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tables/table10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allan_arias\Desktop\"/>
    </mc:Choice>
  </mc:AlternateContent>
  <workbookProtection workbookAlgorithmName="SHA-512" workbookHashValue="iPhyzEf/MgU6bNWcZI6/CjnicBmhmjmVGIPiE6gxDw7liYOET3xdjGoRV3yrDw2Qc2oIEFmCZqymeswbKn52xg==" workbookSaltValue="Zt5uySLFjvdorU0wmyM11Q==" workbookSpinCount="100000" lockStructure="1"/>
  <bookViews>
    <workbookView xWindow="0" yWindow="0" windowWidth="11490" windowHeight="4650" activeTab="3"/>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PACC!$A$1:$J$1699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657" i="2" l="1"/>
  <c r="I1657" i="2"/>
  <c r="H1657" i="2"/>
  <c r="C1645" i="2"/>
  <c r="C1643" i="2"/>
  <c r="J1638" i="2"/>
  <c r="I1638" i="2"/>
  <c r="H1638" i="2"/>
  <c r="C1625" i="2"/>
  <c r="C1623" i="2"/>
  <c r="J1618" i="2"/>
  <c r="I1618" i="2"/>
  <c r="H1618" i="2"/>
  <c r="C1606" i="2"/>
  <c r="C1604" i="2"/>
  <c r="F787" i="2"/>
  <c r="F473" i="2"/>
  <c r="F508" i="2"/>
  <c r="F526" i="2"/>
  <c r="F1079" i="2"/>
  <c r="F1109" i="2"/>
  <c r="F1655" i="2"/>
  <c r="F1651" i="2"/>
  <c r="F1633" i="2"/>
  <c r="F1614" i="2"/>
  <c r="B1650" i="2"/>
  <c r="B1631" i="2"/>
  <c r="B1612" i="2"/>
  <c r="B787" i="2"/>
  <c r="B473" i="2"/>
  <c r="B508" i="2"/>
  <c r="B526" i="2"/>
  <c r="B1079" i="2"/>
  <c r="B1109" i="2"/>
  <c r="B1655" i="2"/>
  <c r="B1651" i="2"/>
  <c r="F1632" i="2"/>
  <c r="F1613" i="2"/>
  <c r="B1649" i="2"/>
  <c r="B1630" i="2"/>
  <c r="B1611" i="2"/>
  <c r="F434" i="2"/>
  <c r="F1111" i="2"/>
  <c r="F1652" i="2"/>
  <c r="F1616" i="2"/>
  <c r="B1614" i="2"/>
  <c r="B509" i="2"/>
  <c r="B1111" i="2"/>
  <c r="F1634" i="2"/>
  <c r="B1632" i="2"/>
  <c r="F802" i="2"/>
  <c r="F472" i="2"/>
  <c r="F507" i="2"/>
  <c r="F1047" i="2"/>
  <c r="F1078" i="2"/>
  <c r="F1142" i="2"/>
  <c r="F1654" i="2"/>
  <c r="F1650" i="2"/>
  <c r="F1631" i="2"/>
  <c r="F1612" i="2"/>
  <c r="B1637" i="2"/>
  <c r="B1629" i="2"/>
  <c r="B1610" i="2"/>
  <c r="B802" i="2"/>
  <c r="B472" i="2"/>
  <c r="B507" i="2"/>
  <c r="B1047" i="2"/>
  <c r="B1078" i="2"/>
  <c r="B1142" i="2"/>
  <c r="B1654" i="2"/>
  <c r="F1649" i="2"/>
  <c r="F1630" i="2"/>
  <c r="F1611" i="2"/>
  <c r="B1636" i="2"/>
  <c r="B1617" i="2"/>
  <c r="B1648" i="2"/>
  <c r="F509" i="2"/>
  <c r="B1110" i="2"/>
  <c r="F1628" i="2"/>
  <c r="B773" i="2"/>
  <c r="B527" i="2"/>
  <c r="B1656" i="2"/>
  <c r="F1615" i="2"/>
  <c r="B1613" i="2"/>
  <c r="F817" i="2"/>
  <c r="F471" i="2"/>
  <c r="F528" i="2"/>
  <c r="F1143" i="2"/>
  <c r="F1077" i="2"/>
  <c r="F1141" i="2"/>
  <c r="F1653" i="2"/>
  <c r="F1637" i="2"/>
  <c r="F1629" i="2"/>
  <c r="F1610" i="2"/>
  <c r="B1635" i="2"/>
  <c r="B1616" i="2"/>
  <c r="B1628" i="2"/>
  <c r="B817" i="2"/>
  <c r="B471" i="2"/>
  <c r="B528" i="2"/>
  <c r="B1143" i="2"/>
  <c r="B1077" i="2"/>
  <c r="B1141" i="2"/>
  <c r="B1653" i="2"/>
  <c r="F1636" i="2"/>
  <c r="F1617" i="2"/>
  <c r="F1648" i="2"/>
  <c r="B1634" i="2"/>
  <c r="B1615" i="2"/>
  <c r="B1609" i="2"/>
  <c r="F773" i="2"/>
  <c r="F527" i="2"/>
  <c r="F1656" i="2"/>
  <c r="F1635" i="2"/>
  <c r="B1633" i="2"/>
  <c r="B434" i="2"/>
  <c r="F1110" i="2"/>
  <c r="B1652" i="2"/>
  <c r="F1609" i="2"/>
  <c r="F1657" i="2" l="1"/>
  <c r="F1638" i="2"/>
  <c r="F1618" i="2"/>
  <c r="J1599" i="2"/>
  <c r="I1599" i="2"/>
  <c r="H1599" i="2"/>
  <c r="C1587" i="2"/>
  <c r="C1585" i="2"/>
  <c r="J1580" i="2"/>
  <c r="I1580" i="2"/>
  <c r="H1580" i="2"/>
  <c r="C1576" i="2"/>
  <c r="C1574" i="2"/>
  <c r="J1569" i="2"/>
  <c r="I1569" i="2"/>
  <c r="H1569" i="2"/>
  <c r="C1565" i="2"/>
  <c r="C1563" i="2"/>
  <c r="J1558" i="2"/>
  <c r="I1558" i="2"/>
  <c r="H1558" i="2"/>
  <c r="C1554" i="2"/>
  <c r="C1552" i="2"/>
  <c r="J1547" i="2"/>
  <c r="I1547" i="2"/>
  <c r="H1547" i="2"/>
  <c r="C1543" i="2"/>
  <c r="C1541" i="2"/>
  <c r="F1598" i="2"/>
  <c r="B1595" i="2"/>
  <c r="F1591" i="2"/>
  <c r="B1568" i="2"/>
  <c r="B1597" i="2"/>
  <c r="F1593" i="2"/>
  <c r="B1590" i="2"/>
  <c r="F1594" i="2"/>
  <c r="B1591" i="2"/>
  <c r="F1557" i="2"/>
  <c r="F1596" i="2"/>
  <c r="B1593" i="2"/>
  <c r="F1579" i="2"/>
  <c r="B1546" i="2"/>
  <c r="B1592" i="2"/>
  <c r="F1590" i="2"/>
  <c r="B1557" i="2"/>
  <c r="B1596" i="2"/>
  <c r="F1592" i="2"/>
  <c r="B1579" i="2"/>
  <c r="B1598" i="2"/>
  <c r="F1597" i="2"/>
  <c r="F1546" i="2"/>
  <c r="F1595" i="2"/>
  <c r="F1568" i="2"/>
  <c r="B1594" i="2"/>
  <c r="F1599" i="2" l="1"/>
  <c r="F1580" i="2"/>
  <c r="F1569" i="2"/>
  <c r="F1558" i="2"/>
  <c r="F1547" i="2"/>
  <c r="J1536" i="2"/>
  <c r="I1536" i="2"/>
  <c r="H1536" i="2"/>
  <c r="C1532" i="2"/>
  <c r="C1530" i="2"/>
  <c r="J1525" i="2"/>
  <c r="I1525" i="2"/>
  <c r="H1525" i="2"/>
  <c r="C1521" i="2"/>
  <c r="C1519" i="2"/>
  <c r="J1514" i="2"/>
  <c r="I1514" i="2"/>
  <c r="H1514" i="2"/>
  <c r="C1510" i="2"/>
  <c r="C1508" i="2"/>
  <c r="J1503" i="2"/>
  <c r="I1503" i="2"/>
  <c r="H1503" i="2"/>
  <c r="C1499" i="2"/>
  <c r="C1497" i="2"/>
  <c r="J1492" i="2"/>
  <c r="I1492" i="2"/>
  <c r="H1492" i="2"/>
  <c r="C1488" i="2"/>
  <c r="C1486" i="2"/>
  <c r="J1481" i="2"/>
  <c r="I1481" i="2"/>
  <c r="H1481" i="2"/>
  <c r="C1477" i="2"/>
  <c r="C1475" i="2"/>
  <c r="J1470" i="2"/>
  <c r="I1470" i="2"/>
  <c r="H1470" i="2"/>
  <c r="C1466" i="2"/>
  <c r="C1464" i="2"/>
  <c r="J1459" i="2"/>
  <c r="I1459" i="2"/>
  <c r="H1459" i="2"/>
  <c r="C1455" i="2"/>
  <c r="C1453" i="2"/>
  <c r="J1448" i="2"/>
  <c r="I1448" i="2"/>
  <c r="H1448" i="2"/>
  <c r="C1429" i="2"/>
  <c r="C1427" i="2"/>
  <c r="J1422" i="2"/>
  <c r="I1422" i="2"/>
  <c r="H1422" i="2"/>
  <c r="C1403" i="2"/>
  <c r="C1401" i="2"/>
  <c r="J1396" i="2"/>
  <c r="I1396" i="2"/>
  <c r="H1396" i="2"/>
  <c r="C1391" i="2"/>
  <c r="C1389" i="2"/>
  <c r="J1384" i="2"/>
  <c r="I1384" i="2"/>
  <c r="H1384" i="2"/>
  <c r="C1379" i="2"/>
  <c r="C1377" i="2"/>
  <c r="J1372" i="2"/>
  <c r="I1372" i="2"/>
  <c r="H1372" i="2"/>
  <c r="C1367" i="2"/>
  <c r="C1365" i="2"/>
  <c r="J1360" i="2"/>
  <c r="I1360" i="2"/>
  <c r="H1360" i="2"/>
  <c r="C1354" i="2"/>
  <c r="C1352" i="2"/>
  <c r="J1347" i="2"/>
  <c r="I1347" i="2"/>
  <c r="H1347" i="2"/>
  <c r="C1343" i="2"/>
  <c r="C1341" i="2"/>
  <c r="J1336" i="2"/>
  <c r="I1336" i="2"/>
  <c r="H1336" i="2"/>
  <c r="C1332" i="2"/>
  <c r="C1330" i="2"/>
  <c r="J1325" i="2"/>
  <c r="I1325" i="2"/>
  <c r="H1325" i="2"/>
  <c r="C1321" i="2"/>
  <c r="C1319" i="2"/>
  <c r="J1314" i="2"/>
  <c r="I1314" i="2"/>
  <c r="H1314" i="2"/>
  <c r="C1310" i="2"/>
  <c r="C1308" i="2"/>
  <c r="J1303" i="2"/>
  <c r="I1303" i="2"/>
  <c r="H1303" i="2"/>
  <c r="C1298" i="2"/>
  <c r="C1296" i="2"/>
  <c r="J1291" i="2"/>
  <c r="I1291" i="2"/>
  <c r="H1291" i="2"/>
  <c r="C1286" i="2"/>
  <c r="C1284" i="2"/>
  <c r="J1279" i="2"/>
  <c r="I1279" i="2"/>
  <c r="H1279" i="2"/>
  <c r="C1274" i="2"/>
  <c r="C1272" i="2"/>
  <c r="J1267" i="2"/>
  <c r="I1267" i="2"/>
  <c r="H1267" i="2"/>
  <c r="C1262" i="2"/>
  <c r="C1260" i="2"/>
  <c r="J1255" i="2"/>
  <c r="I1255" i="2"/>
  <c r="H1255" i="2"/>
  <c r="C1245" i="2"/>
  <c r="C1243" i="2"/>
  <c r="J1238" i="2"/>
  <c r="I1238" i="2"/>
  <c r="H1238" i="2"/>
  <c r="C1229" i="2"/>
  <c r="C1227" i="2"/>
  <c r="J1222" i="2"/>
  <c r="I1222" i="2"/>
  <c r="H1222" i="2"/>
  <c r="C1212" i="2"/>
  <c r="C1210" i="2"/>
  <c r="J1205" i="2"/>
  <c r="I1205" i="2"/>
  <c r="H1205" i="2"/>
  <c r="C1196" i="2"/>
  <c r="C1194" i="2"/>
  <c r="J1189" i="2"/>
  <c r="I1189" i="2"/>
  <c r="H1189" i="2"/>
  <c r="C1185" i="2"/>
  <c r="C1183" i="2"/>
  <c r="J1178" i="2"/>
  <c r="I1178" i="2"/>
  <c r="H1178" i="2"/>
  <c r="C1174" i="2"/>
  <c r="C1172" i="2"/>
  <c r="J1167" i="2"/>
  <c r="I1167" i="2"/>
  <c r="H1167" i="2"/>
  <c r="C1163" i="2"/>
  <c r="C1161" i="2"/>
  <c r="J1156" i="2"/>
  <c r="I1156" i="2"/>
  <c r="H1156" i="2"/>
  <c r="C1151" i="2"/>
  <c r="C1149" i="2"/>
  <c r="J1144" i="2" l="1"/>
  <c r="I1144" i="2"/>
  <c r="H1144" i="2"/>
  <c r="C1119" i="2"/>
  <c r="C1117" i="2"/>
  <c r="J1112" i="2"/>
  <c r="I1112" i="2"/>
  <c r="H1112" i="2"/>
  <c r="C1087" i="2"/>
  <c r="C1085" i="2"/>
  <c r="J1080" i="2" l="1"/>
  <c r="I1080" i="2"/>
  <c r="H1080" i="2"/>
  <c r="C1055" i="2"/>
  <c r="C1053" i="2"/>
  <c r="J1048" i="2" l="1"/>
  <c r="I1048" i="2"/>
  <c r="H1048" i="2"/>
  <c r="C1025" i="2"/>
  <c r="C1023" i="2"/>
  <c r="J1018" i="2"/>
  <c r="I1018" i="2"/>
  <c r="H1018" i="2"/>
  <c r="C1003" i="2"/>
  <c r="C1001" i="2"/>
  <c r="J996" i="2"/>
  <c r="I996" i="2"/>
  <c r="H996" i="2"/>
  <c r="C973" i="2"/>
  <c r="C971" i="2"/>
  <c r="J966" i="2"/>
  <c r="I966" i="2"/>
  <c r="H966" i="2"/>
  <c r="C951" i="2"/>
  <c r="C949" i="2"/>
  <c r="J944" i="2"/>
  <c r="I944" i="2"/>
  <c r="H944" i="2"/>
  <c r="C925" i="2"/>
  <c r="C923" i="2"/>
  <c r="J918" i="2"/>
  <c r="I918" i="2"/>
  <c r="H918" i="2"/>
  <c r="C912" i="2"/>
  <c r="C910" i="2"/>
  <c r="J905" i="2"/>
  <c r="I905" i="2"/>
  <c r="H905" i="2"/>
  <c r="C899" i="2"/>
  <c r="C897" i="2"/>
  <c r="J892" i="2"/>
  <c r="I892" i="2"/>
  <c r="H892" i="2"/>
  <c r="C886" i="2"/>
  <c r="C884" i="2"/>
  <c r="J879" i="2"/>
  <c r="I879" i="2"/>
  <c r="H879" i="2"/>
  <c r="C873" i="2"/>
  <c r="C871" i="2"/>
  <c r="J866" i="2"/>
  <c r="I866" i="2"/>
  <c r="H866" i="2"/>
  <c r="C861" i="2"/>
  <c r="C859" i="2"/>
  <c r="J854" i="2"/>
  <c r="I854" i="2"/>
  <c r="H854" i="2"/>
  <c r="C849" i="2"/>
  <c r="C847" i="2"/>
  <c r="J842" i="2"/>
  <c r="I842" i="2"/>
  <c r="H842" i="2"/>
  <c r="C837" i="2"/>
  <c r="C835" i="2"/>
  <c r="F1491" i="2"/>
  <c r="F1409" i="2"/>
  <c r="F1237" i="2"/>
  <c r="B1447" i="2"/>
  <c r="B1370" i="2"/>
  <c r="B1395" i="2"/>
  <c r="B1103" i="2"/>
  <c r="F1127" i="2"/>
  <c r="F1440" i="2"/>
  <c r="F1216" i="2"/>
  <c r="B1248" i="2"/>
  <c r="B1132" i="2"/>
  <c r="F1480" i="2"/>
  <c r="F1236" i="2"/>
  <c r="B1358" i="2"/>
  <c r="F1138" i="2"/>
  <c r="F1445" i="2"/>
  <c r="B1383" i="2"/>
  <c r="F1221" i="2"/>
  <c r="B1441" i="2"/>
  <c r="B1266" i="2"/>
  <c r="B1313" i="2"/>
  <c r="F1091" i="2"/>
  <c r="F1102" i="2"/>
  <c r="F1202" i="2"/>
  <c r="F1124" i="2"/>
  <c r="F1232" i="2"/>
  <c r="F1130" i="2"/>
  <c r="F1524" i="2"/>
  <c r="F1125" i="2"/>
  <c r="F1220" i="2"/>
  <c r="F1100" i="2"/>
  <c r="F1447" i="2"/>
  <c r="F1395" i="2"/>
  <c r="F1233" i="2"/>
  <c r="B1443" i="2"/>
  <c r="B1302" i="2"/>
  <c r="B1357" i="2"/>
  <c r="F1095" i="2"/>
  <c r="F1106" i="2"/>
  <c r="F1432" i="2"/>
  <c r="F1188" i="2"/>
  <c r="B1202" i="2"/>
  <c r="F1103" i="2"/>
  <c r="F1442" i="2"/>
  <c r="F1218" i="2"/>
  <c r="B1252" i="2"/>
  <c r="F1122" i="2"/>
  <c r="F1441" i="2"/>
  <c r="F1359" i="2"/>
  <c r="F1217" i="2"/>
  <c r="B1437" i="2"/>
  <c r="B1250" i="2"/>
  <c r="B1265" i="2"/>
  <c r="B1134" i="2"/>
  <c r="F1094" i="2"/>
  <c r="B1458" i="2"/>
  <c r="F1129" i="2"/>
  <c r="F1166" i="2"/>
  <c r="B1136" i="2"/>
  <c r="F1438" i="2"/>
  <c r="B1123" i="2"/>
  <c r="B1140" i="2"/>
  <c r="B1090" i="2"/>
  <c r="F1072" i="2"/>
  <c r="B1064" i="2"/>
  <c r="B1061" i="2"/>
  <c r="F1071" i="2"/>
  <c r="F1154" i="2"/>
  <c r="B1094" i="2"/>
  <c r="B1058" i="2"/>
  <c r="B1067" i="2"/>
  <c r="F1067" i="2"/>
  <c r="F1060" i="2"/>
  <c r="F1070" i="2"/>
  <c r="F1061" i="2"/>
  <c r="F1443" i="2"/>
  <c r="F1382" i="2"/>
  <c r="F1219" i="2"/>
  <c r="B1439" i="2"/>
  <c r="B1254" i="2"/>
  <c r="B1290" i="2"/>
  <c r="B1138" i="2"/>
  <c r="F1098" i="2"/>
  <c r="F1414" i="2"/>
  <c r="B1502" i="2"/>
  <c r="B1217" i="2"/>
  <c r="F1137" i="2"/>
  <c r="F1434" i="2"/>
  <c r="F1200" i="2"/>
  <c r="B1216" i="2"/>
  <c r="F1093" i="2"/>
  <c r="F1437" i="2"/>
  <c r="F1335" i="2"/>
  <c r="F1203" i="2"/>
  <c r="B1433" i="2"/>
  <c r="B1232" i="2"/>
  <c r="B1235" i="2"/>
  <c r="B1126" i="2"/>
  <c r="B1129" i="2"/>
  <c r="B1432" i="2"/>
  <c r="B1135" i="2"/>
  <c r="B1442" i="2"/>
  <c r="B1091" i="2"/>
  <c r="F1346" i="2"/>
  <c r="B1137" i="2"/>
  <c r="B1440" i="2"/>
  <c r="F1412" i="2"/>
  <c r="F1439" i="2"/>
  <c r="F1357" i="2"/>
  <c r="F1215" i="2"/>
  <c r="B1435" i="2"/>
  <c r="B1236" i="2"/>
  <c r="B1251" i="2"/>
  <c r="B1130" i="2"/>
  <c r="F1090" i="2"/>
  <c r="F1406" i="2"/>
  <c r="B1444" i="2"/>
  <c r="B1359" i="2"/>
  <c r="F1108" i="2"/>
  <c r="F1416" i="2"/>
  <c r="B1524" i="2"/>
  <c r="B1233" i="2"/>
  <c r="B1128" i="2"/>
  <c r="F1433" i="2"/>
  <c r="F1301" i="2"/>
  <c r="F1199" i="2"/>
  <c r="B1419" i="2"/>
  <c r="B1204" i="2"/>
  <c r="B1199" i="2"/>
  <c r="B1105" i="2"/>
  <c r="F1502" i="2"/>
  <c r="B1371" i="2"/>
  <c r="B1096" i="2"/>
  <c r="B1416" i="2"/>
  <c r="F1104" i="2"/>
  <c r="F1204" i="2"/>
  <c r="B1108" i="2"/>
  <c r="F1250" i="2"/>
  <c r="B1063" i="2"/>
  <c r="B1073" i="2"/>
  <c r="F1066" i="2"/>
  <c r="B1066" i="2"/>
  <c r="B1076" i="2"/>
  <c r="B1154" i="2"/>
  <c r="F1096" i="2"/>
  <c r="B1062" i="2"/>
  <c r="B1072" i="2"/>
  <c r="F1069" i="2"/>
  <c r="F1062" i="2"/>
  <c r="F1435" i="2"/>
  <c r="F1313" i="2"/>
  <c r="F1201" i="2"/>
  <c r="B1421" i="2"/>
  <c r="B1218" i="2"/>
  <c r="B1215" i="2"/>
  <c r="B1122" i="2"/>
  <c r="B1133" i="2"/>
  <c r="F1358" i="2"/>
  <c r="B1436" i="2"/>
  <c r="B1253" i="2"/>
  <c r="F1092" i="2"/>
  <c r="F1408" i="2"/>
  <c r="B1446" i="2"/>
  <c r="F1383" i="2"/>
  <c r="B1099" i="2"/>
  <c r="F1419" i="2"/>
  <c r="F1289" i="2"/>
  <c r="F1155" i="2"/>
  <c r="B1415" i="2"/>
  <c r="B1166" i="2"/>
  <c r="F1136" i="2"/>
  <c r="B1097" i="2"/>
  <c r="F1436" i="2"/>
  <c r="B1220" i="2"/>
  <c r="F1446" i="2"/>
  <c r="B1278" i="2"/>
  <c r="B1139" i="2"/>
  <c r="B1434" i="2"/>
  <c r="F1444" i="2"/>
  <c r="B1277" i="2"/>
  <c r="B1480" i="2"/>
  <c r="F1421" i="2"/>
  <c r="F1290" i="2"/>
  <c r="F1177" i="2"/>
  <c r="B1417" i="2"/>
  <c r="B1200" i="2"/>
  <c r="F1140" i="2"/>
  <c r="B1101" i="2"/>
  <c r="B1125" i="2"/>
  <c r="F1278" i="2"/>
  <c r="B1418" i="2"/>
  <c r="B1155" i="2"/>
  <c r="B1127" i="2"/>
  <c r="F1370" i="2"/>
  <c r="B1438" i="2"/>
  <c r="B1289" i="2"/>
  <c r="F1133" i="2"/>
  <c r="F1415" i="2"/>
  <c r="F1253" i="2"/>
  <c r="B1513" i="2"/>
  <c r="B1411" i="2"/>
  <c r="B1221" i="2"/>
  <c r="F1128" i="2"/>
  <c r="F1139" i="2"/>
  <c r="F1410" i="2"/>
  <c r="B1407" i="2"/>
  <c r="F1420" i="2"/>
  <c r="B1188" i="2"/>
  <c r="B1098" i="2"/>
  <c r="B1234" i="2"/>
  <c r="F1277" i="2"/>
  <c r="B1177" i="2"/>
  <c r="F1065" i="2"/>
  <c r="B1075" i="2"/>
  <c r="F1075" i="2"/>
  <c r="F1068" i="2"/>
  <c r="B1060" i="2"/>
  <c r="B1106" i="2"/>
  <c r="B1071" i="2"/>
  <c r="F1064" i="2"/>
  <c r="F1074" i="2"/>
  <c r="B1074" i="2"/>
  <c r="F1063" i="2"/>
  <c r="B1046" i="2"/>
  <c r="F1046" i="2"/>
  <c r="F1417" i="2"/>
  <c r="F1265" i="2"/>
  <c r="B1535" i="2"/>
  <c r="B1413" i="2"/>
  <c r="B1249" i="2"/>
  <c r="F1132" i="2"/>
  <c r="B1093" i="2"/>
  <c r="B1104" i="2"/>
  <c r="F1252" i="2"/>
  <c r="B1410" i="2"/>
  <c r="F1126" i="2"/>
  <c r="B1100" i="2"/>
  <c r="F1302" i="2"/>
  <c r="B1420" i="2"/>
  <c r="B1203" i="2"/>
  <c r="F1513" i="2"/>
  <c r="F1411" i="2"/>
  <c r="F1249" i="2"/>
  <c r="B1469" i="2"/>
  <c r="B1394" i="2"/>
  <c r="B1409" i="2"/>
  <c r="F1107" i="2"/>
  <c r="F1131" i="2"/>
  <c r="F1324" i="2"/>
  <c r="B1219" i="2"/>
  <c r="F1394" i="2"/>
  <c r="B1335" i="2"/>
  <c r="F1134" i="2"/>
  <c r="B1237" i="2"/>
  <c r="F1371" i="2"/>
  <c r="B1301" i="2"/>
  <c r="F1535" i="2"/>
  <c r="F1413" i="2"/>
  <c r="F1251" i="2"/>
  <c r="B1491" i="2"/>
  <c r="B1408" i="2"/>
  <c r="B1201" i="2"/>
  <c r="B1124" i="2"/>
  <c r="F1135" i="2"/>
  <c r="F1458" i="2"/>
  <c r="F1234" i="2"/>
  <c r="B1324" i="2"/>
  <c r="F1097" i="2"/>
  <c r="B1092" i="2"/>
  <c r="F1254" i="2"/>
  <c r="B1412" i="2"/>
  <c r="B1102" i="2"/>
  <c r="F1469" i="2"/>
  <c r="F1407" i="2"/>
  <c r="F1235" i="2"/>
  <c r="B1445" i="2"/>
  <c r="B1346" i="2"/>
  <c r="B1382" i="2"/>
  <c r="F1099" i="2"/>
  <c r="F1123" i="2"/>
  <c r="F1248" i="2"/>
  <c r="F1105" i="2"/>
  <c r="F1266" i="2"/>
  <c r="B1131" i="2"/>
  <c r="B1095" i="2"/>
  <c r="F1101" i="2"/>
  <c r="B1414" i="2"/>
  <c r="B1107" i="2"/>
  <c r="B1070" i="2"/>
  <c r="F1059" i="2"/>
  <c r="B1059" i="2"/>
  <c r="B1069" i="2"/>
  <c r="F1418" i="2"/>
  <c r="B1406" i="2"/>
  <c r="F1073" i="2"/>
  <c r="B1065" i="2"/>
  <c r="F1058" i="2"/>
  <c r="F1076" i="2"/>
  <c r="B1068" i="2"/>
  <c r="F1080" i="2" l="1"/>
  <c r="F1156" i="2"/>
  <c r="F1279" i="2"/>
  <c r="F1167" i="2"/>
  <c r="F1255" i="2"/>
  <c r="F1503" i="2"/>
  <c r="F1205" i="2"/>
  <c r="F1303" i="2"/>
  <c r="F1470" i="2"/>
  <c r="F1144" i="2"/>
  <c r="F1372" i="2"/>
  <c r="F1189" i="2"/>
  <c r="F1422" i="2"/>
  <c r="F1448" i="2"/>
  <c r="F1459" i="2"/>
  <c r="F1112" i="2"/>
  <c r="F1178" i="2"/>
  <c r="F1222" i="2"/>
  <c r="F1360" i="2"/>
  <c r="F1536" i="2"/>
  <c r="F1347" i="2"/>
  <c r="F1525" i="2"/>
  <c r="F1238" i="2"/>
  <c r="F1396" i="2"/>
  <c r="F1325" i="2"/>
  <c r="F1291" i="2"/>
  <c r="F1336" i="2"/>
  <c r="F1514" i="2"/>
  <c r="F1481" i="2"/>
  <c r="F1267" i="2"/>
  <c r="F1314" i="2"/>
  <c r="F1384" i="2"/>
  <c r="F1492" i="2"/>
  <c r="J830" i="2"/>
  <c r="I830" i="2"/>
  <c r="H830" i="2"/>
  <c r="C825" i="2"/>
  <c r="C823" i="2"/>
  <c r="J818" i="2"/>
  <c r="I818" i="2"/>
  <c r="H818" i="2"/>
  <c r="C810" i="2"/>
  <c r="C808" i="2"/>
  <c r="J803" i="2"/>
  <c r="I803" i="2"/>
  <c r="H803" i="2"/>
  <c r="C795" i="2"/>
  <c r="C793" i="2"/>
  <c r="J788" i="2"/>
  <c r="I788" i="2"/>
  <c r="H788" i="2"/>
  <c r="C781" i="2"/>
  <c r="C779" i="2"/>
  <c r="J774" i="2"/>
  <c r="I774" i="2"/>
  <c r="H774" i="2"/>
  <c r="C766" i="2"/>
  <c r="C764" i="2"/>
  <c r="J759" i="2" l="1"/>
  <c r="I759" i="2"/>
  <c r="H759" i="2"/>
  <c r="C751" i="2"/>
  <c r="C749" i="2"/>
  <c r="J744" i="2"/>
  <c r="I744" i="2"/>
  <c r="H744" i="2"/>
  <c r="C737" i="2"/>
  <c r="C735" i="2"/>
  <c r="J730" i="2"/>
  <c r="I730" i="2"/>
  <c r="H730" i="2"/>
  <c r="C722" i="2"/>
  <c r="C720" i="2"/>
  <c r="J715" i="2" l="1"/>
  <c r="I715" i="2"/>
  <c r="H715" i="2"/>
  <c r="C699" i="2"/>
  <c r="C697" i="2"/>
  <c r="J692" i="2"/>
  <c r="I692" i="2"/>
  <c r="H692" i="2"/>
  <c r="C685" i="2"/>
  <c r="C683" i="2"/>
  <c r="J678" i="2"/>
  <c r="I678" i="2"/>
  <c r="H678" i="2"/>
  <c r="C664" i="2"/>
  <c r="C662" i="2"/>
  <c r="J657" i="2"/>
  <c r="I657" i="2"/>
  <c r="H657" i="2"/>
  <c r="C653" i="2"/>
  <c r="C651" i="2"/>
  <c r="J646" i="2" l="1"/>
  <c r="I646" i="2"/>
  <c r="H646" i="2"/>
  <c r="C640" i="2"/>
  <c r="C638" i="2"/>
  <c r="J633" i="2"/>
  <c r="I633" i="2"/>
  <c r="H633" i="2"/>
  <c r="C626" i="2"/>
  <c r="C624" i="2"/>
  <c r="J619" i="2" l="1"/>
  <c r="I619" i="2"/>
  <c r="H619" i="2"/>
  <c r="C604" i="2"/>
  <c r="C602" i="2"/>
  <c r="J597" i="2"/>
  <c r="I597" i="2"/>
  <c r="H597" i="2"/>
  <c r="C587" i="2"/>
  <c r="C585" i="2"/>
  <c r="J580" i="2" l="1"/>
  <c r="I580" i="2"/>
  <c r="H580" i="2"/>
  <c r="C570" i="2"/>
  <c r="C568" i="2"/>
  <c r="J563" i="2"/>
  <c r="I563" i="2"/>
  <c r="H563" i="2"/>
  <c r="C553" i="2"/>
  <c r="C551" i="2"/>
  <c r="J546" i="2"/>
  <c r="I546" i="2"/>
  <c r="H546" i="2"/>
  <c r="C536" i="2"/>
  <c r="C534" i="2"/>
  <c r="J529" i="2"/>
  <c r="I529" i="2"/>
  <c r="H529" i="2"/>
  <c r="C517" i="2"/>
  <c r="C515" i="2"/>
  <c r="J510" i="2"/>
  <c r="I510" i="2"/>
  <c r="H510" i="2"/>
  <c r="C481" i="2"/>
  <c r="C479" i="2"/>
  <c r="J474" i="2"/>
  <c r="I474" i="2"/>
  <c r="H474" i="2"/>
  <c r="C441" i="2"/>
  <c r="C439" i="2"/>
  <c r="F939" i="2"/>
  <c r="B813" i="2"/>
  <c r="B983" i="2"/>
  <c r="F785" i="2"/>
  <c r="B1015" i="2"/>
  <c r="F1016" i="2"/>
  <c r="B943" i="2"/>
  <c r="B725" i="2"/>
  <c r="B705" i="2"/>
  <c r="F961" i="2"/>
  <c r="B929" i="2"/>
  <c r="B956" i="2"/>
  <c r="B961" i="2"/>
  <c r="B1037" i="2"/>
  <c r="F1038" i="2"/>
  <c r="B994" i="2"/>
  <c r="F865" i="2"/>
  <c r="F828" i="2"/>
  <c r="B799" i="2"/>
  <c r="F1033" i="2"/>
  <c r="B958" i="2"/>
  <c r="F958" i="2"/>
  <c r="F964" i="2"/>
  <c r="B758" i="2"/>
  <c r="B706" i="2"/>
  <c r="F917" i="2"/>
  <c r="F784" i="2"/>
  <c r="B865" i="2"/>
  <c r="F1045" i="2"/>
  <c r="B992" i="2"/>
  <c r="F992" i="2"/>
  <c r="F815" i="2"/>
  <c r="B757" i="2"/>
  <c r="F903" i="2"/>
  <c r="B816" i="2"/>
  <c r="B785" i="2"/>
  <c r="F1041" i="2"/>
  <c r="B984" i="2"/>
  <c r="F984" i="2"/>
  <c r="F990" i="2"/>
  <c r="F742" i="2"/>
  <c r="B703" i="2"/>
  <c r="F935" i="2"/>
  <c r="B772" i="2"/>
  <c r="B957" i="2"/>
  <c r="B754" i="2"/>
  <c r="B1011" i="2"/>
  <c r="F1012" i="2"/>
  <c r="B889" i="2"/>
  <c r="B1035" i="2"/>
  <c r="F1036" i="2"/>
  <c r="B986" i="2"/>
  <c r="F1007" i="2"/>
  <c r="B876" i="2"/>
  <c r="F876" i="2"/>
  <c r="F902" i="2"/>
  <c r="F729" i="2"/>
  <c r="B712" i="2"/>
  <c r="F841" i="2"/>
  <c r="F798" i="2"/>
  <c r="F800" i="2"/>
  <c r="F1029" i="2"/>
  <c r="B940" i="2"/>
  <c r="F940" i="2"/>
  <c r="F956" i="2"/>
  <c r="B710" i="2"/>
  <c r="F673" i="2"/>
  <c r="B713" i="2"/>
  <c r="F632" i="2"/>
  <c r="B755" i="2"/>
  <c r="F562" i="2"/>
  <c r="B643" i="2"/>
  <c r="F707" i="2"/>
  <c r="B714" i="2"/>
  <c r="F593" i="2"/>
  <c r="B592" i="2"/>
  <c r="B594" i="2"/>
  <c r="B590" i="2"/>
  <c r="F740" i="2"/>
  <c r="B675" i="2"/>
  <c r="B671" i="2"/>
  <c r="B674" i="2"/>
  <c r="F741" i="2"/>
  <c r="B656" i="2"/>
  <c r="F677" i="2"/>
  <c r="B784" i="2"/>
  <c r="B673" i="2"/>
  <c r="B618" i="2"/>
  <c r="B610" i="2"/>
  <c r="B617" i="2"/>
  <c r="B593" i="2"/>
  <c r="F578" i="2"/>
  <c r="B1043" i="2"/>
  <c r="F1044" i="2"/>
  <c r="B1038" i="2"/>
  <c r="F1015" i="2"/>
  <c r="B932" i="2"/>
  <c r="F932" i="2"/>
  <c r="F938" i="2"/>
  <c r="B729" i="2"/>
  <c r="B709" i="2"/>
  <c r="F889" i="2"/>
  <c r="B786" i="2"/>
  <c r="F786" i="2"/>
  <c r="F1037" i="2"/>
  <c r="B976" i="2"/>
  <c r="F976" i="2"/>
  <c r="F982" i="2"/>
  <c r="B1009" i="2"/>
  <c r="F1010" i="2"/>
  <c r="B800" i="2"/>
  <c r="F981" i="2"/>
  <c r="B959" i="2"/>
  <c r="B1010" i="2"/>
  <c r="B978" i="2"/>
  <c r="F675" i="2"/>
  <c r="B669" i="2"/>
  <c r="B1031" i="2"/>
  <c r="F1032" i="2"/>
  <c r="B916" i="2"/>
  <c r="F993" i="2"/>
  <c r="B993" i="2"/>
  <c r="B1044" i="2"/>
  <c r="F930" i="2"/>
  <c r="F754" i="2"/>
  <c r="B1017" i="2"/>
  <c r="F1028" i="2"/>
  <c r="B979" i="2"/>
  <c r="B989" i="2"/>
  <c r="B985" i="2"/>
  <c r="B1036" i="2"/>
  <c r="B1042" i="2"/>
  <c r="F725" i="2"/>
  <c r="F656" i="2"/>
  <c r="B1039" i="2"/>
  <c r="F1040" i="2"/>
  <c r="B1012" i="2"/>
  <c r="F1011" i="2"/>
  <c r="B904" i="2"/>
  <c r="F904" i="2"/>
  <c r="F1035" i="2"/>
  <c r="B962" i="2"/>
  <c r="F962" i="2"/>
  <c r="F978" i="2"/>
  <c r="F955" i="2"/>
  <c r="B877" i="2"/>
  <c r="B902" i="2"/>
  <c r="B770" i="2"/>
  <c r="F691" i="2"/>
  <c r="B711" i="2"/>
  <c r="B995" i="2"/>
  <c r="F1006" i="2"/>
  <c r="B814" i="2"/>
  <c r="F977" i="2"/>
  <c r="B941" i="2"/>
  <c r="B990" i="2"/>
  <c r="B1016" i="2"/>
  <c r="F714" i="2"/>
  <c r="F596" i="2"/>
  <c r="B667" i="2"/>
  <c r="F631" i="2"/>
  <c r="F727" i="2"/>
  <c r="B677" i="2"/>
  <c r="F644" i="2"/>
  <c r="F672" i="2"/>
  <c r="B629" i="2"/>
  <c r="F616" i="2"/>
  <c r="F617" i="2"/>
  <c r="B616" i="2"/>
  <c r="B614" i="2"/>
  <c r="B562" i="2"/>
  <c r="F667" i="2"/>
  <c r="B596" i="2"/>
  <c r="B631" i="2"/>
  <c r="B740" i="2"/>
  <c r="F670" i="2"/>
  <c r="F630" i="2"/>
  <c r="F704" i="2"/>
  <c r="F545" i="2"/>
  <c r="B615" i="2"/>
  <c r="F615" i="2"/>
  <c r="F612" i="2"/>
  <c r="F613" i="2"/>
  <c r="B613" i="2"/>
  <c r="B578" i="2"/>
  <c r="F1043" i="2"/>
  <c r="B988" i="2"/>
  <c r="F988" i="2"/>
  <c r="F994" i="2"/>
  <c r="F963" i="2"/>
  <c r="B933" i="2"/>
  <c r="B964" i="2"/>
  <c r="B987" i="2"/>
  <c r="F688" i="2"/>
  <c r="B708" i="2"/>
  <c r="B1013" i="2"/>
  <c r="F1014" i="2"/>
  <c r="B917" i="2"/>
  <c r="F985" i="2"/>
  <c r="B977" i="2"/>
  <c r="B1028" i="2"/>
  <c r="F1009" i="2"/>
  <c r="B890" i="2"/>
  <c r="F890" i="2"/>
  <c r="F916" i="2"/>
  <c r="F929" i="2"/>
  <c r="F799" i="2"/>
  <c r="B903" i="2"/>
  <c r="B756" i="2"/>
  <c r="F703" i="2"/>
  <c r="F1031" i="2"/>
  <c r="B954" i="2"/>
  <c r="F954" i="2"/>
  <c r="F960" i="2"/>
  <c r="F941" i="2"/>
  <c r="B828" i="2"/>
  <c r="B991" i="2"/>
  <c r="B935" i="2"/>
  <c r="F1017" i="2"/>
  <c r="B936" i="2"/>
  <c r="F936" i="2"/>
  <c r="F942" i="2"/>
  <c r="F937" i="2"/>
  <c r="B798" i="2"/>
  <c r="B965" i="2"/>
  <c r="F758" i="2"/>
  <c r="F579" i="2"/>
  <c r="F1039" i="2"/>
  <c r="B980" i="2"/>
  <c r="F980" i="2"/>
  <c r="F986" i="2"/>
  <c r="F959" i="2"/>
  <c r="B915" i="2"/>
  <c r="B938" i="2"/>
  <c r="F983" i="2"/>
  <c r="B963" i="2"/>
  <c r="B1014" i="2"/>
  <c r="B1008" i="2"/>
  <c r="F853" i="2"/>
  <c r="F813" i="2"/>
  <c r="B769" i="2"/>
  <c r="B727" i="2"/>
  <c r="F709" i="2"/>
  <c r="F995" i="2"/>
  <c r="B852" i="2"/>
  <c r="F852" i="2"/>
  <c r="F878" i="2"/>
  <c r="F915" i="2"/>
  <c r="F769" i="2"/>
  <c r="B815" i="2"/>
  <c r="F755" i="2"/>
  <c r="F669" i="2"/>
  <c r="F690" i="2"/>
  <c r="B670" i="2"/>
  <c r="B644" i="2"/>
  <c r="F708" i="2"/>
  <c r="F711" i="2"/>
  <c r="B934" i="2"/>
  <c r="F710" i="2"/>
  <c r="F643" i="2"/>
  <c r="B611" i="2"/>
  <c r="B612" i="2"/>
  <c r="F611" i="2"/>
  <c r="B609" i="2"/>
  <c r="F702" i="2"/>
  <c r="F689" i="2"/>
  <c r="F705" i="2"/>
  <c r="F629" i="2"/>
  <c r="F743" i="2"/>
  <c r="F674" i="2"/>
  <c r="B632" i="2"/>
  <c r="B672" i="2"/>
  <c r="B690" i="2"/>
  <c r="F610" i="2"/>
  <c r="F609" i="2"/>
  <c r="F594" i="2"/>
  <c r="F607" i="2"/>
  <c r="F595" i="2"/>
  <c r="F618" i="2"/>
  <c r="F991" i="2"/>
  <c r="F989" i="2"/>
  <c r="B1040" i="2"/>
  <c r="F840" i="2"/>
  <c r="B891" i="2"/>
  <c r="B801" i="2"/>
  <c r="F816" i="2"/>
  <c r="B742" i="2"/>
  <c r="F706" i="2"/>
  <c r="F1013" i="2"/>
  <c r="B928" i="2"/>
  <c r="F928" i="2"/>
  <c r="F934" i="2"/>
  <c r="F933" i="2"/>
  <c r="F829" i="2"/>
  <c r="B939" i="2"/>
  <c r="F957" i="2"/>
  <c r="F891" i="2"/>
  <c r="B930" i="2"/>
  <c r="B841" i="2"/>
  <c r="B1033" i="2"/>
  <c r="F1034" i="2"/>
  <c r="B960" i="2"/>
  <c r="B741" i="2"/>
  <c r="B702" i="2"/>
  <c r="F979" i="2"/>
  <c r="B955" i="2"/>
  <c r="B1006" i="2"/>
  <c r="B942" i="2"/>
  <c r="B1045" i="2"/>
  <c r="F772" i="2"/>
  <c r="F770" i="2"/>
  <c r="F726" i="2"/>
  <c r="F965" i="2"/>
  <c r="B937" i="2"/>
  <c r="B982" i="2"/>
  <c r="B878" i="2"/>
  <c r="B1041" i="2"/>
  <c r="F1042" i="2"/>
  <c r="B1030" i="2"/>
  <c r="B743" i="2"/>
  <c r="F712" i="2"/>
  <c r="F987" i="2"/>
  <c r="B981" i="2"/>
  <c r="B1032" i="2"/>
  <c r="B1034" i="2"/>
  <c r="F877" i="2"/>
  <c r="B771" i="2"/>
  <c r="B829" i="2"/>
  <c r="F931" i="2"/>
  <c r="F814" i="2"/>
  <c r="B931" i="2"/>
  <c r="F728" i="2"/>
  <c r="B1007" i="2"/>
  <c r="F1008" i="2"/>
  <c r="F771" i="2"/>
  <c r="F757" i="2"/>
  <c r="B579" i="2"/>
  <c r="F943" i="2"/>
  <c r="B853" i="2"/>
  <c r="B864" i="2"/>
  <c r="F801" i="2"/>
  <c r="B1029" i="2"/>
  <c r="F1030" i="2"/>
  <c r="B840" i="2"/>
  <c r="B728" i="2"/>
  <c r="B691" i="2"/>
  <c r="B545" i="2"/>
  <c r="B630" i="2"/>
  <c r="F756" i="2"/>
  <c r="B688" i="2"/>
  <c r="B668" i="2"/>
  <c r="B676" i="2"/>
  <c r="B689" i="2"/>
  <c r="F592" i="2"/>
  <c r="B595" i="2"/>
  <c r="B608" i="2"/>
  <c r="B591" i="2"/>
  <c r="B726" i="2"/>
  <c r="F713" i="2"/>
  <c r="F668" i="2"/>
  <c r="F671" i="2"/>
  <c r="F645" i="2"/>
  <c r="B704" i="2"/>
  <c r="B707" i="2"/>
  <c r="F864" i="2"/>
  <c r="F676" i="2"/>
  <c r="B645" i="2"/>
  <c r="F590" i="2"/>
  <c r="B607" i="2"/>
  <c r="F608" i="2"/>
  <c r="F614" i="2"/>
  <c r="F591" i="2"/>
  <c r="F619" i="2" l="1"/>
  <c r="F597" i="2"/>
  <c r="F866" i="2"/>
  <c r="F633" i="2"/>
  <c r="F678" i="2"/>
  <c r="F715" i="2"/>
  <c r="F744" i="2"/>
  <c r="F646" i="2"/>
  <c r="F774" i="2"/>
  <c r="F918" i="2"/>
  <c r="F854" i="2"/>
  <c r="F1018" i="2"/>
  <c r="F803" i="2"/>
  <c r="F905" i="2"/>
  <c r="F879" i="2"/>
  <c r="F818" i="2"/>
  <c r="F657" i="2"/>
  <c r="F730" i="2"/>
  <c r="F1048" i="2"/>
  <c r="F759" i="2"/>
  <c r="F966" i="2"/>
  <c r="F788" i="2"/>
  <c r="F830" i="2"/>
  <c r="F996" i="2"/>
  <c r="F944" i="2"/>
  <c r="F892" i="2"/>
  <c r="F692" i="2"/>
  <c r="F842" i="2"/>
  <c r="C402" i="2"/>
  <c r="C400" i="2"/>
  <c r="J395" i="2"/>
  <c r="I395" i="2"/>
  <c r="H395" i="2"/>
  <c r="C391" i="2"/>
  <c r="C389" i="2"/>
  <c r="J384" i="2"/>
  <c r="I384" i="2"/>
  <c r="H384" i="2"/>
  <c r="C379" i="2"/>
  <c r="C377" i="2"/>
  <c r="J372" i="2"/>
  <c r="I372" i="2"/>
  <c r="H372" i="2"/>
  <c r="C367" i="2"/>
  <c r="C365" i="2"/>
  <c r="J360" i="2"/>
  <c r="I360" i="2"/>
  <c r="H360" i="2"/>
  <c r="C355" i="2"/>
  <c r="C353" i="2"/>
  <c r="J348" i="2"/>
  <c r="I348" i="2"/>
  <c r="H348" i="2"/>
  <c r="C339" i="2"/>
  <c r="C337" i="2"/>
  <c r="J332" i="2"/>
  <c r="I332" i="2"/>
  <c r="H332" i="2"/>
  <c r="C323" i="2"/>
  <c r="C321" i="2"/>
  <c r="J316" i="2"/>
  <c r="I316" i="2"/>
  <c r="H316" i="2"/>
  <c r="C307" i="2"/>
  <c r="C305" i="2"/>
  <c r="J300" i="2"/>
  <c r="I300" i="2"/>
  <c r="H300" i="2"/>
  <c r="C291" i="2"/>
  <c r="C289" i="2"/>
  <c r="J284" i="2" l="1"/>
  <c r="I284" i="2"/>
  <c r="H284" i="2"/>
  <c r="C268" i="2"/>
  <c r="C266" i="2"/>
  <c r="J261" i="2"/>
  <c r="I261" i="2"/>
  <c r="H261" i="2"/>
  <c r="C245" i="2"/>
  <c r="C243" i="2"/>
  <c r="J238" i="2" l="1"/>
  <c r="I238" i="2"/>
  <c r="H238" i="2"/>
  <c r="C222" i="2"/>
  <c r="C220" i="2"/>
  <c r="J215" i="2" l="1"/>
  <c r="I215" i="2"/>
  <c r="H215" i="2"/>
  <c r="C199" i="2"/>
  <c r="C197" i="2"/>
  <c r="J192" i="2" l="1"/>
  <c r="I192" i="2"/>
  <c r="H192" i="2"/>
  <c r="C179" i="2"/>
  <c r="C177" i="2"/>
  <c r="J172" i="2"/>
  <c r="I172" i="2"/>
  <c r="H172" i="2"/>
  <c r="C158" i="2"/>
  <c r="C156" i="2"/>
  <c r="F560" i="2"/>
  <c r="B470" i="2"/>
  <c r="B329" i="2"/>
  <c r="F330" i="2"/>
  <c r="B556" i="2"/>
  <c r="B236" i="2"/>
  <c r="F575" i="2"/>
  <c r="F524" i="2"/>
  <c r="B456" i="2"/>
  <c r="B331" i="2"/>
  <c r="B226" i="2"/>
  <c r="F431" i="2"/>
  <c r="B168" i="2"/>
  <c r="F501" i="2"/>
  <c r="B347" i="2"/>
  <c r="F406" i="2"/>
  <c r="B315" i="2"/>
  <c r="F295" i="2"/>
  <c r="F433" i="2"/>
  <c r="F169" i="2"/>
  <c r="B345" i="2"/>
  <c r="B382" i="2"/>
  <c r="F326" i="2"/>
  <c r="B487" i="2"/>
  <c r="F252" i="2"/>
  <c r="F161" i="2"/>
  <c r="F486" i="2"/>
  <c r="F426" i="2"/>
  <c r="B525" i="2"/>
  <c r="B427" i="2"/>
  <c r="B342" i="2"/>
  <c r="B214" i="2"/>
  <c r="F544" i="2"/>
  <c r="F521" i="2"/>
  <c r="B457" i="2"/>
  <c r="F470" i="2"/>
  <c r="B313" i="2"/>
  <c r="F505" i="2"/>
  <c r="B188" i="2"/>
  <c r="B467" i="2"/>
  <c r="B346" i="2"/>
  <c r="B502" i="2"/>
  <c r="B451" i="2"/>
  <c r="B234" i="2"/>
  <c r="B314" i="2"/>
  <c r="B182" i="2"/>
  <c r="B447" i="2"/>
  <c r="F498" i="2"/>
  <c r="F256" i="2"/>
  <c r="F462" i="2"/>
  <c r="B274" i="2"/>
  <c r="F497" i="2"/>
  <c r="F283" i="2"/>
  <c r="F230" i="2"/>
  <c r="B207" i="2"/>
  <c r="F561" i="2"/>
  <c r="B413" i="2"/>
  <c r="B450" i="2"/>
  <c r="F491" i="2"/>
  <c r="F418" i="2"/>
  <c r="B425" i="2"/>
  <c r="F190" i="2"/>
  <c r="B492" i="2"/>
  <c r="F327" i="2"/>
  <c r="B540" i="2"/>
  <c r="F452" i="2"/>
  <c r="B453" i="2"/>
  <c r="F297" i="2"/>
  <c r="F423" i="2"/>
  <c r="F296" i="2"/>
  <c r="F453" i="2"/>
  <c r="F344" i="2"/>
  <c r="B254" i="2"/>
  <c r="B522" i="2"/>
  <c r="F168" i="2"/>
  <c r="B524" i="2"/>
  <c r="B424" i="2"/>
  <c r="F382" i="2"/>
  <c r="B448" i="2"/>
  <c r="F212" i="2"/>
  <c r="F207" i="2"/>
  <c r="F520" i="2"/>
  <c r="B423" i="2"/>
  <c r="F405" i="2"/>
  <c r="F450" i="2"/>
  <c r="F410" i="2"/>
  <c r="F225" i="2"/>
  <c r="B191" i="2"/>
  <c r="F495" i="2"/>
  <c r="B328" i="2"/>
  <c r="B523" i="2"/>
  <c r="B235" i="2"/>
  <c r="F502" i="2"/>
  <c r="F458" i="2"/>
  <c r="B465" i="2"/>
  <c r="F315" i="2"/>
  <c r="B496" i="2"/>
  <c r="F489" i="2"/>
  <c r="B544" i="2"/>
  <c r="F394" i="2"/>
  <c r="F205" i="2"/>
  <c r="B209" i="2"/>
  <c r="F466" i="2"/>
  <c r="B498" i="2"/>
  <c r="F424" i="2"/>
  <c r="B575" i="2"/>
  <c r="B576" i="2"/>
  <c r="B484" i="2"/>
  <c r="F182" i="2"/>
  <c r="F492" i="2"/>
  <c r="B430" i="2"/>
  <c r="B561" i="2"/>
  <c r="B311" i="2"/>
  <c r="B277" i="2"/>
  <c r="B211" i="2"/>
  <c r="F343" i="2"/>
  <c r="F487" i="2"/>
  <c r="B258" i="2"/>
  <c r="F525" i="2"/>
  <c r="B299" i="2"/>
  <c r="B283" i="2"/>
  <c r="F213" i="2"/>
  <c r="B459" i="2"/>
  <c r="B411" i="2"/>
  <c r="B486" i="2"/>
  <c r="B358" i="2"/>
  <c r="B208" i="2"/>
  <c r="F191" i="2"/>
  <c r="F457" i="2"/>
  <c r="B282" i="2"/>
  <c r="B415" i="2"/>
  <c r="F447" i="2"/>
  <c r="B228" i="2"/>
  <c r="F420" i="2"/>
  <c r="F187" i="2"/>
  <c r="B557" i="2"/>
  <c r="B410" i="2"/>
  <c r="F456" i="2"/>
  <c r="B422" i="2"/>
  <c r="F236" i="2"/>
  <c r="F214" i="2"/>
  <c r="F557" i="2"/>
  <c r="B455" i="2"/>
  <c r="B419" i="2"/>
  <c r="F166" i="2"/>
  <c r="F231" i="2"/>
  <c r="B444" i="2"/>
  <c r="B229" i="2"/>
  <c r="F314" i="2"/>
  <c r="B454" i="2"/>
  <c r="B162" i="2"/>
  <c r="F463" i="2"/>
  <c r="B343" i="2"/>
  <c r="B414" i="2"/>
  <c r="B542" i="2"/>
  <c r="F445" i="2"/>
  <c r="F413" i="2"/>
  <c r="F189" i="2"/>
  <c r="B543" i="2"/>
  <c r="F427" i="2"/>
  <c r="B298" i="2"/>
  <c r="B429" i="2"/>
  <c r="F203" i="2"/>
  <c r="F209" i="2"/>
  <c r="F506" i="2"/>
  <c r="B417" i="2"/>
  <c r="B541" i="2"/>
  <c r="F455" i="2"/>
  <c r="B257" i="2"/>
  <c r="B495" i="2"/>
  <c r="B185" i="2"/>
  <c r="F432" i="2"/>
  <c r="F294" i="2"/>
  <c r="B491" i="2"/>
  <c r="F310" i="2"/>
  <c r="B233" i="2"/>
  <c r="B183" i="2"/>
  <c r="F540" i="2"/>
  <c r="B407" i="2"/>
  <c r="B449" i="2"/>
  <c r="B488" i="2"/>
  <c r="F425" i="2"/>
  <c r="F233" i="2"/>
  <c r="F165" i="2"/>
  <c r="F276" i="2"/>
  <c r="F273" i="2"/>
  <c r="F250" i="2"/>
  <c r="F383" i="2"/>
  <c r="B204" i="2"/>
  <c r="B169" i="2"/>
  <c r="F484" i="2"/>
  <c r="B452" i="2"/>
  <c r="B359" i="2"/>
  <c r="B426" i="2"/>
  <c r="F279" i="2"/>
  <c r="F421" i="2"/>
  <c r="B428" i="2"/>
  <c r="F461" i="2"/>
  <c r="B259" i="2"/>
  <c r="B468" i="2"/>
  <c r="B504" i="2"/>
  <c r="F504" i="2"/>
  <c r="B310" i="2"/>
  <c r="F275" i="2"/>
  <c r="F467" i="2"/>
  <c r="B489" i="2"/>
  <c r="B412" i="2"/>
  <c r="F428" i="2"/>
  <c r="F282" i="2"/>
  <c r="F556" i="2"/>
  <c r="F446" i="2"/>
  <c r="F171" i="2"/>
  <c r="B326" i="2"/>
  <c r="F416" i="2"/>
  <c r="B253" i="2"/>
  <c r="B466" i="2"/>
  <c r="F359" i="2"/>
  <c r="B212" i="2"/>
  <c r="B171" i="2"/>
  <c r="B250" i="2"/>
  <c r="F346" i="2"/>
  <c r="F260" i="2"/>
  <c r="F347" i="2"/>
  <c r="B213" i="2"/>
  <c r="B190" i="2"/>
  <c r="F430" i="2"/>
  <c r="B469" i="2"/>
  <c r="B256" i="2"/>
  <c r="F488" i="2"/>
  <c r="B272" i="2"/>
  <c r="F272" i="2"/>
  <c r="B462" i="2"/>
  <c r="F559" i="2"/>
  <c r="B432" i="2"/>
  <c r="B446" i="2"/>
  <c r="B232" i="2"/>
  <c r="F345" i="2"/>
  <c r="B163" i="2"/>
  <c r="F490" i="2"/>
  <c r="F257" i="2"/>
  <c r="B371" i="2"/>
  <c r="B485" i="2"/>
  <c r="F226" i="2"/>
  <c r="B202" i="2"/>
  <c r="B166" i="2"/>
  <c r="B225" i="2"/>
  <c r="F271" i="2"/>
  <c r="B505" i="2"/>
  <c r="F312" i="2"/>
  <c r="F254" i="2"/>
  <c r="B165" i="2"/>
  <c r="F576" i="2"/>
  <c r="B577" i="2"/>
  <c r="F558" i="2"/>
  <c r="F422" i="2"/>
  <c r="B420" i="2"/>
  <c r="F407" i="2"/>
  <c r="B260" i="2"/>
  <c r="F468" i="2"/>
  <c r="F493" i="2"/>
  <c r="B184" i="2"/>
  <c r="F342" i="2"/>
  <c r="B490" i="2"/>
  <c r="B251" i="2"/>
  <c r="B560" i="2"/>
  <c r="B210" i="2"/>
  <c r="F206" i="2"/>
  <c r="F163" i="2"/>
  <c r="F328" i="2"/>
  <c r="F281" i="2"/>
  <c r="B431" i="2"/>
  <c r="B248" i="2"/>
  <c r="F232" i="2"/>
  <c r="B189" i="2"/>
  <c r="F500" i="2"/>
  <c r="F329" i="2"/>
  <c r="F454" i="2"/>
  <c r="B493" i="2"/>
  <c r="B281" i="2"/>
  <c r="F235" i="2"/>
  <c r="F278" i="2"/>
  <c r="B558" i="2"/>
  <c r="F277" i="2"/>
  <c r="B445" i="2"/>
  <c r="F255" i="2"/>
  <c r="F280" i="2"/>
  <c r="F188" i="2"/>
  <c r="F411" i="2"/>
  <c r="F448" i="2"/>
  <c r="B279" i="2"/>
  <c r="B280" i="2"/>
  <c r="F210" i="2"/>
  <c r="B203" i="2"/>
  <c r="F412" i="2"/>
  <c r="B297" i="2"/>
  <c r="B559" i="2"/>
  <c r="B273" i="2"/>
  <c r="F162" i="2"/>
  <c r="F298" i="2"/>
  <c r="F251" i="2"/>
  <c r="F211" i="2"/>
  <c r="F258" i="2"/>
  <c r="B461" i="2"/>
  <c r="B520" i="2"/>
  <c r="F371" i="2"/>
  <c r="B312" i="2"/>
  <c r="F253" i="2"/>
  <c r="F274" i="2"/>
  <c r="B161" i="2"/>
  <c r="F299" i="2"/>
  <c r="B327" i="2"/>
  <c r="B255" i="2"/>
  <c r="B499" i="2"/>
  <c r="B206" i="2"/>
  <c r="F186" i="2"/>
  <c r="B394" i="2"/>
  <c r="F542" i="2"/>
  <c r="B494" i="2"/>
  <c r="F499" i="2"/>
  <c r="F228" i="2"/>
  <c r="B506" i="2"/>
  <c r="B187" i="2"/>
  <c r="B573" i="2"/>
  <c r="F574" i="2"/>
  <c r="B383" i="2"/>
  <c r="F451" i="2"/>
  <c r="B227" i="2"/>
  <c r="F202" i="2"/>
  <c r="B418" i="2"/>
  <c r="B294" i="2"/>
  <c r="F414" i="2"/>
  <c r="B463" i="2"/>
  <c r="F494" i="2"/>
  <c r="B501" i="2"/>
  <c r="F184" i="2"/>
  <c r="F227" i="2"/>
  <c r="F419" i="2"/>
  <c r="B230" i="2"/>
  <c r="B252" i="2"/>
  <c r="F408" i="2"/>
  <c r="B164" i="2"/>
  <c r="F503" i="2"/>
  <c r="F523" i="2"/>
  <c r="F573" i="2"/>
  <c r="F429" i="2"/>
  <c r="B574" i="2"/>
  <c r="F522" i="2"/>
  <c r="B167" i="2"/>
  <c r="F465" i="2"/>
  <c r="F417" i="2"/>
  <c r="B205" i="2"/>
  <c r="B521" i="2"/>
  <c r="B276" i="2"/>
  <c r="F444" i="2"/>
  <c r="F259" i="2"/>
  <c r="F229" i="2"/>
  <c r="B421" i="2"/>
  <c r="F185" i="2"/>
  <c r="F409" i="2"/>
  <c r="B344" i="2"/>
  <c r="B408" i="2"/>
  <c r="B271" i="2"/>
  <c r="F234" i="2"/>
  <c r="F170" i="2"/>
  <c r="F541" i="2"/>
  <c r="B416" i="2"/>
  <c r="B405" i="2"/>
  <c r="F539" i="2"/>
  <c r="F331" i="2"/>
  <c r="F464" i="2"/>
  <c r="F167" i="2"/>
  <c r="F449" i="2"/>
  <c r="F460" i="2"/>
  <c r="F370" i="2"/>
  <c r="B539" i="2"/>
  <c r="F208" i="2"/>
  <c r="F164" i="2"/>
  <c r="B275" i="2"/>
  <c r="B497" i="2"/>
  <c r="F249" i="2"/>
  <c r="F311" i="2"/>
  <c r="F459" i="2"/>
  <c r="B503" i="2"/>
  <c r="B406" i="2"/>
  <c r="B278" i="2"/>
  <c r="B500" i="2"/>
  <c r="F313" i="2"/>
  <c r="B409" i="2"/>
  <c r="F469" i="2"/>
  <c r="F183" i="2"/>
  <c r="F577" i="2"/>
  <c r="F415" i="2"/>
  <c r="B460" i="2"/>
  <c r="F485" i="2"/>
  <c r="B330" i="2"/>
  <c r="B237" i="2"/>
  <c r="B186" i="2"/>
  <c r="B231" i="2"/>
  <c r="B370" i="2"/>
  <c r="F237" i="2"/>
  <c r="B295" i="2"/>
  <c r="F204" i="2"/>
  <c r="B170" i="2"/>
  <c r="B458" i="2"/>
  <c r="F248" i="2"/>
  <c r="F543" i="2"/>
  <c r="B249" i="2"/>
  <c r="F358" i="2"/>
  <c r="B464" i="2"/>
  <c r="B433" i="2"/>
  <c r="B296" i="2"/>
  <c r="F496" i="2"/>
  <c r="F215" i="2" l="1"/>
  <c r="F238" i="2"/>
  <c r="F261" i="2"/>
  <c r="F563" i="2"/>
  <c r="F316" i="2"/>
  <c r="F395" i="2"/>
  <c r="F546" i="2"/>
  <c r="F332" i="2"/>
  <c r="F372" i="2"/>
  <c r="F384" i="2"/>
  <c r="F474" i="2"/>
  <c r="F580" i="2"/>
  <c r="F300" i="2"/>
  <c r="F284" i="2"/>
  <c r="F348" i="2"/>
  <c r="F510" i="2"/>
  <c r="F529" i="2"/>
  <c r="F360" i="2"/>
  <c r="F192" i="2"/>
  <c r="F172" i="2"/>
  <c r="J151" i="2"/>
  <c r="I151" i="2"/>
  <c r="H151" i="2"/>
  <c r="C137" i="2"/>
  <c r="C135" i="2"/>
  <c r="J130" i="2"/>
  <c r="I130" i="2"/>
  <c r="H130" i="2"/>
  <c r="C116" i="2"/>
  <c r="C114" i="2"/>
  <c r="J109" i="2"/>
  <c r="I109" i="2"/>
  <c r="H109" i="2"/>
  <c r="C104" i="2"/>
  <c r="C102" i="2"/>
  <c r="J97" i="2"/>
  <c r="I97" i="2"/>
  <c r="H97" i="2"/>
  <c r="C92" i="2"/>
  <c r="C90" i="2"/>
  <c r="J85" i="2"/>
  <c r="I85" i="2"/>
  <c r="H85" i="2"/>
  <c r="C80" i="2"/>
  <c r="C78" i="2"/>
  <c r="J73" i="2"/>
  <c r="I73" i="2"/>
  <c r="H73" i="2"/>
  <c r="C68" i="2"/>
  <c r="C66" i="2"/>
  <c r="J61" i="2"/>
  <c r="I61" i="2"/>
  <c r="H61" i="2"/>
  <c r="C56" i="2"/>
  <c r="C54" i="2"/>
  <c r="J49" i="2"/>
  <c r="I49" i="2"/>
  <c r="H49" i="2"/>
  <c r="C44" i="2"/>
  <c r="C42" i="2"/>
  <c r="F127" i="2"/>
  <c r="F148" i="2"/>
  <c r="B146" i="2"/>
  <c r="B143" i="2"/>
  <c r="F129" i="2"/>
  <c r="B48" i="2"/>
  <c r="B60" i="2"/>
  <c r="F124" i="2"/>
  <c r="F121" i="2"/>
  <c r="F59" i="2"/>
  <c r="B119" i="2"/>
  <c r="B59" i="2"/>
  <c r="F147" i="2"/>
  <c r="B129" i="2"/>
  <c r="F122" i="2"/>
  <c r="B122" i="2"/>
  <c r="B47" i="2"/>
  <c r="F120" i="2"/>
  <c r="F125" i="2"/>
  <c r="B140" i="2"/>
  <c r="B127" i="2"/>
  <c r="F149" i="2"/>
  <c r="B95" i="2"/>
  <c r="F48" i="2"/>
  <c r="F119" i="2"/>
  <c r="F95" i="2"/>
  <c r="B141" i="2"/>
  <c r="B150" i="2"/>
  <c r="F143" i="2"/>
  <c r="B148" i="2"/>
  <c r="F140" i="2"/>
  <c r="F144" i="2"/>
  <c r="B147" i="2"/>
  <c r="B142" i="2"/>
  <c r="F126" i="2"/>
  <c r="B96" i="2"/>
  <c r="F107" i="2"/>
  <c r="B107" i="2"/>
  <c r="F146" i="2"/>
  <c r="F60" i="2"/>
  <c r="F96" i="2"/>
  <c r="F150" i="2"/>
  <c r="B121" i="2"/>
  <c r="B144" i="2"/>
  <c r="B123" i="2"/>
  <c r="B128" i="2"/>
  <c r="F142" i="2"/>
  <c r="F145" i="2"/>
  <c r="B72" i="2"/>
  <c r="B149" i="2"/>
  <c r="F83" i="2"/>
  <c r="F84" i="2"/>
  <c r="B84" i="2"/>
  <c r="F141" i="2"/>
  <c r="F71" i="2"/>
  <c r="F128" i="2"/>
  <c r="B83" i="2"/>
  <c r="B124" i="2"/>
  <c r="B71" i="2"/>
  <c r="B145" i="2"/>
  <c r="B126" i="2"/>
  <c r="F72" i="2"/>
  <c r="F123" i="2"/>
  <c r="F108" i="2"/>
  <c r="B108" i="2"/>
  <c r="B120" i="2"/>
  <c r="F47" i="2"/>
  <c r="B125" i="2"/>
  <c r="F151" i="2" l="1"/>
  <c r="F130" i="2"/>
  <c r="F109" i="2"/>
  <c r="F97" i="2"/>
  <c r="F85" i="2"/>
  <c r="F73" i="2"/>
  <c r="F61" i="2"/>
  <c r="F49" i="2"/>
  <c r="J37" i="2"/>
  <c r="I37" i="2"/>
  <c r="H37" i="2"/>
  <c r="C32" i="2"/>
  <c r="C30" i="2"/>
  <c r="B24" i="2"/>
  <c r="F24" i="2"/>
  <c r="B36" i="2"/>
  <c r="F36" i="2"/>
  <c r="F35" i="2"/>
  <c r="B35" i="2"/>
  <c r="F37" i="2" l="1"/>
  <c r="J10" i="5"/>
  <c r="I10" i="5"/>
  <c r="H10" i="5"/>
  <c r="C6" i="5"/>
  <c r="C4" i="5"/>
  <c r="J25" i="2"/>
  <c r="I25" i="2"/>
  <c r="H25" i="2"/>
  <c r="C20" i="2"/>
  <c r="C18" i="2"/>
  <c r="B3" i="2"/>
  <c r="C14" i="1"/>
  <c r="C13" i="1"/>
  <c r="C12" i="1"/>
  <c r="C11" i="1"/>
  <c r="C10" i="1"/>
  <c r="C9" i="1"/>
  <c r="F9" i="5"/>
  <c r="B9" i="5"/>
  <c r="F23" i="2"/>
  <c r="B23" i="2"/>
  <c r="F25" i="2" l="1"/>
  <c r="F10" i="5"/>
  <c r="J435" i="2" l="1"/>
  <c r="C39" i="1" s="1"/>
  <c r="I435" i="2"/>
  <c r="H435" i="2"/>
  <c r="F435" i="2"/>
  <c r="B10" i="2" s="1"/>
  <c r="C7" i="1" s="1"/>
  <c r="C24" i="1" l="1"/>
  <c r="C23" i="1"/>
  <c r="C22" i="1"/>
  <c r="C20" i="1"/>
  <c r="C17" i="1"/>
  <c r="C19" i="1"/>
  <c r="C18" i="1"/>
  <c r="C16" i="1"/>
  <c r="C37" i="1"/>
  <c r="C33" i="1"/>
  <c r="C29" i="1"/>
  <c r="C38" i="1"/>
  <c r="C27" i="1"/>
  <c r="C35" i="1"/>
  <c r="C26" i="1"/>
  <c r="C30" i="1"/>
  <c r="C34" i="1"/>
  <c r="C31" i="1"/>
  <c r="C28" i="1"/>
  <c r="C32" i="1"/>
  <c r="C36" i="1"/>
  <c r="B9" i="2"/>
  <c r="C8"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8" authorId="2" shapeId="0">
      <text>
        <r>
          <rPr>
            <sz val="11"/>
            <color theme="1"/>
            <rFont val="Calibri"/>
            <family val="2"/>
            <scheme val="minor"/>
          </rPr>
          <t>Introducir un texto con el nombre o referencia de la contratación</t>
        </r>
      </text>
    </comment>
    <comment ref="B28" authorId="2" shapeId="0">
      <text>
        <r>
          <rPr>
            <sz val="11"/>
            <color theme="1"/>
            <rFont val="Calibri"/>
            <family val="2"/>
            <scheme val="minor"/>
          </rPr>
          <t>Introduzca un texto con la finalidad de la contratación</t>
        </r>
      </text>
    </comment>
    <comment ref="C28" authorId="2" shapeId="0">
      <text>
        <r>
          <rPr>
            <sz val="11"/>
            <color theme="1"/>
            <rFont val="Calibri"/>
            <family val="2"/>
            <scheme val="minor"/>
          </rPr>
          <t>Seleccionar un valor del listado</t>
        </r>
      </text>
    </comment>
    <comment ref="D28" authorId="2" shapeId="0">
      <text>
        <r>
          <rPr>
            <sz val="11"/>
            <color theme="1"/>
            <rFont val="Calibri"/>
            <family val="2"/>
            <scheme val="minor"/>
          </rPr>
          <t>Seleccione el tipo de procedimiento</t>
        </r>
      </text>
    </comment>
    <comment ref="E28" authorId="2" shapeId="0">
      <text>
        <r>
          <rPr>
            <sz val="11"/>
            <color theme="1"/>
            <rFont val="Calibri"/>
            <family val="2"/>
            <scheme val="minor"/>
          </rPr>
          <t>Seleccione un valor de la lista</t>
        </r>
      </text>
    </comment>
    <comment ref="F28" authorId="2" shapeId="0">
      <text>
        <r>
          <rPr>
            <sz val="11"/>
            <color theme="1"/>
            <rFont val="Calibri"/>
            <family val="2"/>
            <scheme val="minor"/>
          </rPr>
          <t>Introduzca el código SNIP</t>
        </r>
      </text>
    </comment>
    <comment ref="C29" authorId="2" shapeId="0">
      <text>
        <r>
          <rPr>
            <sz val="11"/>
            <color theme="1"/>
            <rFont val="Calibri"/>
            <family val="2"/>
            <scheme val="minor"/>
          </rPr>
          <t>Introduzca la fecha de inicio del proceso, en formato dd-mm-aaaa</t>
        </r>
      </text>
    </comment>
    <comment ref="F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2" shapeId="0">
      <text/>
    </comment>
    <comment ref="C31" authorId="2" shapeId="0">
      <text>
        <r>
          <rPr>
            <sz val="11"/>
            <color theme="1"/>
            <rFont val="Calibri"/>
            <family val="2"/>
            <scheme val="minor"/>
          </rPr>
          <t>Introduzca la fecha prevista de adjudicación, en formato dd-mm-aaaa</t>
        </r>
      </text>
    </comment>
    <comment ref="F31" authorId="2" shapeId="0">
      <text/>
    </comment>
    <comment ref="F32" authorId="2" shapeId="0">
      <text/>
    </comment>
    <comment ref="A34" authorId="2" shapeId="0">
      <text>
        <r>
          <rPr>
            <sz val="11"/>
            <color theme="1"/>
            <rFont val="Calibri"/>
            <family val="2"/>
            <scheme val="minor"/>
          </rPr>
          <t>Introduzca un codigo UNSPSC</t>
        </r>
      </text>
    </comment>
    <comment ref="B34" authorId="2" shapeId="0">
      <text>
        <r>
          <rPr>
            <sz val="11"/>
            <color theme="1"/>
            <rFont val="Calibri"/>
            <family val="2"/>
            <scheme val="minor"/>
          </rPr>
          <t>Descripción calculada automáticamente a partir de código del artículo</t>
        </r>
      </text>
    </comment>
    <comment ref="C34" authorId="2" shapeId="0">
      <text>
        <r>
          <rPr>
            <sz val="11"/>
            <color theme="1"/>
            <rFont val="Calibri"/>
            <family val="2"/>
            <scheme val="minor"/>
          </rPr>
          <t>Seleccione un valor de la lista</t>
        </r>
      </text>
    </comment>
    <comment ref="D34" authorId="2" shapeId="0">
      <text>
        <r>
          <rPr>
            <sz val="11"/>
            <color theme="1"/>
            <rFont val="Calibri"/>
            <family val="2"/>
            <scheme val="minor"/>
          </rPr>
          <t>Introduzca un número con dos decimales como máximo. Debe ser igual o mayor a la "Cantidad Real Consumida"</t>
        </r>
      </text>
    </comment>
    <comment ref="E34" authorId="2" shapeId="0">
      <text>
        <r>
          <rPr>
            <sz val="11"/>
            <color theme="1"/>
            <rFont val="Calibri"/>
            <family val="2"/>
            <scheme val="minor"/>
          </rPr>
          <t>Introduzca un número con dos decimales como máximo</t>
        </r>
      </text>
    </comment>
    <comment ref="F34" authorId="2" shapeId="0">
      <text>
        <r>
          <rPr>
            <sz val="11"/>
            <color theme="1"/>
            <rFont val="Calibri"/>
            <family val="2"/>
            <scheme val="minor"/>
          </rPr>
          <t>Monto calculado automáticamente por el sistema</t>
        </r>
      </text>
    </comment>
    <comment ref="A40" authorId="1" shapeId="0">
      <text>
        <r>
          <rPr>
            <sz val="11"/>
            <color theme="1"/>
            <rFont val="Calibri"/>
            <family val="2"/>
            <scheme val="minor"/>
          </rPr>
          <t>Introducir un texto con el nombre o referencia de la contratación</t>
        </r>
      </text>
    </comment>
    <comment ref="B40" authorId="1" shapeId="0">
      <text>
        <r>
          <rPr>
            <sz val="11"/>
            <color theme="1"/>
            <rFont val="Calibri"/>
            <family val="2"/>
            <scheme val="minor"/>
          </rPr>
          <t>Introduzca un texto con la finalidad de la contratación</t>
        </r>
      </text>
    </comment>
    <comment ref="C40" authorId="2" shapeId="0">
      <text>
        <r>
          <rPr>
            <sz val="11"/>
            <color theme="1"/>
            <rFont val="Calibri"/>
            <family val="2"/>
            <scheme val="minor"/>
          </rPr>
          <t>Seleccionar un valor del listado</t>
        </r>
      </text>
    </comment>
    <comment ref="D40" authorId="2" shapeId="0">
      <text>
        <r>
          <rPr>
            <sz val="11"/>
            <color theme="1"/>
            <rFont val="Calibri"/>
            <family val="2"/>
            <scheme val="minor"/>
          </rPr>
          <t>Seleccione el tipo de procedimiento</t>
        </r>
      </text>
    </comment>
    <comment ref="E40" authorId="2" shapeId="0">
      <text>
        <r>
          <rPr>
            <sz val="11"/>
            <color theme="1"/>
            <rFont val="Calibri"/>
            <family val="2"/>
            <scheme val="minor"/>
          </rPr>
          <t>Seleccione un valor de la lista</t>
        </r>
      </text>
    </comment>
    <comment ref="F40" authorId="2" shapeId="0">
      <text>
        <r>
          <rPr>
            <sz val="11"/>
            <color theme="1"/>
            <rFont val="Calibri"/>
            <family val="2"/>
            <scheme val="minor"/>
          </rPr>
          <t>Introduzca el código SNIP</t>
        </r>
      </text>
    </comment>
    <comment ref="C41" authorId="2" shapeId="0">
      <text>
        <r>
          <rPr>
            <sz val="11"/>
            <color theme="1"/>
            <rFont val="Calibri"/>
            <family val="2"/>
            <scheme val="minor"/>
          </rPr>
          <t>Introduzca la fecha de inicio del proceso, en formato dd-mm-aaaa</t>
        </r>
      </text>
    </comment>
    <comment ref="F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2" shapeId="0">
      <text/>
    </comment>
    <comment ref="C43" authorId="2" shapeId="0">
      <text>
        <r>
          <rPr>
            <sz val="11"/>
            <color theme="1"/>
            <rFont val="Calibri"/>
            <family val="2"/>
            <scheme val="minor"/>
          </rPr>
          <t>Introduzca la fecha prevista de adjudicación, en formato dd-mm-aaaa</t>
        </r>
      </text>
    </comment>
    <comment ref="F43" authorId="2" shapeId="0">
      <text/>
    </comment>
    <comment ref="F44" authorId="2" shapeId="0">
      <text/>
    </comment>
    <comment ref="A46" authorId="2" shapeId="0">
      <text>
        <r>
          <rPr>
            <sz val="11"/>
            <color theme="1"/>
            <rFont val="Calibri"/>
            <family val="2"/>
            <scheme val="minor"/>
          </rPr>
          <t>Introduzca un codigo UNSPSC</t>
        </r>
      </text>
    </comment>
    <comment ref="B46" authorId="2" shapeId="0">
      <text>
        <r>
          <rPr>
            <sz val="11"/>
            <color theme="1"/>
            <rFont val="Calibri"/>
            <family val="2"/>
            <scheme val="minor"/>
          </rPr>
          <t>Descripción calculada automáticamente a partir de código del artículo</t>
        </r>
      </text>
    </comment>
    <comment ref="C46" authorId="2" shapeId="0">
      <text>
        <r>
          <rPr>
            <sz val="11"/>
            <color theme="1"/>
            <rFont val="Calibri"/>
            <family val="2"/>
            <scheme val="minor"/>
          </rPr>
          <t>Seleccione un valor de la lista</t>
        </r>
      </text>
    </comment>
    <comment ref="D46" authorId="2" shapeId="0">
      <text>
        <r>
          <rPr>
            <sz val="11"/>
            <color theme="1"/>
            <rFont val="Calibri"/>
            <family val="2"/>
            <scheme val="minor"/>
          </rPr>
          <t>Introduzca un número con dos decimales como máximo. Debe ser igual o mayor a la "Cantidad Real Consumida"</t>
        </r>
      </text>
    </comment>
    <comment ref="E46" authorId="2" shapeId="0">
      <text>
        <r>
          <rPr>
            <sz val="11"/>
            <color theme="1"/>
            <rFont val="Calibri"/>
            <family val="2"/>
            <scheme val="minor"/>
          </rPr>
          <t>Introduzca un número con dos decimales como máximo</t>
        </r>
      </text>
    </comment>
    <comment ref="F46" authorId="2" shapeId="0">
      <text>
        <r>
          <rPr>
            <sz val="11"/>
            <color theme="1"/>
            <rFont val="Calibri"/>
            <family val="2"/>
            <scheme val="minor"/>
          </rPr>
          <t>Monto calculado automáticamente por el sistema</t>
        </r>
      </text>
    </comment>
    <comment ref="A52" authorId="2" shapeId="0">
      <text>
        <r>
          <rPr>
            <sz val="11"/>
            <color theme="1"/>
            <rFont val="Calibri"/>
            <family val="2"/>
            <scheme val="minor"/>
          </rPr>
          <t>Introducir un texto con el nombre o referencia de la contratación</t>
        </r>
      </text>
    </comment>
    <comment ref="B52" authorId="2" shapeId="0">
      <text>
        <r>
          <rPr>
            <sz val="11"/>
            <color theme="1"/>
            <rFont val="Calibri"/>
            <family val="2"/>
            <scheme val="minor"/>
          </rPr>
          <t>Introduzca un texto con la finalidad de la contratación</t>
        </r>
      </text>
    </comment>
    <comment ref="C52" authorId="2" shapeId="0">
      <text>
        <r>
          <rPr>
            <sz val="11"/>
            <color theme="1"/>
            <rFont val="Calibri"/>
            <family val="2"/>
            <scheme val="minor"/>
          </rPr>
          <t>Seleccionar un valor del listado</t>
        </r>
      </text>
    </comment>
    <comment ref="D52" authorId="2" shapeId="0">
      <text>
        <r>
          <rPr>
            <sz val="11"/>
            <color theme="1"/>
            <rFont val="Calibri"/>
            <family val="2"/>
            <scheme val="minor"/>
          </rPr>
          <t>Seleccione el tipo de procedimiento</t>
        </r>
      </text>
    </comment>
    <comment ref="E52" authorId="2" shapeId="0">
      <text>
        <r>
          <rPr>
            <sz val="11"/>
            <color theme="1"/>
            <rFont val="Calibri"/>
            <family val="2"/>
            <scheme val="minor"/>
          </rPr>
          <t>Seleccione un valor de la lista</t>
        </r>
      </text>
    </comment>
    <comment ref="F52" authorId="2" shapeId="0">
      <text>
        <r>
          <rPr>
            <sz val="11"/>
            <color theme="1"/>
            <rFont val="Calibri"/>
            <family val="2"/>
            <scheme val="minor"/>
          </rPr>
          <t>Introduzca el código SNIP</t>
        </r>
      </text>
    </comment>
    <comment ref="C53" authorId="2" shapeId="0">
      <text>
        <r>
          <rPr>
            <sz val="11"/>
            <color theme="1"/>
            <rFont val="Calibri"/>
            <family val="2"/>
            <scheme val="minor"/>
          </rPr>
          <t>Introduzca la fecha de inicio del proceso, en formato dd-mm-aaaa</t>
        </r>
      </text>
    </comment>
    <comment ref="F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2" shapeId="0">
      <text/>
    </comment>
    <comment ref="C55" authorId="2" shapeId="0">
      <text>
        <r>
          <rPr>
            <sz val="11"/>
            <color theme="1"/>
            <rFont val="Calibri"/>
            <family val="2"/>
            <scheme val="minor"/>
          </rPr>
          <t>Introduzca la fecha prevista de adjudicación, en formato dd-mm-aaaa</t>
        </r>
      </text>
    </comment>
    <comment ref="F55" authorId="2" shapeId="0">
      <text/>
    </comment>
    <comment ref="F56" authorId="2" shapeId="0">
      <text/>
    </comment>
    <comment ref="A58" authorId="2" shapeId="0">
      <text>
        <r>
          <rPr>
            <sz val="11"/>
            <color theme="1"/>
            <rFont val="Calibri"/>
            <family val="2"/>
            <scheme val="minor"/>
          </rPr>
          <t>Introduzca un codigo UNSPSC</t>
        </r>
      </text>
    </comment>
    <comment ref="B58" authorId="2" shapeId="0">
      <text>
        <r>
          <rPr>
            <sz val="11"/>
            <color theme="1"/>
            <rFont val="Calibri"/>
            <family val="2"/>
            <scheme val="minor"/>
          </rPr>
          <t>Descripción calculada automáticamente a partir de código del artículo</t>
        </r>
      </text>
    </comment>
    <comment ref="C58" authorId="2" shapeId="0">
      <text>
        <r>
          <rPr>
            <sz val="11"/>
            <color theme="1"/>
            <rFont val="Calibri"/>
            <family val="2"/>
            <scheme val="minor"/>
          </rPr>
          <t>Seleccione un valor de la lista</t>
        </r>
      </text>
    </comment>
    <comment ref="D58" authorId="2" shapeId="0">
      <text>
        <r>
          <rPr>
            <sz val="11"/>
            <color theme="1"/>
            <rFont val="Calibri"/>
            <family val="2"/>
            <scheme val="minor"/>
          </rPr>
          <t>Introduzca un número con dos decimales como máximo. Debe ser igual o mayor a la "Cantidad Real Consumida"</t>
        </r>
      </text>
    </comment>
    <comment ref="E58" authorId="2" shapeId="0">
      <text>
        <r>
          <rPr>
            <sz val="11"/>
            <color theme="1"/>
            <rFont val="Calibri"/>
            <family val="2"/>
            <scheme val="minor"/>
          </rPr>
          <t>Introduzca un número con dos decimales como máximo</t>
        </r>
      </text>
    </comment>
    <comment ref="F58" authorId="2"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2" shapeId="0">
      <text>
        <r>
          <rPr>
            <sz val="11"/>
            <color theme="1"/>
            <rFont val="Calibri"/>
            <family val="2"/>
            <scheme val="minor"/>
          </rPr>
          <t>Seleccionar un valor del listado</t>
        </r>
      </text>
    </comment>
    <comment ref="D64" authorId="2" shapeId="0">
      <text>
        <r>
          <rPr>
            <sz val="11"/>
            <color theme="1"/>
            <rFont val="Calibri"/>
            <family val="2"/>
            <scheme val="minor"/>
          </rPr>
          <t>Seleccione el tipo de procedimiento</t>
        </r>
      </text>
    </comment>
    <comment ref="E64" authorId="2" shapeId="0">
      <text>
        <r>
          <rPr>
            <sz val="11"/>
            <color theme="1"/>
            <rFont val="Calibri"/>
            <family val="2"/>
            <scheme val="minor"/>
          </rPr>
          <t>Seleccione un valor de la lista</t>
        </r>
      </text>
    </comment>
    <comment ref="F64" authorId="2" shapeId="0">
      <text>
        <r>
          <rPr>
            <sz val="11"/>
            <color theme="1"/>
            <rFont val="Calibri"/>
            <family val="2"/>
            <scheme val="minor"/>
          </rPr>
          <t>Introduzca el código SNIP</t>
        </r>
      </text>
    </comment>
    <comment ref="C65" authorId="2" shapeId="0">
      <text>
        <r>
          <rPr>
            <sz val="11"/>
            <color theme="1"/>
            <rFont val="Calibri"/>
            <family val="2"/>
            <scheme val="minor"/>
          </rPr>
          <t>Introduzca la fecha de inicio del proceso, en formato dd-mm-aaaa</t>
        </r>
      </text>
    </comment>
    <comment ref="F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2" shapeId="0">
      <text/>
    </comment>
    <comment ref="C67" authorId="2" shapeId="0">
      <text>
        <r>
          <rPr>
            <sz val="11"/>
            <color theme="1"/>
            <rFont val="Calibri"/>
            <family val="2"/>
            <scheme val="minor"/>
          </rPr>
          <t>Introduzca la fecha prevista de adjudicación, en formato dd-mm-aaaa</t>
        </r>
      </text>
    </comment>
    <comment ref="F67" authorId="2" shapeId="0">
      <text/>
    </comment>
    <comment ref="F68" authorId="2" shapeId="0">
      <text/>
    </comment>
    <comment ref="A70" authorId="2" shapeId="0">
      <text>
        <r>
          <rPr>
            <sz val="11"/>
            <color theme="1"/>
            <rFont val="Calibri"/>
            <family val="2"/>
            <scheme val="minor"/>
          </rPr>
          <t>Introduzca un codigo UNSPSC</t>
        </r>
      </text>
    </comment>
    <comment ref="B70" authorId="2" shapeId="0">
      <text>
        <r>
          <rPr>
            <sz val="11"/>
            <color theme="1"/>
            <rFont val="Calibri"/>
            <family val="2"/>
            <scheme val="minor"/>
          </rPr>
          <t>Descripción calculada automáticamente a partir de código del artículo</t>
        </r>
      </text>
    </comment>
    <comment ref="C70" authorId="2" shapeId="0">
      <text>
        <r>
          <rPr>
            <sz val="11"/>
            <color theme="1"/>
            <rFont val="Calibri"/>
            <family val="2"/>
            <scheme val="minor"/>
          </rPr>
          <t>Seleccione un valor de la lista</t>
        </r>
      </text>
    </comment>
    <comment ref="D70" authorId="2" shapeId="0">
      <text>
        <r>
          <rPr>
            <sz val="11"/>
            <color theme="1"/>
            <rFont val="Calibri"/>
            <family val="2"/>
            <scheme val="minor"/>
          </rPr>
          <t>Introduzca un número con dos decimales como máximo. Debe ser igual o mayor a la "Cantidad Real Consumida"</t>
        </r>
      </text>
    </comment>
    <comment ref="E70" authorId="2" shapeId="0">
      <text>
        <r>
          <rPr>
            <sz val="11"/>
            <color theme="1"/>
            <rFont val="Calibri"/>
            <family val="2"/>
            <scheme val="minor"/>
          </rPr>
          <t>Introduzca un número con dos decimales como máximo</t>
        </r>
      </text>
    </comment>
    <comment ref="F70" authorId="2" shapeId="0">
      <text>
        <r>
          <rPr>
            <sz val="11"/>
            <color theme="1"/>
            <rFont val="Calibri"/>
            <family val="2"/>
            <scheme val="minor"/>
          </rPr>
          <t>Monto calculado automáticamente por el sistema</t>
        </r>
      </text>
    </comment>
    <comment ref="A76" authorId="2" shapeId="0">
      <text>
        <r>
          <rPr>
            <sz val="11"/>
            <color theme="1"/>
            <rFont val="Calibri"/>
            <family val="2"/>
            <scheme val="minor"/>
          </rPr>
          <t>Introducir un texto con el nombre o referencia de la contratación</t>
        </r>
      </text>
    </comment>
    <comment ref="B76" authorId="2" shapeId="0">
      <text>
        <r>
          <rPr>
            <sz val="11"/>
            <color theme="1"/>
            <rFont val="Calibri"/>
            <family val="2"/>
            <scheme val="minor"/>
          </rPr>
          <t>Introduzca un texto con la finalidad de la contratación</t>
        </r>
      </text>
    </comment>
    <comment ref="C76" authorId="2" shapeId="0">
      <text>
        <r>
          <rPr>
            <sz val="11"/>
            <color theme="1"/>
            <rFont val="Calibri"/>
            <family val="2"/>
            <scheme val="minor"/>
          </rPr>
          <t>Seleccionar un valor del listado</t>
        </r>
      </text>
    </comment>
    <comment ref="D76" authorId="2" shapeId="0">
      <text>
        <r>
          <rPr>
            <sz val="11"/>
            <color theme="1"/>
            <rFont val="Calibri"/>
            <family val="2"/>
            <scheme val="minor"/>
          </rPr>
          <t>Seleccione el tipo de procedimiento</t>
        </r>
      </text>
    </comment>
    <comment ref="E76" authorId="2" shapeId="0">
      <text>
        <r>
          <rPr>
            <sz val="11"/>
            <color theme="1"/>
            <rFont val="Calibri"/>
            <family val="2"/>
            <scheme val="minor"/>
          </rPr>
          <t>Seleccione un valor de la lista</t>
        </r>
      </text>
    </comment>
    <comment ref="F76" authorId="2" shapeId="0">
      <text>
        <r>
          <rPr>
            <sz val="11"/>
            <color theme="1"/>
            <rFont val="Calibri"/>
            <family val="2"/>
            <scheme val="minor"/>
          </rPr>
          <t>Introduzca el código SNIP</t>
        </r>
      </text>
    </comment>
    <comment ref="C77" authorId="2" shapeId="0">
      <text>
        <r>
          <rPr>
            <sz val="11"/>
            <color theme="1"/>
            <rFont val="Calibri"/>
            <family val="2"/>
            <scheme val="minor"/>
          </rPr>
          <t>Introduzca la fecha de inicio del proceso, en formato dd-mm-aaaa</t>
        </r>
      </text>
    </comment>
    <comment ref="F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2" shapeId="0">
      <text/>
    </comment>
    <comment ref="C79" authorId="2" shapeId="0">
      <text>
        <r>
          <rPr>
            <sz val="11"/>
            <color theme="1"/>
            <rFont val="Calibri"/>
            <family val="2"/>
            <scheme val="minor"/>
          </rPr>
          <t>Introduzca la fecha prevista de adjudicación, en formato dd-mm-aaaa</t>
        </r>
      </text>
    </comment>
    <comment ref="F79" authorId="2" shapeId="0">
      <text/>
    </comment>
    <comment ref="F80" authorId="2" shapeId="0">
      <text/>
    </comment>
    <comment ref="A82" authorId="2" shapeId="0">
      <text>
        <r>
          <rPr>
            <sz val="11"/>
            <color theme="1"/>
            <rFont val="Calibri"/>
            <family val="2"/>
            <scheme val="minor"/>
          </rPr>
          <t>Introduzca un codigo UNSPSC</t>
        </r>
      </text>
    </comment>
    <comment ref="B82" authorId="2" shapeId="0">
      <text>
        <r>
          <rPr>
            <sz val="11"/>
            <color theme="1"/>
            <rFont val="Calibri"/>
            <family val="2"/>
            <scheme val="minor"/>
          </rPr>
          <t>Descripción calculada automáticamente a partir de código del artículo</t>
        </r>
      </text>
    </comment>
    <comment ref="C82" authorId="2" shapeId="0">
      <text>
        <r>
          <rPr>
            <sz val="11"/>
            <color theme="1"/>
            <rFont val="Calibri"/>
            <family val="2"/>
            <scheme val="minor"/>
          </rPr>
          <t>Seleccione un valor de la lista</t>
        </r>
      </text>
    </comment>
    <comment ref="D82" authorId="2" shapeId="0">
      <text>
        <r>
          <rPr>
            <sz val="11"/>
            <color theme="1"/>
            <rFont val="Calibri"/>
            <family val="2"/>
            <scheme val="minor"/>
          </rPr>
          <t>Introduzca un número con dos decimales como máximo. Debe ser igual o mayor a la "Cantidad Real Consumida"</t>
        </r>
      </text>
    </comment>
    <comment ref="E82" authorId="2" shapeId="0">
      <text>
        <r>
          <rPr>
            <sz val="11"/>
            <color theme="1"/>
            <rFont val="Calibri"/>
            <family val="2"/>
            <scheme val="minor"/>
          </rPr>
          <t>Introduzca un número con dos decimales como máximo</t>
        </r>
      </text>
    </comment>
    <comment ref="F82" authorId="2" shapeId="0">
      <text>
        <r>
          <rPr>
            <sz val="11"/>
            <color theme="1"/>
            <rFont val="Calibri"/>
            <family val="2"/>
            <scheme val="minor"/>
          </rPr>
          <t>Monto calculado automáticamente por el sistema</t>
        </r>
      </text>
    </comment>
    <comment ref="A88" authorId="1" shapeId="0">
      <text>
        <r>
          <rPr>
            <sz val="11"/>
            <color theme="1"/>
            <rFont val="Calibri"/>
            <family val="2"/>
            <scheme val="minor"/>
          </rPr>
          <t>Introducir un texto con el nombre o referencia de la contratación</t>
        </r>
      </text>
    </comment>
    <comment ref="B88" authorId="1" shapeId="0">
      <text>
        <r>
          <rPr>
            <sz val="11"/>
            <color theme="1"/>
            <rFont val="Calibri"/>
            <family val="2"/>
            <scheme val="minor"/>
          </rPr>
          <t>Introduzca un texto con la finalidad de la contratación</t>
        </r>
      </text>
    </comment>
    <comment ref="C88" authorId="2" shapeId="0">
      <text>
        <r>
          <rPr>
            <sz val="11"/>
            <color theme="1"/>
            <rFont val="Calibri"/>
            <family val="2"/>
            <scheme val="minor"/>
          </rPr>
          <t>Seleccionar un valor del listado</t>
        </r>
      </text>
    </comment>
    <comment ref="D88" authorId="2" shapeId="0">
      <text>
        <r>
          <rPr>
            <sz val="11"/>
            <color theme="1"/>
            <rFont val="Calibri"/>
            <family val="2"/>
            <scheme val="minor"/>
          </rPr>
          <t>Seleccione el tipo de procedimiento</t>
        </r>
      </text>
    </comment>
    <comment ref="E88" authorId="2" shapeId="0">
      <text>
        <r>
          <rPr>
            <sz val="11"/>
            <color theme="1"/>
            <rFont val="Calibri"/>
            <family val="2"/>
            <scheme val="minor"/>
          </rPr>
          <t>Seleccione un valor de la lista</t>
        </r>
      </text>
    </comment>
    <comment ref="F88" authorId="2" shapeId="0">
      <text>
        <r>
          <rPr>
            <sz val="11"/>
            <color theme="1"/>
            <rFont val="Calibri"/>
            <family val="2"/>
            <scheme val="minor"/>
          </rPr>
          <t>Introduzca el código SNIP</t>
        </r>
      </text>
    </comment>
    <comment ref="C89" authorId="2" shapeId="0">
      <text>
        <r>
          <rPr>
            <sz val="11"/>
            <color theme="1"/>
            <rFont val="Calibri"/>
            <family val="2"/>
            <scheme val="minor"/>
          </rPr>
          <t>Introduzca la fecha de inicio del proceso, en formato dd-mm-aaaa</t>
        </r>
      </text>
    </comment>
    <comment ref="F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2" shapeId="0">
      <text/>
    </comment>
    <comment ref="C91" authorId="2" shapeId="0">
      <text>
        <r>
          <rPr>
            <sz val="11"/>
            <color theme="1"/>
            <rFont val="Calibri"/>
            <family val="2"/>
            <scheme val="minor"/>
          </rPr>
          <t>Introduzca la fecha prevista de adjudicación, en formato dd-mm-aaaa</t>
        </r>
      </text>
    </comment>
    <comment ref="F91" authorId="2" shapeId="0">
      <text/>
    </comment>
    <comment ref="F92" authorId="2" shapeId="0">
      <text/>
    </comment>
    <comment ref="A94" authorId="2" shapeId="0">
      <text>
        <r>
          <rPr>
            <sz val="11"/>
            <color theme="1"/>
            <rFont val="Calibri"/>
            <family val="2"/>
            <scheme val="minor"/>
          </rPr>
          <t>Introduzca un codigo UNSPSC</t>
        </r>
      </text>
    </comment>
    <comment ref="B94" authorId="2" shapeId="0">
      <text>
        <r>
          <rPr>
            <sz val="11"/>
            <color theme="1"/>
            <rFont val="Calibri"/>
            <family val="2"/>
            <scheme val="minor"/>
          </rPr>
          <t>Descripción calculada automáticamente a partir de código del artículo</t>
        </r>
      </text>
    </comment>
    <comment ref="C94" authorId="2" shapeId="0">
      <text>
        <r>
          <rPr>
            <sz val="11"/>
            <color theme="1"/>
            <rFont val="Calibri"/>
            <family val="2"/>
            <scheme val="minor"/>
          </rPr>
          <t>Seleccione un valor de la lista</t>
        </r>
      </text>
    </comment>
    <comment ref="D94" authorId="2" shapeId="0">
      <text>
        <r>
          <rPr>
            <sz val="11"/>
            <color theme="1"/>
            <rFont val="Calibri"/>
            <family val="2"/>
            <scheme val="minor"/>
          </rPr>
          <t>Introduzca un número con dos decimales como máximo. Debe ser igual o mayor a la "Cantidad Real Consumida"</t>
        </r>
      </text>
    </comment>
    <comment ref="E94" authorId="2" shapeId="0">
      <text>
        <r>
          <rPr>
            <sz val="11"/>
            <color theme="1"/>
            <rFont val="Calibri"/>
            <family val="2"/>
            <scheme val="minor"/>
          </rPr>
          <t>Introduzca un número con dos decimales como máximo</t>
        </r>
      </text>
    </comment>
    <comment ref="F94" authorId="2" shapeId="0">
      <text>
        <r>
          <rPr>
            <sz val="11"/>
            <color theme="1"/>
            <rFont val="Calibri"/>
            <family val="2"/>
            <scheme val="minor"/>
          </rPr>
          <t>Monto calculado automáticamente por el sistema</t>
        </r>
      </text>
    </comment>
    <comment ref="A100" authorId="2" shapeId="0">
      <text>
        <r>
          <rPr>
            <sz val="11"/>
            <color theme="1"/>
            <rFont val="Calibri"/>
            <family val="2"/>
            <scheme val="minor"/>
          </rPr>
          <t>Introducir un texto con el nombre o referencia de la contratación</t>
        </r>
      </text>
    </comment>
    <comment ref="B100" authorId="2" shapeId="0">
      <text>
        <r>
          <rPr>
            <sz val="11"/>
            <color theme="1"/>
            <rFont val="Calibri"/>
            <family val="2"/>
            <scheme val="minor"/>
          </rPr>
          <t>Introduzca un texto con la finalidad de la contratación</t>
        </r>
      </text>
    </comment>
    <comment ref="C100" authorId="2" shapeId="0">
      <text>
        <r>
          <rPr>
            <sz val="11"/>
            <color theme="1"/>
            <rFont val="Calibri"/>
            <family val="2"/>
            <scheme val="minor"/>
          </rPr>
          <t>Seleccionar un valor del listado</t>
        </r>
      </text>
    </comment>
    <comment ref="D100" authorId="2" shapeId="0">
      <text>
        <r>
          <rPr>
            <sz val="11"/>
            <color theme="1"/>
            <rFont val="Calibri"/>
            <family val="2"/>
            <scheme val="minor"/>
          </rPr>
          <t>Seleccione el tipo de procedimiento</t>
        </r>
      </text>
    </comment>
    <comment ref="E100" authorId="2" shapeId="0">
      <text>
        <r>
          <rPr>
            <sz val="11"/>
            <color theme="1"/>
            <rFont val="Calibri"/>
            <family val="2"/>
            <scheme val="minor"/>
          </rPr>
          <t>Seleccione un valor de la lista</t>
        </r>
      </text>
    </comment>
    <comment ref="F100" authorId="2" shapeId="0">
      <text>
        <r>
          <rPr>
            <sz val="11"/>
            <color theme="1"/>
            <rFont val="Calibri"/>
            <family val="2"/>
            <scheme val="minor"/>
          </rPr>
          <t>Introduzca el código SNIP</t>
        </r>
      </text>
    </comment>
    <comment ref="C101" authorId="2" shapeId="0">
      <text>
        <r>
          <rPr>
            <sz val="11"/>
            <color theme="1"/>
            <rFont val="Calibri"/>
            <family val="2"/>
            <scheme val="minor"/>
          </rPr>
          <t>Introduzca la fecha de inicio del proceso, en formato dd-mm-aaaa</t>
        </r>
      </text>
    </comment>
    <comment ref="F1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2" shapeId="0">
      <text/>
    </comment>
    <comment ref="C103" authorId="2" shapeId="0">
      <text>
        <r>
          <rPr>
            <sz val="11"/>
            <color theme="1"/>
            <rFont val="Calibri"/>
            <family val="2"/>
            <scheme val="minor"/>
          </rPr>
          <t>Introduzca la fecha prevista de adjudicación, en formato dd-mm-aaaa</t>
        </r>
      </text>
    </comment>
    <comment ref="F103" authorId="2" shapeId="0">
      <text/>
    </comment>
    <comment ref="F104" authorId="2" shapeId="0">
      <text/>
    </comment>
    <comment ref="A106" authorId="2" shapeId="0">
      <text>
        <r>
          <rPr>
            <sz val="11"/>
            <color theme="1"/>
            <rFont val="Calibri"/>
            <family val="2"/>
            <scheme val="minor"/>
          </rPr>
          <t>Introduzca un codigo UNSPSC</t>
        </r>
      </text>
    </comment>
    <comment ref="B106" authorId="2" shapeId="0">
      <text>
        <r>
          <rPr>
            <sz val="11"/>
            <color theme="1"/>
            <rFont val="Calibri"/>
            <family val="2"/>
            <scheme val="minor"/>
          </rPr>
          <t>Descripción calculada automáticamente a partir de código del artículo</t>
        </r>
      </text>
    </comment>
    <comment ref="C106" authorId="2" shapeId="0">
      <text>
        <r>
          <rPr>
            <sz val="11"/>
            <color theme="1"/>
            <rFont val="Calibri"/>
            <family val="2"/>
            <scheme val="minor"/>
          </rPr>
          <t>Seleccione un valor de la lista</t>
        </r>
      </text>
    </comment>
    <comment ref="D106" authorId="2" shapeId="0">
      <text>
        <r>
          <rPr>
            <sz val="11"/>
            <color theme="1"/>
            <rFont val="Calibri"/>
            <family val="2"/>
            <scheme val="minor"/>
          </rPr>
          <t>Introduzca un número con dos decimales como máximo. Debe ser igual o mayor a la "Cantidad Real Consumida"</t>
        </r>
      </text>
    </comment>
    <comment ref="E106" authorId="2" shapeId="0">
      <text>
        <r>
          <rPr>
            <sz val="11"/>
            <color theme="1"/>
            <rFont val="Calibri"/>
            <family val="2"/>
            <scheme val="minor"/>
          </rPr>
          <t>Introduzca un número con dos decimales como máximo</t>
        </r>
      </text>
    </comment>
    <comment ref="F106" authorId="2" shapeId="0">
      <text>
        <r>
          <rPr>
            <sz val="11"/>
            <color theme="1"/>
            <rFont val="Calibri"/>
            <family val="2"/>
            <scheme val="minor"/>
          </rPr>
          <t>Monto calculado automáticamente por el sistema</t>
        </r>
      </text>
    </comment>
    <comment ref="A112" authorId="2" shapeId="0">
      <text>
        <r>
          <rPr>
            <sz val="11"/>
            <color theme="1"/>
            <rFont val="Calibri"/>
            <family val="2"/>
            <scheme val="minor"/>
          </rPr>
          <t>Introducir un texto con el nombre o referencia de la contratación</t>
        </r>
      </text>
    </comment>
    <comment ref="B112" authorId="2" shapeId="0">
      <text>
        <r>
          <rPr>
            <sz val="11"/>
            <color theme="1"/>
            <rFont val="Calibri"/>
            <family val="2"/>
            <scheme val="minor"/>
          </rPr>
          <t>Introduzca un texto con la finalidad de la contratación</t>
        </r>
      </text>
    </comment>
    <comment ref="C112" authorId="2" shapeId="0">
      <text>
        <r>
          <rPr>
            <sz val="11"/>
            <color theme="1"/>
            <rFont val="Calibri"/>
            <family val="2"/>
            <scheme val="minor"/>
          </rPr>
          <t>Seleccionar un valor del listado</t>
        </r>
      </text>
    </comment>
    <comment ref="D112" authorId="2" shapeId="0">
      <text>
        <r>
          <rPr>
            <sz val="11"/>
            <color theme="1"/>
            <rFont val="Calibri"/>
            <family val="2"/>
            <scheme val="minor"/>
          </rPr>
          <t>Seleccione el tipo de procedimiento</t>
        </r>
      </text>
    </comment>
    <comment ref="E112" authorId="2" shapeId="0">
      <text>
        <r>
          <rPr>
            <sz val="11"/>
            <color theme="1"/>
            <rFont val="Calibri"/>
            <family val="2"/>
            <scheme val="minor"/>
          </rPr>
          <t>Seleccione un valor de la lista</t>
        </r>
      </text>
    </comment>
    <comment ref="F112" authorId="2" shapeId="0">
      <text>
        <r>
          <rPr>
            <sz val="11"/>
            <color theme="1"/>
            <rFont val="Calibri"/>
            <family val="2"/>
            <scheme val="minor"/>
          </rPr>
          <t>Introduzca el código SNIP</t>
        </r>
      </text>
    </comment>
    <comment ref="C113" authorId="2" shapeId="0">
      <text>
        <r>
          <rPr>
            <sz val="11"/>
            <color theme="1"/>
            <rFont val="Calibri"/>
            <family val="2"/>
            <scheme val="minor"/>
          </rPr>
          <t>Introduzca la fecha de inicio del proceso, en formato dd-mm-aaaa</t>
        </r>
      </text>
    </comment>
    <comment ref="F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2" shapeId="0">
      <text/>
    </comment>
    <comment ref="C115" authorId="2" shapeId="0">
      <text>
        <r>
          <rPr>
            <sz val="11"/>
            <color theme="1"/>
            <rFont val="Calibri"/>
            <family val="2"/>
            <scheme val="minor"/>
          </rPr>
          <t>Introduzca la fecha prevista de adjudicación, en formato dd-mm-aaaa</t>
        </r>
      </text>
    </comment>
    <comment ref="F115" authorId="2" shapeId="0">
      <text/>
    </comment>
    <comment ref="F116" authorId="2" shapeId="0">
      <text/>
    </comment>
    <comment ref="A118" authorId="2" shapeId="0">
      <text>
        <r>
          <rPr>
            <sz val="11"/>
            <color theme="1"/>
            <rFont val="Calibri"/>
            <family val="2"/>
            <scheme val="minor"/>
          </rPr>
          <t>Introduzca un codigo UNSPSC</t>
        </r>
      </text>
    </comment>
    <comment ref="B118" authorId="2" shapeId="0">
      <text>
        <r>
          <rPr>
            <sz val="11"/>
            <color theme="1"/>
            <rFont val="Calibri"/>
            <family val="2"/>
            <scheme val="minor"/>
          </rPr>
          <t>Descripción calculada automáticamente a partir de código del artículo</t>
        </r>
      </text>
    </comment>
    <comment ref="C118" authorId="2" shapeId="0">
      <text>
        <r>
          <rPr>
            <sz val="11"/>
            <color theme="1"/>
            <rFont val="Calibri"/>
            <family val="2"/>
            <scheme val="minor"/>
          </rPr>
          <t>Seleccione un valor de la lista</t>
        </r>
      </text>
    </comment>
    <comment ref="D118" authorId="2" shapeId="0">
      <text>
        <r>
          <rPr>
            <sz val="11"/>
            <color theme="1"/>
            <rFont val="Calibri"/>
            <family val="2"/>
            <scheme val="minor"/>
          </rPr>
          <t>Introduzca un número con dos decimales como máximo. Debe ser igual o mayor a la "Cantidad Real Consumida"</t>
        </r>
      </text>
    </comment>
    <comment ref="E118" authorId="2" shapeId="0">
      <text>
        <r>
          <rPr>
            <sz val="11"/>
            <color theme="1"/>
            <rFont val="Calibri"/>
            <family val="2"/>
            <scheme val="minor"/>
          </rPr>
          <t>Introduzca un número con dos decimales como máximo</t>
        </r>
      </text>
    </comment>
    <comment ref="F118" authorId="2" shapeId="0">
      <text>
        <r>
          <rPr>
            <sz val="11"/>
            <color theme="1"/>
            <rFont val="Calibri"/>
            <family val="2"/>
            <scheme val="minor"/>
          </rPr>
          <t>Monto calculado automáticamente por el sistema</t>
        </r>
      </text>
    </comment>
    <comment ref="A133" authorId="2" shapeId="0">
      <text>
        <r>
          <rPr>
            <sz val="11"/>
            <color theme="1"/>
            <rFont val="Calibri"/>
            <family val="2"/>
            <scheme val="minor"/>
          </rPr>
          <t>Introducir un texto con el nombre o referencia de la contratación</t>
        </r>
      </text>
    </comment>
    <comment ref="B133" authorId="2" shapeId="0">
      <text>
        <r>
          <rPr>
            <sz val="11"/>
            <color theme="1"/>
            <rFont val="Calibri"/>
            <family val="2"/>
            <scheme val="minor"/>
          </rPr>
          <t>Introduzca un texto con la finalidad de la contratación</t>
        </r>
      </text>
    </comment>
    <comment ref="C133" authorId="2" shapeId="0">
      <text>
        <r>
          <rPr>
            <sz val="11"/>
            <color theme="1"/>
            <rFont val="Calibri"/>
            <family val="2"/>
            <scheme val="minor"/>
          </rPr>
          <t>Seleccionar un valor del listado</t>
        </r>
      </text>
    </comment>
    <comment ref="D133" authorId="2" shapeId="0">
      <text>
        <r>
          <rPr>
            <sz val="11"/>
            <color theme="1"/>
            <rFont val="Calibri"/>
            <family val="2"/>
            <scheme val="minor"/>
          </rPr>
          <t>Seleccione el tipo de procedimiento</t>
        </r>
      </text>
    </comment>
    <comment ref="E133" authorId="2" shapeId="0">
      <text>
        <r>
          <rPr>
            <sz val="11"/>
            <color theme="1"/>
            <rFont val="Calibri"/>
            <family val="2"/>
            <scheme val="minor"/>
          </rPr>
          <t>Seleccione un valor de la lista</t>
        </r>
      </text>
    </comment>
    <comment ref="F133" authorId="2" shapeId="0">
      <text>
        <r>
          <rPr>
            <sz val="11"/>
            <color theme="1"/>
            <rFont val="Calibri"/>
            <family val="2"/>
            <scheme val="minor"/>
          </rPr>
          <t>Introduzca el código SNIP</t>
        </r>
      </text>
    </comment>
    <comment ref="C134" authorId="2" shapeId="0">
      <text>
        <r>
          <rPr>
            <sz val="11"/>
            <color theme="1"/>
            <rFont val="Calibri"/>
            <family val="2"/>
            <scheme val="minor"/>
          </rPr>
          <t>Introduzca la fecha de inicio del proceso, en formato dd-mm-aaaa</t>
        </r>
      </text>
    </comment>
    <comment ref="F1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2" shapeId="0">
      <text/>
    </comment>
    <comment ref="C136" authorId="2" shapeId="0">
      <text>
        <r>
          <rPr>
            <sz val="11"/>
            <color theme="1"/>
            <rFont val="Calibri"/>
            <family val="2"/>
            <scheme val="minor"/>
          </rPr>
          <t>Introduzca la fecha prevista de adjudicación, en formato dd-mm-aaaa</t>
        </r>
      </text>
    </comment>
    <comment ref="F136" authorId="2" shapeId="0">
      <text/>
    </comment>
    <comment ref="F137" authorId="2" shapeId="0">
      <text/>
    </comment>
    <comment ref="A139" authorId="2" shapeId="0">
      <text>
        <r>
          <rPr>
            <sz val="11"/>
            <color theme="1"/>
            <rFont val="Calibri"/>
            <family val="2"/>
            <scheme val="minor"/>
          </rPr>
          <t>Introduzca un codigo UNSPSC</t>
        </r>
      </text>
    </comment>
    <comment ref="B139" authorId="2" shapeId="0">
      <text>
        <r>
          <rPr>
            <sz val="11"/>
            <color theme="1"/>
            <rFont val="Calibri"/>
            <family val="2"/>
            <scheme val="minor"/>
          </rPr>
          <t>Descripción calculada automáticamente a partir de código del artículo</t>
        </r>
      </text>
    </comment>
    <comment ref="C139" authorId="2" shapeId="0">
      <text>
        <r>
          <rPr>
            <sz val="11"/>
            <color theme="1"/>
            <rFont val="Calibri"/>
            <family val="2"/>
            <scheme val="minor"/>
          </rPr>
          <t>Seleccione un valor de la lista</t>
        </r>
      </text>
    </comment>
    <comment ref="D139" authorId="2" shapeId="0">
      <text>
        <r>
          <rPr>
            <sz val="11"/>
            <color theme="1"/>
            <rFont val="Calibri"/>
            <family val="2"/>
            <scheme val="minor"/>
          </rPr>
          <t>Introduzca un número con dos decimales como máximo. Debe ser igual o mayor a la "Cantidad Real Consumida"</t>
        </r>
      </text>
    </comment>
    <comment ref="E139" authorId="2" shapeId="0">
      <text>
        <r>
          <rPr>
            <sz val="11"/>
            <color theme="1"/>
            <rFont val="Calibri"/>
            <family val="2"/>
            <scheme val="minor"/>
          </rPr>
          <t>Introduzca un número con dos decimales como máximo</t>
        </r>
      </text>
    </comment>
    <comment ref="F139" authorId="2" shapeId="0">
      <text>
        <r>
          <rPr>
            <sz val="11"/>
            <color theme="1"/>
            <rFont val="Calibri"/>
            <family val="2"/>
            <scheme val="minor"/>
          </rPr>
          <t>Monto calculado automáticamente por el sistema</t>
        </r>
      </text>
    </comment>
    <comment ref="A154" authorId="2" shapeId="0">
      <text>
        <r>
          <rPr>
            <sz val="11"/>
            <color theme="1"/>
            <rFont val="Calibri"/>
            <family val="2"/>
            <scheme val="minor"/>
          </rPr>
          <t>Introducir un texto con el nombre o referencia de la contratación</t>
        </r>
      </text>
    </comment>
    <comment ref="B154" authorId="2" shapeId="0">
      <text>
        <r>
          <rPr>
            <sz val="11"/>
            <color theme="1"/>
            <rFont val="Calibri"/>
            <family val="2"/>
            <scheme val="minor"/>
          </rPr>
          <t>Introduzca un texto con la finalidad de la contratación</t>
        </r>
      </text>
    </comment>
    <comment ref="C154" authorId="2" shapeId="0">
      <text>
        <r>
          <rPr>
            <sz val="11"/>
            <color theme="1"/>
            <rFont val="Calibri"/>
            <family val="2"/>
            <scheme val="minor"/>
          </rPr>
          <t>Seleccionar un valor del listado</t>
        </r>
      </text>
    </comment>
    <comment ref="D154" authorId="2" shapeId="0">
      <text>
        <r>
          <rPr>
            <sz val="11"/>
            <color theme="1"/>
            <rFont val="Calibri"/>
            <family val="2"/>
            <scheme val="minor"/>
          </rPr>
          <t>Seleccione el tipo de procedimiento</t>
        </r>
      </text>
    </comment>
    <comment ref="E154" authorId="2" shapeId="0">
      <text>
        <r>
          <rPr>
            <sz val="11"/>
            <color theme="1"/>
            <rFont val="Calibri"/>
            <family val="2"/>
            <scheme val="minor"/>
          </rPr>
          <t>Seleccione un valor de la lista</t>
        </r>
      </text>
    </comment>
    <comment ref="F154" authorId="2" shapeId="0">
      <text>
        <r>
          <rPr>
            <sz val="11"/>
            <color theme="1"/>
            <rFont val="Calibri"/>
            <family val="2"/>
            <scheme val="minor"/>
          </rPr>
          <t>Introduzca el código SNIP</t>
        </r>
      </text>
    </comment>
    <comment ref="C155" authorId="2" shapeId="0">
      <text>
        <r>
          <rPr>
            <sz val="11"/>
            <color theme="1"/>
            <rFont val="Calibri"/>
            <family val="2"/>
            <scheme val="minor"/>
          </rPr>
          <t>Introduzca la fecha de inicio del proceso, en formato dd-mm-aaaa</t>
        </r>
      </text>
    </comment>
    <comment ref="F1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2" shapeId="0">
      <text/>
    </comment>
    <comment ref="C157" authorId="2" shapeId="0">
      <text>
        <r>
          <rPr>
            <sz val="11"/>
            <color theme="1"/>
            <rFont val="Calibri"/>
            <family val="2"/>
            <scheme val="minor"/>
          </rPr>
          <t>Introduzca la fecha prevista de adjudicación, en formato dd-mm-aaaa</t>
        </r>
      </text>
    </comment>
    <comment ref="F157" authorId="2" shapeId="0">
      <text/>
    </comment>
    <comment ref="F158" authorId="2" shapeId="0">
      <text/>
    </comment>
    <comment ref="A160" authorId="2" shapeId="0">
      <text>
        <r>
          <rPr>
            <sz val="11"/>
            <color theme="1"/>
            <rFont val="Calibri"/>
            <family val="2"/>
            <scheme val="minor"/>
          </rPr>
          <t>Introduzca un codigo UNSPSC</t>
        </r>
      </text>
    </comment>
    <comment ref="B160" authorId="2" shapeId="0">
      <text>
        <r>
          <rPr>
            <sz val="11"/>
            <color theme="1"/>
            <rFont val="Calibri"/>
            <family val="2"/>
            <scheme val="minor"/>
          </rPr>
          <t>Descripción calculada automáticamente a partir de código del artículo</t>
        </r>
      </text>
    </comment>
    <comment ref="C160" authorId="2" shapeId="0">
      <text>
        <r>
          <rPr>
            <sz val="11"/>
            <color theme="1"/>
            <rFont val="Calibri"/>
            <family val="2"/>
            <scheme val="minor"/>
          </rPr>
          <t>Seleccione un valor de la lista</t>
        </r>
      </text>
    </comment>
    <comment ref="D160" authorId="2" shapeId="0">
      <text>
        <r>
          <rPr>
            <sz val="11"/>
            <color theme="1"/>
            <rFont val="Calibri"/>
            <family val="2"/>
            <scheme val="minor"/>
          </rPr>
          <t>Introduzca un número con dos decimales como máximo. Debe ser igual o mayor a la "Cantidad Real Consumida"</t>
        </r>
      </text>
    </comment>
    <comment ref="E160" authorId="2" shapeId="0">
      <text>
        <r>
          <rPr>
            <sz val="11"/>
            <color theme="1"/>
            <rFont val="Calibri"/>
            <family val="2"/>
            <scheme val="minor"/>
          </rPr>
          <t>Introduzca un número con dos decimales como máximo</t>
        </r>
      </text>
    </comment>
    <comment ref="F160" authorId="2" shapeId="0">
      <text>
        <r>
          <rPr>
            <sz val="11"/>
            <color theme="1"/>
            <rFont val="Calibri"/>
            <family val="2"/>
            <scheme val="minor"/>
          </rPr>
          <t>Monto calculado automáticamente por el sistema</t>
        </r>
      </text>
    </comment>
    <comment ref="A175" authorId="2" shapeId="0">
      <text>
        <r>
          <rPr>
            <sz val="11"/>
            <color theme="1"/>
            <rFont val="Calibri"/>
            <family val="2"/>
            <scheme val="minor"/>
          </rPr>
          <t>Introducir un texto con el nombre o referencia de la contratación</t>
        </r>
      </text>
    </comment>
    <comment ref="B175" authorId="2" shapeId="0">
      <text>
        <r>
          <rPr>
            <sz val="11"/>
            <color theme="1"/>
            <rFont val="Calibri"/>
            <family val="2"/>
            <scheme val="minor"/>
          </rPr>
          <t>Introduzca un texto con la finalidad de la contratación</t>
        </r>
      </text>
    </comment>
    <comment ref="C175" authorId="2" shapeId="0">
      <text>
        <r>
          <rPr>
            <sz val="11"/>
            <color theme="1"/>
            <rFont val="Calibri"/>
            <family val="2"/>
            <scheme val="minor"/>
          </rPr>
          <t>Seleccionar un valor del listado</t>
        </r>
      </text>
    </comment>
    <comment ref="D175" authorId="2" shapeId="0">
      <text>
        <r>
          <rPr>
            <sz val="11"/>
            <color theme="1"/>
            <rFont val="Calibri"/>
            <family val="2"/>
            <scheme val="minor"/>
          </rPr>
          <t>Seleccione el tipo de procedimiento</t>
        </r>
      </text>
    </comment>
    <comment ref="E175" authorId="2" shapeId="0">
      <text>
        <r>
          <rPr>
            <sz val="11"/>
            <color theme="1"/>
            <rFont val="Calibri"/>
            <family val="2"/>
            <scheme val="minor"/>
          </rPr>
          <t>Seleccione un valor de la lista</t>
        </r>
      </text>
    </comment>
    <comment ref="F175" authorId="2" shapeId="0">
      <text>
        <r>
          <rPr>
            <sz val="11"/>
            <color theme="1"/>
            <rFont val="Calibri"/>
            <family val="2"/>
            <scheme val="minor"/>
          </rPr>
          <t>Introduzca el código SNIP</t>
        </r>
      </text>
    </comment>
    <comment ref="C176" authorId="2" shapeId="0">
      <text>
        <r>
          <rPr>
            <sz val="11"/>
            <color theme="1"/>
            <rFont val="Calibri"/>
            <family val="2"/>
            <scheme val="minor"/>
          </rPr>
          <t>Introduzca la fecha de inicio del proceso, en formato dd-mm-aaaa</t>
        </r>
      </text>
    </comment>
    <comment ref="F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2" shapeId="0">
      <text/>
    </comment>
    <comment ref="C178" authorId="2" shapeId="0">
      <text>
        <r>
          <rPr>
            <sz val="11"/>
            <color theme="1"/>
            <rFont val="Calibri"/>
            <family val="2"/>
            <scheme val="minor"/>
          </rPr>
          <t>Introduzca la fecha prevista de adjudicación, en formato dd-mm-aaaa</t>
        </r>
      </text>
    </comment>
    <comment ref="F178" authorId="2" shapeId="0">
      <text/>
    </comment>
    <comment ref="F179" authorId="2" shapeId="0">
      <text/>
    </comment>
    <comment ref="A181" authorId="2" shapeId="0">
      <text>
        <r>
          <rPr>
            <sz val="11"/>
            <color theme="1"/>
            <rFont val="Calibri"/>
            <family val="2"/>
            <scheme val="minor"/>
          </rPr>
          <t>Introduzca un codigo UNSPSC</t>
        </r>
      </text>
    </comment>
    <comment ref="B181" authorId="2" shapeId="0">
      <text>
        <r>
          <rPr>
            <sz val="11"/>
            <color theme="1"/>
            <rFont val="Calibri"/>
            <family val="2"/>
            <scheme val="minor"/>
          </rPr>
          <t>Descripción calculada automáticamente a partir de código del artículo</t>
        </r>
      </text>
    </comment>
    <comment ref="C181" authorId="2" shapeId="0">
      <text>
        <r>
          <rPr>
            <sz val="11"/>
            <color theme="1"/>
            <rFont val="Calibri"/>
            <family val="2"/>
            <scheme val="minor"/>
          </rPr>
          <t>Seleccione un valor de la lista</t>
        </r>
      </text>
    </comment>
    <comment ref="D181" authorId="2" shapeId="0">
      <text>
        <r>
          <rPr>
            <sz val="11"/>
            <color theme="1"/>
            <rFont val="Calibri"/>
            <family val="2"/>
            <scheme val="minor"/>
          </rPr>
          <t>Introduzca un número con dos decimales como máximo. Debe ser igual o mayor a la "Cantidad Real Consumida"</t>
        </r>
      </text>
    </comment>
    <comment ref="E181" authorId="2" shapeId="0">
      <text>
        <r>
          <rPr>
            <sz val="11"/>
            <color theme="1"/>
            <rFont val="Calibri"/>
            <family val="2"/>
            <scheme val="minor"/>
          </rPr>
          <t>Introduzca un número con dos decimales como máximo</t>
        </r>
      </text>
    </comment>
    <comment ref="F181" authorId="2" shapeId="0">
      <text>
        <r>
          <rPr>
            <sz val="11"/>
            <color theme="1"/>
            <rFont val="Calibri"/>
            <family val="2"/>
            <scheme val="minor"/>
          </rPr>
          <t>Monto calculado automáticamente por el sistema</t>
        </r>
      </text>
    </comment>
    <comment ref="A195" authorId="2" shapeId="0">
      <text>
        <r>
          <rPr>
            <sz val="11"/>
            <color theme="1"/>
            <rFont val="Calibri"/>
            <family val="2"/>
            <scheme val="minor"/>
          </rPr>
          <t>Introducir un texto con el nombre o referencia de la contratación</t>
        </r>
      </text>
    </comment>
    <comment ref="B195" authorId="2" shapeId="0">
      <text>
        <r>
          <rPr>
            <sz val="11"/>
            <color theme="1"/>
            <rFont val="Calibri"/>
            <family val="2"/>
            <scheme val="minor"/>
          </rPr>
          <t>Introduzca un texto con la finalidad de la contratación</t>
        </r>
      </text>
    </comment>
    <comment ref="C195" authorId="2" shapeId="0">
      <text>
        <r>
          <rPr>
            <sz val="11"/>
            <color theme="1"/>
            <rFont val="Calibri"/>
            <family val="2"/>
            <scheme val="minor"/>
          </rPr>
          <t>Seleccionar un valor del listado</t>
        </r>
      </text>
    </comment>
    <comment ref="D195" authorId="2" shapeId="0">
      <text>
        <r>
          <rPr>
            <sz val="11"/>
            <color theme="1"/>
            <rFont val="Calibri"/>
            <family val="2"/>
            <scheme val="minor"/>
          </rPr>
          <t>Seleccione el tipo de procedimiento</t>
        </r>
      </text>
    </comment>
    <comment ref="E195" authorId="2" shapeId="0">
      <text>
        <r>
          <rPr>
            <sz val="11"/>
            <color theme="1"/>
            <rFont val="Calibri"/>
            <family val="2"/>
            <scheme val="minor"/>
          </rPr>
          <t>Seleccione un valor de la lista</t>
        </r>
      </text>
    </comment>
    <comment ref="F195" authorId="2" shapeId="0">
      <text>
        <r>
          <rPr>
            <sz val="11"/>
            <color theme="1"/>
            <rFont val="Calibri"/>
            <family val="2"/>
            <scheme val="minor"/>
          </rPr>
          <t>Introduzca el código SNIP</t>
        </r>
      </text>
    </comment>
    <comment ref="C196" authorId="2" shapeId="0">
      <text>
        <r>
          <rPr>
            <sz val="11"/>
            <color theme="1"/>
            <rFont val="Calibri"/>
            <family val="2"/>
            <scheme val="minor"/>
          </rPr>
          <t>Introduzca la fecha de inicio del proceso, en formato dd-mm-aaaa</t>
        </r>
      </text>
    </comment>
    <comment ref="F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text/>
    </comment>
    <comment ref="C198" authorId="2" shapeId="0">
      <text>
        <r>
          <rPr>
            <sz val="11"/>
            <color theme="1"/>
            <rFont val="Calibri"/>
            <family val="2"/>
            <scheme val="minor"/>
          </rPr>
          <t>Introduzca la fecha prevista de adjudicación, en formato dd-mm-aaaa</t>
        </r>
      </text>
    </comment>
    <comment ref="F198" authorId="2" shapeId="0">
      <text/>
    </comment>
    <comment ref="F199" authorId="2" shapeId="0">
      <text/>
    </comment>
    <comment ref="A201" authorId="2" shapeId="0">
      <text>
        <r>
          <rPr>
            <sz val="11"/>
            <color theme="1"/>
            <rFont val="Calibri"/>
            <family val="2"/>
            <scheme val="minor"/>
          </rPr>
          <t>Introduzca un codigo UNSPSC</t>
        </r>
      </text>
    </comment>
    <comment ref="B201" authorId="2" shapeId="0">
      <text>
        <r>
          <rPr>
            <sz val="11"/>
            <color theme="1"/>
            <rFont val="Calibri"/>
            <family val="2"/>
            <scheme val="minor"/>
          </rPr>
          <t>Descripción calculada automáticamente a partir de código del artículo</t>
        </r>
      </text>
    </comment>
    <comment ref="C201" authorId="2" shapeId="0">
      <text>
        <r>
          <rPr>
            <sz val="11"/>
            <color theme="1"/>
            <rFont val="Calibri"/>
            <family val="2"/>
            <scheme val="minor"/>
          </rPr>
          <t>Seleccione un valor de la lista</t>
        </r>
      </text>
    </comment>
    <comment ref="D201" authorId="2" shapeId="0">
      <text>
        <r>
          <rPr>
            <sz val="11"/>
            <color theme="1"/>
            <rFont val="Calibri"/>
            <family val="2"/>
            <scheme val="minor"/>
          </rPr>
          <t>Introduzca un número con dos decimales como máximo. Debe ser igual o mayor a la "Cantidad Real Consumida"</t>
        </r>
      </text>
    </comment>
    <comment ref="E201" authorId="2" shapeId="0">
      <text>
        <r>
          <rPr>
            <sz val="11"/>
            <color theme="1"/>
            <rFont val="Calibri"/>
            <family val="2"/>
            <scheme val="minor"/>
          </rPr>
          <t>Introduzca un número con dos decimales como máximo</t>
        </r>
      </text>
    </comment>
    <comment ref="F201" authorId="2" shapeId="0">
      <text>
        <r>
          <rPr>
            <sz val="11"/>
            <color theme="1"/>
            <rFont val="Calibri"/>
            <family val="2"/>
            <scheme val="minor"/>
          </rPr>
          <t>Monto calculado automáticamente por el sistema</t>
        </r>
      </text>
    </comment>
    <comment ref="A218" authorId="2" shapeId="0">
      <text>
        <r>
          <rPr>
            <sz val="11"/>
            <color theme="1"/>
            <rFont val="Calibri"/>
            <family val="2"/>
            <scheme val="minor"/>
          </rPr>
          <t>Introducir un texto con el nombre o referencia de la contratación</t>
        </r>
      </text>
    </comment>
    <comment ref="B218" authorId="2" shapeId="0">
      <text>
        <r>
          <rPr>
            <sz val="11"/>
            <color theme="1"/>
            <rFont val="Calibri"/>
            <family val="2"/>
            <scheme val="minor"/>
          </rPr>
          <t>Introduzca un texto con la finalidad de la contratación</t>
        </r>
      </text>
    </comment>
    <comment ref="C218" authorId="2" shapeId="0">
      <text>
        <r>
          <rPr>
            <sz val="11"/>
            <color theme="1"/>
            <rFont val="Calibri"/>
            <family val="2"/>
            <scheme val="minor"/>
          </rPr>
          <t>Seleccionar un valor del listado</t>
        </r>
      </text>
    </comment>
    <comment ref="D218" authorId="2" shapeId="0">
      <text>
        <r>
          <rPr>
            <sz val="11"/>
            <color theme="1"/>
            <rFont val="Calibri"/>
            <family val="2"/>
            <scheme val="minor"/>
          </rPr>
          <t>Seleccione el tipo de procedimiento</t>
        </r>
      </text>
    </comment>
    <comment ref="E218" authorId="2" shapeId="0">
      <text>
        <r>
          <rPr>
            <sz val="11"/>
            <color theme="1"/>
            <rFont val="Calibri"/>
            <family val="2"/>
            <scheme val="minor"/>
          </rPr>
          <t>Seleccione un valor de la lista</t>
        </r>
      </text>
    </comment>
    <comment ref="F218" authorId="2" shapeId="0">
      <text>
        <r>
          <rPr>
            <sz val="11"/>
            <color theme="1"/>
            <rFont val="Calibri"/>
            <family val="2"/>
            <scheme val="minor"/>
          </rPr>
          <t>Introduzca el código SNIP</t>
        </r>
      </text>
    </comment>
    <comment ref="C219" authorId="2" shapeId="0">
      <text>
        <r>
          <rPr>
            <sz val="11"/>
            <color theme="1"/>
            <rFont val="Calibri"/>
            <family val="2"/>
            <scheme val="minor"/>
          </rPr>
          <t>Introduzca la fecha de inicio del proceso, en formato dd-mm-aaaa</t>
        </r>
      </text>
    </comment>
    <comment ref="F2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text/>
    </comment>
    <comment ref="C221" authorId="2" shapeId="0">
      <text>
        <r>
          <rPr>
            <sz val="11"/>
            <color theme="1"/>
            <rFont val="Calibri"/>
            <family val="2"/>
            <scheme val="minor"/>
          </rPr>
          <t>Introduzca la fecha prevista de adjudicación, en formato dd-mm-aaaa</t>
        </r>
      </text>
    </comment>
    <comment ref="F221" authorId="2" shapeId="0">
      <text/>
    </comment>
    <comment ref="F222" authorId="2" shapeId="0">
      <text/>
    </comment>
    <comment ref="A224" authorId="2" shapeId="0">
      <text>
        <r>
          <rPr>
            <sz val="11"/>
            <color theme="1"/>
            <rFont val="Calibri"/>
            <family val="2"/>
            <scheme val="minor"/>
          </rPr>
          <t>Introduzca un codigo UNSPSC</t>
        </r>
      </text>
    </comment>
    <comment ref="B224" authorId="2" shapeId="0">
      <text>
        <r>
          <rPr>
            <sz val="11"/>
            <color theme="1"/>
            <rFont val="Calibri"/>
            <family val="2"/>
            <scheme val="minor"/>
          </rPr>
          <t>Descripción calculada automáticamente a partir de código del artículo</t>
        </r>
      </text>
    </comment>
    <comment ref="C224" authorId="2" shapeId="0">
      <text>
        <r>
          <rPr>
            <sz val="11"/>
            <color theme="1"/>
            <rFont val="Calibri"/>
            <family val="2"/>
            <scheme val="minor"/>
          </rPr>
          <t>Seleccione un valor de la lista</t>
        </r>
      </text>
    </comment>
    <comment ref="D224" authorId="2" shapeId="0">
      <text>
        <r>
          <rPr>
            <sz val="11"/>
            <color theme="1"/>
            <rFont val="Calibri"/>
            <family val="2"/>
            <scheme val="minor"/>
          </rPr>
          <t>Introduzca un número con dos decimales como máximo. Debe ser igual o mayor a la "Cantidad Real Consumida"</t>
        </r>
      </text>
    </comment>
    <comment ref="E224" authorId="2" shapeId="0">
      <text>
        <r>
          <rPr>
            <sz val="11"/>
            <color theme="1"/>
            <rFont val="Calibri"/>
            <family val="2"/>
            <scheme val="minor"/>
          </rPr>
          <t>Introduzca un número con dos decimales como máximo</t>
        </r>
      </text>
    </comment>
    <comment ref="F224" authorId="2" shapeId="0">
      <text>
        <r>
          <rPr>
            <sz val="11"/>
            <color theme="1"/>
            <rFont val="Calibri"/>
            <family val="2"/>
            <scheme val="minor"/>
          </rPr>
          <t>Monto calculado automáticamente por el sistema</t>
        </r>
      </text>
    </comment>
    <comment ref="A241" authorId="2" shapeId="0">
      <text>
        <r>
          <rPr>
            <sz val="11"/>
            <color theme="1"/>
            <rFont val="Calibri"/>
            <family val="2"/>
            <scheme val="minor"/>
          </rPr>
          <t>Introducir un texto con el nombre o referencia de la contratación</t>
        </r>
      </text>
    </comment>
    <comment ref="B241" authorId="2" shapeId="0">
      <text>
        <r>
          <rPr>
            <sz val="11"/>
            <color theme="1"/>
            <rFont val="Calibri"/>
            <family val="2"/>
            <scheme val="minor"/>
          </rPr>
          <t>Introduzca un texto con la finalidad de la contratación</t>
        </r>
      </text>
    </comment>
    <comment ref="C241" authorId="2" shapeId="0">
      <text>
        <r>
          <rPr>
            <sz val="11"/>
            <color theme="1"/>
            <rFont val="Calibri"/>
            <family val="2"/>
            <scheme val="minor"/>
          </rPr>
          <t>Seleccionar un valor del listado</t>
        </r>
      </text>
    </comment>
    <comment ref="D241" authorId="2" shapeId="0">
      <text>
        <r>
          <rPr>
            <sz val="11"/>
            <color theme="1"/>
            <rFont val="Calibri"/>
            <family val="2"/>
            <scheme val="minor"/>
          </rPr>
          <t>Seleccione el tipo de procedimiento</t>
        </r>
      </text>
    </comment>
    <comment ref="E241" authorId="2" shapeId="0">
      <text>
        <r>
          <rPr>
            <sz val="11"/>
            <color theme="1"/>
            <rFont val="Calibri"/>
            <family val="2"/>
            <scheme val="minor"/>
          </rPr>
          <t>Seleccione un valor de la lista</t>
        </r>
      </text>
    </comment>
    <comment ref="F241" authorId="2" shapeId="0">
      <text>
        <r>
          <rPr>
            <sz val="11"/>
            <color theme="1"/>
            <rFont val="Calibri"/>
            <family val="2"/>
            <scheme val="minor"/>
          </rPr>
          <t>Introduzca el código SNIP</t>
        </r>
      </text>
    </comment>
    <comment ref="C242" authorId="2" shapeId="0">
      <text>
        <r>
          <rPr>
            <sz val="11"/>
            <color theme="1"/>
            <rFont val="Calibri"/>
            <family val="2"/>
            <scheme val="minor"/>
          </rPr>
          <t>Introduzca la fecha de inicio del proceso, en formato dd-mm-aaaa</t>
        </r>
      </text>
    </comment>
    <comment ref="F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2" shapeId="0">
      <text/>
    </comment>
    <comment ref="C244" authorId="2" shapeId="0">
      <text>
        <r>
          <rPr>
            <sz val="11"/>
            <color theme="1"/>
            <rFont val="Calibri"/>
            <family val="2"/>
            <scheme val="minor"/>
          </rPr>
          <t>Introduzca la fecha prevista de adjudicación, en formato dd-mm-aaaa</t>
        </r>
      </text>
    </comment>
    <comment ref="F244" authorId="2" shapeId="0">
      <text/>
    </comment>
    <comment ref="F245" authorId="2" shapeId="0">
      <text/>
    </comment>
    <comment ref="A247" authorId="2" shapeId="0">
      <text>
        <r>
          <rPr>
            <sz val="11"/>
            <color theme="1"/>
            <rFont val="Calibri"/>
            <family val="2"/>
            <scheme val="minor"/>
          </rPr>
          <t>Introduzca un codigo UNSPSC</t>
        </r>
      </text>
    </comment>
    <comment ref="B247" authorId="2" shapeId="0">
      <text>
        <r>
          <rPr>
            <sz val="11"/>
            <color theme="1"/>
            <rFont val="Calibri"/>
            <family val="2"/>
            <scheme val="minor"/>
          </rPr>
          <t>Descripción calculada automáticamente a partir de código del artículo</t>
        </r>
      </text>
    </comment>
    <comment ref="C247" authorId="2" shapeId="0">
      <text>
        <r>
          <rPr>
            <sz val="11"/>
            <color theme="1"/>
            <rFont val="Calibri"/>
            <family val="2"/>
            <scheme val="minor"/>
          </rPr>
          <t>Seleccione un valor de la lista</t>
        </r>
      </text>
    </comment>
    <comment ref="D247" authorId="2" shapeId="0">
      <text>
        <r>
          <rPr>
            <sz val="11"/>
            <color theme="1"/>
            <rFont val="Calibri"/>
            <family val="2"/>
            <scheme val="minor"/>
          </rPr>
          <t>Introduzca un número con dos decimales como máximo. Debe ser igual o mayor a la "Cantidad Real Consumida"</t>
        </r>
      </text>
    </comment>
    <comment ref="E247" authorId="2" shapeId="0">
      <text>
        <r>
          <rPr>
            <sz val="11"/>
            <color theme="1"/>
            <rFont val="Calibri"/>
            <family val="2"/>
            <scheme val="minor"/>
          </rPr>
          <t>Introduzca un número con dos decimales como máximo</t>
        </r>
      </text>
    </comment>
    <comment ref="F247" authorId="2" shapeId="0">
      <text>
        <r>
          <rPr>
            <sz val="11"/>
            <color theme="1"/>
            <rFont val="Calibri"/>
            <family val="2"/>
            <scheme val="minor"/>
          </rPr>
          <t>Monto calculado automáticamente por el sistema</t>
        </r>
      </text>
    </comment>
    <comment ref="A264" authorId="2" shapeId="0">
      <text>
        <r>
          <rPr>
            <sz val="11"/>
            <color theme="1"/>
            <rFont val="Calibri"/>
            <family val="2"/>
            <scheme val="minor"/>
          </rPr>
          <t>Introducir un texto con el nombre o referencia de la contratación</t>
        </r>
      </text>
    </comment>
    <comment ref="B264" authorId="2" shapeId="0">
      <text>
        <r>
          <rPr>
            <sz val="11"/>
            <color theme="1"/>
            <rFont val="Calibri"/>
            <family val="2"/>
            <scheme val="minor"/>
          </rPr>
          <t>Introduzca un texto con la finalidad de la contratación</t>
        </r>
      </text>
    </comment>
    <comment ref="C264" authorId="2" shapeId="0">
      <text>
        <r>
          <rPr>
            <sz val="11"/>
            <color theme="1"/>
            <rFont val="Calibri"/>
            <family val="2"/>
            <scheme val="minor"/>
          </rPr>
          <t>Seleccionar un valor del listado</t>
        </r>
      </text>
    </comment>
    <comment ref="D264" authorId="2" shapeId="0">
      <text>
        <r>
          <rPr>
            <sz val="11"/>
            <color theme="1"/>
            <rFont val="Calibri"/>
            <family val="2"/>
            <scheme val="minor"/>
          </rPr>
          <t>Seleccione el tipo de procedimiento</t>
        </r>
      </text>
    </comment>
    <comment ref="E264" authorId="2" shapeId="0">
      <text>
        <r>
          <rPr>
            <sz val="11"/>
            <color theme="1"/>
            <rFont val="Calibri"/>
            <family val="2"/>
            <scheme val="minor"/>
          </rPr>
          <t>Seleccione un valor de la lista</t>
        </r>
      </text>
    </comment>
    <comment ref="F264" authorId="2" shapeId="0">
      <text>
        <r>
          <rPr>
            <sz val="11"/>
            <color theme="1"/>
            <rFont val="Calibri"/>
            <family val="2"/>
            <scheme val="minor"/>
          </rPr>
          <t>Introduzca el código SNIP</t>
        </r>
      </text>
    </comment>
    <comment ref="C265" authorId="2" shapeId="0">
      <text>
        <r>
          <rPr>
            <sz val="11"/>
            <color theme="1"/>
            <rFont val="Calibri"/>
            <family val="2"/>
            <scheme val="minor"/>
          </rPr>
          <t>Introduzca la fecha de inicio del proceso, en formato dd-mm-aaaa</t>
        </r>
      </text>
    </comment>
    <comment ref="F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2" shapeId="0">
      <text/>
    </comment>
    <comment ref="C267" authorId="2" shapeId="0">
      <text>
        <r>
          <rPr>
            <sz val="11"/>
            <color theme="1"/>
            <rFont val="Calibri"/>
            <family val="2"/>
            <scheme val="minor"/>
          </rPr>
          <t>Introduzca la fecha prevista de adjudicación, en formato dd-mm-aaaa</t>
        </r>
      </text>
    </comment>
    <comment ref="F267" authorId="2" shapeId="0">
      <text/>
    </comment>
    <comment ref="F268" authorId="2" shapeId="0">
      <text/>
    </comment>
    <comment ref="A270" authorId="2" shapeId="0">
      <text>
        <r>
          <rPr>
            <sz val="11"/>
            <color theme="1"/>
            <rFont val="Calibri"/>
            <family val="2"/>
            <scheme val="minor"/>
          </rPr>
          <t>Introduzca un codigo UNSPSC</t>
        </r>
      </text>
    </comment>
    <comment ref="B270" authorId="2" shapeId="0">
      <text>
        <r>
          <rPr>
            <sz val="11"/>
            <color theme="1"/>
            <rFont val="Calibri"/>
            <family val="2"/>
            <scheme val="minor"/>
          </rPr>
          <t>Descripción calculada automáticamente a partir de código del artículo</t>
        </r>
      </text>
    </comment>
    <comment ref="C270" authorId="2" shapeId="0">
      <text>
        <r>
          <rPr>
            <sz val="11"/>
            <color theme="1"/>
            <rFont val="Calibri"/>
            <family val="2"/>
            <scheme val="minor"/>
          </rPr>
          <t>Seleccione un valor de la lista</t>
        </r>
      </text>
    </comment>
    <comment ref="D270" authorId="2" shapeId="0">
      <text>
        <r>
          <rPr>
            <sz val="11"/>
            <color theme="1"/>
            <rFont val="Calibri"/>
            <family val="2"/>
            <scheme val="minor"/>
          </rPr>
          <t>Introduzca un número con dos decimales como máximo. Debe ser igual o mayor a la "Cantidad Real Consumida"</t>
        </r>
      </text>
    </comment>
    <comment ref="E270" authorId="2" shapeId="0">
      <text>
        <r>
          <rPr>
            <sz val="11"/>
            <color theme="1"/>
            <rFont val="Calibri"/>
            <family val="2"/>
            <scheme val="minor"/>
          </rPr>
          <t>Introduzca un número con dos decimales como máximo</t>
        </r>
      </text>
    </comment>
    <comment ref="F270" authorId="2" shapeId="0">
      <text>
        <r>
          <rPr>
            <sz val="11"/>
            <color theme="1"/>
            <rFont val="Calibri"/>
            <family val="2"/>
            <scheme val="minor"/>
          </rPr>
          <t>Monto calculado automáticamente por el sistema</t>
        </r>
      </text>
    </comment>
    <comment ref="A287" authorId="2" shapeId="0">
      <text>
        <r>
          <rPr>
            <sz val="11"/>
            <color theme="1"/>
            <rFont val="Calibri"/>
            <family val="2"/>
            <scheme val="minor"/>
          </rPr>
          <t>Introducir un texto con el nombre o referencia de la contratación</t>
        </r>
      </text>
    </comment>
    <comment ref="B287" authorId="2" shapeId="0">
      <text>
        <r>
          <rPr>
            <sz val="11"/>
            <color theme="1"/>
            <rFont val="Calibri"/>
            <family val="2"/>
            <scheme val="minor"/>
          </rPr>
          <t>Introduzca un texto con la finalidad de la contratación</t>
        </r>
      </text>
    </comment>
    <comment ref="C287" authorId="2" shapeId="0">
      <text>
        <r>
          <rPr>
            <sz val="11"/>
            <color theme="1"/>
            <rFont val="Calibri"/>
            <family val="2"/>
            <scheme val="minor"/>
          </rPr>
          <t>Seleccionar un valor del listado</t>
        </r>
      </text>
    </comment>
    <comment ref="D287" authorId="2" shapeId="0">
      <text>
        <r>
          <rPr>
            <sz val="11"/>
            <color theme="1"/>
            <rFont val="Calibri"/>
            <family val="2"/>
            <scheme val="minor"/>
          </rPr>
          <t>Seleccione el tipo de procedimiento</t>
        </r>
      </text>
    </comment>
    <comment ref="E287" authorId="2" shapeId="0">
      <text>
        <r>
          <rPr>
            <sz val="11"/>
            <color theme="1"/>
            <rFont val="Calibri"/>
            <family val="2"/>
            <scheme val="minor"/>
          </rPr>
          <t>Seleccione un valor de la lista</t>
        </r>
      </text>
    </comment>
    <comment ref="F287" authorId="2" shapeId="0">
      <text>
        <r>
          <rPr>
            <sz val="11"/>
            <color theme="1"/>
            <rFont val="Calibri"/>
            <family val="2"/>
            <scheme val="minor"/>
          </rPr>
          <t>Introduzca el código SNIP</t>
        </r>
      </text>
    </comment>
    <comment ref="C288" authorId="2" shapeId="0">
      <text>
        <r>
          <rPr>
            <sz val="11"/>
            <color theme="1"/>
            <rFont val="Calibri"/>
            <family val="2"/>
            <scheme val="minor"/>
          </rPr>
          <t>Introduzca la fecha de inicio del proceso, en formato dd-mm-aaaa</t>
        </r>
      </text>
    </comment>
    <comment ref="F2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2" shapeId="0">
      <text/>
    </comment>
    <comment ref="C290" authorId="2" shapeId="0">
      <text>
        <r>
          <rPr>
            <sz val="11"/>
            <color theme="1"/>
            <rFont val="Calibri"/>
            <family val="2"/>
            <scheme val="minor"/>
          </rPr>
          <t>Introduzca la fecha prevista de adjudicación, en formato dd-mm-aaaa</t>
        </r>
      </text>
    </comment>
    <comment ref="F290" authorId="2" shapeId="0">
      <text/>
    </comment>
    <comment ref="F291" authorId="2" shapeId="0">
      <text/>
    </comment>
    <comment ref="A293" authorId="2" shapeId="0">
      <text>
        <r>
          <rPr>
            <sz val="11"/>
            <color theme="1"/>
            <rFont val="Calibri"/>
            <family val="2"/>
            <scheme val="minor"/>
          </rPr>
          <t>Introduzca un codigo UNSPSC</t>
        </r>
      </text>
    </comment>
    <comment ref="B293" authorId="2" shapeId="0">
      <text>
        <r>
          <rPr>
            <sz val="11"/>
            <color theme="1"/>
            <rFont val="Calibri"/>
            <family val="2"/>
            <scheme val="minor"/>
          </rPr>
          <t>Descripción calculada automáticamente a partir de código del artículo</t>
        </r>
      </text>
    </comment>
    <comment ref="C293" authorId="2" shapeId="0">
      <text>
        <r>
          <rPr>
            <sz val="11"/>
            <color theme="1"/>
            <rFont val="Calibri"/>
            <family val="2"/>
            <scheme val="minor"/>
          </rPr>
          <t>Seleccione un valor de la lista</t>
        </r>
      </text>
    </comment>
    <comment ref="D293" authorId="2" shapeId="0">
      <text>
        <r>
          <rPr>
            <sz val="11"/>
            <color theme="1"/>
            <rFont val="Calibri"/>
            <family val="2"/>
            <scheme val="minor"/>
          </rPr>
          <t>Introduzca un número con dos decimales como máximo. Debe ser igual o mayor a la "Cantidad Real Consumida"</t>
        </r>
      </text>
    </comment>
    <comment ref="E293" authorId="2" shapeId="0">
      <text>
        <r>
          <rPr>
            <sz val="11"/>
            <color theme="1"/>
            <rFont val="Calibri"/>
            <family val="2"/>
            <scheme val="minor"/>
          </rPr>
          <t>Introduzca un número con dos decimales como máximo</t>
        </r>
      </text>
    </comment>
    <comment ref="F293" authorId="2" shapeId="0">
      <text>
        <r>
          <rPr>
            <sz val="11"/>
            <color theme="1"/>
            <rFont val="Calibri"/>
            <family val="2"/>
            <scheme val="minor"/>
          </rPr>
          <t>Monto calculado automáticamente por el sistema</t>
        </r>
      </text>
    </comment>
    <comment ref="A303" authorId="2" shapeId="0">
      <text>
        <r>
          <rPr>
            <sz val="11"/>
            <color theme="1"/>
            <rFont val="Calibri"/>
            <family val="2"/>
            <scheme val="minor"/>
          </rPr>
          <t>Introducir un texto con el nombre o referencia de la contratación</t>
        </r>
      </text>
    </comment>
    <comment ref="B303" authorId="2" shapeId="0">
      <text>
        <r>
          <rPr>
            <sz val="11"/>
            <color theme="1"/>
            <rFont val="Calibri"/>
            <family val="2"/>
            <scheme val="minor"/>
          </rPr>
          <t>Introduzca un texto con la finalidad de la contratación</t>
        </r>
      </text>
    </comment>
    <comment ref="C303" authorId="2" shapeId="0">
      <text>
        <r>
          <rPr>
            <sz val="11"/>
            <color theme="1"/>
            <rFont val="Calibri"/>
            <family val="2"/>
            <scheme val="minor"/>
          </rPr>
          <t>Seleccionar un valor del listado</t>
        </r>
      </text>
    </comment>
    <comment ref="D303" authorId="2" shapeId="0">
      <text>
        <r>
          <rPr>
            <sz val="11"/>
            <color theme="1"/>
            <rFont val="Calibri"/>
            <family val="2"/>
            <scheme val="minor"/>
          </rPr>
          <t>Seleccione el tipo de procedimiento</t>
        </r>
      </text>
    </comment>
    <comment ref="E303" authorId="2" shapeId="0">
      <text>
        <r>
          <rPr>
            <sz val="11"/>
            <color theme="1"/>
            <rFont val="Calibri"/>
            <family val="2"/>
            <scheme val="minor"/>
          </rPr>
          <t>Seleccione un valor de la lista</t>
        </r>
      </text>
    </comment>
    <comment ref="F303" authorId="2" shapeId="0">
      <text>
        <r>
          <rPr>
            <sz val="11"/>
            <color theme="1"/>
            <rFont val="Calibri"/>
            <family val="2"/>
            <scheme val="minor"/>
          </rPr>
          <t>Introduzca el código SNIP</t>
        </r>
      </text>
    </comment>
    <comment ref="C304" authorId="2" shapeId="0">
      <text>
        <r>
          <rPr>
            <sz val="11"/>
            <color theme="1"/>
            <rFont val="Calibri"/>
            <family val="2"/>
            <scheme val="minor"/>
          </rPr>
          <t>Introduzca la fecha de inicio del proceso, en formato dd-mm-aaaa</t>
        </r>
      </text>
    </comment>
    <comment ref="F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text/>
    </comment>
    <comment ref="C306" authorId="2" shapeId="0">
      <text>
        <r>
          <rPr>
            <sz val="11"/>
            <color theme="1"/>
            <rFont val="Calibri"/>
            <family val="2"/>
            <scheme val="minor"/>
          </rPr>
          <t>Introduzca la fecha prevista de adjudicación, en formato dd-mm-aaaa</t>
        </r>
      </text>
    </comment>
    <comment ref="F306" authorId="2" shapeId="0">
      <text/>
    </comment>
    <comment ref="F307" authorId="2" shapeId="0">
      <text/>
    </comment>
    <comment ref="A309" authorId="2" shapeId="0">
      <text>
        <r>
          <rPr>
            <sz val="11"/>
            <color theme="1"/>
            <rFont val="Calibri"/>
            <family val="2"/>
            <scheme val="minor"/>
          </rPr>
          <t>Introduzca un codigo UNSPSC</t>
        </r>
      </text>
    </comment>
    <comment ref="B309" authorId="2" shapeId="0">
      <text>
        <r>
          <rPr>
            <sz val="11"/>
            <color theme="1"/>
            <rFont val="Calibri"/>
            <family val="2"/>
            <scheme val="minor"/>
          </rPr>
          <t>Descripción calculada automáticamente a partir de código del artículo</t>
        </r>
      </text>
    </comment>
    <comment ref="C309" authorId="2" shapeId="0">
      <text>
        <r>
          <rPr>
            <sz val="11"/>
            <color theme="1"/>
            <rFont val="Calibri"/>
            <family val="2"/>
            <scheme val="minor"/>
          </rPr>
          <t>Seleccione un valor de la lista</t>
        </r>
      </text>
    </comment>
    <comment ref="D309" authorId="2" shapeId="0">
      <text>
        <r>
          <rPr>
            <sz val="11"/>
            <color theme="1"/>
            <rFont val="Calibri"/>
            <family val="2"/>
            <scheme val="minor"/>
          </rPr>
          <t>Introduzca un número con dos decimales como máximo. Debe ser igual o mayor a la "Cantidad Real Consumida"</t>
        </r>
      </text>
    </comment>
    <comment ref="E309" authorId="2" shapeId="0">
      <text>
        <r>
          <rPr>
            <sz val="11"/>
            <color theme="1"/>
            <rFont val="Calibri"/>
            <family val="2"/>
            <scheme val="minor"/>
          </rPr>
          <t>Introduzca un número con dos decimales como máximo</t>
        </r>
      </text>
    </comment>
    <comment ref="F309" authorId="2" shapeId="0">
      <text>
        <r>
          <rPr>
            <sz val="11"/>
            <color theme="1"/>
            <rFont val="Calibri"/>
            <family val="2"/>
            <scheme val="minor"/>
          </rPr>
          <t>Monto calculado automáticamente por el sistema</t>
        </r>
      </text>
    </comment>
    <comment ref="A319" authorId="2" shapeId="0">
      <text>
        <r>
          <rPr>
            <sz val="11"/>
            <color theme="1"/>
            <rFont val="Calibri"/>
            <family val="2"/>
            <scheme val="minor"/>
          </rPr>
          <t>Introducir un texto con el nombre o referencia de la contratación</t>
        </r>
      </text>
    </comment>
    <comment ref="B319" authorId="2" shapeId="0">
      <text>
        <r>
          <rPr>
            <sz val="11"/>
            <color theme="1"/>
            <rFont val="Calibri"/>
            <family val="2"/>
            <scheme val="minor"/>
          </rPr>
          <t>Introduzca un texto con la finalidad de la contratación</t>
        </r>
      </text>
    </comment>
    <comment ref="C319" authorId="2" shapeId="0">
      <text>
        <r>
          <rPr>
            <sz val="11"/>
            <color theme="1"/>
            <rFont val="Calibri"/>
            <family val="2"/>
            <scheme val="minor"/>
          </rPr>
          <t>Seleccionar un valor del listado</t>
        </r>
      </text>
    </comment>
    <comment ref="D319" authorId="2" shapeId="0">
      <text>
        <r>
          <rPr>
            <sz val="11"/>
            <color theme="1"/>
            <rFont val="Calibri"/>
            <family val="2"/>
            <scheme val="minor"/>
          </rPr>
          <t>Seleccione el tipo de procedimiento</t>
        </r>
      </text>
    </comment>
    <comment ref="E319" authorId="2" shapeId="0">
      <text>
        <r>
          <rPr>
            <sz val="11"/>
            <color theme="1"/>
            <rFont val="Calibri"/>
            <family val="2"/>
            <scheme val="minor"/>
          </rPr>
          <t>Seleccione un valor de la lista</t>
        </r>
      </text>
    </comment>
    <comment ref="F319" authorId="2" shapeId="0">
      <text>
        <r>
          <rPr>
            <sz val="11"/>
            <color theme="1"/>
            <rFont val="Calibri"/>
            <family val="2"/>
            <scheme val="minor"/>
          </rPr>
          <t>Introduzca el código SNIP</t>
        </r>
      </text>
    </comment>
    <comment ref="C320" authorId="2" shapeId="0">
      <text>
        <r>
          <rPr>
            <sz val="11"/>
            <color theme="1"/>
            <rFont val="Calibri"/>
            <family val="2"/>
            <scheme val="minor"/>
          </rPr>
          <t>Introduzca la fecha de inicio del proceso, en formato dd-mm-aaaa</t>
        </r>
      </text>
    </comment>
    <comment ref="F3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2" shapeId="0">
      <text/>
    </comment>
    <comment ref="C322" authorId="2" shapeId="0">
      <text>
        <r>
          <rPr>
            <sz val="11"/>
            <color theme="1"/>
            <rFont val="Calibri"/>
            <family val="2"/>
            <scheme val="minor"/>
          </rPr>
          <t>Introduzca la fecha prevista de adjudicación, en formato dd-mm-aaaa</t>
        </r>
      </text>
    </comment>
    <comment ref="F322" authorId="2" shapeId="0">
      <text/>
    </comment>
    <comment ref="F323" authorId="2" shapeId="0">
      <text/>
    </comment>
    <comment ref="A325" authorId="2" shapeId="0">
      <text>
        <r>
          <rPr>
            <sz val="11"/>
            <color theme="1"/>
            <rFont val="Calibri"/>
            <family val="2"/>
            <scheme val="minor"/>
          </rPr>
          <t>Introduzca un codigo UNSPSC</t>
        </r>
      </text>
    </comment>
    <comment ref="B325" authorId="2" shapeId="0">
      <text>
        <r>
          <rPr>
            <sz val="11"/>
            <color theme="1"/>
            <rFont val="Calibri"/>
            <family val="2"/>
            <scheme val="minor"/>
          </rPr>
          <t>Descripción calculada automáticamente a partir de código del artículo</t>
        </r>
      </text>
    </comment>
    <comment ref="C325" authorId="2" shapeId="0">
      <text>
        <r>
          <rPr>
            <sz val="11"/>
            <color theme="1"/>
            <rFont val="Calibri"/>
            <family val="2"/>
            <scheme val="minor"/>
          </rPr>
          <t>Seleccione un valor de la lista</t>
        </r>
      </text>
    </comment>
    <comment ref="D325" authorId="2" shapeId="0">
      <text>
        <r>
          <rPr>
            <sz val="11"/>
            <color theme="1"/>
            <rFont val="Calibri"/>
            <family val="2"/>
            <scheme val="minor"/>
          </rPr>
          <t>Introduzca un número con dos decimales como máximo. Debe ser igual o mayor a la "Cantidad Real Consumida"</t>
        </r>
      </text>
    </comment>
    <comment ref="E325" authorId="2" shapeId="0">
      <text>
        <r>
          <rPr>
            <sz val="11"/>
            <color theme="1"/>
            <rFont val="Calibri"/>
            <family val="2"/>
            <scheme val="minor"/>
          </rPr>
          <t>Introduzca un número con dos decimales como máximo</t>
        </r>
      </text>
    </comment>
    <comment ref="F325" authorId="2" shapeId="0">
      <text>
        <r>
          <rPr>
            <sz val="11"/>
            <color theme="1"/>
            <rFont val="Calibri"/>
            <family val="2"/>
            <scheme val="minor"/>
          </rPr>
          <t>Monto calculado automáticamente por el sistema</t>
        </r>
      </text>
    </comment>
    <comment ref="A335" authorId="2" shapeId="0">
      <text>
        <r>
          <rPr>
            <sz val="11"/>
            <color theme="1"/>
            <rFont val="Calibri"/>
            <family val="2"/>
            <scheme val="minor"/>
          </rPr>
          <t>Introducir un texto con el nombre o referencia de la contratación</t>
        </r>
      </text>
    </comment>
    <comment ref="B335" authorId="2" shapeId="0">
      <text>
        <r>
          <rPr>
            <sz val="11"/>
            <color theme="1"/>
            <rFont val="Calibri"/>
            <family val="2"/>
            <scheme val="minor"/>
          </rPr>
          <t>Introduzca un texto con la finalidad de la contratación</t>
        </r>
      </text>
    </comment>
    <comment ref="C335" authorId="2" shapeId="0">
      <text>
        <r>
          <rPr>
            <sz val="11"/>
            <color theme="1"/>
            <rFont val="Calibri"/>
            <family val="2"/>
            <scheme val="minor"/>
          </rPr>
          <t>Seleccionar un valor del listado</t>
        </r>
      </text>
    </comment>
    <comment ref="D335" authorId="2" shapeId="0">
      <text>
        <r>
          <rPr>
            <sz val="11"/>
            <color theme="1"/>
            <rFont val="Calibri"/>
            <family val="2"/>
            <scheme val="minor"/>
          </rPr>
          <t>Seleccione el tipo de procedimiento</t>
        </r>
      </text>
    </comment>
    <comment ref="E335" authorId="2" shapeId="0">
      <text>
        <r>
          <rPr>
            <sz val="11"/>
            <color theme="1"/>
            <rFont val="Calibri"/>
            <family val="2"/>
            <scheme val="minor"/>
          </rPr>
          <t>Seleccione un valor de la lista</t>
        </r>
      </text>
    </comment>
    <comment ref="F335" authorId="2" shapeId="0">
      <text>
        <r>
          <rPr>
            <sz val="11"/>
            <color theme="1"/>
            <rFont val="Calibri"/>
            <family val="2"/>
            <scheme val="minor"/>
          </rPr>
          <t>Introduzca el código SNIP</t>
        </r>
      </text>
    </comment>
    <comment ref="C336" authorId="2" shapeId="0">
      <text>
        <r>
          <rPr>
            <sz val="11"/>
            <color theme="1"/>
            <rFont val="Calibri"/>
            <family val="2"/>
            <scheme val="minor"/>
          </rPr>
          <t>Introduzca la fecha de inicio del proceso, en formato dd-mm-aaaa</t>
        </r>
      </text>
    </comment>
    <comment ref="F3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text/>
    </comment>
    <comment ref="C338" authorId="2" shapeId="0">
      <text>
        <r>
          <rPr>
            <sz val="11"/>
            <color theme="1"/>
            <rFont val="Calibri"/>
            <family val="2"/>
            <scheme val="minor"/>
          </rPr>
          <t>Introduzca la fecha prevista de adjudicación, en formato dd-mm-aaaa</t>
        </r>
      </text>
    </comment>
    <comment ref="F338" authorId="2" shapeId="0">
      <text/>
    </comment>
    <comment ref="F339" authorId="2" shapeId="0">
      <text/>
    </comment>
    <comment ref="A341" authorId="2" shapeId="0">
      <text>
        <r>
          <rPr>
            <sz val="11"/>
            <color theme="1"/>
            <rFont val="Calibri"/>
            <family val="2"/>
            <scheme val="minor"/>
          </rPr>
          <t>Introduzca un codigo UNSPSC</t>
        </r>
      </text>
    </comment>
    <comment ref="B341" authorId="2" shapeId="0">
      <text>
        <r>
          <rPr>
            <sz val="11"/>
            <color theme="1"/>
            <rFont val="Calibri"/>
            <family val="2"/>
            <scheme val="minor"/>
          </rPr>
          <t>Descripción calculada automáticamente a partir de código del artículo</t>
        </r>
      </text>
    </comment>
    <comment ref="C341" authorId="2" shapeId="0">
      <text>
        <r>
          <rPr>
            <sz val="11"/>
            <color theme="1"/>
            <rFont val="Calibri"/>
            <family val="2"/>
            <scheme val="minor"/>
          </rPr>
          <t>Seleccione un valor de la lista</t>
        </r>
      </text>
    </comment>
    <comment ref="D341" authorId="2" shapeId="0">
      <text>
        <r>
          <rPr>
            <sz val="11"/>
            <color theme="1"/>
            <rFont val="Calibri"/>
            <family val="2"/>
            <scheme val="minor"/>
          </rPr>
          <t>Introduzca un número con dos decimales como máximo. Debe ser igual o mayor a la "Cantidad Real Consumida"</t>
        </r>
      </text>
    </comment>
    <comment ref="E341" authorId="2" shapeId="0">
      <text>
        <r>
          <rPr>
            <sz val="11"/>
            <color theme="1"/>
            <rFont val="Calibri"/>
            <family val="2"/>
            <scheme val="minor"/>
          </rPr>
          <t>Introduzca un número con dos decimales como máximo</t>
        </r>
      </text>
    </comment>
    <comment ref="F341" authorId="2" shapeId="0">
      <text>
        <r>
          <rPr>
            <sz val="11"/>
            <color theme="1"/>
            <rFont val="Calibri"/>
            <family val="2"/>
            <scheme val="minor"/>
          </rPr>
          <t>Monto calculado automáticamente por el sistema</t>
        </r>
      </text>
    </comment>
    <comment ref="A351" authorId="2" shapeId="0">
      <text>
        <r>
          <rPr>
            <sz val="11"/>
            <color theme="1"/>
            <rFont val="Calibri"/>
            <family val="2"/>
            <scheme val="minor"/>
          </rPr>
          <t>Introducir un texto con el nombre o referencia de la contratación</t>
        </r>
      </text>
    </comment>
    <comment ref="B351" authorId="2" shapeId="0">
      <text>
        <r>
          <rPr>
            <sz val="11"/>
            <color theme="1"/>
            <rFont val="Calibri"/>
            <family val="2"/>
            <scheme val="minor"/>
          </rPr>
          <t>Introduzca un texto con la finalidad de la contratación</t>
        </r>
      </text>
    </comment>
    <comment ref="C351" authorId="2" shapeId="0">
      <text>
        <r>
          <rPr>
            <sz val="11"/>
            <color theme="1"/>
            <rFont val="Calibri"/>
            <family val="2"/>
            <scheme val="minor"/>
          </rPr>
          <t>Seleccionar un valor del listado</t>
        </r>
      </text>
    </comment>
    <comment ref="D351" authorId="2" shapeId="0">
      <text>
        <r>
          <rPr>
            <sz val="11"/>
            <color theme="1"/>
            <rFont val="Calibri"/>
            <family val="2"/>
            <scheme val="minor"/>
          </rPr>
          <t>Seleccione el tipo de procedimiento</t>
        </r>
      </text>
    </comment>
    <comment ref="E351" authorId="2" shapeId="0">
      <text>
        <r>
          <rPr>
            <sz val="11"/>
            <color theme="1"/>
            <rFont val="Calibri"/>
            <family val="2"/>
            <scheme val="minor"/>
          </rPr>
          <t>Seleccione un valor de la lista</t>
        </r>
      </text>
    </comment>
    <comment ref="F351" authorId="2" shapeId="0">
      <text>
        <r>
          <rPr>
            <sz val="11"/>
            <color theme="1"/>
            <rFont val="Calibri"/>
            <family val="2"/>
            <scheme val="minor"/>
          </rPr>
          <t>Introduzca el código SNIP</t>
        </r>
      </text>
    </comment>
    <comment ref="C352" authorId="2" shapeId="0">
      <text>
        <r>
          <rPr>
            <sz val="11"/>
            <color theme="1"/>
            <rFont val="Calibri"/>
            <family val="2"/>
            <scheme val="minor"/>
          </rPr>
          <t>Introduzca la fecha de inicio del proceso, en formato dd-mm-aaaa</t>
        </r>
      </text>
    </comment>
    <comment ref="F3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text/>
    </comment>
    <comment ref="C354" authorId="2" shapeId="0">
      <text>
        <r>
          <rPr>
            <sz val="11"/>
            <color theme="1"/>
            <rFont val="Calibri"/>
            <family val="2"/>
            <scheme val="minor"/>
          </rPr>
          <t>Introduzca la fecha prevista de adjudicación, en formato dd-mm-aaaa</t>
        </r>
      </text>
    </comment>
    <comment ref="F354" authorId="2" shapeId="0">
      <text/>
    </comment>
    <comment ref="F355" authorId="2" shapeId="0">
      <text/>
    </comment>
    <comment ref="A357" authorId="2" shapeId="0">
      <text>
        <r>
          <rPr>
            <sz val="11"/>
            <color theme="1"/>
            <rFont val="Calibri"/>
            <family val="2"/>
            <scheme val="minor"/>
          </rPr>
          <t>Introduzca un codigo UNSPSC</t>
        </r>
      </text>
    </comment>
    <comment ref="B357" authorId="2" shapeId="0">
      <text>
        <r>
          <rPr>
            <sz val="11"/>
            <color theme="1"/>
            <rFont val="Calibri"/>
            <family val="2"/>
            <scheme val="minor"/>
          </rPr>
          <t>Descripción calculada automáticamente a partir de código del artículo</t>
        </r>
      </text>
    </comment>
    <comment ref="C357" authorId="2" shapeId="0">
      <text>
        <r>
          <rPr>
            <sz val="11"/>
            <color theme="1"/>
            <rFont val="Calibri"/>
            <family val="2"/>
            <scheme val="minor"/>
          </rPr>
          <t>Seleccione un valor de la lista</t>
        </r>
      </text>
    </comment>
    <comment ref="D357" authorId="2" shapeId="0">
      <text>
        <r>
          <rPr>
            <sz val="11"/>
            <color theme="1"/>
            <rFont val="Calibri"/>
            <family val="2"/>
            <scheme val="minor"/>
          </rPr>
          <t>Introduzca un número con dos decimales como máximo. Debe ser igual o mayor a la "Cantidad Real Consumida"</t>
        </r>
      </text>
    </comment>
    <comment ref="E357" authorId="2" shapeId="0">
      <text>
        <r>
          <rPr>
            <sz val="11"/>
            <color theme="1"/>
            <rFont val="Calibri"/>
            <family val="2"/>
            <scheme val="minor"/>
          </rPr>
          <t>Introduzca un número con dos decimales como máximo</t>
        </r>
      </text>
    </comment>
    <comment ref="F357" authorId="2" shapeId="0">
      <text>
        <r>
          <rPr>
            <sz val="11"/>
            <color theme="1"/>
            <rFont val="Calibri"/>
            <family val="2"/>
            <scheme val="minor"/>
          </rPr>
          <t>Monto calculado automáticamente por el sistema</t>
        </r>
      </text>
    </comment>
    <comment ref="A363" authorId="2" shapeId="0">
      <text>
        <r>
          <rPr>
            <sz val="11"/>
            <color theme="1"/>
            <rFont val="Calibri"/>
            <family val="2"/>
            <scheme val="minor"/>
          </rPr>
          <t>Introduzca un texto con la finalidad de la contratación</t>
        </r>
      </text>
    </comment>
    <comment ref="B363" authorId="2" shapeId="0">
      <text>
        <r>
          <rPr>
            <sz val="11"/>
            <color theme="1"/>
            <rFont val="Calibri"/>
            <family val="2"/>
            <scheme val="minor"/>
          </rPr>
          <t>Introduzca un texto con la finalidad de la contratación</t>
        </r>
      </text>
    </comment>
    <comment ref="C363" authorId="2" shapeId="0">
      <text>
        <r>
          <rPr>
            <sz val="11"/>
            <color theme="1"/>
            <rFont val="Calibri"/>
            <family val="2"/>
            <scheme val="minor"/>
          </rPr>
          <t>Seleccionar un valor del listado</t>
        </r>
      </text>
    </comment>
    <comment ref="D363" authorId="2" shapeId="0">
      <text>
        <r>
          <rPr>
            <sz val="11"/>
            <color theme="1"/>
            <rFont val="Calibri"/>
            <family val="2"/>
            <scheme val="minor"/>
          </rPr>
          <t>Seleccione el tipo de procedimiento</t>
        </r>
      </text>
    </comment>
    <comment ref="E363" authorId="2" shapeId="0">
      <text>
        <r>
          <rPr>
            <sz val="11"/>
            <color theme="1"/>
            <rFont val="Calibri"/>
            <family val="2"/>
            <scheme val="minor"/>
          </rPr>
          <t>Seleccione un valor de la lista</t>
        </r>
      </text>
    </comment>
    <comment ref="F363" authorId="2" shapeId="0">
      <text>
        <r>
          <rPr>
            <sz val="11"/>
            <color theme="1"/>
            <rFont val="Calibri"/>
            <family val="2"/>
            <scheme val="minor"/>
          </rPr>
          <t>Introduzca el código SNIP</t>
        </r>
      </text>
    </comment>
    <comment ref="C364" authorId="2" shapeId="0">
      <text>
        <r>
          <rPr>
            <sz val="11"/>
            <color theme="1"/>
            <rFont val="Calibri"/>
            <family val="2"/>
            <scheme val="minor"/>
          </rPr>
          <t>Introduzca la fecha de inicio del proceso, en formato dd-mm-aaaa</t>
        </r>
      </text>
    </comment>
    <comment ref="F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2" shapeId="0">
      <text/>
    </comment>
    <comment ref="C366" authorId="2" shapeId="0">
      <text>
        <r>
          <rPr>
            <sz val="11"/>
            <color theme="1"/>
            <rFont val="Calibri"/>
            <family val="2"/>
            <scheme val="minor"/>
          </rPr>
          <t>Introduzca la fecha prevista de adjudicación, en formato dd-mm-aaaa</t>
        </r>
      </text>
    </comment>
    <comment ref="F366" authorId="2" shapeId="0">
      <text/>
    </comment>
    <comment ref="F367" authorId="2" shapeId="0">
      <text/>
    </comment>
    <comment ref="A369" authorId="2" shapeId="0">
      <text>
        <r>
          <rPr>
            <sz val="11"/>
            <color theme="1"/>
            <rFont val="Calibri"/>
            <family val="2"/>
            <scheme val="minor"/>
          </rPr>
          <t>Introduzca un codigo UNSPSC</t>
        </r>
      </text>
    </comment>
    <comment ref="B369" authorId="2" shapeId="0">
      <text>
        <r>
          <rPr>
            <sz val="11"/>
            <color theme="1"/>
            <rFont val="Calibri"/>
            <family val="2"/>
            <scheme val="minor"/>
          </rPr>
          <t>Descripción calculada automáticamente a partir de código del artículo</t>
        </r>
      </text>
    </comment>
    <comment ref="C369" authorId="2" shapeId="0">
      <text>
        <r>
          <rPr>
            <sz val="11"/>
            <color theme="1"/>
            <rFont val="Calibri"/>
            <family val="2"/>
            <scheme val="minor"/>
          </rPr>
          <t>Seleccione un valor de la lista</t>
        </r>
      </text>
    </comment>
    <comment ref="D369" authorId="2" shapeId="0">
      <text>
        <r>
          <rPr>
            <sz val="11"/>
            <color theme="1"/>
            <rFont val="Calibri"/>
            <family val="2"/>
            <scheme val="minor"/>
          </rPr>
          <t>Introduzca un número con dos decimales como máximo. Debe ser igual o mayor a la "Cantidad Real Consumida"</t>
        </r>
      </text>
    </comment>
    <comment ref="E369" authorId="2" shapeId="0">
      <text>
        <r>
          <rPr>
            <sz val="11"/>
            <color theme="1"/>
            <rFont val="Calibri"/>
            <family val="2"/>
            <scheme val="minor"/>
          </rPr>
          <t>Introduzca un número con dos decimales como máximo</t>
        </r>
      </text>
    </comment>
    <comment ref="F369" authorId="2" shapeId="0">
      <text>
        <r>
          <rPr>
            <sz val="11"/>
            <color theme="1"/>
            <rFont val="Calibri"/>
            <family val="2"/>
            <scheme val="minor"/>
          </rPr>
          <t>Monto calculado automáticamente por el sistema</t>
        </r>
      </text>
    </comment>
    <comment ref="A375" authorId="2" shapeId="0">
      <text>
        <r>
          <rPr>
            <sz val="11"/>
            <color theme="1"/>
            <rFont val="Calibri"/>
            <family val="2"/>
            <scheme val="minor"/>
          </rPr>
          <t>Introducir un texto con el nombre o referencia de la contratación</t>
        </r>
      </text>
    </comment>
    <comment ref="B375" authorId="2" shapeId="0">
      <text>
        <r>
          <rPr>
            <sz val="11"/>
            <color theme="1"/>
            <rFont val="Calibri"/>
            <family val="2"/>
            <scheme val="minor"/>
          </rPr>
          <t>Introduzca un texto con la finalidad de la contratación</t>
        </r>
      </text>
    </comment>
    <comment ref="C375" authorId="2" shapeId="0">
      <text>
        <r>
          <rPr>
            <sz val="11"/>
            <color theme="1"/>
            <rFont val="Calibri"/>
            <family val="2"/>
            <scheme val="minor"/>
          </rPr>
          <t>Seleccionar un valor del listado</t>
        </r>
      </text>
    </comment>
    <comment ref="D375" authorId="2" shapeId="0">
      <text>
        <r>
          <rPr>
            <sz val="11"/>
            <color theme="1"/>
            <rFont val="Calibri"/>
            <family val="2"/>
            <scheme val="minor"/>
          </rPr>
          <t>Seleccione el tipo de procedimiento</t>
        </r>
      </text>
    </comment>
    <comment ref="E375" authorId="2" shapeId="0">
      <text>
        <r>
          <rPr>
            <sz val="11"/>
            <color theme="1"/>
            <rFont val="Calibri"/>
            <family val="2"/>
            <scheme val="minor"/>
          </rPr>
          <t>Seleccione un valor de la lista</t>
        </r>
      </text>
    </comment>
    <comment ref="F375" authorId="2" shapeId="0">
      <text>
        <r>
          <rPr>
            <sz val="11"/>
            <color theme="1"/>
            <rFont val="Calibri"/>
            <family val="2"/>
            <scheme val="minor"/>
          </rPr>
          <t>Introduzca el código SNIP</t>
        </r>
      </text>
    </comment>
    <comment ref="C376" authorId="2" shapeId="0">
      <text>
        <r>
          <rPr>
            <sz val="11"/>
            <color theme="1"/>
            <rFont val="Calibri"/>
            <family val="2"/>
            <scheme val="minor"/>
          </rPr>
          <t>Introduzca la fecha de inicio del proceso, en formato dd-mm-aaaa</t>
        </r>
      </text>
    </comment>
    <comment ref="F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2" shapeId="0">
      <text/>
    </comment>
    <comment ref="C378" authorId="2" shapeId="0">
      <text>
        <r>
          <rPr>
            <sz val="11"/>
            <color theme="1"/>
            <rFont val="Calibri"/>
            <family val="2"/>
            <scheme val="minor"/>
          </rPr>
          <t>Introduzca la fecha prevista de adjudicación, en formato dd-mm-aaaa</t>
        </r>
      </text>
    </comment>
    <comment ref="F378" authorId="2" shapeId="0">
      <text/>
    </comment>
    <comment ref="F379" authorId="2" shapeId="0">
      <text/>
    </comment>
    <comment ref="A381" authorId="2" shapeId="0">
      <text>
        <r>
          <rPr>
            <sz val="11"/>
            <color theme="1"/>
            <rFont val="Calibri"/>
            <family val="2"/>
            <scheme val="minor"/>
          </rPr>
          <t>Introduzca un codigo UNSPSC</t>
        </r>
      </text>
    </comment>
    <comment ref="B381" authorId="2" shapeId="0">
      <text>
        <r>
          <rPr>
            <sz val="11"/>
            <color theme="1"/>
            <rFont val="Calibri"/>
            <family val="2"/>
            <scheme val="minor"/>
          </rPr>
          <t>Descripción calculada automáticamente a partir de código del artículo</t>
        </r>
      </text>
    </comment>
    <comment ref="C381" authorId="2" shapeId="0">
      <text>
        <r>
          <rPr>
            <sz val="11"/>
            <color theme="1"/>
            <rFont val="Calibri"/>
            <family val="2"/>
            <scheme val="minor"/>
          </rPr>
          <t>Seleccione un valor de la lista</t>
        </r>
      </text>
    </comment>
    <comment ref="D381" authorId="2" shapeId="0">
      <text>
        <r>
          <rPr>
            <sz val="11"/>
            <color theme="1"/>
            <rFont val="Calibri"/>
            <family val="2"/>
            <scheme val="minor"/>
          </rPr>
          <t>Introduzca un número con dos decimales como máximo. Debe ser igual o mayor a la "Cantidad Real Consumida"</t>
        </r>
      </text>
    </comment>
    <comment ref="E381" authorId="2" shapeId="0">
      <text>
        <r>
          <rPr>
            <sz val="11"/>
            <color theme="1"/>
            <rFont val="Calibri"/>
            <family val="2"/>
            <scheme val="minor"/>
          </rPr>
          <t>Introduzca un número con dos decimales como máximo</t>
        </r>
      </text>
    </comment>
    <comment ref="F381" authorId="2" shapeId="0">
      <text>
        <r>
          <rPr>
            <sz val="11"/>
            <color theme="1"/>
            <rFont val="Calibri"/>
            <family val="2"/>
            <scheme val="minor"/>
          </rPr>
          <t>Monto calculado automáticamente por el sistema</t>
        </r>
      </text>
    </comment>
    <comment ref="A387" authorId="2" shapeId="0">
      <text>
        <r>
          <rPr>
            <sz val="11"/>
            <color theme="1"/>
            <rFont val="Calibri"/>
            <family val="2"/>
            <scheme val="minor"/>
          </rPr>
          <t>Introducir un texto con el nombre o referencia de la contratación</t>
        </r>
      </text>
    </comment>
    <comment ref="B387" authorId="2" shapeId="0">
      <text>
        <r>
          <rPr>
            <sz val="11"/>
            <color theme="1"/>
            <rFont val="Calibri"/>
            <family val="2"/>
            <scheme val="minor"/>
          </rPr>
          <t>Introduzca un texto con la finalidad de la contratación</t>
        </r>
      </text>
    </comment>
    <comment ref="C387" authorId="2" shapeId="0">
      <text>
        <r>
          <rPr>
            <sz val="11"/>
            <color theme="1"/>
            <rFont val="Calibri"/>
            <family val="2"/>
            <scheme val="minor"/>
          </rPr>
          <t>Seleccionar un valor del listado</t>
        </r>
      </text>
    </comment>
    <comment ref="D387" authorId="2" shapeId="0">
      <text>
        <r>
          <rPr>
            <sz val="11"/>
            <color theme="1"/>
            <rFont val="Calibri"/>
            <family val="2"/>
            <scheme val="minor"/>
          </rPr>
          <t>Seleccione el tipo de procedimiento</t>
        </r>
      </text>
    </comment>
    <comment ref="E387" authorId="2" shapeId="0">
      <text>
        <r>
          <rPr>
            <sz val="11"/>
            <color theme="1"/>
            <rFont val="Calibri"/>
            <family val="2"/>
            <scheme val="minor"/>
          </rPr>
          <t>Seleccione un valor de la lista</t>
        </r>
      </text>
    </comment>
    <comment ref="F387" authorId="2" shapeId="0">
      <text>
        <r>
          <rPr>
            <sz val="11"/>
            <color theme="1"/>
            <rFont val="Calibri"/>
            <family val="2"/>
            <scheme val="minor"/>
          </rPr>
          <t>Introduzca el código SNIP</t>
        </r>
      </text>
    </comment>
    <comment ref="C388" authorId="2" shapeId="0">
      <text>
        <r>
          <rPr>
            <sz val="11"/>
            <color theme="1"/>
            <rFont val="Calibri"/>
            <family val="2"/>
            <scheme val="minor"/>
          </rPr>
          <t>Introduzca la fecha de inicio del proceso, en formato dd-mm-aaaa</t>
        </r>
      </text>
    </comment>
    <comment ref="F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2" shapeId="0">
      <text/>
    </comment>
    <comment ref="C390" authorId="2" shapeId="0">
      <text>
        <r>
          <rPr>
            <sz val="11"/>
            <color theme="1"/>
            <rFont val="Calibri"/>
            <family val="2"/>
            <scheme val="minor"/>
          </rPr>
          <t>Introduzca la fecha prevista de adjudicación, en formato dd-mm-aaaa</t>
        </r>
      </text>
    </comment>
    <comment ref="F390" authorId="2" shapeId="0">
      <text/>
    </comment>
    <comment ref="F391" authorId="2" shapeId="0">
      <text/>
    </comment>
    <comment ref="A393" authorId="2" shapeId="0">
      <text>
        <r>
          <rPr>
            <sz val="11"/>
            <color theme="1"/>
            <rFont val="Calibri"/>
            <family val="2"/>
            <scheme val="minor"/>
          </rPr>
          <t>Introduzca un codigo UNSPSC</t>
        </r>
      </text>
    </comment>
    <comment ref="B393" authorId="2" shapeId="0">
      <text>
        <r>
          <rPr>
            <sz val="11"/>
            <color theme="1"/>
            <rFont val="Calibri"/>
            <family val="2"/>
            <scheme val="minor"/>
          </rPr>
          <t>Descripción calculada automáticamente a partir de código del artículo</t>
        </r>
      </text>
    </comment>
    <comment ref="C393" authorId="2" shapeId="0">
      <text>
        <r>
          <rPr>
            <sz val="11"/>
            <color theme="1"/>
            <rFont val="Calibri"/>
            <family val="2"/>
            <scheme val="minor"/>
          </rPr>
          <t>Seleccione un valor de la lista</t>
        </r>
      </text>
    </comment>
    <comment ref="D393" authorId="2" shapeId="0">
      <text>
        <r>
          <rPr>
            <sz val="11"/>
            <color theme="1"/>
            <rFont val="Calibri"/>
            <family val="2"/>
            <scheme val="minor"/>
          </rPr>
          <t>Introduzca un número con dos decimales como máximo. Debe ser igual o mayor a la "Cantidad Real Consumida"</t>
        </r>
      </text>
    </comment>
    <comment ref="E393" authorId="2" shapeId="0">
      <text>
        <r>
          <rPr>
            <sz val="11"/>
            <color theme="1"/>
            <rFont val="Calibri"/>
            <family val="2"/>
            <scheme val="minor"/>
          </rPr>
          <t>Introduzca un número con dos decimales como máximo</t>
        </r>
      </text>
    </comment>
    <comment ref="F393" authorId="2" shapeId="0">
      <text>
        <r>
          <rPr>
            <sz val="11"/>
            <color theme="1"/>
            <rFont val="Calibri"/>
            <family val="2"/>
            <scheme val="minor"/>
          </rPr>
          <t>Monto calculado automáticamente por el sistema</t>
        </r>
      </text>
    </comment>
    <comment ref="A398" authorId="2" shapeId="0">
      <text>
        <r>
          <rPr>
            <sz val="11"/>
            <color theme="1"/>
            <rFont val="Calibri"/>
            <family val="2"/>
            <scheme val="minor"/>
          </rPr>
          <t>Introducir un texto con el nombre o referencia de la contratación</t>
        </r>
      </text>
    </comment>
    <comment ref="B398" authorId="2" shapeId="0">
      <text>
        <r>
          <rPr>
            <sz val="11"/>
            <color theme="1"/>
            <rFont val="Calibri"/>
            <family val="2"/>
            <scheme val="minor"/>
          </rPr>
          <t>Introduzca un texto con la finalidad de la contratación</t>
        </r>
      </text>
    </comment>
    <comment ref="C398" authorId="2" shapeId="0">
      <text>
        <r>
          <rPr>
            <sz val="11"/>
            <color theme="1"/>
            <rFont val="Calibri"/>
            <family val="2"/>
            <scheme val="minor"/>
          </rPr>
          <t>Seleccionar un valor del listado</t>
        </r>
      </text>
    </comment>
    <comment ref="D398" authorId="2" shapeId="0">
      <text>
        <r>
          <rPr>
            <sz val="11"/>
            <color theme="1"/>
            <rFont val="Calibri"/>
            <family val="2"/>
            <scheme val="minor"/>
          </rPr>
          <t>Seleccione el tipo de procedimiento</t>
        </r>
      </text>
    </comment>
    <comment ref="E398" authorId="2" shapeId="0">
      <text>
        <r>
          <rPr>
            <sz val="11"/>
            <color theme="1"/>
            <rFont val="Calibri"/>
            <family val="2"/>
            <scheme val="minor"/>
          </rPr>
          <t>Seleccione un valor de la lista</t>
        </r>
      </text>
    </comment>
    <comment ref="F398" authorId="2" shapeId="0">
      <text>
        <r>
          <rPr>
            <sz val="11"/>
            <color theme="1"/>
            <rFont val="Calibri"/>
            <family val="2"/>
            <scheme val="minor"/>
          </rPr>
          <t>Introduzca el código SNIP</t>
        </r>
      </text>
    </comment>
    <comment ref="C399" authorId="2" shapeId="0">
      <text>
        <r>
          <rPr>
            <sz val="11"/>
            <color theme="1"/>
            <rFont val="Calibri"/>
            <family val="2"/>
            <scheme val="minor"/>
          </rPr>
          <t>Introduzca la fecha de inicio del proceso, en formato dd-mm-aaaa</t>
        </r>
      </text>
    </comment>
    <comment ref="F3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2" shapeId="0">
      <text/>
    </comment>
    <comment ref="C401" authorId="2" shapeId="0">
      <text>
        <r>
          <rPr>
            <sz val="11"/>
            <color theme="1"/>
            <rFont val="Calibri"/>
            <family val="2"/>
            <scheme val="minor"/>
          </rPr>
          <t>Introduzca la fecha prevista de adjudicación, en formato dd-mm-aaaa</t>
        </r>
      </text>
    </comment>
    <comment ref="F401" authorId="2" shapeId="0">
      <text/>
    </comment>
    <comment ref="F402" authorId="2" shapeId="0">
      <text/>
    </comment>
    <comment ref="A404" authorId="2" shapeId="0">
      <text>
        <r>
          <rPr>
            <sz val="11"/>
            <color theme="1"/>
            <rFont val="Calibri"/>
            <family val="2"/>
            <scheme val="minor"/>
          </rPr>
          <t>Introduzca un codigo UNSPSC</t>
        </r>
      </text>
    </comment>
    <comment ref="B404" authorId="2" shapeId="0">
      <text>
        <r>
          <rPr>
            <sz val="11"/>
            <color theme="1"/>
            <rFont val="Calibri"/>
            <family val="2"/>
            <scheme val="minor"/>
          </rPr>
          <t>Descripción calculada automáticamente a partir de código del artículo</t>
        </r>
      </text>
    </comment>
    <comment ref="C404" authorId="2" shapeId="0">
      <text>
        <r>
          <rPr>
            <sz val="11"/>
            <color theme="1"/>
            <rFont val="Calibri"/>
            <family val="2"/>
            <scheme val="minor"/>
          </rPr>
          <t>Seleccione un valor de la lista</t>
        </r>
      </text>
    </comment>
    <comment ref="D404" authorId="2" shapeId="0">
      <text>
        <r>
          <rPr>
            <sz val="11"/>
            <color theme="1"/>
            <rFont val="Calibri"/>
            <family val="2"/>
            <scheme val="minor"/>
          </rPr>
          <t>Introduzca un número con dos decimales como máximo. Debe ser igual o mayor a la "Cantidad Real Consumida"</t>
        </r>
      </text>
    </comment>
    <comment ref="E404" authorId="2" shapeId="0">
      <text>
        <r>
          <rPr>
            <sz val="11"/>
            <color theme="1"/>
            <rFont val="Calibri"/>
            <family val="2"/>
            <scheme val="minor"/>
          </rPr>
          <t>Introduzca un número con dos decimales como máximo</t>
        </r>
      </text>
    </comment>
    <comment ref="F404" authorId="2" shapeId="0">
      <text>
        <r>
          <rPr>
            <sz val="11"/>
            <color theme="1"/>
            <rFont val="Calibri"/>
            <family val="2"/>
            <scheme val="minor"/>
          </rPr>
          <t>Monto calculado automáticamente por el sistema</t>
        </r>
      </text>
    </comment>
    <comment ref="A437" authorId="2" shapeId="0">
      <text>
        <r>
          <rPr>
            <sz val="11"/>
            <color theme="1"/>
            <rFont val="Calibri"/>
            <family val="2"/>
            <scheme val="minor"/>
          </rPr>
          <t>Introducir un texto con el nombre o referencia de la contratación</t>
        </r>
      </text>
    </comment>
    <comment ref="B437" authorId="2" shapeId="0">
      <text>
        <r>
          <rPr>
            <sz val="11"/>
            <color theme="1"/>
            <rFont val="Calibri"/>
            <family val="2"/>
            <scheme val="minor"/>
          </rPr>
          <t>Introduzca un texto con la finalidad de la contratación</t>
        </r>
      </text>
    </comment>
    <comment ref="C437" authorId="2" shapeId="0">
      <text>
        <r>
          <rPr>
            <sz val="11"/>
            <color theme="1"/>
            <rFont val="Calibri"/>
            <family val="2"/>
            <scheme val="minor"/>
          </rPr>
          <t>Seleccionar un valor del listado</t>
        </r>
      </text>
    </comment>
    <comment ref="D437" authorId="2" shapeId="0">
      <text>
        <r>
          <rPr>
            <sz val="11"/>
            <color theme="1"/>
            <rFont val="Calibri"/>
            <family val="2"/>
            <scheme val="minor"/>
          </rPr>
          <t>Seleccione el tipo de procedimiento</t>
        </r>
      </text>
    </comment>
    <comment ref="E437" authorId="2" shapeId="0">
      <text>
        <r>
          <rPr>
            <sz val="11"/>
            <color theme="1"/>
            <rFont val="Calibri"/>
            <family val="2"/>
            <scheme val="minor"/>
          </rPr>
          <t>Seleccione un valor de la lista</t>
        </r>
      </text>
    </comment>
    <comment ref="F437" authorId="2" shapeId="0">
      <text>
        <r>
          <rPr>
            <sz val="11"/>
            <color theme="1"/>
            <rFont val="Calibri"/>
            <family val="2"/>
            <scheme val="minor"/>
          </rPr>
          <t>Introduzca el código SNIP</t>
        </r>
      </text>
    </comment>
    <comment ref="C438" authorId="2" shapeId="0">
      <text>
        <r>
          <rPr>
            <sz val="11"/>
            <color theme="1"/>
            <rFont val="Calibri"/>
            <family val="2"/>
            <scheme val="minor"/>
          </rPr>
          <t>Introduzca la fecha de inicio del proceso, en formato dd-mm-aaaa</t>
        </r>
      </text>
    </comment>
    <comment ref="F4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2" shapeId="0">
      <text/>
    </comment>
    <comment ref="C440" authorId="2" shapeId="0">
      <text>
        <r>
          <rPr>
            <sz val="11"/>
            <color theme="1"/>
            <rFont val="Calibri"/>
            <family val="2"/>
            <scheme val="minor"/>
          </rPr>
          <t>Introduzca la fecha prevista de adjudicación, en formato dd-mm-aaaa</t>
        </r>
      </text>
    </comment>
    <comment ref="F440" authorId="2" shapeId="0">
      <text/>
    </comment>
    <comment ref="F441" authorId="2" shapeId="0">
      <text/>
    </comment>
    <comment ref="A443" authorId="2" shapeId="0">
      <text>
        <r>
          <rPr>
            <sz val="11"/>
            <color theme="1"/>
            <rFont val="Calibri"/>
            <family val="2"/>
            <scheme val="minor"/>
          </rPr>
          <t>Introduzca un codigo UNSPSC</t>
        </r>
      </text>
    </comment>
    <comment ref="B443" authorId="2" shapeId="0">
      <text>
        <r>
          <rPr>
            <sz val="11"/>
            <color theme="1"/>
            <rFont val="Calibri"/>
            <family val="2"/>
            <scheme val="minor"/>
          </rPr>
          <t>Descripción calculada automáticamente a partir de código del artículo</t>
        </r>
      </text>
    </comment>
    <comment ref="C443" authorId="2" shapeId="0">
      <text>
        <r>
          <rPr>
            <sz val="11"/>
            <color theme="1"/>
            <rFont val="Calibri"/>
            <family val="2"/>
            <scheme val="minor"/>
          </rPr>
          <t>Seleccione un valor de la lista</t>
        </r>
      </text>
    </comment>
    <comment ref="D443" authorId="2" shapeId="0">
      <text>
        <r>
          <rPr>
            <sz val="11"/>
            <color theme="1"/>
            <rFont val="Calibri"/>
            <family val="2"/>
            <scheme val="minor"/>
          </rPr>
          <t>Introduzca un número con dos decimales como máximo. Debe ser igual o mayor a la "Cantidad Real Consumida"</t>
        </r>
      </text>
    </comment>
    <comment ref="E443" authorId="2" shapeId="0">
      <text>
        <r>
          <rPr>
            <sz val="11"/>
            <color theme="1"/>
            <rFont val="Calibri"/>
            <family val="2"/>
            <scheme val="minor"/>
          </rPr>
          <t>Introduzca un número con dos decimales como máximo</t>
        </r>
      </text>
    </comment>
    <comment ref="F443" authorId="2" shapeId="0">
      <text>
        <r>
          <rPr>
            <sz val="11"/>
            <color theme="1"/>
            <rFont val="Calibri"/>
            <family val="2"/>
            <scheme val="minor"/>
          </rPr>
          <t>Monto calculado automáticamente por el sistema</t>
        </r>
      </text>
    </comment>
    <comment ref="A477" authorId="2" shapeId="0">
      <text>
        <r>
          <rPr>
            <sz val="11"/>
            <color theme="1"/>
            <rFont val="Calibri"/>
            <family val="2"/>
            <scheme val="minor"/>
          </rPr>
          <t>Introducir un texto con el nombre o referencia de la contratación</t>
        </r>
      </text>
    </comment>
    <comment ref="B477" authorId="2" shapeId="0">
      <text>
        <r>
          <rPr>
            <sz val="11"/>
            <color theme="1"/>
            <rFont val="Calibri"/>
            <family val="2"/>
            <scheme val="minor"/>
          </rPr>
          <t>Introduzca un texto con la finalidad de la contratación</t>
        </r>
      </text>
    </comment>
    <comment ref="C477" authorId="2" shapeId="0">
      <text>
        <r>
          <rPr>
            <sz val="11"/>
            <color theme="1"/>
            <rFont val="Calibri"/>
            <family val="2"/>
            <scheme val="minor"/>
          </rPr>
          <t>Seleccionar un valor del listado</t>
        </r>
      </text>
    </comment>
    <comment ref="D477" authorId="2" shapeId="0">
      <text>
        <r>
          <rPr>
            <sz val="11"/>
            <color theme="1"/>
            <rFont val="Calibri"/>
            <family val="2"/>
            <scheme val="minor"/>
          </rPr>
          <t>Seleccione el tipo de procedimiento</t>
        </r>
      </text>
    </comment>
    <comment ref="E477" authorId="2" shapeId="0">
      <text>
        <r>
          <rPr>
            <sz val="11"/>
            <color theme="1"/>
            <rFont val="Calibri"/>
            <family val="2"/>
            <scheme val="minor"/>
          </rPr>
          <t>Seleccione un valor de la lista</t>
        </r>
      </text>
    </comment>
    <comment ref="F477" authorId="2" shapeId="0">
      <text>
        <r>
          <rPr>
            <sz val="11"/>
            <color theme="1"/>
            <rFont val="Calibri"/>
            <family val="2"/>
            <scheme val="minor"/>
          </rPr>
          <t>Introduzca el código SNIP</t>
        </r>
      </text>
    </comment>
    <comment ref="C478" authorId="2" shapeId="0">
      <text>
        <r>
          <rPr>
            <sz val="11"/>
            <color theme="1"/>
            <rFont val="Calibri"/>
            <family val="2"/>
            <scheme val="minor"/>
          </rPr>
          <t>Introduzca la fecha de inicio del proceso, en formato dd-mm-aaaa</t>
        </r>
      </text>
    </comment>
    <comment ref="F4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text/>
    </comment>
    <comment ref="C480" authorId="2" shapeId="0">
      <text>
        <r>
          <rPr>
            <sz val="11"/>
            <color theme="1"/>
            <rFont val="Calibri"/>
            <family val="2"/>
            <scheme val="minor"/>
          </rPr>
          <t>Introduzca la fecha prevista de adjudicación, en formato dd-mm-aaaa</t>
        </r>
      </text>
    </comment>
    <comment ref="F480" authorId="2" shapeId="0">
      <text/>
    </comment>
    <comment ref="F481" authorId="2" shapeId="0">
      <text/>
    </comment>
    <comment ref="A483" authorId="2" shapeId="0">
      <text>
        <r>
          <rPr>
            <sz val="11"/>
            <color theme="1"/>
            <rFont val="Calibri"/>
            <family val="2"/>
            <scheme val="minor"/>
          </rPr>
          <t>Introduzca un codigo UNSPSC</t>
        </r>
      </text>
    </comment>
    <comment ref="B483" authorId="2" shapeId="0">
      <text>
        <r>
          <rPr>
            <sz val="11"/>
            <color theme="1"/>
            <rFont val="Calibri"/>
            <family val="2"/>
            <scheme val="minor"/>
          </rPr>
          <t>Descripción calculada automáticamente a partir de código del artículo</t>
        </r>
      </text>
    </comment>
    <comment ref="C483" authorId="2" shapeId="0">
      <text>
        <r>
          <rPr>
            <sz val="11"/>
            <color theme="1"/>
            <rFont val="Calibri"/>
            <family val="2"/>
            <scheme val="minor"/>
          </rPr>
          <t>Seleccione un valor de la lista</t>
        </r>
      </text>
    </comment>
    <comment ref="D483" authorId="2" shapeId="0">
      <text>
        <r>
          <rPr>
            <sz val="11"/>
            <color theme="1"/>
            <rFont val="Calibri"/>
            <family val="2"/>
            <scheme val="minor"/>
          </rPr>
          <t>Introduzca un número con dos decimales como máximo. Debe ser igual o mayor a la "Cantidad Real Consumida"</t>
        </r>
      </text>
    </comment>
    <comment ref="E483" authorId="2" shapeId="0">
      <text>
        <r>
          <rPr>
            <sz val="11"/>
            <color theme="1"/>
            <rFont val="Calibri"/>
            <family val="2"/>
            <scheme val="minor"/>
          </rPr>
          <t>Introduzca un número con dos decimales como máximo</t>
        </r>
      </text>
    </comment>
    <comment ref="F483" authorId="2" shapeId="0">
      <text>
        <r>
          <rPr>
            <sz val="11"/>
            <color theme="1"/>
            <rFont val="Calibri"/>
            <family val="2"/>
            <scheme val="minor"/>
          </rPr>
          <t>Monto calculado automáticamente por el sistema</t>
        </r>
      </text>
    </comment>
    <comment ref="A513" authorId="2" shapeId="0">
      <text>
        <r>
          <rPr>
            <sz val="11"/>
            <color theme="1"/>
            <rFont val="Calibri"/>
            <family val="2"/>
            <scheme val="minor"/>
          </rPr>
          <t>Introducir un texto con el nombre o referencia de la contratación</t>
        </r>
      </text>
    </comment>
    <comment ref="B513" authorId="2" shapeId="0">
      <text>
        <r>
          <rPr>
            <sz val="11"/>
            <color theme="1"/>
            <rFont val="Calibri"/>
            <family val="2"/>
            <scheme val="minor"/>
          </rPr>
          <t>Introduzca un texto con la finalidad de la contratación</t>
        </r>
      </text>
    </comment>
    <comment ref="C513" authorId="2" shapeId="0">
      <text>
        <r>
          <rPr>
            <sz val="11"/>
            <color theme="1"/>
            <rFont val="Calibri"/>
            <family val="2"/>
            <scheme val="minor"/>
          </rPr>
          <t>Seleccionar un valor del listado</t>
        </r>
      </text>
    </comment>
    <comment ref="D513" authorId="2" shapeId="0">
      <text>
        <r>
          <rPr>
            <sz val="11"/>
            <color theme="1"/>
            <rFont val="Calibri"/>
            <family val="2"/>
            <scheme val="minor"/>
          </rPr>
          <t>Seleccione el tipo de procedimiento</t>
        </r>
      </text>
    </comment>
    <comment ref="E513" authorId="2" shapeId="0">
      <text>
        <r>
          <rPr>
            <sz val="11"/>
            <color theme="1"/>
            <rFont val="Calibri"/>
            <family val="2"/>
            <scheme val="minor"/>
          </rPr>
          <t>Seleccione un valor de la lista</t>
        </r>
      </text>
    </comment>
    <comment ref="F513" authorId="2" shapeId="0">
      <text>
        <r>
          <rPr>
            <sz val="11"/>
            <color theme="1"/>
            <rFont val="Calibri"/>
            <family val="2"/>
            <scheme val="minor"/>
          </rPr>
          <t>Introduzca el código SNIP</t>
        </r>
      </text>
    </comment>
    <comment ref="C514" authorId="2" shapeId="0">
      <text>
        <r>
          <rPr>
            <sz val="11"/>
            <color theme="1"/>
            <rFont val="Calibri"/>
            <family val="2"/>
            <scheme val="minor"/>
          </rPr>
          <t>Introduzca la fecha de inicio del proceso, en formato dd-mm-aaaa</t>
        </r>
      </text>
    </comment>
    <comment ref="F5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text/>
    </comment>
    <comment ref="C516" authorId="2" shapeId="0">
      <text>
        <r>
          <rPr>
            <sz val="11"/>
            <color theme="1"/>
            <rFont val="Calibri"/>
            <family val="2"/>
            <scheme val="minor"/>
          </rPr>
          <t>Introduzca la fecha prevista de adjudicación, en formato dd-mm-aaaa</t>
        </r>
      </text>
    </comment>
    <comment ref="F516" authorId="2" shapeId="0">
      <text/>
    </comment>
    <comment ref="F517" authorId="2" shapeId="0">
      <text/>
    </comment>
    <comment ref="A519" authorId="2" shapeId="0">
      <text>
        <r>
          <rPr>
            <sz val="11"/>
            <color theme="1"/>
            <rFont val="Calibri"/>
            <family val="2"/>
            <scheme val="minor"/>
          </rPr>
          <t>Introduzca un codigo UNSPSC</t>
        </r>
      </text>
    </comment>
    <comment ref="B519" authorId="2" shapeId="0">
      <text>
        <r>
          <rPr>
            <sz val="11"/>
            <color theme="1"/>
            <rFont val="Calibri"/>
            <family val="2"/>
            <scheme val="minor"/>
          </rPr>
          <t>Descripción calculada automáticamente a partir de código del artículo</t>
        </r>
      </text>
    </comment>
    <comment ref="C519" authorId="2" shapeId="0">
      <text>
        <r>
          <rPr>
            <sz val="11"/>
            <color theme="1"/>
            <rFont val="Calibri"/>
            <family val="2"/>
            <scheme val="minor"/>
          </rPr>
          <t>Seleccione un valor de la lista</t>
        </r>
      </text>
    </comment>
    <comment ref="D519" authorId="2" shapeId="0">
      <text>
        <r>
          <rPr>
            <sz val="11"/>
            <color theme="1"/>
            <rFont val="Calibri"/>
            <family val="2"/>
            <scheme val="minor"/>
          </rPr>
          <t>Introduzca un número con dos decimales como máximo. Debe ser igual o mayor a la "Cantidad Real Consumida"</t>
        </r>
      </text>
    </comment>
    <comment ref="E519" authorId="2" shapeId="0">
      <text>
        <r>
          <rPr>
            <sz val="11"/>
            <color theme="1"/>
            <rFont val="Calibri"/>
            <family val="2"/>
            <scheme val="minor"/>
          </rPr>
          <t>Introduzca un número con dos decimales como máximo</t>
        </r>
      </text>
    </comment>
    <comment ref="F519" authorId="2" shapeId="0">
      <text>
        <r>
          <rPr>
            <sz val="11"/>
            <color theme="1"/>
            <rFont val="Calibri"/>
            <family val="2"/>
            <scheme val="minor"/>
          </rPr>
          <t>Monto calculado automáticamente por el sistema</t>
        </r>
      </text>
    </comment>
    <comment ref="A532" authorId="2" shapeId="0">
      <text>
        <r>
          <rPr>
            <sz val="11"/>
            <color theme="1"/>
            <rFont val="Calibri"/>
            <family val="2"/>
            <scheme val="minor"/>
          </rPr>
          <t>Introducir un texto con el nombre o referencia de la contratación</t>
        </r>
      </text>
    </comment>
    <comment ref="B532" authorId="2" shapeId="0">
      <text>
        <r>
          <rPr>
            <sz val="11"/>
            <color theme="1"/>
            <rFont val="Calibri"/>
            <family val="2"/>
            <scheme val="minor"/>
          </rPr>
          <t>Introduzca un texto con la finalidad de la contratación</t>
        </r>
      </text>
    </comment>
    <comment ref="C532" authorId="2" shapeId="0">
      <text>
        <r>
          <rPr>
            <sz val="11"/>
            <color theme="1"/>
            <rFont val="Calibri"/>
            <family val="2"/>
            <scheme val="minor"/>
          </rPr>
          <t>Seleccionar un valor del listado</t>
        </r>
      </text>
    </comment>
    <comment ref="D532" authorId="2" shapeId="0">
      <text>
        <r>
          <rPr>
            <sz val="11"/>
            <color theme="1"/>
            <rFont val="Calibri"/>
            <family val="2"/>
            <scheme val="minor"/>
          </rPr>
          <t>Seleccione el tipo de procedimiento</t>
        </r>
      </text>
    </comment>
    <comment ref="E532" authorId="2" shapeId="0">
      <text>
        <r>
          <rPr>
            <sz val="11"/>
            <color theme="1"/>
            <rFont val="Calibri"/>
            <family val="2"/>
            <scheme val="minor"/>
          </rPr>
          <t>Seleccione un valor de la lista</t>
        </r>
      </text>
    </comment>
    <comment ref="F532" authorId="2" shapeId="0">
      <text>
        <r>
          <rPr>
            <sz val="11"/>
            <color theme="1"/>
            <rFont val="Calibri"/>
            <family val="2"/>
            <scheme val="minor"/>
          </rPr>
          <t>Introduzca el código SNIP</t>
        </r>
      </text>
    </comment>
    <comment ref="C533" authorId="2" shapeId="0">
      <text>
        <r>
          <rPr>
            <sz val="11"/>
            <color theme="1"/>
            <rFont val="Calibri"/>
            <family val="2"/>
            <scheme val="minor"/>
          </rPr>
          <t>Introduzca la fecha de inicio del proceso, en formato dd-mm-aaaa</t>
        </r>
      </text>
    </comment>
    <comment ref="F5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2" shapeId="0">
      <text/>
    </comment>
    <comment ref="C535" authorId="2" shapeId="0">
      <text>
        <r>
          <rPr>
            <sz val="11"/>
            <color theme="1"/>
            <rFont val="Calibri"/>
            <family val="2"/>
            <scheme val="minor"/>
          </rPr>
          <t>Introduzca la fecha prevista de adjudicación, en formato dd-mm-aaaa</t>
        </r>
      </text>
    </comment>
    <comment ref="F535" authorId="2" shapeId="0">
      <text/>
    </comment>
    <comment ref="F536" authorId="2" shapeId="0">
      <text/>
    </comment>
    <comment ref="A538" authorId="2" shapeId="0">
      <text>
        <r>
          <rPr>
            <sz val="11"/>
            <color theme="1"/>
            <rFont val="Calibri"/>
            <family val="2"/>
            <scheme val="minor"/>
          </rPr>
          <t>Introduzca un codigo UNSPSC</t>
        </r>
      </text>
    </comment>
    <comment ref="B538" authorId="2" shapeId="0">
      <text>
        <r>
          <rPr>
            <sz val="11"/>
            <color theme="1"/>
            <rFont val="Calibri"/>
            <family val="2"/>
            <scheme val="minor"/>
          </rPr>
          <t>Descripción calculada automáticamente a partir de código del artículo</t>
        </r>
      </text>
    </comment>
    <comment ref="C538" authorId="2" shapeId="0">
      <text>
        <r>
          <rPr>
            <sz val="11"/>
            <color theme="1"/>
            <rFont val="Calibri"/>
            <family val="2"/>
            <scheme val="minor"/>
          </rPr>
          <t>Seleccione un valor de la lista</t>
        </r>
      </text>
    </comment>
    <comment ref="D538" authorId="2" shapeId="0">
      <text>
        <r>
          <rPr>
            <sz val="11"/>
            <color theme="1"/>
            <rFont val="Calibri"/>
            <family val="2"/>
            <scheme val="minor"/>
          </rPr>
          <t>Introduzca un número con dos decimales como máximo. Debe ser igual o mayor a la "Cantidad Real Consumida"</t>
        </r>
      </text>
    </comment>
    <comment ref="E538" authorId="2" shapeId="0">
      <text>
        <r>
          <rPr>
            <sz val="11"/>
            <color theme="1"/>
            <rFont val="Calibri"/>
            <family val="2"/>
            <scheme val="minor"/>
          </rPr>
          <t>Introduzca un número con dos decimales como máximo</t>
        </r>
      </text>
    </comment>
    <comment ref="F538" authorId="2" shapeId="0">
      <text>
        <r>
          <rPr>
            <sz val="11"/>
            <color theme="1"/>
            <rFont val="Calibri"/>
            <family val="2"/>
            <scheme val="minor"/>
          </rPr>
          <t>Monto calculado automáticamente por el sistema</t>
        </r>
      </text>
    </comment>
    <comment ref="A549" authorId="2" shapeId="0">
      <text>
        <r>
          <rPr>
            <sz val="11"/>
            <color theme="1"/>
            <rFont val="Calibri"/>
            <family val="2"/>
            <scheme val="minor"/>
          </rPr>
          <t>Introducir un texto con el nombre o referencia de la contratación</t>
        </r>
      </text>
    </comment>
    <comment ref="B549" authorId="2" shapeId="0">
      <text>
        <r>
          <rPr>
            <sz val="11"/>
            <color theme="1"/>
            <rFont val="Calibri"/>
            <family val="2"/>
            <scheme val="minor"/>
          </rPr>
          <t>Introduzca un texto con la finalidad de la contratación</t>
        </r>
      </text>
    </comment>
    <comment ref="C549" authorId="2" shapeId="0">
      <text>
        <r>
          <rPr>
            <sz val="11"/>
            <color theme="1"/>
            <rFont val="Calibri"/>
            <family val="2"/>
            <scheme val="minor"/>
          </rPr>
          <t>Seleccionar un valor del listado</t>
        </r>
      </text>
    </comment>
    <comment ref="D549" authorId="2" shapeId="0">
      <text>
        <r>
          <rPr>
            <sz val="11"/>
            <color theme="1"/>
            <rFont val="Calibri"/>
            <family val="2"/>
            <scheme val="minor"/>
          </rPr>
          <t>Seleccione el tipo de procedimiento</t>
        </r>
      </text>
    </comment>
    <comment ref="E549" authorId="2" shapeId="0">
      <text>
        <r>
          <rPr>
            <sz val="11"/>
            <color theme="1"/>
            <rFont val="Calibri"/>
            <family val="2"/>
            <scheme val="minor"/>
          </rPr>
          <t>Seleccione un valor de la lista</t>
        </r>
      </text>
    </comment>
    <comment ref="F549" authorId="2" shapeId="0">
      <text>
        <r>
          <rPr>
            <sz val="11"/>
            <color theme="1"/>
            <rFont val="Calibri"/>
            <family val="2"/>
            <scheme val="minor"/>
          </rPr>
          <t>Introduzca el código SNIP</t>
        </r>
      </text>
    </comment>
    <comment ref="C550" authorId="2" shapeId="0">
      <text>
        <r>
          <rPr>
            <sz val="11"/>
            <color theme="1"/>
            <rFont val="Calibri"/>
            <family val="2"/>
            <scheme val="minor"/>
          </rPr>
          <t>Introduzca la fecha de inicio del proceso, en formato dd-mm-aaaa</t>
        </r>
      </text>
    </comment>
    <comment ref="F5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2" shapeId="0">
      <text/>
    </comment>
    <comment ref="C552" authorId="2" shapeId="0">
      <text>
        <r>
          <rPr>
            <sz val="11"/>
            <color theme="1"/>
            <rFont val="Calibri"/>
            <family val="2"/>
            <scheme val="minor"/>
          </rPr>
          <t>Introduzca la fecha prevista de adjudicación, en formato dd-mm-aaaa</t>
        </r>
      </text>
    </comment>
    <comment ref="F552" authorId="2" shapeId="0">
      <text/>
    </comment>
    <comment ref="F553" authorId="2" shapeId="0">
      <text/>
    </comment>
    <comment ref="A555" authorId="2" shapeId="0">
      <text>
        <r>
          <rPr>
            <sz val="11"/>
            <color theme="1"/>
            <rFont val="Calibri"/>
            <family val="2"/>
            <scheme val="minor"/>
          </rPr>
          <t>Introduzca un codigo UNSPSC</t>
        </r>
      </text>
    </comment>
    <comment ref="B555" authorId="2" shapeId="0">
      <text>
        <r>
          <rPr>
            <sz val="11"/>
            <color theme="1"/>
            <rFont val="Calibri"/>
            <family val="2"/>
            <scheme val="minor"/>
          </rPr>
          <t>Descripción calculada automáticamente a partir de código del artículo</t>
        </r>
      </text>
    </comment>
    <comment ref="C555" authorId="2" shapeId="0">
      <text>
        <r>
          <rPr>
            <sz val="11"/>
            <color theme="1"/>
            <rFont val="Calibri"/>
            <family val="2"/>
            <scheme val="minor"/>
          </rPr>
          <t>Seleccione un valor de la lista</t>
        </r>
      </text>
    </comment>
    <comment ref="D555" authorId="2" shapeId="0">
      <text>
        <r>
          <rPr>
            <sz val="11"/>
            <color theme="1"/>
            <rFont val="Calibri"/>
            <family val="2"/>
            <scheme val="minor"/>
          </rPr>
          <t>Introduzca un número con dos decimales como máximo. Debe ser igual o mayor a la "Cantidad Real Consumida"</t>
        </r>
      </text>
    </comment>
    <comment ref="E555" authorId="2" shapeId="0">
      <text>
        <r>
          <rPr>
            <sz val="11"/>
            <color theme="1"/>
            <rFont val="Calibri"/>
            <family val="2"/>
            <scheme val="minor"/>
          </rPr>
          <t>Introduzca un número con dos decimales como máximo</t>
        </r>
      </text>
    </comment>
    <comment ref="F555" authorId="2" shapeId="0">
      <text>
        <r>
          <rPr>
            <sz val="11"/>
            <color theme="1"/>
            <rFont val="Calibri"/>
            <family val="2"/>
            <scheme val="minor"/>
          </rPr>
          <t>Monto calculado automáticamente por el sistema</t>
        </r>
      </text>
    </comment>
    <comment ref="A566" authorId="2" shapeId="0">
      <text>
        <r>
          <rPr>
            <sz val="11"/>
            <color theme="1"/>
            <rFont val="Calibri"/>
            <family val="2"/>
            <scheme val="minor"/>
          </rPr>
          <t>Introducir un texto con el nombre o referencia de la contratación</t>
        </r>
      </text>
    </comment>
    <comment ref="B566" authorId="2" shapeId="0">
      <text>
        <r>
          <rPr>
            <sz val="11"/>
            <color theme="1"/>
            <rFont val="Calibri"/>
            <family val="2"/>
            <scheme val="minor"/>
          </rPr>
          <t>Introduzca un texto con la finalidad de la contratación</t>
        </r>
      </text>
    </comment>
    <comment ref="C566" authorId="2" shapeId="0">
      <text>
        <r>
          <rPr>
            <sz val="11"/>
            <color theme="1"/>
            <rFont val="Calibri"/>
            <family val="2"/>
            <scheme val="minor"/>
          </rPr>
          <t>Seleccionar un valor del listado</t>
        </r>
      </text>
    </comment>
    <comment ref="D566" authorId="2" shapeId="0">
      <text>
        <r>
          <rPr>
            <sz val="11"/>
            <color theme="1"/>
            <rFont val="Calibri"/>
            <family val="2"/>
            <scheme val="minor"/>
          </rPr>
          <t>Seleccione el tipo de procedimiento</t>
        </r>
      </text>
    </comment>
    <comment ref="E566" authorId="2" shapeId="0">
      <text>
        <r>
          <rPr>
            <sz val="11"/>
            <color theme="1"/>
            <rFont val="Calibri"/>
            <family val="2"/>
            <scheme val="minor"/>
          </rPr>
          <t>Seleccione un valor de la lista</t>
        </r>
      </text>
    </comment>
    <comment ref="F566" authorId="2" shapeId="0">
      <text>
        <r>
          <rPr>
            <sz val="11"/>
            <color theme="1"/>
            <rFont val="Calibri"/>
            <family val="2"/>
            <scheme val="minor"/>
          </rPr>
          <t>Introduzca el código SNIP</t>
        </r>
      </text>
    </comment>
    <comment ref="C567" authorId="2" shapeId="0">
      <text>
        <r>
          <rPr>
            <sz val="11"/>
            <color theme="1"/>
            <rFont val="Calibri"/>
            <family val="2"/>
            <scheme val="minor"/>
          </rPr>
          <t>Introduzca la fecha de inicio del proceso, en formato dd-mm-aaaa</t>
        </r>
      </text>
    </comment>
    <comment ref="F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text/>
    </comment>
    <comment ref="C569" authorId="2" shapeId="0">
      <text>
        <r>
          <rPr>
            <sz val="11"/>
            <color theme="1"/>
            <rFont val="Calibri"/>
            <family val="2"/>
            <scheme val="minor"/>
          </rPr>
          <t>Introduzca la fecha prevista de adjudicación, en formato dd-mm-aaaa</t>
        </r>
      </text>
    </comment>
    <comment ref="F569" authorId="2" shapeId="0">
      <text/>
    </comment>
    <comment ref="F570" authorId="2" shapeId="0">
      <text/>
    </comment>
    <comment ref="A572" authorId="2" shapeId="0">
      <text>
        <r>
          <rPr>
            <sz val="11"/>
            <color theme="1"/>
            <rFont val="Calibri"/>
            <family val="2"/>
            <scheme val="minor"/>
          </rPr>
          <t>Introduzca un codigo UNSPSC</t>
        </r>
      </text>
    </comment>
    <comment ref="B572" authorId="2" shapeId="0">
      <text>
        <r>
          <rPr>
            <sz val="11"/>
            <color theme="1"/>
            <rFont val="Calibri"/>
            <family val="2"/>
            <scheme val="minor"/>
          </rPr>
          <t>Descripción calculada automáticamente a partir de código del artículo</t>
        </r>
      </text>
    </comment>
    <comment ref="C572" authorId="2" shapeId="0">
      <text>
        <r>
          <rPr>
            <sz val="11"/>
            <color theme="1"/>
            <rFont val="Calibri"/>
            <family val="2"/>
            <scheme val="minor"/>
          </rPr>
          <t>Seleccione un valor de la lista</t>
        </r>
      </text>
    </comment>
    <comment ref="D572" authorId="2" shapeId="0">
      <text>
        <r>
          <rPr>
            <sz val="11"/>
            <color theme="1"/>
            <rFont val="Calibri"/>
            <family val="2"/>
            <scheme val="minor"/>
          </rPr>
          <t>Introduzca un número con dos decimales como máximo. Debe ser igual o mayor a la "Cantidad Real Consumida"</t>
        </r>
      </text>
    </comment>
    <comment ref="E572" authorId="2" shapeId="0">
      <text>
        <r>
          <rPr>
            <sz val="11"/>
            <color theme="1"/>
            <rFont val="Calibri"/>
            <family val="2"/>
            <scheme val="minor"/>
          </rPr>
          <t>Introduzca un número con dos decimales como máximo</t>
        </r>
      </text>
    </comment>
    <comment ref="F572" authorId="2" shapeId="0">
      <text>
        <r>
          <rPr>
            <sz val="11"/>
            <color theme="1"/>
            <rFont val="Calibri"/>
            <family val="2"/>
            <scheme val="minor"/>
          </rPr>
          <t>Monto calculado automáticamente por el sistema</t>
        </r>
      </text>
    </comment>
    <comment ref="A583" authorId="2" shapeId="0">
      <text>
        <r>
          <rPr>
            <sz val="11"/>
            <color theme="1"/>
            <rFont val="Calibri"/>
            <family val="2"/>
            <scheme val="minor"/>
          </rPr>
          <t>Introducir un texto con el nombre o referencia de la contratación</t>
        </r>
      </text>
    </comment>
    <comment ref="B583" authorId="2" shapeId="0">
      <text>
        <r>
          <rPr>
            <sz val="11"/>
            <color theme="1"/>
            <rFont val="Calibri"/>
            <family val="2"/>
            <scheme val="minor"/>
          </rPr>
          <t>Introduzca un texto con la finalidad de la contratación</t>
        </r>
      </text>
    </comment>
    <comment ref="C583" authorId="2" shapeId="0">
      <text>
        <r>
          <rPr>
            <sz val="11"/>
            <color theme="1"/>
            <rFont val="Calibri"/>
            <family val="2"/>
            <scheme val="minor"/>
          </rPr>
          <t>Seleccionar un valor del listado</t>
        </r>
      </text>
    </comment>
    <comment ref="D583" authorId="2" shapeId="0">
      <text>
        <r>
          <rPr>
            <sz val="11"/>
            <color theme="1"/>
            <rFont val="Calibri"/>
            <family val="2"/>
            <scheme val="minor"/>
          </rPr>
          <t>Seleccione el tipo de procedimiento</t>
        </r>
      </text>
    </comment>
    <comment ref="E583" authorId="2" shapeId="0">
      <text>
        <r>
          <rPr>
            <sz val="11"/>
            <color theme="1"/>
            <rFont val="Calibri"/>
            <family val="2"/>
            <scheme val="minor"/>
          </rPr>
          <t>Seleccione un valor de la lista</t>
        </r>
      </text>
    </comment>
    <comment ref="F583" authorId="2" shapeId="0">
      <text>
        <r>
          <rPr>
            <sz val="11"/>
            <color theme="1"/>
            <rFont val="Calibri"/>
            <family val="2"/>
            <scheme val="minor"/>
          </rPr>
          <t>Introduzca el código SNIP</t>
        </r>
      </text>
    </comment>
    <comment ref="C584" authorId="2" shapeId="0">
      <text>
        <r>
          <rPr>
            <sz val="11"/>
            <color theme="1"/>
            <rFont val="Calibri"/>
            <family val="2"/>
            <scheme val="minor"/>
          </rPr>
          <t>Introduzca la fecha de inicio del proceso, en formato dd-mm-aaaa</t>
        </r>
      </text>
    </comment>
    <comment ref="F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text/>
    </comment>
    <comment ref="C586" authorId="2" shapeId="0">
      <text>
        <r>
          <rPr>
            <sz val="11"/>
            <color theme="1"/>
            <rFont val="Calibri"/>
            <family val="2"/>
            <scheme val="minor"/>
          </rPr>
          <t>Introduzca la fecha prevista de adjudicación, en formato dd-mm-aaaa</t>
        </r>
      </text>
    </comment>
    <comment ref="F586" authorId="2" shapeId="0">
      <text/>
    </comment>
    <comment ref="F587" authorId="2" shapeId="0">
      <text/>
    </comment>
    <comment ref="A589" authorId="2" shapeId="0">
      <text>
        <r>
          <rPr>
            <sz val="11"/>
            <color theme="1"/>
            <rFont val="Calibri"/>
            <family val="2"/>
            <scheme val="minor"/>
          </rPr>
          <t>Introduzca un codigo UNSPSC</t>
        </r>
      </text>
    </comment>
    <comment ref="B589" authorId="2" shapeId="0">
      <text>
        <r>
          <rPr>
            <sz val="11"/>
            <color theme="1"/>
            <rFont val="Calibri"/>
            <family val="2"/>
            <scheme val="minor"/>
          </rPr>
          <t>Descripción calculada automáticamente a partir de código del artículo</t>
        </r>
      </text>
    </comment>
    <comment ref="C589" authorId="2" shapeId="0">
      <text>
        <r>
          <rPr>
            <sz val="11"/>
            <color theme="1"/>
            <rFont val="Calibri"/>
            <family val="2"/>
            <scheme val="minor"/>
          </rPr>
          <t>Seleccione un valor de la lista</t>
        </r>
      </text>
    </comment>
    <comment ref="D589" authorId="2" shapeId="0">
      <text>
        <r>
          <rPr>
            <sz val="11"/>
            <color theme="1"/>
            <rFont val="Calibri"/>
            <family val="2"/>
            <scheme val="minor"/>
          </rPr>
          <t>Introduzca un número con dos decimales como máximo. Debe ser igual o mayor a la "Cantidad Real Consumida"</t>
        </r>
      </text>
    </comment>
    <comment ref="E589" authorId="2" shapeId="0">
      <text>
        <r>
          <rPr>
            <sz val="11"/>
            <color theme="1"/>
            <rFont val="Calibri"/>
            <family val="2"/>
            <scheme val="minor"/>
          </rPr>
          <t>Introduzca un número con dos decimales como máximo</t>
        </r>
      </text>
    </comment>
    <comment ref="F589" authorId="2" shapeId="0">
      <text>
        <r>
          <rPr>
            <sz val="11"/>
            <color theme="1"/>
            <rFont val="Calibri"/>
            <family val="2"/>
            <scheme val="minor"/>
          </rPr>
          <t>Monto calculado automáticamente por el sistema</t>
        </r>
      </text>
    </comment>
    <comment ref="A600" authorId="2" shapeId="0">
      <text>
        <r>
          <rPr>
            <sz val="11"/>
            <color theme="1"/>
            <rFont val="Calibri"/>
            <family val="2"/>
            <scheme val="minor"/>
          </rPr>
          <t>Introducir un texto con el nombre o referencia de la contratación</t>
        </r>
      </text>
    </comment>
    <comment ref="B600" authorId="2" shapeId="0">
      <text>
        <r>
          <rPr>
            <sz val="11"/>
            <color theme="1"/>
            <rFont val="Calibri"/>
            <family val="2"/>
            <scheme val="minor"/>
          </rPr>
          <t>Introduzca un texto con la finalidad de la contratación</t>
        </r>
      </text>
    </comment>
    <comment ref="C600" authorId="2" shapeId="0">
      <text>
        <r>
          <rPr>
            <sz val="11"/>
            <color theme="1"/>
            <rFont val="Calibri"/>
            <family val="2"/>
            <scheme val="minor"/>
          </rPr>
          <t>Seleccionar un valor del listado</t>
        </r>
      </text>
    </comment>
    <comment ref="D600" authorId="2" shapeId="0">
      <text>
        <r>
          <rPr>
            <sz val="11"/>
            <color theme="1"/>
            <rFont val="Calibri"/>
            <family val="2"/>
            <scheme val="minor"/>
          </rPr>
          <t>Seleccione el tipo de procedimiento</t>
        </r>
      </text>
    </comment>
    <comment ref="E600" authorId="2" shapeId="0">
      <text>
        <r>
          <rPr>
            <sz val="11"/>
            <color theme="1"/>
            <rFont val="Calibri"/>
            <family val="2"/>
            <scheme val="minor"/>
          </rPr>
          <t>Seleccione un valor de la lista</t>
        </r>
      </text>
    </comment>
    <comment ref="F600" authorId="2" shapeId="0">
      <text>
        <r>
          <rPr>
            <sz val="11"/>
            <color theme="1"/>
            <rFont val="Calibri"/>
            <family val="2"/>
            <scheme val="minor"/>
          </rPr>
          <t>Introduzca el código SNIP</t>
        </r>
      </text>
    </comment>
    <comment ref="C601" authorId="2" shapeId="0">
      <text>
        <r>
          <rPr>
            <sz val="11"/>
            <color theme="1"/>
            <rFont val="Calibri"/>
            <family val="2"/>
            <scheme val="minor"/>
          </rPr>
          <t>Introduzca la fecha de inicio del proceso, en formato dd-mm-aaaa</t>
        </r>
      </text>
    </comment>
    <comment ref="F6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2" shapeId="0">
      <text/>
    </comment>
    <comment ref="C603" authorId="2" shapeId="0">
      <text>
        <r>
          <rPr>
            <sz val="11"/>
            <color theme="1"/>
            <rFont val="Calibri"/>
            <family val="2"/>
            <scheme val="minor"/>
          </rPr>
          <t>Introduzca la fecha prevista de adjudicación, en formato dd-mm-aaaa</t>
        </r>
      </text>
    </comment>
    <comment ref="F603" authorId="2" shapeId="0">
      <text/>
    </comment>
    <comment ref="F604" authorId="2" shapeId="0">
      <text/>
    </comment>
    <comment ref="A606" authorId="2" shapeId="0">
      <text>
        <r>
          <rPr>
            <sz val="11"/>
            <color theme="1"/>
            <rFont val="Calibri"/>
            <family val="2"/>
            <scheme val="minor"/>
          </rPr>
          <t>Introduzca un codigo UNSPSC</t>
        </r>
      </text>
    </comment>
    <comment ref="B606" authorId="2" shapeId="0">
      <text>
        <r>
          <rPr>
            <sz val="11"/>
            <color theme="1"/>
            <rFont val="Calibri"/>
            <family val="2"/>
            <scheme val="minor"/>
          </rPr>
          <t>Descripción calculada automáticamente a partir de código del artículo</t>
        </r>
      </text>
    </comment>
    <comment ref="C606" authorId="2" shapeId="0">
      <text>
        <r>
          <rPr>
            <sz val="11"/>
            <color theme="1"/>
            <rFont val="Calibri"/>
            <family val="2"/>
            <scheme val="minor"/>
          </rPr>
          <t>Seleccione un valor de la lista</t>
        </r>
      </text>
    </comment>
    <comment ref="D606" authorId="2" shapeId="0">
      <text>
        <r>
          <rPr>
            <sz val="11"/>
            <color theme="1"/>
            <rFont val="Calibri"/>
            <family val="2"/>
            <scheme val="minor"/>
          </rPr>
          <t>Introduzca un número con dos decimales como máximo. Debe ser igual o mayor a la "Cantidad Real Consumida"</t>
        </r>
      </text>
    </comment>
    <comment ref="E606" authorId="2" shapeId="0">
      <text>
        <r>
          <rPr>
            <sz val="11"/>
            <color theme="1"/>
            <rFont val="Calibri"/>
            <family val="2"/>
            <scheme val="minor"/>
          </rPr>
          <t>Introduzca un número con dos decimales como máximo</t>
        </r>
      </text>
    </comment>
    <comment ref="F606" authorId="2" shapeId="0">
      <text>
        <r>
          <rPr>
            <sz val="11"/>
            <color theme="1"/>
            <rFont val="Calibri"/>
            <family val="2"/>
            <scheme val="minor"/>
          </rPr>
          <t>Monto calculado automáticamente por el sistema</t>
        </r>
      </text>
    </comment>
    <comment ref="A622" authorId="2" shapeId="0">
      <text>
        <r>
          <rPr>
            <sz val="11"/>
            <color theme="1"/>
            <rFont val="Calibri"/>
            <family val="2"/>
            <scheme val="minor"/>
          </rPr>
          <t>Introducir un texto con el nombre o referencia de la contratación</t>
        </r>
      </text>
    </comment>
    <comment ref="B622" authorId="2" shapeId="0">
      <text>
        <r>
          <rPr>
            <sz val="11"/>
            <color theme="1"/>
            <rFont val="Calibri"/>
            <family val="2"/>
            <scheme val="minor"/>
          </rPr>
          <t>Introduzca un texto con la finalidad de la contratación</t>
        </r>
      </text>
    </comment>
    <comment ref="C622" authorId="2" shapeId="0">
      <text>
        <r>
          <rPr>
            <sz val="11"/>
            <color theme="1"/>
            <rFont val="Calibri"/>
            <family val="2"/>
            <scheme val="minor"/>
          </rPr>
          <t>Seleccionar un valor del listado</t>
        </r>
      </text>
    </comment>
    <comment ref="D622" authorId="2" shapeId="0">
      <text>
        <r>
          <rPr>
            <sz val="11"/>
            <color theme="1"/>
            <rFont val="Calibri"/>
            <family val="2"/>
            <scheme val="minor"/>
          </rPr>
          <t>Seleccione el tipo de procedimiento</t>
        </r>
      </text>
    </comment>
    <comment ref="E622" authorId="2" shapeId="0">
      <text>
        <r>
          <rPr>
            <sz val="11"/>
            <color theme="1"/>
            <rFont val="Calibri"/>
            <family val="2"/>
            <scheme val="minor"/>
          </rPr>
          <t>Seleccione un valor de la lista</t>
        </r>
      </text>
    </comment>
    <comment ref="F622" authorId="2" shapeId="0">
      <text>
        <r>
          <rPr>
            <sz val="11"/>
            <color theme="1"/>
            <rFont val="Calibri"/>
            <family val="2"/>
            <scheme val="minor"/>
          </rPr>
          <t>Introduzca el código SNIP</t>
        </r>
      </text>
    </comment>
    <comment ref="C623" authorId="2" shapeId="0">
      <text>
        <r>
          <rPr>
            <sz val="11"/>
            <color theme="1"/>
            <rFont val="Calibri"/>
            <family val="2"/>
            <scheme val="minor"/>
          </rPr>
          <t>Introduzca la fecha de inicio del proceso, en formato dd-mm-aaaa</t>
        </r>
      </text>
    </comment>
    <comment ref="F6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text/>
    </comment>
    <comment ref="C625" authorId="2" shapeId="0">
      <text>
        <r>
          <rPr>
            <sz val="11"/>
            <color theme="1"/>
            <rFont val="Calibri"/>
            <family val="2"/>
            <scheme val="minor"/>
          </rPr>
          <t>Introduzca la fecha prevista de adjudicación, en formato dd-mm-aaaa</t>
        </r>
      </text>
    </comment>
    <comment ref="F625" authorId="2" shapeId="0">
      <text/>
    </comment>
    <comment ref="F626" authorId="2" shapeId="0">
      <text/>
    </comment>
    <comment ref="A628" authorId="2" shapeId="0">
      <text>
        <r>
          <rPr>
            <sz val="11"/>
            <color theme="1"/>
            <rFont val="Calibri"/>
            <family val="2"/>
            <scheme val="minor"/>
          </rPr>
          <t>Introduzca un codigo UNSPSC</t>
        </r>
      </text>
    </comment>
    <comment ref="B628" authorId="2" shapeId="0">
      <text>
        <r>
          <rPr>
            <sz val="11"/>
            <color theme="1"/>
            <rFont val="Calibri"/>
            <family val="2"/>
            <scheme val="minor"/>
          </rPr>
          <t>Descripción calculada automáticamente a partir de código del artículo</t>
        </r>
      </text>
    </comment>
    <comment ref="C628" authorId="2" shapeId="0">
      <text>
        <r>
          <rPr>
            <sz val="11"/>
            <color theme="1"/>
            <rFont val="Calibri"/>
            <family val="2"/>
            <scheme val="minor"/>
          </rPr>
          <t>Seleccione un valor de la lista</t>
        </r>
      </text>
    </comment>
    <comment ref="D628" authorId="2" shapeId="0">
      <text>
        <r>
          <rPr>
            <sz val="11"/>
            <color theme="1"/>
            <rFont val="Calibri"/>
            <family val="2"/>
            <scheme val="minor"/>
          </rPr>
          <t>Introduzca un número con dos decimales como máximo. Debe ser igual o mayor a la "Cantidad Real Consumida"</t>
        </r>
      </text>
    </comment>
    <comment ref="E628" authorId="2" shapeId="0">
      <text>
        <r>
          <rPr>
            <sz val="11"/>
            <color theme="1"/>
            <rFont val="Calibri"/>
            <family val="2"/>
            <scheme val="minor"/>
          </rPr>
          <t>Introduzca un número con dos decimales como máximo</t>
        </r>
      </text>
    </comment>
    <comment ref="F628" authorId="2" shapeId="0">
      <text>
        <r>
          <rPr>
            <sz val="11"/>
            <color theme="1"/>
            <rFont val="Calibri"/>
            <family val="2"/>
            <scheme val="minor"/>
          </rPr>
          <t>Monto calculado automáticamente por el sistema</t>
        </r>
      </text>
    </comment>
    <comment ref="A636" authorId="2" shapeId="0">
      <text>
        <r>
          <rPr>
            <sz val="11"/>
            <color theme="1"/>
            <rFont val="Calibri"/>
            <family val="2"/>
            <scheme val="minor"/>
          </rPr>
          <t>Introducir un texto con el nombre o referencia de la contratación</t>
        </r>
      </text>
    </comment>
    <comment ref="B636" authorId="2" shapeId="0">
      <text>
        <r>
          <rPr>
            <sz val="11"/>
            <color theme="1"/>
            <rFont val="Calibri"/>
            <family val="2"/>
            <scheme val="minor"/>
          </rPr>
          <t>Introduzca un texto con la finalidad de la contratación</t>
        </r>
      </text>
    </comment>
    <comment ref="C636" authorId="2" shapeId="0">
      <text>
        <r>
          <rPr>
            <sz val="11"/>
            <color theme="1"/>
            <rFont val="Calibri"/>
            <family val="2"/>
            <scheme val="minor"/>
          </rPr>
          <t>Seleccionar un valor del listado</t>
        </r>
      </text>
    </comment>
    <comment ref="D636" authorId="2" shapeId="0">
      <text>
        <r>
          <rPr>
            <sz val="11"/>
            <color theme="1"/>
            <rFont val="Calibri"/>
            <family val="2"/>
            <scheme val="minor"/>
          </rPr>
          <t>Seleccione el tipo de procedimiento</t>
        </r>
      </text>
    </comment>
    <comment ref="E636" authorId="2" shapeId="0">
      <text>
        <r>
          <rPr>
            <sz val="11"/>
            <color theme="1"/>
            <rFont val="Calibri"/>
            <family val="2"/>
            <scheme val="minor"/>
          </rPr>
          <t>Seleccione un valor de la lista</t>
        </r>
      </text>
    </comment>
    <comment ref="F636" authorId="2" shapeId="0">
      <text>
        <r>
          <rPr>
            <sz val="11"/>
            <color theme="1"/>
            <rFont val="Calibri"/>
            <family val="2"/>
            <scheme val="minor"/>
          </rPr>
          <t>Introduzca el código SNIP</t>
        </r>
      </text>
    </comment>
    <comment ref="C637" authorId="2" shapeId="0">
      <text>
        <r>
          <rPr>
            <sz val="11"/>
            <color theme="1"/>
            <rFont val="Calibri"/>
            <family val="2"/>
            <scheme val="minor"/>
          </rPr>
          <t>Introduzca la fecha de inicio del proceso, en formato dd-mm-aaaa</t>
        </r>
      </text>
    </comment>
    <comment ref="F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text/>
    </comment>
    <comment ref="C639" authorId="2" shapeId="0">
      <text>
        <r>
          <rPr>
            <sz val="11"/>
            <color theme="1"/>
            <rFont val="Calibri"/>
            <family val="2"/>
            <scheme val="minor"/>
          </rPr>
          <t>Introduzca la fecha prevista de adjudicación, en formato dd-mm-aaaa</t>
        </r>
      </text>
    </comment>
    <comment ref="F639" authorId="2" shapeId="0">
      <text/>
    </comment>
    <comment ref="F640" authorId="2" shapeId="0">
      <text/>
    </comment>
    <comment ref="A642" authorId="2" shapeId="0">
      <text>
        <r>
          <rPr>
            <sz val="11"/>
            <color theme="1"/>
            <rFont val="Calibri"/>
            <family val="2"/>
            <scheme val="minor"/>
          </rPr>
          <t>Introduzca un codigo UNSPSC</t>
        </r>
      </text>
    </comment>
    <comment ref="B642" authorId="2" shapeId="0">
      <text>
        <r>
          <rPr>
            <sz val="11"/>
            <color theme="1"/>
            <rFont val="Calibri"/>
            <family val="2"/>
            <scheme val="minor"/>
          </rPr>
          <t>Descripción calculada automáticamente a partir de código del artículo</t>
        </r>
      </text>
    </comment>
    <comment ref="C642" authorId="2" shapeId="0">
      <text>
        <r>
          <rPr>
            <sz val="11"/>
            <color theme="1"/>
            <rFont val="Calibri"/>
            <family val="2"/>
            <scheme val="minor"/>
          </rPr>
          <t>Seleccione un valor de la lista</t>
        </r>
      </text>
    </comment>
    <comment ref="D642" authorId="2" shapeId="0">
      <text>
        <r>
          <rPr>
            <sz val="11"/>
            <color theme="1"/>
            <rFont val="Calibri"/>
            <family val="2"/>
            <scheme val="minor"/>
          </rPr>
          <t>Introduzca un número con dos decimales como máximo. Debe ser igual o mayor a la "Cantidad Real Consumida"</t>
        </r>
      </text>
    </comment>
    <comment ref="E642" authorId="2" shapeId="0">
      <text>
        <r>
          <rPr>
            <sz val="11"/>
            <color theme="1"/>
            <rFont val="Calibri"/>
            <family val="2"/>
            <scheme val="minor"/>
          </rPr>
          <t>Introduzca un número con dos decimales como máximo</t>
        </r>
      </text>
    </comment>
    <comment ref="F642" authorId="2" shapeId="0">
      <text>
        <r>
          <rPr>
            <sz val="11"/>
            <color theme="1"/>
            <rFont val="Calibri"/>
            <family val="2"/>
            <scheme val="minor"/>
          </rPr>
          <t>Monto calculado automáticamente por el sistema</t>
        </r>
      </text>
    </comment>
    <comment ref="A649" authorId="2" shapeId="0">
      <text>
        <r>
          <rPr>
            <sz val="11"/>
            <color theme="1"/>
            <rFont val="Calibri"/>
            <family val="2"/>
            <scheme val="minor"/>
          </rPr>
          <t>Introducir un texto con el nombre o referencia de la contratación</t>
        </r>
      </text>
    </comment>
    <comment ref="B649" authorId="2" shapeId="0">
      <text>
        <r>
          <rPr>
            <sz val="11"/>
            <color theme="1"/>
            <rFont val="Calibri"/>
            <family val="2"/>
            <scheme val="minor"/>
          </rPr>
          <t>Introduzca un texto con la finalidad de la contratación</t>
        </r>
      </text>
    </comment>
    <comment ref="C649" authorId="2" shapeId="0">
      <text>
        <r>
          <rPr>
            <sz val="11"/>
            <color theme="1"/>
            <rFont val="Calibri"/>
            <family val="2"/>
            <scheme val="minor"/>
          </rPr>
          <t>Seleccionar un valor del listado</t>
        </r>
      </text>
    </comment>
    <comment ref="D649" authorId="2" shapeId="0">
      <text>
        <r>
          <rPr>
            <sz val="11"/>
            <color theme="1"/>
            <rFont val="Calibri"/>
            <family val="2"/>
            <scheme val="minor"/>
          </rPr>
          <t>Seleccione el tipo de procedimiento</t>
        </r>
      </text>
    </comment>
    <comment ref="E649" authorId="2" shapeId="0">
      <text>
        <r>
          <rPr>
            <sz val="11"/>
            <color theme="1"/>
            <rFont val="Calibri"/>
            <family val="2"/>
            <scheme val="minor"/>
          </rPr>
          <t>Seleccione un valor de la lista</t>
        </r>
      </text>
    </comment>
    <comment ref="F649" authorId="2" shapeId="0">
      <text>
        <r>
          <rPr>
            <sz val="11"/>
            <color theme="1"/>
            <rFont val="Calibri"/>
            <family val="2"/>
            <scheme val="minor"/>
          </rPr>
          <t>Introduzca el código SNIP</t>
        </r>
      </text>
    </comment>
    <comment ref="C650" authorId="2" shapeId="0">
      <text>
        <r>
          <rPr>
            <sz val="11"/>
            <color theme="1"/>
            <rFont val="Calibri"/>
            <family val="2"/>
            <scheme val="minor"/>
          </rPr>
          <t>Introduzca la fecha de inicio del proceso, en formato dd-mm-aaaa</t>
        </r>
      </text>
    </comment>
    <comment ref="F6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text/>
    </comment>
    <comment ref="C652" authorId="2" shapeId="0">
      <text>
        <r>
          <rPr>
            <sz val="11"/>
            <color theme="1"/>
            <rFont val="Calibri"/>
            <family val="2"/>
            <scheme val="minor"/>
          </rPr>
          <t>Introduzca la fecha prevista de adjudicación, en formato dd-mm-aaaa</t>
        </r>
      </text>
    </comment>
    <comment ref="F652" authorId="2" shapeId="0">
      <text/>
    </comment>
    <comment ref="F653" authorId="2" shapeId="0">
      <text/>
    </comment>
    <comment ref="A655" authorId="2" shapeId="0">
      <text>
        <r>
          <rPr>
            <sz val="11"/>
            <color theme="1"/>
            <rFont val="Calibri"/>
            <family val="2"/>
            <scheme val="minor"/>
          </rPr>
          <t>Introduzca un codigo UNSPSC</t>
        </r>
      </text>
    </comment>
    <comment ref="B655" authorId="2" shapeId="0">
      <text>
        <r>
          <rPr>
            <sz val="11"/>
            <color theme="1"/>
            <rFont val="Calibri"/>
            <family val="2"/>
            <scheme val="minor"/>
          </rPr>
          <t>Descripción calculada automáticamente a partir de código del artículo</t>
        </r>
      </text>
    </comment>
    <comment ref="C655" authorId="2" shapeId="0">
      <text>
        <r>
          <rPr>
            <sz val="11"/>
            <color theme="1"/>
            <rFont val="Calibri"/>
            <family val="2"/>
            <scheme val="minor"/>
          </rPr>
          <t>Seleccione un valor de la lista</t>
        </r>
      </text>
    </comment>
    <comment ref="D655" authorId="2" shapeId="0">
      <text>
        <r>
          <rPr>
            <sz val="11"/>
            <color theme="1"/>
            <rFont val="Calibri"/>
            <family val="2"/>
            <scheme val="minor"/>
          </rPr>
          <t>Introduzca un número con dos decimales como máximo. Debe ser igual o mayor a la "Cantidad Real Consumida"</t>
        </r>
      </text>
    </comment>
    <comment ref="E655" authorId="2" shapeId="0">
      <text>
        <r>
          <rPr>
            <sz val="11"/>
            <color theme="1"/>
            <rFont val="Calibri"/>
            <family val="2"/>
            <scheme val="minor"/>
          </rPr>
          <t>Introduzca un número con dos decimales como máximo</t>
        </r>
      </text>
    </comment>
    <comment ref="F655" authorId="2" shapeId="0">
      <text>
        <r>
          <rPr>
            <sz val="11"/>
            <color theme="1"/>
            <rFont val="Calibri"/>
            <family val="2"/>
            <scheme val="minor"/>
          </rPr>
          <t>Monto calculado automáticamente por el sistema</t>
        </r>
      </text>
    </comment>
    <comment ref="A660" authorId="2" shapeId="0">
      <text>
        <r>
          <rPr>
            <sz val="11"/>
            <color theme="1"/>
            <rFont val="Calibri"/>
            <family val="2"/>
            <scheme val="minor"/>
          </rPr>
          <t>Introducir un texto con el nombre o referencia de la contratación</t>
        </r>
      </text>
    </comment>
    <comment ref="B660" authorId="2" shapeId="0">
      <text>
        <r>
          <rPr>
            <sz val="11"/>
            <color theme="1"/>
            <rFont val="Calibri"/>
            <family val="2"/>
            <scheme val="minor"/>
          </rPr>
          <t>Introduzca un texto con la finalidad de la contratación</t>
        </r>
      </text>
    </comment>
    <comment ref="C660" authorId="2" shapeId="0">
      <text>
        <r>
          <rPr>
            <sz val="11"/>
            <color theme="1"/>
            <rFont val="Calibri"/>
            <family val="2"/>
            <scheme val="minor"/>
          </rPr>
          <t>Seleccionar un valor del listado</t>
        </r>
      </text>
    </comment>
    <comment ref="D660" authorId="2" shapeId="0">
      <text>
        <r>
          <rPr>
            <sz val="11"/>
            <color theme="1"/>
            <rFont val="Calibri"/>
            <family val="2"/>
            <scheme val="minor"/>
          </rPr>
          <t>Seleccione el tipo de procedimiento</t>
        </r>
      </text>
    </comment>
    <comment ref="E660" authorId="2" shapeId="0">
      <text>
        <r>
          <rPr>
            <sz val="11"/>
            <color theme="1"/>
            <rFont val="Calibri"/>
            <family val="2"/>
            <scheme val="minor"/>
          </rPr>
          <t>Seleccione un valor de la lista</t>
        </r>
      </text>
    </comment>
    <comment ref="F660" authorId="2" shapeId="0">
      <text>
        <r>
          <rPr>
            <sz val="11"/>
            <color theme="1"/>
            <rFont val="Calibri"/>
            <family val="2"/>
            <scheme val="minor"/>
          </rPr>
          <t>Introduzca el código SNIP</t>
        </r>
      </text>
    </comment>
    <comment ref="C661" authorId="2" shapeId="0">
      <text>
        <r>
          <rPr>
            <sz val="11"/>
            <color theme="1"/>
            <rFont val="Calibri"/>
            <family val="2"/>
            <scheme val="minor"/>
          </rPr>
          <t>Introduzca la fecha de inicio del proceso, en formato dd-mm-aaaa</t>
        </r>
      </text>
    </comment>
    <comment ref="F6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2" shapeId="0">
      <text/>
    </comment>
    <comment ref="C663" authorId="2" shapeId="0">
      <text>
        <r>
          <rPr>
            <sz val="11"/>
            <color theme="1"/>
            <rFont val="Calibri"/>
            <family val="2"/>
            <scheme val="minor"/>
          </rPr>
          <t>Introduzca la fecha prevista de adjudicación, en formato dd-mm-aaaa</t>
        </r>
      </text>
    </comment>
    <comment ref="F663" authorId="2" shapeId="0">
      <text/>
    </comment>
    <comment ref="F664" authorId="2" shapeId="0">
      <text/>
    </comment>
    <comment ref="A666" authorId="2" shapeId="0">
      <text>
        <r>
          <rPr>
            <sz val="11"/>
            <color theme="1"/>
            <rFont val="Calibri"/>
            <family val="2"/>
            <scheme val="minor"/>
          </rPr>
          <t>Introduzca un codigo UNSPSC</t>
        </r>
      </text>
    </comment>
    <comment ref="B666" authorId="2" shapeId="0">
      <text>
        <r>
          <rPr>
            <sz val="11"/>
            <color theme="1"/>
            <rFont val="Calibri"/>
            <family val="2"/>
            <scheme val="minor"/>
          </rPr>
          <t>Descripción calculada automáticamente a partir de código del artículo</t>
        </r>
      </text>
    </comment>
    <comment ref="C666" authorId="2" shapeId="0">
      <text>
        <r>
          <rPr>
            <sz val="11"/>
            <color theme="1"/>
            <rFont val="Calibri"/>
            <family val="2"/>
            <scheme val="minor"/>
          </rPr>
          <t>Seleccione un valor de la lista</t>
        </r>
      </text>
    </comment>
    <comment ref="D666" authorId="2" shapeId="0">
      <text>
        <r>
          <rPr>
            <sz val="11"/>
            <color theme="1"/>
            <rFont val="Calibri"/>
            <family val="2"/>
            <scheme val="minor"/>
          </rPr>
          <t>Introduzca un número con dos decimales como máximo. Debe ser igual o mayor a la "Cantidad Real Consumida"</t>
        </r>
      </text>
    </comment>
    <comment ref="E666" authorId="2" shapeId="0">
      <text>
        <r>
          <rPr>
            <sz val="11"/>
            <color theme="1"/>
            <rFont val="Calibri"/>
            <family val="2"/>
            <scheme val="minor"/>
          </rPr>
          <t>Introduzca un número con dos decimales como máximo</t>
        </r>
      </text>
    </comment>
    <comment ref="F666" authorId="2" shapeId="0">
      <text>
        <r>
          <rPr>
            <sz val="11"/>
            <color theme="1"/>
            <rFont val="Calibri"/>
            <family val="2"/>
            <scheme val="minor"/>
          </rPr>
          <t>Monto calculado automáticamente por el sistema</t>
        </r>
      </text>
    </comment>
    <comment ref="A681" authorId="2" shapeId="0">
      <text>
        <r>
          <rPr>
            <sz val="11"/>
            <color theme="1"/>
            <rFont val="Calibri"/>
            <family val="2"/>
            <scheme val="minor"/>
          </rPr>
          <t>Introducir un texto con el nombre o referencia de la contratación</t>
        </r>
      </text>
    </comment>
    <comment ref="B681" authorId="2" shapeId="0">
      <text>
        <r>
          <rPr>
            <sz val="11"/>
            <color theme="1"/>
            <rFont val="Calibri"/>
            <family val="2"/>
            <scheme val="minor"/>
          </rPr>
          <t>Introduzca un texto con la finalidad de la contratación</t>
        </r>
      </text>
    </comment>
    <comment ref="C681" authorId="2" shapeId="0">
      <text>
        <r>
          <rPr>
            <sz val="11"/>
            <color theme="1"/>
            <rFont val="Calibri"/>
            <family val="2"/>
            <scheme val="minor"/>
          </rPr>
          <t>Seleccionar un valor del listado</t>
        </r>
      </text>
    </comment>
    <comment ref="D681" authorId="2" shapeId="0">
      <text>
        <r>
          <rPr>
            <sz val="11"/>
            <color theme="1"/>
            <rFont val="Calibri"/>
            <family val="2"/>
            <scheme val="minor"/>
          </rPr>
          <t>Seleccione el tipo de procedimiento</t>
        </r>
      </text>
    </comment>
    <comment ref="E681" authorId="2" shapeId="0">
      <text>
        <r>
          <rPr>
            <sz val="11"/>
            <color theme="1"/>
            <rFont val="Calibri"/>
            <family val="2"/>
            <scheme val="minor"/>
          </rPr>
          <t>Seleccione un valor de la lista</t>
        </r>
      </text>
    </comment>
    <comment ref="F681" authorId="2" shapeId="0">
      <text>
        <r>
          <rPr>
            <sz val="11"/>
            <color theme="1"/>
            <rFont val="Calibri"/>
            <family val="2"/>
            <scheme val="minor"/>
          </rPr>
          <t>Introduzca el código SNIP</t>
        </r>
      </text>
    </comment>
    <comment ref="C682" authorId="2" shapeId="0">
      <text>
        <r>
          <rPr>
            <sz val="11"/>
            <color theme="1"/>
            <rFont val="Calibri"/>
            <family val="2"/>
            <scheme val="minor"/>
          </rPr>
          <t>Introduzca la fecha de inicio del proceso, en formato dd-mm-aaaa</t>
        </r>
      </text>
    </comment>
    <comment ref="F6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2" shapeId="0">
      <text/>
    </comment>
    <comment ref="C684" authorId="2" shapeId="0">
      <text>
        <r>
          <rPr>
            <sz val="11"/>
            <color theme="1"/>
            <rFont val="Calibri"/>
            <family val="2"/>
            <scheme val="minor"/>
          </rPr>
          <t>Introduzca la fecha prevista de adjudicación, en formato dd-mm-aaaa</t>
        </r>
      </text>
    </comment>
    <comment ref="F684" authorId="2" shapeId="0">
      <text/>
    </comment>
    <comment ref="F685" authorId="2" shapeId="0">
      <text/>
    </comment>
    <comment ref="A687" authorId="2" shapeId="0">
      <text>
        <r>
          <rPr>
            <sz val="11"/>
            <color theme="1"/>
            <rFont val="Calibri"/>
            <family val="2"/>
            <scheme val="minor"/>
          </rPr>
          <t>Introduzca un codigo UNSPSC</t>
        </r>
      </text>
    </comment>
    <comment ref="B687" authorId="2" shapeId="0">
      <text>
        <r>
          <rPr>
            <sz val="11"/>
            <color theme="1"/>
            <rFont val="Calibri"/>
            <family val="2"/>
            <scheme val="minor"/>
          </rPr>
          <t>Descripción calculada automáticamente a partir de código del artículo</t>
        </r>
      </text>
    </comment>
    <comment ref="C687" authorId="2" shapeId="0">
      <text>
        <r>
          <rPr>
            <sz val="11"/>
            <color theme="1"/>
            <rFont val="Calibri"/>
            <family val="2"/>
            <scheme val="minor"/>
          </rPr>
          <t>Seleccione un valor de la lista</t>
        </r>
      </text>
    </comment>
    <comment ref="D687" authorId="2" shapeId="0">
      <text>
        <r>
          <rPr>
            <sz val="11"/>
            <color theme="1"/>
            <rFont val="Calibri"/>
            <family val="2"/>
            <scheme val="minor"/>
          </rPr>
          <t>Introduzca un número con dos decimales como máximo. Debe ser igual o mayor a la "Cantidad Real Consumida"</t>
        </r>
      </text>
    </comment>
    <comment ref="E687" authorId="2" shapeId="0">
      <text>
        <r>
          <rPr>
            <sz val="11"/>
            <color theme="1"/>
            <rFont val="Calibri"/>
            <family val="2"/>
            <scheme val="minor"/>
          </rPr>
          <t>Introduzca un número con dos decimales como máximo</t>
        </r>
      </text>
    </comment>
    <comment ref="F687" authorId="2" shapeId="0">
      <text>
        <r>
          <rPr>
            <sz val="11"/>
            <color theme="1"/>
            <rFont val="Calibri"/>
            <family val="2"/>
            <scheme val="minor"/>
          </rPr>
          <t>Monto calculado automáticamente por el sistema</t>
        </r>
      </text>
    </comment>
    <comment ref="A695" authorId="2" shapeId="0">
      <text>
        <r>
          <rPr>
            <sz val="11"/>
            <color theme="1"/>
            <rFont val="Calibri"/>
            <family val="2"/>
            <scheme val="minor"/>
          </rPr>
          <t>Introducir un texto con el nombre o referencia de la contratación</t>
        </r>
      </text>
    </comment>
    <comment ref="B695" authorId="2" shapeId="0">
      <text>
        <r>
          <rPr>
            <sz val="11"/>
            <color theme="1"/>
            <rFont val="Calibri"/>
            <family val="2"/>
            <scheme val="minor"/>
          </rPr>
          <t>Introduzca un texto con la finalidad de la contratación</t>
        </r>
      </text>
    </comment>
    <comment ref="C695" authorId="2" shapeId="0">
      <text>
        <r>
          <rPr>
            <sz val="11"/>
            <color theme="1"/>
            <rFont val="Calibri"/>
            <family val="2"/>
            <scheme val="minor"/>
          </rPr>
          <t>Seleccionar un valor del listado</t>
        </r>
      </text>
    </comment>
    <comment ref="D695" authorId="2" shapeId="0">
      <text>
        <r>
          <rPr>
            <sz val="11"/>
            <color theme="1"/>
            <rFont val="Calibri"/>
            <family val="2"/>
            <scheme val="minor"/>
          </rPr>
          <t>Seleccione el tipo de procedimiento</t>
        </r>
      </text>
    </comment>
    <comment ref="E695" authorId="2" shapeId="0">
      <text>
        <r>
          <rPr>
            <sz val="11"/>
            <color theme="1"/>
            <rFont val="Calibri"/>
            <family val="2"/>
            <scheme val="minor"/>
          </rPr>
          <t>Seleccione un valor de la lista</t>
        </r>
      </text>
    </comment>
    <comment ref="F695" authorId="2" shapeId="0">
      <text>
        <r>
          <rPr>
            <sz val="11"/>
            <color theme="1"/>
            <rFont val="Calibri"/>
            <family val="2"/>
            <scheme val="minor"/>
          </rPr>
          <t>Introduzca el código SNIP</t>
        </r>
      </text>
    </comment>
    <comment ref="C696" authorId="2" shapeId="0">
      <text>
        <r>
          <rPr>
            <sz val="11"/>
            <color theme="1"/>
            <rFont val="Calibri"/>
            <family val="2"/>
            <scheme val="minor"/>
          </rPr>
          <t>Introduzca la fecha de inicio del proceso, en formato dd-mm-aaaa</t>
        </r>
      </text>
    </comment>
    <comment ref="F6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text/>
    </comment>
    <comment ref="C698" authorId="2" shapeId="0">
      <text>
        <r>
          <rPr>
            <sz val="11"/>
            <color theme="1"/>
            <rFont val="Calibri"/>
            <family val="2"/>
            <scheme val="minor"/>
          </rPr>
          <t>Introduzca la fecha prevista de adjudicación, en formato dd-mm-aaaa</t>
        </r>
      </text>
    </comment>
    <comment ref="F698" authorId="2" shapeId="0">
      <text/>
    </comment>
    <comment ref="F699" authorId="2" shapeId="0">
      <text/>
    </comment>
    <comment ref="A701" authorId="2" shapeId="0">
      <text>
        <r>
          <rPr>
            <sz val="11"/>
            <color theme="1"/>
            <rFont val="Calibri"/>
            <family val="2"/>
            <scheme val="minor"/>
          </rPr>
          <t>Introduzca un codigo UNSPSC</t>
        </r>
      </text>
    </comment>
    <comment ref="B701" authorId="2" shapeId="0">
      <text>
        <r>
          <rPr>
            <sz val="11"/>
            <color theme="1"/>
            <rFont val="Calibri"/>
            <family val="2"/>
            <scheme val="minor"/>
          </rPr>
          <t>Descripción calculada automáticamente a partir de código del artículo</t>
        </r>
      </text>
    </comment>
    <comment ref="C701" authorId="2" shapeId="0">
      <text>
        <r>
          <rPr>
            <sz val="11"/>
            <color theme="1"/>
            <rFont val="Calibri"/>
            <family val="2"/>
            <scheme val="minor"/>
          </rPr>
          <t>Seleccione un valor de la lista</t>
        </r>
      </text>
    </comment>
    <comment ref="D701" authorId="2" shapeId="0">
      <text>
        <r>
          <rPr>
            <sz val="11"/>
            <color theme="1"/>
            <rFont val="Calibri"/>
            <family val="2"/>
            <scheme val="minor"/>
          </rPr>
          <t>Introduzca un número con dos decimales como máximo. Debe ser igual o mayor a la "Cantidad Real Consumida"</t>
        </r>
      </text>
    </comment>
    <comment ref="E701" authorId="2" shapeId="0">
      <text>
        <r>
          <rPr>
            <sz val="11"/>
            <color theme="1"/>
            <rFont val="Calibri"/>
            <family val="2"/>
            <scheme val="minor"/>
          </rPr>
          <t>Introduzca un número con dos decimales como máximo</t>
        </r>
      </text>
    </comment>
    <comment ref="F701" authorId="2" shapeId="0">
      <text>
        <r>
          <rPr>
            <sz val="11"/>
            <color theme="1"/>
            <rFont val="Calibri"/>
            <family val="2"/>
            <scheme val="minor"/>
          </rPr>
          <t>Monto calculado automáticamente por el sistema</t>
        </r>
      </text>
    </comment>
    <comment ref="A718" authorId="2" shapeId="0">
      <text>
        <r>
          <rPr>
            <sz val="11"/>
            <color theme="1"/>
            <rFont val="Calibri"/>
            <family val="2"/>
            <scheme val="minor"/>
          </rPr>
          <t>Introducir un texto con el nombre o referencia de la contratación</t>
        </r>
      </text>
    </comment>
    <comment ref="B718" authorId="2" shapeId="0">
      <text>
        <r>
          <rPr>
            <sz val="11"/>
            <color theme="1"/>
            <rFont val="Calibri"/>
            <family val="2"/>
            <scheme val="minor"/>
          </rPr>
          <t>Introduzca un texto con la finalidad de la contratación</t>
        </r>
      </text>
    </comment>
    <comment ref="C718" authorId="2" shapeId="0">
      <text>
        <r>
          <rPr>
            <sz val="11"/>
            <color theme="1"/>
            <rFont val="Calibri"/>
            <family val="2"/>
            <scheme val="minor"/>
          </rPr>
          <t>Seleccionar un valor del listado</t>
        </r>
      </text>
    </comment>
    <comment ref="D718" authorId="2" shapeId="0">
      <text>
        <r>
          <rPr>
            <sz val="11"/>
            <color theme="1"/>
            <rFont val="Calibri"/>
            <family val="2"/>
            <scheme val="minor"/>
          </rPr>
          <t>Seleccione el tipo de procedimiento</t>
        </r>
      </text>
    </comment>
    <comment ref="E718" authorId="2" shapeId="0">
      <text>
        <r>
          <rPr>
            <sz val="11"/>
            <color theme="1"/>
            <rFont val="Calibri"/>
            <family val="2"/>
            <scheme val="minor"/>
          </rPr>
          <t>Seleccione un valor de la lista</t>
        </r>
      </text>
    </comment>
    <comment ref="F718" authorId="2" shapeId="0">
      <text>
        <r>
          <rPr>
            <sz val="11"/>
            <color theme="1"/>
            <rFont val="Calibri"/>
            <family val="2"/>
            <scheme val="minor"/>
          </rPr>
          <t>Introduzca el código SNIP</t>
        </r>
      </text>
    </comment>
    <comment ref="C719" authorId="2" shapeId="0">
      <text>
        <r>
          <rPr>
            <sz val="11"/>
            <color theme="1"/>
            <rFont val="Calibri"/>
            <family val="2"/>
            <scheme val="minor"/>
          </rPr>
          <t>Introduzca la fecha de inicio del proceso, en formato dd-mm-aaaa</t>
        </r>
      </text>
    </comment>
    <comment ref="F7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2" shapeId="0">
      <text/>
    </comment>
    <comment ref="C721" authorId="2" shapeId="0">
      <text>
        <r>
          <rPr>
            <sz val="11"/>
            <color theme="1"/>
            <rFont val="Calibri"/>
            <family val="2"/>
            <scheme val="minor"/>
          </rPr>
          <t>Introduzca la fecha prevista de adjudicación, en formato dd-mm-aaaa</t>
        </r>
      </text>
    </comment>
    <comment ref="F721" authorId="2" shapeId="0">
      <text/>
    </comment>
    <comment ref="F722" authorId="2" shapeId="0">
      <text/>
    </comment>
    <comment ref="A724" authorId="2" shapeId="0">
      <text>
        <r>
          <rPr>
            <sz val="11"/>
            <color theme="1"/>
            <rFont val="Calibri"/>
            <family val="2"/>
            <scheme val="minor"/>
          </rPr>
          <t>Introduzca un codigo UNSPSC</t>
        </r>
      </text>
    </comment>
    <comment ref="B724" authorId="2" shapeId="0">
      <text>
        <r>
          <rPr>
            <sz val="11"/>
            <color theme="1"/>
            <rFont val="Calibri"/>
            <family val="2"/>
            <scheme val="minor"/>
          </rPr>
          <t>Descripción calculada automáticamente a partir de código del artículo</t>
        </r>
      </text>
    </comment>
    <comment ref="C724" authorId="2" shapeId="0">
      <text>
        <r>
          <rPr>
            <sz val="11"/>
            <color theme="1"/>
            <rFont val="Calibri"/>
            <family val="2"/>
            <scheme val="minor"/>
          </rPr>
          <t>Seleccione un valor de la lista</t>
        </r>
      </text>
    </comment>
    <comment ref="D724" authorId="2" shapeId="0">
      <text>
        <r>
          <rPr>
            <sz val="11"/>
            <color theme="1"/>
            <rFont val="Calibri"/>
            <family val="2"/>
            <scheme val="minor"/>
          </rPr>
          <t>Introduzca un número con dos decimales como máximo. Debe ser igual o mayor a la "Cantidad Real Consumida"</t>
        </r>
      </text>
    </comment>
    <comment ref="E724" authorId="2" shapeId="0">
      <text>
        <r>
          <rPr>
            <sz val="11"/>
            <color theme="1"/>
            <rFont val="Calibri"/>
            <family val="2"/>
            <scheme val="minor"/>
          </rPr>
          <t>Introduzca un número con dos decimales como máximo</t>
        </r>
      </text>
    </comment>
    <comment ref="F724" authorId="2" shapeId="0">
      <text>
        <r>
          <rPr>
            <sz val="11"/>
            <color theme="1"/>
            <rFont val="Calibri"/>
            <family val="2"/>
            <scheme val="minor"/>
          </rPr>
          <t>Monto calculado automáticamente por el sistema</t>
        </r>
      </text>
    </comment>
    <comment ref="A733" authorId="2" shapeId="0">
      <text>
        <r>
          <rPr>
            <sz val="11"/>
            <color theme="1"/>
            <rFont val="Calibri"/>
            <family val="2"/>
            <scheme val="minor"/>
          </rPr>
          <t>Introducir un texto con el nombre o referencia de la contratación</t>
        </r>
      </text>
    </comment>
    <comment ref="B733" authorId="2" shapeId="0">
      <text>
        <r>
          <rPr>
            <sz val="11"/>
            <color theme="1"/>
            <rFont val="Calibri"/>
            <family val="2"/>
            <scheme val="minor"/>
          </rPr>
          <t>Introduzca un texto con la finalidad de la contratación</t>
        </r>
      </text>
    </comment>
    <comment ref="C733" authorId="2" shapeId="0">
      <text>
        <r>
          <rPr>
            <sz val="11"/>
            <color theme="1"/>
            <rFont val="Calibri"/>
            <family val="2"/>
            <scheme val="minor"/>
          </rPr>
          <t>Seleccionar un valor del listado</t>
        </r>
      </text>
    </comment>
    <comment ref="D733" authorId="2" shapeId="0">
      <text>
        <r>
          <rPr>
            <sz val="11"/>
            <color theme="1"/>
            <rFont val="Calibri"/>
            <family val="2"/>
            <scheme val="minor"/>
          </rPr>
          <t>Seleccione el tipo de procedimiento</t>
        </r>
      </text>
    </comment>
    <comment ref="E733" authorId="2" shapeId="0">
      <text>
        <r>
          <rPr>
            <sz val="11"/>
            <color theme="1"/>
            <rFont val="Calibri"/>
            <family val="2"/>
            <scheme val="minor"/>
          </rPr>
          <t>Seleccione un valor de la lista</t>
        </r>
      </text>
    </comment>
    <comment ref="F733" authorId="2" shapeId="0">
      <text>
        <r>
          <rPr>
            <sz val="11"/>
            <color theme="1"/>
            <rFont val="Calibri"/>
            <family val="2"/>
            <scheme val="minor"/>
          </rPr>
          <t>Introduzca el código SNIP</t>
        </r>
      </text>
    </comment>
    <comment ref="C734" authorId="2" shapeId="0">
      <text>
        <r>
          <rPr>
            <sz val="11"/>
            <color theme="1"/>
            <rFont val="Calibri"/>
            <family val="2"/>
            <scheme val="minor"/>
          </rPr>
          <t>Introduzca la fecha de inicio del proceso, en formato dd-mm-aaaa</t>
        </r>
      </text>
    </comment>
    <comment ref="F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text/>
    </comment>
    <comment ref="C736" authorId="2" shapeId="0">
      <text>
        <r>
          <rPr>
            <sz val="11"/>
            <color theme="1"/>
            <rFont val="Calibri"/>
            <family val="2"/>
            <scheme val="minor"/>
          </rPr>
          <t>Introduzca la fecha prevista de adjudicación, en formato dd-mm-aaaa</t>
        </r>
      </text>
    </comment>
    <comment ref="F736" authorId="2" shapeId="0">
      <text/>
    </comment>
    <comment ref="F737" authorId="2" shapeId="0">
      <text/>
    </comment>
    <comment ref="A739" authorId="2" shapeId="0">
      <text>
        <r>
          <rPr>
            <sz val="11"/>
            <color theme="1"/>
            <rFont val="Calibri"/>
            <family val="2"/>
            <scheme val="minor"/>
          </rPr>
          <t>Introduzca un codigo UNSPSC</t>
        </r>
      </text>
    </comment>
    <comment ref="B739" authorId="2" shapeId="0">
      <text>
        <r>
          <rPr>
            <sz val="11"/>
            <color theme="1"/>
            <rFont val="Calibri"/>
            <family val="2"/>
            <scheme val="minor"/>
          </rPr>
          <t>Descripción calculada automáticamente a partir de código del artículo</t>
        </r>
      </text>
    </comment>
    <comment ref="C739" authorId="2" shapeId="0">
      <text>
        <r>
          <rPr>
            <sz val="11"/>
            <color theme="1"/>
            <rFont val="Calibri"/>
            <family val="2"/>
            <scheme val="minor"/>
          </rPr>
          <t>Seleccione un valor de la lista</t>
        </r>
      </text>
    </comment>
    <comment ref="D739" authorId="2" shapeId="0">
      <text>
        <r>
          <rPr>
            <sz val="11"/>
            <color theme="1"/>
            <rFont val="Calibri"/>
            <family val="2"/>
            <scheme val="minor"/>
          </rPr>
          <t>Introduzca un número con dos decimales como máximo. Debe ser igual o mayor a la "Cantidad Real Consumida"</t>
        </r>
      </text>
    </comment>
    <comment ref="E739" authorId="2" shapeId="0">
      <text>
        <r>
          <rPr>
            <sz val="11"/>
            <color theme="1"/>
            <rFont val="Calibri"/>
            <family val="2"/>
            <scheme val="minor"/>
          </rPr>
          <t>Introduzca un número con dos decimales como máximo</t>
        </r>
      </text>
    </comment>
    <comment ref="F739" authorId="2" shapeId="0">
      <text>
        <r>
          <rPr>
            <sz val="11"/>
            <color theme="1"/>
            <rFont val="Calibri"/>
            <family val="2"/>
            <scheme val="minor"/>
          </rPr>
          <t>Monto calculado automáticamente por el sistema</t>
        </r>
      </text>
    </comment>
    <comment ref="A747" authorId="2" shapeId="0">
      <text>
        <r>
          <rPr>
            <sz val="11"/>
            <color theme="1"/>
            <rFont val="Calibri"/>
            <family val="2"/>
            <scheme val="minor"/>
          </rPr>
          <t>Introducir un texto con el nombre o referencia de la contratación</t>
        </r>
      </text>
    </comment>
    <comment ref="B747" authorId="2" shapeId="0">
      <text>
        <r>
          <rPr>
            <sz val="11"/>
            <color theme="1"/>
            <rFont val="Calibri"/>
            <family val="2"/>
            <scheme val="minor"/>
          </rPr>
          <t>Introduzca un texto con la finalidad de la contratación</t>
        </r>
      </text>
    </comment>
    <comment ref="C747" authorId="2" shapeId="0">
      <text>
        <r>
          <rPr>
            <sz val="11"/>
            <color theme="1"/>
            <rFont val="Calibri"/>
            <family val="2"/>
            <scheme val="minor"/>
          </rPr>
          <t>Seleccionar un valor del listado</t>
        </r>
      </text>
    </comment>
    <comment ref="D747" authorId="2" shapeId="0">
      <text>
        <r>
          <rPr>
            <sz val="11"/>
            <color theme="1"/>
            <rFont val="Calibri"/>
            <family val="2"/>
            <scheme val="minor"/>
          </rPr>
          <t>Seleccione el tipo de procedimiento</t>
        </r>
      </text>
    </comment>
    <comment ref="E747" authorId="2" shapeId="0">
      <text>
        <r>
          <rPr>
            <sz val="11"/>
            <color theme="1"/>
            <rFont val="Calibri"/>
            <family val="2"/>
            <scheme val="minor"/>
          </rPr>
          <t>Seleccione un valor de la lista</t>
        </r>
      </text>
    </comment>
    <comment ref="F747" authorId="2" shapeId="0">
      <text>
        <r>
          <rPr>
            <sz val="11"/>
            <color theme="1"/>
            <rFont val="Calibri"/>
            <family val="2"/>
            <scheme val="minor"/>
          </rPr>
          <t>Introduzca el código SNIP</t>
        </r>
      </text>
    </comment>
    <comment ref="C748" authorId="2" shapeId="0">
      <text>
        <r>
          <rPr>
            <sz val="11"/>
            <color theme="1"/>
            <rFont val="Calibri"/>
            <family val="2"/>
            <scheme val="minor"/>
          </rPr>
          <t>Introduzca la fecha de inicio del proceso, en formato dd-mm-aaaa</t>
        </r>
      </text>
    </comment>
    <comment ref="F7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2" shapeId="0">
      <text/>
    </comment>
    <comment ref="C750" authorId="2" shapeId="0">
      <text>
        <r>
          <rPr>
            <sz val="11"/>
            <color theme="1"/>
            <rFont val="Calibri"/>
            <family val="2"/>
            <scheme val="minor"/>
          </rPr>
          <t>Introduzca la fecha prevista de adjudicación, en formato dd-mm-aaaa</t>
        </r>
      </text>
    </comment>
    <comment ref="F750" authorId="2" shapeId="0">
      <text/>
    </comment>
    <comment ref="F751" authorId="2" shapeId="0">
      <text/>
    </comment>
    <comment ref="A753" authorId="2" shapeId="0">
      <text>
        <r>
          <rPr>
            <sz val="11"/>
            <color theme="1"/>
            <rFont val="Calibri"/>
            <family val="2"/>
            <scheme val="minor"/>
          </rPr>
          <t>Introduzca un codigo UNSPSC</t>
        </r>
      </text>
    </comment>
    <comment ref="B753" authorId="2" shapeId="0">
      <text>
        <r>
          <rPr>
            <sz val="11"/>
            <color theme="1"/>
            <rFont val="Calibri"/>
            <family val="2"/>
            <scheme val="minor"/>
          </rPr>
          <t>Descripción calculada automáticamente a partir de código del artículo</t>
        </r>
      </text>
    </comment>
    <comment ref="C753" authorId="2" shapeId="0">
      <text>
        <r>
          <rPr>
            <sz val="11"/>
            <color theme="1"/>
            <rFont val="Calibri"/>
            <family val="2"/>
            <scheme val="minor"/>
          </rPr>
          <t>Seleccione un valor de la lista</t>
        </r>
      </text>
    </comment>
    <comment ref="D753" authorId="2" shapeId="0">
      <text>
        <r>
          <rPr>
            <sz val="11"/>
            <color theme="1"/>
            <rFont val="Calibri"/>
            <family val="2"/>
            <scheme val="minor"/>
          </rPr>
          <t>Introduzca un número con dos decimales como máximo. Debe ser igual o mayor a la "Cantidad Real Consumida"</t>
        </r>
      </text>
    </comment>
    <comment ref="E753" authorId="2" shapeId="0">
      <text>
        <r>
          <rPr>
            <sz val="11"/>
            <color theme="1"/>
            <rFont val="Calibri"/>
            <family val="2"/>
            <scheme val="minor"/>
          </rPr>
          <t>Introduzca un número con dos decimales como máximo</t>
        </r>
      </text>
    </comment>
    <comment ref="F753" authorId="2" shapeId="0">
      <text>
        <r>
          <rPr>
            <sz val="11"/>
            <color theme="1"/>
            <rFont val="Calibri"/>
            <family val="2"/>
            <scheme val="minor"/>
          </rPr>
          <t>Monto calculado automáticamente por el sistema</t>
        </r>
      </text>
    </comment>
    <comment ref="A762" authorId="2" shapeId="0">
      <text>
        <r>
          <rPr>
            <sz val="11"/>
            <color theme="1"/>
            <rFont val="Calibri"/>
            <family val="2"/>
            <scheme val="minor"/>
          </rPr>
          <t>Introducir un texto con el nombre o referencia de la contratación</t>
        </r>
      </text>
    </comment>
    <comment ref="B762" authorId="2" shapeId="0">
      <text>
        <r>
          <rPr>
            <sz val="11"/>
            <color theme="1"/>
            <rFont val="Calibri"/>
            <family val="2"/>
            <scheme val="minor"/>
          </rPr>
          <t>Introduzca un texto con la finalidad de la contratación</t>
        </r>
      </text>
    </comment>
    <comment ref="C762" authorId="2" shapeId="0">
      <text>
        <r>
          <rPr>
            <sz val="11"/>
            <color theme="1"/>
            <rFont val="Calibri"/>
            <family val="2"/>
            <scheme val="minor"/>
          </rPr>
          <t>Seleccionar un valor del listado</t>
        </r>
      </text>
    </comment>
    <comment ref="D762" authorId="2" shapeId="0">
      <text>
        <r>
          <rPr>
            <sz val="11"/>
            <color theme="1"/>
            <rFont val="Calibri"/>
            <family val="2"/>
            <scheme val="minor"/>
          </rPr>
          <t>Seleccione el tipo de procedimiento</t>
        </r>
      </text>
    </comment>
    <comment ref="E762" authorId="2" shapeId="0">
      <text>
        <r>
          <rPr>
            <sz val="11"/>
            <color theme="1"/>
            <rFont val="Calibri"/>
            <family val="2"/>
            <scheme val="minor"/>
          </rPr>
          <t>Seleccione un valor de la lista</t>
        </r>
      </text>
    </comment>
    <comment ref="F762" authorId="2" shapeId="0">
      <text>
        <r>
          <rPr>
            <sz val="11"/>
            <color theme="1"/>
            <rFont val="Calibri"/>
            <family val="2"/>
            <scheme val="minor"/>
          </rPr>
          <t>Introduzca el código SNIP</t>
        </r>
      </text>
    </comment>
    <comment ref="C763" authorId="2" shapeId="0">
      <text>
        <r>
          <rPr>
            <sz val="11"/>
            <color theme="1"/>
            <rFont val="Calibri"/>
            <family val="2"/>
            <scheme val="minor"/>
          </rPr>
          <t>Introduzca la fecha de inicio del proceso, en formato dd-mm-aaaa</t>
        </r>
      </text>
    </comment>
    <comment ref="F7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text/>
    </comment>
    <comment ref="C765" authorId="2" shapeId="0">
      <text>
        <r>
          <rPr>
            <sz val="11"/>
            <color theme="1"/>
            <rFont val="Calibri"/>
            <family val="2"/>
            <scheme val="minor"/>
          </rPr>
          <t>Introduzca la fecha prevista de adjudicación, en formato dd-mm-aaaa</t>
        </r>
      </text>
    </comment>
    <comment ref="F765" authorId="2" shapeId="0">
      <text/>
    </comment>
    <comment ref="F766" authorId="2" shapeId="0">
      <text/>
    </comment>
    <comment ref="A768" authorId="2" shapeId="0">
      <text>
        <r>
          <rPr>
            <sz val="11"/>
            <color theme="1"/>
            <rFont val="Calibri"/>
            <family val="2"/>
            <scheme val="minor"/>
          </rPr>
          <t>Introduzca un codigo UNSPSC</t>
        </r>
      </text>
    </comment>
    <comment ref="B768" authorId="2" shapeId="0">
      <text>
        <r>
          <rPr>
            <sz val="11"/>
            <color theme="1"/>
            <rFont val="Calibri"/>
            <family val="2"/>
            <scheme val="minor"/>
          </rPr>
          <t>Descripción calculada automáticamente a partir de código del artículo</t>
        </r>
      </text>
    </comment>
    <comment ref="C768" authorId="2" shapeId="0">
      <text>
        <r>
          <rPr>
            <sz val="11"/>
            <color theme="1"/>
            <rFont val="Calibri"/>
            <family val="2"/>
            <scheme val="minor"/>
          </rPr>
          <t>Seleccione un valor de la lista</t>
        </r>
      </text>
    </comment>
    <comment ref="D768" authorId="2" shapeId="0">
      <text>
        <r>
          <rPr>
            <sz val="11"/>
            <color theme="1"/>
            <rFont val="Calibri"/>
            <family val="2"/>
            <scheme val="minor"/>
          </rPr>
          <t>Introduzca un número con dos decimales como máximo. Debe ser igual o mayor a la "Cantidad Real Consumida"</t>
        </r>
      </text>
    </comment>
    <comment ref="E768" authorId="2" shapeId="0">
      <text>
        <r>
          <rPr>
            <sz val="11"/>
            <color theme="1"/>
            <rFont val="Calibri"/>
            <family val="2"/>
            <scheme val="minor"/>
          </rPr>
          <t>Introduzca un número con dos decimales como máximo</t>
        </r>
      </text>
    </comment>
    <comment ref="F768" authorId="2" shapeId="0">
      <text>
        <r>
          <rPr>
            <sz val="11"/>
            <color theme="1"/>
            <rFont val="Calibri"/>
            <family val="2"/>
            <scheme val="minor"/>
          </rPr>
          <t>Monto calculado automáticamente por el sistema</t>
        </r>
      </text>
    </comment>
    <comment ref="A777" authorId="2" shapeId="0">
      <text>
        <r>
          <rPr>
            <sz val="11"/>
            <color theme="1"/>
            <rFont val="Calibri"/>
            <family val="2"/>
            <scheme val="minor"/>
          </rPr>
          <t>Introducir un texto con el nombre o referencia de la contratación</t>
        </r>
      </text>
    </comment>
    <comment ref="B777" authorId="2" shapeId="0">
      <text>
        <r>
          <rPr>
            <sz val="11"/>
            <color theme="1"/>
            <rFont val="Calibri"/>
            <family val="2"/>
            <scheme val="minor"/>
          </rPr>
          <t>Introduzca un texto con la finalidad de la contratación</t>
        </r>
      </text>
    </comment>
    <comment ref="C777" authorId="2" shapeId="0">
      <text>
        <r>
          <rPr>
            <sz val="11"/>
            <color theme="1"/>
            <rFont val="Calibri"/>
            <family val="2"/>
            <scheme val="minor"/>
          </rPr>
          <t>Seleccionar un valor del listado</t>
        </r>
      </text>
    </comment>
    <comment ref="D777" authorId="2" shapeId="0">
      <text>
        <r>
          <rPr>
            <sz val="11"/>
            <color theme="1"/>
            <rFont val="Calibri"/>
            <family val="2"/>
            <scheme val="minor"/>
          </rPr>
          <t>Seleccione el tipo de procedimiento</t>
        </r>
      </text>
    </comment>
    <comment ref="E777" authorId="2" shapeId="0">
      <text>
        <r>
          <rPr>
            <sz val="11"/>
            <color theme="1"/>
            <rFont val="Calibri"/>
            <family val="2"/>
            <scheme val="minor"/>
          </rPr>
          <t>Seleccione un valor de la lista</t>
        </r>
      </text>
    </comment>
    <comment ref="F777" authorId="2" shapeId="0">
      <text>
        <r>
          <rPr>
            <sz val="11"/>
            <color theme="1"/>
            <rFont val="Calibri"/>
            <family val="2"/>
            <scheme val="minor"/>
          </rPr>
          <t>Introduzca el código SNIP</t>
        </r>
      </text>
    </comment>
    <comment ref="C778" authorId="2" shapeId="0">
      <text>
        <r>
          <rPr>
            <sz val="11"/>
            <color theme="1"/>
            <rFont val="Calibri"/>
            <family val="2"/>
            <scheme val="minor"/>
          </rPr>
          <t>Introduzca la fecha de inicio del proceso, en formato dd-mm-aaaa</t>
        </r>
      </text>
    </comment>
    <comment ref="F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2" shapeId="0">
      <text/>
    </comment>
    <comment ref="C780" authorId="2" shapeId="0">
      <text>
        <r>
          <rPr>
            <sz val="11"/>
            <color theme="1"/>
            <rFont val="Calibri"/>
            <family val="2"/>
            <scheme val="minor"/>
          </rPr>
          <t>Introduzca la fecha prevista de adjudicación, en formato dd-mm-aaaa</t>
        </r>
      </text>
    </comment>
    <comment ref="F780" authorId="2" shapeId="0">
      <text/>
    </comment>
    <comment ref="F781" authorId="2" shapeId="0">
      <text/>
    </comment>
    <comment ref="A783" authorId="2" shapeId="0">
      <text>
        <r>
          <rPr>
            <sz val="11"/>
            <color theme="1"/>
            <rFont val="Calibri"/>
            <family val="2"/>
            <scheme val="minor"/>
          </rPr>
          <t>Introduzca un codigo UNSPSC</t>
        </r>
      </text>
    </comment>
    <comment ref="B783" authorId="2" shapeId="0">
      <text>
        <r>
          <rPr>
            <sz val="11"/>
            <color theme="1"/>
            <rFont val="Calibri"/>
            <family val="2"/>
            <scheme val="minor"/>
          </rPr>
          <t>Descripción calculada automáticamente a partir de código del artículo</t>
        </r>
      </text>
    </comment>
    <comment ref="C783" authorId="2" shapeId="0">
      <text>
        <r>
          <rPr>
            <sz val="11"/>
            <color theme="1"/>
            <rFont val="Calibri"/>
            <family val="2"/>
            <scheme val="minor"/>
          </rPr>
          <t>Seleccione un valor de la lista</t>
        </r>
      </text>
    </comment>
    <comment ref="D783" authorId="2" shapeId="0">
      <text>
        <r>
          <rPr>
            <sz val="11"/>
            <color theme="1"/>
            <rFont val="Calibri"/>
            <family val="2"/>
            <scheme val="minor"/>
          </rPr>
          <t>Introduzca un número con dos decimales como máximo. Debe ser igual o mayor a la "Cantidad Real Consumida"</t>
        </r>
      </text>
    </comment>
    <comment ref="E783" authorId="2" shapeId="0">
      <text>
        <r>
          <rPr>
            <sz val="11"/>
            <color theme="1"/>
            <rFont val="Calibri"/>
            <family val="2"/>
            <scheme val="minor"/>
          </rPr>
          <t>Introduzca un número con dos decimales como máximo</t>
        </r>
      </text>
    </comment>
    <comment ref="F783" authorId="2" shapeId="0">
      <text>
        <r>
          <rPr>
            <sz val="11"/>
            <color theme="1"/>
            <rFont val="Calibri"/>
            <family val="2"/>
            <scheme val="minor"/>
          </rPr>
          <t>Monto calculado automáticamente por el sistema</t>
        </r>
      </text>
    </comment>
    <comment ref="A791" authorId="2" shapeId="0">
      <text>
        <r>
          <rPr>
            <sz val="11"/>
            <color theme="1"/>
            <rFont val="Calibri"/>
            <family val="2"/>
            <scheme val="minor"/>
          </rPr>
          <t>Introducir un texto con el nombre o referencia de la contratación</t>
        </r>
      </text>
    </comment>
    <comment ref="B791" authorId="2" shapeId="0">
      <text>
        <r>
          <rPr>
            <sz val="11"/>
            <color theme="1"/>
            <rFont val="Calibri"/>
            <family val="2"/>
            <scheme val="minor"/>
          </rPr>
          <t>Introduzca un texto con la finalidad de la contratación</t>
        </r>
      </text>
    </comment>
    <comment ref="C791" authorId="2" shapeId="0">
      <text>
        <r>
          <rPr>
            <sz val="11"/>
            <color theme="1"/>
            <rFont val="Calibri"/>
            <family val="2"/>
            <scheme val="minor"/>
          </rPr>
          <t>Seleccionar un valor del listado</t>
        </r>
      </text>
    </comment>
    <comment ref="D791" authorId="2" shapeId="0">
      <text>
        <r>
          <rPr>
            <sz val="11"/>
            <color theme="1"/>
            <rFont val="Calibri"/>
            <family val="2"/>
            <scheme val="minor"/>
          </rPr>
          <t>Seleccione el tipo de procedimiento</t>
        </r>
      </text>
    </comment>
    <comment ref="E791" authorId="2" shapeId="0">
      <text>
        <r>
          <rPr>
            <sz val="11"/>
            <color theme="1"/>
            <rFont val="Calibri"/>
            <family val="2"/>
            <scheme val="minor"/>
          </rPr>
          <t>Seleccione un valor de la lista</t>
        </r>
      </text>
    </comment>
    <comment ref="F791" authorId="2" shapeId="0">
      <text>
        <r>
          <rPr>
            <sz val="11"/>
            <color theme="1"/>
            <rFont val="Calibri"/>
            <family val="2"/>
            <scheme val="minor"/>
          </rPr>
          <t>Introduzca el código SNIP</t>
        </r>
      </text>
    </comment>
    <comment ref="C792" authorId="2" shapeId="0">
      <text>
        <r>
          <rPr>
            <sz val="11"/>
            <color theme="1"/>
            <rFont val="Calibri"/>
            <family val="2"/>
            <scheme val="minor"/>
          </rPr>
          <t>Introduzca la fecha de inicio del proceso, en formato dd-mm-aaaa</t>
        </r>
      </text>
    </comment>
    <comment ref="F7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text/>
    </comment>
    <comment ref="C794" authorId="2" shapeId="0">
      <text>
        <r>
          <rPr>
            <sz val="11"/>
            <color theme="1"/>
            <rFont val="Calibri"/>
            <family val="2"/>
            <scheme val="minor"/>
          </rPr>
          <t>Introduzca la fecha prevista de adjudicación, en formato dd-mm-aaaa</t>
        </r>
      </text>
    </comment>
    <comment ref="F794" authorId="2" shapeId="0">
      <text/>
    </comment>
    <comment ref="F795" authorId="2" shapeId="0">
      <text/>
    </comment>
    <comment ref="A797" authorId="2" shapeId="0">
      <text>
        <r>
          <rPr>
            <sz val="11"/>
            <color theme="1"/>
            <rFont val="Calibri"/>
            <family val="2"/>
            <scheme val="minor"/>
          </rPr>
          <t>Introduzca un codigo UNSPSC</t>
        </r>
      </text>
    </comment>
    <comment ref="B797" authorId="2" shapeId="0">
      <text>
        <r>
          <rPr>
            <sz val="11"/>
            <color theme="1"/>
            <rFont val="Calibri"/>
            <family val="2"/>
            <scheme val="minor"/>
          </rPr>
          <t>Descripción calculada automáticamente a partir de código del artículo</t>
        </r>
      </text>
    </comment>
    <comment ref="C797" authorId="2" shapeId="0">
      <text>
        <r>
          <rPr>
            <sz val="11"/>
            <color theme="1"/>
            <rFont val="Calibri"/>
            <family val="2"/>
            <scheme val="minor"/>
          </rPr>
          <t>Seleccione un valor de la lista</t>
        </r>
      </text>
    </comment>
    <comment ref="D797" authorId="2" shapeId="0">
      <text>
        <r>
          <rPr>
            <sz val="11"/>
            <color theme="1"/>
            <rFont val="Calibri"/>
            <family val="2"/>
            <scheme val="minor"/>
          </rPr>
          <t>Introduzca un número con dos decimales como máximo. Debe ser igual o mayor a la "Cantidad Real Consumida"</t>
        </r>
      </text>
    </comment>
    <comment ref="E797" authorId="2" shapeId="0">
      <text>
        <r>
          <rPr>
            <sz val="11"/>
            <color theme="1"/>
            <rFont val="Calibri"/>
            <family val="2"/>
            <scheme val="minor"/>
          </rPr>
          <t>Introduzca un número con dos decimales como máximo</t>
        </r>
      </text>
    </comment>
    <comment ref="F797" authorId="2" shapeId="0">
      <text>
        <r>
          <rPr>
            <sz val="11"/>
            <color theme="1"/>
            <rFont val="Calibri"/>
            <family val="2"/>
            <scheme val="minor"/>
          </rPr>
          <t>Monto calculado automáticamente por el sistema</t>
        </r>
      </text>
    </comment>
    <comment ref="A806" authorId="2" shapeId="0">
      <text>
        <r>
          <rPr>
            <sz val="11"/>
            <color theme="1"/>
            <rFont val="Calibri"/>
            <family val="2"/>
            <scheme val="minor"/>
          </rPr>
          <t>Introducir un texto con el nombre o referencia de la contratación</t>
        </r>
      </text>
    </comment>
    <comment ref="B806" authorId="2" shapeId="0">
      <text>
        <r>
          <rPr>
            <sz val="11"/>
            <color theme="1"/>
            <rFont val="Calibri"/>
            <family val="2"/>
            <scheme val="minor"/>
          </rPr>
          <t>Introduzca un texto con la finalidad de la contratación</t>
        </r>
      </text>
    </comment>
    <comment ref="C806" authorId="2" shapeId="0">
      <text>
        <r>
          <rPr>
            <sz val="11"/>
            <color theme="1"/>
            <rFont val="Calibri"/>
            <family val="2"/>
            <scheme val="minor"/>
          </rPr>
          <t>Seleccionar un valor del listado</t>
        </r>
      </text>
    </comment>
    <comment ref="D806" authorId="2" shapeId="0">
      <text>
        <r>
          <rPr>
            <sz val="11"/>
            <color theme="1"/>
            <rFont val="Calibri"/>
            <family val="2"/>
            <scheme val="minor"/>
          </rPr>
          <t>Seleccione el tipo de procedimiento</t>
        </r>
      </text>
    </comment>
    <comment ref="E806" authorId="2" shapeId="0">
      <text>
        <r>
          <rPr>
            <sz val="11"/>
            <color theme="1"/>
            <rFont val="Calibri"/>
            <family val="2"/>
            <scheme val="minor"/>
          </rPr>
          <t>Seleccione un valor de la lista</t>
        </r>
      </text>
    </comment>
    <comment ref="F806" authorId="2" shapeId="0">
      <text>
        <r>
          <rPr>
            <sz val="11"/>
            <color theme="1"/>
            <rFont val="Calibri"/>
            <family val="2"/>
            <scheme val="minor"/>
          </rPr>
          <t>Introduzca el código SNIP</t>
        </r>
      </text>
    </comment>
    <comment ref="C807" authorId="2" shapeId="0">
      <text>
        <r>
          <rPr>
            <sz val="11"/>
            <color theme="1"/>
            <rFont val="Calibri"/>
            <family val="2"/>
            <scheme val="minor"/>
          </rPr>
          <t>Introduzca la fecha de inicio del proceso, en formato dd-mm-aaaa</t>
        </r>
      </text>
    </comment>
    <comment ref="F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2" shapeId="0">
      <text/>
    </comment>
    <comment ref="C809" authorId="2" shapeId="0">
      <text>
        <r>
          <rPr>
            <sz val="11"/>
            <color theme="1"/>
            <rFont val="Calibri"/>
            <family val="2"/>
            <scheme val="minor"/>
          </rPr>
          <t>Introduzca la fecha prevista de adjudicación, en formato dd-mm-aaaa</t>
        </r>
      </text>
    </comment>
    <comment ref="F809" authorId="2" shapeId="0">
      <text/>
    </comment>
    <comment ref="F810" authorId="2" shapeId="0">
      <text/>
    </comment>
    <comment ref="A812" authorId="2" shapeId="0">
      <text>
        <r>
          <rPr>
            <sz val="11"/>
            <color theme="1"/>
            <rFont val="Calibri"/>
            <family val="2"/>
            <scheme val="minor"/>
          </rPr>
          <t>Introduzca un codigo UNSPSC</t>
        </r>
      </text>
    </comment>
    <comment ref="B812" authorId="2" shapeId="0">
      <text>
        <r>
          <rPr>
            <sz val="11"/>
            <color theme="1"/>
            <rFont val="Calibri"/>
            <family val="2"/>
            <scheme val="minor"/>
          </rPr>
          <t>Descripción calculada automáticamente a partir de código del artículo</t>
        </r>
      </text>
    </comment>
    <comment ref="C812" authorId="2" shapeId="0">
      <text>
        <r>
          <rPr>
            <sz val="11"/>
            <color theme="1"/>
            <rFont val="Calibri"/>
            <family val="2"/>
            <scheme val="minor"/>
          </rPr>
          <t>Seleccione un valor de la lista</t>
        </r>
      </text>
    </comment>
    <comment ref="D812" authorId="2" shapeId="0">
      <text>
        <r>
          <rPr>
            <sz val="11"/>
            <color theme="1"/>
            <rFont val="Calibri"/>
            <family val="2"/>
            <scheme val="minor"/>
          </rPr>
          <t>Introduzca un número con dos decimales como máximo. Debe ser igual o mayor a la "Cantidad Real Consumida"</t>
        </r>
      </text>
    </comment>
    <comment ref="E812" authorId="2" shapeId="0">
      <text>
        <r>
          <rPr>
            <sz val="11"/>
            <color theme="1"/>
            <rFont val="Calibri"/>
            <family val="2"/>
            <scheme val="minor"/>
          </rPr>
          <t>Introduzca un número con dos decimales como máximo</t>
        </r>
      </text>
    </comment>
    <comment ref="F812" authorId="2" shapeId="0">
      <text>
        <r>
          <rPr>
            <sz val="11"/>
            <color theme="1"/>
            <rFont val="Calibri"/>
            <family val="2"/>
            <scheme val="minor"/>
          </rPr>
          <t>Monto calculado automáticamente por el sistema</t>
        </r>
      </text>
    </comment>
    <comment ref="A821" authorId="2" shapeId="0">
      <text>
        <r>
          <rPr>
            <sz val="11"/>
            <color theme="1"/>
            <rFont val="Calibri"/>
            <family val="2"/>
            <scheme val="minor"/>
          </rPr>
          <t>Introducir un texto con el nombre o referencia de la contratación</t>
        </r>
      </text>
    </comment>
    <comment ref="B821" authorId="2" shapeId="0">
      <text>
        <r>
          <rPr>
            <sz val="11"/>
            <color theme="1"/>
            <rFont val="Calibri"/>
            <family val="2"/>
            <scheme val="minor"/>
          </rPr>
          <t>Introduzca un texto con la finalidad de la contratación</t>
        </r>
      </text>
    </comment>
    <comment ref="C821" authorId="2" shapeId="0">
      <text>
        <r>
          <rPr>
            <sz val="11"/>
            <color theme="1"/>
            <rFont val="Calibri"/>
            <family val="2"/>
            <scheme val="minor"/>
          </rPr>
          <t>Seleccionar un valor del listado</t>
        </r>
      </text>
    </comment>
    <comment ref="D821" authorId="2" shapeId="0">
      <text>
        <r>
          <rPr>
            <sz val="11"/>
            <color theme="1"/>
            <rFont val="Calibri"/>
            <family val="2"/>
            <scheme val="minor"/>
          </rPr>
          <t>Seleccione el tipo de procedimiento</t>
        </r>
      </text>
    </comment>
    <comment ref="E821" authorId="2" shapeId="0">
      <text>
        <r>
          <rPr>
            <sz val="11"/>
            <color theme="1"/>
            <rFont val="Calibri"/>
            <family val="2"/>
            <scheme val="minor"/>
          </rPr>
          <t>Seleccione un valor de la lista</t>
        </r>
      </text>
    </comment>
    <comment ref="F821" authorId="2" shapeId="0">
      <text>
        <r>
          <rPr>
            <sz val="11"/>
            <color theme="1"/>
            <rFont val="Calibri"/>
            <family val="2"/>
            <scheme val="minor"/>
          </rPr>
          <t>Introduzca el código SNIP</t>
        </r>
      </text>
    </comment>
    <comment ref="C822" authorId="2" shapeId="0">
      <text>
        <r>
          <rPr>
            <sz val="11"/>
            <color theme="1"/>
            <rFont val="Calibri"/>
            <family val="2"/>
            <scheme val="minor"/>
          </rPr>
          <t>Introduzca la fecha de inicio del proceso, en formato dd-mm-aaaa</t>
        </r>
      </text>
    </comment>
    <comment ref="F8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2" shapeId="0">
      <text/>
    </comment>
    <comment ref="C824" authorId="2" shapeId="0">
      <text>
        <r>
          <rPr>
            <sz val="11"/>
            <color theme="1"/>
            <rFont val="Calibri"/>
            <family val="2"/>
            <scheme val="minor"/>
          </rPr>
          <t>Introduzca la fecha prevista de adjudicación, en formato dd-mm-aaaa</t>
        </r>
      </text>
    </comment>
    <comment ref="F824" authorId="2" shapeId="0">
      <text/>
    </comment>
    <comment ref="F825" authorId="2" shapeId="0">
      <text/>
    </comment>
    <comment ref="A827" authorId="2" shapeId="0">
      <text>
        <r>
          <rPr>
            <sz val="11"/>
            <color theme="1"/>
            <rFont val="Calibri"/>
            <family val="2"/>
            <scheme val="minor"/>
          </rPr>
          <t>Introduzca un codigo UNSPSC</t>
        </r>
      </text>
    </comment>
    <comment ref="B827" authorId="2" shapeId="0">
      <text>
        <r>
          <rPr>
            <sz val="11"/>
            <color theme="1"/>
            <rFont val="Calibri"/>
            <family val="2"/>
            <scheme val="minor"/>
          </rPr>
          <t>Descripción calculada automáticamente a partir de código del artículo</t>
        </r>
      </text>
    </comment>
    <comment ref="C827" authorId="2" shapeId="0">
      <text>
        <r>
          <rPr>
            <sz val="11"/>
            <color theme="1"/>
            <rFont val="Calibri"/>
            <family val="2"/>
            <scheme val="minor"/>
          </rPr>
          <t>Seleccione un valor de la lista</t>
        </r>
      </text>
    </comment>
    <comment ref="D827" authorId="2" shapeId="0">
      <text>
        <r>
          <rPr>
            <sz val="11"/>
            <color theme="1"/>
            <rFont val="Calibri"/>
            <family val="2"/>
            <scheme val="minor"/>
          </rPr>
          <t>Introduzca un número con dos decimales como máximo. Debe ser igual o mayor a la "Cantidad Real Consumida"</t>
        </r>
      </text>
    </comment>
    <comment ref="E827" authorId="2" shapeId="0">
      <text>
        <r>
          <rPr>
            <sz val="11"/>
            <color theme="1"/>
            <rFont val="Calibri"/>
            <family val="2"/>
            <scheme val="minor"/>
          </rPr>
          <t>Introduzca un número con dos decimales como máximo</t>
        </r>
      </text>
    </comment>
    <comment ref="F827" authorId="2" shapeId="0">
      <text>
        <r>
          <rPr>
            <sz val="11"/>
            <color theme="1"/>
            <rFont val="Calibri"/>
            <family val="2"/>
            <scheme val="minor"/>
          </rPr>
          <t>Monto calculado automáticamente por el sistema</t>
        </r>
      </text>
    </comment>
    <comment ref="A833" authorId="2" shapeId="0">
      <text>
        <r>
          <rPr>
            <sz val="11"/>
            <color theme="1"/>
            <rFont val="Calibri"/>
            <family val="2"/>
            <scheme val="minor"/>
          </rPr>
          <t>Introducir un texto con el nombre o referencia de la contratación</t>
        </r>
      </text>
    </comment>
    <comment ref="B833" authorId="2" shapeId="0">
      <text>
        <r>
          <rPr>
            <sz val="11"/>
            <color theme="1"/>
            <rFont val="Calibri"/>
            <family val="2"/>
            <scheme val="minor"/>
          </rPr>
          <t>Introduzca un texto con la finalidad de la contratación</t>
        </r>
      </text>
    </comment>
    <comment ref="C833" authorId="2" shapeId="0">
      <text>
        <r>
          <rPr>
            <sz val="11"/>
            <color theme="1"/>
            <rFont val="Calibri"/>
            <family val="2"/>
            <scheme val="minor"/>
          </rPr>
          <t>Seleccionar un valor del listado</t>
        </r>
      </text>
    </comment>
    <comment ref="D833" authorId="2" shapeId="0">
      <text>
        <r>
          <rPr>
            <sz val="11"/>
            <color theme="1"/>
            <rFont val="Calibri"/>
            <family val="2"/>
            <scheme val="minor"/>
          </rPr>
          <t>Seleccione el tipo de procedimiento</t>
        </r>
      </text>
    </comment>
    <comment ref="E833" authorId="2" shapeId="0">
      <text>
        <r>
          <rPr>
            <sz val="11"/>
            <color theme="1"/>
            <rFont val="Calibri"/>
            <family val="2"/>
            <scheme val="minor"/>
          </rPr>
          <t>Seleccione un valor de la lista</t>
        </r>
      </text>
    </comment>
    <comment ref="F833" authorId="2" shapeId="0">
      <text>
        <r>
          <rPr>
            <sz val="11"/>
            <color theme="1"/>
            <rFont val="Calibri"/>
            <family val="2"/>
            <scheme val="minor"/>
          </rPr>
          <t>Introduzca el código SNIP</t>
        </r>
      </text>
    </comment>
    <comment ref="C834" authorId="2" shapeId="0">
      <text>
        <r>
          <rPr>
            <sz val="11"/>
            <color theme="1"/>
            <rFont val="Calibri"/>
            <family val="2"/>
            <scheme val="minor"/>
          </rPr>
          <t>Introduzca la fecha de inicio del proceso, en formato dd-mm-aaaa</t>
        </r>
      </text>
    </comment>
    <comment ref="F8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text/>
    </comment>
    <comment ref="C836" authorId="2" shapeId="0">
      <text>
        <r>
          <rPr>
            <sz val="11"/>
            <color theme="1"/>
            <rFont val="Calibri"/>
            <family val="2"/>
            <scheme val="minor"/>
          </rPr>
          <t>Introduzca la fecha prevista de adjudicación, en formato dd-mm-aaaa</t>
        </r>
      </text>
    </comment>
    <comment ref="F836" authorId="2" shapeId="0">
      <text/>
    </comment>
    <comment ref="F837" authorId="2" shapeId="0">
      <text/>
    </comment>
    <comment ref="A839" authorId="2" shapeId="0">
      <text>
        <r>
          <rPr>
            <sz val="11"/>
            <color theme="1"/>
            <rFont val="Calibri"/>
            <family val="2"/>
            <scheme val="minor"/>
          </rPr>
          <t>Introduzca un codigo UNSPSC</t>
        </r>
      </text>
    </comment>
    <comment ref="B839" authorId="2" shapeId="0">
      <text>
        <r>
          <rPr>
            <sz val="11"/>
            <color theme="1"/>
            <rFont val="Calibri"/>
            <family val="2"/>
            <scheme val="minor"/>
          </rPr>
          <t>Descripción calculada automáticamente a partir de código del artículo</t>
        </r>
      </text>
    </comment>
    <comment ref="C839" authorId="2" shapeId="0">
      <text>
        <r>
          <rPr>
            <sz val="11"/>
            <color theme="1"/>
            <rFont val="Calibri"/>
            <family val="2"/>
            <scheme val="minor"/>
          </rPr>
          <t>Seleccione un valor de la lista</t>
        </r>
      </text>
    </comment>
    <comment ref="D839" authorId="2" shapeId="0">
      <text>
        <r>
          <rPr>
            <sz val="11"/>
            <color theme="1"/>
            <rFont val="Calibri"/>
            <family val="2"/>
            <scheme val="minor"/>
          </rPr>
          <t>Introduzca un número con dos decimales como máximo. Debe ser igual o mayor a la "Cantidad Real Consumida"</t>
        </r>
      </text>
    </comment>
    <comment ref="E839" authorId="2" shapeId="0">
      <text>
        <r>
          <rPr>
            <sz val="11"/>
            <color theme="1"/>
            <rFont val="Calibri"/>
            <family val="2"/>
            <scheme val="minor"/>
          </rPr>
          <t>Introduzca un número con dos decimales como máximo</t>
        </r>
      </text>
    </comment>
    <comment ref="F839" authorId="2" shapeId="0">
      <text>
        <r>
          <rPr>
            <sz val="11"/>
            <color theme="1"/>
            <rFont val="Calibri"/>
            <family val="2"/>
            <scheme val="minor"/>
          </rPr>
          <t>Monto calculado automáticamente por el sistema</t>
        </r>
      </text>
    </comment>
    <comment ref="A845" authorId="2" shapeId="0">
      <text>
        <r>
          <rPr>
            <sz val="11"/>
            <color theme="1"/>
            <rFont val="Calibri"/>
            <family val="2"/>
            <scheme val="minor"/>
          </rPr>
          <t>Introducir un texto con el nombre o referencia de la contratación</t>
        </r>
      </text>
    </comment>
    <comment ref="B845" authorId="2" shapeId="0">
      <text>
        <r>
          <rPr>
            <sz val="11"/>
            <color theme="1"/>
            <rFont val="Calibri"/>
            <family val="2"/>
            <scheme val="minor"/>
          </rPr>
          <t>Introduzca un texto con la finalidad de la contratación</t>
        </r>
      </text>
    </comment>
    <comment ref="C845" authorId="2" shapeId="0">
      <text>
        <r>
          <rPr>
            <sz val="11"/>
            <color theme="1"/>
            <rFont val="Calibri"/>
            <family val="2"/>
            <scheme val="minor"/>
          </rPr>
          <t>Seleccionar un valor del listado</t>
        </r>
      </text>
    </comment>
    <comment ref="D845" authorId="2" shapeId="0">
      <text>
        <r>
          <rPr>
            <sz val="11"/>
            <color theme="1"/>
            <rFont val="Calibri"/>
            <family val="2"/>
            <scheme val="minor"/>
          </rPr>
          <t>Seleccione el tipo de procedimiento</t>
        </r>
      </text>
    </comment>
    <comment ref="E845" authorId="2" shapeId="0">
      <text>
        <r>
          <rPr>
            <sz val="11"/>
            <color theme="1"/>
            <rFont val="Calibri"/>
            <family val="2"/>
            <scheme val="minor"/>
          </rPr>
          <t>Seleccione un valor de la lista</t>
        </r>
      </text>
    </comment>
    <comment ref="F845" authorId="2" shapeId="0">
      <text>
        <r>
          <rPr>
            <sz val="11"/>
            <color theme="1"/>
            <rFont val="Calibri"/>
            <family val="2"/>
            <scheme val="minor"/>
          </rPr>
          <t>Introduzca el código SNIP</t>
        </r>
      </text>
    </comment>
    <comment ref="C846" authorId="2" shapeId="0">
      <text>
        <r>
          <rPr>
            <sz val="11"/>
            <color theme="1"/>
            <rFont val="Calibri"/>
            <family val="2"/>
            <scheme val="minor"/>
          </rPr>
          <t>Introduzca la fecha de inicio del proceso, en formato dd-mm-aaaa</t>
        </r>
      </text>
    </comment>
    <comment ref="F8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2" shapeId="0">
      <text/>
    </comment>
    <comment ref="C848" authorId="2" shapeId="0">
      <text>
        <r>
          <rPr>
            <sz val="11"/>
            <color theme="1"/>
            <rFont val="Calibri"/>
            <family val="2"/>
            <scheme val="minor"/>
          </rPr>
          <t>Introduzca la fecha prevista de adjudicación, en formato dd-mm-aaaa</t>
        </r>
      </text>
    </comment>
    <comment ref="F848" authorId="2" shapeId="0">
      <text/>
    </comment>
    <comment ref="F849" authorId="2" shapeId="0">
      <text/>
    </comment>
    <comment ref="A851" authorId="2" shapeId="0">
      <text>
        <r>
          <rPr>
            <sz val="11"/>
            <color theme="1"/>
            <rFont val="Calibri"/>
            <family val="2"/>
            <scheme val="minor"/>
          </rPr>
          <t>Introduzca un codigo UNSPSC</t>
        </r>
      </text>
    </comment>
    <comment ref="B851" authorId="2" shapeId="0">
      <text>
        <r>
          <rPr>
            <sz val="11"/>
            <color theme="1"/>
            <rFont val="Calibri"/>
            <family val="2"/>
            <scheme val="minor"/>
          </rPr>
          <t>Descripción calculada automáticamente a partir de código del artículo</t>
        </r>
      </text>
    </comment>
    <comment ref="C851" authorId="2" shapeId="0">
      <text>
        <r>
          <rPr>
            <sz val="11"/>
            <color theme="1"/>
            <rFont val="Calibri"/>
            <family val="2"/>
            <scheme val="minor"/>
          </rPr>
          <t>Seleccione un valor de la lista</t>
        </r>
      </text>
    </comment>
    <comment ref="D851" authorId="2" shapeId="0">
      <text>
        <r>
          <rPr>
            <sz val="11"/>
            <color theme="1"/>
            <rFont val="Calibri"/>
            <family val="2"/>
            <scheme val="minor"/>
          </rPr>
          <t>Introduzca un número con dos decimales como máximo. Debe ser igual o mayor a la "Cantidad Real Consumida"</t>
        </r>
      </text>
    </comment>
    <comment ref="E851" authorId="2" shapeId="0">
      <text>
        <r>
          <rPr>
            <sz val="11"/>
            <color theme="1"/>
            <rFont val="Calibri"/>
            <family val="2"/>
            <scheme val="minor"/>
          </rPr>
          <t>Introduzca un número con dos decimales como máximo</t>
        </r>
      </text>
    </comment>
    <comment ref="F851" authorId="2" shapeId="0">
      <text>
        <r>
          <rPr>
            <sz val="11"/>
            <color theme="1"/>
            <rFont val="Calibri"/>
            <family val="2"/>
            <scheme val="minor"/>
          </rPr>
          <t>Monto calculado automáticamente por el sistema</t>
        </r>
      </text>
    </comment>
    <comment ref="A857" authorId="2" shapeId="0">
      <text>
        <r>
          <rPr>
            <sz val="11"/>
            <color theme="1"/>
            <rFont val="Calibri"/>
            <family val="2"/>
            <scheme val="minor"/>
          </rPr>
          <t>Introducir un texto con el nombre o referencia de la contratación</t>
        </r>
      </text>
    </comment>
    <comment ref="B857" authorId="2" shapeId="0">
      <text>
        <r>
          <rPr>
            <sz val="11"/>
            <color theme="1"/>
            <rFont val="Calibri"/>
            <family val="2"/>
            <scheme val="minor"/>
          </rPr>
          <t>Introduzca un texto con la finalidad de la contratación</t>
        </r>
      </text>
    </comment>
    <comment ref="C857" authorId="2" shapeId="0">
      <text>
        <r>
          <rPr>
            <sz val="11"/>
            <color theme="1"/>
            <rFont val="Calibri"/>
            <family val="2"/>
            <scheme val="minor"/>
          </rPr>
          <t>Seleccionar un valor del listado</t>
        </r>
      </text>
    </comment>
    <comment ref="D857" authorId="2" shapeId="0">
      <text>
        <r>
          <rPr>
            <sz val="11"/>
            <color theme="1"/>
            <rFont val="Calibri"/>
            <family val="2"/>
            <scheme val="minor"/>
          </rPr>
          <t>Seleccione el tipo de procedimiento</t>
        </r>
      </text>
    </comment>
    <comment ref="E857" authorId="2" shapeId="0">
      <text>
        <r>
          <rPr>
            <sz val="11"/>
            <color theme="1"/>
            <rFont val="Calibri"/>
            <family val="2"/>
            <scheme val="minor"/>
          </rPr>
          <t>Seleccione un valor de la lista</t>
        </r>
      </text>
    </comment>
    <comment ref="F857" authorId="2" shapeId="0">
      <text>
        <r>
          <rPr>
            <sz val="11"/>
            <color theme="1"/>
            <rFont val="Calibri"/>
            <family val="2"/>
            <scheme val="minor"/>
          </rPr>
          <t>Introduzca el código SNIP</t>
        </r>
      </text>
    </comment>
    <comment ref="C858" authorId="2" shapeId="0">
      <text>
        <r>
          <rPr>
            <sz val="11"/>
            <color theme="1"/>
            <rFont val="Calibri"/>
            <family val="2"/>
            <scheme val="minor"/>
          </rPr>
          <t>Introduzca la fecha de inicio del proceso, en formato dd-mm-aaaa</t>
        </r>
      </text>
    </comment>
    <comment ref="F8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2" shapeId="0">
      <text/>
    </comment>
    <comment ref="C860" authorId="2" shapeId="0">
      <text>
        <r>
          <rPr>
            <sz val="11"/>
            <color theme="1"/>
            <rFont val="Calibri"/>
            <family val="2"/>
            <scheme val="minor"/>
          </rPr>
          <t>Introduzca la fecha prevista de adjudicación, en formato dd-mm-aaaa</t>
        </r>
      </text>
    </comment>
    <comment ref="F860" authorId="2" shapeId="0">
      <text/>
    </comment>
    <comment ref="F861" authorId="2" shapeId="0">
      <text/>
    </comment>
    <comment ref="A863" authorId="2" shapeId="0">
      <text>
        <r>
          <rPr>
            <sz val="11"/>
            <color theme="1"/>
            <rFont val="Calibri"/>
            <family val="2"/>
            <scheme val="minor"/>
          </rPr>
          <t>Introduzca un codigo UNSPSC</t>
        </r>
      </text>
    </comment>
    <comment ref="B863" authorId="2" shapeId="0">
      <text>
        <r>
          <rPr>
            <sz val="11"/>
            <color theme="1"/>
            <rFont val="Calibri"/>
            <family val="2"/>
            <scheme val="minor"/>
          </rPr>
          <t>Descripción calculada automáticamente a partir de código del artículo</t>
        </r>
      </text>
    </comment>
    <comment ref="C863" authorId="2" shapeId="0">
      <text>
        <r>
          <rPr>
            <sz val="11"/>
            <color theme="1"/>
            <rFont val="Calibri"/>
            <family val="2"/>
            <scheme val="minor"/>
          </rPr>
          <t>Seleccione un valor de la lista</t>
        </r>
      </text>
    </comment>
    <comment ref="D863" authorId="2" shapeId="0">
      <text>
        <r>
          <rPr>
            <sz val="11"/>
            <color theme="1"/>
            <rFont val="Calibri"/>
            <family val="2"/>
            <scheme val="minor"/>
          </rPr>
          <t>Introduzca un número con dos decimales como máximo. Debe ser igual o mayor a la "Cantidad Real Consumida"</t>
        </r>
      </text>
    </comment>
    <comment ref="E863" authorId="2" shapeId="0">
      <text>
        <r>
          <rPr>
            <sz val="11"/>
            <color theme="1"/>
            <rFont val="Calibri"/>
            <family val="2"/>
            <scheme val="minor"/>
          </rPr>
          <t>Introduzca un número con dos decimales como máximo</t>
        </r>
      </text>
    </comment>
    <comment ref="F863" authorId="2" shapeId="0">
      <text>
        <r>
          <rPr>
            <sz val="11"/>
            <color theme="1"/>
            <rFont val="Calibri"/>
            <family val="2"/>
            <scheme val="minor"/>
          </rPr>
          <t>Monto calculado automáticamente por el sistema</t>
        </r>
      </text>
    </comment>
    <comment ref="A869" authorId="2" shapeId="0">
      <text>
        <r>
          <rPr>
            <sz val="11"/>
            <color theme="1"/>
            <rFont val="Calibri"/>
            <family val="2"/>
            <scheme val="minor"/>
          </rPr>
          <t>Introducir un texto con el nombre o referencia de la contratación</t>
        </r>
      </text>
    </comment>
    <comment ref="B869" authorId="2" shapeId="0">
      <text>
        <r>
          <rPr>
            <sz val="11"/>
            <color theme="1"/>
            <rFont val="Calibri"/>
            <family val="2"/>
            <scheme val="minor"/>
          </rPr>
          <t>Introduzca un texto con la finalidad de la contratación</t>
        </r>
      </text>
    </comment>
    <comment ref="C869" authorId="2" shapeId="0">
      <text>
        <r>
          <rPr>
            <sz val="11"/>
            <color theme="1"/>
            <rFont val="Calibri"/>
            <family val="2"/>
            <scheme val="minor"/>
          </rPr>
          <t>Seleccionar un valor del listado</t>
        </r>
      </text>
    </comment>
    <comment ref="D869" authorId="2" shapeId="0">
      <text>
        <r>
          <rPr>
            <sz val="11"/>
            <color theme="1"/>
            <rFont val="Calibri"/>
            <family val="2"/>
            <scheme val="minor"/>
          </rPr>
          <t>Seleccione el tipo de procedimiento</t>
        </r>
      </text>
    </comment>
    <comment ref="E869" authorId="2" shapeId="0">
      <text>
        <r>
          <rPr>
            <sz val="11"/>
            <color theme="1"/>
            <rFont val="Calibri"/>
            <family val="2"/>
            <scheme val="minor"/>
          </rPr>
          <t>Seleccione un valor de la lista</t>
        </r>
      </text>
    </comment>
    <comment ref="F869" authorId="2" shapeId="0">
      <text>
        <r>
          <rPr>
            <sz val="11"/>
            <color theme="1"/>
            <rFont val="Calibri"/>
            <family val="2"/>
            <scheme val="minor"/>
          </rPr>
          <t>Introduzca el código SNIP</t>
        </r>
      </text>
    </comment>
    <comment ref="C870" authorId="2" shapeId="0">
      <text>
        <r>
          <rPr>
            <sz val="11"/>
            <color theme="1"/>
            <rFont val="Calibri"/>
            <family val="2"/>
            <scheme val="minor"/>
          </rPr>
          <t>Introduzca la fecha de inicio del proceso, en formato dd-mm-aaaa</t>
        </r>
      </text>
    </comment>
    <comment ref="F8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2" shapeId="0">
      <text/>
    </comment>
    <comment ref="C872" authorId="2" shapeId="0">
      <text>
        <r>
          <rPr>
            <sz val="11"/>
            <color theme="1"/>
            <rFont val="Calibri"/>
            <family val="2"/>
            <scheme val="minor"/>
          </rPr>
          <t>Introduzca la fecha prevista de adjudicación, en formato dd-mm-aaaa</t>
        </r>
      </text>
    </comment>
    <comment ref="F872" authorId="2" shapeId="0">
      <text/>
    </comment>
    <comment ref="F873" authorId="2" shapeId="0">
      <text/>
    </comment>
    <comment ref="A875" authorId="2" shapeId="0">
      <text>
        <r>
          <rPr>
            <sz val="11"/>
            <color theme="1"/>
            <rFont val="Calibri"/>
            <family val="2"/>
            <scheme val="minor"/>
          </rPr>
          <t>Introduzca un codigo UNSPSC</t>
        </r>
      </text>
    </comment>
    <comment ref="B875" authorId="2" shapeId="0">
      <text>
        <r>
          <rPr>
            <sz val="11"/>
            <color theme="1"/>
            <rFont val="Calibri"/>
            <family val="2"/>
            <scheme val="minor"/>
          </rPr>
          <t>Descripción calculada automáticamente a partir de código del artículo</t>
        </r>
      </text>
    </comment>
    <comment ref="C875" authorId="2" shapeId="0">
      <text>
        <r>
          <rPr>
            <sz val="11"/>
            <color theme="1"/>
            <rFont val="Calibri"/>
            <family val="2"/>
            <scheme val="minor"/>
          </rPr>
          <t>Seleccione un valor de la lista</t>
        </r>
      </text>
    </comment>
    <comment ref="D875" authorId="2" shapeId="0">
      <text>
        <r>
          <rPr>
            <sz val="11"/>
            <color theme="1"/>
            <rFont val="Calibri"/>
            <family val="2"/>
            <scheme val="minor"/>
          </rPr>
          <t>Introduzca un número con dos decimales como máximo. Debe ser igual o mayor a la "Cantidad Real Consumida"</t>
        </r>
      </text>
    </comment>
    <comment ref="E875" authorId="2" shapeId="0">
      <text>
        <r>
          <rPr>
            <sz val="11"/>
            <color theme="1"/>
            <rFont val="Calibri"/>
            <family val="2"/>
            <scheme val="minor"/>
          </rPr>
          <t>Introduzca un número con dos decimales como máximo</t>
        </r>
      </text>
    </comment>
    <comment ref="F875" authorId="2" shapeId="0">
      <text>
        <r>
          <rPr>
            <sz val="11"/>
            <color theme="1"/>
            <rFont val="Calibri"/>
            <family val="2"/>
            <scheme val="minor"/>
          </rPr>
          <t>Monto calculado automáticamente por el sistema</t>
        </r>
      </text>
    </comment>
    <comment ref="A882" authorId="2" shapeId="0">
      <text>
        <r>
          <rPr>
            <sz val="11"/>
            <color theme="1"/>
            <rFont val="Calibri"/>
            <family val="2"/>
            <scheme val="minor"/>
          </rPr>
          <t>Introducir un texto con el nombre o referencia de la contratación</t>
        </r>
      </text>
    </comment>
    <comment ref="B882" authorId="2" shapeId="0">
      <text>
        <r>
          <rPr>
            <sz val="11"/>
            <color theme="1"/>
            <rFont val="Calibri"/>
            <family val="2"/>
            <scheme val="minor"/>
          </rPr>
          <t>Introduzca un texto con la finalidad de la contratación</t>
        </r>
      </text>
    </comment>
    <comment ref="C882" authorId="2" shapeId="0">
      <text>
        <r>
          <rPr>
            <sz val="11"/>
            <color theme="1"/>
            <rFont val="Calibri"/>
            <family val="2"/>
            <scheme val="minor"/>
          </rPr>
          <t>Seleccionar un valor del listado</t>
        </r>
      </text>
    </comment>
    <comment ref="D882" authorId="2" shapeId="0">
      <text>
        <r>
          <rPr>
            <sz val="11"/>
            <color theme="1"/>
            <rFont val="Calibri"/>
            <family val="2"/>
            <scheme val="minor"/>
          </rPr>
          <t>Seleccione el tipo de procedimiento</t>
        </r>
      </text>
    </comment>
    <comment ref="E882" authorId="2" shapeId="0">
      <text>
        <r>
          <rPr>
            <sz val="11"/>
            <color theme="1"/>
            <rFont val="Calibri"/>
            <family val="2"/>
            <scheme val="minor"/>
          </rPr>
          <t>Seleccione un valor de la lista</t>
        </r>
      </text>
    </comment>
    <comment ref="F882" authorId="2" shapeId="0">
      <text>
        <r>
          <rPr>
            <sz val="11"/>
            <color theme="1"/>
            <rFont val="Calibri"/>
            <family val="2"/>
            <scheme val="minor"/>
          </rPr>
          <t>Introduzca el código SNIP</t>
        </r>
      </text>
    </comment>
    <comment ref="C883" authorId="2" shapeId="0">
      <text>
        <r>
          <rPr>
            <sz val="11"/>
            <color theme="1"/>
            <rFont val="Calibri"/>
            <family val="2"/>
            <scheme val="minor"/>
          </rPr>
          <t>Introduzca la fecha de inicio del proceso, en formato dd-mm-aaaa</t>
        </r>
      </text>
    </comment>
    <comment ref="F8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shapeId="0">
      <text/>
    </comment>
    <comment ref="C885" authorId="2" shapeId="0">
      <text>
        <r>
          <rPr>
            <sz val="11"/>
            <color theme="1"/>
            <rFont val="Calibri"/>
            <family val="2"/>
            <scheme val="minor"/>
          </rPr>
          <t>Introduzca la fecha prevista de adjudicación, en formato dd-mm-aaaa</t>
        </r>
      </text>
    </comment>
    <comment ref="F885" authorId="2" shapeId="0">
      <text/>
    </comment>
    <comment ref="F886" authorId="2" shapeId="0">
      <text/>
    </comment>
    <comment ref="A888" authorId="2" shapeId="0">
      <text>
        <r>
          <rPr>
            <sz val="11"/>
            <color theme="1"/>
            <rFont val="Calibri"/>
            <family val="2"/>
            <scheme val="minor"/>
          </rPr>
          <t>Introduzca un codigo UNSPSC</t>
        </r>
      </text>
    </comment>
    <comment ref="B888" authorId="2" shapeId="0">
      <text>
        <r>
          <rPr>
            <sz val="11"/>
            <color theme="1"/>
            <rFont val="Calibri"/>
            <family val="2"/>
            <scheme val="minor"/>
          </rPr>
          <t>Descripción calculada automáticamente a partir de código del artículo</t>
        </r>
      </text>
    </comment>
    <comment ref="C888" authorId="2" shapeId="0">
      <text>
        <r>
          <rPr>
            <sz val="11"/>
            <color theme="1"/>
            <rFont val="Calibri"/>
            <family val="2"/>
            <scheme val="minor"/>
          </rPr>
          <t>Seleccione un valor de la lista</t>
        </r>
      </text>
    </comment>
    <comment ref="D888" authorId="2" shapeId="0">
      <text>
        <r>
          <rPr>
            <sz val="11"/>
            <color theme="1"/>
            <rFont val="Calibri"/>
            <family val="2"/>
            <scheme val="minor"/>
          </rPr>
          <t>Introduzca un número con dos decimales como máximo. Debe ser igual o mayor a la "Cantidad Real Consumida"</t>
        </r>
      </text>
    </comment>
    <comment ref="E888" authorId="2" shapeId="0">
      <text>
        <r>
          <rPr>
            <sz val="11"/>
            <color theme="1"/>
            <rFont val="Calibri"/>
            <family val="2"/>
            <scheme val="minor"/>
          </rPr>
          <t>Introduzca un número con dos decimales como máximo</t>
        </r>
      </text>
    </comment>
    <comment ref="F888" authorId="2" shapeId="0">
      <text>
        <r>
          <rPr>
            <sz val="11"/>
            <color theme="1"/>
            <rFont val="Calibri"/>
            <family val="2"/>
            <scheme val="minor"/>
          </rPr>
          <t>Monto calculado automáticamente por el sistema</t>
        </r>
      </text>
    </comment>
    <comment ref="A895" authorId="2" shapeId="0">
      <text>
        <r>
          <rPr>
            <sz val="11"/>
            <color theme="1"/>
            <rFont val="Calibri"/>
            <family val="2"/>
            <scheme val="minor"/>
          </rPr>
          <t>Introducir un texto con el nombre o referencia de la contratación</t>
        </r>
      </text>
    </comment>
    <comment ref="B895" authorId="2" shapeId="0">
      <text>
        <r>
          <rPr>
            <sz val="11"/>
            <color theme="1"/>
            <rFont val="Calibri"/>
            <family val="2"/>
            <scheme val="minor"/>
          </rPr>
          <t>Introduzca un texto con la finalidad de la contratación</t>
        </r>
      </text>
    </comment>
    <comment ref="C895" authorId="2" shapeId="0">
      <text>
        <r>
          <rPr>
            <sz val="11"/>
            <color theme="1"/>
            <rFont val="Calibri"/>
            <family val="2"/>
            <scheme val="minor"/>
          </rPr>
          <t>Seleccionar un valor del listado</t>
        </r>
      </text>
    </comment>
    <comment ref="D895" authorId="2" shapeId="0">
      <text>
        <r>
          <rPr>
            <sz val="11"/>
            <color theme="1"/>
            <rFont val="Calibri"/>
            <family val="2"/>
            <scheme val="minor"/>
          </rPr>
          <t>Seleccione el tipo de procedimiento</t>
        </r>
      </text>
    </comment>
    <comment ref="E895" authorId="2" shapeId="0">
      <text>
        <r>
          <rPr>
            <sz val="11"/>
            <color theme="1"/>
            <rFont val="Calibri"/>
            <family val="2"/>
            <scheme val="minor"/>
          </rPr>
          <t>Seleccione un valor de la lista</t>
        </r>
      </text>
    </comment>
    <comment ref="F895" authorId="2" shapeId="0">
      <text>
        <r>
          <rPr>
            <sz val="11"/>
            <color theme="1"/>
            <rFont val="Calibri"/>
            <family val="2"/>
            <scheme val="minor"/>
          </rPr>
          <t>Introduzca el código SNIP</t>
        </r>
      </text>
    </comment>
    <comment ref="C896" authorId="2" shapeId="0">
      <text>
        <r>
          <rPr>
            <sz val="11"/>
            <color theme="1"/>
            <rFont val="Calibri"/>
            <family val="2"/>
            <scheme val="minor"/>
          </rPr>
          <t>Introduzca la fecha de inicio del proceso, en formato dd-mm-aaaa</t>
        </r>
      </text>
    </comment>
    <comment ref="F8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text/>
    </comment>
    <comment ref="C898" authorId="2" shapeId="0">
      <text>
        <r>
          <rPr>
            <sz val="11"/>
            <color theme="1"/>
            <rFont val="Calibri"/>
            <family val="2"/>
            <scheme val="minor"/>
          </rPr>
          <t>Introduzca la fecha prevista de adjudicación, en formato dd-mm-aaaa</t>
        </r>
      </text>
    </comment>
    <comment ref="F898" authorId="2" shapeId="0">
      <text/>
    </comment>
    <comment ref="F899" authorId="2" shapeId="0">
      <text/>
    </comment>
    <comment ref="A901" authorId="2" shapeId="0">
      <text>
        <r>
          <rPr>
            <sz val="11"/>
            <color theme="1"/>
            <rFont val="Calibri"/>
            <family val="2"/>
            <scheme val="minor"/>
          </rPr>
          <t>Introduzca un codigo UNSPSC</t>
        </r>
      </text>
    </comment>
    <comment ref="B901" authorId="2" shapeId="0">
      <text>
        <r>
          <rPr>
            <sz val="11"/>
            <color theme="1"/>
            <rFont val="Calibri"/>
            <family val="2"/>
            <scheme val="minor"/>
          </rPr>
          <t>Descripción calculada automáticamente a partir de código del artículo</t>
        </r>
      </text>
    </comment>
    <comment ref="C901" authorId="2" shapeId="0">
      <text>
        <r>
          <rPr>
            <sz val="11"/>
            <color theme="1"/>
            <rFont val="Calibri"/>
            <family val="2"/>
            <scheme val="minor"/>
          </rPr>
          <t>Seleccione un valor de la lista</t>
        </r>
      </text>
    </comment>
    <comment ref="D901" authorId="2" shapeId="0">
      <text>
        <r>
          <rPr>
            <sz val="11"/>
            <color theme="1"/>
            <rFont val="Calibri"/>
            <family val="2"/>
            <scheme val="minor"/>
          </rPr>
          <t>Introduzca un número con dos decimales como máximo. Debe ser igual o mayor a la "Cantidad Real Consumida"</t>
        </r>
      </text>
    </comment>
    <comment ref="E901" authorId="2" shapeId="0">
      <text>
        <r>
          <rPr>
            <sz val="11"/>
            <color theme="1"/>
            <rFont val="Calibri"/>
            <family val="2"/>
            <scheme val="minor"/>
          </rPr>
          <t>Introduzca un número con dos decimales como máximo</t>
        </r>
      </text>
    </comment>
    <comment ref="F901" authorId="2" shapeId="0">
      <text>
        <r>
          <rPr>
            <sz val="11"/>
            <color theme="1"/>
            <rFont val="Calibri"/>
            <family val="2"/>
            <scheme val="minor"/>
          </rPr>
          <t>Monto calculado automáticamente por el sistema</t>
        </r>
      </text>
    </comment>
    <comment ref="A908" authorId="2" shapeId="0">
      <text>
        <r>
          <rPr>
            <sz val="11"/>
            <color theme="1"/>
            <rFont val="Calibri"/>
            <family val="2"/>
            <scheme val="minor"/>
          </rPr>
          <t>Introducir un texto con el nombre o referencia de la contratación</t>
        </r>
      </text>
    </comment>
    <comment ref="B908" authorId="2" shapeId="0">
      <text>
        <r>
          <rPr>
            <sz val="11"/>
            <color theme="1"/>
            <rFont val="Calibri"/>
            <family val="2"/>
            <scheme val="minor"/>
          </rPr>
          <t>Introduzca un texto con la finalidad de la contratación</t>
        </r>
      </text>
    </comment>
    <comment ref="C908" authorId="2" shapeId="0">
      <text>
        <r>
          <rPr>
            <sz val="11"/>
            <color theme="1"/>
            <rFont val="Calibri"/>
            <family val="2"/>
            <scheme val="minor"/>
          </rPr>
          <t>Seleccionar un valor del listado</t>
        </r>
      </text>
    </comment>
    <comment ref="D908" authorId="2" shapeId="0">
      <text>
        <r>
          <rPr>
            <sz val="11"/>
            <color theme="1"/>
            <rFont val="Calibri"/>
            <family val="2"/>
            <scheme val="minor"/>
          </rPr>
          <t>Seleccione el tipo de procedimiento</t>
        </r>
      </text>
    </comment>
    <comment ref="E908" authorId="2" shapeId="0">
      <text>
        <r>
          <rPr>
            <sz val="11"/>
            <color theme="1"/>
            <rFont val="Calibri"/>
            <family val="2"/>
            <scheme val="minor"/>
          </rPr>
          <t>Seleccione un valor de la lista</t>
        </r>
      </text>
    </comment>
    <comment ref="F908" authorId="2" shapeId="0">
      <text>
        <r>
          <rPr>
            <sz val="11"/>
            <color theme="1"/>
            <rFont val="Calibri"/>
            <family val="2"/>
            <scheme val="minor"/>
          </rPr>
          <t>Introduzca el código SNIP</t>
        </r>
      </text>
    </comment>
    <comment ref="C909" authorId="2" shapeId="0">
      <text>
        <r>
          <rPr>
            <sz val="11"/>
            <color theme="1"/>
            <rFont val="Calibri"/>
            <family val="2"/>
            <scheme val="minor"/>
          </rPr>
          <t>Introduzca la fecha de inicio del proceso, en formato dd-mm-aaaa</t>
        </r>
      </text>
    </comment>
    <comment ref="F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2" shapeId="0">
      <text/>
    </comment>
    <comment ref="C911" authorId="2" shapeId="0">
      <text>
        <r>
          <rPr>
            <sz val="11"/>
            <color theme="1"/>
            <rFont val="Calibri"/>
            <family val="2"/>
            <scheme val="minor"/>
          </rPr>
          <t>Introduzca la fecha prevista de adjudicación, en formato dd-mm-aaaa</t>
        </r>
      </text>
    </comment>
    <comment ref="F911" authorId="2" shapeId="0">
      <text/>
    </comment>
    <comment ref="F912" authorId="2" shapeId="0">
      <text/>
    </comment>
    <comment ref="A914" authorId="2" shapeId="0">
      <text>
        <r>
          <rPr>
            <sz val="11"/>
            <color theme="1"/>
            <rFont val="Calibri"/>
            <family val="2"/>
            <scheme val="minor"/>
          </rPr>
          <t>Introduzca un codigo UNSPSC</t>
        </r>
      </text>
    </comment>
    <comment ref="B914" authorId="2" shapeId="0">
      <text>
        <r>
          <rPr>
            <sz val="11"/>
            <color theme="1"/>
            <rFont val="Calibri"/>
            <family val="2"/>
            <scheme val="minor"/>
          </rPr>
          <t>Descripción calculada automáticamente a partir de código del artículo</t>
        </r>
      </text>
    </comment>
    <comment ref="C914" authorId="2" shapeId="0">
      <text>
        <r>
          <rPr>
            <sz val="11"/>
            <color theme="1"/>
            <rFont val="Calibri"/>
            <family val="2"/>
            <scheme val="minor"/>
          </rPr>
          <t>Seleccione un valor de la lista</t>
        </r>
      </text>
    </comment>
    <comment ref="D914" authorId="2" shapeId="0">
      <text>
        <r>
          <rPr>
            <sz val="11"/>
            <color theme="1"/>
            <rFont val="Calibri"/>
            <family val="2"/>
            <scheme val="minor"/>
          </rPr>
          <t>Introduzca un número con dos decimales como máximo. Debe ser igual o mayor a la "Cantidad Real Consumida"</t>
        </r>
      </text>
    </comment>
    <comment ref="E914" authorId="2" shapeId="0">
      <text>
        <r>
          <rPr>
            <sz val="11"/>
            <color theme="1"/>
            <rFont val="Calibri"/>
            <family val="2"/>
            <scheme val="minor"/>
          </rPr>
          <t>Introduzca un número con dos decimales como máximo</t>
        </r>
      </text>
    </comment>
    <comment ref="F914" authorId="2" shapeId="0">
      <text>
        <r>
          <rPr>
            <sz val="11"/>
            <color theme="1"/>
            <rFont val="Calibri"/>
            <family val="2"/>
            <scheme val="minor"/>
          </rPr>
          <t>Monto calculado automáticamente por el sistema</t>
        </r>
      </text>
    </comment>
    <comment ref="A921" authorId="2" shapeId="0">
      <text>
        <r>
          <rPr>
            <sz val="11"/>
            <color theme="1"/>
            <rFont val="Calibri"/>
            <family val="2"/>
            <scheme val="minor"/>
          </rPr>
          <t>Introducir un texto con el nombre o referencia de la contratación</t>
        </r>
      </text>
    </comment>
    <comment ref="B921" authorId="2" shapeId="0">
      <text>
        <r>
          <rPr>
            <sz val="11"/>
            <color theme="1"/>
            <rFont val="Calibri"/>
            <family val="2"/>
            <scheme val="minor"/>
          </rPr>
          <t>Introduzca un texto con la finalidad de la contratación</t>
        </r>
      </text>
    </comment>
    <comment ref="C921" authorId="2" shapeId="0">
      <text>
        <r>
          <rPr>
            <sz val="11"/>
            <color theme="1"/>
            <rFont val="Calibri"/>
            <family val="2"/>
            <scheme val="minor"/>
          </rPr>
          <t>Seleccionar un valor del listado</t>
        </r>
      </text>
    </comment>
    <comment ref="D921" authorId="2" shapeId="0">
      <text>
        <r>
          <rPr>
            <sz val="11"/>
            <color theme="1"/>
            <rFont val="Calibri"/>
            <family val="2"/>
            <scheme val="minor"/>
          </rPr>
          <t>Seleccione el tipo de procedimiento</t>
        </r>
      </text>
    </comment>
    <comment ref="E921" authorId="2" shapeId="0">
      <text>
        <r>
          <rPr>
            <sz val="11"/>
            <color theme="1"/>
            <rFont val="Calibri"/>
            <family val="2"/>
            <scheme val="minor"/>
          </rPr>
          <t>Seleccione un valor de la lista</t>
        </r>
      </text>
    </comment>
    <comment ref="F921" authorId="2" shapeId="0">
      <text>
        <r>
          <rPr>
            <sz val="11"/>
            <color theme="1"/>
            <rFont val="Calibri"/>
            <family val="2"/>
            <scheme val="minor"/>
          </rPr>
          <t>Introduzca el código SNIP</t>
        </r>
      </text>
    </comment>
    <comment ref="C922" authorId="2" shapeId="0">
      <text>
        <r>
          <rPr>
            <sz val="11"/>
            <color theme="1"/>
            <rFont val="Calibri"/>
            <family val="2"/>
            <scheme val="minor"/>
          </rPr>
          <t>Introduzca la fecha de inicio del proceso, en formato dd-mm-aaaa</t>
        </r>
      </text>
    </comment>
    <comment ref="F9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2" shapeId="0">
      <text/>
    </comment>
    <comment ref="C924" authorId="2" shapeId="0">
      <text>
        <r>
          <rPr>
            <sz val="11"/>
            <color theme="1"/>
            <rFont val="Calibri"/>
            <family val="2"/>
            <scheme val="minor"/>
          </rPr>
          <t>Introduzca la fecha prevista de adjudicación, en formato dd-mm-aaaa</t>
        </r>
      </text>
    </comment>
    <comment ref="F924" authorId="2" shapeId="0">
      <text/>
    </comment>
    <comment ref="F925" authorId="2" shapeId="0">
      <text/>
    </comment>
    <comment ref="A927" authorId="2" shapeId="0">
      <text>
        <r>
          <rPr>
            <sz val="11"/>
            <color theme="1"/>
            <rFont val="Calibri"/>
            <family val="2"/>
            <scheme val="minor"/>
          </rPr>
          <t>Introduzca un codigo UNSPSC</t>
        </r>
      </text>
    </comment>
    <comment ref="B927" authorId="2" shapeId="0">
      <text>
        <r>
          <rPr>
            <sz val="11"/>
            <color theme="1"/>
            <rFont val="Calibri"/>
            <family val="2"/>
            <scheme val="minor"/>
          </rPr>
          <t>Descripción calculada automáticamente a partir de código del artículo</t>
        </r>
      </text>
    </comment>
    <comment ref="C927" authorId="2" shapeId="0">
      <text>
        <r>
          <rPr>
            <sz val="11"/>
            <color theme="1"/>
            <rFont val="Calibri"/>
            <family val="2"/>
            <scheme val="minor"/>
          </rPr>
          <t>Seleccione un valor de la lista</t>
        </r>
      </text>
    </comment>
    <comment ref="D927" authorId="2" shapeId="0">
      <text>
        <r>
          <rPr>
            <sz val="11"/>
            <color theme="1"/>
            <rFont val="Calibri"/>
            <family val="2"/>
            <scheme val="minor"/>
          </rPr>
          <t>Introduzca un número con dos decimales como máximo. Debe ser igual o mayor a la "Cantidad Real Consumida"</t>
        </r>
      </text>
    </comment>
    <comment ref="E927" authorId="2" shapeId="0">
      <text>
        <r>
          <rPr>
            <sz val="11"/>
            <color theme="1"/>
            <rFont val="Calibri"/>
            <family val="2"/>
            <scheme val="minor"/>
          </rPr>
          <t>Introduzca un número con dos decimales como máximo</t>
        </r>
      </text>
    </comment>
    <comment ref="F927" authorId="2" shapeId="0">
      <text>
        <r>
          <rPr>
            <sz val="11"/>
            <color theme="1"/>
            <rFont val="Calibri"/>
            <family val="2"/>
            <scheme val="minor"/>
          </rPr>
          <t>Monto calculado automáticamente por el sistema</t>
        </r>
      </text>
    </comment>
    <comment ref="A947" authorId="2" shapeId="0">
      <text>
        <r>
          <rPr>
            <sz val="11"/>
            <color theme="1"/>
            <rFont val="Calibri"/>
            <family val="2"/>
            <scheme val="minor"/>
          </rPr>
          <t>Introducir un texto con el nombre o referencia de la contratación</t>
        </r>
      </text>
    </comment>
    <comment ref="B947" authorId="2" shapeId="0">
      <text>
        <r>
          <rPr>
            <sz val="11"/>
            <color theme="1"/>
            <rFont val="Calibri"/>
            <family val="2"/>
            <scheme val="minor"/>
          </rPr>
          <t>Introduzca un texto con la finalidad de la contratación</t>
        </r>
      </text>
    </comment>
    <comment ref="C947" authorId="2" shapeId="0">
      <text>
        <r>
          <rPr>
            <sz val="11"/>
            <color theme="1"/>
            <rFont val="Calibri"/>
            <family val="2"/>
            <scheme val="minor"/>
          </rPr>
          <t>Seleccionar un valor del listado</t>
        </r>
      </text>
    </comment>
    <comment ref="D947" authorId="2" shapeId="0">
      <text>
        <r>
          <rPr>
            <sz val="11"/>
            <color theme="1"/>
            <rFont val="Calibri"/>
            <family val="2"/>
            <scheme val="minor"/>
          </rPr>
          <t>Seleccione el tipo de procedimiento</t>
        </r>
      </text>
    </comment>
    <comment ref="E947" authorId="2" shapeId="0">
      <text>
        <r>
          <rPr>
            <sz val="11"/>
            <color theme="1"/>
            <rFont val="Calibri"/>
            <family val="2"/>
            <scheme val="minor"/>
          </rPr>
          <t>Seleccione un valor de la lista</t>
        </r>
      </text>
    </comment>
    <comment ref="F947" authorId="2" shapeId="0">
      <text>
        <r>
          <rPr>
            <sz val="11"/>
            <color theme="1"/>
            <rFont val="Calibri"/>
            <family val="2"/>
            <scheme val="minor"/>
          </rPr>
          <t>Introduzca el código SNIP</t>
        </r>
      </text>
    </comment>
    <comment ref="C948" authorId="2" shapeId="0">
      <text>
        <r>
          <rPr>
            <sz val="11"/>
            <color theme="1"/>
            <rFont val="Calibri"/>
            <family val="2"/>
            <scheme val="minor"/>
          </rPr>
          <t>Introduzca la fecha de inicio del proceso, en formato dd-mm-aaaa</t>
        </r>
      </text>
    </comment>
    <comment ref="F9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2" shapeId="0">
      <text/>
    </comment>
    <comment ref="C950" authorId="2" shapeId="0">
      <text>
        <r>
          <rPr>
            <sz val="11"/>
            <color theme="1"/>
            <rFont val="Calibri"/>
            <family val="2"/>
            <scheme val="minor"/>
          </rPr>
          <t>Introduzca la fecha prevista de adjudicación, en formato dd-mm-aaaa</t>
        </r>
      </text>
    </comment>
    <comment ref="F950" authorId="2" shapeId="0">
      <text/>
    </comment>
    <comment ref="F951" authorId="2" shapeId="0">
      <text/>
    </comment>
    <comment ref="A953" authorId="2" shapeId="0">
      <text>
        <r>
          <rPr>
            <sz val="11"/>
            <color theme="1"/>
            <rFont val="Calibri"/>
            <family val="2"/>
            <scheme val="minor"/>
          </rPr>
          <t>Introduzca un codigo UNSPSC</t>
        </r>
      </text>
    </comment>
    <comment ref="B953" authorId="2" shapeId="0">
      <text>
        <r>
          <rPr>
            <sz val="11"/>
            <color theme="1"/>
            <rFont val="Calibri"/>
            <family val="2"/>
            <scheme val="minor"/>
          </rPr>
          <t>Descripción calculada automáticamente a partir de código del artículo</t>
        </r>
      </text>
    </comment>
    <comment ref="C953" authorId="2" shapeId="0">
      <text>
        <r>
          <rPr>
            <sz val="11"/>
            <color theme="1"/>
            <rFont val="Calibri"/>
            <family val="2"/>
            <scheme val="minor"/>
          </rPr>
          <t>Seleccione un valor de la lista</t>
        </r>
      </text>
    </comment>
    <comment ref="D953" authorId="2" shapeId="0">
      <text>
        <r>
          <rPr>
            <sz val="11"/>
            <color theme="1"/>
            <rFont val="Calibri"/>
            <family val="2"/>
            <scheme val="minor"/>
          </rPr>
          <t>Introduzca un número con dos decimales como máximo. Debe ser igual o mayor a la "Cantidad Real Consumida"</t>
        </r>
      </text>
    </comment>
    <comment ref="E953" authorId="2" shapeId="0">
      <text>
        <r>
          <rPr>
            <sz val="11"/>
            <color theme="1"/>
            <rFont val="Calibri"/>
            <family val="2"/>
            <scheme val="minor"/>
          </rPr>
          <t>Introduzca un número con dos decimales como máximo</t>
        </r>
      </text>
    </comment>
    <comment ref="F953" authorId="2" shapeId="0">
      <text>
        <r>
          <rPr>
            <sz val="11"/>
            <color theme="1"/>
            <rFont val="Calibri"/>
            <family val="2"/>
            <scheme val="minor"/>
          </rPr>
          <t>Monto calculado automáticamente por el sistema</t>
        </r>
      </text>
    </comment>
    <comment ref="A969" authorId="2" shapeId="0">
      <text>
        <r>
          <rPr>
            <sz val="11"/>
            <color theme="1"/>
            <rFont val="Calibri"/>
            <family val="2"/>
            <scheme val="minor"/>
          </rPr>
          <t>Introducir un texto con el nombre o referencia de la contratación</t>
        </r>
      </text>
    </comment>
    <comment ref="B969" authorId="2" shapeId="0">
      <text>
        <r>
          <rPr>
            <sz val="11"/>
            <color theme="1"/>
            <rFont val="Calibri"/>
            <family val="2"/>
            <scheme val="minor"/>
          </rPr>
          <t>Introduzca un texto con la finalidad de la contratación</t>
        </r>
      </text>
    </comment>
    <comment ref="C969" authorId="2" shapeId="0">
      <text>
        <r>
          <rPr>
            <sz val="11"/>
            <color theme="1"/>
            <rFont val="Calibri"/>
            <family val="2"/>
            <scheme val="minor"/>
          </rPr>
          <t>Seleccionar un valor del listado</t>
        </r>
      </text>
    </comment>
    <comment ref="D969" authorId="2" shapeId="0">
      <text>
        <r>
          <rPr>
            <sz val="11"/>
            <color theme="1"/>
            <rFont val="Calibri"/>
            <family val="2"/>
            <scheme val="minor"/>
          </rPr>
          <t>Seleccione el tipo de procedimiento</t>
        </r>
      </text>
    </comment>
    <comment ref="E969" authorId="2" shapeId="0">
      <text>
        <r>
          <rPr>
            <sz val="11"/>
            <color theme="1"/>
            <rFont val="Calibri"/>
            <family val="2"/>
            <scheme val="minor"/>
          </rPr>
          <t>Seleccione un valor de la lista</t>
        </r>
      </text>
    </comment>
    <comment ref="F969" authorId="2" shapeId="0">
      <text>
        <r>
          <rPr>
            <sz val="11"/>
            <color theme="1"/>
            <rFont val="Calibri"/>
            <family val="2"/>
            <scheme val="minor"/>
          </rPr>
          <t>Introduzca el código SNIP</t>
        </r>
      </text>
    </comment>
    <comment ref="C970" authorId="2" shapeId="0">
      <text>
        <r>
          <rPr>
            <sz val="11"/>
            <color theme="1"/>
            <rFont val="Calibri"/>
            <family val="2"/>
            <scheme val="minor"/>
          </rPr>
          <t>Introduzca la fecha de inicio del proceso, en formato dd-mm-aaaa</t>
        </r>
      </text>
    </comment>
    <comment ref="F9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2" shapeId="0">
      <text/>
    </comment>
    <comment ref="C972" authorId="2" shapeId="0">
      <text>
        <r>
          <rPr>
            <sz val="11"/>
            <color theme="1"/>
            <rFont val="Calibri"/>
            <family val="2"/>
            <scheme val="minor"/>
          </rPr>
          <t>Introduzca la fecha prevista de adjudicación, en formato dd-mm-aaaa</t>
        </r>
      </text>
    </comment>
    <comment ref="F972" authorId="2" shapeId="0">
      <text/>
    </comment>
    <comment ref="F973" authorId="2" shapeId="0">
      <text/>
    </comment>
    <comment ref="A975" authorId="2" shapeId="0">
      <text>
        <r>
          <rPr>
            <sz val="11"/>
            <color theme="1"/>
            <rFont val="Calibri"/>
            <family val="2"/>
            <scheme val="minor"/>
          </rPr>
          <t>Introduzca un codigo UNSPSC</t>
        </r>
      </text>
    </comment>
    <comment ref="B975" authorId="2" shapeId="0">
      <text>
        <r>
          <rPr>
            <sz val="11"/>
            <color theme="1"/>
            <rFont val="Calibri"/>
            <family val="2"/>
            <scheme val="minor"/>
          </rPr>
          <t>Descripción calculada automáticamente a partir de código del artículo</t>
        </r>
      </text>
    </comment>
    <comment ref="C975" authorId="2" shapeId="0">
      <text>
        <r>
          <rPr>
            <sz val="11"/>
            <color theme="1"/>
            <rFont val="Calibri"/>
            <family val="2"/>
            <scheme val="minor"/>
          </rPr>
          <t>Seleccione un valor de la lista</t>
        </r>
      </text>
    </comment>
    <comment ref="D975" authorId="2" shapeId="0">
      <text>
        <r>
          <rPr>
            <sz val="11"/>
            <color theme="1"/>
            <rFont val="Calibri"/>
            <family val="2"/>
            <scheme val="minor"/>
          </rPr>
          <t>Introduzca un número con dos decimales como máximo. Debe ser igual o mayor a la "Cantidad Real Consumida"</t>
        </r>
      </text>
    </comment>
    <comment ref="E975" authorId="2" shapeId="0">
      <text>
        <r>
          <rPr>
            <sz val="11"/>
            <color theme="1"/>
            <rFont val="Calibri"/>
            <family val="2"/>
            <scheme val="minor"/>
          </rPr>
          <t>Introduzca un número con dos decimales como máximo</t>
        </r>
      </text>
    </comment>
    <comment ref="F975" authorId="2" shapeId="0">
      <text>
        <r>
          <rPr>
            <sz val="11"/>
            <color theme="1"/>
            <rFont val="Calibri"/>
            <family val="2"/>
            <scheme val="minor"/>
          </rPr>
          <t>Monto calculado automáticamente por el sistema</t>
        </r>
      </text>
    </comment>
    <comment ref="A999" authorId="2" shapeId="0">
      <text>
        <r>
          <rPr>
            <sz val="11"/>
            <color theme="1"/>
            <rFont val="Calibri"/>
            <family val="2"/>
            <scheme val="minor"/>
          </rPr>
          <t>Introducir un texto con el nombre o referencia de la contratación</t>
        </r>
      </text>
    </comment>
    <comment ref="B999" authorId="2" shapeId="0">
      <text>
        <r>
          <rPr>
            <sz val="11"/>
            <color theme="1"/>
            <rFont val="Calibri"/>
            <family val="2"/>
            <scheme val="minor"/>
          </rPr>
          <t>Introduzca un texto con la finalidad de la contratación</t>
        </r>
      </text>
    </comment>
    <comment ref="C999" authorId="2" shapeId="0">
      <text>
        <r>
          <rPr>
            <sz val="11"/>
            <color theme="1"/>
            <rFont val="Calibri"/>
            <family val="2"/>
            <scheme val="minor"/>
          </rPr>
          <t>Seleccionar un valor del listado</t>
        </r>
      </text>
    </comment>
    <comment ref="D999" authorId="2" shapeId="0">
      <text>
        <r>
          <rPr>
            <sz val="11"/>
            <color theme="1"/>
            <rFont val="Calibri"/>
            <family val="2"/>
            <scheme val="minor"/>
          </rPr>
          <t>Seleccione el tipo de procedimiento</t>
        </r>
      </text>
    </comment>
    <comment ref="E999" authorId="2" shapeId="0">
      <text>
        <r>
          <rPr>
            <sz val="11"/>
            <color theme="1"/>
            <rFont val="Calibri"/>
            <family val="2"/>
            <scheme val="minor"/>
          </rPr>
          <t>Seleccione un valor de la lista</t>
        </r>
      </text>
    </comment>
    <comment ref="F999" authorId="2" shapeId="0">
      <text>
        <r>
          <rPr>
            <sz val="11"/>
            <color theme="1"/>
            <rFont val="Calibri"/>
            <family val="2"/>
            <scheme val="minor"/>
          </rPr>
          <t>Introduzca el código SNIP</t>
        </r>
      </text>
    </comment>
    <comment ref="C1000" authorId="2" shapeId="0">
      <text>
        <r>
          <rPr>
            <sz val="11"/>
            <color theme="1"/>
            <rFont val="Calibri"/>
            <family val="2"/>
            <scheme val="minor"/>
          </rPr>
          <t>Introduzca la fecha de inicio del proceso, en formato dd-mm-aaaa</t>
        </r>
      </text>
    </comment>
    <comment ref="F10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2" shapeId="0">
      <text/>
    </comment>
    <comment ref="C1002" authorId="2" shapeId="0">
      <text>
        <r>
          <rPr>
            <sz val="11"/>
            <color theme="1"/>
            <rFont val="Calibri"/>
            <family val="2"/>
            <scheme val="minor"/>
          </rPr>
          <t>Introduzca la fecha prevista de adjudicación, en formato dd-mm-aaaa</t>
        </r>
      </text>
    </comment>
    <comment ref="F1002" authorId="2" shapeId="0">
      <text/>
    </comment>
    <comment ref="F1003" authorId="2" shapeId="0">
      <text/>
    </comment>
    <comment ref="A1005" authorId="2" shapeId="0">
      <text>
        <r>
          <rPr>
            <sz val="11"/>
            <color theme="1"/>
            <rFont val="Calibri"/>
            <family val="2"/>
            <scheme val="minor"/>
          </rPr>
          <t>Introduzca un codigo UNSPSC</t>
        </r>
      </text>
    </comment>
    <comment ref="B1005" authorId="2" shapeId="0">
      <text>
        <r>
          <rPr>
            <sz val="11"/>
            <color theme="1"/>
            <rFont val="Calibri"/>
            <family val="2"/>
            <scheme val="minor"/>
          </rPr>
          <t>Descripción calculada automáticamente a partir de código del artículo</t>
        </r>
      </text>
    </comment>
    <comment ref="C1005" authorId="2" shapeId="0">
      <text>
        <r>
          <rPr>
            <sz val="11"/>
            <color theme="1"/>
            <rFont val="Calibri"/>
            <family val="2"/>
            <scheme val="minor"/>
          </rPr>
          <t>Seleccione un valor de la lista</t>
        </r>
      </text>
    </comment>
    <comment ref="D1005" authorId="2" shapeId="0">
      <text>
        <r>
          <rPr>
            <sz val="11"/>
            <color theme="1"/>
            <rFont val="Calibri"/>
            <family val="2"/>
            <scheme val="minor"/>
          </rPr>
          <t>Introduzca un número con dos decimales como máximo. Debe ser igual o mayor a la "Cantidad Real Consumida"</t>
        </r>
      </text>
    </comment>
    <comment ref="E1005" authorId="2" shapeId="0">
      <text>
        <r>
          <rPr>
            <sz val="11"/>
            <color theme="1"/>
            <rFont val="Calibri"/>
            <family val="2"/>
            <scheme val="minor"/>
          </rPr>
          <t>Introduzca un número con dos decimales como máximo</t>
        </r>
      </text>
    </comment>
    <comment ref="F1005" authorId="2" shapeId="0">
      <text>
        <r>
          <rPr>
            <sz val="11"/>
            <color theme="1"/>
            <rFont val="Calibri"/>
            <family val="2"/>
            <scheme val="minor"/>
          </rPr>
          <t>Monto calculado automáticamente por el sistema</t>
        </r>
      </text>
    </comment>
    <comment ref="A1021" authorId="2" shapeId="0">
      <text>
        <r>
          <rPr>
            <sz val="11"/>
            <color theme="1"/>
            <rFont val="Calibri"/>
            <family val="2"/>
            <scheme val="minor"/>
          </rPr>
          <t>Introducir un texto con el nombre o referencia de la contratación</t>
        </r>
      </text>
    </comment>
    <comment ref="B1021" authorId="2" shapeId="0">
      <text>
        <r>
          <rPr>
            <sz val="11"/>
            <color theme="1"/>
            <rFont val="Calibri"/>
            <family val="2"/>
            <scheme val="minor"/>
          </rPr>
          <t>Introduzca un texto con la finalidad de la contratación</t>
        </r>
      </text>
    </comment>
    <comment ref="C1021" authorId="2" shapeId="0">
      <text>
        <r>
          <rPr>
            <sz val="11"/>
            <color theme="1"/>
            <rFont val="Calibri"/>
            <family val="2"/>
            <scheme val="minor"/>
          </rPr>
          <t>Seleccionar un valor del listado</t>
        </r>
      </text>
    </comment>
    <comment ref="D1021" authorId="2" shapeId="0">
      <text>
        <r>
          <rPr>
            <sz val="11"/>
            <color theme="1"/>
            <rFont val="Calibri"/>
            <family val="2"/>
            <scheme val="minor"/>
          </rPr>
          <t>Seleccione el tipo de procedimiento</t>
        </r>
      </text>
    </comment>
    <comment ref="E1021" authorId="2" shapeId="0">
      <text>
        <r>
          <rPr>
            <sz val="11"/>
            <color theme="1"/>
            <rFont val="Calibri"/>
            <family val="2"/>
            <scheme val="minor"/>
          </rPr>
          <t>Seleccione un valor de la lista</t>
        </r>
      </text>
    </comment>
    <comment ref="F1021" authorId="2" shapeId="0">
      <text>
        <r>
          <rPr>
            <sz val="11"/>
            <color theme="1"/>
            <rFont val="Calibri"/>
            <family val="2"/>
            <scheme val="minor"/>
          </rPr>
          <t>Introduzca el código SNIP</t>
        </r>
      </text>
    </comment>
    <comment ref="C1022" authorId="2" shapeId="0">
      <text>
        <r>
          <rPr>
            <sz val="11"/>
            <color theme="1"/>
            <rFont val="Calibri"/>
            <family val="2"/>
            <scheme val="minor"/>
          </rPr>
          <t>Introduzca la fecha de inicio del proceso, en formato dd-mm-aaaa</t>
        </r>
      </text>
    </comment>
    <comment ref="F10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2" shapeId="0">
      <text/>
    </comment>
    <comment ref="C1024" authorId="2" shapeId="0">
      <text>
        <r>
          <rPr>
            <sz val="11"/>
            <color theme="1"/>
            <rFont val="Calibri"/>
            <family val="2"/>
            <scheme val="minor"/>
          </rPr>
          <t>Introduzca la fecha prevista de adjudicación, en formato dd-mm-aaaa</t>
        </r>
      </text>
    </comment>
    <comment ref="F1024" authorId="2" shapeId="0">
      <text/>
    </comment>
    <comment ref="F1025" authorId="2" shapeId="0">
      <text/>
    </comment>
    <comment ref="A1027" authorId="2" shapeId="0">
      <text>
        <r>
          <rPr>
            <sz val="11"/>
            <color theme="1"/>
            <rFont val="Calibri"/>
            <family val="2"/>
            <scheme val="minor"/>
          </rPr>
          <t>Introduzca un codigo UNSPSC</t>
        </r>
      </text>
    </comment>
    <comment ref="B1027" authorId="2" shapeId="0">
      <text>
        <r>
          <rPr>
            <sz val="11"/>
            <color theme="1"/>
            <rFont val="Calibri"/>
            <family val="2"/>
            <scheme val="minor"/>
          </rPr>
          <t>Descripción calculada automáticamente a partir de código del artículo</t>
        </r>
      </text>
    </comment>
    <comment ref="C1027" authorId="2" shapeId="0">
      <text>
        <r>
          <rPr>
            <sz val="11"/>
            <color theme="1"/>
            <rFont val="Calibri"/>
            <family val="2"/>
            <scheme val="minor"/>
          </rPr>
          <t>Seleccione un valor de la lista</t>
        </r>
      </text>
    </comment>
    <comment ref="D1027" authorId="2" shapeId="0">
      <text>
        <r>
          <rPr>
            <sz val="11"/>
            <color theme="1"/>
            <rFont val="Calibri"/>
            <family val="2"/>
            <scheme val="minor"/>
          </rPr>
          <t>Introduzca un número con dos decimales como máximo. Debe ser igual o mayor a la "Cantidad Real Consumida"</t>
        </r>
      </text>
    </comment>
    <comment ref="E1027" authorId="2" shapeId="0">
      <text>
        <r>
          <rPr>
            <sz val="11"/>
            <color theme="1"/>
            <rFont val="Calibri"/>
            <family val="2"/>
            <scheme val="minor"/>
          </rPr>
          <t>Introduzca un número con dos decimales como máximo</t>
        </r>
      </text>
    </comment>
    <comment ref="F1027" authorId="2" shapeId="0">
      <text>
        <r>
          <rPr>
            <sz val="11"/>
            <color theme="1"/>
            <rFont val="Calibri"/>
            <family val="2"/>
            <scheme val="minor"/>
          </rPr>
          <t>Monto calculado automáticamente por el sistema</t>
        </r>
      </text>
    </comment>
    <comment ref="A1051" authorId="2" shapeId="0">
      <text>
        <r>
          <rPr>
            <sz val="11"/>
            <color theme="1"/>
            <rFont val="Calibri"/>
            <family val="2"/>
            <scheme val="minor"/>
          </rPr>
          <t>Introducir un texto con el nombre o referencia de la contratación</t>
        </r>
      </text>
    </comment>
    <comment ref="B1051" authorId="2" shapeId="0">
      <text>
        <r>
          <rPr>
            <sz val="11"/>
            <color theme="1"/>
            <rFont val="Calibri"/>
            <family val="2"/>
            <scheme val="minor"/>
          </rPr>
          <t>Introduzca un texto con la finalidad de la contratación</t>
        </r>
      </text>
    </comment>
    <comment ref="C1051" authorId="2" shapeId="0">
      <text>
        <r>
          <rPr>
            <sz val="11"/>
            <color theme="1"/>
            <rFont val="Calibri"/>
            <family val="2"/>
            <scheme val="minor"/>
          </rPr>
          <t>Seleccionar un valor del listado</t>
        </r>
      </text>
    </comment>
    <comment ref="D1051" authorId="2" shapeId="0">
      <text>
        <r>
          <rPr>
            <sz val="11"/>
            <color theme="1"/>
            <rFont val="Calibri"/>
            <family val="2"/>
            <scheme val="minor"/>
          </rPr>
          <t>Seleccione el tipo de procedimiento</t>
        </r>
      </text>
    </comment>
    <comment ref="E1051" authorId="2" shapeId="0">
      <text>
        <r>
          <rPr>
            <sz val="11"/>
            <color theme="1"/>
            <rFont val="Calibri"/>
            <family val="2"/>
            <scheme val="minor"/>
          </rPr>
          <t>Seleccione un valor de la lista</t>
        </r>
      </text>
    </comment>
    <comment ref="F1051" authorId="2" shapeId="0">
      <text>
        <r>
          <rPr>
            <sz val="11"/>
            <color theme="1"/>
            <rFont val="Calibri"/>
            <family val="2"/>
            <scheme val="minor"/>
          </rPr>
          <t>Introduzca el código SNIP</t>
        </r>
      </text>
    </comment>
    <comment ref="C1052" authorId="2" shapeId="0">
      <text>
        <r>
          <rPr>
            <sz val="11"/>
            <color theme="1"/>
            <rFont val="Calibri"/>
            <family val="2"/>
            <scheme val="minor"/>
          </rPr>
          <t>Introduzca la fecha de inicio del proceso, en formato dd-mm-aaaa</t>
        </r>
      </text>
    </comment>
    <comment ref="F10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2" shapeId="0">
      <text/>
    </comment>
    <comment ref="C1054" authorId="2" shapeId="0">
      <text>
        <r>
          <rPr>
            <sz val="11"/>
            <color theme="1"/>
            <rFont val="Calibri"/>
            <family val="2"/>
            <scheme val="minor"/>
          </rPr>
          <t>Introduzca la fecha prevista de adjudicación, en formato dd-mm-aaaa</t>
        </r>
      </text>
    </comment>
    <comment ref="F1054" authorId="2" shapeId="0">
      <text/>
    </comment>
    <comment ref="F1055" authorId="2" shapeId="0">
      <text/>
    </comment>
    <comment ref="A1057" authorId="2" shapeId="0">
      <text>
        <r>
          <rPr>
            <sz val="11"/>
            <color theme="1"/>
            <rFont val="Calibri"/>
            <family val="2"/>
            <scheme val="minor"/>
          </rPr>
          <t>Introduzca un codigo UNSPSC</t>
        </r>
      </text>
    </comment>
    <comment ref="B1057" authorId="2" shapeId="0">
      <text>
        <r>
          <rPr>
            <sz val="11"/>
            <color theme="1"/>
            <rFont val="Calibri"/>
            <family val="2"/>
            <scheme val="minor"/>
          </rPr>
          <t>Descripción calculada automáticamente a partir de código del artículo</t>
        </r>
      </text>
    </comment>
    <comment ref="C1057" authorId="2" shapeId="0">
      <text>
        <r>
          <rPr>
            <sz val="11"/>
            <color theme="1"/>
            <rFont val="Calibri"/>
            <family val="2"/>
            <scheme val="minor"/>
          </rPr>
          <t>Seleccione un valor de la lista</t>
        </r>
      </text>
    </comment>
    <comment ref="D1057" authorId="2" shapeId="0">
      <text>
        <r>
          <rPr>
            <sz val="11"/>
            <color theme="1"/>
            <rFont val="Calibri"/>
            <family val="2"/>
            <scheme val="minor"/>
          </rPr>
          <t>Introduzca un número con dos decimales como máximo. Debe ser igual o mayor a la "Cantidad Real Consumida"</t>
        </r>
      </text>
    </comment>
    <comment ref="E1057" authorId="2" shapeId="0">
      <text>
        <r>
          <rPr>
            <sz val="11"/>
            <color theme="1"/>
            <rFont val="Calibri"/>
            <family val="2"/>
            <scheme val="minor"/>
          </rPr>
          <t>Introduzca un número con dos decimales como máximo</t>
        </r>
      </text>
    </comment>
    <comment ref="F1057" authorId="2" shapeId="0">
      <text>
        <r>
          <rPr>
            <sz val="11"/>
            <color theme="1"/>
            <rFont val="Calibri"/>
            <family val="2"/>
            <scheme val="minor"/>
          </rPr>
          <t>Monto calculado automáticamente por el sistema</t>
        </r>
      </text>
    </comment>
    <comment ref="A1083" authorId="2" shapeId="0">
      <text>
        <r>
          <rPr>
            <sz val="11"/>
            <color theme="1"/>
            <rFont val="Calibri"/>
            <family val="2"/>
            <scheme val="minor"/>
          </rPr>
          <t>Introducir un texto con el nombre o referencia de la contratación</t>
        </r>
      </text>
    </comment>
    <comment ref="B1083" authorId="2" shapeId="0">
      <text>
        <r>
          <rPr>
            <sz val="11"/>
            <color theme="1"/>
            <rFont val="Calibri"/>
            <family val="2"/>
            <scheme val="minor"/>
          </rPr>
          <t>Introduzca un texto con la finalidad de la contratación</t>
        </r>
      </text>
    </comment>
    <comment ref="C1083" authorId="2" shapeId="0">
      <text>
        <r>
          <rPr>
            <sz val="11"/>
            <color theme="1"/>
            <rFont val="Calibri"/>
            <family val="2"/>
            <scheme val="minor"/>
          </rPr>
          <t>Seleccionar un valor del listado</t>
        </r>
      </text>
    </comment>
    <comment ref="D1083" authorId="2" shapeId="0">
      <text>
        <r>
          <rPr>
            <sz val="11"/>
            <color theme="1"/>
            <rFont val="Calibri"/>
            <family val="2"/>
            <scheme val="minor"/>
          </rPr>
          <t>Seleccione el tipo de procedimiento</t>
        </r>
      </text>
    </comment>
    <comment ref="E1083" authorId="2" shapeId="0">
      <text>
        <r>
          <rPr>
            <sz val="11"/>
            <color theme="1"/>
            <rFont val="Calibri"/>
            <family val="2"/>
            <scheme val="minor"/>
          </rPr>
          <t>Seleccione un valor de la lista</t>
        </r>
      </text>
    </comment>
    <comment ref="F1083" authorId="2" shapeId="0">
      <text>
        <r>
          <rPr>
            <sz val="11"/>
            <color theme="1"/>
            <rFont val="Calibri"/>
            <family val="2"/>
            <scheme val="minor"/>
          </rPr>
          <t>Introduzca el código SNIP</t>
        </r>
      </text>
    </comment>
    <comment ref="C1084" authorId="2" shapeId="0">
      <text>
        <r>
          <rPr>
            <sz val="11"/>
            <color theme="1"/>
            <rFont val="Calibri"/>
            <family val="2"/>
            <scheme val="minor"/>
          </rPr>
          <t>Introduzca la fecha de inicio del proceso, en formato dd-mm-aaaa</t>
        </r>
      </text>
    </comment>
    <comment ref="F10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text/>
    </comment>
    <comment ref="C1086" authorId="2" shapeId="0">
      <text>
        <r>
          <rPr>
            <sz val="11"/>
            <color theme="1"/>
            <rFont val="Calibri"/>
            <family val="2"/>
            <scheme val="minor"/>
          </rPr>
          <t>Introduzca la fecha prevista de adjudicación, en formato dd-mm-aaaa</t>
        </r>
      </text>
    </comment>
    <comment ref="F1086" authorId="2" shapeId="0">
      <text/>
    </comment>
    <comment ref="F1087" authorId="2" shapeId="0">
      <text/>
    </comment>
    <comment ref="A1089" authorId="2" shapeId="0">
      <text>
        <r>
          <rPr>
            <sz val="11"/>
            <color theme="1"/>
            <rFont val="Calibri"/>
            <family val="2"/>
            <scheme val="minor"/>
          </rPr>
          <t>Introduzca un codigo UNSPSC</t>
        </r>
      </text>
    </comment>
    <comment ref="B1089" authorId="2" shapeId="0">
      <text>
        <r>
          <rPr>
            <sz val="11"/>
            <color theme="1"/>
            <rFont val="Calibri"/>
            <family val="2"/>
            <scheme val="minor"/>
          </rPr>
          <t>Descripción calculada automáticamente a partir de código del artículo</t>
        </r>
      </text>
    </comment>
    <comment ref="C1089" authorId="2" shapeId="0">
      <text>
        <r>
          <rPr>
            <sz val="11"/>
            <color theme="1"/>
            <rFont val="Calibri"/>
            <family val="2"/>
            <scheme val="minor"/>
          </rPr>
          <t>Seleccione un valor de la lista</t>
        </r>
      </text>
    </comment>
    <comment ref="D1089" authorId="2" shapeId="0">
      <text>
        <r>
          <rPr>
            <sz val="11"/>
            <color theme="1"/>
            <rFont val="Calibri"/>
            <family val="2"/>
            <scheme val="minor"/>
          </rPr>
          <t>Introduzca un número con dos decimales como máximo. Debe ser igual o mayor a la "Cantidad Real Consumida"</t>
        </r>
      </text>
    </comment>
    <comment ref="E1089" authorId="2" shapeId="0">
      <text>
        <r>
          <rPr>
            <sz val="11"/>
            <color theme="1"/>
            <rFont val="Calibri"/>
            <family val="2"/>
            <scheme val="minor"/>
          </rPr>
          <t>Introduzca un número con dos decimales como máximo</t>
        </r>
      </text>
    </comment>
    <comment ref="F1089" authorId="2" shapeId="0">
      <text>
        <r>
          <rPr>
            <sz val="11"/>
            <color theme="1"/>
            <rFont val="Calibri"/>
            <family val="2"/>
            <scheme val="minor"/>
          </rPr>
          <t>Monto calculado automáticamente por el sistema</t>
        </r>
      </text>
    </comment>
    <comment ref="A1115" authorId="2" shapeId="0">
      <text>
        <r>
          <rPr>
            <sz val="11"/>
            <color theme="1"/>
            <rFont val="Calibri"/>
            <family val="2"/>
            <scheme val="minor"/>
          </rPr>
          <t>Introducir un texto con el nombre o referencia de la contratación</t>
        </r>
      </text>
    </comment>
    <comment ref="B1115" authorId="2" shapeId="0">
      <text>
        <r>
          <rPr>
            <sz val="11"/>
            <color theme="1"/>
            <rFont val="Calibri"/>
            <family val="2"/>
            <scheme val="minor"/>
          </rPr>
          <t>Introduzca un texto con la finalidad de la contratación</t>
        </r>
      </text>
    </comment>
    <comment ref="C1115" authorId="2" shapeId="0">
      <text>
        <r>
          <rPr>
            <sz val="11"/>
            <color theme="1"/>
            <rFont val="Calibri"/>
            <family val="2"/>
            <scheme val="minor"/>
          </rPr>
          <t>Seleccionar un valor del listado</t>
        </r>
      </text>
    </comment>
    <comment ref="D1115" authorId="2" shapeId="0">
      <text>
        <r>
          <rPr>
            <sz val="11"/>
            <color theme="1"/>
            <rFont val="Calibri"/>
            <family val="2"/>
            <scheme val="minor"/>
          </rPr>
          <t>Seleccione el tipo de procedimiento</t>
        </r>
      </text>
    </comment>
    <comment ref="E1115" authorId="2" shapeId="0">
      <text>
        <r>
          <rPr>
            <sz val="11"/>
            <color theme="1"/>
            <rFont val="Calibri"/>
            <family val="2"/>
            <scheme val="minor"/>
          </rPr>
          <t>Seleccione un valor de la lista</t>
        </r>
      </text>
    </comment>
    <comment ref="F1115" authorId="2" shapeId="0">
      <text>
        <r>
          <rPr>
            <sz val="11"/>
            <color theme="1"/>
            <rFont val="Calibri"/>
            <family val="2"/>
            <scheme val="minor"/>
          </rPr>
          <t>Introduzca el código SNIP</t>
        </r>
      </text>
    </comment>
    <comment ref="C1116" authorId="2" shapeId="0">
      <text>
        <r>
          <rPr>
            <sz val="11"/>
            <color theme="1"/>
            <rFont val="Calibri"/>
            <family val="2"/>
            <scheme val="minor"/>
          </rPr>
          <t>Introduzca la fecha de inicio del proceso, en formato dd-mm-aaaa</t>
        </r>
      </text>
    </comment>
    <comment ref="F11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2" shapeId="0">
      <text/>
    </comment>
    <comment ref="C1118" authorId="2" shapeId="0">
      <text>
        <r>
          <rPr>
            <sz val="11"/>
            <color theme="1"/>
            <rFont val="Calibri"/>
            <family val="2"/>
            <scheme val="minor"/>
          </rPr>
          <t>Introduzca la fecha prevista de adjudicación, en formato dd-mm-aaaa</t>
        </r>
      </text>
    </comment>
    <comment ref="F1118" authorId="2" shapeId="0">
      <text/>
    </comment>
    <comment ref="F1119" authorId="2" shapeId="0">
      <text/>
    </comment>
    <comment ref="A1121" authorId="2" shapeId="0">
      <text>
        <r>
          <rPr>
            <sz val="11"/>
            <color theme="1"/>
            <rFont val="Calibri"/>
            <family val="2"/>
            <scheme val="minor"/>
          </rPr>
          <t>Introduzca un codigo UNSPSC</t>
        </r>
      </text>
    </comment>
    <comment ref="B1121" authorId="2" shapeId="0">
      <text>
        <r>
          <rPr>
            <sz val="11"/>
            <color theme="1"/>
            <rFont val="Calibri"/>
            <family val="2"/>
            <scheme val="minor"/>
          </rPr>
          <t>Descripción calculada automáticamente a partir de código del artículo</t>
        </r>
      </text>
    </comment>
    <comment ref="C1121" authorId="2" shapeId="0">
      <text>
        <r>
          <rPr>
            <sz val="11"/>
            <color theme="1"/>
            <rFont val="Calibri"/>
            <family val="2"/>
            <scheme val="minor"/>
          </rPr>
          <t>Seleccione un valor de la lista</t>
        </r>
      </text>
    </comment>
    <comment ref="D1121" authorId="2" shapeId="0">
      <text>
        <r>
          <rPr>
            <sz val="11"/>
            <color theme="1"/>
            <rFont val="Calibri"/>
            <family val="2"/>
            <scheme val="minor"/>
          </rPr>
          <t>Introduzca un número con dos decimales como máximo. Debe ser igual o mayor a la "Cantidad Real Consumida"</t>
        </r>
      </text>
    </comment>
    <comment ref="E1121" authorId="2" shapeId="0">
      <text>
        <r>
          <rPr>
            <sz val="11"/>
            <color theme="1"/>
            <rFont val="Calibri"/>
            <family val="2"/>
            <scheme val="minor"/>
          </rPr>
          <t>Introduzca un número con dos decimales como máximo</t>
        </r>
      </text>
    </comment>
    <comment ref="F1121" authorId="2" shapeId="0">
      <text>
        <r>
          <rPr>
            <sz val="11"/>
            <color theme="1"/>
            <rFont val="Calibri"/>
            <family val="2"/>
            <scheme val="minor"/>
          </rPr>
          <t>Monto calculado automáticamente por el sistema</t>
        </r>
      </text>
    </comment>
    <comment ref="A1147" authorId="2" shapeId="0">
      <text>
        <r>
          <rPr>
            <sz val="11"/>
            <color theme="1"/>
            <rFont val="Calibri"/>
            <family val="2"/>
            <scheme val="minor"/>
          </rPr>
          <t>Introducir un texto con el nombre o referencia de la contratación</t>
        </r>
      </text>
    </comment>
    <comment ref="B1147" authorId="2" shapeId="0">
      <text>
        <r>
          <rPr>
            <sz val="11"/>
            <color theme="1"/>
            <rFont val="Calibri"/>
            <family val="2"/>
            <scheme val="minor"/>
          </rPr>
          <t>Introduzca un texto con la finalidad de la contratación</t>
        </r>
      </text>
    </comment>
    <comment ref="C1147" authorId="2" shapeId="0">
      <text>
        <r>
          <rPr>
            <sz val="11"/>
            <color theme="1"/>
            <rFont val="Calibri"/>
            <family val="2"/>
            <scheme val="minor"/>
          </rPr>
          <t>Seleccionar un valor del listado</t>
        </r>
      </text>
    </comment>
    <comment ref="D1147" authorId="2" shapeId="0">
      <text>
        <r>
          <rPr>
            <sz val="11"/>
            <color theme="1"/>
            <rFont val="Calibri"/>
            <family val="2"/>
            <scheme val="minor"/>
          </rPr>
          <t>Seleccione el tipo de procedimiento</t>
        </r>
      </text>
    </comment>
    <comment ref="E1147" authorId="2" shapeId="0">
      <text>
        <r>
          <rPr>
            <sz val="11"/>
            <color theme="1"/>
            <rFont val="Calibri"/>
            <family val="2"/>
            <scheme val="minor"/>
          </rPr>
          <t>Seleccione un valor de la lista</t>
        </r>
      </text>
    </comment>
    <comment ref="F1147" authorId="2" shapeId="0">
      <text>
        <r>
          <rPr>
            <sz val="11"/>
            <color theme="1"/>
            <rFont val="Calibri"/>
            <family val="2"/>
            <scheme val="minor"/>
          </rPr>
          <t>Introduzca el código SNIP</t>
        </r>
      </text>
    </comment>
    <comment ref="C1148" authorId="2" shapeId="0">
      <text>
        <r>
          <rPr>
            <sz val="11"/>
            <color theme="1"/>
            <rFont val="Calibri"/>
            <family val="2"/>
            <scheme val="minor"/>
          </rPr>
          <t>Introduzca la fecha de inicio del proceso, en formato dd-mm-aaaa</t>
        </r>
      </text>
    </comment>
    <comment ref="F11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2" shapeId="0">
      <text/>
    </comment>
    <comment ref="C1150" authorId="2" shapeId="0">
      <text>
        <r>
          <rPr>
            <sz val="11"/>
            <color theme="1"/>
            <rFont val="Calibri"/>
            <family val="2"/>
            <scheme val="minor"/>
          </rPr>
          <t>Introduzca la fecha prevista de adjudicación, en formato dd-mm-aaaa</t>
        </r>
      </text>
    </comment>
    <comment ref="F1150" authorId="2" shapeId="0">
      <text/>
    </comment>
    <comment ref="F1151" authorId="2" shapeId="0">
      <text/>
    </comment>
    <comment ref="A1153" authorId="2" shapeId="0">
      <text>
        <r>
          <rPr>
            <sz val="11"/>
            <color theme="1"/>
            <rFont val="Calibri"/>
            <family val="2"/>
            <scheme val="minor"/>
          </rPr>
          <t>Introduzca un codigo UNSPSC</t>
        </r>
      </text>
    </comment>
    <comment ref="B1153" authorId="2" shapeId="0">
      <text>
        <r>
          <rPr>
            <sz val="11"/>
            <color theme="1"/>
            <rFont val="Calibri"/>
            <family val="2"/>
            <scheme val="minor"/>
          </rPr>
          <t>Descripción calculada automáticamente a partir de código del artículo</t>
        </r>
      </text>
    </comment>
    <comment ref="C1153" authorId="2" shapeId="0">
      <text>
        <r>
          <rPr>
            <sz val="11"/>
            <color theme="1"/>
            <rFont val="Calibri"/>
            <family val="2"/>
            <scheme val="minor"/>
          </rPr>
          <t>Seleccione un valor de la lista</t>
        </r>
      </text>
    </comment>
    <comment ref="D1153" authorId="2" shapeId="0">
      <text>
        <r>
          <rPr>
            <sz val="11"/>
            <color theme="1"/>
            <rFont val="Calibri"/>
            <family val="2"/>
            <scheme val="minor"/>
          </rPr>
          <t>Introduzca un número con dos decimales como máximo. Debe ser igual o mayor a la "Cantidad Real Consumida"</t>
        </r>
      </text>
    </comment>
    <comment ref="E1153" authorId="2" shapeId="0">
      <text>
        <r>
          <rPr>
            <sz val="11"/>
            <color theme="1"/>
            <rFont val="Calibri"/>
            <family val="2"/>
            <scheme val="minor"/>
          </rPr>
          <t>Introduzca un número con dos decimales como máximo</t>
        </r>
      </text>
    </comment>
    <comment ref="F1153" authorId="2" shapeId="0">
      <text>
        <r>
          <rPr>
            <sz val="11"/>
            <color theme="1"/>
            <rFont val="Calibri"/>
            <family val="2"/>
            <scheme val="minor"/>
          </rPr>
          <t>Monto calculado automáticamente por el sistema</t>
        </r>
      </text>
    </comment>
    <comment ref="A1159" authorId="2" shapeId="0">
      <text>
        <r>
          <rPr>
            <sz val="11"/>
            <color theme="1"/>
            <rFont val="Calibri"/>
            <family val="2"/>
            <scheme val="minor"/>
          </rPr>
          <t>Introducir un texto con el nombre o referencia de la contratación</t>
        </r>
      </text>
    </comment>
    <comment ref="B1159" authorId="2" shapeId="0">
      <text>
        <r>
          <rPr>
            <sz val="11"/>
            <color theme="1"/>
            <rFont val="Calibri"/>
            <family val="2"/>
            <scheme val="minor"/>
          </rPr>
          <t>Introduzca un texto con la finalidad de la contratación</t>
        </r>
      </text>
    </comment>
    <comment ref="C1159" authorId="2" shapeId="0">
      <text>
        <r>
          <rPr>
            <sz val="11"/>
            <color theme="1"/>
            <rFont val="Calibri"/>
            <family val="2"/>
            <scheme val="minor"/>
          </rPr>
          <t>Seleccionar un valor del listado</t>
        </r>
      </text>
    </comment>
    <comment ref="D1159" authorId="2" shapeId="0">
      <text>
        <r>
          <rPr>
            <sz val="11"/>
            <color theme="1"/>
            <rFont val="Calibri"/>
            <family val="2"/>
            <scheme val="minor"/>
          </rPr>
          <t>Seleccione el tipo de procedimiento</t>
        </r>
      </text>
    </comment>
    <comment ref="E1159" authorId="2" shapeId="0">
      <text>
        <r>
          <rPr>
            <sz val="11"/>
            <color theme="1"/>
            <rFont val="Calibri"/>
            <family val="2"/>
            <scheme val="minor"/>
          </rPr>
          <t>Seleccione un valor de la lista</t>
        </r>
      </text>
    </comment>
    <comment ref="F1159" authorId="2" shapeId="0">
      <text>
        <r>
          <rPr>
            <sz val="11"/>
            <color theme="1"/>
            <rFont val="Calibri"/>
            <family val="2"/>
            <scheme val="minor"/>
          </rPr>
          <t>Introduzca el código SNIP</t>
        </r>
      </text>
    </comment>
    <comment ref="C1160" authorId="2" shapeId="0">
      <text>
        <r>
          <rPr>
            <sz val="11"/>
            <color theme="1"/>
            <rFont val="Calibri"/>
            <family val="2"/>
            <scheme val="minor"/>
          </rPr>
          <t>Introduzca la fecha de inicio del proceso, en formato dd-mm-aaaa</t>
        </r>
      </text>
    </comment>
    <comment ref="F11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2" shapeId="0">
      <text/>
    </comment>
    <comment ref="C1162" authorId="2" shapeId="0">
      <text>
        <r>
          <rPr>
            <sz val="11"/>
            <color theme="1"/>
            <rFont val="Calibri"/>
            <family val="2"/>
            <scheme val="minor"/>
          </rPr>
          <t>Introduzca la fecha prevista de adjudicación, en formato dd-mm-aaaa</t>
        </r>
      </text>
    </comment>
    <comment ref="F1162" authorId="2" shapeId="0">
      <text/>
    </comment>
    <comment ref="F1163" authorId="2" shapeId="0">
      <text/>
    </comment>
    <comment ref="A1165" authorId="2" shapeId="0">
      <text>
        <r>
          <rPr>
            <sz val="11"/>
            <color theme="1"/>
            <rFont val="Calibri"/>
            <family val="2"/>
            <scheme val="minor"/>
          </rPr>
          <t>Introduzca un codigo UNSPSC</t>
        </r>
      </text>
    </comment>
    <comment ref="B1165" authorId="2" shapeId="0">
      <text>
        <r>
          <rPr>
            <sz val="11"/>
            <color theme="1"/>
            <rFont val="Calibri"/>
            <family val="2"/>
            <scheme val="minor"/>
          </rPr>
          <t>Descripción calculada automáticamente a partir de código del artículo</t>
        </r>
      </text>
    </comment>
    <comment ref="C1165" authorId="2" shapeId="0">
      <text>
        <r>
          <rPr>
            <sz val="11"/>
            <color theme="1"/>
            <rFont val="Calibri"/>
            <family val="2"/>
            <scheme val="minor"/>
          </rPr>
          <t>Seleccione un valor de la lista</t>
        </r>
      </text>
    </comment>
    <comment ref="D1165" authorId="2" shapeId="0">
      <text>
        <r>
          <rPr>
            <sz val="11"/>
            <color theme="1"/>
            <rFont val="Calibri"/>
            <family val="2"/>
            <scheme val="minor"/>
          </rPr>
          <t>Introduzca un número con dos decimales como máximo. Debe ser igual o mayor a la "Cantidad Real Consumida"</t>
        </r>
      </text>
    </comment>
    <comment ref="E1165" authorId="2" shapeId="0">
      <text>
        <r>
          <rPr>
            <sz val="11"/>
            <color theme="1"/>
            <rFont val="Calibri"/>
            <family val="2"/>
            <scheme val="minor"/>
          </rPr>
          <t>Introduzca un número con dos decimales como máximo</t>
        </r>
      </text>
    </comment>
    <comment ref="F1165" authorId="2" shapeId="0">
      <text>
        <r>
          <rPr>
            <sz val="11"/>
            <color theme="1"/>
            <rFont val="Calibri"/>
            <family val="2"/>
            <scheme val="minor"/>
          </rPr>
          <t>Monto calculado automáticamente por el sistema</t>
        </r>
      </text>
    </comment>
    <comment ref="A1170" authorId="2" shapeId="0">
      <text>
        <r>
          <rPr>
            <sz val="11"/>
            <color theme="1"/>
            <rFont val="Calibri"/>
            <family val="2"/>
            <scheme val="minor"/>
          </rPr>
          <t>Introducir un texto con el nombre o referencia de la contratación</t>
        </r>
      </text>
    </comment>
    <comment ref="B1170" authorId="2" shapeId="0">
      <text>
        <r>
          <rPr>
            <sz val="11"/>
            <color theme="1"/>
            <rFont val="Calibri"/>
            <family val="2"/>
            <scheme val="minor"/>
          </rPr>
          <t>Introduzca un texto con la finalidad de la contratación</t>
        </r>
      </text>
    </comment>
    <comment ref="C1170" authorId="2" shapeId="0">
      <text>
        <r>
          <rPr>
            <sz val="11"/>
            <color theme="1"/>
            <rFont val="Calibri"/>
            <family val="2"/>
            <scheme val="minor"/>
          </rPr>
          <t>Seleccionar un valor del listado</t>
        </r>
      </text>
    </comment>
    <comment ref="D1170" authorId="2" shapeId="0">
      <text>
        <r>
          <rPr>
            <sz val="11"/>
            <color theme="1"/>
            <rFont val="Calibri"/>
            <family val="2"/>
            <scheme val="minor"/>
          </rPr>
          <t>Seleccione el tipo de procedimiento</t>
        </r>
      </text>
    </comment>
    <comment ref="E1170" authorId="2" shapeId="0">
      <text>
        <r>
          <rPr>
            <sz val="11"/>
            <color theme="1"/>
            <rFont val="Calibri"/>
            <family val="2"/>
            <scheme val="minor"/>
          </rPr>
          <t>Seleccione un valor de la lista</t>
        </r>
      </text>
    </comment>
    <comment ref="F1170" authorId="2" shapeId="0">
      <text>
        <r>
          <rPr>
            <sz val="11"/>
            <color theme="1"/>
            <rFont val="Calibri"/>
            <family val="2"/>
            <scheme val="minor"/>
          </rPr>
          <t>Introduzca el código SNIP</t>
        </r>
      </text>
    </comment>
    <comment ref="C1171" authorId="2" shapeId="0">
      <text>
        <r>
          <rPr>
            <sz val="11"/>
            <color theme="1"/>
            <rFont val="Calibri"/>
            <family val="2"/>
            <scheme val="minor"/>
          </rPr>
          <t>Introduzca la fecha de inicio del proceso, en formato dd-mm-aaaa</t>
        </r>
      </text>
    </comment>
    <comment ref="F1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2" shapeId="0">
      <text/>
    </comment>
    <comment ref="C1173" authorId="2" shapeId="0">
      <text>
        <r>
          <rPr>
            <sz val="11"/>
            <color theme="1"/>
            <rFont val="Calibri"/>
            <family val="2"/>
            <scheme val="minor"/>
          </rPr>
          <t>Introduzca la fecha prevista de adjudicación, en formato dd-mm-aaaa</t>
        </r>
      </text>
    </comment>
    <comment ref="F1173" authorId="2" shapeId="0">
      <text/>
    </comment>
    <comment ref="F1174" authorId="2" shapeId="0">
      <text/>
    </comment>
    <comment ref="A1176" authorId="2" shapeId="0">
      <text>
        <r>
          <rPr>
            <sz val="11"/>
            <color theme="1"/>
            <rFont val="Calibri"/>
            <family val="2"/>
            <scheme val="minor"/>
          </rPr>
          <t>Introduzca un codigo UNSPSC</t>
        </r>
      </text>
    </comment>
    <comment ref="B1176" authorId="2" shapeId="0">
      <text>
        <r>
          <rPr>
            <sz val="11"/>
            <color theme="1"/>
            <rFont val="Calibri"/>
            <family val="2"/>
            <scheme val="minor"/>
          </rPr>
          <t>Descripción calculada automáticamente a partir de código del artículo</t>
        </r>
      </text>
    </comment>
    <comment ref="C1176" authorId="2" shapeId="0">
      <text>
        <r>
          <rPr>
            <sz val="11"/>
            <color theme="1"/>
            <rFont val="Calibri"/>
            <family val="2"/>
            <scheme val="minor"/>
          </rPr>
          <t>Seleccione un valor de la lista</t>
        </r>
      </text>
    </comment>
    <comment ref="D1176" authorId="2" shapeId="0">
      <text>
        <r>
          <rPr>
            <sz val="11"/>
            <color theme="1"/>
            <rFont val="Calibri"/>
            <family val="2"/>
            <scheme val="minor"/>
          </rPr>
          <t>Introduzca un número con dos decimales como máximo. Debe ser igual o mayor a la "Cantidad Real Consumida"</t>
        </r>
      </text>
    </comment>
    <comment ref="E1176" authorId="2" shapeId="0">
      <text>
        <r>
          <rPr>
            <sz val="11"/>
            <color theme="1"/>
            <rFont val="Calibri"/>
            <family val="2"/>
            <scheme val="minor"/>
          </rPr>
          <t>Introduzca un número con dos decimales como máximo</t>
        </r>
      </text>
    </comment>
    <comment ref="F1176" authorId="2" shapeId="0">
      <text>
        <r>
          <rPr>
            <sz val="11"/>
            <color theme="1"/>
            <rFont val="Calibri"/>
            <family val="2"/>
            <scheme val="minor"/>
          </rPr>
          <t>Monto calculado automáticamente por el sistema</t>
        </r>
      </text>
    </comment>
    <comment ref="A1181" authorId="2" shapeId="0">
      <text>
        <r>
          <rPr>
            <sz val="11"/>
            <color theme="1"/>
            <rFont val="Calibri"/>
            <family val="2"/>
            <scheme val="minor"/>
          </rPr>
          <t>Introducir un texto con el nombre o referencia de la contratación</t>
        </r>
      </text>
    </comment>
    <comment ref="B1181" authorId="2" shapeId="0">
      <text>
        <r>
          <rPr>
            <sz val="11"/>
            <color theme="1"/>
            <rFont val="Calibri"/>
            <family val="2"/>
            <scheme val="minor"/>
          </rPr>
          <t>Introduzca un texto con la finalidad de la contratación</t>
        </r>
      </text>
    </comment>
    <comment ref="C1181" authorId="2" shapeId="0">
      <text>
        <r>
          <rPr>
            <sz val="11"/>
            <color theme="1"/>
            <rFont val="Calibri"/>
            <family val="2"/>
            <scheme val="minor"/>
          </rPr>
          <t>Seleccionar un valor del listado</t>
        </r>
      </text>
    </comment>
    <comment ref="D1181" authorId="2" shapeId="0">
      <text>
        <r>
          <rPr>
            <sz val="11"/>
            <color theme="1"/>
            <rFont val="Calibri"/>
            <family val="2"/>
            <scheme val="minor"/>
          </rPr>
          <t>Seleccione el tipo de procedimiento</t>
        </r>
      </text>
    </comment>
    <comment ref="E1181" authorId="2" shapeId="0">
      <text>
        <r>
          <rPr>
            <sz val="11"/>
            <color theme="1"/>
            <rFont val="Calibri"/>
            <family val="2"/>
            <scheme val="minor"/>
          </rPr>
          <t>Seleccione un valor de la lista</t>
        </r>
      </text>
    </comment>
    <comment ref="F1181" authorId="2" shapeId="0">
      <text>
        <r>
          <rPr>
            <sz val="11"/>
            <color theme="1"/>
            <rFont val="Calibri"/>
            <family val="2"/>
            <scheme val="minor"/>
          </rPr>
          <t>Introduzca el código SNIP</t>
        </r>
      </text>
    </comment>
    <comment ref="C1182" authorId="2" shapeId="0">
      <text>
        <r>
          <rPr>
            <sz val="11"/>
            <color theme="1"/>
            <rFont val="Calibri"/>
            <family val="2"/>
            <scheme val="minor"/>
          </rPr>
          <t>Introduzca la fecha de inicio del proceso, en formato dd-mm-aaaa</t>
        </r>
      </text>
    </comment>
    <comment ref="F11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2" shapeId="0">
      <text/>
    </comment>
    <comment ref="C1184" authorId="2" shapeId="0">
      <text>
        <r>
          <rPr>
            <sz val="11"/>
            <color theme="1"/>
            <rFont val="Calibri"/>
            <family val="2"/>
            <scheme val="minor"/>
          </rPr>
          <t>Introduzca la fecha prevista de adjudicación, en formato dd-mm-aaaa</t>
        </r>
      </text>
    </comment>
    <comment ref="F1184" authorId="2" shapeId="0">
      <text/>
    </comment>
    <comment ref="F1185" authorId="2" shapeId="0">
      <text/>
    </comment>
    <comment ref="A1187" authorId="2" shapeId="0">
      <text>
        <r>
          <rPr>
            <sz val="11"/>
            <color theme="1"/>
            <rFont val="Calibri"/>
            <family val="2"/>
            <scheme val="minor"/>
          </rPr>
          <t>Introduzca un codigo UNSPSC</t>
        </r>
      </text>
    </comment>
    <comment ref="B1187" authorId="2" shapeId="0">
      <text>
        <r>
          <rPr>
            <sz val="11"/>
            <color theme="1"/>
            <rFont val="Calibri"/>
            <family val="2"/>
            <scheme val="minor"/>
          </rPr>
          <t>Descripción calculada automáticamente a partir de código del artículo</t>
        </r>
      </text>
    </comment>
    <comment ref="C1187" authorId="2" shapeId="0">
      <text>
        <r>
          <rPr>
            <sz val="11"/>
            <color theme="1"/>
            <rFont val="Calibri"/>
            <family val="2"/>
            <scheme val="minor"/>
          </rPr>
          <t>Seleccione un valor de la lista</t>
        </r>
      </text>
    </comment>
    <comment ref="D1187" authorId="2" shapeId="0">
      <text>
        <r>
          <rPr>
            <sz val="11"/>
            <color theme="1"/>
            <rFont val="Calibri"/>
            <family val="2"/>
            <scheme val="minor"/>
          </rPr>
          <t>Introduzca un número con dos decimales como máximo. Debe ser igual o mayor a la "Cantidad Real Consumida"</t>
        </r>
      </text>
    </comment>
    <comment ref="E1187" authorId="2" shapeId="0">
      <text>
        <r>
          <rPr>
            <sz val="11"/>
            <color theme="1"/>
            <rFont val="Calibri"/>
            <family val="2"/>
            <scheme val="minor"/>
          </rPr>
          <t>Introduzca un número con dos decimales como máximo</t>
        </r>
      </text>
    </comment>
    <comment ref="F1187" authorId="2" shapeId="0">
      <text>
        <r>
          <rPr>
            <sz val="11"/>
            <color theme="1"/>
            <rFont val="Calibri"/>
            <family val="2"/>
            <scheme val="minor"/>
          </rPr>
          <t>Monto calculado automáticamente por el sistema</t>
        </r>
      </text>
    </comment>
    <comment ref="A1192" authorId="2" shapeId="0">
      <text>
        <r>
          <rPr>
            <sz val="11"/>
            <color theme="1"/>
            <rFont val="Calibri"/>
            <family val="2"/>
            <scheme val="minor"/>
          </rPr>
          <t>Introducir un texto con el nombre o referencia de la contratación</t>
        </r>
      </text>
    </comment>
    <comment ref="B1192" authorId="2" shapeId="0">
      <text>
        <r>
          <rPr>
            <sz val="11"/>
            <color theme="1"/>
            <rFont val="Calibri"/>
            <family val="2"/>
            <scheme val="minor"/>
          </rPr>
          <t>Introduzca un texto con la finalidad de la contratación</t>
        </r>
      </text>
    </comment>
    <comment ref="C1192" authorId="2" shapeId="0">
      <text>
        <r>
          <rPr>
            <sz val="11"/>
            <color theme="1"/>
            <rFont val="Calibri"/>
            <family val="2"/>
            <scheme val="minor"/>
          </rPr>
          <t>Seleccionar un valor del listado</t>
        </r>
      </text>
    </comment>
    <comment ref="D1192" authorId="2" shapeId="0">
      <text>
        <r>
          <rPr>
            <sz val="11"/>
            <color theme="1"/>
            <rFont val="Calibri"/>
            <family val="2"/>
            <scheme val="minor"/>
          </rPr>
          <t>Seleccione el tipo de procedimiento</t>
        </r>
      </text>
    </comment>
    <comment ref="E1192" authorId="2" shapeId="0">
      <text>
        <r>
          <rPr>
            <sz val="11"/>
            <color theme="1"/>
            <rFont val="Calibri"/>
            <family val="2"/>
            <scheme val="minor"/>
          </rPr>
          <t>Seleccione un valor de la lista</t>
        </r>
      </text>
    </comment>
    <comment ref="F1192" authorId="2" shapeId="0">
      <text>
        <r>
          <rPr>
            <sz val="11"/>
            <color theme="1"/>
            <rFont val="Calibri"/>
            <family val="2"/>
            <scheme val="minor"/>
          </rPr>
          <t>Introduzca el código SNIP</t>
        </r>
      </text>
    </comment>
    <comment ref="C1193" authorId="2" shapeId="0">
      <text>
        <r>
          <rPr>
            <sz val="11"/>
            <color theme="1"/>
            <rFont val="Calibri"/>
            <family val="2"/>
            <scheme val="minor"/>
          </rPr>
          <t>Introduzca la fecha de inicio del proceso, en formato dd-mm-aaaa</t>
        </r>
      </text>
    </comment>
    <comment ref="F11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2" shapeId="0">
      <text/>
    </comment>
    <comment ref="C1195" authorId="2" shapeId="0">
      <text>
        <r>
          <rPr>
            <sz val="11"/>
            <color theme="1"/>
            <rFont val="Calibri"/>
            <family val="2"/>
            <scheme val="minor"/>
          </rPr>
          <t>Introduzca la fecha prevista de adjudicación, en formato dd-mm-aaaa</t>
        </r>
      </text>
    </comment>
    <comment ref="F1195" authorId="2" shapeId="0">
      <text/>
    </comment>
    <comment ref="F1196" authorId="2" shapeId="0">
      <text/>
    </comment>
    <comment ref="A1198" authorId="2" shapeId="0">
      <text>
        <r>
          <rPr>
            <sz val="11"/>
            <color theme="1"/>
            <rFont val="Calibri"/>
            <family val="2"/>
            <scheme val="minor"/>
          </rPr>
          <t>Introduzca un codigo UNSPSC</t>
        </r>
      </text>
    </comment>
    <comment ref="B1198" authorId="2" shapeId="0">
      <text>
        <r>
          <rPr>
            <sz val="11"/>
            <color theme="1"/>
            <rFont val="Calibri"/>
            <family val="2"/>
            <scheme val="minor"/>
          </rPr>
          <t>Descripción calculada automáticamente a partir de código del artículo</t>
        </r>
      </text>
    </comment>
    <comment ref="C1198" authorId="2" shapeId="0">
      <text>
        <r>
          <rPr>
            <sz val="11"/>
            <color theme="1"/>
            <rFont val="Calibri"/>
            <family val="2"/>
            <scheme val="minor"/>
          </rPr>
          <t>Seleccione un valor de la lista</t>
        </r>
      </text>
    </comment>
    <comment ref="D1198" authorId="2" shapeId="0">
      <text>
        <r>
          <rPr>
            <sz val="11"/>
            <color theme="1"/>
            <rFont val="Calibri"/>
            <family val="2"/>
            <scheme val="minor"/>
          </rPr>
          <t>Introduzca un número con dos decimales como máximo. Debe ser igual o mayor a la "Cantidad Real Consumida"</t>
        </r>
      </text>
    </comment>
    <comment ref="E1198" authorId="2" shapeId="0">
      <text>
        <r>
          <rPr>
            <sz val="11"/>
            <color theme="1"/>
            <rFont val="Calibri"/>
            <family val="2"/>
            <scheme val="minor"/>
          </rPr>
          <t>Introduzca un número con dos decimales como máximo</t>
        </r>
      </text>
    </comment>
    <comment ref="F1198" authorId="2" shapeId="0">
      <text>
        <r>
          <rPr>
            <sz val="11"/>
            <color theme="1"/>
            <rFont val="Calibri"/>
            <family val="2"/>
            <scheme val="minor"/>
          </rPr>
          <t>Monto calculado automáticamente por el sistema</t>
        </r>
      </text>
    </comment>
    <comment ref="A1208" authorId="2" shapeId="0">
      <text>
        <r>
          <rPr>
            <sz val="11"/>
            <color theme="1"/>
            <rFont val="Calibri"/>
            <family val="2"/>
            <scheme val="minor"/>
          </rPr>
          <t>Introducir un texto con el nombre o referencia de la contratación</t>
        </r>
      </text>
    </comment>
    <comment ref="B1208" authorId="2" shapeId="0">
      <text>
        <r>
          <rPr>
            <sz val="11"/>
            <color theme="1"/>
            <rFont val="Calibri"/>
            <family val="2"/>
            <scheme val="minor"/>
          </rPr>
          <t>Introduzca un texto con la finalidad de la contratación</t>
        </r>
      </text>
    </comment>
    <comment ref="C1208" authorId="2" shapeId="0">
      <text>
        <r>
          <rPr>
            <sz val="11"/>
            <color theme="1"/>
            <rFont val="Calibri"/>
            <family val="2"/>
            <scheme val="minor"/>
          </rPr>
          <t>Seleccionar un valor del listado</t>
        </r>
      </text>
    </comment>
    <comment ref="D1208" authorId="2" shapeId="0">
      <text>
        <r>
          <rPr>
            <sz val="11"/>
            <color theme="1"/>
            <rFont val="Calibri"/>
            <family val="2"/>
            <scheme val="minor"/>
          </rPr>
          <t>Seleccione el tipo de procedimiento</t>
        </r>
      </text>
    </comment>
    <comment ref="E1208" authorId="2" shapeId="0">
      <text>
        <r>
          <rPr>
            <sz val="11"/>
            <color theme="1"/>
            <rFont val="Calibri"/>
            <family val="2"/>
            <scheme val="minor"/>
          </rPr>
          <t>Seleccione un valor de la lista</t>
        </r>
      </text>
    </comment>
    <comment ref="F1208" authorId="2" shapeId="0">
      <text>
        <r>
          <rPr>
            <sz val="11"/>
            <color theme="1"/>
            <rFont val="Calibri"/>
            <family val="2"/>
            <scheme val="minor"/>
          </rPr>
          <t>Introduzca el código SNIP</t>
        </r>
      </text>
    </comment>
    <comment ref="C1209" authorId="2" shapeId="0">
      <text>
        <r>
          <rPr>
            <sz val="11"/>
            <color theme="1"/>
            <rFont val="Calibri"/>
            <family val="2"/>
            <scheme val="minor"/>
          </rPr>
          <t>Introduzca la fecha de inicio del proceso, en formato dd-mm-aaaa</t>
        </r>
      </text>
    </comment>
    <comment ref="F1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text/>
    </comment>
    <comment ref="C1211" authorId="2" shapeId="0">
      <text>
        <r>
          <rPr>
            <sz val="11"/>
            <color theme="1"/>
            <rFont val="Calibri"/>
            <family val="2"/>
            <scheme val="minor"/>
          </rPr>
          <t>Introduzca la fecha prevista de adjudicación, en formato dd-mm-aaaa</t>
        </r>
      </text>
    </comment>
    <comment ref="F1211" authorId="2" shapeId="0">
      <text/>
    </comment>
    <comment ref="F1212" authorId="2" shapeId="0">
      <text/>
    </comment>
    <comment ref="A1214" authorId="2" shapeId="0">
      <text>
        <r>
          <rPr>
            <sz val="11"/>
            <color theme="1"/>
            <rFont val="Calibri"/>
            <family val="2"/>
            <scheme val="minor"/>
          </rPr>
          <t>Introduzca un codigo UNSPSC</t>
        </r>
      </text>
    </comment>
    <comment ref="B1214" authorId="2" shapeId="0">
      <text>
        <r>
          <rPr>
            <sz val="11"/>
            <color theme="1"/>
            <rFont val="Calibri"/>
            <family val="2"/>
            <scheme val="minor"/>
          </rPr>
          <t>Descripción calculada automáticamente a partir de código del artículo</t>
        </r>
      </text>
    </comment>
    <comment ref="C1214" authorId="2" shapeId="0">
      <text>
        <r>
          <rPr>
            <sz val="11"/>
            <color theme="1"/>
            <rFont val="Calibri"/>
            <family val="2"/>
            <scheme val="minor"/>
          </rPr>
          <t>Seleccione un valor de la lista</t>
        </r>
      </text>
    </comment>
    <comment ref="D1214" authorId="2" shapeId="0">
      <text>
        <r>
          <rPr>
            <sz val="11"/>
            <color theme="1"/>
            <rFont val="Calibri"/>
            <family val="2"/>
            <scheme val="minor"/>
          </rPr>
          <t>Introduzca un número con dos decimales como máximo. Debe ser igual o mayor a la "Cantidad Real Consumida"</t>
        </r>
      </text>
    </comment>
    <comment ref="E1214" authorId="2" shapeId="0">
      <text>
        <r>
          <rPr>
            <sz val="11"/>
            <color theme="1"/>
            <rFont val="Calibri"/>
            <family val="2"/>
            <scheme val="minor"/>
          </rPr>
          <t>Introduzca un número con dos decimales como máximo</t>
        </r>
      </text>
    </comment>
    <comment ref="F1214" authorId="2" shapeId="0">
      <text>
        <r>
          <rPr>
            <sz val="11"/>
            <color theme="1"/>
            <rFont val="Calibri"/>
            <family val="2"/>
            <scheme val="minor"/>
          </rPr>
          <t>Monto calculado automáticamente por el sistema</t>
        </r>
      </text>
    </comment>
    <comment ref="A1225" authorId="2" shapeId="0">
      <text>
        <r>
          <rPr>
            <sz val="11"/>
            <color theme="1"/>
            <rFont val="Calibri"/>
            <family val="2"/>
            <scheme val="minor"/>
          </rPr>
          <t>Introducir un texto con el nombre o referencia de la contratación</t>
        </r>
      </text>
    </comment>
    <comment ref="B1225" authorId="2" shapeId="0">
      <text>
        <r>
          <rPr>
            <sz val="11"/>
            <color theme="1"/>
            <rFont val="Calibri"/>
            <family val="2"/>
            <scheme val="minor"/>
          </rPr>
          <t>Introduzca un texto con la finalidad de la contratación</t>
        </r>
      </text>
    </comment>
    <comment ref="C1225" authorId="2" shapeId="0">
      <text>
        <r>
          <rPr>
            <sz val="11"/>
            <color theme="1"/>
            <rFont val="Calibri"/>
            <family val="2"/>
            <scheme val="minor"/>
          </rPr>
          <t>Seleccionar un valor del listado</t>
        </r>
      </text>
    </comment>
    <comment ref="D1225" authorId="2" shapeId="0">
      <text>
        <r>
          <rPr>
            <sz val="11"/>
            <color theme="1"/>
            <rFont val="Calibri"/>
            <family val="2"/>
            <scheme val="minor"/>
          </rPr>
          <t>Seleccione el tipo de procedimiento</t>
        </r>
      </text>
    </comment>
    <comment ref="E1225" authorId="2" shapeId="0">
      <text>
        <r>
          <rPr>
            <sz val="11"/>
            <color theme="1"/>
            <rFont val="Calibri"/>
            <family val="2"/>
            <scheme val="minor"/>
          </rPr>
          <t>Seleccione un valor de la lista</t>
        </r>
      </text>
    </comment>
    <comment ref="F1225" authorId="2" shapeId="0">
      <text>
        <r>
          <rPr>
            <sz val="11"/>
            <color theme="1"/>
            <rFont val="Calibri"/>
            <family val="2"/>
            <scheme val="minor"/>
          </rPr>
          <t>Introduzca el código SNIP</t>
        </r>
      </text>
    </comment>
    <comment ref="C1226" authorId="2" shapeId="0">
      <text>
        <r>
          <rPr>
            <sz val="11"/>
            <color theme="1"/>
            <rFont val="Calibri"/>
            <family val="2"/>
            <scheme val="minor"/>
          </rPr>
          <t>Introduzca la fecha de inicio del proceso, en formato dd-mm-aaaa</t>
        </r>
      </text>
    </comment>
    <comment ref="F1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text/>
    </comment>
    <comment ref="C1228" authorId="2" shapeId="0">
      <text>
        <r>
          <rPr>
            <sz val="11"/>
            <color theme="1"/>
            <rFont val="Calibri"/>
            <family val="2"/>
            <scheme val="minor"/>
          </rPr>
          <t>Introduzca la fecha prevista de adjudicación, en formato dd-mm-aaaa</t>
        </r>
      </text>
    </comment>
    <comment ref="F1228" authorId="2" shapeId="0">
      <text/>
    </comment>
    <comment ref="F1229" authorId="2" shapeId="0">
      <text/>
    </comment>
    <comment ref="A1231" authorId="2" shapeId="0">
      <text>
        <r>
          <rPr>
            <sz val="11"/>
            <color theme="1"/>
            <rFont val="Calibri"/>
            <family val="2"/>
            <scheme val="minor"/>
          </rPr>
          <t>Introduzca un codigo UNSPSC</t>
        </r>
      </text>
    </comment>
    <comment ref="B1231" authorId="2" shapeId="0">
      <text>
        <r>
          <rPr>
            <sz val="11"/>
            <color theme="1"/>
            <rFont val="Calibri"/>
            <family val="2"/>
            <scheme val="minor"/>
          </rPr>
          <t>Descripción calculada automáticamente a partir de código del artículo</t>
        </r>
      </text>
    </comment>
    <comment ref="C1231" authorId="2" shapeId="0">
      <text>
        <r>
          <rPr>
            <sz val="11"/>
            <color theme="1"/>
            <rFont val="Calibri"/>
            <family val="2"/>
            <scheme val="minor"/>
          </rPr>
          <t>Seleccione un valor de la lista</t>
        </r>
      </text>
    </comment>
    <comment ref="D1231" authorId="2" shapeId="0">
      <text>
        <r>
          <rPr>
            <sz val="11"/>
            <color theme="1"/>
            <rFont val="Calibri"/>
            <family val="2"/>
            <scheme val="minor"/>
          </rPr>
          <t>Introduzca un número con dos decimales como máximo. Debe ser igual o mayor a la "Cantidad Real Consumida"</t>
        </r>
      </text>
    </comment>
    <comment ref="E1231" authorId="2" shapeId="0">
      <text>
        <r>
          <rPr>
            <sz val="11"/>
            <color theme="1"/>
            <rFont val="Calibri"/>
            <family val="2"/>
            <scheme val="minor"/>
          </rPr>
          <t>Introduzca un número con dos decimales como máximo</t>
        </r>
      </text>
    </comment>
    <comment ref="F1231" authorId="2" shapeId="0">
      <text>
        <r>
          <rPr>
            <sz val="11"/>
            <color theme="1"/>
            <rFont val="Calibri"/>
            <family val="2"/>
            <scheme val="minor"/>
          </rPr>
          <t>Monto calculado automáticamente por el sistema</t>
        </r>
      </text>
    </comment>
    <comment ref="A1241" authorId="2" shapeId="0">
      <text>
        <r>
          <rPr>
            <sz val="11"/>
            <color theme="1"/>
            <rFont val="Calibri"/>
            <family val="2"/>
            <scheme val="minor"/>
          </rPr>
          <t>Introducir un texto con el nombre o referencia de la contratación</t>
        </r>
      </text>
    </comment>
    <comment ref="B1241" authorId="2" shapeId="0">
      <text>
        <r>
          <rPr>
            <sz val="11"/>
            <color theme="1"/>
            <rFont val="Calibri"/>
            <family val="2"/>
            <scheme val="minor"/>
          </rPr>
          <t>Introduzca un texto con la finalidad de la contratación</t>
        </r>
      </text>
    </comment>
    <comment ref="C1241" authorId="2" shapeId="0">
      <text>
        <r>
          <rPr>
            <sz val="11"/>
            <color theme="1"/>
            <rFont val="Calibri"/>
            <family val="2"/>
            <scheme val="minor"/>
          </rPr>
          <t>Seleccionar un valor del listado</t>
        </r>
      </text>
    </comment>
    <comment ref="D1241" authorId="2" shapeId="0">
      <text>
        <r>
          <rPr>
            <sz val="11"/>
            <color theme="1"/>
            <rFont val="Calibri"/>
            <family val="2"/>
            <scheme val="minor"/>
          </rPr>
          <t>Seleccione el tipo de procedimiento</t>
        </r>
      </text>
    </comment>
    <comment ref="E1241" authorId="2" shapeId="0">
      <text>
        <r>
          <rPr>
            <sz val="11"/>
            <color theme="1"/>
            <rFont val="Calibri"/>
            <family val="2"/>
            <scheme val="minor"/>
          </rPr>
          <t>Seleccione un valor de la lista</t>
        </r>
      </text>
    </comment>
    <comment ref="F1241" authorId="2" shapeId="0">
      <text>
        <r>
          <rPr>
            <sz val="11"/>
            <color theme="1"/>
            <rFont val="Calibri"/>
            <family val="2"/>
            <scheme val="minor"/>
          </rPr>
          <t>Introduzca el código SNIP</t>
        </r>
      </text>
    </comment>
    <comment ref="C1242" authorId="2" shapeId="0">
      <text>
        <r>
          <rPr>
            <sz val="11"/>
            <color theme="1"/>
            <rFont val="Calibri"/>
            <family val="2"/>
            <scheme val="minor"/>
          </rPr>
          <t>Introduzca la fecha de inicio del proceso, en formato dd-mm-aaaa</t>
        </r>
      </text>
    </comment>
    <comment ref="F1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text/>
    </comment>
    <comment ref="C1244" authorId="2" shapeId="0">
      <text>
        <r>
          <rPr>
            <sz val="11"/>
            <color theme="1"/>
            <rFont val="Calibri"/>
            <family val="2"/>
            <scheme val="minor"/>
          </rPr>
          <t>Introduzca la fecha prevista de adjudicación, en formato dd-mm-aaaa</t>
        </r>
      </text>
    </comment>
    <comment ref="F1244" authorId="2" shapeId="0">
      <text/>
    </comment>
    <comment ref="F1245" authorId="2" shapeId="0">
      <text/>
    </comment>
    <comment ref="A1247" authorId="2" shapeId="0">
      <text>
        <r>
          <rPr>
            <sz val="11"/>
            <color theme="1"/>
            <rFont val="Calibri"/>
            <family val="2"/>
            <scheme val="minor"/>
          </rPr>
          <t>Introduzca un codigo UNSPSC</t>
        </r>
      </text>
    </comment>
    <comment ref="B1247" authorId="2" shapeId="0">
      <text>
        <r>
          <rPr>
            <sz val="11"/>
            <color theme="1"/>
            <rFont val="Calibri"/>
            <family val="2"/>
            <scheme val="minor"/>
          </rPr>
          <t>Descripción calculada automáticamente a partir de código del artículo</t>
        </r>
      </text>
    </comment>
    <comment ref="C1247" authorId="2" shapeId="0">
      <text>
        <r>
          <rPr>
            <sz val="11"/>
            <color theme="1"/>
            <rFont val="Calibri"/>
            <family val="2"/>
            <scheme val="minor"/>
          </rPr>
          <t>Seleccione un valor de la lista</t>
        </r>
      </text>
    </comment>
    <comment ref="D1247" authorId="2" shapeId="0">
      <text>
        <r>
          <rPr>
            <sz val="11"/>
            <color theme="1"/>
            <rFont val="Calibri"/>
            <family val="2"/>
            <scheme val="minor"/>
          </rPr>
          <t>Introduzca un número con dos decimales como máximo. Debe ser igual o mayor a la "Cantidad Real Consumida"</t>
        </r>
      </text>
    </comment>
    <comment ref="E1247" authorId="2" shapeId="0">
      <text>
        <r>
          <rPr>
            <sz val="11"/>
            <color theme="1"/>
            <rFont val="Calibri"/>
            <family val="2"/>
            <scheme val="minor"/>
          </rPr>
          <t>Introduzca un número con dos decimales como máximo</t>
        </r>
      </text>
    </comment>
    <comment ref="F1247" authorId="2" shapeId="0">
      <text>
        <r>
          <rPr>
            <sz val="11"/>
            <color theme="1"/>
            <rFont val="Calibri"/>
            <family val="2"/>
            <scheme val="minor"/>
          </rPr>
          <t>Monto calculado automáticamente por el sistema</t>
        </r>
      </text>
    </comment>
    <comment ref="A1258" authorId="2" shapeId="0">
      <text>
        <r>
          <rPr>
            <sz val="11"/>
            <color theme="1"/>
            <rFont val="Calibri"/>
            <family val="2"/>
            <scheme val="minor"/>
          </rPr>
          <t>Introducir un texto con el nombre o referencia de la contratación</t>
        </r>
      </text>
    </comment>
    <comment ref="B1258" authorId="2" shapeId="0">
      <text>
        <r>
          <rPr>
            <sz val="11"/>
            <color theme="1"/>
            <rFont val="Calibri"/>
            <family val="2"/>
            <scheme val="minor"/>
          </rPr>
          <t>Introduzca un texto con la finalidad de la contratación</t>
        </r>
      </text>
    </comment>
    <comment ref="C1258" authorId="2" shapeId="0">
      <text>
        <r>
          <rPr>
            <sz val="11"/>
            <color theme="1"/>
            <rFont val="Calibri"/>
            <family val="2"/>
            <scheme val="minor"/>
          </rPr>
          <t>Seleccionar un valor del listado</t>
        </r>
      </text>
    </comment>
    <comment ref="D1258" authorId="2" shapeId="0">
      <text>
        <r>
          <rPr>
            <sz val="11"/>
            <color theme="1"/>
            <rFont val="Calibri"/>
            <family val="2"/>
            <scheme val="minor"/>
          </rPr>
          <t>Seleccione el tipo de procedimiento</t>
        </r>
      </text>
    </comment>
    <comment ref="E1258" authorId="2" shapeId="0">
      <text>
        <r>
          <rPr>
            <sz val="11"/>
            <color theme="1"/>
            <rFont val="Calibri"/>
            <family val="2"/>
            <scheme val="minor"/>
          </rPr>
          <t>Seleccione un valor de la lista</t>
        </r>
      </text>
    </comment>
    <comment ref="F1258" authorId="2" shapeId="0">
      <text>
        <r>
          <rPr>
            <sz val="11"/>
            <color theme="1"/>
            <rFont val="Calibri"/>
            <family val="2"/>
            <scheme val="minor"/>
          </rPr>
          <t>Introduzca el código SNIP</t>
        </r>
      </text>
    </comment>
    <comment ref="C1259" authorId="2" shapeId="0">
      <text>
        <r>
          <rPr>
            <sz val="11"/>
            <color theme="1"/>
            <rFont val="Calibri"/>
            <family val="2"/>
            <scheme val="minor"/>
          </rPr>
          <t>Introduzca la fecha de inicio del proceso, en formato dd-mm-aaaa</t>
        </r>
      </text>
    </comment>
    <comment ref="F12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2" shapeId="0">
      <text/>
    </comment>
    <comment ref="C1261" authorId="2" shapeId="0">
      <text>
        <r>
          <rPr>
            <sz val="11"/>
            <color theme="1"/>
            <rFont val="Calibri"/>
            <family val="2"/>
            <scheme val="minor"/>
          </rPr>
          <t>Introduzca la fecha prevista de adjudicación, en formato dd-mm-aaaa</t>
        </r>
      </text>
    </comment>
    <comment ref="F1261" authorId="2" shapeId="0">
      <text/>
    </comment>
    <comment ref="F1262" authorId="2" shapeId="0">
      <text/>
    </comment>
    <comment ref="A1264" authorId="2" shapeId="0">
      <text>
        <r>
          <rPr>
            <sz val="11"/>
            <color theme="1"/>
            <rFont val="Calibri"/>
            <family val="2"/>
            <scheme val="minor"/>
          </rPr>
          <t>Introduzca un codigo UNSPSC</t>
        </r>
      </text>
    </comment>
    <comment ref="B1264" authorId="2" shapeId="0">
      <text>
        <r>
          <rPr>
            <sz val="11"/>
            <color theme="1"/>
            <rFont val="Calibri"/>
            <family val="2"/>
            <scheme val="minor"/>
          </rPr>
          <t>Descripción calculada automáticamente a partir de código del artículo</t>
        </r>
      </text>
    </comment>
    <comment ref="C1264" authorId="2" shapeId="0">
      <text>
        <r>
          <rPr>
            <sz val="11"/>
            <color theme="1"/>
            <rFont val="Calibri"/>
            <family val="2"/>
            <scheme val="minor"/>
          </rPr>
          <t>Seleccione un valor de la lista</t>
        </r>
      </text>
    </comment>
    <comment ref="D1264" authorId="2" shapeId="0">
      <text>
        <r>
          <rPr>
            <sz val="11"/>
            <color theme="1"/>
            <rFont val="Calibri"/>
            <family val="2"/>
            <scheme val="minor"/>
          </rPr>
          <t>Introduzca un número con dos decimales como máximo. Debe ser igual o mayor a la "Cantidad Real Consumida"</t>
        </r>
      </text>
    </comment>
    <comment ref="E1264" authorId="2" shapeId="0">
      <text>
        <r>
          <rPr>
            <sz val="11"/>
            <color theme="1"/>
            <rFont val="Calibri"/>
            <family val="2"/>
            <scheme val="minor"/>
          </rPr>
          <t>Introduzca un número con dos decimales como máximo</t>
        </r>
      </text>
    </comment>
    <comment ref="F1264" authorId="2" shapeId="0">
      <text>
        <r>
          <rPr>
            <sz val="11"/>
            <color theme="1"/>
            <rFont val="Calibri"/>
            <family val="2"/>
            <scheme val="minor"/>
          </rPr>
          <t>Monto calculado automáticamente por el sistema</t>
        </r>
      </text>
    </comment>
    <comment ref="A1270" authorId="2" shapeId="0">
      <text>
        <r>
          <rPr>
            <sz val="11"/>
            <color theme="1"/>
            <rFont val="Calibri"/>
            <family val="2"/>
            <scheme val="minor"/>
          </rPr>
          <t>Introducir un texto con el nombre o referencia de la contratación</t>
        </r>
      </text>
    </comment>
    <comment ref="B1270" authorId="2" shapeId="0">
      <text>
        <r>
          <rPr>
            <sz val="11"/>
            <color theme="1"/>
            <rFont val="Calibri"/>
            <family val="2"/>
            <scheme val="minor"/>
          </rPr>
          <t>Introduzca un texto con la finalidad de la contratación</t>
        </r>
      </text>
    </comment>
    <comment ref="C1270" authorId="2" shapeId="0">
      <text>
        <r>
          <rPr>
            <sz val="11"/>
            <color theme="1"/>
            <rFont val="Calibri"/>
            <family val="2"/>
            <scheme val="minor"/>
          </rPr>
          <t>Seleccionar un valor del listado</t>
        </r>
      </text>
    </comment>
    <comment ref="D1270" authorId="2" shapeId="0">
      <text>
        <r>
          <rPr>
            <sz val="11"/>
            <color theme="1"/>
            <rFont val="Calibri"/>
            <family val="2"/>
            <scheme val="minor"/>
          </rPr>
          <t>Seleccione el tipo de procedimiento</t>
        </r>
      </text>
    </comment>
    <comment ref="E1270" authorId="2" shapeId="0">
      <text>
        <r>
          <rPr>
            <sz val="11"/>
            <color theme="1"/>
            <rFont val="Calibri"/>
            <family val="2"/>
            <scheme val="minor"/>
          </rPr>
          <t>Seleccione un valor de la lista</t>
        </r>
      </text>
    </comment>
    <comment ref="F1270" authorId="2" shapeId="0">
      <text>
        <r>
          <rPr>
            <sz val="11"/>
            <color theme="1"/>
            <rFont val="Calibri"/>
            <family val="2"/>
            <scheme val="minor"/>
          </rPr>
          <t>Introduzca el código SNIP</t>
        </r>
      </text>
    </comment>
    <comment ref="C1271" authorId="2" shapeId="0">
      <text>
        <r>
          <rPr>
            <sz val="11"/>
            <color theme="1"/>
            <rFont val="Calibri"/>
            <family val="2"/>
            <scheme val="minor"/>
          </rPr>
          <t>Introduzca la fecha de inicio del proceso, en formato dd-mm-aaaa</t>
        </r>
      </text>
    </comment>
    <comment ref="F12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text/>
    </comment>
    <comment ref="C1273" authorId="2" shapeId="0">
      <text>
        <r>
          <rPr>
            <sz val="11"/>
            <color theme="1"/>
            <rFont val="Calibri"/>
            <family val="2"/>
            <scheme val="minor"/>
          </rPr>
          <t>Introduzca la fecha prevista de adjudicación, en formato dd-mm-aaaa</t>
        </r>
      </text>
    </comment>
    <comment ref="F1273" authorId="2" shapeId="0">
      <text/>
    </comment>
    <comment ref="F1274" authorId="2" shapeId="0">
      <text/>
    </comment>
    <comment ref="A1276" authorId="2" shapeId="0">
      <text>
        <r>
          <rPr>
            <sz val="11"/>
            <color theme="1"/>
            <rFont val="Calibri"/>
            <family val="2"/>
            <scheme val="minor"/>
          </rPr>
          <t>Introduzca un codigo UNSPSC</t>
        </r>
      </text>
    </comment>
    <comment ref="B1276" authorId="2" shapeId="0">
      <text>
        <r>
          <rPr>
            <sz val="11"/>
            <color theme="1"/>
            <rFont val="Calibri"/>
            <family val="2"/>
            <scheme val="minor"/>
          </rPr>
          <t>Descripción calculada automáticamente a partir de código del artículo</t>
        </r>
      </text>
    </comment>
    <comment ref="C1276" authorId="2" shapeId="0">
      <text>
        <r>
          <rPr>
            <sz val="11"/>
            <color theme="1"/>
            <rFont val="Calibri"/>
            <family val="2"/>
            <scheme val="minor"/>
          </rPr>
          <t>Seleccione un valor de la lista</t>
        </r>
      </text>
    </comment>
    <comment ref="D1276" authorId="2" shapeId="0">
      <text>
        <r>
          <rPr>
            <sz val="11"/>
            <color theme="1"/>
            <rFont val="Calibri"/>
            <family val="2"/>
            <scheme val="minor"/>
          </rPr>
          <t>Introduzca un número con dos decimales como máximo. Debe ser igual o mayor a la "Cantidad Real Consumida"</t>
        </r>
      </text>
    </comment>
    <comment ref="E1276" authorId="2" shapeId="0">
      <text>
        <r>
          <rPr>
            <sz val="11"/>
            <color theme="1"/>
            <rFont val="Calibri"/>
            <family val="2"/>
            <scheme val="minor"/>
          </rPr>
          <t>Introduzca un número con dos decimales como máximo</t>
        </r>
      </text>
    </comment>
    <comment ref="F1276" authorId="2" shapeId="0">
      <text>
        <r>
          <rPr>
            <sz val="11"/>
            <color theme="1"/>
            <rFont val="Calibri"/>
            <family val="2"/>
            <scheme val="minor"/>
          </rPr>
          <t>Monto calculado automáticamente por el sistema</t>
        </r>
      </text>
    </comment>
    <comment ref="A1282" authorId="2" shapeId="0">
      <text>
        <r>
          <rPr>
            <sz val="11"/>
            <color theme="1"/>
            <rFont val="Calibri"/>
            <family val="2"/>
            <scheme val="minor"/>
          </rPr>
          <t>Introducir un texto con el nombre o referencia de la contratación</t>
        </r>
      </text>
    </comment>
    <comment ref="B1282" authorId="2" shapeId="0">
      <text>
        <r>
          <rPr>
            <sz val="11"/>
            <color theme="1"/>
            <rFont val="Calibri"/>
            <family val="2"/>
            <scheme val="minor"/>
          </rPr>
          <t>Introduzca un texto con la finalidad de la contratación</t>
        </r>
      </text>
    </comment>
    <comment ref="C1282" authorId="2" shapeId="0">
      <text>
        <r>
          <rPr>
            <sz val="11"/>
            <color theme="1"/>
            <rFont val="Calibri"/>
            <family val="2"/>
            <scheme val="minor"/>
          </rPr>
          <t>Seleccionar un valor del listado</t>
        </r>
      </text>
    </comment>
    <comment ref="D1282" authorId="2" shapeId="0">
      <text>
        <r>
          <rPr>
            <sz val="11"/>
            <color theme="1"/>
            <rFont val="Calibri"/>
            <family val="2"/>
            <scheme val="minor"/>
          </rPr>
          <t>Seleccione el tipo de procedimiento</t>
        </r>
      </text>
    </comment>
    <comment ref="E1282" authorId="2" shapeId="0">
      <text>
        <r>
          <rPr>
            <sz val="11"/>
            <color theme="1"/>
            <rFont val="Calibri"/>
            <family val="2"/>
            <scheme val="minor"/>
          </rPr>
          <t>Seleccione un valor de la lista</t>
        </r>
      </text>
    </comment>
    <comment ref="F1282" authorId="2" shapeId="0">
      <text>
        <r>
          <rPr>
            <sz val="11"/>
            <color theme="1"/>
            <rFont val="Calibri"/>
            <family val="2"/>
            <scheme val="minor"/>
          </rPr>
          <t>Introduzca el código SNIP</t>
        </r>
      </text>
    </comment>
    <comment ref="C1283" authorId="2" shapeId="0">
      <text>
        <r>
          <rPr>
            <sz val="11"/>
            <color theme="1"/>
            <rFont val="Calibri"/>
            <family val="2"/>
            <scheme val="minor"/>
          </rPr>
          <t>Introduzca la fecha de inicio del proceso, en formato dd-mm-aaaa</t>
        </r>
      </text>
    </comment>
    <comment ref="F12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2" shapeId="0">
      <text/>
    </comment>
    <comment ref="C1285" authorId="2" shapeId="0">
      <text>
        <r>
          <rPr>
            <sz val="11"/>
            <color theme="1"/>
            <rFont val="Calibri"/>
            <family val="2"/>
            <scheme val="minor"/>
          </rPr>
          <t>Introduzca la fecha prevista de adjudicación, en formato dd-mm-aaaa</t>
        </r>
      </text>
    </comment>
    <comment ref="F1285" authorId="2" shapeId="0">
      <text/>
    </comment>
    <comment ref="F1286" authorId="2" shapeId="0">
      <text/>
    </comment>
    <comment ref="A1288" authorId="2" shapeId="0">
      <text>
        <r>
          <rPr>
            <sz val="11"/>
            <color theme="1"/>
            <rFont val="Calibri"/>
            <family val="2"/>
            <scheme val="minor"/>
          </rPr>
          <t>Introduzca un codigo UNSPSC</t>
        </r>
      </text>
    </comment>
    <comment ref="B1288" authorId="2" shapeId="0">
      <text>
        <r>
          <rPr>
            <sz val="11"/>
            <color theme="1"/>
            <rFont val="Calibri"/>
            <family val="2"/>
            <scheme val="minor"/>
          </rPr>
          <t>Descripción calculada automáticamente a partir de código del artículo</t>
        </r>
      </text>
    </comment>
    <comment ref="C1288" authorId="2" shapeId="0">
      <text>
        <r>
          <rPr>
            <sz val="11"/>
            <color theme="1"/>
            <rFont val="Calibri"/>
            <family val="2"/>
            <scheme val="minor"/>
          </rPr>
          <t>Seleccione un valor de la lista</t>
        </r>
      </text>
    </comment>
    <comment ref="D1288" authorId="2" shapeId="0">
      <text>
        <r>
          <rPr>
            <sz val="11"/>
            <color theme="1"/>
            <rFont val="Calibri"/>
            <family val="2"/>
            <scheme val="minor"/>
          </rPr>
          <t>Introduzca un número con dos decimales como máximo. Debe ser igual o mayor a la "Cantidad Real Consumida"</t>
        </r>
      </text>
    </comment>
    <comment ref="E1288" authorId="2" shapeId="0">
      <text>
        <r>
          <rPr>
            <sz val="11"/>
            <color theme="1"/>
            <rFont val="Calibri"/>
            <family val="2"/>
            <scheme val="minor"/>
          </rPr>
          <t>Introduzca un número con dos decimales como máximo</t>
        </r>
      </text>
    </comment>
    <comment ref="F1288" authorId="2" shapeId="0">
      <text>
        <r>
          <rPr>
            <sz val="11"/>
            <color theme="1"/>
            <rFont val="Calibri"/>
            <family val="2"/>
            <scheme val="minor"/>
          </rPr>
          <t>Monto calculado automáticamente por el sistema</t>
        </r>
      </text>
    </comment>
    <comment ref="A1294" authorId="2" shapeId="0">
      <text>
        <r>
          <rPr>
            <sz val="11"/>
            <color theme="1"/>
            <rFont val="Calibri"/>
            <family val="2"/>
            <scheme val="minor"/>
          </rPr>
          <t>Introducir un texto con el nombre o referencia de la contratación</t>
        </r>
      </text>
    </comment>
    <comment ref="B1294" authorId="2" shapeId="0">
      <text>
        <r>
          <rPr>
            <sz val="11"/>
            <color theme="1"/>
            <rFont val="Calibri"/>
            <family val="2"/>
            <scheme val="minor"/>
          </rPr>
          <t>Introduzca un texto con la finalidad de la contratación</t>
        </r>
      </text>
    </comment>
    <comment ref="C1294" authorId="2" shapeId="0">
      <text>
        <r>
          <rPr>
            <sz val="11"/>
            <color theme="1"/>
            <rFont val="Calibri"/>
            <family val="2"/>
            <scheme val="minor"/>
          </rPr>
          <t>Seleccionar un valor del listado</t>
        </r>
      </text>
    </comment>
    <comment ref="D1294" authorId="2" shapeId="0">
      <text>
        <r>
          <rPr>
            <sz val="11"/>
            <color theme="1"/>
            <rFont val="Calibri"/>
            <family val="2"/>
            <scheme val="minor"/>
          </rPr>
          <t>Seleccione el tipo de procedimiento</t>
        </r>
      </text>
    </comment>
    <comment ref="E1294" authorId="2" shapeId="0">
      <text>
        <r>
          <rPr>
            <sz val="11"/>
            <color theme="1"/>
            <rFont val="Calibri"/>
            <family val="2"/>
            <scheme val="minor"/>
          </rPr>
          <t>Seleccione un valor de la lista</t>
        </r>
      </text>
    </comment>
    <comment ref="F1294" authorId="2" shapeId="0">
      <text>
        <r>
          <rPr>
            <sz val="11"/>
            <color theme="1"/>
            <rFont val="Calibri"/>
            <family val="2"/>
            <scheme val="minor"/>
          </rPr>
          <t>Introduzca el código SNIP</t>
        </r>
      </text>
    </comment>
    <comment ref="C1295" authorId="2" shapeId="0">
      <text>
        <r>
          <rPr>
            <sz val="11"/>
            <color theme="1"/>
            <rFont val="Calibri"/>
            <family val="2"/>
            <scheme val="minor"/>
          </rPr>
          <t>Introduzca la fecha de inicio del proceso, en formato dd-mm-aaaa</t>
        </r>
      </text>
    </comment>
    <comment ref="F12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text/>
    </comment>
    <comment ref="C1297" authorId="2" shapeId="0">
      <text>
        <r>
          <rPr>
            <sz val="11"/>
            <color theme="1"/>
            <rFont val="Calibri"/>
            <family val="2"/>
            <scheme val="minor"/>
          </rPr>
          <t>Introduzca la fecha prevista de adjudicación, en formato dd-mm-aaaa</t>
        </r>
      </text>
    </comment>
    <comment ref="F1297" authorId="2" shapeId="0">
      <text/>
    </comment>
    <comment ref="F1298" authorId="2" shapeId="0">
      <text/>
    </comment>
    <comment ref="A1300" authorId="2" shapeId="0">
      <text>
        <r>
          <rPr>
            <sz val="11"/>
            <color theme="1"/>
            <rFont val="Calibri"/>
            <family val="2"/>
            <scheme val="minor"/>
          </rPr>
          <t>Introduzca un codigo UNSPSC</t>
        </r>
      </text>
    </comment>
    <comment ref="B1300" authorId="2" shapeId="0">
      <text>
        <r>
          <rPr>
            <sz val="11"/>
            <color theme="1"/>
            <rFont val="Calibri"/>
            <family val="2"/>
            <scheme val="minor"/>
          </rPr>
          <t>Descripción calculada automáticamente a partir de código del artículo</t>
        </r>
      </text>
    </comment>
    <comment ref="C1300" authorId="2" shapeId="0">
      <text>
        <r>
          <rPr>
            <sz val="11"/>
            <color theme="1"/>
            <rFont val="Calibri"/>
            <family val="2"/>
            <scheme val="minor"/>
          </rPr>
          <t>Seleccione un valor de la lista</t>
        </r>
      </text>
    </comment>
    <comment ref="D1300" authorId="2" shapeId="0">
      <text>
        <r>
          <rPr>
            <sz val="11"/>
            <color theme="1"/>
            <rFont val="Calibri"/>
            <family val="2"/>
            <scheme val="minor"/>
          </rPr>
          <t>Introduzca un número con dos decimales como máximo. Debe ser igual o mayor a la "Cantidad Real Consumida"</t>
        </r>
      </text>
    </comment>
    <comment ref="E1300" authorId="2" shapeId="0">
      <text>
        <r>
          <rPr>
            <sz val="11"/>
            <color theme="1"/>
            <rFont val="Calibri"/>
            <family val="2"/>
            <scheme val="minor"/>
          </rPr>
          <t>Introduzca un número con dos decimales como máximo</t>
        </r>
      </text>
    </comment>
    <comment ref="F1300" authorId="2" shapeId="0">
      <text>
        <r>
          <rPr>
            <sz val="11"/>
            <color theme="1"/>
            <rFont val="Calibri"/>
            <family val="2"/>
            <scheme val="minor"/>
          </rPr>
          <t>Monto calculado automáticamente por el sistema</t>
        </r>
      </text>
    </comment>
    <comment ref="A1306" authorId="2" shapeId="0">
      <text>
        <r>
          <rPr>
            <sz val="11"/>
            <color theme="1"/>
            <rFont val="Calibri"/>
            <family val="2"/>
            <scheme val="minor"/>
          </rPr>
          <t>Introducir un texto con el nombre o referencia de la contratación</t>
        </r>
      </text>
    </comment>
    <comment ref="B1306" authorId="2" shapeId="0">
      <text>
        <r>
          <rPr>
            <sz val="11"/>
            <color theme="1"/>
            <rFont val="Calibri"/>
            <family val="2"/>
            <scheme val="minor"/>
          </rPr>
          <t>Introduzca un texto con la finalidad de la contratación</t>
        </r>
      </text>
    </comment>
    <comment ref="C1306" authorId="2" shapeId="0">
      <text>
        <r>
          <rPr>
            <sz val="11"/>
            <color theme="1"/>
            <rFont val="Calibri"/>
            <family val="2"/>
            <scheme val="minor"/>
          </rPr>
          <t>Seleccionar un valor del listado</t>
        </r>
      </text>
    </comment>
    <comment ref="D1306" authorId="2" shapeId="0">
      <text>
        <r>
          <rPr>
            <sz val="11"/>
            <color theme="1"/>
            <rFont val="Calibri"/>
            <family val="2"/>
            <scheme val="minor"/>
          </rPr>
          <t>Seleccione el tipo de procedimiento</t>
        </r>
      </text>
    </comment>
    <comment ref="E1306" authorId="2" shapeId="0">
      <text>
        <r>
          <rPr>
            <sz val="11"/>
            <color theme="1"/>
            <rFont val="Calibri"/>
            <family val="2"/>
            <scheme val="minor"/>
          </rPr>
          <t>Seleccione un valor de la lista</t>
        </r>
      </text>
    </comment>
    <comment ref="F1306" authorId="2" shapeId="0">
      <text>
        <r>
          <rPr>
            <sz val="11"/>
            <color theme="1"/>
            <rFont val="Calibri"/>
            <family val="2"/>
            <scheme val="minor"/>
          </rPr>
          <t>Introduzca el código SNIP</t>
        </r>
      </text>
    </comment>
    <comment ref="C1307" authorId="2" shapeId="0">
      <text>
        <r>
          <rPr>
            <sz val="11"/>
            <color theme="1"/>
            <rFont val="Calibri"/>
            <family val="2"/>
            <scheme val="minor"/>
          </rPr>
          <t>Introduzca la fecha de inicio del proceso, en formato dd-mm-aaaa</t>
        </r>
      </text>
    </comment>
    <comment ref="F13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2" shapeId="0">
      <text/>
    </comment>
    <comment ref="C1309" authorId="2" shapeId="0">
      <text>
        <r>
          <rPr>
            <sz val="11"/>
            <color theme="1"/>
            <rFont val="Calibri"/>
            <family val="2"/>
            <scheme val="minor"/>
          </rPr>
          <t>Introduzca la fecha prevista de adjudicación, en formato dd-mm-aaaa</t>
        </r>
      </text>
    </comment>
    <comment ref="F1309" authorId="2" shapeId="0">
      <text/>
    </comment>
    <comment ref="F1310" authorId="2" shapeId="0">
      <text/>
    </comment>
    <comment ref="A1312" authorId="2" shapeId="0">
      <text>
        <r>
          <rPr>
            <sz val="11"/>
            <color theme="1"/>
            <rFont val="Calibri"/>
            <family val="2"/>
            <scheme val="minor"/>
          </rPr>
          <t>Introduzca un codigo UNSPSC</t>
        </r>
      </text>
    </comment>
    <comment ref="B1312" authorId="2" shapeId="0">
      <text>
        <r>
          <rPr>
            <sz val="11"/>
            <color theme="1"/>
            <rFont val="Calibri"/>
            <family val="2"/>
            <scheme val="minor"/>
          </rPr>
          <t>Descripción calculada automáticamente a partir de código del artículo</t>
        </r>
      </text>
    </comment>
    <comment ref="C1312" authorId="2" shapeId="0">
      <text>
        <r>
          <rPr>
            <sz val="11"/>
            <color theme="1"/>
            <rFont val="Calibri"/>
            <family val="2"/>
            <scheme val="minor"/>
          </rPr>
          <t>Seleccione un valor de la lista</t>
        </r>
      </text>
    </comment>
    <comment ref="D1312" authorId="2" shapeId="0">
      <text>
        <r>
          <rPr>
            <sz val="11"/>
            <color theme="1"/>
            <rFont val="Calibri"/>
            <family val="2"/>
            <scheme val="minor"/>
          </rPr>
          <t>Introduzca un número con dos decimales como máximo. Debe ser igual o mayor a la "Cantidad Real Consumida"</t>
        </r>
      </text>
    </comment>
    <comment ref="E1312" authorId="2" shapeId="0">
      <text>
        <r>
          <rPr>
            <sz val="11"/>
            <color theme="1"/>
            <rFont val="Calibri"/>
            <family val="2"/>
            <scheme val="minor"/>
          </rPr>
          <t>Introduzca un número con dos decimales como máximo</t>
        </r>
      </text>
    </comment>
    <comment ref="F1312" authorId="2" shapeId="0">
      <text>
        <r>
          <rPr>
            <sz val="11"/>
            <color theme="1"/>
            <rFont val="Calibri"/>
            <family val="2"/>
            <scheme val="minor"/>
          </rPr>
          <t>Monto calculado automáticamente por el sistema</t>
        </r>
      </text>
    </comment>
    <comment ref="A1317" authorId="2" shapeId="0">
      <text>
        <r>
          <rPr>
            <sz val="11"/>
            <color theme="1"/>
            <rFont val="Calibri"/>
            <family val="2"/>
            <scheme val="minor"/>
          </rPr>
          <t>Introducir un texto con el nombre o referencia de la contratación</t>
        </r>
      </text>
    </comment>
    <comment ref="B1317" authorId="2" shapeId="0">
      <text>
        <r>
          <rPr>
            <sz val="11"/>
            <color theme="1"/>
            <rFont val="Calibri"/>
            <family val="2"/>
            <scheme val="minor"/>
          </rPr>
          <t>Introduzca un texto con la finalidad de la contratación</t>
        </r>
      </text>
    </comment>
    <comment ref="C1317" authorId="2" shapeId="0">
      <text>
        <r>
          <rPr>
            <sz val="11"/>
            <color theme="1"/>
            <rFont val="Calibri"/>
            <family val="2"/>
            <scheme val="minor"/>
          </rPr>
          <t>Seleccionar un valor del listado</t>
        </r>
      </text>
    </comment>
    <comment ref="D1317" authorId="2" shapeId="0">
      <text>
        <r>
          <rPr>
            <sz val="11"/>
            <color theme="1"/>
            <rFont val="Calibri"/>
            <family val="2"/>
            <scheme val="minor"/>
          </rPr>
          <t>Seleccione el tipo de procedimiento</t>
        </r>
      </text>
    </comment>
    <comment ref="E1317" authorId="2" shapeId="0">
      <text>
        <r>
          <rPr>
            <sz val="11"/>
            <color theme="1"/>
            <rFont val="Calibri"/>
            <family val="2"/>
            <scheme val="minor"/>
          </rPr>
          <t>Seleccione un valor de la lista</t>
        </r>
      </text>
    </comment>
    <comment ref="F1317" authorId="2" shapeId="0">
      <text>
        <r>
          <rPr>
            <sz val="11"/>
            <color theme="1"/>
            <rFont val="Calibri"/>
            <family val="2"/>
            <scheme val="minor"/>
          </rPr>
          <t>Introduzca el código SNIP</t>
        </r>
      </text>
    </comment>
    <comment ref="C1318" authorId="2" shapeId="0">
      <text>
        <r>
          <rPr>
            <sz val="11"/>
            <color theme="1"/>
            <rFont val="Calibri"/>
            <family val="2"/>
            <scheme val="minor"/>
          </rPr>
          <t>Introduzca la fecha de inicio del proceso, en formato dd-mm-aaaa</t>
        </r>
      </text>
    </comment>
    <comment ref="F13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2" shapeId="0">
      <text/>
    </comment>
    <comment ref="C1320" authorId="2" shapeId="0">
      <text>
        <r>
          <rPr>
            <sz val="11"/>
            <color theme="1"/>
            <rFont val="Calibri"/>
            <family val="2"/>
            <scheme val="minor"/>
          </rPr>
          <t>Introduzca la fecha prevista de adjudicación, en formato dd-mm-aaaa</t>
        </r>
      </text>
    </comment>
    <comment ref="F1320" authorId="2" shapeId="0">
      <text/>
    </comment>
    <comment ref="F1321" authorId="2" shapeId="0">
      <text/>
    </comment>
    <comment ref="A1323" authorId="2" shapeId="0">
      <text>
        <r>
          <rPr>
            <sz val="11"/>
            <color theme="1"/>
            <rFont val="Calibri"/>
            <family val="2"/>
            <scheme val="minor"/>
          </rPr>
          <t>Introduzca un codigo UNSPSC</t>
        </r>
      </text>
    </comment>
    <comment ref="B1323" authorId="2" shapeId="0">
      <text>
        <r>
          <rPr>
            <sz val="11"/>
            <color theme="1"/>
            <rFont val="Calibri"/>
            <family val="2"/>
            <scheme val="minor"/>
          </rPr>
          <t>Descripción calculada automáticamente a partir de código del artículo</t>
        </r>
      </text>
    </comment>
    <comment ref="C1323" authorId="2" shapeId="0">
      <text>
        <r>
          <rPr>
            <sz val="11"/>
            <color theme="1"/>
            <rFont val="Calibri"/>
            <family val="2"/>
            <scheme val="minor"/>
          </rPr>
          <t>Seleccione un valor de la lista</t>
        </r>
      </text>
    </comment>
    <comment ref="D1323" authorId="2" shapeId="0">
      <text>
        <r>
          <rPr>
            <sz val="11"/>
            <color theme="1"/>
            <rFont val="Calibri"/>
            <family val="2"/>
            <scheme val="minor"/>
          </rPr>
          <t>Introduzca un número con dos decimales como máximo. Debe ser igual o mayor a la "Cantidad Real Consumida"</t>
        </r>
      </text>
    </comment>
    <comment ref="E1323" authorId="2" shapeId="0">
      <text>
        <r>
          <rPr>
            <sz val="11"/>
            <color theme="1"/>
            <rFont val="Calibri"/>
            <family val="2"/>
            <scheme val="minor"/>
          </rPr>
          <t>Introduzca un número con dos decimales como máximo</t>
        </r>
      </text>
    </comment>
    <comment ref="F1323" authorId="2" shapeId="0">
      <text>
        <r>
          <rPr>
            <sz val="11"/>
            <color theme="1"/>
            <rFont val="Calibri"/>
            <family val="2"/>
            <scheme val="minor"/>
          </rPr>
          <t>Monto calculado automáticamente por el sistema</t>
        </r>
      </text>
    </comment>
    <comment ref="A1328" authorId="2" shapeId="0">
      <text>
        <r>
          <rPr>
            <sz val="11"/>
            <color theme="1"/>
            <rFont val="Calibri"/>
            <family val="2"/>
            <scheme val="minor"/>
          </rPr>
          <t>Introducir un texto con el nombre o referencia de la contratación</t>
        </r>
      </text>
    </comment>
    <comment ref="B1328" authorId="2" shapeId="0">
      <text>
        <r>
          <rPr>
            <sz val="11"/>
            <color theme="1"/>
            <rFont val="Calibri"/>
            <family val="2"/>
            <scheme val="minor"/>
          </rPr>
          <t>Introduzca un texto con la finalidad de la contratación</t>
        </r>
      </text>
    </comment>
    <comment ref="C1328" authorId="2" shapeId="0">
      <text>
        <r>
          <rPr>
            <sz val="11"/>
            <color theme="1"/>
            <rFont val="Calibri"/>
            <family val="2"/>
            <scheme val="minor"/>
          </rPr>
          <t>Seleccionar un valor del listado</t>
        </r>
      </text>
    </comment>
    <comment ref="D1328" authorId="2" shapeId="0">
      <text>
        <r>
          <rPr>
            <sz val="11"/>
            <color theme="1"/>
            <rFont val="Calibri"/>
            <family val="2"/>
            <scheme val="minor"/>
          </rPr>
          <t>Seleccione el tipo de procedimiento</t>
        </r>
      </text>
    </comment>
    <comment ref="E1328" authorId="2" shapeId="0">
      <text>
        <r>
          <rPr>
            <sz val="11"/>
            <color theme="1"/>
            <rFont val="Calibri"/>
            <family val="2"/>
            <scheme val="minor"/>
          </rPr>
          <t>Seleccione un valor de la lista</t>
        </r>
      </text>
    </comment>
    <comment ref="F1328" authorId="2" shapeId="0">
      <text>
        <r>
          <rPr>
            <sz val="11"/>
            <color theme="1"/>
            <rFont val="Calibri"/>
            <family val="2"/>
            <scheme val="minor"/>
          </rPr>
          <t>Introduzca el código SNIP</t>
        </r>
      </text>
    </comment>
    <comment ref="C1329" authorId="2" shapeId="0">
      <text>
        <r>
          <rPr>
            <sz val="11"/>
            <color theme="1"/>
            <rFont val="Calibri"/>
            <family val="2"/>
            <scheme val="minor"/>
          </rPr>
          <t>Introduzca la fecha de inicio del proceso, en formato dd-mm-aaaa</t>
        </r>
      </text>
    </comment>
    <comment ref="F1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2" shapeId="0">
      <text/>
    </comment>
    <comment ref="C1331" authorId="2" shapeId="0">
      <text>
        <r>
          <rPr>
            <sz val="11"/>
            <color theme="1"/>
            <rFont val="Calibri"/>
            <family val="2"/>
            <scheme val="minor"/>
          </rPr>
          <t>Introduzca la fecha prevista de adjudicación, en formato dd-mm-aaaa</t>
        </r>
      </text>
    </comment>
    <comment ref="F1331" authorId="2" shapeId="0">
      <text/>
    </comment>
    <comment ref="F1332" authorId="2" shapeId="0">
      <text/>
    </comment>
    <comment ref="A1334" authorId="2" shapeId="0">
      <text>
        <r>
          <rPr>
            <sz val="11"/>
            <color theme="1"/>
            <rFont val="Calibri"/>
            <family val="2"/>
            <scheme val="minor"/>
          </rPr>
          <t>Introduzca un codigo UNSPSC</t>
        </r>
      </text>
    </comment>
    <comment ref="B1334" authorId="2" shapeId="0">
      <text>
        <r>
          <rPr>
            <sz val="11"/>
            <color theme="1"/>
            <rFont val="Calibri"/>
            <family val="2"/>
            <scheme val="minor"/>
          </rPr>
          <t>Descripción calculada automáticamente a partir de código del artículo</t>
        </r>
      </text>
    </comment>
    <comment ref="C1334" authorId="2" shapeId="0">
      <text>
        <r>
          <rPr>
            <sz val="11"/>
            <color theme="1"/>
            <rFont val="Calibri"/>
            <family val="2"/>
            <scheme val="minor"/>
          </rPr>
          <t>Seleccione un valor de la lista</t>
        </r>
      </text>
    </comment>
    <comment ref="D1334" authorId="2" shapeId="0">
      <text>
        <r>
          <rPr>
            <sz val="11"/>
            <color theme="1"/>
            <rFont val="Calibri"/>
            <family val="2"/>
            <scheme val="minor"/>
          </rPr>
          <t>Introduzca un número con dos decimales como máximo. Debe ser igual o mayor a la "Cantidad Real Consumida"</t>
        </r>
      </text>
    </comment>
    <comment ref="E1334" authorId="2" shapeId="0">
      <text>
        <r>
          <rPr>
            <sz val="11"/>
            <color theme="1"/>
            <rFont val="Calibri"/>
            <family val="2"/>
            <scheme val="minor"/>
          </rPr>
          <t>Introduzca un número con dos decimales como máximo</t>
        </r>
      </text>
    </comment>
    <comment ref="F1334" authorId="2" shapeId="0">
      <text>
        <r>
          <rPr>
            <sz val="11"/>
            <color theme="1"/>
            <rFont val="Calibri"/>
            <family val="2"/>
            <scheme val="minor"/>
          </rPr>
          <t>Monto calculado automáticamente por el sistema</t>
        </r>
      </text>
    </comment>
    <comment ref="A1339" authorId="2" shapeId="0">
      <text>
        <r>
          <rPr>
            <sz val="11"/>
            <color theme="1"/>
            <rFont val="Calibri"/>
            <family val="2"/>
            <scheme val="minor"/>
          </rPr>
          <t>Introducir un texto con el nombre o referencia de la contratación</t>
        </r>
      </text>
    </comment>
    <comment ref="B1339" authorId="2" shapeId="0">
      <text>
        <r>
          <rPr>
            <sz val="11"/>
            <color theme="1"/>
            <rFont val="Calibri"/>
            <family val="2"/>
            <scheme val="minor"/>
          </rPr>
          <t>Introduzca un texto con la finalidad de la contratación</t>
        </r>
      </text>
    </comment>
    <comment ref="C1339" authorId="2" shapeId="0">
      <text>
        <r>
          <rPr>
            <sz val="11"/>
            <color theme="1"/>
            <rFont val="Calibri"/>
            <family val="2"/>
            <scheme val="minor"/>
          </rPr>
          <t>Seleccionar un valor del listado</t>
        </r>
      </text>
    </comment>
    <comment ref="D1339" authorId="2" shapeId="0">
      <text>
        <r>
          <rPr>
            <sz val="11"/>
            <color theme="1"/>
            <rFont val="Calibri"/>
            <family val="2"/>
            <scheme val="minor"/>
          </rPr>
          <t>Seleccione el tipo de procedimiento</t>
        </r>
      </text>
    </comment>
    <comment ref="E1339" authorId="2" shapeId="0">
      <text>
        <r>
          <rPr>
            <sz val="11"/>
            <color theme="1"/>
            <rFont val="Calibri"/>
            <family val="2"/>
            <scheme val="minor"/>
          </rPr>
          <t>Seleccione un valor de la lista</t>
        </r>
      </text>
    </comment>
    <comment ref="F1339" authorId="2" shapeId="0">
      <text>
        <r>
          <rPr>
            <sz val="11"/>
            <color theme="1"/>
            <rFont val="Calibri"/>
            <family val="2"/>
            <scheme val="minor"/>
          </rPr>
          <t>Introduzca el código SNIP</t>
        </r>
      </text>
    </comment>
    <comment ref="C1340" authorId="2" shapeId="0">
      <text>
        <r>
          <rPr>
            <sz val="11"/>
            <color theme="1"/>
            <rFont val="Calibri"/>
            <family val="2"/>
            <scheme val="minor"/>
          </rPr>
          <t>Introduzca la fecha de inicio del proceso, en formato dd-mm-aaaa</t>
        </r>
      </text>
    </comment>
    <comment ref="F1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text/>
    </comment>
    <comment ref="C1342" authorId="2" shapeId="0">
      <text>
        <r>
          <rPr>
            <sz val="11"/>
            <color theme="1"/>
            <rFont val="Calibri"/>
            <family val="2"/>
            <scheme val="minor"/>
          </rPr>
          <t>Introduzca la fecha prevista de adjudicación, en formato dd-mm-aaaa</t>
        </r>
      </text>
    </comment>
    <comment ref="F1342" authorId="2" shapeId="0">
      <text/>
    </comment>
    <comment ref="F1343" authorId="2" shapeId="0">
      <text/>
    </comment>
    <comment ref="A1345" authorId="2" shapeId="0">
      <text>
        <r>
          <rPr>
            <sz val="11"/>
            <color theme="1"/>
            <rFont val="Calibri"/>
            <family val="2"/>
            <scheme val="minor"/>
          </rPr>
          <t>Introduzca un codigo UNSPSC</t>
        </r>
      </text>
    </comment>
    <comment ref="B1345" authorId="2" shapeId="0">
      <text>
        <r>
          <rPr>
            <sz val="11"/>
            <color theme="1"/>
            <rFont val="Calibri"/>
            <family val="2"/>
            <scheme val="minor"/>
          </rPr>
          <t>Descripción calculada automáticamente a partir de código del artículo</t>
        </r>
      </text>
    </comment>
    <comment ref="C1345" authorId="2" shapeId="0">
      <text>
        <r>
          <rPr>
            <sz val="11"/>
            <color theme="1"/>
            <rFont val="Calibri"/>
            <family val="2"/>
            <scheme val="minor"/>
          </rPr>
          <t>Seleccione un valor de la lista</t>
        </r>
      </text>
    </comment>
    <comment ref="D1345" authorId="2" shapeId="0">
      <text>
        <r>
          <rPr>
            <sz val="11"/>
            <color theme="1"/>
            <rFont val="Calibri"/>
            <family val="2"/>
            <scheme val="minor"/>
          </rPr>
          <t>Introduzca un número con dos decimales como máximo. Debe ser igual o mayor a la "Cantidad Real Consumida"</t>
        </r>
      </text>
    </comment>
    <comment ref="E1345" authorId="2" shapeId="0">
      <text>
        <r>
          <rPr>
            <sz val="11"/>
            <color theme="1"/>
            <rFont val="Calibri"/>
            <family val="2"/>
            <scheme val="minor"/>
          </rPr>
          <t>Introduzca un número con dos decimales como máximo</t>
        </r>
      </text>
    </comment>
    <comment ref="F1345" authorId="2" shapeId="0">
      <text>
        <r>
          <rPr>
            <sz val="11"/>
            <color theme="1"/>
            <rFont val="Calibri"/>
            <family val="2"/>
            <scheme val="minor"/>
          </rPr>
          <t>Monto calculado automáticamente por el sistema</t>
        </r>
      </text>
    </comment>
    <comment ref="A1350" authorId="2" shapeId="0">
      <text>
        <r>
          <rPr>
            <sz val="11"/>
            <color theme="1"/>
            <rFont val="Calibri"/>
            <family val="2"/>
            <scheme val="minor"/>
          </rPr>
          <t>Introducir un texto con el nombre o referencia de la contratación</t>
        </r>
      </text>
    </comment>
    <comment ref="B1350" authorId="2" shapeId="0">
      <text>
        <r>
          <rPr>
            <sz val="11"/>
            <color theme="1"/>
            <rFont val="Calibri"/>
            <family val="2"/>
            <scheme val="minor"/>
          </rPr>
          <t>Introduzca un texto con la finalidad de la contratación</t>
        </r>
      </text>
    </comment>
    <comment ref="C1350" authorId="2" shapeId="0">
      <text>
        <r>
          <rPr>
            <sz val="11"/>
            <color theme="1"/>
            <rFont val="Calibri"/>
            <family val="2"/>
            <scheme val="minor"/>
          </rPr>
          <t>Seleccionar un valor del listado</t>
        </r>
      </text>
    </comment>
    <comment ref="D1350" authorId="2" shapeId="0">
      <text>
        <r>
          <rPr>
            <sz val="11"/>
            <color theme="1"/>
            <rFont val="Calibri"/>
            <family val="2"/>
            <scheme val="minor"/>
          </rPr>
          <t>Seleccione el tipo de procedimiento</t>
        </r>
      </text>
    </comment>
    <comment ref="E1350" authorId="2" shapeId="0">
      <text>
        <r>
          <rPr>
            <sz val="11"/>
            <color theme="1"/>
            <rFont val="Calibri"/>
            <family val="2"/>
            <scheme val="minor"/>
          </rPr>
          <t>Seleccione un valor de la lista</t>
        </r>
      </text>
    </comment>
    <comment ref="F1350" authorId="2" shapeId="0">
      <text>
        <r>
          <rPr>
            <sz val="11"/>
            <color theme="1"/>
            <rFont val="Calibri"/>
            <family val="2"/>
            <scheme val="minor"/>
          </rPr>
          <t>Introduzca el código SNIP</t>
        </r>
      </text>
    </comment>
    <comment ref="C1351" authorId="2" shapeId="0">
      <text>
        <r>
          <rPr>
            <sz val="11"/>
            <color theme="1"/>
            <rFont val="Calibri"/>
            <family val="2"/>
            <scheme val="minor"/>
          </rPr>
          <t>Introduzca la fecha de inicio del proceso, en formato dd-mm-aaaa</t>
        </r>
      </text>
    </comment>
    <comment ref="F1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text/>
    </comment>
    <comment ref="C1353" authorId="2" shapeId="0">
      <text>
        <r>
          <rPr>
            <sz val="11"/>
            <color theme="1"/>
            <rFont val="Calibri"/>
            <family val="2"/>
            <scheme val="minor"/>
          </rPr>
          <t>Introduzca la fecha prevista de adjudicación, en formato dd-mm-aaaa</t>
        </r>
      </text>
    </comment>
    <comment ref="F1353" authorId="2" shapeId="0">
      <text/>
    </comment>
    <comment ref="F1354" authorId="2" shapeId="0">
      <text/>
    </comment>
    <comment ref="A1356" authorId="2" shapeId="0">
      <text>
        <r>
          <rPr>
            <sz val="11"/>
            <color theme="1"/>
            <rFont val="Calibri"/>
            <family val="2"/>
            <scheme val="minor"/>
          </rPr>
          <t>Introduzca un codigo UNSPSC</t>
        </r>
      </text>
    </comment>
    <comment ref="B1356" authorId="2" shapeId="0">
      <text>
        <r>
          <rPr>
            <sz val="11"/>
            <color theme="1"/>
            <rFont val="Calibri"/>
            <family val="2"/>
            <scheme val="minor"/>
          </rPr>
          <t>Descripción calculada automáticamente a partir de código del artículo</t>
        </r>
      </text>
    </comment>
    <comment ref="C1356" authorId="2" shapeId="0">
      <text>
        <r>
          <rPr>
            <sz val="11"/>
            <color theme="1"/>
            <rFont val="Calibri"/>
            <family val="2"/>
            <scheme val="minor"/>
          </rPr>
          <t>Seleccione un valor de la lista</t>
        </r>
      </text>
    </comment>
    <comment ref="D1356" authorId="2" shapeId="0">
      <text>
        <r>
          <rPr>
            <sz val="11"/>
            <color theme="1"/>
            <rFont val="Calibri"/>
            <family val="2"/>
            <scheme val="minor"/>
          </rPr>
          <t>Introduzca un número con dos decimales como máximo. Debe ser igual o mayor a la "Cantidad Real Consumida"</t>
        </r>
      </text>
    </comment>
    <comment ref="E1356" authorId="2" shapeId="0">
      <text>
        <r>
          <rPr>
            <sz val="11"/>
            <color theme="1"/>
            <rFont val="Calibri"/>
            <family val="2"/>
            <scheme val="minor"/>
          </rPr>
          <t>Introduzca un número con dos decimales como máximo</t>
        </r>
      </text>
    </comment>
    <comment ref="F1356" authorId="2" shapeId="0">
      <text>
        <r>
          <rPr>
            <sz val="11"/>
            <color theme="1"/>
            <rFont val="Calibri"/>
            <family val="2"/>
            <scheme val="minor"/>
          </rPr>
          <t>Monto calculado automáticamente por el sistema</t>
        </r>
      </text>
    </comment>
    <comment ref="A1363" authorId="2" shapeId="0">
      <text>
        <r>
          <rPr>
            <sz val="11"/>
            <color theme="1"/>
            <rFont val="Calibri"/>
            <family val="2"/>
            <scheme val="minor"/>
          </rPr>
          <t>Introducir un texto con el nombre o referencia de la contratación</t>
        </r>
      </text>
    </comment>
    <comment ref="B1363" authorId="2" shapeId="0">
      <text>
        <r>
          <rPr>
            <sz val="11"/>
            <color theme="1"/>
            <rFont val="Calibri"/>
            <family val="2"/>
            <scheme val="minor"/>
          </rPr>
          <t>Introduzca un texto con la finalidad de la contratación</t>
        </r>
      </text>
    </comment>
    <comment ref="C1363" authorId="2" shapeId="0">
      <text>
        <r>
          <rPr>
            <sz val="11"/>
            <color theme="1"/>
            <rFont val="Calibri"/>
            <family val="2"/>
            <scheme val="minor"/>
          </rPr>
          <t>Seleccionar un valor del listado</t>
        </r>
      </text>
    </comment>
    <comment ref="D1363" authorId="2" shapeId="0">
      <text>
        <r>
          <rPr>
            <sz val="11"/>
            <color theme="1"/>
            <rFont val="Calibri"/>
            <family val="2"/>
            <scheme val="minor"/>
          </rPr>
          <t>Seleccione el tipo de procedimiento</t>
        </r>
      </text>
    </comment>
    <comment ref="E1363" authorId="2" shapeId="0">
      <text>
        <r>
          <rPr>
            <sz val="11"/>
            <color theme="1"/>
            <rFont val="Calibri"/>
            <family val="2"/>
            <scheme val="minor"/>
          </rPr>
          <t>Seleccione un valor de la lista</t>
        </r>
      </text>
    </comment>
    <comment ref="F1363" authorId="2" shapeId="0">
      <text>
        <r>
          <rPr>
            <sz val="11"/>
            <color theme="1"/>
            <rFont val="Calibri"/>
            <family val="2"/>
            <scheme val="minor"/>
          </rPr>
          <t>Introduzca el código SNIP</t>
        </r>
      </text>
    </comment>
    <comment ref="C1364" authorId="2" shapeId="0">
      <text>
        <r>
          <rPr>
            <sz val="11"/>
            <color theme="1"/>
            <rFont val="Calibri"/>
            <family val="2"/>
            <scheme val="minor"/>
          </rPr>
          <t>Introduzca la fecha de inicio del proceso, en formato dd-mm-aaaa</t>
        </r>
      </text>
    </comment>
    <comment ref="F1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2" shapeId="0">
      <text/>
    </comment>
    <comment ref="C1366" authorId="2" shapeId="0">
      <text>
        <r>
          <rPr>
            <sz val="11"/>
            <color theme="1"/>
            <rFont val="Calibri"/>
            <family val="2"/>
            <scheme val="minor"/>
          </rPr>
          <t>Introduzca la fecha prevista de adjudicación, en formato dd-mm-aaaa</t>
        </r>
      </text>
    </comment>
    <comment ref="F1366" authorId="2" shapeId="0">
      <text/>
    </comment>
    <comment ref="F1367" authorId="2" shapeId="0">
      <text/>
    </comment>
    <comment ref="A1369" authorId="2" shapeId="0">
      <text>
        <r>
          <rPr>
            <sz val="11"/>
            <color theme="1"/>
            <rFont val="Calibri"/>
            <family val="2"/>
            <scheme val="minor"/>
          </rPr>
          <t>Introduzca un codigo UNSPSC</t>
        </r>
      </text>
    </comment>
    <comment ref="B1369" authorId="2" shapeId="0">
      <text>
        <r>
          <rPr>
            <sz val="11"/>
            <color theme="1"/>
            <rFont val="Calibri"/>
            <family val="2"/>
            <scheme val="minor"/>
          </rPr>
          <t>Descripción calculada automáticamente a partir de código del artículo</t>
        </r>
      </text>
    </comment>
    <comment ref="C1369" authorId="2" shapeId="0">
      <text>
        <r>
          <rPr>
            <sz val="11"/>
            <color theme="1"/>
            <rFont val="Calibri"/>
            <family val="2"/>
            <scheme val="minor"/>
          </rPr>
          <t>Seleccione un valor de la lista</t>
        </r>
      </text>
    </comment>
    <comment ref="D1369" authorId="2" shapeId="0">
      <text>
        <r>
          <rPr>
            <sz val="11"/>
            <color theme="1"/>
            <rFont val="Calibri"/>
            <family val="2"/>
            <scheme val="minor"/>
          </rPr>
          <t>Introduzca un número con dos decimales como máximo. Debe ser igual o mayor a la "Cantidad Real Consumida"</t>
        </r>
      </text>
    </comment>
    <comment ref="E1369" authorId="2" shapeId="0">
      <text>
        <r>
          <rPr>
            <sz val="11"/>
            <color theme="1"/>
            <rFont val="Calibri"/>
            <family val="2"/>
            <scheme val="minor"/>
          </rPr>
          <t>Introduzca un número con dos decimales como máximo</t>
        </r>
      </text>
    </comment>
    <comment ref="F1369" authorId="2" shapeId="0">
      <text>
        <r>
          <rPr>
            <sz val="11"/>
            <color theme="1"/>
            <rFont val="Calibri"/>
            <family val="2"/>
            <scheme val="minor"/>
          </rPr>
          <t>Monto calculado automáticamente por el sistema</t>
        </r>
      </text>
    </comment>
    <comment ref="A1375" authorId="2" shapeId="0">
      <text>
        <r>
          <rPr>
            <sz val="11"/>
            <color theme="1"/>
            <rFont val="Calibri"/>
            <family val="2"/>
            <scheme val="minor"/>
          </rPr>
          <t>Introducir un texto con el nombre o referencia de la contratación</t>
        </r>
      </text>
    </comment>
    <comment ref="B1375" authorId="2" shapeId="0">
      <text>
        <r>
          <rPr>
            <sz val="11"/>
            <color theme="1"/>
            <rFont val="Calibri"/>
            <family val="2"/>
            <scheme val="minor"/>
          </rPr>
          <t>Introduzca un texto con la finalidad de la contratación</t>
        </r>
      </text>
    </comment>
    <comment ref="C1375" authorId="2" shapeId="0">
      <text>
        <r>
          <rPr>
            <sz val="11"/>
            <color theme="1"/>
            <rFont val="Calibri"/>
            <family val="2"/>
            <scheme val="minor"/>
          </rPr>
          <t>Seleccionar un valor del listado</t>
        </r>
      </text>
    </comment>
    <comment ref="D1375" authorId="2" shapeId="0">
      <text>
        <r>
          <rPr>
            <sz val="11"/>
            <color theme="1"/>
            <rFont val="Calibri"/>
            <family val="2"/>
            <scheme val="minor"/>
          </rPr>
          <t>Seleccione el tipo de procedimiento</t>
        </r>
      </text>
    </comment>
    <comment ref="E1375" authorId="2" shapeId="0">
      <text>
        <r>
          <rPr>
            <sz val="11"/>
            <color theme="1"/>
            <rFont val="Calibri"/>
            <family val="2"/>
            <scheme val="minor"/>
          </rPr>
          <t>Seleccione un valor de la lista</t>
        </r>
      </text>
    </comment>
    <comment ref="F1375" authorId="2" shapeId="0">
      <text>
        <r>
          <rPr>
            <sz val="11"/>
            <color theme="1"/>
            <rFont val="Calibri"/>
            <family val="2"/>
            <scheme val="minor"/>
          </rPr>
          <t>Introduzca el código SNIP</t>
        </r>
      </text>
    </comment>
    <comment ref="C1376" authorId="2" shapeId="0">
      <text>
        <r>
          <rPr>
            <sz val="11"/>
            <color theme="1"/>
            <rFont val="Calibri"/>
            <family val="2"/>
            <scheme val="minor"/>
          </rPr>
          <t>Introduzca la fecha de inicio del proceso, en formato dd-mm-aaaa</t>
        </r>
      </text>
    </comment>
    <comment ref="F1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2" shapeId="0">
      <text/>
    </comment>
    <comment ref="C1378" authorId="2" shapeId="0">
      <text>
        <r>
          <rPr>
            <sz val="11"/>
            <color theme="1"/>
            <rFont val="Calibri"/>
            <family val="2"/>
            <scheme val="minor"/>
          </rPr>
          <t>Introduzca la fecha prevista de adjudicación, en formato dd-mm-aaaa</t>
        </r>
      </text>
    </comment>
    <comment ref="F1378" authorId="2" shapeId="0">
      <text/>
    </comment>
    <comment ref="F1379" authorId="2" shapeId="0">
      <text/>
    </comment>
    <comment ref="A1381" authorId="2" shapeId="0">
      <text>
        <r>
          <rPr>
            <sz val="11"/>
            <color theme="1"/>
            <rFont val="Calibri"/>
            <family val="2"/>
            <scheme val="minor"/>
          </rPr>
          <t>Introduzca un codigo UNSPSC</t>
        </r>
      </text>
    </comment>
    <comment ref="B1381" authorId="2" shapeId="0">
      <text>
        <r>
          <rPr>
            <sz val="11"/>
            <color theme="1"/>
            <rFont val="Calibri"/>
            <family val="2"/>
            <scheme val="minor"/>
          </rPr>
          <t>Descripción calculada automáticamente a partir de código del artículo</t>
        </r>
      </text>
    </comment>
    <comment ref="C1381" authorId="2" shapeId="0">
      <text>
        <r>
          <rPr>
            <sz val="11"/>
            <color theme="1"/>
            <rFont val="Calibri"/>
            <family val="2"/>
            <scheme val="minor"/>
          </rPr>
          <t>Seleccione un valor de la lista</t>
        </r>
      </text>
    </comment>
    <comment ref="D1381" authorId="2" shapeId="0">
      <text>
        <r>
          <rPr>
            <sz val="11"/>
            <color theme="1"/>
            <rFont val="Calibri"/>
            <family val="2"/>
            <scheme val="minor"/>
          </rPr>
          <t>Introduzca un número con dos decimales como máximo. Debe ser igual o mayor a la "Cantidad Real Consumida"</t>
        </r>
      </text>
    </comment>
    <comment ref="E1381" authorId="2" shapeId="0">
      <text>
        <r>
          <rPr>
            <sz val="11"/>
            <color theme="1"/>
            <rFont val="Calibri"/>
            <family val="2"/>
            <scheme val="minor"/>
          </rPr>
          <t>Introduzca un número con dos decimales como máximo</t>
        </r>
      </text>
    </comment>
    <comment ref="F1381" authorId="2" shapeId="0">
      <text>
        <r>
          <rPr>
            <sz val="11"/>
            <color theme="1"/>
            <rFont val="Calibri"/>
            <family val="2"/>
            <scheme val="minor"/>
          </rPr>
          <t>Monto calculado automáticamente por el sistema</t>
        </r>
      </text>
    </comment>
    <comment ref="A1387" authorId="2" shapeId="0">
      <text>
        <r>
          <rPr>
            <sz val="11"/>
            <color theme="1"/>
            <rFont val="Calibri"/>
            <family val="2"/>
            <scheme val="minor"/>
          </rPr>
          <t>Introducir un texto con el nombre o referencia de la contratación</t>
        </r>
      </text>
    </comment>
    <comment ref="B1387" authorId="2" shapeId="0">
      <text>
        <r>
          <rPr>
            <sz val="11"/>
            <color theme="1"/>
            <rFont val="Calibri"/>
            <family val="2"/>
            <scheme val="minor"/>
          </rPr>
          <t>Introduzca un texto con la finalidad de la contratación</t>
        </r>
      </text>
    </comment>
    <comment ref="C1387" authorId="2" shapeId="0">
      <text>
        <r>
          <rPr>
            <sz val="11"/>
            <color theme="1"/>
            <rFont val="Calibri"/>
            <family val="2"/>
            <scheme val="minor"/>
          </rPr>
          <t>Seleccionar un valor del listado</t>
        </r>
      </text>
    </comment>
    <comment ref="D1387" authorId="2" shapeId="0">
      <text>
        <r>
          <rPr>
            <sz val="11"/>
            <color theme="1"/>
            <rFont val="Calibri"/>
            <family val="2"/>
            <scheme val="minor"/>
          </rPr>
          <t>Seleccione el tipo de procedimiento</t>
        </r>
      </text>
    </comment>
    <comment ref="E1387" authorId="2" shapeId="0">
      <text>
        <r>
          <rPr>
            <sz val="11"/>
            <color theme="1"/>
            <rFont val="Calibri"/>
            <family val="2"/>
            <scheme val="minor"/>
          </rPr>
          <t>Seleccione un valor de la lista</t>
        </r>
      </text>
    </comment>
    <comment ref="F1387" authorId="2" shapeId="0">
      <text>
        <r>
          <rPr>
            <sz val="11"/>
            <color theme="1"/>
            <rFont val="Calibri"/>
            <family val="2"/>
            <scheme val="minor"/>
          </rPr>
          <t>Introduzca el código SNIP</t>
        </r>
      </text>
    </comment>
    <comment ref="C1388" authorId="2" shapeId="0">
      <text>
        <r>
          <rPr>
            <sz val="11"/>
            <color theme="1"/>
            <rFont val="Calibri"/>
            <family val="2"/>
            <scheme val="minor"/>
          </rPr>
          <t>Introduzca la fecha de inicio del proceso, en formato dd-mm-aaaa</t>
        </r>
      </text>
    </comment>
    <comment ref="F13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2" shapeId="0">
      <text/>
    </comment>
    <comment ref="C1390" authorId="2" shapeId="0">
      <text>
        <r>
          <rPr>
            <sz val="11"/>
            <color theme="1"/>
            <rFont val="Calibri"/>
            <family val="2"/>
            <scheme val="minor"/>
          </rPr>
          <t>Introduzca la fecha prevista de adjudicación, en formato dd-mm-aaaa</t>
        </r>
      </text>
    </comment>
    <comment ref="F1390" authorId="2" shapeId="0">
      <text/>
    </comment>
    <comment ref="F1391" authorId="2" shapeId="0">
      <text/>
    </comment>
    <comment ref="A1393" authorId="2" shapeId="0">
      <text>
        <r>
          <rPr>
            <sz val="11"/>
            <color theme="1"/>
            <rFont val="Calibri"/>
            <family val="2"/>
            <scheme val="minor"/>
          </rPr>
          <t>Introduzca un codigo UNSPSC</t>
        </r>
      </text>
    </comment>
    <comment ref="B1393" authorId="2" shapeId="0">
      <text>
        <r>
          <rPr>
            <sz val="11"/>
            <color theme="1"/>
            <rFont val="Calibri"/>
            <family val="2"/>
            <scheme val="minor"/>
          </rPr>
          <t>Descripción calculada automáticamente a partir de código del artículo</t>
        </r>
      </text>
    </comment>
    <comment ref="C1393" authorId="2" shapeId="0">
      <text>
        <r>
          <rPr>
            <sz val="11"/>
            <color theme="1"/>
            <rFont val="Calibri"/>
            <family val="2"/>
            <scheme val="minor"/>
          </rPr>
          <t>Seleccione un valor de la lista</t>
        </r>
      </text>
    </comment>
    <comment ref="D1393" authorId="2" shapeId="0">
      <text>
        <r>
          <rPr>
            <sz val="11"/>
            <color theme="1"/>
            <rFont val="Calibri"/>
            <family val="2"/>
            <scheme val="minor"/>
          </rPr>
          <t>Introduzca un número con dos decimales como máximo. Debe ser igual o mayor a la "Cantidad Real Consumida"</t>
        </r>
      </text>
    </comment>
    <comment ref="E1393" authorId="2" shapeId="0">
      <text>
        <r>
          <rPr>
            <sz val="11"/>
            <color theme="1"/>
            <rFont val="Calibri"/>
            <family val="2"/>
            <scheme val="minor"/>
          </rPr>
          <t>Introduzca un número con dos decimales como máximo</t>
        </r>
      </text>
    </comment>
    <comment ref="F1393" authorId="2" shapeId="0">
      <text>
        <r>
          <rPr>
            <sz val="11"/>
            <color theme="1"/>
            <rFont val="Calibri"/>
            <family val="2"/>
            <scheme val="minor"/>
          </rPr>
          <t>Monto calculado automáticamente por el sistema</t>
        </r>
      </text>
    </comment>
    <comment ref="A1399" authorId="2" shapeId="0">
      <text>
        <r>
          <rPr>
            <sz val="11"/>
            <color theme="1"/>
            <rFont val="Calibri"/>
            <family val="2"/>
            <scheme val="minor"/>
          </rPr>
          <t>Introducir un texto con el nombre o referencia de la contratación</t>
        </r>
      </text>
    </comment>
    <comment ref="B1399" authorId="2" shapeId="0">
      <text>
        <r>
          <rPr>
            <sz val="11"/>
            <color theme="1"/>
            <rFont val="Calibri"/>
            <family val="2"/>
            <scheme val="minor"/>
          </rPr>
          <t>Introduzca un texto con la finalidad de la contratación</t>
        </r>
      </text>
    </comment>
    <comment ref="C1399" authorId="2" shapeId="0">
      <text>
        <r>
          <rPr>
            <sz val="11"/>
            <color theme="1"/>
            <rFont val="Calibri"/>
            <family val="2"/>
            <scheme val="minor"/>
          </rPr>
          <t>Seleccionar un valor del listado</t>
        </r>
      </text>
    </comment>
    <comment ref="D1399" authorId="2" shapeId="0">
      <text>
        <r>
          <rPr>
            <sz val="11"/>
            <color theme="1"/>
            <rFont val="Calibri"/>
            <family val="2"/>
            <scheme val="minor"/>
          </rPr>
          <t>Seleccione el tipo de procedimiento</t>
        </r>
      </text>
    </comment>
    <comment ref="E1399" authorId="2" shapeId="0">
      <text>
        <r>
          <rPr>
            <sz val="11"/>
            <color theme="1"/>
            <rFont val="Calibri"/>
            <family val="2"/>
            <scheme val="minor"/>
          </rPr>
          <t>Seleccione un valor de la lista</t>
        </r>
      </text>
    </comment>
    <comment ref="F1399" authorId="2" shapeId="0">
      <text>
        <r>
          <rPr>
            <sz val="11"/>
            <color theme="1"/>
            <rFont val="Calibri"/>
            <family val="2"/>
            <scheme val="minor"/>
          </rPr>
          <t>Introduzca el código SNIP</t>
        </r>
      </text>
    </comment>
    <comment ref="C1400" authorId="2" shapeId="0">
      <text>
        <r>
          <rPr>
            <sz val="11"/>
            <color theme="1"/>
            <rFont val="Calibri"/>
            <family val="2"/>
            <scheme val="minor"/>
          </rPr>
          <t>Introduzca la fecha de inicio del proceso, en formato dd-mm-aaaa</t>
        </r>
      </text>
    </comment>
    <comment ref="F14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text/>
    </comment>
    <comment ref="C1402" authorId="2" shapeId="0">
      <text>
        <r>
          <rPr>
            <sz val="11"/>
            <color theme="1"/>
            <rFont val="Calibri"/>
            <family val="2"/>
            <scheme val="minor"/>
          </rPr>
          <t>Introduzca la fecha prevista de adjudicación, en formato dd-mm-aaaa</t>
        </r>
      </text>
    </comment>
    <comment ref="F1402" authorId="2" shapeId="0">
      <text/>
    </comment>
    <comment ref="F1403" authorId="2" shapeId="0">
      <text/>
    </comment>
    <comment ref="A1405" authorId="2" shapeId="0">
      <text>
        <r>
          <rPr>
            <sz val="11"/>
            <color theme="1"/>
            <rFont val="Calibri"/>
            <family val="2"/>
            <scheme val="minor"/>
          </rPr>
          <t>Introduzca un codigo UNSPSC</t>
        </r>
      </text>
    </comment>
    <comment ref="B1405" authorId="2" shapeId="0">
      <text>
        <r>
          <rPr>
            <sz val="11"/>
            <color theme="1"/>
            <rFont val="Calibri"/>
            <family val="2"/>
            <scheme val="minor"/>
          </rPr>
          <t>Descripción calculada automáticamente a partir de código del artículo</t>
        </r>
      </text>
    </comment>
    <comment ref="C1405" authorId="2" shapeId="0">
      <text>
        <r>
          <rPr>
            <sz val="11"/>
            <color theme="1"/>
            <rFont val="Calibri"/>
            <family val="2"/>
            <scheme val="minor"/>
          </rPr>
          <t>Seleccione un valor de la lista</t>
        </r>
      </text>
    </comment>
    <comment ref="D1405" authorId="2" shapeId="0">
      <text>
        <r>
          <rPr>
            <sz val="11"/>
            <color theme="1"/>
            <rFont val="Calibri"/>
            <family val="2"/>
            <scheme val="minor"/>
          </rPr>
          <t>Introduzca un número con dos decimales como máximo. Debe ser igual o mayor a la "Cantidad Real Consumida"</t>
        </r>
      </text>
    </comment>
    <comment ref="E1405" authorId="2" shapeId="0">
      <text>
        <r>
          <rPr>
            <sz val="11"/>
            <color theme="1"/>
            <rFont val="Calibri"/>
            <family val="2"/>
            <scheme val="minor"/>
          </rPr>
          <t>Introduzca un número con dos decimales como máximo</t>
        </r>
      </text>
    </comment>
    <comment ref="F1405" authorId="2" shapeId="0">
      <text>
        <r>
          <rPr>
            <sz val="11"/>
            <color theme="1"/>
            <rFont val="Calibri"/>
            <family val="2"/>
            <scheme val="minor"/>
          </rPr>
          <t>Monto calculado automáticamente por el sistema</t>
        </r>
      </text>
    </comment>
    <comment ref="A1425" authorId="2" shapeId="0">
      <text>
        <r>
          <rPr>
            <sz val="11"/>
            <color theme="1"/>
            <rFont val="Calibri"/>
            <family val="2"/>
            <scheme val="minor"/>
          </rPr>
          <t>Introducir un texto con el nombre o referencia de la contratación</t>
        </r>
      </text>
    </comment>
    <comment ref="B1425" authorId="2" shapeId="0">
      <text>
        <r>
          <rPr>
            <sz val="11"/>
            <color theme="1"/>
            <rFont val="Calibri"/>
            <family val="2"/>
            <scheme val="minor"/>
          </rPr>
          <t>Introduzca un texto con la finalidad de la contratación</t>
        </r>
      </text>
    </comment>
    <comment ref="C1425" authorId="2" shapeId="0">
      <text>
        <r>
          <rPr>
            <sz val="11"/>
            <color theme="1"/>
            <rFont val="Calibri"/>
            <family val="2"/>
            <scheme val="minor"/>
          </rPr>
          <t>Seleccionar un valor del listado</t>
        </r>
      </text>
    </comment>
    <comment ref="D1425" authorId="2" shapeId="0">
      <text>
        <r>
          <rPr>
            <sz val="11"/>
            <color theme="1"/>
            <rFont val="Calibri"/>
            <family val="2"/>
            <scheme val="minor"/>
          </rPr>
          <t>Seleccione el tipo de procedimiento</t>
        </r>
      </text>
    </comment>
    <comment ref="E1425" authorId="2" shapeId="0">
      <text>
        <r>
          <rPr>
            <sz val="11"/>
            <color theme="1"/>
            <rFont val="Calibri"/>
            <family val="2"/>
            <scheme val="minor"/>
          </rPr>
          <t>Seleccione un valor de la lista</t>
        </r>
      </text>
    </comment>
    <comment ref="F1425" authorId="2" shapeId="0">
      <text>
        <r>
          <rPr>
            <sz val="11"/>
            <color theme="1"/>
            <rFont val="Calibri"/>
            <family val="2"/>
            <scheme val="minor"/>
          </rPr>
          <t>Introduzca el código SNIP</t>
        </r>
      </text>
    </comment>
    <comment ref="C1426" authorId="2" shapeId="0">
      <text>
        <r>
          <rPr>
            <sz val="11"/>
            <color theme="1"/>
            <rFont val="Calibri"/>
            <family val="2"/>
            <scheme val="minor"/>
          </rPr>
          <t>Introduzca la fecha de inicio del proceso, en formato dd-mm-aaaa</t>
        </r>
      </text>
    </comment>
    <comment ref="F14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2" shapeId="0">
      <text/>
    </comment>
    <comment ref="C1428" authorId="2" shapeId="0">
      <text>
        <r>
          <rPr>
            <sz val="11"/>
            <color theme="1"/>
            <rFont val="Calibri"/>
            <family val="2"/>
            <scheme val="minor"/>
          </rPr>
          <t>Introduzca la fecha prevista de adjudicación, en formato dd-mm-aaaa</t>
        </r>
      </text>
    </comment>
    <comment ref="F1428" authorId="2" shapeId="0">
      <text/>
    </comment>
    <comment ref="F1429" authorId="2" shapeId="0">
      <text/>
    </comment>
    <comment ref="A1431" authorId="2" shapeId="0">
      <text>
        <r>
          <rPr>
            <sz val="11"/>
            <color theme="1"/>
            <rFont val="Calibri"/>
            <family val="2"/>
            <scheme val="minor"/>
          </rPr>
          <t>Introduzca un codigo UNSPSC</t>
        </r>
      </text>
    </comment>
    <comment ref="B1431" authorId="2" shapeId="0">
      <text>
        <r>
          <rPr>
            <sz val="11"/>
            <color theme="1"/>
            <rFont val="Calibri"/>
            <family val="2"/>
            <scheme val="minor"/>
          </rPr>
          <t>Descripción calculada automáticamente a partir de código del artículo</t>
        </r>
      </text>
    </comment>
    <comment ref="C1431" authorId="2" shapeId="0">
      <text>
        <r>
          <rPr>
            <sz val="11"/>
            <color theme="1"/>
            <rFont val="Calibri"/>
            <family val="2"/>
            <scheme val="minor"/>
          </rPr>
          <t>Seleccione un valor de la lista</t>
        </r>
      </text>
    </comment>
    <comment ref="D1431" authorId="2" shapeId="0">
      <text>
        <r>
          <rPr>
            <sz val="11"/>
            <color theme="1"/>
            <rFont val="Calibri"/>
            <family val="2"/>
            <scheme val="minor"/>
          </rPr>
          <t>Introduzca un número con dos decimales como máximo. Debe ser igual o mayor a la "Cantidad Real Consumida"</t>
        </r>
      </text>
    </comment>
    <comment ref="E1431" authorId="2" shapeId="0">
      <text>
        <r>
          <rPr>
            <sz val="11"/>
            <color theme="1"/>
            <rFont val="Calibri"/>
            <family val="2"/>
            <scheme val="minor"/>
          </rPr>
          <t>Introduzca un número con dos decimales como máximo</t>
        </r>
      </text>
    </comment>
    <comment ref="F1431" authorId="2" shapeId="0">
      <text>
        <r>
          <rPr>
            <sz val="11"/>
            <color theme="1"/>
            <rFont val="Calibri"/>
            <family val="2"/>
            <scheme val="minor"/>
          </rPr>
          <t>Monto calculado automáticamente por el sistema</t>
        </r>
      </text>
    </comment>
    <comment ref="A1451" authorId="2" shapeId="0">
      <text>
        <r>
          <rPr>
            <sz val="11"/>
            <color theme="1"/>
            <rFont val="Calibri"/>
            <family val="2"/>
            <scheme val="minor"/>
          </rPr>
          <t>Introducir un texto con el nombre o referencia de la contratación</t>
        </r>
      </text>
    </comment>
    <comment ref="B1451" authorId="2" shapeId="0">
      <text>
        <r>
          <rPr>
            <sz val="11"/>
            <color theme="1"/>
            <rFont val="Calibri"/>
            <family val="2"/>
            <scheme val="minor"/>
          </rPr>
          <t>Introduzca un texto con la finalidad de la contratación</t>
        </r>
      </text>
    </comment>
    <comment ref="C1451" authorId="2" shapeId="0">
      <text>
        <r>
          <rPr>
            <sz val="11"/>
            <color theme="1"/>
            <rFont val="Calibri"/>
            <family val="2"/>
            <scheme val="minor"/>
          </rPr>
          <t>Seleccionar un valor del listado</t>
        </r>
      </text>
    </comment>
    <comment ref="D1451" authorId="2" shapeId="0">
      <text>
        <r>
          <rPr>
            <sz val="11"/>
            <color theme="1"/>
            <rFont val="Calibri"/>
            <family val="2"/>
            <scheme val="minor"/>
          </rPr>
          <t>Seleccione el tipo de procedimiento</t>
        </r>
      </text>
    </comment>
    <comment ref="E1451" authorId="2" shapeId="0">
      <text>
        <r>
          <rPr>
            <sz val="11"/>
            <color theme="1"/>
            <rFont val="Calibri"/>
            <family val="2"/>
            <scheme val="minor"/>
          </rPr>
          <t>Seleccione un valor de la lista</t>
        </r>
      </text>
    </comment>
    <comment ref="F1451" authorId="2" shapeId="0">
      <text>
        <r>
          <rPr>
            <sz val="11"/>
            <color theme="1"/>
            <rFont val="Calibri"/>
            <family val="2"/>
            <scheme val="minor"/>
          </rPr>
          <t>Introduzca el código SNIP</t>
        </r>
      </text>
    </comment>
    <comment ref="C1452" authorId="2" shapeId="0">
      <text>
        <r>
          <rPr>
            <sz val="11"/>
            <color theme="1"/>
            <rFont val="Calibri"/>
            <family val="2"/>
            <scheme val="minor"/>
          </rPr>
          <t>Introduzca la fecha de inicio del proceso, en formato dd-mm-aaaa</t>
        </r>
      </text>
    </comment>
    <comment ref="F14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text/>
    </comment>
    <comment ref="C1454" authorId="2" shapeId="0">
      <text>
        <r>
          <rPr>
            <sz val="11"/>
            <color theme="1"/>
            <rFont val="Calibri"/>
            <family val="2"/>
            <scheme val="minor"/>
          </rPr>
          <t>Introduzca la fecha prevista de adjudicación, en formato dd-mm-aaaa</t>
        </r>
      </text>
    </comment>
    <comment ref="F1454" authorId="2" shapeId="0">
      <text/>
    </comment>
    <comment ref="F1455" authorId="2" shapeId="0">
      <text/>
    </comment>
    <comment ref="A1457" authorId="2" shapeId="0">
      <text>
        <r>
          <rPr>
            <sz val="11"/>
            <color theme="1"/>
            <rFont val="Calibri"/>
            <family val="2"/>
            <scheme val="minor"/>
          </rPr>
          <t>Introduzca un codigo UNSPSC</t>
        </r>
      </text>
    </comment>
    <comment ref="B1457" authorId="2" shapeId="0">
      <text>
        <r>
          <rPr>
            <sz val="11"/>
            <color theme="1"/>
            <rFont val="Calibri"/>
            <family val="2"/>
            <scheme val="minor"/>
          </rPr>
          <t>Descripción calculada automáticamente a partir de código del artículo</t>
        </r>
      </text>
    </comment>
    <comment ref="C1457" authorId="2" shapeId="0">
      <text>
        <r>
          <rPr>
            <sz val="11"/>
            <color theme="1"/>
            <rFont val="Calibri"/>
            <family val="2"/>
            <scheme val="minor"/>
          </rPr>
          <t>Seleccione un valor de la lista</t>
        </r>
      </text>
    </comment>
    <comment ref="D1457" authorId="2" shapeId="0">
      <text>
        <r>
          <rPr>
            <sz val="11"/>
            <color theme="1"/>
            <rFont val="Calibri"/>
            <family val="2"/>
            <scheme val="minor"/>
          </rPr>
          <t>Introduzca un número con dos decimales como máximo. Debe ser igual o mayor a la "Cantidad Real Consumida"</t>
        </r>
      </text>
    </comment>
    <comment ref="E1457" authorId="2" shapeId="0">
      <text>
        <r>
          <rPr>
            <sz val="11"/>
            <color theme="1"/>
            <rFont val="Calibri"/>
            <family val="2"/>
            <scheme val="minor"/>
          </rPr>
          <t>Introduzca un número con dos decimales como máximo</t>
        </r>
      </text>
    </comment>
    <comment ref="F1457" authorId="2" shapeId="0">
      <text>
        <r>
          <rPr>
            <sz val="11"/>
            <color theme="1"/>
            <rFont val="Calibri"/>
            <family val="2"/>
            <scheme val="minor"/>
          </rPr>
          <t>Monto calculado automáticamente por el sistema</t>
        </r>
      </text>
    </comment>
    <comment ref="A1462" authorId="2" shapeId="0">
      <text>
        <r>
          <rPr>
            <sz val="11"/>
            <color theme="1"/>
            <rFont val="Calibri"/>
            <family val="2"/>
            <scheme val="minor"/>
          </rPr>
          <t>Introducir un texto con el nombre o referencia de la contratación</t>
        </r>
      </text>
    </comment>
    <comment ref="B1462" authorId="2" shapeId="0">
      <text>
        <r>
          <rPr>
            <sz val="11"/>
            <color theme="1"/>
            <rFont val="Calibri"/>
            <family val="2"/>
            <scheme val="minor"/>
          </rPr>
          <t>Introduzca un texto con la finalidad de la contratación</t>
        </r>
      </text>
    </comment>
    <comment ref="C1462" authorId="2" shapeId="0">
      <text>
        <r>
          <rPr>
            <sz val="11"/>
            <color theme="1"/>
            <rFont val="Calibri"/>
            <family val="2"/>
            <scheme val="minor"/>
          </rPr>
          <t>Seleccionar un valor del listado</t>
        </r>
      </text>
    </comment>
    <comment ref="D1462" authorId="2" shapeId="0">
      <text>
        <r>
          <rPr>
            <sz val="11"/>
            <color theme="1"/>
            <rFont val="Calibri"/>
            <family val="2"/>
            <scheme val="minor"/>
          </rPr>
          <t>Seleccione el tipo de procedimiento</t>
        </r>
      </text>
    </comment>
    <comment ref="E1462" authorId="2" shapeId="0">
      <text>
        <r>
          <rPr>
            <sz val="11"/>
            <color theme="1"/>
            <rFont val="Calibri"/>
            <family val="2"/>
            <scheme val="minor"/>
          </rPr>
          <t>Seleccione un valor de la lista</t>
        </r>
      </text>
    </comment>
    <comment ref="F1462" authorId="2" shapeId="0">
      <text>
        <r>
          <rPr>
            <sz val="11"/>
            <color theme="1"/>
            <rFont val="Calibri"/>
            <family val="2"/>
            <scheme val="minor"/>
          </rPr>
          <t>Introduzca el código SNIP</t>
        </r>
      </text>
    </comment>
    <comment ref="C1463" authorId="2" shapeId="0">
      <text>
        <r>
          <rPr>
            <sz val="11"/>
            <color theme="1"/>
            <rFont val="Calibri"/>
            <family val="2"/>
            <scheme val="minor"/>
          </rPr>
          <t>Introduzca la fecha de inicio del proceso, en formato dd-mm-aaaa</t>
        </r>
      </text>
    </comment>
    <comment ref="F14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2" shapeId="0">
      <text/>
    </comment>
    <comment ref="C1465" authorId="2" shapeId="0">
      <text>
        <r>
          <rPr>
            <sz val="11"/>
            <color theme="1"/>
            <rFont val="Calibri"/>
            <family val="2"/>
            <scheme val="minor"/>
          </rPr>
          <t>Introduzca la fecha prevista de adjudicación, en formato dd-mm-aaaa</t>
        </r>
      </text>
    </comment>
    <comment ref="F1465" authorId="2" shapeId="0">
      <text/>
    </comment>
    <comment ref="F1466" authorId="2" shapeId="0">
      <text/>
    </comment>
    <comment ref="A1468" authorId="2" shapeId="0">
      <text>
        <r>
          <rPr>
            <sz val="11"/>
            <color theme="1"/>
            <rFont val="Calibri"/>
            <family val="2"/>
            <scheme val="minor"/>
          </rPr>
          <t>Introduzca un codigo UNSPSC</t>
        </r>
      </text>
    </comment>
    <comment ref="B1468" authorId="2" shapeId="0">
      <text>
        <r>
          <rPr>
            <sz val="11"/>
            <color theme="1"/>
            <rFont val="Calibri"/>
            <family val="2"/>
            <scheme val="minor"/>
          </rPr>
          <t>Descripción calculada automáticamente a partir de código del artículo</t>
        </r>
      </text>
    </comment>
    <comment ref="C1468" authorId="2" shapeId="0">
      <text>
        <r>
          <rPr>
            <sz val="11"/>
            <color theme="1"/>
            <rFont val="Calibri"/>
            <family val="2"/>
            <scheme val="minor"/>
          </rPr>
          <t>Seleccione un valor de la lista</t>
        </r>
      </text>
    </comment>
    <comment ref="D1468" authorId="2" shapeId="0">
      <text>
        <r>
          <rPr>
            <sz val="11"/>
            <color theme="1"/>
            <rFont val="Calibri"/>
            <family val="2"/>
            <scheme val="minor"/>
          </rPr>
          <t>Introduzca un número con dos decimales como máximo. Debe ser igual o mayor a la "Cantidad Real Consumida"</t>
        </r>
      </text>
    </comment>
    <comment ref="E1468" authorId="2" shapeId="0">
      <text>
        <r>
          <rPr>
            <sz val="11"/>
            <color theme="1"/>
            <rFont val="Calibri"/>
            <family val="2"/>
            <scheme val="minor"/>
          </rPr>
          <t>Introduzca un número con dos decimales como máximo</t>
        </r>
      </text>
    </comment>
    <comment ref="F1468" authorId="2" shapeId="0">
      <text>
        <r>
          <rPr>
            <sz val="11"/>
            <color theme="1"/>
            <rFont val="Calibri"/>
            <family val="2"/>
            <scheme val="minor"/>
          </rPr>
          <t>Monto calculado automáticamente por el sistema</t>
        </r>
      </text>
    </comment>
    <comment ref="A1473" authorId="2" shapeId="0">
      <text>
        <r>
          <rPr>
            <sz val="11"/>
            <color theme="1"/>
            <rFont val="Calibri"/>
            <family val="2"/>
            <scheme val="minor"/>
          </rPr>
          <t>Introducir un texto con el nombre o referencia de la contratación</t>
        </r>
      </text>
    </comment>
    <comment ref="B1473" authorId="2" shapeId="0">
      <text>
        <r>
          <rPr>
            <sz val="11"/>
            <color theme="1"/>
            <rFont val="Calibri"/>
            <family val="2"/>
            <scheme val="minor"/>
          </rPr>
          <t>Introduzca un texto con la finalidad de la contratación</t>
        </r>
      </text>
    </comment>
    <comment ref="C1473" authorId="2" shapeId="0">
      <text>
        <r>
          <rPr>
            <sz val="11"/>
            <color theme="1"/>
            <rFont val="Calibri"/>
            <family val="2"/>
            <scheme val="minor"/>
          </rPr>
          <t>Seleccionar un valor del listado</t>
        </r>
      </text>
    </comment>
    <comment ref="D1473" authorId="2" shapeId="0">
      <text>
        <r>
          <rPr>
            <sz val="11"/>
            <color theme="1"/>
            <rFont val="Calibri"/>
            <family val="2"/>
            <scheme val="minor"/>
          </rPr>
          <t>Seleccione el tipo de procedimiento</t>
        </r>
      </text>
    </comment>
    <comment ref="E1473" authorId="2" shapeId="0">
      <text>
        <r>
          <rPr>
            <sz val="11"/>
            <color theme="1"/>
            <rFont val="Calibri"/>
            <family val="2"/>
            <scheme val="minor"/>
          </rPr>
          <t>Seleccione un valor de la lista</t>
        </r>
      </text>
    </comment>
    <comment ref="F1473" authorId="2" shapeId="0">
      <text>
        <r>
          <rPr>
            <sz val="11"/>
            <color theme="1"/>
            <rFont val="Calibri"/>
            <family val="2"/>
            <scheme val="minor"/>
          </rPr>
          <t>Introduzca el código SNIP</t>
        </r>
      </text>
    </comment>
    <comment ref="C1474" authorId="2" shapeId="0">
      <text>
        <r>
          <rPr>
            <sz val="11"/>
            <color theme="1"/>
            <rFont val="Calibri"/>
            <family val="2"/>
            <scheme val="minor"/>
          </rPr>
          <t>Introduzca la fecha de inicio del proceso, en formato dd-mm-aaaa</t>
        </r>
      </text>
    </comment>
    <comment ref="F14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2" shapeId="0">
      <text/>
    </comment>
    <comment ref="C1476" authorId="2" shapeId="0">
      <text>
        <r>
          <rPr>
            <sz val="11"/>
            <color theme="1"/>
            <rFont val="Calibri"/>
            <family val="2"/>
            <scheme val="minor"/>
          </rPr>
          <t>Introduzca la fecha prevista de adjudicación, en formato dd-mm-aaaa</t>
        </r>
      </text>
    </comment>
    <comment ref="F1476" authorId="2" shapeId="0">
      <text/>
    </comment>
    <comment ref="F1477" authorId="2" shapeId="0">
      <text/>
    </comment>
    <comment ref="A1479" authorId="2" shapeId="0">
      <text>
        <r>
          <rPr>
            <sz val="11"/>
            <color theme="1"/>
            <rFont val="Calibri"/>
            <family val="2"/>
            <scheme val="minor"/>
          </rPr>
          <t>Introduzca un codigo UNSPSC</t>
        </r>
      </text>
    </comment>
    <comment ref="B1479" authorId="2" shapeId="0">
      <text>
        <r>
          <rPr>
            <sz val="11"/>
            <color theme="1"/>
            <rFont val="Calibri"/>
            <family val="2"/>
            <scheme val="minor"/>
          </rPr>
          <t>Descripción calculada automáticamente a partir de código del artículo</t>
        </r>
      </text>
    </comment>
    <comment ref="C1479" authorId="2" shapeId="0">
      <text>
        <r>
          <rPr>
            <sz val="11"/>
            <color theme="1"/>
            <rFont val="Calibri"/>
            <family val="2"/>
            <scheme val="minor"/>
          </rPr>
          <t>Seleccione un valor de la lista</t>
        </r>
      </text>
    </comment>
    <comment ref="D1479" authorId="2" shapeId="0">
      <text>
        <r>
          <rPr>
            <sz val="11"/>
            <color theme="1"/>
            <rFont val="Calibri"/>
            <family val="2"/>
            <scheme val="minor"/>
          </rPr>
          <t>Introduzca un número con dos decimales como máximo. Debe ser igual o mayor a la "Cantidad Real Consumida"</t>
        </r>
      </text>
    </comment>
    <comment ref="E1479" authorId="2" shapeId="0">
      <text>
        <r>
          <rPr>
            <sz val="11"/>
            <color theme="1"/>
            <rFont val="Calibri"/>
            <family val="2"/>
            <scheme val="minor"/>
          </rPr>
          <t>Introduzca un número con dos decimales como máximo</t>
        </r>
      </text>
    </comment>
    <comment ref="F1479" authorId="2" shapeId="0">
      <text>
        <r>
          <rPr>
            <sz val="11"/>
            <color theme="1"/>
            <rFont val="Calibri"/>
            <family val="2"/>
            <scheme val="minor"/>
          </rPr>
          <t>Monto calculado automáticamente por el sistema</t>
        </r>
      </text>
    </comment>
    <comment ref="A1484" authorId="2" shapeId="0">
      <text>
        <r>
          <rPr>
            <sz val="11"/>
            <color theme="1"/>
            <rFont val="Calibri"/>
            <family val="2"/>
            <scheme val="minor"/>
          </rPr>
          <t>Introducir un texto con el nombre o referencia de la contratación</t>
        </r>
      </text>
    </comment>
    <comment ref="B1484" authorId="2" shapeId="0">
      <text>
        <r>
          <rPr>
            <sz val="11"/>
            <color theme="1"/>
            <rFont val="Calibri"/>
            <family val="2"/>
            <scheme val="minor"/>
          </rPr>
          <t>Introduzca un texto con la finalidad de la contratación</t>
        </r>
      </text>
    </comment>
    <comment ref="C1484" authorId="2" shapeId="0">
      <text>
        <r>
          <rPr>
            <sz val="11"/>
            <color theme="1"/>
            <rFont val="Calibri"/>
            <family val="2"/>
            <scheme val="minor"/>
          </rPr>
          <t>Seleccionar un valor del listado</t>
        </r>
      </text>
    </comment>
    <comment ref="D1484" authorId="2" shapeId="0">
      <text>
        <r>
          <rPr>
            <sz val="11"/>
            <color theme="1"/>
            <rFont val="Calibri"/>
            <family val="2"/>
            <scheme val="minor"/>
          </rPr>
          <t>Seleccione el tipo de procedimiento</t>
        </r>
      </text>
    </comment>
    <comment ref="E1484" authorId="2" shapeId="0">
      <text>
        <r>
          <rPr>
            <sz val="11"/>
            <color theme="1"/>
            <rFont val="Calibri"/>
            <family val="2"/>
            <scheme val="minor"/>
          </rPr>
          <t>Seleccione un valor de la lista</t>
        </r>
      </text>
    </comment>
    <comment ref="F1484" authorId="2" shapeId="0">
      <text>
        <r>
          <rPr>
            <sz val="11"/>
            <color theme="1"/>
            <rFont val="Calibri"/>
            <family val="2"/>
            <scheme val="minor"/>
          </rPr>
          <t>Introduzca el código SNIP</t>
        </r>
      </text>
    </comment>
    <comment ref="C1485" authorId="2" shapeId="0">
      <text>
        <r>
          <rPr>
            <sz val="11"/>
            <color theme="1"/>
            <rFont val="Calibri"/>
            <family val="2"/>
            <scheme val="minor"/>
          </rPr>
          <t>Introduzca la fecha de inicio del proceso, en formato dd-mm-aaaa</t>
        </r>
      </text>
    </comment>
    <comment ref="F14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2" shapeId="0">
      <text/>
    </comment>
    <comment ref="C1487" authorId="2" shapeId="0">
      <text>
        <r>
          <rPr>
            <sz val="11"/>
            <color theme="1"/>
            <rFont val="Calibri"/>
            <family val="2"/>
            <scheme val="minor"/>
          </rPr>
          <t>Introduzca la fecha prevista de adjudicación, en formato dd-mm-aaaa</t>
        </r>
      </text>
    </comment>
    <comment ref="F1487" authorId="2" shapeId="0">
      <text/>
    </comment>
    <comment ref="F1488" authorId="2" shapeId="0">
      <text/>
    </comment>
    <comment ref="A1490" authorId="2" shapeId="0">
      <text>
        <r>
          <rPr>
            <sz val="11"/>
            <color theme="1"/>
            <rFont val="Calibri"/>
            <family val="2"/>
            <scheme val="minor"/>
          </rPr>
          <t>Introduzca un codigo UNSPSC</t>
        </r>
      </text>
    </comment>
    <comment ref="B1490" authorId="2" shapeId="0">
      <text>
        <r>
          <rPr>
            <sz val="11"/>
            <color theme="1"/>
            <rFont val="Calibri"/>
            <family val="2"/>
            <scheme val="minor"/>
          </rPr>
          <t>Descripción calculada automáticamente a partir de código del artículo</t>
        </r>
      </text>
    </comment>
    <comment ref="C1490" authorId="2" shapeId="0">
      <text>
        <r>
          <rPr>
            <sz val="11"/>
            <color theme="1"/>
            <rFont val="Calibri"/>
            <family val="2"/>
            <scheme val="minor"/>
          </rPr>
          <t>Seleccione un valor de la lista</t>
        </r>
      </text>
    </comment>
    <comment ref="D1490" authorId="2" shapeId="0">
      <text>
        <r>
          <rPr>
            <sz val="11"/>
            <color theme="1"/>
            <rFont val="Calibri"/>
            <family val="2"/>
            <scheme val="minor"/>
          </rPr>
          <t>Introduzca un número con dos decimales como máximo. Debe ser igual o mayor a la "Cantidad Real Consumida"</t>
        </r>
      </text>
    </comment>
    <comment ref="E1490" authorId="2" shapeId="0">
      <text>
        <r>
          <rPr>
            <sz val="11"/>
            <color theme="1"/>
            <rFont val="Calibri"/>
            <family val="2"/>
            <scheme val="minor"/>
          </rPr>
          <t>Introduzca un número con dos decimales como máximo</t>
        </r>
      </text>
    </comment>
    <comment ref="F1490" authorId="2" shapeId="0">
      <text>
        <r>
          <rPr>
            <sz val="11"/>
            <color theme="1"/>
            <rFont val="Calibri"/>
            <family val="2"/>
            <scheme val="minor"/>
          </rPr>
          <t>Monto calculado automáticamente por el sistema</t>
        </r>
      </text>
    </comment>
    <comment ref="A1495" authorId="2" shapeId="0">
      <text>
        <r>
          <rPr>
            <sz val="11"/>
            <color theme="1"/>
            <rFont val="Calibri"/>
            <family val="2"/>
            <scheme val="minor"/>
          </rPr>
          <t>Introducir un texto con el nombre o referencia de la contratación</t>
        </r>
      </text>
    </comment>
    <comment ref="B1495" authorId="2" shapeId="0">
      <text>
        <r>
          <rPr>
            <sz val="11"/>
            <color theme="1"/>
            <rFont val="Calibri"/>
            <family val="2"/>
            <scheme val="minor"/>
          </rPr>
          <t>Introduzca un texto con la finalidad de la contratación</t>
        </r>
      </text>
    </comment>
    <comment ref="C1495" authorId="2" shapeId="0">
      <text>
        <r>
          <rPr>
            <sz val="11"/>
            <color theme="1"/>
            <rFont val="Calibri"/>
            <family val="2"/>
            <scheme val="minor"/>
          </rPr>
          <t>Seleccionar un valor del listado</t>
        </r>
      </text>
    </comment>
    <comment ref="D1495" authorId="2" shapeId="0">
      <text>
        <r>
          <rPr>
            <sz val="11"/>
            <color theme="1"/>
            <rFont val="Calibri"/>
            <family val="2"/>
            <scheme val="minor"/>
          </rPr>
          <t>Seleccione el tipo de procedimiento</t>
        </r>
      </text>
    </comment>
    <comment ref="E1495" authorId="2" shapeId="0">
      <text>
        <r>
          <rPr>
            <sz val="11"/>
            <color theme="1"/>
            <rFont val="Calibri"/>
            <family val="2"/>
            <scheme val="minor"/>
          </rPr>
          <t>Seleccione un valor de la lista</t>
        </r>
      </text>
    </comment>
    <comment ref="F1495" authorId="2" shapeId="0">
      <text>
        <r>
          <rPr>
            <sz val="11"/>
            <color theme="1"/>
            <rFont val="Calibri"/>
            <family val="2"/>
            <scheme val="minor"/>
          </rPr>
          <t>Introduzca el código SNIP</t>
        </r>
      </text>
    </comment>
    <comment ref="C1496" authorId="2" shapeId="0">
      <text>
        <r>
          <rPr>
            <sz val="11"/>
            <color theme="1"/>
            <rFont val="Calibri"/>
            <family val="2"/>
            <scheme val="minor"/>
          </rPr>
          <t>Introduzca la fecha de inicio del proceso, en formato dd-mm-aaaa</t>
        </r>
      </text>
    </comment>
    <comment ref="F14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2" shapeId="0">
      <text/>
    </comment>
    <comment ref="C1498" authorId="2" shapeId="0">
      <text>
        <r>
          <rPr>
            <sz val="11"/>
            <color theme="1"/>
            <rFont val="Calibri"/>
            <family val="2"/>
            <scheme val="minor"/>
          </rPr>
          <t>Introduzca la fecha prevista de adjudicación, en formato dd-mm-aaaa</t>
        </r>
      </text>
    </comment>
    <comment ref="F1498" authorId="2" shapeId="0">
      <text/>
    </comment>
    <comment ref="F1499" authorId="2" shapeId="0">
      <text/>
    </comment>
    <comment ref="A1501" authorId="2" shapeId="0">
      <text>
        <r>
          <rPr>
            <sz val="11"/>
            <color theme="1"/>
            <rFont val="Calibri"/>
            <family val="2"/>
            <scheme val="minor"/>
          </rPr>
          <t>Introduzca un codigo UNSPSC</t>
        </r>
      </text>
    </comment>
    <comment ref="B1501" authorId="2" shapeId="0">
      <text>
        <r>
          <rPr>
            <sz val="11"/>
            <color theme="1"/>
            <rFont val="Calibri"/>
            <family val="2"/>
            <scheme val="minor"/>
          </rPr>
          <t>Descripción calculada automáticamente a partir de código del artículo</t>
        </r>
      </text>
    </comment>
    <comment ref="C1501" authorId="2" shapeId="0">
      <text>
        <r>
          <rPr>
            <sz val="11"/>
            <color theme="1"/>
            <rFont val="Calibri"/>
            <family val="2"/>
            <scheme val="minor"/>
          </rPr>
          <t>Seleccione un valor de la lista</t>
        </r>
      </text>
    </comment>
    <comment ref="D1501" authorId="2" shapeId="0">
      <text>
        <r>
          <rPr>
            <sz val="11"/>
            <color theme="1"/>
            <rFont val="Calibri"/>
            <family val="2"/>
            <scheme val="minor"/>
          </rPr>
          <t>Introduzca un número con dos decimales como máximo. Debe ser igual o mayor a la "Cantidad Real Consumida"</t>
        </r>
      </text>
    </comment>
    <comment ref="E1501" authorId="2" shapeId="0">
      <text>
        <r>
          <rPr>
            <sz val="11"/>
            <color theme="1"/>
            <rFont val="Calibri"/>
            <family val="2"/>
            <scheme val="minor"/>
          </rPr>
          <t>Introduzca un número con dos decimales como máximo</t>
        </r>
      </text>
    </comment>
    <comment ref="F1501" authorId="2" shapeId="0">
      <text>
        <r>
          <rPr>
            <sz val="11"/>
            <color theme="1"/>
            <rFont val="Calibri"/>
            <family val="2"/>
            <scheme val="minor"/>
          </rPr>
          <t>Monto calculado automáticamente por el sistema</t>
        </r>
      </text>
    </comment>
    <comment ref="A1506" authorId="2" shapeId="0">
      <text>
        <r>
          <rPr>
            <sz val="11"/>
            <color theme="1"/>
            <rFont val="Calibri"/>
            <family val="2"/>
            <scheme val="minor"/>
          </rPr>
          <t>Introducir un texto con el nombre o referencia de la contratación</t>
        </r>
      </text>
    </comment>
    <comment ref="B1506" authorId="2" shapeId="0">
      <text>
        <r>
          <rPr>
            <sz val="11"/>
            <color theme="1"/>
            <rFont val="Calibri"/>
            <family val="2"/>
            <scheme val="minor"/>
          </rPr>
          <t>Introduzca un texto con la finalidad de la contratación</t>
        </r>
      </text>
    </comment>
    <comment ref="C1506" authorId="2" shapeId="0">
      <text>
        <r>
          <rPr>
            <sz val="11"/>
            <color theme="1"/>
            <rFont val="Calibri"/>
            <family val="2"/>
            <scheme val="minor"/>
          </rPr>
          <t>Seleccionar un valor del listado</t>
        </r>
      </text>
    </comment>
    <comment ref="D1506" authorId="2" shapeId="0">
      <text>
        <r>
          <rPr>
            <sz val="11"/>
            <color theme="1"/>
            <rFont val="Calibri"/>
            <family val="2"/>
            <scheme val="minor"/>
          </rPr>
          <t>Seleccione el tipo de procedimiento</t>
        </r>
      </text>
    </comment>
    <comment ref="E1506" authorId="2" shapeId="0">
      <text>
        <r>
          <rPr>
            <sz val="11"/>
            <color theme="1"/>
            <rFont val="Calibri"/>
            <family val="2"/>
            <scheme val="minor"/>
          </rPr>
          <t>Seleccione un valor de la lista</t>
        </r>
      </text>
    </comment>
    <comment ref="F1506" authorId="2" shapeId="0">
      <text>
        <r>
          <rPr>
            <sz val="11"/>
            <color theme="1"/>
            <rFont val="Calibri"/>
            <family val="2"/>
            <scheme val="minor"/>
          </rPr>
          <t>Introduzca el código SNIP</t>
        </r>
      </text>
    </comment>
    <comment ref="C1507" authorId="2" shapeId="0">
      <text>
        <r>
          <rPr>
            <sz val="11"/>
            <color theme="1"/>
            <rFont val="Calibri"/>
            <family val="2"/>
            <scheme val="minor"/>
          </rPr>
          <t>Introduzca la fecha de inicio del proceso, en formato dd-mm-aaaa</t>
        </r>
      </text>
    </comment>
    <comment ref="F15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2" shapeId="0">
      <text/>
    </comment>
    <comment ref="C1509" authorId="2" shapeId="0">
      <text>
        <r>
          <rPr>
            <sz val="11"/>
            <color theme="1"/>
            <rFont val="Calibri"/>
            <family val="2"/>
            <scheme val="minor"/>
          </rPr>
          <t>Introduzca la fecha prevista de adjudicación, en formato dd-mm-aaaa</t>
        </r>
      </text>
    </comment>
    <comment ref="F1509" authorId="2" shapeId="0">
      <text/>
    </comment>
    <comment ref="F1510" authorId="2" shapeId="0">
      <text/>
    </comment>
    <comment ref="A1512" authorId="2" shapeId="0">
      <text>
        <r>
          <rPr>
            <sz val="11"/>
            <color theme="1"/>
            <rFont val="Calibri"/>
            <family val="2"/>
            <scheme val="minor"/>
          </rPr>
          <t>Introduzca un codigo UNSPSC</t>
        </r>
      </text>
    </comment>
    <comment ref="B1512" authorId="2" shapeId="0">
      <text>
        <r>
          <rPr>
            <sz val="11"/>
            <color theme="1"/>
            <rFont val="Calibri"/>
            <family val="2"/>
            <scheme val="minor"/>
          </rPr>
          <t>Descripción calculada automáticamente a partir de código del artículo</t>
        </r>
      </text>
    </comment>
    <comment ref="C1512" authorId="2" shapeId="0">
      <text>
        <r>
          <rPr>
            <sz val="11"/>
            <color theme="1"/>
            <rFont val="Calibri"/>
            <family val="2"/>
            <scheme val="minor"/>
          </rPr>
          <t>Seleccione un valor de la lista</t>
        </r>
      </text>
    </comment>
    <comment ref="D1512" authorId="2" shapeId="0">
      <text>
        <r>
          <rPr>
            <sz val="11"/>
            <color theme="1"/>
            <rFont val="Calibri"/>
            <family val="2"/>
            <scheme val="minor"/>
          </rPr>
          <t>Introduzca un número con dos decimales como máximo. Debe ser igual o mayor a la "Cantidad Real Consumida"</t>
        </r>
      </text>
    </comment>
    <comment ref="E1512" authorId="2" shapeId="0">
      <text>
        <r>
          <rPr>
            <sz val="11"/>
            <color theme="1"/>
            <rFont val="Calibri"/>
            <family val="2"/>
            <scheme val="minor"/>
          </rPr>
          <t>Introduzca un número con dos decimales como máximo</t>
        </r>
      </text>
    </comment>
    <comment ref="F1512" authorId="2" shapeId="0">
      <text>
        <r>
          <rPr>
            <sz val="11"/>
            <color theme="1"/>
            <rFont val="Calibri"/>
            <family val="2"/>
            <scheme val="minor"/>
          </rPr>
          <t>Monto calculado automáticamente por el sistema</t>
        </r>
      </text>
    </comment>
    <comment ref="A1517" authorId="2" shapeId="0">
      <text>
        <r>
          <rPr>
            <sz val="11"/>
            <color theme="1"/>
            <rFont val="Calibri"/>
            <family val="2"/>
            <scheme val="minor"/>
          </rPr>
          <t>Introducir un texto con el nombre o referencia de la contratación</t>
        </r>
      </text>
    </comment>
    <comment ref="B1517" authorId="2" shapeId="0">
      <text>
        <r>
          <rPr>
            <sz val="11"/>
            <color theme="1"/>
            <rFont val="Calibri"/>
            <family val="2"/>
            <scheme val="minor"/>
          </rPr>
          <t>Introduzca un texto con la finalidad de la contratación</t>
        </r>
      </text>
    </comment>
    <comment ref="C1517" authorId="2" shapeId="0">
      <text>
        <r>
          <rPr>
            <sz val="11"/>
            <color theme="1"/>
            <rFont val="Calibri"/>
            <family val="2"/>
            <scheme val="minor"/>
          </rPr>
          <t>Seleccionar un valor del listado</t>
        </r>
      </text>
    </comment>
    <comment ref="D1517" authorId="2" shapeId="0">
      <text>
        <r>
          <rPr>
            <sz val="11"/>
            <color theme="1"/>
            <rFont val="Calibri"/>
            <family val="2"/>
            <scheme val="minor"/>
          </rPr>
          <t>Seleccione el tipo de procedimiento</t>
        </r>
      </text>
    </comment>
    <comment ref="E1517" authorId="2" shapeId="0">
      <text>
        <r>
          <rPr>
            <sz val="11"/>
            <color theme="1"/>
            <rFont val="Calibri"/>
            <family val="2"/>
            <scheme val="minor"/>
          </rPr>
          <t>Seleccione un valor de la lista</t>
        </r>
      </text>
    </comment>
    <comment ref="F1517" authorId="2" shapeId="0">
      <text>
        <r>
          <rPr>
            <sz val="11"/>
            <color theme="1"/>
            <rFont val="Calibri"/>
            <family val="2"/>
            <scheme val="minor"/>
          </rPr>
          <t>Introduzca el código SNIP</t>
        </r>
      </text>
    </comment>
    <comment ref="C1518" authorId="2" shapeId="0">
      <text>
        <r>
          <rPr>
            <sz val="11"/>
            <color theme="1"/>
            <rFont val="Calibri"/>
            <family val="2"/>
            <scheme val="minor"/>
          </rPr>
          <t>Introduzca la fecha de inicio del proceso, en formato dd-mm-aaaa</t>
        </r>
      </text>
    </comment>
    <comment ref="F15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2" shapeId="0">
      <text/>
    </comment>
    <comment ref="C1520" authorId="2" shapeId="0">
      <text>
        <r>
          <rPr>
            <sz val="11"/>
            <color theme="1"/>
            <rFont val="Calibri"/>
            <family val="2"/>
            <scheme val="minor"/>
          </rPr>
          <t>Introduzca la fecha prevista de adjudicación, en formato dd-mm-aaaa</t>
        </r>
      </text>
    </comment>
    <comment ref="F1520" authorId="2" shapeId="0">
      <text/>
    </comment>
    <comment ref="F1521" authorId="2" shapeId="0">
      <text/>
    </comment>
    <comment ref="A1523" authorId="2" shapeId="0">
      <text>
        <r>
          <rPr>
            <sz val="11"/>
            <color theme="1"/>
            <rFont val="Calibri"/>
            <family val="2"/>
            <scheme val="minor"/>
          </rPr>
          <t>Introduzca un codigo UNSPSC</t>
        </r>
      </text>
    </comment>
    <comment ref="B1523" authorId="2" shapeId="0">
      <text>
        <r>
          <rPr>
            <sz val="11"/>
            <color theme="1"/>
            <rFont val="Calibri"/>
            <family val="2"/>
            <scheme val="minor"/>
          </rPr>
          <t>Descripción calculada automáticamente a partir de código del artículo</t>
        </r>
      </text>
    </comment>
    <comment ref="C1523" authorId="2" shapeId="0">
      <text>
        <r>
          <rPr>
            <sz val="11"/>
            <color theme="1"/>
            <rFont val="Calibri"/>
            <family val="2"/>
            <scheme val="minor"/>
          </rPr>
          <t>Seleccione un valor de la lista</t>
        </r>
      </text>
    </comment>
    <comment ref="D1523" authorId="2" shapeId="0">
      <text>
        <r>
          <rPr>
            <sz val="11"/>
            <color theme="1"/>
            <rFont val="Calibri"/>
            <family val="2"/>
            <scheme val="minor"/>
          </rPr>
          <t>Introduzca un número con dos decimales como máximo. Debe ser igual o mayor a la "Cantidad Real Consumida"</t>
        </r>
      </text>
    </comment>
    <comment ref="E1523" authorId="2" shapeId="0">
      <text>
        <r>
          <rPr>
            <sz val="11"/>
            <color theme="1"/>
            <rFont val="Calibri"/>
            <family val="2"/>
            <scheme val="minor"/>
          </rPr>
          <t>Introduzca un número con dos decimales como máximo</t>
        </r>
      </text>
    </comment>
    <comment ref="F1523" authorId="2" shapeId="0">
      <text>
        <r>
          <rPr>
            <sz val="11"/>
            <color theme="1"/>
            <rFont val="Calibri"/>
            <family val="2"/>
            <scheme val="minor"/>
          </rPr>
          <t>Monto calculado automáticamente por el sistema</t>
        </r>
      </text>
    </comment>
    <comment ref="A1528" authorId="2" shapeId="0">
      <text>
        <r>
          <rPr>
            <sz val="11"/>
            <color theme="1"/>
            <rFont val="Calibri"/>
            <family val="2"/>
            <scheme val="minor"/>
          </rPr>
          <t>Introducir un texto con el nombre o referencia de la contratación</t>
        </r>
      </text>
    </comment>
    <comment ref="B1528" authorId="2" shapeId="0">
      <text>
        <r>
          <rPr>
            <sz val="11"/>
            <color theme="1"/>
            <rFont val="Calibri"/>
            <family val="2"/>
            <scheme val="minor"/>
          </rPr>
          <t>Introduzca un texto con la finalidad de la contratación</t>
        </r>
      </text>
    </comment>
    <comment ref="C1528" authorId="2" shapeId="0">
      <text>
        <r>
          <rPr>
            <sz val="11"/>
            <color theme="1"/>
            <rFont val="Calibri"/>
            <family val="2"/>
            <scheme val="minor"/>
          </rPr>
          <t>Seleccionar un valor del listado</t>
        </r>
      </text>
    </comment>
    <comment ref="D1528" authorId="2" shapeId="0">
      <text>
        <r>
          <rPr>
            <sz val="11"/>
            <color theme="1"/>
            <rFont val="Calibri"/>
            <family val="2"/>
            <scheme val="minor"/>
          </rPr>
          <t>Seleccione el tipo de procedimiento</t>
        </r>
      </text>
    </comment>
    <comment ref="E1528" authorId="2" shapeId="0">
      <text>
        <r>
          <rPr>
            <sz val="11"/>
            <color theme="1"/>
            <rFont val="Calibri"/>
            <family val="2"/>
            <scheme val="minor"/>
          </rPr>
          <t>Seleccione un valor de la lista</t>
        </r>
      </text>
    </comment>
    <comment ref="F1528" authorId="2" shapeId="0">
      <text>
        <r>
          <rPr>
            <sz val="11"/>
            <color theme="1"/>
            <rFont val="Calibri"/>
            <family val="2"/>
            <scheme val="minor"/>
          </rPr>
          <t>Introduzca el código SNIP</t>
        </r>
      </text>
    </comment>
    <comment ref="C1529" authorId="2" shapeId="0">
      <text>
        <r>
          <rPr>
            <sz val="11"/>
            <color theme="1"/>
            <rFont val="Calibri"/>
            <family val="2"/>
            <scheme val="minor"/>
          </rPr>
          <t>Introduzca la fecha de inicio del proceso, en formato dd-mm-aaaa</t>
        </r>
      </text>
    </comment>
    <comment ref="F15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2" shapeId="0">
      <text/>
    </comment>
    <comment ref="C1531" authorId="2" shapeId="0">
      <text>
        <r>
          <rPr>
            <sz val="11"/>
            <color theme="1"/>
            <rFont val="Calibri"/>
            <family val="2"/>
            <scheme val="minor"/>
          </rPr>
          <t>Introduzca la fecha prevista de adjudicación, en formato dd-mm-aaaa</t>
        </r>
      </text>
    </comment>
    <comment ref="F1531" authorId="2" shapeId="0">
      <text/>
    </comment>
    <comment ref="F1532" authorId="2" shapeId="0">
      <text/>
    </comment>
    <comment ref="A1534" authorId="2" shapeId="0">
      <text>
        <r>
          <rPr>
            <sz val="11"/>
            <color theme="1"/>
            <rFont val="Calibri"/>
            <family val="2"/>
            <scheme val="minor"/>
          </rPr>
          <t>Introduzca un codigo UNSPSC</t>
        </r>
      </text>
    </comment>
    <comment ref="B1534" authorId="2" shapeId="0">
      <text>
        <r>
          <rPr>
            <sz val="11"/>
            <color theme="1"/>
            <rFont val="Calibri"/>
            <family val="2"/>
            <scheme val="minor"/>
          </rPr>
          <t>Descripción calculada automáticamente a partir de código del artículo</t>
        </r>
      </text>
    </comment>
    <comment ref="C1534" authorId="2" shapeId="0">
      <text>
        <r>
          <rPr>
            <sz val="11"/>
            <color theme="1"/>
            <rFont val="Calibri"/>
            <family val="2"/>
            <scheme val="minor"/>
          </rPr>
          <t>Seleccione un valor de la lista</t>
        </r>
      </text>
    </comment>
    <comment ref="D1534" authorId="2" shapeId="0">
      <text>
        <r>
          <rPr>
            <sz val="11"/>
            <color theme="1"/>
            <rFont val="Calibri"/>
            <family val="2"/>
            <scheme val="minor"/>
          </rPr>
          <t>Introduzca un número con dos decimales como máximo. Debe ser igual o mayor a la "Cantidad Real Consumida"</t>
        </r>
      </text>
    </comment>
    <comment ref="E1534" authorId="2" shapeId="0">
      <text>
        <r>
          <rPr>
            <sz val="11"/>
            <color theme="1"/>
            <rFont val="Calibri"/>
            <family val="2"/>
            <scheme val="minor"/>
          </rPr>
          <t>Introduzca un número con dos decimales como máximo</t>
        </r>
      </text>
    </comment>
    <comment ref="F1534" authorId="2" shapeId="0">
      <text>
        <r>
          <rPr>
            <sz val="11"/>
            <color theme="1"/>
            <rFont val="Calibri"/>
            <family val="2"/>
            <scheme val="minor"/>
          </rPr>
          <t>Monto calculado automáticamente por el sistema</t>
        </r>
      </text>
    </comment>
    <comment ref="A1539" authorId="2" shapeId="0">
      <text>
        <r>
          <rPr>
            <sz val="11"/>
            <color theme="1"/>
            <rFont val="Calibri"/>
            <family val="2"/>
            <scheme val="minor"/>
          </rPr>
          <t>Introducir un texto con el nombre o referencia de la contratación</t>
        </r>
      </text>
    </comment>
    <comment ref="B1539" authorId="2" shapeId="0">
      <text>
        <r>
          <rPr>
            <sz val="11"/>
            <color theme="1"/>
            <rFont val="Calibri"/>
            <family val="2"/>
            <scheme val="minor"/>
          </rPr>
          <t>Introduzca un texto con la finalidad de la contratación</t>
        </r>
      </text>
    </comment>
    <comment ref="C1539" authorId="2" shapeId="0">
      <text>
        <r>
          <rPr>
            <sz val="11"/>
            <color theme="1"/>
            <rFont val="Calibri"/>
            <family val="2"/>
            <scheme val="minor"/>
          </rPr>
          <t>Seleccionar un valor del listado</t>
        </r>
      </text>
    </comment>
    <comment ref="D1539" authorId="2" shapeId="0">
      <text>
        <r>
          <rPr>
            <sz val="11"/>
            <color theme="1"/>
            <rFont val="Calibri"/>
            <family val="2"/>
            <scheme val="minor"/>
          </rPr>
          <t>Seleccione el tipo de procedimiento</t>
        </r>
      </text>
    </comment>
    <comment ref="E1539" authorId="2" shapeId="0">
      <text>
        <r>
          <rPr>
            <sz val="11"/>
            <color theme="1"/>
            <rFont val="Calibri"/>
            <family val="2"/>
            <scheme val="minor"/>
          </rPr>
          <t>Seleccione un valor de la lista</t>
        </r>
      </text>
    </comment>
    <comment ref="F1539" authorId="2" shapeId="0">
      <text>
        <r>
          <rPr>
            <sz val="11"/>
            <color theme="1"/>
            <rFont val="Calibri"/>
            <family val="2"/>
            <scheme val="minor"/>
          </rPr>
          <t>Introduzca el código SNIP</t>
        </r>
      </text>
    </comment>
    <comment ref="C1540" authorId="2" shapeId="0">
      <text>
        <r>
          <rPr>
            <sz val="11"/>
            <color theme="1"/>
            <rFont val="Calibri"/>
            <family val="2"/>
            <scheme val="minor"/>
          </rPr>
          <t>Introduzca la fecha de inicio del proceso, en formato dd-mm-aaaa</t>
        </r>
      </text>
    </comment>
    <comment ref="F15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2" shapeId="0">
      <text/>
    </comment>
    <comment ref="C1542" authorId="2" shapeId="0">
      <text>
        <r>
          <rPr>
            <sz val="11"/>
            <color theme="1"/>
            <rFont val="Calibri"/>
            <family val="2"/>
            <scheme val="minor"/>
          </rPr>
          <t>Introduzca la fecha prevista de adjudicación, en formato dd-mm-aaaa</t>
        </r>
      </text>
    </comment>
    <comment ref="F1542" authorId="2" shapeId="0">
      <text/>
    </comment>
    <comment ref="F1543" authorId="2" shapeId="0">
      <text/>
    </comment>
    <comment ref="A1545" authorId="2" shapeId="0">
      <text>
        <r>
          <rPr>
            <sz val="11"/>
            <color theme="1"/>
            <rFont val="Calibri"/>
            <family val="2"/>
            <scheme val="minor"/>
          </rPr>
          <t>Introduzca un codigo UNSPSC</t>
        </r>
      </text>
    </comment>
    <comment ref="B1545" authorId="2" shapeId="0">
      <text>
        <r>
          <rPr>
            <sz val="11"/>
            <color theme="1"/>
            <rFont val="Calibri"/>
            <family val="2"/>
            <scheme val="minor"/>
          </rPr>
          <t>Descripción calculada automáticamente a partir de código del artículo</t>
        </r>
      </text>
    </comment>
    <comment ref="C1545" authorId="2" shapeId="0">
      <text>
        <r>
          <rPr>
            <sz val="11"/>
            <color theme="1"/>
            <rFont val="Calibri"/>
            <family val="2"/>
            <scheme val="minor"/>
          </rPr>
          <t>Seleccione un valor de la lista</t>
        </r>
      </text>
    </comment>
    <comment ref="D1545" authorId="2" shapeId="0">
      <text>
        <r>
          <rPr>
            <sz val="11"/>
            <color theme="1"/>
            <rFont val="Calibri"/>
            <family val="2"/>
            <scheme val="minor"/>
          </rPr>
          <t>Introduzca un número con dos decimales como máximo. Debe ser igual o mayor a la "Cantidad Real Consumida"</t>
        </r>
      </text>
    </comment>
    <comment ref="E1545" authorId="2" shapeId="0">
      <text>
        <r>
          <rPr>
            <sz val="11"/>
            <color theme="1"/>
            <rFont val="Calibri"/>
            <family val="2"/>
            <scheme val="minor"/>
          </rPr>
          <t>Introduzca un número con dos decimales como máximo</t>
        </r>
      </text>
    </comment>
    <comment ref="F1545" authorId="2" shapeId="0">
      <text>
        <r>
          <rPr>
            <sz val="11"/>
            <color theme="1"/>
            <rFont val="Calibri"/>
            <family val="2"/>
            <scheme val="minor"/>
          </rPr>
          <t>Monto calculado automáticamente por el sistema</t>
        </r>
      </text>
    </comment>
    <comment ref="A1550" authorId="2" shapeId="0">
      <text>
        <r>
          <rPr>
            <sz val="11"/>
            <color theme="1"/>
            <rFont val="Calibri"/>
            <family val="2"/>
            <scheme val="minor"/>
          </rPr>
          <t>Introducir un texto con el nombre o referencia de la contratación</t>
        </r>
      </text>
    </comment>
    <comment ref="B1550" authorId="2" shapeId="0">
      <text>
        <r>
          <rPr>
            <sz val="11"/>
            <color theme="1"/>
            <rFont val="Calibri"/>
            <family val="2"/>
            <scheme val="minor"/>
          </rPr>
          <t>Introduzca un texto con la finalidad de la contratación</t>
        </r>
      </text>
    </comment>
    <comment ref="C1550" authorId="2" shapeId="0">
      <text>
        <r>
          <rPr>
            <sz val="11"/>
            <color theme="1"/>
            <rFont val="Calibri"/>
            <family val="2"/>
            <scheme val="minor"/>
          </rPr>
          <t>Seleccionar un valor del listado</t>
        </r>
      </text>
    </comment>
    <comment ref="D1550" authorId="2" shapeId="0">
      <text>
        <r>
          <rPr>
            <sz val="11"/>
            <color theme="1"/>
            <rFont val="Calibri"/>
            <family val="2"/>
            <scheme val="minor"/>
          </rPr>
          <t>Seleccione el tipo de procedimiento</t>
        </r>
      </text>
    </comment>
    <comment ref="E1550" authorId="2" shapeId="0">
      <text>
        <r>
          <rPr>
            <sz val="11"/>
            <color theme="1"/>
            <rFont val="Calibri"/>
            <family val="2"/>
            <scheme val="minor"/>
          </rPr>
          <t>Seleccione un valor de la lista</t>
        </r>
      </text>
    </comment>
    <comment ref="F1550" authorId="2" shapeId="0">
      <text>
        <r>
          <rPr>
            <sz val="11"/>
            <color theme="1"/>
            <rFont val="Calibri"/>
            <family val="2"/>
            <scheme val="minor"/>
          </rPr>
          <t>Introduzca el código SNIP</t>
        </r>
      </text>
    </comment>
    <comment ref="C1551" authorId="2" shapeId="0">
      <text>
        <r>
          <rPr>
            <sz val="11"/>
            <color theme="1"/>
            <rFont val="Calibri"/>
            <family val="2"/>
            <scheme val="minor"/>
          </rPr>
          <t>Introduzca la fecha de inicio del proceso, en formato dd-mm-aaaa</t>
        </r>
      </text>
    </comment>
    <comment ref="F15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2" shapeId="0">
      <text/>
    </comment>
    <comment ref="C1553" authorId="2" shapeId="0">
      <text>
        <r>
          <rPr>
            <sz val="11"/>
            <color theme="1"/>
            <rFont val="Calibri"/>
            <family val="2"/>
            <scheme val="minor"/>
          </rPr>
          <t>Introduzca la fecha prevista de adjudicación, en formato dd-mm-aaaa</t>
        </r>
      </text>
    </comment>
    <comment ref="F1553" authorId="2" shapeId="0">
      <text/>
    </comment>
    <comment ref="F1554" authorId="2" shapeId="0">
      <text/>
    </comment>
    <comment ref="A1556" authorId="2" shapeId="0">
      <text>
        <r>
          <rPr>
            <sz val="11"/>
            <color theme="1"/>
            <rFont val="Calibri"/>
            <family val="2"/>
            <scheme val="minor"/>
          </rPr>
          <t>Introduzca un codigo UNSPSC</t>
        </r>
      </text>
    </comment>
    <comment ref="B1556" authorId="2" shapeId="0">
      <text>
        <r>
          <rPr>
            <sz val="11"/>
            <color theme="1"/>
            <rFont val="Calibri"/>
            <family val="2"/>
            <scheme val="minor"/>
          </rPr>
          <t>Descripción calculada automáticamente a partir de código del artículo</t>
        </r>
      </text>
    </comment>
    <comment ref="C1556" authorId="2" shapeId="0">
      <text>
        <r>
          <rPr>
            <sz val="11"/>
            <color theme="1"/>
            <rFont val="Calibri"/>
            <family val="2"/>
            <scheme val="minor"/>
          </rPr>
          <t>Seleccione un valor de la lista</t>
        </r>
      </text>
    </comment>
    <comment ref="D1556" authorId="2" shapeId="0">
      <text>
        <r>
          <rPr>
            <sz val="11"/>
            <color theme="1"/>
            <rFont val="Calibri"/>
            <family val="2"/>
            <scheme val="minor"/>
          </rPr>
          <t>Introduzca un número con dos decimales como máximo. Debe ser igual o mayor a la "Cantidad Real Consumida"</t>
        </r>
      </text>
    </comment>
    <comment ref="E1556" authorId="2" shapeId="0">
      <text>
        <r>
          <rPr>
            <sz val="11"/>
            <color theme="1"/>
            <rFont val="Calibri"/>
            <family val="2"/>
            <scheme val="minor"/>
          </rPr>
          <t>Introduzca un número con dos decimales como máximo</t>
        </r>
      </text>
    </comment>
    <comment ref="F1556" authorId="2" shapeId="0">
      <text>
        <r>
          <rPr>
            <sz val="11"/>
            <color theme="1"/>
            <rFont val="Calibri"/>
            <family val="2"/>
            <scheme val="minor"/>
          </rPr>
          <t>Monto calculado automáticamente por el sistema</t>
        </r>
      </text>
    </comment>
    <comment ref="A1561" authorId="2" shapeId="0">
      <text>
        <r>
          <rPr>
            <sz val="11"/>
            <color theme="1"/>
            <rFont val="Calibri"/>
            <family val="2"/>
            <scheme val="minor"/>
          </rPr>
          <t>Introducir un texto con el nombre o referencia de la contratación</t>
        </r>
      </text>
    </comment>
    <comment ref="B1561" authorId="2" shapeId="0">
      <text>
        <r>
          <rPr>
            <sz val="11"/>
            <color theme="1"/>
            <rFont val="Calibri"/>
            <family val="2"/>
            <scheme val="minor"/>
          </rPr>
          <t>Introduzca un texto con la finalidad de la contratación</t>
        </r>
      </text>
    </comment>
    <comment ref="C1561" authorId="2" shapeId="0">
      <text>
        <r>
          <rPr>
            <sz val="11"/>
            <color theme="1"/>
            <rFont val="Calibri"/>
            <family val="2"/>
            <scheme val="minor"/>
          </rPr>
          <t>Seleccionar un valor del listado</t>
        </r>
      </text>
    </comment>
    <comment ref="D1561" authorId="2" shapeId="0">
      <text>
        <r>
          <rPr>
            <sz val="11"/>
            <color theme="1"/>
            <rFont val="Calibri"/>
            <family val="2"/>
            <scheme val="minor"/>
          </rPr>
          <t>Seleccione el tipo de procedimiento</t>
        </r>
      </text>
    </comment>
    <comment ref="E1561" authorId="2" shapeId="0">
      <text>
        <r>
          <rPr>
            <sz val="11"/>
            <color theme="1"/>
            <rFont val="Calibri"/>
            <family val="2"/>
            <scheme val="minor"/>
          </rPr>
          <t>Seleccione un valor de la lista</t>
        </r>
      </text>
    </comment>
    <comment ref="F1561" authorId="2" shapeId="0">
      <text>
        <r>
          <rPr>
            <sz val="11"/>
            <color theme="1"/>
            <rFont val="Calibri"/>
            <family val="2"/>
            <scheme val="minor"/>
          </rPr>
          <t>Introduzca el código SNIP</t>
        </r>
      </text>
    </comment>
    <comment ref="C1562" authorId="2" shapeId="0">
      <text>
        <r>
          <rPr>
            <sz val="11"/>
            <color theme="1"/>
            <rFont val="Calibri"/>
            <family val="2"/>
            <scheme val="minor"/>
          </rPr>
          <t>Introduzca la fecha de inicio del proceso, en formato dd-mm-aaaa</t>
        </r>
      </text>
    </comment>
    <comment ref="F15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2" shapeId="0">
      <text/>
    </comment>
    <comment ref="C1564" authorId="2" shapeId="0">
      <text>
        <r>
          <rPr>
            <sz val="11"/>
            <color theme="1"/>
            <rFont val="Calibri"/>
            <family val="2"/>
            <scheme val="minor"/>
          </rPr>
          <t>Introduzca la fecha prevista de adjudicación, en formato dd-mm-aaaa</t>
        </r>
      </text>
    </comment>
    <comment ref="F1564" authorId="2" shapeId="0">
      <text/>
    </comment>
    <comment ref="F1565" authorId="2" shapeId="0">
      <text/>
    </comment>
    <comment ref="A1567" authorId="2" shapeId="0">
      <text>
        <r>
          <rPr>
            <sz val="11"/>
            <color theme="1"/>
            <rFont val="Calibri"/>
            <family val="2"/>
            <scheme val="minor"/>
          </rPr>
          <t>Introduzca un codigo UNSPSC</t>
        </r>
      </text>
    </comment>
    <comment ref="B1567" authorId="2" shapeId="0">
      <text>
        <r>
          <rPr>
            <sz val="11"/>
            <color theme="1"/>
            <rFont val="Calibri"/>
            <family val="2"/>
            <scheme val="minor"/>
          </rPr>
          <t>Descripción calculada automáticamente a partir de código del artículo</t>
        </r>
      </text>
    </comment>
    <comment ref="C1567" authorId="2" shapeId="0">
      <text>
        <r>
          <rPr>
            <sz val="11"/>
            <color theme="1"/>
            <rFont val="Calibri"/>
            <family val="2"/>
            <scheme val="minor"/>
          </rPr>
          <t>Seleccione un valor de la lista</t>
        </r>
      </text>
    </comment>
    <comment ref="D1567" authorId="2" shapeId="0">
      <text>
        <r>
          <rPr>
            <sz val="11"/>
            <color theme="1"/>
            <rFont val="Calibri"/>
            <family val="2"/>
            <scheme val="minor"/>
          </rPr>
          <t>Introduzca un número con dos decimales como máximo. Debe ser igual o mayor a la "Cantidad Real Consumida"</t>
        </r>
      </text>
    </comment>
    <comment ref="E1567" authorId="2" shapeId="0">
      <text>
        <r>
          <rPr>
            <sz val="11"/>
            <color theme="1"/>
            <rFont val="Calibri"/>
            <family val="2"/>
            <scheme val="minor"/>
          </rPr>
          <t>Introduzca un número con dos decimales como máximo</t>
        </r>
      </text>
    </comment>
    <comment ref="F1567" authorId="2" shapeId="0">
      <text>
        <r>
          <rPr>
            <sz val="11"/>
            <color theme="1"/>
            <rFont val="Calibri"/>
            <family val="2"/>
            <scheme val="minor"/>
          </rPr>
          <t>Monto calculado automáticamente por el sistema</t>
        </r>
      </text>
    </comment>
    <comment ref="A1572" authorId="2" shapeId="0">
      <text>
        <r>
          <rPr>
            <sz val="11"/>
            <color theme="1"/>
            <rFont val="Calibri"/>
            <family val="2"/>
            <scheme val="minor"/>
          </rPr>
          <t>Introducir un texto con el nombre o referencia de la contratación</t>
        </r>
      </text>
    </comment>
    <comment ref="B1572" authorId="2" shapeId="0">
      <text>
        <r>
          <rPr>
            <sz val="11"/>
            <color theme="1"/>
            <rFont val="Calibri"/>
            <family val="2"/>
            <scheme val="minor"/>
          </rPr>
          <t>Introduzca un texto con la finalidad de la contratación</t>
        </r>
      </text>
    </comment>
    <comment ref="C1572" authorId="2" shapeId="0">
      <text>
        <r>
          <rPr>
            <sz val="11"/>
            <color theme="1"/>
            <rFont val="Calibri"/>
            <family val="2"/>
            <scheme val="minor"/>
          </rPr>
          <t>Seleccionar un valor del listado</t>
        </r>
      </text>
    </comment>
    <comment ref="D1572" authorId="2" shapeId="0">
      <text>
        <r>
          <rPr>
            <sz val="11"/>
            <color theme="1"/>
            <rFont val="Calibri"/>
            <family val="2"/>
            <scheme val="minor"/>
          </rPr>
          <t>Seleccione el tipo de procedimiento</t>
        </r>
      </text>
    </comment>
    <comment ref="E1572" authorId="2" shapeId="0">
      <text>
        <r>
          <rPr>
            <sz val="11"/>
            <color theme="1"/>
            <rFont val="Calibri"/>
            <family val="2"/>
            <scheme val="minor"/>
          </rPr>
          <t>Seleccione un valor de la lista</t>
        </r>
      </text>
    </comment>
    <comment ref="F1572" authorId="2" shapeId="0">
      <text>
        <r>
          <rPr>
            <sz val="11"/>
            <color theme="1"/>
            <rFont val="Calibri"/>
            <family val="2"/>
            <scheme val="minor"/>
          </rPr>
          <t>Introduzca el código SNIP</t>
        </r>
      </text>
    </comment>
    <comment ref="C1573" authorId="2" shapeId="0">
      <text>
        <r>
          <rPr>
            <sz val="11"/>
            <color theme="1"/>
            <rFont val="Calibri"/>
            <family val="2"/>
            <scheme val="minor"/>
          </rPr>
          <t>Introduzca la fecha de inicio del proceso, en formato dd-mm-aaaa</t>
        </r>
      </text>
    </comment>
    <comment ref="F15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2" shapeId="0">
      <text/>
    </comment>
    <comment ref="C1575" authorId="2" shapeId="0">
      <text>
        <r>
          <rPr>
            <sz val="11"/>
            <color theme="1"/>
            <rFont val="Calibri"/>
            <family val="2"/>
            <scheme val="minor"/>
          </rPr>
          <t>Introduzca la fecha prevista de adjudicación, en formato dd-mm-aaaa</t>
        </r>
      </text>
    </comment>
    <comment ref="F1575" authorId="2" shapeId="0">
      <text/>
    </comment>
    <comment ref="F1576" authorId="2" shapeId="0">
      <text/>
    </comment>
    <comment ref="A1578" authorId="2" shapeId="0">
      <text>
        <r>
          <rPr>
            <sz val="11"/>
            <color theme="1"/>
            <rFont val="Calibri"/>
            <family val="2"/>
            <scheme val="minor"/>
          </rPr>
          <t>Introduzca un codigo UNSPSC</t>
        </r>
      </text>
    </comment>
    <comment ref="B1578" authorId="2" shapeId="0">
      <text>
        <r>
          <rPr>
            <sz val="11"/>
            <color theme="1"/>
            <rFont val="Calibri"/>
            <family val="2"/>
            <scheme val="minor"/>
          </rPr>
          <t>Descripción calculada automáticamente a partir de código del artículo</t>
        </r>
      </text>
    </comment>
    <comment ref="C1578" authorId="2" shapeId="0">
      <text>
        <r>
          <rPr>
            <sz val="11"/>
            <color theme="1"/>
            <rFont val="Calibri"/>
            <family val="2"/>
            <scheme val="minor"/>
          </rPr>
          <t>Seleccione un valor de la lista</t>
        </r>
      </text>
    </comment>
    <comment ref="D1578" authorId="2" shapeId="0">
      <text>
        <r>
          <rPr>
            <sz val="11"/>
            <color theme="1"/>
            <rFont val="Calibri"/>
            <family val="2"/>
            <scheme val="minor"/>
          </rPr>
          <t>Introduzca un número con dos decimales como máximo. Debe ser igual o mayor a la "Cantidad Real Consumida"</t>
        </r>
      </text>
    </comment>
    <comment ref="E1578" authorId="2" shapeId="0">
      <text>
        <r>
          <rPr>
            <sz val="11"/>
            <color theme="1"/>
            <rFont val="Calibri"/>
            <family val="2"/>
            <scheme val="minor"/>
          </rPr>
          <t>Introduzca un número con dos decimales como máximo</t>
        </r>
      </text>
    </comment>
    <comment ref="F1578" authorId="2" shapeId="0">
      <text>
        <r>
          <rPr>
            <sz val="11"/>
            <color theme="1"/>
            <rFont val="Calibri"/>
            <family val="2"/>
            <scheme val="minor"/>
          </rPr>
          <t>Monto calculado automáticamente por el sistema</t>
        </r>
      </text>
    </comment>
    <comment ref="A1583" authorId="2" shapeId="0">
      <text>
        <r>
          <rPr>
            <sz val="11"/>
            <color theme="1"/>
            <rFont val="Calibri"/>
            <family val="2"/>
            <scheme val="minor"/>
          </rPr>
          <t>Introducir un texto con el nombre o referencia de la contratación</t>
        </r>
      </text>
    </comment>
    <comment ref="B1583" authorId="2" shapeId="0">
      <text>
        <r>
          <rPr>
            <sz val="11"/>
            <color theme="1"/>
            <rFont val="Calibri"/>
            <family val="2"/>
            <scheme val="minor"/>
          </rPr>
          <t>Introduzca un texto con la finalidad de la contratación</t>
        </r>
      </text>
    </comment>
    <comment ref="C1583" authorId="2" shapeId="0">
      <text>
        <r>
          <rPr>
            <sz val="11"/>
            <color theme="1"/>
            <rFont val="Calibri"/>
            <family val="2"/>
            <scheme val="minor"/>
          </rPr>
          <t>Seleccionar un valor del listado</t>
        </r>
      </text>
    </comment>
    <comment ref="D1583" authorId="2" shapeId="0">
      <text>
        <r>
          <rPr>
            <sz val="11"/>
            <color theme="1"/>
            <rFont val="Calibri"/>
            <family val="2"/>
            <scheme val="minor"/>
          </rPr>
          <t>Seleccione el tipo de procedimiento</t>
        </r>
      </text>
    </comment>
    <comment ref="E1583" authorId="2" shapeId="0">
      <text>
        <r>
          <rPr>
            <sz val="11"/>
            <color theme="1"/>
            <rFont val="Calibri"/>
            <family val="2"/>
            <scheme val="minor"/>
          </rPr>
          <t>Seleccione un valor de la lista</t>
        </r>
      </text>
    </comment>
    <comment ref="F1583" authorId="2" shapeId="0">
      <text>
        <r>
          <rPr>
            <sz val="11"/>
            <color theme="1"/>
            <rFont val="Calibri"/>
            <family val="2"/>
            <scheme val="minor"/>
          </rPr>
          <t>Introduzca el código SNIP</t>
        </r>
      </text>
    </comment>
    <comment ref="C1584" authorId="2" shapeId="0">
      <text>
        <r>
          <rPr>
            <sz val="11"/>
            <color theme="1"/>
            <rFont val="Calibri"/>
            <family val="2"/>
            <scheme val="minor"/>
          </rPr>
          <t>Introduzca la fecha de inicio del proceso, en formato dd-mm-aaaa</t>
        </r>
      </text>
    </comment>
    <comment ref="F1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text/>
    </comment>
    <comment ref="C1586" authorId="2" shapeId="0">
      <text>
        <r>
          <rPr>
            <sz val="11"/>
            <color theme="1"/>
            <rFont val="Calibri"/>
            <family val="2"/>
            <scheme val="minor"/>
          </rPr>
          <t>Introduzca la fecha prevista de adjudicación, en formato dd-mm-aaaa</t>
        </r>
      </text>
    </comment>
    <comment ref="F1586" authorId="2" shapeId="0">
      <text/>
    </comment>
    <comment ref="F1587" authorId="2" shapeId="0">
      <text/>
    </comment>
    <comment ref="A1589" authorId="2" shapeId="0">
      <text>
        <r>
          <rPr>
            <sz val="11"/>
            <color theme="1"/>
            <rFont val="Calibri"/>
            <family val="2"/>
            <scheme val="minor"/>
          </rPr>
          <t>Introduzca un codigo UNSPSC</t>
        </r>
      </text>
    </comment>
    <comment ref="B1589" authorId="2" shapeId="0">
      <text>
        <r>
          <rPr>
            <sz val="11"/>
            <color theme="1"/>
            <rFont val="Calibri"/>
            <family val="2"/>
            <scheme val="minor"/>
          </rPr>
          <t>Descripción calculada automáticamente a partir de código del artículo</t>
        </r>
      </text>
    </comment>
    <comment ref="C1589" authorId="2" shapeId="0">
      <text>
        <r>
          <rPr>
            <sz val="11"/>
            <color theme="1"/>
            <rFont val="Calibri"/>
            <family val="2"/>
            <scheme val="minor"/>
          </rPr>
          <t>Seleccione un valor de la lista</t>
        </r>
      </text>
    </comment>
    <comment ref="D1589" authorId="2" shapeId="0">
      <text>
        <r>
          <rPr>
            <sz val="11"/>
            <color theme="1"/>
            <rFont val="Calibri"/>
            <family val="2"/>
            <scheme val="minor"/>
          </rPr>
          <t>Introduzca un número con dos decimales como máximo. Debe ser igual o mayor a la "Cantidad Real Consumida"</t>
        </r>
      </text>
    </comment>
    <comment ref="E1589" authorId="2" shapeId="0">
      <text>
        <r>
          <rPr>
            <sz val="11"/>
            <color theme="1"/>
            <rFont val="Calibri"/>
            <family val="2"/>
            <scheme val="minor"/>
          </rPr>
          <t>Introduzca un número con dos decimales como máximo</t>
        </r>
      </text>
    </comment>
    <comment ref="F1589" authorId="2" shapeId="0">
      <text>
        <r>
          <rPr>
            <sz val="11"/>
            <color theme="1"/>
            <rFont val="Calibri"/>
            <family val="2"/>
            <scheme val="minor"/>
          </rPr>
          <t>Monto calculado automáticamente por el sistema</t>
        </r>
      </text>
    </comment>
    <comment ref="A1602" authorId="2" shapeId="0">
      <text>
        <r>
          <rPr>
            <sz val="11"/>
            <color theme="1"/>
            <rFont val="Calibri"/>
            <family val="2"/>
            <scheme val="minor"/>
          </rPr>
          <t>Introducir un texto con el nombre o referencia de la contratación</t>
        </r>
      </text>
    </comment>
    <comment ref="B1602" authorId="2" shapeId="0">
      <text>
        <r>
          <rPr>
            <sz val="11"/>
            <color theme="1"/>
            <rFont val="Calibri"/>
            <family val="2"/>
            <scheme val="minor"/>
          </rPr>
          <t>Introduzca un texto con la finalidad de la contratación</t>
        </r>
      </text>
    </comment>
    <comment ref="C1602" authorId="2" shapeId="0">
      <text>
        <r>
          <rPr>
            <sz val="11"/>
            <color theme="1"/>
            <rFont val="Calibri"/>
            <family val="2"/>
            <scheme val="minor"/>
          </rPr>
          <t>Seleccionar un valor del listado</t>
        </r>
      </text>
    </comment>
    <comment ref="D1602" authorId="2" shapeId="0">
      <text>
        <r>
          <rPr>
            <sz val="11"/>
            <color theme="1"/>
            <rFont val="Calibri"/>
            <family val="2"/>
            <scheme val="minor"/>
          </rPr>
          <t>Seleccione el tipo de procedimiento</t>
        </r>
      </text>
    </comment>
    <comment ref="E1602" authorId="2" shapeId="0">
      <text>
        <r>
          <rPr>
            <sz val="11"/>
            <color theme="1"/>
            <rFont val="Calibri"/>
            <family val="2"/>
            <scheme val="minor"/>
          </rPr>
          <t>Seleccione un valor de la lista</t>
        </r>
      </text>
    </comment>
    <comment ref="F1602" authorId="2" shapeId="0">
      <text>
        <r>
          <rPr>
            <sz val="11"/>
            <color theme="1"/>
            <rFont val="Calibri"/>
            <family val="2"/>
            <scheme val="minor"/>
          </rPr>
          <t>Introduzca el código SNIP</t>
        </r>
      </text>
    </comment>
    <comment ref="C1603" authorId="2" shapeId="0">
      <text>
        <r>
          <rPr>
            <sz val="11"/>
            <color theme="1"/>
            <rFont val="Calibri"/>
            <family val="2"/>
            <scheme val="minor"/>
          </rPr>
          <t>Introduzca la fecha de inicio del proceso, en formato dd-mm-aaaa</t>
        </r>
      </text>
    </comment>
    <comment ref="F16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2" shapeId="0">
      <text/>
    </comment>
    <comment ref="C1605" authorId="2" shapeId="0">
      <text>
        <r>
          <rPr>
            <sz val="11"/>
            <color theme="1"/>
            <rFont val="Calibri"/>
            <family val="2"/>
            <scheme val="minor"/>
          </rPr>
          <t>Introduzca la fecha prevista de adjudicación, en formato dd-mm-aaaa</t>
        </r>
      </text>
    </comment>
    <comment ref="F1605" authorId="2" shapeId="0">
      <text/>
    </comment>
    <comment ref="F1606" authorId="2" shapeId="0">
      <text/>
    </comment>
    <comment ref="A1608" authorId="2" shapeId="0">
      <text>
        <r>
          <rPr>
            <sz val="11"/>
            <color theme="1"/>
            <rFont val="Calibri"/>
            <family val="2"/>
            <scheme val="minor"/>
          </rPr>
          <t>Introduzca un codigo UNSPSC</t>
        </r>
      </text>
    </comment>
    <comment ref="B1608" authorId="2" shapeId="0">
      <text>
        <r>
          <rPr>
            <sz val="11"/>
            <color theme="1"/>
            <rFont val="Calibri"/>
            <family val="2"/>
            <scheme val="minor"/>
          </rPr>
          <t>Descripción calculada automáticamente a partir de código del artículo</t>
        </r>
      </text>
    </comment>
    <comment ref="C1608" authorId="2" shapeId="0">
      <text>
        <r>
          <rPr>
            <sz val="11"/>
            <color theme="1"/>
            <rFont val="Calibri"/>
            <family val="2"/>
            <scheme val="minor"/>
          </rPr>
          <t>Seleccione un valor de la lista</t>
        </r>
      </text>
    </comment>
    <comment ref="D1608" authorId="2" shapeId="0">
      <text>
        <r>
          <rPr>
            <sz val="11"/>
            <color theme="1"/>
            <rFont val="Calibri"/>
            <family val="2"/>
            <scheme val="minor"/>
          </rPr>
          <t>Introduzca un número con dos decimales como máximo. Debe ser igual o mayor a la "Cantidad Real Consumida"</t>
        </r>
      </text>
    </comment>
    <comment ref="E1608" authorId="2" shapeId="0">
      <text>
        <r>
          <rPr>
            <sz val="11"/>
            <color theme="1"/>
            <rFont val="Calibri"/>
            <family val="2"/>
            <scheme val="minor"/>
          </rPr>
          <t>Introduzca un número con dos decimales como máximo</t>
        </r>
      </text>
    </comment>
    <comment ref="F1608" authorId="2" shapeId="0">
      <text>
        <r>
          <rPr>
            <sz val="11"/>
            <color theme="1"/>
            <rFont val="Calibri"/>
            <family val="2"/>
            <scheme val="minor"/>
          </rPr>
          <t>Monto calculado automáticamente por el sistema</t>
        </r>
      </text>
    </comment>
    <comment ref="A1621" authorId="2" shapeId="0">
      <text>
        <r>
          <rPr>
            <sz val="11"/>
            <color theme="1"/>
            <rFont val="Calibri"/>
            <family val="2"/>
            <scheme val="minor"/>
          </rPr>
          <t>Introducir un texto con el nombre o referencia de la contratación</t>
        </r>
      </text>
    </comment>
    <comment ref="B1621" authorId="2" shapeId="0">
      <text>
        <r>
          <rPr>
            <sz val="11"/>
            <color theme="1"/>
            <rFont val="Calibri"/>
            <family val="2"/>
            <scheme val="minor"/>
          </rPr>
          <t>Introduzca un texto con la finalidad de la contratación</t>
        </r>
      </text>
    </comment>
    <comment ref="C1621" authorId="2" shapeId="0">
      <text>
        <r>
          <rPr>
            <sz val="11"/>
            <color theme="1"/>
            <rFont val="Calibri"/>
            <family val="2"/>
            <scheme val="minor"/>
          </rPr>
          <t>Seleccionar un valor del listado</t>
        </r>
      </text>
    </comment>
    <comment ref="D1621" authorId="2" shapeId="0">
      <text>
        <r>
          <rPr>
            <sz val="11"/>
            <color theme="1"/>
            <rFont val="Calibri"/>
            <family val="2"/>
            <scheme val="minor"/>
          </rPr>
          <t>Seleccione el tipo de procedimiento</t>
        </r>
      </text>
    </comment>
    <comment ref="E1621" authorId="2" shapeId="0">
      <text>
        <r>
          <rPr>
            <sz val="11"/>
            <color theme="1"/>
            <rFont val="Calibri"/>
            <family val="2"/>
            <scheme val="minor"/>
          </rPr>
          <t>Seleccione un valor de la lista</t>
        </r>
      </text>
    </comment>
    <comment ref="F1621" authorId="2" shapeId="0">
      <text>
        <r>
          <rPr>
            <sz val="11"/>
            <color theme="1"/>
            <rFont val="Calibri"/>
            <family val="2"/>
            <scheme val="minor"/>
          </rPr>
          <t>Introduzca el código SNIP</t>
        </r>
      </text>
    </comment>
    <comment ref="C1622" authorId="2" shapeId="0">
      <text>
        <r>
          <rPr>
            <sz val="11"/>
            <color theme="1"/>
            <rFont val="Calibri"/>
            <family val="2"/>
            <scheme val="minor"/>
          </rPr>
          <t>Introduzca la fecha de inicio del proceso, en formato dd-mm-aaaa</t>
        </r>
      </text>
    </comment>
    <comment ref="F16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2" shapeId="0">
      <text/>
    </comment>
    <comment ref="C1624" authorId="2" shapeId="0">
      <text>
        <r>
          <rPr>
            <sz val="11"/>
            <color theme="1"/>
            <rFont val="Calibri"/>
            <family val="2"/>
            <scheme val="minor"/>
          </rPr>
          <t>Introduzca la fecha prevista de adjudicación, en formato dd-mm-aaaa</t>
        </r>
      </text>
    </comment>
    <comment ref="F1624" authorId="2" shapeId="0">
      <text/>
    </comment>
    <comment ref="F1625" authorId="2" shapeId="0">
      <text/>
    </comment>
    <comment ref="A1627" authorId="2" shapeId="0">
      <text>
        <r>
          <rPr>
            <sz val="11"/>
            <color theme="1"/>
            <rFont val="Calibri"/>
            <family val="2"/>
            <scheme val="minor"/>
          </rPr>
          <t>Introduzca un codigo UNSPSC</t>
        </r>
      </text>
    </comment>
    <comment ref="B1627" authorId="2" shapeId="0">
      <text>
        <r>
          <rPr>
            <sz val="11"/>
            <color theme="1"/>
            <rFont val="Calibri"/>
            <family val="2"/>
            <scheme val="minor"/>
          </rPr>
          <t>Descripción calculada automáticamente a partir de código del artículo</t>
        </r>
      </text>
    </comment>
    <comment ref="C1627" authorId="2" shapeId="0">
      <text>
        <r>
          <rPr>
            <sz val="11"/>
            <color theme="1"/>
            <rFont val="Calibri"/>
            <family val="2"/>
            <scheme val="minor"/>
          </rPr>
          <t>Seleccione un valor de la lista</t>
        </r>
      </text>
    </comment>
    <comment ref="D1627" authorId="2" shapeId="0">
      <text>
        <r>
          <rPr>
            <sz val="11"/>
            <color theme="1"/>
            <rFont val="Calibri"/>
            <family val="2"/>
            <scheme val="minor"/>
          </rPr>
          <t>Introduzca un número con dos decimales como máximo. Debe ser igual o mayor a la "Cantidad Real Consumida"</t>
        </r>
      </text>
    </comment>
    <comment ref="E1627" authorId="2" shapeId="0">
      <text>
        <r>
          <rPr>
            <sz val="11"/>
            <color theme="1"/>
            <rFont val="Calibri"/>
            <family val="2"/>
            <scheme val="minor"/>
          </rPr>
          <t>Introduzca un número con dos decimales como máximo</t>
        </r>
      </text>
    </comment>
    <comment ref="F1627" authorId="2" shapeId="0">
      <text>
        <r>
          <rPr>
            <sz val="11"/>
            <color theme="1"/>
            <rFont val="Calibri"/>
            <family val="2"/>
            <scheme val="minor"/>
          </rPr>
          <t>Monto calculado automáticamente por el sistema</t>
        </r>
      </text>
    </comment>
    <comment ref="A1641" authorId="2" shapeId="0">
      <text>
        <r>
          <rPr>
            <sz val="11"/>
            <color theme="1"/>
            <rFont val="Calibri"/>
            <family val="2"/>
            <scheme val="minor"/>
          </rPr>
          <t>Introducir un texto con el nombre o referencia de la contratación</t>
        </r>
      </text>
    </comment>
    <comment ref="B1641" authorId="2" shapeId="0">
      <text>
        <r>
          <rPr>
            <sz val="11"/>
            <color theme="1"/>
            <rFont val="Calibri"/>
            <family val="2"/>
            <scheme val="minor"/>
          </rPr>
          <t>Introduzca un texto con la finalidad de la contratación</t>
        </r>
      </text>
    </comment>
    <comment ref="C1641" authorId="2" shapeId="0">
      <text>
        <r>
          <rPr>
            <sz val="11"/>
            <color theme="1"/>
            <rFont val="Calibri"/>
            <family val="2"/>
            <scheme val="minor"/>
          </rPr>
          <t>Seleccionar un valor del listado</t>
        </r>
      </text>
    </comment>
    <comment ref="D1641" authorId="2" shapeId="0">
      <text>
        <r>
          <rPr>
            <sz val="11"/>
            <color theme="1"/>
            <rFont val="Calibri"/>
            <family val="2"/>
            <scheme val="minor"/>
          </rPr>
          <t>Seleccione el tipo de procedimiento</t>
        </r>
      </text>
    </comment>
    <comment ref="E1641" authorId="2" shapeId="0">
      <text>
        <r>
          <rPr>
            <sz val="11"/>
            <color theme="1"/>
            <rFont val="Calibri"/>
            <family val="2"/>
            <scheme val="minor"/>
          </rPr>
          <t>Seleccione un valor de la lista</t>
        </r>
      </text>
    </comment>
    <comment ref="F1641" authorId="2" shapeId="0">
      <text>
        <r>
          <rPr>
            <sz val="11"/>
            <color theme="1"/>
            <rFont val="Calibri"/>
            <family val="2"/>
            <scheme val="minor"/>
          </rPr>
          <t>Introduzca el código SNIP</t>
        </r>
      </text>
    </comment>
    <comment ref="C1642" authorId="2" shapeId="0">
      <text>
        <r>
          <rPr>
            <sz val="11"/>
            <color theme="1"/>
            <rFont val="Calibri"/>
            <family val="2"/>
            <scheme val="minor"/>
          </rPr>
          <t>Introduzca la fecha de inicio del proceso, en formato dd-mm-aaaa</t>
        </r>
      </text>
    </comment>
    <comment ref="F16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2" shapeId="0">
      <text/>
    </comment>
    <comment ref="C1644" authorId="2" shapeId="0">
      <text>
        <r>
          <rPr>
            <sz val="11"/>
            <color theme="1"/>
            <rFont val="Calibri"/>
            <family val="2"/>
            <scheme val="minor"/>
          </rPr>
          <t>Introduzca la fecha prevista de adjudicación, en formato dd-mm-aaaa</t>
        </r>
      </text>
    </comment>
    <comment ref="F1644" authorId="2" shapeId="0">
      <text/>
    </comment>
    <comment ref="F1645" authorId="2" shapeId="0">
      <text/>
    </comment>
    <comment ref="A1647" authorId="2" shapeId="0">
      <text>
        <r>
          <rPr>
            <sz val="11"/>
            <color theme="1"/>
            <rFont val="Calibri"/>
            <family val="2"/>
            <scheme val="minor"/>
          </rPr>
          <t>Introduzca un codigo UNSPSC</t>
        </r>
      </text>
    </comment>
    <comment ref="B1647" authorId="2" shapeId="0">
      <text>
        <r>
          <rPr>
            <sz val="11"/>
            <color theme="1"/>
            <rFont val="Calibri"/>
            <family val="2"/>
            <scheme val="minor"/>
          </rPr>
          <t>Descripción calculada automáticamente a partir de código del artículo</t>
        </r>
      </text>
    </comment>
    <comment ref="C1647" authorId="2" shapeId="0">
      <text>
        <r>
          <rPr>
            <sz val="11"/>
            <color theme="1"/>
            <rFont val="Calibri"/>
            <family val="2"/>
            <scheme val="minor"/>
          </rPr>
          <t>Seleccione un valor de la lista</t>
        </r>
      </text>
    </comment>
    <comment ref="D1647" authorId="2" shapeId="0">
      <text>
        <r>
          <rPr>
            <sz val="11"/>
            <color theme="1"/>
            <rFont val="Calibri"/>
            <family val="2"/>
            <scheme val="minor"/>
          </rPr>
          <t>Introduzca un número con dos decimales como máximo. Debe ser igual o mayor a la "Cantidad Real Consumida"</t>
        </r>
      </text>
    </comment>
    <comment ref="E1647" authorId="2" shapeId="0">
      <text>
        <r>
          <rPr>
            <sz val="11"/>
            <color theme="1"/>
            <rFont val="Calibri"/>
            <family val="2"/>
            <scheme val="minor"/>
          </rPr>
          <t>Introduzca un número con dos decimales como máximo</t>
        </r>
      </text>
    </comment>
    <comment ref="F164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<sst xmlns="http://schemas.openxmlformats.org/spreadsheetml/2006/main" count="24406" uniqueCount="18912">
  <si>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</si>
  <si>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</si>
  <si>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</si>
  <si>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</si>
  <si>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</si>
  <si>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</si>
  <si>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</si>
  <si>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</si>
  <si>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</si>
  <si>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</si>
  <si>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</si>
  <si>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</si>
  <si>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</si>
  <si>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</si>
  <si>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</si>
  <si>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</si>
  <si>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</si>
  <si>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</si>
  <si>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</si>
  <si>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</si>
  <si>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</si>
  <si>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</si>
  <si>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</si>
  <si>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</si>
  <si>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</si>
  <si>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</si>
  <si>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</si>
  <si>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</si>
  <si>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</si>
  <si>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</si>
  <si>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</si>
  <si>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</si>
  <si>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</si>
  <si>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</si>
  <si>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</si>
  <si>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</si>
  <si>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</si>
  <si>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</si>
  <si>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</si>
  <si>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</si>
  <si>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</si>
  <si>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</si>
  <si>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</si>
  <si>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</si>
  <si>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</si>
  <si>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</si>
  <si>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</si>
  <si>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</si>
  <si>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</si>
  <si>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</si>
  <si>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</si>
  <si>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</si>
  <si>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</si>
  <si>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</si>
  <si>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</si>
  <si>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</si>
  <si>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</si>
  <si>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</si>
  <si>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</si>
  <si>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</si>
  <si>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</si>
  <si>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</si>
  <si>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</si>
  <si>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</si>
  <si>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</si>
  <si>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</si>
  <si>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</si>
  <si>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</si>
  <si>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</si>
  <si>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</si>
  <si>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</si>
  <si>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</si>
  <si>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</si>
  <si>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</si>
  <si>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</si>
  <si>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</si>
  <si>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</si>
  <si>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</si>
  <si>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</si>
  <si>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</si>
  <si>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</si>
  <si>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</si>
  <si>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</si>
  <si>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</si>
  <si>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</si>
  <si>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</si>
  <si>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</si>
  <si>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</si>
  <si>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</si>
  <si>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</si>
  <si>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</si>
  <si>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</si>
  <si>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</si>
  <si>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</si>
  <si>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</si>
  <si>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</si>
  <si>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</si>
  <si>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</si>
  <si>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</si>
  <si>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</si>
  <si>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</si>
  <si>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</si>
  <si>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</si>
  <si>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</si>
  <si>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</si>
  <si>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</si>
  <si>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</si>
  <si>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</si>
  <si>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</si>
  <si>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</si>
  <si>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</si>
  <si>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</si>
  <si>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</si>
  <si>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</si>
  <si>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</si>
  <si>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</si>
  <si>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</si>
  <si>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</si>
  <si>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</si>
  <si>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</si>
  <si>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</si>
  <si>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</si>
  <si>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</si>
  <si>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</si>
  <si>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</si>
  <si>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</si>
  <si>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</si>
  <si>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</si>
  <si>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</si>
  <si>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</si>
  <si>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</si>
  <si>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</si>
  <si>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</si>
  <si>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</si>
  <si>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</si>
  <si>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</si>
  <si>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</si>
  <si>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</si>
  <si>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</si>
  <si>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</si>
  <si>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</si>
  <si>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</si>
  <si>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</si>
  <si>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</si>
  <si>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</si>
  <si>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</si>
  <si>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</si>
  <si>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</si>
  <si>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</si>
  <si>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</si>
  <si>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</si>
  <si>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</si>
  <si>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</si>
  <si>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</si>
  <si>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</si>
  <si>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</si>
  <si>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</si>
  <si>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</si>
  <si>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</si>
  <si>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</si>
  <si>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</si>
  <si>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</si>
  <si>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</si>
  <si>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</si>
  <si>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</si>
  <si>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</si>
  <si>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</si>
  <si>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</si>
  <si>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</si>
  <si>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</si>
  <si>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</si>
  <si>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</si>
  <si>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</si>
  <si>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</si>
  <si>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</si>
  <si>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</si>
  <si>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</si>
  <si>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</si>
  <si>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</si>
  <si>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</si>
  <si>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</si>
  <si>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</si>
  <si>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</si>
  <si>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</si>
  <si>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</si>
  <si>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</si>
  <si>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</si>
  <si>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</si>
  <si>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</si>
  <si>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</si>
  <si>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</si>
  <si>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</si>
  <si>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</si>
  <si>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</si>
  <si>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</si>
  <si>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</si>
  <si>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</si>
  <si>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</si>
  <si>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</si>
  <si>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</si>
  <si>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</si>
  <si>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</si>
  <si>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</si>
  <si>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</si>
  <si>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</si>
  <si>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</si>
  <si>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</si>
  <si>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</si>
  <si>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</si>
  <si>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</si>
  <si>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</si>
  <si>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</si>
  <si>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</si>
  <si>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</si>
  <si>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</si>
  <si>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</si>
  <si>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</si>
  <si>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</si>
  <si>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</si>
  <si>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</si>
  <si>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</si>
  <si>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</si>
  <si>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</si>
  <si>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</si>
  <si>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</si>
  <si>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</si>
  <si>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</si>
  <si>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</si>
  <si>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</si>
  <si>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</si>
  <si>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</si>
  <si>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</si>
  <si>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</si>
  <si>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</si>
  <si>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</si>
  <si>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</si>
  <si>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</si>
  <si>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</si>
  <si>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</si>
  <si>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</si>
  <si>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</si>
  <si>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</si>
  <si>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</si>
  <si>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</si>
  <si>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</si>
  <si>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</si>
  <si>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</si>
  <si>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</si>
  <si>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</si>
  <si>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</si>
  <si>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</si>
  <si>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</si>
  <si>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</si>
  <si>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</si>
  <si>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</si>
  <si>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</si>
  <si>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</si>
  <si>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</si>
  <si>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</si>
  <si>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</si>
  <si>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</si>
  <si>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</si>
  <si>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</si>
  <si>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</si>
  <si>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</si>
  <si>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</si>
  <si>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</si>
  <si>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</si>
  <si>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</si>
  <si>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</si>
  <si>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</si>
  <si>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</si>
  <si>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</si>
  <si>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</si>
  <si>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</si>
  <si>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</si>
  <si>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</si>
  <si>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</si>
  <si>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</si>
  <si>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</si>
  <si>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</si>
  <si>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</si>
  <si>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</si>
  <si>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</si>
  <si>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</si>
  <si>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</si>
  <si>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</si>
  <si>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</si>
  <si>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</si>
  <si>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</si>
  <si>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</si>
  <si>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</si>
  <si>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</si>
  <si>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</si>
  <si>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</si>
  <si>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</si>
  <si>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</si>
  <si>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</si>
  <si>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</si>
  <si>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</si>
  <si>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</si>
  <si>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</si>
  <si>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</si>
  <si>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</si>
  <si>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</si>
  <si>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</si>
  <si>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</si>
  <si>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</si>
  <si>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</si>
  <si>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</si>
  <si>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</si>
  <si>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</si>
  <si>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</si>
  <si>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</si>
  <si>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</si>
  <si>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</si>
  <si>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</si>
  <si>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</si>
  <si>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</si>
  <si>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</si>
  <si>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</si>
  <si>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</si>
  <si>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</si>
  <si>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</si>
  <si>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</si>
  <si>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</si>
  <si>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</si>
  <si>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</si>
  <si>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</si>
  <si>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</si>
  <si>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</si>
  <si>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</si>
  <si>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</si>
  <si>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</si>
  <si>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</si>
  <si>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</si>
  <si>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</si>
  <si>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</si>
  <si>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</si>
  <si>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</si>
  <si>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</si>
  <si>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</si>
  <si>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</si>
  <si>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</si>
  <si>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</si>
  <si>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</si>
  <si>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</si>
  <si>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</si>
  <si>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</si>
  <si>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</si>
  <si>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</si>
  <si>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</si>
  <si>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</si>
  <si>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</si>
  <si>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</si>
  <si>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</si>
  <si>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</si>
  <si>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</si>
  <si>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</si>
  <si>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</si>
  <si>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</si>
  <si>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</si>
  <si>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</si>
  <si>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</si>
  <si>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</si>
  <si>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</si>
  <si>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</si>
  <si>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</si>
  <si>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</si>
  <si>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</si>
  <si>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</si>
  <si>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</si>
  <si>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</si>
  <si>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</si>
  <si>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</si>
  <si>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</si>
  <si>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</si>
  <si>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</si>
  <si>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</si>
  <si>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</si>
  <si>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</si>
  <si>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</si>
  <si>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</si>
  <si>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</si>
  <si>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</si>
  <si>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</si>
  <si>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</si>
  <si>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</si>
  <si>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</si>
  <si>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</si>
  <si>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</si>
  <si>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</si>
  <si>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</si>
  <si>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</si>
  <si>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</si>
  <si>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</si>
  <si>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</si>
  <si>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</si>
  <si>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</si>
  <si>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</si>
  <si>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</si>
  <si>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</si>
  <si>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</si>
  <si>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</si>
  <si>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</si>
  <si>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</si>
  <si>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</si>
  <si>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</si>
  <si>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</si>
  <si>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</si>
  <si>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</si>
  <si>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</si>
  <si>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</si>
  <si>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</si>
  <si>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</si>
  <si>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</si>
  <si>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</si>
  <si>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</si>
  <si>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</si>
  <si>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</si>
  <si>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</si>
  <si>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</si>
  <si>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</si>
  <si>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</si>
  <si>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</si>
  <si>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</si>
  <si>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</si>
  <si>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</si>
  <si>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</si>
  <si>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</si>
  <si>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</si>
  <si>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</si>
  <si>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</si>
  <si>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</si>
  <si>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</si>
  <si>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</si>
  <si>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</si>
  <si>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</si>
  <si>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</si>
  <si>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</si>
  <si>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</si>
  <si>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</si>
  <si>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</si>
  <si>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</si>
  <si>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</si>
  <si>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</si>
  <si>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</si>
  <si>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</si>
  <si>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</si>
  <si>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</si>
  <si>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</si>
  <si>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</si>
  <si>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</si>
  <si>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</si>
  <si>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</si>
  <si>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</si>
  <si>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</si>
  <si>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</si>
  <si>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</si>
  <si>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</si>
  <si>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</si>
  <si>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</si>
  <si>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</si>
  <si>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</si>
  <si>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</si>
  <si>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</si>
  <si>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</si>
  <si>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</si>
  <si>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</si>
  <si>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</si>
  <si>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</si>
  <si>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</si>
  <si>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</si>
  <si>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</si>
  <si>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</si>
  <si>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</si>
  <si>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</si>
  <si>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</si>
  <si>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</si>
  <si>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</si>
  <si>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</si>
  <si>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</si>
  <si>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</si>
  <si>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</si>
  <si>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</si>
  <si>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</si>
  <si>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</si>
  <si>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</si>
  <si>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</si>
  <si>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</si>
  <si>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</si>
  <si>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</si>
  <si>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</si>
  <si>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</si>
  <si>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</si>
  <si>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</si>
  <si>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</si>
  <si>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</si>
  <si>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</si>
  <si>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</si>
  <si>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</si>
  <si>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</si>
  <si>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</si>
  <si>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</si>
  <si>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</si>
  <si>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</si>
  <si>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</si>
  <si>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</si>
  <si>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</si>
  <si>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</si>
  <si>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</si>
  <si>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</si>
  <si>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</si>
  <si>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</si>
  <si>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</si>
  <si>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</si>
  <si>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</si>
  <si>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</si>
  <si>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</si>
  <si>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</si>
  <si>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</si>
  <si>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</si>
  <si>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</si>
  <si>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</si>
  <si>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</si>
  <si>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</si>
  <si>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</si>
  <si>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</si>
  <si>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</si>
  <si>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</si>
  <si>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</si>
  <si>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</si>
  <si>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</si>
  <si>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</si>
  <si>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</si>
  <si>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</si>
  <si>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</si>
  <si>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</si>
  <si>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</si>
  <si>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</si>
  <si>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</si>
  <si>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</si>
  <si>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</si>
  <si>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</si>
  <si>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</si>
  <si>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</si>
  <si>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</si>
  <si>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</si>
  <si>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</si>
  <si>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</si>
  <si>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</si>
  <si>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</si>
  <si>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</si>
  <si>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</si>
  <si>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</si>
  <si>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</si>
  <si>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</si>
  <si>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</si>
  <si>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</si>
  <si>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</si>
  <si>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</si>
  <si>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</si>
  <si>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</si>
  <si>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</si>
  <si>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</si>
  <si>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</si>
  <si>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</si>
  <si>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</si>
  <si>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</si>
  <si>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</si>
  <si>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</si>
  <si>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</si>
  <si>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</si>
  <si>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</si>
  <si>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</si>
  <si>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</si>
  <si>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</si>
  <si>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</si>
  <si>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</si>
  <si>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</si>
  <si>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</si>
  <si>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</si>
  <si>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</si>
  <si>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</si>
  <si>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</si>
  <si>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</si>
  <si>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</si>
  <si>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</si>
  <si>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</si>
  <si>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</si>
  <si>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</si>
  <si>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</si>
  <si>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</si>
  <si>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</si>
  <si>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</si>
  <si>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</si>
  <si>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</si>
  <si>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</si>
  <si>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</si>
  <si>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</si>
  <si>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</si>
  <si>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</si>
  <si>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</si>
  <si>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</si>
  <si>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</si>
  <si>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</si>
  <si>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</si>
  <si>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</si>
  <si>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</si>
  <si>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</si>
  <si>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</si>
  <si>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</si>
  <si>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</si>
  <si>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</si>
  <si>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</si>
  <si>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</si>
  <si>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</si>
  <si>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</si>
  <si>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</si>
  <si>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</si>
  <si>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</si>
  <si>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</si>
  <si>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</si>
  <si>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</si>
  <si>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</si>
  <si>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</si>
  <si>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</si>
  <si>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</si>
  <si>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</si>
  <si>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</si>
  <si>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</si>
  <si>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</si>
  <si>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</si>
  <si>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</si>
  <si>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</si>
  <si>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</si>
  <si>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</si>
  <si>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</si>
  <si>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</si>
  <si>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</si>
  <si>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</si>
  <si>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</si>
  <si>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</si>
  <si>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</si>
  <si>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</si>
  <si>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</si>
  <si>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</si>
  <si>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</si>
  <si>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</si>
  <si>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</si>
  <si>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</si>
  <si>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</si>
  <si>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</si>
  <si>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</si>
  <si>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</si>
  <si>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</si>
  <si>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</si>
  <si>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</si>
  <si>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</si>
  <si>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</si>
  <si>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</si>
  <si>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</si>
  <si>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</si>
  <si>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</si>
  <si>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</si>
  <si>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</si>
  <si>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</si>
  <si>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</si>
  <si>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</si>
  <si>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</si>
  <si>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</si>
  <si>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</si>
  <si>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</si>
  <si>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</si>
  <si>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</si>
  <si>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</si>
  <si>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</si>
  <si>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</si>
  <si>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</si>
  <si>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</si>
  <si>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</si>
  <si>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</si>
  <si>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</si>
  <si>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</si>
  <si>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</si>
  <si>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</si>
  <si>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</si>
  <si>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</si>
  <si>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</si>
  <si>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</si>
  <si>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</si>
  <si>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</si>
  <si>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</si>
  <si>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</si>
  <si>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</si>
  <si>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</si>
  <si>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</si>
  <si>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</si>
  <si>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</si>
  <si>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</si>
  <si>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</si>
  <si>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</si>
  <si>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</si>
  <si>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</si>
  <si>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</si>
  <si>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</si>
  <si>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</si>
  <si>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</si>
  <si>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</si>
  <si>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</si>
  <si>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</si>
  <si>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</si>
  <si>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</si>
  <si>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</si>
  <si>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</si>
  <si>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</si>
  <si>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</si>
  <si>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</si>
  <si>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</si>
  <si>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</si>
  <si>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</si>
  <si>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</si>
  <si>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</si>
  <si>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</si>
  <si>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</si>
  <si>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</si>
  <si>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</si>
  <si>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</si>
  <si>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</si>
  <si>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</si>
  <si>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</si>
  <si>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</si>
  <si>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</si>
  <si>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</si>
  <si>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</si>
  <si>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</si>
  <si>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</si>
  <si>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</si>
  <si>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</si>
  <si>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</si>
  <si>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</si>
  <si>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</si>
  <si>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</si>
  <si>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</si>
  <si>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</si>
  <si>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</si>
  <si>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</si>
  <si>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</si>
  <si>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</si>
  <si>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</si>
  <si>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</si>
  <si>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</si>
  <si>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</si>
  <si>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</si>
  <si>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</si>
  <si>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</si>
  <si>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</si>
  <si>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</si>
  <si>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</si>
  <si>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</si>
  <si>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</si>
  <si>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</si>
  <si>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</si>
  <si>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</si>
  <si>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</si>
  <si>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</si>
  <si>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</si>
  <si>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</si>
  <si>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</si>
  <si>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</si>
  <si>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</si>
  <si>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</si>
  <si>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</si>
  <si>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</si>
  <si>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</si>
  <si>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</si>
  <si>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</si>
  <si>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</si>
  <si>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</si>
  <si>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</si>
  <si>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</si>
  <si>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</si>
  <si>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</si>
  <si>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</si>
  <si>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</si>
  <si>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</si>
  <si>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</si>
  <si>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</si>
  <si>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</si>
  <si>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</si>
  <si>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</si>
  <si>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</si>
  <si>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</si>
  <si>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</si>
  <si>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</si>
  <si>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</si>
  <si>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</si>
  <si>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</si>
  <si>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</si>
  <si>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</si>
  <si>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</si>
  <si>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</si>
  <si>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</si>
  <si>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</si>
  <si>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</si>
  <si>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</si>
  <si>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</si>
  <si>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</si>
  <si>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</si>
  <si>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</si>
  <si>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</si>
  <si>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</si>
  <si>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</si>
  <si>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</si>
  <si>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</si>
  <si>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</si>
  <si>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</si>
  <si>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</si>
  <si>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</si>
  <si>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</si>
  <si>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</si>
  <si>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</si>
  <si>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</si>
  <si>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</si>
  <si>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</si>
  <si>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</si>
  <si>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</si>
  <si>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</si>
  <si>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</si>
  <si>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</si>
  <si>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</si>
  <si>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</si>
  <si>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</si>
  <si>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</si>
  <si>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</si>
  <si>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</si>
  <si>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</si>
  <si>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</si>
  <si>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</si>
  <si>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</si>
  <si>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</si>
  <si>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</si>
  <si>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</si>
  <si>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</si>
  <si>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</si>
  <si>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</si>
  <si>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</si>
  <si>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</si>
  <si>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</si>
  <si>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</si>
  <si>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</si>
  <si>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</si>
  <si>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</si>
  <si>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</si>
  <si>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</si>
  <si>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</si>
  <si>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</si>
  <si>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</si>
  <si>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</si>
  <si>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</si>
  <si>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</si>
  <si>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</si>
  <si>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</si>
  <si>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</si>
  <si>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</si>
  <si>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</si>
  <si>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</si>
  <si>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</si>
  <si>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</si>
  <si>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</si>
  <si>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</si>
  <si>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</si>
  <si>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</si>
  <si>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</si>
  <si>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</si>
  <si>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</si>
  <si>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</si>
  <si>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</si>
  <si>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</si>
  <si>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</si>
  <si>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</si>
  <si>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</si>
  <si>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</si>
  <si>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</si>
  <si>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</si>
  <si>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</si>
  <si>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</si>
  <si>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</si>
  <si>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</si>
  <si>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</si>
  <si>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</si>
  <si>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</si>
  <si>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</si>
  <si>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</si>
  <si>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</si>
  <si>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</si>
  <si>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</si>
  <si>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</si>
  <si>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</si>
  <si>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</si>
  <si>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</si>
  <si>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</si>
  <si>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</si>
  <si>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</si>
  <si>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</si>
  <si>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</si>
  <si>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</si>
  <si>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</si>
  <si>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</si>
  <si>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</si>
  <si>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</si>
  <si>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</si>
  <si>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</si>
  <si>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</si>
  <si>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</si>
  <si>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</si>
  <si>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</si>
  <si>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</si>
  <si>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</si>
  <si>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</si>
  <si>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</si>
  <si>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</si>
  <si>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</si>
  <si>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</si>
  <si>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</si>
  <si>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</si>
  <si>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</si>
  <si>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</si>
  <si>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</si>
  <si>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</si>
  <si>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</si>
  <si>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</si>
  <si>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</si>
  <si>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</si>
  <si>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</si>
  <si>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</si>
  <si>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</si>
  <si>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</si>
  <si>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</si>
  <si>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</si>
  <si>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</si>
  <si>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</si>
  <si>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</si>
  <si>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</si>
  <si>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</si>
  <si>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</si>
  <si>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</si>
  <si>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</si>
  <si>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</si>
  <si>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</si>
  <si>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</si>
  <si>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</si>
  <si>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</si>
  <si>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</si>
  <si>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</si>
  <si>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</si>
  <si>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</si>
  <si>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</si>
  <si>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</si>
  <si>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</si>
  <si>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</si>
  <si>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</si>
  <si>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</si>
  <si>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</si>
  <si>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</si>
  <si>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</si>
  <si>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</si>
  <si>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</si>
  <si>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</si>
  <si>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</si>
  <si>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</si>
  <si>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</si>
  <si>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</si>
  <si>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</si>
  <si>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</si>
  <si>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</si>
  <si>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</si>
  <si>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</si>
  <si>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</si>
  <si>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</si>
  <si>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</si>
  <si>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</si>
  <si>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</si>
  <si>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</si>
  <si>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</si>
  <si>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</si>
  <si>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</si>
  <si>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</si>
  <si>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</si>
  <si>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</si>
  <si>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</si>
  <si>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</si>
  <si>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</si>
  <si>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</si>
  <si>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</si>
  <si>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</si>
  <si>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</si>
  <si>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</si>
  <si>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</si>
  <si>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</si>
  <si>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</si>
  <si>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</si>
  <si>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</si>
  <si>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</si>
  <si>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</si>
  <si>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</si>
  <si>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</si>
  <si>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</si>
  <si>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</si>
  <si>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</si>
  <si>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</si>
  <si>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</si>
  <si>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</si>
  <si>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</si>
  <si>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</si>
  <si>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</si>
  <si>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</si>
  <si>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</si>
  <si>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</si>
  <si>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</si>
  <si>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</si>
  <si>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</si>
  <si>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</si>
  <si>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</si>
  <si>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</si>
  <si>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</si>
  <si>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</si>
  <si>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</si>
  <si>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</si>
  <si>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</si>
  <si>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</si>
  <si>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</si>
  <si>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</si>
  <si>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</si>
  <si>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</si>
  <si>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</si>
  <si>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</si>
  <si>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</si>
  <si>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</si>
  <si>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</si>
  <si>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</si>
  <si>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</si>
  <si>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</si>
  <si>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</si>
  <si>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</si>
  <si>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</si>
  <si>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</si>
  <si>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</si>
  <si>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</si>
  <si>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</si>
  <si>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</si>
  <si>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</si>
  <si>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</si>
  <si>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</si>
  <si>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</si>
  <si>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</si>
  <si>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</si>
  <si>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</si>
  <si>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</si>
  <si>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</si>
  <si>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</si>
  <si>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</si>
  <si>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</si>
  <si>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</si>
  <si>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</si>
  <si>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</si>
  <si>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</si>
  <si>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</si>
  <si>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</si>
  <si>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</si>
  <si>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</si>
  <si>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</si>
  <si>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</si>
  <si>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</si>
  <si>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</si>
  <si>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</si>
  <si>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</si>
  <si>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</si>
  <si>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</si>
  <si>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</si>
  <si>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</si>
  <si>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</si>
  <si>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</si>
  <si>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</si>
  <si>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</si>
  <si>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</si>
  <si>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</si>
  <si>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</si>
  <si>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</si>
  <si>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</si>
  <si>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</si>
  <si>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</si>
  <si>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</si>
  <si>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</si>
  <si>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</si>
  <si>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</si>
  <si>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</si>
  <si>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</si>
  <si>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</si>
  <si>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</si>
  <si>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</si>
  <si>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</si>
  <si>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</si>
  <si>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</si>
  <si>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</si>
  <si>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</si>
  <si>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</si>
  <si>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</si>
  <si>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</si>
  <si>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</si>
  <si>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</si>
  <si>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</si>
  <si>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</si>
  <si>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</si>
  <si>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</si>
  <si>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</si>
  <si>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</si>
  <si>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</si>
  <si>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</si>
  <si>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</si>
  <si>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</si>
  <si>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</si>
  <si>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</si>
  <si>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</si>
  <si>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</si>
  <si>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</si>
  <si>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</si>
  <si>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</si>
  <si>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</si>
  <si>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</si>
  <si>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</si>
  <si>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</si>
  <si>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</si>
  <si>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</si>
  <si>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</si>
  <si>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</si>
  <si>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</si>
  <si>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</si>
  <si>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</si>
  <si>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</si>
  <si>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</si>
  <si>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</si>
  <si>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</si>
  <si>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</si>
  <si>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</si>
  <si>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</si>
  <si>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</si>
  <si>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</si>
  <si>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</si>
  <si>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</si>
  <si>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</si>
  <si>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</si>
  <si>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</si>
  <si>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</si>
  <si>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</si>
  <si>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</si>
  <si>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</si>
  <si>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</si>
  <si>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</si>
  <si>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</si>
  <si>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</si>
  <si>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</si>
  <si>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</si>
  <si>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</si>
  <si>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</si>
  <si>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</si>
  <si>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</si>
  <si>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</si>
  <si>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</si>
  <si>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</si>
  <si>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</si>
  <si>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</si>
  <si>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</si>
  <si>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</si>
  <si>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</si>
  <si>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</si>
  <si>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</si>
  <si>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</si>
  <si>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</si>
  <si>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</si>
  <si>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</si>
  <si>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</si>
  <si>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</si>
  <si>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</si>
  <si>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</si>
  <si>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</si>
  <si>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</si>
  <si>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</si>
  <si>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</si>
  <si>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</si>
  <si>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</si>
  <si>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</si>
  <si>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</si>
  <si>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</si>
  <si>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</si>
  <si>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</si>
  <si>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</si>
  <si>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</si>
  <si>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</si>
  <si>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</si>
  <si>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</si>
  <si>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</si>
  <si>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</si>
  <si>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</si>
  <si>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</si>
  <si>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</si>
  <si>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</si>
  <si>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</si>
  <si>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</si>
  <si>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</si>
  <si>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</si>
  <si>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</si>
  <si>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</si>
  <si>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</si>
  <si>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</si>
  <si>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</si>
  <si>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</si>
  <si>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</si>
  <si>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</si>
  <si>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</si>
  <si>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</si>
  <si>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</si>
  <si>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</si>
  <si>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</si>
  <si>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</si>
  <si>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</si>
  <si>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</si>
  <si>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</si>
  <si>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</si>
  <si>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</si>
  <si>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</si>
  <si>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</si>
  <si>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</si>
  <si>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</si>
  <si>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</si>
  <si>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</si>
  <si>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</si>
  <si>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</si>
  <si>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</si>
  <si>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</si>
  <si>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</si>
  <si>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</si>
  <si>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</si>
  <si>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</si>
  <si>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</si>
  <si>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</si>
  <si>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</si>
  <si>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</si>
  <si>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</si>
  <si>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</si>
  <si>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</si>
  <si>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</si>
  <si>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</si>
  <si>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</si>
  <si>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</si>
  <si>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</si>
  <si>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</si>
  <si>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</si>
  <si>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</si>
  <si>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</si>
  <si>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</si>
  <si>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</si>
  <si>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</si>
  <si>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</si>
  <si>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</si>
  <si>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</si>
  <si>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</si>
  <si>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</si>
  <si>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</si>
  <si>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</si>
  <si>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</si>
  <si>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</si>
  <si>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</si>
  <si>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</si>
  <si>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</si>
  <si>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</si>
  <si>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</si>
  <si>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</si>
  <si>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</si>
  <si>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</si>
  <si>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</si>
  <si>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</si>
  <si>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</si>
  <si>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</si>
  <si>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</si>
  <si>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</si>
  <si>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</si>
  <si>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</si>
  <si>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</si>
  <si>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</si>
  <si>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</si>
  <si>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</si>
  <si>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</si>
  <si>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</si>
  <si>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</si>
  <si>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</si>
  <si>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</si>
  <si>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</si>
  <si>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</si>
  <si>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</si>
  <si>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</si>
  <si>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</si>
  <si>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</si>
  <si>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</si>
  <si>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</si>
  <si>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</si>
  <si>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</si>
  <si>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</si>
  <si>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</si>
  <si>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</si>
  <si>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</si>
  <si>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</si>
  <si>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</si>
  <si>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</si>
  <si>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</si>
  <si>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</si>
  <si>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</si>
  <si>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</si>
  <si>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</si>
  <si>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</si>
  <si>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</si>
  <si>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</si>
  <si>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</si>
  <si>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</si>
  <si>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</si>
  <si>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</si>
  <si>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</si>
  <si>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</si>
  <si>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</si>
  <si>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</si>
  <si>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</si>
  <si>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</si>
  <si>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</si>
  <si>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</si>
  <si>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</si>
  <si>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</si>
  <si>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</si>
  <si>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</si>
  <si>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</si>
  <si>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</si>
  <si>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</si>
  <si>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</si>
  <si>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</si>
  <si>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</si>
  <si>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</si>
  <si>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</si>
  <si>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</si>
  <si>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</si>
  <si>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</si>
  <si>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</si>
  <si>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</si>
  <si>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</si>
  <si>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</si>
  <si>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</si>
  <si>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</si>
  <si>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</si>
  <si>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</si>
  <si>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</si>
  <si>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</si>
  <si>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</si>
  <si>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</si>
  <si>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</si>
  <si>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</si>
  <si>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</si>
  <si>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</si>
  <si>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</si>
  <si>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</si>
  <si>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</si>
  <si>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</si>
  <si>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</si>
  <si>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</si>
  <si>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</si>
  <si>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</si>
  <si>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</si>
  <si>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</si>
  <si>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</si>
  <si>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</si>
  <si>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</si>
  <si>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</si>
  <si>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</si>
  <si>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</si>
  <si>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</si>
  <si>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</si>
  <si>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</si>
  <si>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</si>
  <si>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</si>
  <si>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</si>
  <si>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</si>
  <si>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</si>
  <si>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</si>
  <si>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</si>
  <si>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</si>
  <si>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</si>
  <si>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</si>
  <si>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</si>
  <si>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</si>
  <si>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</si>
  <si>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</si>
  <si>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</si>
  <si>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</si>
  <si>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</si>
  <si>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</si>
  <si>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</si>
  <si>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</si>
  <si>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</si>
  <si>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</si>
  <si>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</si>
  <si>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</si>
  <si>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</si>
  <si>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</si>
  <si>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</si>
  <si>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</si>
  <si>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</si>
  <si>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</si>
  <si>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</si>
  <si>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</si>
  <si>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</si>
  <si>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</si>
  <si>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</si>
  <si>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</si>
  <si>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</si>
  <si>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</si>
  <si>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</si>
  <si>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</si>
  <si>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</si>
  <si>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</si>
  <si>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</si>
  <si>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</si>
  <si>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</si>
  <si>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</si>
  <si>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</si>
  <si>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</si>
  <si>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</si>
  <si>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</si>
  <si>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</si>
  <si>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</si>
  <si>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</si>
  <si>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</si>
  <si>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</si>
  <si>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</si>
  <si>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</si>
  <si>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</si>
  <si>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</si>
  <si>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</si>
  <si>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</si>
  <si>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</si>
  <si>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</si>
  <si>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</si>
  <si>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</si>
  <si>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</si>
  <si>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</si>
  <si>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</si>
  <si>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</si>
  <si>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</si>
  <si>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</si>
  <si>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</si>
  <si>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</si>
  <si>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</si>
  <si>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</si>
  <si>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</si>
  <si>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</si>
  <si>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</si>
  <si>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</si>
  <si>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</si>
  <si>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</si>
  <si>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</si>
  <si>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</si>
  <si>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</si>
  <si>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</si>
  <si>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</si>
  <si>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</si>
  <si>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</si>
  <si>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</si>
  <si>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</si>
  <si>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</si>
  <si>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</si>
  <si>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</si>
  <si>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</si>
  <si>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</si>
  <si>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</si>
  <si>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</si>
  <si>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</si>
  <si>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</si>
  <si>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</si>
  <si>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</si>
  <si>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</si>
  <si>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</si>
  <si>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</si>
  <si>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</si>
  <si>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</si>
  <si>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</si>
  <si>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</si>
  <si>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</si>
  <si>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</si>
  <si>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</si>
  <si>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</si>
  <si>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</si>
  <si>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</si>
  <si>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</si>
  <si>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</si>
  <si>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</si>
  <si>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</si>
  <si>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</si>
  <si>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</si>
  <si>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</si>
  <si>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</si>
  <si>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</si>
  <si>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</si>
  <si>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</si>
  <si>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</si>
  <si>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</si>
  <si>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</si>
  <si>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</si>
  <si>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</si>
  <si>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</si>
  <si>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</si>
  <si>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</si>
  <si>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</si>
  <si>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</si>
  <si>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</si>
  <si>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</si>
  <si>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</si>
  <si>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</si>
  <si>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</si>
  <si>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</si>
  <si>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</si>
  <si>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</si>
  <si>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</si>
  <si>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</si>
  <si>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</si>
  <si>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</si>
  <si>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</si>
  <si>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</si>
  <si>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</si>
  <si>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</si>
  <si>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</si>
  <si>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</si>
  <si>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</si>
  <si>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</si>
  <si>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</si>
  <si>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</si>
  <si>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</si>
  <si>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</si>
  <si>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</si>
  <si>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</si>
  <si>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</si>
  <si>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</si>
  <si>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</si>
  <si>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</si>
  <si>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</si>
  <si>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</si>
  <si>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</si>
  <si>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</si>
  <si>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</si>
  <si>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</si>
  <si>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</si>
  <si>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</si>
  <si>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</si>
  <si>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</si>
  <si>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</si>
  <si>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</si>
  <si>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</si>
  <si>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</si>
  <si>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</si>
  <si>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</si>
  <si>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</si>
  <si>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</si>
  <si>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</si>
  <si>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</si>
  <si>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</si>
  <si>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</si>
  <si>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</si>
  <si>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</si>
  <si>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</si>
  <si>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</si>
  <si>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</si>
  <si>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</si>
  <si>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</si>
  <si>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</si>
  <si>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</si>
  <si>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</si>
  <si>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</si>
  <si>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</si>
  <si>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</si>
  <si>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</si>
  <si>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</si>
  <si>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</si>
  <si>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</si>
  <si>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</si>
  <si>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</si>
  <si>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</si>
  <si>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</si>
  <si>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</si>
  <si>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</si>
  <si>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</si>
  <si>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</si>
  <si>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</si>
  <si>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</si>
  <si>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</si>
  <si>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</si>
  <si>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</si>
  <si>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</si>
  <si>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</si>
  <si>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</si>
  <si>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</si>
  <si>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</si>
  <si>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</si>
  <si>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</si>
  <si>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</si>
  <si>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</si>
  <si>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</si>
  <si>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</si>
  <si>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</si>
  <si>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</si>
  <si>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</si>
  <si>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</si>
  <si>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</si>
  <si>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</si>
  <si>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</si>
  <si>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</si>
  <si>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</si>
  <si>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</si>
  <si>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</si>
  <si>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</si>
  <si>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</si>
  <si>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</si>
  <si>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</si>
  <si>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</si>
  <si>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</si>
  <si>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</si>
  <si>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</si>
  <si>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</si>
  <si>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</si>
  <si>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</si>
  <si>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</si>
  <si>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</si>
  <si>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</si>
  <si>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</si>
  <si>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</si>
  <si>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</si>
  <si>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</si>
  <si>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</si>
  <si>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</si>
  <si>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</si>
  <si>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</si>
  <si>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</si>
  <si>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</si>
  <si>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</si>
  <si>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</si>
  <si>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</si>
  <si>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</si>
  <si>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</si>
  <si>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</si>
  <si>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</si>
  <si>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</si>
  <si>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</si>
  <si>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</si>
  <si>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</si>
  <si>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</si>
  <si>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</si>
  <si>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</si>
  <si>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</si>
  <si>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</si>
  <si>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</si>
  <si>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</si>
  <si>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</si>
  <si>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</si>
  <si>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</si>
  <si>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</si>
  <si>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</si>
  <si>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</si>
  <si>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</si>
  <si>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</si>
  <si>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</si>
  <si>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</si>
  <si>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</si>
  <si>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</si>
  <si>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</si>
  <si>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</si>
  <si>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</si>
  <si>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</si>
  <si>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</si>
  <si>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</si>
  <si>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</si>
  <si>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</si>
  <si>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</si>
  <si>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</si>
  <si>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</si>
  <si>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</si>
  <si>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</si>
  <si>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</si>
  <si>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</si>
  <si>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</si>
  <si>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</si>
  <si>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</si>
  <si>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</si>
  <si>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</si>
  <si>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</si>
  <si>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</si>
  <si>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</si>
  <si>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</si>
  <si>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</si>
  <si>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</si>
  <si>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</si>
  <si>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</si>
  <si>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</si>
  <si>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</si>
  <si>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</si>
  <si>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</si>
  <si>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</si>
  <si>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</si>
  <si>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</si>
  <si>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</si>
  <si>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</si>
  <si>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</si>
  <si>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</si>
  <si>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</si>
  <si>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</si>
  <si>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</si>
  <si>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</si>
  <si>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</si>
  <si>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</si>
  <si>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</si>
  <si>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</si>
  <si>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</si>
  <si>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</si>
  <si>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</si>
  <si>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</si>
  <si>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</si>
  <si>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</si>
  <si>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</si>
  <si>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</si>
  <si>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</si>
  <si>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</si>
  <si>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</si>
  <si>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</si>
  <si>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</si>
  <si>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</si>
  <si>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</si>
  <si>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</si>
  <si>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</si>
  <si>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</si>
  <si>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</si>
  <si>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</si>
  <si>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</si>
  <si>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</si>
  <si>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</si>
  <si>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</si>
  <si>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</si>
  <si>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</si>
  <si>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</si>
  <si>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</si>
  <si>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</si>
  <si>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</si>
  <si>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</si>
  <si>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</si>
  <si>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</si>
  <si>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</si>
  <si>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</si>
  <si>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</si>
  <si>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</si>
  <si>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</si>
  <si>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</si>
  <si>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</si>
  <si>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</si>
  <si>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</si>
  <si>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</si>
  <si>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</si>
  <si>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</si>
  <si>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</si>
  <si>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</si>
  <si>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</si>
  <si>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</si>
  <si>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</si>
  <si>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</si>
  <si>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</si>
  <si>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</si>
  <si>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</si>
  <si>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</si>
  <si>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</si>
  <si>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</si>
  <si>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</si>
  <si>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</si>
  <si>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</si>
  <si>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</si>
  <si>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</si>
  <si>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</si>
  <si>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</si>
  <si>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</si>
  <si>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</si>
  <si>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</si>
  <si>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</si>
  <si>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</si>
  <si>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</si>
  <si>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</si>
  <si>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</si>
  <si>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</si>
  <si>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</si>
  <si>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</si>
  <si>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</si>
  <si>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</si>
  <si>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</si>
  <si>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</si>
  <si>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</si>
  <si>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</si>
  <si>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</si>
  <si>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</si>
  <si>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</si>
  <si>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</si>
  <si>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</si>
  <si>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</si>
  <si>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</si>
  <si>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</si>
  <si>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</si>
  <si>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</si>
  <si>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</si>
  <si>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</si>
  <si>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</si>
  <si>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</si>
  <si>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</si>
  <si>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</si>
  <si>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</si>
  <si>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</si>
  <si>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</si>
  <si>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</si>
  <si>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</si>
  <si>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</si>
  <si>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</si>
  <si>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</si>
  <si>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</si>
  <si>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</si>
  <si>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</si>
  <si>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</si>
  <si>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</si>
  <si>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</si>
  <si>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</si>
  <si>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</si>
  <si>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</si>
  <si>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</si>
  <si>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</si>
  <si>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</si>
  <si>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</si>
  <si>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</si>
  <si>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</si>
  <si>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</si>
  <si>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</si>
  <si>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</si>
  <si>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</si>
  <si>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</si>
  <si>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</si>
  <si>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</si>
  <si>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</si>
  <si>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</si>
  <si>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</si>
  <si>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</si>
  <si>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</si>
  <si>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</si>
  <si>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</si>
  <si>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</si>
  <si>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</si>
  <si>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</si>
  <si>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</si>
  <si>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</si>
  <si>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</si>
  <si>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</si>
  <si>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</si>
  <si>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</si>
  <si>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</si>
  <si>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</si>
  <si>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</si>
  <si>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</si>
  <si>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</si>
  <si>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</si>
  <si>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</si>
  <si>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</si>
  <si>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</si>
  <si>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</si>
  <si>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</si>
  <si>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</si>
  <si>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</si>
  <si>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</si>
  <si>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</si>
  <si>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</si>
  <si>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</si>
  <si>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</si>
  <si>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</si>
  <si>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</si>
  <si>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</si>
  <si>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</si>
  <si>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</si>
  <si>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</si>
  <si>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</si>
  <si>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</si>
  <si>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</si>
  <si>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</si>
  <si>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</si>
  <si>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</si>
  <si>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</si>
  <si>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</si>
  <si>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</si>
  <si>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</si>
  <si>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</si>
  <si>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</si>
  <si>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</si>
  <si>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</si>
  <si>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</si>
  <si>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</si>
  <si>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</si>
  <si>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</si>
  <si>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</si>
  <si>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</si>
  <si>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</si>
  <si>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</si>
  <si>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</si>
  <si>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</si>
  <si>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</si>
  <si>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</si>
  <si>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</si>
  <si>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</si>
  <si>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</si>
  <si>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</si>
  <si>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</si>
  <si>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</si>
  <si>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</si>
  <si>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</si>
  <si>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</si>
  <si>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</si>
  <si>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</si>
  <si>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</si>
  <si>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</si>
  <si>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</si>
  <si>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</si>
  <si>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</si>
  <si>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</si>
  <si>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</si>
  <si>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</si>
  <si>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</si>
  <si>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</si>
  <si>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</si>
  <si>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</si>
  <si>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</si>
  <si>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</si>
  <si>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</si>
  <si>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</si>
  <si>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</si>
  <si>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</si>
  <si>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</si>
  <si>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</si>
  <si>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</si>
  <si>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</si>
  <si>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</si>
  <si>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</si>
  <si>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</si>
  <si>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</si>
  <si>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</si>
  <si>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</si>
  <si>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</si>
  <si>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</si>
  <si>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</si>
  <si>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</si>
  <si>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</si>
  <si>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</si>
  <si>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</si>
  <si>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</si>
  <si>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</si>
  <si>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</si>
  <si>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</si>
  <si>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</si>
  <si>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</si>
  <si>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</si>
  <si>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</si>
  <si>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</si>
  <si>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</si>
  <si>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</si>
  <si>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</si>
  <si>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</si>
  <si>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</si>
  <si>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</si>
  <si>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</si>
  <si>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</si>
  <si>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</si>
  <si>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</si>
  <si>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</si>
  <si>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</si>
  <si>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</si>
  <si>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</si>
  <si>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</si>
  <si>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</si>
  <si>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</si>
  <si>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</si>
  <si>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</si>
  <si>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</si>
  <si>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</si>
  <si>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</si>
  <si>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</si>
  <si>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</si>
  <si>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</si>
  <si>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</si>
  <si>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</si>
  <si>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</si>
  <si>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</si>
  <si>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</si>
  <si>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</si>
  <si>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</si>
  <si>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</si>
  <si>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</si>
  <si>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</si>
  <si>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</si>
  <si>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</si>
  <si>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</si>
  <si>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</si>
  <si>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</si>
  <si>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</si>
  <si>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</si>
  <si>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</si>
  <si>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</si>
  <si>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</si>
  <si>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</si>
  <si>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</si>
  <si>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</si>
  <si>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</si>
  <si>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</si>
  <si>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</si>
  <si>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</si>
  <si>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</si>
  <si>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</si>
  <si>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</si>
  <si>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</si>
  <si>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</si>
  <si>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</si>
  <si>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</si>
  <si>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</si>
  <si>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</si>
  <si>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</si>
  <si>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</si>
  <si>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</si>
  <si>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</si>
  <si>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</si>
  <si>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</si>
  <si>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</si>
  <si>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</si>
  <si>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</si>
  <si>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</si>
  <si>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</si>
  <si>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</si>
  <si>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</si>
  <si>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</si>
  <si>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</si>
  <si>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</si>
  <si>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</si>
  <si>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</si>
  <si>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</si>
  <si>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</si>
  <si>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</si>
  <si>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</si>
  <si>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</si>
  <si>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</si>
  <si>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</si>
  <si>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</si>
  <si>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</si>
  <si>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</si>
  <si>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</si>
  <si>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</si>
  <si>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</si>
  <si>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</si>
  <si>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</si>
  <si>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</si>
  <si>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</si>
  <si>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</si>
  <si>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</si>
  <si>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</si>
  <si>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</si>
  <si>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</si>
  <si>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</si>
  <si>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</si>
  <si>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</si>
  <si>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</si>
  <si>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</si>
  <si>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</si>
  <si>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</si>
  <si>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</si>
  <si>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</si>
  <si>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</si>
  <si>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</si>
  <si>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</si>
  <si>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</si>
  <si>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</si>
  <si>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</si>
  <si>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</si>
  <si>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</si>
  <si>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</si>
  <si>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</si>
  <si>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</si>
  <si>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</si>
  <si>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</si>
  <si>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</si>
  <si>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</si>
  <si>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</si>
  <si>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</si>
  <si>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</si>
  <si>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</si>
  <si>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</si>
  <si>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</si>
  <si>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</si>
  <si>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</si>
  <si>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</si>
  <si>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</si>
  <si>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</si>
  <si>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</si>
  <si>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</si>
  <si>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</si>
  <si>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</si>
  <si>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</si>
  <si>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</si>
  <si>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</si>
  <si>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</si>
  <si>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</si>
  <si>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</si>
  <si>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</si>
  <si>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</si>
  <si>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</si>
  <si>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</si>
  <si>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</si>
  <si>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</si>
  <si>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</si>
  <si>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</si>
  <si>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</si>
  <si>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</si>
  <si>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</si>
  <si>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</si>
  <si>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</si>
  <si>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</si>
  <si>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</si>
  <si>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</si>
  <si>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</si>
  <si>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</si>
  <si>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</si>
  <si>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</si>
  <si>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</si>
  <si>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</si>
  <si>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</si>
  <si>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</si>
  <si>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</si>
  <si>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</si>
  <si>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</si>
  <si>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</si>
  <si>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</si>
  <si>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</si>
  <si>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</si>
  <si>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</si>
  <si>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</si>
  <si>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</si>
  <si>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</si>
  <si>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</si>
  <si>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</si>
  <si>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</si>
  <si>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</si>
  <si>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</si>
  <si>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</si>
  <si>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</si>
  <si>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</si>
  <si>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</si>
  <si>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</si>
  <si>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</si>
  <si>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</si>
  <si>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</si>
  <si>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</si>
  <si>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</si>
  <si>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</si>
  <si>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</si>
  <si>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</si>
  <si>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</si>
  <si>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</si>
  <si>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</si>
  <si>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</si>
  <si>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</si>
  <si>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</si>
  <si>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</si>
  <si>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</si>
  <si>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</si>
  <si>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</si>
  <si>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</si>
  <si>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</si>
  <si>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</si>
  <si>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</si>
  <si>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</si>
  <si>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</si>
  <si>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</si>
  <si>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</si>
  <si>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</si>
  <si>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</si>
  <si>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</si>
  <si>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</si>
  <si>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</si>
  <si>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</si>
  <si>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</si>
  <si>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</si>
  <si>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</si>
  <si>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</si>
  <si>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</si>
  <si>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</si>
  <si>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</si>
  <si>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</si>
  <si>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</si>
  <si>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</si>
  <si>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</si>
  <si>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</si>
  <si>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</si>
  <si>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</si>
  <si>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</si>
  <si>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</si>
  <si>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</si>
  <si>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</si>
  <si>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</si>
  <si>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</si>
  <si>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</si>
  <si>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</si>
  <si>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</si>
  <si>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</si>
  <si>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</si>
  <si>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</si>
  <si>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</si>
  <si>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</si>
  <si>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</si>
  <si>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</si>
  <si>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</si>
  <si>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</si>
  <si>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</si>
  <si>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</si>
  <si>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</si>
  <si>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</si>
  <si>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</si>
  <si>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</si>
  <si>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</si>
  <si>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</si>
  <si>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</si>
  <si>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</si>
  <si>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</si>
  <si>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</si>
  <si>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</si>
  <si>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</si>
  <si>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</si>
  <si>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</si>
  <si>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</si>
  <si>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</si>
  <si>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</si>
  <si>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</si>
  <si>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</si>
  <si>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</si>
  <si>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</si>
  <si>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</si>
  <si>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</si>
  <si>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</si>
  <si>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</si>
  <si>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</si>
  <si>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</si>
  <si>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</si>
  <si>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</si>
  <si>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</si>
  <si>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</si>
  <si>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</si>
  <si>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</si>
  <si>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</si>
  <si>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</si>
  <si>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</si>
  <si>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</si>
  <si>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</si>
  <si>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</si>
  <si>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</si>
  <si>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</si>
  <si>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</si>
  <si>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</si>
  <si>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</si>
  <si>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</si>
  <si>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</si>
  <si>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</si>
  <si>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</si>
  <si>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</si>
  <si>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</si>
  <si>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</si>
  <si>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</si>
  <si>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</si>
  <si>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</si>
  <si>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</si>
  <si>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</si>
  <si>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</si>
  <si>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</si>
  <si>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</si>
  <si>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</si>
  <si>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</si>
  <si>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</si>
  <si>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</si>
  <si>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</si>
  <si>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</si>
  <si>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</si>
  <si>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</si>
  <si>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</si>
  <si>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</si>
  <si>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</si>
  <si>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</si>
  <si>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</si>
  <si>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</si>
  <si>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</si>
  <si>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</si>
  <si>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</si>
  <si>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</si>
  <si>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</si>
  <si>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</si>
  <si>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</si>
  <si>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</si>
  <si>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</si>
  <si>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</si>
  <si>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</si>
  <si>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</si>
  <si>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</si>
  <si>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</si>
  <si>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</si>
  <si>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</si>
  <si>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</si>
  <si>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</si>
  <si>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</si>
  <si>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</si>
  <si>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</si>
  <si>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</si>
  <si>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</si>
  <si>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</si>
  <si>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</si>
  <si>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</si>
  <si>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</si>
  <si>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</si>
  <si>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</si>
  <si>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</si>
  <si>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</si>
  <si>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</si>
  <si>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</si>
  <si>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</si>
  <si>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</si>
  <si>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</si>
  <si>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</si>
  <si>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</si>
  <si>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</si>
  <si>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</si>
  <si>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</si>
  <si>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</si>
  <si>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</si>
  <si>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</si>
  <si>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</si>
  <si>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</si>
  <si>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</si>
  <si>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</si>
  <si>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</si>
  <si>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</si>
  <si>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</si>
  <si>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</si>
  <si>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</si>
  <si>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</si>
  <si>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</si>
  <si>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</si>
  <si>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</si>
  <si>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</si>
  <si>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</si>
  <si>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</si>
  <si>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</si>
  <si>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</si>
  <si>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</si>
  <si>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</si>
  <si>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</si>
  <si>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</si>
  <si>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</si>
  <si>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</si>
  <si>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</si>
  <si>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</si>
  <si>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</si>
  <si>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</si>
  <si>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</si>
  <si>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</si>
  <si>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</si>
  <si>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</si>
  <si>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</si>
  <si>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</si>
  <si>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</si>
  <si>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</si>
  <si>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</si>
  <si>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</si>
  <si>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</si>
  <si>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</si>
  <si>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</si>
  <si>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</si>
  <si>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</si>
  <si>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</si>
  <si>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</si>
  <si>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</si>
  <si>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</si>
  <si>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</si>
  <si>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</si>
  <si>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</si>
  <si>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</si>
  <si>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</si>
  <si>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</si>
  <si>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</si>
  <si>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</si>
  <si>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</si>
  <si>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</si>
  <si>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</si>
  <si>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</si>
  <si>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</si>
  <si>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</si>
  <si>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</si>
  <si>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</si>
  <si>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</si>
  <si>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</si>
  <si>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</si>
  <si>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</si>
  <si>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</si>
  <si>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</si>
  <si>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</si>
  <si>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</si>
  <si>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</si>
  <si>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</si>
  <si>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</si>
  <si>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</si>
  <si>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</si>
  <si>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</si>
  <si>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</si>
  <si>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</si>
  <si>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</si>
  <si>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</si>
  <si>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</si>
  <si>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</si>
  <si>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</si>
  <si>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</si>
  <si>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</si>
  <si>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</si>
  <si>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</si>
  <si>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</si>
  <si>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</si>
  <si>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</si>
  <si>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</si>
  <si>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</si>
  <si>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</si>
  <si>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</si>
  <si>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</si>
  <si>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</si>
  <si>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</si>
  <si>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</si>
  <si>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</si>
  <si>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</si>
  <si>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</si>
  <si>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</si>
  <si>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</si>
  <si>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</si>
  <si>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</si>
  <si>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</si>
  <si>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</si>
  <si>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</si>
  <si>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</si>
  <si>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</si>
  <si>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</si>
  <si>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</si>
  <si>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</si>
  <si>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</si>
  <si>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</si>
  <si>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</si>
  <si>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</si>
  <si>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</si>
  <si>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</si>
  <si>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</si>
  <si>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</si>
  <si>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</si>
  <si>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</si>
  <si>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</si>
  <si>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</si>
  <si>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</si>
  <si>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</si>
  <si>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</si>
  <si>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</si>
  <si>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</si>
  <si>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</si>
  <si>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</si>
  <si>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</si>
  <si>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</si>
  <si>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</si>
  <si>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</si>
  <si>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</si>
  <si>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</si>
  <si>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</si>
  <si>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</si>
  <si>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</si>
  <si>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</si>
  <si>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</si>
  <si>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</si>
  <si>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</si>
  <si>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</si>
  <si>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</si>
  <si>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</si>
  <si>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</si>
  <si>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</si>
  <si>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</si>
  <si>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</si>
  <si>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</si>
  <si>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</si>
  <si>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</si>
  <si>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</si>
  <si>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</si>
  <si>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</si>
  <si>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</si>
  <si>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</si>
  <si>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</si>
  <si>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</si>
  <si>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</si>
  <si>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</si>
  <si>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</si>
  <si>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</si>
  <si>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</si>
  <si>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</si>
  <si>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</si>
  <si>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</si>
  <si>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</si>
  <si>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</si>
  <si>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</si>
  <si>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</si>
  <si>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</si>
  <si>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</si>
  <si>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</si>
  <si>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</si>
  <si>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</si>
  <si>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</si>
  <si>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</si>
  <si>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</si>
  <si>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</si>
  <si>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</si>
  <si>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</si>
  <si>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</si>
  <si>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</si>
  <si>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</si>
  <si>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</si>
  <si>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</si>
  <si>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</si>
  <si>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</si>
  <si>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</si>
  <si>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</si>
  <si>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</si>
  <si>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</si>
  <si>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</si>
  <si>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</si>
  <si>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</si>
  <si>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</si>
  <si>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</si>
  <si>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</si>
  <si>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</si>
  <si>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</si>
  <si>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</si>
  <si>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</si>
  <si>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</si>
  <si>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</si>
  <si>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</si>
  <si>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</si>
  <si>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</si>
  <si>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</si>
  <si>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</si>
  <si>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</si>
  <si>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</si>
  <si>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</si>
  <si>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</si>
  <si>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</si>
  <si>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</si>
  <si>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</si>
  <si>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</si>
  <si>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</si>
  <si>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</si>
  <si>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</si>
  <si>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</si>
  <si>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</si>
  <si>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</si>
  <si>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</si>
  <si>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</si>
  <si>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</si>
  <si>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</si>
  <si>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</si>
  <si>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</si>
  <si>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</si>
  <si>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</si>
  <si>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</si>
  <si>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</si>
  <si>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</si>
  <si>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</si>
  <si>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</si>
  <si>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</si>
  <si>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</si>
  <si>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</si>
  <si>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</si>
  <si>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</si>
  <si>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</si>
  <si>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</si>
  <si>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</si>
  <si>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</si>
  <si>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</si>
  <si>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</si>
  <si>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</si>
  <si>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</si>
  <si>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</si>
  <si>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</si>
  <si>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</si>
  <si>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</si>
  <si>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</si>
  <si>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</si>
  <si>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</si>
  <si>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</si>
  <si>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</si>
  <si>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</si>
  <si>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</si>
  <si>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</si>
  <si>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</si>
  <si>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</si>
  <si>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</si>
  <si>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</si>
  <si>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</si>
  <si>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</si>
  <si>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</si>
  <si>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</si>
  <si>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</si>
  <si>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</si>
  <si>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</si>
  <si>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</si>
  <si>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</si>
  <si>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</si>
  <si>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</si>
  <si>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</si>
  <si>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</si>
  <si>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</si>
  <si>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</si>
  <si>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</si>
  <si>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</si>
  <si>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</si>
  <si>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</si>
  <si>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</si>
  <si>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</si>
  <si>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</si>
  <si>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</si>
  <si>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</si>
  <si>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</si>
  <si>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</si>
  <si>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</si>
  <si>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</si>
  <si>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</si>
  <si>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</si>
  <si>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</si>
  <si>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</si>
  <si>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</si>
  <si>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</si>
  <si>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</si>
  <si>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</si>
  <si>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</si>
  <si>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</si>
  <si>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</si>
  <si>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</si>
  <si>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</si>
  <si>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</si>
  <si>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</si>
  <si>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</si>
  <si>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</si>
  <si>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</si>
  <si>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</si>
  <si>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</si>
  <si>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</si>
  <si>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</si>
  <si>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</si>
  <si>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</si>
  <si>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</si>
  <si>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</si>
  <si>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</si>
  <si>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</si>
  <si>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</si>
  <si>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</si>
  <si>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</si>
  <si>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</si>
  <si>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</si>
  <si>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</si>
  <si>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</si>
  <si>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</si>
  <si>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</si>
  <si>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</si>
  <si>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</si>
  <si>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</si>
  <si>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</si>
  <si>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</si>
  <si>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</si>
  <si>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</si>
  <si>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</si>
  <si>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</si>
  <si>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</si>
  <si>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</si>
  <si>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</si>
  <si>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</si>
  <si>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</si>
  <si>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</si>
  <si>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</si>
  <si>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</si>
  <si>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</si>
  <si>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</si>
  <si>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</si>
  <si>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</si>
  <si>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</si>
  <si>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</si>
  <si>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</si>
  <si>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</si>
  <si>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</si>
  <si>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</si>
  <si>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</si>
  <si>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</si>
  <si>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</si>
  <si>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</si>
  <si>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</si>
  <si>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</si>
  <si>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</si>
  <si>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</si>
  <si>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</si>
  <si>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</si>
  <si>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</si>
  <si>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</si>
  <si>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</si>
  <si>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</si>
  <si>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</si>
  <si>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</si>
  <si>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</si>
  <si>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</si>
  <si>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</si>
  <si>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</si>
  <si>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</si>
  <si>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</si>
  <si>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</si>
  <si>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</si>
  <si>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</si>
  <si>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</si>
  <si>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</si>
  <si>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</si>
  <si>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</si>
  <si>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</si>
  <si>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</si>
  <si>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</si>
  <si>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</si>
  <si>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</si>
  <si>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</si>
  <si>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</si>
  <si>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</si>
  <si>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</si>
  <si>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</si>
  <si>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</si>
  <si>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</si>
  <si>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</si>
  <si>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</si>
  <si>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</si>
  <si>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</si>
  <si>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</si>
  <si>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</si>
  <si>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</si>
  <si>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</si>
  <si>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</si>
  <si>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</si>
  <si>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</si>
  <si>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</si>
  <si>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</si>
  <si>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</si>
  <si>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</si>
  <si>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</si>
  <si>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</si>
  <si>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</si>
  <si>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</si>
  <si>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</si>
  <si>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</si>
  <si>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</si>
  <si>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</si>
  <si>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</si>
  <si>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</si>
  <si>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</si>
  <si>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</si>
  <si>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</si>
  <si>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</si>
  <si>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</si>
  <si>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</si>
  <si>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</si>
  <si>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</si>
  <si>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</si>
  <si>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</si>
  <si>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</si>
  <si>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</si>
  <si>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</si>
  <si>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</si>
  <si>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</si>
  <si>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</si>
  <si>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</si>
  <si>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</si>
  <si>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</si>
  <si>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</si>
  <si>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</si>
  <si>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</si>
  <si>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</si>
  <si>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</si>
  <si>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</si>
  <si>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</si>
  <si>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</si>
  <si>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</si>
  <si>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</si>
  <si>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</si>
  <si>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</si>
  <si>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</si>
  <si>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</si>
  <si>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</si>
  <si>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</si>
  <si>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</si>
  <si>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</si>
  <si>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</si>
  <si>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</si>
  <si>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</si>
  <si>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</si>
  <si>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</si>
  <si>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</si>
  <si>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</si>
  <si>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</si>
  <si>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</si>
  <si>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</si>
  <si>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</si>
  <si>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</si>
  <si>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</si>
  <si>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</si>
  <si>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</si>
  <si>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</si>
  <si>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</si>
  <si>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</si>
  <si>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</si>
  <si>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</si>
  <si>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</si>
  <si>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</si>
  <si>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</si>
  <si>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</si>
  <si>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</si>
  <si>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</si>
  <si>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</si>
  <si>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</si>
  <si>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</si>
  <si>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</si>
  <si>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</si>
  <si>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</si>
  <si>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</si>
  <si>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</si>
  <si>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</si>
  <si>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</si>
  <si>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</si>
  <si>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</si>
  <si>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</si>
  <si>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</si>
  <si>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</si>
  <si>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</si>
  <si>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</si>
  <si>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</si>
  <si>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</si>
  <si>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</si>
  <si>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</si>
  <si>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</si>
  <si>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</si>
  <si>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</si>
  <si>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</si>
  <si>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</si>
  <si>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</si>
  <si>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</si>
  <si>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</si>
  <si>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</si>
  <si>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</si>
  <si>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</si>
  <si>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</si>
  <si>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</si>
  <si>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</si>
  <si>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</si>
  <si>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</si>
  <si>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</si>
  <si>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</si>
  <si>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</si>
  <si>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</si>
  <si>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</si>
  <si>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</si>
  <si>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</si>
  <si>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</si>
  <si>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</si>
  <si>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</si>
  <si>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</si>
  <si>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</si>
  <si>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</si>
  <si>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</si>
  <si>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</si>
  <si>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</si>
  <si>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</si>
  <si>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</si>
  <si>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</si>
  <si>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</si>
  <si>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</si>
  <si>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</si>
  <si>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</si>
  <si>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</si>
  <si>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</si>
  <si>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</si>
  <si>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</si>
  <si>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</si>
  <si>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</si>
  <si>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</si>
  <si>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</si>
  <si>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</si>
  <si>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</si>
  <si>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</si>
  <si>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</si>
  <si>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</si>
  <si>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</si>
  <si>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</si>
  <si>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</si>
  <si>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</si>
  <si>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</si>
  <si>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</si>
  <si>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</si>
  <si>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</si>
  <si>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</si>
  <si>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</si>
  <si>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</si>
  <si>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</si>
  <si>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</si>
  <si>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</si>
  <si>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</si>
  <si>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</si>
  <si>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</si>
  <si>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</si>
  <si>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</si>
  <si>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</si>
  <si>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</si>
  <si>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</si>
  <si>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</si>
  <si>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</si>
  <si>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</si>
  <si>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</si>
  <si>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</si>
  <si>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</si>
  <si>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</si>
  <si>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</si>
  <si>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</si>
  <si>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</si>
  <si>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</si>
  <si>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</si>
  <si>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</si>
  <si>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</si>
  <si>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</si>
  <si>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</si>
  <si>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</si>
  <si>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</si>
  <si>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</si>
  <si>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</si>
  <si>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</si>
  <si>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</si>
  <si>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</si>
  <si>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</si>
  <si>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</si>
  <si>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</si>
  <si>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</si>
  <si>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</si>
  <si>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</si>
  <si>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</si>
  <si>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</si>
  <si>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</si>
  <si>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</si>
  <si>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</si>
  <si>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</si>
  <si>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</si>
  <si>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</si>
  <si>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</si>
  <si>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</si>
  <si>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</si>
  <si>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</si>
  <si>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</si>
  <si>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</si>
  <si>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</si>
  <si>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</si>
  <si>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</si>
  <si>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</si>
  <si>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</si>
  <si>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</si>
  <si>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</si>
  <si>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</si>
  <si>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</si>
  <si>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</si>
  <si>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</si>
  <si>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</si>
  <si>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</si>
  <si>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</si>
  <si>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</si>
  <si>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</si>
  <si>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</si>
  <si>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</si>
  <si>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</si>
  <si>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</si>
  <si>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</si>
  <si>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</si>
  <si>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</si>
  <si>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</si>
  <si>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</si>
  <si>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</si>
  <si>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</si>
  <si>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</si>
  <si>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</si>
  <si>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</si>
  <si>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</si>
  <si>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</si>
  <si>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</si>
  <si>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</si>
  <si>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</si>
  <si>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</si>
  <si>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</si>
  <si>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</si>
  <si>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</si>
  <si>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</si>
  <si>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</si>
  <si>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</si>
  <si>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</si>
  <si>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</si>
  <si>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</si>
  <si>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</si>
  <si>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</si>
  <si>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</si>
  <si>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</si>
  <si>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</si>
  <si>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</si>
  <si>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</si>
  <si>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</si>
  <si>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</si>
  <si>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</si>
  <si>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</si>
  <si>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</si>
  <si>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</si>
  <si>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</si>
  <si>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</si>
  <si>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</si>
  <si>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</si>
  <si>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</si>
  <si>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</si>
  <si>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</si>
  <si>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</si>
  <si>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</si>
  <si>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</si>
  <si>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</si>
  <si>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</si>
  <si>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</si>
  <si>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</si>
  <si>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</si>
  <si>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</si>
  <si>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</si>
  <si>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</si>
  <si>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</si>
  <si>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</si>
  <si>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</si>
  <si>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</si>
  <si>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</si>
  <si>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</si>
  <si>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</si>
  <si>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</si>
  <si>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</si>
  <si>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</si>
  <si>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</si>
  <si>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</si>
  <si>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</si>
  <si>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</si>
  <si>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</si>
  <si>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</si>
  <si>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</si>
  <si>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</si>
  <si>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</si>
  <si>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</si>
  <si>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</si>
  <si>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</si>
  <si>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</si>
  <si>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</si>
  <si>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</si>
  <si>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</si>
  <si>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</si>
  <si>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</si>
  <si>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</si>
  <si>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</si>
  <si>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</si>
  <si>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</si>
  <si>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</si>
  <si>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</si>
  <si>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</si>
  <si>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</si>
  <si>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</si>
  <si>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</si>
  <si>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</si>
  <si>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</si>
  <si>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</si>
  <si>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</si>
  <si>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</si>
  <si>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</si>
  <si>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</si>
  <si>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</si>
  <si>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</si>
  <si>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</si>
  <si>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</si>
  <si>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</si>
  <si>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</si>
  <si>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</si>
  <si>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</si>
  <si>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</si>
  <si>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</si>
  <si>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</si>
  <si>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</si>
  <si>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</si>
  <si>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</si>
  <si>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</si>
  <si>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</si>
  <si>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</si>
  <si>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</si>
  <si>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</si>
  <si>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</si>
  <si>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</si>
  <si>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</si>
  <si>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</si>
  <si>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</si>
  <si>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</si>
  <si>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</si>
  <si>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</si>
  <si>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</si>
  <si>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</si>
  <si>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</si>
  <si>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</si>
  <si>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</si>
  <si>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</si>
  <si>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</si>
  <si>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</si>
  <si>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</si>
  <si>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</si>
  <si>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</si>
  <si>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</si>
  <si>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</si>
  <si>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</si>
  <si>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</si>
  <si>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</si>
  <si>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</si>
  <si>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</si>
  <si>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</si>
  <si>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</si>
  <si>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</si>
  <si>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</si>
  <si>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</si>
  <si>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</si>
  <si>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</si>
  <si>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</si>
  <si>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</si>
  <si>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</si>
  <si>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</si>
  <si>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</si>
  <si>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</si>
  <si>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</si>
  <si>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</si>
  <si>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</si>
  <si>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</si>
  <si>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</si>
  <si>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</si>
  <si>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</si>
  <si>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</si>
  <si>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</si>
  <si>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</si>
  <si>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</si>
  <si>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</si>
  <si>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</si>
  <si>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</si>
  <si>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</si>
  <si>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</si>
  <si>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</si>
  <si>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</si>
  <si>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</si>
  <si>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</si>
  <si>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</si>
  <si>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</si>
  <si>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</si>
  <si>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</si>
  <si>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</si>
  <si>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</si>
  <si>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</si>
  <si>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</si>
  <si>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</si>
  <si>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</si>
  <si>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</si>
  <si>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</si>
  <si>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</si>
  <si>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</si>
  <si>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</si>
  <si>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</si>
  <si>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</si>
  <si>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</si>
  <si>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</si>
  <si>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</si>
  <si>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</si>
  <si>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</si>
  <si>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</si>
  <si>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</si>
  <si>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</si>
  <si>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</si>
  <si>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</si>
  <si>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</si>
  <si>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</si>
  <si>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</si>
  <si>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</si>
  <si>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</si>
  <si>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</si>
  <si>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</si>
  <si>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</si>
  <si>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</si>
  <si>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</si>
  <si>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</si>
  <si>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</si>
  <si>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</si>
  <si>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</si>
  <si>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</si>
  <si>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</si>
  <si>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</si>
  <si>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</si>
  <si>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</si>
  <si>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</si>
  <si>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</si>
  <si>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</si>
  <si>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</si>
  <si>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</si>
  <si>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</si>
  <si>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</si>
  <si>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</si>
  <si>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</si>
  <si>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</si>
  <si>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</si>
  <si>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</si>
  <si>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</si>
  <si>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</si>
  <si>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</si>
  <si>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</si>
  <si>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</si>
  <si>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</si>
  <si>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</si>
  <si>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</si>
  <si>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</si>
  <si>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</si>
  <si>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</si>
  <si>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</si>
  <si>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</si>
  <si>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</si>
  <si>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</si>
  <si>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</si>
  <si>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</si>
  <si>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</si>
  <si>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</si>
  <si>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</si>
  <si>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</si>
  <si>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</si>
  <si>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</si>
  <si>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</si>
  <si>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</si>
  <si>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</si>
  <si>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</si>
  <si>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</si>
  <si>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</si>
  <si>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</si>
  <si>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</si>
  <si>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</si>
  <si>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</si>
  <si>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</si>
  <si>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</si>
  <si>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</si>
  <si>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</si>
  <si>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</si>
  <si>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</si>
  <si>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</si>
  <si>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</si>
  <si>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</si>
  <si>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</si>
  <si>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</si>
  <si>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</si>
  <si>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</si>
  <si>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</si>
  <si>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</si>
  <si>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</si>
  <si>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</si>
  <si>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</si>
  <si>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</si>
  <si>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</si>
  <si>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</si>
  <si>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</si>
  <si>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</si>
  <si>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</si>
  <si>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</si>
  <si>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</si>
  <si>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</si>
  <si>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</si>
  <si>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</si>
  <si>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</si>
  <si>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</si>
  <si>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</si>
  <si>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</si>
  <si>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</si>
  <si>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</si>
  <si>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</si>
  <si>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</si>
  <si>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</si>
  <si>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</si>
  <si>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</si>
  <si>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</si>
  <si>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</si>
  <si>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</si>
  <si>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</si>
  <si>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</si>
  <si>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</si>
  <si>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</si>
  <si>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</si>
  <si>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</si>
  <si>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</si>
  <si>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</si>
  <si>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</si>
  <si>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</si>
  <si>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</si>
  <si>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</si>
  <si>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</si>
  <si>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</si>
  <si>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</si>
  <si>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</si>
  <si>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</si>
  <si>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</si>
  <si>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</si>
  <si>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</si>
  <si>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</si>
  <si>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</si>
  <si>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</si>
  <si>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</si>
  <si>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</si>
  <si>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</si>
  <si>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</si>
  <si>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</si>
  <si>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</si>
  <si>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</si>
  <si>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</si>
  <si>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</si>
  <si>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</si>
  <si>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</si>
  <si>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</si>
  <si>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</si>
  <si>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</si>
  <si>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</si>
  <si>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</si>
  <si>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</si>
  <si>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</si>
  <si>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</si>
  <si>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</si>
  <si>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</si>
  <si>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</si>
  <si>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</si>
  <si>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</si>
  <si>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</si>
  <si>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</si>
  <si>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</si>
  <si>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</si>
  <si>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</si>
  <si>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</si>
  <si>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</si>
  <si>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</si>
  <si>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</si>
  <si>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</si>
  <si>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</si>
  <si>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</si>
  <si>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</si>
  <si>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</si>
  <si>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</si>
  <si>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</si>
  <si>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</si>
  <si>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</si>
  <si>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</si>
  <si>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</si>
  <si>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</si>
  <si>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</si>
  <si>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</si>
  <si>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</si>
  <si>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</si>
  <si>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</si>
  <si>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</si>
  <si>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</si>
  <si>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</si>
  <si>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</si>
  <si>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</si>
  <si>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</si>
  <si>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</si>
  <si>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</si>
  <si>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</si>
  <si>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</si>
  <si>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</si>
  <si>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</si>
  <si>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</si>
  <si>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</si>
  <si>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</si>
  <si>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</si>
  <si>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</si>
  <si>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</si>
  <si>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</si>
  <si>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</si>
  <si>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</si>
  <si>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</si>
  <si>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</si>
  <si>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</si>
  <si>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</si>
  <si>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</si>
  <si>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</si>
  <si>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</si>
  <si>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</si>
  <si>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</si>
  <si>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</si>
  <si>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</si>
  <si>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</si>
  <si>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</si>
  <si>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</si>
  <si>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</si>
  <si>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</si>
  <si>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</si>
  <si>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</si>
  <si>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</si>
  <si>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</si>
  <si>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</si>
  <si>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</si>
  <si>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</si>
  <si>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</si>
  <si>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</si>
  <si>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</si>
  <si>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</si>
  <si>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</si>
  <si>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</si>
  <si>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</si>
  <si>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</si>
  <si>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</si>
  <si>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</si>
  <si>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</si>
  <si>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</si>
  <si>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</si>
  <si>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</si>
  <si>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</si>
  <si>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</si>
  <si>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</si>
  <si>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</si>
  <si>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</si>
  <si>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</si>
  <si>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</si>
  <si>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</si>
  <si>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</si>
  <si>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</si>
  <si>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</si>
  <si>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</si>
  <si>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</si>
  <si>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</si>
  <si>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</si>
  <si>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</si>
  <si>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</si>
  <si>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</si>
  <si>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</si>
  <si>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</si>
  <si>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</si>
  <si>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</si>
  <si>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</si>
  <si>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</si>
  <si>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</si>
  <si>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</si>
  <si>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</si>
  <si>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</si>
  <si>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</si>
  <si>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</si>
  <si>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</si>
  <si>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</si>
  <si>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</si>
  <si>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</si>
  <si>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</si>
  <si>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</si>
  <si>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</si>
  <si>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</si>
  <si>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</si>
  <si>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</si>
  <si>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</si>
  <si>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</si>
  <si>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</si>
  <si>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</si>
  <si>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</si>
  <si>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</si>
  <si>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</si>
  <si>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</si>
  <si>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</si>
  <si>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</si>
  <si>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</si>
  <si>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</si>
  <si>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</si>
  <si>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</si>
  <si>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</si>
  <si>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</si>
  <si>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</si>
  <si>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</si>
  <si>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</si>
  <si>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</si>
  <si>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</si>
  <si>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</si>
  <si>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</si>
  <si>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</si>
  <si>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</si>
  <si>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</si>
  <si>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</si>
  <si>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</si>
  <si>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</si>
  <si>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</si>
  <si>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</si>
  <si>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</si>
  <si>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</si>
  <si>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</si>
  <si>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</si>
  <si>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</si>
  <si>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</si>
  <si>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</si>
  <si>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</si>
  <si>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</si>
  <si>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</si>
  <si>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</si>
  <si>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</si>
  <si>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</si>
  <si>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</si>
  <si>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</si>
  <si>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</si>
  <si>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</si>
  <si>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</si>
  <si>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</si>
  <si>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</si>
  <si>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</si>
  <si>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</si>
  <si>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</si>
  <si>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</si>
  <si>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</si>
  <si>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</si>
  <si>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</si>
  <si>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</si>
  <si>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</si>
  <si>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</si>
  <si>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</si>
  <si>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</si>
  <si>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</si>
  <si>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</si>
  <si>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</si>
  <si>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</si>
  <si>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</si>
  <si>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</si>
  <si>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</si>
  <si>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</si>
  <si>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</si>
  <si>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</si>
  <si>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</si>
  <si>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</si>
  <si>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</si>
  <si>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</si>
  <si>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</si>
  <si>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</si>
  <si>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</si>
  <si>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</si>
  <si>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</si>
  <si>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</si>
  <si>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</si>
  <si>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</si>
  <si>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</si>
  <si>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</si>
  <si>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</si>
  <si>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</si>
  <si>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</si>
  <si>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</si>
  <si>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</si>
  <si>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</si>
  <si>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</si>
  <si>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</si>
  <si>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</si>
  <si>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</si>
  <si>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</si>
  <si>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</si>
  <si>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</si>
  <si>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</si>
  <si>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</si>
  <si>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</si>
  <si>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</si>
  <si>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</si>
  <si>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</si>
  <si>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</si>
  <si>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</si>
  <si>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</si>
  <si>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</si>
  <si>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</si>
  <si>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</si>
  <si>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</si>
  <si>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</si>
  <si>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</si>
  <si>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</si>
  <si>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</si>
  <si>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</si>
  <si>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</si>
  <si>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</si>
  <si>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</si>
  <si>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</si>
  <si>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</si>
  <si>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</si>
  <si>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</si>
  <si>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</si>
  <si>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</si>
  <si>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</si>
  <si>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</si>
  <si>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</si>
  <si>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</si>
  <si>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</si>
  <si>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</si>
  <si>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</si>
  <si>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</si>
  <si>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</si>
  <si>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</si>
  <si>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</si>
  <si>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</si>
  <si>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</si>
  <si>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</si>
  <si>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</si>
  <si>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</si>
  <si>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</si>
  <si>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</si>
  <si>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</si>
  <si>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</si>
  <si>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</si>
  <si>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</si>
  <si>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</si>
  <si>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</si>
  <si>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</si>
  <si>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</si>
  <si>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</si>
  <si>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</si>
  <si>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</si>
  <si>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</si>
  <si>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</si>
  <si>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</si>
  <si>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</si>
  <si>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</si>
  <si>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</si>
  <si>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</si>
  <si>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</si>
  <si>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</si>
  <si>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</si>
  <si>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</si>
  <si>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</si>
  <si>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</si>
  <si>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</si>
  <si>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</si>
  <si>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</si>
  <si>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</si>
  <si>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</si>
  <si>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</si>
  <si>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</si>
  <si>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</si>
  <si>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</si>
  <si>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</si>
  <si>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</si>
  <si>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</si>
  <si>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</si>
  <si>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</si>
  <si>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</si>
  <si>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</si>
  <si>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</si>
  <si>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</si>
  <si>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</si>
  <si>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</si>
  <si>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</si>
  <si>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</si>
  <si>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</si>
  <si>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</si>
  <si>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</si>
  <si>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</si>
  <si>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</si>
  <si>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</si>
  <si>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</si>
  <si>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</si>
  <si>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</si>
  <si>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</si>
  <si>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</si>
  <si>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</si>
  <si>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</si>
  <si>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</si>
  <si>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</si>
  <si>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</si>
  <si>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</si>
  <si>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</si>
  <si>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</si>
  <si>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</si>
  <si>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</si>
  <si>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</si>
  <si>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</si>
  <si>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</si>
  <si>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</si>
  <si>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</si>
  <si>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</si>
  <si>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</si>
  <si>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</si>
  <si>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</si>
  <si>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</si>
  <si>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</si>
  <si>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</si>
  <si>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</si>
  <si>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</si>
  <si>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</si>
  <si>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</si>
  <si>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</si>
  <si>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</si>
  <si>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</si>
  <si>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</si>
  <si>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</si>
  <si>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</si>
  <si>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</si>
  <si>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</si>
  <si>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</si>
  <si>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</si>
  <si>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</si>
  <si>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</si>
  <si>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</si>
  <si>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</si>
  <si>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</si>
  <si>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</si>
  <si>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</si>
  <si>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</si>
  <si>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</si>
  <si>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</si>
  <si>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</si>
  <si>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</si>
  <si>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</si>
  <si>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</si>
  <si>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</si>
  <si>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</si>
  <si>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</si>
  <si>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</si>
  <si>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</si>
  <si>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</si>
  <si>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</si>
  <si>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</si>
  <si>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</si>
  <si>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</si>
  <si>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</si>
  <si>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</si>
  <si>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</si>
  <si>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</si>
  <si>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</si>
  <si>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</si>
  <si>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</si>
  <si>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</si>
  <si>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</si>
  <si>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</si>
  <si>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</si>
  <si>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</si>
  <si>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</si>
  <si>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</si>
  <si>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</si>
  <si>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</si>
  <si>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</si>
  <si>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</si>
  <si>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</si>
  <si>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</si>
  <si>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</si>
  <si>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</si>
  <si>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</si>
  <si>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</si>
  <si>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</si>
  <si>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</si>
  <si>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</si>
  <si>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</si>
  <si>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</si>
  <si>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</si>
  <si>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</si>
  <si>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</si>
  <si>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</si>
  <si>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</si>
  <si>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</si>
  <si>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</si>
  <si>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</si>
  <si>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</si>
  <si>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</si>
  <si>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</si>
  <si>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</si>
  <si>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</si>
  <si>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</si>
  <si>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</si>
  <si>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</si>
  <si>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</si>
  <si>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</si>
  <si>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</si>
  <si>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</si>
  <si>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</si>
  <si>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</si>
  <si>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</si>
  <si>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</si>
  <si>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</si>
  <si>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</si>
  <si>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</si>
  <si>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</si>
  <si>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</si>
  <si>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</si>
  <si>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</si>
  <si>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</si>
  <si>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</si>
  <si>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</si>
  <si>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</si>
  <si>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</si>
  <si>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</si>
  <si>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</si>
  <si>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</si>
  <si>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</si>
  <si>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</si>
  <si>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</si>
  <si>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</si>
  <si>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</si>
  <si>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</si>
  <si>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</si>
  <si>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</si>
  <si>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</si>
  <si>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</si>
  <si>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</si>
  <si>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</si>
  <si>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</si>
  <si>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</si>
  <si>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</si>
  <si>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</si>
  <si>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</si>
  <si>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</si>
  <si>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</si>
  <si>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</si>
  <si>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</si>
  <si>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</si>
  <si>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</si>
  <si>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</si>
  <si>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</si>
  <si>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</si>
  <si>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</si>
  <si>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</si>
  <si>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</si>
  <si>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</si>
  <si>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</si>
  <si>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</si>
  <si>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</si>
  <si>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</si>
  <si>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</si>
  <si>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</si>
  <si>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</si>
  <si>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</si>
  <si>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</si>
  <si>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</si>
  <si>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</si>
  <si>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</si>
  <si>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</si>
  <si>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</si>
  <si>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</si>
  <si>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</si>
  <si>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</si>
  <si>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</si>
  <si>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</si>
  <si>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</si>
  <si>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</si>
  <si>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</si>
  <si>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</si>
  <si>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</si>
  <si>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</si>
  <si>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</si>
  <si>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</si>
  <si>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</si>
  <si>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</si>
  <si>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</si>
  <si>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</si>
  <si>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</si>
  <si>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</si>
  <si>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</si>
  <si>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</si>
  <si>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</si>
  <si>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</si>
  <si>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</si>
  <si>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</si>
  <si>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</si>
  <si>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</si>
  <si>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</si>
  <si>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</si>
  <si>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</si>
  <si>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</si>
  <si>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</si>
  <si>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</si>
  <si>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</si>
  <si>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</si>
  <si>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</si>
  <si>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</si>
  <si>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</si>
  <si>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</si>
  <si>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</si>
  <si>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</si>
  <si>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</si>
  <si>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</si>
  <si>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</si>
  <si>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</si>
  <si>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</si>
  <si>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</si>
  <si>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</si>
  <si>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</si>
  <si>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</si>
  <si>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</si>
  <si>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</si>
  <si>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</si>
  <si>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</si>
  <si>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</si>
  <si>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</si>
  <si>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</si>
  <si>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</si>
  <si>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</si>
  <si>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</si>
  <si>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</si>
  <si>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</si>
  <si>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</si>
  <si>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</si>
  <si>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</si>
  <si>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</si>
  <si>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</si>
  <si>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</si>
  <si>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</si>
  <si>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</si>
  <si>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</si>
  <si>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</si>
  <si>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</si>
  <si>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</si>
  <si>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</si>
  <si>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</si>
  <si>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</si>
  <si>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</si>
  <si>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</si>
  <si>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</si>
  <si>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</si>
  <si>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</si>
  <si>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</si>
  <si>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</si>
  <si>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</si>
  <si>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</si>
  <si>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</si>
  <si>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</si>
  <si>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</si>
  <si>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</si>
  <si>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</si>
  <si>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</si>
  <si>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</si>
  <si>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</si>
  <si>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</si>
  <si>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</si>
  <si>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</si>
  <si>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</si>
  <si>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</si>
  <si>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</si>
  <si>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</si>
  <si>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</si>
  <si>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</si>
  <si>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</si>
  <si>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</si>
  <si>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</si>
  <si>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</si>
  <si>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</si>
  <si>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</si>
  <si>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</si>
  <si>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</si>
  <si>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</si>
  <si>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</si>
  <si>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</si>
  <si>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</si>
  <si>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</si>
  <si>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</si>
  <si>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</si>
  <si>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</si>
  <si>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</si>
  <si>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</si>
  <si>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</si>
  <si>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</si>
  <si>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</si>
  <si>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</si>
  <si>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</si>
  <si>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</si>
  <si>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</si>
  <si>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</si>
  <si>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</si>
  <si>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</si>
  <si>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</si>
  <si>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</si>
  <si>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</si>
  <si>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</si>
  <si>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</si>
  <si>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</si>
  <si>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</si>
  <si>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</si>
  <si>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</si>
  <si>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</si>
  <si>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</si>
  <si>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</si>
  <si>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</si>
  <si>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</si>
  <si>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</si>
  <si>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</si>
  <si>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</si>
  <si>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</si>
  <si>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</si>
  <si>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</si>
  <si>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</si>
  <si>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</si>
  <si>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</si>
  <si>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</si>
  <si>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</si>
  <si>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</si>
  <si>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</si>
  <si>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</si>
  <si>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</si>
  <si>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</si>
  <si>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</si>
  <si>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</si>
  <si>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</si>
  <si>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</si>
  <si>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</si>
  <si>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</si>
  <si>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</si>
  <si>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</si>
  <si>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</si>
  <si>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</si>
  <si>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</si>
  <si>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</si>
  <si>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</si>
  <si>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</si>
  <si>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</si>
  <si>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</si>
  <si>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</si>
  <si>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</si>
  <si>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</si>
  <si>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</si>
  <si>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</si>
  <si>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</si>
  <si>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</si>
  <si>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</si>
  <si>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</si>
  <si>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</si>
  <si>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</si>
  <si>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</si>
  <si>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</si>
  <si>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</si>
  <si>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</si>
  <si>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</si>
  <si>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</si>
  <si>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</si>
  <si>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</si>
  <si>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</si>
  <si>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</si>
  <si>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</si>
  <si>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</si>
  <si>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</si>
  <si>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</si>
  <si>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</si>
  <si>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</si>
  <si>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</si>
  <si>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</si>
  <si>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</si>
  <si>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</si>
  <si>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</si>
  <si>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</si>
  <si>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</si>
  <si>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</si>
  <si>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</si>
  <si>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</si>
  <si>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</si>
  <si>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</si>
  <si>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</si>
  <si>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</si>
  <si>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</si>
  <si>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</si>
  <si>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</si>
  <si>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</si>
  <si>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</si>
  <si>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</si>
  <si>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</si>
  <si>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</si>
  <si>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</si>
  <si>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</si>
  <si>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</si>
  <si>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</si>
  <si>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</si>
  <si>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</si>
  <si>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</si>
  <si>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</si>
  <si>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</si>
  <si>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</si>
  <si>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</si>
  <si>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</si>
  <si>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</si>
  <si>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</si>
  <si>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</si>
  <si>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</si>
  <si>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</si>
  <si>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</si>
  <si>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</si>
  <si>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</si>
  <si>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</si>
  <si>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</si>
  <si>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</si>
  <si>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</si>
  <si>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</si>
  <si>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</si>
  <si>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</si>
  <si>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</si>
  <si>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</si>
  <si>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</si>
  <si>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</si>
  <si>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</si>
  <si>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</si>
  <si>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</si>
  <si>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</si>
  <si>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</si>
  <si>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</si>
  <si>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</si>
  <si>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</si>
  <si>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</si>
  <si>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</si>
  <si>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</si>
  <si>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</si>
  <si>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</si>
  <si>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</si>
  <si>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</si>
  <si>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</si>
  <si>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</si>
  <si>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</si>
  <si>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</si>
  <si>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</si>
  <si>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</si>
  <si>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</si>
  <si>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</si>
  <si>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</si>
  <si>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</si>
  <si>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</si>
  <si>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</si>
  <si>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</si>
  <si>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</si>
  <si>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</si>
  <si>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</si>
  <si>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</si>
  <si>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</si>
  <si>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</si>
  <si>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</si>
  <si>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</si>
  <si>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</si>
  <si>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</si>
  <si>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</si>
  <si>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</si>
  <si>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</si>
  <si>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</si>
  <si>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</si>
  <si>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</si>
  <si>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</si>
  <si>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</si>
  <si>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</si>
  <si>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</si>
  <si>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</si>
  <si>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</si>
  <si>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</si>
  <si>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</si>
  <si>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</si>
  <si>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</si>
  <si>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</si>
  <si>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</si>
  <si>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</si>
  <si>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</si>
  <si>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</si>
  <si>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</si>
  <si>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</si>
  <si>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</si>
  <si>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</si>
  <si>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</si>
  <si>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</si>
  <si>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</si>
  <si>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</si>
  <si>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</si>
  <si>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</si>
  <si>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</si>
  <si>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</si>
  <si>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</si>
  <si>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</si>
  <si>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</si>
  <si>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</si>
  <si>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</si>
  <si>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</si>
  <si>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</si>
  <si>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</si>
  <si>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</si>
  <si>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</si>
  <si>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</si>
  <si>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</si>
  <si>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</si>
  <si>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</si>
  <si>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</si>
  <si>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</si>
  <si>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</si>
  <si>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</si>
  <si>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</si>
  <si>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</si>
  <si>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</si>
  <si>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</si>
  <si>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</si>
  <si>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</si>
  <si>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</si>
  <si>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</si>
  <si>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</si>
  <si>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</si>
  <si>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</si>
  <si>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</si>
  <si>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</si>
  <si>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</si>
  <si>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</si>
  <si>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</si>
  <si>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</si>
  <si>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</si>
  <si>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</si>
  <si>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</si>
  <si>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</si>
  <si>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</si>
  <si>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</si>
  <si>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</si>
  <si>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</si>
  <si>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</si>
  <si>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</si>
  <si>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</si>
  <si>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</si>
  <si>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</si>
  <si>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</si>
  <si>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</si>
  <si>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</si>
  <si>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</si>
  <si>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</si>
  <si>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</si>
  <si>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</si>
  <si>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</si>
  <si>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</si>
  <si>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</si>
  <si>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</si>
  <si>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</si>
  <si>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</si>
  <si>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</si>
  <si>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</si>
  <si>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</si>
  <si>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</si>
  <si>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</si>
  <si>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</si>
  <si>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</si>
  <si>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</si>
  <si>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</si>
  <si>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</si>
  <si>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</si>
  <si>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</si>
  <si>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</si>
  <si>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</si>
  <si>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</si>
  <si>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</si>
  <si>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</si>
  <si>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</si>
  <si>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</si>
  <si>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</si>
  <si>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</si>
  <si>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</si>
  <si>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</si>
  <si>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</si>
  <si>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</si>
  <si>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</si>
  <si>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</si>
  <si>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</si>
  <si>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</si>
  <si>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</si>
  <si>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</si>
  <si>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</si>
  <si>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</si>
  <si>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</si>
  <si>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</si>
  <si>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</si>
  <si>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</si>
  <si>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</si>
  <si>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</si>
  <si>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</si>
  <si>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</si>
  <si>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</si>
  <si>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</si>
  <si>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</si>
  <si>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</si>
  <si>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</si>
  <si>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</si>
  <si>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</si>
  <si>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</si>
  <si>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</si>
  <si>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</si>
  <si>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</si>
  <si>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</si>
  <si>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</si>
  <si>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</si>
  <si>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</si>
  <si>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</si>
  <si>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</si>
  <si>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</si>
  <si>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</si>
  <si>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</si>
  <si>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</si>
  <si>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</si>
  <si>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</si>
  <si>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</si>
  <si>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</si>
  <si>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</si>
  <si>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</si>
  <si>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</si>
  <si>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</si>
  <si>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</si>
  <si>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</si>
  <si>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</si>
  <si>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</si>
  <si>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</si>
  <si>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</si>
  <si>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</si>
  <si>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</si>
  <si>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</si>
  <si>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</si>
  <si>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</si>
  <si>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</si>
  <si>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</si>
  <si>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</si>
  <si>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</si>
  <si>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</si>
  <si>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</si>
  <si>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</si>
  <si>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</si>
  <si>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</si>
  <si>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</si>
  <si>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</si>
  <si>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</si>
  <si>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</si>
  <si>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</si>
  <si>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</si>
  <si>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</si>
  <si>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</si>
  <si>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</si>
  <si>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</si>
  <si>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</si>
  <si>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</si>
  <si>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</si>
  <si>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</si>
  <si>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</si>
  <si>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</si>
  <si>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</si>
  <si>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</si>
  <si>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</si>
  <si>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</si>
  <si>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</si>
  <si>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</si>
  <si>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</si>
  <si>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</si>
  <si>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</si>
  <si>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</si>
  <si>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</si>
  <si>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</si>
  <si>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</si>
  <si>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</si>
  <si>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</si>
  <si>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</si>
  <si>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</si>
  <si>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</si>
  <si>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</si>
  <si>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</si>
  <si>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</si>
  <si>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</si>
  <si>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</si>
  <si>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</si>
  <si>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</si>
  <si>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</si>
  <si>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</si>
  <si>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</si>
  <si>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</si>
  <si>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</si>
  <si>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</si>
  <si>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</si>
  <si>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</si>
  <si>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</si>
  <si>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</si>
  <si>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</si>
  <si>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</si>
  <si>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</si>
  <si>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</si>
  <si>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</si>
  <si>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</si>
  <si>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</si>
  <si>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</si>
  <si>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</si>
  <si>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</si>
  <si>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</si>
  <si>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</si>
  <si>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</si>
  <si>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</si>
  <si>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</si>
  <si>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</si>
  <si>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</si>
  <si>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</si>
  <si>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</si>
  <si>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</si>
  <si>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</si>
  <si>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</si>
  <si>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</si>
  <si>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</si>
  <si>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</si>
  <si>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</si>
  <si>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</si>
  <si>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</si>
  <si>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</si>
  <si>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</si>
  <si>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</si>
  <si>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</si>
  <si>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</si>
  <si>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</si>
  <si>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</si>
  <si>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</si>
  <si>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</si>
  <si>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</si>
  <si>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</si>
  <si>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</si>
  <si>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</si>
  <si>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</si>
  <si>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</si>
  <si>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</si>
  <si>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</si>
  <si>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</si>
  <si>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</si>
  <si>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</si>
  <si>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</si>
  <si>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</si>
  <si>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</si>
  <si>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</si>
  <si>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</si>
  <si>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</si>
  <si>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</si>
  <si>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</si>
  <si>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</si>
  <si>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</si>
  <si>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</si>
  <si>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</si>
  <si>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</si>
  <si>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</si>
  <si>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</si>
  <si>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</si>
  <si>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</si>
  <si>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</si>
  <si>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</si>
  <si>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</si>
  <si>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</si>
  <si>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</si>
  <si>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</si>
  <si>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</si>
  <si>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</si>
  <si>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</si>
  <si>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</si>
  <si>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</si>
  <si>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</si>
  <si>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</si>
  <si>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</si>
  <si>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</si>
  <si>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</si>
  <si>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</si>
  <si>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</si>
  <si>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</si>
  <si>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</si>
  <si>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</si>
  <si>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</si>
  <si>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</si>
  <si>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</si>
  <si>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</si>
  <si>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</si>
  <si>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</si>
  <si>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</si>
  <si>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</si>
  <si>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</si>
  <si>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</si>
  <si>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</si>
  <si>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</si>
  <si>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</si>
  <si>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</si>
  <si>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</si>
  <si>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</si>
  <si>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</si>
  <si>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</si>
  <si>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</si>
  <si>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</si>
  <si>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</si>
  <si>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</si>
  <si>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</si>
  <si>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</si>
  <si>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</si>
  <si>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</si>
  <si>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</si>
  <si>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</si>
  <si>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</si>
  <si>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</si>
  <si>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</si>
  <si>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</si>
  <si>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</si>
  <si>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</si>
  <si>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</si>
  <si>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</si>
  <si>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</si>
  <si>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</si>
  <si>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</si>
  <si>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</si>
  <si>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</si>
  <si>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</si>
  <si>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</si>
  <si>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</si>
  <si>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</si>
  <si>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</si>
  <si>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</si>
  <si>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</si>
  <si>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</si>
  <si>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</si>
  <si>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</si>
  <si>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</si>
  <si>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</si>
  <si>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</si>
  <si>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</si>
  <si>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</si>
  <si>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</si>
  <si>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</si>
  <si>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</si>
  <si>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</si>
  <si>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</si>
  <si>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</si>
  <si>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</si>
  <si>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</si>
  <si>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</si>
  <si>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</si>
  <si>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</si>
  <si>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</si>
  <si>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</si>
  <si>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</si>
  <si>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</si>
  <si>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</si>
  <si>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</si>
  <si>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</si>
  <si>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</si>
  <si>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</si>
  <si>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</si>
  <si>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</si>
  <si>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</si>
  <si>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</si>
  <si>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</si>
  <si>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</si>
  <si>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</si>
  <si>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</si>
  <si>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</si>
  <si>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</si>
  <si>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</si>
  <si>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</si>
  <si>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</si>
  <si>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</si>
  <si>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</si>
  <si>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</si>
  <si>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</si>
  <si>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</si>
  <si>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</si>
  <si>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</si>
  <si>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</si>
  <si>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</si>
  <si>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</si>
  <si>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</si>
  <si>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</si>
  <si>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</si>
  <si>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</si>
  <si>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</si>
  <si>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</si>
  <si>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</si>
  <si>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</si>
  <si>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</si>
  <si>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</si>
  <si>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</si>
  <si>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</si>
  <si>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</si>
  <si>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</si>
  <si>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</si>
  <si>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</si>
  <si>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</si>
  <si>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</si>
  <si>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</si>
  <si>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</si>
  <si>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</si>
  <si>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</si>
  <si>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</si>
  <si>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</si>
  <si>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</si>
  <si>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</si>
  <si>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</si>
  <si>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</si>
  <si>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</si>
  <si>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</si>
  <si>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</si>
  <si>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</si>
  <si>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</si>
  <si>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</si>
  <si>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</si>
  <si>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</si>
  <si>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</si>
  <si>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</si>
  <si>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</si>
  <si>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</si>
  <si>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</si>
  <si>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</si>
  <si>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</si>
  <si>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</si>
  <si>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</si>
  <si>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</si>
  <si>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</si>
  <si>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</si>
  <si>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</si>
  <si>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</si>
  <si>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</si>
  <si>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</si>
  <si>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</si>
  <si>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</si>
  <si>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</si>
  <si>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</si>
  <si>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</si>
  <si>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</si>
  <si>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</si>
  <si>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</si>
  <si>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</si>
  <si>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</si>
  <si>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</si>
  <si>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</si>
  <si>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</si>
  <si>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</si>
  <si>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</si>
  <si>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</si>
  <si>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</si>
  <si>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</si>
  <si>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</si>
  <si>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</si>
  <si>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</si>
  <si>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</si>
  <si>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</si>
  <si>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</si>
  <si>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</si>
  <si>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</si>
  <si>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</si>
  <si>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</si>
  <si>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</si>
  <si>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</si>
  <si>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</si>
  <si>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</si>
  <si>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</si>
  <si>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</si>
  <si>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</si>
  <si>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</si>
  <si>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</si>
  <si>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</si>
  <si>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</si>
  <si>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</si>
  <si>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</si>
  <si>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</si>
  <si>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</si>
  <si>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</si>
  <si>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</si>
  <si>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</si>
  <si>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</si>
  <si>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</si>
  <si>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</si>
  <si>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</si>
  <si>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</si>
  <si>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</si>
  <si>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</si>
  <si>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</si>
  <si>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</si>
  <si>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</si>
  <si>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</si>
  <si>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</si>
  <si>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</si>
  <si>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</si>
  <si>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</si>
  <si>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</si>
  <si>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</si>
  <si>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</si>
  <si>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</si>
  <si>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</si>
  <si>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</si>
  <si>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</si>
  <si>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</si>
  <si>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</si>
  <si>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</si>
  <si>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</si>
  <si>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</si>
  <si>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</si>
  <si>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</si>
  <si>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</si>
  <si>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</si>
  <si>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</si>
  <si>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</si>
  <si>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</si>
  <si>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</si>
  <si>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</si>
  <si>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</si>
  <si>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</si>
  <si>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</si>
  <si>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</si>
  <si>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</si>
  <si>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</si>
  <si>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</si>
  <si>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</si>
  <si>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</si>
  <si>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</si>
  <si>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</si>
  <si>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</si>
  <si>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</si>
  <si>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</si>
  <si>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</si>
  <si>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</si>
  <si>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</si>
  <si>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</si>
  <si>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</si>
  <si>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</si>
  <si>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</si>
  <si>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</si>
  <si>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</si>
  <si>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</si>
  <si>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</si>
  <si>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</si>
  <si>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</si>
  <si>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</si>
  <si>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</si>
  <si>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</si>
  <si>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</si>
  <si>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</si>
  <si>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</si>
  <si>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</si>
  <si>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</si>
  <si>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</si>
  <si>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</si>
  <si>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</si>
  <si>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</si>
  <si>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</si>
  <si>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</si>
  <si>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</si>
  <si>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</si>
  <si>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</si>
  <si>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</si>
  <si>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</si>
  <si>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</si>
  <si>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</si>
  <si>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</si>
  <si>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</si>
  <si>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</si>
  <si>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</si>
  <si>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</si>
  <si>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</si>
  <si>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</si>
  <si>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</si>
  <si>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</si>
  <si>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</si>
  <si>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</si>
  <si>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</si>
  <si>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</si>
  <si>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</si>
  <si>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</si>
  <si>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</si>
  <si>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</si>
  <si>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</si>
  <si>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</si>
  <si>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</si>
  <si>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</si>
  <si>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</si>
  <si>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</si>
  <si>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</si>
  <si>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</si>
  <si>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</si>
  <si>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</si>
  <si>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</si>
  <si>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</si>
  <si>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</si>
  <si>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</si>
  <si>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</si>
  <si>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</si>
  <si>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</si>
  <si>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</si>
  <si>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</si>
  <si>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</si>
  <si>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</si>
  <si>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</si>
  <si>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</si>
  <si>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</si>
  <si>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</si>
  <si>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</si>
  <si>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</si>
  <si>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</si>
  <si>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</si>
  <si>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</si>
  <si>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</si>
  <si>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</si>
  <si>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</si>
  <si>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</si>
  <si>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</si>
  <si>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</si>
  <si>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</si>
  <si>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</si>
  <si>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</si>
  <si>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</si>
  <si>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</si>
  <si>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</si>
  <si>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</si>
  <si>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</si>
  <si>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</si>
  <si>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</si>
  <si>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</si>
  <si>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</si>
  <si>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</si>
  <si>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</si>
  <si>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</si>
  <si>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</si>
  <si>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</si>
  <si>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</si>
  <si>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</si>
  <si>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</si>
  <si>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</si>
  <si>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</si>
  <si>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</si>
  <si>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</si>
  <si>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</si>
  <si>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</si>
  <si>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</si>
  <si>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</si>
  <si>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</si>
  <si>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</si>
  <si>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</si>
  <si>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</si>
  <si>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</si>
  <si>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</si>
  <si>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</si>
  <si>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</si>
  <si>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</si>
  <si>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</si>
  <si>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</si>
  <si>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</si>
  <si>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</si>
  <si>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</si>
  <si>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</si>
  <si>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</si>
  <si>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</si>
  <si>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</si>
  <si>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</si>
  <si>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</si>
  <si>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</si>
  <si>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</si>
  <si>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</si>
  <si>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</si>
  <si>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</si>
  <si>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</si>
  <si>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</si>
  <si>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</si>
  <si>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</si>
  <si>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</si>
  <si>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</si>
  <si>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</si>
  <si>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</si>
  <si>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</si>
  <si>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</si>
  <si>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</si>
  <si>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</si>
  <si>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</si>
  <si>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</si>
  <si>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</si>
  <si>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</si>
  <si>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</si>
  <si>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</si>
  <si>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</si>
  <si>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</si>
  <si>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</si>
  <si>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</si>
  <si>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</si>
  <si>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</si>
  <si>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</si>
  <si>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</si>
  <si>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</si>
  <si>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</si>
  <si>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</si>
  <si>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</si>
  <si>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</si>
  <si>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</si>
  <si>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</si>
  <si>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</si>
  <si>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</si>
  <si>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</si>
  <si>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</si>
  <si>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</si>
  <si>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</si>
  <si>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</si>
  <si>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</si>
  <si>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</si>
  <si>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</si>
  <si>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</si>
  <si>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</si>
  <si>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</si>
  <si>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</si>
  <si>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</si>
  <si>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</si>
  <si>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</si>
  <si>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</si>
  <si>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</si>
  <si>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</si>
  <si>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</si>
  <si>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</si>
  <si>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</si>
  <si>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</si>
  <si>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</si>
  <si>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</si>
  <si>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</si>
  <si>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</si>
  <si>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</si>
  <si>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</si>
  <si>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</si>
  <si>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</si>
  <si>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</si>
  <si>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</si>
  <si>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</si>
  <si>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</si>
  <si>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</si>
  <si>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</si>
  <si>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</si>
  <si>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</si>
  <si>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</si>
  <si>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</si>
  <si>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</si>
  <si>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</si>
  <si>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</si>
  <si>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</si>
  <si>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</si>
  <si>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</si>
  <si>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</si>
  <si>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</si>
  <si>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</si>
  <si>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</si>
  <si>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</si>
  <si>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</si>
  <si>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</si>
  <si>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</si>
  <si>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</si>
  <si>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</si>
  <si>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</si>
  <si>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</si>
  <si>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</si>
  <si>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</si>
  <si>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</si>
  <si>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</si>
  <si>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</si>
  <si>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</si>
  <si>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</si>
  <si>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</si>
  <si>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</si>
  <si>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</si>
  <si>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</si>
  <si>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</si>
  <si>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</si>
  <si>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</si>
  <si>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</si>
  <si>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</si>
  <si>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</si>
  <si>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</si>
  <si>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</si>
  <si>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</si>
  <si>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</si>
  <si>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</si>
  <si>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</si>
  <si>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</si>
  <si>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</si>
  <si>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</si>
  <si>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</si>
  <si>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</si>
  <si>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</si>
  <si>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</si>
  <si>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</si>
  <si>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</si>
  <si>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</si>
  <si>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</si>
  <si>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</si>
  <si>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</si>
  <si>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</si>
  <si>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</si>
  <si>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</si>
  <si>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</si>
  <si>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</si>
  <si>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</si>
  <si>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</si>
  <si>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</si>
  <si>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</si>
  <si>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</si>
  <si>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</si>
  <si>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</si>
  <si>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</si>
  <si>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</si>
  <si>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</si>
  <si>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</si>
  <si>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</si>
  <si>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</si>
  <si>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</si>
  <si>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</si>
  <si>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</si>
  <si>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</si>
  <si>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</si>
  <si>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</si>
  <si>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</si>
  <si>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</si>
  <si>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</si>
  <si>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</si>
  <si>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</si>
  <si>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</si>
  <si>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</si>
  <si>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</si>
  <si>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</si>
  <si>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</si>
  <si>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</si>
  <si>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</si>
  <si>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</si>
  <si>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</si>
  <si>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</si>
  <si>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</si>
  <si>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</si>
  <si>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</si>
  <si>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</si>
  <si>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</si>
  <si>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</si>
  <si>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</si>
  <si>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</si>
  <si>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</si>
  <si>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</si>
  <si>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</si>
  <si>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</si>
  <si>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</si>
  <si>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</si>
  <si>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</si>
  <si>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</si>
  <si>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</si>
  <si>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</si>
  <si>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</si>
  <si>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</si>
  <si>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</si>
  <si>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</si>
  <si>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</si>
  <si>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</si>
  <si>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</si>
  <si>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</si>
  <si>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</si>
  <si>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</si>
  <si>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</si>
  <si>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</si>
  <si>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</si>
  <si>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</si>
  <si>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</si>
  <si>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</si>
  <si>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</si>
  <si>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</si>
  <si>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</si>
  <si>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</si>
  <si>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</si>
  <si>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</si>
  <si>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</si>
  <si>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</si>
  <si>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</si>
  <si>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</si>
  <si>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</si>
  <si>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</si>
  <si>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</si>
  <si>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</si>
  <si>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</si>
  <si>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</si>
  <si>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</si>
  <si>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</si>
  <si>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</si>
  <si>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</si>
  <si>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</si>
  <si>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</si>
  <si>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</si>
  <si>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</si>
  <si>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</si>
  <si>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</si>
  <si>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</si>
  <si>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</si>
  <si>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</si>
  <si>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</si>
  <si>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</si>
  <si>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</si>
  <si>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</si>
  <si>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</si>
  <si>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</si>
  <si>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</si>
  <si>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</si>
  <si>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</si>
  <si>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</si>
  <si>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</si>
  <si>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</si>
  <si>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</si>
  <si>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</si>
  <si>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</si>
  <si>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</si>
  <si>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</si>
  <si>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</si>
  <si>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</si>
  <si>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</si>
  <si>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</si>
  <si>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</si>
  <si>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</si>
  <si>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</si>
  <si>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</si>
  <si>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</si>
  <si>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</si>
  <si>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</si>
  <si>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</si>
  <si>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</si>
  <si>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</si>
  <si>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</si>
  <si>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</si>
  <si>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</si>
  <si>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</si>
  <si>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</si>
  <si>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</si>
  <si>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</si>
  <si>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</si>
  <si>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</si>
  <si>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</si>
  <si>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</si>
  <si>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</si>
  <si>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</si>
  <si>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</si>
  <si>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</si>
  <si>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</si>
  <si>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</si>
  <si>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</si>
  <si>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</si>
  <si>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</si>
  <si>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</si>
  <si>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</si>
  <si>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</si>
  <si>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</si>
  <si>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</si>
  <si>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</si>
  <si>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</si>
  <si>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</si>
  <si>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</si>
  <si>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</si>
  <si>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</si>
  <si>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</si>
  <si>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</si>
  <si>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</si>
  <si>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</si>
  <si>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</si>
  <si>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</si>
  <si>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</si>
  <si>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</si>
  <si>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</si>
  <si>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</si>
  <si>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</si>
  <si>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</si>
  <si>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</si>
  <si>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</si>
  <si>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</si>
  <si>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</si>
  <si>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</si>
  <si>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</si>
  <si>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</si>
  <si>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</si>
  <si>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</si>
  <si>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</si>
  <si>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</si>
  <si>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</si>
  <si>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</si>
  <si>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</si>
  <si>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</si>
  <si>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</si>
  <si>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</si>
  <si>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</si>
  <si>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</si>
  <si>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</si>
  <si>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</si>
  <si>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</si>
  <si>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</si>
  <si>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</si>
  <si>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</si>
  <si>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</si>
  <si>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</si>
  <si>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</si>
  <si>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</si>
  <si>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</si>
  <si>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</si>
  <si>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</si>
  <si>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</si>
  <si>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</si>
  <si>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</si>
  <si>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</si>
  <si>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</si>
  <si>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</si>
  <si>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</si>
  <si>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</si>
  <si>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</si>
  <si>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</si>
  <si>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</si>
  <si>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</si>
  <si>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</si>
  <si>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</si>
  <si>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</si>
  <si>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</si>
  <si>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</si>
  <si>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</si>
  <si>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</si>
  <si>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</si>
  <si>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</si>
  <si>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</si>
  <si>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</si>
  <si>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</si>
  <si>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</si>
  <si>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</si>
  <si>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</si>
  <si>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</si>
  <si>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</si>
  <si>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</si>
  <si>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</si>
  <si>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</si>
  <si>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</si>
  <si>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</si>
  <si>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</si>
  <si>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</si>
  <si>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</si>
  <si>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</si>
  <si>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</si>
  <si>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</si>
  <si>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</si>
  <si>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</si>
  <si>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</si>
  <si>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</si>
  <si>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</si>
  <si>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</si>
  <si>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</si>
  <si>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</si>
  <si>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</si>
  <si>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</si>
  <si>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</si>
  <si>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</si>
  <si>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</si>
  <si>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</si>
  <si>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</si>
  <si>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</si>
  <si>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</si>
  <si>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</si>
  <si>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</si>
  <si>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</si>
  <si>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</si>
  <si>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</si>
  <si>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</si>
  <si>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</si>
  <si>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</si>
  <si>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</si>
  <si>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</si>
  <si>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</si>
  <si>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</si>
  <si>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</si>
  <si>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</si>
  <si>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</si>
  <si>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</si>
  <si>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</si>
  <si>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</si>
  <si>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</si>
  <si>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</si>
  <si>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</si>
  <si>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</si>
  <si>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</si>
  <si>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</si>
  <si>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</si>
  <si>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</si>
  <si>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</si>
  <si>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</si>
  <si>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</si>
  <si>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</si>
  <si>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</si>
  <si>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</si>
  <si>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</si>
  <si>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</si>
  <si>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</si>
  <si>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</si>
  <si>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</si>
  <si>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</si>
  <si>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</si>
  <si>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</si>
  <si>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</si>
  <si>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</si>
  <si>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</si>
  <si>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</si>
  <si>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</si>
  <si>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</si>
  <si>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</si>
  <si>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</si>
  <si>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</si>
  <si>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</si>
  <si>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</si>
  <si>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</si>
  <si>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</si>
  <si>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</si>
  <si>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</si>
  <si>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</si>
  <si>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</si>
  <si>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</si>
  <si>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</si>
  <si>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</si>
  <si>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</si>
  <si>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</si>
  <si>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</si>
  <si>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</si>
  <si>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</si>
  <si>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</si>
  <si>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</si>
  <si>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</si>
  <si>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</si>
  <si>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</si>
  <si>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</si>
  <si>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</si>
  <si>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</si>
  <si>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</si>
  <si>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</si>
  <si>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</si>
  <si>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</si>
  <si>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</si>
  <si>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</si>
  <si>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</si>
  <si>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</si>
  <si>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</si>
  <si>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</si>
  <si>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</si>
  <si>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</si>
  <si>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</si>
  <si>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</si>
  <si>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</si>
  <si>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</si>
  <si>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</si>
  <si>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</si>
  <si>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</si>
  <si>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</si>
  <si>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</si>
  <si>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</si>
  <si>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</si>
  <si>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</si>
  <si>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</si>
  <si>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</si>
  <si>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</si>
  <si>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</si>
  <si>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</si>
  <si>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</si>
  <si>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</si>
  <si>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</si>
  <si>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</si>
  <si>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</si>
  <si>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</si>
  <si>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</si>
  <si>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</si>
  <si>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</si>
  <si>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</si>
  <si>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</si>
  <si>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</si>
  <si>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</si>
  <si>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</si>
  <si>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</si>
  <si>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</si>
  <si>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</si>
  <si>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</si>
  <si>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</si>
  <si>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</si>
  <si>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</si>
  <si>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</si>
  <si>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</si>
  <si>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</si>
  <si>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</si>
  <si>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</si>
  <si>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</si>
  <si>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</si>
  <si>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</si>
  <si>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</si>
  <si>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</si>
  <si>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</si>
  <si>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</si>
  <si>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</si>
  <si>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</si>
  <si>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</si>
  <si>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</si>
  <si>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</si>
  <si>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</si>
  <si>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</si>
  <si>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</si>
  <si>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</si>
  <si>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</si>
  <si>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</si>
  <si>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</si>
  <si>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</si>
  <si>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</si>
  <si>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</si>
  <si>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</si>
  <si>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</si>
  <si>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</si>
  <si>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</si>
  <si>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</si>
  <si>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</si>
  <si>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</si>
  <si>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</si>
  <si>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</si>
  <si>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</si>
  <si>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</si>
  <si>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</si>
  <si>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</si>
  <si>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</si>
  <si>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</si>
  <si>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</si>
  <si>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</si>
  <si>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</si>
  <si>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</si>
  <si>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</si>
  <si>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</si>
  <si>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</si>
  <si>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</si>
  <si>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</si>
  <si>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</si>
  <si>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</si>
  <si>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</si>
  <si>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</si>
  <si>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</si>
  <si>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</si>
  <si>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</si>
  <si>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</si>
  <si>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</si>
  <si>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</si>
  <si>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</si>
  <si>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</si>
  <si>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</si>
  <si>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</si>
  <si>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</si>
  <si>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</si>
  <si>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</si>
  <si>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</si>
  <si>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</si>
  <si>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</si>
  <si>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</si>
  <si>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</si>
  <si>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</si>
  <si>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</si>
  <si>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</si>
  <si>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</si>
  <si>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</si>
  <si>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</si>
  <si>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</si>
  <si>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</si>
  <si>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</si>
  <si>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</si>
  <si>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</si>
  <si>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</si>
  <si>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</si>
  <si>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</si>
  <si>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</si>
  <si>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</si>
  <si>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</si>
  <si>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</si>
  <si>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</si>
  <si>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</si>
  <si>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</si>
  <si>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</si>
  <si>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</si>
  <si>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</si>
  <si>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</si>
  <si>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</si>
  <si>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</si>
  <si>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</si>
  <si>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</si>
  <si>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</si>
  <si>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</si>
  <si>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</si>
  <si>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</si>
  <si>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</si>
  <si>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</si>
  <si>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</si>
  <si>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</si>
  <si>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</si>
  <si>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</si>
  <si>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</si>
  <si>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</si>
  <si>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</si>
  <si>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</si>
  <si>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</si>
  <si>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</si>
  <si>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</si>
  <si>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</si>
  <si>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</si>
  <si>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</si>
  <si>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</si>
  <si>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</si>
  <si>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</si>
  <si>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</si>
  <si>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</si>
  <si>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</si>
  <si>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</si>
  <si>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</si>
  <si>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</si>
  <si>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</si>
  <si>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</si>
  <si>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</si>
  <si>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</si>
  <si>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</si>
  <si>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</si>
  <si>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</si>
  <si>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</si>
  <si>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</si>
  <si>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</si>
  <si>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</si>
  <si>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</si>
  <si>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</si>
  <si>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</si>
  <si>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</si>
  <si>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</si>
  <si>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</si>
  <si>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</si>
  <si>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</si>
  <si>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</si>
  <si>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</si>
  <si>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</si>
  <si>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</si>
  <si>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</si>
  <si>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</si>
  <si>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</si>
  <si>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</si>
  <si>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</si>
  <si>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</si>
  <si>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</si>
  <si>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</si>
  <si>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</si>
  <si>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</si>
  <si>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</si>
  <si>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</si>
  <si>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</si>
  <si>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</si>
  <si>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</si>
  <si>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</si>
  <si>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</si>
  <si>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</si>
  <si>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</si>
  <si>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</si>
  <si>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</si>
  <si>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</si>
  <si>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</si>
  <si>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</si>
  <si>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</si>
  <si>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</si>
  <si>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</si>
  <si>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</si>
  <si>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</si>
  <si>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</si>
  <si>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</si>
  <si>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</si>
  <si>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</si>
  <si>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</si>
  <si>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</si>
  <si>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</si>
  <si>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</si>
  <si>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</si>
  <si>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</si>
  <si>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</si>
  <si>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</si>
  <si>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</si>
  <si>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</si>
  <si>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</si>
  <si>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</si>
  <si>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</si>
  <si>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</si>
  <si>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</si>
  <si>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</si>
  <si>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</si>
  <si>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</si>
  <si>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</si>
  <si>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</si>
  <si>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</si>
  <si>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</si>
  <si>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</si>
  <si>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</si>
  <si>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</si>
  <si>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</si>
  <si>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</si>
  <si>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</si>
  <si>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</si>
  <si>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</si>
  <si>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</si>
  <si>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</si>
  <si>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</si>
  <si>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</si>
  <si>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</si>
  <si>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</si>
  <si>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</si>
  <si>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</si>
  <si>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</si>
  <si>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</si>
  <si>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</si>
  <si>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</si>
  <si>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</si>
  <si>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</si>
  <si>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</si>
  <si>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</si>
  <si>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</si>
  <si>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</si>
  <si>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</si>
  <si>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</si>
  <si>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</si>
  <si>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</si>
  <si>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</si>
  <si>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</si>
  <si>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</si>
  <si>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</si>
  <si>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</si>
  <si>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</si>
  <si>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</si>
  <si>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</si>
  <si>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</si>
  <si>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</si>
  <si>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</si>
  <si>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</si>
  <si>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</si>
  <si>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</si>
  <si>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</si>
  <si>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</si>
  <si>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</si>
  <si>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</si>
  <si>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</si>
  <si>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</si>
  <si>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</si>
  <si>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</si>
  <si>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</si>
  <si>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</si>
  <si>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</si>
  <si>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</si>
  <si>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</si>
  <si>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</si>
  <si>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</si>
  <si>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</si>
  <si>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</si>
  <si>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</si>
  <si>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</si>
  <si>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</si>
  <si>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</si>
  <si>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</si>
  <si>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</si>
  <si>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</si>
  <si>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</si>
  <si>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</si>
  <si>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</si>
  <si>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</si>
  <si>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</si>
  <si>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</si>
  <si>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</si>
  <si>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</si>
  <si>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</si>
  <si>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</si>
  <si>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</si>
  <si>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</si>
  <si>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</si>
  <si>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</si>
  <si>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</si>
  <si>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</si>
  <si>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</si>
  <si>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</si>
  <si>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</si>
  <si>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</si>
  <si>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</si>
  <si>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</si>
  <si>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</si>
  <si>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</si>
  <si>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</si>
  <si>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</si>
  <si>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</si>
  <si>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</si>
  <si>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</si>
  <si>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</si>
  <si>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</si>
  <si>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</si>
  <si>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</si>
  <si>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</si>
  <si>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</si>
  <si>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</si>
  <si>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</si>
  <si>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</si>
  <si>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</si>
  <si>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</si>
  <si>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</si>
  <si>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</si>
  <si>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</si>
  <si>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</si>
  <si>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</si>
  <si>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</si>
  <si>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</si>
  <si>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</si>
  <si>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</si>
  <si>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</si>
  <si>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</si>
  <si>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</si>
  <si>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</si>
  <si>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</si>
  <si>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</si>
  <si>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</si>
  <si>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</si>
  <si>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</si>
  <si>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</si>
  <si>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</si>
  <si>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</si>
  <si>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</si>
  <si>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</si>
  <si>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</si>
  <si>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</si>
  <si>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</si>
  <si>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</si>
  <si>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</si>
  <si>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</si>
  <si>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</si>
  <si>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</si>
  <si>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</si>
  <si>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</si>
  <si>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</si>
  <si>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</si>
  <si>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</si>
  <si>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</si>
  <si>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</si>
  <si>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</si>
  <si>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</si>
  <si>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</si>
  <si>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</si>
  <si>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</si>
  <si>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</si>
  <si>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</si>
  <si>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</si>
  <si>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</si>
  <si>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</si>
  <si>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</si>
  <si>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</si>
  <si>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</si>
  <si>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</si>
  <si>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</si>
  <si>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</si>
  <si>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</si>
  <si>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</si>
  <si>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</si>
  <si>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</si>
  <si>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</si>
  <si>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</si>
  <si>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</si>
  <si>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</si>
  <si>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</si>
  <si>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</si>
  <si>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</si>
  <si>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</si>
  <si>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</si>
  <si>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</si>
  <si>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</si>
  <si>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</si>
  <si>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</si>
  <si>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</si>
  <si>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</si>
  <si>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</si>
  <si>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</si>
  <si>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</si>
  <si>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</si>
  <si>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</si>
  <si>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</si>
  <si>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</si>
  <si>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</si>
  <si>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</si>
  <si>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</si>
  <si>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</si>
  <si>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</si>
  <si>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</si>
  <si>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</si>
  <si>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</si>
  <si>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</si>
  <si>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</si>
  <si>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</si>
  <si>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</si>
  <si>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</si>
  <si>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</si>
  <si>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</si>
  <si>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</si>
  <si>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</si>
  <si>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</si>
  <si>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</si>
  <si>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</si>
  <si>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</si>
  <si>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</si>
  <si>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</si>
  <si>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</si>
  <si>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</si>
  <si>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</si>
  <si>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</si>
  <si>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</si>
  <si>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</si>
  <si>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</si>
  <si>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</si>
  <si>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</si>
  <si>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</si>
  <si>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</si>
  <si>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</si>
  <si>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</si>
  <si>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</si>
  <si>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</si>
  <si>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</si>
  <si>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</si>
  <si>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</si>
  <si>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</si>
  <si>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</si>
  <si>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</si>
  <si>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</si>
  <si>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</si>
  <si>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</si>
  <si>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</si>
  <si>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</si>
  <si>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</si>
  <si>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</si>
  <si>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</si>
  <si>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</si>
  <si>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</si>
  <si>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</si>
  <si>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</si>
  <si>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</si>
  <si>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</si>
  <si>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</si>
  <si>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</si>
  <si>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</si>
  <si>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</si>
  <si>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</si>
  <si>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</si>
  <si>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</si>
  <si>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</si>
  <si>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</si>
  <si>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</si>
  <si>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</si>
  <si>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</si>
  <si>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</si>
  <si>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</si>
  <si>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</si>
  <si>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</si>
  <si>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</si>
  <si>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</si>
  <si>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</si>
  <si>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</si>
  <si>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</si>
  <si>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</si>
  <si>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</si>
  <si>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</si>
  <si>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</si>
  <si>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</si>
  <si>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</si>
  <si>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</si>
  <si>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</si>
  <si>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</si>
  <si>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</si>
  <si>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</si>
  <si>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</si>
  <si>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</si>
  <si>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</si>
  <si>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</si>
  <si>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</si>
  <si>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</si>
  <si>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</si>
  <si>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</si>
  <si>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</si>
  <si>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</si>
  <si>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</si>
  <si>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</si>
  <si>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</si>
  <si>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</si>
  <si>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</si>
  <si>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</si>
  <si>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</si>
  <si>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</si>
  <si>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</si>
  <si>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</si>
  <si>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</si>
  <si>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</si>
  <si>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</si>
  <si>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</si>
  <si>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</si>
  <si>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</si>
  <si>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</si>
  <si>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</si>
  <si>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</si>
  <si>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</si>
  <si>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</si>
  <si>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</si>
  <si>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</si>
  <si>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</si>
  <si>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</si>
  <si>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</si>
  <si>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</si>
  <si>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</si>
  <si>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</si>
  <si>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</si>
  <si>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</si>
  <si>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</si>
  <si>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</si>
  <si>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</si>
  <si>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</si>
  <si>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</si>
  <si>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</si>
  <si>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</si>
  <si>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</si>
  <si>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</si>
  <si>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</si>
  <si>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</si>
  <si>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</si>
  <si>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</si>
  <si>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</si>
  <si>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</si>
  <si>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</si>
  <si>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</si>
  <si>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</si>
  <si>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</si>
  <si>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</si>
  <si>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</si>
  <si>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</si>
  <si>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</si>
  <si>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</si>
  <si>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</si>
  <si>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</si>
  <si>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</si>
  <si>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</si>
  <si>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</si>
  <si>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</si>
  <si>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</si>
  <si>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</si>
  <si>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</si>
  <si>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</si>
  <si>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</si>
  <si>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</si>
  <si>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</si>
  <si>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</si>
  <si>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</si>
  <si>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</si>
  <si>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</si>
  <si>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</si>
  <si>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</si>
  <si>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</si>
  <si>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</si>
  <si>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</si>
  <si>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</si>
  <si>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</si>
  <si>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</si>
  <si>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</si>
  <si>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</si>
  <si>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</si>
  <si>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</si>
  <si>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</si>
  <si>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</si>
  <si>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</si>
  <si>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</si>
  <si>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</si>
  <si>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</si>
  <si>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</si>
  <si>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</si>
  <si>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</si>
  <si>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</si>
  <si>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</si>
  <si>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</si>
  <si>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</si>
  <si>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</si>
  <si>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</si>
  <si>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</si>
  <si>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</si>
  <si>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</si>
  <si>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</si>
  <si>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</si>
  <si>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</si>
  <si>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</si>
  <si>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</si>
  <si>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</si>
  <si>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</si>
  <si>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</si>
  <si>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</si>
  <si>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</si>
  <si>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</si>
  <si>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</si>
  <si>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</si>
  <si>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</si>
  <si>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</si>
  <si>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</si>
  <si>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</si>
  <si>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</si>
  <si>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</si>
  <si>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</si>
  <si>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</si>
  <si>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</si>
  <si>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</si>
  <si>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</si>
  <si>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</si>
  <si>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</si>
  <si>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</si>
  <si>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</si>
  <si>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</si>
  <si>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</si>
  <si>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</si>
  <si>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</si>
  <si>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</si>
  <si>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</si>
  <si>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</si>
  <si>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</si>
  <si>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</si>
  <si>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</si>
  <si>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</si>
  <si>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</si>
  <si>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</si>
  <si>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</si>
  <si>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</si>
  <si>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</si>
  <si>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</si>
  <si>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</si>
  <si>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</si>
  <si>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</si>
  <si>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</si>
  <si>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</si>
  <si>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</si>
  <si>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</si>
  <si>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</si>
  <si>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</si>
  <si>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</si>
  <si>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</si>
  <si>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</si>
  <si>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</si>
  <si>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</si>
  <si>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</si>
  <si>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</si>
  <si>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</si>
  <si>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</si>
  <si>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</si>
  <si>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</si>
  <si>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</si>
  <si>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</si>
  <si>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</si>
  <si>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</si>
  <si>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</si>
  <si>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</si>
  <si>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</si>
  <si>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</si>
  <si>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</si>
  <si>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</si>
  <si>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</si>
  <si>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</si>
  <si>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</si>
  <si>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</si>
  <si>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</si>
  <si>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</si>
  <si>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</si>
  <si>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</si>
  <si>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</si>
  <si>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</si>
  <si>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</si>
  <si>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</si>
  <si>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</si>
  <si>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</si>
  <si>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</si>
  <si>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</si>
  <si>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</si>
  <si>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</si>
  <si>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</si>
  <si>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</si>
  <si>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</si>
  <si>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</si>
  <si>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</si>
  <si>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</si>
  <si>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</si>
  <si>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</si>
  <si>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</si>
  <si>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</si>
  <si>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</si>
  <si>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</si>
  <si>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</si>
  <si>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</si>
  <si>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</si>
  <si>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</si>
  <si>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</si>
  <si>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</si>
  <si>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</si>
  <si>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</si>
  <si>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</si>
  <si>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</si>
  <si>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</si>
  <si>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</si>
  <si>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</si>
  <si>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</si>
  <si>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</si>
  <si>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</si>
  <si>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</si>
  <si>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</si>
  <si>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</si>
  <si>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</si>
  <si>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</si>
  <si>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</si>
  <si>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</si>
  <si>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</si>
  <si>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</si>
  <si>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</si>
  <si>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</si>
  <si>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</si>
  <si>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</si>
  <si>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</si>
  <si>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</si>
  <si>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</si>
  <si>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</si>
  <si>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</si>
  <si>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</si>
  <si>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</si>
  <si>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</si>
  <si>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</si>
  <si>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</si>
  <si>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</si>
  <si>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</si>
  <si>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</si>
  <si>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</si>
  <si>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</si>
  <si>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</si>
  <si>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</si>
  <si>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</si>
  <si>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</si>
  <si>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</si>
  <si>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</si>
  <si>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</si>
  <si>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</si>
  <si>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</si>
  <si>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</si>
  <si>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</si>
  <si>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</si>
  <si>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</si>
  <si>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</si>
  <si>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</si>
  <si>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</si>
  <si>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</si>
  <si>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</si>
  <si>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</si>
  <si>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</si>
  <si>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</si>
  <si>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</si>
  <si>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</si>
  <si>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</si>
  <si>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</si>
  <si>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</si>
  <si>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</si>
  <si>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</si>
  <si>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</si>
  <si>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</si>
  <si>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</si>
  <si>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</si>
  <si>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</si>
  <si>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</si>
  <si>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</si>
  <si>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</si>
  <si>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</si>
  <si>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</si>
  <si>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</si>
  <si>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</si>
  <si>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</si>
  <si>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</si>
  <si>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</si>
  <si>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</si>
  <si>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</si>
  <si>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</si>
  <si>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</si>
  <si>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</si>
  <si>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</si>
  <si>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</si>
  <si>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</si>
  <si>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</si>
  <si>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</si>
  <si>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</si>
  <si>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</si>
  <si>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</si>
  <si>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</si>
  <si>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</si>
  <si>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</si>
  <si>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</si>
  <si>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</si>
  <si>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</si>
  <si>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</si>
  <si>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</si>
  <si>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</si>
  <si>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</si>
  <si>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</si>
  <si>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</si>
  <si>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</si>
  <si>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</si>
  <si>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</si>
  <si>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</si>
  <si>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</si>
  <si>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</si>
  <si>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</si>
  <si>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</si>
  <si>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</si>
  <si>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</si>
  <si>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</si>
  <si>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</si>
  <si>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</si>
  <si>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</si>
  <si>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</si>
  <si>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</si>
  <si>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</si>
  <si>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</si>
  <si>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</si>
  <si>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</si>
  <si>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</si>
  <si>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</si>
  <si>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</si>
  <si>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</si>
  <si>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</si>
  <si>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</si>
  <si>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</si>
  <si>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</si>
  <si>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</si>
  <si>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</si>
  <si>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</si>
  <si>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</si>
  <si>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</si>
  <si>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</si>
  <si>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</si>
  <si>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</si>
  <si>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</si>
  <si>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</si>
  <si>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</si>
  <si>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</si>
  <si>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</si>
  <si>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</si>
  <si>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</si>
  <si>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</si>
  <si>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</si>
  <si>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</si>
  <si>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</si>
  <si>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</si>
  <si>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</si>
  <si>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</si>
  <si>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</si>
  <si>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</si>
  <si>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</si>
  <si>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</si>
  <si>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</si>
  <si>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</si>
  <si>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</si>
  <si>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</si>
  <si>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</si>
  <si>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</si>
  <si>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</si>
  <si>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</si>
  <si>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</si>
  <si>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</si>
  <si>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</si>
  <si>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</si>
  <si>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</si>
  <si>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</si>
  <si>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</si>
  <si>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</si>
  <si>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</si>
  <si>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</si>
  <si>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</si>
  <si>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</si>
  <si>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</si>
  <si>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</si>
  <si>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</si>
  <si>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</si>
  <si>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</si>
  <si>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</si>
  <si>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</si>
  <si>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</si>
  <si>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</si>
  <si>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</si>
  <si>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</si>
  <si>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</si>
  <si>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</si>
  <si>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</si>
  <si>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</si>
  <si>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</si>
  <si>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</si>
  <si>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</si>
  <si>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</si>
  <si>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</si>
  <si>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</si>
  <si>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</si>
  <si>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</si>
  <si>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</si>
  <si>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</si>
  <si>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</si>
  <si>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</si>
  <si>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</si>
  <si>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</si>
  <si>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</si>
  <si>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</si>
  <si>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</si>
  <si>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</si>
  <si>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</si>
  <si>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</si>
  <si>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</si>
  <si>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</si>
  <si>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</si>
  <si>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</si>
  <si>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</si>
  <si>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</si>
  <si>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</si>
  <si>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</si>
  <si>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</si>
  <si>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</si>
  <si>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</si>
  <si>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</si>
  <si>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</si>
  <si>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</si>
  <si>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</si>
  <si>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</si>
  <si>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</si>
  <si>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</si>
  <si>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</si>
  <si>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</si>
  <si>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</si>
  <si>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</si>
  <si>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</si>
  <si>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</si>
  <si>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</si>
  <si>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</si>
  <si>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</si>
  <si>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</si>
  <si>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</si>
  <si>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</si>
  <si>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</si>
  <si>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</si>
  <si>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</si>
  <si>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</si>
  <si>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</si>
  <si>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</si>
  <si>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</si>
  <si>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</si>
  <si>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</si>
  <si>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</si>
  <si>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</si>
  <si>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</si>
  <si>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</si>
  <si>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</si>
  <si>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</si>
  <si>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</si>
  <si>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</si>
  <si>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</si>
  <si>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</si>
  <si>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</si>
  <si>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</si>
  <si>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</si>
  <si>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</si>
  <si>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</si>
  <si>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</si>
  <si>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</si>
  <si>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</si>
  <si>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</si>
  <si>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</si>
  <si>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</si>
  <si>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</si>
  <si>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</si>
  <si>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</si>
  <si>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</si>
  <si>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</si>
  <si>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</si>
  <si>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</si>
  <si>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</si>
  <si>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</si>
  <si>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</si>
  <si>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</si>
  <si>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</si>
  <si>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</si>
  <si>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</si>
  <si>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</si>
  <si>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</si>
  <si>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</si>
  <si>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</si>
  <si>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</si>
  <si>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</si>
  <si>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</si>
  <si>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</si>
  <si>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</si>
  <si>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</si>
  <si>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</si>
  <si>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</si>
  <si>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</si>
  <si>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</si>
  <si>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</si>
  <si>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</si>
  <si>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</si>
  <si>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</si>
  <si>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</si>
  <si>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</si>
  <si>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</si>
  <si>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</si>
  <si>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</si>
  <si>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</si>
  <si>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</si>
  <si>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</si>
  <si>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</si>
  <si>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</si>
  <si>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</si>
  <si>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</si>
  <si>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</si>
  <si>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</si>
  <si>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</si>
  <si>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</si>
  <si>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</si>
  <si>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</si>
  <si>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</si>
  <si>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</si>
  <si>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</si>
  <si>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</si>
  <si>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</si>
  <si>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</si>
  <si>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</si>
  <si>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</si>
  <si>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</si>
  <si>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</si>
  <si>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</si>
  <si>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</si>
  <si>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</si>
  <si>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</si>
  <si>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</si>
  <si>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</si>
  <si>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</si>
  <si>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</si>
  <si>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</si>
  <si>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</si>
  <si>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</si>
  <si>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</si>
  <si>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</si>
  <si>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</si>
  <si>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</si>
  <si>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</si>
  <si>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</si>
  <si>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</si>
  <si>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</si>
  <si>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</si>
  <si>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</si>
  <si>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</si>
  <si>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</si>
  <si>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</si>
  <si>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</si>
  <si>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</si>
  <si>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</si>
  <si>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</si>
  <si>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</si>
  <si>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</si>
  <si>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</si>
  <si>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</si>
  <si>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</si>
  <si>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</si>
  <si>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</si>
  <si>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</si>
  <si>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</si>
  <si>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</si>
  <si>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</si>
  <si>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</si>
  <si>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</si>
  <si>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</si>
  <si>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</si>
  <si>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</si>
  <si>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</si>
  <si>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</si>
  <si>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</si>
  <si>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</si>
  <si>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</si>
  <si>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</si>
  <si>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</si>
  <si>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</si>
  <si>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</si>
  <si>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</si>
  <si>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</si>
  <si>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</si>
  <si>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</si>
  <si>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</si>
  <si>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</si>
  <si>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</si>
  <si>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</si>
  <si>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</si>
  <si>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</si>
  <si>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</si>
  <si>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</si>
  <si>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</si>
  <si>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</si>
  <si>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</si>
  <si>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</si>
  <si>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</si>
  <si>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</si>
  <si>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</si>
  <si>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</si>
  <si>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</si>
  <si>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</si>
  <si>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</si>
  <si>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</si>
  <si>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</si>
  <si>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</si>
  <si>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</si>
  <si>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</si>
  <si>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</si>
  <si>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</si>
  <si>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</si>
  <si>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</si>
  <si>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</si>
  <si>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</si>
  <si>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</si>
  <si>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</si>
  <si>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</si>
  <si>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</si>
  <si>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</si>
  <si>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</si>
  <si>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</si>
  <si>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</si>
  <si>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</si>
  <si>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</si>
  <si>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</si>
  <si>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</si>
  <si>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</si>
  <si>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</si>
  <si>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</si>
  <si>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</si>
  <si>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</si>
  <si>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</si>
  <si>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</si>
  <si>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</si>
  <si>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</si>
  <si>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</si>
  <si>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</si>
  <si>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</si>
  <si>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</si>
  <si>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</si>
  <si>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</si>
  <si>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</si>
  <si>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</si>
  <si>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</si>
  <si>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</si>
  <si>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</si>
  <si>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</si>
  <si>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</si>
  <si>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</si>
  <si>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</si>
  <si>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</si>
  <si>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</si>
  <si>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</si>
  <si>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</si>
  <si>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</si>
  <si>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</si>
  <si>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</si>
  <si>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</si>
  <si>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</si>
  <si>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</si>
  <si>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</si>
  <si>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</si>
  <si>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</si>
  <si>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</si>
  <si>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</si>
  <si>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</si>
  <si>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</si>
  <si>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</si>
  <si>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</si>
  <si>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</si>
  <si>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</si>
  <si>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</si>
  <si>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</si>
  <si>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</si>
  <si>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</si>
  <si>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</si>
  <si>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</si>
  <si>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</si>
  <si>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</si>
  <si>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</si>
  <si>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</si>
  <si>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</si>
  <si>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</si>
  <si>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</si>
  <si>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</si>
  <si>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</si>
  <si>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</si>
  <si>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</si>
  <si>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</si>
  <si>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</si>
  <si>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</si>
  <si>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</si>
  <si>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</si>
  <si>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</si>
  <si>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</si>
  <si>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</si>
  <si>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</si>
  <si>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</si>
  <si>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</si>
  <si>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</si>
  <si>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</si>
  <si>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</si>
  <si>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</si>
  <si>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</si>
  <si>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</si>
  <si>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</si>
  <si>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</si>
  <si>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</si>
  <si>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</si>
  <si>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</si>
  <si>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</si>
  <si>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</si>
  <si>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</si>
  <si>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</si>
  <si>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</si>
  <si>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</si>
  <si>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</si>
  <si>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</si>
  <si>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</si>
  <si>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</si>
  <si>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</si>
  <si>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</si>
  <si>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</si>
  <si>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</si>
  <si>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</si>
  <si>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</si>
  <si>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</si>
  <si>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</si>
  <si>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</si>
  <si>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</si>
  <si>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</si>
  <si>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</si>
  <si>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</si>
  <si>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</si>
  <si>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</si>
  <si>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</si>
  <si>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</si>
  <si>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</si>
  <si>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</si>
  <si>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</si>
  <si>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</si>
  <si>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</si>
  <si>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</si>
  <si>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</si>
  <si>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</si>
  <si>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</si>
  <si>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</si>
  <si>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</si>
  <si>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</si>
  <si>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</si>
  <si>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</si>
  <si>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</si>
  <si>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</si>
  <si>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</si>
  <si>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</si>
  <si>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</si>
  <si>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</si>
  <si>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</si>
  <si>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</si>
  <si>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</si>
  <si>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</si>
  <si>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</si>
  <si>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</si>
  <si>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</si>
  <si>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</si>
  <si>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</si>
  <si>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</si>
  <si>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</si>
  <si>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</si>
  <si>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</si>
  <si>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</si>
  <si>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</si>
  <si>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</si>
  <si>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</si>
  <si>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</si>
  <si>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</si>
  <si>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</si>
  <si>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</si>
  <si>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</si>
  <si>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</si>
  <si>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</si>
  <si>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</si>
  <si>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</si>
  <si>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</si>
  <si>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</si>
  <si>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</si>
  <si>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</si>
  <si>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</si>
  <si>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</si>
  <si>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</si>
  <si>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</si>
  <si>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</si>
  <si>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</si>
  <si>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</si>
  <si>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</si>
  <si>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</si>
  <si>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</si>
  <si>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</si>
  <si>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</si>
  <si>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</si>
  <si>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</si>
  <si>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</si>
  <si>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</si>
  <si>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</si>
  <si>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</si>
  <si>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</si>
  <si>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</si>
  <si>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</si>
  <si>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</si>
  <si>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</si>
  <si>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</si>
  <si>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</si>
  <si>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</si>
  <si>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</si>
  <si>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</si>
  <si>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</si>
  <si>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</si>
  <si>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</si>
  <si>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</si>
  <si>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</si>
  <si>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</si>
  <si>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</si>
  <si>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</si>
  <si>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</si>
  <si>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</si>
  <si>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</si>
  <si>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</si>
  <si>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</si>
  <si>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</si>
  <si>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</si>
  <si>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</si>
  <si>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</si>
  <si>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</si>
  <si>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</si>
  <si>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</si>
  <si>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</si>
  <si>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</si>
  <si>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</si>
  <si>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</si>
  <si>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</si>
  <si>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</si>
  <si>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</si>
  <si>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</si>
  <si>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</si>
  <si>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</si>
  <si>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</si>
  <si>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</si>
  <si>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</si>
  <si>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</si>
  <si>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</si>
  <si>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</si>
  <si>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</si>
  <si>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</si>
  <si>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</si>
  <si>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</si>
  <si>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</si>
  <si>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</si>
  <si>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</si>
  <si>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</si>
  <si>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</si>
  <si>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</si>
  <si>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</si>
  <si>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</si>
  <si>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</si>
  <si>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</si>
  <si>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</si>
  <si>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</si>
  <si>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</si>
  <si>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</si>
  <si>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</si>
  <si>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</si>
  <si>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</si>
  <si>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</si>
  <si>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</si>
  <si>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</si>
  <si>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</si>
  <si>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</si>
  <si>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</si>
  <si>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</si>
  <si>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</si>
  <si>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</si>
  <si>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</si>
  <si>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</si>
  <si>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</si>
  <si>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</si>
  <si>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</si>
  <si>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</si>
  <si>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</si>
  <si>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</si>
  <si>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</si>
  <si>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</si>
  <si>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</si>
  <si>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</si>
  <si>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</si>
  <si>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</si>
  <si>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</si>
  <si>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</si>
  <si>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</si>
  <si>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</si>
  <si>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</si>
  <si>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</si>
  <si>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</si>
  <si>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</si>
  <si>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</si>
  <si>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</si>
  <si>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</si>
  <si>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</si>
  <si>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</si>
  <si>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</si>
  <si>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</si>
  <si>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</si>
  <si>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</si>
  <si>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</si>
  <si>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</si>
  <si>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</si>
  <si>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</si>
  <si>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</si>
  <si>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</si>
  <si>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</si>
  <si>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</si>
  <si>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</si>
  <si>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</si>
  <si>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</si>
  <si>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</si>
  <si>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</si>
  <si>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</si>
  <si>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</si>
  <si>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</si>
  <si>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</si>
  <si>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</si>
  <si>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</si>
  <si>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</si>
  <si>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</si>
  <si>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</si>
  <si>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</si>
  <si>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</si>
  <si>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</si>
  <si>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</si>
  <si>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</si>
  <si>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</si>
  <si>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</si>
  <si>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</si>
  <si>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</si>
  <si>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</si>
  <si>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</si>
  <si>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</si>
  <si>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</si>
  <si>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</si>
  <si>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</si>
  <si>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</si>
  <si>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</si>
  <si>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</si>
  <si>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</si>
  <si>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</si>
  <si>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</si>
  <si>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</si>
  <si>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</si>
  <si>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</si>
  <si>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</si>
  <si>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</si>
  <si>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</si>
  <si>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</si>
  <si>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</si>
  <si>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</si>
  <si>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</si>
  <si>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</si>
  <si>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</si>
  <si>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</si>
  <si>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</si>
  <si>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</si>
  <si>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</si>
  <si>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</si>
  <si>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</si>
  <si>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</si>
  <si>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</si>
  <si>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</si>
  <si>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</si>
  <si>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</si>
  <si>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</si>
  <si>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</si>
  <si>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</si>
  <si>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</si>
  <si>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</si>
  <si>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</si>
  <si>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</si>
  <si>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</si>
  <si>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</si>
  <si>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</si>
  <si>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</si>
  <si>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</si>
  <si>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</si>
  <si>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</si>
  <si>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</si>
  <si>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</si>
  <si>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</si>
  <si>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</si>
  <si>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</si>
  <si>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</si>
  <si>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</si>
  <si>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</si>
  <si>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</si>
  <si>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</si>
  <si>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</si>
  <si>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</si>
  <si>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</si>
  <si>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</si>
  <si>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</si>
  <si>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</si>
  <si>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</si>
  <si>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</si>
  <si>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</si>
  <si>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</si>
  <si>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</si>
  <si>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</si>
  <si>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</si>
  <si>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</si>
  <si>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</si>
  <si>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</si>
  <si>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</si>
  <si>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</si>
  <si>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</si>
  <si>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</si>
  <si>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</si>
  <si>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</si>
  <si>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</si>
  <si>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</si>
  <si>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</si>
  <si>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</si>
  <si>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</si>
  <si>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</si>
  <si>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</si>
  <si>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</si>
  <si>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</si>
  <si>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</si>
  <si>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</si>
  <si>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</si>
  <si>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</si>
  <si>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</si>
  <si>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</si>
  <si>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</si>
  <si>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</si>
  <si>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</si>
  <si>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</si>
  <si>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</si>
  <si>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</si>
  <si>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</si>
  <si>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</si>
  <si>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</si>
  <si>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</si>
  <si>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</si>
  <si>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</si>
  <si>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</si>
  <si>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</si>
  <si>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</si>
  <si>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</si>
  <si>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</si>
  <si>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</si>
  <si>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</si>
  <si>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</si>
  <si>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</si>
  <si>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</si>
  <si>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</si>
  <si>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</si>
  <si>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</si>
  <si>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</si>
  <si>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</si>
  <si>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</si>
  <si>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</si>
  <si>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</si>
  <si>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</si>
  <si>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</si>
  <si>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</si>
  <si>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</si>
  <si>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</si>
  <si>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</si>
  <si>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</si>
  <si>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</si>
  <si>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</si>
  <si>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</si>
  <si>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</si>
  <si>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</si>
  <si>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</si>
  <si>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</si>
  <si>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</si>
  <si>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</si>
  <si>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</si>
  <si>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</si>
  <si>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</si>
  <si>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</si>
  <si>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</si>
  <si>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</si>
  <si>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</si>
  <si>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</si>
  <si>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</si>
  <si>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</si>
  <si>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</si>
  <si>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</si>
  <si>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</si>
  <si>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</si>
  <si>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</si>
  <si>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</si>
  <si>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</si>
  <si>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</si>
  <si>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</si>
  <si>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</si>
  <si>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</si>
  <si>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</si>
  <si>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</si>
  <si>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</si>
  <si>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</si>
  <si>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</si>
  <si>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</si>
  <si>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</si>
  <si>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</si>
  <si>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</si>
  <si>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</si>
  <si>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</si>
  <si>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</si>
  <si>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</si>
  <si>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</si>
  <si>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</si>
  <si>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</si>
  <si>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</si>
  <si>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</si>
  <si>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</si>
  <si>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</si>
  <si>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</si>
  <si>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</si>
  <si>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</si>
  <si>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</si>
  <si>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</si>
  <si>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</si>
  <si>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</si>
  <si>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</si>
  <si>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</si>
  <si>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</si>
  <si>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</si>
  <si>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</si>
  <si>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</si>
  <si>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</si>
  <si>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</si>
  <si>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</si>
  <si>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</si>
  <si>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</si>
  <si>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</si>
  <si>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</si>
  <si>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</si>
  <si>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</si>
  <si>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</si>
  <si>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</si>
  <si>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</si>
  <si>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</si>
  <si>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</si>
  <si>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</si>
  <si>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</si>
  <si>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</si>
  <si>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</si>
  <si>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</si>
  <si>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</si>
  <si>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</si>
  <si>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</si>
  <si>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</si>
  <si>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</si>
  <si>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</si>
  <si>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</si>
  <si>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</si>
  <si>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</si>
  <si>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</si>
  <si>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</si>
  <si>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</si>
  <si>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</si>
  <si>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</si>
  <si>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</si>
  <si>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</si>
  <si>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</si>
  <si>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</si>
  <si>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</si>
  <si>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</si>
  <si>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</si>
  <si>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</si>
  <si>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</si>
  <si>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</si>
  <si>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</si>
  <si>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</si>
  <si>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</si>
  <si>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</si>
  <si>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</si>
  <si>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</si>
  <si>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</si>
  <si>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</si>
  <si>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</si>
  <si>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</si>
  <si>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</si>
  <si>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</si>
  <si>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</si>
  <si>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</si>
  <si>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</si>
  <si>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</si>
  <si>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</si>
  <si>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</si>
  <si>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</si>
  <si>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</si>
  <si>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</si>
  <si>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</si>
  <si>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</si>
  <si>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</si>
  <si>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</si>
  <si>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</si>
  <si>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</si>
  <si>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</si>
  <si>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</si>
  <si>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</si>
  <si>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</si>
  <si>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</si>
  <si>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</si>
  <si>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</si>
  <si>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</si>
  <si>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</si>
  <si>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</si>
  <si>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</si>
  <si>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</si>
  <si>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</si>
  <si>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</si>
  <si>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</si>
  <si>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</si>
  <si>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</si>
  <si>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</si>
  <si>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</si>
  <si>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</si>
  <si>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</si>
  <si>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</si>
  <si>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</si>
  <si>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</si>
  <si>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</si>
  <si>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</si>
  <si>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</si>
  <si>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</si>
  <si>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</si>
  <si>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</si>
  <si>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</si>
  <si>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</si>
  <si>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</si>
  <si>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</si>
  <si>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</si>
  <si>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</si>
  <si>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</si>
  <si>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</si>
  <si>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</si>
  <si>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</si>
  <si>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</si>
  <si>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</si>
  <si>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</si>
  <si>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</si>
  <si>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</si>
  <si>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</si>
  <si>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</si>
  <si>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</si>
  <si>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</si>
  <si>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</si>
  <si>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</si>
  <si>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</si>
  <si>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</si>
  <si>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</si>
  <si>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</si>
  <si>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</si>
  <si>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</si>
  <si>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</si>
  <si>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</si>
  <si>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</si>
  <si>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</si>
  <si>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</si>
  <si>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</si>
  <si>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</si>
  <si>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</si>
  <si>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</si>
  <si>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</si>
  <si>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</si>
  <si>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</si>
  <si>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</si>
  <si>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</si>
  <si>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</si>
  <si>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</si>
  <si>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</si>
  <si>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</si>
  <si>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</si>
  <si>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</si>
  <si>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</si>
  <si>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</si>
  <si>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</si>
  <si>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</si>
  <si>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</si>
  <si>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</si>
  <si>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</si>
  <si>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</si>
  <si>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</si>
  <si>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</si>
  <si>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</si>
  <si>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</si>
  <si>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</si>
  <si>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</si>
  <si>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</si>
  <si>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</si>
  <si>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</si>
  <si>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</si>
  <si>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</si>
  <si>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</si>
  <si>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</si>
  <si>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</si>
  <si>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</si>
  <si>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</si>
  <si>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</si>
  <si>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</si>
  <si>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</si>
  <si>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</si>
  <si>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</si>
  <si>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</si>
  <si>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</si>
  <si>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</si>
  <si>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</si>
  <si>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</si>
  <si>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</si>
  <si>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</si>
  <si>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</si>
  <si>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</si>
  <si>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</si>
  <si>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</si>
  <si>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</si>
  <si>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</si>
  <si>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</si>
  <si>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</si>
  <si>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</si>
  <si>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</si>
  <si>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</si>
  <si>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</si>
  <si>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</si>
  <si>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</si>
  <si>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</si>
  <si>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</si>
  <si>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</si>
  <si>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</si>
  <si>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</si>
  <si>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</si>
  <si>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</si>
  <si>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</si>
  <si>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</si>
  <si>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</si>
  <si>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</si>
  <si>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</si>
  <si>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</si>
  <si>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</si>
  <si>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</si>
  <si>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</si>
  <si>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</si>
  <si>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</si>
  <si>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</si>
  <si>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</si>
  <si>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</si>
  <si>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</si>
  <si>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</si>
  <si>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</si>
  <si>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</si>
  <si>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</si>
  <si>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</si>
  <si>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</si>
  <si>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</si>
  <si>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</si>
  <si>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</si>
  <si>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</si>
  <si>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</si>
  <si>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</si>
  <si>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</si>
  <si>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</si>
  <si>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</si>
  <si>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</si>
  <si>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</si>
  <si>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</si>
  <si>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</si>
  <si>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</si>
  <si>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</si>
  <si>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</si>
  <si>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</si>
  <si>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</si>
  <si>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</si>
  <si>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</si>
  <si>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</si>
  <si>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</si>
  <si>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</si>
  <si>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</si>
  <si>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</si>
  <si>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</si>
  <si>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</si>
  <si>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</si>
  <si>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</si>
  <si>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</si>
  <si>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</si>
  <si>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</si>
  <si>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</si>
  <si>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</si>
  <si>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</si>
  <si>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</si>
  <si>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</si>
  <si>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</si>
  <si>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</si>
  <si>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</si>
  <si>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</si>
  <si>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</si>
  <si>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</si>
  <si>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</si>
  <si>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</si>
  <si>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</si>
  <si>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</si>
  <si>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</si>
  <si>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</si>
  <si>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</si>
  <si>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</si>
  <si>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</si>
  <si>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</si>
  <si>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</si>
  <si>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</si>
  <si>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</si>
  <si>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</si>
  <si>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</si>
  <si>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</si>
  <si>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</si>
  <si>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</si>
  <si>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</si>
  <si>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</si>
  <si>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</si>
  <si>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</si>
  <si>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</si>
  <si>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</si>
  <si>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</si>
  <si>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</si>
  <si>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</si>
  <si>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</si>
  <si>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</si>
  <si>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</si>
  <si>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</si>
  <si>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</si>
  <si>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</si>
  <si>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</si>
  <si>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</si>
  <si>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</si>
  <si>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</si>
  <si>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</si>
  <si>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</si>
  <si>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</si>
  <si>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</si>
  <si>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</si>
  <si>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</si>
  <si>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</si>
  <si>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</si>
  <si>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</si>
  <si>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</si>
  <si>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</si>
  <si>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</si>
  <si>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</si>
  <si>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</si>
  <si>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</si>
  <si>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</si>
  <si>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</si>
  <si>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</si>
  <si>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</si>
  <si>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</si>
  <si>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</si>
  <si>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</si>
  <si>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</si>
  <si>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</si>
  <si>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</si>
  <si>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</si>
  <si>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</si>
  <si>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</si>
  <si>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</si>
  <si>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</si>
  <si>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</si>
  <si>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</si>
  <si>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</si>
  <si>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</si>
  <si>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</si>
  <si>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</si>
  <si>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</si>
  <si>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</si>
  <si>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</si>
  <si>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</si>
  <si>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</si>
  <si>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</si>
  <si>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</si>
  <si>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</si>
  <si>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</si>
  <si>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</si>
  <si>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</si>
  <si>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</si>
  <si>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</si>
  <si>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</si>
  <si>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</si>
  <si>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</si>
  <si>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</si>
  <si>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</si>
  <si>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</si>
  <si>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</si>
  <si>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</si>
  <si>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</si>
  <si>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</si>
  <si>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</si>
  <si>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</si>
  <si>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</si>
  <si>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</si>
  <si>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</si>
  <si>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</si>
  <si>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</si>
  <si>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</si>
  <si>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</si>
  <si>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</si>
  <si>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</si>
  <si>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</si>
  <si>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</si>
  <si>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</si>
  <si>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</si>
  <si>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</si>
  <si>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</si>
  <si>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</si>
  <si>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</si>
  <si>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</si>
  <si>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</si>
  <si>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</si>
  <si>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</si>
  <si>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</si>
  <si>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</si>
  <si>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</si>
  <si>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</si>
  <si>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</si>
  <si>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</si>
  <si>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</si>
  <si>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</si>
  <si>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</si>
  <si>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</si>
  <si>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</si>
  <si>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</si>
  <si>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</si>
  <si>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</si>
  <si>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</si>
  <si>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</si>
  <si>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</si>
  <si>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</si>
  <si>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</si>
  <si>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</si>
  <si>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</si>
  <si>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</si>
  <si>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</si>
  <si>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</si>
  <si>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</si>
  <si>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</si>
  <si>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</si>
  <si>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</si>
  <si>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</si>
  <si>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</si>
  <si>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</si>
  <si>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</si>
  <si>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</si>
  <si>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</si>
  <si>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</si>
  <si>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</si>
  <si>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</si>
  <si>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</si>
  <si>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</si>
  <si>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</si>
  <si>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</si>
  <si>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</si>
  <si>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</si>
  <si>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</si>
  <si>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</si>
  <si>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</si>
  <si>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</si>
  <si>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</si>
  <si>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</si>
  <si>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</si>
  <si>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</si>
  <si>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</si>
  <si>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</si>
  <si>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</si>
  <si>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</si>
  <si>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</si>
  <si>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</si>
  <si>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</si>
  <si>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</si>
  <si>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</si>
  <si>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</si>
  <si>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</si>
  <si>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</si>
  <si>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</si>
  <si>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</si>
  <si>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</si>
  <si>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</si>
  <si>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</si>
  <si>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</si>
  <si>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</si>
  <si>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</si>
  <si>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</si>
  <si>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</si>
  <si>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</si>
  <si>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</si>
  <si>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</si>
  <si>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</si>
  <si>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</si>
  <si>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</si>
  <si>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</si>
  <si>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</si>
  <si>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</si>
  <si>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</si>
  <si>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</si>
  <si>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</si>
  <si>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</si>
  <si>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</si>
  <si>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</si>
  <si>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</si>
  <si>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</si>
  <si>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</si>
  <si>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</si>
  <si>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</si>
  <si>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</si>
  <si>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</si>
  <si>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</si>
  <si>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</si>
  <si>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</si>
  <si>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</si>
  <si>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</si>
  <si>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</si>
  <si>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</si>
  <si>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</si>
  <si>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</si>
  <si>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</si>
  <si>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</si>
  <si>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</si>
  <si>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</si>
  <si>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</si>
  <si>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</si>
  <si>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</si>
  <si>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</si>
  <si>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</si>
  <si>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</si>
  <si>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</si>
  <si>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</si>
  <si>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</si>
  <si>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</si>
  <si>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</si>
  <si>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</si>
  <si>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</si>
  <si>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</si>
  <si>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</si>
  <si>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</si>
  <si>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</si>
  <si>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</si>
  <si>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</si>
  <si>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</si>
  <si>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</si>
  <si>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</si>
  <si>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</si>
  <si>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</si>
  <si>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</si>
  <si>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</si>
  <si>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</si>
  <si>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</si>
  <si>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</si>
  <si>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</si>
  <si>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</si>
  <si>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</si>
  <si>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</si>
  <si>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</si>
  <si>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</si>
  <si>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</si>
  <si>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</si>
  <si>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</si>
  <si>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</si>
  <si>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</si>
  <si>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</si>
  <si>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</si>
  <si>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</si>
  <si>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</si>
  <si>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</si>
  <si>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</si>
  <si>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</si>
  <si>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</si>
  <si>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</si>
  <si>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</si>
  <si>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</si>
  <si>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</si>
  <si>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</si>
  <si>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</si>
  <si>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</si>
  <si>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</si>
  <si>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</si>
  <si>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</si>
  <si>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</si>
  <si>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</si>
  <si>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</si>
  <si>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</si>
  <si>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</si>
  <si>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</si>
  <si>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</si>
  <si>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</si>
  <si>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</si>
  <si>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</si>
  <si>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</si>
  <si>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</si>
  <si>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</si>
  <si>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</si>
  <si>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</si>
  <si>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</si>
  <si>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</si>
  <si>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</si>
  <si>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</si>
  <si>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</si>
  <si>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</si>
  <si>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</si>
  <si>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</si>
  <si>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</si>
  <si>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</si>
  <si>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</si>
  <si>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</si>
  <si>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</si>
  <si>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</si>
  <si>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</si>
  <si>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</si>
  <si>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</si>
  <si>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</si>
  <si>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</si>
  <si>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</si>
  <si>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</si>
  <si>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</si>
  <si>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</si>
  <si>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</si>
  <si>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</si>
  <si>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</si>
  <si>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</si>
  <si>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</si>
  <si>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</si>
  <si>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</si>
  <si>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</si>
  <si>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</si>
  <si>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</si>
  <si>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</si>
  <si>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</si>
  <si>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</si>
  <si>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</si>
  <si>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</si>
  <si>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</si>
  <si>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</si>
  <si>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</si>
  <si>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</si>
  <si>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</si>
  <si>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</si>
  <si>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</si>
  <si>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</si>
  <si>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</si>
  <si>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</si>
  <si>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</si>
  <si>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</si>
  <si>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</si>
  <si>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</si>
  <si>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</si>
  <si>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</si>
  <si>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</si>
  <si>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</si>
  <si>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</si>
  <si>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</si>
  <si>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</si>
  <si>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</si>
  <si>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</si>
  <si>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</si>
  <si>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</si>
  <si>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</si>
  <si>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</si>
  <si>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</si>
  <si>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</si>
  <si>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</si>
  <si>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</si>
  <si>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</si>
  <si>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</si>
  <si>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</si>
  <si>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</si>
  <si>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</si>
  <si>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</si>
  <si>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</si>
  <si>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</si>
  <si>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</si>
  <si>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</si>
  <si>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</si>
  <si>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</si>
  <si>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</si>
  <si>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</si>
  <si>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</si>
  <si>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</si>
  <si>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</si>
  <si>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</si>
  <si>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</si>
  <si>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</si>
  <si>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</si>
  <si>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</si>
  <si>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</si>
  <si>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</si>
  <si>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</si>
  <si>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</si>
  <si>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</si>
  <si>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</si>
  <si>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</si>
  <si>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</si>
  <si>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</si>
  <si>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</si>
  <si>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</si>
  <si>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</si>
  <si>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</si>
  <si>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</si>
  <si>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</si>
  <si>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</si>
  <si>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</si>
  <si>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</si>
  <si>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</si>
  <si>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</si>
  <si>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</si>
  <si>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</si>
  <si>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</si>
  <si>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</si>
  <si>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</si>
  <si>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</si>
  <si>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</si>
  <si>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</si>
  <si>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</si>
  <si>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</si>
  <si>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</si>
  <si>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</si>
  <si>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</si>
  <si>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</si>
  <si>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</si>
  <si>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</si>
  <si>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</si>
  <si>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</si>
  <si>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</si>
  <si>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</si>
  <si>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</si>
  <si>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</si>
  <si>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</si>
  <si>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</si>
  <si>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</si>
  <si>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</si>
  <si>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</si>
  <si>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</si>
  <si>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</si>
  <si>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</si>
  <si>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</si>
  <si>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</si>
  <si>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</si>
  <si>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</si>
  <si>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</si>
  <si>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</si>
  <si>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</si>
  <si>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</si>
  <si>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</si>
  <si>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</si>
  <si>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</si>
  <si>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</si>
  <si>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</si>
  <si>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</si>
  <si>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</si>
  <si>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</si>
  <si>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</si>
  <si>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</si>
  <si>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</si>
  <si>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</si>
  <si>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</si>
  <si>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</si>
  <si>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</si>
  <si>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</si>
  <si>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</si>
  <si>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</si>
  <si>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</si>
  <si>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</si>
  <si>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</si>
  <si>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</si>
  <si>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</si>
  <si>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</si>
  <si>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</si>
  <si>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</si>
  <si>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</si>
  <si>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</si>
  <si>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</si>
  <si>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</si>
  <si>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</si>
  <si>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</si>
  <si>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</si>
  <si>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</si>
  <si>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</si>
  <si>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</si>
  <si>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</si>
  <si>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</si>
  <si>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</si>
  <si>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</si>
  <si>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</si>
  <si>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</si>
  <si>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</si>
  <si>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</si>
  <si>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</si>
  <si>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</si>
  <si>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</si>
  <si>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</si>
  <si>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</si>
  <si>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</si>
  <si>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</si>
  <si>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</si>
  <si>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</si>
  <si>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</si>
  <si>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</si>
  <si>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</si>
  <si>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</si>
  <si>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</si>
  <si>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</si>
  <si>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</si>
  <si>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</si>
  <si>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</si>
  <si>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</si>
  <si>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</si>
  <si>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</si>
  <si>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</si>
  <si>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</si>
  <si>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</si>
  <si>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</si>
  <si>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</si>
  <si>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</si>
  <si>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</si>
  <si>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</si>
  <si>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</si>
  <si>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</si>
  <si>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</si>
  <si>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</si>
  <si>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</si>
  <si>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</si>
  <si>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</si>
  <si>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</si>
  <si>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</si>
  <si>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</si>
  <si>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</si>
  <si>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</si>
  <si>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</si>
  <si>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</si>
  <si>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</si>
  <si>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</si>
  <si>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</si>
  <si>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</si>
  <si>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</si>
  <si>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</si>
  <si>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</si>
  <si>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</si>
  <si>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</si>
  <si>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</si>
  <si>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</si>
  <si>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</si>
  <si>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</si>
  <si>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</si>
  <si>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</si>
  <si>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</si>
  <si>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</si>
  <si>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</si>
  <si>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</si>
  <si>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</si>
  <si>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</si>
  <si>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</si>
  <si>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</si>
  <si>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</si>
  <si>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</si>
  <si>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</si>
  <si>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</si>
  <si>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</si>
  <si>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</si>
  <si>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</si>
  <si>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</si>
  <si>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</si>
  <si>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</si>
  <si>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</si>
  <si>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</si>
  <si>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</si>
  <si>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</si>
  <si>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</si>
  <si>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</si>
  <si>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</si>
  <si>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</si>
  <si>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</si>
  <si>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</si>
  <si>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</si>
  <si>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</si>
  <si>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</si>
  <si>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</si>
  <si>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</si>
  <si>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</si>
  <si>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</si>
  <si>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</si>
  <si>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</si>
  <si>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</si>
  <si>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</si>
  <si>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</si>
  <si>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</si>
  <si>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</si>
  <si>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</si>
  <si>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</si>
  <si>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</si>
  <si>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</si>
  <si>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</si>
  <si>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</si>
  <si>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</si>
  <si>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</si>
  <si>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</si>
  <si>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</si>
  <si>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</si>
  <si>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</si>
  <si>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</si>
  <si>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</si>
  <si>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</si>
  <si>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</si>
  <si>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</si>
  <si>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</si>
  <si>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</si>
  <si>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</si>
  <si>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</si>
  <si>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</si>
  <si>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</si>
  <si>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</si>
  <si>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</si>
  <si>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</si>
  <si>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</si>
  <si>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</si>
  <si>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</si>
  <si>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</si>
  <si>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</si>
  <si>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</si>
  <si>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</si>
  <si>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</si>
  <si>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</si>
  <si>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</si>
  <si>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</si>
  <si>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</si>
  <si>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</si>
  <si>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</si>
  <si>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</si>
  <si>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</si>
  <si>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</si>
  <si>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</si>
  <si>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</si>
  <si>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</si>
  <si>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</si>
  <si>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</si>
  <si>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</si>
  <si>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</si>
  <si>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</si>
  <si>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</si>
  <si>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</si>
  <si>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</si>
  <si>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</si>
  <si>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</si>
  <si>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</si>
  <si>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</si>
  <si>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</si>
  <si>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</si>
  <si>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</si>
  <si>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</si>
  <si>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</si>
  <si>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</si>
  <si>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</si>
  <si>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</si>
  <si>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</si>
  <si>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</si>
  <si>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</si>
  <si>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</si>
  <si>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</si>
  <si>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</si>
  <si>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</si>
  <si>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</si>
  <si>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</si>
  <si>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</si>
  <si>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</si>
  <si>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</si>
  <si>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</si>
  <si>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</si>
  <si>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</si>
  <si>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</si>
  <si>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</si>
  <si>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</si>
  <si>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</si>
  <si>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</si>
  <si>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</si>
  <si>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</si>
  <si>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</si>
  <si>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</si>
  <si>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</si>
  <si>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</si>
  <si>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</si>
  <si>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</si>
  <si>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</si>
  <si>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</si>
  <si>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</si>
  <si>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</si>
  <si>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</si>
  <si>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</si>
  <si>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</si>
  <si>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</si>
  <si>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</si>
  <si>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</si>
  <si>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</si>
  <si>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</si>
  <si>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</si>
  <si>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</si>
  <si>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</si>
  <si>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</si>
  <si>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</si>
  <si>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</si>
  <si>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</si>
  <si>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</si>
  <si>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</si>
  <si>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</si>
  <si>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</si>
  <si>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</si>
  <si>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</si>
  <si>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</si>
  <si>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</si>
  <si>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</si>
  <si>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</si>
  <si>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</si>
  <si>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</si>
  <si>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</si>
  <si>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</si>
  <si>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</si>
  <si>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</si>
  <si>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</si>
  <si>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</si>
  <si>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</si>
  <si>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</si>
  <si>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</si>
  <si>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</si>
  <si>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</si>
  <si>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</si>
  <si>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</si>
  <si>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</si>
  <si>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</si>
  <si>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</si>
  <si>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</si>
  <si>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</si>
  <si>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</si>
  <si>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</si>
  <si>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</si>
  <si>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</si>
  <si>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</si>
  <si>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</si>
  <si>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</si>
  <si>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</si>
  <si>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</si>
  <si>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</si>
  <si>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</si>
  <si>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</si>
  <si>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</si>
  <si>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</si>
  <si>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</si>
  <si>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</si>
  <si>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</si>
  <si>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</si>
  <si>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</si>
  <si>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</si>
  <si>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</si>
  <si>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</si>
  <si>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</si>
  <si>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</si>
  <si>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</si>
  <si>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</si>
  <si>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</si>
  <si>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</si>
  <si>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</si>
  <si>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</si>
  <si>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</si>
  <si>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</si>
  <si>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</si>
  <si>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</si>
  <si>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</si>
  <si>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</si>
  <si>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</si>
  <si>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</si>
  <si>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</si>
  <si>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</si>
  <si>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</si>
  <si>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</si>
  <si>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</si>
  <si>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</si>
  <si>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</si>
  <si>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</si>
  <si>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</si>
  <si>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</si>
  <si>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</si>
  <si>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</si>
  <si>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</si>
  <si>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</si>
  <si>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</si>
  <si>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</si>
  <si>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</si>
  <si>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</si>
  <si>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</si>
  <si>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</si>
  <si>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</si>
  <si>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</si>
  <si>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</si>
  <si>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</si>
  <si>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</si>
  <si>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</si>
  <si>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</si>
  <si>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</si>
  <si>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</si>
  <si>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</si>
  <si>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</si>
  <si>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</si>
  <si>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</si>
  <si>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</si>
  <si>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</si>
  <si>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</si>
  <si>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</si>
  <si>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</si>
  <si>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</si>
  <si>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</si>
  <si>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</si>
  <si>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</si>
  <si>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</si>
  <si>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</si>
  <si>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</si>
  <si>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</si>
  <si>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</si>
  <si>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</si>
  <si>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</si>
  <si>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</si>
  <si>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</si>
  <si>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</si>
  <si>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</si>
  <si>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</si>
  <si>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</si>
  <si>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</si>
  <si>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</si>
  <si>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</si>
  <si>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</si>
  <si>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</si>
  <si>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</si>
  <si>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</si>
  <si>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</si>
  <si>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</si>
  <si>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</si>
  <si>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</si>
  <si>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</si>
  <si>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</si>
  <si>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</si>
  <si>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</si>
  <si>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</si>
  <si>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</si>
  <si>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</si>
  <si>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</si>
  <si>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</si>
  <si>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</si>
  <si>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</si>
  <si>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</si>
  <si>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</si>
  <si>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</si>
  <si>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</si>
  <si>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</si>
  <si>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</si>
  <si>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</si>
  <si>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</si>
  <si>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</si>
  <si>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</si>
  <si>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</si>
  <si>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</si>
  <si>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</si>
  <si>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</si>
  <si>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</si>
  <si>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</si>
  <si>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</si>
  <si>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</si>
  <si>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</si>
  <si>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</si>
  <si>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</si>
  <si>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</si>
  <si>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</si>
  <si>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</si>
  <si>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</si>
  <si>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</si>
  <si>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</si>
  <si>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</si>
  <si>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</si>
  <si>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</si>
  <si>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</si>
  <si>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</si>
  <si>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</si>
  <si>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</si>
  <si>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</si>
  <si>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</si>
  <si>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</si>
  <si>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</si>
  <si>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</si>
  <si>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</si>
  <si>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</si>
  <si>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</si>
  <si>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</si>
  <si>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</si>
  <si>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</si>
  <si>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</si>
  <si>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</si>
  <si>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</si>
  <si>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</si>
  <si>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</si>
  <si>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</si>
  <si>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</si>
  <si>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</si>
  <si>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</si>
  <si>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</si>
  <si>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</si>
  <si>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</si>
  <si>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</si>
  <si>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</si>
  <si>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</si>
  <si>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</si>
  <si>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</si>
  <si>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</si>
  <si>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</si>
  <si>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</si>
  <si>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</si>
  <si>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</si>
  <si>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</si>
  <si>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</si>
  <si>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</si>
  <si>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</si>
  <si>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</si>
  <si>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</si>
  <si>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</si>
  <si>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</si>
  <si>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</si>
  <si>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</si>
  <si>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</si>
  <si>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</si>
  <si>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</si>
  <si>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</si>
  <si>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</si>
  <si>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</si>
  <si>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</si>
  <si>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</si>
  <si>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</si>
  <si>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</si>
  <si>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</si>
  <si>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</si>
  <si>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</si>
  <si>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</si>
  <si>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</si>
  <si>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</si>
  <si>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</si>
  <si>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</si>
  <si>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</si>
  <si>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</si>
  <si>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</si>
  <si>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</si>
  <si>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</si>
  <si>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</si>
  <si>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</si>
  <si>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</si>
  <si>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</si>
  <si>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</si>
  <si>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</si>
  <si>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</si>
  <si>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</si>
  <si>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</si>
  <si>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</si>
  <si>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</si>
  <si>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</si>
  <si>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</si>
  <si>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</si>
  <si>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</si>
  <si>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</si>
  <si>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</si>
  <si>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</si>
  <si>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</si>
  <si>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</si>
  <si>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</si>
  <si>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</si>
  <si>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</si>
  <si>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</si>
  <si>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</si>
  <si>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</si>
  <si>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</si>
  <si>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</si>
  <si>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</si>
  <si>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</si>
  <si>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</si>
  <si>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</si>
  <si>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</si>
  <si>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</si>
  <si>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</si>
  <si>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</si>
  <si>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</si>
  <si>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</si>
  <si>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</si>
  <si>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</si>
  <si>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</si>
  <si>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</si>
  <si>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</si>
  <si>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</si>
  <si>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</si>
  <si>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</si>
  <si>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</si>
  <si>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</si>
  <si>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</si>
  <si>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</si>
  <si>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</si>
  <si>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</si>
  <si>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</si>
  <si>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</si>
  <si>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</si>
  <si>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</si>
  <si>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</si>
  <si>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</si>
  <si>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</si>
  <si>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</si>
  <si>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</si>
  <si>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</si>
  <si>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</si>
  <si>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</si>
  <si>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</si>
  <si>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</si>
  <si>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</si>
  <si>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</si>
  <si>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</si>
  <si>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</si>
  <si>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</si>
  <si>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</si>
  <si>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</si>
  <si>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</si>
  <si>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</si>
  <si>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</si>
  <si>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</si>
  <si>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</si>
  <si>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</si>
  <si>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</si>
  <si>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</si>
  <si>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</si>
  <si>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</si>
  <si>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</si>
  <si>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</si>
  <si>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</si>
  <si>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</si>
  <si>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</si>
  <si>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</si>
  <si>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</si>
  <si>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</si>
  <si>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</si>
  <si>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</si>
  <si>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</si>
  <si>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</si>
  <si>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</si>
  <si>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</si>
  <si>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</si>
  <si>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</si>
  <si>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</si>
  <si>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</si>
  <si>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</si>
  <si>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</si>
  <si>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</si>
  <si>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</si>
  <si>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</si>
  <si>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</si>
  <si>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</si>
  <si>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</si>
  <si>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</si>
  <si>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</si>
  <si>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</si>
  <si>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</si>
  <si>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</si>
  <si>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</si>
  <si>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</si>
  <si>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</si>
  <si>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</si>
  <si>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</si>
  <si>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</si>
  <si>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</si>
  <si>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</si>
  <si>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</si>
  <si>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</si>
  <si>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</si>
  <si>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</si>
  <si>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</si>
  <si>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</si>
  <si>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</si>
  <si>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</si>
  <si>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</si>
  <si>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</si>
  <si>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</si>
  <si>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</si>
  <si>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</si>
  <si>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</si>
  <si>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</si>
  <si>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</si>
  <si>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</si>
  <si>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</si>
  <si>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</si>
  <si>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</si>
  <si>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</si>
  <si>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</si>
  <si>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</si>
  <si>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</si>
  <si>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</si>
  <si>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</si>
  <si>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</si>
  <si>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</si>
  <si>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</si>
  <si>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</si>
  <si>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</si>
  <si>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</si>
  <si>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</si>
  <si>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</si>
  <si>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</si>
  <si>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</si>
  <si>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</si>
  <si>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</si>
  <si>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</si>
  <si>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</si>
  <si>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</si>
  <si>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</si>
  <si>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</si>
  <si>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</si>
  <si>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</si>
  <si>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</si>
  <si>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</si>
  <si>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</si>
  <si>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</si>
  <si>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</si>
  <si>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</si>
  <si>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</si>
  <si>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</si>
  <si>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</si>
  <si>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</si>
  <si>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</si>
  <si>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</si>
  <si>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</si>
  <si>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</si>
  <si>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</si>
  <si>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</si>
  <si>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</si>
  <si>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</si>
  <si>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</si>
  <si>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</si>
  <si>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</si>
  <si>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</si>
  <si>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</si>
  <si>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</si>
  <si>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</si>
  <si>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</si>
  <si>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</si>
  <si>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</si>
  <si>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</si>
  <si>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</si>
  <si>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</si>
  <si>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</si>
  <si>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</si>
  <si>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</si>
  <si>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</si>
  <si>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</si>
  <si>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</si>
  <si>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</si>
  <si>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</si>
  <si>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</si>
  <si>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</si>
  <si>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</si>
  <si>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</si>
  <si>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</si>
  <si>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</si>
  <si>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</si>
  <si>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</si>
  <si>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</si>
  <si>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</si>
  <si>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</si>
  <si>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</si>
  <si>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</si>
  <si>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</si>
  <si>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</si>
  <si>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</si>
  <si>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</si>
  <si>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</si>
  <si>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</si>
  <si>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</si>
  <si>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</si>
  <si>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</si>
  <si>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</si>
  <si>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</si>
  <si>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</si>
  <si>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</si>
  <si>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</si>
  <si>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</si>
  <si>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</si>
  <si>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</si>
  <si>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</si>
  <si>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</si>
  <si>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</si>
  <si>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</si>
  <si>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</si>
  <si>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</si>
  <si>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</si>
  <si>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</si>
  <si>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</si>
  <si>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</si>
  <si>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</si>
  <si>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</si>
  <si>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</si>
  <si>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</si>
  <si>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</si>
  <si>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</si>
  <si>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</si>
  <si>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</si>
  <si>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</si>
  <si>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</si>
  <si>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</si>
  <si>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</si>
  <si>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</si>
  <si>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</si>
  <si>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</si>
  <si>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</si>
  <si>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</si>
  <si>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</si>
  <si>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</si>
  <si>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</si>
  <si>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</si>
  <si>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</si>
  <si>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</si>
  <si>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</si>
  <si>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</si>
  <si>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</si>
  <si>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</si>
  <si>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</si>
  <si>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</si>
  <si>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</si>
  <si>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</si>
  <si>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</si>
  <si>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</si>
  <si>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</si>
  <si>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</si>
  <si>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</si>
  <si>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</si>
  <si>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</si>
  <si>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</si>
  <si>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</si>
  <si>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</si>
  <si>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</si>
  <si>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</si>
  <si>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</si>
  <si>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</si>
  <si>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</si>
  <si>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</si>
  <si>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</si>
  <si>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</si>
  <si>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</si>
  <si>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</si>
  <si>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</si>
  <si>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</si>
  <si>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</si>
  <si>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</si>
  <si>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</si>
  <si>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</si>
  <si>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</si>
  <si>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</si>
  <si>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</si>
  <si>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</si>
  <si>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</si>
  <si>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</si>
  <si>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</si>
  <si>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</si>
  <si>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</si>
  <si>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</si>
  <si>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</si>
  <si>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</si>
  <si>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</si>
  <si>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</si>
  <si>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</si>
  <si>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</si>
  <si>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</si>
  <si>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</si>
  <si>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</si>
  <si>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</si>
  <si>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</si>
  <si>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</si>
  <si>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</si>
  <si>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</si>
  <si>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</si>
  <si>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</si>
  <si>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</si>
  <si>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</si>
  <si>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</si>
  <si>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</si>
  <si>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</si>
  <si>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</si>
  <si>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</si>
  <si>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</si>
  <si>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</si>
  <si>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</si>
  <si>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</si>
  <si>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</si>
  <si>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</si>
  <si>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</si>
  <si>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</si>
  <si>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</si>
  <si>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</si>
  <si>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</si>
  <si>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</si>
  <si>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</si>
  <si>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</si>
  <si>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</si>
  <si>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</si>
  <si>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</si>
  <si>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</si>
  <si>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</si>
  <si>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</si>
  <si>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</si>
  <si>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</si>
  <si>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</si>
  <si>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</si>
  <si>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</si>
  <si>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</si>
  <si>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</si>
  <si>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</si>
  <si>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</si>
  <si>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</si>
  <si>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</si>
  <si>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</si>
  <si>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</si>
  <si>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</si>
  <si>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</si>
  <si>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</si>
  <si>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</si>
  <si>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</si>
  <si>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</si>
  <si>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</si>
  <si>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</si>
  <si>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</si>
  <si>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</si>
  <si>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</si>
  <si>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</si>
  <si>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</si>
  <si>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</si>
  <si>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</si>
  <si>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</si>
  <si>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</si>
  <si>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</si>
  <si>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</si>
  <si>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</si>
  <si>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</si>
  <si>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</si>
  <si>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</si>
  <si>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</si>
  <si>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</si>
  <si>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</si>
  <si>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</si>
  <si>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</si>
  <si>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</si>
  <si>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</si>
  <si>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</si>
  <si>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</si>
  <si>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</si>
  <si>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</si>
  <si>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</si>
  <si>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</si>
  <si>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</si>
  <si>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</si>
  <si>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</si>
  <si>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</si>
  <si>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</si>
  <si>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</si>
  <si>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</si>
  <si>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</si>
  <si>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</si>
  <si>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</si>
  <si>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</si>
  <si>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</si>
  <si>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</si>
  <si>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</si>
  <si>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</si>
  <si>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</si>
  <si>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</si>
  <si>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</si>
  <si>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</si>
  <si>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</si>
  <si>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</si>
  <si>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</si>
  <si>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</si>
  <si>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</si>
  <si>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</si>
  <si>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</si>
  <si>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</si>
  <si>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</si>
  <si>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</si>
  <si>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</si>
  <si>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</si>
  <si>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</si>
  <si>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</si>
  <si>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</si>
  <si>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</si>
  <si>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</si>
  <si>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</si>
  <si>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</si>
  <si>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</si>
  <si>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</si>
  <si>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</si>
  <si>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</si>
  <si>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</si>
  <si>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</si>
  <si>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</si>
  <si>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</si>
  <si>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</si>
  <si>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</si>
  <si>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</si>
  <si>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</si>
  <si>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</si>
  <si>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</si>
  <si>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</si>
  <si>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</si>
  <si>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</si>
  <si>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</si>
  <si>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</si>
  <si>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</si>
  <si>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</si>
  <si>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</si>
  <si>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</si>
  <si>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</si>
  <si>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</si>
  <si>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</si>
  <si>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</si>
  <si>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</si>
  <si>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</si>
  <si>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</si>
  <si>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</si>
  <si>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</si>
  <si>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</si>
  <si>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</si>
  <si>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</si>
  <si>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</si>
  <si>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</si>
  <si>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</si>
  <si>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</si>
  <si>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</si>
  <si>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</si>
  <si>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</si>
  <si>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</si>
  <si>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</si>
  <si>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</si>
  <si>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</si>
  <si>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</si>
  <si>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</si>
  <si>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</si>
  <si>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</si>
  <si>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</si>
  <si>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</si>
  <si>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</si>
  <si>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</si>
  <si>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</si>
  <si>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</si>
  <si>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</si>
  <si>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</si>
  <si>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</si>
  <si>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</si>
  <si>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</si>
  <si>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</si>
  <si>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</si>
  <si>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</si>
  <si>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</si>
  <si>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</si>
  <si>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</si>
  <si>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</si>
  <si>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</si>
  <si>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</si>
  <si>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</si>
  <si>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</si>
  <si>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</si>
  <si>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</si>
  <si>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</si>
  <si>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</si>
  <si>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</si>
  <si>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</si>
  <si>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</si>
  <si>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</si>
  <si>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</si>
  <si>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</si>
  <si>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</si>
  <si>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</si>
  <si>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</si>
  <si>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</si>
  <si>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</si>
  <si>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</si>
  <si>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</si>
  <si>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</si>
  <si>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</si>
  <si>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</si>
  <si>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</si>
  <si>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</si>
  <si>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</si>
  <si>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</si>
  <si>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</si>
  <si>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</si>
  <si>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</si>
  <si>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</si>
  <si>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</si>
  <si>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</si>
  <si>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</si>
  <si>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</si>
  <si>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</si>
  <si>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</si>
  <si>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</si>
  <si>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</si>
  <si>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</si>
  <si>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</si>
  <si>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</si>
  <si>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</si>
  <si>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</si>
  <si>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</si>
  <si>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</si>
  <si>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</si>
  <si>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</si>
  <si>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</si>
  <si>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</si>
  <si>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</si>
  <si>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</si>
  <si>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</si>
  <si>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</si>
  <si>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</si>
  <si>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</si>
  <si>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</si>
  <si>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</si>
  <si>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</si>
  <si>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</si>
  <si>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</si>
  <si>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</si>
  <si>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</si>
  <si>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</si>
  <si>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</si>
  <si>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</si>
  <si>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</si>
  <si>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</si>
  <si>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</si>
  <si>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</si>
  <si>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</si>
  <si>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</si>
  <si>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</si>
  <si>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</si>
  <si>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</si>
  <si>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</si>
  <si>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</si>
  <si>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</si>
  <si>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</si>
  <si>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</si>
  <si>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</si>
  <si>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</si>
  <si>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</si>
  <si>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</si>
  <si>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</si>
  <si>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</si>
  <si>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</si>
  <si>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</si>
  <si>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</si>
  <si>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</si>
  <si>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</si>
  <si>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</si>
  <si>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</si>
  <si>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</si>
  <si>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</si>
  <si>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</si>
  <si>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</si>
  <si>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</si>
  <si>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</si>
  <si>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</si>
  <si>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</si>
  <si>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</si>
  <si>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</si>
  <si>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</si>
  <si>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</si>
  <si>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</si>
  <si>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</si>
  <si>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</si>
  <si>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</si>
  <si>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</si>
  <si>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</si>
  <si>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</si>
  <si>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</si>
  <si>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</si>
  <si>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</si>
  <si>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</si>
  <si>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</si>
  <si>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</si>
  <si>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</si>
  <si>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</si>
  <si>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</si>
  <si>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</si>
  <si>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</si>
  <si>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</si>
  <si>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</si>
  <si>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</si>
  <si>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</si>
  <si>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</si>
  <si>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</si>
  <si>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</si>
  <si>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</si>
  <si>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</si>
  <si>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</si>
  <si>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</si>
  <si>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</si>
  <si>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</si>
  <si>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</si>
  <si>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</si>
  <si>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</si>
  <si>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</si>
  <si>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</si>
  <si>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</si>
  <si>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</si>
  <si>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</si>
  <si>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</si>
  <si>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</si>
  <si>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</si>
  <si>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</si>
  <si>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</si>
  <si>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</si>
  <si>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</si>
  <si>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</si>
  <si>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</si>
  <si>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</si>
  <si>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</si>
  <si>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</si>
  <si>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</si>
  <si>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</si>
  <si>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</si>
  <si>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</si>
  <si>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</si>
  <si>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</si>
  <si>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</si>
  <si>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</si>
  <si>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</si>
  <si>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</si>
  <si>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</si>
  <si>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</si>
  <si>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</si>
  <si>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</si>
  <si>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</si>
  <si>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</si>
  <si>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</si>
  <si>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</si>
  <si>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</si>
  <si>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</si>
  <si>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</si>
  <si>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</si>
  <si>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</si>
  <si>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</si>
  <si>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</si>
  <si>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</si>
  <si>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</si>
  <si>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</si>
  <si>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</si>
  <si>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</si>
  <si>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</si>
  <si>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</si>
  <si>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</si>
  <si>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</si>
  <si>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</si>
  <si>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</si>
  <si>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</si>
  <si>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</si>
  <si>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</si>
  <si>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</si>
  <si>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</si>
  <si>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</si>
  <si>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</si>
  <si>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</si>
  <si>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</si>
  <si>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</si>
  <si>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</si>
  <si>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</si>
  <si>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</si>
  <si>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</si>
  <si>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</si>
  <si>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</si>
  <si>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</si>
  <si>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</si>
  <si>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</si>
  <si>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</si>
  <si>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</si>
  <si>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</si>
  <si>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</si>
  <si>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</si>
  <si>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</si>
  <si>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</si>
  <si>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</si>
  <si>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</si>
  <si>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</si>
  <si>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</si>
  <si>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</si>
  <si>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</si>
  <si>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</si>
  <si>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</si>
  <si>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</si>
  <si>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</si>
  <si>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</si>
  <si>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</si>
  <si>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</si>
  <si>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</si>
  <si>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</si>
  <si>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</si>
  <si>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</si>
  <si>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</si>
  <si>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</si>
  <si>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</si>
  <si>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</si>
  <si>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</si>
  <si>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</si>
  <si>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</si>
  <si>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</si>
  <si>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</si>
  <si>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</si>
  <si>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</si>
  <si>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</si>
  <si>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</si>
  <si>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</si>
  <si>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</si>
  <si>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</si>
  <si>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</si>
  <si>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Ministerio de Trabajo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</si>
  <si>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</si>
  <si>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</si>
  <si>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</si>
  <si>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</si>
  <si>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</si>
  <si>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</si>
  <si>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</si>
  <si>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</si>
  <si>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</si>
  <si>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</si>
  <si>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</si>
  <si>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</si>
  <si>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</si>
  <si>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</si>
  <si>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</si>
  <si>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</si>
  <si>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</si>
  <si>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</si>
  <si>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</si>
  <si>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</si>
  <si>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</si>
  <si>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</si>
  <si>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</si>
  <si>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</si>
  <si>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</si>
  <si>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</si>
  <si>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</si>
  <si>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</si>
  <si>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</si>
  <si>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</si>
  <si>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</si>
  <si>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</si>
  <si>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</si>
  <si>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</si>
  <si>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</si>
  <si>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</si>
  <si>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</si>
  <si>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</si>
  <si>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</si>
  <si>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</si>
  <si>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</si>
  <si>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</si>
  <si>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</si>
  <si>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</si>
  <si>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</si>
  <si>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</si>
  <si>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</si>
  <si>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</si>
  <si>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</si>
  <si>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</si>
  <si>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</si>
  <si>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</si>
  <si>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</si>
  <si>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</si>
  <si>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</si>
  <si>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</si>
  <si>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</si>
  <si>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</si>
  <si>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</si>
  <si>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</si>
  <si>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</si>
  <si>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</si>
  <si>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</si>
  <si>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</si>
  <si>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</si>
  <si>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</si>
  <si>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</si>
  <si>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</si>
  <si>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</si>
  <si>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</si>
  <si>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</si>
  <si>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</si>
  <si>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</si>
  <si>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</si>
  <si>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</si>
  <si>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</si>
  <si>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</si>
  <si>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</si>
  <si>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</si>
  <si>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</si>
  <si>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</si>
  <si>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</si>
  <si>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</si>
  <si>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</si>
  <si>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</si>
  <si>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</si>
  <si>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</si>
  <si>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</si>
  <si>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</si>
  <si>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</si>
  <si>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</si>
  <si>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</si>
  <si>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</si>
  <si>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</si>
  <si>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</si>
  <si>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</si>
  <si>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</si>
  <si>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</si>
  <si>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</si>
  <si>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</si>
  <si>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</si>
  <si>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</si>
  <si>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</si>
  <si>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</si>
  <si>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</si>
  <si>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</si>
  <si>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</si>
  <si>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</si>
  <si>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</si>
  <si>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</si>
  <si>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</si>
  <si>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</si>
  <si>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</si>
  <si>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</si>
  <si>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</si>
  <si>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</si>
  <si>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</si>
  <si>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</si>
  <si>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</si>
  <si>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</si>
  <si>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</si>
  <si>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</si>
  <si>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</si>
  <si>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</si>
  <si>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</si>
  <si>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</si>
  <si>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</si>
  <si>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</si>
  <si>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</si>
  <si>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</si>
  <si>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</si>
  <si>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</si>
  <si>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</si>
  <si>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</si>
  <si>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</si>
  <si>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</si>
  <si>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</si>
  <si>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</si>
  <si>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</si>
  <si>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</si>
  <si>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</si>
  <si>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</si>
  <si>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</si>
  <si>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</si>
  <si>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</si>
  <si>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</si>
  <si>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</si>
  <si>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</si>
  <si>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</si>
  <si>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</si>
  <si>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</si>
  <si>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</si>
  <si>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</si>
  <si>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</si>
  <si>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</si>
  <si>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</si>
  <si>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</si>
  <si>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</si>
  <si>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</si>
  <si>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</si>
  <si>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</si>
  <si>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</si>
  <si>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</si>
  <si>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</si>
  <si>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</si>
  <si>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</si>
  <si>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</si>
  <si>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</si>
  <si>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</si>
  <si>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</si>
  <si>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</si>
  <si>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</si>
  <si>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</si>
  <si>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</si>
  <si>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</si>
  <si>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</si>
  <si>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</si>
  <si>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</si>
  <si>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</si>
  <si>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</si>
  <si>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</si>
  <si>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</si>
  <si>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</si>
  <si>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</si>
  <si>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</si>
  <si>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</si>
  <si>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</si>
  <si>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</si>
  <si>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</si>
  <si>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</si>
  <si>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</si>
  <si>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</si>
  <si>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</si>
  <si>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</si>
  <si>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</si>
  <si>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</si>
  <si>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</si>
  <si>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</si>
  <si>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</si>
  <si>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</si>
  <si>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</si>
  <si>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</si>
  <si>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</si>
  <si>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</si>
  <si>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</si>
  <si>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</si>
  <si>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</si>
  <si>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</si>
  <si>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</si>
  <si>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</si>
  <si>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</si>
  <si>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</si>
  <si>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</si>
  <si>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</si>
  <si>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</si>
  <si>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</si>
  <si>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</si>
  <si>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</si>
  <si>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</si>
  <si>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</si>
  <si>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</si>
  <si>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</si>
  <si>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</si>
  <si>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</si>
  <si>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</si>
  <si>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</si>
  <si>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</si>
  <si>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</si>
  <si>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</si>
  <si>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</si>
  <si>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</si>
  <si>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</si>
  <si>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</si>
  <si>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</si>
  <si>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</si>
  <si>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</si>
  <si>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</si>
  <si>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</si>
  <si>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</si>
  <si>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</si>
  <si>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</si>
  <si>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</si>
  <si>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</si>
  <si>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</si>
  <si>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</si>
  <si>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</si>
  <si>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</si>
  <si>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</si>
  <si>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</si>
  <si>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</si>
  <si>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</si>
  <si>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</si>
  <si>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</si>
  <si>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</si>
  <si>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</si>
  <si>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</si>
  <si>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</si>
  <si>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</si>
  <si>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</si>
  <si>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</si>
  <si>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</si>
  <si>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</si>
  <si>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</si>
  <si>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</si>
  <si>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</si>
  <si>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</si>
  <si>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</si>
  <si>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</si>
  <si>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</si>
  <si>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</si>
  <si>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</si>
  <si>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</si>
  <si>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</si>
  <si>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</si>
  <si>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</si>
  <si>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</si>
  <si>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</si>
  <si>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</si>
  <si>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</si>
  <si>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</si>
  <si>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</si>
  <si>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</si>
  <si>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</si>
  <si>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</si>
  <si>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</si>
  <si>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</si>
  <si>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</si>
  <si>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</si>
  <si>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</si>
  <si>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</si>
  <si>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</si>
  <si>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</si>
  <si>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</si>
  <si>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</si>
  <si>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</si>
  <si>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</si>
  <si>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</si>
  <si>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</si>
  <si>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</si>
  <si>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</si>
  <si>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</si>
  <si>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</si>
  <si>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</si>
  <si>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</si>
  <si>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</si>
  <si>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</si>
  <si>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</si>
  <si>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</si>
  <si>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</si>
  <si>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</si>
  <si>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</si>
  <si>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</si>
  <si>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</si>
  <si>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</si>
  <si>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</si>
  <si>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</si>
  <si>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</si>
  <si>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</si>
  <si>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</si>
  <si>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</si>
  <si>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</si>
  <si>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</si>
  <si>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</si>
  <si>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</si>
  <si>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</si>
  <si>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</si>
  <si>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</si>
  <si>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</si>
  <si>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</si>
  <si>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</si>
  <si>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</si>
  <si>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</si>
  <si>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</si>
  <si>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</si>
  <si>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</si>
  <si>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</si>
  <si>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</si>
  <si>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</si>
  <si>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</si>
  <si>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</si>
  <si>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</si>
  <si>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</si>
  <si>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</si>
  <si>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</si>
  <si>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</si>
  <si>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</si>
  <si>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</si>
  <si>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</si>
  <si>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</si>
  <si>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</si>
  <si>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</si>
  <si>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</si>
  <si>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</si>
  <si>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</si>
  <si>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</si>
  <si>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</si>
  <si>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</si>
  <si>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</si>
  <si>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</si>
  <si>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</si>
  <si>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</si>
  <si>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</si>
  <si>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</si>
  <si>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</si>
  <si>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</si>
  <si>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</si>
  <si>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</si>
  <si>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</si>
  <si>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</si>
  <si>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</si>
  <si>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</si>
  <si>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</si>
  <si>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</si>
  <si>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</si>
  <si>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</si>
  <si>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</si>
  <si>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</si>
  <si>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</si>
  <si>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</si>
  <si>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</si>
  <si>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</si>
  <si>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</si>
  <si>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</si>
  <si>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</si>
  <si>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</si>
  <si>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</si>
  <si>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</si>
  <si>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</si>
  <si>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</si>
  <si>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</si>
  <si>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</si>
  <si>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</si>
  <si>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</si>
  <si>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</si>
  <si>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</si>
  <si>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</si>
  <si>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</si>
  <si>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</si>
  <si>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</si>
  <si>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</si>
  <si>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</si>
  <si>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</si>
  <si>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</si>
  <si>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</si>
  <si>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</si>
  <si>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</si>
  <si>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</si>
  <si>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</si>
  <si>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</si>
  <si>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</si>
  <si>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</si>
  <si>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</si>
  <si>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</si>
  <si>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</si>
  <si>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</si>
  <si>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</si>
  <si>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</si>
  <si>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</si>
  <si>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</si>
  <si>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</si>
  <si>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</si>
  <si>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</si>
  <si>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</si>
  <si>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</si>
  <si>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</si>
  <si>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</si>
  <si>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</si>
  <si>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</si>
  <si>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</si>
  <si>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</si>
  <si>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</si>
  <si>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</si>
  <si>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</si>
  <si>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</si>
  <si>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</si>
  <si>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</si>
  <si>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</si>
  <si>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</si>
  <si>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</si>
  <si>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</si>
  <si>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</si>
  <si>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</si>
  <si>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</si>
  <si>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</si>
  <si>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</si>
  <si>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</si>
  <si>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</si>
  <si>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</si>
  <si>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</si>
  <si>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</si>
  <si>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</si>
  <si>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</si>
  <si>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</si>
  <si>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</si>
  <si>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</si>
  <si>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</si>
  <si>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</si>
  <si>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</si>
  <si>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</si>
  <si>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</si>
  <si>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</si>
  <si>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</si>
  <si>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</si>
  <si>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</si>
  <si>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</si>
  <si>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</si>
  <si>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</si>
  <si>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</si>
  <si>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</si>
  <si>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</si>
  <si>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</si>
  <si>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</si>
  <si>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</si>
  <si>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</si>
  <si>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</si>
  <si>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</si>
  <si>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</si>
  <si>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</si>
  <si>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</si>
  <si>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</si>
  <si>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</si>
  <si>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</si>
  <si>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</si>
  <si>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</si>
  <si>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</si>
  <si>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</si>
  <si>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</si>
  <si>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</si>
  <si>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</si>
  <si>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</si>
  <si>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</si>
  <si>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</si>
  <si>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</si>
  <si>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</si>
  <si>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</si>
  <si>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</si>
  <si>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</si>
  <si>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</si>
  <si>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</si>
  <si>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</si>
  <si>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</si>
  <si>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</si>
  <si>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</si>
  <si>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</si>
  <si>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</si>
  <si>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</si>
  <si>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</si>
  <si>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</si>
  <si>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</si>
  <si>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</si>
  <si>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</si>
  <si>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</si>
  <si>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</si>
  <si>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</si>
  <si>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</si>
  <si>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</si>
  <si>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</si>
  <si>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</si>
  <si>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</si>
  <si>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</si>
  <si>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</si>
  <si>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</si>
  <si>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</si>
  <si>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</si>
  <si>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</si>
  <si>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</si>
  <si>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</si>
  <si>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</si>
  <si>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</si>
  <si>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</si>
  <si>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</si>
  <si>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</si>
  <si>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</si>
  <si>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</si>
  <si>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</si>
  <si>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</si>
  <si>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</si>
  <si>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</si>
  <si>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</si>
  <si>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</si>
  <si>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</si>
  <si>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</si>
  <si>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</si>
  <si>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</si>
  <si>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</si>
  <si>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</si>
  <si>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</si>
  <si>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</si>
  <si>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</si>
  <si>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</si>
  <si>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</si>
  <si>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</si>
  <si>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</si>
  <si>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</si>
  <si>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</si>
  <si>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</si>
  <si>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</si>
  <si>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</si>
  <si>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</si>
  <si>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</si>
  <si>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</si>
  <si>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</si>
  <si>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</si>
  <si>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</si>
  <si>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</si>
  <si>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</si>
  <si>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</si>
  <si>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</si>
  <si>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</si>
  <si>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</si>
  <si>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</si>
  <si>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</si>
  <si>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</si>
  <si>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</si>
  <si>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</si>
  <si>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</si>
  <si>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</si>
  <si>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</si>
  <si>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</si>
  <si>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</si>
  <si>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</si>
  <si>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</si>
  <si>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</si>
  <si>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</si>
  <si>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</si>
  <si>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</si>
  <si>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</si>
  <si>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</si>
  <si>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</si>
  <si>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</si>
  <si>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</si>
  <si>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</si>
  <si>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</si>
  <si>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</si>
  <si>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</si>
  <si>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</si>
  <si>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</si>
  <si>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</si>
  <si>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</si>
  <si>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</si>
  <si>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</si>
  <si>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</si>
  <si>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</si>
  <si>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</si>
  <si>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</si>
  <si>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</si>
  <si>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</si>
  <si>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</si>
  <si>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</si>
  <si>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</si>
  <si>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</si>
  <si>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</si>
  <si>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</si>
  <si>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</si>
  <si>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</si>
  <si>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</si>
  <si>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</si>
  <si>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</si>
  <si>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</si>
  <si>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</si>
  <si>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</si>
  <si>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</si>
  <si>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</si>
  <si>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</si>
  <si>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</si>
  <si>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</si>
  <si>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</si>
  <si>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</si>
  <si>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</si>
  <si>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</si>
  <si>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</si>
  <si>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</si>
  <si>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</si>
  <si>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</si>
  <si>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</si>
  <si>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</si>
  <si>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</si>
  <si>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</si>
  <si>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</si>
  <si>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</si>
  <si>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</si>
  <si>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</si>
  <si>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</si>
  <si>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</si>
  <si>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</si>
  <si>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</si>
  <si>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</si>
  <si>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</si>
  <si>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</si>
  <si>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</si>
  <si>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</si>
  <si>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</si>
  <si>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</si>
  <si>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</si>
  <si>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</si>
  <si>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</si>
  <si>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</si>
  <si>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</si>
  <si>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</si>
  <si>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</si>
  <si>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</si>
  <si>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</si>
  <si>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</si>
  <si>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</si>
  <si>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</si>
  <si>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</si>
  <si>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</si>
  <si>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</si>
  <si>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</si>
  <si>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</si>
  <si>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</si>
  <si>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</si>
  <si>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</si>
  <si>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</si>
  <si>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</si>
  <si>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</si>
  <si>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</si>
  <si>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</si>
  <si>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</si>
  <si>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</si>
  <si>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</si>
  <si>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</si>
  <si>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</si>
  <si>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</si>
  <si>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</si>
  <si>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</si>
  <si>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</si>
  <si>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</si>
  <si>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</si>
  <si>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</si>
  <si>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</si>
  <si>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</si>
  <si>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</si>
  <si>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</si>
  <si>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</si>
  <si>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</si>
  <si>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</si>
  <si>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</si>
  <si>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</si>
  <si>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</si>
  <si>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</si>
  <si>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</si>
  <si>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</si>
  <si>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</si>
  <si>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</si>
  <si>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</si>
  <si>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</si>
  <si>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</si>
  <si>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</si>
  <si>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</si>
  <si>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</si>
  <si>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</si>
  <si>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</si>
  <si>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</si>
  <si>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</si>
  <si>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</si>
  <si>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</si>
  <si>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</si>
  <si>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</si>
  <si>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</si>
  <si>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</si>
  <si>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</si>
  <si>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</si>
  <si>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</si>
  <si>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</si>
  <si>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</si>
  <si>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</si>
  <si>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</si>
  <si>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</si>
  <si>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</si>
  <si>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</si>
  <si>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</si>
  <si>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</si>
  <si>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</si>
  <si>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</si>
  <si>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</si>
  <si>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</si>
  <si>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</si>
  <si>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</si>
  <si>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</si>
  <si>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</si>
  <si>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</si>
  <si>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</si>
  <si>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</si>
  <si>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</si>
  <si>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</si>
  <si>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</si>
  <si>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</si>
  <si>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</si>
  <si>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</si>
  <si>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</si>
  <si>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</si>
  <si>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</si>
  <si>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</si>
  <si>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</si>
  <si>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</si>
  <si>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</si>
  <si>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</si>
  <si>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</si>
  <si>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</si>
  <si>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</si>
  <si>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</si>
  <si>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</si>
  <si>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</si>
  <si>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</si>
  <si>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</si>
  <si>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</si>
  <si>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</si>
  <si>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</si>
  <si>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</si>
  <si>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</si>
  <si>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</si>
  <si>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</si>
  <si>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</si>
  <si>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</si>
  <si>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</si>
  <si>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</si>
  <si>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</si>
  <si>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</si>
  <si>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</si>
  <si>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</si>
  <si>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</si>
  <si>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</si>
  <si>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</si>
  <si>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</si>
  <si>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</si>
  <si>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</si>
  <si>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</si>
  <si>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</si>
  <si>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</si>
  <si>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</si>
  <si>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</si>
  <si>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</si>
  <si>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</si>
  <si>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</si>
  <si>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</si>
  <si>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</si>
  <si>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</si>
  <si>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</si>
  <si>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</si>
  <si>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</si>
  <si>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</si>
  <si>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</si>
  <si>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</si>
  <si>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</si>
  <si>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</si>
  <si>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</si>
  <si>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</si>
  <si>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</si>
  <si>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</si>
  <si>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</si>
  <si>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</si>
  <si>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</si>
  <si>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</si>
  <si>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</si>
  <si>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</si>
  <si>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</si>
  <si>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</si>
  <si>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</si>
  <si>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</si>
  <si>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</si>
  <si>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</si>
  <si>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</si>
  <si>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</si>
  <si>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</si>
  <si>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</si>
  <si>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</si>
  <si>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</si>
  <si>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</si>
  <si>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</si>
  <si>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</si>
  <si>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</si>
  <si>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</si>
  <si>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</si>
  <si>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</si>
  <si>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</si>
  <si>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</si>
  <si>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</si>
  <si>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</si>
  <si>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</si>
  <si>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</si>
  <si>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</si>
  <si>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</si>
  <si>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</si>
  <si>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</si>
  <si>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</si>
  <si>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</si>
  <si>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</si>
  <si>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</si>
  <si>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</si>
  <si>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</si>
  <si>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</si>
  <si>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</si>
  <si>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</si>
  <si>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</si>
  <si>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</si>
  <si>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</si>
  <si>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</si>
  <si>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</si>
  <si>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</si>
  <si>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</si>
  <si>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</si>
  <si>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</si>
  <si>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</si>
  <si>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</si>
  <si>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</si>
  <si>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</si>
  <si>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</si>
  <si>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</si>
  <si>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</si>
  <si>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</si>
  <si>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</si>
  <si>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</si>
  <si>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</si>
  <si>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</si>
  <si>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</si>
  <si>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</si>
  <si>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</si>
  <si>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</si>
  <si>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</si>
  <si>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</si>
  <si>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</si>
  <si>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</si>
  <si>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</si>
  <si>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</si>
  <si>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</si>
  <si>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</si>
  <si>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</si>
  <si>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</si>
  <si>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</si>
  <si>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</si>
  <si>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</si>
  <si>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</si>
  <si>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</si>
  <si>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</si>
  <si>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</si>
  <si>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</si>
  <si>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</si>
  <si>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</si>
  <si>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</si>
  <si>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</si>
  <si>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</si>
  <si>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</si>
  <si>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</si>
  <si>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</si>
  <si>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</si>
  <si>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</si>
  <si>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</si>
  <si>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</si>
  <si>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</si>
  <si>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</si>
  <si>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</si>
  <si>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</si>
  <si>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</si>
  <si>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</si>
  <si>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</si>
  <si>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</si>
  <si>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</si>
  <si>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</si>
  <si>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</si>
  <si>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</si>
  <si>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</si>
  <si>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</si>
  <si>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</si>
  <si>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</si>
  <si>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</si>
  <si>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</si>
  <si>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</si>
  <si>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</si>
  <si>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</si>
  <si>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</si>
  <si>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</si>
  <si>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</si>
  <si>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</si>
  <si>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</si>
  <si>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</si>
  <si>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</si>
  <si>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</si>
  <si>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</si>
  <si>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</si>
  <si>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</si>
  <si>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</si>
  <si>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</si>
  <si>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</si>
  <si>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</si>
  <si>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</si>
  <si>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</si>
  <si>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</si>
  <si>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</si>
  <si>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</si>
  <si>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</si>
  <si>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</si>
  <si>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</si>
  <si>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</si>
  <si>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</si>
  <si>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</si>
  <si>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</si>
  <si>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</si>
  <si>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</si>
  <si>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</si>
  <si>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</si>
  <si>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</si>
  <si>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</si>
  <si>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</si>
  <si>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</si>
  <si>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</si>
  <si>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</si>
  <si>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</si>
  <si>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</si>
  <si>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</si>
  <si>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</si>
  <si>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</si>
  <si>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</si>
  <si>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</si>
  <si>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</si>
  <si>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</si>
  <si>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</si>
  <si>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</si>
  <si>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</si>
  <si>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</si>
  <si>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</si>
  <si>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</si>
  <si>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</si>
  <si>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</si>
  <si>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</si>
  <si>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</si>
  <si>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</si>
  <si>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</si>
  <si>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</si>
  <si>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</si>
  <si>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</si>
  <si>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</si>
  <si>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</si>
  <si>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</si>
  <si>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</si>
  <si>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</si>
  <si>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</si>
  <si>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</si>
  <si>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</si>
  <si>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</si>
  <si>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</si>
  <si>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</si>
  <si>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</si>
  <si>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</si>
  <si>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</si>
  <si>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</si>
  <si>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</si>
  <si>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</si>
  <si>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</si>
  <si>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</si>
  <si>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</si>
  <si>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</si>
  <si>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</si>
  <si>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</si>
  <si>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</si>
  <si>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</si>
  <si>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</si>
  <si>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</si>
  <si>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</si>
  <si>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</si>
  <si>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</si>
  <si>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</si>
  <si>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</si>
  <si>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</si>
  <si>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</si>
  <si>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</si>
  <si>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</si>
  <si>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</si>
  <si>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</si>
  <si>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</si>
  <si>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</si>
  <si>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</si>
  <si>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</si>
  <si>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</si>
  <si>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</si>
  <si>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</si>
  <si>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</si>
  <si>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</si>
  <si>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</si>
  <si>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</si>
  <si>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</si>
  <si>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</si>
  <si>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</si>
  <si>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</si>
  <si>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</si>
  <si>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</si>
  <si>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</si>
  <si>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</si>
  <si>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</si>
  <si>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</si>
  <si>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</si>
  <si>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</si>
  <si>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</si>
  <si>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</si>
  <si>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</si>
  <si>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</si>
  <si>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</si>
  <si>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</si>
  <si>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</si>
  <si>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</si>
  <si>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</si>
  <si>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</si>
  <si>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</si>
  <si>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</si>
  <si>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</si>
  <si>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</si>
  <si>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</si>
  <si>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</si>
  <si>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</si>
  <si>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</si>
  <si>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</si>
  <si>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</si>
  <si>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</si>
  <si>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</si>
  <si>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</si>
  <si>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</si>
  <si>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</si>
  <si>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</si>
  <si>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</si>
  <si>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</si>
  <si>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</si>
  <si>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</si>
  <si>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</si>
  <si>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</si>
  <si>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</si>
  <si>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</si>
  <si>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</si>
  <si>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</si>
  <si>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</si>
  <si>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</si>
  <si>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</si>
  <si>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</si>
  <si>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</si>
  <si>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</si>
  <si>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</si>
  <si>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</si>
  <si>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</si>
  <si>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</si>
  <si>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</si>
  <si>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</si>
  <si>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</si>
  <si>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</si>
  <si>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</si>
  <si>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</si>
  <si>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</si>
  <si>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</si>
  <si>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</si>
  <si>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</si>
  <si>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</si>
  <si>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</si>
  <si>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</si>
  <si>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</si>
  <si>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</si>
  <si>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</si>
  <si>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</si>
  <si>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</si>
  <si>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</si>
  <si>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</si>
  <si>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</si>
  <si>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</si>
  <si>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</si>
  <si>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</si>
  <si>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</si>
  <si>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</si>
  <si>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</si>
  <si>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</si>
  <si>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</si>
  <si>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</si>
  <si>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</si>
  <si>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</si>
  <si>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</si>
  <si>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</si>
  <si>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</si>
  <si>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</si>
  <si>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</si>
  <si>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</si>
  <si>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</si>
  <si>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</si>
  <si>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</si>
  <si>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</si>
  <si>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</si>
  <si>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</si>
  <si>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</si>
  <si>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</si>
  <si>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</si>
  <si>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</si>
  <si>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</si>
  <si>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</si>
  <si>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</si>
  <si>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</si>
  <si>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</si>
  <si>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</si>
  <si>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</si>
  <si>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</si>
  <si>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</si>
  <si>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</si>
  <si>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</si>
  <si>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</si>
  <si>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</si>
  <si>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</si>
  <si>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</si>
  <si>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</si>
  <si>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</si>
  <si>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</si>
  <si>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</si>
  <si>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</si>
  <si>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</si>
  <si>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</si>
  <si>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</si>
  <si>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</si>
  <si>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</si>
  <si>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</si>
  <si>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</si>
  <si>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</si>
  <si>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</si>
  <si>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</si>
  <si>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</si>
  <si>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</si>
  <si>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</si>
  <si>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</si>
  <si>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</si>
  <si>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</si>
  <si>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</si>
  <si>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</si>
  <si>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</si>
  <si>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</si>
  <si>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</si>
  <si>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</si>
  <si>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</si>
  <si>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</si>
  <si>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</si>
  <si>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</si>
  <si>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</si>
  <si>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</si>
  <si>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</si>
  <si>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</si>
  <si>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</si>
  <si>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</si>
  <si>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</si>
  <si>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</si>
  <si>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</si>
  <si>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</si>
  <si>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</si>
  <si>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</si>
  <si>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</si>
  <si>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</si>
  <si>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</si>
  <si>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</si>
  <si>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</si>
  <si>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</si>
  <si>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</si>
  <si>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</si>
  <si>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</si>
  <si>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</si>
  <si>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</si>
  <si>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</si>
  <si>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</si>
  <si>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</si>
  <si>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</si>
  <si>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</si>
  <si>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</si>
  <si>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</si>
  <si>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</si>
  <si>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</si>
  <si>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</si>
  <si>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</si>
  <si>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</si>
  <si>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</si>
  <si>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</si>
  <si>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</si>
  <si>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</si>
  <si>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</si>
  <si>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</si>
  <si>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</si>
  <si>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</si>
  <si>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</si>
  <si>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</si>
  <si>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</si>
  <si>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</si>
  <si>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</si>
  <si>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</si>
  <si>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</si>
  <si>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</si>
  <si>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</si>
  <si>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</si>
  <si>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</si>
  <si>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</si>
  <si>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</si>
  <si>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</si>
  <si>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</si>
  <si>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</si>
  <si>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</si>
  <si>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</si>
  <si>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</si>
  <si>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</si>
  <si>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</si>
  <si>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</si>
  <si>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</si>
  <si>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</si>
  <si>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</si>
  <si>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</si>
  <si>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</si>
  <si>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</si>
  <si>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</si>
  <si>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</si>
  <si>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</si>
  <si>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</si>
  <si>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</si>
  <si>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</si>
  <si>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</si>
  <si>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</si>
  <si>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</si>
  <si>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</si>
  <si>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</si>
  <si>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</si>
  <si>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</si>
  <si>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</si>
  <si>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</si>
  <si>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</si>
  <si>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</si>
  <si>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</si>
  <si>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</si>
  <si>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</si>
  <si>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</si>
  <si>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</si>
  <si>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</si>
  <si>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</si>
  <si>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</si>
  <si>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</si>
  <si>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</si>
  <si>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</si>
  <si>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</si>
  <si>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</si>
  <si>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</si>
  <si>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</si>
  <si>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</si>
  <si>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</si>
  <si>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</si>
  <si>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</si>
  <si>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</si>
  <si>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</si>
  <si>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</si>
  <si>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</si>
  <si>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</si>
  <si>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</si>
  <si>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</si>
  <si>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</si>
  <si>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</si>
  <si>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</si>
  <si>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</si>
  <si>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</si>
  <si>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</si>
  <si>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</si>
  <si>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</si>
  <si>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</si>
  <si>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</si>
  <si>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</si>
  <si>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</si>
  <si>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</si>
  <si>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</si>
  <si>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</si>
  <si>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</si>
  <si>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</si>
  <si>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</si>
  <si>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</si>
  <si>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</si>
  <si>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</si>
  <si>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</si>
  <si>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</si>
  <si>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</si>
  <si>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</si>
  <si>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</si>
  <si>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</si>
  <si>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</si>
  <si>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</si>
  <si>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</si>
  <si>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</si>
  <si>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</si>
  <si>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</si>
  <si>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</si>
  <si>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</si>
  <si>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</si>
  <si>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</si>
  <si>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</si>
  <si>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</si>
  <si>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</si>
  <si>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</si>
  <si>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</si>
  <si>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</si>
  <si>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</si>
  <si>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</si>
  <si>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</si>
  <si>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</si>
  <si>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</si>
  <si>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</si>
  <si>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</si>
  <si>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</si>
  <si>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</si>
  <si>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</si>
  <si>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</si>
  <si>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</si>
  <si>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</si>
  <si>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</si>
  <si>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</si>
  <si>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</si>
  <si>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</si>
  <si>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</si>
  <si>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</si>
  <si>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</si>
  <si>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</si>
  <si>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</si>
  <si>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</si>
  <si>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</si>
  <si>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</si>
  <si>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</si>
  <si>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</si>
  <si>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</si>
  <si>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</si>
  <si>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</si>
  <si>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</si>
  <si>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</si>
  <si>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</si>
  <si>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</si>
  <si>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</si>
  <si>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</si>
  <si>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</si>
  <si>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</si>
  <si>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</si>
  <si>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</si>
  <si>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</si>
  <si>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</si>
  <si>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</si>
  <si>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</si>
  <si>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</si>
  <si>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</si>
  <si>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</si>
  <si>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</si>
  <si>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</si>
  <si>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</si>
  <si>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</si>
  <si>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</si>
  <si>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</si>
  <si>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</si>
  <si>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</si>
  <si>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</si>
  <si>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</si>
  <si>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</si>
  <si>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</si>
  <si>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</si>
  <si>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</si>
  <si>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</si>
  <si>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</si>
  <si>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</si>
  <si>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</si>
  <si>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</si>
  <si>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</si>
  <si>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</si>
  <si>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</si>
  <si>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</si>
  <si>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</si>
  <si>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</si>
  <si>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</si>
  <si>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</si>
  <si>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</si>
  <si>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</si>
  <si>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</si>
  <si>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</si>
  <si>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</si>
  <si>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</si>
  <si>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</si>
  <si>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</si>
  <si>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</si>
  <si>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</si>
  <si>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</si>
  <si>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</si>
  <si>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</si>
  <si>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</si>
  <si>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</si>
  <si>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</si>
  <si>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</si>
  <si>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</si>
  <si>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</si>
  <si>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</si>
  <si>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</si>
  <si>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</si>
  <si>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</si>
  <si>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</si>
  <si>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</si>
  <si>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</si>
  <si>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</si>
  <si>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</si>
  <si>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</si>
  <si>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</si>
  <si>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</si>
  <si>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</si>
  <si>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</si>
  <si>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</si>
  <si>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</si>
  <si>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</si>
  <si>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</si>
  <si>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</si>
  <si>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</si>
  <si>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</si>
  <si>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</si>
  <si>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</si>
  <si>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</si>
  <si>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</si>
  <si>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</si>
  <si>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</si>
  <si>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</si>
  <si>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</si>
  <si>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</si>
  <si>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</si>
  <si>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</si>
  <si>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</si>
  <si>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</si>
  <si>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</si>
  <si>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</si>
  <si>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</si>
  <si>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</si>
  <si>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</si>
  <si>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</si>
  <si>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</si>
  <si>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</si>
  <si>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</si>
  <si>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</si>
  <si>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</si>
  <si>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</si>
  <si>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</si>
  <si>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</si>
  <si>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</si>
  <si>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</si>
  <si>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</si>
  <si>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</si>
  <si>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</si>
  <si>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</si>
  <si>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</si>
  <si>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</si>
  <si>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</si>
  <si>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</si>
  <si>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</si>
  <si>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</si>
  <si>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</si>
  <si>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</si>
  <si>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</si>
  <si>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</si>
  <si>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</si>
  <si>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</si>
  <si>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</si>
  <si>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</si>
  <si>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</si>
  <si>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</si>
  <si>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</si>
  <si>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</si>
  <si>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</si>
  <si>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</si>
  <si>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</si>
  <si>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</si>
  <si>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</si>
  <si>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</si>
  <si>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</si>
  <si>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</si>
  <si>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</si>
  <si>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</si>
  <si>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</si>
  <si>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</si>
  <si>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</si>
  <si>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</si>
  <si>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</si>
  <si>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</si>
  <si>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</si>
  <si>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</si>
  <si>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</si>
  <si>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</si>
  <si>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</si>
  <si>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</si>
  <si>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</si>
  <si>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</si>
  <si>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</si>
  <si>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</si>
  <si>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</si>
  <si>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</si>
  <si>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</si>
  <si>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</si>
  <si>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</si>
  <si>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</si>
  <si>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</si>
  <si>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</si>
  <si>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</si>
  <si>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</si>
  <si>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</si>
  <si>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</si>
  <si>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</si>
  <si>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</si>
  <si>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</si>
  <si>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</si>
  <si>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</si>
  <si>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</si>
  <si>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</si>
  <si>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</si>
  <si>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</si>
  <si>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</si>
  <si>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</si>
  <si>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</si>
  <si>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</si>
  <si>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</si>
  <si>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</si>
  <si>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</si>
  <si>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</si>
  <si>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</si>
  <si>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</si>
  <si>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</si>
  <si>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</si>
  <si>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</si>
  <si>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</si>
  <si>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</si>
  <si>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</si>
  <si>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</si>
  <si>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</si>
  <si>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</si>
  <si>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</si>
  <si>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</si>
  <si>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</si>
  <si>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</si>
  <si>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</si>
  <si>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</si>
  <si>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</si>
  <si>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</si>
  <si>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</si>
  <si>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</si>
  <si>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</si>
  <si>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</si>
  <si>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</si>
  <si>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</si>
  <si>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</si>
  <si>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</si>
  <si>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</si>
  <si>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</si>
  <si>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</si>
  <si>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</si>
  <si>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</si>
  <si>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</si>
  <si>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</si>
  <si>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</si>
  <si>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</si>
  <si>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</si>
  <si>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</si>
  <si>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</si>
  <si>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</si>
  <si>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</si>
  <si>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</si>
  <si>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</si>
  <si>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</si>
  <si>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</si>
  <si>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</si>
  <si>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</si>
  <si>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</si>
  <si>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</si>
  <si>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</si>
  <si>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</si>
  <si>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</si>
  <si>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</si>
  <si>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</si>
  <si>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</si>
  <si>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</si>
  <si>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</si>
  <si>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</si>
  <si>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</si>
  <si>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</si>
  <si>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</si>
  <si>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</si>
  <si>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</si>
  <si>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</si>
  <si>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</si>
  <si>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</si>
  <si>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</si>
  <si>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</si>
  <si>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</si>
  <si>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</si>
  <si>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</si>
  <si>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</si>
  <si>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</si>
  <si>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</si>
  <si>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</si>
  <si>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</si>
  <si>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</si>
  <si>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</si>
  <si>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</si>
  <si>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</si>
  <si>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</si>
  <si>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</si>
  <si>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</si>
  <si>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</si>
  <si>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</si>
  <si>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</si>
  <si>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</si>
  <si>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</si>
  <si>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</si>
  <si>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</si>
  <si>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</si>
  <si>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</si>
  <si>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</si>
  <si>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</si>
  <si>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</si>
  <si>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</si>
  <si>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</si>
  <si>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</si>
  <si>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</si>
  <si>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</si>
  <si>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</si>
  <si>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</si>
  <si>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</si>
  <si>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</si>
  <si>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</si>
  <si>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</si>
  <si>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</si>
  <si>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</si>
  <si>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</si>
  <si>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</si>
  <si>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</si>
  <si>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</si>
  <si>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</si>
  <si>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</si>
  <si>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</si>
  <si>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</si>
  <si>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</si>
  <si>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</si>
  <si>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</si>
  <si>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</si>
  <si>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</si>
  <si>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</si>
  <si>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</si>
  <si>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</si>
  <si>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</si>
  <si>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</si>
  <si>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</si>
  <si>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</si>
  <si>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</si>
  <si>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</si>
  <si>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</si>
  <si>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</si>
  <si>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</si>
  <si>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</si>
  <si>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</si>
  <si>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</si>
  <si>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</si>
  <si>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</si>
  <si>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</si>
  <si>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</si>
  <si>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</si>
  <si>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</si>
  <si>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</si>
  <si>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</si>
  <si>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</si>
  <si>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</si>
  <si>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</si>
  <si>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</si>
  <si>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</si>
  <si>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</si>
  <si>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</si>
  <si>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</si>
  <si>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</si>
  <si>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</si>
  <si>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</si>
  <si>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</si>
  <si>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</si>
  <si>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</si>
  <si>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</si>
  <si>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</si>
  <si>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</si>
  <si>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</si>
  <si>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</si>
  <si>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</si>
  <si>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</si>
  <si>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</si>
  <si>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</si>
  <si>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</si>
  <si>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</si>
  <si>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</si>
  <si>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</si>
  <si>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</si>
  <si>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</si>
  <si>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</si>
  <si>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</si>
  <si>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</si>
  <si>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</si>
  <si>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</si>
  <si>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</si>
  <si>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</si>
  <si>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</si>
  <si>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</si>
  <si>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</si>
  <si>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</si>
  <si>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</si>
  <si>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</si>
  <si>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</si>
  <si>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</si>
  <si>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</si>
  <si>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</si>
  <si>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</si>
  <si>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</si>
  <si>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</si>
  <si>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</si>
  <si>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</si>
  <si>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</si>
  <si>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</si>
  <si>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</si>
  <si>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</si>
  <si>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</si>
  <si>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</si>
  <si>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</si>
  <si>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</si>
  <si>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</si>
  <si>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</si>
  <si>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</si>
  <si>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</si>
  <si>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</si>
  <si>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</si>
  <si>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</si>
  <si>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</si>
  <si>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</si>
  <si>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</si>
  <si>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</si>
  <si>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</si>
  <si>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</si>
  <si>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</si>
  <si>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</si>
  <si>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</si>
  <si>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</si>
  <si>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</si>
  <si>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</si>
  <si>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</si>
  <si>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</si>
  <si>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</si>
  <si>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</si>
  <si>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</si>
  <si>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</si>
  <si>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</si>
  <si>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</si>
  <si>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</si>
  <si>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</si>
  <si>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</si>
  <si>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</si>
  <si>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</si>
  <si>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</si>
  <si>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</si>
  <si>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</si>
  <si>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</si>
  <si>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</si>
  <si>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</si>
  <si>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</si>
  <si>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</si>
  <si>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</si>
  <si>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</si>
  <si>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</si>
  <si>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</si>
  <si>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</si>
  <si>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</si>
  <si>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</si>
  <si>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</si>
  <si>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</si>
  <si>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</si>
  <si>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</si>
  <si>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</si>
  <si>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</si>
  <si>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</si>
  <si>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</si>
  <si>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</si>
  <si>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</si>
  <si>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</si>
  <si>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</si>
  <si>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</si>
  <si>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</si>
  <si>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</si>
  <si>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</si>
  <si>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</si>
  <si>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</si>
  <si>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</si>
  <si>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</si>
  <si>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</si>
  <si>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</si>
  <si>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</si>
  <si>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</si>
  <si>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</si>
  <si>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</si>
  <si>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</si>
  <si>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</si>
  <si>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</si>
  <si>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</si>
  <si>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</si>
  <si>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</si>
  <si>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</si>
  <si>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</si>
  <si>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</si>
  <si>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</si>
  <si>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</si>
  <si>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</si>
  <si>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</si>
  <si>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</si>
  <si>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</si>
  <si>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</si>
  <si>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</si>
  <si>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</si>
  <si>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</si>
  <si>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</si>
  <si>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</si>
  <si>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</si>
  <si>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</si>
  <si>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</si>
  <si>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</si>
  <si>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</si>
  <si>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</si>
  <si>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</si>
  <si>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</si>
  <si>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</si>
  <si>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</si>
  <si>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</si>
  <si>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</si>
  <si>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</si>
  <si>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</si>
  <si>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</si>
  <si>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</si>
  <si>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</si>
  <si>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</si>
  <si>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</si>
  <si>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</si>
  <si>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</si>
  <si>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</si>
  <si>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</si>
  <si>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</si>
  <si>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</si>
  <si>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</si>
  <si>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</si>
  <si>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</si>
  <si>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</si>
  <si>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</si>
  <si>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</si>
  <si>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</si>
  <si>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</si>
  <si>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</si>
  <si>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</si>
  <si>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</si>
  <si>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</si>
  <si>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</si>
  <si>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</si>
  <si>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</si>
  <si>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</si>
  <si>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</si>
  <si>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</si>
  <si>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</si>
  <si>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</si>
  <si>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</si>
  <si>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</si>
  <si>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</si>
  <si>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</si>
  <si>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</si>
  <si>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</si>
  <si>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</si>
  <si>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</si>
  <si>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</si>
  <si>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</si>
  <si>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</si>
  <si>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</si>
  <si>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</si>
  <si>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</si>
  <si>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</si>
  <si>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</si>
  <si>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</si>
  <si>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</si>
  <si>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</si>
  <si>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</si>
  <si>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</si>
  <si>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</si>
  <si>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</si>
  <si>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</si>
  <si>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</si>
  <si>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</si>
  <si>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</si>
  <si>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</si>
  <si>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</si>
  <si>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</si>
  <si>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</si>
  <si>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</si>
  <si>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</si>
  <si>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</si>
  <si>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</si>
  <si>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</si>
  <si>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</si>
  <si>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</si>
  <si>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</si>
  <si>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</si>
  <si>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</si>
  <si>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</si>
  <si>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</si>
  <si>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</si>
  <si>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</si>
  <si>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</si>
  <si>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</si>
  <si>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</si>
  <si>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</si>
  <si>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</si>
  <si>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</si>
  <si>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</si>
  <si>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</si>
  <si>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</si>
  <si>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</si>
  <si>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</si>
  <si>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</si>
  <si>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</si>
  <si>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</si>
  <si>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</si>
  <si>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</si>
  <si>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</si>
  <si>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</si>
  <si>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</si>
  <si>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</si>
  <si>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</si>
  <si>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</si>
  <si>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</si>
  <si>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</si>
  <si>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</si>
  <si>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</si>
  <si>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</si>
  <si>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</si>
  <si>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</si>
  <si>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</si>
  <si>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</si>
  <si>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</si>
  <si>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</si>
  <si>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</si>
  <si>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</si>
  <si>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</si>
  <si>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</si>
  <si>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</si>
  <si>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</si>
  <si>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</si>
  <si>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</si>
  <si>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</si>
  <si>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</si>
  <si>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</si>
  <si>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</si>
  <si>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</si>
  <si>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</si>
  <si>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</si>
  <si>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</si>
  <si>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</si>
  <si>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</si>
  <si>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</si>
  <si>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</si>
  <si>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</si>
  <si>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</si>
  <si>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</si>
  <si>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</si>
  <si>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</si>
  <si>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</si>
  <si>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</si>
  <si>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</si>
  <si>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</si>
  <si>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</si>
  <si>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</si>
  <si>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</si>
  <si>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</si>
  <si>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</si>
  <si>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</si>
  <si>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</si>
  <si>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</si>
  <si>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</si>
  <si>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</si>
  <si>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</si>
  <si>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</si>
  <si>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</si>
  <si>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</si>
  <si>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</si>
  <si>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</si>
  <si>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</si>
  <si>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</si>
  <si>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</si>
  <si>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</si>
  <si>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</si>
  <si>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</si>
  <si>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</si>
  <si>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</si>
  <si>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</si>
  <si>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</si>
  <si>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</si>
  <si>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</si>
  <si>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</si>
  <si>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</si>
  <si>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</si>
  <si>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</si>
  <si>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</si>
  <si>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</si>
  <si>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</si>
  <si>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</si>
  <si>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</si>
  <si>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</si>
  <si>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</si>
  <si>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</si>
  <si>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</si>
  <si>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</si>
  <si>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</si>
  <si>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</si>
  <si>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</si>
  <si>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</si>
  <si>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</si>
  <si>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</si>
  <si>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</si>
  <si>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</si>
  <si>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</si>
  <si>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</si>
  <si>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</si>
  <si>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</si>
  <si>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</si>
  <si>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</si>
  <si>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</si>
  <si>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</si>
  <si>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</si>
  <si>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</si>
  <si>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</si>
  <si>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</si>
  <si>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</si>
  <si>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</si>
  <si>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</si>
  <si>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</si>
  <si>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</si>
  <si>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</si>
  <si>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</si>
  <si>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</si>
  <si>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</si>
  <si>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</si>
  <si>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</si>
  <si>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</si>
  <si>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</si>
  <si>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</si>
  <si>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</si>
  <si>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</si>
  <si>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</si>
  <si>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</si>
  <si>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</si>
  <si>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</si>
  <si>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</si>
  <si>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</si>
  <si>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</si>
  <si>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</si>
  <si>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</si>
  <si>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</si>
  <si>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</si>
  <si>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</si>
  <si>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</si>
  <si>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</si>
  <si>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</si>
  <si>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</si>
  <si>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</si>
  <si>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</si>
  <si>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</si>
  <si>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</si>
  <si>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</si>
  <si>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</si>
  <si>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</si>
  <si>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</si>
  <si>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</si>
  <si>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</si>
  <si>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</si>
  <si>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</si>
  <si>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</si>
  <si>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</si>
  <si>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</si>
  <si>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</si>
  <si>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</si>
  <si>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</si>
  <si>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</si>
  <si>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</si>
  <si>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</si>
  <si>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</si>
  <si>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</si>
  <si>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</si>
  <si>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</si>
  <si>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</si>
  <si>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</si>
  <si>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</si>
  <si>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</si>
  <si>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</si>
  <si>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</si>
  <si>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</si>
  <si>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</si>
  <si>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</si>
  <si>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</si>
  <si>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</si>
  <si>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</si>
  <si>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</si>
  <si>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</si>
  <si>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</si>
  <si>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</si>
  <si>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</si>
  <si>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</si>
  <si>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</si>
  <si>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</si>
  <si>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</si>
  <si>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</si>
  <si>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</si>
  <si>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</si>
  <si>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</si>
  <si>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</si>
  <si>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</si>
  <si>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</si>
  <si>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</si>
  <si>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</si>
  <si>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</si>
  <si>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</si>
  <si>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</si>
  <si>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</si>
  <si>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</si>
  <si>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</si>
  <si>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</si>
  <si>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</si>
  <si>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</si>
  <si>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</si>
  <si>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</si>
  <si>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</si>
  <si>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</si>
  <si>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</si>
  <si>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</si>
  <si>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</si>
  <si>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</si>
  <si>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</si>
  <si>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</si>
  <si>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</si>
  <si>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</si>
  <si>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</si>
  <si>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</si>
  <si>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</si>
  <si>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</si>
  <si>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</si>
  <si>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</si>
  <si>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</si>
  <si>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</si>
  <si>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</si>
  <si>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</si>
  <si>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</si>
  <si>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</si>
  <si>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</si>
  <si>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</si>
  <si>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</si>
  <si>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</si>
  <si>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</si>
  <si>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</si>
  <si>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</si>
  <si>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</si>
  <si>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</si>
  <si>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</si>
  <si>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</si>
  <si>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</si>
  <si>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</si>
  <si>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</si>
  <si>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</si>
  <si>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</si>
  <si>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</si>
  <si>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</si>
  <si>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</si>
  <si>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</si>
  <si>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</si>
  <si>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</si>
  <si>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</si>
  <si>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</si>
  <si>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</si>
  <si>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</si>
  <si>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</si>
  <si>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</si>
  <si>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</si>
  <si>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</si>
  <si>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</si>
  <si>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</si>
  <si>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</si>
  <si>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</si>
  <si>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</si>
  <si>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</si>
  <si>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</si>
  <si>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</si>
  <si>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</si>
  <si>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</si>
  <si>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</si>
  <si>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</si>
  <si>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</si>
  <si>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</si>
  <si>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</si>
  <si>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</si>
  <si>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</si>
  <si>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</si>
  <si>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</si>
  <si>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</si>
  <si>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</si>
  <si>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</si>
  <si>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</si>
  <si>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</si>
  <si>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</si>
  <si>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</si>
  <si>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</si>
  <si>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</si>
  <si>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</si>
  <si>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</si>
  <si>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</si>
  <si>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</si>
  <si>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</si>
  <si>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</si>
  <si>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</si>
  <si>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</si>
  <si>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</si>
  <si>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</si>
  <si>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</si>
  <si>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</si>
  <si>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</si>
  <si>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</si>
  <si>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</si>
  <si>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</si>
  <si>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</si>
  <si>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</si>
  <si>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</si>
  <si>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</si>
  <si>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</si>
  <si>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</si>
  <si>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</si>
  <si>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</si>
  <si>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</si>
  <si>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</si>
  <si>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</si>
  <si>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</si>
  <si>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</si>
  <si>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</si>
  <si>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</si>
  <si>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</si>
  <si>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</si>
  <si>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</si>
  <si>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</si>
  <si>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</si>
  <si>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</si>
  <si>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</si>
  <si>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</si>
  <si>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</si>
  <si>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</si>
  <si>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</si>
  <si>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</si>
  <si>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</si>
  <si>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</si>
  <si>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</si>
  <si>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</si>
  <si>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</si>
  <si>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</si>
  <si>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</si>
  <si>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</si>
  <si>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</si>
  <si>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</si>
  <si>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</si>
  <si>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</si>
  <si>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</si>
  <si>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</si>
  <si>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</si>
  <si>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</si>
  <si>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</si>
  <si>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</si>
  <si>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</si>
  <si>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</si>
  <si>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</si>
  <si>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</si>
  <si>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</si>
  <si>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</si>
  <si>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</si>
  <si>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</si>
  <si>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</si>
  <si>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</si>
  <si>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</si>
  <si>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</si>
  <si>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</si>
  <si>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</si>
  <si>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</si>
  <si>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</si>
  <si>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</si>
  <si>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</si>
  <si>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</si>
  <si>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</si>
  <si>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</si>
  <si>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</si>
  <si>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</si>
  <si>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</si>
  <si>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</si>
  <si>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</si>
  <si>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</si>
  <si>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</si>
  <si>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</si>
  <si>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</si>
  <si>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</si>
  <si>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</si>
  <si>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</si>
  <si>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</si>
  <si>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</si>
  <si>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</si>
  <si>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</si>
  <si>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</si>
  <si>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</si>
  <si>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</si>
  <si>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</si>
  <si>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</si>
  <si>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</si>
  <si>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</si>
  <si>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</si>
  <si>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</si>
  <si>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</si>
  <si>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</si>
  <si>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</si>
  <si>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</si>
  <si>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</si>
  <si>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</si>
  <si>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</si>
  <si>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</si>
  <si>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</si>
  <si>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</si>
  <si>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</si>
  <si>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</si>
  <si>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</si>
  <si>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</si>
  <si>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</si>
  <si>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</si>
  <si>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</si>
  <si>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</si>
  <si>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</si>
  <si>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</si>
  <si>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</si>
  <si>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</si>
  <si>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</si>
  <si>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</si>
  <si>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</si>
  <si>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</si>
  <si>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</si>
  <si>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</si>
  <si>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</si>
  <si>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</si>
  <si>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</si>
  <si>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</si>
  <si>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</si>
  <si>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</si>
  <si>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</si>
  <si>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</si>
  <si>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</si>
  <si>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</si>
  <si>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</si>
  <si>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</si>
  <si>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</si>
  <si>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</si>
  <si>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</si>
  <si>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</si>
  <si>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</si>
  <si>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</si>
  <si>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</si>
  <si>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</si>
  <si>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</si>
  <si>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</si>
  <si>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</si>
  <si>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</si>
  <si>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</si>
  <si>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</si>
  <si>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</si>
  <si>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</si>
  <si>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</si>
  <si>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</si>
  <si>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</si>
  <si>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</si>
  <si>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</si>
  <si>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</si>
  <si>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</si>
  <si>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</si>
  <si>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</si>
  <si>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</si>
  <si>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</si>
  <si>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</si>
  <si>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</si>
  <si>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</si>
  <si>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</si>
  <si>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</si>
  <si>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</si>
  <si>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</si>
  <si>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</si>
  <si>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</si>
  <si>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</si>
  <si>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</si>
  <si>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</si>
  <si>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</si>
  <si>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</si>
  <si>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</si>
  <si>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</si>
  <si>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</si>
  <si>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</si>
  <si>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</si>
  <si>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</si>
  <si>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</si>
  <si>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</si>
  <si>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</si>
  <si>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</si>
  <si>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</si>
  <si>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</si>
  <si>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</si>
  <si>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</si>
  <si>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</si>
  <si>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</si>
  <si>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</si>
  <si>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</si>
  <si>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</si>
  <si>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</si>
  <si>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</si>
  <si>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</si>
  <si>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</si>
  <si>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</si>
  <si>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</si>
  <si>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</si>
  <si>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</si>
  <si>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</si>
  <si>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</si>
  <si>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</si>
  <si>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</si>
  <si>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</si>
  <si>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</si>
  <si>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</si>
  <si>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</si>
  <si>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</si>
  <si>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</si>
  <si>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</si>
  <si>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</si>
  <si>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</si>
  <si>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</si>
  <si>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</si>
  <si>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</si>
  <si>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</si>
  <si>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</si>
  <si>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</si>
  <si>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</si>
  <si>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</si>
  <si>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</si>
  <si>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</si>
  <si>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</si>
  <si>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</si>
  <si>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</si>
  <si>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</si>
  <si>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</si>
  <si>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</si>
  <si>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</si>
  <si>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</si>
  <si>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</si>
  <si>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</si>
  <si>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</si>
  <si>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</si>
  <si>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</si>
  <si>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</si>
  <si>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</si>
  <si>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</si>
  <si>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</si>
  <si>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</si>
  <si>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</si>
  <si>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</si>
  <si>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</si>
  <si>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</si>
  <si>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</si>
  <si>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</si>
  <si>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</si>
  <si>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</si>
  <si>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</si>
  <si>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</si>
  <si>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</si>
  <si>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</si>
  <si>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</si>
  <si>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</si>
  <si>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</si>
  <si>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</si>
  <si>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</si>
  <si>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</si>
  <si>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</si>
  <si>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</si>
  <si>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</si>
  <si>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</si>
  <si>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</si>
  <si>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</si>
  <si>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</si>
  <si>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</si>
  <si>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</si>
  <si>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</si>
  <si>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</si>
  <si>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</si>
  <si>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</si>
  <si>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</si>
  <si>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</si>
  <si>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</si>
  <si>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</si>
  <si>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</si>
  <si>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</si>
  <si>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</si>
  <si>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</si>
  <si>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</si>
  <si>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</si>
  <si>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</si>
  <si>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</si>
  <si>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</si>
  <si>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</si>
  <si>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</si>
  <si>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</si>
  <si>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</si>
  <si>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</si>
  <si>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</si>
  <si>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</si>
  <si>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</si>
  <si>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</si>
  <si>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</si>
  <si>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</si>
  <si>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</si>
  <si>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</si>
  <si>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</si>
  <si>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</si>
  <si>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</si>
  <si>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</si>
  <si>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</si>
  <si>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</si>
  <si>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</si>
  <si>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</si>
  <si>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</si>
  <si>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</si>
  <si>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</si>
  <si>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</si>
  <si>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</si>
  <si>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</si>
  <si>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</si>
  <si>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</si>
  <si>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</si>
  <si>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</si>
  <si>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</si>
  <si>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</si>
  <si>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</si>
  <si>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</si>
  <si>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</si>
  <si>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</si>
  <si>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</si>
  <si>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</si>
  <si>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</si>
  <si>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</si>
  <si>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</si>
  <si>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</si>
  <si>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</si>
  <si>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</si>
  <si>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</si>
  <si>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</si>
  <si>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</si>
  <si>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</si>
  <si>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</si>
  <si>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</si>
  <si>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</si>
  <si>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</si>
  <si>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</si>
  <si>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</si>
  <si>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</si>
  <si>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</si>
  <si>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</si>
  <si>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</si>
  <si>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</si>
  <si>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</si>
  <si>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</si>
  <si>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</si>
  <si>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</si>
  <si>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</si>
  <si>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</si>
  <si>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</si>
  <si>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</si>
  <si>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</si>
  <si>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</si>
  <si>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</si>
  <si>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</si>
  <si>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</si>
  <si>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</si>
  <si>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</si>
  <si>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</si>
  <si>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</si>
  <si>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</si>
  <si>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</si>
  <si>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</si>
  <si>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</si>
  <si>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</si>
  <si>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</si>
  <si>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</si>
  <si>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</si>
  <si>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</si>
  <si>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</si>
  <si>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</si>
  <si>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</si>
  <si>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</si>
  <si>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</si>
  <si>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</si>
  <si>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</si>
  <si>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</si>
  <si>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</si>
  <si>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</si>
  <si>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</si>
  <si>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</si>
  <si>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</si>
  <si>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</si>
  <si>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</si>
  <si>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</si>
  <si>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</si>
  <si>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</si>
  <si>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</si>
  <si>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</si>
  <si>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</si>
  <si>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</si>
  <si>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</si>
  <si>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</si>
  <si>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</si>
  <si>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</si>
  <si>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</si>
  <si>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</si>
  <si>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</si>
  <si>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</si>
  <si>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</si>
  <si>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</si>
  <si>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</si>
  <si>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</si>
  <si>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</si>
  <si>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</si>
  <si>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</si>
  <si>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</si>
  <si>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</si>
  <si>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</si>
  <si>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</si>
  <si>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</si>
  <si>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</si>
  <si>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</si>
  <si>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</si>
  <si>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</si>
  <si>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</si>
  <si>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</si>
  <si>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</si>
  <si>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</si>
  <si>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</si>
  <si>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</si>
  <si>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</si>
  <si>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</si>
  <si>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</si>
  <si>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</si>
  <si>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</si>
  <si>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</si>
  <si>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</si>
  <si>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</si>
  <si>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</si>
  <si>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</si>
  <si>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</si>
  <si>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</si>
  <si>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</si>
  <si>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</si>
  <si>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</si>
  <si>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</si>
  <si>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</si>
  <si>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</si>
  <si>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</si>
  <si>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</si>
  <si>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</si>
  <si>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</si>
  <si>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</si>
  <si>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</si>
  <si>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</si>
  <si>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</si>
  <si>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</si>
  <si>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</si>
  <si>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</si>
  <si>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</si>
  <si>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</si>
  <si>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</si>
  <si>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</si>
  <si>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</si>
  <si>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</si>
  <si>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</si>
  <si>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</si>
  <si>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</si>
  <si>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</si>
  <si>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</si>
  <si>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</si>
  <si>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</si>
  <si>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</si>
  <si>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</si>
  <si>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</si>
  <si>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</si>
  <si>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</si>
  <si>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</si>
  <si>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</si>
  <si>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</si>
  <si>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</si>
  <si>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</si>
  <si>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</si>
  <si>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</si>
  <si>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</si>
  <si>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</si>
  <si>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</si>
  <si>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</si>
  <si>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</si>
  <si>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</si>
  <si>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</si>
  <si>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</si>
  <si>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</si>
  <si>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</si>
  <si>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</si>
  <si>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</si>
  <si>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</si>
  <si>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</si>
  <si>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</si>
  <si>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</si>
  <si>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</si>
  <si>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</si>
  <si>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</si>
  <si>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</si>
  <si>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</si>
  <si>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</si>
  <si>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</si>
  <si>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</si>
  <si>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</si>
  <si>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</si>
  <si>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</si>
  <si>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</si>
  <si>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</si>
  <si>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</si>
  <si>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</si>
  <si>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</si>
  <si>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</si>
  <si>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</si>
  <si>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</si>
  <si>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</si>
  <si>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</si>
  <si>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</si>
  <si>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</si>
  <si>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</si>
  <si>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</si>
  <si>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</si>
  <si>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</si>
  <si>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</si>
  <si>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</si>
  <si>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</si>
  <si>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</si>
  <si>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</si>
  <si>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</si>
  <si>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</si>
  <si>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</si>
  <si>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</si>
  <si>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</si>
  <si>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</si>
  <si>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</si>
  <si>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</si>
  <si>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</si>
  <si>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</si>
  <si>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</si>
  <si>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</si>
  <si>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</si>
  <si>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</si>
  <si>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</si>
  <si>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</si>
  <si>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</si>
  <si>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</si>
  <si>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</si>
  <si>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</si>
  <si>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</si>
  <si>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</si>
  <si>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</si>
  <si>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</si>
  <si>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</si>
  <si>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</si>
  <si>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</si>
  <si>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</si>
  <si>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</si>
  <si>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</si>
  <si>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</si>
  <si>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</si>
  <si>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</si>
  <si>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</si>
  <si>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</si>
  <si>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</si>
  <si>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</si>
  <si>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</si>
  <si>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</si>
  <si>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</si>
  <si>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</si>
  <si>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</si>
  <si>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</si>
  <si>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</si>
  <si>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</si>
  <si>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</si>
  <si>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</si>
  <si>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</si>
  <si>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</si>
  <si>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</si>
  <si>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</si>
  <si>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</si>
  <si>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</si>
  <si>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</si>
  <si>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</si>
  <si>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</si>
  <si>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</si>
  <si>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</si>
  <si>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</si>
  <si>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</si>
  <si>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</si>
  <si>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</si>
  <si>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</si>
  <si>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</si>
  <si>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</si>
  <si>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</si>
  <si>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</si>
  <si>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</si>
  <si>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</si>
  <si>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</si>
  <si>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</si>
  <si>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</si>
  <si>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</si>
  <si>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</si>
  <si>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</si>
  <si>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</si>
  <si>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</si>
  <si>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</si>
  <si>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</si>
  <si>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</si>
  <si>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</si>
  <si>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</si>
  <si>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</si>
  <si>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</si>
  <si>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</si>
  <si>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</si>
  <si>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</si>
  <si>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</si>
  <si>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</si>
  <si>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</si>
  <si>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</si>
  <si>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</si>
  <si>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</si>
  <si>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</si>
  <si>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</si>
  <si>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</si>
  <si>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</si>
  <si>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</si>
  <si>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</si>
  <si>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</si>
  <si>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</si>
  <si>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</si>
  <si>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</si>
  <si>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</si>
  <si>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</si>
  <si>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</si>
  <si>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</si>
  <si>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</si>
  <si>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</si>
  <si>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</si>
  <si>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</si>
  <si>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</si>
  <si>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</si>
  <si>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</si>
  <si>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</si>
  <si>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</si>
  <si>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</si>
  <si>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</si>
  <si>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</si>
  <si>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</si>
  <si>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</si>
  <si>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</si>
  <si>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</si>
  <si>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</si>
  <si>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</si>
  <si>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</si>
  <si>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</si>
  <si>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</si>
  <si>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</si>
  <si>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</si>
  <si>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</si>
  <si>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</si>
  <si>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</si>
  <si>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</si>
  <si>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</si>
  <si>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</si>
  <si>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</si>
  <si>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</si>
  <si>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</si>
  <si>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</si>
  <si>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</si>
  <si>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</si>
  <si>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</si>
  <si>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</si>
  <si>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</si>
  <si>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</si>
  <si>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</si>
  <si>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</si>
  <si>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</si>
  <si>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</si>
  <si>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</si>
  <si>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</si>
  <si>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</si>
  <si>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</si>
  <si>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</si>
  <si>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</si>
  <si>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</si>
  <si>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</si>
  <si>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</si>
  <si>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</si>
  <si>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</si>
  <si>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</si>
  <si>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</si>
  <si>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</si>
  <si>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</si>
  <si>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</si>
  <si>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</si>
  <si>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</si>
  <si>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</si>
  <si>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</si>
  <si>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</si>
  <si>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</si>
  <si>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</si>
  <si>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</si>
  <si>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</si>
  <si>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</si>
  <si>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</si>
  <si>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</si>
  <si>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</si>
  <si>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</si>
  <si>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</si>
  <si>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</si>
  <si>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</si>
  <si>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</si>
  <si>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</si>
  <si>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</si>
  <si>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</si>
  <si>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</si>
  <si>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</si>
  <si>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</si>
  <si>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</si>
  <si>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</si>
  <si>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</si>
  <si>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</si>
  <si>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</si>
  <si>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</si>
  <si>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</si>
  <si>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</si>
  <si>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</si>
  <si>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</si>
  <si>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</si>
  <si>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</si>
  <si>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</si>
  <si>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</si>
  <si>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</si>
  <si>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</si>
  <si>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</si>
  <si>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</si>
  <si>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</si>
  <si>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</si>
  <si>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</si>
  <si>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</si>
  <si>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</si>
  <si>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</si>
  <si>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</si>
  <si>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</si>
  <si>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</si>
  <si>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</si>
  <si>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</si>
  <si>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</si>
  <si>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</si>
  <si>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</si>
  <si>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</si>
  <si>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</si>
  <si>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</si>
  <si>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</si>
  <si>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</si>
  <si>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</si>
  <si>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</si>
  <si>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</si>
  <si>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</si>
  <si>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</si>
  <si>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</si>
  <si>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</si>
  <si>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</si>
  <si>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</si>
  <si>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</si>
  <si>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</si>
  <si>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</si>
  <si>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</si>
  <si>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</si>
  <si>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</si>
  <si>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</si>
  <si>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</si>
  <si>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</si>
  <si>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</si>
  <si>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</si>
  <si>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</si>
  <si>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</si>
  <si>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</si>
  <si>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</si>
  <si>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</si>
  <si>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</si>
  <si>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</si>
  <si>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</si>
  <si>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</si>
  <si>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</si>
  <si>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</si>
  <si>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</si>
  <si>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</si>
  <si>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</si>
  <si>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</si>
  <si>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</si>
  <si>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</si>
  <si>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</si>
  <si>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</si>
  <si>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</si>
  <si>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</si>
  <si>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</si>
  <si>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</si>
  <si>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</si>
  <si>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</si>
  <si>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</si>
  <si>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</si>
  <si>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</si>
  <si>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</si>
  <si>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</si>
  <si>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</si>
  <si>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</si>
  <si>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</si>
  <si>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</si>
  <si>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</si>
  <si>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</si>
  <si>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</si>
  <si>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</si>
  <si>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</si>
  <si>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</si>
  <si>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</si>
  <si>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</si>
  <si>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</si>
  <si>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</si>
  <si>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</si>
  <si>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</si>
  <si>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</si>
  <si>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</si>
  <si>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</si>
  <si>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</si>
  <si>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</si>
  <si>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</si>
  <si>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</si>
  <si>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</si>
  <si>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</si>
  <si>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</si>
  <si>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</si>
  <si>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</si>
  <si>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</si>
  <si>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</si>
  <si>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</si>
  <si>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</si>
  <si>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</si>
  <si>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</si>
  <si>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</si>
  <si>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</si>
  <si>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</si>
  <si>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</si>
  <si>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</si>
  <si>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</si>
  <si>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</si>
  <si>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</si>
  <si>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</si>
  <si>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</si>
  <si>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</si>
  <si>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</si>
  <si>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</si>
  <si>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</si>
  <si>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</si>
  <si>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</si>
  <si>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</si>
  <si>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</si>
  <si>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</si>
  <si>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</si>
  <si>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</si>
  <si>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</si>
  <si>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</si>
  <si>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</si>
  <si>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</si>
  <si>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</si>
  <si>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</si>
  <si>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</si>
  <si>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</si>
  <si>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</si>
  <si>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</si>
  <si>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</si>
  <si>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</si>
  <si>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</si>
  <si>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</si>
  <si>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</si>
  <si>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</si>
  <si>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</si>
  <si>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</si>
  <si>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</si>
  <si>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</si>
  <si>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</si>
  <si>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</si>
  <si>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</si>
  <si>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</si>
  <si>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</si>
  <si>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</si>
  <si>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</si>
  <si>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</si>
  <si>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</si>
  <si>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</si>
  <si>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</si>
  <si>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</si>
  <si>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</si>
  <si>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</si>
  <si>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</si>
  <si>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</si>
  <si>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</si>
  <si>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</si>
  <si>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</si>
  <si>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</si>
  <si>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</si>
  <si>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</si>
  <si>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</si>
  <si>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</si>
  <si>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</si>
  <si>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</si>
  <si>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</si>
  <si>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</si>
  <si>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</si>
  <si>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</si>
  <si>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</si>
  <si>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</si>
  <si>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</si>
  <si>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</si>
  <si>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</si>
  <si>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</si>
  <si>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</si>
  <si>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</si>
  <si>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</si>
  <si>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</si>
  <si>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</si>
  <si>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</si>
  <si>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</si>
  <si>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</si>
  <si>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</si>
  <si>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</si>
  <si>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</si>
  <si>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</si>
  <si>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</si>
  <si>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</si>
  <si>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</si>
  <si>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</si>
  <si>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</si>
  <si>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</si>
  <si>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</si>
  <si>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</si>
  <si>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</si>
  <si>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</si>
  <si>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</si>
  <si>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</si>
  <si>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</si>
  <si>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</si>
  <si>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</si>
  <si>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</si>
  <si>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</si>
  <si>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</si>
  <si>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</si>
  <si>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</si>
  <si>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</si>
  <si>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</si>
  <si>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</si>
  <si>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</si>
  <si>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</si>
  <si>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</si>
  <si>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</si>
  <si>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</si>
  <si>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</si>
  <si>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</si>
  <si>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</si>
  <si>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</si>
  <si>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</si>
  <si>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</si>
  <si>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</si>
  <si>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</si>
  <si>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</si>
  <si>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</si>
  <si>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</si>
  <si>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</si>
  <si>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</si>
  <si>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</si>
  <si>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</si>
  <si>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</si>
  <si>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</si>
  <si>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</si>
  <si>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</si>
  <si>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</si>
  <si>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</si>
  <si>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</si>
  <si>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</si>
  <si>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</si>
  <si>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</si>
  <si>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</si>
  <si>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</si>
  <si>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</si>
  <si>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2017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</si>
  <si>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</si>
  <si>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</si>
  <si>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</si>
  <si>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</si>
  <si>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</si>
  <si>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</si>
  <si>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</si>
  <si>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</si>
  <si>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</si>
  <si>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</si>
  <si>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</si>
  <si>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</si>
  <si>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</si>
  <si>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</si>
  <si>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</si>
  <si>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</si>
  <si>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</si>
  <si>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</si>
  <si>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</si>
  <si>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</si>
  <si>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</si>
  <si>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</si>
  <si>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</si>
  <si>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</si>
  <si>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</si>
  <si>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</si>
  <si>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</si>
  <si>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</si>
  <si>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</si>
  <si>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</si>
  <si>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</si>
  <si>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</si>
  <si>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</si>
  <si>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</si>
  <si>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</si>
  <si>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</si>
  <si>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</si>
  <si>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</si>
  <si>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</si>
  <si>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</si>
  <si>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</si>
  <si>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</si>
  <si>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</si>
  <si>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</si>
  <si>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</si>
  <si>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</si>
  <si>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</si>
  <si>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</si>
  <si>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</si>
  <si>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</si>
  <si>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</si>
  <si>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</si>
  <si>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</si>
  <si>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</si>
  <si>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</si>
  <si>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</si>
  <si>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</si>
  <si>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</si>
  <si>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</si>
  <si>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</si>
  <si>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</si>
  <si>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</si>
  <si>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</si>
  <si>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</si>
  <si>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</si>
  <si>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</si>
  <si>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</si>
  <si>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</si>
  <si>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</si>
  <si>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</si>
  <si>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</si>
  <si>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</si>
  <si>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</si>
  <si>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</si>
  <si>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</si>
  <si>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</si>
  <si>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</si>
  <si>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</si>
  <si>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</si>
  <si>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</si>
  <si>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</si>
  <si>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</si>
  <si>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</si>
  <si>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</si>
  <si>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</si>
  <si>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</si>
  <si>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</si>
  <si>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</si>
  <si>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</si>
  <si>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</si>
  <si>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</si>
  <si>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</si>
  <si>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</si>
  <si>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</si>
  <si>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</si>
  <si>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</si>
  <si>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</si>
  <si>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</si>
  <si>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</si>
  <si>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</si>
  <si>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</si>
  <si>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</si>
  <si>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</si>
  <si>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</si>
  <si>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</si>
  <si>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</si>
  <si>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</si>
  <si>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</si>
  <si>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</si>
  <si>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</si>
  <si>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</si>
  <si>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</si>
  <si>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</si>
  <si>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</si>
  <si>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</si>
  <si>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</si>
  <si>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</si>
  <si>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</si>
  <si>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</si>
  <si>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</si>
  <si>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</si>
  <si>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</si>
  <si>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</si>
  <si>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</si>
  <si>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</si>
  <si>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</si>
  <si>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</si>
  <si>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</si>
  <si>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</si>
  <si>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</si>
  <si>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</si>
  <si>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</si>
  <si>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</si>
  <si>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</si>
  <si>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</si>
  <si>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</si>
  <si>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</si>
  <si>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</si>
  <si>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</si>
  <si>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</si>
  <si>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</si>
  <si>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</si>
  <si>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</si>
  <si>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</si>
  <si>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</si>
  <si>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</si>
  <si>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</si>
  <si>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</si>
  <si>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</si>
  <si>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</si>
  <si>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</si>
  <si>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</si>
  <si>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</si>
  <si>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</si>
  <si>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</si>
  <si>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</si>
  <si>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</si>
  <si>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</si>
  <si>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</si>
  <si>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</si>
  <si>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</si>
  <si>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</si>
  <si>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</si>
  <si>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</si>
  <si>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</si>
  <si>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</si>
  <si>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</si>
  <si>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</si>
  <si>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</si>
  <si>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</si>
  <si>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</si>
  <si>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</si>
  <si>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</si>
  <si>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</si>
  <si>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</si>
  <si>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</si>
  <si>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</si>
  <si>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</si>
  <si>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</si>
  <si>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</si>
  <si>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</si>
  <si>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</si>
  <si>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</si>
  <si>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</si>
  <si>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</si>
  <si>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</si>
  <si>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</si>
  <si>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</si>
  <si>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</si>
  <si>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</si>
  <si>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</si>
  <si>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</si>
  <si>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</si>
  <si>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</si>
  <si>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</si>
  <si>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</si>
  <si>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</si>
  <si>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</si>
  <si>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</si>
  <si>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</si>
  <si>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</si>
  <si>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</si>
  <si>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</si>
  <si>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</si>
  <si>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</si>
  <si>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</si>
  <si>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</si>
  <si>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</si>
  <si>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</si>
  <si>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</si>
  <si>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</si>
  <si>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</si>
  <si>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</si>
  <si>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</si>
  <si>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</si>
  <si>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</si>
  <si>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</si>
  <si>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</si>
  <si>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</si>
  <si>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</si>
  <si>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</si>
  <si>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</si>
  <si>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</si>
  <si>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</si>
  <si>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</si>
  <si>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</si>
  <si>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</si>
  <si>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</si>
  <si>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</si>
  <si>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</si>
  <si>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</si>
  <si>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</si>
  <si>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</si>
  <si>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</si>
  <si>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0209</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</si>
  <si>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</si>
  <si>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</si>
  <si>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</si>
  <si>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</si>
  <si>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</si>
  <si>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</si>
  <si>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</si>
  <si>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</si>
  <si>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</si>
  <si>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</si>
  <si>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</si>
  <si>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</si>
  <si>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</si>
  <si>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</si>
  <si>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</si>
  <si>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</si>
  <si>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</si>
  <si>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</si>
  <si>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</si>
  <si>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</si>
  <si>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</si>
  <si>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</si>
  <si>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</si>
  <si>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</si>
  <si>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</si>
  <si>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</si>
  <si>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</si>
  <si>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</si>
  <si>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</si>
  <si>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</si>
  <si>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</si>
  <si>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</si>
  <si>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</si>
  <si>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</si>
  <si>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</si>
  <si>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</si>
  <si>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</si>
  <si>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</si>
  <si>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</si>
  <si>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</si>
  <si>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</si>
  <si>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</si>
  <si>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</si>
  <si>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</si>
  <si>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</si>
  <si>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</si>
  <si>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</si>
  <si>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</si>
  <si>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</si>
  <si>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</si>
  <si>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</si>
  <si>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</si>
  <si>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</si>
  <si>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</si>
  <si>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</si>
  <si>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</si>
  <si>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</si>
  <si>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</si>
  <si>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</si>
  <si>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</si>
  <si>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</si>
  <si>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</si>
  <si>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</si>
  <si>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</si>
  <si>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</si>
  <si>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</si>
  <si>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</si>
  <si>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</si>
  <si>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</si>
  <si>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</si>
  <si>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</si>
  <si>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</si>
  <si>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</si>
  <si>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</si>
  <si>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</si>
  <si>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</si>
  <si>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</si>
  <si>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</si>
  <si>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</si>
  <si>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</si>
  <si>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</si>
  <si>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</si>
  <si>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</si>
  <si>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</si>
  <si>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</si>
  <si>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</si>
  <si>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</si>
  <si>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</si>
  <si>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</si>
  <si>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</si>
  <si>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</si>
  <si>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</si>
  <si>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</si>
  <si>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</si>
  <si>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</si>
  <si>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</si>
  <si>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</si>
  <si>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</si>
  <si>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</si>
  <si>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</si>
  <si>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</si>
  <si>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</si>
  <si>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</si>
  <si>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</si>
  <si>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</si>
  <si>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</si>
  <si>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</si>
  <si>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</si>
  <si>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</si>
  <si>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</si>
  <si>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</si>
  <si>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</si>
  <si>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</si>
  <si>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</si>
  <si>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</si>
  <si>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</si>
  <si>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</si>
  <si>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</si>
  <si>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</si>
  <si>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</si>
  <si>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</si>
  <si>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</si>
  <si>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</si>
  <si>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</si>
  <si>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</si>
  <si>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</si>
  <si>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</si>
  <si>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</si>
  <si>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</si>
  <si>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</si>
  <si>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</si>
  <si>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</si>
  <si>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</si>
  <si>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</si>
  <si>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</si>
  <si>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</si>
  <si>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</si>
  <si>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</si>
  <si>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</si>
  <si>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</si>
  <si>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</si>
  <si>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</si>
  <si>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</si>
  <si>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</si>
  <si>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</si>
  <si>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</si>
  <si>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</si>
  <si>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</si>
  <si>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</si>
  <si>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</si>
  <si>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</si>
  <si>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</si>
  <si>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</si>
  <si>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</si>
  <si>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</si>
  <si>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</si>
  <si>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</si>
  <si>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</si>
  <si>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</si>
  <si>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</si>
  <si>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</si>
  <si>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</si>
  <si>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</si>
  <si>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</si>
  <si>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</si>
  <si>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</si>
  <si>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</si>
  <si>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</si>
  <si>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</si>
  <si>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</si>
  <si>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</si>
  <si>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</si>
  <si>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</si>
  <si>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</si>
  <si>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</si>
  <si>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</si>
  <si>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</si>
  <si>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</si>
  <si>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</si>
  <si>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</si>
  <si>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</si>
  <si>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</si>
  <si>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</si>
  <si>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</si>
  <si>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</si>
  <si>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</si>
  <si>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</si>
  <si>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</si>
  <si>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</si>
  <si>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</si>
  <si>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</si>
  <si>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</si>
  <si>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</si>
  <si>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</si>
  <si>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</si>
  <si>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</si>
  <si>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</si>
  <si>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</si>
  <si>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</si>
  <si>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</si>
  <si>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</si>
  <si>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</si>
  <si>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</si>
  <si>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</si>
  <si>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</si>
  <si>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</si>
  <si>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</si>
  <si>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</si>
  <si>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</si>
  <si>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</si>
  <si>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</si>
  <si>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</si>
  <si>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</si>
  <si>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</si>
  <si>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</si>
  <si>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</si>
  <si>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</si>
  <si>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</si>
  <si>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</si>
  <si>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</si>
  <si>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</si>
  <si>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</si>
  <si>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</si>
  <si>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</si>
  <si>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</si>
  <si>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</si>
  <si>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</si>
  <si>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</si>
  <si>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</si>
  <si>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</si>
  <si>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</si>
  <si>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</si>
  <si>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</si>
  <si>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</si>
  <si>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</si>
  <si>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</si>
  <si>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</si>
  <si>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</si>
  <si>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</si>
  <si>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</si>
  <si>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</si>
  <si>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</si>
  <si>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</si>
  <si>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000245</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</si>
  <si>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</si>
  <si>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</si>
  <si>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</si>
  <si>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</si>
  <si>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</si>
  <si>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</si>
  <si>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</si>
  <si>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</si>
  <si>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</si>
  <si>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</si>
  <si>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</si>
  <si>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</si>
  <si>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</si>
  <si>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</si>
  <si>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</si>
  <si>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</si>
  <si>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</si>
  <si>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</si>
  <si>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</si>
  <si>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</si>
  <si>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</si>
  <si>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</si>
  <si>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</si>
  <si>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</si>
  <si>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</si>
  <si>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</si>
  <si>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</si>
  <si>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</si>
  <si>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</si>
  <si>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</si>
  <si>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</si>
  <si>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</si>
  <si>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</si>
  <si>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</si>
  <si>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</si>
  <si>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</si>
  <si>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</si>
  <si>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</si>
  <si>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</si>
  <si>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</si>
  <si>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</si>
  <si>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</si>
  <si>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</si>
  <si>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</si>
  <si>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</si>
  <si>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</si>
  <si>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</si>
  <si>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</si>
  <si>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</si>
  <si>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</si>
  <si>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</si>
  <si>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</si>
  <si>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</si>
  <si>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</si>
  <si>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</si>
  <si>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</si>
  <si>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</si>
  <si>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</si>
  <si>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</si>
  <si>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</si>
  <si>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</si>
  <si>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</si>
  <si>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</si>
  <si>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</si>
  <si>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</si>
  <si>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</si>
  <si>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</si>
  <si>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</si>
  <si>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</si>
  <si>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</si>
  <si>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</si>
  <si>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</si>
  <si>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</si>
  <si>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</si>
  <si>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</si>
  <si>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</si>
  <si>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</si>
  <si>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</si>
  <si>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</si>
  <si>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</si>
  <si>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</si>
  <si>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</si>
  <si>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</si>
  <si>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</si>
  <si>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</si>
  <si>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</si>
  <si>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</si>
  <si>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</si>
  <si>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</si>
  <si>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</si>
  <si>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</si>
  <si>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</si>
  <si>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</si>
  <si>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</si>
  <si>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</si>
  <si>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</si>
  <si>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</si>
  <si>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</si>
  <si>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</si>
  <si>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</si>
  <si>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</si>
  <si>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</si>
  <si>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</si>
  <si>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</si>
  <si>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</si>
  <si>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</si>
  <si>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</si>
  <si>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</si>
  <si>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</si>
  <si>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</si>
  <si>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</si>
  <si>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</si>
  <si>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</si>
  <si>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</si>
  <si>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</si>
  <si>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</si>
  <si>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</si>
  <si>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</si>
  <si>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</si>
  <si>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</si>
  <si>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</si>
  <si>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</si>
  <si>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</si>
  <si>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</si>
  <si>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</si>
  <si>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</si>
  <si>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</si>
  <si>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</si>
  <si>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</si>
  <si>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</si>
  <si>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</si>
  <si>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</si>
  <si>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</si>
  <si>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</si>
  <si>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</si>
  <si>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</si>
  <si>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</si>
  <si>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</si>
  <si>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</si>
  <si>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</si>
  <si>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</si>
  <si>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</si>
  <si>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</si>
  <si>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</si>
  <si>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</si>
  <si>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</si>
  <si>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</si>
  <si>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</si>
  <si>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</si>
  <si>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</si>
  <si>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</si>
  <si>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</si>
  <si>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</si>
  <si>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</si>
  <si>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</si>
  <si>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</si>
  <si>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</si>
  <si>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</si>
  <si>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</si>
  <si>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</si>
  <si>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</si>
  <si>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</si>
  <si>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</si>
  <si>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</si>
  <si>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</si>
  <si>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</si>
  <si>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</si>
  <si>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</si>
  <si>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</si>
  <si>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</si>
  <si>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</si>
  <si>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</si>
  <si>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</si>
  <si>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</si>
  <si>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</si>
  <si>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</si>
  <si>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</si>
  <si>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</si>
  <si>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</si>
  <si>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</si>
  <si>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</si>
  <si>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</si>
  <si>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</si>
  <si>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</si>
  <si>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</si>
  <si>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</si>
  <si>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</si>
  <si>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</si>
  <si>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</si>
  <si>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</si>
  <si>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</si>
  <si>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</si>
  <si>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</si>
  <si>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</si>
  <si>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</si>
  <si>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</si>
  <si>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</si>
  <si>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</si>
  <si>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</si>
  <si>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</si>
  <si>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</si>
  <si>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</si>
  <si>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</si>
  <si>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</si>
  <si>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</si>
  <si>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</si>
  <si>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</si>
  <si>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</si>
  <si>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</si>
  <si>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</si>
  <si>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</si>
  <si>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</si>
  <si>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</si>
  <si>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</si>
  <si>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</si>
  <si>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</si>
  <si>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</si>
  <si>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</si>
  <si>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</si>
  <si>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</si>
  <si>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</si>
  <si>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</si>
  <si>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</si>
  <si>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</si>
  <si>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</si>
  <si>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</si>
  <si>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</si>
  <si>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</si>
  <si>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</si>
  <si>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</si>
  <si>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</si>
  <si>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</si>
  <si>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</si>
  <si>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</si>
  <si>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</si>
  <si>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</si>
  <si>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</si>
  <si>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</si>
  <si>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</si>
  <si>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</si>
  <si>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</si>
  <si>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</si>
  <si>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</si>
  <si>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</si>
  <si>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</si>
  <si>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</si>
  <si>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</si>
  <si>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</si>
  <si>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</si>
  <si>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</si>
  <si>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</si>
  <si>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</si>
  <si>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</si>
  <si>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</si>
  <si>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</si>
  <si>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</si>
  <si>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</si>
  <si>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</si>
  <si>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</si>
  <si>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</si>
  <si>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</si>
  <si>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</si>
  <si>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</si>
  <si>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</si>
  <si>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</si>
  <si>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</si>
  <si>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</si>
  <si>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</si>
  <si>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</si>
  <si>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</si>
  <si>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</si>
  <si>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</si>
  <si>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</si>
  <si>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</si>
  <si>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</si>
  <si>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</si>
  <si>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</si>
  <si>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</si>
  <si>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</si>
  <si>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</si>
  <si>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</si>
  <si>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</si>
  <si>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</si>
  <si>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</si>
  <si>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</si>
  <si>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</si>
  <si>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</si>
  <si>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</si>
  <si>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</si>
  <si>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</si>
  <si>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</si>
  <si>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</si>
  <si>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</si>
  <si>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</si>
  <si>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</si>
  <si>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</si>
  <si>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</si>
  <si>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</si>
  <si>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</si>
  <si>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</si>
  <si>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</si>
  <si>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</si>
  <si>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</si>
  <si>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</si>
  <si>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</si>
  <si>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</si>
  <si>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</si>
  <si>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</si>
  <si>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</si>
  <si>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</si>
  <si>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</si>
  <si>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</si>
  <si>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</si>
  <si>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</si>
  <si>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</si>
  <si>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</si>
  <si>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</si>
  <si>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</si>
  <si>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</si>
  <si>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</si>
  <si>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</si>
  <si>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</si>
  <si>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</si>
  <si>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</si>
  <si>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</si>
  <si>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</si>
  <si>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</si>
  <si>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</si>
  <si>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</si>
  <si>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</si>
  <si>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</si>
  <si>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</si>
  <si>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</si>
  <si>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</si>
  <si>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</si>
  <si>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</si>
  <si>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</si>
  <si>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</si>
  <si>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</si>
  <si>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</si>
  <si>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</si>
  <si>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</si>
  <si>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</si>
  <si>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</si>
  <si>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</si>
  <si>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</si>
  <si>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</si>
  <si>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</si>
  <si>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</si>
  <si>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</si>
  <si>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</si>
  <si>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</si>
  <si>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</si>
  <si>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</si>
  <si>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</si>
  <si>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</si>
  <si>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</si>
  <si>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</si>
  <si>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</si>
  <si>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</si>
  <si>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</si>
  <si>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</si>
  <si>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</si>
  <si>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</si>
  <si>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</si>
  <si>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</si>
  <si>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</si>
  <si>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</si>
  <si>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</si>
  <si>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</si>
  <si>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</si>
  <si>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</si>
  <si>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</si>
  <si>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</si>
  <si>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</si>
  <si>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</si>
  <si>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</si>
  <si>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</si>
  <si>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</si>
  <si>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</si>
  <si>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</si>
  <si>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</si>
  <si>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</si>
  <si>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</si>
  <si>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</si>
  <si>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</si>
  <si>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</si>
  <si>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</si>
  <si>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</si>
  <si>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</si>
  <si>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</si>
  <si>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</si>
  <si>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</si>
  <si>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</si>
  <si>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</si>
  <si>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</si>
  <si>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</si>
  <si>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</si>
  <si>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</si>
  <si>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</si>
  <si>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</si>
  <si>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</si>
  <si>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</si>
  <si>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</si>
  <si>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</si>
  <si>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</si>
  <si>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</si>
  <si>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</si>
  <si>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</si>
  <si>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</si>
  <si>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</si>
  <si>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</si>
  <si>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</si>
  <si>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</si>
  <si>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</si>
  <si>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</si>
  <si>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</si>
  <si>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</si>
  <si>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</si>
  <si>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</si>
  <si>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</si>
  <si>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</si>
  <si>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</si>
  <si>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</si>
  <si>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</si>
  <si>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</si>
  <si>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</si>
  <si>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</si>
  <si>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</si>
  <si>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</si>
  <si>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</si>
  <si>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</si>
  <si>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</si>
  <si>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</si>
  <si>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</si>
  <si>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</si>
  <si>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</si>
  <si>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</si>
  <si>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</si>
  <si>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</si>
  <si>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</si>
  <si>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</si>
  <si>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</si>
  <si>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</si>
  <si>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</si>
  <si>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</si>
  <si>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</si>
  <si>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</si>
  <si>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</si>
  <si>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</si>
  <si>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</si>
  <si>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</si>
  <si>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</si>
  <si>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</si>
  <si>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</si>
  <si>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</si>
  <si>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</si>
  <si>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</si>
  <si>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</si>
  <si>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</si>
  <si>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</si>
  <si>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</si>
  <si>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</si>
  <si>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</si>
  <si>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</si>
  <si>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</si>
  <si>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</si>
  <si>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</si>
  <si>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</si>
  <si>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</si>
  <si>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</si>
  <si>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</si>
  <si>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</si>
  <si>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</si>
  <si>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</si>
  <si>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</si>
  <si>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</si>
  <si>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</si>
  <si>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</si>
  <si>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</si>
  <si>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</si>
  <si>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</si>
  <si>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</si>
  <si>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</si>
  <si>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</si>
  <si>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</si>
  <si>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</si>
  <si>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</si>
  <si>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</si>
  <si>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</si>
  <si>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</si>
  <si>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</si>
  <si>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</si>
  <si>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</si>
  <si>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</si>
  <si>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</si>
  <si>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</si>
  <si>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</si>
  <si>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</si>
  <si>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</si>
  <si>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</si>
  <si>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</si>
  <si>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</si>
  <si>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</si>
  <si>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</si>
  <si>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</si>
  <si>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</si>
  <si>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</si>
  <si>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</si>
  <si>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</si>
  <si>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</si>
  <si>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</si>
  <si>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</si>
  <si>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</si>
  <si>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</si>
  <si>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</si>
  <si>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</si>
  <si>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</si>
  <si>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</si>
  <si>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</si>
  <si>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</si>
  <si>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</si>
  <si>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</si>
  <si>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</si>
  <si>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</si>
  <si>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</si>
  <si>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</si>
  <si>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</si>
  <si>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</si>
  <si>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</si>
  <si>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</si>
  <si>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</si>
  <si>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</si>
  <si>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</si>
  <si>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</si>
  <si>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</si>
  <si>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</si>
  <si>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</si>
  <si>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</si>
  <si>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</si>
  <si>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</si>
  <si>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</si>
  <si>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</si>
  <si>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</si>
  <si>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</si>
  <si>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</si>
  <si>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</si>
  <si>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</si>
  <si>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</si>
  <si>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</si>
  <si>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</si>
  <si>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</si>
  <si>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</si>
  <si>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</si>
  <si>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</si>
  <si>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</si>
  <si>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</si>
  <si>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</si>
  <si>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</si>
  <si>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</si>
  <si>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</si>
  <si>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</si>
  <si>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</si>
  <si>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</si>
  <si>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</si>
  <si>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</si>
  <si>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</si>
  <si>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</si>
  <si>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</si>
  <si>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</si>
  <si>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</si>
  <si>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</si>
  <si>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</si>
  <si>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</si>
  <si>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</si>
  <si>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</si>
  <si>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</si>
  <si>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</si>
  <si>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</si>
  <si>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</si>
  <si>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</si>
  <si>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</si>
  <si>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</si>
  <si>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</si>
  <si>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</si>
  <si>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</si>
  <si>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</si>
  <si>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</si>
  <si>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</si>
  <si>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</si>
  <si>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</si>
  <si>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</si>
  <si>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</si>
  <si>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</si>
  <si>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</si>
  <si>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</si>
  <si>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</si>
  <si>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</si>
  <si>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</si>
  <si>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</si>
  <si>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</si>
  <si>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</si>
  <si>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</si>
  <si>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</si>
  <si>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</si>
  <si>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</si>
  <si>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</si>
  <si>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</si>
  <si>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</si>
  <si>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</si>
  <si>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</si>
  <si>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</si>
  <si>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</si>
  <si>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</si>
  <si>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</si>
  <si>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</si>
  <si>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</si>
  <si>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</si>
  <si>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</si>
  <si>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</si>
  <si>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</si>
  <si>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</si>
  <si>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</si>
  <si>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</si>
  <si>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</si>
  <si>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</si>
  <si>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</si>
  <si>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</si>
  <si>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</si>
  <si>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</si>
  <si>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</si>
  <si>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</si>
  <si>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</si>
  <si>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</si>
  <si>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</si>
  <si>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</si>
  <si>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</si>
  <si>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</si>
  <si>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</si>
  <si>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</si>
  <si>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</si>
  <si>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</si>
  <si>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</si>
  <si>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</si>
  <si>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</si>
  <si>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</si>
  <si>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</si>
  <si>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</si>
  <si>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</si>
  <si>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</si>
  <si>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</si>
  <si>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</si>
  <si>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</si>
  <si>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</si>
  <si>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</si>
  <si>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</si>
  <si>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</si>
  <si>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</si>
  <si>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</si>
  <si>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</si>
  <si>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</si>
  <si>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</si>
  <si>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</si>
  <si>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</si>
  <si>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</si>
  <si>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</si>
  <si>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</si>
  <si>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</si>
  <si>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</si>
  <si>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</si>
  <si>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</si>
  <si>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</si>
  <si>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</si>
  <si>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</si>
  <si>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</si>
  <si>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</si>
  <si>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</si>
  <si>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</si>
  <si>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</si>
  <si>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</si>
  <si>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</si>
  <si>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</si>
  <si>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</si>
  <si>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</si>
  <si>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</si>
  <si>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</si>
  <si>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</si>
  <si>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</si>
  <si>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</si>
  <si>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</si>
  <si>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</si>
  <si>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</si>
  <si>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</si>
  <si>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</si>
  <si>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</si>
  <si>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</si>
  <si>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</si>
  <si>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</si>
  <si>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</si>
  <si>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</si>
  <si>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</si>
  <si>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</si>
  <si>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</si>
  <si>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</si>
  <si>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</si>
  <si>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</si>
  <si>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</si>
  <si>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</si>
  <si>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</si>
  <si>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</si>
  <si>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</si>
  <si>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</si>
  <si>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</si>
  <si>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</si>
  <si>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</si>
  <si>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</si>
  <si>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</si>
  <si>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</si>
  <si>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</si>
  <si>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</si>
  <si>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</si>
  <si>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</si>
  <si>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</si>
  <si>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</si>
  <si>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</si>
  <si>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</si>
  <si>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</si>
  <si>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</si>
  <si>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</si>
  <si>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</si>
  <si>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</si>
  <si>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</si>
  <si>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</si>
  <si>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</si>
  <si>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</si>
  <si>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</si>
  <si>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</si>
  <si>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</si>
  <si>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</si>
  <si>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</si>
  <si>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</si>
  <si>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</si>
  <si>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</si>
  <si>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</si>
  <si>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</si>
  <si>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</si>
  <si>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</si>
  <si>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</si>
  <si>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</si>
  <si>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</si>
  <si>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</si>
  <si>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</si>
  <si>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</si>
  <si>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</si>
  <si>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</si>
  <si>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</si>
  <si>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</si>
  <si>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</si>
  <si>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</si>
  <si>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</si>
  <si>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</si>
  <si>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</si>
  <si>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</si>
  <si>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</si>
  <si>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</si>
  <si>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</si>
  <si>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</si>
  <si>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</si>
  <si>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</si>
  <si>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</si>
  <si>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</si>
  <si>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</si>
  <si>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</si>
  <si>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</si>
  <si>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</si>
  <si>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</si>
  <si>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</si>
  <si>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</si>
  <si>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</si>
  <si>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</si>
  <si>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</si>
  <si>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</si>
  <si>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</si>
  <si>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</si>
  <si>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</si>
  <si>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</si>
  <si>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</si>
  <si>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</si>
  <si>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</si>
  <si>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</si>
  <si>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</si>
  <si>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</si>
  <si>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</si>
  <si>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</si>
  <si>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</si>
  <si>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</si>
  <si>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</si>
  <si>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</si>
  <si>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</si>
  <si>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</si>
  <si>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</si>
  <si>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</si>
  <si>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</si>
  <si>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</si>
  <si>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</si>
  <si>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</si>
  <si>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</si>
  <si>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</si>
  <si>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</si>
  <si>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</si>
  <si>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</si>
  <si>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</si>
  <si>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</si>
  <si>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</si>
  <si>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</si>
  <si>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</si>
  <si>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</si>
  <si>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</si>
  <si>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</si>
  <si>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</si>
  <si>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</si>
  <si>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</si>
  <si>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</si>
  <si>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</si>
  <si>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</si>
  <si>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</si>
  <si>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</si>
  <si>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</si>
  <si>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</si>
  <si>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</si>
  <si>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</si>
  <si>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</si>
  <si>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</si>
  <si>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</si>
  <si>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</si>
  <si>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</si>
  <si>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</si>
  <si>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</si>
  <si>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</si>
  <si>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</si>
  <si>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</si>
  <si>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</si>
  <si>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</si>
  <si>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</si>
  <si>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</si>
  <si>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</si>
  <si>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</si>
  <si>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</si>
  <si>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</si>
  <si>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</si>
  <si>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</si>
  <si>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</si>
  <si>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</si>
  <si>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</si>
  <si>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</si>
  <si>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</si>
  <si>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</si>
  <si>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</si>
  <si>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</si>
  <si>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</si>
  <si>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</si>
  <si>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</si>
  <si>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</si>
  <si>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</si>
  <si>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</si>
  <si>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</si>
  <si>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</si>
  <si>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</si>
  <si>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</si>
  <si>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</si>
  <si>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</si>
  <si>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</si>
  <si>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</si>
  <si>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</si>
  <si>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</si>
  <si>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</si>
  <si>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</si>
  <si>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</si>
  <si>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</si>
  <si>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</si>
  <si>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</si>
  <si>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</si>
  <si>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</si>
  <si>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</si>
  <si>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</si>
  <si>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</si>
  <si>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</si>
  <si>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</si>
  <si>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</si>
  <si>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</si>
  <si>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</si>
  <si>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</si>
  <si>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</si>
  <si>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</si>
  <si>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</si>
  <si>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</si>
  <si>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</si>
  <si>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</si>
  <si>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</si>
  <si>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</si>
  <si>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</si>
  <si>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</si>
  <si>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</si>
  <si>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</si>
  <si>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</si>
  <si>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</si>
  <si>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</si>
  <si>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</si>
  <si>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</si>
  <si>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</si>
  <si>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</si>
  <si>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</si>
  <si>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</si>
  <si>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</si>
  <si>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</si>
  <si>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</si>
  <si>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</si>
  <si>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</si>
  <si>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</si>
  <si>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</si>
  <si>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</si>
  <si>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</si>
  <si>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</si>
  <si>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</si>
  <si>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</si>
  <si>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</si>
  <si>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</si>
  <si>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</si>
  <si>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</si>
  <si>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</si>
  <si>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</si>
  <si>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</si>
  <si>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</si>
  <si>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</si>
  <si>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</si>
  <si>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</si>
  <si>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</si>
  <si>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</si>
  <si>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</si>
  <si>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</si>
  <si>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</si>
  <si>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</si>
  <si>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</si>
  <si>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</si>
  <si>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</si>
  <si>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</si>
  <si>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</si>
  <si>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</si>
  <si>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</si>
  <si>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</si>
  <si>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</si>
  <si>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</si>
  <si>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</si>
  <si>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</si>
  <si>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</si>
  <si>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</si>
  <si>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</si>
  <si>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</si>
  <si>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</si>
  <si>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</si>
  <si>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</si>
  <si>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</si>
  <si>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</si>
  <si>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</si>
  <si>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</si>
  <si>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</si>
  <si>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</si>
  <si>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</si>
  <si>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</si>
  <si>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</si>
  <si>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</si>
  <si>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</si>
  <si>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</si>
  <si>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</si>
  <si>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</si>
  <si>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</si>
  <si>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</si>
  <si>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</si>
  <si>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</si>
  <si>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</si>
  <si>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</si>
  <si>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</si>
  <si>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</si>
  <si>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</si>
  <si>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</si>
  <si>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</si>
  <si>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</si>
  <si>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</si>
  <si>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</si>
  <si>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</si>
  <si>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</si>
  <si>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</si>
  <si>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</si>
  <si>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</si>
  <si>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</si>
  <si>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</si>
  <si>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</si>
  <si>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</si>
  <si>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</si>
  <si>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</si>
  <si>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</si>
  <si>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</si>
  <si>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</si>
  <si>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</si>
  <si>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</si>
  <si>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</si>
  <si>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</si>
  <si>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</si>
  <si>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</si>
  <si>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</si>
  <si>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</si>
  <si>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</si>
  <si>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</si>
  <si>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</si>
  <si>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</si>
  <si>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</si>
  <si>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</si>
  <si>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</si>
  <si>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</si>
  <si>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</si>
  <si>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</si>
  <si>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</si>
  <si>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</si>
  <si>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</si>
  <si>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</si>
  <si>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</si>
  <si>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</si>
  <si>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</si>
  <si>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</si>
  <si>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</si>
  <si>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</si>
  <si>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</si>
  <si>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</si>
  <si>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</si>
  <si>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</si>
  <si>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</si>
  <si>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</si>
  <si>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</si>
  <si>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</si>
  <si>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</si>
  <si>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</si>
  <si>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</si>
  <si>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</si>
  <si>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</si>
  <si>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</si>
  <si>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</si>
  <si>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</si>
  <si>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</si>
  <si>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</si>
  <si>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</si>
  <si>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</si>
  <si>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</si>
  <si>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</si>
  <si>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</si>
  <si>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</si>
  <si>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</si>
  <si>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</si>
  <si>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</si>
  <si>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</si>
  <si>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</si>
  <si>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</si>
  <si>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</si>
  <si>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</si>
  <si>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</si>
  <si>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</si>
  <si>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</si>
  <si>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</si>
  <si>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</si>
  <si>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</si>
  <si>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</si>
  <si>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</si>
  <si>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</si>
  <si>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</si>
  <si>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</si>
  <si>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</si>
  <si>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</si>
  <si>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</si>
  <si>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</si>
  <si>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</si>
  <si>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</si>
  <si>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</si>
  <si>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</si>
  <si>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</si>
  <si>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</si>
  <si>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</si>
  <si>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</si>
  <si>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</si>
  <si>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</si>
  <si>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</si>
  <si>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</si>
  <si>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</si>
  <si>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</si>
  <si>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</si>
  <si>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</si>
  <si>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</si>
  <si>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</si>
  <si>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</si>
  <si>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</si>
  <si>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</si>
  <si>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</si>
  <si>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</si>
  <si>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</si>
  <si>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</si>
  <si>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</si>
  <si>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</si>
  <si>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</si>
  <si>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</si>
  <si>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</si>
  <si>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</si>
  <si>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</si>
  <si>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</si>
  <si>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</si>
  <si>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</si>
  <si>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</si>
  <si>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</si>
  <si>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</si>
  <si>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</si>
  <si>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</si>
  <si>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</si>
  <si>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</si>
  <si>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</si>
  <si>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</si>
  <si>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</si>
  <si>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</si>
  <si>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</si>
  <si>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</si>
  <si>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</si>
  <si>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</si>
  <si>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</si>
  <si>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</si>
  <si>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</si>
  <si>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</si>
  <si>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</si>
  <si>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</si>
  <si>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</si>
  <si>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</si>
  <si>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</si>
  <si>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</si>
  <si>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</si>
  <si>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</si>
  <si>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</si>
  <si>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</si>
  <si>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</si>
  <si>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</si>
  <si>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</si>
  <si>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</si>
  <si>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</si>
  <si>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</si>
  <si>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</si>
  <si>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</si>
  <si>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</si>
  <si>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</si>
  <si>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</si>
  <si>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</si>
  <si>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</si>
  <si>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</si>
  <si>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</si>
  <si>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</si>
  <si>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</si>
  <si>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</si>
  <si>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</si>
  <si>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</si>
  <si>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</si>
  <si>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</si>
  <si>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</si>
  <si>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</si>
  <si>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</si>
  <si>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</si>
  <si>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</si>
  <si>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</si>
  <si>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</si>
  <si>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</si>
  <si>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</si>
  <si>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</si>
  <si>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</si>
  <si>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</si>
  <si>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</si>
  <si>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</si>
  <si>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</si>
  <si>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</si>
  <si>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</si>
  <si>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</si>
  <si>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</si>
  <si>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</si>
  <si>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</si>
  <si>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</si>
  <si>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</si>
  <si>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</si>
  <si>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</si>
  <si>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</si>
  <si>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</si>
  <si>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</si>
  <si>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</si>
  <si>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</si>
  <si>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</si>
  <si>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</si>
  <si>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</si>
  <si>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</si>
  <si>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</si>
  <si>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</si>
  <si>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</si>
  <si>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</si>
  <si>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</si>
  <si>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</si>
  <si>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</si>
  <si>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</si>
  <si>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</si>
  <si>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</si>
  <si>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</si>
  <si>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</si>
  <si>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</si>
  <si>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</si>
  <si>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</si>
  <si>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</si>
  <si>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</si>
  <si>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</si>
  <si>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</si>
  <si>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</si>
  <si>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</si>
  <si>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</si>
  <si>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</si>
  <si>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</si>
  <si>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</si>
  <si>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</si>
  <si>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</si>
  <si>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</si>
  <si>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</si>
  <si>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</si>
  <si>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</si>
  <si>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</si>
  <si>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</si>
  <si>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</si>
  <si>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</si>
  <si>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</si>
  <si>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</si>
  <si>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</si>
  <si>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</si>
  <si>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</si>
  <si>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</si>
  <si>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</si>
  <si>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</si>
  <si>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</si>
  <si>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</si>
  <si>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</si>
  <si>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</si>
  <si>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</si>
  <si>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</si>
  <si>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</si>
  <si>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</si>
  <si>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</si>
  <si>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</si>
  <si>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</si>
  <si>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</si>
  <si>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</si>
  <si>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</si>
  <si>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</si>
  <si>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</si>
  <si>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</si>
  <si>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</si>
  <si>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</si>
  <si>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</si>
  <si>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</si>
  <si>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</si>
  <si>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</si>
  <si>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</si>
  <si>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</si>
  <si>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</si>
  <si>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</si>
  <si>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</si>
  <si>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</si>
  <si>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</si>
  <si>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</si>
  <si>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</si>
  <si>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</si>
  <si>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</si>
  <si>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</si>
  <si>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</si>
  <si>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</si>
  <si>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</si>
  <si>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</si>
  <si>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</si>
  <si>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</si>
  <si>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</si>
  <si>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</si>
  <si>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</si>
  <si>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</si>
  <si>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</si>
  <si>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</si>
  <si>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</si>
  <si>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</si>
  <si>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</si>
  <si>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</si>
  <si>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</si>
  <si>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</si>
  <si>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</si>
  <si>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</si>
  <si>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</si>
  <si>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</si>
  <si>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</si>
  <si>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</si>
  <si>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</si>
  <si>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</si>
  <si>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</si>
  <si>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</si>
  <si>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</si>
  <si>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</si>
  <si>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</si>
  <si>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</si>
  <si>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</si>
  <si>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</si>
  <si>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</si>
  <si>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</si>
  <si>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</si>
  <si>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</si>
  <si>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</si>
  <si>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</si>
  <si>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</si>
  <si>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</si>
  <si>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</si>
  <si>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</si>
  <si>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</si>
  <si>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</si>
  <si>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</si>
  <si>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</si>
  <si>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</si>
  <si>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</si>
  <si>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</si>
  <si>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</si>
  <si>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</si>
  <si>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</si>
  <si>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</si>
  <si>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</si>
  <si>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</si>
  <si>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</si>
  <si>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</si>
  <si>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</si>
  <si>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</si>
  <si>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</si>
  <si>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</si>
  <si>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</si>
  <si>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</si>
  <si>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</si>
  <si>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</si>
  <si>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</si>
  <si>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</si>
  <si>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</si>
  <si>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</si>
  <si>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</si>
  <si>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</si>
  <si>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</si>
  <si>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</si>
  <si>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</si>
  <si>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</si>
  <si>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</si>
  <si>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</si>
  <si>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</si>
  <si>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</si>
  <si>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</si>
  <si>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</si>
  <si>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</si>
  <si>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</si>
  <si>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</si>
  <si>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</si>
  <si>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</si>
  <si>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</si>
  <si>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</si>
  <si>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</si>
  <si>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</si>
  <si>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</si>
  <si>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</si>
  <si>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</si>
  <si>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</si>
  <si>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</si>
  <si>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</si>
  <si>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</si>
  <si>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</si>
  <si>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</si>
  <si>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</si>
  <si>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</si>
  <si>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</si>
  <si>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</si>
  <si>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</si>
  <si>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</si>
  <si>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</si>
  <si>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</si>
  <si>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</si>
  <si>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</si>
  <si>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</si>
  <si>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</si>
  <si>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</si>
  <si>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</si>
  <si>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</si>
  <si>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</si>
  <si>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</si>
  <si>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</si>
  <si>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</si>
  <si>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</si>
  <si>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</si>
  <si>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</si>
  <si>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</si>
  <si>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</si>
  <si>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</si>
  <si>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</si>
  <si>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</si>
  <si>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</si>
  <si>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</si>
  <si>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</si>
  <si>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</si>
  <si>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</si>
  <si>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</si>
  <si>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</si>
  <si>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</si>
  <si>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</si>
  <si>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</si>
  <si>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</si>
  <si>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</si>
  <si>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</si>
  <si>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</si>
  <si>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</si>
  <si>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</si>
  <si>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</si>
  <si>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</si>
  <si>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</si>
  <si>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</si>
  <si>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</si>
  <si>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</si>
  <si>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</si>
  <si>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</si>
  <si>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</si>
  <si>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</si>
  <si>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</si>
  <si>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</si>
  <si>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</si>
  <si>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</si>
  <si>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</si>
  <si>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</si>
  <si>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</si>
  <si>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</si>
  <si>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</si>
  <si>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</si>
  <si>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</si>
  <si>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</si>
  <si>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</si>
  <si>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</si>
  <si>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</si>
  <si>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</si>
  <si>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</si>
  <si>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</si>
  <si>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</si>
  <si>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</si>
  <si>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</si>
  <si>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</si>
  <si>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</si>
  <si>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</si>
  <si>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</si>
  <si>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</si>
  <si>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</si>
  <si>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</si>
  <si>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</si>
  <si>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</si>
  <si>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</si>
  <si>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</si>
  <si>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</si>
  <si>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</si>
  <si>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</si>
  <si>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</si>
  <si>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</si>
  <si>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</si>
  <si>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</si>
  <si>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</si>
  <si>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</si>
  <si>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</si>
  <si>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</si>
  <si>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</si>
  <si>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</si>
  <si>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</si>
  <si>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</si>
  <si>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</si>
  <si>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</si>
  <si>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</si>
  <si>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</si>
  <si>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</si>
  <si>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</si>
  <si>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</si>
  <si>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</si>
  <si>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</si>
  <si>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</si>
  <si>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</si>
  <si>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</si>
  <si>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</si>
  <si>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</si>
  <si>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</si>
  <si>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</si>
  <si>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</si>
  <si>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</si>
  <si>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</si>
  <si>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</si>
  <si>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</si>
  <si>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</si>
  <si>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</si>
  <si>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</si>
  <si>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</si>
  <si>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</si>
  <si>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</si>
  <si>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</si>
  <si>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</si>
  <si>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</si>
  <si>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</si>
  <si>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</si>
  <si>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</si>
  <si>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</si>
  <si>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</si>
  <si>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</si>
  <si>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</si>
  <si>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</si>
  <si>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</si>
  <si>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</si>
  <si>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</si>
  <si>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</si>
  <si>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</si>
  <si>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</si>
  <si>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</si>
  <si>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</si>
  <si>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</si>
  <si>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</si>
  <si>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</si>
  <si>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</si>
  <si>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</si>
  <si>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</si>
  <si>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</si>
  <si>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</si>
  <si>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</si>
  <si>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</si>
  <si>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</si>
  <si>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</si>
  <si>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</si>
  <si>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</si>
  <si>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</si>
  <si>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</si>
  <si>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</si>
  <si>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</si>
  <si>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</si>
  <si>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</si>
  <si>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</si>
  <si>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</si>
  <si>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</si>
  <si>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</si>
  <si>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</si>
  <si>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</si>
  <si>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</si>
  <si>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</si>
  <si>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</si>
  <si>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</si>
  <si>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</si>
  <si>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</si>
  <si>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</si>
  <si>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</si>
  <si>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</si>
  <si>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</si>
  <si>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</si>
  <si>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</si>
  <si>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</si>
  <si>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</si>
  <si>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</si>
  <si>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</si>
  <si>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</si>
  <si>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</si>
  <si>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</si>
  <si>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</si>
  <si>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</si>
  <si>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</si>
  <si>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</si>
  <si>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</si>
  <si>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</si>
  <si>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</si>
  <si>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</si>
  <si>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</si>
  <si>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</si>
  <si>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</si>
  <si>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</si>
  <si>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</si>
  <si>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</si>
  <si>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</si>
  <si>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</si>
  <si>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</si>
  <si>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</si>
  <si>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</si>
  <si>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</si>
  <si>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</si>
  <si>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</si>
  <si>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</si>
  <si>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</si>
  <si>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</si>
  <si>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</si>
  <si>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</si>
  <si>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</si>
  <si>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</si>
  <si>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</si>
  <si>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</si>
  <si>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</si>
  <si>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</si>
  <si>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</si>
  <si>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</si>
  <si>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</si>
  <si>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</si>
  <si>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</si>
  <si>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</si>
  <si>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</si>
  <si>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</si>
  <si>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</si>
  <si>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</si>
  <si>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</si>
  <si>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</si>
  <si>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</si>
  <si>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</si>
  <si>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</si>
  <si>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</si>
  <si>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</si>
  <si>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</si>
  <si>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</si>
  <si>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</si>
  <si>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</si>
  <si>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</si>
  <si>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</si>
  <si>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</si>
  <si>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</si>
  <si>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</si>
  <si>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</si>
  <si>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</si>
  <si>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</si>
  <si>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</si>
  <si>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</si>
  <si>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</si>
  <si>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</si>
  <si>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</si>
  <si>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</si>
  <si>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</si>
  <si>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</si>
  <si>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</si>
  <si>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</si>
  <si>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</si>
  <si>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</si>
  <si>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</si>
  <si>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</si>
  <si>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</si>
  <si>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</si>
  <si>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</si>
  <si>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</si>
  <si>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</si>
  <si>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</si>
  <si>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</si>
  <si>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</si>
  <si>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</si>
  <si>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</si>
  <si>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</si>
  <si>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</si>
  <si>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</si>
  <si>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</si>
  <si>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</si>
  <si>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</si>
  <si>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</si>
  <si>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</si>
  <si>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</si>
  <si>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</si>
  <si>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</si>
  <si>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</si>
  <si>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</si>
  <si>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</si>
  <si>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</si>
  <si>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</si>
  <si>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</si>
  <si>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</si>
  <si>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</si>
  <si>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</si>
  <si>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</si>
  <si>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</si>
  <si>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</si>
  <si>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</si>
  <si>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</si>
  <si>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</si>
  <si>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</si>
  <si>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</si>
  <si>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</si>
  <si>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</si>
  <si>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</si>
  <si>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</si>
  <si>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</si>
  <si>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</si>
  <si>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</si>
  <si>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</si>
  <si>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</si>
  <si>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</si>
  <si>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</si>
  <si>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</si>
  <si>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</si>
  <si>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</si>
  <si>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</si>
  <si>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</si>
  <si>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</si>
  <si>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</si>
  <si>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</si>
  <si>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</si>
  <si>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</si>
  <si>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</si>
  <si>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</si>
  <si>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</si>
  <si>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</si>
  <si>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</si>
  <si>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</si>
  <si>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</si>
  <si>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</si>
  <si>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</si>
  <si>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</si>
  <si>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</si>
  <si>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</si>
  <si>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</si>
  <si>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</si>
  <si>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</si>
  <si>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</si>
  <si>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</si>
  <si>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</si>
  <si>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</si>
  <si>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</si>
  <si>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</si>
  <si>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</si>
  <si>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</si>
  <si>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</si>
  <si>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</si>
  <si>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</si>
  <si>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</si>
  <si>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</si>
  <si>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</si>
  <si>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</si>
  <si>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</si>
  <si>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</si>
  <si>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</si>
  <si>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</si>
  <si>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</si>
  <si>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</si>
  <si>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</si>
  <si>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</si>
  <si>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</si>
  <si>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</si>
  <si>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</si>
  <si>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</si>
  <si>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</si>
  <si>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</si>
  <si>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</si>
  <si>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</si>
  <si>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</si>
  <si>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</si>
  <si>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</si>
  <si>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</si>
  <si>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</si>
  <si>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</si>
  <si>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</si>
  <si>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</si>
  <si>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</si>
  <si>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</si>
  <si>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</si>
  <si>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</si>
  <si>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</si>
  <si>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</si>
  <si>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</si>
  <si>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</si>
  <si>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</si>
  <si>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</si>
  <si>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</si>
  <si>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</si>
  <si>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</si>
  <si>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</si>
  <si>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</si>
  <si>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</si>
  <si>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</si>
  <si>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</si>
  <si>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</si>
  <si>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</si>
  <si>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</si>
  <si>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</si>
  <si>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</si>
  <si>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</si>
  <si>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</si>
  <si>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</si>
  <si>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</si>
  <si>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</si>
  <si>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</si>
  <si>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</si>
  <si>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</si>
  <si>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</si>
  <si>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</si>
  <si>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</si>
  <si>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</si>
  <si>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</si>
  <si>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</si>
  <si>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</si>
  <si>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</si>
  <si>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</si>
  <si>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</si>
  <si>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</si>
  <si>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</si>
  <si>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</si>
  <si>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</si>
  <si>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</si>
  <si>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</si>
  <si>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</si>
  <si>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</si>
  <si>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</si>
  <si>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</si>
  <si>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</si>
  <si>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</si>
  <si>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</si>
  <si>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</si>
  <si>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</si>
  <si>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</si>
  <si>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</si>
  <si>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</si>
  <si>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</si>
  <si>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</si>
  <si>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</si>
  <si>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</si>
  <si>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</si>
  <si>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</si>
  <si>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</si>
  <si>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</si>
  <si>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</si>
  <si>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</si>
  <si>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</si>
  <si>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</si>
  <si>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</si>
  <si>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</si>
  <si>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</si>
  <si>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</si>
  <si>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</si>
  <si>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</si>
  <si>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</si>
  <si>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</si>
  <si>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</si>
  <si>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</si>
  <si>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</si>
  <si>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</si>
  <si>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</si>
  <si>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</si>
  <si>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</si>
  <si>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</si>
  <si>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</si>
  <si>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</si>
  <si>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</si>
  <si>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</si>
  <si>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</si>
  <si>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</si>
  <si>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</si>
  <si>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</si>
  <si>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</si>
  <si>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</si>
  <si>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</si>
  <si>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</si>
  <si>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</si>
  <si>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</si>
  <si>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</si>
  <si>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</si>
  <si>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</si>
  <si>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</si>
  <si>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</si>
  <si>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</si>
  <si>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</si>
  <si>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</si>
  <si>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</si>
  <si>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</si>
  <si>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</si>
  <si>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</si>
  <si>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</si>
  <si>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</si>
  <si>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</si>
  <si>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</si>
  <si>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</si>
  <si>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</si>
  <si>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</si>
  <si>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</si>
  <si>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</si>
  <si>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</si>
  <si>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</si>
  <si>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</si>
  <si>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</si>
  <si>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</si>
  <si>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</si>
  <si>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</si>
  <si>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</si>
  <si>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</si>
  <si>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</si>
  <si>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</si>
  <si>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</si>
  <si>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</si>
  <si>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</si>
  <si>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</si>
  <si>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</si>
  <si>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</si>
  <si>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</si>
  <si>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</si>
  <si>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</si>
  <si>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</si>
  <si>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</si>
  <si>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</si>
  <si>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</si>
  <si>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</si>
  <si>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</si>
  <si>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</si>
  <si>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</si>
  <si>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</si>
  <si>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</si>
  <si>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</si>
  <si>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</si>
  <si>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</si>
  <si>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</si>
  <si>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</si>
  <si>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</si>
  <si>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</si>
  <si>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</si>
  <si>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</si>
  <si>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</si>
  <si>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</si>
  <si>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</si>
  <si>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</si>
  <si>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</si>
  <si>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</si>
  <si>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</si>
  <si>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</si>
  <si>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</si>
  <si>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</si>
  <si>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</si>
  <si>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</si>
  <si>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</si>
  <si>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</si>
  <si>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</si>
  <si>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</si>
  <si>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</si>
  <si>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</si>
  <si>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</si>
  <si>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</si>
  <si>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</si>
  <si>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</si>
  <si>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</si>
  <si>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</si>
  <si>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</si>
  <si>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</si>
  <si>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</si>
  <si>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</si>
  <si>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</si>
  <si>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</si>
  <si>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</si>
  <si>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</si>
  <si>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</si>
  <si>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</si>
  <si>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</si>
  <si>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</si>
  <si>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</si>
  <si>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</si>
  <si>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</si>
  <si>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</si>
  <si>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</si>
  <si>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</si>
  <si>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</si>
  <si>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</si>
  <si>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</si>
  <si>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</si>
  <si>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</si>
  <si>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</si>
  <si>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</si>
  <si>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</si>
  <si>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</si>
  <si>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</si>
  <si>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</si>
  <si>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</si>
  <si>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</si>
  <si>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</si>
  <si>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</si>
  <si>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</si>
  <si>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</si>
  <si>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</si>
  <si>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</si>
  <si>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</si>
  <si>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</si>
  <si>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</si>
  <si>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</si>
  <si>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</si>
  <si>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</si>
  <si>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</si>
  <si>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</si>
  <si>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</si>
  <si>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</si>
  <si>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</si>
  <si>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</si>
  <si>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</si>
  <si>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</si>
  <si>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</si>
  <si>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</si>
  <si>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</si>
  <si>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</si>
  <si>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</si>
  <si>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</si>
  <si>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</si>
  <si>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</si>
  <si>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</si>
  <si>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</si>
  <si>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</si>
  <si>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</si>
  <si>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</si>
  <si>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</si>
  <si>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</si>
  <si>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</si>
  <si>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</si>
  <si>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</si>
  <si>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</si>
  <si>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</si>
  <si>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</si>
  <si>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</si>
  <si>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</si>
  <si>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</si>
  <si>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</si>
  <si>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</si>
  <si>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</si>
  <si>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</si>
  <si>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</si>
  <si>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</si>
  <si>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</si>
  <si>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</si>
  <si>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</si>
  <si>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</si>
  <si>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</si>
  <si>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</si>
  <si>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</si>
  <si>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</si>
  <si>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</si>
  <si>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</si>
  <si>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</si>
  <si>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</si>
  <si>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</si>
  <si>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</si>
  <si>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</si>
  <si>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</si>
  <si>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</si>
  <si>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</si>
  <si>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</si>
  <si>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</si>
  <si>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</si>
  <si>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</si>
  <si>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</si>
  <si>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</si>
  <si>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</si>
  <si>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</si>
  <si>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</si>
  <si>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</si>
  <si>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</si>
  <si>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</si>
  <si>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</si>
  <si>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</si>
  <si>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</si>
  <si>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</si>
  <si>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</si>
  <si>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</si>
  <si>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</si>
  <si>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</si>
  <si>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</si>
  <si>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</si>
  <si>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</si>
  <si>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</si>
  <si>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</si>
  <si>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</si>
  <si>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</si>
  <si>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</si>
  <si>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</si>
  <si>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</si>
  <si>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</si>
  <si>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</si>
  <si>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</si>
  <si>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</si>
  <si>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</si>
  <si>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</si>
  <si>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</si>
  <si>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</si>
  <si>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</si>
  <si>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</si>
  <si>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</si>
  <si>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</si>
  <si>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</si>
  <si>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</si>
  <si>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</si>
  <si>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</si>
  <si>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</si>
  <si>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</si>
  <si>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</si>
  <si>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</si>
  <si>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</si>
  <si>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</si>
  <si>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</si>
  <si>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</si>
  <si>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</si>
  <si>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</si>
  <si>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</si>
  <si>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</si>
  <si>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</si>
  <si>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</si>
  <si>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</si>
  <si>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</si>
  <si>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</si>
  <si>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</si>
  <si>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</si>
  <si>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</si>
  <si>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</si>
  <si>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</si>
  <si>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</si>
  <si>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</si>
  <si>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</si>
  <si>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</si>
  <si>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</si>
  <si>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</si>
  <si>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</si>
  <si>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</si>
  <si>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</si>
  <si>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</si>
  <si>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</si>
  <si>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</si>
  <si>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</si>
  <si>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</si>
  <si>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</si>
  <si>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</si>
  <si>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</si>
  <si>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</si>
  <si>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</si>
  <si>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</si>
  <si>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</si>
  <si>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</si>
  <si>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</si>
  <si>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</si>
  <si>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</si>
  <si>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</si>
  <si>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</si>
  <si>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</si>
  <si>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</si>
  <si>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</si>
  <si>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</si>
  <si>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</si>
  <si>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</si>
  <si>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</si>
  <si>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</si>
  <si>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</si>
  <si>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</si>
  <si>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</si>
  <si>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</si>
  <si>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</si>
  <si>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</si>
  <si>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</si>
  <si>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</si>
  <si>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</si>
  <si>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</si>
  <si>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</si>
  <si>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</si>
  <si>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</si>
  <si>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</si>
  <si>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</si>
  <si>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</si>
  <si>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</si>
  <si>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</si>
  <si>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</si>
  <si>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</si>
  <si>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</si>
  <si>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</si>
  <si>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</si>
  <si>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</si>
  <si>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</si>
  <si>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</si>
  <si>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</si>
  <si>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</si>
  <si>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</si>
  <si>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</si>
  <si>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</si>
  <si>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</si>
  <si>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</si>
  <si>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</si>
  <si>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</si>
  <si>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</si>
  <si>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</si>
  <si>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</si>
  <si>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</si>
  <si>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</si>
  <si>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</si>
  <si>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</si>
  <si>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</si>
  <si>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</si>
  <si>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</si>
  <si>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</si>
  <si>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</si>
  <si>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</si>
  <si>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</si>
  <si>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</si>
  <si>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</si>
  <si>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</si>
  <si>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</si>
  <si>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</si>
  <si>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</si>
  <si>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</si>
  <si>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</si>
  <si>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</si>
  <si>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</si>
  <si>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</si>
  <si>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</si>
  <si>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</si>
  <si>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</si>
  <si>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</si>
  <si>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</si>
  <si>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</si>
  <si>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</si>
  <si>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</si>
  <si>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</si>
  <si>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</si>
  <si>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</si>
  <si>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</si>
  <si>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</si>
  <si>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</si>
  <si>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</si>
  <si>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</si>
  <si>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</si>
  <si>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</si>
  <si>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</si>
  <si>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</si>
  <si>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</si>
  <si>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</si>
  <si>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</si>
  <si>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</si>
  <si>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</si>
  <si>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</si>
  <si>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</si>
  <si>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</si>
  <si>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</si>
  <si>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</si>
  <si>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</si>
  <si>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</si>
  <si>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</si>
  <si>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</si>
  <si>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</si>
  <si>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</si>
  <si>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</si>
  <si>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</si>
  <si>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</si>
  <si>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</si>
  <si>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</si>
  <si>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</si>
  <si>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</si>
  <si>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</si>
  <si>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</si>
  <si>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</si>
  <si>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</si>
  <si>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</si>
  <si>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</si>
  <si>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</si>
  <si>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</si>
  <si>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</si>
  <si>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</si>
  <si>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</si>
  <si>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</si>
  <si>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</si>
  <si>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</si>
  <si>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</si>
  <si>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</si>
  <si>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</si>
  <si>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</si>
  <si>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</si>
  <si>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</si>
  <si>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</si>
  <si>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</si>
  <si>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</si>
  <si>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</si>
  <si>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</si>
  <si>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</si>
  <si>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</si>
  <si>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</si>
  <si>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</si>
  <si>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</si>
  <si>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</si>
  <si>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</si>
  <si>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</si>
  <si>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</si>
  <si>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</si>
  <si>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</si>
  <si>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</si>
  <si>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</si>
  <si>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</si>
  <si>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</si>
  <si>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</si>
  <si>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</si>
  <si>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</si>
  <si>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</si>
  <si>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</si>
  <si>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</si>
  <si>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</si>
  <si>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</si>
  <si>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</si>
  <si>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</si>
  <si>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</si>
  <si>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</si>
  <si>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</si>
  <si>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</si>
  <si>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</si>
  <si>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</si>
  <si>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</si>
  <si>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</si>
  <si>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</si>
  <si>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</si>
  <si>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</si>
  <si>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</si>
  <si>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</si>
  <si>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</si>
  <si>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</si>
  <si>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</si>
  <si>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</si>
  <si>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</si>
  <si>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</si>
  <si>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</si>
  <si>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</si>
  <si>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</si>
  <si>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</si>
  <si>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</si>
  <si>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</si>
  <si>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</si>
  <si>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</si>
  <si>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</si>
  <si>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</si>
  <si>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</si>
  <si>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</si>
  <si>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</si>
  <si>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</si>
  <si>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</si>
  <si>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</si>
  <si>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</si>
  <si>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</si>
  <si>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</si>
  <si>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</si>
  <si>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</si>
  <si>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</si>
  <si>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</si>
  <si>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</si>
  <si>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</si>
  <si>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</si>
  <si>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</si>
  <si>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</si>
  <si>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</si>
  <si>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</si>
  <si>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</si>
  <si>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</si>
  <si>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</si>
  <si>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</si>
  <si>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</si>
  <si>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</si>
  <si>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</si>
  <si>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</si>
  <si>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</si>
  <si>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</si>
  <si>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</si>
  <si>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</si>
  <si>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</si>
  <si>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</si>
  <si>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</si>
  <si>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</si>
  <si>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</si>
  <si>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</si>
  <si>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</si>
  <si>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</si>
  <si>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</si>
  <si>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</si>
  <si>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</si>
  <si>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</si>
  <si>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</si>
  <si>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</si>
  <si>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</si>
  <si>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</si>
  <si>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</si>
  <si>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</si>
  <si>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</si>
  <si>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</si>
  <si>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</si>
  <si>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</si>
  <si>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</si>
  <si>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</si>
  <si>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</si>
  <si>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</si>
  <si>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</si>
  <si>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</si>
  <si>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</si>
  <si>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</si>
  <si>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</si>
  <si>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</si>
  <si>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</si>
  <si>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</si>
  <si>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</si>
  <si>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</si>
  <si>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</si>
  <si>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</si>
  <si>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</si>
  <si>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</si>
  <si>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</si>
  <si>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</si>
  <si>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</si>
  <si>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</si>
  <si>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</si>
  <si>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</si>
  <si>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</si>
  <si>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</si>
  <si>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</si>
  <si>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</si>
  <si>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</si>
  <si>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</si>
  <si>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</si>
  <si>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</si>
  <si>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</si>
  <si>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</si>
  <si>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</si>
  <si>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</si>
  <si>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</si>
  <si>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</si>
  <si>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</si>
  <si>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</si>
  <si>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</si>
  <si>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</si>
  <si>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</si>
  <si>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</si>
  <si>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</si>
  <si>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</si>
  <si>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</si>
  <si>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</si>
  <si>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</si>
  <si>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</si>
  <si>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</si>
  <si>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</si>
  <si>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</si>
  <si>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</si>
  <si>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</si>
  <si>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</si>
  <si>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</si>
  <si>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</si>
  <si>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</si>
  <si>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</si>
  <si>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</si>
  <si>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</si>
  <si>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</si>
  <si>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</si>
  <si>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</si>
  <si>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</si>
  <si>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</si>
  <si>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</si>
  <si>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</si>
  <si>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</si>
  <si>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</si>
  <si>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</si>
  <si>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</si>
  <si>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</si>
  <si>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</si>
  <si>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</si>
  <si>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</si>
  <si>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</si>
  <si>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</si>
  <si>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</si>
  <si>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</si>
  <si>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</si>
  <si>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</si>
  <si>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</si>
  <si>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</si>
  <si>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</si>
  <si>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</si>
  <si>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</si>
  <si>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</si>
  <si>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</si>
  <si>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</si>
  <si>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</si>
  <si>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</si>
  <si>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</si>
  <si>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</si>
  <si>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</si>
  <si>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</si>
  <si>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</si>
  <si>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</si>
  <si>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</si>
  <si>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</si>
  <si>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</si>
  <si>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</si>
  <si>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</si>
  <si>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</si>
  <si>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</si>
  <si>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</si>
  <si>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</si>
  <si>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</si>
  <si>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</si>
  <si>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</si>
  <si>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</si>
  <si>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</si>
  <si>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</si>
  <si>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</si>
  <si>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</si>
  <si>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</si>
  <si>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</si>
  <si>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</si>
  <si>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</si>
  <si>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</si>
  <si>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</si>
  <si>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</si>
  <si>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</si>
  <si>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</si>
  <si>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</si>
  <si>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</si>
  <si>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</si>
  <si>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</si>
  <si>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</si>
  <si>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</si>
  <si>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</si>
  <si>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</si>
  <si>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</si>
  <si>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</si>
  <si>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</si>
  <si>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</si>
  <si>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</si>
  <si>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</si>
  <si>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</si>
  <si>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</si>
  <si>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</si>
  <si>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</si>
  <si>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</si>
  <si>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</si>
  <si>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</si>
  <si>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</si>
  <si>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</si>
  <si>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</si>
  <si>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</si>
  <si>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</si>
  <si>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</si>
  <si>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</si>
  <si>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</si>
  <si>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</si>
  <si>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</si>
  <si>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</si>
  <si>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</si>
  <si>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</si>
  <si>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</si>
  <si>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</si>
  <si>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</si>
  <si>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</si>
  <si>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</si>
  <si>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</si>
  <si>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</si>
  <si>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</si>
  <si>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</si>
  <si>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</si>
  <si>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</si>
  <si>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</si>
  <si>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</si>
  <si>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</si>
  <si>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</si>
  <si>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</si>
  <si>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</si>
  <si>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</si>
  <si>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</si>
  <si>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</si>
  <si>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</si>
  <si>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</si>
  <si>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</si>
  <si>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</si>
  <si>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</si>
  <si>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</si>
  <si>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</si>
  <si>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</si>
  <si>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</si>
  <si>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</si>
  <si>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</si>
  <si>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</si>
  <si>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</si>
  <si>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</si>
  <si>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</si>
  <si>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</si>
  <si>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</si>
  <si>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</si>
  <si>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</si>
  <si>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</si>
  <si>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</si>
  <si>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</si>
  <si>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</si>
  <si>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</si>
  <si>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</si>
  <si>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</si>
  <si>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</si>
  <si>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</si>
  <si>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</si>
  <si>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</si>
  <si>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</si>
  <si>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</si>
  <si>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</si>
  <si>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</si>
  <si>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</si>
  <si>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</si>
  <si>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</si>
  <si>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</si>
  <si>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</si>
  <si>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</si>
  <si>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</si>
  <si>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</si>
  <si>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</si>
  <si>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</si>
  <si>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</si>
  <si>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</si>
  <si>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</si>
  <si>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</si>
  <si>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</si>
  <si>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</si>
  <si>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</si>
  <si>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</si>
  <si>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</si>
  <si>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</si>
  <si>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</si>
  <si>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</si>
  <si>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</si>
  <si>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</si>
  <si>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</si>
  <si>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</si>
  <si>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</si>
  <si>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</si>
  <si>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</si>
  <si>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</si>
  <si>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</si>
  <si>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</si>
  <si>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</si>
  <si>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</si>
  <si>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</si>
  <si>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</si>
  <si>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</si>
  <si>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</si>
  <si>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</si>
  <si>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</si>
  <si>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</si>
  <si>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</si>
  <si>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</si>
  <si>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</si>
  <si>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</si>
  <si>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</si>
  <si>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</si>
  <si>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</si>
  <si>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</si>
  <si>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</si>
  <si>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</si>
  <si>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</si>
  <si>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</si>
  <si>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</si>
  <si>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</si>
  <si>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</si>
  <si>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</si>
  <si>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</si>
  <si>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</si>
  <si>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</si>
  <si>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</si>
  <si>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</si>
  <si>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</si>
  <si>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</si>
  <si>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</si>
  <si>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</si>
  <si>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</si>
  <si>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</si>
  <si>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</si>
  <si>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</si>
  <si>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</si>
  <si>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</si>
  <si>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</si>
  <si>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</si>
  <si>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</si>
  <si>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</si>
  <si>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</si>
  <si>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</si>
  <si>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</si>
  <si>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</si>
  <si>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</si>
  <si>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</si>
  <si>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</si>
  <si>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</si>
  <si>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</si>
  <si>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</si>
  <si>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</si>
  <si>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</si>
  <si>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</si>
  <si>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</si>
  <si>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</si>
  <si>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</si>
  <si>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</si>
  <si>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</si>
  <si>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</si>
  <si>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</si>
  <si>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</si>
  <si>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</si>
  <si>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</si>
  <si>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</si>
  <si>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</si>
  <si>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</si>
  <si>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</si>
  <si>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</si>
  <si>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</si>
  <si>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</si>
  <si>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</si>
  <si>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</si>
  <si>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</si>
  <si>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</si>
  <si>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</si>
  <si>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</si>
  <si>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</si>
  <si>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</si>
  <si>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</si>
  <si>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</si>
  <si>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</si>
  <si>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</si>
  <si>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</si>
  <si>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</si>
  <si>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</si>
  <si>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</si>
  <si>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</si>
  <si>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</si>
  <si>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</si>
  <si>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</si>
  <si>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</si>
  <si>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</si>
  <si>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</si>
  <si>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</si>
  <si>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</si>
  <si>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</si>
  <si>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</si>
  <si>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</si>
  <si>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</si>
  <si>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</si>
  <si>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</si>
  <si>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</si>
  <si>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</si>
  <si>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</si>
  <si>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</si>
  <si>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</si>
  <si>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</si>
  <si>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</si>
  <si>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</si>
  <si>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</si>
  <si>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</si>
  <si>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</si>
  <si>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</si>
  <si>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</si>
  <si>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</si>
  <si>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</si>
  <si>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</si>
  <si>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</si>
  <si>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</si>
  <si>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</si>
  <si>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</si>
  <si>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</si>
  <si>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</si>
  <si>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</si>
  <si>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</si>
  <si>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</si>
  <si>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</si>
  <si>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</si>
  <si>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</si>
  <si>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</si>
  <si>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</si>
  <si>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</si>
  <si>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</si>
  <si>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</si>
  <si>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</si>
  <si>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</si>
  <si>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</si>
  <si>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</si>
  <si>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</si>
  <si>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</si>
  <si>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</si>
  <si>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</si>
  <si>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</si>
  <si>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</si>
  <si>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</si>
  <si>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</si>
  <si>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</si>
  <si>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</si>
  <si>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</si>
  <si>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</si>
  <si>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</si>
  <si>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</si>
  <si>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</si>
  <si>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</si>
  <si>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</si>
  <si>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</si>
  <si>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</si>
  <si>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</si>
  <si>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</si>
  <si>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</si>
  <si>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</si>
  <si>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</si>
  <si>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</si>
  <si>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</si>
  <si>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</si>
  <si>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</si>
  <si>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</si>
  <si>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</si>
  <si>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</si>
  <si>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</si>
  <si>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</si>
  <si>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</si>
  <si>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</si>
  <si>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</si>
  <si>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</si>
  <si>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</si>
  <si>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</si>
  <si>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</si>
  <si>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</si>
  <si>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</si>
  <si>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</si>
  <si>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</si>
  <si>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</si>
  <si>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</si>
  <si>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</si>
  <si>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</si>
  <si>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</si>
  <si>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</si>
  <si>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</si>
  <si>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</si>
  <si>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</si>
  <si>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</si>
  <si>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</si>
  <si>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</si>
  <si>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</si>
  <si>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</si>
  <si>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</si>
  <si>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</si>
  <si>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</si>
  <si>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</si>
  <si>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</si>
  <si>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</si>
  <si>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</si>
  <si>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</si>
  <si>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</si>
  <si>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</si>
  <si>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</si>
  <si>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</si>
  <si>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</si>
  <si>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</si>
  <si>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</si>
  <si>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</si>
  <si>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</si>
  <si>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</si>
  <si>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</si>
  <si>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</si>
  <si>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</si>
  <si>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</si>
  <si>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</si>
  <si>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</si>
  <si>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</si>
  <si>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</si>
  <si>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</si>
  <si>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</si>
  <si>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</si>
  <si>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</si>
  <si>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</si>
  <si>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</si>
  <si>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</si>
  <si>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</si>
  <si>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</si>
  <si>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</si>
  <si>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</si>
  <si>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</si>
  <si>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</si>
  <si>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</si>
  <si>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</si>
  <si>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</si>
  <si>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</si>
  <si>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</si>
  <si>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</si>
  <si>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</si>
  <si>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</si>
  <si>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</si>
  <si>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</si>
  <si>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</si>
  <si>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</si>
  <si>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</si>
  <si>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</si>
  <si>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</si>
  <si>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</si>
  <si>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</si>
  <si>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</si>
  <si>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</si>
  <si>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</si>
  <si>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</si>
  <si>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</si>
  <si>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</si>
  <si>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</si>
  <si>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</si>
  <si>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</si>
  <si>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</si>
  <si>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</si>
  <si>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</si>
  <si>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</si>
  <si>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</si>
  <si>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</si>
  <si>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</si>
  <si>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</si>
  <si>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</si>
  <si>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</si>
  <si>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</si>
  <si>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</si>
  <si>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</si>
  <si>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</si>
  <si>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</si>
  <si>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</si>
  <si>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</si>
  <si>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</si>
  <si>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</si>
  <si>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</si>
  <si>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</si>
  <si>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</si>
  <si>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</si>
  <si>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</si>
  <si>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</si>
  <si>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</si>
  <si>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</si>
  <si>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</si>
  <si>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</si>
  <si>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</si>
  <si>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</si>
  <si>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</si>
  <si>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</si>
  <si>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</si>
  <si>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</si>
  <si>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</si>
  <si>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</si>
  <si>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</si>
  <si>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</si>
  <si>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</si>
  <si>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</si>
  <si>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</si>
  <si>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</si>
  <si>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</si>
  <si>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</si>
  <si>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</si>
  <si>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</si>
  <si>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</si>
  <si>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</si>
  <si>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</si>
  <si>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</si>
  <si>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</si>
  <si>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</si>
  <si>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</si>
  <si>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</si>
  <si>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</si>
  <si>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</si>
  <si>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</si>
  <si>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</si>
  <si>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</si>
  <si>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</si>
  <si>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</si>
  <si>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</si>
  <si>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</si>
  <si>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</si>
  <si>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</si>
  <si>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</si>
  <si>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</si>
  <si>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</si>
  <si>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</si>
  <si>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</si>
  <si>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</si>
  <si>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</si>
  <si>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</si>
  <si>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</si>
  <si>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</si>
  <si>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</si>
  <si>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</si>
  <si>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</si>
  <si>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</si>
  <si>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</si>
  <si>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</si>
  <si>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</si>
  <si>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</si>
  <si>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</si>
  <si>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</si>
  <si>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</si>
  <si>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</si>
  <si>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</si>
  <si>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</si>
  <si>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</si>
  <si>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</si>
  <si>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</si>
  <si>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</si>
  <si>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</si>
  <si>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</si>
  <si>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</si>
  <si>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</si>
  <si>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</si>
  <si>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</si>
  <si>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</si>
  <si>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</si>
  <si>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</si>
  <si>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</si>
  <si>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</si>
  <si>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</si>
  <si>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</si>
  <si>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</si>
  <si>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</si>
  <si>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</si>
  <si>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</si>
  <si>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</si>
  <si>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</si>
  <si>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</si>
  <si>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</si>
  <si>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</si>
  <si>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</si>
  <si>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</si>
  <si>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</si>
  <si>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</si>
  <si>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</si>
  <si>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</si>
  <si>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</si>
  <si>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</si>
  <si>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</si>
  <si>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</si>
  <si>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</si>
  <si>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</si>
  <si>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</si>
  <si>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</si>
  <si>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</si>
  <si>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</si>
  <si>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</si>
  <si>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</si>
  <si>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</si>
  <si>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</si>
  <si>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</si>
  <si>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</si>
  <si>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</si>
  <si>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</si>
  <si>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</si>
  <si>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</si>
  <si>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</si>
  <si>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</si>
  <si>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</si>
  <si>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</si>
  <si>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</si>
  <si>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</si>
  <si>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</si>
  <si>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</si>
  <si>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</si>
  <si>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</si>
  <si>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</si>
  <si>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</si>
  <si>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</si>
  <si>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</si>
  <si>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</si>
  <si>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</si>
  <si>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</si>
  <si>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</si>
  <si>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</si>
  <si>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</si>
  <si>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</si>
  <si>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</si>
  <si>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</si>
  <si>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</si>
  <si>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</si>
  <si>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</si>
  <si>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</si>
  <si>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</si>
  <si>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</si>
  <si>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</si>
  <si>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</si>
  <si>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</si>
  <si>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</si>
  <si>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</si>
  <si>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</si>
  <si>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</si>
  <si>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</si>
  <si>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</si>
  <si>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</si>
  <si>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</si>
  <si>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</si>
  <si>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</si>
  <si>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</si>
  <si>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</si>
  <si>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</si>
  <si>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</si>
  <si>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</si>
  <si>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</si>
  <si>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</si>
  <si>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</si>
  <si>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</si>
  <si>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</si>
  <si>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</si>
  <si>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</si>
  <si>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</si>
  <si>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</si>
  <si>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</si>
  <si>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</si>
  <si>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</si>
  <si>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</si>
  <si>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</si>
  <si>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</si>
  <si>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</si>
  <si>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</si>
  <si>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</si>
  <si>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</si>
  <si>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</si>
  <si>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</si>
  <si>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</si>
  <si>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</si>
  <si>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</si>
  <si>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</si>
  <si>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</si>
  <si>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</si>
  <si>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</si>
  <si>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</si>
  <si>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</si>
  <si>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</si>
  <si>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</si>
  <si>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</si>
  <si>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</si>
  <si>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</si>
  <si>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</si>
  <si>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</si>
  <si>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</si>
  <si>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</si>
  <si>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</si>
  <si>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</si>
  <si>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</si>
  <si>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</si>
  <si>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</si>
  <si>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</si>
  <si>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</si>
  <si>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</si>
  <si>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</si>
  <si>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</si>
  <si>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</si>
  <si>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</si>
  <si>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</si>
  <si>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</si>
  <si>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</si>
  <si>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</si>
  <si>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</si>
  <si>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</si>
  <si>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</si>
  <si>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</si>
  <si>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</si>
  <si>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</si>
  <si>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</si>
  <si>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</si>
  <si>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</si>
  <si>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</si>
  <si>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</si>
  <si>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</si>
  <si>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</si>
  <si>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</si>
  <si>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</si>
  <si>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</si>
  <si>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</si>
  <si>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</si>
  <si>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</si>
  <si>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</si>
  <si>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</si>
  <si>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</si>
  <si>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</si>
  <si>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</si>
  <si>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</si>
  <si>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</si>
  <si>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</si>
  <si>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</si>
  <si>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</si>
  <si>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</si>
  <si>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</si>
  <si>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</si>
  <si>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</si>
  <si>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</si>
  <si>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</si>
  <si>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</si>
  <si>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</si>
  <si>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</si>
  <si>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</si>
  <si>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</si>
  <si>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</si>
  <si>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</si>
  <si>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</si>
  <si>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</si>
  <si>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</si>
  <si>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</si>
  <si>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</si>
  <si>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</si>
  <si>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</si>
  <si>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</si>
  <si>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</si>
  <si>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</si>
  <si>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</si>
  <si>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</si>
  <si>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</si>
  <si>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</si>
  <si>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</si>
  <si>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</si>
  <si>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</si>
  <si>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</si>
  <si>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</si>
  <si>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</si>
  <si>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</si>
  <si>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</si>
  <si>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</si>
  <si>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</si>
  <si>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</si>
  <si>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</si>
  <si>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</si>
  <si>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</si>
  <si>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</si>
  <si>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</si>
  <si>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</si>
  <si>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</si>
  <si>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</si>
  <si>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</si>
  <si>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</si>
  <si>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</si>
  <si>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</si>
  <si>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</si>
  <si>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</si>
  <si>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</si>
  <si>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</si>
  <si>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</si>
  <si>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</si>
  <si>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</si>
  <si>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</si>
  <si>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</si>
  <si>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</si>
  <si>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</si>
  <si>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</si>
  <si>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</si>
  <si>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</si>
  <si>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</si>
  <si>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</si>
  <si>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</si>
  <si>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</si>
  <si>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</si>
  <si>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</si>
  <si>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</si>
  <si>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</si>
  <si>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</si>
  <si>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</si>
  <si>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</si>
  <si>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</si>
  <si>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</si>
  <si>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</si>
  <si>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</si>
  <si>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</si>
  <si>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</si>
  <si>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</si>
  <si>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</si>
  <si>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</si>
  <si>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</si>
  <si>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</si>
  <si>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</si>
  <si>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</si>
  <si>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</si>
  <si>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</si>
  <si>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</si>
  <si>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</si>
  <si>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</si>
  <si>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</si>
  <si>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</si>
  <si>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</si>
  <si>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</si>
  <si>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</si>
  <si>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</si>
  <si>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</si>
  <si>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</si>
  <si>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</si>
  <si>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</si>
  <si>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</si>
  <si>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</si>
  <si>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</si>
  <si>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</si>
  <si>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</si>
  <si>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</si>
  <si>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</si>
  <si>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</si>
  <si>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</si>
  <si>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</si>
  <si>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</si>
  <si>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</si>
  <si>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</si>
  <si>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</si>
  <si>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</si>
  <si>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</si>
  <si>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</si>
  <si>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</si>
  <si>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</si>
  <si>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</si>
  <si>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</si>
  <si>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</si>
  <si>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</si>
  <si>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</si>
  <si>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</si>
  <si>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</si>
  <si>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</si>
  <si>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</si>
  <si>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</si>
  <si>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</si>
  <si>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</si>
  <si>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</si>
  <si>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</si>
  <si>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</si>
  <si>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</si>
  <si>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</si>
  <si>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</si>
  <si>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</si>
  <si>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</si>
  <si>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</si>
  <si>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</si>
  <si>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</si>
  <si>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</si>
  <si>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</si>
  <si>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</si>
  <si>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</si>
  <si>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</si>
  <si>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</si>
  <si>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</si>
  <si>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</si>
  <si>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</si>
  <si>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</si>
  <si>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</si>
  <si>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</si>
  <si>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</si>
  <si>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</si>
  <si>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</si>
  <si>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</si>
  <si>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</si>
  <si>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</si>
  <si>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</si>
  <si>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</si>
  <si>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</si>
  <si>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</si>
  <si>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</si>
  <si>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</si>
  <si>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</si>
  <si>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</si>
  <si>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</si>
  <si>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</si>
  <si>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</si>
  <si>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</si>
  <si>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</si>
  <si>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</si>
  <si>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</si>
  <si>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</si>
  <si>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</si>
  <si>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</si>
  <si>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</si>
  <si>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</si>
  <si>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</si>
  <si>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</si>
  <si>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</si>
  <si>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</si>
  <si>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</si>
  <si>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</si>
  <si>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</si>
  <si>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</si>
  <si>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</si>
  <si>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</si>
  <si>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</si>
  <si>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</si>
  <si>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</si>
  <si>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</si>
  <si>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</si>
  <si>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</si>
  <si>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</si>
  <si>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</si>
  <si>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</si>
  <si>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</si>
  <si>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</si>
  <si>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</si>
  <si>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</si>
  <si>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</si>
  <si>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</si>
  <si>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</si>
  <si>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</si>
  <si>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</si>
  <si>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</si>
  <si>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</si>
  <si>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</si>
  <si>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</si>
  <si>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</si>
  <si>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</si>
  <si>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</si>
  <si>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</si>
  <si>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</si>
  <si>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</si>
  <si>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</si>
  <si>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</si>
  <si>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</si>
  <si>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</si>
  <si>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</si>
  <si>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</si>
  <si>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</si>
  <si>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</si>
  <si>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</si>
  <si>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</si>
  <si>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</si>
  <si>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</si>
  <si>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</si>
  <si>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</si>
  <si>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</si>
  <si>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</si>
  <si>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</si>
  <si>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</si>
  <si>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</si>
  <si>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</si>
  <si>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</si>
  <si>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</si>
  <si>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</si>
  <si>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</si>
  <si>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</si>
  <si>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</si>
  <si>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</si>
  <si>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</si>
  <si>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</si>
  <si>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</si>
  <si>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</si>
  <si>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</si>
  <si>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</si>
  <si>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</si>
  <si>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</si>
  <si>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</si>
  <si>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</si>
  <si>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</si>
  <si>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</si>
  <si>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</si>
  <si>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</si>
  <si>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</si>
  <si>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</si>
  <si>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</si>
  <si>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</si>
  <si>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</si>
  <si>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</si>
  <si>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</si>
  <si>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</si>
  <si>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</si>
  <si>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</si>
  <si>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</si>
  <si>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</si>
  <si>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</si>
  <si>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</si>
  <si>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</si>
  <si>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</si>
  <si>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</si>
  <si>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</si>
  <si>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</si>
  <si>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</si>
  <si>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</si>
  <si>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</si>
  <si>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</si>
  <si>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</si>
  <si>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</si>
  <si>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</si>
  <si>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</si>
  <si>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</si>
  <si>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</si>
  <si>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</si>
  <si>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</si>
  <si>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</si>
  <si>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</si>
  <si>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</si>
  <si>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</si>
  <si>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</si>
  <si>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</si>
  <si>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</si>
  <si>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</si>
  <si>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</si>
  <si>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</si>
  <si>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</si>
  <si>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</si>
  <si>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</si>
  <si>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</si>
  <si>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</si>
  <si>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</si>
  <si>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</si>
  <si>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</si>
  <si>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</si>
  <si>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</si>
  <si>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</si>
  <si>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</si>
  <si>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</si>
  <si>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</si>
  <si>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</si>
  <si>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</si>
  <si>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</si>
  <si>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</si>
  <si>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</si>
  <si>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</si>
  <si>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</si>
  <si>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</si>
  <si>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</si>
  <si>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</si>
  <si>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</si>
  <si>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</si>
  <si>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</si>
  <si>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</si>
  <si>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</si>
  <si>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</si>
  <si>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</si>
  <si>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</si>
  <si>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</si>
  <si>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</si>
  <si>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</si>
  <si>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</si>
  <si>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</si>
  <si>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</si>
  <si>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</si>
  <si>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</si>
  <si>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</si>
  <si>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</si>
  <si>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</si>
  <si>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</si>
  <si>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</si>
  <si>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</si>
  <si>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</si>
  <si>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</si>
  <si>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</si>
  <si>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</si>
  <si>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</si>
  <si>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</si>
  <si>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</si>
  <si>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</si>
  <si>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</si>
  <si>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</si>
  <si>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</si>
  <si>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</si>
  <si>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</si>
  <si>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</si>
  <si>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</si>
  <si>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</si>
  <si>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</si>
  <si>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</si>
  <si>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</si>
  <si>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</si>
  <si>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</si>
  <si>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</si>
  <si>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</si>
  <si>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</si>
  <si>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</si>
  <si>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</si>
  <si>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</si>
  <si>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</si>
  <si>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</si>
  <si>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</si>
  <si>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</si>
  <si>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</si>
  <si>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</si>
  <si>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</si>
  <si>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</si>
  <si>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</si>
  <si>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</si>
  <si>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</si>
  <si>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</si>
  <si>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</si>
  <si>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</si>
  <si>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</si>
  <si>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</si>
  <si>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</si>
  <si>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</si>
  <si>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</si>
  <si>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</si>
  <si>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</si>
  <si>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</si>
  <si>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</si>
  <si>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</si>
  <si>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</si>
  <si>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</si>
  <si>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</si>
  <si>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</si>
  <si>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</si>
  <si>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</si>
  <si>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</si>
  <si>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</si>
  <si>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</si>
  <si>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</si>
  <si>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</si>
  <si>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</si>
  <si>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</si>
  <si>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</si>
  <si>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</si>
  <si>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</si>
  <si>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</si>
  <si>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</si>
  <si>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</si>
  <si>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</si>
  <si>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</si>
  <si>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</si>
  <si>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</si>
  <si>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</si>
  <si>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</si>
  <si>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</si>
  <si>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</si>
  <si>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</si>
  <si>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</si>
  <si>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</si>
  <si>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</si>
  <si>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</si>
  <si>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</si>
  <si>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</si>
  <si>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</si>
  <si>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</si>
  <si>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</si>
  <si>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</si>
  <si>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</si>
  <si>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</si>
  <si>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</si>
  <si>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</si>
  <si>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</si>
  <si>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</si>
  <si>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</si>
  <si>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</si>
  <si>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</si>
  <si>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</si>
  <si>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</si>
  <si>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</si>
  <si>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</si>
  <si>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</si>
  <si>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</si>
  <si>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</si>
  <si>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</si>
  <si>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</si>
  <si>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</si>
  <si>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</si>
  <si>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</si>
  <si>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</si>
  <si>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</si>
  <si>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</si>
  <si>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</si>
  <si>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</si>
  <si>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</si>
  <si>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</si>
  <si>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</si>
  <si>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</si>
  <si>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</si>
  <si>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</si>
  <si>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</si>
  <si>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</si>
  <si>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</si>
  <si>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</si>
  <si>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</si>
  <si>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</si>
  <si>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</si>
  <si>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</si>
  <si>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</si>
  <si>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</si>
  <si>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</si>
  <si>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</si>
  <si>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</si>
  <si>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</si>
  <si>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</si>
  <si>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</si>
  <si>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</si>
  <si>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</si>
  <si>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</si>
  <si>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</si>
  <si>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</si>
  <si>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</si>
  <si>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</si>
  <si>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</si>
  <si>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</si>
  <si>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</si>
  <si>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</si>
  <si>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</si>
  <si>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</si>
  <si>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</si>
  <si>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</si>
  <si>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</si>
  <si>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</si>
  <si>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</si>
  <si>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</si>
  <si>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</si>
  <si>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</si>
  <si>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</si>
  <si>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</si>
  <si>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</si>
  <si>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</si>
  <si>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</si>
  <si>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</si>
  <si>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</si>
  <si>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</si>
  <si>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</si>
  <si>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</si>
  <si>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</si>
  <si>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</si>
  <si>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</si>
  <si>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</si>
  <si>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</si>
  <si>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</si>
  <si>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</si>
  <si>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</si>
  <si>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</si>
  <si>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</si>
  <si>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</si>
  <si>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</si>
  <si>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</si>
  <si>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</si>
  <si>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</si>
  <si>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</si>
  <si>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</si>
  <si>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</si>
  <si>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</si>
  <si>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</si>
  <si>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</si>
  <si>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</si>
  <si>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</si>
  <si>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</si>
  <si>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</si>
  <si>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</si>
  <si>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</si>
  <si>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</si>
  <si>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</si>
  <si>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</si>
  <si>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</si>
  <si>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</si>
  <si>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</si>
  <si>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</si>
  <si>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</si>
  <si>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</si>
  <si>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</si>
  <si>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</si>
  <si>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</si>
  <si>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</si>
  <si>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</si>
  <si>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</si>
  <si>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</si>
  <si>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</si>
  <si>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</si>
  <si>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</si>
  <si>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</si>
  <si>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</si>
  <si>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</si>
  <si>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</si>
  <si>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</si>
  <si>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</si>
  <si>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</si>
  <si>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</si>
  <si>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</si>
  <si>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</si>
  <si>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</si>
  <si>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</si>
  <si>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</si>
  <si>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</si>
  <si>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</si>
  <si>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</si>
  <si>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</si>
  <si>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</si>
  <si>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</si>
  <si>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</si>
  <si>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</si>
  <si>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</si>
  <si>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</si>
  <si>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</si>
  <si>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</si>
  <si>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</si>
  <si>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</si>
  <si>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</si>
  <si>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</si>
  <si>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</si>
  <si>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</si>
  <si>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</si>
  <si>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</si>
  <si>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</si>
  <si>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</si>
  <si>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</si>
  <si>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</si>
  <si>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</si>
  <si>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</si>
  <si>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</si>
  <si>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</si>
  <si>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</si>
  <si>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</si>
  <si>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</si>
  <si>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</si>
  <si>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</si>
  <si>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</si>
  <si>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</si>
  <si>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</si>
  <si>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</si>
  <si>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</si>
  <si>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</si>
  <si>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</si>
  <si>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</si>
  <si>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</si>
  <si>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</si>
  <si>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</si>
  <si>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</si>
  <si>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</si>
  <si>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</si>
  <si>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</si>
  <si>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</si>
  <si>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</si>
  <si>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</si>
  <si>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</si>
  <si>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</si>
  <si>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</si>
  <si>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</si>
  <si>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</si>
  <si>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</si>
  <si>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</si>
  <si>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</si>
  <si>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</si>
  <si>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</si>
  <si>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</si>
  <si>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</si>
  <si>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</si>
  <si>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</si>
  <si>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</si>
  <si>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</si>
  <si>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</si>
  <si>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</si>
  <si>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</si>
  <si>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</si>
  <si>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</si>
  <si>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</si>
  <si>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</si>
  <si>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</si>
  <si>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</si>
  <si>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</si>
  <si>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</si>
  <si>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</si>
  <si>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</si>
  <si>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</si>
  <si>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</si>
  <si>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</si>
  <si>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</si>
  <si>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</si>
  <si>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</si>
  <si>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</si>
  <si>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</si>
  <si>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</si>
  <si>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</si>
  <si>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</si>
  <si>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</si>
  <si>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</si>
  <si>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</si>
  <si>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</si>
  <si>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</si>
  <si>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</si>
  <si>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</si>
  <si>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</si>
  <si>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</si>
  <si>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</si>
  <si>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</si>
  <si>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</si>
  <si>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</si>
  <si>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</si>
  <si>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</si>
  <si>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</si>
  <si>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</si>
  <si>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</si>
  <si>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</si>
  <si>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</si>
  <si>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</si>
  <si>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</si>
  <si>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</si>
  <si>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</si>
  <si>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</si>
  <si>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</si>
  <si>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</si>
  <si>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</si>
  <si>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</si>
  <si>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</si>
  <si>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</si>
  <si>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</si>
  <si>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</si>
  <si>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</si>
  <si>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</si>
  <si>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</si>
  <si>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</si>
  <si>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</si>
  <si>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</si>
  <si>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</si>
  <si>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</si>
  <si>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</si>
  <si>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</si>
  <si>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</si>
  <si>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</si>
  <si>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</si>
  <si>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</si>
  <si>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</si>
  <si>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</si>
  <si>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</si>
  <si>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</si>
  <si>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</si>
  <si>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</si>
  <si>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</si>
  <si>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</si>
  <si>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</si>
  <si>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</si>
  <si>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</si>
  <si>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</si>
  <si>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</si>
  <si>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</si>
  <si>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</si>
  <si>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</si>
  <si>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</si>
  <si>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</si>
  <si>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</si>
  <si>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</si>
  <si>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</si>
  <si>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</si>
  <si>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</si>
  <si>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</si>
  <si>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</si>
  <si>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</si>
  <si>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</si>
  <si>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</si>
  <si>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</si>
  <si>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</si>
  <si>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</si>
  <si>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</si>
  <si>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</si>
  <si>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</si>
  <si>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</si>
  <si>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</si>
  <si>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</si>
  <si>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</si>
  <si>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</si>
  <si>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</si>
  <si>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</si>
  <si>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</si>
  <si>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</si>
  <si>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</si>
  <si>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</si>
  <si>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</si>
  <si>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</si>
  <si>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</si>
  <si>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</si>
  <si>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</si>
  <si>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</si>
  <si>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</si>
  <si>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</si>
  <si>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</si>
  <si>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</si>
  <si>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</si>
  <si>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</si>
  <si>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</si>
  <si>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</si>
  <si>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</si>
  <si>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</si>
  <si>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</si>
  <si>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</si>
  <si>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</si>
  <si>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</si>
  <si>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</si>
  <si>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</si>
  <si>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</si>
  <si>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</si>
  <si>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</si>
  <si>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</si>
  <si>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</si>
  <si>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</si>
  <si>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</si>
  <si>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</si>
  <si>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</si>
  <si>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</si>
  <si>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</si>
  <si>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</si>
  <si>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</si>
  <si>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</si>
  <si>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</si>
  <si>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</si>
  <si>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</si>
  <si>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</si>
  <si>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</si>
  <si>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</si>
  <si>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</si>
  <si>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</si>
  <si>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</si>
  <si>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</si>
  <si>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</si>
  <si>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</si>
  <si>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</si>
  <si>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</si>
  <si>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</si>
  <si>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</si>
  <si>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</si>
  <si>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</si>
  <si>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</si>
  <si>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</si>
  <si>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</si>
  <si>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</si>
  <si>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</si>
  <si>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</si>
  <si>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</si>
  <si>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</si>
  <si>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</si>
  <si>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</si>
  <si>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</si>
  <si>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</si>
  <si>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</si>
  <si>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</si>
  <si>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</si>
  <si>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</si>
  <si>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</si>
  <si>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</si>
  <si>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</si>
  <si>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</si>
  <si>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</si>
  <si>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</si>
  <si>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</si>
  <si>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</si>
  <si>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</si>
  <si>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</si>
  <si>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</si>
  <si>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</si>
  <si>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</si>
  <si>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</si>
  <si>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</si>
  <si>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</si>
  <si>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</si>
  <si>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</si>
  <si>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</si>
  <si>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</si>
  <si>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</si>
  <si>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</si>
  <si>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</si>
  <si>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</si>
  <si>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</si>
  <si>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</si>
  <si>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</si>
  <si>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</si>
  <si>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</si>
  <si>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</si>
  <si>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</si>
  <si>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</si>
  <si>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</si>
  <si>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</si>
  <si>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</si>
  <si>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</si>
  <si>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</si>
  <si>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</si>
  <si>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</si>
  <si>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</si>
  <si>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</si>
  <si>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</si>
  <si>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</si>
  <si>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</si>
  <si>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</si>
  <si>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</si>
  <si>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</si>
  <si>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</si>
  <si>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</si>
  <si>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</si>
  <si>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</si>
  <si>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</si>
  <si>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</si>
  <si>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</si>
  <si>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</si>
  <si>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</si>
  <si>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</si>
  <si>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</si>
  <si>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</si>
  <si>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</si>
  <si>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</si>
  <si>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</si>
  <si>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</si>
  <si>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</si>
  <si>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</si>
  <si>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</si>
  <si>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</si>
  <si>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</si>
  <si>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</si>
  <si>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</si>
  <si>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</si>
  <si>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</si>
  <si>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</si>
  <si>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</si>
  <si>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</si>
  <si>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</si>
  <si>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</si>
  <si>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</si>
  <si>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</si>
  <si>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</si>
  <si>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</si>
  <si>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</si>
  <si>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</si>
  <si>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</si>
  <si>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</si>
  <si>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</si>
  <si>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</si>
  <si>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</si>
  <si>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</si>
  <si>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</si>
  <si>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</si>
  <si>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</si>
  <si>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</si>
  <si>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</si>
  <si>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</si>
  <si>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</si>
  <si>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</si>
  <si>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</si>
  <si>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</si>
  <si>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</si>
  <si>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</si>
  <si>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</si>
  <si>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</si>
  <si>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</si>
  <si>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</si>
  <si>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</si>
  <si>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</si>
  <si>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</si>
  <si>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</si>
  <si>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</si>
  <si>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</si>
  <si>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</si>
  <si>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</si>
  <si>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</si>
  <si>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</si>
  <si>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</si>
  <si>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</si>
  <si>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</si>
  <si>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</si>
  <si>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</si>
  <si>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</si>
  <si>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</si>
  <si>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</si>
  <si>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</si>
  <si>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</si>
  <si>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</si>
  <si>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</si>
  <si>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</si>
  <si>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</si>
  <si>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</si>
  <si>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</si>
  <si>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</si>
  <si>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</si>
  <si>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</si>
  <si>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</si>
  <si>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</si>
  <si>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</si>
  <si>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</si>
  <si>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</si>
  <si>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</si>
  <si>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</si>
  <si>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</si>
  <si>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</si>
  <si>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</si>
  <si>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</si>
  <si>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</si>
  <si>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</si>
  <si>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</si>
  <si>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</si>
  <si>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</si>
  <si>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</si>
  <si>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</si>
  <si>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</si>
  <si>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</si>
  <si>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</si>
  <si>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</si>
  <si>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</si>
  <si>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</si>
  <si>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</si>
  <si>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</si>
  <si>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</si>
  <si>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</si>
  <si>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</si>
  <si>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</si>
  <si>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</si>
  <si>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</si>
  <si>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</si>
  <si>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</si>
  <si>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</si>
  <si>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</si>
  <si>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</si>
  <si>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</si>
  <si>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</si>
  <si>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</si>
  <si>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</si>
  <si>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</si>
  <si>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</si>
  <si>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</si>
  <si>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</si>
  <si>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</si>
  <si>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</si>
  <si>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</si>
  <si>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</si>
  <si>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</si>
  <si>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</si>
  <si>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</si>
  <si>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</si>
  <si>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</si>
  <si>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</si>
  <si>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</si>
  <si>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</si>
  <si>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</si>
  <si>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</si>
  <si>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</si>
  <si>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</si>
  <si>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</si>
  <si>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</si>
  <si>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</si>
  <si>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</si>
  <si>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</si>
  <si>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</si>
  <si>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</si>
  <si>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</si>
  <si>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</si>
  <si>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</si>
  <si>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</si>
  <si>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</si>
  <si>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</si>
  <si>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</si>
  <si>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</si>
  <si>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</si>
  <si>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</si>
  <si>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</si>
  <si>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</si>
  <si>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</si>
  <si>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</si>
  <si>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</si>
  <si>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</si>
  <si>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</si>
  <si>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</si>
  <si>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</si>
  <si>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</si>
  <si>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</si>
  <si>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</si>
  <si>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</si>
  <si>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</si>
  <si>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</si>
  <si>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</si>
  <si>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</si>
  <si>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</si>
  <si>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</si>
  <si>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</si>
  <si>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</si>
  <si>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</si>
  <si>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</si>
  <si>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</si>
  <si>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</si>
  <si>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</si>
  <si>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</si>
  <si>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</si>
  <si>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</si>
  <si>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</si>
  <si>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</si>
  <si>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</si>
  <si>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</si>
  <si>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</si>
  <si>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</si>
  <si>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</si>
  <si>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</si>
  <si>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</si>
  <si>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</si>
  <si>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</si>
  <si>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</si>
  <si>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</si>
  <si>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</si>
  <si>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</si>
  <si>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</si>
  <si>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</si>
  <si>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</si>
  <si>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</si>
  <si>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</si>
  <si>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</si>
  <si>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</si>
  <si>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</si>
  <si>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</si>
  <si>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</si>
  <si>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</si>
  <si>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</si>
  <si>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</si>
  <si>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</si>
  <si>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</si>
  <si>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</si>
  <si>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</si>
  <si>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</si>
  <si>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</si>
  <si>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</si>
  <si>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</si>
  <si>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</si>
  <si>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</si>
  <si>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</si>
  <si>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</si>
  <si>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</si>
  <si>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</si>
  <si>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</si>
  <si>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</si>
  <si>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</si>
  <si>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</si>
  <si>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</si>
  <si>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</si>
  <si>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</si>
  <si>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</si>
  <si>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</si>
  <si>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</si>
  <si>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</si>
  <si>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</si>
  <si>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</si>
  <si>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</si>
  <si>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</si>
  <si>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</si>
  <si>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</si>
  <si>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</si>
  <si>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</si>
  <si>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</si>
  <si>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</si>
  <si>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</si>
  <si>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</si>
  <si>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</si>
  <si>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</si>
  <si>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</si>
  <si>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</si>
  <si>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</si>
  <si>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</si>
  <si>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</si>
  <si>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</si>
  <si>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</si>
  <si>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</si>
  <si>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</si>
  <si>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</si>
  <si>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</si>
  <si>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</si>
  <si>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</si>
  <si>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</si>
  <si>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</si>
  <si>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</si>
  <si>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</si>
  <si>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</si>
  <si>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</si>
  <si>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</si>
  <si>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</si>
  <si>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</si>
  <si>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</si>
  <si>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</si>
  <si>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</si>
  <si>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</si>
  <si>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</si>
  <si>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</si>
  <si>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</si>
  <si>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</si>
  <si>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</si>
  <si>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</si>
  <si>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</si>
  <si>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</si>
  <si>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</si>
  <si>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</si>
  <si>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</si>
  <si>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</si>
  <si>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</si>
  <si>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</si>
  <si>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</si>
  <si>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</si>
  <si>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</si>
  <si>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</si>
  <si>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</si>
  <si>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</si>
  <si>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</si>
  <si>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</si>
  <si>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</si>
  <si>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</si>
  <si>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</si>
  <si>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</si>
  <si>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</si>
  <si>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</si>
  <si>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</si>
  <si>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</si>
  <si>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</si>
  <si>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</si>
  <si>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</si>
  <si>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</si>
  <si>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</si>
  <si>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</si>
  <si>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</si>
  <si>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</si>
  <si>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</si>
  <si>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</si>
  <si>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</si>
  <si>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</si>
  <si>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</si>
  <si>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</si>
  <si>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</si>
  <si>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</si>
  <si>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</si>
  <si>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</si>
  <si>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</si>
  <si>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</si>
  <si>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</si>
  <si>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</si>
  <si>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</si>
  <si>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</si>
  <si>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</si>
  <si>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</si>
  <si>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</si>
  <si>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</si>
  <si>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</si>
  <si>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</si>
  <si>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</si>
  <si>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</si>
  <si>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</si>
  <si>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</si>
  <si>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</si>
  <si>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</si>
  <si>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</si>
  <si>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</si>
  <si>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</si>
  <si>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</si>
  <si>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</si>
  <si>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</si>
  <si>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</si>
  <si>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</si>
  <si>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</si>
  <si>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</si>
  <si>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</si>
  <si>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</si>
  <si>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</si>
  <si>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</si>
  <si>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</si>
  <si>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</si>
  <si>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</si>
  <si>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</si>
  <si>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</si>
  <si>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</si>
  <si>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</si>
  <si>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</si>
  <si>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</si>
  <si>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</si>
  <si>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</si>
  <si>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</si>
  <si>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</si>
  <si>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</si>
  <si>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</si>
  <si>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</si>
  <si>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</si>
  <si>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</si>
  <si>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</si>
  <si>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</si>
  <si>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</si>
  <si>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</si>
  <si>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</si>
  <si>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</si>
  <si>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</si>
  <si>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</si>
  <si>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</si>
  <si>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</si>
  <si>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</si>
  <si>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</si>
  <si>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</si>
  <si>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</si>
  <si>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</si>
  <si>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</si>
  <si>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</si>
  <si>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</si>
  <si>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</si>
  <si>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</si>
  <si>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</si>
  <si>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</si>
  <si>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</si>
  <si>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</si>
  <si>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</si>
  <si>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</si>
  <si>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</si>
  <si>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</si>
  <si>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</si>
  <si>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</si>
  <si>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</si>
  <si>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</si>
  <si>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</si>
  <si>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</si>
  <si>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</si>
  <si>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</si>
  <si>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</si>
  <si>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</si>
  <si>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</si>
  <si>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</si>
  <si>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</si>
  <si>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</si>
  <si>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</si>
  <si>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</si>
  <si>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</si>
  <si>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</si>
  <si>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</si>
  <si>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</si>
  <si>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</si>
  <si>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</si>
  <si>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</si>
  <si>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</si>
  <si>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</si>
  <si>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</si>
  <si>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</si>
  <si>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</si>
  <si>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</si>
  <si>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</si>
  <si>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</si>
  <si>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</si>
  <si>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</si>
  <si>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</si>
  <si>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</si>
  <si>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</si>
  <si>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</si>
  <si>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</si>
  <si>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</si>
  <si>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</si>
  <si>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</si>
  <si>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</si>
  <si>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</si>
  <si>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</si>
  <si>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</si>
  <si>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</si>
  <si>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</si>
  <si>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</si>
  <si>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</si>
  <si>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</si>
  <si>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</si>
  <si>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</si>
  <si>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</si>
  <si>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</si>
  <si>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</si>
  <si>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</si>
  <si>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</si>
  <si>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</si>
  <si>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</si>
  <si>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</si>
  <si>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</si>
  <si>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</si>
  <si>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</si>
  <si>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</si>
  <si>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</si>
  <si>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</si>
  <si>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</si>
  <si>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</si>
  <si>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</si>
  <si>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</si>
  <si>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</si>
  <si>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</si>
  <si>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</si>
  <si>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</si>
  <si>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</si>
  <si>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</si>
  <si>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</si>
  <si>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</si>
  <si>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</si>
  <si>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</si>
  <si>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</si>
  <si>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</si>
  <si>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</si>
  <si>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</si>
  <si>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</si>
  <si>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</si>
  <si>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</si>
  <si>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</si>
  <si>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</si>
  <si>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</si>
  <si>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</si>
  <si>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</si>
  <si>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</si>
  <si>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</si>
  <si>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</si>
  <si>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</si>
  <si>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</si>
  <si>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</si>
  <si>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</si>
  <si>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</si>
  <si>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</si>
  <si>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</si>
  <si>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</si>
  <si>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</si>
  <si>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</si>
  <si>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</si>
  <si>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</si>
  <si>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</si>
  <si>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</si>
  <si>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</si>
  <si>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</si>
  <si>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</si>
  <si>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</si>
  <si>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</si>
  <si>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</si>
  <si>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</si>
  <si>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</si>
  <si>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</si>
  <si>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</si>
  <si>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</si>
  <si>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</si>
  <si>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</si>
  <si>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</si>
  <si>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</si>
  <si>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</si>
  <si>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</si>
  <si>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</si>
  <si>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</si>
  <si>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</si>
  <si>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</si>
  <si>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</si>
  <si>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</si>
  <si>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</si>
  <si>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</si>
  <si>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</si>
  <si>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</si>
  <si>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</si>
  <si>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</si>
  <si>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</si>
  <si>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</si>
  <si>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</si>
  <si>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</si>
  <si>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</si>
  <si>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</si>
  <si>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</si>
  <si>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</si>
  <si>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</si>
  <si>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</si>
  <si>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</si>
  <si>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</si>
  <si>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</si>
  <si>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</si>
  <si>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</si>
  <si>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</si>
  <si>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</si>
  <si>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</si>
  <si>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</si>
  <si>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</si>
  <si>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</si>
  <si>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</si>
  <si>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</si>
  <si>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</si>
  <si>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</si>
  <si>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</si>
  <si>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</si>
  <si>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</si>
  <si>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</si>
  <si>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</si>
  <si>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</si>
  <si>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</si>
  <si>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</si>
  <si>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</si>
  <si>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</si>
  <si>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</si>
  <si>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</si>
  <si>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</si>
  <si>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</si>
  <si>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</si>
  <si>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</si>
  <si>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</si>
  <si>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</si>
  <si>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</si>
  <si>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</si>
  <si>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</si>
  <si>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</si>
  <si>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</si>
  <si>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</si>
  <si>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</si>
  <si>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</si>
  <si>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</si>
  <si>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</si>
  <si>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</si>
  <si>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</si>
  <si>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</si>
  <si>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</si>
  <si>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</si>
  <si>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</si>
  <si>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</si>
  <si>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</si>
  <si>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</si>
  <si>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</si>
  <si>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</si>
  <si>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</si>
  <si>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</si>
  <si>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</si>
  <si>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</si>
  <si>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</si>
  <si>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</si>
  <si>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</si>
  <si>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</si>
  <si>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</si>
  <si>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</si>
  <si>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</si>
  <si>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</si>
  <si>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</si>
  <si>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</si>
  <si>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</si>
  <si>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</si>
  <si>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</si>
  <si>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</si>
  <si>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</si>
  <si>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</si>
  <si>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</si>
  <si>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</si>
  <si>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</si>
  <si>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</si>
  <si>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</si>
  <si>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</si>
  <si>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</si>
  <si>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</si>
  <si>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</si>
  <si>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</si>
  <si>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</si>
  <si>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</si>
  <si>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</si>
  <si>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</si>
  <si>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</si>
  <si>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</si>
  <si>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</si>
  <si>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</si>
  <si>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</si>
  <si>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</si>
  <si>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</si>
  <si>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</si>
  <si>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</si>
  <si>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</si>
  <si>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</si>
  <si>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</si>
  <si>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</si>
  <si>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</si>
  <si>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</si>
  <si>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</si>
  <si>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</si>
  <si>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</si>
  <si>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</si>
  <si>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</si>
  <si>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</si>
  <si>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</si>
  <si>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</si>
  <si>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</si>
  <si>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</si>
  <si>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</si>
  <si>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</si>
  <si>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</si>
  <si>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</si>
  <si>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</si>
  <si>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</si>
  <si>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</si>
  <si>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</si>
  <si>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</si>
  <si>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</si>
  <si>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</si>
  <si>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</si>
  <si>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</si>
  <si>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</si>
  <si>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</si>
  <si>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</si>
  <si>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</si>
  <si>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</si>
  <si>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</si>
  <si>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</si>
  <si>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</si>
  <si>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</si>
  <si>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</si>
  <si>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</si>
  <si>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</si>
  <si>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</si>
  <si>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</si>
  <si>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</si>
  <si>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</si>
  <si>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</si>
  <si>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</si>
  <si>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</si>
  <si>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</si>
  <si>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</si>
  <si>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</si>
  <si>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</si>
  <si>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</si>
  <si>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</si>
  <si>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</si>
  <si>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</si>
  <si>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</si>
  <si>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</si>
  <si>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</si>
  <si>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</si>
  <si>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</si>
  <si>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</si>
  <si>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</si>
  <si>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</si>
  <si>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</si>
  <si>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</si>
  <si>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</si>
  <si>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</si>
  <si>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</si>
  <si>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</si>
  <si>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</si>
  <si>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</si>
  <si>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</si>
  <si>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</si>
  <si>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</si>
  <si>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</si>
  <si>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</si>
  <si>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</si>
  <si>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</si>
  <si>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</si>
  <si>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</si>
  <si>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</si>
  <si>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</si>
  <si>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</si>
  <si>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</si>
  <si>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</si>
  <si>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</si>
  <si>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</si>
  <si>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</si>
  <si>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</si>
  <si>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</si>
  <si>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</si>
  <si>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</si>
  <si>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</si>
  <si>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</si>
  <si>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</si>
  <si>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</si>
  <si>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</si>
  <si>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</si>
  <si>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</si>
  <si>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</si>
  <si>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</si>
  <si>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</si>
  <si>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</si>
  <si>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</si>
  <si>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</si>
  <si>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</si>
  <si>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</si>
  <si>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</si>
  <si>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</si>
  <si>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</si>
  <si>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</si>
  <si>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</si>
  <si>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</si>
  <si>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</si>
  <si>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</si>
  <si>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</si>
  <si>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</si>
  <si>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</si>
  <si>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</si>
  <si>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</si>
  <si>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</si>
  <si>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</si>
  <si>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</si>
  <si>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</si>
  <si>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</si>
  <si>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</si>
  <si>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</si>
  <si>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</si>
  <si>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</si>
  <si>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</si>
  <si>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</si>
  <si>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</si>
  <si>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</si>
  <si>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</si>
  <si>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</si>
  <si>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</si>
  <si>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</si>
  <si>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</si>
  <si>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</si>
  <si>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</si>
  <si>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</si>
  <si>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</si>
  <si>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</si>
  <si>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</si>
  <si>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</si>
  <si>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</si>
  <si>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</si>
  <si>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</si>
  <si>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</si>
  <si>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</si>
  <si>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</si>
  <si>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</si>
  <si>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</si>
  <si>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</si>
  <si>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</si>
  <si>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</si>
  <si>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</si>
  <si>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</si>
  <si>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</si>
  <si>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</si>
  <si>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</si>
  <si>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</si>
  <si>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</si>
  <si>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</si>
  <si>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</si>
  <si>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</si>
  <si>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</si>
  <si>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</si>
  <si>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</si>
  <si>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</si>
  <si>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</si>
  <si>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</si>
  <si>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</si>
  <si>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</si>
  <si>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</si>
  <si>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</si>
  <si>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</si>
  <si>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</si>
  <si>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</si>
  <si>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</si>
  <si>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</si>
  <si>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</si>
  <si>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</si>
  <si>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</si>
  <si>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</si>
  <si>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</si>
  <si>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</si>
  <si>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</si>
  <si>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</si>
  <si>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</si>
  <si>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</si>
  <si>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</si>
  <si>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</si>
  <si>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</si>
  <si>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</si>
  <si>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</si>
  <si>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</si>
  <si>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</si>
  <si>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</si>
  <si>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</si>
  <si>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</si>
  <si>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</si>
  <si>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</si>
  <si>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</si>
  <si>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</si>
  <si>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</si>
  <si>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</si>
  <si>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</si>
  <si>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</si>
  <si>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</si>
  <si>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</si>
  <si>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</si>
  <si>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</si>
  <si>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</si>
  <si>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</si>
  <si>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</si>
  <si>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</si>
  <si>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</si>
  <si>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</si>
  <si>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</si>
  <si>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</si>
  <si>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</si>
  <si>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</si>
  <si>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</si>
  <si>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</si>
  <si>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</si>
  <si>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</si>
  <si>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</si>
  <si>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</si>
  <si>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</si>
  <si>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</si>
  <si>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</si>
  <si>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</si>
  <si>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</si>
  <si>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</si>
  <si>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</si>
  <si>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</si>
  <si>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</si>
  <si>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</si>
  <si>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</si>
  <si>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</si>
  <si>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</si>
  <si>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</si>
  <si>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</si>
  <si>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</si>
  <si>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</si>
  <si>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</si>
  <si>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</si>
  <si>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</si>
  <si>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</si>
  <si>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</si>
  <si>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</si>
  <si>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</si>
  <si>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</si>
  <si>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</si>
  <si>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</si>
  <si>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</si>
  <si>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</si>
  <si>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</si>
  <si>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</si>
  <si>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</si>
  <si>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</si>
  <si>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</si>
  <si>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</si>
  <si>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</si>
  <si>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</si>
  <si>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</si>
  <si>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</si>
  <si>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</si>
  <si>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</si>
  <si>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</si>
  <si>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</si>
  <si>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</si>
  <si>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</si>
  <si>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</si>
  <si>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</si>
  <si>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</si>
  <si>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</si>
  <si>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</si>
  <si>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</si>
  <si>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</si>
  <si>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</si>
  <si>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</si>
  <si>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</si>
  <si>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</si>
  <si>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</si>
  <si>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</si>
  <si>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</si>
  <si>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</si>
  <si>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</si>
  <si>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</si>
  <si>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</si>
  <si>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</si>
  <si>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</si>
  <si>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</si>
  <si>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</si>
  <si>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</si>
  <si>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</si>
  <si>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</si>
  <si>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</si>
  <si>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</si>
  <si>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</si>
  <si>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</si>
  <si>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</si>
  <si>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</si>
  <si>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</si>
  <si>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</si>
  <si>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</si>
  <si>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</si>
  <si>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</si>
  <si>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</si>
  <si>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</si>
  <si>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</si>
  <si>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</si>
  <si>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</si>
  <si>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</si>
  <si>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</si>
  <si>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</si>
  <si>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</si>
  <si>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</si>
  <si>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</si>
  <si>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</si>
  <si>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</si>
  <si>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</si>
  <si>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</si>
  <si>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</si>
  <si>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</si>
  <si>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</si>
  <si>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</si>
  <si>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</si>
  <si>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</si>
  <si>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</si>
  <si>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</si>
  <si>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</si>
  <si>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</si>
  <si>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</si>
  <si>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</si>
  <si>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</si>
  <si>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</si>
  <si>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</si>
  <si>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</si>
  <si>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</si>
  <si>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</si>
  <si>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</si>
  <si>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</si>
  <si>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</si>
  <si>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</si>
  <si>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</si>
  <si>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</si>
  <si>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</si>
  <si>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</si>
  <si>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</si>
  <si>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</si>
  <si>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</si>
  <si>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</si>
  <si>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</si>
  <si>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</si>
  <si>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</si>
  <si>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</si>
  <si>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</si>
  <si>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</si>
  <si>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</si>
  <si>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</si>
  <si>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</si>
  <si>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</si>
  <si>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</si>
  <si>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</si>
  <si>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</si>
  <si>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</si>
  <si>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</si>
  <si>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</si>
  <si>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</si>
  <si>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</si>
  <si>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</si>
  <si>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</si>
  <si>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</si>
  <si>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</si>
  <si>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</si>
  <si>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</si>
  <si>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</si>
  <si>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</si>
  <si>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</si>
  <si>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</si>
  <si>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</si>
  <si>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</si>
  <si>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</si>
  <si>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</si>
  <si>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</si>
  <si>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</si>
  <si>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</si>
  <si>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</si>
  <si>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</si>
  <si>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</si>
  <si>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</si>
  <si>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</si>
  <si>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</si>
  <si>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</si>
  <si>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</si>
  <si>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</si>
  <si>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</si>
  <si>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</si>
  <si>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</si>
  <si>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</si>
  <si>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</si>
  <si>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</si>
  <si>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</si>
  <si>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</si>
  <si>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</si>
  <si>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</si>
  <si>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</si>
  <si>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</si>
  <si>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</si>
  <si>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</si>
  <si>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</si>
  <si>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</si>
  <si>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</si>
  <si>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</si>
  <si>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</si>
  <si>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</si>
  <si>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</si>
  <si>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</si>
  <si>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</si>
  <si>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</si>
  <si>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</si>
  <si>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</si>
  <si>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</si>
  <si>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</si>
  <si>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</si>
  <si>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</si>
  <si>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</si>
  <si>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</si>
  <si>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</si>
  <si>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</si>
  <si>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</si>
  <si>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</si>
  <si>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</si>
  <si>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</si>
  <si>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</si>
  <si>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</si>
  <si>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</si>
  <si>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</si>
  <si>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</si>
  <si>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</si>
  <si>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</si>
  <si>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</si>
  <si>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</si>
  <si>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</si>
  <si>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</si>
  <si>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</si>
  <si>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</si>
  <si>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</si>
  <si>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</si>
  <si>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</si>
  <si>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</si>
  <si>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</si>
  <si>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</si>
  <si>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</si>
  <si>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</si>
  <si>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</si>
  <si>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</si>
  <si>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</si>
  <si>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</si>
  <si>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</si>
  <si>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</si>
  <si>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</si>
  <si>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</si>
  <si>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</si>
  <si>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</si>
  <si>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</si>
  <si>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</si>
  <si>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</si>
  <si>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</si>
  <si>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</si>
  <si>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</si>
  <si>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</si>
  <si>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</si>
  <si>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</si>
  <si>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</si>
  <si>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</si>
  <si>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</si>
  <si>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</si>
  <si>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</si>
  <si>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</si>
  <si>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</si>
  <si>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</si>
  <si>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</si>
  <si>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</si>
  <si>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</si>
  <si>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</si>
  <si>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</si>
  <si>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</si>
  <si>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</si>
  <si>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</si>
  <si>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</si>
  <si>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</si>
  <si>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</si>
  <si>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</si>
  <si>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</si>
  <si>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</si>
  <si>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</si>
  <si>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</si>
  <si>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</si>
  <si>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</si>
  <si>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</si>
  <si>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</si>
  <si>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</si>
  <si>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</si>
  <si>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</si>
  <si>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</si>
  <si>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</si>
  <si>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</si>
  <si>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</si>
  <si>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</si>
  <si>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</si>
  <si>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</si>
  <si>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</si>
  <si>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</si>
  <si>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</si>
  <si>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</si>
  <si>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</si>
  <si>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</si>
  <si>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</si>
  <si>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</si>
  <si>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</si>
  <si>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</si>
  <si>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</si>
  <si>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</si>
  <si>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</si>
  <si>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</si>
  <si>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</si>
  <si>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</si>
  <si>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</si>
  <si>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</si>
  <si>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</si>
  <si>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</si>
  <si>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</si>
  <si>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</si>
  <si>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</si>
  <si>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</si>
  <si>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</si>
  <si>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</si>
  <si>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</si>
  <si>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</si>
  <si>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</si>
  <si>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</si>
  <si>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</si>
  <si>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</si>
  <si>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</si>
  <si>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</si>
  <si>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</si>
  <si>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</si>
  <si>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</si>
  <si>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</si>
  <si>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</si>
  <si>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</si>
  <si>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</si>
  <si>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</si>
  <si>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</si>
  <si>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</si>
  <si>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</si>
  <si>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</si>
  <si>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</si>
  <si>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</si>
  <si>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</si>
  <si>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</si>
  <si>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</si>
  <si>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</si>
  <si>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</si>
  <si>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</si>
  <si>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</si>
  <si>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</si>
  <si>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</si>
  <si>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</si>
  <si>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</si>
  <si>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</si>
  <si>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</si>
  <si>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</si>
  <si>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</si>
  <si>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</si>
  <si>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</si>
  <si>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</si>
  <si>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</si>
  <si>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</si>
  <si>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</si>
  <si>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</si>
  <si>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</si>
  <si>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</si>
  <si>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</si>
  <si>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</si>
  <si>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</si>
  <si>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</si>
  <si>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</si>
  <si>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</si>
  <si>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</si>
  <si>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</si>
  <si>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</si>
  <si>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</si>
  <si>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</si>
  <si>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</si>
  <si>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</si>
  <si>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</si>
  <si>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</si>
  <si>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</si>
  <si>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</si>
  <si>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</si>
  <si>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</si>
  <si>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</si>
  <si>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</si>
  <si>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</si>
  <si>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</si>
  <si>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</si>
  <si>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</si>
  <si>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</si>
  <si>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</si>
  <si>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</si>
  <si>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</si>
  <si>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</si>
  <si>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</si>
  <si>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</si>
  <si>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</si>
  <si>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</si>
  <si>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</si>
  <si>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</si>
  <si>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</si>
  <si>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</si>
  <si>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</si>
  <si>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</si>
  <si>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</si>
  <si>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</si>
  <si>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</si>
  <si>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</si>
  <si>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</si>
  <si>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</si>
  <si>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</si>
  <si>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</si>
  <si>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</si>
  <si>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</si>
  <si>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</si>
  <si>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</si>
  <si>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</si>
  <si>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</si>
  <si>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</si>
  <si>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</si>
  <si>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</si>
  <si>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</si>
  <si>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</si>
  <si>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</si>
  <si>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</si>
  <si>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</si>
  <si>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</si>
  <si>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</si>
  <si>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</si>
  <si>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</si>
  <si>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</si>
  <si>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</si>
  <si>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</si>
  <si>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</si>
  <si>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</si>
  <si>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</si>
  <si>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</si>
  <si>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</si>
  <si>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</si>
  <si>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</si>
  <si>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</si>
  <si>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</si>
  <si>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</si>
  <si>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</si>
  <si>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</si>
  <si>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</si>
  <si>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</si>
  <si>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</si>
  <si>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</si>
  <si>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</si>
  <si>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</si>
  <si>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</si>
  <si>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</si>
  <si>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</si>
  <si>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</si>
  <si>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</si>
  <si>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</si>
  <si>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</si>
  <si>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</si>
  <si>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</si>
  <si>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</si>
  <si>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</si>
  <si>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</si>
  <si>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</si>
  <si>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</si>
  <si>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</si>
  <si>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</si>
  <si>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</si>
  <si>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</si>
  <si>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</si>
  <si>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</si>
  <si>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</si>
  <si>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</si>
  <si>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</si>
  <si>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</si>
  <si>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</si>
  <si>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</si>
  <si>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</si>
  <si>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</si>
  <si>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</si>
  <si>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</si>
  <si>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</si>
  <si>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</si>
  <si>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</si>
  <si>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</si>
  <si>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</si>
  <si>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</si>
  <si>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</si>
  <si>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</si>
  <si>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</si>
  <si>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</si>
  <si>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</si>
  <si>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</si>
  <si>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</si>
  <si>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</si>
  <si>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</si>
  <si>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</si>
  <si>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</si>
  <si>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</si>
  <si>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</si>
  <si>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</si>
  <si>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</si>
  <si>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</si>
  <si>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</si>
  <si>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</si>
  <si>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</si>
  <si>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</si>
  <si>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</si>
  <si>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</si>
  <si>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</si>
  <si>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</si>
  <si>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</si>
  <si>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</si>
  <si>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</si>
  <si>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</si>
  <si>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</si>
  <si>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</si>
  <si>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</si>
  <si>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</si>
  <si>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</si>
  <si>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</si>
  <si>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</si>
  <si>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</si>
  <si>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</si>
  <si>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</si>
  <si>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</si>
  <si>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</si>
  <si>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</si>
  <si>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</si>
  <si>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</si>
  <si>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</si>
  <si>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</si>
  <si>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</si>
  <si>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</si>
  <si>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</si>
  <si>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</si>
  <si>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</si>
  <si>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</si>
  <si>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</si>
  <si>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</si>
  <si>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</si>
  <si>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</si>
  <si>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</si>
  <si>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</si>
  <si>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</si>
  <si>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</si>
  <si>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</si>
  <si>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</si>
  <si>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</si>
  <si>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</si>
  <si>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</si>
  <si>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</si>
  <si>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</si>
  <si>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</si>
  <si>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</si>
  <si>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</si>
  <si>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</si>
  <si>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</si>
  <si>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</si>
  <si>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</si>
  <si>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</si>
  <si>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</si>
  <si>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</si>
  <si>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</si>
  <si>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</si>
  <si>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</si>
  <si>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</si>
  <si>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</si>
  <si>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</si>
  <si>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</si>
  <si>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</si>
  <si>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</si>
  <si>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</si>
  <si>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</si>
  <si>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</si>
  <si>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</si>
  <si>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</si>
  <si>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</si>
  <si>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</si>
  <si>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</si>
  <si>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</si>
  <si>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</si>
  <si>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</si>
  <si>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</si>
  <si>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</si>
  <si>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</si>
  <si>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</si>
  <si>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</si>
  <si>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</si>
  <si>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</si>
  <si>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</si>
  <si>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</si>
  <si>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</si>
  <si>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</si>
  <si>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</si>
  <si>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</si>
  <si>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</si>
  <si>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</si>
  <si>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</si>
  <si>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</si>
  <si>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</si>
  <si>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</si>
  <si>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</si>
  <si>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</si>
  <si>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</si>
  <si>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</si>
  <si>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</si>
  <si>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</si>
  <si>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</si>
  <si>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</si>
  <si>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</si>
  <si>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</si>
  <si>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</si>
  <si>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</si>
  <si>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</si>
  <si>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</si>
  <si>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</si>
  <si>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</si>
  <si>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</si>
  <si>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</si>
  <si>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</si>
  <si>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</si>
  <si>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</si>
  <si>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</si>
  <si>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</si>
  <si>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</si>
  <si>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</si>
  <si>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</si>
  <si>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</si>
  <si>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</si>
  <si>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</si>
  <si>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</si>
  <si>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</si>
  <si>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</si>
  <si>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</si>
  <si>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</si>
  <si>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</si>
  <si>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</si>
  <si>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</si>
  <si>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</si>
  <si>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</si>
  <si>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</si>
  <si>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</si>
  <si>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</si>
  <si>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</si>
  <si>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</si>
  <si>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</si>
  <si>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</si>
  <si>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</si>
  <si>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</si>
  <si>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</si>
  <si>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</si>
  <si>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</si>
  <si>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</si>
  <si>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</si>
  <si>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</si>
  <si>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</si>
  <si>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</si>
  <si>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</si>
  <si>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</si>
  <si>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</si>
  <si>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</si>
  <si>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</si>
  <si>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</si>
  <si>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</si>
  <si>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</si>
  <si>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</si>
  <si>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</si>
  <si>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</si>
  <si>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</si>
  <si>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</si>
  <si>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</si>
  <si>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</si>
  <si>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</si>
  <si>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</si>
  <si>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</si>
  <si>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</si>
  <si>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</si>
  <si>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</si>
  <si>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</si>
  <si>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</si>
  <si>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</si>
  <si>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</si>
  <si>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</si>
  <si>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</si>
  <si>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</si>
  <si>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</si>
  <si>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</si>
  <si>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</si>
  <si>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</si>
  <si>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</si>
  <si>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</si>
  <si>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</si>
  <si>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</si>
  <si>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</si>
  <si>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</si>
  <si>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</si>
  <si>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</si>
  <si>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</si>
  <si>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</si>
  <si>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</si>
  <si>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</si>
  <si>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</si>
  <si>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</si>
  <si>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</si>
  <si>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</si>
  <si>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</si>
  <si>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</si>
  <si>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</si>
  <si>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</si>
  <si>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</si>
  <si>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</si>
  <si>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</si>
  <si>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</si>
  <si>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</si>
  <si>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</si>
  <si>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</si>
  <si>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</si>
  <si>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</si>
  <si>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</si>
  <si>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</si>
  <si>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</si>
  <si>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</si>
  <si>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</si>
  <si>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</si>
  <si>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</si>
  <si>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</si>
  <si>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</si>
  <si>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</si>
  <si>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</si>
  <si>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</si>
  <si>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</si>
  <si>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</si>
  <si>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</si>
  <si>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</si>
  <si>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</si>
  <si>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</si>
  <si>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</si>
  <si>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</si>
  <si>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</si>
  <si>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</si>
  <si>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</si>
  <si>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</si>
  <si>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</si>
  <si>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</si>
  <si>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</si>
  <si>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</si>
  <si>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</si>
  <si>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</si>
  <si>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</si>
  <si>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</si>
  <si>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</si>
  <si>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</si>
  <si>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</si>
  <si>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</si>
  <si>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</si>
  <si>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</si>
  <si>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</si>
  <si>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</si>
  <si>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</si>
  <si>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</si>
  <si>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</si>
  <si>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</si>
  <si>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</si>
  <si>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</si>
  <si>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</si>
  <si>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</si>
  <si>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</si>
  <si>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</si>
  <si>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</si>
  <si>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</si>
  <si>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</si>
  <si>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</si>
  <si>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</si>
  <si>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</si>
  <si>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</si>
  <si>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</si>
  <si>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</si>
  <si>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</si>
  <si>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</si>
  <si>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</si>
  <si>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</si>
  <si>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</si>
  <si>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</si>
  <si>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</si>
  <si>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</si>
  <si>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</si>
  <si>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</si>
  <si>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</si>
  <si>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</si>
  <si>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</si>
  <si>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</si>
  <si>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</si>
  <si>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</si>
  <si>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</si>
  <si>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</si>
  <si>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</si>
  <si>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</si>
  <si>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</si>
  <si>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</si>
  <si>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</si>
  <si>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</si>
  <si>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</si>
  <si>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</si>
  <si>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</si>
  <si>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</si>
  <si>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</si>
  <si>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</si>
  <si>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</si>
  <si>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</si>
  <si>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</si>
  <si>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</si>
  <si>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</si>
  <si>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</si>
  <si>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</si>
  <si>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</si>
  <si>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</si>
  <si>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</si>
  <si>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</si>
  <si>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</si>
  <si>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</si>
  <si>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</si>
  <si>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</si>
  <si>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</si>
  <si>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</si>
  <si>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</si>
  <si>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</si>
  <si>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</si>
  <si>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</si>
  <si>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</si>
  <si>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</si>
  <si>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</si>
  <si>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</si>
  <si>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</si>
  <si>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</si>
  <si>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</si>
  <si>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</si>
  <si>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</si>
  <si>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</si>
  <si>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</si>
  <si>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</si>
  <si>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</si>
  <si>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</si>
  <si>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</si>
  <si>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</si>
  <si>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</si>
  <si>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</si>
  <si>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</si>
  <si>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</si>
  <si>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</si>
  <si>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</si>
  <si>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</si>
  <si>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</si>
  <si>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</si>
  <si>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</si>
  <si>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</si>
  <si>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</si>
  <si>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</si>
  <si>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</si>
  <si>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</si>
  <si>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</si>
  <si>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</si>
  <si>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</si>
  <si>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</si>
  <si>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</si>
  <si>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</si>
  <si>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</si>
  <si>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</si>
  <si>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</si>
  <si>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</si>
  <si>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</si>
  <si>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</si>
  <si>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</si>
  <si>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</si>
  <si>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</si>
  <si>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</si>
  <si>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</si>
  <si>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</si>
  <si>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</si>
  <si>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</si>
  <si>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</si>
  <si>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</si>
  <si>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</si>
  <si>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</si>
  <si>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</si>
  <si>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</si>
  <si>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</si>
  <si>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</si>
  <si>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</si>
  <si>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</si>
  <si>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</si>
  <si>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</si>
  <si>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</si>
  <si>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</si>
  <si>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</si>
  <si>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</si>
  <si>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</si>
  <si>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</si>
  <si>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</si>
  <si>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</si>
  <si>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</si>
  <si>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</si>
  <si>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</si>
  <si>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</si>
  <si>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</si>
  <si>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</si>
  <si>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</si>
  <si>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</si>
  <si>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</si>
  <si>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</si>
  <si>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</si>
  <si>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</si>
  <si>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</si>
  <si>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</si>
  <si>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</si>
  <si>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</si>
  <si>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</si>
  <si>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</si>
  <si>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</si>
  <si>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</si>
  <si>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</si>
  <si>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</si>
  <si>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</si>
  <si>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</si>
  <si>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</si>
  <si>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</si>
  <si>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</si>
  <si>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</si>
  <si>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</si>
  <si>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</si>
  <si>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</si>
  <si>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</si>
  <si>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</si>
  <si>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</si>
  <si>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</si>
  <si>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</si>
  <si>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</si>
  <si>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</si>
  <si>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</si>
  <si>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</si>
  <si>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</si>
  <si>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</si>
  <si>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</si>
  <si>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</si>
  <si>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</si>
  <si>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</si>
  <si>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</si>
  <si>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</si>
  <si>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</si>
  <si>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</si>
  <si>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</si>
  <si>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</si>
  <si>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</si>
  <si>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</si>
  <si>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</si>
  <si>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</si>
  <si>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</si>
  <si>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</si>
  <si>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</si>
  <si>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</si>
  <si>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</si>
  <si>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</si>
  <si>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</si>
  <si>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</si>
  <si>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</si>
  <si>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</si>
  <si>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</si>
  <si>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</si>
  <si>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</si>
  <si>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</si>
  <si>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</si>
  <si>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</si>
  <si>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</si>
  <si>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</si>
  <si>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</si>
  <si>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</si>
  <si>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</si>
  <si>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</si>
  <si>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</si>
  <si>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</si>
  <si>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</si>
  <si>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</si>
  <si>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</si>
  <si>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</si>
  <si>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</si>
  <si>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</si>
  <si>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</si>
  <si>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</si>
  <si>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</si>
  <si>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</si>
  <si>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</si>
  <si>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</si>
  <si>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</si>
  <si>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</si>
  <si>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</si>
  <si>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</si>
  <si>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</si>
  <si>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</si>
  <si>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</si>
  <si>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</si>
  <si>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</si>
  <si>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</si>
  <si>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</si>
  <si>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</si>
  <si>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</si>
  <si>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</si>
  <si>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</si>
  <si>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</si>
  <si>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</si>
  <si>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</si>
  <si>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</si>
  <si>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</si>
  <si>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</si>
  <si>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</si>
  <si>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</si>
  <si>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</si>
  <si>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</si>
  <si>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</si>
  <si>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</si>
  <si>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</si>
  <si>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</si>
  <si>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</si>
  <si>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</si>
  <si>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</si>
  <si>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</si>
  <si>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</si>
  <si>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</si>
  <si>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</si>
  <si>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</si>
  <si>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</si>
  <si>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</si>
  <si>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</si>
  <si>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</si>
  <si>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</si>
  <si>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</si>
  <si>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</si>
  <si>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</si>
  <si>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</si>
  <si>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</si>
  <si>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</si>
  <si>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</si>
  <si>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</si>
  <si>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</si>
  <si>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</si>
  <si>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</si>
  <si>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</si>
  <si>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</si>
  <si>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</si>
  <si>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</si>
  <si>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</si>
  <si>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</si>
  <si>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</si>
  <si>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</si>
  <si>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</si>
  <si>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</si>
  <si>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</si>
  <si>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</si>
  <si>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</si>
  <si>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</si>
  <si>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</si>
  <si>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</si>
  <si>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</si>
  <si>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</si>
  <si>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</si>
  <si>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</si>
  <si>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</si>
  <si>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</si>
  <si>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</si>
  <si>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</si>
  <si>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</si>
  <si>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</si>
  <si>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</si>
  <si>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</si>
  <si>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</si>
  <si>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</si>
  <si>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</si>
  <si>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</si>
  <si>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</si>
  <si>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</si>
  <si>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</si>
  <si>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</si>
  <si>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</si>
  <si>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</si>
  <si>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</si>
  <si>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</si>
  <si>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</si>
  <si>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</si>
  <si>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</si>
  <si>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</si>
  <si>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</si>
  <si>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</si>
  <si>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</si>
  <si>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</si>
  <si>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</si>
  <si>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</si>
  <si>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</si>
  <si>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</si>
  <si>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</si>
  <si>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</si>
  <si>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</si>
  <si>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</si>
  <si>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</si>
  <si>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</si>
  <si>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</si>
  <si>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</si>
  <si>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</si>
  <si>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</si>
  <si>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</si>
  <si>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</si>
  <si>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</si>
  <si>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</si>
  <si>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</si>
  <si>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</si>
  <si>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</si>
  <si>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</si>
  <si>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</si>
  <si>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</si>
  <si>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</si>
  <si>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</si>
  <si>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</si>
  <si>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</si>
  <si>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</si>
  <si>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</si>
  <si>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</si>
  <si>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</si>
  <si>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</si>
  <si>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</si>
  <si>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</si>
  <si>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</si>
  <si>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</si>
  <si>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</si>
  <si>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</si>
  <si>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</si>
  <si>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</si>
  <si>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</si>
  <si>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</si>
  <si>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</si>
  <si>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</si>
  <si>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</si>
  <si>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</si>
  <si>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</si>
  <si>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</si>
  <si>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</si>
  <si>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</si>
  <si>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</si>
  <si>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</si>
  <si>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</si>
  <si>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</si>
  <si>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</si>
  <si>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</si>
  <si>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</si>
  <si>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</si>
  <si>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</si>
  <si>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</si>
  <si>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</si>
  <si>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</si>
  <si>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</si>
  <si>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</si>
  <si>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</si>
  <si>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</si>
  <si>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</si>
  <si>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</si>
  <si>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</si>
  <si>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</si>
  <si>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GASOLINA Y COMBUSTIBLE DISEL</t>
  </si>
  <si>
    <t>PARA EL FUNCIONAMIENTO DEL MINISTERIO</t>
  </si>
  <si>
    <t>REPARACION Y MATENIMIENTO DE VEHICULOS</t>
  </si>
  <si>
    <t>PARA DAR MATENIEMIENTO A LOS VEHICULOS DE LA INSTITUCION</t>
  </si>
  <si>
    <t>FERRETERIA Y PINTURA</t>
  </si>
  <si>
    <t>PARA MANTENIMIENTO DE LA INFRAESTRUCTURA</t>
  </si>
  <si>
    <t>MATERIALES DE LIMPIEZA</t>
  </si>
  <si>
    <t>PARA USO DE LA INSTITUCION</t>
  </si>
  <si>
    <t>GATOS</t>
  </si>
  <si>
    <t xml:space="preserve">PARA USO DE LA INSTITUTUCION </t>
  </si>
  <si>
    <t>PARA USO DEL INSTITUCION</t>
  </si>
  <si>
    <t>BEBIDAS Y ENDULZANTES</t>
  </si>
  <si>
    <t>PARA LAS ACTIVIDAES DEL MINITERIO</t>
  </si>
  <si>
    <t>SERVICIO DE ALIMENTOS Y BEBIDAS</t>
  </si>
  <si>
    <t>SERVICIPO DE ALIEMENTOS Y BEBIDAS</t>
  </si>
  <si>
    <t>PARA LAS ACTIVIDADES DE LA INSTITUCION</t>
  </si>
  <si>
    <t>PARA ACTIVIDAD DEL MINISTERIO</t>
  </si>
  <si>
    <t>AQUISICION DE MATERIAL GASTABLE</t>
  </si>
  <si>
    <t>PARA EL BUEN FUNCIONAMIENTO DE LA INSTITUCION</t>
  </si>
  <si>
    <t>ADQUISICION DE MATERIAL GASTABLE</t>
  </si>
  <si>
    <t>ADQUSICION DE MATERIAL GASTABLE</t>
  </si>
  <si>
    <t>MATERIALES DESECHABLES</t>
  </si>
  <si>
    <t>MATERILES DESECHABLES</t>
  </si>
  <si>
    <t>ARTICULOS INFORMATICOS</t>
  </si>
  <si>
    <t xml:space="preserve">PARA USO DE LA INSTITUCION </t>
  </si>
  <si>
    <t>PARA USO DE LA INTITUCION</t>
  </si>
  <si>
    <t>MATERIALES MEDICOS</t>
  </si>
  <si>
    <t>B</t>
  </si>
  <si>
    <t>PARA USO DEL DISPENSARIO DE ESTE MINISTERIO</t>
  </si>
  <si>
    <t xml:space="preserve">PARA USO DEL DISPENSARIO DE ESTE  MINISTERIO </t>
  </si>
  <si>
    <t>MOBILIARIOS  Y EQUIPOS DE OFICINA</t>
  </si>
  <si>
    <t>MOBILIARIOS Y EQUIPOS DE OFICINA</t>
  </si>
  <si>
    <t>PARA LOS PROGRAMAS DEL MINISTERIO</t>
  </si>
  <si>
    <t>SERVICIO DE IMPRESIÓN Y ENCUADERNACION</t>
  </si>
  <si>
    <t>SERVICIOS DE IMPRESIÓN Y ENCUADERNACION</t>
  </si>
  <si>
    <t>SERVCIO DE IMPRESIÓN Y ENCUADERNACION</t>
  </si>
  <si>
    <t xml:space="preserve">FACILITACION DE VIAJES </t>
  </si>
  <si>
    <t>UTILIZADOS POR LA INSTITUCION EN EVENTOS INTERNACIONALES</t>
  </si>
  <si>
    <t>FACILITACION DE VIAJES</t>
  </si>
  <si>
    <t>PUBLICIDAD EN MEDIOS DE COMUNICACIÓN</t>
  </si>
  <si>
    <t>PARA PUBLICAR ANUNCIOS DEL MINISTERIO</t>
  </si>
  <si>
    <t>PUBLICIDAD EN LOS MEDIOS DE COMUNUCACION</t>
  </si>
  <si>
    <t>PUBLICIDAD EN LOS MEDIOS DE COMUNICACIÓN</t>
  </si>
  <si>
    <t>CONTRATACION DE PUBLICIDAD EN LOS MEDIOS DE COMUNICACIÓN</t>
  </si>
  <si>
    <t>MATERILAES DE CONSTRUCCION</t>
  </si>
  <si>
    <t>PARA SER UTILIZADOS EN EL MINISTERIO</t>
  </si>
  <si>
    <t>MATERIALES DE CONSTRUCCION</t>
  </si>
  <si>
    <t>MATERIALES ELECTRICOS</t>
  </si>
  <si>
    <t>SERVICIO DE MANTENIMIENTO Y REP. AIRE ACONDICIONADOS</t>
  </si>
  <si>
    <t>DEL EL MINISTERIO DE TRABAJO</t>
  </si>
  <si>
    <t>MANTENIMIENTO Y REP. DE AIRE ACONDICIONADOS</t>
  </si>
  <si>
    <t>DEL  MINISTERIO DE TRABAJO</t>
  </si>
  <si>
    <t>SERVICIO DE MANTENIMIENTO Y REP. DE AIRE ACONDICIONADOS</t>
  </si>
  <si>
    <t>DEL MINISTERIO DE TRABAJO</t>
  </si>
  <si>
    <t>SERVICIO DE MANTENIMIENTO Y REP. DE AIRES ACONDICIONADOS</t>
  </si>
  <si>
    <t>EQUIPOS DE SEGURIDAD</t>
  </si>
  <si>
    <t xml:space="preserve">PARA USO DEL MINISTERIO </t>
  </si>
  <si>
    <t>EQUIPOS  DE SEGURIDAD</t>
  </si>
  <si>
    <t>PARA USO DEL MINISTERIO</t>
  </si>
  <si>
    <t>SERVICIO DE TELENONIA E INTERNET</t>
  </si>
  <si>
    <t>SERVICIO DE FUMIGACION</t>
  </si>
  <si>
    <t>PARA ESTE MINISTERIO</t>
  </si>
  <si>
    <t>PARA EL MINISTERIO</t>
  </si>
  <si>
    <t>LLANTAS  Y BATERIAS</t>
  </si>
  <si>
    <t>LLANTA Y BATERIAS</t>
  </si>
  <si>
    <t>LLANTAS Y BATERIAS</t>
  </si>
  <si>
    <t>ADQUISICION DE ELECTRODOMESTICOS</t>
  </si>
  <si>
    <t>PARA LA INSTITUCION</t>
  </si>
  <si>
    <t>SERVICIO DE CAPACITACION</t>
  </si>
  <si>
    <t>PARA EL PERSONAL DEL MINISTERIO</t>
  </si>
  <si>
    <t>ADQUISICION DE BONOS PARA ALIMENTOS</t>
  </si>
  <si>
    <t>PARA EMPLADOS DEL MINISTERIO</t>
  </si>
  <si>
    <t xml:space="preserve">PARA LOS EMPLEADOS DEL MINISTERIO </t>
  </si>
  <si>
    <t>PARA LOS EMPLEADOS DEL MINISTERIO</t>
  </si>
  <si>
    <t>SERVICIOS NOTARIALES</t>
  </si>
  <si>
    <t>UTILIZADOS EN LOS PROCESOS DE LA INSTITUCION</t>
  </si>
  <si>
    <t>UTILIZADOS EN LOS PROCESOS DEL MINISTERIO</t>
  </si>
  <si>
    <t>SERVICIOS NOTIRIALES</t>
  </si>
  <si>
    <t>PRODUCTOS TEXTILES Y DEPORTIVOS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</si>
</sst>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_(&quot;€&quot;* #,##0_);_(&quot;€&quot;* \(#,##0\);_(&quot;€&quot;* &quot;-&quot;_);_(@_)"/>
    <numFmt numFmtId="165" formatCode="_(&quot;€&quot;* #,##0.00_);_(&quot;€&quot;* \(#,##0.00\);_(&quot;€&quot;* &quot;-&quot;??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s>
  <cellStyleXfs count="52">
    <xf numFmtId="0" fontId="0" fillId="0" borderId="0"/>
    <xf numFmtId="9" fontId="1" fillId="0" borderId="0"/>
    <xf numFmtId="165" fontId="1" fillId="0" borderId="0"/>
    <xf numFmtId="164" fontId="1" fillId="0" borderId="0"/>
    <xf numFmtId="43" fontId="1" fillId="0" borderId="0"/>
    <xf numFmtId="4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7"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68"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2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6"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6"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8" fontId="7" fillId="5" borderId="2" xfId="46">
      <alignment horizontal="center" vertical="center"/>
    </xf>
    <xf numFmtId="168"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68"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7"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0" xfId="0" applyFont="1" applyBorder="1" applyAlignment="1">
      <alignment horizontal="center" vertical="center"/>
    </xf>
    <xf numFmtId="0" fontId="7" fillId="0" borderId="20" xfId="0" applyFont="1" applyBorder="1" applyAlignment="1" applyProtection="1">
      <alignment horizontal="center" vertical="center"/>
      <protection locked="0"/>
    </xf>
    <xf numFmtId="0" fontId="7" fillId="5" borderId="20" xfId="47" applyBorder="1">
      <alignment horizontal="center" vertical="center" wrapText="1"/>
    </xf>
    <xf numFmtId="0" fontId="7" fillId="5" borderId="20" xfId="45" applyBorder="1" applyProtection="1">
      <alignment horizontal="center" vertical="center"/>
      <protection locked="0"/>
    </xf>
    <xf numFmtId="168" fontId="7" fillId="5" borderId="20" xfId="46" applyBorder="1" applyProtection="1">
      <alignment horizontal="center" vertical="center"/>
      <protection locked="0"/>
    </xf>
    <xf numFmtId="168" fontId="7" fillId="5" borderId="20" xfId="46" applyBorder="1">
      <alignment horizontal="center" vertical="center"/>
    </xf>
    <xf numFmtId="0" fontId="17" fillId="0" borderId="1" xfId="41">
      <alignment horizontal="center" vertical="center"/>
    </xf>
    <xf numFmtId="0" fontId="17" fillId="0" borderId="1" xfId="41">
      <alignment horizontal="center" vertical="center"/>
    </xf>
    <xf numFmtId="0" fontId="17" fillId="4" borderId="0" xfId="44"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49">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48"/>
    </tableStyle>
    <tableStyle name="Table Style 2" pivot="0" count="2">
      <tableStyleElement type="wholeTable" dxfId="47"/>
      <tableStyleElement type="totalRow" dxfId="46"/>
    </tableStyle>
    <tableStyle name="Table Style 3" pivot="0" count="3">
      <tableStyleElement type="lastColumn" dxfId="45"/>
      <tableStyleElement type="firstRowStripe" dxfId="44"/>
      <tableStyleElement type="secondRowStripe" dxfId="43"/>
    </tableStyle>
    <tableStyle name="Table Style 4" pivot="0" count="2">
      <tableStyleElement type="firstRowStripe" dxfId="42"/>
      <tableStyleElement type="secondColumn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161925</xdr:rowOff>
    </xdr:from>
    <xdr:ext cx="1962150" cy="603250"/>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342900</xdr:colOff>
      <xdr:row>0</xdr:row>
      <xdr:rowOff>9525</xdr:rowOff>
    </xdr:from>
    <xdr:ext cx="1009650" cy="1017058"/>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1660</xdr:row>
          <xdr:rowOff>0</xdr:rowOff>
        </xdr:from>
        <xdr:to>
          <xdr:col>1</xdr:col>
          <xdr:colOff>333375</xdr:colOff>
          <xdr:row>1662</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08" name="Button 2048" hidden="1">
              <a:extLst>
                <a:ext uri="{63B3BB69-23CF-44E3-9099-C40C66FF867C}">
                  <a14:compatExt spid="_x0000_s174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09" name="Button 2049"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43" name="Button 2083" hidden="1">
              <a:extLst>
                <a:ext uri="{63B3BB69-23CF-44E3-9099-C40C66FF867C}">
                  <a14:compatExt spid="_x0000_s17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46" name="Button 2086" hidden="1">
              <a:extLst>
                <a:ext uri="{63B3BB69-23CF-44E3-9099-C40C66FF867C}">
                  <a14:compatExt spid="_x0000_s17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01" name="Button 2141" hidden="1">
              <a:extLst>
                <a:ext uri="{63B3BB69-23CF-44E3-9099-C40C66FF867C}">
                  <a14:compatExt spid="_x0000_s17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02" name="Button 2142" hidden="1">
              <a:extLst>
                <a:ext uri="{63B3BB69-23CF-44E3-9099-C40C66FF867C}">
                  <a14:compatExt spid="_x0000_s17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37" name="Button 2177" hidden="1">
              <a:extLst>
                <a:ext uri="{63B3BB69-23CF-44E3-9099-C40C66FF867C}">
                  <a14:compatExt spid="_x0000_s17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45" name="Button 2185" hidden="1">
              <a:extLst>
                <a:ext uri="{63B3BB69-23CF-44E3-9099-C40C66FF867C}">
                  <a14:compatExt spid="_x0000_s17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46" name="Button 2186" hidden="1">
              <a:extLst>
                <a:ext uri="{63B3BB69-23CF-44E3-9099-C40C66FF867C}">
                  <a14:compatExt spid="_x0000_s17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00" name="Button 2240" hidden="1">
              <a:extLst>
                <a:ext uri="{63B3BB69-23CF-44E3-9099-C40C66FF867C}">
                  <a14:compatExt spid="_x0000_s17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01" name="Button 2241" hidden="1">
              <a:extLst>
                <a:ext uri="{63B3BB69-23CF-44E3-9099-C40C66FF867C}">
                  <a14:compatExt spid="_x0000_s17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706" name="Button 2346"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710" name="Button 2350" hidden="1">
              <a:extLst>
                <a:ext uri="{63B3BB69-23CF-44E3-9099-C40C66FF867C}">
                  <a14:compatExt spid="_x0000_s17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11" name="Button 2351"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12" name="Button 2352" hidden="1">
              <a:extLst>
                <a:ext uri="{63B3BB69-23CF-44E3-9099-C40C66FF867C}">
                  <a14:compatExt spid="_x0000_s17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42" name="Button 2382"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44" name="Button 2384"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45" name="Button 2385"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772" name="Button 2412" hidden="1">
              <a:extLst>
                <a:ext uri="{63B3BB69-23CF-44E3-9099-C40C66FF867C}">
                  <a14:compatExt spid="_x0000_s1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51" name="Button 2491"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52" name="Button 2492" hidden="1">
              <a:extLst>
                <a:ext uri="{63B3BB69-23CF-44E3-9099-C40C66FF867C}">
                  <a14:compatExt spid="_x0000_s1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53" name="Button 2493"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54" name="Button 2494"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877" name="Button 2517" hidden="1">
              <a:extLst>
                <a:ext uri="{63B3BB69-23CF-44E3-9099-C40C66FF867C}">
                  <a14:compatExt spid="_x0000_s1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878" name="Button 2518" hidden="1">
              <a:extLst>
                <a:ext uri="{63B3BB69-23CF-44E3-9099-C40C66FF867C}">
                  <a14:compatExt spid="_x0000_s178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80" name="Button 2520" hidden="1">
              <a:extLst>
                <a:ext uri="{63B3BB69-23CF-44E3-9099-C40C66FF867C}">
                  <a14:compatExt spid="_x0000_s17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81" name="Button 2521" hidden="1">
              <a:extLst>
                <a:ext uri="{63B3BB69-23CF-44E3-9099-C40C66FF867C}">
                  <a14:compatExt spid="_x0000_s17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82" name="Button 2522" hidden="1">
              <a:extLst>
                <a:ext uri="{63B3BB69-23CF-44E3-9099-C40C66FF867C}">
                  <a14:compatExt spid="_x0000_s17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54" name="Button 2594" hidden="1">
              <a:extLst>
                <a:ext uri="{63B3BB69-23CF-44E3-9099-C40C66FF867C}">
                  <a14:compatExt spid="_x0000_s17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55" name="Button 2595" hidden="1">
              <a:extLst>
                <a:ext uri="{63B3BB69-23CF-44E3-9099-C40C66FF867C}">
                  <a14:compatExt spid="_x0000_s179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57" name="Button 2597" hidden="1">
              <a:extLst>
                <a:ext uri="{63B3BB69-23CF-44E3-9099-C40C66FF867C}">
                  <a14:compatExt spid="_x0000_s17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58" name="Button 2598" hidden="1">
              <a:extLst>
                <a:ext uri="{63B3BB69-23CF-44E3-9099-C40C66FF867C}">
                  <a14:compatExt spid="_x0000_s17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59" name="Button 2599" hidden="1">
              <a:extLst>
                <a:ext uri="{63B3BB69-23CF-44E3-9099-C40C66FF867C}">
                  <a14:compatExt spid="_x0000_s17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81" name="Button 2621" hidden="1">
              <a:extLst>
                <a:ext uri="{63B3BB69-23CF-44E3-9099-C40C66FF867C}">
                  <a14:compatExt spid="_x0000_s17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983" name="Button 2623" hidden="1">
              <a:extLst>
                <a:ext uri="{63B3BB69-23CF-44E3-9099-C40C66FF867C}">
                  <a14:compatExt spid="_x0000_s1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05" name="Button 2645" hidden="1">
              <a:extLst>
                <a:ext uri="{63B3BB69-23CF-44E3-9099-C40C66FF867C}">
                  <a14:compatExt spid="_x0000_s18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007" name="Button 2647" hidden="1">
              <a:extLst>
                <a:ext uri="{63B3BB69-23CF-44E3-9099-C40C66FF867C}">
                  <a14:compatExt spid="_x0000_s1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027" name="Button 2667" hidden="1">
              <a:extLst>
                <a:ext uri="{63B3BB69-23CF-44E3-9099-C40C66FF867C}">
                  <a14:compatExt spid="_x0000_s180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028" name="Button 2668" hidden="1">
              <a:extLst>
                <a:ext uri="{63B3BB69-23CF-44E3-9099-C40C66FF867C}">
                  <a14:compatExt spid="_x0000_s1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082" name="Button 2722" hidden="1">
              <a:extLst>
                <a:ext uri="{63B3BB69-23CF-44E3-9099-C40C66FF867C}">
                  <a14:compatExt spid="_x0000_s1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05" name="Button 2745" hidden="1">
              <a:extLst>
                <a:ext uri="{63B3BB69-23CF-44E3-9099-C40C66FF867C}">
                  <a14:compatExt spid="_x0000_s1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106" name="Button 2746" hidden="1">
              <a:extLst>
                <a:ext uri="{63B3BB69-23CF-44E3-9099-C40C66FF867C}">
                  <a14:compatExt spid="_x0000_s1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73" name="Button 2813" hidden="1">
              <a:extLst>
                <a:ext uri="{63B3BB69-23CF-44E3-9099-C40C66FF867C}">
                  <a14:compatExt spid="_x0000_s181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175" name="Button 2815" hidden="1">
              <a:extLst>
                <a:ext uri="{63B3BB69-23CF-44E3-9099-C40C66FF867C}">
                  <a14:compatExt spid="_x0000_s181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176" name="Button 2816" hidden="1">
              <a:extLst>
                <a:ext uri="{63B3BB69-23CF-44E3-9099-C40C66FF867C}">
                  <a14:compatExt spid="_x0000_s18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177" name="Button 2817" hidden="1">
              <a:extLst>
                <a:ext uri="{63B3BB69-23CF-44E3-9099-C40C66FF867C}">
                  <a14:compatExt spid="_x0000_s18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179" name="Button 2819" hidden="1">
              <a:extLst>
                <a:ext uri="{63B3BB69-23CF-44E3-9099-C40C66FF867C}">
                  <a14:compatExt spid="_x0000_s18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191" name="Button 2831" hidden="1">
              <a:extLst>
                <a:ext uri="{63B3BB69-23CF-44E3-9099-C40C66FF867C}">
                  <a14:compatExt spid="_x0000_s1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192" name="Button 2832" hidden="1">
              <a:extLst>
                <a:ext uri="{63B3BB69-23CF-44E3-9099-C40C66FF867C}">
                  <a14:compatExt spid="_x0000_s18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213" name="Button 2853" hidden="1">
              <a:extLst>
                <a:ext uri="{63B3BB69-23CF-44E3-9099-C40C66FF867C}">
                  <a14:compatExt spid="_x0000_s182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14" name="Button 2854" hidden="1">
              <a:extLst>
                <a:ext uri="{63B3BB69-23CF-44E3-9099-C40C66FF867C}">
                  <a14:compatExt spid="_x0000_s1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15" name="Button 2855" hidden="1">
              <a:extLst>
                <a:ext uri="{63B3BB69-23CF-44E3-9099-C40C66FF867C}">
                  <a14:compatExt spid="_x0000_s182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16" name="Button 2856" hidden="1">
              <a:extLst>
                <a:ext uri="{63B3BB69-23CF-44E3-9099-C40C66FF867C}">
                  <a14:compatExt spid="_x0000_s1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217" name="Button 2857" hidden="1">
              <a:extLst>
                <a:ext uri="{63B3BB69-23CF-44E3-9099-C40C66FF867C}">
                  <a14:compatExt spid="_x0000_s1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19" name="Button 2859" hidden="1">
              <a:extLst>
                <a:ext uri="{63B3BB69-23CF-44E3-9099-C40C66FF867C}">
                  <a14:compatExt spid="_x0000_s1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220" name="Button 2860" hidden="1">
              <a:extLst>
                <a:ext uri="{63B3BB69-23CF-44E3-9099-C40C66FF867C}">
                  <a14:compatExt spid="_x0000_s18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221" name="Button 2861" hidden="1">
              <a:extLst>
                <a:ext uri="{63B3BB69-23CF-44E3-9099-C40C66FF867C}">
                  <a14:compatExt spid="_x0000_s18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224" name="Button 2864" hidden="1">
              <a:extLst>
                <a:ext uri="{63B3BB69-23CF-44E3-9099-C40C66FF867C}">
                  <a14:compatExt spid="_x0000_s1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226" name="Button 2866" hidden="1">
              <a:extLst>
                <a:ext uri="{63B3BB69-23CF-44E3-9099-C40C66FF867C}">
                  <a14:compatExt spid="_x0000_s18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248" name="Button 2888" hidden="1">
              <a:extLst>
                <a:ext uri="{63B3BB69-23CF-44E3-9099-C40C66FF867C}">
                  <a14:compatExt spid="_x0000_s182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249" name="Button 2889" hidden="1">
              <a:extLst>
                <a:ext uri="{63B3BB69-23CF-44E3-9099-C40C66FF867C}">
                  <a14:compatExt spid="_x0000_s18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50" name="Button 2890" hidden="1">
              <a:extLst>
                <a:ext uri="{63B3BB69-23CF-44E3-9099-C40C66FF867C}">
                  <a14:compatExt spid="_x0000_s182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51" name="Button 2891" hidden="1">
              <a:extLst>
                <a:ext uri="{63B3BB69-23CF-44E3-9099-C40C66FF867C}">
                  <a14:compatExt spid="_x0000_s1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54" name="Button 2894" hidden="1">
              <a:extLst>
                <a:ext uri="{63B3BB69-23CF-44E3-9099-C40C66FF867C}">
                  <a14:compatExt spid="_x0000_s1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255" name="Button 2895" hidden="1">
              <a:extLst>
                <a:ext uri="{63B3BB69-23CF-44E3-9099-C40C66FF867C}">
                  <a14:compatExt spid="_x0000_s1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256" name="Button 2896" hidden="1">
              <a:extLst>
                <a:ext uri="{63B3BB69-23CF-44E3-9099-C40C66FF867C}">
                  <a14:compatExt spid="_x0000_s1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258" name="Button 2898" hidden="1">
              <a:extLst>
                <a:ext uri="{63B3BB69-23CF-44E3-9099-C40C66FF867C}">
                  <a14:compatExt spid="_x0000_s1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299" name="Button 2939" hidden="1">
              <a:extLst>
                <a:ext uri="{63B3BB69-23CF-44E3-9099-C40C66FF867C}">
                  <a14:compatExt spid="_x0000_s1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300" name="Button 2940" hidden="1">
              <a:extLst>
                <a:ext uri="{63B3BB69-23CF-44E3-9099-C40C66FF867C}">
                  <a14:compatExt spid="_x0000_s1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301" name="Button 2941" hidden="1">
              <a:extLst>
                <a:ext uri="{63B3BB69-23CF-44E3-9099-C40C66FF867C}">
                  <a14:compatExt spid="_x0000_s1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02" name="Button 2942" hidden="1">
              <a:extLst>
                <a:ext uri="{63B3BB69-23CF-44E3-9099-C40C66FF867C}">
                  <a14:compatExt spid="_x0000_s18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303" name="Button 2943" hidden="1">
              <a:extLst>
                <a:ext uri="{63B3BB69-23CF-44E3-9099-C40C66FF867C}">
                  <a14:compatExt spid="_x0000_s18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04" name="Button 2944" hidden="1">
              <a:extLst>
                <a:ext uri="{63B3BB69-23CF-44E3-9099-C40C66FF867C}">
                  <a14:compatExt spid="_x0000_s1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05" name="Button 2945" hidden="1">
              <a:extLst>
                <a:ext uri="{63B3BB69-23CF-44E3-9099-C40C66FF867C}">
                  <a14:compatExt spid="_x0000_s1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307" name="Button 2947" hidden="1">
              <a:extLst>
                <a:ext uri="{63B3BB69-23CF-44E3-9099-C40C66FF867C}">
                  <a14:compatExt spid="_x0000_s1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308" name="Button 2948" hidden="1">
              <a:extLst>
                <a:ext uri="{63B3BB69-23CF-44E3-9099-C40C66FF867C}">
                  <a14:compatExt spid="_x0000_s18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09" name="Button 2949" hidden="1">
              <a:extLst>
                <a:ext uri="{63B3BB69-23CF-44E3-9099-C40C66FF867C}">
                  <a14:compatExt spid="_x0000_s1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310" name="Button 2950" hidden="1">
              <a:extLst>
                <a:ext uri="{63B3BB69-23CF-44E3-9099-C40C66FF867C}">
                  <a14:compatExt spid="_x0000_s1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331" name="Button 2971" hidden="1">
              <a:extLst>
                <a:ext uri="{63B3BB69-23CF-44E3-9099-C40C66FF867C}">
                  <a14:compatExt spid="_x0000_s183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332" name="Button 2972" hidden="1">
              <a:extLst>
                <a:ext uri="{63B3BB69-23CF-44E3-9099-C40C66FF867C}">
                  <a14:compatExt spid="_x0000_s18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333" name="Button 2973" hidden="1">
              <a:extLst>
                <a:ext uri="{63B3BB69-23CF-44E3-9099-C40C66FF867C}">
                  <a14:compatExt spid="_x0000_s183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337" name="Button 2977" hidden="1">
              <a:extLst>
                <a:ext uri="{63B3BB69-23CF-44E3-9099-C40C66FF867C}">
                  <a14:compatExt spid="_x0000_s1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341" name="Button 2981" hidden="1">
              <a:extLst>
                <a:ext uri="{63B3BB69-23CF-44E3-9099-C40C66FF867C}">
                  <a14:compatExt spid="_x0000_s18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345" name="Button 2985" hidden="1">
              <a:extLst>
                <a:ext uri="{63B3BB69-23CF-44E3-9099-C40C66FF867C}">
                  <a14:compatExt spid="_x0000_s1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346" name="Button 2986" hidden="1">
              <a:extLst>
                <a:ext uri="{63B3BB69-23CF-44E3-9099-C40C66FF867C}">
                  <a14:compatExt spid="_x0000_s1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348" name="Button 2988" hidden="1">
              <a:extLst>
                <a:ext uri="{63B3BB69-23CF-44E3-9099-C40C66FF867C}">
                  <a14:compatExt spid="_x0000_s1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349" name="Button 2989" hidden="1">
              <a:extLst>
                <a:ext uri="{63B3BB69-23CF-44E3-9099-C40C66FF867C}">
                  <a14:compatExt spid="_x0000_s1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350" name="Button 2990" hidden="1">
              <a:extLst>
                <a:ext uri="{63B3BB69-23CF-44E3-9099-C40C66FF867C}">
                  <a14:compatExt spid="_x0000_s1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351" name="Button 2991" hidden="1">
              <a:extLst>
                <a:ext uri="{63B3BB69-23CF-44E3-9099-C40C66FF867C}">
                  <a14:compatExt spid="_x0000_s1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354" name="Button 2994" hidden="1">
              <a:extLst>
                <a:ext uri="{63B3BB69-23CF-44E3-9099-C40C66FF867C}">
                  <a14:compatExt spid="_x0000_s18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381" name="Button 3021" hidden="1">
              <a:extLst>
                <a:ext uri="{63B3BB69-23CF-44E3-9099-C40C66FF867C}">
                  <a14:compatExt spid="_x0000_s18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382" name="Button 3022" hidden="1">
              <a:extLst>
                <a:ext uri="{63B3BB69-23CF-44E3-9099-C40C66FF867C}">
                  <a14:compatExt spid="_x0000_s18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385" name="Button 3025" hidden="1">
              <a:extLst>
                <a:ext uri="{63B3BB69-23CF-44E3-9099-C40C66FF867C}">
                  <a14:compatExt spid="_x0000_s18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386" name="Button 3026" hidden="1">
              <a:extLst>
                <a:ext uri="{63B3BB69-23CF-44E3-9099-C40C66FF867C}">
                  <a14:compatExt spid="_x0000_s1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387" name="Button 3027" hidden="1">
              <a:extLst>
                <a:ext uri="{63B3BB69-23CF-44E3-9099-C40C66FF867C}">
                  <a14:compatExt spid="_x0000_s18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388" name="Button 3028" hidden="1">
              <a:extLst>
                <a:ext uri="{63B3BB69-23CF-44E3-9099-C40C66FF867C}">
                  <a14:compatExt spid="_x0000_s18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389" name="Button 3029" hidden="1">
              <a:extLst>
                <a:ext uri="{63B3BB69-23CF-44E3-9099-C40C66FF867C}">
                  <a14:compatExt spid="_x0000_s1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390" name="Button 3030" hidden="1">
              <a:extLst>
                <a:ext uri="{63B3BB69-23CF-44E3-9099-C40C66FF867C}">
                  <a14:compatExt spid="_x0000_s18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391" name="Button 3031" hidden="1">
              <a:extLst>
                <a:ext uri="{63B3BB69-23CF-44E3-9099-C40C66FF867C}">
                  <a14:compatExt spid="_x0000_s1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392" name="Button 3032" hidden="1">
              <a:extLst>
                <a:ext uri="{63B3BB69-23CF-44E3-9099-C40C66FF867C}">
                  <a14:compatExt spid="_x0000_s18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393" name="Button 3033" hidden="1">
              <a:extLst>
                <a:ext uri="{63B3BB69-23CF-44E3-9099-C40C66FF867C}">
                  <a14:compatExt spid="_x0000_s18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395" name="Button 3035"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397" name="Button 3037"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424" name="Button 3064" hidden="1">
              <a:extLst>
                <a:ext uri="{63B3BB69-23CF-44E3-9099-C40C66FF867C}">
                  <a14:compatExt spid="_x0000_s184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425" name="Button 3065" hidden="1">
              <a:extLst>
                <a:ext uri="{63B3BB69-23CF-44E3-9099-C40C66FF867C}">
                  <a14:compatExt spid="_x0000_s18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426" name="Button 3066" hidden="1">
              <a:extLst>
                <a:ext uri="{63B3BB69-23CF-44E3-9099-C40C66FF867C}">
                  <a14:compatExt spid="_x0000_s184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428" name="Button 3068" hidden="1">
              <a:extLst>
                <a:ext uri="{63B3BB69-23CF-44E3-9099-C40C66FF867C}">
                  <a14:compatExt spid="_x0000_s1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430" name="Button 3070" hidden="1">
              <a:extLst>
                <a:ext uri="{63B3BB69-23CF-44E3-9099-C40C66FF867C}">
                  <a14:compatExt spid="_x0000_s1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431" name="Button 3071" hidden="1">
              <a:extLst>
                <a:ext uri="{63B3BB69-23CF-44E3-9099-C40C66FF867C}">
                  <a14:compatExt spid="_x0000_s1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528" name="Button 3072" hidden="1">
              <a:extLst>
                <a:ext uri="{63B3BB69-23CF-44E3-9099-C40C66FF867C}">
                  <a14:compatExt spid="_x0000_s2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2529" name="Button 3073"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530" name="Button 3074"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2531" name="Button 3075" hidden="1">
              <a:extLst>
                <a:ext uri="{63B3BB69-23CF-44E3-9099-C40C66FF867C}">
                  <a14:compatExt spid="_x0000_s2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532" name="Button 3076" hidden="1">
              <a:extLst>
                <a:ext uri="{63B3BB69-23CF-44E3-9099-C40C66FF867C}">
                  <a14:compatExt spid="_x0000_s2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533" name="Button 3077"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534" name="Button 3078" hidden="1">
              <a:extLst>
                <a:ext uri="{63B3BB69-23CF-44E3-9099-C40C66FF867C}">
                  <a14:compatExt spid="_x0000_s2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535" name="Button 3079" hidden="1">
              <a:extLst>
                <a:ext uri="{63B3BB69-23CF-44E3-9099-C40C66FF867C}">
                  <a14:compatExt spid="_x0000_s2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536" name="Button 3080" hidden="1">
              <a:extLst>
                <a:ext uri="{63B3BB69-23CF-44E3-9099-C40C66FF867C}">
                  <a14:compatExt spid="_x0000_s2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537" name="Button 3081"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538" name="Button 3082"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539" name="Button 3083" hidden="1">
              <a:extLst>
                <a:ext uri="{63B3BB69-23CF-44E3-9099-C40C66FF867C}">
                  <a14:compatExt spid="_x0000_s2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540" name="Button 3084" hidden="1">
              <a:extLst>
                <a:ext uri="{63B3BB69-23CF-44E3-9099-C40C66FF867C}">
                  <a14:compatExt spid="_x0000_s2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2565" name="Button 3109"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2566" name="Button 3110" hidden="1">
              <a:extLst>
                <a:ext uri="{63B3BB69-23CF-44E3-9099-C40C66FF867C}">
                  <a14:compatExt spid="_x0000_s2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567" name="Button 3111" hidden="1">
              <a:extLst>
                <a:ext uri="{63B3BB69-23CF-44E3-9099-C40C66FF867C}">
                  <a14:compatExt spid="_x0000_s225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2568" name="Button 3112" hidden="1">
              <a:extLst>
                <a:ext uri="{63B3BB69-23CF-44E3-9099-C40C66FF867C}">
                  <a14:compatExt spid="_x0000_s2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2569" name="Button 3113" hidden="1">
              <a:extLst>
                <a:ext uri="{63B3BB69-23CF-44E3-9099-C40C66FF867C}">
                  <a14:compatExt spid="_x0000_s22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570" name="Button 3114" hidden="1">
              <a:extLst>
                <a:ext uri="{63B3BB69-23CF-44E3-9099-C40C66FF867C}">
                  <a14:compatExt spid="_x0000_s2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571" name="Button 3115" hidden="1">
              <a:extLst>
                <a:ext uri="{63B3BB69-23CF-44E3-9099-C40C66FF867C}">
                  <a14:compatExt spid="_x0000_s2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572" name="Button 3116"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573" name="Button 3117" hidden="1">
              <a:extLst>
                <a:ext uri="{63B3BB69-23CF-44E3-9099-C40C66FF867C}">
                  <a14:compatExt spid="_x0000_s2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574" name="Button 3118"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575" name="Button 3119" hidden="1">
              <a:extLst>
                <a:ext uri="{63B3BB69-23CF-44E3-9099-C40C66FF867C}">
                  <a14:compatExt spid="_x0000_s2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576" name="Button 3120" hidden="1">
              <a:extLst>
                <a:ext uri="{63B3BB69-23CF-44E3-9099-C40C66FF867C}">
                  <a14:compatExt spid="_x0000_s2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577" name="Button 3121" hidden="1">
              <a:extLst>
                <a:ext uri="{63B3BB69-23CF-44E3-9099-C40C66FF867C}">
                  <a14:compatExt spid="_x0000_s2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578" name="Button 3122" hidden="1">
              <a:extLst>
                <a:ext uri="{63B3BB69-23CF-44E3-9099-C40C66FF867C}">
                  <a14:compatExt spid="_x0000_s2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579" name="Button 3123" hidden="1">
              <a:extLst>
                <a:ext uri="{63B3BB69-23CF-44E3-9099-C40C66FF867C}">
                  <a14:compatExt spid="_x0000_s2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580" name="Button 3124" hidden="1">
              <a:extLst>
                <a:ext uri="{63B3BB69-23CF-44E3-9099-C40C66FF867C}">
                  <a14:compatExt spid="_x0000_s2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2582" name="Button 3126" hidden="1">
              <a:extLst>
                <a:ext uri="{63B3BB69-23CF-44E3-9099-C40C66FF867C}">
                  <a14:compatExt spid="_x0000_s2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2583" name="Button 3127" hidden="1">
              <a:extLst>
                <a:ext uri="{63B3BB69-23CF-44E3-9099-C40C66FF867C}">
                  <a14:compatExt spid="_x0000_s2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585" name="Button 3129" hidden="1">
              <a:extLst>
                <a:ext uri="{63B3BB69-23CF-44E3-9099-C40C66FF867C}">
                  <a14:compatExt spid="_x0000_s2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586" name="Button 3130" hidden="1">
              <a:extLst>
                <a:ext uri="{63B3BB69-23CF-44E3-9099-C40C66FF867C}">
                  <a14:compatExt spid="_x0000_s2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2587" name="Button 3131" hidden="1">
              <a:extLst>
                <a:ext uri="{63B3BB69-23CF-44E3-9099-C40C66FF867C}">
                  <a14:compatExt spid="_x0000_s2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609" name="Button 3153" hidden="1">
              <a:extLst>
                <a:ext uri="{63B3BB69-23CF-44E3-9099-C40C66FF867C}">
                  <a14:compatExt spid="_x0000_s226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610" name="Button 3154" hidden="1">
              <a:extLst>
                <a:ext uri="{63B3BB69-23CF-44E3-9099-C40C66FF867C}">
                  <a14:compatExt spid="_x0000_s2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611" name="Button 3155"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612" name="Button 3156"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2632" name="Button 3176" hidden="1">
              <a:extLst>
                <a:ext uri="{63B3BB69-23CF-44E3-9099-C40C66FF867C}">
                  <a14:compatExt spid="_x0000_s226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633" name="Button 3177" hidden="1">
              <a:extLst>
                <a:ext uri="{63B3BB69-23CF-44E3-9099-C40C66FF867C}">
                  <a14:compatExt spid="_x0000_s2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634" name="Button 3178" hidden="1">
              <a:extLst>
                <a:ext uri="{63B3BB69-23CF-44E3-9099-C40C66FF867C}">
                  <a14:compatExt spid="_x0000_s226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653" name="Button 3197" hidden="1">
              <a:extLst>
                <a:ext uri="{63B3BB69-23CF-44E3-9099-C40C66FF867C}">
                  <a14:compatExt spid="_x0000_s226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654" name="Button 3198" hidden="1">
              <a:extLst>
                <a:ext uri="{63B3BB69-23CF-44E3-9099-C40C66FF867C}">
                  <a14:compatExt spid="_x0000_s2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655" name="Button 3199" hidden="1">
              <a:extLst>
                <a:ext uri="{63B3BB69-23CF-44E3-9099-C40C66FF867C}">
                  <a14:compatExt spid="_x0000_s226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675" name="Button 3219" hidden="1">
              <a:extLst>
                <a:ext uri="{63B3BB69-23CF-44E3-9099-C40C66FF867C}">
                  <a14:compatExt spid="_x0000_s226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2676" name="Button 3220" hidden="1">
              <a:extLst>
                <a:ext uri="{63B3BB69-23CF-44E3-9099-C40C66FF867C}">
                  <a14:compatExt spid="_x0000_s2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677" name="Button 3221" hidden="1">
              <a:extLst>
                <a:ext uri="{63B3BB69-23CF-44E3-9099-C40C66FF867C}">
                  <a14:compatExt spid="_x0000_s226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697" name="Button 3241" hidden="1">
              <a:extLst>
                <a:ext uri="{63B3BB69-23CF-44E3-9099-C40C66FF867C}">
                  <a14:compatExt spid="_x0000_s226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698" name="Button 3242" hidden="1">
              <a:extLst>
                <a:ext uri="{63B3BB69-23CF-44E3-9099-C40C66FF867C}">
                  <a14:compatExt spid="_x0000_s2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2699" name="Button 3243" hidden="1">
              <a:extLst>
                <a:ext uri="{63B3BB69-23CF-44E3-9099-C40C66FF867C}">
                  <a14:compatExt spid="_x0000_s226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700" name="Button 3244" hidden="1">
              <a:extLst>
                <a:ext uri="{63B3BB69-23CF-44E3-9099-C40C66FF867C}">
                  <a14:compatExt spid="_x0000_s2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701" name="Button 3245" hidden="1">
              <a:extLst>
                <a:ext uri="{63B3BB69-23CF-44E3-9099-C40C66FF867C}">
                  <a14:compatExt spid="_x0000_s2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702" name="Button 3246" hidden="1">
              <a:extLst>
                <a:ext uri="{63B3BB69-23CF-44E3-9099-C40C66FF867C}">
                  <a14:compatExt spid="_x0000_s2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703" name="Button 3247" hidden="1">
              <a:extLst>
                <a:ext uri="{63B3BB69-23CF-44E3-9099-C40C66FF867C}">
                  <a14:compatExt spid="_x0000_s2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704" name="Button 3248" hidden="1">
              <a:extLst>
                <a:ext uri="{63B3BB69-23CF-44E3-9099-C40C66FF867C}">
                  <a14:compatExt spid="_x0000_s2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725" name="Button 3269" hidden="1">
              <a:extLst>
                <a:ext uri="{63B3BB69-23CF-44E3-9099-C40C66FF867C}">
                  <a14:compatExt spid="_x0000_s227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726" name="Button 3270" hidden="1">
              <a:extLst>
                <a:ext uri="{63B3BB69-23CF-44E3-9099-C40C66FF867C}">
                  <a14:compatExt spid="_x0000_s2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727" name="Button 3271" hidden="1">
              <a:extLst>
                <a:ext uri="{63B3BB69-23CF-44E3-9099-C40C66FF867C}">
                  <a14:compatExt spid="_x0000_s227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2728" name="Button 3272" hidden="1">
              <a:extLst>
                <a:ext uri="{63B3BB69-23CF-44E3-9099-C40C66FF867C}">
                  <a14:compatExt spid="_x0000_s2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2729" name="Button 3273" hidden="1">
              <a:extLst>
                <a:ext uri="{63B3BB69-23CF-44E3-9099-C40C66FF867C}">
                  <a14:compatExt spid="_x0000_s2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730" name="Button 3274" hidden="1">
              <a:extLst>
                <a:ext uri="{63B3BB69-23CF-44E3-9099-C40C66FF867C}">
                  <a14:compatExt spid="_x0000_s2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731" name="Button 3275" hidden="1">
              <a:extLst>
                <a:ext uri="{63B3BB69-23CF-44E3-9099-C40C66FF867C}">
                  <a14:compatExt spid="_x0000_s2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732" name="Button 3276" hidden="1">
              <a:extLst>
                <a:ext uri="{63B3BB69-23CF-44E3-9099-C40C66FF867C}">
                  <a14:compatExt spid="_x0000_s2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733" name="Button 3277" hidden="1">
              <a:extLst>
                <a:ext uri="{63B3BB69-23CF-44E3-9099-C40C66FF867C}">
                  <a14:compatExt spid="_x0000_s2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754" name="Button 3298" hidden="1">
              <a:extLst>
                <a:ext uri="{63B3BB69-23CF-44E3-9099-C40C66FF867C}">
                  <a14:compatExt spid="_x0000_s227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2755" name="Button 3299" hidden="1">
              <a:extLst>
                <a:ext uri="{63B3BB69-23CF-44E3-9099-C40C66FF867C}">
                  <a14:compatExt spid="_x0000_s2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2756" name="Button 3300" hidden="1">
              <a:extLst>
                <a:ext uri="{63B3BB69-23CF-44E3-9099-C40C66FF867C}">
                  <a14:compatExt spid="_x0000_s227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757" name="Button 3301" hidden="1">
              <a:extLst>
                <a:ext uri="{63B3BB69-23CF-44E3-9099-C40C66FF867C}">
                  <a14:compatExt spid="_x0000_s2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758" name="Button 3302" hidden="1">
              <a:extLst>
                <a:ext uri="{63B3BB69-23CF-44E3-9099-C40C66FF867C}">
                  <a14:compatExt spid="_x0000_s2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2759" name="Button 3303" hidden="1">
              <a:extLst>
                <a:ext uri="{63B3BB69-23CF-44E3-9099-C40C66FF867C}">
                  <a14:compatExt spid="_x0000_s2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2763" name="Button 3307" hidden="1">
              <a:extLst>
                <a:ext uri="{63B3BB69-23CF-44E3-9099-C40C66FF867C}">
                  <a14:compatExt spid="_x0000_s2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764" name="Button 3308" hidden="1">
              <a:extLst>
                <a:ext uri="{63B3BB69-23CF-44E3-9099-C40C66FF867C}">
                  <a14:compatExt spid="_x0000_s2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783" name="Button 3327" hidden="1">
              <a:extLst>
                <a:ext uri="{63B3BB69-23CF-44E3-9099-C40C66FF867C}">
                  <a14:compatExt spid="_x0000_s227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784" name="Button 3328" hidden="1">
              <a:extLst>
                <a:ext uri="{63B3BB69-23CF-44E3-9099-C40C66FF867C}">
                  <a14:compatExt spid="_x0000_s2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2785" name="Button 3329" hidden="1">
              <a:extLst>
                <a:ext uri="{63B3BB69-23CF-44E3-9099-C40C66FF867C}">
                  <a14:compatExt spid="_x0000_s227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788" name="Button 3332" hidden="1">
              <a:extLst>
                <a:ext uri="{63B3BB69-23CF-44E3-9099-C40C66FF867C}">
                  <a14:compatExt spid="_x0000_s2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789" name="Button 3333" hidden="1">
              <a:extLst>
                <a:ext uri="{63B3BB69-23CF-44E3-9099-C40C66FF867C}">
                  <a14:compatExt spid="_x0000_s2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790" name="Button 3334" hidden="1">
              <a:extLst>
                <a:ext uri="{63B3BB69-23CF-44E3-9099-C40C66FF867C}">
                  <a14:compatExt spid="_x0000_s2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2791" name="Button 3335" hidden="1">
              <a:extLst>
                <a:ext uri="{63B3BB69-23CF-44E3-9099-C40C66FF867C}">
                  <a14:compatExt spid="_x0000_s22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2792" name="Button 3336" hidden="1">
              <a:extLst>
                <a:ext uri="{63B3BB69-23CF-44E3-9099-C40C66FF867C}">
                  <a14:compatExt spid="_x0000_s2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2813" name="Button 3357" hidden="1">
              <a:extLst>
                <a:ext uri="{63B3BB69-23CF-44E3-9099-C40C66FF867C}">
                  <a14:compatExt spid="_x0000_s228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2814" name="Button 3358" hidden="1">
              <a:extLst>
                <a:ext uri="{63B3BB69-23CF-44E3-9099-C40C66FF867C}">
                  <a14:compatExt spid="_x0000_s2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815" name="Button 3359" hidden="1">
              <a:extLst>
                <a:ext uri="{63B3BB69-23CF-44E3-9099-C40C66FF867C}">
                  <a14:compatExt spid="_x0000_s228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2834" name="Button 3378" hidden="1">
              <a:extLst>
                <a:ext uri="{63B3BB69-23CF-44E3-9099-C40C66FF867C}">
                  <a14:compatExt spid="_x0000_s228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2835" name="Button 3379" hidden="1">
              <a:extLst>
                <a:ext uri="{63B3BB69-23CF-44E3-9099-C40C66FF867C}">
                  <a14:compatExt spid="_x0000_s2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855" name="Button 3399" hidden="1">
              <a:extLst>
                <a:ext uri="{63B3BB69-23CF-44E3-9099-C40C66FF867C}">
                  <a14:compatExt spid="_x0000_s228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856" name="Button 3400" hidden="1">
              <a:extLst>
                <a:ext uri="{63B3BB69-23CF-44E3-9099-C40C66FF867C}">
                  <a14:compatExt spid="_x0000_s2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2857" name="Button 3401" hidden="1">
              <a:extLst>
                <a:ext uri="{63B3BB69-23CF-44E3-9099-C40C66FF867C}">
                  <a14:compatExt spid="_x0000_s228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858" name="Button 3402" hidden="1">
              <a:extLst>
                <a:ext uri="{63B3BB69-23CF-44E3-9099-C40C66FF867C}">
                  <a14:compatExt spid="_x0000_s2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861" name="Button 3405" hidden="1">
              <a:extLst>
                <a:ext uri="{63B3BB69-23CF-44E3-9099-C40C66FF867C}">
                  <a14:compatExt spid="_x0000_s2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2862" name="Button 3406" hidden="1">
              <a:extLst>
                <a:ext uri="{63B3BB69-23CF-44E3-9099-C40C66FF867C}">
                  <a14:compatExt spid="_x0000_s2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884" name="Button 3428" hidden="1">
              <a:extLst>
                <a:ext uri="{63B3BB69-23CF-44E3-9099-C40C66FF867C}">
                  <a14:compatExt spid="_x0000_s228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885" name="Button 3429" hidden="1">
              <a:extLst>
                <a:ext uri="{63B3BB69-23CF-44E3-9099-C40C66FF867C}">
                  <a14:compatExt spid="_x0000_s2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886" name="Button 3430" hidden="1">
              <a:extLst>
                <a:ext uri="{63B3BB69-23CF-44E3-9099-C40C66FF867C}">
                  <a14:compatExt spid="_x0000_s228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890" name="Button 3434" hidden="1">
              <a:extLst>
                <a:ext uri="{63B3BB69-23CF-44E3-9099-C40C66FF867C}">
                  <a14:compatExt spid="_x0000_s2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910" name="Button 3454" hidden="1">
              <a:extLst>
                <a:ext uri="{63B3BB69-23CF-44E3-9099-C40C66FF867C}">
                  <a14:compatExt spid="_x0000_s229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2911" name="Button 3455" hidden="1">
              <a:extLst>
                <a:ext uri="{63B3BB69-23CF-44E3-9099-C40C66FF867C}">
                  <a14:compatExt spid="_x0000_s2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912" name="Button 3456" hidden="1">
              <a:extLst>
                <a:ext uri="{63B3BB69-23CF-44E3-9099-C40C66FF867C}">
                  <a14:compatExt spid="_x0000_s229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932" name="Button 3476" hidden="1">
              <a:extLst>
                <a:ext uri="{63B3BB69-23CF-44E3-9099-C40C66FF867C}">
                  <a14:compatExt spid="_x0000_s229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933" name="Button 3477" hidden="1">
              <a:extLst>
                <a:ext uri="{63B3BB69-23CF-44E3-9099-C40C66FF867C}">
                  <a14:compatExt spid="_x0000_s2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2934" name="Button 3478" hidden="1">
              <a:extLst>
                <a:ext uri="{63B3BB69-23CF-44E3-9099-C40C66FF867C}">
                  <a14:compatExt spid="_x0000_s229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953" name="Button 3497" hidden="1">
              <a:extLst>
                <a:ext uri="{63B3BB69-23CF-44E3-9099-C40C66FF867C}">
                  <a14:compatExt spid="_x0000_s229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2954" name="Button 3498" hidden="1">
              <a:extLst>
                <a:ext uri="{63B3BB69-23CF-44E3-9099-C40C66FF867C}">
                  <a14:compatExt spid="_x0000_s2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955" name="Button 3499" hidden="1">
              <a:extLst>
                <a:ext uri="{63B3BB69-23CF-44E3-9099-C40C66FF867C}">
                  <a14:compatExt spid="_x0000_s229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974" name="Button 3518" hidden="1">
              <a:extLst>
                <a:ext uri="{63B3BB69-23CF-44E3-9099-C40C66FF867C}">
                  <a14:compatExt spid="_x0000_s229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975" name="Button 3519" hidden="1">
              <a:extLst>
                <a:ext uri="{63B3BB69-23CF-44E3-9099-C40C66FF867C}">
                  <a14:compatExt spid="_x0000_s2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976" name="Button 3520" hidden="1">
              <a:extLst>
                <a:ext uri="{63B3BB69-23CF-44E3-9099-C40C66FF867C}">
                  <a14:compatExt spid="_x0000_s229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018" name="Button 3562" hidden="1">
              <a:extLst>
                <a:ext uri="{63B3BB69-23CF-44E3-9099-C40C66FF867C}">
                  <a14:compatExt spid="_x0000_s230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019" name="Button 3563" hidden="1">
              <a:extLst>
                <a:ext uri="{63B3BB69-23CF-44E3-9099-C40C66FF867C}">
                  <a14:compatExt spid="_x0000_s2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020" name="Button 3564" hidden="1">
              <a:extLst>
                <a:ext uri="{63B3BB69-23CF-44E3-9099-C40C66FF867C}">
                  <a14:compatExt spid="_x0000_s230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021" name="Button 3565" hidden="1">
              <a:extLst>
                <a:ext uri="{63B3BB69-23CF-44E3-9099-C40C66FF867C}">
                  <a14:compatExt spid="_x0000_s2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022" name="Button 3566" hidden="1">
              <a:extLst>
                <a:ext uri="{63B3BB69-23CF-44E3-9099-C40C66FF867C}">
                  <a14:compatExt spid="_x0000_s2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042" name="Button 3586" hidden="1">
              <a:extLst>
                <a:ext uri="{63B3BB69-23CF-44E3-9099-C40C66FF867C}">
                  <a14:compatExt spid="_x0000_s230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043" name="Button 3587" hidden="1">
              <a:extLst>
                <a:ext uri="{63B3BB69-23CF-44E3-9099-C40C66FF867C}">
                  <a14:compatExt spid="_x0000_s2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044" name="Button 3588" hidden="1">
              <a:extLst>
                <a:ext uri="{63B3BB69-23CF-44E3-9099-C40C66FF867C}">
                  <a14:compatExt spid="_x0000_s230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3063" name="Button 3607" hidden="1">
              <a:extLst>
                <a:ext uri="{63B3BB69-23CF-44E3-9099-C40C66FF867C}">
                  <a14:compatExt spid="_x0000_s230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064" name="Button 3608" hidden="1">
              <a:extLst>
                <a:ext uri="{63B3BB69-23CF-44E3-9099-C40C66FF867C}">
                  <a14:compatExt spid="_x0000_s2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065" name="Button 3609" hidden="1">
              <a:extLst>
                <a:ext uri="{63B3BB69-23CF-44E3-9099-C40C66FF867C}">
                  <a14:compatExt spid="_x0000_s230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066" name="Button 3610" hidden="1">
              <a:extLst>
                <a:ext uri="{63B3BB69-23CF-44E3-9099-C40C66FF867C}">
                  <a14:compatExt spid="_x0000_s2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067" name="Button 3611" hidden="1">
              <a:extLst>
                <a:ext uri="{63B3BB69-23CF-44E3-9099-C40C66FF867C}">
                  <a14:compatExt spid="_x0000_s2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3086" name="Button 3630" hidden="1">
              <a:extLst>
                <a:ext uri="{63B3BB69-23CF-44E3-9099-C40C66FF867C}">
                  <a14:compatExt spid="_x0000_s230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3087" name="Button 3631" hidden="1">
              <a:extLst>
                <a:ext uri="{63B3BB69-23CF-44E3-9099-C40C66FF867C}">
                  <a14:compatExt spid="_x0000_s2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088" name="Button 3632" hidden="1">
              <a:extLst>
                <a:ext uri="{63B3BB69-23CF-44E3-9099-C40C66FF867C}">
                  <a14:compatExt spid="_x0000_s230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089" name="Button 3633" hidden="1">
              <a:extLst>
                <a:ext uri="{63B3BB69-23CF-44E3-9099-C40C66FF867C}">
                  <a14:compatExt spid="_x0000_s2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109" name="Button 3653" hidden="1">
              <a:extLst>
                <a:ext uri="{63B3BB69-23CF-44E3-9099-C40C66FF867C}">
                  <a14:compatExt spid="_x0000_s231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111" name="Button 3655" hidden="1">
              <a:extLst>
                <a:ext uri="{63B3BB69-23CF-44E3-9099-C40C66FF867C}">
                  <a14:compatExt spid="_x0000_s231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112" name="Button 3656" hidden="1">
              <a:extLst>
                <a:ext uri="{63B3BB69-23CF-44E3-9099-C40C66FF867C}">
                  <a14:compatExt spid="_x0000_s2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113" name="Button 3657" hidden="1">
              <a:extLst>
                <a:ext uri="{63B3BB69-23CF-44E3-9099-C40C66FF867C}">
                  <a14:compatExt spid="_x0000_s2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114" name="Button 3658" hidden="1">
              <a:extLst>
                <a:ext uri="{63B3BB69-23CF-44E3-9099-C40C66FF867C}">
                  <a14:compatExt spid="_x0000_s2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115" name="Button 3659" hidden="1">
              <a:extLst>
                <a:ext uri="{63B3BB69-23CF-44E3-9099-C40C66FF867C}">
                  <a14:compatExt spid="_x0000_s2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116" name="Button 3660" hidden="1">
              <a:extLst>
                <a:ext uri="{63B3BB69-23CF-44E3-9099-C40C66FF867C}">
                  <a14:compatExt spid="_x0000_s2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117" name="Button 3661" hidden="1">
              <a:extLst>
                <a:ext uri="{63B3BB69-23CF-44E3-9099-C40C66FF867C}">
                  <a14:compatExt spid="_x0000_s2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118" name="Button 3662" hidden="1">
              <a:extLst>
                <a:ext uri="{63B3BB69-23CF-44E3-9099-C40C66FF867C}">
                  <a14:compatExt spid="_x0000_s2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3119" name="Button 3663" hidden="1">
              <a:extLst>
                <a:ext uri="{63B3BB69-23CF-44E3-9099-C40C66FF867C}">
                  <a14:compatExt spid="_x0000_s2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3120" name="Button 3664" hidden="1">
              <a:extLst>
                <a:ext uri="{63B3BB69-23CF-44E3-9099-C40C66FF867C}">
                  <a14:compatExt spid="_x0000_s2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121" name="Button 3665" hidden="1">
              <a:extLst>
                <a:ext uri="{63B3BB69-23CF-44E3-9099-C40C66FF867C}">
                  <a14:compatExt spid="_x0000_s2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122" name="Button 3666" hidden="1">
              <a:extLst>
                <a:ext uri="{63B3BB69-23CF-44E3-9099-C40C66FF867C}">
                  <a14:compatExt spid="_x0000_s2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123" name="Button 3667" hidden="1">
              <a:extLst>
                <a:ext uri="{63B3BB69-23CF-44E3-9099-C40C66FF867C}">
                  <a14:compatExt spid="_x0000_s2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124" name="Button 3668" hidden="1">
              <a:extLst>
                <a:ext uri="{63B3BB69-23CF-44E3-9099-C40C66FF867C}">
                  <a14:compatExt spid="_x0000_s2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125" name="Button 3669" hidden="1">
              <a:extLst>
                <a:ext uri="{63B3BB69-23CF-44E3-9099-C40C66FF867C}">
                  <a14:compatExt spid="_x0000_s2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126" name="Button 3670" hidden="1">
              <a:extLst>
                <a:ext uri="{63B3BB69-23CF-44E3-9099-C40C66FF867C}">
                  <a14:compatExt spid="_x0000_s2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128" name="Button 3672" hidden="1">
              <a:extLst>
                <a:ext uri="{63B3BB69-23CF-44E3-9099-C40C66FF867C}">
                  <a14:compatExt spid="_x0000_s2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148" name="Button 3692" hidden="1">
              <a:extLst>
                <a:ext uri="{63B3BB69-23CF-44E3-9099-C40C66FF867C}">
                  <a14:compatExt spid="_x0000_s231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150" name="Button 3694" hidden="1">
              <a:extLst>
                <a:ext uri="{63B3BB69-23CF-44E3-9099-C40C66FF867C}">
                  <a14:compatExt spid="_x0000_s231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151" name="Button 3695" hidden="1">
              <a:extLst>
                <a:ext uri="{63B3BB69-23CF-44E3-9099-C40C66FF867C}">
                  <a14:compatExt spid="_x0000_s2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152" name="Button 3696" hidden="1">
              <a:extLst>
                <a:ext uri="{63B3BB69-23CF-44E3-9099-C40C66FF867C}">
                  <a14:compatExt spid="_x0000_s2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153" name="Button 3697" hidden="1">
              <a:extLst>
                <a:ext uri="{63B3BB69-23CF-44E3-9099-C40C66FF867C}">
                  <a14:compatExt spid="_x0000_s2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154" name="Button 3698" hidden="1">
              <a:extLst>
                <a:ext uri="{63B3BB69-23CF-44E3-9099-C40C66FF867C}">
                  <a14:compatExt spid="_x0000_s2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155" name="Button 3699" hidden="1">
              <a:extLst>
                <a:ext uri="{63B3BB69-23CF-44E3-9099-C40C66FF867C}">
                  <a14:compatExt spid="_x0000_s2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156" name="Button 3700" hidden="1">
              <a:extLst>
                <a:ext uri="{63B3BB69-23CF-44E3-9099-C40C66FF867C}">
                  <a14:compatExt spid="_x0000_s2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3157" name="Button 3701" hidden="1">
              <a:extLst>
                <a:ext uri="{63B3BB69-23CF-44E3-9099-C40C66FF867C}">
                  <a14:compatExt spid="_x0000_s2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158" name="Button 3702" hidden="1">
              <a:extLst>
                <a:ext uri="{63B3BB69-23CF-44E3-9099-C40C66FF867C}">
                  <a14:compatExt spid="_x0000_s2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159" name="Button 3703" hidden="1">
              <a:extLst>
                <a:ext uri="{63B3BB69-23CF-44E3-9099-C40C66FF867C}">
                  <a14:compatExt spid="_x0000_s2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160" name="Button 3704" hidden="1">
              <a:extLst>
                <a:ext uri="{63B3BB69-23CF-44E3-9099-C40C66FF867C}">
                  <a14:compatExt spid="_x0000_s23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161" name="Button 3705" hidden="1">
              <a:extLst>
                <a:ext uri="{63B3BB69-23CF-44E3-9099-C40C66FF867C}">
                  <a14:compatExt spid="_x0000_s2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3162" name="Button 3706" hidden="1">
              <a:extLst>
                <a:ext uri="{63B3BB69-23CF-44E3-9099-C40C66FF867C}">
                  <a14:compatExt spid="_x0000_s23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3164" name="Button 3708" hidden="1">
              <a:extLst>
                <a:ext uri="{63B3BB69-23CF-44E3-9099-C40C66FF867C}">
                  <a14:compatExt spid="_x0000_s2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165" name="Button 3709" hidden="1">
              <a:extLst>
                <a:ext uri="{63B3BB69-23CF-44E3-9099-C40C66FF867C}">
                  <a14:compatExt spid="_x0000_s2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166" name="Button 3710" hidden="1">
              <a:extLst>
                <a:ext uri="{63B3BB69-23CF-44E3-9099-C40C66FF867C}">
                  <a14:compatExt spid="_x0000_s2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167" name="Button 3711" hidden="1">
              <a:extLst>
                <a:ext uri="{63B3BB69-23CF-44E3-9099-C40C66FF867C}">
                  <a14:compatExt spid="_x0000_s2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187" name="Button 3731" hidden="1">
              <a:extLst>
                <a:ext uri="{63B3BB69-23CF-44E3-9099-C40C66FF867C}">
                  <a14:compatExt spid="_x0000_s231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3188" name="Button 3732" hidden="1">
              <a:extLst>
                <a:ext uri="{63B3BB69-23CF-44E3-9099-C40C66FF867C}">
                  <a14:compatExt spid="_x0000_s2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189" name="Button 3733" hidden="1">
              <a:extLst>
                <a:ext uri="{63B3BB69-23CF-44E3-9099-C40C66FF867C}">
                  <a14:compatExt spid="_x0000_s231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209" name="Button 3753" hidden="1">
              <a:extLst>
                <a:ext uri="{63B3BB69-23CF-44E3-9099-C40C66FF867C}">
                  <a14:compatExt spid="_x0000_s232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210" name="Button 3754" hidden="1">
              <a:extLst>
                <a:ext uri="{63B3BB69-23CF-44E3-9099-C40C66FF867C}">
                  <a14:compatExt spid="_x0000_s2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211" name="Button 3755" hidden="1">
              <a:extLst>
                <a:ext uri="{63B3BB69-23CF-44E3-9099-C40C66FF867C}">
                  <a14:compatExt spid="_x0000_s232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230" name="Button 3774" hidden="1">
              <a:extLst>
                <a:ext uri="{63B3BB69-23CF-44E3-9099-C40C66FF867C}">
                  <a14:compatExt spid="_x0000_s232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231" name="Button 3775" hidden="1">
              <a:extLst>
                <a:ext uri="{63B3BB69-23CF-44E3-9099-C40C66FF867C}">
                  <a14:compatExt spid="_x0000_s23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3232" name="Button 3776" hidden="1">
              <a:extLst>
                <a:ext uri="{63B3BB69-23CF-44E3-9099-C40C66FF867C}">
                  <a14:compatExt spid="_x0000_s232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255" name="Button 3799" hidden="1">
              <a:extLst>
                <a:ext uri="{63B3BB69-23CF-44E3-9099-C40C66FF867C}">
                  <a14:compatExt spid="_x0000_s232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256" name="Button 3800" hidden="1">
              <a:extLst>
                <a:ext uri="{63B3BB69-23CF-44E3-9099-C40C66FF867C}">
                  <a14:compatExt spid="_x0000_s2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257" name="Button 3801" hidden="1">
              <a:extLst>
                <a:ext uri="{63B3BB69-23CF-44E3-9099-C40C66FF867C}">
                  <a14:compatExt spid="_x0000_s232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3279" name="Button 3823" hidden="1">
              <a:extLst>
                <a:ext uri="{63B3BB69-23CF-44E3-9099-C40C66FF867C}">
                  <a14:compatExt spid="_x0000_s232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280" name="Button 3824" hidden="1">
              <a:extLst>
                <a:ext uri="{63B3BB69-23CF-44E3-9099-C40C66FF867C}">
                  <a14:compatExt spid="_x0000_s2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281" name="Button 3825" hidden="1">
              <a:extLst>
                <a:ext uri="{63B3BB69-23CF-44E3-9099-C40C66FF867C}">
                  <a14:compatExt spid="_x0000_s232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301" name="Button 3845" hidden="1">
              <a:extLst>
                <a:ext uri="{63B3BB69-23CF-44E3-9099-C40C66FF867C}">
                  <a14:compatExt spid="_x0000_s233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302" name="Button 3846" hidden="1">
              <a:extLst>
                <a:ext uri="{63B3BB69-23CF-44E3-9099-C40C66FF867C}">
                  <a14:compatExt spid="_x0000_s2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303" name="Button 3847" hidden="1">
              <a:extLst>
                <a:ext uri="{63B3BB69-23CF-44E3-9099-C40C66FF867C}">
                  <a14:compatExt spid="_x0000_s233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3322" name="Button 3866" hidden="1">
              <a:extLst>
                <a:ext uri="{63B3BB69-23CF-44E3-9099-C40C66FF867C}">
                  <a14:compatExt spid="_x0000_s233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3323" name="Button 3867" hidden="1">
              <a:extLst>
                <a:ext uri="{63B3BB69-23CF-44E3-9099-C40C66FF867C}">
                  <a14:compatExt spid="_x0000_s23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324" name="Button 3868" hidden="1">
              <a:extLst>
                <a:ext uri="{63B3BB69-23CF-44E3-9099-C40C66FF867C}">
                  <a14:compatExt spid="_x0000_s233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3343" name="Button 3887" hidden="1">
              <a:extLst>
                <a:ext uri="{63B3BB69-23CF-44E3-9099-C40C66FF867C}">
                  <a14:compatExt spid="_x0000_s233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344" name="Button 3888" hidden="1">
              <a:extLst>
                <a:ext uri="{63B3BB69-23CF-44E3-9099-C40C66FF867C}">
                  <a14:compatExt spid="_x0000_s23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345" name="Button 3889" hidden="1">
              <a:extLst>
                <a:ext uri="{63B3BB69-23CF-44E3-9099-C40C66FF867C}">
                  <a14:compatExt spid="_x0000_s233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365" name="Button 3909" hidden="1">
              <a:extLst>
                <a:ext uri="{63B3BB69-23CF-44E3-9099-C40C66FF867C}">
                  <a14:compatExt spid="_x0000_s233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366" name="Button 3910" hidden="1">
              <a:extLst>
                <a:ext uri="{63B3BB69-23CF-44E3-9099-C40C66FF867C}">
                  <a14:compatExt spid="_x0000_s23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3367" name="Button 3911" hidden="1">
              <a:extLst>
                <a:ext uri="{63B3BB69-23CF-44E3-9099-C40C66FF867C}">
                  <a14:compatExt spid="_x0000_s233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3386" name="Button 3930" hidden="1">
              <a:extLst>
                <a:ext uri="{63B3BB69-23CF-44E3-9099-C40C66FF867C}">
                  <a14:compatExt spid="_x0000_s233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387" name="Button 3931" hidden="1">
              <a:extLst>
                <a:ext uri="{63B3BB69-23CF-44E3-9099-C40C66FF867C}">
                  <a14:compatExt spid="_x0000_s23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388" name="Button 3932" hidden="1">
              <a:extLst>
                <a:ext uri="{63B3BB69-23CF-44E3-9099-C40C66FF867C}">
                  <a14:compatExt spid="_x0000_s233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3407" name="Button 3951" hidden="1">
              <a:extLst>
                <a:ext uri="{63B3BB69-23CF-44E3-9099-C40C66FF867C}">
                  <a14:compatExt spid="_x0000_s234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408" name="Button 3952" hidden="1">
              <a:extLst>
                <a:ext uri="{63B3BB69-23CF-44E3-9099-C40C66FF867C}">
                  <a14:compatExt spid="_x0000_s23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409" name="Button 3953" hidden="1">
              <a:extLst>
                <a:ext uri="{63B3BB69-23CF-44E3-9099-C40C66FF867C}">
                  <a14:compatExt spid="_x0000_s234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3428" name="Button 3972" hidden="1">
              <a:extLst>
                <a:ext uri="{63B3BB69-23CF-44E3-9099-C40C66FF867C}">
                  <a14:compatExt spid="_x0000_s234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429" name="Button 3973" hidden="1">
              <a:extLst>
                <a:ext uri="{63B3BB69-23CF-44E3-9099-C40C66FF867C}">
                  <a14:compatExt spid="_x0000_s23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3430" name="Button 3974" hidden="1">
              <a:extLst>
                <a:ext uri="{63B3BB69-23CF-44E3-9099-C40C66FF867C}">
                  <a14:compatExt spid="_x0000_s234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453" name="Button 3997" hidden="1">
              <a:extLst>
                <a:ext uri="{63B3BB69-23CF-44E3-9099-C40C66FF867C}">
                  <a14:compatExt spid="_x0000_s234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3455" name="Button 3999" hidden="1">
              <a:extLst>
                <a:ext uri="{63B3BB69-23CF-44E3-9099-C40C66FF867C}">
                  <a14:compatExt spid="_x0000_s234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457" name="Button 4001" hidden="1">
              <a:extLst>
                <a:ext uri="{63B3BB69-23CF-44E3-9099-C40C66FF867C}">
                  <a14:compatExt spid="_x0000_s23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3458" name="Button 4002" hidden="1">
              <a:extLst>
                <a:ext uri="{63B3BB69-23CF-44E3-9099-C40C66FF867C}">
                  <a14:compatExt spid="_x0000_s23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459" name="Button 4003" hidden="1">
              <a:extLst>
                <a:ext uri="{63B3BB69-23CF-44E3-9099-C40C66FF867C}">
                  <a14:compatExt spid="_x0000_s23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523" name="Button 4067" hidden="1">
              <a:extLst>
                <a:ext uri="{63B3BB69-23CF-44E3-9099-C40C66FF867C}">
                  <a14:compatExt spid="_x0000_s23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524" name="Button 4068" hidden="1">
              <a:extLst>
                <a:ext uri="{63B3BB69-23CF-44E3-9099-C40C66FF867C}">
                  <a14:compatExt spid="_x0000_s23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525" name="Button 4069" hidden="1">
              <a:extLst>
                <a:ext uri="{63B3BB69-23CF-44E3-9099-C40C66FF867C}">
                  <a14:compatExt spid="_x0000_s23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526" name="Button 4070" hidden="1">
              <a:extLst>
                <a:ext uri="{63B3BB69-23CF-44E3-9099-C40C66FF867C}">
                  <a14:compatExt spid="_x0000_s23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527" name="Button 4071" hidden="1">
              <a:extLst>
                <a:ext uri="{63B3BB69-23CF-44E3-9099-C40C66FF867C}">
                  <a14:compatExt spid="_x0000_s23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530" name="Button 4074" hidden="1">
              <a:extLst>
                <a:ext uri="{63B3BB69-23CF-44E3-9099-C40C66FF867C}">
                  <a14:compatExt spid="_x0000_s23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7695" name="Button 4143" hidden="1">
              <a:extLst>
                <a:ext uri="{63B3BB69-23CF-44E3-9099-C40C66FF867C}">
                  <a14:compatExt spid="_x0000_s276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7696" name="Button 4144" hidden="1">
              <a:extLst>
                <a:ext uri="{63B3BB69-23CF-44E3-9099-C40C66FF867C}">
                  <a14:compatExt spid="_x0000_s2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7697" name="Button 4145" hidden="1">
              <a:extLst>
                <a:ext uri="{63B3BB69-23CF-44E3-9099-C40C66FF867C}">
                  <a14:compatExt spid="_x0000_s276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7716" name="Button 4164" hidden="1">
              <a:extLst>
                <a:ext uri="{63B3BB69-23CF-44E3-9099-C40C66FF867C}">
                  <a14:compatExt spid="_x0000_s277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7717" name="Button 4165" hidden="1">
              <a:extLst>
                <a:ext uri="{63B3BB69-23CF-44E3-9099-C40C66FF867C}">
                  <a14:compatExt spid="_x0000_s2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7718" name="Button 4166" hidden="1">
              <a:extLst>
                <a:ext uri="{63B3BB69-23CF-44E3-9099-C40C66FF867C}">
                  <a14:compatExt spid="_x0000_s277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7737" name="Button 4185" hidden="1">
              <a:extLst>
                <a:ext uri="{63B3BB69-23CF-44E3-9099-C40C66FF867C}">
                  <a14:compatExt spid="_x0000_s27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7738" name="Button 4186" hidden="1">
              <a:extLst>
                <a:ext uri="{63B3BB69-23CF-44E3-9099-C40C66FF867C}">
                  <a14:compatExt spid="_x0000_s2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7739" name="Button 4187" hidden="1">
              <a:extLst>
                <a:ext uri="{63B3BB69-23CF-44E3-9099-C40C66FF867C}">
                  <a14:compatExt spid="_x0000_s27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7763" name="Button 4211" hidden="1">
              <a:extLst>
                <a:ext uri="{63B3BB69-23CF-44E3-9099-C40C66FF867C}">
                  <a14:compatExt spid="_x0000_s2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7764" name="Button 4212" hidden="1">
              <a:extLst>
                <a:ext uri="{63B3BB69-23CF-44E3-9099-C40C66FF867C}">
                  <a14:compatExt spid="_x0000_s27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7765" name="Button 4213" hidden="1">
              <a:extLst>
                <a:ext uri="{63B3BB69-23CF-44E3-9099-C40C66FF867C}">
                  <a14:compatExt spid="_x0000_s27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7766" name="Button 4214" hidden="1">
              <a:extLst>
                <a:ext uri="{63B3BB69-23CF-44E3-9099-C40C66FF867C}">
                  <a14:compatExt spid="_x0000_s27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7767" name="Button 4215" hidden="1">
              <a:extLst>
                <a:ext uri="{63B3BB69-23CF-44E3-9099-C40C66FF867C}">
                  <a14:compatExt spid="_x0000_s27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7768" name="Button 4216" hidden="1">
              <a:extLst>
                <a:ext uri="{63B3BB69-23CF-44E3-9099-C40C66FF867C}">
                  <a14:compatExt spid="_x0000_s2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7769" name="Button 4217" hidden="1">
              <a:extLst>
                <a:ext uri="{63B3BB69-23CF-44E3-9099-C40C66FF867C}">
                  <a14:compatExt spid="_x0000_s2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7770" name="Button 4218" hidden="1">
              <a:extLst>
                <a:ext uri="{63B3BB69-23CF-44E3-9099-C40C66FF867C}">
                  <a14:compatExt spid="_x0000_s2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7776" name="Button 4224" hidden="1">
              <a:extLst>
                <a:ext uri="{63B3BB69-23CF-44E3-9099-C40C66FF867C}">
                  <a14:compatExt spid="_x0000_s2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7777" name="Button 4225" hidden="1">
              <a:extLst>
                <a:ext uri="{63B3BB69-23CF-44E3-9099-C40C66FF867C}">
                  <a14:compatExt spid="_x0000_s2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7778" name="Button 4226" hidden="1">
              <a:extLst>
                <a:ext uri="{63B3BB69-23CF-44E3-9099-C40C66FF867C}">
                  <a14:compatExt spid="_x0000_s2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7779" name="Button 4227" hidden="1">
              <a:extLst>
                <a:ext uri="{63B3BB69-23CF-44E3-9099-C40C66FF867C}">
                  <a14:compatExt spid="_x0000_s27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7780" name="Button 4228" hidden="1">
              <a:extLst>
                <a:ext uri="{63B3BB69-23CF-44E3-9099-C40C66FF867C}">
                  <a14:compatExt spid="_x0000_s27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7782" name="Button 4230" hidden="1">
              <a:extLst>
                <a:ext uri="{63B3BB69-23CF-44E3-9099-C40C66FF867C}">
                  <a14:compatExt spid="_x0000_s27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7783" name="Button 4231" hidden="1">
              <a:extLst>
                <a:ext uri="{63B3BB69-23CF-44E3-9099-C40C66FF867C}">
                  <a14:compatExt spid="_x0000_s2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7784" name="Button 4232" hidden="1">
              <a:extLst>
                <a:ext uri="{63B3BB69-23CF-44E3-9099-C40C66FF867C}">
                  <a14:compatExt spid="_x0000_s2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7785" name="Button 4233" hidden="1">
              <a:extLst>
                <a:ext uri="{63B3BB69-23CF-44E3-9099-C40C66FF867C}">
                  <a14:compatExt spid="_x0000_s2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7788" name="Button 4236" hidden="1">
              <a:extLst>
                <a:ext uri="{63B3BB69-23CF-44E3-9099-C40C66FF867C}">
                  <a14:compatExt spid="_x0000_s2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7789" name="Button 4237" hidden="1">
              <a:extLst>
                <a:ext uri="{63B3BB69-23CF-44E3-9099-C40C66FF867C}">
                  <a14:compatExt spid="_x0000_s27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7793" name="Button 4241" hidden="1">
              <a:extLst>
                <a:ext uri="{63B3BB69-23CF-44E3-9099-C40C66FF867C}">
                  <a14:compatExt spid="_x0000_s2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7794" name="Button 4242" hidden="1">
              <a:extLst>
                <a:ext uri="{63B3BB69-23CF-44E3-9099-C40C66FF867C}">
                  <a14:compatExt spid="_x0000_s2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7795" name="Button 4243" hidden="1">
              <a:extLst>
                <a:ext uri="{63B3BB69-23CF-44E3-9099-C40C66FF867C}">
                  <a14:compatExt spid="_x0000_s2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7796" name="Button 4244" hidden="1">
              <a:extLst>
                <a:ext uri="{63B3BB69-23CF-44E3-9099-C40C66FF867C}">
                  <a14:compatExt spid="_x0000_s2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7797" name="Button 4245" hidden="1">
              <a:extLst>
                <a:ext uri="{63B3BB69-23CF-44E3-9099-C40C66FF867C}">
                  <a14:compatExt spid="_x0000_s2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7798" name="Button 4246" hidden="1">
              <a:extLst>
                <a:ext uri="{63B3BB69-23CF-44E3-9099-C40C66FF867C}">
                  <a14:compatExt spid="_x0000_s2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7800" name="Button 4248" hidden="1">
              <a:extLst>
                <a:ext uri="{63B3BB69-23CF-44E3-9099-C40C66FF867C}">
                  <a14:compatExt spid="_x0000_s2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7801" name="Button 4249" hidden="1">
              <a:extLst>
                <a:ext uri="{63B3BB69-23CF-44E3-9099-C40C66FF867C}">
                  <a14:compatExt spid="_x0000_s2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7802" name="Button 4250" hidden="1">
              <a:extLst>
                <a:ext uri="{63B3BB69-23CF-44E3-9099-C40C66FF867C}">
                  <a14:compatExt spid="_x0000_s2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7803" name="Button 4251" hidden="1">
              <a:extLst>
                <a:ext uri="{63B3BB69-23CF-44E3-9099-C40C66FF867C}">
                  <a14:compatExt spid="_x0000_s2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7804" name="Button 4252" hidden="1">
              <a:extLst>
                <a:ext uri="{63B3BB69-23CF-44E3-9099-C40C66FF867C}">
                  <a14:compatExt spid="_x0000_s27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7805" name="Button 4253" hidden="1">
              <a:extLst>
                <a:ext uri="{63B3BB69-23CF-44E3-9099-C40C66FF867C}">
                  <a14:compatExt spid="_x0000_s2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7806" name="Button 4254" hidden="1">
              <a:extLst>
                <a:ext uri="{63B3BB69-23CF-44E3-9099-C40C66FF867C}">
                  <a14:compatExt spid="_x0000_s27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7809" name="Button 4257" hidden="1">
              <a:extLst>
                <a:ext uri="{63B3BB69-23CF-44E3-9099-C40C66FF867C}">
                  <a14:compatExt spid="_x0000_s27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7810" name="Button 4258" hidden="1">
              <a:extLst>
                <a:ext uri="{63B3BB69-23CF-44E3-9099-C40C66FF867C}">
                  <a14:compatExt spid="_x0000_s2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7811" name="Button 4259" hidden="1">
              <a:extLst>
                <a:ext uri="{63B3BB69-23CF-44E3-9099-C40C66FF867C}">
                  <a14:compatExt spid="_x0000_s27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27814" name="Button 4262" hidden="1">
              <a:extLst>
                <a:ext uri="{63B3BB69-23CF-44E3-9099-C40C66FF867C}">
                  <a14:compatExt spid="_x0000_s2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27815" name="Button 4263" hidden="1">
              <a:extLst>
                <a:ext uri="{63B3BB69-23CF-44E3-9099-C40C66FF867C}">
                  <a14:compatExt spid="_x0000_s2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27816" name="Button 4264" hidden="1">
              <a:extLst>
                <a:ext uri="{63B3BB69-23CF-44E3-9099-C40C66FF867C}">
                  <a14:compatExt spid="_x0000_s27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27817" name="Button 4265" hidden="1">
              <a:extLst>
                <a:ext uri="{63B3BB69-23CF-44E3-9099-C40C66FF867C}">
                  <a14:compatExt spid="_x0000_s27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27818" name="Button 4266" hidden="1">
              <a:extLst>
                <a:ext uri="{63B3BB69-23CF-44E3-9099-C40C66FF867C}">
                  <a14:compatExt spid="_x0000_s27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27819" name="Button 4267" hidden="1">
              <a:extLst>
                <a:ext uri="{63B3BB69-23CF-44E3-9099-C40C66FF867C}">
                  <a14:compatExt spid="_x0000_s27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7820" name="Button 4268" hidden="1">
              <a:extLst>
                <a:ext uri="{63B3BB69-23CF-44E3-9099-C40C66FF867C}">
                  <a14:compatExt spid="_x0000_s27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27821" name="Button 4269" hidden="1">
              <a:extLst>
                <a:ext uri="{63B3BB69-23CF-44E3-9099-C40C66FF867C}">
                  <a14:compatExt spid="_x0000_s2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27822" name="Button 4270" hidden="1">
              <a:extLst>
                <a:ext uri="{63B3BB69-23CF-44E3-9099-C40C66FF867C}">
                  <a14:compatExt spid="_x0000_s2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27824" name="Button 4272" hidden="1">
              <a:extLst>
                <a:ext uri="{63B3BB69-23CF-44E3-9099-C40C66FF867C}">
                  <a14:compatExt spid="_x0000_s27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7825" name="Button 4273" hidden="1">
              <a:extLst>
                <a:ext uri="{63B3BB69-23CF-44E3-9099-C40C66FF867C}">
                  <a14:compatExt spid="_x0000_s2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7826" name="Button 4274" hidden="1">
              <a:extLst>
                <a:ext uri="{63B3BB69-23CF-44E3-9099-C40C66FF867C}">
                  <a14:compatExt spid="_x0000_s2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7827" name="Button 4275" hidden="1">
              <a:extLst>
                <a:ext uri="{63B3BB69-23CF-44E3-9099-C40C66FF867C}">
                  <a14:compatExt spid="_x0000_s2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7828" name="Button 4276" hidden="1">
              <a:extLst>
                <a:ext uri="{63B3BB69-23CF-44E3-9099-C40C66FF867C}">
                  <a14:compatExt spid="_x0000_s2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9:F150" totalsRowShown="0">
  <autoFilter ref="A139:F150"/>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1" name="Table3102" displayName="Table3102" ref="A1647:F1656" totalsRowShown="0">
  <autoFilter ref="A1647:F16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2" name="Table313" displayName="Table313" ref="A160:F171" totalsRowShown="0">
  <autoFilter ref="A160:F171"/>
  <tableColumns count="6">
    <tableColumn id="1" name="CÓDIGO CATÁLOGO" dataDxfId="3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181:F191" totalsRowShown="0">
  <autoFilter ref="A181:F191"/>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201:F214" totalsRowShown="0">
  <autoFilter ref="A201:F2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224:F237" totalsRowShown="0">
  <autoFilter ref="A224:F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47:F260" totalsRowShown="0">
  <autoFilter ref="A247:F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70:F283" totalsRowShown="0">
  <autoFilter ref="A270:F2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20" name="Table321" displayName="Table321" ref="A293:F299" totalsRowShown="0">
  <autoFilter ref="A293:F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21" name="Table322" displayName="Table322" ref="A309:F315" totalsRowShown="0">
  <autoFilter ref="A309:F3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2" name="Table323" displayName="Table323" ref="A325:F331" totalsRowShown="0">
  <autoFilter ref="A325:F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4:F36" totalsRowShown="0">
  <autoFilter ref="A34:F36"/>
  <tableColumns count="6">
    <tableColumn id="1" name="CÓDIGO CATÁLOGO" dataDxfId="4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18" name="Table319" displayName="Table319" ref="A341:F347" totalsRowShown="0">
  <autoFilter ref="A341:F347"/>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19" name="Table320" displayName="Table320" ref="A357:F359" totalsRowShown="0">
  <autoFilter ref="A357:F3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69:F371" totalsRowShown="0">
  <autoFilter ref="A369:F3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81:F383" totalsRowShown="0">
  <autoFilter ref="A381:F3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393:F394" totalsRowShown="0">
  <autoFilter ref="A393:F394"/>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04:F434" totalsRowShown="0">
  <autoFilter ref="A404:F434"/>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43:F473" totalsRowShown="0">
  <autoFilter ref="A443:F4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9" name="Table330" displayName="Table330" ref="A483:F509" totalsRowShown="0">
  <autoFilter ref="A483:F5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0" name="Table331" displayName="Table331" ref="A519:F528" totalsRowShown="0">
  <autoFilter ref="A519:F5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1" name="Table332" displayName="Table332" ref="A538:F545" totalsRowShown="0">
  <autoFilter ref="A538:F545"/>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6:F48" totalsRowShown="0">
  <autoFilter ref="A46:F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555:F562" totalsRowShown="0">
  <autoFilter ref="A555:F5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572:F579" totalsRowShown="0">
  <autoFilter ref="A572:F5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28" name="Table329" displayName="Table329" ref="A589:F596" totalsRowShown="0">
  <autoFilter ref="A589:F5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606:F618" totalsRowShown="0">
  <autoFilter ref="A606:F6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628:F632" totalsRowShown="0">
  <autoFilter ref="A628:F6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642:F645" totalsRowShown="0">
  <autoFilter ref="A642:F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655:F656" totalsRowShown="0">
  <autoFilter ref="A655:F656"/>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666:F677" totalsRowShown="0">
  <autoFilter ref="A666:F6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687:F691" totalsRowShown="0">
  <autoFilter ref="A687:F691"/>
  <tableColumns count="6">
    <tableColumn id="1" name="CÓDIGO CATÁLOGO" dataDxfId="2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701:F714" totalsRowShown="0">
  <autoFilter ref="A701:F714"/>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58:F60" totalsRowShown="0">
  <autoFilter ref="A58:F60"/>
  <tableColumns count="6">
    <tableColumn id="1" name="CÓDIGO CATÁLOGO" dataDxfId="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724:F729" totalsRowShown="0">
  <autoFilter ref="A724:F7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739:F743" totalsRowShown="0">
  <autoFilter ref="A739:F7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753:F758" totalsRowShown="0">
  <autoFilter ref="A753:F7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768:F773" totalsRowShown="0">
  <autoFilter ref="A768:F773"/>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783:F787" totalsRowShown="0">
  <autoFilter ref="A783:F787"/>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797:F802" totalsRowShown="0">
  <autoFilter ref="A797:F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812:F817" totalsRowShown="0">
  <autoFilter ref="A812:F8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827:F829" totalsRowShown="0">
  <autoFilter ref="A827:F829"/>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839:F841" totalsRowShown="0">
  <autoFilter ref="A839:F8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851:F853" totalsRowShown="0">
  <autoFilter ref="A851:F8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0:F72" totalsRowShown="0">
  <autoFilter ref="A70:F72"/>
  <tableColumns count="6">
    <tableColumn id="1" name="CÓDIGO CATÁLOGO" dataDxfId="3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863:F865" totalsRowShown="0">
  <autoFilter ref="A863:F8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875:F878" totalsRowShown="0">
  <autoFilter ref="A875:F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888:F891" totalsRowShown="0">
  <autoFilter ref="A888:F8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901:F904" totalsRowShown="0">
  <autoFilter ref="A901:F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914:F917" totalsRowShown="0">
  <autoFilter ref="A914:F9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927:F943" totalsRowShown="0">
  <autoFilter ref="A927:F9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953:F965" totalsRowShown="0">
  <autoFilter ref="A953:F9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975:F995" totalsRowShown="0">
  <autoFilter ref="A975:F9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1005:F1017" totalsRowShown="0">
  <autoFilter ref="A1005:F10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1027:F1047" totalsRowShown="0">
  <autoFilter ref="A1027:F10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82:F84" totalsRowShown="0">
  <autoFilter ref="A82:F84"/>
  <tableColumns count="6">
    <tableColumn id="1" name="CÓDIGO CATÁLOGO" dataDxfId="3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1057:F1079" totalsRowShown="0">
  <autoFilter ref="A1057:F10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1089:F1111" totalsRowShown="0">
  <autoFilter ref="A1089:F1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121:F1143" totalsRowShown="0">
  <autoFilter ref="A1121:F11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153:F1155" totalsRowShown="0">
  <autoFilter ref="A1153:F11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165:F1166" totalsRowShown="0">
  <autoFilter ref="A1165:F11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176:F1177" totalsRowShown="0">
  <autoFilter ref="A1176:F11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187:F1188" totalsRowShown="0">
  <autoFilter ref="A1187:F1188"/>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198:F1204" totalsRowShown="0">
  <autoFilter ref="A1198:F1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214:F1221" totalsRowShown="0">
  <autoFilter ref="A1214:F1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231:F1237" totalsRowShown="0">
  <autoFilter ref="A1231:F12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94:F96" totalsRowShown="0">
  <autoFilter ref="A94:F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247:F1254" totalsRowShown="0">
  <autoFilter ref="A1247:F12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264:F1266" totalsRowShown="0">
  <autoFilter ref="A1264:F12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276:F1278" totalsRowShown="0">
  <autoFilter ref="A1276:F1278"/>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288:F1290" totalsRowShown="0">
  <autoFilter ref="A1288:F12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300:F1302" totalsRowShown="0">
  <autoFilter ref="A1300:F13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1312:F1313" totalsRowShown="0">
  <autoFilter ref="A1312:F1313"/>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1323:F1324" totalsRowShown="0">
  <autoFilter ref="A1323:F1324"/>
  <tableColumns count="6">
    <tableColumn id="1" name="CÓDIGO CATÁLOGO" dataDxfId="1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334:F1335" totalsRowShown="0">
  <autoFilter ref="A1334:F1335"/>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345:F1346" totalsRowShown="0">
  <autoFilter ref="A1345:F1346"/>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1" name="Table382" displayName="Table382" ref="A1356:F1359" totalsRowShown="0">
  <autoFilter ref="A1356:F1359"/>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6:F108" totalsRowShown="0">
  <autoFilter ref="A106:F108"/>
  <tableColumns count="6">
    <tableColumn id="1" name="CÓDIGO CATÁLOGO" dataDxfId="3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2" name="Table383" displayName="Table383" ref="A1369:F1371" totalsRowShown="0">
  <autoFilter ref="A1369:F1371"/>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3" name="Table384" displayName="Table384" ref="A1381:F1383" totalsRowShown="0">
  <autoFilter ref="A1381:F1383"/>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4" name="Table385" displayName="Table385" ref="A1393:F1395" totalsRowShown="0">
  <autoFilter ref="A1393:F1395"/>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5" name="Table386" displayName="Table386" ref="A1405:F1421" totalsRowShown="0">
  <autoFilter ref="A1405:F1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6" name="Table387" displayName="Table387" ref="A1431:F1447" totalsRowShown="0">
  <autoFilter ref="A1431:F14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7" name="Table388" displayName="Table388" ref="A1457:F1458" totalsRowShown="0">
  <autoFilter ref="A1457:F1458"/>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8" name="Table389" displayName="Table389" ref="A1468:F1469" totalsRowShown="0">
  <autoFilter ref="A1468:F1469"/>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89" name="Table390" displayName="Table390" ref="A1479:F1480" totalsRowShown="0">
  <autoFilter ref="A1479:F1480"/>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90" name="Table391" displayName="Table391" ref="A1490:F1491" totalsRowShown="0">
  <autoFilter ref="A1490:F1491"/>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1" name="Table392" displayName="Table392" ref="A1501:F1502" totalsRowShown="0">
  <autoFilter ref="A1501:F1502"/>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18:F129" totalsRowShown="0">
  <autoFilter ref="A118:F129"/>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2" name="Table393" displayName="Table393" ref="A1512:F1513" totalsRowShown="0">
  <autoFilter ref="A1512:F1513"/>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3" name="Table394" displayName="Table394" ref="A1523:F1524" totalsRowShown="0">
  <autoFilter ref="A1523:F1524"/>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4" name="Table395" displayName="Table395" ref="A1534:F1535" totalsRowShown="0">
  <autoFilter ref="A1534:F1535"/>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80" name="Table381" displayName="Table381" ref="A1545:F1546" totalsRowShown="0">
  <autoFilter ref="A1545:F1546"/>
  <tableColumns count="6">
    <tableColumn id="1" name="CÓDIGO CATÁLOGO" dataDxfId="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95" name="Table396" displayName="Table396" ref="A1556:F1557" totalsRowShown="0">
  <autoFilter ref="A1556:F1557"/>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96" name="Table397" displayName="Table397" ref="A1567:F1568" totalsRowShown="0">
  <autoFilter ref="A1567:F1568"/>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97" name="Table398" displayName="Table398" ref="A1578:F1579" totalsRowShown="0">
  <autoFilter ref="A1578:F1579"/>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98" name="Table399" displayName="Table399" ref="A1589:F1598" totalsRowShown="0">
  <autoFilter ref="A1589:F1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99" name="Table3100" displayName="Table3100" ref="A1608:F1617" totalsRowShown="0">
  <autoFilter ref="A1608:F1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00" name="Table3101" displayName="Table3101" ref="A1627:F1637" totalsRowShown="0">
  <autoFilter ref="A1627:F16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55.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66.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7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2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88.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2.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2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34.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45.xml"/><Relationship Id="rId907" Type="http://schemas.openxmlformats.org/officeDocument/2006/relationships/table" Target="../tables/table59.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ctrlProp" Target="../ctrlProps/ctrlProp817.xml"/><Relationship Id="rId862" Type="http://schemas.openxmlformats.org/officeDocument/2006/relationships/table" Target="../tables/table14.xml"/><Relationship Id="rId918" Type="http://schemas.openxmlformats.org/officeDocument/2006/relationships/table" Target="../tables/table70.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ctrlProp" Target="../ctrlProps/ctrlProp828.xml"/><Relationship Id="rId873" Type="http://schemas.openxmlformats.org/officeDocument/2006/relationships/table" Target="../tables/table25.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929" Type="http://schemas.openxmlformats.org/officeDocument/2006/relationships/table" Target="../tables/table8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940" Type="http://schemas.openxmlformats.org/officeDocument/2006/relationships/table" Target="../tables/table9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ctrlProp" Target="../ctrlProps/ctrlProp839.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36.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5.xml"/><Relationship Id="rId895" Type="http://schemas.openxmlformats.org/officeDocument/2006/relationships/table" Target="../tables/table47.xml"/><Relationship Id="rId909" Type="http://schemas.openxmlformats.org/officeDocument/2006/relationships/table" Target="../tables/table6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20" Type="http://schemas.openxmlformats.org/officeDocument/2006/relationships/table" Target="../tables/table72.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1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931" Type="http://schemas.openxmlformats.org/officeDocument/2006/relationships/table" Target="../tables/table8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ctrlProp" Target="../ctrlProps/ctrlProp830.xml"/><Relationship Id="rId875" Type="http://schemas.openxmlformats.org/officeDocument/2006/relationships/table" Target="../tables/table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table" Target="../tables/table52.xml"/><Relationship Id="rId942" Type="http://schemas.openxmlformats.org/officeDocument/2006/relationships/table" Target="../tables/table94.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ctrlProp" Target="../ctrlProps/ctrlProp841.xml"/><Relationship Id="rId886" Type="http://schemas.openxmlformats.org/officeDocument/2006/relationships/table" Target="../tables/table3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911" Type="http://schemas.openxmlformats.org/officeDocument/2006/relationships/table" Target="../tables/table6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table" Target="../tables/table49.xml"/><Relationship Id="rId922" Type="http://schemas.openxmlformats.org/officeDocument/2006/relationships/table" Target="../tables/table74.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table" Target="../tables/table1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table" Target="../tables/table8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29.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table" Target="../tables/table54.xml"/><Relationship Id="rId944" Type="http://schemas.openxmlformats.org/officeDocument/2006/relationships/table" Target="../tables/table9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table" Target="../tables/table40.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table" Target="../tables/table6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9.xml"/><Relationship Id="rId899" Type="http://schemas.openxmlformats.org/officeDocument/2006/relationships/table" Target="../tables/table51.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table" Target="../tables/table7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table" Target="../tables/table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table" Target="../tables/table8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table" Target="../tables/table31.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table" Target="../tables/table42.xml"/><Relationship Id="rId904" Type="http://schemas.openxmlformats.org/officeDocument/2006/relationships/table" Target="../tables/table5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table" Target="../tables/table9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6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table" Target="../tables/table1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2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table" Target="../tables/table78.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33.xml"/><Relationship Id="rId937" Type="http://schemas.openxmlformats.org/officeDocument/2006/relationships/table" Target="../tables/table89.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2.xml"/><Relationship Id="rId892" Type="http://schemas.openxmlformats.org/officeDocument/2006/relationships/table" Target="../tables/table44.xml"/><Relationship Id="rId906" Type="http://schemas.openxmlformats.org/officeDocument/2006/relationships/table" Target="../tables/table58.xml"/><Relationship Id="rId948" Type="http://schemas.openxmlformats.org/officeDocument/2006/relationships/table" Target="../tables/table100.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13.xml"/><Relationship Id="rId917" Type="http://schemas.openxmlformats.org/officeDocument/2006/relationships/table" Target="../tables/table6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table" Target="../tables/table24.xml"/><Relationship Id="rId928" Type="http://schemas.openxmlformats.org/officeDocument/2006/relationships/table" Target="../tables/table8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table" Target="../tables/table3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table" Target="../tables/table9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4.xml"/><Relationship Id="rId908" Type="http://schemas.openxmlformats.org/officeDocument/2006/relationships/table" Target="../tables/table6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4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1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table" Target="../tables/table7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table" Target="../tables/table8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2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table" Target="../tables/table9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table" Target="../tables/table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6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6.xml"/><Relationship Id="rId896" Type="http://schemas.openxmlformats.org/officeDocument/2006/relationships/table" Target="../tables/table4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7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84.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table" Target="../tables/table2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5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9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3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6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5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7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1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8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3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9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4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3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43.xml"/><Relationship Id="rId905" Type="http://schemas.openxmlformats.org/officeDocument/2006/relationships/table" Target="../tables/table5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6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7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9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omments" Target="../comments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46.xml"/><Relationship Id="rId7" Type="http://schemas.openxmlformats.org/officeDocument/2006/relationships/table" Target="../tables/table10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49.xml"/><Relationship Id="rId5" Type="http://schemas.openxmlformats.org/officeDocument/2006/relationships/ctrlProp" Target="../ctrlProps/ctrlProp848.xml"/><Relationship Id="rId4" Type="http://schemas.openxmlformats.org/officeDocument/2006/relationships/ctrlProp" Target="../ctrlProps/ctrlProp8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1" t="s">
        <v>15168</v>
      </c>
      <c r="C6" s="111"/>
    </row>
    <row r="7" spans="2:7" ht="18" x14ac:dyDescent="0.25">
      <c r="B7" s="52" t="s">
        <v>5213</v>
      </c>
      <c r="C7" s="53">
        <f ca="1">PACC!B10</f>
        <v>86415812.420000017</v>
      </c>
      <c r="G7" s="28"/>
    </row>
    <row r="8" spans="2:7" ht="18" x14ac:dyDescent="0.25">
      <c r="B8" s="54" t="s">
        <v>3640</v>
      </c>
      <c r="C8" s="55">
        <f ca="1">PACC!B9</f>
        <v>99</v>
      </c>
      <c r="G8" s="28"/>
    </row>
    <row r="9" spans="2:7" ht="18" x14ac:dyDescent="0.25">
      <c r="B9" s="54" t="s">
        <v>5768</v>
      </c>
      <c r="C9" s="56" t="str">
        <f>IF(PACC!E6="","",PACC!E6)</f>
        <v>0209</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17725</v>
      </c>
      <c r="C12" s="56" t="str">
        <f>IF(PACC!E9="","",PACC!E9)</f>
        <v>Ministerio de Trabajo</v>
      </c>
      <c r="G12" s="28"/>
    </row>
    <row r="13" spans="2:7" ht="16.5" customHeight="1" x14ac:dyDescent="0.25">
      <c r="B13" s="54" t="s">
        <v>18228</v>
      </c>
      <c r="C13" s="57" t="str">
        <f>IF(PACC!E11="","",PACC!E11)</f>
        <v>2017</v>
      </c>
      <c r="G13" s="29"/>
    </row>
    <row r="14" spans="2:7" ht="16.5" customHeight="1" x14ac:dyDescent="0.25">
      <c r="B14" s="54" t="s">
        <v>4034</v>
      </c>
      <c r="C14" s="75" t="str">
        <f>IF(PACC!E12="","",PACC!E12)</f>
        <v/>
      </c>
      <c r="G14" s="29"/>
    </row>
    <row r="15" spans="2:7" x14ac:dyDescent="0.25">
      <c r="B15" s="112" t="s">
        <v>3405</v>
      </c>
      <c r="C15" s="112"/>
    </row>
    <row r="16" spans="2:7" x14ac:dyDescent="0.25">
      <c r="B16" s="58" t="s">
        <v>10691</v>
      </c>
      <c r="C16" s="53">
        <f ca="1">SUMIF(ObjetoContratacionOculto,"="&amp;Bienes,TotalEstColumnValue)</f>
        <v>49257181.5</v>
      </c>
    </row>
    <row r="17" spans="2:3" x14ac:dyDescent="0.25">
      <c r="B17" s="58" t="s">
        <v>528</v>
      </c>
      <c r="C17" s="53">
        <f>SUMIF(ObjetoContratacionOculto,"="&amp;Obras,TotalEstColumnValue)</f>
        <v>0</v>
      </c>
    </row>
    <row r="18" spans="2:3" x14ac:dyDescent="0.25">
      <c r="B18" s="58" t="s">
        <v>91</v>
      </c>
      <c r="C18" s="53">
        <f ca="1">SUMIF(ObjetoContratacionOculto,"="&amp;Servicios,TotalEstColumnValue)</f>
        <v>17576618.920000002</v>
      </c>
    </row>
    <row r="19" spans="2:3" x14ac:dyDescent="0.25">
      <c r="B19" s="58" t="s">
        <v>6781</v>
      </c>
      <c r="C19" s="53">
        <f>SUMIF(ObjetoContratacionOculto,"="&amp;ServiciosConsultoria,TotalEstColumnValue)</f>
        <v>0</v>
      </c>
    </row>
    <row r="20" spans="2:3" x14ac:dyDescent="0.25">
      <c r="B20" s="58" t="s">
        <v>5126</v>
      </c>
      <c r="C20" s="53">
        <f>SUMIF(ObjetoContratacionOculto,"="&amp;ConsultoriaServicios,TotalEstColumnValue)</f>
        <v>0</v>
      </c>
    </row>
    <row r="21" spans="2:3" x14ac:dyDescent="0.25">
      <c r="B21" s="112" t="s">
        <v>16803</v>
      </c>
      <c r="C21" s="112"/>
    </row>
    <row r="22" spans="2:3" x14ac:dyDescent="0.25">
      <c r="B22" s="58" t="s">
        <v>11795</v>
      </c>
      <c r="C22" s="53">
        <f ca="1">SUMIF(MIPYMEOculto,"="&amp;MIPYMESí,TotalEstColumnValue)</f>
        <v>7486301.5</v>
      </c>
    </row>
    <row r="23" spans="2:3" x14ac:dyDescent="0.25">
      <c r="B23" s="58" t="s">
        <v>17858</v>
      </c>
      <c r="C23" s="53">
        <f>SUMIF(MIPYMEOculto,"="&amp;MIPYMEMujer,TotalEstColumnValue)</f>
        <v>0</v>
      </c>
    </row>
    <row r="24" spans="2:3" x14ac:dyDescent="0.25">
      <c r="B24" s="58" t="s">
        <v>3561</v>
      </c>
      <c r="C24" s="53">
        <f ca="1">SUMIF(MIPYMEOculto,"="&amp;MIPYMENo,TotalEstColumnValue)</f>
        <v>77557658.920000002</v>
      </c>
    </row>
    <row r="25" spans="2:3" x14ac:dyDescent="0.25">
      <c r="B25" s="111" t="s">
        <v>14393</v>
      </c>
      <c r="C25" s="111"/>
    </row>
    <row r="26" spans="2:3" x14ac:dyDescent="0.25">
      <c r="B26" s="58" t="s">
        <v>10102</v>
      </c>
      <c r="C26" s="53">
        <f ca="1">SUMIF(ProcedimientoOculto,"="&amp;ModCU,TotalEstColumnValue)</f>
        <v>623894</v>
      </c>
    </row>
    <row r="27" spans="2:3" x14ac:dyDescent="0.25">
      <c r="B27" s="58" t="s">
        <v>9173</v>
      </c>
      <c r="C27" s="53">
        <f ca="1">SUMIF(ProcedimientoOculto,"="&amp;ModCM,TotalEstColumnValue)</f>
        <v>27266215.5</v>
      </c>
    </row>
    <row r="28" spans="2:3" x14ac:dyDescent="0.25">
      <c r="B28" s="58" t="s">
        <v>11063</v>
      </c>
      <c r="C28" s="53">
        <f ca="1">SUMIF(ProcedimientoOculto,"="&amp;ModCP,TotalEstColumnValue)</f>
        <v>15255680.420000002</v>
      </c>
    </row>
    <row r="29" spans="2:3" x14ac:dyDescent="0.25">
      <c r="B29" s="58" t="s">
        <v>7888</v>
      </c>
      <c r="C29" s="53">
        <f ca="1">SUMIF(ProcedimientoOculto,"="&amp;ModLP,TotalEstColumnValue)</f>
        <v>4454198.5</v>
      </c>
    </row>
    <row r="30" spans="2:3" x14ac:dyDescent="0.25">
      <c r="B30" s="58" t="s">
        <v>13161</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15997</v>
      </c>
      <c r="C33" s="53">
        <f>SUMIF(ProcedimientoOculto,"="&amp;ModEBienes,TotalEstColumnValue)</f>
        <v>0</v>
      </c>
    </row>
    <row r="34" spans="2:3" ht="30" x14ac:dyDescent="0.25">
      <c r="B34" s="54" t="s">
        <v>12210</v>
      </c>
      <c r="C34" s="53">
        <f>SUMIF(ProcedimientoOculto,"="&amp;ModEConstruccion,TotalEstColumnValue)</f>
        <v>0</v>
      </c>
    </row>
    <row r="35" spans="2:3" ht="30" x14ac:dyDescent="0.25">
      <c r="B35" s="54" t="s">
        <v>13952</v>
      </c>
      <c r="C35" s="53">
        <f ca="1">SUMIF(ProcedimientoOculto,"="&amp;ModEPublicidad,TotalEstColumnValue)</f>
        <v>3105000</v>
      </c>
    </row>
    <row r="36" spans="2:3" ht="30" x14ac:dyDescent="0.25">
      <c r="B36" s="54" t="s">
        <v>17672</v>
      </c>
      <c r="C36" s="53">
        <f>SUMIF(ProcedimientoOculto,"="&amp;ModEObras,TotalEstColumnValue)</f>
        <v>0</v>
      </c>
    </row>
    <row r="37" spans="2:3" x14ac:dyDescent="0.25">
      <c r="B37" s="54" t="s">
        <v>12186</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7831</v>
      </c>
      <c r="C39" s="53">
        <f ca="1">SUMIF(ProcedimientoOculto,"="&amp;ModE1508,TotalEstColumnValue)</f>
        <v>35710824</v>
      </c>
    </row>
  </sheetData>
  <sheetProtection algorithmName="SHA-512" hashValue="UmECejdpCvraSL5YsCn4dkjBd/WcV4klPPBtlzjhqqawtbNas/YckIuO7XctrlD+U91cZ7VNIZI0SNjeGai3MQ==" saltValue="XvfEyOXqMQ0j8OU8r0tpGg==" spinCount="100000"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658"/>
  <sheetViews>
    <sheetView topLeftCell="A1617" zoomScale="110" zoomScaleNormal="110" zoomScaleSheetLayoutView="100" workbookViewId="0">
      <selection activeCell="B7" sqref="B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21"/>
      <c r="B1" s="42"/>
      <c r="C1" s="30"/>
      <c r="D1" s="30"/>
      <c r="E1" s="1"/>
      <c r="F1" s="42"/>
      <c r="G1" s="42"/>
      <c r="H1" s="2"/>
      <c r="I1" s="31"/>
      <c r="J1" s="31"/>
      <c r="K1" s="10"/>
      <c r="L1" s="10"/>
      <c r="M1" s="10"/>
    </row>
    <row r="2" spans="1:13" s="3" customFormat="1" ht="18" x14ac:dyDescent="0.25">
      <c r="A2" s="121"/>
      <c r="B2" s="122" t="s">
        <v>1389</v>
      </c>
      <c r="C2" s="122"/>
      <c r="D2" s="122"/>
      <c r="E2" s="122"/>
      <c r="F2" s="60"/>
      <c r="G2" s="42"/>
      <c r="H2" s="10"/>
    </row>
    <row r="3" spans="1:13" s="3" customFormat="1" ht="18" x14ac:dyDescent="0.25">
      <c r="A3" s="121"/>
      <c r="B3" s="123" t="str">
        <f>"AÑO "&amp;E11</f>
        <v>AÑO 2017</v>
      </c>
      <c r="C3" s="123"/>
      <c r="D3" s="123"/>
      <c r="E3" s="123"/>
      <c r="F3" s="61"/>
      <c r="G3" s="42"/>
      <c r="H3" s="10"/>
    </row>
    <row r="4" spans="1:13" s="3" customFormat="1" ht="18" x14ac:dyDescent="0.25">
      <c r="A4" s="12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115" t="s">
        <v>12503</v>
      </c>
      <c r="F6" s="116"/>
    </row>
    <row r="7" spans="1:13" s="43" customFormat="1" ht="13.5" x14ac:dyDescent="0.25">
      <c r="A7" s="36" t="s">
        <v>16010</v>
      </c>
      <c r="B7" s="44"/>
      <c r="C7" s="44"/>
      <c r="D7" s="46" t="s">
        <v>10080</v>
      </c>
      <c r="E7" s="115" t="s">
        <v>15154</v>
      </c>
      <c r="F7" s="116"/>
    </row>
    <row r="8" spans="1:13" s="43" customFormat="1" ht="13.5" x14ac:dyDescent="0.25">
      <c r="A8" s="44"/>
      <c r="B8" s="44"/>
      <c r="C8" s="44"/>
      <c r="D8" s="46" t="s">
        <v>11673</v>
      </c>
      <c r="E8" s="115" t="s">
        <v>17208</v>
      </c>
      <c r="F8" s="116"/>
    </row>
    <row r="9" spans="1:13" s="43" customFormat="1" ht="13.5" x14ac:dyDescent="0.25">
      <c r="A9" s="38" t="s">
        <v>3826</v>
      </c>
      <c r="B9" s="48">
        <f ca="1">COUNTIFS(TotalEstColumnName,"="&amp;TotalEstLabel,TotalEstColumnValue,"&gt;0")</f>
        <v>99</v>
      </c>
      <c r="C9" s="44"/>
      <c r="D9" s="46" t="s">
        <v>6837</v>
      </c>
      <c r="E9" s="115" t="s">
        <v>9013</v>
      </c>
      <c r="F9" s="116"/>
    </row>
    <row r="10" spans="1:13" s="43" customFormat="1" ht="13.5" x14ac:dyDescent="0.25">
      <c r="A10" s="40" t="s">
        <v>17061</v>
      </c>
      <c r="B10" s="47">
        <f ca="1">SUMIF(TotalEstColumnName,"="&amp;TotalEstLabel,TotalEstColumnValue)</f>
        <v>86415812.420000017</v>
      </c>
      <c r="C10" s="44"/>
      <c r="D10" s="46" t="s">
        <v>14707</v>
      </c>
      <c r="E10" s="115" t="s">
        <v>12747</v>
      </c>
      <c r="F10" s="116"/>
    </row>
    <row r="11" spans="1:13" s="43" customFormat="1" ht="13.5" x14ac:dyDescent="0.25">
      <c r="A11" s="39"/>
      <c r="B11" s="39"/>
      <c r="C11" s="44"/>
      <c r="D11" s="46" t="s">
        <v>3422</v>
      </c>
      <c r="E11" s="117" t="s">
        <v>12268</v>
      </c>
      <c r="F11" s="118"/>
    </row>
    <row r="12" spans="1:13" s="43" customFormat="1" ht="13.5" x14ac:dyDescent="0.25">
      <c r="A12" s="37"/>
      <c r="B12" s="37"/>
      <c r="C12" s="37"/>
      <c r="D12" s="46" t="s">
        <v>3493</v>
      </c>
      <c r="E12" s="119" t="s">
        <v>6779</v>
      </c>
      <c r="F12" s="120"/>
    </row>
    <row r="15" spans="1:13" ht="33.950000000000003" customHeight="1" x14ac:dyDescent="0.25">
      <c r="A15" s="64" t="s">
        <v>16383</v>
      </c>
      <c r="B15" s="64" t="s">
        <v>161</v>
      </c>
      <c r="C15" s="64" t="s">
        <v>11723</v>
      </c>
      <c r="D15" s="64" t="s">
        <v>14379</v>
      </c>
      <c r="E15" s="64" t="s">
        <v>10961</v>
      </c>
      <c r="F15" s="64" t="s">
        <v>11094</v>
      </c>
    </row>
    <row r="16" spans="1:13" ht="13.5" customHeight="1" x14ac:dyDescent="0.25">
      <c r="A16" s="66" t="s">
        <v>18833</v>
      </c>
      <c r="B16" s="66" t="s">
        <v>18834</v>
      </c>
      <c r="C16" s="66" t="s">
        <v>17799</v>
      </c>
      <c r="D16" s="66" t="s">
        <v>15037</v>
      </c>
      <c r="E16" s="66" t="s">
        <v>17855</v>
      </c>
      <c r="F16" s="66" t="s">
        <v>6779</v>
      </c>
    </row>
    <row r="17" spans="1:10" ht="14.1" customHeight="1" x14ac:dyDescent="0.25">
      <c r="A17" s="113" t="s">
        <v>14829</v>
      </c>
      <c r="B17" s="67" t="s">
        <v>8527</v>
      </c>
      <c r="C17" s="77">
        <v>42745</v>
      </c>
      <c r="D17" s="113" t="s">
        <v>9385</v>
      </c>
      <c r="E17" s="79" t="s">
        <v>13095</v>
      </c>
      <c r="F17" s="80" t="s">
        <v>3080</v>
      </c>
    </row>
    <row r="18" spans="1:10" ht="14.1" customHeight="1" x14ac:dyDescent="0.25">
      <c r="A18" s="114"/>
      <c r="B18" s="67" t="s">
        <v>1786</v>
      </c>
      <c r="C18" s="78">
        <f>IF(C17="","",IF(AND(MONTH(C17)&gt;=1,MONTH(C17)&lt;=3),1,IF(AND(MONTH(C17)&gt;=4,MONTH(C17)&lt;=6),2,IF(AND(MONTH(C17)&gt;=7,MONTH(C17)&lt;=9),3,4))))</f>
        <v>1</v>
      </c>
      <c r="D18" s="114"/>
      <c r="E18" s="79" t="s">
        <v>2417</v>
      </c>
      <c r="F18" s="80" t="s">
        <v>11111</v>
      </c>
    </row>
    <row r="19" spans="1:10" ht="14.1" customHeight="1" x14ac:dyDescent="0.25">
      <c r="A19" s="114"/>
      <c r="B19" s="67" t="s">
        <v>12944</v>
      </c>
      <c r="C19" s="77">
        <v>42768</v>
      </c>
      <c r="D19" s="114"/>
      <c r="E19" s="79" t="s">
        <v>3073</v>
      </c>
      <c r="F19" s="80" t="s">
        <v>11111</v>
      </c>
    </row>
    <row r="20" spans="1:10" ht="14.1" customHeight="1" x14ac:dyDescent="0.25">
      <c r="A20" s="114"/>
      <c r="B20" s="67" t="s">
        <v>1786</v>
      </c>
      <c r="C20" s="78">
        <f>IF(C19="","",IF(AND(MONTH(C19)&gt;=1,MONTH(C19)&lt;=3),1,IF(AND(MONTH(C19)&gt;=4,MONTH(C19)&lt;=6),2,IF(AND(MONTH(C19)&gt;=7,MONTH(C19)&lt;=9),3,4))))</f>
        <v>1</v>
      </c>
      <c r="D20" s="114"/>
      <c r="E20" s="79" t="s">
        <v>13194</v>
      </c>
      <c r="F20" s="80" t="s">
        <v>11111</v>
      </c>
    </row>
    <row r="22" spans="1:10" ht="14.1" customHeight="1" x14ac:dyDescent="0.25">
      <c r="A22" s="72" t="s">
        <v>15736</v>
      </c>
      <c r="B22" s="72" t="s">
        <v>16147</v>
      </c>
      <c r="C22" s="72" t="s">
        <v>15642</v>
      </c>
      <c r="D22" s="72" t="s">
        <v>15252</v>
      </c>
      <c r="E22" s="72" t="s">
        <v>6931</v>
      </c>
      <c r="F22" s="72" t="s">
        <v>15281</v>
      </c>
    </row>
    <row r="23" spans="1:10" ht="13.5" customHeight="1" x14ac:dyDescent="0.25">
      <c r="A23" s="86">
        <v>15101506</v>
      </c>
      <c r="B23" s="69" t="str">
        <f ca="1">IFERROR(INDEX(UNSPSCDes,MATCH(INDIRECT(ADDRESS(ROW(),COLUMN()-1,4)),UNSPSCCode,0)),"")</f>
        <v>Gasolina</v>
      </c>
      <c r="C23" s="82" t="s">
        <v>9559</v>
      </c>
      <c r="D23" s="81">
        <v>30000</v>
      </c>
      <c r="E23" s="71">
        <v>220</v>
      </c>
      <c r="F23" s="70">
        <f ca="1">INDIRECT(ADDRESS(ROW(),COLUMN()-2,4))*INDIRECT(ADDRESS(ROW(),COLUMN()-1,4))</f>
        <v>6600000</v>
      </c>
    </row>
    <row r="24" spans="1:10" ht="13.5" customHeight="1" x14ac:dyDescent="0.25">
      <c r="A24" s="86">
        <v>15101505</v>
      </c>
      <c r="B24" s="69" t="str">
        <f ca="1">IFERROR(INDEX(UNSPSCDes,MATCH(INDIRECT(ADDRESS(ROW(),COLUMN()-1,4)),UNSPSCCode,0)),"")</f>
        <v>Combustible diesel</v>
      </c>
      <c r="C24" s="82" t="s">
        <v>9559</v>
      </c>
      <c r="D24" s="81">
        <v>8910</v>
      </c>
      <c r="E24" s="71">
        <v>202</v>
      </c>
      <c r="F24" s="70">
        <f ca="1">INDIRECT(ADDRESS(ROW(),COLUMN()-2,4))*INDIRECT(ADDRESS(ROW(),COLUMN()-1,4))</f>
        <v>1799820</v>
      </c>
    </row>
    <row r="25" spans="1:10" ht="14.1" customHeight="1" x14ac:dyDescent="0.25">
      <c r="E25" s="83" t="s">
        <v>12551</v>
      </c>
      <c r="F25" s="74">
        <f ca="1">SUM(Table4[MONTO TOTAL ESTIMADO])</f>
        <v>8399820</v>
      </c>
      <c r="H25" s="26" t="str">
        <f>C16</f>
        <v>Bienes</v>
      </c>
      <c r="I25" s="26" t="str">
        <f>E16</f>
        <v>No</v>
      </c>
      <c r="J25" s="26" t="str">
        <f>D16</f>
        <v>Excepción - Resolución 15-08 sobre compra y contratación de pasaje aéreo, combustible y reparación de vehículos de motor</v>
      </c>
    </row>
    <row r="26" spans="1:10" ht="14.1" customHeight="1" thickBot="1" x14ac:dyDescent="0.3"/>
    <row r="27" spans="1:10" ht="33.75" customHeight="1" thickBot="1" x14ac:dyDescent="0.25">
      <c r="A27" s="64" t="s">
        <v>16383</v>
      </c>
      <c r="B27" s="64" t="s">
        <v>161</v>
      </c>
      <c r="C27" s="64" t="s">
        <v>11723</v>
      </c>
      <c r="D27" s="64" t="s">
        <v>14379</v>
      </c>
      <c r="E27" s="64" t="s">
        <v>10961</v>
      </c>
      <c r="F27" s="64" t="s">
        <v>11094</v>
      </c>
      <c r="G27" s="45"/>
      <c r="H27" s="45"/>
      <c r="I27" s="45"/>
      <c r="J27" s="45"/>
    </row>
    <row r="28" spans="1:10" ht="13.5" customHeight="1" thickBot="1" x14ac:dyDescent="0.25">
      <c r="A28" s="66" t="s">
        <v>18835</v>
      </c>
      <c r="B28" s="66" t="s">
        <v>18836</v>
      </c>
      <c r="C28" s="66" t="s">
        <v>6797</v>
      </c>
      <c r="D28" s="66" t="s">
        <v>15037</v>
      </c>
      <c r="E28" s="66" t="s">
        <v>17855</v>
      </c>
      <c r="F28" s="66"/>
      <c r="G28" s="45"/>
      <c r="H28" s="45"/>
      <c r="I28" s="45"/>
      <c r="J28" s="45"/>
    </row>
    <row r="29" spans="1:10" ht="14.1" customHeight="1" thickBot="1" x14ac:dyDescent="0.25">
      <c r="A29" s="113" t="s">
        <v>14829</v>
      </c>
      <c r="B29" s="67" t="s">
        <v>8527</v>
      </c>
      <c r="C29" s="76">
        <v>42745</v>
      </c>
      <c r="D29" s="113" t="s">
        <v>9385</v>
      </c>
      <c r="E29" s="67" t="s">
        <v>13095</v>
      </c>
      <c r="F29" s="66" t="s">
        <v>3080</v>
      </c>
      <c r="G29" s="45"/>
      <c r="H29" s="45"/>
      <c r="I29" s="45"/>
      <c r="J29" s="45"/>
    </row>
    <row r="30" spans="1:10" ht="14.1" customHeight="1" thickBot="1" x14ac:dyDescent="0.25">
      <c r="A30" s="114"/>
      <c r="B30" s="67" t="s">
        <v>1786</v>
      </c>
      <c r="C30" s="84">
        <f>IF(C29="","",IF(AND(MONTH(C29)&gt;=1,MONTH(C29)&lt;=3),1,IF(AND(MONTH(C29)&gt;=4,MONTH(C29)&lt;=6),2,IF(AND(MONTH(C29)&gt;=7,MONTH(C29)&lt;=9),3,4))))</f>
        <v>1</v>
      </c>
      <c r="D30" s="114"/>
      <c r="E30" s="67" t="s">
        <v>2417</v>
      </c>
      <c r="F30" s="66" t="s">
        <v>11111</v>
      </c>
      <c r="G30" s="45"/>
      <c r="H30" s="45"/>
      <c r="I30" s="45"/>
      <c r="J30" s="45"/>
    </row>
    <row r="31" spans="1:10" ht="14.1" customHeight="1" thickBot="1" x14ac:dyDescent="0.25">
      <c r="A31" s="114"/>
      <c r="B31" s="67" t="s">
        <v>12944</v>
      </c>
      <c r="C31" s="76">
        <v>42768</v>
      </c>
      <c r="D31" s="114"/>
      <c r="E31" s="67" t="s">
        <v>3073</v>
      </c>
      <c r="F31" s="66" t="s">
        <v>11111</v>
      </c>
      <c r="G31" s="45"/>
      <c r="H31" s="45"/>
      <c r="I31" s="45"/>
      <c r="J31" s="45"/>
    </row>
    <row r="32" spans="1:10" ht="14.1" customHeight="1" thickBot="1" x14ac:dyDescent="0.25">
      <c r="A32" s="114"/>
      <c r="B32" s="67" t="s">
        <v>1786</v>
      </c>
      <c r="C32" s="84">
        <f>IF(C31="","",IF(AND(MONTH(C31)&gt;=1,MONTH(C31)&lt;=3),1,IF(AND(MONTH(C31)&gt;=4,MONTH(C31)&lt;=6),2,IF(AND(MONTH(C31)&gt;=7,MONTH(C31)&lt;=9),3,4))))</f>
        <v>1</v>
      </c>
      <c r="D32" s="114"/>
      <c r="E32" s="67" t="s">
        <v>13194</v>
      </c>
      <c r="F32" s="66" t="s">
        <v>11111</v>
      </c>
      <c r="G32" s="45"/>
      <c r="H32" s="45"/>
      <c r="I32" s="45"/>
      <c r="J32" s="45"/>
    </row>
    <row r="33" spans="1:10" ht="14.1" customHeight="1" thickBot="1" x14ac:dyDescent="0.25">
      <c r="A33" s="45"/>
      <c r="B33" s="45"/>
      <c r="C33" s="45"/>
      <c r="D33" s="45"/>
      <c r="E33" s="45"/>
      <c r="F33" s="45"/>
      <c r="G33" s="45"/>
      <c r="H33" s="45"/>
      <c r="I33" s="45"/>
      <c r="J33" s="45"/>
    </row>
    <row r="34" spans="1:10" ht="14.1" customHeight="1" thickBot="1" x14ac:dyDescent="0.25">
      <c r="A34" s="72" t="s">
        <v>15736</v>
      </c>
      <c r="B34" s="72" t="s">
        <v>16147</v>
      </c>
      <c r="C34" s="72" t="s">
        <v>15642</v>
      </c>
      <c r="D34" s="72" t="s">
        <v>15252</v>
      </c>
      <c r="E34" s="72" t="s">
        <v>6931</v>
      </c>
      <c r="F34" s="72" t="s">
        <v>15281</v>
      </c>
      <c r="G34" s="45"/>
      <c r="H34" s="45"/>
      <c r="I34" s="45"/>
      <c r="J34" s="45"/>
    </row>
    <row r="35" spans="1:10" ht="27" customHeight="1" x14ac:dyDescent="0.2">
      <c r="A35" s="86">
        <v>78180103</v>
      </c>
      <c r="B35" s="69" t="str">
        <f ca="1">IFERROR(INDEX(UNSPSCDes,MATCH(INDIRECT(ADDRESS(ROW(),COLUMN()-1,4)),UNSPSCCode,0)),"")</f>
        <v>Servicios de cambio de fluidos de aceite o de la transmisión</v>
      </c>
      <c r="C35" s="81" t="s">
        <v>1449</v>
      </c>
      <c r="D35" s="81">
        <v>1</v>
      </c>
      <c r="E35" s="71">
        <v>143300</v>
      </c>
      <c r="F35" s="70">
        <f ca="1">INDIRECT(ADDRESS(ROW(),COLUMN()-2,4))*INDIRECT(ADDRESS(ROW(),COLUMN()-1,4))</f>
        <v>143300</v>
      </c>
      <c r="G35" s="45"/>
      <c r="H35" s="45"/>
      <c r="I35" s="45"/>
      <c r="J35" s="45"/>
    </row>
    <row r="36" spans="1:10" ht="13.5" customHeight="1" x14ac:dyDescent="0.2">
      <c r="A36" s="86">
        <v>78180102</v>
      </c>
      <c r="B36" s="69" t="str">
        <f ca="1">IFERROR(INDEX(UNSPSCDes,MATCH(INDIRECT(ADDRESS(ROW(),COLUMN()-1,4)),UNSPSCCode,0)),"")</f>
        <v>Reparación de Transmisión</v>
      </c>
      <c r="C36" s="81" t="s">
        <v>1449</v>
      </c>
      <c r="D36" s="81">
        <v>1</v>
      </c>
      <c r="E36" s="71">
        <v>67086</v>
      </c>
      <c r="F36" s="70">
        <f ca="1">INDIRECT(ADDRESS(ROW(),COLUMN()-2,4))*INDIRECT(ADDRESS(ROW(),COLUMN()-1,4))</f>
        <v>67086</v>
      </c>
      <c r="G36" s="45"/>
      <c r="H36" s="45"/>
      <c r="I36" s="45"/>
      <c r="J36" s="45"/>
    </row>
    <row r="37" spans="1:10" ht="14.1" customHeight="1" x14ac:dyDescent="0.2">
      <c r="A37" s="45"/>
      <c r="B37" s="45"/>
      <c r="C37" s="45"/>
      <c r="D37" s="45"/>
      <c r="E37" s="73" t="s">
        <v>12551</v>
      </c>
      <c r="F37" s="74">
        <f ca="1">SUM(Table32[MONTO TOTAL ESTIMADO])</f>
        <v>210386</v>
      </c>
      <c r="G37" s="45"/>
      <c r="H37" s="45" t="str">
        <f>C28</f>
        <v>Servicios</v>
      </c>
      <c r="I37" s="45" t="str">
        <f>E28</f>
        <v>No</v>
      </c>
      <c r="J37" s="45" t="str">
        <f>D28</f>
        <v>Excepción - Resolución 15-08 sobre compra y contratación de pasaje aéreo, combustible y reparación de vehículos de motor</v>
      </c>
    </row>
    <row r="38" spans="1:10" ht="14.1" customHeight="1" thickBot="1" x14ac:dyDescent="0.3"/>
    <row r="39" spans="1:10" ht="33.75" customHeight="1" thickBot="1" x14ac:dyDescent="0.25">
      <c r="A39" s="64" t="s">
        <v>16383</v>
      </c>
      <c r="B39" s="64" t="s">
        <v>161</v>
      </c>
      <c r="C39" s="64" t="s">
        <v>11723</v>
      </c>
      <c r="D39" s="64" t="s">
        <v>14379</v>
      </c>
      <c r="E39" s="64" t="s">
        <v>10961</v>
      </c>
      <c r="F39" s="64" t="s">
        <v>11094</v>
      </c>
      <c r="G39" s="45"/>
      <c r="H39" s="45"/>
      <c r="I39" s="45"/>
      <c r="J39" s="45"/>
    </row>
    <row r="40" spans="1:10" ht="13.5" customHeight="1" thickBot="1" x14ac:dyDescent="0.25">
      <c r="A40" s="66" t="s">
        <v>18833</v>
      </c>
      <c r="B40" s="66" t="s">
        <v>18834</v>
      </c>
      <c r="C40" s="66"/>
      <c r="D40" s="66" t="s">
        <v>15037</v>
      </c>
      <c r="E40" s="66" t="s">
        <v>17855</v>
      </c>
      <c r="F40" s="66"/>
      <c r="G40" s="45"/>
      <c r="H40" s="45"/>
      <c r="I40" s="45"/>
      <c r="J40" s="45"/>
    </row>
    <row r="41" spans="1:10" ht="14.1" customHeight="1" thickBot="1" x14ac:dyDescent="0.25">
      <c r="A41" s="113" t="s">
        <v>14829</v>
      </c>
      <c r="B41" s="67" t="s">
        <v>8527</v>
      </c>
      <c r="C41" s="76">
        <v>42835</v>
      </c>
      <c r="D41" s="113" t="s">
        <v>9385</v>
      </c>
      <c r="E41" s="67" t="s">
        <v>13095</v>
      </c>
      <c r="F41" s="66" t="s">
        <v>3080</v>
      </c>
      <c r="G41" s="45"/>
      <c r="H41" s="45"/>
      <c r="I41" s="45"/>
      <c r="J41" s="45"/>
    </row>
    <row r="42" spans="1:10" ht="14.1" customHeight="1" thickBot="1" x14ac:dyDescent="0.25">
      <c r="A42" s="114"/>
      <c r="B42" s="67" t="s">
        <v>1786</v>
      </c>
      <c r="C42" s="85">
        <f>IF(C41="","",IF(AND(MONTH(C41)&gt;=1,MONTH(C41)&lt;=3),1,IF(AND(MONTH(C41)&gt;=4,MONTH(C41)&lt;=6),2,IF(AND(MONTH(C41)&gt;=7,MONTH(C41)&lt;=9),3,4))))</f>
        <v>2</v>
      </c>
      <c r="D42" s="114"/>
      <c r="E42" s="67" t="s">
        <v>2417</v>
      </c>
      <c r="F42" s="66" t="s">
        <v>11111</v>
      </c>
      <c r="G42" s="45"/>
      <c r="H42" s="45"/>
      <c r="I42" s="45"/>
      <c r="J42" s="45"/>
    </row>
    <row r="43" spans="1:10" ht="14.1" customHeight="1" thickBot="1" x14ac:dyDescent="0.25">
      <c r="A43" s="114"/>
      <c r="B43" s="67" t="s">
        <v>12944</v>
      </c>
      <c r="C43" s="76">
        <v>42842</v>
      </c>
      <c r="D43" s="114"/>
      <c r="E43" s="67" t="s">
        <v>3073</v>
      </c>
      <c r="F43" s="66" t="s">
        <v>11111</v>
      </c>
      <c r="G43" s="45"/>
      <c r="H43" s="45"/>
      <c r="I43" s="45"/>
      <c r="J43" s="45"/>
    </row>
    <row r="44" spans="1:10" ht="14.1" customHeight="1" thickBot="1" x14ac:dyDescent="0.25">
      <c r="A44" s="114"/>
      <c r="B44" s="67" t="s">
        <v>1786</v>
      </c>
      <c r="C44" s="85">
        <f>IF(C43="","",IF(AND(MONTH(C43)&gt;=1,MONTH(C43)&lt;=3),1,IF(AND(MONTH(C43)&gt;=4,MONTH(C43)&lt;=6),2,IF(AND(MONTH(C43)&gt;=7,MONTH(C43)&lt;=9),3,4))))</f>
        <v>2</v>
      </c>
      <c r="D44" s="114"/>
      <c r="E44" s="67" t="s">
        <v>13194</v>
      </c>
      <c r="F44" s="66" t="s">
        <v>11111</v>
      </c>
      <c r="G44" s="45"/>
      <c r="H44" s="45"/>
      <c r="I44" s="45"/>
      <c r="J44" s="45"/>
    </row>
    <row r="45" spans="1:10" ht="14.1" customHeight="1" thickBot="1" x14ac:dyDescent="0.25">
      <c r="A45" s="45"/>
      <c r="B45" s="45"/>
      <c r="C45" s="45"/>
      <c r="D45" s="45"/>
      <c r="E45" s="45"/>
      <c r="F45" s="45"/>
      <c r="G45" s="45"/>
      <c r="H45" s="45"/>
      <c r="I45" s="45"/>
      <c r="J45" s="45"/>
    </row>
    <row r="46" spans="1:10" ht="14.1" customHeight="1" thickBot="1" x14ac:dyDescent="0.25">
      <c r="A46" s="72" t="s">
        <v>15736</v>
      </c>
      <c r="B46" s="72" t="s">
        <v>16147</v>
      </c>
      <c r="C46" s="72" t="s">
        <v>15642</v>
      </c>
      <c r="D46" s="72" t="s">
        <v>15252</v>
      </c>
      <c r="E46" s="72" t="s">
        <v>6931</v>
      </c>
      <c r="F46" s="72" t="s">
        <v>15281</v>
      </c>
      <c r="G46" s="45"/>
      <c r="H46" s="45"/>
      <c r="I46" s="45"/>
      <c r="J46" s="45"/>
    </row>
    <row r="47" spans="1:10" ht="13.5" customHeight="1" x14ac:dyDescent="0.2">
      <c r="A47" s="86">
        <v>15101506</v>
      </c>
      <c r="B47" s="69" t="str">
        <f ca="1">IFERROR(INDEX(UNSPSCDes,MATCH(INDIRECT(ADDRESS(ROW(),COLUMN()-1,4)),UNSPSCCode,0)),"")</f>
        <v>Gasolina</v>
      </c>
      <c r="C47" s="81" t="s">
        <v>9559</v>
      </c>
      <c r="D47" s="81">
        <v>30000</v>
      </c>
      <c r="E47" s="71">
        <v>220</v>
      </c>
      <c r="F47" s="70">
        <f ca="1">INDIRECT(ADDRESS(ROW(),COLUMN()-2,4))*INDIRECT(ADDRESS(ROW(),COLUMN()-1,4))</f>
        <v>6600000</v>
      </c>
      <c r="G47" s="45"/>
      <c r="H47" s="45"/>
      <c r="I47" s="45"/>
      <c r="J47" s="45"/>
    </row>
    <row r="48" spans="1:10" ht="13.5" customHeight="1" x14ac:dyDescent="0.2">
      <c r="A48" s="86">
        <v>15101505</v>
      </c>
      <c r="B48" s="69" t="str">
        <f ca="1">IFERROR(INDEX(UNSPSCDes,MATCH(INDIRECT(ADDRESS(ROW(),COLUMN()-1,4)),UNSPSCCode,0)),"")</f>
        <v>Combustible diesel</v>
      </c>
      <c r="C48" s="81" t="s">
        <v>9559</v>
      </c>
      <c r="D48" s="81">
        <v>8910</v>
      </c>
      <c r="E48" s="71">
        <v>202</v>
      </c>
      <c r="F48" s="70">
        <f ca="1">INDIRECT(ADDRESS(ROW(),COLUMN()-2,4))*INDIRECT(ADDRESS(ROW(),COLUMN()-1,4))</f>
        <v>1799820</v>
      </c>
      <c r="G48" s="45"/>
      <c r="H48" s="45"/>
      <c r="I48" s="45"/>
      <c r="J48" s="45"/>
    </row>
    <row r="49" spans="1:10" ht="14.1" customHeight="1" x14ac:dyDescent="0.2">
      <c r="A49" s="45"/>
      <c r="B49" s="45"/>
      <c r="C49" s="45"/>
      <c r="D49" s="45"/>
      <c r="E49" s="73" t="s">
        <v>12551</v>
      </c>
      <c r="F49" s="74">
        <f ca="1">SUM(Table33[MONTO TOTAL ESTIMADO])</f>
        <v>8399820</v>
      </c>
      <c r="G49" s="45"/>
      <c r="H49" s="45">
        <f>C40</f>
        <v>0</v>
      </c>
      <c r="I49" s="45" t="str">
        <f>E40</f>
        <v>No</v>
      </c>
      <c r="J49" s="45" t="str">
        <f>D40</f>
        <v>Excepción - Resolución 15-08 sobre compra y contratación de pasaje aéreo, combustible y reparación de vehículos de motor</v>
      </c>
    </row>
    <row r="50" spans="1:10" ht="14.1" customHeight="1" thickBot="1" x14ac:dyDescent="0.3"/>
    <row r="51" spans="1:10" ht="33.75" customHeight="1" thickBot="1" x14ac:dyDescent="0.25">
      <c r="A51" s="64" t="s">
        <v>16383</v>
      </c>
      <c r="B51" s="64" t="s">
        <v>161</v>
      </c>
      <c r="C51" s="64" t="s">
        <v>11723</v>
      </c>
      <c r="D51" s="64" t="s">
        <v>14379</v>
      </c>
      <c r="E51" s="64" t="s">
        <v>10961</v>
      </c>
      <c r="F51" s="64" t="s">
        <v>11094</v>
      </c>
      <c r="G51" s="45"/>
      <c r="H51" s="45"/>
      <c r="I51" s="45"/>
      <c r="J51" s="45"/>
    </row>
    <row r="52" spans="1:10" ht="13.5" customHeight="1" thickBot="1" x14ac:dyDescent="0.25">
      <c r="A52" s="66" t="s">
        <v>18835</v>
      </c>
      <c r="B52" s="66" t="s">
        <v>18836</v>
      </c>
      <c r="C52" s="66" t="s">
        <v>6797</v>
      </c>
      <c r="D52" s="66" t="s">
        <v>15037</v>
      </c>
      <c r="E52" s="66" t="s">
        <v>17855</v>
      </c>
      <c r="F52" s="66"/>
      <c r="G52" s="45"/>
      <c r="H52" s="45"/>
      <c r="I52" s="45"/>
      <c r="J52" s="45"/>
    </row>
    <row r="53" spans="1:10" ht="14.1" customHeight="1" thickBot="1" x14ac:dyDescent="0.25">
      <c r="A53" s="113" t="s">
        <v>14829</v>
      </c>
      <c r="B53" s="67" t="s">
        <v>8527</v>
      </c>
      <c r="C53" s="76">
        <v>42835</v>
      </c>
      <c r="D53" s="113" t="s">
        <v>9385</v>
      </c>
      <c r="E53" s="67" t="s">
        <v>13095</v>
      </c>
      <c r="F53" s="66" t="s">
        <v>3080</v>
      </c>
      <c r="G53" s="45"/>
      <c r="H53" s="45"/>
      <c r="I53" s="45"/>
      <c r="J53" s="45"/>
    </row>
    <row r="54" spans="1:10" ht="14.1" customHeight="1" thickBot="1" x14ac:dyDescent="0.25">
      <c r="A54" s="114"/>
      <c r="B54" s="67" t="s">
        <v>1786</v>
      </c>
      <c r="C54" s="85">
        <f>IF(C53="","",IF(AND(MONTH(C53)&gt;=1,MONTH(C53)&lt;=3),1,IF(AND(MONTH(C53)&gt;=4,MONTH(C53)&lt;=6),2,IF(AND(MONTH(C53)&gt;=7,MONTH(C53)&lt;=9),3,4))))</f>
        <v>2</v>
      </c>
      <c r="D54" s="114"/>
      <c r="E54" s="67" t="s">
        <v>2417</v>
      </c>
      <c r="F54" s="66" t="s">
        <v>11111</v>
      </c>
      <c r="G54" s="45"/>
      <c r="H54" s="45"/>
      <c r="I54" s="45"/>
      <c r="J54" s="45"/>
    </row>
    <row r="55" spans="1:10" ht="14.1" customHeight="1" thickBot="1" x14ac:dyDescent="0.25">
      <c r="A55" s="114"/>
      <c r="B55" s="67" t="s">
        <v>12944</v>
      </c>
      <c r="C55" s="76">
        <v>42842</v>
      </c>
      <c r="D55" s="114"/>
      <c r="E55" s="67" t="s">
        <v>3073</v>
      </c>
      <c r="F55" s="66" t="s">
        <v>11111</v>
      </c>
      <c r="G55" s="45"/>
      <c r="H55" s="45"/>
      <c r="I55" s="45"/>
      <c r="J55" s="45"/>
    </row>
    <row r="56" spans="1:10" ht="14.1" customHeight="1" thickBot="1" x14ac:dyDescent="0.25">
      <c r="A56" s="114"/>
      <c r="B56" s="67" t="s">
        <v>1786</v>
      </c>
      <c r="C56" s="85">
        <f>IF(C55="","",IF(AND(MONTH(C55)&gt;=1,MONTH(C55)&lt;=3),1,IF(AND(MONTH(C55)&gt;=4,MONTH(C55)&lt;=6),2,IF(AND(MONTH(C55)&gt;=7,MONTH(C55)&lt;=9),3,4))))</f>
        <v>2</v>
      </c>
      <c r="D56" s="114"/>
      <c r="E56" s="67" t="s">
        <v>13194</v>
      </c>
      <c r="F56" s="66" t="s">
        <v>11111</v>
      </c>
      <c r="G56" s="45"/>
      <c r="H56" s="45"/>
      <c r="I56" s="45"/>
      <c r="J56" s="45"/>
    </row>
    <row r="57" spans="1:10" ht="14.1" customHeight="1" thickBot="1" x14ac:dyDescent="0.25">
      <c r="A57" s="45"/>
      <c r="B57" s="45"/>
      <c r="C57" s="45"/>
      <c r="D57" s="45"/>
      <c r="E57" s="45"/>
      <c r="F57" s="45"/>
      <c r="G57" s="45"/>
      <c r="H57" s="45"/>
      <c r="I57" s="45"/>
      <c r="J57" s="45"/>
    </row>
    <row r="58" spans="1:10" ht="14.1" customHeight="1" thickBot="1" x14ac:dyDescent="0.25">
      <c r="A58" s="72" t="s">
        <v>15736</v>
      </c>
      <c r="B58" s="72" t="s">
        <v>16147</v>
      </c>
      <c r="C58" s="72" t="s">
        <v>15642</v>
      </c>
      <c r="D58" s="72" t="s">
        <v>15252</v>
      </c>
      <c r="E58" s="72" t="s">
        <v>6931</v>
      </c>
      <c r="F58" s="72" t="s">
        <v>15281</v>
      </c>
      <c r="G58" s="45"/>
      <c r="H58" s="45"/>
      <c r="I58" s="45"/>
      <c r="J58" s="45"/>
    </row>
    <row r="59" spans="1:10" ht="27" customHeight="1" x14ac:dyDescent="0.2">
      <c r="A59" s="86">
        <v>78180103</v>
      </c>
      <c r="B59" s="69" t="str">
        <f ca="1">IFERROR(INDEX(UNSPSCDes,MATCH(INDIRECT(ADDRESS(ROW(),COLUMN()-1,4)),UNSPSCCode,0)),"")</f>
        <v>Servicios de cambio de fluidos de aceite o de la transmisión</v>
      </c>
      <c r="C59" s="81" t="s">
        <v>1449</v>
      </c>
      <c r="D59" s="81">
        <v>1</v>
      </c>
      <c r="E59" s="71">
        <v>143300</v>
      </c>
      <c r="F59" s="70">
        <f ca="1">INDIRECT(ADDRESS(ROW(),COLUMN()-2,4))*INDIRECT(ADDRESS(ROW(),COLUMN()-1,4))</f>
        <v>143300</v>
      </c>
      <c r="G59" s="45"/>
      <c r="H59" s="45"/>
      <c r="I59" s="45"/>
      <c r="J59" s="45"/>
    </row>
    <row r="60" spans="1:10" ht="13.5" customHeight="1" x14ac:dyDescent="0.2">
      <c r="A60" s="86">
        <v>78180102</v>
      </c>
      <c r="B60" s="69" t="str">
        <f ca="1">IFERROR(INDEX(UNSPSCDes,MATCH(INDIRECT(ADDRESS(ROW(),COLUMN()-1,4)),UNSPSCCode,0)),"")</f>
        <v>Reparación de Transmisión</v>
      </c>
      <c r="C60" s="81" t="s">
        <v>1449</v>
      </c>
      <c r="D60" s="81">
        <v>1</v>
      </c>
      <c r="E60" s="71">
        <v>67086</v>
      </c>
      <c r="F60" s="70">
        <f ca="1">INDIRECT(ADDRESS(ROW(),COLUMN()-2,4))*INDIRECT(ADDRESS(ROW(),COLUMN()-1,4))</f>
        <v>67086</v>
      </c>
      <c r="G60" s="45"/>
      <c r="H60" s="45"/>
      <c r="I60" s="45"/>
      <c r="J60" s="45"/>
    </row>
    <row r="61" spans="1:10" ht="14.1" customHeight="1" x14ac:dyDescent="0.2">
      <c r="A61" s="45"/>
      <c r="B61" s="45"/>
      <c r="C61" s="45"/>
      <c r="D61" s="45"/>
      <c r="E61" s="73" t="s">
        <v>12551</v>
      </c>
      <c r="F61" s="74">
        <f ca="1">SUM(Table36[MONTO TOTAL ESTIMADO])</f>
        <v>210386</v>
      </c>
      <c r="G61" s="45"/>
      <c r="H61" s="45" t="str">
        <f>C52</f>
        <v>Servicios</v>
      </c>
      <c r="I61" s="45" t="str">
        <f>E52</f>
        <v>No</v>
      </c>
      <c r="J61" s="45" t="str">
        <f>D52</f>
        <v>Excepción - Resolución 15-08 sobre compra y contratación de pasaje aéreo, combustible y reparación de vehículos de motor</v>
      </c>
    </row>
    <row r="62" spans="1:10" ht="14.1" customHeight="1" thickBot="1" x14ac:dyDescent="0.3"/>
    <row r="63" spans="1:10" ht="33.75" customHeight="1" thickBot="1" x14ac:dyDescent="0.25">
      <c r="A63" s="64" t="s">
        <v>16383</v>
      </c>
      <c r="B63" s="64" t="s">
        <v>161</v>
      </c>
      <c r="C63" s="64" t="s">
        <v>11723</v>
      </c>
      <c r="D63" s="64" t="s">
        <v>14379</v>
      </c>
      <c r="E63" s="64" t="s">
        <v>10961</v>
      </c>
      <c r="F63" s="64" t="s">
        <v>11094</v>
      </c>
      <c r="G63" s="45"/>
      <c r="H63" s="45"/>
      <c r="I63" s="45"/>
      <c r="J63" s="45"/>
    </row>
    <row r="64" spans="1:10" ht="13.5" customHeight="1" thickBot="1" x14ac:dyDescent="0.25">
      <c r="A64" s="66" t="s">
        <v>18833</v>
      </c>
      <c r="B64" s="66" t="s">
        <v>18834</v>
      </c>
      <c r="C64" s="66"/>
      <c r="D64" s="66" t="s">
        <v>15037</v>
      </c>
      <c r="E64" s="66" t="s">
        <v>17855</v>
      </c>
      <c r="F64" s="66"/>
      <c r="G64" s="45"/>
      <c r="H64" s="45"/>
      <c r="I64" s="45"/>
      <c r="J64" s="45"/>
    </row>
    <row r="65" spans="1:10" ht="14.1" customHeight="1" thickBot="1" x14ac:dyDescent="0.25">
      <c r="A65" s="113" t="s">
        <v>14829</v>
      </c>
      <c r="B65" s="67" t="s">
        <v>8527</v>
      </c>
      <c r="C65" s="76">
        <v>42926</v>
      </c>
      <c r="D65" s="113" t="s">
        <v>9385</v>
      </c>
      <c r="E65" s="67" t="s">
        <v>13095</v>
      </c>
      <c r="F65" s="66" t="s">
        <v>3080</v>
      </c>
      <c r="G65" s="45"/>
      <c r="H65" s="45"/>
      <c r="I65" s="45"/>
      <c r="J65" s="45"/>
    </row>
    <row r="66" spans="1:10" ht="14.1" customHeight="1" thickBot="1" x14ac:dyDescent="0.25">
      <c r="A66" s="114"/>
      <c r="B66" s="67" t="s">
        <v>1786</v>
      </c>
      <c r="C66" s="85">
        <f>IF(C65="","",IF(AND(MONTH(C65)&gt;=1,MONTH(C65)&lt;=3),1,IF(AND(MONTH(C65)&gt;=4,MONTH(C65)&lt;=6),2,IF(AND(MONTH(C65)&gt;=7,MONTH(C65)&lt;=9),3,4))))</f>
        <v>3</v>
      </c>
      <c r="D66" s="114"/>
      <c r="E66" s="67" t="s">
        <v>2417</v>
      </c>
      <c r="F66" s="66" t="s">
        <v>11111</v>
      </c>
      <c r="G66" s="45"/>
      <c r="H66" s="45"/>
      <c r="I66" s="45"/>
      <c r="J66" s="45"/>
    </row>
    <row r="67" spans="1:10" ht="14.1" customHeight="1" thickBot="1" x14ac:dyDescent="0.25">
      <c r="A67" s="114"/>
      <c r="B67" s="67" t="s">
        <v>12944</v>
      </c>
      <c r="C67" s="76">
        <v>42933</v>
      </c>
      <c r="D67" s="114"/>
      <c r="E67" s="67" t="s">
        <v>3073</v>
      </c>
      <c r="F67" s="66" t="s">
        <v>11111</v>
      </c>
      <c r="G67" s="45"/>
      <c r="H67" s="45"/>
      <c r="I67" s="45"/>
      <c r="J67" s="45"/>
    </row>
    <row r="68" spans="1:10" ht="14.1" customHeight="1" thickBot="1" x14ac:dyDescent="0.25">
      <c r="A68" s="114"/>
      <c r="B68" s="67" t="s">
        <v>1786</v>
      </c>
      <c r="C68" s="85">
        <f>IF(C67="","",IF(AND(MONTH(C67)&gt;=1,MONTH(C67)&lt;=3),1,IF(AND(MONTH(C67)&gt;=4,MONTH(C67)&lt;=6),2,IF(AND(MONTH(C67)&gt;=7,MONTH(C67)&lt;=9),3,4))))</f>
        <v>3</v>
      </c>
      <c r="D68" s="114"/>
      <c r="E68" s="67" t="s">
        <v>13194</v>
      </c>
      <c r="F68" s="66" t="s">
        <v>11111</v>
      </c>
      <c r="G68" s="45"/>
      <c r="H68" s="45"/>
      <c r="I68" s="45"/>
      <c r="J68" s="45"/>
    </row>
    <row r="69" spans="1:10" ht="14.1" customHeight="1" thickBot="1" x14ac:dyDescent="0.25">
      <c r="A69" s="45"/>
      <c r="B69" s="45"/>
      <c r="C69" s="45"/>
      <c r="D69" s="45"/>
      <c r="E69" s="45"/>
      <c r="F69" s="45"/>
      <c r="G69" s="45"/>
      <c r="H69" s="45"/>
      <c r="I69" s="45"/>
      <c r="J69" s="45"/>
    </row>
    <row r="70" spans="1:10" ht="14.1" customHeight="1" thickBot="1" x14ac:dyDescent="0.25">
      <c r="A70" s="72" t="s">
        <v>15736</v>
      </c>
      <c r="B70" s="72" t="s">
        <v>16147</v>
      </c>
      <c r="C70" s="72" t="s">
        <v>15642</v>
      </c>
      <c r="D70" s="72" t="s">
        <v>15252</v>
      </c>
      <c r="E70" s="72" t="s">
        <v>6931</v>
      </c>
      <c r="F70" s="72" t="s">
        <v>15281</v>
      </c>
      <c r="G70" s="45"/>
      <c r="H70" s="45"/>
      <c r="I70" s="45"/>
      <c r="J70" s="45"/>
    </row>
    <row r="71" spans="1:10" ht="13.5" customHeight="1" x14ac:dyDescent="0.2">
      <c r="A71" s="86">
        <v>15101506</v>
      </c>
      <c r="B71" s="69" t="str">
        <f ca="1">IFERROR(INDEX(UNSPSCDes,MATCH(INDIRECT(ADDRESS(ROW(),COLUMN()-1,4)),UNSPSCCode,0)),"")</f>
        <v>Gasolina</v>
      </c>
      <c r="C71" s="81" t="s">
        <v>9559</v>
      </c>
      <c r="D71" s="81">
        <v>30000</v>
      </c>
      <c r="E71" s="71">
        <v>220</v>
      </c>
      <c r="F71" s="70">
        <f ca="1">INDIRECT(ADDRESS(ROW(),COLUMN()-2,4))*INDIRECT(ADDRESS(ROW(),COLUMN()-1,4))</f>
        <v>6600000</v>
      </c>
      <c r="G71" s="45"/>
      <c r="H71" s="45"/>
      <c r="I71" s="45"/>
      <c r="J71" s="45"/>
    </row>
    <row r="72" spans="1:10" ht="13.5" customHeight="1" x14ac:dyDescent="0.2">
      <c r="A72" s="86">
        <v>15101505</v>
      </c>
      <c r="B72" s="69" t="str">
        <f ca="1">IFERROR(INDEX(UNSPSCDes,MATCH(INDIRECT(ADDRESS(ROW(),COLUMN()-1,4)),UNSPSCCode,0)),"")</f>
        <v>Combustible diesel</v>
      </c>
      <c r="C72" s="81" t="s">
        <v>9559</v>
      </c>
      <c r="D72" s="81">
        <v>8910</v>
      </c>
      <c r="E72" s="71">
        <v>202</v>
      </c>
      <c r="F72" s="70">
        <f ca="1">INDIRECT(ADDRESS(ROW(),COLUMN()-2,4))*INDIRECT(ADDRESS(ROW(),COLUMN()-1,4))</f>
        <v>1799820</v>
      </c>
      <c r="G72" s="45"/>
      <c r="H72" s="45"/>
      <c r="I72" s="45"/>
      <c r="J72" s="45"/>
    </row>
    <row r="73" spans="1:10" ht="14.1" customHeight="1" x14ac:dyDescent="0.2">
      <c r="A73" s="45"/>
      <c r="B73" s="45"/>
      <c r="C73" s="45"/>
      <c r="D73" s="45"/>
      <c r="E73" s="73" t="s">
        <v>12551</v>
      </c>
      <c r="F73" s="74">
        <f ca="1">SUM(Table37[MONTO TOTAL ESTIMADO])</f>
        <v>8399820</v>
      </c>
      <c r="G73" s="45"/>
      <c r="H73" s="45">
        <f>C64</f>
        <v>0</v>
      </c>
      <c r="I73" s="45" t="str">
        <f>E64</f>
        <v>No</v>
      </c>
      <c r="J73" s="45" t="str">
        <f>D64</f>
        <v>Excepción - Resolución 15-08 sobre compra y contratación de pasaje aéreo, combustible y reparación de vehículos de motor</v>
      </c>
    </row>
    <row r="74" spans="1:10" ht="14.1" customHeight="1" thickBot="1" x14ac:dyDescent="0.3"/>
    <row r="75" spans="1:10" ht="33.75" customHeight="1" thickBot="1" x14ac:dyDescent="0.25">
      <c r="A75" s="64" t="s">
        <v>16383</v>
      </c>
      <c r="B75" s="64" t="s">
        <v>161</v>
      </c>
      <c r="C75" s="64" t="s">
        <v>11723</v>
      </c>
      <c r="D75" s="64" t="s">
        <v>14379</v>
      </c>
      <c r="E75" s="64" t="s">
        <v>10961</v>
      </c>
      <c r="F75" s="64" t="s">
        <v>11094</v>
      </c>
      <c r="G75" s="45"/>
      <c r="H75" s="45"/>
      <c r="I75" s="45"/>
      <c r="J75" s="45"/>
    </row>
    <row r="76" spans="1:10" ht="13.5" customHeight="1" thickBot="1" x14ac:dyDescent="0.25">
      <c r="A76" s="66" t="s">
        <v>18835</v>
      </c>
      <c r="B76" s="66" t="s">
        <v>18836</v>
      </c>
      <c r="C76" s="66" t="s">
        <v>6797</v>
      </c>
      <c r="D76" s="66" t="s">
        <v>15037</v>
      </c>
      <c r="E76" s="66" t="s">
        <v>17855</v>
      </c>
      <c r="F76" s="66"/>
      <c r="G76" s="45"/>
      <c r="H76" s="45"/>
      <c r="I76" s="45"/>
      <c r="J76" s="45"/>
    </row>
    <row r="77" spans="1:10" ht="14.1" customHeight="1" thickBot="1" x14ac:dyDescent="0.25">
      <c r="A77" s="113" t="s">
        <v>14829</v>
      </c>
      <c r="B77" s="67" t="s">
        <v>8527</v>
      </c>
      <c r="C77" s="76">
        <v>42926</v>
      </c>
      <c r="D77" s="113" t="s">
        <v>9385</v>
      </c>
      <c r="E77" s="67" t="s">
        <v>13095</v>
      </c>
      <c r="F77" s="66" t="s">
        <v>3080</v>
      </c>
      <c r="G77" s="45"/>
      <c r="H77" s="45"/>
      <c r="I77" s="45"/>
      <c r="J77" s="45"/>
    </row>
    <row r="78" spans="1:10" ht="14.1" customHeight="1" thickBot="1" x14ac:dyDescent="0.25">
      <c r="A78" s="114"/>
      <c r="B78" s="67" t="s">
        <v>1786</v>
      </c>
      <c r="C78" s="85">
        <f>IF(C77="","",IF(AND(MONTH(C77)&gt;=1,MONTH(C77)&lt;=3),1,IF(AND(MONTH(C77)&gt;=4,MONTH(C77)&lt;=6),2,IF(AND(MONTH(C77)&gt;=7,MONTH(C77)&lt;=9),3,4))))</f>
        <v>3</v>
      </c>
      <c r="D78" s="114"/>
      <c r="E78" s="67" t="s">
        <v>2417</v>
      </c>
      <c r="F78" s="66" t="s">
        <v>11111</v>
      </c>
      <c r="G78" s="45"/>
      <c r="H78" s="45"/>
      <c r="I78" s="45"/>
      <c r="J78" s="45"/>
    </row>
    <row r="79" spans="1:10" ht="14.1" customHeight="1" thickBot="1" x14ac:dyDescent="0.25">
      <c r="A79" s="114"/>
      <c r="B79" s="67" t="s">
        <v>12944</v>
      </c>
      <c r="C79" s="76">
        <v>42933</v>
      </c>
      <c r="D79" s="114"/>
      <c r="E79" s="67" t="s">
        <v>3073</v>
      </c>
      <c r="F79" s="66" t="s">
        <v>11111</v>
      </c>
      <c r="G79" s="45"/>
      <c r="H79" s="45"/>
      <c r="I79" s="45"/>
      <c r="J79" s="45"/>
    </row>
    <row r="80" spans="1:10" ht="14.1" customHeight="1" thickBot="1" x14ac:dyDescent="0.25">
      <c r="A80" s="114"/>
      <c r="B80" s="67" t="s">
        <v>1786</v>
      </c>
      <c r="C80" s="85">
        <f>IF(C79="","",IF(AND(MONTH(C79)&gt;=1,MONTH(C79)&lt;=3),1,IF(AND(MONTH(C79)&gt;=4,MONTH(C79)&lt;=6),2,IF(AND(MONTH(C79)&gt;=7,MONTH(C79)&lt;=9),3,4))))</f>
        <v>3</v>
      </c>
      <c r="D80" s="114"/>
      <c r="E80" s="67" t="s">
        <v>13194</v>
      </c>
      <c r="F80" s="66" t="s">
        <v>11111</v>
      </c>
      <c r="G80" s="45"/>
      <c r="H80" s="45"/>
      <c r="I80" s="45"/>
      <c r="J80" s="45"/>
    </row>
    <row r="81" spans="1:10" ht="14.1" customHeight="1" thickBot="1" x14ac:dyDescent="0.25">
      <c r="A81" s="45"/>
      <c r="B81" s="45"/>
      <c r="C81" s="45"/>
      <c r="D81" s="45"/>
      <c r="E81" s="45"/>
      <c r="F81" s="45"/>
      <c r="G81" s="45"/>
      <c r="H81" s="45"/>
      <c r="I81" s="45"/>
      <c r="J81" s="45"/>
    </row>
    <row r="82" spans="1:10" ht="14.1" customHeight="1" thickBot="1" x14ac:dyDescent="0.25">
      <c r="A82" s="72" t="s">
        <v>15736</v>
      </c>
      <c r="B82" s="72" t="s">
        <v>16147</v>
      </c>
      <c r="C82" s="72" t="s">
        <v>15642</v>
      </c>
      <c r="D82" s="72" t="s">
        <v>15252</v>
      </c>
      <c r="E82" s="72" t="s">
        <v>6931</v>
      </c>
      <c r="F82" s="72" t="s">
        <v>15281</v>
      </c>
      <c r="G82" s="45"/>
      <c r="H82" s="45"/>
      <c r="I82" s="45"/>
      <c r="J82" s="45"/>
    </row>
    <row r="83" spans="1:10" ht="27" customHeight="1" x14ac:dyDescent="0.2">
      <c r="A83" s="86">
        <v>78180103</v>
      </c>
      <c r="B83" s="69" t="str">
        <f ca="1">IFERROR(INDEX(UNSPSCDes,MATCH(INDIRECT(ADDRESS(ROW(),COLUMN()-1,4)),UNSPSCCode,0)),"")</f>
        <v>Servicios de cambio de fluidos de aceite o de la transmisión</v>
      </c>
      <c r="C83" s="81" t="s">
        <v>1449</v>
      </c>
      <c r="D83" s="81">
        <v>1</v>
      </c>
      <c r="E83" s="71">
        <v>143300</v>
      </c>
      <c r="F83" s="70">
        <f ca="1">INDIRECT(ADDRESS(ROW(),COLUMN()-2,4))*INDIRECT(ADDRESS(ROW(),COLUMN()-1,4))</f>
        <v>143300</v>
      </c>
      <c r="G83" s="45"/>
      <c r="H83" s="45"/>
      <c r="I83" s="45"/>
      <c r="J83" s="45"/>
    </row>
    <row r="84" spans="1:10" ht="13.5" customHeight="1" x14ac:dyDescent="0.2">
      <c r="A84" s="86">
        <v>78180102</v>
      </c>
      <c r="B84" s="69" t="str">
        <f ca="1">IFERROR(INDEX(UNSPSCDes,MATCH(INDIRECT(ADDRESS(ROW(),COLUMN()-1,4)),UNSPSCCode,0)),"")</f>
        <v>Reparación de Transmisión</v>
      </c>
      <c r="C84" s="81" t="s">
        <v>1449</v>
      </c>
      <c r="D84" s="81">
        <v>1</v>
      </c>
      <c r="E84" s="71">
        <v>67086</v>
      </c>
      <c r="F84" s="70">
        <f ca="1">INDIRECT(ADDRESS(ROW(),COLUMN()-2,4))*INDIRECT(ADDRESS(ROW(),COLUMN()-1,4))</f>
        <v>67086</v>
      </c>
      <c r="G84" s="45"/>
      <c r="H84" s="45"/>
      <c r="I84" s="45"/>
      <c r="J84" s="45"/>
    </row>
    <row r="85" spans="1:10" ht="14.1" customHeight="1" x14ac:dyDescent="0.2">
      <c r="A85" s="45"/>
      <c r="B85" s="45"/>
      <c r="C85" s="45"/>
      <c r="D85" s="45"/>
      <c r="E85" s="73" t="s">
        <v>12551</v>
      </c>
      <c r="F85" s="74">
        <f ca="1">SUM(Table38[MONTO TOTAL ESTIMADO])</f>
        <v>210386</v>
      </c>
      <c r="G85" s="45"/>
      <c r="H85" s="45" t="str">
        <f>C76</f>
        <v>Servicios</v>
      </c>
      <c r="I85" s="45" t="str">
        <f>E76</f>
        <v>No</v>
      </c>
      <c r="J85" s="45" t="str">
        <f>D76</f>
        <v>Excepción - Resolución 15-08 sobre compra y contratación de pasaje aéreo, combustible y reparación de vehículos de motor</v>
      </c>
    </row>
    <row r="86" spans="1:10" ht="14.1" customHeight="1" thickBot="1" x14ac:dyDescent="0.3"/>
    <row r="87" spans="1:10" ht="33.75" customHeight="1" thickBot="1" x14ac:dyDescent="0.25">
      <c r="A87" s="64" t="s">
        <v>16383</v>
      </c>
      <c r="B87" s="64" t="s">
        <v>161</v>
      </c>
      <c r="C87" s="64" t="s">
        <v>11723</v>
      </c>
      <c r="D87" s="64" t="s">
        <v>14379</v>
      </c>
      <c r="E87" s="64" t="s">
        <v>10961</v>
      </c>
      <c r="F87" s="64" t="s">
        <v>11094</v>
      </c>
      <c r="G87" s="45"/>
      <c r="H87" s="45"/>
      <c r="I87" s="45"/>
      <c r="J87" s="45"/>
    </row>
    <row r="88" spans="1:10" ht="13.5" customHeight="1" thickBot="1" x14ac:dyDescent="0.25">
      <c r="A88" s="66" t="s">
        <v>18833</v>
      </c>
      <c r="B88" s="66" t="s">
        <v>18834</v>
      </c>
      <c r="C88" s="66" t="s">
        <v>17799</v>
      </c>
      <c r="D88" s="66" t="s">
        <v>15037</v>
      </c>
      <c r="E88" s="66" t="s">
        <v>17855</v>
      </c>
      <c r="F88" s="66"/>
      <c r="G88" s="45"/>
      <c r="H88" s="45"/>
      <c r="I88" s="45"/>
      <c r="J88" s="45"/>
    </row>
    <row r="89" spans="1:10" ht="14.1" customHeight="1" thickBot="1" x14ac:dyDescent="0.25">
      <c r="A89" s="113" t="s">
        <v>14829</v>
      </c>
      <c r="B89" s="67" t="s">
        <v>8527</v>
      </c>
      <c r="C89" s="76">
        <v>43018</v>
      </c>
      <c r="D89" s="113" t="s">
        <v>9385</v>
      </c>
      <c r="E89" s="67" t="s">
        <v>13095</v>
      </c>
      <c r="F89" s="66" t="s">
        <v>3080</v>
      </c>
      <c r="G89" s="45"/>
      <c r="H89" s="45"/>
      <c r="I89" s="45"/>
      <c r="J89" s="45"/>
    </row>
    <row r="90" spans="1:10" ht="14.1" customHeight="1" thickBot="1" x14ac:dyDescent="0.25">
      <c r="A90" s="114"/>
      <c r="B90" s="67" t="s">
        <v>1786</v>
      </c>
      <c r="C90" s="85">
        <f>IF(C89="","",IF(AND(MONTH(C89)&gt;=1,MONTH(C89)&lt;=3),1,IF(AND(MONTH(C89)&gt;=4,MONTH(C89)&lt;=6),2,IF(AND(MONTH(C89)&gt;=7,MONTH(C89)&lt;=9),3,4))))</f>
        <v>4</v>
      </c>
      <c r="D90" s="114"/>
      <c r="E90" s="67" t="s">
        <v>2417</v>
      </c>
      <c r="F90" s="66" t="s">
        <v>11111</v>
      </c>
      <c r="G90" s="45"/>
      <c r="H90" s="45"/>
      <c r="I90" s="45"/>
      <c r="J90" s="45"/>
    </row>
    <row r="91" spans="1:10" ht="14.1" customHeight="1" thickBot="1" x14ac:dyDescent="0.25">
      <c r="A91" s="114"/>
      <c r="B91" s="67" t="s">
        <v>12944</v>
      </c>
      <c r="C91" s="76">
        <v>43025</v>
      </c>
      <c r="D91" s="114"/>
      <c r="E91" s="67" t="s">
        <v>3073</v>
      </c>
      <c r="F91" s="66" t="s">
        <v>11111</v>
      </c>
      <c r="G91" s="45"/>
      <c r="H91" s="45"/>
      <c r="I91" s="45"/>
      <c r="J91" s="45"/>
    </row>
    <row r="92" spans="1:10" ht="14.1" customHeight="1" thickBot="1" x14ac:dyDescent="0.25">
      <c r="A92" s="114"/>
      <c r="B92" s="67" t="s">
        <v>1786</v>
      </c>
      <c r="C92" s="85">
        <f>IF(C91="","",IF(AND(MONTH(C91)&gt;=1,MONTH(C91)&lt;=3),1,IF(AND(MONTH(C91)&gt;=4,MONTH(C91)&lt;=6),2,IF(AND(MONTH(C91)&gt;=7,MONTH(C91)&lt;=9),3,4))))</f>
        <v>4</v>
      </c>
      <c r="D92" s="114"/>
      <c r="E92" s="67" t="s">
        <v>13194</v>
      </c>
      <c r="F92" s="66" t="s">
        <v>11111</v>
      </c>
      <c r="G92" s="45"/>
      <c r="H92" s="45"/>
      <c r="I92" s="45"/>
      <c r="J92" s="45"/>
    </row>
    <row r="93" spans="1:10" ht="14.1" customHeight="1" thickBot="1" x14ac:dyDescent="0.25">
      <c r="A93" s="45"/>
      <c r="B93" s="45"/>
      <c r="C93" s="45"/>
      <c r="D93" s="45"/>
      <c r="E93" s="45"/>
      <c r="F93" s="45"/>
      <c r="G93" s="45"/>
      <c r="H93" s="45"/>
      <c r="I93" s="45"/>
      <c r="J93" s="45"/>
    </row>
    <row r="94" spans="1:10" ht="14.1" customHeight="1" thickBot="1" x14ac:dyDescent="0.25">
      <c r="A94" s="72" t="s">
        <v>15736</v>
      </c>
      <c r="B94" s="72" t="s">
        <v>16147</v>
      </c>
      <c r="C94" s="72" t="s">
        <v>15642</v>
      </c>
      <c r="D94" s="72" t="s">
        <v>15252</v>
      </c>
      <c r="E94" s="72" t="s">
        <v>6931</v>
      </c>
      <c r="F94" s="72" t="s">
        <v>15281</v>
      </c>
      <c r="G94" s="45"/>
      <c r="H94" s="45"/>
      <c r="I94" s="45"/>
      <c r="J94" s="45"/>
    </row>
    <row r="95" spans="1:10" ht="13.5" customHeight="1" x14ac:dyDescent="0.2">
      <c r="A95" s="86">
        <v>15101506</v>
      </c>
      <c r="B95" s="69" t="str">
        <f ca="1">IFERROR(INDEX(UNSPSCDes,MATCH(INDIRECT(ADDRESS(ROW(),COLUMN()-1,4)),UNSPSCCode,0)),"")</f>
        <v>Gasolina</v>
      </c>
      <c r="C95" s="81" t="s">
        <v>9559</v>
      </c>
      <c r="D95" s="81">
        <v>30000</v>
      </c>
      <c r="E95" s="71">
        <v>220</v>
      </c>
      <c r="F95" s="70">
        <f ca="1">INDIRECT(ADDRESS(ROW(),COLUMN()-2,4))*INDIRECT(ADDRESS(ROW(),COLUMN()-1,4))</f>
        <v>6600000</v>
      </c>
      <c r="G95" s="45"/>
      <c r="H95" s="45"/>
      <c r="I95" s="45"/>
      <c r="J95" s="45"/>
    </row>
    <row r="96" spans="1:10" ht="13.5" customHeight="1" x14ac:dyDescent="0.2">
      <c r="A96" s="86">
        <v>15101505</v>
      </c>
      <c r="B96" s="69" t="str">
        <f ca="1">IFERROR(INDEX(UNSPSCDes,MATCH(INDIRECT(ADDRESS(ROW(),COLUMN()-1,4)),UNSPSCCode,0)),"")</f>
        <v>Combustible diesel</v>
      </c>
      <c r="C96" s="81" t="s">
        <v>9559</v>
      </c>
      <c r="D96" s="81">
        <v>8910</v>
      </c>
      <c r="E96" s="71">
        <v>202</v>
      </c>
      <c r="F96" s="70">
        <f ca="1">INDIRECT(ADDRESS(ROW(),COLUMN()-2,4))*INDIRECT(ADDRESS(ROW(),COLUMN()-1,4))</f>
        <v>1799820</v>
      </c>
      <c r="G96" s="45"/>
      <c r="H96" s="45"/>
      <c r="I96" s="45"/>
      <c r="J96" s="45"/>
    </row>
    <row r="97" spans="1:10" ht="14.1" customHeight="1" x14ac:dyDescent="0.2">
      <c r="A97" s="45"/>
      <c r="B97" s="45"/>
      <c r="C97" s="45"/>
      <c r="D97" s="45"/>
      <c r="E97" s="73" t="s">
        <v>12551</v>
      </c>
      <c r="F97" s="74">
        <f ca="1">SUM(Table39[MONTO TOTAL ESTIMADO])</f>
        <v>8399820</v>
      </c>
      <c r="G97" s="45"/>
      <c r="H97" s="45" t="str">
        <f>C88</f>
        <v>Bienes</v>
      </c>
      <c r="I97" s="45" t="str">
        <f>E88</f>
        <v>No</v>
      </c>
      <c r="J97" s="45" t="str">
        <f>D88</f>
        <v>Excepción - Resolución 15-08 sobre compra y contratación de pasaje aéreo, combustible y reparación de vehículos de motor</v>
      </c>
    </row>
    <row r="98" spans="1:10" ht="14.1" customHeight="1" thickBot="1" x14ac:dyDescent="0.3"/>
    <row r="99" spans="1:10" ht="33.75" customHeight="1" thickBot="1" x14ac:dyDescent="0.25">
      <c r="A99" s="64" t="s">
        <v>16383</v>
      </c>
      <c r="B99" s="64" t="s">
        <v>161</v>
      </c>
      <c r="C99" s="64" t="s">
        <v>11723</v>
      </c>
      <c r="D99" s="64" t="s">
        <v>14379</v>
      </c>
      <c r="E99" s="64" t="s">
        <v>10961</v>
      </c>
      <c r="F99" s="64" t="s">
        <v>11094</v>
      </c>
      <c r="G99" s="45"/>
      <c r="H99" s="45"/>
      <c r="I99" s="45"/>
      <c r="J99" s="45"/>
    </row>
    <row r="100" spans="1:10" ht="13.5" customHeight="1" thickBot="1" x14ac:dyDescent="0.25">
      <c r="A100" s="66" t="s">
        <v>18835</v>
      </c>
      <c r="B100" s="66" t="s">
        <v>18836</v>
      </c>
      <c r="C100" s="66" t="s">
        <v>6797</v>
      </c>
      <c r="D100" s="66" t="s">
        <v>15037</v>
      </c>
      <c r="E100" s="66" t="s">
        <v>17855</v>
      </c>
      <c r="F100" s="66"/>
      <c r="G100" s="45"/>
      <c r="H100" s="45"/>
      <c r="I100" s="45"/>
      <c r="J100" s="45"/>
    </row>
    <row r="101" spans="1:10" ht="14.1" customHeight="1" thickBot="1" x14ac:dyDescent="0.25">
      <c r="A101" s="113" t="s">
        <v>14829</v>
      </c>
      <c r="B101" s="67" t="s">
        <v>8527</v>
      </c>
      <c r="C101" s="76">
        <v>43018</v>
      </c>
      <c r="D101" s="113" t="s">
        <v>9385</v>
      </c>
      <c r="E101" s="67" t="s">
        <v>13095</v>
      </c>
      <c r="F101" s="66" t="s">
        <v>3080</v>
      </c>
      <c r="G101" s="45"/>
      <c r="H101" s="45"/>
      <c r="I101" s="45"/>
      <c r="J101" s="45"/>
    </row>
    <row r="102" spans="1:10" ht="14.1" customHeight="1" thickBot="1" x14ac:dyDescent="0.25">
      <c r="A102" s="114"/>
      <c r="B102" s="67" t="s">
        <v>1786</v>
      </c>
      <c r="C102" s="85">
        <f>IF(C101="","",IF(AND(MONTH(C101)&gt;=1,MONTH(C101)&lt;=3),1,IF(AND(MONTH(C101)&gt;=4,MONTH(C101)&lt;=6),2,IF(AND(MONTH(C101)&gt;=7,MONTH(C101)&lt;=9),3,4))))</f>
        <v>4</v>
      </c>
      <c r="D102" s="114"/>
      <c r="E102" s="67" t="s">
        <v>2417</v>
      </c>
      <c r="F102" s="66" t="s">
        <v>11111</v>
      </c>
      <c r="G102" s="45"/>
      <c r="H102" s="45"/>
      <c r="I102" s="45"/>
      <c r="J102" s="45"/>
    </row>
    <row r="103" spans="1:10" ht="14.1" customHeight="1" thickBot="1" x14ac:dyDescent="0.25">
      <c r="A103" s="114"/>
      <c r="B103" s="67" t="s">
        <v>12944</v>
      </c>
      <c r="C103" s="76">
        <v>43025</v>
      </c>
      <c r="D103" s="114"/>
      <c r="E103" s="67" t="s">
        <v>3073</v>
      </c>
      <c r="F103" s="66" t="s">
        <v>11111</v>
      </c>
      <c r="G103" s="45"/>
      <c r="H103" s="45"/>
      <c r="I103" s="45"/>
      <c r="J103" s="45"/>
    </row>
    <row r="104" spans="1:10" ht="14.1" customHeight="1" thickBot="1" x14ac:dyDescent="0.25">
      <c r="A104" s="114"/>
      <c r="B104" s="67" t="s">
        <v>1786</v>
      </c>
      <c r="C104" s="85">
        <f>IF(C103="","",IF(AND(MONTH(C103)&gt;=1,MONTH(C103)&lt;=3),1,IF(AND(MONTH(C103)&gt;=4,MONTH(C103)&lt;=6),2,IF(AND(MONTH(C103)&gt;=7,MONTH(C103)&lt;=9),3,4))))</f>
        <v>4</v>
      </c>
      <c r="D104" s="114"/>
      <c r="E104" s="67" t="s">
        <v>13194</v>
      </c>
      <c r="F104" s="66" t="s">
        <v>11111</v>
      </c>
      <c r="G104" s="45"/>
      <c r="H104" s="45"/>
      <c r="I104" s="45"/>
      <c r="J104" s="45"/>
    </row>
    <row r="105" spans="1:10" ht="14.1" customHeight="1" thickBot="1" x14ac:dyDescent="0.25">
      <c r="A105" s="45"/>
      <c r="B105" s="45"/>
      <c r="C105" s="45"/>
      <c r="D105" s="45"/>
      <c r="E105" s="45"/>
      <c r="F105" s="45"/>
      <c r="G105" s="45"/>
      <c r="H105" s="45"/>
      <c r="I105" s="45"/>
      <c r="J105" s="45"/>
    </row>
    <row r="106" spans="1:10" ht="14.1" customHeight="1" thickBot="1" x14ac:dyDescent="0.25">
      <c r="A106" s="72" t="s">
        <v>15736</v>
      </c>
      <c r="B106" s="72" t="s">
        <v>16147</v>
      </c>
      <c r="C106" s="72" t="s">
        <v>15642</v>
      </c>
      <c r="D106" s="72" t="s">
        <v>15252</v>
      </c>
      <c r="E106" s="72" t="s">
        <v>6931</v>
      </c>
      <c r="F106" s="72" t="s">
        <v>15281</v>
      </c>
      <c r="G106" s="45"/>
      <c r="H106" s="45"/>
      <c r="I106" s="45"/>
      <c r="J106" s="45"/>
    </row>
    <row r="107" spans="1:10" ht="27" customHeight="1" x14ac:dyDescent="0.2">
      <c r="A107" s="86">
        <v>78180103</v>
      </c>
      <c r="B107" s="69" t="str">
        <f ca="1">IFERROR(INDEX(UNSPSCDes,MATCH(INDIRECT(ADDRESS(ROW(),COLUMN()-1,4)),UNSPSCCode,0)),"")</f>
        <v>Servicios de cambio de fluidos de aceite o de la transmisión</v>
      </c>
      <c r="C107" s="81" t="s">
        <v>1449</v>
      </c>
      <c r="D107" s="81">
        <v>1</v>
      </c>
      <c r="E107" s="71">
        <v>143300</v>
      </c>
      <c r="F107" s="70">
        <f ca="1">INDIRECT(ADDRESS(ROW(),COLUMN()-2,4))*INDIRECT(ADDRESS(ROW(),COLUMN()-1,4))</f>
        <v>143300</v>
      </c>
      <c r="G107" s="45"/>
      <c r="H107" s="45"/>
      <c r="I107" s="45"/>
      <c r="J107" s="45"/>
    </row>
    <row r="108" spans="1:10" ht="13.5" customHeight="1" x14ac:dyDescent="0.2">
      <c r="A108" s="86">
        <v>78180102</v>
      </c>
      <c r="B108" s="69" t="str">
        <f ca="1">IFERROR(INDEX(UNSPSCDes,MATCH(INDIRECT(ADDRESS(ROW(),COLUMN()-1,4)),UNSPSCCode,0)),"")</f>
        <v>Reparación de Transmisión</v>
      </c>
      <c r="C108" s="81" t="s">
        <v>1449</v>
      </c>
      <c r="D108" s="81">
        <v>1</v>
      </c>
      <c r="E108" s="71">
        <v>67086</v>
      </c>
      <c r="F108" s="70">
        <f ca="1">INDIRECT(ADDRESS(ROW(),COLUMN()-2,4))*INDIRECT(ADDRESS(ROW(),COLUMN()-1,4))</f>
        <v>67086</v>
      </c>
      <c r="G108" s="45"/>
      <c r="H108" s="45"/>
      <c r="I108" s="45"/>
      <c r="J108" s="45"/>
    </row>
    <row r="109" spans="1:10" ht="14.1" customHeight="1" x14ac:dyDescent="0.2">
      <c r="A109" s="45"/>
      <c r="B109" s="45"/>
      <c r="C109" s="45"/>
      <c r="D109" s="45"/>
      <c r="E109" s="73" t="s">
        <v>12551</v>
      </c>
      <c r="F109" s="74">
        <f ca="1">SUM(Table310[MONTO TOTAL ESTIMADO])</f>
        <v>210386</v>
      </c>
      <c r="G109" s="45"/>
      <c r="H109" s="45" t="str">
        <f>C100</f>
        <v>Servicios</v>
      </c>
      <c r="I109" s="45" t="str">
        <f>E100</f>
        <v>No</v>
      </c>
      <c r="J109" s="45" t="str">
        <f>D100</f>
        <v>Excepción - Resolución 15-08 sobre compra y contratación de pasaje aéreo, combustible y reparación de vehículos de motor</v>
      </c>
    </row>
    <row r="110" spans="1:10" ht="14.1" customHeight="1" thickBot="1" x14ac:dyDescent="0.3"/>
    <row r="111" spans="1:10" ht="33.75" customHeight="1" thickBot="1" x14ac:dyDescent="0.25">
      <c r="A111" s="64" t="s">
        <v>16383</v>
      </c>
      <c r="B111" s="64" t="s">
        <v>161</v>
      </c>
      <c r="C111" s="64" t="s">
        <v>11723</v>
      </c>
      <c r="D111" s="64" t="s">
        <v>14379</v>
      </c>
      <c r="E111" s="64" t="s">
        <v>10961</v>
      </c>
      <c r="F111" s="64" t="s">
        <v>11094</v>
      </c>
      <c r="G111" s="45"/>
      <c r="H111" s="45"/>
      <c r="I111" s="45"/>
      <c r="J111" s="45"/>
    </row>
    <row r="112" spans="1:10" ht="13.5" customHeight="1" thickBot="1" x14ac:dyDescent="0.25">
      <c r="A112" s="66" t="s">
        <v>18837</v>
      </c>
      <c r="B112" s="66" t="s">
        <v>18838</v>
      </c>
      <c r="C112" s="66" t="s">
        <v>17799</v>
      </c>
      <c r="D112" s="66" t="s">
        <v>17484</v>
      </c>
      <c r="E112" s="66" t="s">
        <v>17855</v>
      </c>
      <c r="F112" s="66"/>
      <c r="G112" s="45"/>
      <c r="H112" s="45"/>
      <c r="I112" s="45"/>
      <c r="J112" s="45"/>
    </row>
    <row r="113" spans="1:10" ht="14.1" customHeight="1" thickBot="1" x14ac:dyDescent="0.25">
      <c r="A113" s="113" t="s">
        <v>14829</v>
      </c>
      <c r="B113" s="67" t="s">
        <v>8527</v>
      </c>
      <c r="C113" s="76">
        <v>42745</v>
      </c>
      <c r="D113" s="113" t="s">
        <v>9385</v>
      </c>
      <c r="E113" s="67" t="s">
        <v>13095</v>
      </c>
      <c r="F113" s="66" t="s">
        <v>3080</v>
      </c>
      <c r="G113" s="45"/>
      <c r="H113" s="45"/>
      <c r="I113" s="45"/>
      <c r="J113" s="45"/>
    </row>
    <row r="114" spans="1:10" ht="14.1" customHeight="1" thickBot="1" x14ac:dyDescent="0.25">
      <c r="A114" s="114"/>
      <c r="B114" s="67" t="s">
        <v>1786</v>
      </c>
      <c r="C114" s="85">
        <f>IF(C113="","",IF(AND(MONTH(C113)&gt;=1,MONTH(C113)&lt;=3),1,IF(AND(MONTH(C113)&gt;=4,MONTH(C113)&lt;=6),2,IF(AND(MONTH(C113)&gt;=7,MONTH(C113)&lt;=9),3,4))))</f>
        <v>1</v>
      </c>
      <c r="D114" s="114"/>
      <c r="E114" s="67" t="s">
        <v>2417</v>
      </c>
      <c r="F114" s="66" t="s">
        <v>11111</v>
      </c>
      <c r="G114" s="45"/>
      <c r="H114" s="45"/>
      <c r="I114" s="45"/>
      <c r="J114" s="45"/>
    </row>
    <row r="115" spans="1:10" ht="14.1" customHeight="1" thickBot="1" x14ac:dyDescent="0.25">
      <c r="A115" s="114"/>
      <c r="B115" s="67" t="s">
        <v>12944</v>
      </c>
      <c r="C115" s="76">
        <v>42768</v>
      </c>
      <c r="D115" s="114"/>
      <c r="E115" s="67" t="s">
        <v>3073</v>
      </c>
      <c r="F115" s="66" t="s">
        <v>11111</v>
      </c>
      <c r="G115" s="45"/>
      <c r="H115" s="45"/>
      <c r="I115" s="45"/>
      <c r="J115" s="45"/>
    </row>
    <row r="116" spans="1:10" ht="14.1" customHeight="1" thickBot="1" x14ac:dyDescent="0.25">
      <c r="A116" s="114"/>
      <c r="B116" s="67" t="s">
        <v>1786</v>
      </c>
      <c r="C116" s="85">
        <f>IF(C115="","",IF(AND(MONTH(C115)&gt;=1,MONTH(C115)&lt;=3),1,IF(AND(MONTH(C115)&gt;=4,MONTH(C115)&lt;=6),2,IF(AND(MONTH(C115)&gt;=7,MONTH(C115)&lt;=9),3,4))))</f>
        <v>1</v>
      </c>
      <c r="D116" s="114"/>
      <c r="E116" s="67" t="s">
        <v>13194</v>
      </c>
      <c r="F116" s="66" t="s">
        <v>11111</v>
      </c>
      <c r="G116" s="45"/>
      <c r="H116" s="45"/>
      <c r="I116" s="45"/>
      <c r="J116" s="45"/>
    </row>
    <row r="117" spans="1:10" ht="14.1" customHeight="1" thickBot="1" x14ac:dyDescent="0.25">
      <c r="A117" s="45"/>
      <c r="B117" s="45"/>
      <c r="C117" s="45"/>
      <c r="D117" s="45"/>
      <c r="E117" s="45"/>
      <c r="F117" s="45"/>
      <c r="G117" s="45"/>
      <c r="H117" s="45"/>
      <c r="I117" s="45"/>
      <c r="J117" s="45"/>
    </row>
    <row r="118" spans="1:10" ht="14.1" customHeight="1" thickBot="1" x14ac:dyDescent="0.25">
      <c r="A118" s="72" t="s">
        <v>15736</v>
      </c>
      <c r="B118" s="72" t="s">
        <v>16147</v>
      </c>
      <c r="C118" s="72" t="s">
        <v>15642</v>
      </c>
      <c r="D118" s="72" t="s">
        <v>15252</v>
      </c>
      <c r="E118" s="72" t="s">
        <v>6931</v>
      </c>
      <c r="F118" s="72" t="s">
        <v>15281</v>
      </c>
      <c r="G118" s="45"/>
      <c r="H118" s="45"/>
      <c r="I118" s="45"/>
      <c r="J118" s="45"/>
    </row>
    <row r="119" spans="1:10" ht="13.5" customHeight="1" x14ac:dyDescent="0.2">
      <c r="A119" s="86">
        <v>31211501</v>
      </c>
      <c r="B119" s="69" t="str">
        <f t="shared" ref="B119:B129" ca="1" si="0">IFERROR(INDEX(UNSPSCDes,MATCH(INDIRECT(ADDRESS(ROW(),COLUMN()-1,4)),UNSPSCCode,0)),"")</f>
        <v>Pinturas de esmalte</v>
      </c>
      <c r="C119" s="81" t="s">
        <v>9559</v>
      </c>
      <c r="D119" s="81">
        <v>100</v>
      </c>
      <c r="E119" s="71">
        <v>750</v>
      </c>
      <c r="F119" s="70">
        <f t="shared" ref="F119:F129" ca="1" si="1">INDIRECT(ADDRESS(ROW(),COLUMN()-2,4))*INDIRECT(ADDRESS(ROW(),COLUMN()-1,4))</f>
        <v>75000</v>
      </c>
      <c r="G119" s="45"/>
      <c r="H119" s="45"/>
      <c r="I119" s="45"/>
      <c r="J119" s="45"/>
    </row>
    <row r="120" spans="1:10" ht="13.5" customHeight="1" x14ac:dyDescent="0.2">
      <c r="A120" s="86">
        <v>31211502</v>
      </c>
      <c r="B120" s="69" t="str">
        <f t="shared" ca="1" si="0"/>
        <v>Pinturas de agua</v>
      </c>
      <c r="C120" s="81" t="s">
        <v>9559</v>
      </c>
      <c r="D120" s="81">
        <v>100</v>
      </c>
      <c r="E120" s="71">
        <v>700</v>
      </c>
      <c r="F120" s="70">
        <f t="shared" ca="1" si="1"/>
        <v>70000</v>
      </c>
      <c r="G120" s="45"/>
      <c r="H120" s="45"/>
      <c r="I120" s="45"/>
      <c r="J120" s="45"/>
    </row>
    <row r="121" spans="1:10" ht="13.5" customHeight="1" x14ac:dyDescent="0.2">
      <c r="A121" s="86">
        <v>31211505</v>
      </c>
      <c r="B121" s="69" t="str">
        <f t="shared" ca="1" si="0"/>
        <v>Pinturas de aceite</v>
      </c>
      <c r="C121" s="81" t="s">
        <v>9559</v>
      </c>
      <c r="D121" s="81">
        <v>100</v>
      </c>
      <c r="E121" s="71">
        <v>700</v>
      </c>
      <c r="F121" s="70">
        <f t="shared" ca="1" si="1"/>
        <v>70000</v>
      </c>
      <c r="G121" s="45"/>
      <c r="H121" s="45"/>
      <c r="I121" s="45"/>
      <c r="J121" s="45"/>
    </row>
    <row r="122" spans="1:10" ht="13.5" customHeight="1" x14ac:dyDescent="0.2">
      <c r="A122" s="86">
        <v>31211508</v>
      </c>
      <c r="B122" s="69" t="str">
        <f t="shared" ca="1" si="0"/>
        <v>Pinturas acrílicas</v>
      </c>
      <c r="C122" s="81" t="s">
        <v>9559</v>
      </c>
      <c r="D122" s="81">
        <v>100</v>
      </c>
      <c r="E122" s="71">
        <v>750</v>
      </c>
      <c r="F122" s="70">
        <f t="shared" ca="1" si="1"/>
        <v>75000</v>
      </c>
      <c r="G122" s="45"/>
      <c r="H122" s="45"/>
      <c r="I122" s="45"/>
      <c r="J122" s="45"/>
    </row>
    <row r="123" spans="1:10" ht="13.5" customHeight="1" x14ac:dyDescent="0.2">
      <c r="A123" s="86">
        <v>31211512</v>
      </c>
      <c r="B123" s="69" t="str">
        <f t="shared" ca="1" si="0"/>
        <v>Bases de látex</v>
      </c>
      <c r="C123" s="81" t="s">
        <v>9559</v>
      </c>
      <c r="D123" s="81">
        <v>100</v>
      </c>
      <c r="E123" s="71">
        <v>700</v>
      </c>
      <c r="F123" s="70">
        <f t="shared" ca="1" si="1"/>
        <v>70000</v>
      </c>
      <c r="G123" s="45"/>
      <c r="H123" s="45"/>
      <c r="I123" s="45"/>
      <c r="J123" s="45"/>
    </row>
    <row r="124" spans="1:10" ht="13.5" customHeight="1" x14ac:dyDescent="0.2">
      <c r="A124" s="86">
        <v>31211603</v>
      </c>
      <c r="B124" s="69" t="str">
        <f t="shared" ca="1" si="0"/>
        <v>Secantes de pintura</v>
      </c>
      <c r="C124" s="81" t="s">
        <v>9559</v>
      </c>
      <c r="D124" s="81">
        <v>100</v>
      </c>
      <c r="E124" s="71">
        <v>700</v>
      </c>
      <c r="F124" s="70">
        <f t="shared" ca="1" si="1"/>
        <v>70000</v>
      </c>
      <c r="G124" s="45"/>
      <c r="H124" s="45"/>
      <c r="I124" s="45"/>
      <c r="J124" s="45"/>
    </row>
    <row r="125" spans="1:10" ht="13.5" customHeight="1" x14ac:dyDescent="0.2">
      <c r="A125" s="86">
        <v>31211703</v>
      </c>
      <c r="B125" s="69" t="str">
        <f t="shared" ca="1" si="0"/>
        <v>Lacas</v>
      </c>
      <c r="C125" s="81" t="s">
        <v>9559</v>
      </c>
      <c r="D125" s="81">
        <v>100</v>
      </c>
      <c r="E125" s="71">
        <v>650</v>
      </c>
      <c r="F125" s="70">
        <f t="shared" ca="1" si="1"/>
        <v>65000</v>
      </c>
      <c r="G125" s="45"/>
      <c r="H125" s="45"/>
      <c r="I125" s="45"/>
      <c r="J125" s="45"/>
    </row>
    <row r="126" spans="1:10" ht="13.5" customHeight="1" x14ac:dyDescent="0.2">
      <c r="A126" s="86">
        <v>13102030</v>
      </c>
      <c r="B126" s="69" t="str">
        <f t="shared" ca="1" si="0"/>
        <v>Cloruro de polivinilo pvc</v>
      </c>
      <c r="C126" s="81" t="s">
        <v>1449</v>
      </c>
      <c r="D126" s="81">
        <v>5</v>
      </c>
      <c r="E126" s="71">
        <v>245</v>
      </c>
      <c r="F126" s="70">
        <f t="shared" ca="1" si="1"/>
        <v>1225</v>
      </c>
      <c r="G126" s="45"/>
      <c r="H126" s="45"/>
      <c r="I126" s="45"/>
      <c r="J126" s="45"/>
    </row>
    <row r="127" spans="1:10" ht="13.5" customHeight="1" x14ac:dyDescent="0.2">
      <c r="A127" s="86">
        <v>15121804</v>
      </c>
      <c r="B127" s="69" t="str">
        <f t="shared" ca="1" si="0"/>
        <v>Preparación contra óxido</v>
      </c>
      <c r="C127" s="81" t="s">
        <v>9559</v>
      </c>
      <c r="D127" s="81">
        <v>30</v>
      </c>
      <c r="E127" s="71">
        <v>700</v>
      </c>
      <c r="F127" s="70">
        <f t="shared" ca="1" si="1"/>
        <v>21000</v>
      </c>
      <c r="G127" s="45"/>
      <c r="H127" s="45"/>
      <c r="I127" s="45"/>
      <c r="J127" s="45"/>
    </row>
    <row r="128" spans="1:10" ht="13.5" customHeight="1" x14ac:dyDescent="0.2">
      <c r="A128" s="86">
        <v>15121901</v>
      </c>
      <c r="B128" s="69" t="str">
        <f t="shared" ca="1" si="0"/>
        <v>Grasa de silicona</v>
      </c>
      <c r="C128" s="81" t="s">
        <v>1449</v>
      </c>
      <c r="D128" s="81">
        <v>5</v>
      </c>
      <c r="E128" s="71">
        <v>198</v>
      </c>
      <c r="F128" s="70">
        <f t="shared" ca="1" si="1"/>
        <v>990</v>
      </c>
      <c r="G128" s="45"/>
      <c r="H128" s="45"/>
      <c r="I128" s="45"/>
      <c r="J128" s="45"/>
    </row>
    <row r="129" spans="1:16384" ht="13.5" customHeight="1" x14ac:dyDescent="0.2">
      <c r="A129" s="86">
        <v>24121802</v>
      </c>
      <c r="B129" s="69" t="str">
        <f t="shared" ca="1" si="0"/>
        <v>Latas de pintura o barniz</v>
      </c>
      <c r="C129" s="81" t="s">
        <v>9559</v>
      </c>
      <c r="D129" s="81">
        <v>35</v>
      </c>
      <c r="E129" s="71">
        <v>360</v>
      </c>
      <c r="F129" s="70">
        <f t="shared" ca="1" si="1"/>
        <v>12600</v>
      </c>
      <c r="G129" s="45"/>
      <c r="H129" s="45"/>
      <c r="I129" s="45"/>
      <c r="J129" s="45"/>
    </row>
    <row r="130" spans="1:16384" ht="14.1" customHeight="1" x14ac:dyDescent="0.2">
      <c r="A130" s="45"/>
      <c r="B130" s="45"/>
      <c r="C130" s="45"/>
      <c r="D130" s="45"/>
      <c r="E130" s="73" t="s">
        <v>12551</v>
      </c>
      <c r="F130" s="74">
        <f ca="1">SUM(Table311[MONTO TOTAL ESTIMADO])</f>
        <v>530815</v>
      </c>
      <c r="G130" s="45"/>
      <c r="H130" s="45" t="str">
        <f>C112</f>
        <v>Bienes</v>
      </c>
      <c r="I130" s="45" t="str">
        <f>E112</f>
        <v>No</v>
      </c>
      <c r="J130" s="45" t="str">
        <f>D112</f>
        <v>Compras Menores</v>
      </c>
    </row>
    <row r="131" spans="1:16384" ht="14.1" customHeight="1" thickBot="1" x14ac:dyDescent="0.3"/>
    <row r="132" spans="1:16384" ht="33.75" customHeight="1" thickBot="1" x14ac:dyDescent="0.25">
      <c r="A132" s="64" t="s">
        <v>16383</v>
      </c>
      <c r="B132" s="64" t="s">
        <v>161</v>
      </c>
      <c r="C132" s="64" t="s">
        <v>11723</v>
      </c>
      <c r="D132" s="64" t="s">
        <v>14379</v>
      </c>
      <c r="E132" s="64" t="s">
        <v>10961</v>
      </c>
      <c r="F132" s="64" t="s">
        <v>11094</v>
      </c>
      <c r="G132" s="45"/>
      <c r="H132" s="45"/>
      <c r="I132" s="45"/>
      <c r="J132" s="45"/>
    </row>
    <row r="133" spans="1:16384" ht="13.5" customHeight="1" thickBot="1" x14ac:dyDescent="0.25">
      <c r="A133" s="66" t="s">
        <v>18837</v>
      </c>
      <c r="B133" s="66" t="s">
        <v>18838</v>
      </c>
      <c r="C133" s="66" t="s">
        <v>17799</v>
      </c>
      <c r="D133" s="66" t="s">
        <v>17484</v>
      </c>
      <c r="E133" s="66" t="s">
        <v>17855</v>
      </c>
      <c r="F133" s="66"/>
      <c r="G133" s="45"/>
      <c r="H133" s="45"/>
      <c r="I133" s="45"/>
      <c r="J133" s="45"/>
    </row>
    <row r="134" spans="1:16384" ht="14.1" customHeight="1" thickBot="1" x14ac:dyDescent="0.25">
      <c r="A134" s="113" t="s">
        <v>14829</v>
      </c>
      <c r="B134" s="67" t="s">
        <v>8527</v>
      </c>
      <c r="C134" s="76">
        <v>42835</v>
      </c>
      <c r="D134" s="113" t="s">
        <v>9385</v>
      </c>
      <c r="E134" s="67" t="s">
        <v>13095</v>
      </c>
      <c r="F134" s="66" t="s">
        <v>3080</v>
      </c>
      <c r="G134" s="45"/>
      <c r="H134" s="45"/>
      <c r="I134" s="45"/>
      <c r="J134" s="45"/>
    </row>
    <row r="135" spans="1:16384" ht="14.1" customHeight="1" thickBot="1" x14ac:dyDescent="0.25">
      <c r="A135" s="114"/>
      <c r="B135" s="67" t="s">
        <v>1786</v>
      </c>
      <c r="C135" s="85">
        <f>IF(C134="","",IF(AND(MONTH(C134)&gt;=1,MONTH(C134)&lt;=3),1,IF(AND(MONTH(C134)&gt;=4,MONTH(C134)&lt;=6),2,IF(AND(MONTH(C134)&gt;=7,MONTH(C134)&lt;=9),3,4))))</f>
        <v>2</v>
      </c>
      <c r="D135" s="114"/>
      <c r="E135" s="67" t="s">
        <v>2417</v>
      </c>
      <c r="F135" s="66" t="s">
        <v>11111</v>
      </c>
      <c r="G135" s="45"/>
      <c r="H135" s="45"/>
      <c r="I135" s="45"/>
      <c r="J135" s="45"/>
    </row>
    <row r="136" spans="1:16384" ht="14.1" customHeight="1" thickBot="1" x14ac:dyDescent="0.25">
      <c r="A136" s="114"/>
      <c r="B136" s="67" t="s">
        <v>12944</v>
      </c>
      <c r="C136" s="76">
        <v>42842</v>
      </c>
      <c r="D136" s="114"/>
      <c r="E136" s="67" t="s">
        <v>3073</v>
      </c>
      <c r="F136" s="66" t="s">
        <v>11111</v>
      </c>
      <c r="G136" s="45"/>
      <c r="H136" s="45"/>
      <c r="I136" s="45"/>
      <c r="J136" s="45"/>
    </row>
    <row r="137" spans="1:16384" ht="14.1" customHeight="1" thickBot="1" x14ac:dyDescent="0.25">
      <c r="A137" s="114"/>
      <c r="B137" s="67" t="s">
        <v>1786</v>
      </c>
      <c r="C137" s="85">
        <f>IF(C136="","",IF(AND(MONTH(C136)&gt;=1,MONTH(C136)&lt;=3),1,IF(AND(MONTH(C136)&gt;=4,MONTH(C136)&lt;=6),2,IF(AND(MONTH(C136)&gt;=7,MONTH(C136)&lt;=9),3,4))))</f>
        <v>2</v>
      </c>
      <c r="D137" s="114"/>
      <c r="E137" s="67" t="s">
        <v>13194</v>
      </c>
      <c r="F137" s="66" t="s">
        <v>11111</v>
      </c>
      <c r="G137" s="45"/>
      <c r="H137" s="45"/>
      <c r="I137" s="45"/>
      <c r="J137" s="45"/>
    </row>
    <row r="138" spans="1:16384" ht="14.1" customHeight="1" thickBot="1" x14ac:dyDescent="0.25">
      <c r="A138" s="45"/>
      <c r="B138" s="45"/>
      <c r="C138" s="45"/>
      <c r="D138" s="45"/>
      <c r="E138" s="45"/>
      <c r="F138" s="45"/>
      <c r="G138" s="45"/>
      <c r="H138" s="45"/>
      <c r="I138" s="45"/>
      <c r="J138" s="45"/>
    </row>
    <row r="139" spans="1:16384" ht="14.1" customHeight="1" thickBot="1" x14ac:dyDescent="0.25">
      <c r="A139" s="72" t="s">
        <v>15736</v>
      </c>
      <c r="B139" s="72" t="s">
        <v>16147</v>
      </c>
      <c r="C139" s="72" t="s">
        <v>15642</v>
      </c>
      <c r="D139" s="72" t="s">
        <v>15252</v>
      </c>
      <c r="E139" s="72" t="s">
        <v>6931</v>
      </c>
      <c r="F139" s="72" t="s">
        <v>15281</v>
      </c>
      <c r="G139" s="45"/>
      <c r="H139" s="45"/>
      <c r="I139" s="45"/>
      <c r="J139" s="45"/>
    </row>
    <row r="140" spans="1:16384" ht="13.5" customHeight="1" x14ac:dyDescent="0.2">
      <c r="A140" s="86">
        <v>31211501</v>
      </c>
      <c r="B140" s="69" t="str">
        <f t="shared" ref="B140:B150" ca="1" si="2">IFERROR(INDEX(UNSPSCDes,MATCH(INDIRECT(ADDRESS(ROW(),COLUMN()-1,4)),UNSPSCCode,0)),"")</f>
        <v>Pinturas de esmalte</v>
      </c>
      <c r="C140" s="81" t="s">
        <v>9559</v>
      </c>
      <c r="D140" s="81">
        <v>85</v>
      </c>
      <c r="E140" s="71">
        <v>750</v>
      </c>
      <c r="F140" s="70">
        <f t="shared" ref="F140:F150" ca="1" si="3">INDIRECT(ADDRESS(ROW(),COLUMN()-2,4))*INDIRECT(ADDRESS(ROW(),COLUMN()-1,4))</f>
        <v>63750</v>
      </c>
      <c r="G140" s="45"/>
      <c r="H140" s="45"/>
      <c r="I140" s="45"/>
      <c r="J140" s="45"/>
    </row>
    <row r="141" spans="1:16384" ht="13.5" customHeight="1" x14ac:dyDescent="0.2">
      <c r="A141" s="86">
        <v>31211502</v>
      </c>
      <c r="B141" s="69" t="str">
        <f t="shared" ca="1" si="2"/>
        <v>Pinturas de agua</v>
      </c>
      <c r="C141" s="81" t="s">
        <v>9559</v>
      </c>
      <c r="D141" s="81">
        <v>80</v>
      </c>
      <c r="E141" s="71">
        <v>700</v>
      </c>
      <c r="F141" s="70">
        <f t="shared" ca="1" si="3"/>
        <v>56000</v>
      </c>
      <c r="G141" s="45"/>
      <c r="H141" s="45"/>
      <c r="I141" s="45"/>
      <c r="J141" s="45"/>
    </row>
    <row r="142" spans="1:16384" ht="13.5" customHeight="1" x14ac:dyDescent="0.2">
      <c r="A142" s="86">
        <v>31211505</v>
      </c>
      <c r="B142" s="69" t="str">
        <f t="shared" ca="1" si="2"/>
        <v>Pinturas de aceite</v>
      </c>
      <c r="C142" s="81" t="s">
        <v>9559</v>
      </c>
      <c r="D142" s="81">
        <v>88</v>
      </c>
      <c r="E142" s="71">
        <v>700</v>
      </c>
      <c r="F142" s="70">
        <f t="shared" ca="1" si="3"/>
        <v>61600</v>
      </c>
      <c r="G142" s="45"/>
      <c r="H142" s="86">
        <v>31211505</v>
      </c>
      <c r="I142" s="86">
        <v>31211505</v>
      </c>
      <c r="J142" s="86">
        <v>31211505</v>
      </c>
      <c r="K142" s="86">
        <v>31211505</v>
      </c>
      <c r="L142" s="86">
        <v>31211505</v>
      </c>
      <c r="M142" s="86">
        <v>31211505</v>
      </c>
      <c r="N142" s="86">
        <v>31211505</v>
      </c>
      <c r="O142" s="86">
        <v>31211505</v>
      </c>
      <c r="P142" s="86">
        <v>31211505</v>
      </c>
      <c r="Q142" s="86">
        <v>31211505</v>
      </c>
      <c r="R142" s="86">
        <v>31211505</v>
      </c>
      <c r="S142" s="86">
        <v>31211505</v>
      </c>
      <c r="T142" s="86">
        <v>31211505</v>
      </c>
      <c r="U142" s="86">
        <v>31211505</v>
      </c>
      <c r="V142" s="86">
        <v>31211505</v>
      </c>
      <c r="W142" s="86">
        <v>31211505</v>
      </c>
      <c r="X142" s="86">
        <v>31211505</v>
      </c>
      <c r="Y142" s="86">
        <v>31211505</v>
      </c>
      <c r="Z142" s="86">
        <v>31211505</v>
      </c>
      <c r="AA142" s="86">
        <v>31211505</v>
      </c>
      <c r="AB142" s="86">
        <v>31211505</v>
      </c>
      <c r="AC142" s="86">
        <v>31211505</v>
      </c>
      <c r="AD142" s="86">
        <v>31211505</v>
      </c>
      <c r="AE142" s="86">
        <v>31211505</v>
      </c>
      <c r="AF142" s="86">
        <v>31211505</v>
      </c>
      <c r="AG142" s="86">
        <v>31211505</v>
      </c>
      <c r="AH142" s="86">
        <v>31211505</v>
      </c>
      <c r="AI142" s="86">
        <v>31211505</v>
      </c>
      <c r="AJ142" s="86">
        <v>31211505</v>
      </c>
      <c r="AK142" s="86">
        <v>31211505</v>
      </c>
      <c r="AL142" s="86">
        <v>31211505</v>
      </c>
      <c r="AM142" s="86">
        <v>31211505</v>
      </c>
      <c r="AN142" s="86">
        <v>31211505</v>
      </c>
      <c r="AO142" s="86">
        <v>31211505</v>
      </c>
      <c r="AP142" s="86">
        <v>31211505</v>
      </c>
      <c r="AQ142" s="86">
        <v>31211505</v>
      </c>
      <c r="AR142" s="86">
        <v>31211505</v>
      </c>
      <c r="AS142" s="86">
        <v>31211505</v>
      </c>
      <c r="AT142" s="86">
        <v>31211505</v>
      </c>
      <c r="AU142" s="86">
        <v>31211505</v>
      </c>
      <c r="AV142" s="86">
        <v>31211505</v>
      </c>
      <c r="AW142" s="86">
        <v>31211505</v>
      </c>
      <c r="AX142" s="86">
        <v>31211505</v>
      </c>
      <c r="AY142" s="86">
        <v>31211505</v>
      </c>
      <c r="AZ142" s="86">
        <v>31211505</v>
      </c>
      <c r="BA142" s="86">
        <v>31211505</v>
      </c>
      <c r="BB142" s="86">
        <v>31211505</v>
      </c>
      <c r="BC142" s="86">
        <v>31211505</v>
      </c>
      <c r="BD142" s="86">
        <v>31211505</v>
      </c>
      <c r="BE142" s="86">
        <v>31211505</v>
      </c>
      <c r="BF142" s="86">
        <v>31211505</v>
      </c>
      <c r="BG142" s="86">
        <v>31211505</v>
      </c>
      <c r="BH142" s="86">
        <v>31211505</v>
      </c>
      <c r="BI142" s="86">
        <v>31211505</v>
      </c>
      <c r="BJ142" s="86">
        <v>31211505</v>
      </c>
      <c r="BK142" s="86">
        <v>31211505</v>
      </c>
      <c r="BL142" s="86">
        <v>31211505</v>
      </c>
      <c r="BM142" s="86">
        <v>31211505</v>
      </c>
      <c r="BN142" s="86">
        <v>31211505</v>
      </c>
      <c r="BO142" s="86">
        <v>31211505</v>
      </c>
      <c r="BP142" s="86">
        <v>31211505</v>
      </c>
      <c r="BQ142" s="86">
        <v>31211505</v>
      </c>
      <c r="BR142" s="86">
        <v>31211505</v>
      </c>
      <c r="BS142" s="86">
        <v>31211505</v>
      </c>
      <c r="BT142" s="86">
        <v>31211505</v>
      </c>
      <c r="BU142" s="86">
        <v>31211505</v>
      </c>
      <c r="BV142" s="86">
        <v>31211505</v>
      </c>
      <c r="BW142" s="86">
        <v>31211505</v>
      </c>
      <c r="BX142" s="86">
        <v>31211505</v>
      </c>
      <c r="BY142" s="86">
        <v>31211505</v>
      </c>
      <c r="BZ142" s="86">
        <v>31211505</v>
      </c>
      <c r="CA142" s="86">
        <v>31211505</v>
      </c>
      <c r="CB142" s="86">
        <v>31211505</v>
      </c>
      <c r="CC142" s="86">
        <v>31211505</v>
      </c>
      <c r="CD142" s="86">
        <v>31211505</v>
      </c>
      <c r="CE142" s="86">
        <v>31211505</v>
      </c>
      <c r="CF142" s="86">
        <v>31211505</v>
      </c>
      <c r="CG142" s="86">
        <v>31211505</v>
      </c>
      <c r="CH142" s="86">
        <v>31211505</v>
      </c>
      <c r="CI142" s="86">
        <v>31211505</v>
      </c>
      <c r="CJ142" s="86">
        <v>31211505</v>
      </c>
      <c r="CK142" s="86">
        <v>31211505</v>
      </c>
      <c r="CL142" s="86">
        <v>31211505</v>
      </c>
      <c r="CM142" s="86">
        <v>31211505</v>
      </c>
      <c r="CN142" s="86">
        <v>31211505</v>
      </c>
      <c r="CO142" s="86">
        <v>31211505</v>
      </c>
      <c r="CP142" s="86">
        <v>31211505</v>
      </c>
      <c r="CQ142" s="86">
        <v>31211505</v>
      </c>
      <c r="CR142" s="86">
        <v>31211505</v>
      </c>
      <c r="CS142" s="86">
        <v>31211505</v>
      </c>
      <c r="CT142" s="86">
        <v>31211505</v>
      </c>
      <c r="CU142" s="86">
        <v>31211505</v>
      </c>
      <c r="CV142" s="86">
        <v>31211505</v>
      </c>
      <c r="CW142" s="86">
        <v>31211505</v>
      </c>
      <c r="CX142" s="86">
        <v>31211505</v>
      </c>
      <c r="CY142" s="86">
        <v>31211505</v>
      </c>
      <c r="CZ142" s="86">
        <v>31211505</v>
      </c>
      <c r="DA142" s="86">
        <v>31211505</v>
      </c>
      <c r="DB142" s="86">
        <v>31211505</v>
      </c>
      <c r="DC142" s="86">
        <v>31211505</v>
      </c>
      <c r="DD142" s="86">
        <v>31211505</v>
      </c>
      <c r="DE142" s="86">
        <v>31211505</v>
      </c>
      <c r="DF142" s="86">
        <v>31211505</v>
      </c>
      <c r="DG142" s="86">
        <v>31211505</v>
      </c>
      <c r="DH142" s="86">
        <v>31211505</v>
      </c>
      <c r="DI142" s="86">
        <v>31211505</v>
      </c>
      <c r="DJ142" s="86">
        <v>31211505</v>
      </c>
      <c r="DK142" s="86">
        <v>31211505</v>
      </c>
      <c r="DL142" s="86">
        <v>31211505</v>
      </c>
      <c r="DM142" s="86">
        <v>31211505</v>
      </c>
      <c r="DN142" s="86">
        <v>31211505</v>
      </c>
      <c r="DO142" s="86">
        <v>31211505</v>
      </c>
      <c r="DP142" s="86">
        <v>31211505</v>
      </c>
      <c r="DQ142" s="86">
        <v>31211505</v>
      </c>
      <c r="DR142" s="86">
        <v>31211505</v>
      </c>
      <c r="DS142" s="86">
        <v>31211505</v>
      </c>
      <c r="DT142" s="86">
        <v>31211505</v>
      </c>
      <c r="DU142" s="86">
        <v>31211505</v>
      </c>
      <c r="DV142" s="86">
        <v>31211505</v>
      </c>
      <c r="DW142" s="86">
        <v>31211505</v>
      </c>
      <c r="DX142" s="86">
        <v>31211505</v>
      </c>
      <c r="DY142" s="86">
        <v>31211505</v>
      </c>
      <c r="DZ142" s="86">
        <v>31211505</v>
      </c>
      <c r="EA142" s="86">
        <v>31211505</v>
      </c>
      <c r="EB142" s="86">
        <v>31211505</v>
      </c>
      <c r="EC142" s="86">
        <v>31211505</v>
      </c>
      <c r="ED142" s="86">
        <v>31211505</v>
      </c>
      <c r="EE142" s="86">
        <v>31211505</v>
      </c>
      <c r="EF142" s="86">
        <v>31211505</v>
      </c>
      <c r="EG142" s="86">
        <v>31211505</v>
      </c>
      <c r="EH142" s="86">
        <v>31211505</v>
      </c>
      <c r="EI142" s="86">
        <v>31211505</v>
      </c>
      <c r="EJ142" s="86">
        <v>31211505</v>
      </c>
      <c r="EK142" s="86">
        <v>31211505</v>
      </c>
      <c r="EL142" s="86">
        <v>31211505</v>
      </c>
      <c r="EM142" s="86">
        <v>31211505</v>
      </c>
      <c r="EN142" s="86">
        <v>31211505</v>
      </c>
      <c r="EO142" s="86">
        <v>31211505</v>
      </c>
      <c r="EP142" s="86">
        <v>31211505</v>
      </c>
      <c r="EQ142" s="86">
        <v>31211505</v>
      </c>
      <c r="ER142" s="86">
        <v>31211505</v>
      </c>
      <c r="ES142" s="86">
        <v>31211505</v>
      </c>
      <c r="ET142" s="86">
        <v>31211505</v>
      </c>
      <c r="EU142" s="86">
        <v>31211505</v>
      </c>
      <c r="EV142" s="86">
        <v>31211505</v>
      </c>
      <c r="EW142" s="86">
        <v>31211505</v>
      </c>
      <c r="EX142" s="86">
        <v>31211505</v>
      </c>
      <c r="EY142" s="86">
        <v>31211505</v>
      </c>
      <c r="EZ142" s="86">
        <v>31211505</v>
      </c>
      <c r="FA142" s="86">
        <v>31211505</v>
      </c>
      <c r="FB142" s="86">
        <v>31211505</v>
      </c>
      <c r="FC142" s="86">
        <v>31211505</v>
      </c>
      <c r="FD142" s="86">
        <v>31211505</v>
      </c>
      <c r="FE142" s="86">
        <v>31211505</v>
      </c>
      <c r="FF142" s="86">
        <v>31211505</v>
      </c>
      <c r="FG142" s="86">
        <v>31211505</v>
      </c>
      <c r="FH142" s="86">
        <v>31211505</v>
      </c>
      <c r="FI142" s="86">
        <v>31211505</v>
      </c>
      <c r="FJ142" s="86">
        <v>31211505</v>
      </c>
      <c r="FK142" s="86">
        <v>31211505</v>
      </c>
      <c r="FL142" s="86">
        <v>31211505</v>
      </c>
      <c r="FM142" s="86">
        <v>31211505</v>
      </c>
      <c r="FN142" s="86">
        <v>31211505</v>
      </c>
      <c r="FO142" s="86">
        <v>31211505</v>
      </c>
      <c r="FP142" s="86">
        <v>31211505</v>
      </c>
      <c r="FQ142" s="86">
        <v>31211505</v>
      </c>
      <c r="FR142" s="86">
        <v>31211505</v>
      </c>
      <c r="FS142" s="86">
        <v>31211505</v>
      </c>
      <c r="FT142" s="86">
        <v>31211505</v>
      </c>
      <c r="FU142" s="86">
        <v>31211505</v>
      </c>
      <c r="FV142" s="86">
        <v>31211505</v>
      </c>
      <c r="FW142" s="86">
        <v>31211505</v>
      </c>
      <c r="FX142" s="86">
        <v>31211505</v>
      </c>
      <c r="FY142" s="86">
        <v>31211505</v>
      </c>
      <c r="FZ142" s="86">
        <v>31211505</v>
      </c>
      <c r="GA142" s="86">
        <v>31211505</v>
      </c>
      <c r="GB142" s="86">
        <v>31211505</v>
      </c>
      <c r="GC142" s="86">
        <v>31211505</v>
      </c>
      <c r="GD142" s="86">
        <v>31211505</v>
      </c>
      <c r="GE142" s="86">
        <v>31211505</v>
      </c>
      <c r="GF142" s="86">
        <v>31211505</v>
      </c>
      <c r="GG142" s="86">
        <v>31211505</v>
      </c>
      <c r="GH142" s="86">
        <v>31211505</v>
      </c>
      <c r="GI142" s="86">
        <v>31211505</v>
      </c>
      <c r="GJ142" s="86">
        <v>31211505</v>
      </c>
      <c r="GK142" s="86">
        <v>31211505</v>
      </c>
      <c r="GL142" s="86">
        <v>31211505</v>
      </c>
      <c r="GM142" s="86">
        <v>31211505</v>
      </c>
      <c r="GN142" s="86">
        <v>31211505</v>
      </c>
      <c r="GO142" s="86">
        <v>31211505</v>
      </c>
      <c r="GP142" s="86">
        <v>31211505</v>
      </c>
      <c r="GQ142" s="86">
        <v>31211505</v>
      </c>
      <c r="GR142" s="86">
        <v>31211505</v>
      </c>
      <c r="GS142" s="86">
        <v>31211505</v>
      </c>
      <c r="GT142" s="86">
        <v>31211505</v>
      </c>
      <c r="GU142" s="86">
        <v>31211505</v>
      </c>
      <c r="GV142" s="86">
        <v>31211505</v>
      </c>
      <c r="GW142" s="86">
        <v>31211505</v>
      </c>
      <c r="GX142" s="86">
        <v>31211505</v>
      </c>
      <c r="GY142" s="86">
        <v>31211505</v>
      </c>
      <c r="GZ142" s="86">
        <v>31211505</v>
      </c>
      <c r="HA142" s="86">
        <v>31211505</v>
      </c>
      <c r="HB142" s="86">
        <v>31211505</v>
      </c>
      <c r="HC142" s="86">
        <v>31211505</v>
      </c>
      <c r="HD142" s="86">
        <v>31211505</v>
      </c>
      <c r="HE142" s="86">
        <v>31211505</v>
      </c>
      <c r="HF142" s="86">
        <v>31211505</v>
      </c>
      <c r="HG142" s="86">
        <v>31211505</v>
      </c>
      <c r="HH142" s="86">
        <v>31211505</v>
      </c>
      <c r="HI142" s="86">
        <v>31211505</v>
      </c>
      <c r="HJ142" s="86">
        <v>31211505</v>
      </c>
      <c r="HK142" s="86">
        <v>31211505</v>
      </c>
      <c r="HL142" s="86">
        <v>31211505</v>
      </c>
      <c r="HM142" s="86">
        <v>31211505</v>
      </c>
      <c r="HN142" s="86">
        <v>31211505</v>
      </c>
      <c r="HO142" s="86">
        <v>31211505</v>
      </c>
      <c r="HP142" s="86">
        <v>31211505</v>
      </c>
      <c r="HQ142" s="86">
        <v>31211505</v>
      </c>
      <c r="HR142" s="86">
        <v>31211505</v>
      </c>
      <c r="HS142" s="86">
        <v>31211505</v>
      </c>
      <c r="HT142" s="86">
        <v>31211505</v>
      </c>
      <c r="HU142" s="86">
        <v>31211505</v>
      </c>
      <c r="HV142" s="86">
        <v>31211505</v>
      </c>
      <c r="HW142" s="86">
        <v>31211505</v>
      </c>
      <c r="HX142" s="86">
        <v>31211505</v>
      </c>
      <c r="HY142" s="86">
        <v>31211505</v>
      </c>
      <c r="HZ142" s="86">
        <v>31211505</v>
      </c>
      <c r="IA142" s="86">
        <v>31211505</v>
      </c>
      <c r="IB142" s="86">
        <v>31211505</v>
      </c>
      <c r="IC142" s="86">
        <v>31211505</v>
      </c>
      <c r="ID142" s="86">
        <v>31211505</v>
      </c>
      <c r="IE142" s="86">
        <v>31211505</v>
      </c>
      <c r="IF142" s="86">
        <v>31211505</v>
      </c>
      <c r="IG142" s="86">
        <v>31211505</v>
      </c>
      <c r="IH142" s="86">
        <v>31211505</v>
      </c>
      <c r="II142" s="86">
        <v>31211505</v>
      </c>
      <c r="IJ142" s="86">
        <v>31211505</v>
      </c>
      <c r="IK142" s="86">
        <v>31211505</v>
      </c>
      <c r="IL142" s="86">
        <v>31211505</v>
      </c>
      <c r="IM142" s="86">
        <v>31211505</v>
      </c>
      <c r="IN142" s="86">
        <v>31211505</v>
      </c>
      <c r="IO142" s="86">
        <v>31211505</v>
      </c>
      <c r="IP142" s="86">
        <v>31211505</v>
      </c>
      <c r="IQ142" s="86">
        <v>31211505</v>
      </c>
      <c r="IR142" s="86">
        <v>31211505</v>
      </c>
      <c r="IS142" s="86">
        <v>31211505</v>
      </c>
      <c r="IT142" s="86">
        <v>31211505</v>
      </c>
      <c r="IU142" s="86">
        <v>31211505</v>
      </c>
      <c r="IV142" s="86">
        <v>31211505</v>
      </c>
      <c r="IW142" s="86">
        <v>31211505</v>
      </c>
      <c r="IX142" s="86">
        <v>31211505</v>
      </c>
      <c r="IY142" s="86">
        <v>31211505</v>
      </c>
      <c r="IZ142" s="86">
        <v>31211505</v>
      </c>
      <c r="JA142" s="86">
        <v>31211505</v>
      </c>
      <c r="JB142" s="86">
        <v>31211505</v>
      </c>
      <c r="JC142" s="86">
        <v>31211505</v>
      </c>
      <c r="JD142" s="86">
        <v>31211505</v>
      </c>
      <c r="JE142" s="86">
        <v>31211505</v>
      </c>
      <c r="JF142" s="86">
        <v>31211505</v>
      </c>
      <c r="JG142" s="86">
        <v>31211505</v>
      </c>
      <c r="JH142" s="86">
        <v>31211505</v>
      </c>
      <c r="JI142" s="86">
        <v>31211505</v>
      </c>
      <c r="JJ142" s="86">
        <v>31211505</v>
      </c>
      <c r="JK142" s="86">
        <v>31211505</v>
      </c>
      <c r="JL142" s="86">
        <v>31211505</v>
      </c>
      <c r="JM142" s="86">
        <v>31211505</v>
      </c>
      <c r="JN142" s="86">
        <v>31211505</v>
      </c>
      <c r="JO142" s="86">
        <v>31211505</v>
      </c>
      <c r="JP142" s="86">
        <v>31211505</v>
      </c>
      <c r="JQ142" s="86">
        <v>31211505</v>
      </c>
      <c r="JR142" s="86">
        <v>31211505</v>
      </c>
      <c r="JS142" s="86">
        <v>31211505</v>
      </c>
      <c r="JT142" s="86">
        <v>31211505</v>
      </c>
      <c r="JU142" s="86">
        <v>31211505</v>
      </c>
      <c r="JV142" s="86">
        <v>31211505</v>
      </c>
      <c r="JW142" s="86">
        <v>31211505</v>
      </c>
      <c r="JX142" s="86">
        <v>31211505</v>
      </c>
      <c r="JY142" s="86">
        <v>31211505</v>
      </c>
      <c r="JZ142" s="86">
        <v>31211505</v>
      </c>
      <c r="KA142" s="86">
        <v>31211505</v>
      </c>
      <c r="KB142" s="86">
        <v>31211505</v>
      </c>
      <c r="KC142" s="86">
        <v>31211505</v>
      </c>
      <c r="KD142" s="86">
        <v>31211505</v>
      </c>
      <c r="KE142" s="86">
        <v>31211505</v>
      </c>
      <c r="KF142" s="86">
        <v>31211505</v>
      </c>
      <c r="KG142" s="86">
        <v>31211505</v>
      </c>
      <c r="KH142" s="86">
        <v>31211505</v>
      </c>
      <c r="KI142" s="86">
        <v>31211505</v>
      </c>
      <c r="KJ142" s="86">
        <v>31211505</v>
      </c>
      <c r="KK142" s="86">
        <v>31211505</v>
      </c>
      <c r="KL142" s="86">
        <v>31211505</v>
      </c>
      <c r="KM142" s="86">
        <v>31211505</v>
      </c>
      <c r="KN142" s="86">
        <v>31211505</v>
      </c>
      <c r="KO142" s="86">
        <v>31211505</v>
      </c>
      <c r="KP142" s="86">
        <v>31211505</v>
      </c>
      <c r="KQ142" s="86">
        <v>31211505</v>
      </c>
      <c r="KR142" s="86">
        <v>31211505</v>
      </c>
      <c r="KS142" s="86">
        <v>31211505</v>
      </c>
      <c r="KT142" s="86">
        <v>31211505</v>
      </c>
      <c r="KU142" s="86">
        <v>31211505</v>
      </c>
      <c r="KV142" s="86">
        <v>31211505</v>
      </c>
      <c r="KW142" s="86">
        <v>31211505</v>
      </c>
      <c r="KX142" s="86">
        <v>31211505</v>
      </c>
      <c r="KY142" s="86">
        <v>31211505</v>
      </c>
      <c r="KZ142" s="86">
        <v>31211505</v>
      </c>
      <c r="LA142" s="86">
        <v>31211505</v>
      </c>
      <c r="LB142" s="86">
        <v>31211505</v>
      </c>
      <c r="LC142" s="86">
        <v>31211505</v>
      </c>
      <c r="LD142" s="86">
        <v>31211505</v>
      </c>
      <c r="LE142" s="86">
        <v>31211505</v>
      </c>
      <c r="LF142" s="86">
        <v>31211505</v>
      </c>
      <c r="LG142" s="86">
        <v>31211505</v>
      </c>
      <c r="LH142" s="86">
        <v>31211505</v>
      </c>
      <c r="LI142" s="86">
        <v>31211505</v>
      </c>
      <c r="LJ142" s="86">
        <v>31211505</v>
      </c>
      <c r="LK142" s="86">
        <v>31211505</v>
      </c>
      <c r="LL142" s="86">
        <v>31211505</v>
      </c>
      <c r="LM142" s="86">
        <v>31211505</v>
      </c>
      <c r="LN142" s="86">
        <v>31211505</v>
      </c>
      <c r="LO142" s="86">
        <v>31211505</v>
      </c>
      <c r="LP142" s="86">
        <v>31211505</v>
      </c>
      <c r="LQ142" s="86">
        <v>31211505</v>
      </c>
      <c r="LR142" s="86">
        <v>31211505</v>
      </c>
      <c r="LS142" s="86">
        <v>31211505</v>
      </c>
      <c r="LT142" s="86">
        <v>31211505</v>
      </c>
      <c r="LU142" s="86">
        <v>31211505</v>
      </c>
      <c r="LV142" s="86">
        <v>31211505</v>
      </c>
      <c r="LW142" s="86">
        <v>31211505</v>
      </c>
      <c r="LX142" s="86">
        <v>31211505</v>
      </c>
      <c r="LY142" s="86">
        <v>31211505</v>
      </c>
      <c r="LZ142" s="86">
        <v>31211505</v>
      </c>
      <c r="MA142" s="86">
        <v>31211505</v>
      </c>
      <c r="MB142" s="86">
        <v>31211505</v>
      </c>
      <c r="MC142" s="86">
        <v>31211505</v>
      </c>
      <c r="MD142" s="86">
        <v>31211505</v>
      </c>
      <c r="ME142" s="86">
        <v>31211505</v>
      </c>
      <c r="MF142" s="86">
        <v>31211505</v>
      </c>
      <c r="MG142" s="86">
        <v>31211505</v>
      </c>
      <c r="MH142" s="86">
        <v>31211505</v>
      </c>
      <c r="MI142" s="86">
        <v>31211505</v>
      </c>
      <c r="MJ142" s="86">
        <v>31211505</v>
      </c>
      <c r="MK142" s="86">
        <v>31211505</v>
      </c>
      <c r="ML142" s="86">
        <v>31211505</v>
      </c>
      <c r="MM142" s="86">
        <v>31211505</v>
      </c>
      <c r="MN142" s="86">
        <v>31211505</v>
      </c>
      <c r="MO142" s="86">
        <v>31211505</v>
      </c>
      <c r="MP142" s="86">
        <v>31211505</v>
      </c>
      <c r="MQ142" s="86">
        <v>31211505</v>
      </c>
      <c r="MR142" s="86">
        <v>31211505</v>
      </c>
      <c r="MS142" s="86">
        <v>31211505</v>
      </c>
      <c r="MT142" s="86">
        <v>31211505</v>
      </c>
      <c r="MU142" s="86">
        <v>31211505</v>
      </c>
      <c r="MV142" s="86">
        <v>31211505</v>
      </c>
      <c r="MW142" s="86">
        <v>31211505</v>
      </c>
      <c r="MX142" s="86">
        <v>31211505</v>
      </c>
      <c r="MY142" s="86">
        <v>31211505</v>
      </c>
      <c r="MZ142" s="86">
        <v>31211505</v>
      </c>
      <c r="NA142" s="86">
        <v>31211505</v>
      </c>
      <c r="NB142" s="86">
        <v>31211505</v>
      </c>
      <c r="NC142" s="86">
        <v>31211505</v>
      </c>
      <c r="ND142" s="86">
        <v>31211505</v>
      </c>
      <c r="NE142" s="86">
        <v>31211505</v>
      </c>
      <c r="NF142" s="86">
        <v>31211505</v>
      </c>
      <c r="NG142" s="86">
        <v>31211505</v>
      </c>
      <c r="NH142" s="86">
        <v>31211505</v>
      </c>
      <c r="NI142" s="86">
        <v>31211505</v>
      </c>
      <c r="NJ142" s="86">
        <v>31211505</v>
      </c>
      <c r="NK142" s="86">
        <v>31211505</v>
      </c>
      <c r="NL142" s="86">
        <v>31211505</v>
      </c>
      <c r="NM142" s="86">
        <v>31211505</v>
      </c>
      <c r="NN142" s="86">
        <v>31211505</v>
      </c>
      <c r="NO142" s="86">
        <v>31211505</v>
      </c>
      <c r="NP142" s="86">
        <v>31211505</v>
      </c>
      <c r="NQ142" s="86">
        <v>31211505</v>
      </c>
      <c r="NR142" s="86">
        <v>31211505</v>
      </c>
      <c r="NS142" s="86">
        <v>31211505</v>
      </c>
      <c r="NT142" s="86">
        <v>31211505</v>
      </c>
      <c r="NU142" s="86">
        <v>31211505</v>
      </c>
      <c r="NV142" s="86">
        <v>31211505</v>
      </c>
      <c r="NW142" s="86">
        <v>31211505</v>
      </c>
      <c r="NX142" s="86">
        <v>31211505</v>
      </c>
      <c r="NY142" s="86">
        <v>31211505</v>
      </c>
      <c r="NZ142" s="86">
        <v>31211505</v>
      </c>
      <c r="OA142" s="86">
        <v>31211505</v>
      </c>
      <c r="OB142" s="86">
        <v>31211505</v>
      </c>
      <c r="OC142" s="86">
        <v>31211505</v>
      </c>
      <c r="OD142" s="86">
        <v>31211505</v>
      </c>
      <c r="OE142" s="86">
        <v>31211505</v>
      </c>
      <c r="OF142" s="86">
        <v>31211505</v>
      </c>
      <c r="OG142" s="86">
        <v>31211505</v>
      </c>
      <c r="OH142" s="86">
        <v>31211505</v>
      </c>
      <c r="OI142" s="86">
        <v>31211505</v>
      </c>
      <c r="OJ142" s="86">
        <v>31211505</v>
      </c>
      <c r="OK142" s="86">
        <v>31211505</v>
      </c>
      <c r="OL142" s="86">
        <v>31211505</v>
      </c>
      <c r="OM142" s="86">
        <v>31211505</v>
      </c>
      <c r="ON142" s="86">
        <v>31211505</v>
      </c>
      <c r="OO142" s="86">
        <v>31211505</v>
      </c>
      <c r="OP142" s="86">
        <v>31211505</v>
      </c>
      <c r="OQ142" s="86">
        <v>31211505</v>
      </c>
      <c r="OR142" s="86">
        <v>31211505</v>
      </c>
      <c r="OS142" s="86">
        <v>31211505</v>
      </c>
      <c r="OT142" s="86">
        <v>31211505</v>
      </c>
      <c r="OU142" s="86">
        <v>31211505</v>
      </c>
      <c r="OV142" s="86">
        <v>31211505</v>
      </c>
      <c r="OW142" s="86">
        <v>31211505</v>
      </c>
      <c r="OX142" s="86">
        <v>31211505</v>
      </c>
      <c r="OY142" s="86">
        <v>31211505</v>
      </c>
      <c r="OZ142" s="86">
        <v>31211505</v>
      </c>
      <c r="PA142" s="86">
        <v>31211505</v>
      </c>
      <c r="PB142" s="86">
        <v>31211505</v>
      </c>
      <c r="PC142" s="86">
        <v>31211505</v>
      </c>
      <c r="PD142" s="86">
        <v>31211505</v>
      </c>
      <c r="PE142" s="86">
        <v>31211505</v>
      </c>
      <c r="PF142" s="86">
        <v>31211505</v>
      </c>
      <c r="PG142" s="86">
        <v>31211505</v>
      </c>
      <c r="PH142" s="86">
        <v>31211505</v>
      </c>
      <c r="PI142" s="86">
        <v>31211505</v>
      </c>
      <c r="PJ142" s="86">
        <v>31211505</v>
      </c>
      <c r="PK142" s="86">
        <v>31211505</v>
      </c>
      <c r="PL142" s="86">
        <v>31211505</v>
      </c>
      <c r="PM142" s="86">
        <v>31211505</v>
      </c>
      <c r="PN142" s="86">
        <v>31211505</v>
      </c>
      <c r="PO142" s="86">
        <v>31211505</v>
      </c>
      <c r="PP142" s="86">
        <v>31211505</v>
      </c>
      <c r="PQ142" s="86">
        <v>31211505</v>
      </c>
      <c r="PR142" s="86">
        <v>31211505</v>
      </c>
      <c r="PS142" s="86">
        <v>31211505</v>
      </c>
      <c r="PT142" s="86">
        <v>31211505</v>
      </c>
      <c r="PU142" s="86">
        <v>31211505</v>
      </c>
      <c r="PV142" s="86">
        <v>31211505</v>
      </c>
      <c r="PW142" s="86">
        <v>31211505</v>
      </c>
      <c r="PX142" s="86">
        <v>31211505</v>
      </c>
      <c r="PY142" s="86">
        <v>31211505</v>
      </c>
      <c r="PZ142" s="86">
        <v>31211505</v>
      </c>
      <c r="QA142" s="86">
        <v>31211505</v>
      </c>
      <c r="QB142" s="86">
        <v>31211505</v>
      </c>
      <c r="QC142" s="86">
        <v>31211505</v>
      </c>
      <c r="QD142" s="86">
        <v>31211505</v>
      </c>
      <c r="QE142" s="86">
        <v>31211505</v>
      </c>
      <c r="QF142" s="86">
        <v>31211505</v>
      </c>
      <c r="QG142" s="86">
        <v>31211505</v>
      </c>
      <c r="QH142" s="86">
        <v>31211505</v>
      </c>
      <c r="QI142" s="86">
        <v>31211505</v>
      </c>
      <c r="QJ142" s="86">
        <v>31211505</v>
      </c>
      <c r="QK142" s="86">
        <v>31211505</v>
      </c>
      <c r="QL142" s="86">
        <v>31211505</v>
      </c>
      <c r="QM142" s="86">
        <v>31211505</v>
      </c>
      <c r="QN142" s="86">
        <v>31211505</v>
      </c>
      <c r="QO142" s="86">
        <v>31211505</v>
      </c>
      <c r="QP142" s="86">
        <v>31211505</v>
      </c>
      <c r="QQ142" s="86">
        <v>31211505</v>
      </c>
      <c r="QR142" s="86">
        <v>31211505</v>
      </c>
      <c r="QS142" s="86">
        <v>31211505</v>
      </c>
      <c r="QT142" s="86">
        <v>31211505</v>
      </c>
      <c r="QU142" s="86">
        <v>31211505</v>
      </c>
      <c r="QV142" s="86">
        <v>31211505</v>
      </c>
      <c r="QW142" s="86">
        <v>31211505</v>
      </c>
      <c r="QX142" s="86">
        <v>31211505</v>
      </c>
      <c r="QY142" s="86">
        <v>31211505</v>
      </c>
      <c r="QZ142" s="86">
        <v>31211505</v>
      </c>
      <c r="RA142" s="86">
        <v>31211505</v>
      </c>
      <c r="RB142" s="86">
        <v>31211505</v>
      </c>
      <c r="RC142" s="86">
        <v>31211505</v>
      </c>
      <c r="RD142" s="86">
        <v>31211505</v>
      </c>
      <c r="RE142" s="86">
        <v>31211505</v>
      </c>
      <c r="RF142" s="86">
        <v>31211505</v>
      </c>
      <c r="RG142" s="86">
        <v>31211505</v>
      </c>
      <c r="RH142" s="86">
        <v>31211505</v>
      </c>
      <c r="RI142" s="86">
        <v>31211505</v>
      </c>
      <c r="RJ142" s="86">
        <v>31211505</v>
      </c>
      <c r="RK142" s="86">
        <v>31211505</v>
      </c>
      <c r="RL142" s="86">
        <v>31211505</v>
      </c>
      <c r="RM142" s="86">
        <v>31211505</v>
      </c>
      <c r="RN142" s="86">
        <v>31211505</v>
      </c>
      <c r="RO142" s="86">
        <v>31211505</v>
      </c>
      <c r="RP142" s="86">
        <v>31211505</v>
      </c>
      <c r="RQ142" s="86">
        <v>31211505</v>
      </c>
      <c r="RR142" s="86">
        <v>31211505</v>
      </c>
      <c r="RS142" s="86">
        <v>31211505</v>
      </c>
      <c r="RT142" s="86">
        <v>31211505</v>
      </c>
      <c r="RU142" s="86">
        <v>31211505</v>
      </c>
      <c r="RV142" s="86">
        <v>31211505</v>
      </c>
      <c r="RW142" s="86">
        <v>31211505</v>
      </c>
      <c r="RX142" s="86">
        <v>31211505</v>
      </c>
      <c r="RY142" s="86">
        <v>31211505</v>
      </c>
      <c r="RZ142" s="86">
        <v>31211505</v>
      </c>
      <c r="SA142" s="86">
        <v>31211505</v>
      </c>
      <c r="SB142" s="86">
        <v>31211505</v>
      </c>
      <c r="SC142" s="86">
        <v>31211505</v>
      </c>
      <c r="SD142" s="86">
        <v>31211505</v>
      </c>
      <c r="SE142" s="86">
        <v>31211505</v>
      </c>
      <c r="SF142" s="86">
        <v>31211505</v>
      </c>
      <c r="SG142" s="86">
        <v>31211505</v>
      </c>
      <c r="SH142" s="86">
        <v>31211505</v>
      </c>
      <c r="SI142" s="86">
        <v>31211505</v>
      </c>
      <c r="SJ142" s="86">
        <v>31211505</v>
      </c>
      <c r="SK142" s="86">
        <v>31211505</v>
      </c>
      <c r="SL142" s="86">
        <v>31211505</v>
      </c>
      <c r="SM142" s="86">
        <v>31211505</v>
      </c>
      <c r="SN142" s="86">
        <v>31211505</v>
      </c>
      <c r="SO142" s="86">
        <v>31211505</v>
      </c>
      <c r="SP142" s="86">
        <v>31211505</v>
      </c>
      <c r="SQ142" s="86">
        <v>31211505</v>
      </c>
      <c r="SR142" s="86">
        <v>31211505</v>
      </c>
      <c r="SS142" s="86">
        <v>31211505</v>
      </c>
      <c r="ST142" s="86">
        <v>31211505</v>
      </c>
      <c r="SU142" s="86">
        <v>31211505</v>
      </c>
      <c r="SV142" s="86">
        <v>31211505</v>
      </c>
      <c r="SW142" s="86">
        <v>31211505</v>
      </c>
      <c r="SX142" s="86">
        <v>31211505</v>
      </c>
      <c r="SY142" s="86">
        <v>31211505</v>
      </c>
      <c r="SZ142" s="86">
        <v>31211505</v>
      </c>
      <c r="TA142" s="86">
        <v>31211505</v>
      </c>
      <c r="TB142" s="86">
        <v>31211505</v>
      </c>
      <c r="TC142" s="86">
        <v>31211505</v>
      </c>
      <c r="TD142" s="86">
        <v>31211505</v>
      </c>
      <c r="TE142" s="86">
        <v>31211505</v>
      </c>
      <c r="TF142" s="86">
        <v>31211505</v>
      </c>
      <c r="TG142" s="86">
        <v>31211505</v>
      </c>
      <c r="TH142" s="86">
        <v>31211505</v>
      </c>
      <c r="TI142" s="86">
        <v>31211505</v>
      </c>
      <c r="TJ142" s="86">
        <v>31211505</v>
      </c>
      <c r="TK142" s="86">
        <v>31211505</v>
      </c>
      <c r="TL142" s="86">
        <v>31211505</v>
      </c>
      <c r="TM142" s="86">
        <v>31211505</v>
      </c>
      <c r="TN142" s="86">
        <v>31211505</v>
      </c>
      <c r="TO142" s="86">
        <v>31211505</v>
      </c>
      <c r="TP142" s="86">
        <v>31211505</v>
      </c>
      <c r="TQ142" s="86">
        <v>31211505</v>
      </c>
      <c r="TR142" s="86">
        <v>31211505</v>
      </c>
      <c r="TS142" s="86">
        <v>31211505</v>
      </c>
      <c r="TT142" s="86">
        <v>31211505</v>
      </c>
      <c r="TU142" s="86">
        <v>31211505</v>
      </c>
      <c r="TV142" s="86">
        <v>31211505</v>
      </c>
      <c r="TW142" s="86">
        <v>31211505</v>
      </c>
      <c r="TX142" s="86">
        <v>31211505</v>
      </c>
      <c r="TY142" s="86">
        <v>31211505</v>
      </c>
      <c r="TZ142" s="86">
        <v>31211505</v>
      </c>
      <c r="UA142" s="86">
        <v>31211505</v>
      </c>
      <c r="UB142" s="86">
        <v>31211505</v>
      </c>
      <c r="UC142" s="86">
        <v>31211505</v>
      </c>
      <c r="UD142" s="86">
        <v>31211505</v>
      </c>
      <c r="UE142" s="86">
        <v>31211505</v>
      </c>
      <c r="UF142" s="86">
        <v>31211505</v>
      </c>
      <c r="UG142" s="86">
        <v>31211505</v>
      </c>
      <c r="UH142" s="86">
        <v>31211505</v>
      </c>
      <c r="UI142" s="86">
        <v>31211505</v>
      </c>
      <c r="UJ142" s="86">
        <v>31211505</v>
      </c>
      <c r="UK142" s="86">
        <v>31211505</v>
      </c>
      <c r="UL142" s="86">
        <v>31211505</v>
      </c>
      <c r="UM142" s="86">
        <v>31211505</v>
      </c>
      <c r="UN142" s="86">
        <v>31211505</v>
      </c>
      <c r="UO142" s="86">
        <v>31211505</v>
      </c>
      <c r="UP142" s="86">
        <v>31211505</v>
      </c>
      <c r="UQ142" s="86">
        <v>31211505</v>
      </c>
      <c r="UR142" s="86">
        <v>31211505</v>
      </c>
      <c r="US142" s="86">
        <v>31211505</v>
      </c>
      <c r="UT142" s="86">
        <v>31211505</v>
      </c>
      <c r="UU142" s="86">
        <v>31211505</v>
      </c>
      <c r="UV142" s="86">
        <v>31211505</v>
      </c>
      <c r="UW142" s="86">
        <v>31211505</v>
      </c>
      <c r="UX142" s="86">
        <v>31211505</v>
      </c>
      <c r="UY142" s="86">
        <v>31211505</v>
      </c>
      <c r="UZ142" s="86">
        <v>31211505</v>
      </c>
      <c r="VA142" s="86">
        <v>31211505</v>
      </c>
      <c r="VB142" s="86">
        <v>31211505</v>
      </c>
      <c r="VC142" s="86">
        <v>31211505</v>
      </c>
      <c r="VD142" s="86">
        <v>31211505</v>
      </c>
      <c r="VE142" s="86">
        <v>31211505</v>
      </c>
      <c r="VF142" s="86">
        <v>31211505</v>
      </c>
      <c r="VG142" s="86">
        <v>31211505</v>
      </c>
      <c r="VH142" s="86">
        <v>31211505</v>
      </c>
      <c r="VI142" s="86">
        <v>31211505</v>
      </c>
      <c r="VJ142" s="86">
        <v>31211505</v>
      </c>
      <c r="VK142" s="86">
        <v>31211505</v>
      </c>
      <c r="VL142" s="86">
        <v>31211505</v>
      </c>
      <c r="VM142" s="86">
        <v>31211505</v>
      </c>
      <c r="VN142" s="86">
        <v>31211505</v>
      </c>
      <c r="VO142" s="86">
        <v>31211505</v>
      </c>
      <c r="VP142" s="86">
        <v>31211505</v>
      </c>
      <c r="VQ142" s="86">
        <v>31211505</v>
      </c>
      <c r="VR142" s="86">
        <v>31211505</v>
      </c>
      <c r="VS142" s="86">
        <v>31211505</v>
      </c>
      <c r="VT142" s="86">
        <v>31211505</v>
      </c>
      <c r="VU142" s="86">
        <v>31211505</v>
      </c>
      <c r="VV142" s="86">
        <v>31211505</v>
      </c>
      <c r="VW142" s="86">
        <v>31211505</v>
      </c>
      <c r="VX142" s="86">
        <v>31211505</v>
      </c>
      <c r="VY142" s="86">
        <v>31211505</v>
      </c>
      <c r="VZ142" s="86">
        <v>31211505</v>
      </c>
      <c r="WA142" s="86">
        <v>31211505</v>
      </c>
      <c r="WB142" s="86">
        <v>31211505</v>
      </c>
      <c r="WC142" s="86">
        <v>31211505</v>
      </c>
      <c r="WD142" s="86">
        <v>31211505</v>
      </c>
      <c r="WE142" s="86">
        <v>31211505</v>
      </c>
      <c r="WF142" s="86">
        <v>31211505</v>
      </c>
      <c r="WG142" s="86">
        <v>31211505</v>
      </c>
      <c r="WH142" s="86">
        <v>31211505</v>
      </c>
      <c r="WI142" s="86">
        <v>31211505</v>
      </c>
      <c r="WJ142" s="86">
        <v>31211505</v>
      </c>
      <c r="WK142" s="86">
        <v>31211505</v>
      </c>
      <c r="WL142" s="86">
        <v>31211505</v>
      </c>
      <c r="WM142" s="86">
        <v>31211505</v>
      </c>
      <c r="WN142" s="86">
        <v>31211505</v>
      </c>
      <c r="WO142" s="86">
        <v>31211505</v>
      </c>
      <c r="WP142" s="86">
        <v>31211505</v>
      </c>
      <c r="WQ142" s="86">
        <v>31211505</v>
      </c>
      <c r="WR142" s="86">
        <v>31211505</v>
      </c>
      <c r="WS142" s="86">
        <v>31211505</v>
      </c>
      <c r="WT142" s="86">
        <v>31211505</v>
      </c>
      <c r="WU142" s="86">
        <v>31211505</v>
      </c>
      <c r="WV142" s="86">
        <v>31211505</v>
      </c>
      <c r="WW142" s="86">
        <v>31211505</v>
      </c>
      <c r="WX142" s="86">
        <v>31211505</v>
      </c>
      <c r="WY142" s="86">
        <v>31211505</v>
      </c>
      <c r="WZ142" s="86">
        <v>31211505</v>
      </c>
      <c r="XA142" s="86">
        <v>31211505</v>
      </c>
      <c r="XB142" s="86">
        <v>31211505</v>
      </c>
      <c r="XC142" s="86">
        <v>31211505</v>
      </c>
      <c r="XD142" s="86">
        <v>31211505</v>
      </c>
      <c r="XE142" s="86">
        <v>31211505</v>
      </c>
      <c r="XF142" s="86">
        <v>31211505</v>
      </c>
      <c r="XG142" s="86">
        <v>31211505</v>
      </c>
      <c r="XH142" s="86">
        <v>31211505</v>
      </c>
      <c r="XI142" s="86">
        <v>31211505</v>
      </c>
      <c r="XJ142" s="86">
        <v>31211505</v>
      </c>
      <c r="XK142" s="86">
        <v>31211505</v>
      </c>
      <c r="XL142" s="86">
        <v>31211505</v>
      </c>
      <c r="XM142" s="86">
        <v>31211505</v>
      </c>
      <c r="XN142" s="86">
        <v>31211505</v>
      </c>
      <c r="XO142" s="86">
        <v>31211505</v>
      </c>
      <c r="XP142" s="86">
        <v>31211505</v>
      </c>
      <c r="XQ142" s="86">
        <v>31211505</v>
      </c>
      <c r="XR142" s="86">
        <v>31211505</v>
      </c>
      <c r="XS142" s="86">
        <v>31211505</v>
      </c>
      <c r="XT142" s="86">
        <v>31211505</v>
      </c>
      <c r="XU142" s="86">
        <v>31211505</v>
      </c>
      <c r="XV142" s="86">
        <v>31211505</v>
      </c>
      <c r="XW142" s="86">
        <v>31211505</v>
      </c>
      <c r="XX142" s="86">
        <v>31211505</v>
      </c>
      <c r="XY142" s="86">
        <v>31211505</v>
      </c>
      <c r="XZ142" s="86">
        <v>31211505</v>
      </c>
      <c r="YA142" s="86">
        <v>31211505</v>
      </c>
      <c r="YB142" s="86">
        <v>31211505</v>
      </c>
      <c r="YC142" s="86">
        <v>31211505</v>
      </c>
      <c r="YD142" s="86">
        <v>31211505</v>
      </c>
      <c r="YE142" s="86">
        <v>31211505</v>
      </c>
      <c r="YF142" s="86">
        <v>31211505</v>
      </c>
      <c r="YG142" s="86">
        <v>31211505</v>
      </c>
      <c r="YH142" s="86">
        <v>31211505</v>
      </c>
      <c r="YI142" s="86">
        <v>31211505</v>
      </c>
      <c r="YJ142" s="86">
        <v>31211505</v>
      </c>
      <c r="YK142" s="86">
        <v>31211505</v>
      </c>
      <c r="YL142" s="86">
        <v>31211505</v>
      </c>
      <c r="YM142" s="86">
        <v>31211505</v>
      </c>
      <c r="YN142" s="86">
        <v>31211505</v>
      </c>
      <c r="YO142" s="86">
        <v>31211505</v>
      </c>
      <c r="YP142" s="86">
        <v>31211505</v>
      </c>
      <c r="YQ142" s="86">
        <v>31211505</v>
      </c>
      <c r="YR142" s="86">
        <v>31211505</v>
      </c>
      <c r="YS142" s="86">
        <v>31211505</v>
      </c>
      <c r="YT142" s="86">
        <v>31211505</v>
      </c>
      <c r="YU142" s="86">
        <v>31211505</v>
      </c>
      <c r="YV142" s="86">
        <v>31211505</v>
      </c>
      <c r="YW142" s="86">
        <v>31211505</v>
      </c>
      <c r="YX142" s="86">
        <v>31211505</v>
      </c>
      <c r="YY142" s="86">
        <v>31211505</v>
      </c>
      <c r="YZ142" s="86">
        <v>31211505</v>
      </c>
      <c r="ZA142" s="86">
        <v>31211505</v>
      </c>
      <c r="ZB142" s="86">
        <v>31211505</v>
      </c>
      <c r="ZC142" s="86">
        <v>31211505</v>
      </c>
      <c r="ZD142" s="86">
        <v>31211505</v>
      </c>
      <c r="ZE142" s="86">
        <v>31211505</v>
      </c>
      <c r="ZF142" s="86">
        <v>31211505</v>
      </c>
      <c r="ZG142" s="86">
        <v>31211505</v>
      </c>
      <c r="ZH142" s="86">
        <v>31211505</v>
      </c>
      <c r="ZI142" s="86">
        <v>31211505</v>
      </c>
      <c r="ZJ142" s="86">
        <v>31211505</v>
      </c>
      <c r="ZK142" s="86">
        <v>31211505</v>
      </c>
      <c r="ZL142" s="86">
        <v>31211505</v>
      </c>
      <c r="ZM142" s="86">
        <v>31211505</v>
      </c>
      <c r="ZN142" s="86">
        <v>31211505</v>
      </c>
      <c r="ZO142" s="86">
        <v>31211505</v>
      </c>
      <c r="ZP142" s="86">
        <v>31211505</v>
      </c>
      <c r="ZQ142" s="86">
        <v>31211505</v>
      </c>
      <c r="ZR142" s="86">
        <v>31211505</v>
      </c>
      <c r="ZS142" s="86">
        <v>31211505</v>
      </c>
      <c r="ZT142" s="86">
        <v>31211505</v>
      </c>
      <c r="ZU142" s="86">
        <v>31211505</v>
      </c>
      <c r="ZV142" s="86">
        <v>31211505</v>
      </c>
      <c r="ZW142" s="86">
        <v>31211505</v>
      </c>
      <c r="ZX142" s="86">
        <v>31211505</v>
      </c>
      <c r="ZY142" s="86">
        <v>31211505</v>
      </c>
      <c r="ZZ142" s="86">
        <v>31211505</v>
      </c>
      <c r="AAA142" s="86">
        <v>31211505</v>
      </c>
      <c r="AAB142" s="86">
        <v>31211505</v>
      </c>
      <c r="AAC142" s="86">
        <v>31211505</v>
      </c>
      <c r="AAD142" s="86">
        <v>31211505</v>
      </c>
      <c r="AAE142" s="86">
        <v>31211505</v>
      </c>
      <c r="AAF142" s="86">
        <v>31211505</v>
      </c>
      <c r="AAG142" s="86">
        <v>31211505</v>
      </c>
      <c r="AAH142" s="86">
        <v>31211505</v>
      </c>
      <c r="AAI142" s="86">
        <v>31211505</v>
      </c>
      <c r="AAJ142" s="86">
        <v>31211505</v>
      </c>
      <c r="AAK142" s="86">
        <v>31211505</v>
      </c>
      <c r="AAL142" s="86">
        <v>31211505</v>
      </c>
      <c r="AAM142" s="86">
        <v>31211505</v>
      </c>
      <c r="AAN142" s="86">
        <v>31211505</v>
      </c>
      <c r="AAO142" s="86">
        <v>31211505</v>
      </c>
      <c r="AAP142" s="86">
        <v>31211505</v>
      </c>
      <c r="AAQ142" s="86">
        <v>31211505</v>
      </c>
      <c r="AAR142" s="86">
        <v>31211505</v>
      </c>
      <c r="AAS142" s="86">
        <v>31211505</v>
      </c>
      <c r="AAT142" s="86">
        <v>31211505</v>
      </c>
      <c r="AAU142" s="86">
        <v>31211505</v>
      </c>
      <c r="AAV142" s="86">
        <v>31211505</v>
      </c>
      <c r="AAW142" s="86">
        <v>31211505</v>
      </c>
      <c r="AAX142" s="86">
        <v>31211505</v>
      </c>
      <c r="AAY142" s="86">
        <v>31211505</v>
      </c>
      <c r="AAZ142" s="86">
        <v>31211505</v>
      </c>
      <c r="ABA142" s="86">
        <v>31211505</v>
      </c>
      <c r="ABB142" s="86">
        <v>31211505</v>
      </c>
      <c r="ABC142" s="86">
        <v>31211505</v>
      </c>
      <c r="ABD142" s="86">
        <v>31211505</v>
      </c>
      <c r="ABE142" s="86">
        <v>31211505</v>
      </c>
      <c r="ABF142" s="86">
        <v>31211505</v>
      </c>
      <c r="ABG142" s="86">
        <v>31211505</v>
      </c>
      <c r="ABH142" s="86">
        <v>31211505</v>
      </c>
      <c r="ABI142" s="86">
        <v>31211505</v>
      </c>
      <c r="ABJ142" s="86">
        <v>31211505</v>
      </c>
      <c r="ABK142" s="86">
        <v>31211505</v>
      </c>
      <c r="ABL142" s="86">
        <v>31211505</v>
      </c>
      <c r="ABM142" s="86">
        <v>31211505</v>
      </c>
      <c r="ABN142" s="86">
        <v>31211505</v>
      </c>
      <c r="ABO142" s="86">
        <v>31211505</v>
      </c>
      <c r="ABP142" s="86">
        <v>31211505</v>
      </c>
      <c r="ABQ142" s="86">
        <v>31211505</v>
      </c>
      <c r="ABR142" s="86">
        <v>31211505</v>
      </c>
      <c r="ABS142" s="86">
        <v>31211505</v>
      </c>
      <c r="ABT142" s="86">
        <v>31211505</v>
      </c>
      <c r="ABU142" s="86">
        <v>31211505</v>
      </c>
      <c r="ABV142" s="86">
        <v>31211505</v>
      </c>
      <c r="ABW142" s="86">
        <v>31211505</v>
      </c>
      <c r="ABX142" s="86">
        <v>31211505</v>
      </c>
      <c r="ABY142" s="86">
        <v>31211505</v>
      </c>
      <c r="ABZ142" s="86">
        <v>31211505</v>
      </c>
      <c r="ACA142" s="86">
        <v>31211505</v>
      </c>
      <c r="ACB142" s="86">
        <v>31211505</v>
      </c>
      <c r="ACC142" s="86">
        <v>31211505</v>
      </c>
      <c r="ACD142" s="86">
        <v>31211505</v>
      </c>
      <c r="ACE142" s="86">
        <v>31211505</v>
      </c>
      <c r="ACF142" s="86">
        <v>31211505</v>
      </c>
      <c r="ACG142" s="86">
        <v>31211505</v>
      </c>
      <c r="ACH142" s="86">
        <v>31211505</v>
      </c>
      <c r="ACI142" s="86">
        <v>31211505</v>
      </c>
      <c r="ACJ142" s="86">
        <v>31211505</v>
      </c>
      <c r="ACK142" s="86">
        <v>31211505</v>
      </c>
      <c r="ACL142" s="86">
        <v>31211505</v>
      </c>
      <c r="ACM142" s="86">
        <v>31211505</v>
      </c>
      <c r="ACN142" s="86">
        <v>31211505</v>
      </c>
      <c r="ACO142" s="86">
        <v>31211505</v>
      </c>
      <c r="ACP142" s="86">
        <v>31211505</v>
      </c>
      <c r="ACQ142" s="86">
        <v>31211505</v>
      </c>
      <c r="ACR142" s="86">
        <v>31211505</v>
      </c>
      <c r="ACS142" s="86">
        <v>31211505</v>
      </c>
      <c r="ACT142" s="86">
        <v>31211505</v>
      </c>
      <c r="ACU142" s="86">
        <v>31211505</v>
      </c>
      <c r="ACV142" s="86">
        <v>31211505</v>
      </c>
      <c r="ACW142" s="86">
        <v>31211505</v>
      </c>
      <c r="ACX142" s="86">
        <v>31211505</v>
      </c>
      <c r="ACY142" s="86">
        <v>31211505</v>
      </c>
      <c r="ACZ142" s="86">
        <v>31211505</v>
      </c>
      <c r="ADA142" s="86">
        <v>31211505</v>
      </c>
      <c r="ADB142" s="86">
        <v>31211505</v>
      </c>
      <c r="ADC142" s="86">
        <v>31211505</v>
      </c>
      <c r="ADD142" s="86">
        <v>31211505</v>
      </c>
      <c r="ADE142" s="86">
        <v>31211505</v>
      </c>
      <c r="ADF142" s="86">
        <v>31211505</v>
      </c>
      <c r="ADG142" s="86">
        <v>31211505</v>
      </c>
      <c r="ADH142" s="86">
        <v>31211505</v>
      </c>
      <c r="ADI142" s="86">
        <v>31211505</v>
      </c>
      <c r="ADJ142" s="86">
        <v>31211505</v>
      </c>
      <c r="ADK142" s="86">
        <v>31211505</v>
      </c>
      <c r="ADL142" s="86">
        <v>31211505</v>
      </c>
      <c r="ADM142" s="86">
        <v>31211505</v>
      </c>
      <c r="ADN142" s="86">
        <v>31211505</v>
      </c>
      <c r="ADO142" s="86">
        <v>31211505</v>
      </c>
      <c r="ADP142" s="86">
        <v>31211505</v>
      </c>
      <c r="ADQ142" s="86">
        <v>31211505</v>
      </c>
      <c r="ADR142" s="86">
        <v>31211505</v>
      </c>
      <c r="ADS142" s="86">
        <v>31211505</v>
      </c>
      <c r="ADT142" s="86">
        <v>31211505</v>
      </c>
      <c r="ADU142" s="86">
        <v>31211505</v>
      </c>
      <c r="ADV142" s="86">
        <v>31211505</v>
      </c>
      <c r="ADW142" s="86">
        <v>31211505</v>
      </c>
      <c r="ADX142" s="86">
        <v>31211505</v>
      </c>
      <c r="ADY142" s="86">
        <v>31211505</v>
      </c>
      <c r="ADZ142" s="86">
        <v>31211505</v>
      </c>
      <c r="AEA142" s="86">
        <v>31211505</v>
      </c>
      <c r="AEB142" s="86">
        <v>31211505</v>
      </c>
      <c r="AEC142" s="86">
        <v>31211505</v>
      </c>
      <c r="AED142" s="86">
        <v>31211505</v>
      </c>
      <c r="AEE142" s="86">
        <v>31211505</v>
      </c>
      <c r="AEF142" s="86">
        <v>31211505</v>
      </c>
      <c r="AEG142" s="86">
        <v>31211505</v>
      </c>
      <c r="AEH142" s="86">
        <v>31211505</v>
      </c>
      <c r="AEI142" s="86">
        <v>31211505</v>
      </c>
      <c r="AEJ142" s="86">
        <v>31211505</v>
      </c>
      <c r="AEK142" s="86">
        <v>31211505</v>
      </c>
      <c r="AEL142" s="86">
        <v>31211505</v>
      </c>
      <c r="AEM142" s="86">
        <v>31211505</v>
      </c>
      <c r="AEN142" s="86">
        <v>31211505</v>
      </c>
      <c r="AEO142" s="86">
        <v>31211505</v>
      </c>
      <c r="AEP142" s="86">
        <v>31211505</v>
      </c>
      <c r="AEQ142" s="86">
        <v>31211505</v>
      </c>
      <c r="AER142" s="86">
        <v>31211505</v>
      </c>
      <c r="AES142" s="86">
        <v>31211505</v>
      </c>
      <c r="AET142" s="86">
        <v>31211505</v>
      </c>
      <c r="AEU142" s="86">
        <v>31211505</v>
      </c>
      <c r="AEV142" s="86">
        <v>31211505</v>
      </c>
      <c r="AEW142" s="86">
        <v>31211505</v>
      </c>
      <c r="AEX142" s="86">
        <v>31211505</v>
      </c>
      <c r="AEY142" s="86">
        <v>31211505</v>
      </c>
      <c r="AEZ142" s="86">
        <v>31211505</v>
      </c>
      <c r="AFA142" s="86">
        <v>31211505</v>
      </c>
      <c r="AFB142" s="86">
        <v>31211505</v>
      </c>
      <c r="AFC142" s="86">
        <v>31211505</v>
      </c>
      <c r="AFD142" s="86">
        <v>31211505</v>
      </c>
      <c r="AFE142" s="86">
        <v>31211505</v>
      </c>
      <c r="AFF142" s="86">
        <v>31211505</v>
      </c>
      <c r="AFG142" s="86">
        <v>31211505</v>
      </c>
      <c r="AFH142" s="86">
        <v>31211505</v>
      </c>
      <c r="AFI142" s="86">
        <v>31211505</v>
      </c>
      <c r="AFJ142" s="86">
        <v>31211505</v>
      </c>
      <c r="AFK142" s="86">
        <v>31211505</v>
      </c>
      <c r="AFL142" s="86">
        <v>31211505</v>
      </c>
      <c r="AFM142" s="86">
        <v>31211505</v>
      </c>
      <c r="AFN142" s="86">
        <v>31211505</v>
      </c>
      <c r="AFO142" s="86">
        <v>31211505</v>
      </c>
      <c r="AFP142" s="86">
        <v>31211505</v>
      </c>
      <c r="AFQ142" s="86">
        <v>31211505</v>
      </c>
      <c r="AFR142" s="86">
        <v>31211505</v>
      </c>
      <c r="AFS142" s="86">
        <v>31211505</v>
      </c>
      <c r="AFT142" s="86">
        <v>31211505</v>
      </c>
      <c r="AFU142" s="86">
        <v>31211505</v>
      </c>
      <c r="AFV142" s="86">
        <v>31211505</v>
      </c>
      <c r="AFW142" s="86">
        <v>31211505</v>
      </c>
      <c r="AFX142" s="86">
        <v>31211505</v>
      </c>
      <c r="AFY142" s="86">
        <v>31211505</v>
      </c>
      <c r="AFZ142" s="86">
        <v>31211505</v>
      </c>
      <c r="AGA142" s="86">
        <v>31211505</v>
      </c>
      <c r="AGB142" s="86">
        <v>31211505</v>
      </c>
      <c r="AGC142" s="86">
        <v>31211505</v>
      </c>
      <c r="AGD142" s="86">
        <v>31211505</v>
      </c>
      <c r="AGE142" s="86">
        <v>31211505</v>
      </c>
      <c r="AGF142" s="86">
        <v>31211505</v>
      </c>
      <c r="AGG142" s="86">
        <v>31211505</v>
      </c>
      <c r="AGH142" s="86">
        <v>31211505</v>
      </c>
      <c r="AGI142" s="86">
        <v>31211505</v>
      </c>
      <c r="AGJ142" s="86">
        <v>31211505</v>
      </c>
      <c r="AGK142" s="86">
        <v>31211505</v>
      </c>
      <c r="AGL142" s="86">
        <v>31211505</v>
      </c>
      <c r="AGM142" s="86">
        <v>31211505</v>
      </c>
      <c r="AGN142" s="86">
        <v>31211505</v>
      </c>
      <c r="AGO142" s="86">
        <v>31211505</v>
      </c>
      <c r="AGP142" s="86">
        <v>31211505</v>
      </c>
      <c r="AGQ142" s="86">
        <v>31211505</v>
      </c>
      <c r="AGR142" s="86">
        <v>31211505</v>
      </c>
      <c r="AGS142" s="86">
        <v>31211505</v>
      </c>
      <c r="AGT142" s="86">
        <v>31211505</v>
      </c>
      <c r="AGU142" s="86">
        <v>31211505</v>
      </c>
      <c r="AGV142" s="86">
        <v>31211505</v>
      </c>
      <c r="AGW142" s="86">
        <v>31211505</v>
      </c>
      <c r="AGX142" s="86">
        <v>31211505</v>
      </c>
      <c r="AGY142" s="86">
        <v>31211505</v>
      </c>
      <c r="AGZ142" s="86">
        <v>31211505</v>
      </c>
      <c r="AHA142" s="86">
        <v>31211505</v>
      </c>
      <c r="AHB142" s="86">
        <v>31211505</v>
      </c>
      <c r="AHC142" s="86">
        <v>31211505</v>
      </c>
      <c r="AHD142" s="86">
        <v>31211505</v>
      </c>
      <c r="AHE142" s="86">
        <v>31211505</v>
      </c>
      <c r="AHF142" s="86">
        <v>31211505</v>
      </c>
      <c r="AHG142" s="86">
        <v>31211505</v>
      </c>
      <c r="AHH142" s="86">
        <v>31211505</v>
      </c>
      <c r="AHI142" s="86">
        <v>31211505</v>
      </c>
      <c r="AHJ142" s="86">
        <v>31211505</v>
      </c>
      <c r="AHK142" s="86">
        <v>31211505</v>
      </c>
      <c r="AHL142" s="86">
        <v>31211505</v>
      </c>
      <c r="AHM142" s="86">
        <v>31211505</v>
      </c>
      <c r="AHN142" s="86">
        <v>31211505</v>
      </c>
      <c r="AHO142" s="86">
        <v>31211505</v>
      </c>
      <c r="AHP142" s="86">
        <v>31211505</v>
      </c>
      <c r="AHQ142" s="86">
        <v>31211505</v>
      </c>
      <c r="AHR142" s="86">
        <v>31211505</v>
      </c>
      <c r="AHS142" s="86">
        <v>31211505</v>
      </c>
      <c r="AHT142" s="86">
        <v>31211505</v>
      </c>
      <c r="AHU142" s="86">
        <v>31211505</v>
      </c>
      <c r="AHV142" s="86">
        <v>31211505</v>
      </c>
      <c r="AHW142" s="86">
        <v>31211505</v>
      </c>
      <c r="AHX142" s="86">
        <v>31211505</v>
      </c>
      <c r="AHY142" s="86">
        <v>31211505</v>
      </c>
      <c r="AHZ142" s="86">
        <v>31211505</v>
      </c>
      <c r="AIA142" s="86">
        <v>31211505</v>
      </c>
      <c r="AIB142" s="86">
        <v>31211505</v>
      </c>
      <c r="AIC142" s="86">
        <v>31211505</v>
      </c>
      <c r="AID142" s="86">
        <v>31211505</v>
      </c>
      <c r="AIE142" s="86">
        <v>31211505</v>
      </c>
      <c r="AIF142" s="86">
        <v>31211505</v>
      </c>
      <c r="AIG142" s="86">
        <v>31211505</v>
      </c>
      <c r="AIH142" s="86">
        <v>31211505</v>
      </c>
      <c r="AII142" s="86">
        <v>31211505</v>
      </c>
      <c r="AIJ142" s="86">
        <v>31211505</v>
      </c>
      <c r="AIK142" s="86">
        <v>31211505</v>
      </c>
      <c r="AIL142" s="86">
        <v>31211505</v>
      </c>
      <c r="AIM142" s="86">
        <v>31211505</v>
      </c>
      <c r="AIN142" s="86">
        <v>31211505</v>
      </c>
      <c r="AIO142" s="86">
        <v>31211505</v>
      </c>
      <c r="AIP142" s="86">
        <v>31211505</v>
      </c>
      <c r="AIQ142" s="86">
        <v>31211505</v>
      </c>
      <c r="AIR142" s="86">
        <v>31211505</v>
      </c>
      <c r="AIS142" s="86">
        <v>31211505</v>
      </c>
      <c r="AIT142" s="86">
        <v>31211505</v>
      </c>
      <c r="AIU142" s="86">
        <v>31211505</v>
      </c>
      <c r="AIV142" s="86">
        <v>31211505</v>
      </c>
      <c r="AIW142" s="86">
        <v>31211505</v>
      </c>
      <c r="AIX142" s="86">
        <v>31211505</v>
      </c>
      <c r="AIY142" s="86">
        <v>31211505</v>
      </c>
      <c r="AIZ142" s="86">
        <v>31211505</v>
      </c>
      <c r="AJA142" s="86">
        <v>31211505</v>
      </c>
      <c r="AJB142" s="86">
        <v>31211505</v>
      </c>
      <c r="AJC142" s="86">
        <v>31211505</v>
      </c>
      <c r="AJD142" s="86">
        <v>31211505</v>
      </c>
      <c r="AJE142" s="86">
        <v>31211505</v>
      </c>
      <c r="AJF142" s="86">
        <v>31211505</v>
      </c>
      <c r="AJG142" s="86">
        <v>31211505</v>
      </c>
      <c r="AJH142" s="86">
        <v>31211505</v>
      </c>
      <c r="AJI142" s="86">
        <v>31211505</v>
      </c>
      <c r="AJJ142" s="86">
        <v>31211505</v>
      </c>
      <c r="AJK142" s="86">
        <v>31211505</v>
      </c>
      <c r="AJL142" s="86">
        <v>31211505</v>
      </c>
      <c r="AJM142" s="86">
        <v>31211505</v>
      </c>
      <c r="AJN142" s="86">
        <v>31211505</v>
      </c>
      <c r="AJO142" s="86">
        <v>31211505</v>
      </c>
      <c r="AJP142" s="86">
        <v>31211505</v>
      </c>
      <c r="AJQ142" s="86">
        <v>31211505</v>
      </c>
      <c r="AJR142" s="86">
        <v>31211505</v>
      </c>
      <c r="AJS142" s="86">
        <v>31211505</v>
      </c>
      <c r="AJT142" s="86">
        <v>31211505</v>
      </c>
      <c r="AJU142" s="86">
        <v>31211505</v>
      </c>
      <c r="AJV142" s="86">
        <v>31211505</v>
      </c>
      <c r="AJW142" s="86">
        <v>31211505</v>
      </c>
      <c r="AJX142" s="86">
        <v>31211505</v>
      </c>
      <c r="AJY142" s="86">
        <v>31211505</v>
      </c>
      <c r="AJZ142" s="86">
        <v>31211505</v>
      </c>
      <c r="AKA142" s="86">
        <v>31211505</v>
      </c>
      <c r="AKB142" s="86">
        <v>31211505</v>
      </c>
      <c r="AKC142" s="86">
        <v>31211505</v>
      </c>
      <c r="AKD142" s="86">
        <v>31211505</v>
      </c>
      <c r="AKE142" s="86">
        <v>31211505</v>
      </c>
      <c r="AKF142" s="86">
        <v>31211505</v>
      </c>
      <c r="AKG142" s="86">
        <v>31211505</v>
      </c>
      <c r="AKH142" s="86">
        <v>31211505</v>
      </c>
      <c r="AKI142" s="86">
        <v>31211505</v>
      </c>
      <c r="AKJ142" s="86">
        <v>31211505</v>
      </c>
      <c r="AKK142" s="86">
        <v>31211505</v>
      </c>
      <c r="AKL142" s="86">
        <v>31211505</v>
      </c>
      <c r="AKM142" s="86">
        <v>31211505</v>
      </c>
      <c r="AKN142" s="86">
        <v>31211505</v>
      </c>
      <c r="AKO142" s="86">
        <v>31211505</v>
      </c>
      <c r="AKP142" s="86">
        <v>31211505</v>
      </c>
      <c r="AKQ142" s="86">
        <v>31211505</v>
      </c>
      <c r="AKR142" s="86">
        <v>31211505</v>
      </c>
      <c r="AKS142" s="86">
        <v>31211505</v>
      </c>
      <c r="AKT142" s="86">
        <v>31211505</v>
      </c>
      <c r="AKU142" s="86">
        <v>31211505</v>
      </c>
      <c r="AKV142" s="86">
        <v>31211505</v>
      </c>
      <c r="AKW142" s="86">
        <v>31211505</v>
      </c>
      <c r="AKX142" s="86">
        <v>31211505</v>
      </c>
      <c r="AKY142" s="86">
        <v>31211505</v>
      </c>
      <c r="AKZ142" s="86">
        <v>31211505</v>
      </c>
      <c r="ALA142" s="86">
        <v>31211505</v>
      </c>
      <c r="ALB142" s="86">
        <v>31211505</v>
      </c>
      <c r="ALC142" s="86">
        <v>31211505</v>
      </c>
      <c r="ALD142" s="86">
        <v>31211505</v>
      </c>
      <c r="ALE142" s="86">
        <v>31211505</v>
      </c>
      <c r="ALF142" s="86">
        <v>31211505</v>
      </c>
      <c r="ALG142" s="86">
        <v>31211505</v>
      </c>
      <c r="ALH142" s="86">
        <v>31211505</v>
      </c>
      <c r="ALI142" s="86">
        <v>31211505</v>
      </c>
      <c r="ALJ142" s="86">
        <v>31211505</v>
      </c>
      <c r="ALK142" s="86">
        <v>31211505</v>
      </c>
      <c r="ALL142" s="86">
        <v>31211505</v>
      </c>
      <c r="ALM142" s="86">
        <v>31211505</v>
      </c>
      <c r="ALN142" s="86">
        <v>31211505</v>
      </c>
      <c r="ALO142" s="86">
        <v>31211505</v>
      </c>
      <c r="ALP142" s="86">
        <v>31211505</v>
      </c>
      <c r="ALQ142" s="86">
        <v>31211505</v>
      </c>
      <c r="ALR142" s="86">
        <v>31211505</v>
      </c>
      <c r="ALS142" s="86">
        <v>31211505</v>
      </c>
      <c r="ALT142" s="86">
        <v>31211505</v>
      </c>
      <c r="ALU142" s="86">
        <v>31211505</v>
      </c>
      <c r="ALV142" s="86">
        <v>31211505</v>
      </c>
      <c r="ALW142" s="86">
        <v>31211505</v>
      </c>
      <c r="ALX142" s="86">
        <v>31211505</v>
      </c>
      <c r="ALY142" s="86">
        <v>31211505</v>
      </c>
      <c r="ALZ142" s="86">
        <v>31211505</v>
      </c>
      <c r="AMA142" s="86">
        <v>31211505</v>
      </c>
      <c r="AMB142" s="86">
        <v>31211505</v>
      </c>
      <c r="AMC142" s="86">
        <v>31211505</v>
      </c>
      <c r="AMD142" s="86">
        <v>31211505</v>
      </c>
      <c r="AME142" s="86">
        <v>31211505</v>
      </c>
      <c r="AMF142" s="86">
        <v>31211505</v>
      </c>
      <c r="AMG142" s="86">
        <v>31211505</v>
      </c>
      <c r="AMH142" s="86">
        <v>31211505</v>
      </c>
      <c r="AMI142" s="86">
        <v>31211505</v>
      </c>
      <c r="AMJ142" s="86">
        <v>31211505</v>
      </c>
      <c r="AMK142" s="86">
        <v>31211505</v>
      </c>
      <c r="AML142" s="86">
        <v>31211505</v>
      </c>
      <c r="AMM142" s="86">
        <v>31211505</v>
      </c>
      <c r="AMN142" s="86">
        <v>31211505</v>
      </c>
      <c r="AMO142" s="86">
        <v>31211505</v>
      </c>
      <c r="AMP142" s="86">
        <v>31211505</v>
      </c>
      <c r="AMQ142" s="86">
        <v>31211505</v>
      </c>
      <c r="AMR142" s="86">
        <v>31211505</v>
      </c>
      <c r="AMS142" s="86">
        <v>31211505</v>
      </c>
      <c r="AMT142" s="86">
        <v>31211505</v>
      </c>
      <c r="AMU142" s="86">
        <v>31211505</v>
      </c>
      <c r="AMV142" s="86">
        <v>31211505</v>
      </c>
      <c r="AMW142" s="86">
        <v>31211505</v>
      </c>
      <c r="AMX142" s="86">
        <v>31211505</v>
      </c>
      <c r="AMY142" s="86">
        <v>31211505</v>
      </c>
      <c r="AMZ142" s="86">
        <v>31211505</v>
      </c>
      <c r="ANA142" s="86">
        <v>31211505</v>
      </c>
      <c r="ANB142" s="86">
        <v>31211505</v>
      </c>
      <c r="ANC142" s="86">
        <v>31211505</v>
      </c>
      <c r="AND142" s="86">
        <v>31211505</v>
      </c>
      <c r="ANE142" s="86">
        <v>31211505</v>
      </c>
      <c r="ANF142" s="86">
        <v>31211505</v>
      </c>
      <c r="ANG142" s="86">
        <v>31211505</v>
      </c>
      <c r="ANH142" s="86">
        <v>31211505</v>
      </c>
      <c r="ANI142" s="86">
        <v>31211505</v>
      </c>
      <c r="ANJ142" s="86">
        <v>31211505</v>
      </c>
      <c r="ANK142" s="86">
        <v>31211505</v>
      </c>
      <c r="ANL142" s="86">
        <v>31211505</v>
      </c>
      <c r="ANM142" s="86">
        <v>31211505</v>
      </c>
      <c r="ANN142" s="86">
        <v>31211505</v>
      </c>
      <c r="ANO142" s="86">
        <v>31211505</v>
      </c>
      <c r="ANP142" s="86">
        <v>31211505</v>
      </c>
      <c r="ANQ142" s="86">
        <v>31211505</v>
      </c>
      <c r="ANR142" s="86">
        <v>31211505</v>
      </c>
      <c r="ANS142" s="86">
        <v>31211505</v>
      </c>
      <c r="ANT142" s="86">
        <v>31211505</v>
      </c>
      <c r="ANU142" s="86">
        <v>31211505</v>
      </c>
      <c r="ANV142" s="86">
        <v>31211505</v>
      </c>
      <c r="ANW142" s="86">
        <v>31211505</v>
      </c>
      <c r="ANX142" s="86">
        <v>31211505</v>
      </c>
      <c r="ANY142" s="86">
        <v>31211505</v>
      </c>
      <c r="ANZ142" s="86">
        <v>31211505</v>
      </c>
      <c r="AOA142" s="86">
        <v>31211505</v>
      </c>
      <c r="AOB142" s="86">
        <v>31211505</v>
      </c>
      <c r="AOC142" s="86">
        <v>31211505</v>
      </c>
      <c r="AOD142" s="86">
        <v>31211505</v>
      </c>
      <c r="AOE142" s="86">
        <v>31211505</v>
      </c>
      <c r="AOF142" s="86">
        <v>31211505</v>
      </c>
      <c r="AOG142" s="86">
        <v>31211505</v>
      </c>
      <c r="AOH142" s="86">
        <v>31211505</v>
      </c>
      <c r="AOI142" s="86">
        <v>31211505</v>
      </c>
      <c r="AOJ142" s="86">
        <v>31211505</v>
      </c>
      <c r="AOK142" s="86">
        <v>31211505</v>
      </c>
      <c r="AOL142" s="86">
        <v>31211505</v>
      </c>
      <c r="AOM142" s="86">
        <v>31211505</v>
      </c>
      <c r="AON142" s="86">
        <v>31211505</v>
      </c>
      <c r="AOO142" s="86">
        <v>31211505</v>
      </c>
      <c r="AOP142" s="86">
        <v>31211505</v>
      </c>
      <c r="AOQ142" s="86">
        <v>31211505</v>
      </c>
      <c r="AOR142" s="86">
        <v>31211505</v>
      </c>
      <c r="AOS142" s="86">
        <v>31211505</v>
      </c>
      <c r="AOT142" s="86">
        <v>31211505</v>
      </c>
      <c r="AOU142" s="86">
        <v>31211505</v>
      </c>
      <c r="AOV142" s="86">
        <v>31211505</v>
      </c>
      <c r="AOW142" s="86">
        <v>31211505</v>
      </c>
      <c r="AOX142" s="86">
        <v>31211505</v>
      </c>
      <c r="AOY142" s="86">
        <v>31211505</v>
      </c>
      <c r="AOZ142" s="86">
        <v>31211505</v>
      </c>
      <c r="APA142" s="86">
        <v>31211505</v>
      </c>
      <c r="APB142" s="86">
        <v>31211505</v>
      </c>
      <c r="APC142" s="86">
        <v>31211505</v>
      </c>
      <c r="APD142" s="86">
        <v>31211505</v>
      </c>
      <c r="APE142" s="86">
        <v>31211505</v>
      </c>
      <c r="APF142" s="86">
        <v>31211505</v>
      </c>
      <c r="APG142" s="86">
        <v>31211505</v>
      </c>
      <c r="APH142" s="86">
        <v>31211505</v>
      </c>
      <c r="API142" s="86">
        <v>31211505</v>
      </c>
      <c r="APJ142" s="86">
        <v>31211505</v>
      </c>
      <c r="APK142" s="86">
        <v>31211505</v>
      </c>
      <c r="APL142" s="86">
        <v>31211505</v>
      </c>
      <c r="APM142" s="86">
        <v>31211505</v>
      </c>
      <c r="APN142" s="86">
        <v>31211505</v>
      </c>
      <c r="APO142" s="86">
        <v>31211505</v>
      </c>
      <c r="APP142" s="86">
        <v>31211505</v>
      </c>
      <c r="APQ142" s="86">
        <v>31211505</v>
      </c>
      <c r="APR142" s="86">
        <v>31211505</v>
      </c>
      <c r="APS142" s="86">
        <v>31211505</v>
      </c>
      <c r="APT142" s="86">
        <v>31211505</v>
      </c>
      <c r="APU142" s="86">
        <v>31211505</v>
      </c>
      <c r="APV142" s="86">
        <v>31211505</v>
      </c>
      <c r="APW142" s="86">
        <v>31211505</v>
      </c>
      <c r="APX142" s="86">
        <v>31211505</v>
      </c>
      <c r="APY142" s="86">
        <v>31211505</v>
      </c>
      <c r="APZ142" s="86">
        <v>31211505</v>
      </c>
      <c r="AQA142" s="86">
        <v>31211505</v>
      </c>
      <c r="AQB142" s="86">
        <v>31211505</v>
      </c>
      <c r="AQC142" s="86">
        <v>31211505</v>
      </c>
      <c r="AQD142" s="86">
        <v>31211505</v>
      </c>
      <c r="AQE142" s="86">
        <v>31211505</v>
      </c>
      <c r="AQF142" s="86">
        <v>31211505</v>
      </c>
      <c r="AQG142" s="86">
        <v>31211505</v>
      </c>
      <c r="AQH142" s="86">
        <v>31211505</v>
      </c>
      <c r="AQI142" s="86">
        <v>31211505</v>
      </c>
      <c r="AQJ142" s="86">
        <v>31211505</v>
      </c>
      <c r="AQK142" s="86">
        <v>31211505</v>
      </c>
      <c r="AQL142" s="86">
        <v>31211505</v>
      </c>
      <c r="AQM142" s="86">
        <v>31211505</v>
      </c>
      <c r="AQN142" s="86">
        <v>31211505</v>
      </c>
      <c r="AQO142" s="86">
        <v>31211505</v>
      </c>
      <c r="AQP142" s="86">
        <v>31211505</v>
      </c>
      <c r="AQQ142" s="86">
        <v>31211505</v>
      </c>
      <c r="AQR142" s="86">
        <v>31211505</v>
      </c>
      <c r="AQS142" s="86">
        <v>31211505</v>
      </c>
      <c r="AQT142" s="86">
        <v>31211505</v>
      </c>
      <c r="AQU142" s="86">
        <v>31211505</v>
      </c>
      <c r="AQV142" s="86">
        <v>31211505</v>
      </c>
      <c r="AQW142" s="86">
        <v>31211505</v>
      </c>
      <c r="AQX142" s="86">
        <v>31211505</v>
      </c>
      <c r="AQY142" s="86">
        <v>31211505</v>
      </c>
      <c r="AQZ142" s="86">
        <v>31211505</v>
      </c>
      <c r="ARA142" s="86">
        <v>31211505</v>
      </c>
      <c r="ARB142" s="86">
        <v>31211505</v>
      </c>
      <c r="ARC142" s="86">
        <v>31211505</v>
      </c>
      <c r="ARD142" s="86">
        <v>31211505</v>
      </c>
      <c r="ARE142" s="86">
        <v>31211505</v>
      </c>
      <c r="ARF142" s="86">
        <v>31211505</v>
      </c>
      <c r="ARG142" s="86">
        <v>31211505</v>
      </c>
      <c r="ARH142" s="86">
        <v>31211505</v>
      </c>
      <c r="ARI142" s="86">
        <v>31211505</v>
      </c>
      <c r="ARJ142" s="86">
        <v>31211505</v>
      </c>
      <c r="ARK142" s="86">
        <v>31211505</v>
      </c>
      <c r="ARL142" s="86">
        <v>31211505</v>
      </c>
      <c r="ARM142" s="86">
        <v>31211505</v>
      </c>
      <c r="ARN142" s="86">
        <v>31211505</v>
      </c>
      <c r="ARO142" s="86">
        <v>31211505</v>
      </c>
      <c r="ARP142" s="86">
        <v>31211505</v>
      </c>
      <c r="ARQ142" s="86">
        <v>31211505</v>
      </c>
      <c r="ARR142" s="86">
        <v>31211505</v>
      </c>
      <c r="ARS142" s="86">
        <v>31211505</v>
      </c>
      <c r="ART142" s="86">
        <v>31211505</v>
      </c>
      <c r="ARU142" s="86">
        <v>31211505</v>
      </c>
      <c r="ARV142" s="86">
        <v>31211505</v>
      </c>
      <c r="ARW142" s="86">
        <v>31211505</v>
      </c>
      <c r="ARX142" s="86">
        <v>31211505</v>
      </c>
      <c r="ARY142" s="86">
        <v>31211505</v>
      </c>
      <c r="ARZ142" s="86">
        <v>31211505</v>
      </c>
      <c r="ASA142" s="86">
        <v>31211505</v>
      </c>
      <c r="ASB142" s="86">
        <v>31211505</v>
      </c>
      <c r="ASC142" s="86">
        <v>31211505</v>
      </c>
      <c r="ASD142" s="86">
        <v>31211505</v>
      </c>
      <c r="ASE142" s="86">
        <v>31211505</v>
      </c>
      <c r="ASF142" s="86">
        <v>31211505</v>
      </c>
      <c r="ASG142" s="86">
        <v>31211505</v>
      </c>
      <c r="ASH142" s="86">
        <v>31211505</v>
      </c>
      <c r="ASI142" s="86">
        <v>31211505</v>
      </c>
      <c r="ASJ142" s="86">
        <v>31211505</v>
      </c>
      <c r="ASK142" s="86">
        <v>31211505</v>
      </c>
      <c r="ASL142" s="86">
        <v>31211505</v>
      </c>
      <c r="ASM142" s="86">
        <v>31211505</v>
      </c>
      <c r="ASN142" s="86">
        <v>31211505</v>
      </c>
      <c r="ASO142" s="86">
        <v>31211505</v>
      </c>
      <c r="ASP142" s="86">
        <v>31211505</v>
      </c>
      <c r="ASQ142" s="86">
        <v>31211505</v>
      </c>
      <c r="ASR142" s="86">
        <v>31211505</v>
      </c>
      <c r="ASS142" s="86">
        <v>31211505</v>
      </c>
      <c r="AST142" s="86">
        <v>31211505</v>
      </c>
      <c r="ASU142" s="86">
        <v>31211505</v>
      </c>
      <c r="ASV142" s="86">
        <v>31211505</v>
      </c>
      <c r="ASW142" s="86">
        <v>31211505</v>
      </c>
      <c r="ASX142" s="86">
        <v>31211505</v>
      </c>
      <c r="ASY142" s="86">
        <v>31211505</v>
      </c>
      <c r="ASZ142" s="86">
        <v>31211505</v>
      </c>
      <c r="ATA142" s="86">
        <v>31211505</v>
      </c>
      <c r="ATB142" s="86">
        <v>31211505</v>
      </c>
      <c r="ATC142" s="86">
        <v>31211505</v>
      </c>
      <c r="ATD142" s="86">
        <v>31211505</v>
      </c>
      <c r="ATE142" s="86">
        <v>31211505</v>
      </c>
      <c r="ATF142" s="86">
        <v>31211505</v>
      </c>
      <c r="ATG142" s="86">
        <v>31211505</v>
      </c>
      <c r="ATH142" s="86">
        <v>31211505</v>
      </c>
      <c r="ATI142" s="86">
        <v>31211505</v>
      </c>
      <c r="ATJ142" s="86">
        <v>31211505</v>
      </c>
      <c r="ATK142" s="86">
        <v>31211505</v>
      </c>
      <c r="ATL142" s="86">
        <v>31211505</v>
      </c>
      <c r="ATM142" s="86">
        <v>31211505</v>
      </c>
      <c r="ATN142" s="86">
        <v>31211505</v>
      </c>
      <c r="ATO142" s="86">
        <v>31211505</v>
      </c>
      <c r="ATP142" s="86">
        <v>31211505</v>
      </c>
      <c r="ATQ142" s="86">
        <v>31211505</v>
      </c>
      <c r="ATR142" s="86">
        <v>31211505</v>
      </c>
      <c r="ATS142" s="86">
        <v>31211505</v>
      </c>
      <c r="ATT142" s="86">
        <v>31211505</v>
      </c>
      <c r="ATU142" s="86">
        <v>31211505</v>
      </c>
      <c r="ATV142" s="86">
        <v>31211505</v>
      </c>
      <c r="ATW142" s="86">
        <v>31211505</v>
      </c>
      <c r="ATX142" s="86">
        <v>31211505</v>
      </c>
      <c r="ATY142" s="86">
        <v>31211505</v>
      </c>
      <c r="ATZ142" s="86">
        <v>31211505</v>
      </c>
      <c r="AUA142" s="86">
        <v>31211505</v>
      </c>
      <c r="AUB142" s="86">
        <v>31211505</v>
      </c>
      <c r="AUC142" s="86">
        <v>31211505</v>
      </c>
      <c r="AUD142" s="86">
        <v>31211505</v>
      </c>
      <c r="AUE142" s="86">
        <v>31211505</v>
      </c>
      <c r="AUF142" s="86">
        <v>31211505</v>
      </c>
      <c r="AUG142" s="86">
        <v>31211505</v>
      </c>
      <c r="AUH142" s="86">
        <v>31211505</v>
      </c>
      <c r="AUI142" s="86">
        <v>31211505</v>
      </c>
      <c r="AUJ142" s="86">
        <v>31211505</v>
      </c>
      <c r="AUK142" s="86">
        <v>31211505</v>
      </c>
      <c r="AUL142" s="86">
        <v>31211505</v>
      </c>
      <c r="AUM142" s="86">
        <v>31211505</v>
      </c>
      <c r="AUN142" s="86">
        <v>31211505</v>
      </c>
      <c r="AUO142" s="86">
        <v>31211505</v>
      </c>
      <c r="AUP142" s="86">
        <v>31211505</v>
      </c>
      <c r="AUQ142" s="86">
        <v>31211505</v>
      </c>
      <c r="AUR142" s="86">
        <v>31211505</v>
      </c>
      <c r="AUS142" s="86">
        <v>31211505</v>
      </c>
      <c r="AUT142" s="86">
        <v>31211505</v>
      </c>
      <c r="AUU142" s="86">
        <v>31211505</v>
      </c>
      <c r="AUV142" s="86">
        <v>31211505</v>
      </c>
      <c r="AUW142" s="86">
        <v>31211505</v>
      </c>
      <c r="AUX142" s="86">
        <v>31211505</v>
      </c>
      <c r="AUY142" s="86">
        <v>31211505</v>
      </c>
      <c r="AUZ142" s="86">
        <v>31211505</v>
      </c>
      <c r="AVA142" s="86">
        <v>31211505</v>
      </c>
      <c r="AVB142" s="86">
        <v>31211505</v>
      </c>
      <c r="AVC142" s="86">
        <v>31211505</v>
      </c>
      <c r="AVD142" s="86">
        <v>31211505</v>
      </c>
      <c r="AVE142" s="86">
        <v>31211505</v>
      </c>
      <c r="AVF142" s="86">
        <v>31211505</v>
      </c>
      <c r="AVG142" s="86">
        <v>31211505</v>
      </c>
      <c r="AVH142" s="86">
        <v>31211505</v>
      </c>
      <c r="AVI142" s="86">
        <v>31211505</v>
      </c>
      <c r="AVJ142" s="86">
        <v>31211505</v>
      </c>
      <c r="AVK142" s="86">
        <v>31211505</v>
      </c>
      <c r="AVL142" s="86">
        <v>31211505</v>
      </c>
      <c r="AVM142" s="86">
        <v>31211505</v>
      </c>
      <c r="AVN142" s="86">
        <v>31211505</v>
      </c>
      <c r="AVO142" s="86">
        <v>31211505</v>
      </c>
      <c r="AVP142" s="86">
        <v>31211505</v>
      </c>
      <c r="AVQ142" s="86">
        <v>31211505</v>
      </c>
      <c r="AVR142" s="86">
        <v>31211505</v>
      </c>
      <c r="AVS142" s="86">
        <v>31211505</v>
      </c>
      <c r="AVT142" s="86">
        <v>31211505</v>
      </c>
      <c r="AVU142" s="86">
        <v>31211505</v>
      </c>
      <c r="AVV142" s="86">
        <v>31211505</v>
      </c>
      <c r="AVW142" s="86">
        <v>31211505</v>
      </c>
      <c r="AVX142" s="86">
        <v>31211505</v>
      </c>
      <c r="AVY142" s="86">
        <v>31211505</v>
      </c>
      <c r="AVZ142" s="86">
        <v>31211505</v>
      </c>
      <c r="AWA142" s="86">
        <v>31211505</v>
      </c>
      <c r="AWB142" s="86">
        <v>31211505</v>
      </c>
      <c r="AWC142" s="86">
        <v>31211505</v>
      </c>
      <c r="AWD142" s="86">
        <v>31211505</v>
      </c>
      <c r="AWE142" s="86">
        <v>31211505</v>
      </c>
      <c r="AWF142" s="86">
        <v>31211505</v>
      </c>
      <c r="AWG142" s="86">
        <v>31211505</v>
      </c>
      <c r="AWH142" s="86">
        <v>31211505</v>
      </c>
      <c r="AWI142" s="86">
        <v>31211505</v>
      </c>
      <c r="AWJ142" s="86">
        <v>31211505</v>
      </c>
      <c r="AWK142" s="86">
        <v>31211505</v>
      </c>
      <c r="AWL142" s="86">
        <v>31211505</v>
      </c>
      <c r="AWM142" s="86">
        <v>31211505</v>
      </c>
      <c r="AWN142" s="86">
        <v>31211505</v>
      </c>
      <c r="AWO142" s="86">
        <v>31211505</v>
      </c>
      <c r="AWP142" s="86">
        <v>31211505</v>
      </c>
      <c r="AWQ142" s="86">
        <v>31211505</v>
      </c>
      <c r="AWR142" s="86">
        <v>31211505</v>
      </c>
      <c r="AWS142" s="86">
        <v>31211505</v>
      </c>
      <c r="AWT142" s="86">
        <v>31211505</v>
      </c>
      <c r="AWU142" s="86">
        <v>31211505</v>
      </c>
      <c r="AWV142" s="86">
        <v>31211505</v>
      </c>
      <c r="AWW142" s="86">
        <v>31211505</v>
      </c>
      <c r="AWX142" s="86">
        <v>31211505</v>
      </c>
      <c r="AWY142" s="86">
        <v>31211505</v>
      </c>
      <c r="AWZ142" s="86">
        <v>31211505</v>
      </c>
      <c r="AXA142" s="86">
        <v>31211505</v>
      </c>
      <c r="AXB142" s="86">
        <v>31211505</v>
      </c>
      <c r="AXC142" s="86">
        <v>31211505</v>
      </c>
      <c r="AXD142" s="86">
        <v>31211505</v>
      </c>
      <c r="AXE142" s="86">
        <v>31211505</v>
      </c>
      <c r="AXF142" s="86">
        <v>31211505</v>
      </c>
      <c r="AXG142" s="86">
        <v>31211505</v>
      </c>
      <c r="AXH142" s="86">
        <v>31211505</v>
      </c>
      <c r="AXI142" s="86">
        <v>31211505</v>
      </c>
      <c r="AXJ142" s="86">
        <v>31211505</v>
      </c>
      <c r="AXK142" s="86">
        <v>31211505</v>
      </c>
      <c r="AXL142" s="86">
        <v>31211505</v>
      </c>
      <c r="AXM142" s="86">
        <v>31211505</v>
      </c>
      <c r="AXN142" s="86">
        <v>31211505</v>
      </c>
      <c r="AXO142" s="86">
        <v>31211505</v>
      </c>
      <c r="AXP142" s="86">
        <v>31211505</v>
      </c>
      <c r="AXQ142" s="86">
        <v>31211505</v>
      </c>
      <c r="AXR142" s="86">
        <v>31211505</v>
      </c>
      <c r="AXS142" s="86">
        <v>31211505</v>
      </c>
      <c r="AXT142" s="86">
        <v>31211505</v>
      </c>
      <c r="AXU142" s="86">
        <v>31211505</v>
      </c>
      <c r="AXV142" s="86">
        <v>31211505</v>
      </c>
      <c r="AXW142" s="86">
        <v>31211505</v>
      </c>
      <c r="AXX142" s="86">
        <v>31211505</v>
      </c>
      <c r="AXY142" s="86">
        <v>31211505</v>
      </c>
      <c r="AXZ142" s="86">
        <v>31211505</v>
      </c>
      <c r="AYA142" s="86">
        <v>31211505</v>
      </c>
      <c r="AYB142" s="86">
        <v>31211505</v>
      </c>
      <c r="AYC142" s="86">
        <v>31211505</v>
      </c>
      <c r="AYD142" s="86">
        <v>31211505</v>
      </c>
      <c r="AYE142" s="86">
        <v>31211505</v>
      </c>
      <c r="AYF142" s="86">
        <v>31211505</v>
      </c>
      <c r="AYG142" s="86">
        <v>31211505</v>
      </c>
      <c r="AYH142" s="86">
        <v>31211505</v>
      </c>
      <c r="AYI142" s="86">
        <v>31211505</v>
      </c>
      <c r="AYJ142" s="86">
        <v>31211505</v>
      </c>
      <c r="AYK142" s="86">
        <v>31211505</v>
      </c>
      <c r="AYL142" s="86">
        <v>31211505</v>
      </c>
      <c r="AYM142" s="86">
        <v>31211505</v>
      </c>
      <c r="AYN142" s="86">
        <v>31211505</v>
      </c>
      <c r="AYO142" s="86">
        <v>31211505</v>
      </c>
      <c r="AYP142" s="86">
        <v>31211505</v>
      </c>
      <c r="AYQ142" s="86">
        <v>31211505</v>
      </c>
      <c r="AYR142" s="86">
        <v>31211505</v>
      </c>
      <c r="AYS142" s="86">
        <v>31211505</v>
      </c>
      <c r="AYT142" s="86">
        <v>31211505</v>
      </c>
      <c r="AYU142" s="86">
        <v>31211505</v>
      </c>
      <c r="AYV142" s="86">
        <v>31211505</v>
      </c>
      <c r="AYW142" s="86">
        <v>31211505</v>
      </c>
      <c r="AYX142" s="86">
        <v>31211505</v>
      </c>
      <c r="AYY142" s="86">
        <v>31211505</v>
      </c>
      <c r="AYZ142" s="86">
        <v>31211505</v>
      </c>
      <c r="AZA142" s="86">
        <v>31211505</v>
      </c>
      <c r="AZB142" s="86">
        <v>31211505</v>
      </c>
      <c r="AZC142" s="86">
        <v>31211505</v>
      </c>
      <c r="AZD142" s="86">
        <v>31211505</v>
      </c>
      <c r="AZE142" s="86">
        <v>31211505</v>
      </c>
      <c r="AZF142" s="86">
        <v>31211505</v>
      </c>
      <c r="AZG142" s="86">
        <v>31211505</v>
      </c>
      <c r="AZH142" s="86">
        <v>31211505</v>
      </c>
      <c r="AZI142" s="86">
        <v>31211505</v>
      </c>
      <c r="AZJ142" s="86">
        <v>31211505</v>
      </c>
      <c r="AZK142" s="86">
        <v>31211505</v>
      </c>
      <c r="AZL142" s="86">
        <v>31211505</v>
      </c>
      <c r="AZM142" s="86">
        <v>31211505</v>
      </c>
      <c r="AZN142" s="86">
        <v>31211505</v>
      </c>
      <c r="AZO142" s="86">
        <v>31211505</v>
      </c>
      <c r="AZP142" s="86">
        <v>31211505</v>
      </c>
      <c r="AZQ142" s="86">
        <v>31211505</v>
      </c>
      <c r="AZR142" s="86">
        <v>31211505</v>
      </c>
      <c r="AZS142" s="86">
        <v>31211505</v>
      </c>
      <c r="AZT142" s="86">
        <v>31211505</v>
      </c>
      <c r="AZU142" s="86">
        <v>31211505</v>
      </c>
      <c r="AZV142" s="86">
        <v>31211505</v>
      </c>
      <c r="AZW142" s="86">
        <v>31211505</v>
      </c>
      <c r="AZX142" s="86">
        <v>31211505</v>
      </c>
      <c r="AZY142" s="86">
        <v>31211505</v>
      </c>
      <c r="AZZ142" s="86">
        <v>31211505</v>
      </c>
      <c r="BAA142" s="86">
        <v>31211505</v>
      </c>
      <c r="BAB142" s="86">
        <v>31211505</v>
      </c>
      <c r="BAC142" s="86">
        <v>31211505</v>
      </c>
      <c r="BAD142" s="86">
        <v>31211505</v>
      </c>
      <c r="BAE142" s="86">
        <v>31211505</v>
      </c>
      <c r="BAF142" s="86">
        <v>31211505</v>
      </c>
      <c r="BAG142" s="86">
        <v>31211505</v>
      </c>
      <c r="BAH142" s="86">
        <v>31211505</v>
      </c>
      <c r="BAI142" s="86">
        <v>31211505</v>
      </c>
      <c r="BAJ142" s="86">
        <v>31211505</v>
      </c>
      <c r="BAK142" s="86">
        <v>31211505</v>
      </c>
      <c r="BAL142" s="86">
        <v>31211505</v>
      </c>
      <c r="BAM142" s="86">
        <v>31211505</v>
      </c>
      <c r="BAN142" s="86">
        <v>31211505</v>
      </c>
      <c r="BAO142" s="86">
        <v>31211505</v>
      </c>
      <c r="BAP142" s="86">
        <v>31211505</v>
      </c>
      <c r="BAQ142" s="86">
        <v>31211505</v>
      </c>
      <c r="BAR142" s="86">
        <v>31211505</v>
      </c>
      <c r="BAS142" s="86">
        <v>31211505</v>
      </c>
      <c r="BAT142" s="86">
        <v>31211505</v>
      </c>
      <c r="BAU142" s="86">
        <v>31211505</v>
      </c>
      <c r="BAV142" s="86">
        <v>31211505</v>
      </c>
      <c r="BAW142" s="86">
        <v>31211505</v>
      </c>
      <c r="BAX142" s="86">
        <v>31211505</v>
      </c>
      <c r="BAY142" s="86">
        <v>31211505</v>
      </c>
      <c r="BAZ142" s="86">
        <v>31211505</v>
      </c>
      <c r="BBA142" s="86">
        <v>31211505</v>
      </c>
      <c r="BBB142" s="86">
        <v>31211505</v>
      </c>
      <c r="BBC142" s="86">
        <v>31211505</v>
      </c>
      <c r="BBD142" s="86">
        <v>31211505</v>
      </c>
      <c r="BBE142" s="86">
        <v>31211505</v>
      </c>
      <c r="BBF142" s="86">
        <v>31211505</v>
      </c>
      <c r="BBG142" s="86">
        <v>31211505</v>
      </c>
      <c r="BBH142" s="86">
        <v>31211505</v>
      </c>
      <c r="BBI142" s="86">
        <v>31211505</v>
      </c>
      <c r="BBJ142" s="86">
        <v>31211505</v>
      </c>
      <c r="BBK142" s="86">
        <v>31211505</v>
      </c>
      <c r="BBL142" s="86">
        <v>31211505</v>
      </c>
      <c r="BBM142" s="86">
        <v>31211505</v>
      </c>
      <c r="BBN142" s="86">
        <v>31211505</v>
      </c>
      <c r="BBO142" s="86">
        <v>31211505</v>
      </c>
      <c r="BBP142" s="86">
        <v>31211505</v>
      </c>
      <c r="BBQ142" s="86">
        <v>31211505</v>
      </c>
      <c r="BBR142" s="86">
        <v>31211505</v>
      </c>
      <c r="BBS142" s="86">
        <v>31211505</v>
      </c>
      <c r="BBT142" s="86">
        <v>31211505</v>
      </c>
      <c r="BBU142" s="86">
        <v>31211505</v>
      </c>
      <c r="BBV142" s="86">
        <v>31211505</v>
      </c>
      <c r="BBW142" s="86">
        <v>31211505</v>
      </c>
      <c r="BBX142" s="86">
        <v>31211505</v>
      </c>
      <c r="BBY142" s="86">
        <v>31211505</v>
      </c>
      <c r="BBZ142" s="86">
        <v>31211505</v>
      </c>
      <c r="BCA142" s="86">
        <v>31211505</v>
      </c>
      <c r="BCB142" s="86">
        <v>31211505</v>
      </c>
      <c r="BCC142" s="86">
        <v>31211505</v>
      </c>
      <c r="BCD142" s="86">
        <v>31211505</v>
      </c>
      <c r="BCE142" s="86">
        <v>31211505</v>
      </c>
      <c r="BCF142" s="86">
        <v>31211505</v>
      </c>
      <c r="BCG142" s="86">
        <v>31211505</v>
      </c>
      <c r="BCH142" s="86">
        <v>31211505</v>
      </c>
      <c r="BCI142" s="86">
        <v>31211505</v>
      </c>
      <c r="BCJ142" s="86">
        <v>31211505</v>
      </c>
      <c r="BCK142" s="86">
        <v>31211505</v>
      </c>
      <c r="BCL142" s="86">
        <v>31211505</v>
      </c>
      <c r="BCM142" s="86">
        <v>31211505</v>
      </c>
      <c r="BCN142" s="86">
        <v>31211505</v>
      </c>
      <c r="BCO142" s="86">
        <v>31211505</v>
      </c>
      <c r="BCP142" s="86">
        <v>31211505</v>
      </c>
      <c r="BCQ142" s="86">
        <v>31211505</v>
      </c>
      <c r="BCR142" s="86">
        <v>31211505</v>
      </c>
      <c r="BCS142" s="86">
        <v>31211505</v>
      </c>
      <c r="BCT142" s="86">
        <v>31211505</v>
      </c>
      <c r="BCU142" s="86">
        <v>31211505</v>
      </c>
      <c r="BCV142" s="86">
        <v>31211505</v>
      </c>
      <c r="BCW142" s="86">
        <v>31211505</v>
      </c>
      <c r="BCX142" s="86">
        <v>31211505</v>
      </c>
      <c r="BCY142" s="86">
        <v>31211505</v>
      </c>
      <c r="BCZ142" s="86">
        <v>31211505</v>
      </c>
      <c r="BDA142" s="86">
        <v>31211505</v>
      </c>
      <c r="BDB142" s="86">
        <v>31211505</v>
      </c>
      <c r="BDC142" s="86">
        <v>31211505</v>
      </c>
      <c r="BDD142" s="86">
        <v>31211505</v>
      </c>
      <c r="BDE142" s="86">
        <v>31211505</v>
      </c>
      <c r="BDF142" s="86">
        <v>31211505</v>
      </c>
      <c r="BDG142" s="86">
        <v>31211505</v>
      </c>
      <c r="BDH142" s="86">
        <v>31211505</v>
      </c>
      <c r="BDI142" s="86">
        <v>31211505</v>
      </c>
      <c r="BDJ142" s="86">
        <v>31211505</v>
      </c>
      <c r="BDK142" s="86">
        <v>31211505</v>
      </c>
      <c r="BDL142" s="86">
        <v>31211505</v>
      </c>
      <c r="BDM142" s="86">
        <v>31211505</v>
      </c>
      <c r="BDN142" s="86">
        <v>31211505</v>
      </c>
      <c r="BDO142" s="86">
        <v>31211505</v>
      </c>
      <c r="BDP142" s="86">
        <v>31211505</v>
      </c>
      <c r="BDQ142" s="86">
        <v>31211505</v>
      </c>
      <c r="BDR142" s="86">
        <v>31211505</v>
      </c>
      <c r="BDS142" s="86">
        <v>31211505</v>
      </c>
      <c r="BDT142" s="86">
        <v>31211505</v>
      </c>
      <c r="BDU142" s="86">
        <v>31211505</v>
      </c>
      <c r="BDV142" s="86">
        <v>31211505</v>
      </c>
      <c r="BDW142" s="86">
        <v>31211505</v>
      </c>
      <c r="BDX142" s="86">
        <v>31211505</v>
      </c>
      <c r="BDY142" s="86">
        <v>31211505</v>
      </c>
      <c r="BDZ142" s="86">
        <v>31211505</v>
      </c>
      <c r="BEA142" s="86">
        <v>31211505</v>
      </c>
      <c r="BEB142" s="86">
        <v>31211505</v>
      </c>
      <c r="BEC142" s="86">
        <v>31211505</v>
      </c>
      <c r="BED142" s="86">
        <v>31211505</v>
      </c>
      <c r="BEE142" s="86">
        <v>31211505</v>
      </c>
      <c r="BEF142" s="86">
        <v>31211505</v>
      </c>
      <c r="BEG142" s="86">
        <v>31211505</v>
      </c>
      <c r="BEH142" s="86">
        <v>31211505</v>
      </c>
      <c r="BEI142" s="86">
        <v>31211505</v>
      </c>
      <c r="BEJ142" s="86">
        <v>31211505</v>
      </c>
      <c r="BEK142" s="86">
        <v>31211505</v>
      </c>
      <c r="BEL142" s="86">
        <v>31211505</v>
      </c>
      <c r="BEM142" s="86">
        <v>31211505</v>
      </c>
      <c r="BEN142" s="86">
        <v>31211505</v>
      </c>
      <c r="BEO142" s="86">
        <v>31211505</v>
      </c>
      <c r="BEP142" s="86">
        <v>31211505</v>
      </c>
      <c r="BEQ142" s="86">
        <v>31211505</v>
      </c>
      <c r="BER142" s="86">
        <v>31211505</v>
      </c>
      <c r="BES142" s="86">
        <v>31211505</v>
      </c>
      <c r="BET142" s="86">
        <v>31211505</v>
      </c>
      <c r="BEU142" s="86">
        <v>31211505</v>
      </c>
      <c r="BEV142" s="86">
        <v>31211505</v>
      </c>
      <c r="BEW142" s="86">
        <v>31211505</v>
      </c>
      <c r="BEX142" s="86">
        <v>31211505</v>
      </c>
      <c r="BEY142" s="86">
        <v>31211505</v>
      </c>
      <c r="BEZ142" s="86">
        <v>31211505</v>
      </c>
      <c r="BFA142" s="86">
        <v>31211505</v>
      </c>
      <c r="BFB142" s="86">
        <v>31211505</v>
      </c>
      <c r="BFC142" s="86">
        <v>31211505</v>
      </c>
      <c r="BFD142" s="86">
        <v>31211505</v>
      </c>
      <c r="BFE142" s="86">
        <v>31211505</v>
      </c>
      <c r="BFF142" s="86">
        <v>31211505</v>
      </c>
      <c r="BFG142" s="86">
        <v>31211505</v>
      </c>
      <c r="BFH142" s="86">
        <v>31211505</v>
      </c>
      <c r="BFI142" s="86">
        <v>31211505</v>
      </c>
      <c r="BFJ142" s="86">
        <v>31211505</v>
      </c>
      <c r="BFK142" s="86">
        <v>31211505</v>
      </c>
      <c r="BFL142" s="86">
        <v>31211505</v>
      </c>
      <c r="BFM142" s="86">
        <v>31211505</v>
      </c>
      <c r="BFN142" s="86">
        <v>31211505</v>
      </c>
      <c r="BFO142" s="86">
        <v>31211505</v>
      </c>
      <c r="BFP142" s="86">
        <v>31211505</v>
      </c>
      <c r="BFQ142" s="86">
        <v>31211505</v>
      </c>
      <c r="BFR142" s="86">
        <v>31211505</v>
      </c>
      <c r="BFS142" s="86">
        <v>31211505</v>
      </c>
      <c r="BFT142" s="86">
        <v>31211505</v>
      </c>
      <c r="BFU142" s="86">
        <v>31211505</v>
      </c>
      <c r="BFV142" s="86">
        <v>31211505</v>
      </c>
      <c r="BFW142" s="86">
        <v>31211505</v>
      </c>
      <c r="BFX142" s="86">
        <v>31211505</v>
      </c>
      <c r="BFY142" s="86">
        <v>31211505</v>
      </c>
      <c r="BFZ142" s="86">
        <v>31211505</v>
      </c>
      <c r="BGA142" s="86">
        <v>31211505</v>
      </c>
      <c r="BGB142" s="86">
        <v>31211505</v>
      </c>
      <c r="BGC142" s="86">
        <v>31211505</v>
      </c>
      <c r="BGD142" s="86">
        <v>31211505</v>
      </c>
      <c r="BGE142" s="86">
        <v>31211505</v>
      </c>
      <c r="BGF142" s="86">
        <v>31211505</v>
      </c>
      <c r="BGG142" s="86">
        <v>31211505</v>
      </c>
      <c r="BGH142" s="86">
        <v>31211505</v>
      </c>
      <c r="BGI142" s="86">
        <v>31211505</v>
      </c>
      <c r="BGJ142" s="86">
        <v>31211505</v>
      </c>
      <c r="BGK142" s="86">
        <v>31211505</v>
      </c>
      <c r="BGL142" s="86">
        <v>31211505</v>
      </c>
      <c r="BGM142" s="86">
        <v>31211505</v>
      </c>
      <c r="BGN142" s="86">
        <v>31211505</v>
      </c>
      <c r="BGO142" s="86">
        <v>31211505</v>
      </c>
      <c r="BGP142" s="86">
        <v>31211505</v>
      </c>
      <c r="BGQ142" s="86">
        <v>31211505</v>
      </c>
      <c r="BGR142" s="86">
        <v>31211505</v>
      </c>
      <c r="BGS142" s="86">
        <v>31211505</v>
      </c>
      <c r="BGT142" s="86">
        <v>31211505</v>
      </c>
      <c r="BGU142" s="86">
        <v>31211505</v>
      </c>
      <c r="BGV142" s="86">
        <v>31211505</v>
      </c>
      <c r="BGW142" s="86">
        <v>31211505</v>
      </c>
      <c r="BGX142" s="86">
        <v>31211505</v>
      </c>
      <c r="BGY142" s="86">
        <v>31211505</v>
      </c>
      <c r="BGZ142" s="86">
        <v>31211505</v>
      </c>
      <c r="BHA142" s="86">
        <v>31211505</v>
      </c>
      <c r="BHB142" s="86">
        <v>31211505</v>
      </c>
      <c r="BHC142" s="86">
        <v>31211505</v>
      </c>
      <c r="BHD142" s="86">
        <v>31211505</v>
      </c>
      <c r="BHE142" s="86">
        <v>31211505</v>
      </c>
      <c r="BHF142" s="86">
        <v>31211505</v>
      </c>
      <c r="BHG142" s="86">
        <v>31211505</v>
      </c>
      <c r="BHH142" s="86">
        <v>31211505</v>
      </c>
      <c r="BHI142" s="86">
        <v>31211505</v>
      </c>
      <c r="BHJ142" s="86">
        <v>31211505</v>
      </c>
      <c r="BHK142" s="86">
        <v>31211505</v>
      </c>
      <c r="BHL142" s="86">
        <v>31211505</v>
      </c>
      <c r="BHM142" s="86">
        <v>31211505</v>
      </c>
      <c r="BHN142" s="86">
        <v>31211505</v>
      </c>
      <c r="BHO142" s="86">
        <v>31211505</v>
      </c>
      <c r="BHP142" s="86">
        <v>31211505</v>
      </c>
      <c r="BHQ142" s="86">
        <v>31211505</v>
      </c>
      <c r="BHR142" s="86">
        <v>31211505</v>
      </c>
      <c r="BHS142" s="86">
        <v>31211505</v>
      </c>
      <c r="BHT142" s="86">
        <v>31211505</v>
      </c>
      <c r="BHU142" s="86">
        <v>31211505</v>
      </c>
      <c r="BHV142" s="86">
        <v>31211505</v>
      </c>
      <c r="BHW142" s="86">
        <v>31211505</v>
      </c>
      <c r="BHX142" s="86">
        <v>31211505</v>
      </c>
      <c r="BHY142" s="86">
        <v>31211505</v>
      </c>
      <c r="BHZ142" s="86">
        <v>31211505</v>
      </c>
      <c r="BIA142" s="86">
        <v>31211505</v>
      </c>
      <c r="BIB142" s="86">
        <v>31211505</v>
      </c>
      <c r="BIC142" s="86">
        <v>31211505</v>
      </c>
      <c r="BID142" s="86">
        <v>31211505</v>
      </c>
      <c r="BIE142" s="86">
        <v>31211505</v>
      </c>
      <c r="BIF142" s="86">
        <v>31211505</v>
      </c>
      <c r="BIG142" s="86">
        <v>31211505</v>
      </c>
      <c r="BIH142" s="86">
        <v>31211505</v>
      </c>
      <c r="BII142" s="86">
        <v>31211505</v>
      </c>
      <c r="BIJ142" s="86">
        <v>31211505</v>
      </c>
      <c r="BIK142" s="86">
        <v>31211505</v>
      </c>
      <c r="BIL142" s="86">
        <v>31211505</v>
      </c>
      <c r="BIM142" s="86">
        <v>31211505</v>
      </c>
      <c r="BIN142" s="86">
        <v>31211505</v>
      </c>
      <c r="BIO142" s="86">
        <v>31211505</v>
      </c>
      <c r="BIP142" s="86">
        <v>31211505</v>
      </c>
      <c r="BIQ142" s="86">
        <v>31211505</v>
      </c>
      <c r="BIR142" s="86">
        <v>31211505</v>
      </c>
      <c r="BIS142" s="86">
        <v>31211505</v>
      </c>
      <c r="BIT142" s="86">
        <v>31211505</v>
      </c>
      <c r="BIU142" s="86">
        <v>31211505</v>
      </c>
      <c r="BIV142" s="86">
        <v>31211505</v>
      </c>
      <c r="BIW142" s="86">
        <v>31211505</v>
      </c>
      <c r="BIX142" s="86">
        <v>31211505</v>
      </c>
      <c r="BIY142" s="86">
        <v>31211505</v>
      </c>
      <c r="BIZ142" s="86">
        <v>31211505</v>
      </c>
      <c r="BJA142" s="86">
        <v>31211505</v>
      </c>
      <c r="BJB142" s="86">
        <v>31211505</v>
      </c>
      <c r="BJC142" s="86">
        <v>31211505</v>
      </c>
      <c r="BJD142" s="86">
        <v>31211505</v>
      </c>
      <c r="BJE142" s="86">
        <v>31211505</v>
      </c>
      <c r="BJF142" s="86">
        <v>31211505</v>
      </c>
      <c r="BJG142" s="86">
        <v>31211505</v>
      </c>
      <c r="BJH142" s="86">
        <v>31211505</v>
      </c>
      <c r="BJI142" s="86">
        <v>31211505</v>
      </c>
      <c r="BJJ142" s="86">
        <v>31211505</v>
      </c>
      <c r="BJK142" s="86">
        <v>31211505</v>
      </c>
      <c r="BJL142" s="86">
        <v>31211505</v>
      </c>
      <c r="BJM142" s="86">
        <v>31211505</v>
      </c>
      <c r="BJN142" s="86">
        <v>31211505</v>
      </c>
      <c r="BJO142" s="86">
        <v>31211505</v>
      </c>
      <c r="BJP142" s="86">
        <v>31211505</v>
      </c>
      <c r="BJQ142" s="86">
        <v>31211505</v>
      </c>
      <c r="BJR142" s="86">
        <v>31211505</v>
      </c>
      <c r="BJS142" s="86">
        <v>31211505</v>
      </c>
      <c r="BJT142" s="86">
        <v>31211505</v>
      </c>
      <c r="BJU142" s="86">
        <v>31211505</v>
      </c>
      <c r="BJV142" s="86">
        <v>31211505</v>
      </c>
      <c r="BJW142" s="86">
        <v>31211505</v>
      </c>
      <c r="BJX142" s="86">
        <v>31211505</v>
      </c>
      <c r="BJY142" s="86">
        <v>31211505</v>
      </c>
      <c r="BJZ142" s="86">
        <v>31211505</v>
      </c>
      <c r="BKA142" s="86">
        <v>31211505</v>
      </c>
      <c r="BKB142" s="86">
        <v>31211505</v>
      </c>
      <c r="BKC142" s="86">
        <v>31211505</v>
      </c>
      <c r="BKD142" s="86">
        <v>31211505</v>
      </c>
      <c r="BKE142" s="86">
        <v>31211505</v>
      </c>
      <c r="BKF142" s="86">
        <v>31211505</v>
      </c>
      <c r="BKG142" s="86">
        <v>31211505</v>
      </c>
      <c r="BKH142" s="86">
        <v>31211505</v>
      </c>
      <c r="BKI142" s="86">
        <v>31211505</v>
      </c>
      <c r="BKJ142" s="86">
        <v>31211505</v>
      </c>
      <c r="BKK142" s="86">
        <v>31211505</v>
      </c>
      <c r="BKL142" s="86">
        <v>31211505</v>
      </c>
      <c r="BKM142" s="86">
        <v>31211505</v>
      </c>
      <c r="BKN142" s="86">
        <v>31211505</v>
      </c>
      <c r="BKO142" s="86">
        <v>31211505</v>
      </c>
      <c r="BKP142" s="86">
        <v>31211505</v>
      </c>
      <c r="BKQ142" s="86">
        <v>31211505</v>
      </c>
      <c r="BKR142" s="86">
        <v>31211505</v>
      </c>
      <c r="BKS142" s="86">
        <v>31211505</v>
      </c>
      <c r="BKT142" s="86">
        <v>31211505</v>
      </c>
      <c r="BKU142" s="86">
        <v>31211505</v>
      </c>
      <c r="BKV142" s="86">
        <v>31211505</v>
      </c>
      <c r="BKW142" s="86">
        <v>31211505</v>
      </c>
      <c r="BKX142" s="86">
        <v>31211505</v>
      </c>
      <c r="BKY142" s="86">
        <v>31211505</v>
      </c>
      <c r="BKZ142" s="86">
        <v>31211505</v>
      </c>
      <c r="BLA142" s="86">
        <v>31211505</v>
      </c>
      <c r="BLB142" s="86">
        <v>31211505</v>
      </c>
      <c r="BLC142" s="86">
        <v>31211505</v>
      </c>
      <c r="BLD142" s="86">
        <v>31211505</v>
      </c>
      <c r="BLE142" s="86">
        <v>31211505</v>
      </c>
      <c r="BLF142" s="86">
        <v>31211505</v>
      </c>
      <c r="BLG142" s="86">
        <v>31211505</v>
      </c>
      <c r="BLH142" s="86">
        <v>31211505</v>
      </c>
      <c r="BLI142" s="86">
        <v>31211505</v>
      </c>
      <c r="BLJ142" s="86">
        <v>31211505</v>
      </c>
      <c r="BLK142" s="86">
        <v>31211505</v>
      </c>
      <c r="BLL142" s="86">
        <v>31211505</v>
      </c>
      <c r="BLM142" s="86">
        <v>31211505</v>
      </c>
      <c r="BLN142" s="86">
        <v>31211505</v>
      </c>
      <c r="BLO142" s="86">
        <v>31211505</v>
      </c>
      <c r="BLP142" s="86">
        <v>31211505</v>
      </c>
      <c r="BLQ142" s="86">
        <v>31211505</v>
      </c>
      <c r="BLR142" s="86">
        <v>31211505</v>
      </c>
      <c r="BLS142" s="86">
        <v>31211505</v>
      </c>
      <c r="BLT142" s="86">
        <v>31211505</v>
      </c>
      <c r="BLU142" s="86">
        <v>31211505</v>
      </c>
      <c r="BLV142" s="86">
        <v>31211505</v>
      </c>
      <c r="BLW142" s="86">
        <v>31211505</v>
      </c>
      <c r="BLX142" s="86">
        <v>31211505</v>
      </c>
      <c r="BLY142" s="86">
        <v>31211505</v>
      </c>
      <c r="BLZ142" s="86">
        <v>31211505</v>
      </c>
      <c r="BMA142" s="86">
        <v>31211505</v>
      </c>
      <c r="BMB142" s="86">
        <v>31211505</v>
      </c>
      <c r="BMC142" s="86">
        <v>31211505</v>
      </c>
      <c r="BMD142" s="86">
        <v>31211505</v>
      </c>
      <c r="BME142" s="86">
        <v>31211505</v>
      </c>
      <c r="BMF142" s="86">
        <v>31211505</v>
      </c>
      <c r="BMG142" s="86">
        <v>31211505</v>
      </c>
      <c r="BMH142" s="86">
        <v>31211505</v>
      </c>
      <c r="BMI142" s="86">
        <v>31211505</v>
      </c>
      <c r="BMJ142" s="86">
        <v>31211505</v>
      </c>
      <c r="BMK142" s="86">
        <v>31211505</v>
      </c>
      <c r="BML142" s="86">
        <v>31211505</v>
      </c>
      <c r="BMM142" s="86">
        <v>31211505</v>
      </c>
      <c r="BMN142" s="86">
        <v>31211505</v>
      </c>
      <c r="BMO142" s="86">
        <v>31211505</v>
      </c>
      <c r="BMP142" s="86">
        <v>31211505</v>
      </c>
      <c r="BMQ142" s="86">
        <v>31211505</v>
      </c>
      <c r="BMR142" s="86">
        <v>31211505</v>
      </c>
      <c r="BMS142" s="86">
        <v>31211505</v>
      </c>
      <c r="BMT142" s="86">
        <v>31211505</v>
      </c>
      <c r="BMU142" s="86">
        <v>31211505</v>
      </c>
      <c r="BMV142" s="86">
        <v>31211505</v>
      </c>
      <c r="BMW142" s="86">
        <v>31211505</v>
      </c>
      <c r="BMX142" s="86">
        <v>31211505</v>
      </c>
      <c r="BMY142" s="86">
        <v>31211505</v>
      </c>
      <c r="BMZ142" s="86">
        <v>31211505</v>
      </c>
      <c r="BNA142" s="86">
        <v>31211505</v>
      </c>
      <c r="BNB142" s="86">
        <v>31211505</v>
      </c>
      <c r="BNC142" s="86">
        <v>31211505</v>
      </c>
      <c r="BND142" s="86">
        <v>31211505</v>
      </c>
      <c r="BNE142" s="86">
        <v>31211505</v>
      </c>
      <c r="BNF142" s="86">
        <v>31211505</v>
      </c>
      <c r="BNG142" s="86">
        <v>31211505</v>
      </c>
      <c r="BNH142" s="86">
        <v>31211505</v>
      </c>
      <c r="BNI142" s="86">
        <v>31211505</v>
      </c>
      <c r="BNJ142" s="86">
        <v>31211505</v>
      </c>
      <c r="BNK142" s="86">
        <v>31211505</v>
      </c>
      <c r="BNL142" s="86">
        <v>31211505</v>
      </c>
      <c r="BNM142" s="86">
        <v>31211505</v>
      </c>
      <c r="BNN142" s="86">
        <v>31211505</v>
      </c>
      <c r="BNO142" s="86">
        <v>31211505</v>
      </c>
      <c r="BNP142" s="86">
        <v>31211505</v>
      </c>
      <c r="BNQ142" s="86">
        <v>31211505</v>
      </c>
      <c r="BNR142" s="86">
        <v>31211505</v>
      </c>
      <c r="BNS142" s="86">
        <v>31211505</v>
      </c>
      <c r="BNT142" s="86">
        <v>31211505</v>
      </c>
      <c r="BNU142" s="86">
        <v>31211505</v>
      </c>
      <c r="BNV142" s="86">
        <v>31211505</v>
      </c>
      <c r="BNW142" s="86">
        <v>31211505</v>
      </c>
      <c r="BNX142" s="86">
        <v>31211505</v>
      </c>
      <c r="BNY142" s="86">
        <v>31211505</v>
      </c>
      <c r="BNZ142" s="86">
        <v>31211505</v>
      </c>
      <c r="BOA142" s="86">
        <v>31211505</v>
      </c>
      <c r="BOB142" s="86">
        <v>31211505</v>
      </c>
      <c r="BOC142" s="86">
        <v>31211505</v>
      </c>
      <c r="BOD142" s="86">
        <v>31211505</v>
      </c>
      <c r="BOE142" s="86">
        <v>31211505</v>
      </c>
      <c r="BOF142" s="86">
        <v>31211505</v>
      </c>
      <c r="BOG142" s="86">
        <v>31211505</v>
      </c>
      <c r="BOH142" s="86">
        <v>31211505</v>
      </c>
      <c r="BOI142" s="86">
        <v>31211505</v>
      </c>
      <c r="BOJ142" s="86">
        <v>31211505</v>
      </c>
      <c r="BOK142" s="86">
        <v>31211505</v>
      </c>
      <c r="BOL142" s="86">
        <v>31211505</v>
      </c>
      <c r="BOM142" s="86">
        <v>31211505</v>
      </c>
      <c r="BON142" s="86">
        <v>31211505</v>
      </c>
      <c r="BOO142" s="86">
        <v>31211505</v>
      </c>
      <c r="BOP142" s="86">
        <v>31211505</v>
      </c>
      <c r="BOQ142" s="86">
        <v>31211505</v>
      </c>
      <c r="BOR142" s="86">
        <v>31211505</v>
      </c>
      <c r="BOS142" s="86">
        <v>31211505</v>
      </c>
      <c r="BOT142" s="86">
        <v>31211505</v>
      </c>
      <c r="BOU142" s="86">
        <v>31211505</v>
      </c>
      <c r="BOV142" s="86">
        <v>31211505</v>
      </c>
      <c r="BOW142" s="86">
        <v>31211505</v>
      </c>
      <c r="BOX142" s="86">
        <v>31211505</v>
      </c>
      <c r="BOY142" s="86">
        <v>31211505</v>
      </c>
      <c r="BOZ142" s="86">
        <v>31211505</v>
      </c>
      <c r="BPA142" s="86">
        <v>31211505</v>
      </c>
      <c r="BPB142" s="86">
        <v>31211505</v>
      </c>
      <c r="BPC142" s="86">
        <v>31211505</v>
      </c>
      <c r="BPD142" s="86">
        <v>31211505</v>
      </c>
      <c r="BPE142" s="86">
        <v>31211505</v>
      </c>
      <c r="BPF142" s="86">
        <v>31211505</v>
      </c>
      <c r="BPG142" s="86">
        <v>31211505</v>
      </c>
      <c r="BPH142" s="86">
        <v>31211505</v>
      </c>
      <c r="BPI142" s="86">
        <v>31211505</v>
      </c>
      <c r="BPJ142" s="86">
        <v>31211505</v>
      </c>
      <c r="BPK142" s="86">
        <v>31211505</v>
      </c>
      <c r="BPL142" s="86">
        <v>31211505</v>
      </c>
      <c r="BPM142" s="86">
        <v>31211505</v>
      </c>
      <c r="BPN142" s="86">
        <v>31211505</v>
      </c>
      <c r="BPO142" s="86">
        <v>31211505</v>
      </c>
      <c r="BPP142" s="86">
        <v>31211505</v>
      </c>
      <c r="BPQ142" s="86">
        <v>31211505</v>
      </c>
      <c r="BPR142" s="86">
        <v>31211505</v>
      </c>
      <c r="BPS142" s="86">
        <v>31211505</v>
      </c>
      <c r="BPT142" s="86">
        <v>31211505</v>
      </c>
      <c r="BPU142" s="86">
        <v>31211505</v>
      </c>
      <c r="BPV142" s="86">
        <v>31211505</v>
      </c>
      <c r="BPW142" s="86">
        <v>31211505</v>
      </c>
      <c r="BPX142" s="86">
        <v>31211505</v>
      </c>
      <c r="BPY142" s="86">
        <v>31211505</v>
      </c>
      <c r="BPZ142" s="86">
        <v>31211505</v>
      </c>
      <c r="BQA142" s="86">
        <v>31211505</v>
      </c>
      <c r="BQB142" s="86">
        <v>31211505</v>
      </c>
      <c r="BQC142" s="86">
        <v>31211505</v>
      </c>
      <c r="BQD142" s="86">
        <v>31211505</v>
      </c>
      <c r="BQE142" s="86">
        <v>31211505</v>
      </c>
      <c r="BQF142" s="86">
        <v>31211505</v>
      </c>
      <c r="BQG142" s="86">
        <v>31211505</v>
      </c>
      <c r="BQH142" s="86">
        <v>31211505</v>
      </c>
      <c r="BQI142" s="86">
        <v>31211505</v>
      </c>
      <c r="BQJ142" s="86">
        <v>31211505</v>
      </c>
      <c r="BQK142" s="86">
        <v>31211505</v>
      </c>
      <c r="BQL142" s="86">
        <v>31211505</v>
      </c>
      <c r="BQM142" s="86">
        <v>31211505</v>
      </c>
      <c r="BQN142" s="86">
        <v>31211505</v>
      </c>
      <c r="BQO142" s="86">
        <v>31211505</v>
      </c>
      <c r="BQP142" s="86">
        <v>31211505</v>
      </c>
      <c r="BQQ142" s="86">
        <v>31211505</v>
      </c>
      <c r="BQR142" s="86">
        <v>31211505</v>
      </c>
      <c r="BQS142" s="86">
        <v>31211505</v>
      </c>
      <c r="BQT142" s="86">
        <v>31211505</v>
      </c>
      <c r="BQU142" s="86">
        <v>31211505</v>
      </c>
      <c r="BQV142" s="86">
        <v>31211505</v>
      </c>
      <c r="BQW142" s="86">
        <v>31211505</v>
      </c>
      <c r="BQX142" s="86">
        <v>31211505</v>
      </c>
      <c r="BQY142" s="86">
        <v>31211505</v>
      </c>
      <c r="BQZ142" s="86">
        <v>31211505</v>
      </c>
      <c r="BRA142" s="86">
        <v>31211505</v>
      </c>
      <c r="BRB142" s="86">
        <v>31211505</v>
      </c>
      <c r="BRC142" s="86">
        <v>31211505</v>
      </c>
      <c r="BRD142" s="86">
        <v>31211505</v>
      </c>
      <c r="BRE142" s="86">
        <v>31211505</v>
      </c>
      <c r="BRF142" s="86">
        <v>31211505</v>
      </c>
      <c r="BRG142" s="86">
        <v>31211505</v>
      </c>
      <c r="BRH142" s="86">
        <v>31211505</v>
      </c>
      <c r="BRI142" s="86">
        <v>31211505</v>
      </c>
      <c r="BRJ142" s="86">
        <v>31211505</v>
      </c>
      <c r="BRK142" s="86">
        <v>31211505</v>
      </c>
      <c r="BRL142" s="86">
        <v>31211505</v>
      </c>
      <c r="BRM142" s="86">
        <v>31211505</v>
      </c>
      <c r="BRN142" s="86">
        <v>31211505</v>
      </c>
      <c r="BRO142" s="86">
        <v>31211505</v>
      </c>
      <c r="BRP142" s="86">
        <v>31211505</v>
      </c>
      <c r="BRQ142" s="86">
        <v>31211505</v>
      </c>
      <c r="BRR142" s="86">
        <v>31211505</v>
      </c>
      <c r="BRS142" s="86">
        <v>31211505</v>
      </c>
      <c r="BRT142" s="86">
        <v>31211505</v>
      </c>
      <c r="BRU142" s="86">
        <v>31211505</v>
      </c>
      <c r="BRV142" s="86">
        <v>31211505</v>
      </c>
      <c r="BRW142" s="86">
        <v>31211505</v>
      </c>
      <c r="BRX142" s="86">
        <v>31211505</v>
      </c>
      <c r="BRY142" s="86">
        <v>31211505</v>
      </c>
      <c r="BRZ142" s="86">
        <v>31211505</v>
      </c>
      <c r="BSA142" s="86">
        <v>31211505</v>
      </c>
      <c r="BSB142" s="86">
        <v>31211505</v>
      </c>
      <c r="BSC142" s="86">
        <v>31211505</v>
      </c>
      <c r="BSD142" s="86">
        <v>31211505</v>
      </c>
      <c r="BSE142" s="86">
        <v>31211505</v>
      </c>
      <c r="BSF142" s="86">
        <v>31211505</v>
      </c>
      <c r="BSG142" s="86">
        <v>31211505</v>
      </c>
      <c r="BSH142" s="86">
        <v>31211505</v>
      </c>
      <c r="BSI142" s="86">
        <v>31211505</v>
      </c>
      <c r="BSJ142" s="86">
        <v>31211505</v>
      </c>
      <c r="BSK142" s="86">
        <v>31211505</v>
      </c>
      <c r="BSL142" s="86">
        <v>31211505</v>
      </c>
      <c r="BSM142" s="86">
        <v>31211505</v>
      </c>
      <c r="BSN142" s="86">
        <v>31211505</v>
      </c>
      <c r="BSO142" s="86">
        <v>31211505</v>
      </c>
      <c r="BSP142" s="86">
        <v>31211505</v>
      </c>
      <c r="BSQ142" s="86">
        <v>31211505</v>
      </c>
      <c r="BSR142" s="86">
        <v>31211505</v>
      </c>
      <c r="BSS142" s="86">
        <v>31211505</v>
      </c>
      <c r="BST142" s="86">
        <v>31211505</v>
      </c>
      <c r="BSU142" s="86">
        <v>31211505</v>
      </c>
      <c r="BSV142" s="86">
        <v>31211505</v>
      </c>
      <c r="BSW142" s="86">
        <v>31211505</v>
      </c>
      <c r="BSX142" s="86">
        <v>31211505</v>
      </c>
      <c r="BSY142" s="86">
        <v>31211505</v>
      </c>
      <c r="BSZ142" s="86">
        <v>31211505</v>
      </c>
      <c r="BTA142" s="86">
        <v>31211505</v>
      </c>
      <c r="BTB142" s="86">
        <v>31211505</v>
      </c>
      <c r="BTC142" s="86">
        <v>31211505</v>
      </c>
      <c r="BTD142" s="86">
        <v>31211505</v>
      </c>
      <c r="BTE142" s="86">
        <v>31211505</v>
      </c>
      <c r="BTF142" s="86">
        <v>31211505</v>
      </c>
      <c r="BTG142" s="86">
        <v>31211505</v>
      </c>
      <c r="BTH142" s="86">
        <v>31211505</v>
      </c>
      <c r="BTI142" s="86">
        <v>31211505</v>
      </c>
      <c r="BTJ142" s="86">
        <v>31211505</v>
      </c>
      <c r="BTK142" s="86">
        <v>31211505</v>
      </c>
      <c r="BTL142" s="86">
        <v>31211505</v>
      </c>
      <c r="BTM142" s="86">
        <v>31211505</v>
      </c>
      <c r="BTN142" s="86">
        <v>31211505</v>
      </c>
      <c r="BTO142" s="86">
        <v>31211505</v>
      </c>
      <c r="BTP142" s="86">
        <v>31211505</v>
      </c>
      <c r="BTQ142" s="86">
        <v>31211505</v>
      </c>
      <c r="BTR142" s="86">
        <v>31211505</v>
      </c>
      <c r="BTS142" s="86">
        <v>31211505</v>
      </c>
      <c r="BTT142" s="86">
        <v>31211505</v>
      </c>
      <c r="BTU142" s="86">
        <v>31211505</v>
      </c>
      <c r="BTV142" s="86">
        <v>31211505</v>
      </c>
      <c r="BTW142" s="86">
        <v>31211505</v>
      </c>
      <c r="BTX142" s="86">
        <v>31211505</v>
      </c>
      <c r="BTY142" s="86">
        <v>31211505</v>
      </c>
      <c r="BTZ142" s="86">
        <v>31211505</v>
      </c>
      <c r="BUA142" s="86">
        <v>31211505</v>
      </c>
      <c r="BUB142" s="86">
        <v>31211505</v>
      </c>
      <c r="BUC142" s="86">
        <v>31211505</v>
      </c>
      <c r="BUD142" s="86">
        <v>31211505</v>
      </c>
      <c r="BUE142" s="86">
        <v>31211505</v>
      </c>
      <c r="BUF142" s="86">
        <v>31211505</v>
      </c>
      <c r="BUG142" s="86">
        <v>31211505</v>
      </c>
      <c r="BUH142" s="86">
        <v>31211505</v>
      </c>
      <c r="BUI142" s="86">
        <v>31211505</v>
      </c>
      <c r="BUJ142" s="86">
        <v>31211505</v>
      </c>
      <c r="BUK142" s="86">
        <v>31211505</v>
      </c>
      <c r="BUL142" s="86">
        <v>31211505</v>
      </c>
      <c r="BUM142" s="86">
        <v>31211505</v>
      </c>
      <c r="BUN142" s="86">
        <v>31211505</v>
      </c>
      <c r="BUO142" s="86">
        <v>31211505</v>
      </c>
      <c r="BUP142" s="86">
        <v>31211505</v>
      </c>
      <c r="BUQ142" s="86">
        <v>31211505</v>
      </c>
      <c r="BUR142" s="86">
        <v>31211505</v>
      </c>
      <c r="BUS142" s="86">
        <v>31211505</v>
      </c>
      <c r="BUT142" s="86">
        <v>31211505</v>
      </c>
      <c r="BUU142" s="86">
        <v>31211505</v>
      </c>
      <c r="BUV142" s="86">
        <v>31211505</v>
      </c>
      <c r="BUW142" s="86">
        <v>31211505</v>
      </c>
      <c r="BUX142" s="86">
        <v>31211505</v>
      </c>
      <c r="BUY142" s="86">
        <v>31211505</v>
      </c>
      <c r="BUZ142" s="86">
        <v>31211505</v>
      </c>
      <c r="BVA142" s="86">
        <v>31211505</v>
      </c>
      <c r="BVB142" s="86">
        <v>31211505</v>
      </c>
      <c r="BVC142" s="86">
        <v>31211505</v>
      </c>
      <c r="BVD142" s="86">
        <v>31211505</v>
      </c>
      <c r="BVE142" s="86">
        <v>31211505</v>
      </c>
      <c r="BVF142" s="86">
        <v>31211505</v>
      </c>
      <c r="BVG142" s="86">
        <v>31211505</v>
      </c>
      <c r="BVH142" s="86">
        <v>31211505</v>
      </c>
      <c r="BVI142" s="86">
        <v>31211505</v>
      </c>
      <c r="BVJ142" s="86">
        <v>31211505</v>
      </c>
      <c r="BVK142" s="86">
        <v>31211505</v>
      </c>
      <c r="BVL142" s="86">
        <v>31211505</v>
      </c>
      <c r="BVM142" s="86">
        <v>31211505</v>
      </c>
      <c r="BVN142" s="86">
        <v>31211505</v>
      </c>
      <c r="BVO142" s="86">
        <v>31211505</v>
      </c>
      <c r="BVP142" s="86">
        <v>31211505</v>
      </c>
      <c r="BVQ142" s="86">
        <v>31211505</v>
      </c>
      <c r="BVR142" s="86">
        <v>31211505</v>
      </c>
      <c r="BVS142" s="86">
        <v>31211505</v>
      </c>
      <c r="BVT142" s="86">
        <v>31211505</v>
      </c>
      <c r="BVU142" s="86">
        <v>31211505</v>
      </c>
      <c r="BVV142" s="86">
        <v>31211505</v>
      </c>
      <c r="BVW142" s="86">
        <v>31211505</v>
      </c>
      <c r="BVX142" s="86">
        <v>31211505</v>
      </c>
      <c r="BVY142" s="86">
        <v>31211505</v>
      </c>
      <c r="BVZ142" s="86">
        <v>31211505</v>
      </c>
      <c r="BWA142" s="86">
        <v>31211505</v>
      </c>
      <c r="BWB142" s="86">
        <v>31211505</v>
      </c>
      <c r="BWC142" s="86">
        <v>31211505</v>
      </c>
      <c r="BWD142" s="86">
        <v>31211505</v>
      </c>
      <c r="BWE142" s="86">
        <v>31211505</v>
      </c>
      <c r="BWF142" s="86">
        <v>31211505</v>
      </c>
      <c r="BWG142" s="86">
        <v>31211505</v>
      </c>
      <c r="BWH142" s="86">
        <v>31211505</v>
      </c>
      <c r="BWI142" s="86">
        <v>31211505</v>
      </c>
      <c r="BWJ142" s="86">
        <v>31211505</v>
      </c>
      <c r="BWK142" s="86">
        <v>31211505</v>
      </c>
      <c r="BWL142" s="86">
        <v>31211505</v>
      </c>
      <c r="BWM142" s="86">
        <v>31211505</v>
      </c>
      <c r="BWN142" s="86">
        <v>31211505</v>
      </c>
      <c r="BWO142" s="86">
        <v>31211505</v>
      </c>
      <c r="BWP142" s="86">
        <v>31211505</v>
      </c>
      <c r="BWQ142" s="86">
        <v>31211505</v>
      </c>
      <c r="BWR142" s="86">
        <v>31211505</v>
      </c>
      <c r="BWS142" s="86">
        <v>31211505</v>
      </c>
      <c r="BWT142" s="86">
        <v>31211505</v>
      </c>
      <c r="BWU142" s="86">
        <v>31211505</v>
      </c>
      <c r="BWV142" s="86">
        <v>31211505</v>
      </c>
      <c r="BWW142" s="86">
        <v>31211505</v>
      </c>
      <c r="BWX142" s="86">
        <v>31211505</v>
      </c>
      <c r="BWY142" s="86">
        <v>31211505</v>
      </c>
      <c r="BWZ142" s="86">
        <v>31211505</v>
      </c>
      <c r="BXA142" s="86">
        <v>31211505</v>
      </c>
      <c r="BXB142" s="86">
        <v>31211505</v>
      </c>
      <c r="BXC142" s="86">
        <v>31211505</v>
      </c>
      <c r="BXD142" s="86">
        <v>31211505</v>
      </c>
      <c r="BXE142" s="86">
        <v>31211505</v>
      </c>
      <c r="BXF142" s="86">
        <v>31211505</v>
      </c>
      <c r="BXG142" s="86">
        <v>31211505</v>
      </c>
      <c r="BXH142" s="86">
        <v>31211505</v>
      </c>
      <c r="BXI142" s="86">
        <v>31211505</v>
      </c>
      <c r="BXJ142" s="86">
        <v>31211505</v>
      </c>
      <c r="BXK142" s="86">
        <v>31211505</v>
      </c>
      <c r="BXL142" s="86">
        <v>31211505</v>
      </c>
      <c r="BXM142" s="86">
        <v>31211505</v>
      </c>
      <c r="BXN142" s="86">
        <v>31211505</v>
      </c>
      <c r="BXO142" s="86">
        <v>31211505</v>
      </c>
      <c r="BXP142" s="86">
        <v>31211505</v>
      </c>
      <c r="BXQ142" s="86">
        <v>31211505</v>
      </c>
      <c r="BXR142" s="86">
        <v>31211505</v>
      </c>
      <c r="BXS142" s="86">
        <v>31211505</v>
      </c>
      <c r="BXT142" s="86">
        <v>31211505</v>
      </c>
      <c r="BXU142" s="86">
        <v>31211505</v>
      </c>
      <c r="BXV142" s="86">
        <v>31211505</v>
      </c>
      <c r="BXW142" s="86">
        <v>31211505</v>
      </c>
      <c r="BXX142" s="86">
        <v>31211505</v>
      </c>
      <c r="BXY142" s="86">
        <v>31211505</v>
      </c>
      <c r="BXZ142" s="86">
        <v>31211505</v>
      </c>
      <c r="BYA142" s="86">
        <v>31211505</v>
      </c>
      <c r="BYB142" s="86">
        <v>31211505</v>
      </c>
      <c r="BYC142" s="86">
        <v>31211505</v>
      </c>
      <c r="BYD142" s="86">
        <v>31211505</v>
      </c>
      <c r="BYE142" s="86">
        <v>31211505</v>
      </c>
      <c r="BYF142" s="86">
        <v>31211505</v>
      </c>
      <c r="BYG142" s="86">
        <v>31211505</v>
      </c>
      <c r="BYH142" s="86">
        <v>31211505</v>
      </c>
      <c r="BYI142" s="86">
        <v>31211505</v>
      </c>
      <c r="BYJ142" s="86">
        <v>31211505</v>
      </c>
      <c r="BYK142" s="86">
        <v>31211505</v>
      </c>
      <c r="BYL142" s="86">
        <v>31211505</v>
      </c>
      <c r="BYM142" s="86">
        <v>31211505</v>
      </c>
      <c r="BYN142" s="86">
        <v>31211505</v>
      </c>
      <c r="BYO142" s="86">
        <v>31211505</v>
      </c>
      <c r="BYP142" s="86">
        <v>31211505</v>
      </c>
      <c r="BYQ142" s="86">
        <v>31211505</v>
      </c>
      <c r="BYR142" s="86">
        <v>31211505</v>
      </c>
      <c r="BYS142" s="86">
        <v>31211505</v>
      </c>
      <c r="BYT142" s="86">
        <v>31211505</v>
      </c>
      <c r="BYU142" s="86">
        <v>31211505</v>
      </c>
      <c r="BYV142" s="86">
        <v>31211505</v>
      </c>
      <c r="BYW142" s="86">
        <v>31211505</v>
      </c>
      <c r="BYX142" s="86">
        <v>31211505</v>
      </c>
      <c r="BYY142" s="86">
        <v>31211505</v>
      </c>
      <c r="BYZ142" s="86">
        <v>31211505</v>
      </c>
      <c r="BZA142" s="86">
        <v>31211505</v>
      </c>
      <c r="BZB142" s="86">
        <v>31211505</v>
      </c>
      <c r="BZC142" s="86">
        <v>31211505</v>
      </c>
      <c r="BZD142" s="86">
        <v>31211505</v>
      </c>
      <c r="BZE142" s="86">
        <v>31211505</v>
      </c>
      <c r="BZF142" s="86">
        <v>31211505</v>
      </c>
      <c r="BZG142" s="86">
        <v>31211505</v>
      </c>
      <c r="BZH142" s="86">
        <v>31211505</v>
      </c>
      <c r="BZI142" s="86">
        <v>31211505</v>
      </c>
      <c r="BZJ142" s="86">
        <v>31211505</v>
      </c>
      <c r="BZK142" s="86">
        <v>31211505</v>
      </c>
      <c r="BZL142" s="86">
        <v>31211505</v>
      </c>
      <c r="BZM142" s="86">
        <v>31211505</v>
      </c>
      <c r="BZN142" s="86">
        <v>31211505</v>
      </c>
      <c r="BZO142" s="86">
        <v>31211505</v>
      </c>
      <c r="BZP142" s="86">
        <v>31211505</v>
      </c>
      <c r="BZQ142" s="86">
        <v>31211505</v>
      </c>
      <c r="BZR142" s="86">
        <v>31211505</v>
      </c>
      <c r="BZS142" s="86">
        <v>31211505</v>
      </c>
      <c r="BZT142" s="86">
        <v>31211505</v>
      </c>
      <c r="BZU142" s="86">
        <v>31211505</v>
      </c>
      <c r="BZV142" s="86">
        <v>31211505</v>
      </c>
      <c r="BZW142" s="86">
        <v>31211505</v>
      </c>
      <c r="BZX142" s="86">
        <v>31211505</v>
      </c>
      <c r="BZY142" s="86">
        <v>31211505</v>
      </c>
      <c r="BZZ142" s="86">
        <v>31211505</v>
      </c>
      <c r="CAA142" s="86">
        <v>31211505</v>
      </c>
      <c r="CAB142" s="86">
        <v>31211505</v>
      </c>
      <c r="CAC142" s="86">
        <v>31211505</v>
      </c>
      <c r="CAD142" s="86">
        <v>31211505</v>
      </c>
      <c r="CAE142" s="86">
        <v>31211505</v>
      </c>
      <c r="CAF142" s="86">
        <v>31211505</v>
      </c>
      <c r="CAG142" s="86">
        <v>31211505</v>
      </c>
      <c r="CAH142" s="86">
        <v>31211505</v>
      </c>
      <c r="CAI142" s="86">
        <v>31211505</v>
      </c>
      <c r="CAJ142" s="86">
        <v>31211505</v>
      </c>
      <c r="CAK142" s="86">
        <v>31211505</v>
      </c>
      <c r="CAL142" s="86">
        <v>31211505</v>
      </c>
      <c r="CAM142" s="86">
        <v>31211505</v>
      </c>
      <c r="CAN142" s="86">
        <v>31211505</v>
      </c>
      <c r="CAO142" s="86">
        <v>31211505</v>
      </c>
      <c r="CAP142" s="86">
        <v>31211505</v>
      </c>
      <c r="CAQ142" s="86">
        <v>31211505</v>
      </c>
      <c r="CAR142" s="86">
        <v>31211505</v>
      </c>
      <c r="CAS142" s="86">
        <v>31211505</v>
      </c>
      <c r="CAT142" s="86">
        <v>31211505</v>
      </c>
      <c r="CAU142" s="86">
        <v>31211505</v>
      </c>
      <c r="CAV142" s="86">
        <v>31211505</v>
      </c>
      <c r="CAW142" s="86">
        <v>31211505</v>
      </c>
      <c r="CAX142" s="86">
        <v>31211505</v>
      </c>
      <c r="CAY142" s="86">
        <v>31211505</v>
      </c>
      <c r="CAZ142" s="86">
        <v>31211505</v>
      </c>
      <c r="CBA142" s="86">
        <v>31211505</v>
      </c>
      <c r="CBB142" s="86">
        <v>31211505</v>
      </c>
      <c r="CBC142" s="86">
        <v>31211505</v>
      </c>
      <c r="CBD142" s="86">
        <v>31211505</v>
      </c>
      <c r="CBE142" s="86">
        <v>31211505</v>
      </c>
      <c r="CBF142" s="86">
        <v>31211505</v>
      </c>
      <c r="CBG142" s="86">
        <v>31211505</v>
      </c>
      <c r="CBH142" s="86">
        <v>31211505</v>
      </c>
      <c r="CBI142" s="86">
        <v>31211505</v>
      </c>
      <c r="CBJ142" s="86">
        <v>31211505</v>
      </c>
      <c r="CBK142" s="86">
        <v>31211505</v>
      </c>
      <c r="CBL142" s="86">
        <v>31211505</v>
      </c>
      <c r="CBM142" s="86">
        <v>31211505</v>
      </c>
      <c r="CBN142" s="86">
        <v>31211505</v>
      </c>
      <c r="CBO142" s="86">
        <v>31211505</v>
      </c>
      <c r="CBP142" s="86">
        <v>31211505</v>
      </c>
      <c r="CBQ142" s="86">
        <v>31211505</v>
      </c>
      <c r="CBR142" s="86">
        <v>31211505</v>
      </c>
      <c r="CBS142" s="86">
        <v>31211505</v>
      </c>
      <c r="CBT142" s="86">
        <v>31211505</v>
      </c>
      <c r="CBU142" s="86">
        <v>31211505</v>
      </c>
      <c r="CBV142" s="86">
        <v>31211505</v>
      </c>
      <c r="CBW142" s="86">
        <v>31211505</v>
      </c>
      <c r="CBX142" s="86">
        <v>31211505</v>
      </c>
      <c r="CBY142" s="86">
        <v>31211505</v>
      </c>
      <c r="CBZ142" s="86">
        <v>31211505</v>
      </c>
      <c r="CCA142" s="86">
        <v>31211505</v>
      </c>
      <c r="CCB142" s="86">
        <v>31211505</v>
      </c>
      <c r="CCC142" s="86">
        <v>31211505</v>
      </c>
      <c r="CCD142" s="86">
        <v>31211505</v>
      </c>
      <c r="CCE142" s="86">
        <v>31211505</v>
      </c>
      <c r="CCF142" s="86">
        <v>31211505</v>
      </c>
      <c r="CCG142" s="86">
        <v>31211505</v>
      </c>
      <c r="CCH142" s="86">
        <v>31211505</v>
      </c>
      <c r="CCI142" s="86">
        <v>31211505</v>
      </c>
      <c r="CCJ142" s="86">
        <v>31211505</v>
      </c>
      <c r="CCK142" s="86">
        <v>31211505</v>
      </c>
      <c r="CCL142" s="86">
        <v>31211505</v>
      </c>
      <c r="CCM142" s="86">
        <v>31211505</v>
      </c>
      <c r="CCN142" s="86">
        <v>31211505</v>
      </c>
      <c r="CCO142" s="86">
        <v>31211505</v>
      </c>
      <c r="CCP142" s="86">
        <v>31211505</v>
      </c>
      <c r="CCQ142" s="86">
        <v>31211505</v>
      </c>
      <c r="CCR142" s="86">
        <v>31211505</v>
      </c>
      <c r="CCS142" s="86">
        <v>31211505</v>
      </c>
      <c r="CCT142" s="86">
        <v>31211505</v>
      </c>
      <c r="CCU142" s="86">
        <v>31211505</v>
      </c>
      <c r="CCV142" s="86">
        <v>31211505</v>
      </c>
      <c r="CCW142" s="86">
        <v>31211505</v>
      </c>
      <c r="CCX142" s="86">
        <v>31211505</v>
      </c>
      <c r="CCY142" s="86">
        <v>31211505</v>
      </c>
      <c r="CCZ142" s="86">
        <v>31211505</v>
      </c>
      <c r="CDA142" s="86">
        <v>31211505</v>
      </c>
      <c r="CDB142" s="86">
        <v>31211505</v>
      </c>
      <c r="CDC142" s="86">
        <v>31211505</v>
      </c>
      <c r="CDD142" s="86">
        <v>31211505</v>
      </c>
      <c r="CDE142" s="86">
        <v>31211505</v>
      </c>
      <c r="CDF142" s="86">
        <v>31211505</v>
      </c>
      <c r="CDG142" s="86">
        <v>31211505</v>
      </c>
      <c r="CDH142" s="86">
        <v>31211505</v>
      </c>
      <c r="CDI142" s="86">
        <v>31211505</v>
      </c>
      <c r="CDJ142" s="86">
        <v>31211505</v>
      </c>
      <c r="CDK142" s="86">
        <v>31211505</v>
      </c>
      <c r="CDL142" s="86">
        <v>31211505</v>
      </c>
      <c r="CDM142" s="86">
        <v>31211505</v>
      </c>
      <c r="CDN142" s="86">
        <v>31211505</v>
      </c>
      <c r="CDO142" s="86">
        <v>31211505</v>
      </c>
      <c r="CDP142" s="86">
        <v>31211505</v>
      </c>
      <c r="CDQ142" s="86">
        <v>31211505</v>
      </c>
      <c r="CDR142" s="86">
        <v>31211505</v>
      </c>
      <c r="CDS142" s="86">
        <v>31211505</v>
      </c>
      <c r="CDT142" s="86">
        <v>31211505</v>
      </c>
      <c r="CDU142" s="86">
        <v>31211505</v>
      </c>
      <c r="CDV142" s="86">
        <v>31211505</v>
      </c>
      <c r="CDW142" s="86">
        <v>31211505</v>
      </c>
      <c r="CDX142" s="86">
        <v>31211505</v>
      </c>
      <c r="CDY142" s="86">
        <v>31211505</v>
      </c>
      <c r="CDZ142" s="86">
        <v>31211505</v>
      </c>
      <c r="CEA142" s="86">
        <v>31211505</v>
      </c>
      <c r="CEB142" s="86">
        <v>31211505</v>
      </c>
      <c r="CEC142" s="86">
        <v>31211505</v>
      </c>
      <c r="CED142" s="86">
        <v>31211505</v>
      </c>
      <c r="CEE142" s="86">
        <v>31211505</v>
      </c>
      <c r="CEF142" s="86">
        <v>31211505</v>
      </c>
      <c r="CEG142" s="86">
        <v>31211505</v>
      </c>
      <c r="CEH142" s="86">
        <v>31211505</v>
      </c>
      <c r="CEI142" s="86">
        <v>31211505</v>
      </c>
      <c r="CEJ142" s="86">
        <v>31211505</v>
      </c>
      <c r="CEK142" s="86">
        <v>31211505</v>
      </c>
      <c r="CEL142" s="86">
        <v>31211505</v>
      </c>
      <c r="CEM142" s="86">
        <v>31211505</v>
      </c>
      <c r="CEN142" s="86">
        <v>31211505</v>
      </c>
      <c r="CEO142" s="86">
        <v>31211505</v>
      </c>
      <c r="CEP142" s="86">
        <v>31211505</v>
      </c>
      <c r="CEQ142" s="86">
        <v>31211505</v>
      </c>
      <c r="CER142" s="86">
        <v>31211505</v>
      </c>
      <c r="CES142" s="86">
        <v>31211505</v>
      </c>
      <c r="CET142" s="86">
        <v>31211505</v>
      </c>
      <c r="CEU142" s="86">
        <v>31211505</v>
      </c>
      <c r="CEV142" s="86">
        <v>31211505</v>
      </c>
      <c r="CEW142" s="86">
        <v>31211505</v>
      </c>
      <c r="CEX142" s="86">
        <v>31211505</v>
      </c>
      <c r="CEY142" s="86">
        <v>31211505</v>
      </c>
      <c r="CEZ142" s="86">
        <v>31211505</v>
      </c>
      <c r="CFA142" s="86">
        <v>31211505</v>
      </c>
      <c r="CFB142" s="86">
        <v>31211505</v>
      </c>
      <c r="CFC142" s="86">
        <v>31211505</v>
      </c>
      <c r="CFD142" s="86">
        <v>31211505</v>
      </c>
      <c r="CFE142" s="86">
        <v>31211505</v>
      </c>
      <c r="CFF142" s="86">
        <v>31211505</v>
      </c>
      <c r="CFG142" s="86">
        <v>31211505</v>
      </c>
      <c r="CFH142" s="86">
        <v>31211505</v>
      </c>
      <c r="CFI142" s="86">
        <v>31211505</v>
      </c>
      <c r="CFJ142" s="86">
        <v>31211505</v>
      </c>
      <c r="CFK142" s="86">
        <v>31211505</v>
      </c>
      <c r="CFL142" s="86">
        <v>31211505</v>
      </c>
      <c r="CFM142" s="86">
        <v>31211505</v>
      </c>
      <c r="CFN142" s="86">
        <v>31211505</v>
      </c>
      <c r="CFO142" s="86">
        <v>31211505</v>
      </c>
      <c r="CFP142" s="86">
        <v>31211505</v>
      </c>
      <c r="CFQ142" s="86">
        <v>31211505</v>
      </c>
      <c r="CFR142" s="86">
        <v>31211505</v>
      </c>
      <c r="CFS142" s="86">
        <v>31211505</v>
      </c>
      <c r="CFT142" s="86">
        <v>31211505</v>
      </c>
      <c r="CFU142" s="86">
        <v>31211505</v>
      </c>
      <c r="CFV142" s="86">
        <v>31211505</v>
      </c>
      <c r="CFW142" s="86">
        <v>31211505</v>
      </c>
      <c r="CFX142" s="86">
        <v>31211505</v>
      </c>
      <c r="CFY142" s="86">
        <v>31211505</v>
      </c>
      <c r="CFZ142" s="86">
        <v>31211505</v>
      </c>
      <c r="CGA142" s="86">
        <v>31211505</v>
      </c>
      <c r="CGB142" s="86">
        <v>31211505</v>
      </c>
      <c r="CGC142" s="86">
        <v>31211505</v>
      </c>
      <c r="CGD142" s="86">
        <v>31211505</v>
      </c>
      <c r="CGE142" s="86">
        <v>31211505</v>
      </c>
      <c r="CGF142" s="86">
        <v>31211505</v>
      </c>
      <c r="CGG142" s="86">
        <v>31211505</v>
      </c>
      <c r="CGH142" s="86">
        <v>31211505</v>
      </c>
      <c r="CGI142" s="86">
        <v>31211505</v>
      </c>
      <c r="CGJ142" s="86">
        <v>31211505</v>
      </c>
      <c r="CGK142" s="86">
        <v>31211505</v>
      </c>
      <c r="CGL142" s="86">
        <v>31211505</v>
      </c>
      <c r="CGM142" s="86">
        <v>31211505</v>
      </c>
      <c r="CGN142" s="86">
        <v>31211505</v>
      </c>
      <c r="CGO142" s="86">
        <v>31211505</v>
      </c>
      <c r="CGP142" s="86">
        <v>31211505</v>
      </c>
      <c r="CGQ142" s="86">
        <v>31211505</v>
      </c>
      <c r="CGR142" s="86">
        <v>31211505</v>
      </c>
      <c r="CGS142" s="86">
        <v>31211505</v>
      </c>
      <c r="CGT142" s="86">
        <v>31211505</v>
      </c>
      <c r="CGU142" s="86">
        <v>31211505</v>
      </c>
      <c r="CGV142" s="86">
        <v>31211505</v>
      </c>
      <c r="CGW142" s="86">
        <v>31211505</v>
      </c>
      <c r="CGX142" s="86">
        <v>31211505</v>
      </c>
      <c r="CGY142" s="86">
        <v>31211505</v>
      </c>
      <c r="CGZ142" s="86">
        <v>31211505</v>
      </c>
      <c r="CHA142" s="86">
        <v>31211505</v>
      </c>
      <c r="CHB142" s="86">
        <v>31211505</v>
      </c>
      <c r="CHC142" s="86">
        <v>31211505</v>
      </c>
      <c r="CHD142" s="86">
        <v>31211505</v>
      </c>
      <c r="CHE142" s="86">
        <v>31211505</v>
      </c>
      <c r="CHF142" s="86">
        <v>31211505</v>
      </c>
      <c r="CHG142" s="86">
        <v>31211505</v>
      </c>
      <c r="CHH142" s="86">
        <v>31211505</v>
      </c>
      <c r="CHI142" s="86">
        <v>31211505</v>
      </c>
      <c r="CHJ142" s="86">
        <v>31211505</v>
      </c>
      <c r="CHK142" s="86">
        <v>31211505</v>
      </c>
      <c r="CHL142" s="86">
        <v>31211505</v>
      </c>
      <c r="CHM142" s="86">
        <v>31211505</v>
      </c>
      <c r="CHN142" s="86">
        <v>31211505</v>
      </c>
      <c r="CHO142" s="86">
        <v>31211505</v>
      </c>
      <c r="CHP142" s="86">
        <v>31211505</v>
      </c>
      <c r="CHQ142" s="86">
        <v>31211505</v>
      </c>
      <c r="CHR142" s="86">
        <v>31211505</v>
      </c>
      <c r="CHS142" s="86">
        <v>31211505</v>
      </c>
      <c r="CHT142" s="86">
        <v>31211505</v>
      </c>
      <c r="CHU142" s="86">
        <v>31211505</v>
      </c>
      <c r="CHV142" s="86">
        <v>31211505</v>
      </c>
      <c r="CHW142" s="86">
        <v>31211505</v>
      </c>
      <c r="CHX142" s="86">
        <v>31211505</v>
      </c>
      <c r="CHY142" s="86">
        <v>31211505</v>
      </c>
      <c r="CHZ142" s="86">
        <v>31211505</v>
      </c>
      <c r="CIA142" s="86">
        <v>31211505</v>
      </c>
      <c r="CIB142" s="86">
        <v>31211505</v>
      </c>
      <c r="CIC142" s="86">
        <v>31211505</v>
      </c>
      <c r="CID142" s="86">
        <v>31211505</v>
      </c>
      <c r="CIE142" s="86">
        <v>31211505</v>
      </c>
      <c r="CIF142" s="86">
        <v>31211505</v>
      </c>
      <c r="CIG142" s="86">
        <v>31211505</v>
      </c>
      <c r="CIH142" s="86">
        <v>31211505</v>
      </c>
      <c r="CII142" s="86">
        <v>31211505</v>
      </c>
      <c r="CIJ142" s="86">
        <v>31211505</v>
      </c>
      <c r="CIK142" s="86">
        <v>31211505</v>
      </c>
      <c r="CIL142" s="86">
        <v>31211505</v>
      </c>
      <c r="CIM142" s="86">
        <v>31211505</v>
      </c>
      <c r="CIN142" s="86">
        <v>31211505</v>
      </c>
      <c r="CIO142" s="86">
        <v>31211505</v>
      </c>
      <c r="CIP142" s="86">
        <v>31211505</v>
      </c>
      <c r="CIQ142" s="86">
        <v>31211505</v>
      </c>
      <c r="CIR142" s="86">
        <v>31211505</v>
      </c>
      <c r="CIS142" s="86">
        <v>31211505</v>
      </c>
      <c r="CIT142" s="86">
        <v>31211505</v>
      </c>
      <c r="CIU142" s="86">
        <v>31211505</v>
      </c>
      <c r="CIV142" s="86">
        <v>31211505</v>
      </c>
      <c r="CIW142" s="86">
        <v>31211505</v>
      </c>
      <c r="CIX142" s="86">
        <v>31211505</v>
      </c>
      <c r="CIY142" s="86">
        <v>31211505</v>
      </c>
      <c r="CIZ142" s="86">
        <v>31211505</v>
      </c>
      <c r="CJA142" s="86">
        <v>31211505</v>
      </c>
      <c r="CJB142" s="86">
        <v>31211505</v>
      </c>
      <c r="CJC142" s="86">
        <v>31211505</v>
      </c>
      <c r="CJD142" s="86">
        <v>31211505</v>
      </c>
      <c r="CJE142" s="86">
        <v>31211505</v>
      </c>
      <c r="CJF142" s="86">
        <v>31211505</v>
      </c>
      <c r="CJG142" s="86">
        <v>31211505</v>
      </c>
      <c r="CJH142" s="86">
        <v>31211505</v>
      </c>
      <c r="CJI142" s="86">
        <v>31211505</v>
      </c>
      <c r="CJJ142" s="86">
        <v>31211505</v>
      </c>
      <c r="CJK142" s="86">
        <v>31211505</v>
      </c>
      <c r="CJL142" s="86">
        <v>31211505</v>
      </c>
      <c r="CJM142" s="86">
        <v>31211505</v>
      </c>
      <c r="CJN142" s="86">
        <v>31211505</v>
      </c>
      <c r="CJO142" s="86">
        <v>31211505</v>
      </c>
      <c r="CJP142" s="86">
        <v>31211505</v>
      </c>
      <c r="CJQ142" s="86">
        <v>31211505</v>
      </c>
      <c r="CJR142" s="86">
        <v>31211505</v>
      </c>
      <c r="CJS142" s="86">
        <v>31211505</v>
      </c>
      <c r="CJT142" s="86">
        <v>31211505</v>
      </c>
      <c r="CJU142" s="86">
        <v>31211505</v>
      </c>
      <c r="CJV142" s="86">
        <v>31211505</v>
      </c>
      <c r="CJW142" s="86">
        <v>31211505</v>
      </c>
      <c r="CJX142" s="86">
        <v>31211505</v>
      </c>
      <c r="CJY142" s="86">
        <v>31211505</v>
      </c>
      <c r="CJZ142" s="86">
        <v>31211505</v>
      </c>
      <c r="CKA142" s="86">
        <v>31211505</v>
      </c>
      <c r="CKB142" s="86">
        <v>31211505</v>
      </c>
      <c r="CKC142" s="86">
        <v>31211505</v>
      </c>
      <c r="CKD142" s="86">
        <v>31211505</v>
      </c>
      <c r="CKE142" s="86">
        <v>31211505</v>
      </c>
      <c r="CKF142" s="86">
        <v>31211505</v>
      </c>
      <c r="CKG142" s="86">
        <v>31211505</v>
      </c>
      <c r="CKH142" s="86">
        <v>31211505</v>
      </c>
      <c r="CKI142" s="86">
        <v>31211505</v>
      </c>
      <c r="CKJ142" s="86">
        <v>31211505</v>
      </c>
      <c r="CKK142" s="86">
        <v>31211505</v>
      </c>
      <c r="CKL142" s="86">
        <v>31211505</v>
      </c>
      <c r="CKM142" s="86">
        <v>31211505</v>
      </c>
      <c r="CKN142" s="86">
        <v>31211505</v>
      </c>
      <c r="CKO142" s="86">
        <v>31211505</v>
      </c>
      <c r="CKP142" s="86">
        <v>31211505</v>
      </c>
      <c r="CKQ142" s="86">
        <v>31211505</v>
      </c>
      <c r="CKR142" s="86">
        <v>31211505</v>
      </c>
      <c r="CKS142" s="86">
        <v>31211505</v>
      </c>
      <c r="CKT142" s="86">
        <v>31211505</v>
      </c>
      <c r="CKU142" s="86">
        <v>31211505</v>
      </c>
      <c r="CKV142" s="86">
        <v>31211505</v>
      </c>
      <c r="CKW142" s="86">
        <v>31211505</v>
      </c>
      <c r="CKX142" s="86">
        <v>31211505</v>
      </c>
      <c r="CKY142" s="86">
        <v>31211505</v>
      </c>
      <c r="CKZ142" s="86">
        <v>31211505</v>
      </c>
      <c r="CLA142" s="86">
        <v>31211505</v>
      </c>
      <c r="CLB142" s="86">
        <v>31211505</v>
      </c>
      <c r="CLC142" s="86">
        <v>31211505</v>
      </c>
      <c r="CLD142" s="86">
        <v>31211505</v>
      </c>
      <c r="CLE142" s="86">
        <v>31211505</v>
      </c>
      <c r="CLF142" s="86">
        <v>31211505</v>
      </c>
      <c r="CLG142" s="86">
        <v>31211505</v>
      </c>
      <c r="CLH142" s="86">
        <v>31211505</v>
      </c>
      <c r="CLI142" s="86">
        <v>31211505</v>
      </c>
      <c r="CLJ142" s="86">
        <v>31211505</v>
      </c>
      <c r="CLK142" s="86">
        <v>31211505</v>
      </c>
      <c r="CLL142" s="86">
        <v>31211505</v>
      </c>
      <c r="CLM142" s="86">
        <v>31211505</v>
      </c>
      <c r="CLN142" s="86">
        <v>31211505</v>
      </c>
      <c r="CLO142" s="86">
        <v>31211505</v>
      </c>
      <c r="CLP142" s="86">
        <v>31211505</v>
      </c>
      <c r="CLQ142" s="86">
        <v>31211505</v>
      </c>
      <c r="CLR142" s="86">
        <v>31211505</v>
      </c>
      <c r="CLS142" s="86">
        <v>31211505</v>
      </c>
      <c r="CLT142" s="86">
        <v>31211505</v>
      </c>
      <c r="CLU142" s="86">
        <v>31211505</v>
      </c>
      <c r="CLV142" s="86">
        <v>31211505</v>
      </c>
      <c r="CLW142" s="86">
        <v>31211505</v>
      </c>
      <c r="CLX142" s="86">
        <v>31211505</v>
      </c>
      <c r="CLY142" s="86">
        <v>31211505</v>
      </c>
      <c r="CLZ142" s="86">
        <v>31211505</v>
      </c>
      <c r="CMA142" s="86">
        <v>31211505</v>
      </c>
      <c r="CMB142" s="86">
        <v>31211505</v>
      </c>
      <c r="CMC142" s="86">
        <v>31211505</v>
      </c>
      <c r="CMD142" s="86">
        <v>31211505</v>
      </c>
      <c r="CME142" s="86">
        <v>31211505</v>
      </c>
      <c r="CMF142" s="86">
        <v>31211505</v>
      </c>
      <c r="CMG142" s="86">
        <v>31211505</v>
      </c>
      <c r="CMH142" s="86">
        <v>31211505</v>
      </c>
      <c r="CMI142" s="86">
        <v>31211505</v>
      </c>
      <c r="CMJ142" s="86">
        <v>31211505</v>
      </c>
      <c r="CMK142" s="86">
        <v>31211505</v>
      </c>
      <c r="CML142" s="86">
        <v>31211505</v>
      </c>
      <c r="CMM142" s="86">
        <v>31211505</v>
      </c>
      <c r="CMN142" s="86">
        <v>31211505</v>
      </c>
      <c r="CMO142" s="86">
        <v>31211505</v>
      </c>
      <c r="CMP142" s="86">
        <v>31211505</v>
      </c>
      <c r="CMQ142" s="86">
        <v>31211505</v>
      </c>
      <c r="CMR142" s="86">
        <v>31211505</v>
      </c>
      <c r="CMS142" s="86">
        <v>31211505</v>
      </c>
      <c r="CMT142" s="86">
        <v>31211505</v>
      </c>
      <c r="CMU142" s="86">
        <v>31211505</v>
      </c>
      <c r="CMV142" s="86">
        <v>31211505</v>
      </c>
      <c r="CMW142" s="86">
        <v>31211505</v>
      </c>
      <c r="CMX142" s="86">
        <v>31211505</v>
      </c>
      <c r="CMY142" s="86">
        <v>31211505</v>
      </c>
      <c r="CMZ142" s="86">
        <v>31211505</v>
      </c>
      <c r="CNA142" s="86">
        <v>31211505</v>
      </c>
      <c r="CNB142" s="86">
        <v>31211505</v>
      </c>
      <c r="CNC142" s="86">
        <v>31211505</v>
      </c>
      <c r="CND142" s="86">
        <v>31211505</v>
      </c>
      <c r="CNE142" s="86">
        <v>31211505</v>
      </c>
      <c r="CNF142" s="86">
        <v>31211505</v>
      </c>
      <c r="CNG142" s="86">
        <v>31211505</v>
      </c>
      <c r="CNH142" s="86">
        <v>31211505</v>
      </c>
      <c r="CNI142" s="86">
        <v>31211505</v>
      </c>
      <c r="CNJ142" s="86">
        <v>31211505</v>
      </c>
      <c r="CNK142" s="86">
        <v>31211505</v>
      </c>
      <c r="CNL142" s="86">
        <v>31211505</v>
      </c>
      <c r="CNM142" s="86">
        <v>31211505</v>
      </c>
      <c r="CNN142" s="86">
        <v>31211505</v>
      </c>
      <c r="CNO142" s="86">
        <v>31211505</v>
      </c>
      <c r="CNP142" s="86">
        <v>31211505</v>
      </c>
      <c r="CNQ142" s="86">
        <v>31211505</v>
      </c>
      <c r="CNR142" s="86">
        <v>31211505</v>
      </c>
      <c r="CNS142" s="86">
        <v>31211505</v>
      </c>
      <c r="CNT142" s="86">
        <v>31211505</v>
      </c>
      <c r="CNU142" s="86">
        <v>31211505</v>
      </c>
      <c r="CNV142" s="86">
        <v>31211505</v>
      </c>
      <c r="CNW142" s="86">
        <v>31211505</v>
      </c>
      <c r="CNX142" s="86">
        <v>31211505</v>
      </c>
      <c r="CNY142" s="86">
        <v>31211505</v>
      </c>
      <c r="CNZ142" s="86">
        <v>31211505</v>
      </c>
      <c r="COA142" s="86">
        <v>31211505</v>
      </c>
      <c r="COB142" s="86">
        <v>31211505</v>
      </c>
      <c r="COC142" s="86">
        <v>31211505</v>
      </c>
      <c r="COD142" s="86">
        <v>31211505</v>
      </c>
      <c r="COE142" s="86">
        <v>31211505</v>
      </c>
      <c r="COF142" s="86">
        <v>31211505</v>
      </c>
      <c r="COG142" s="86">
        <v>31211505</v>
      </c>
      <c r="COH142" s="86">
        <v>31211505</v>
      </c>
      <c r="COI142" s="86">
        <v>31211505</v>
      </c>
      <c r="COJ142" s="86">
        <v>31211505</v>
      </c>
      <c r="COK142" s="86">
        <v>31211505</v>
      </c>
      <c r="COL142" s="86">
        <v>31211505</v>
      </c>
      <c r="COM142" s="86">
        <v>31211505</v>
      </c>
      <c r="CON142" s="86">
        <v>31211505</v>
      </c>
      <c r="COO142" s="86">
        <v>31211505</v>
      </c>
      <c r="COP142" s="86">
        <v>31211505</v>
      </c>
      <c r="COQ142" s="86">
        <v>31211505</v>
      </c>
      <c r="COR142" s="86">
        <v>31211505</v>
      </c>
      <c r="COS142" s="86">
        <v>31211505</v>
      </c>
      <c r="COT142" s="86">
        <v>31211505</v>
      </c>
      <c r="COU142" s="86">
        <v>31211505</v>
      </c>
      <c r="COV142" s="86">
        <v>31211505</v>
      </c>
      <c r="COW142" s="86">
        <v>31211505</v>
      </c>
      <c r="COX142" s="86">
        <v>31211505</v>
      </c>
      <c r="COY142" s="86">
        <v>31211505</v>
      </c>
      <c r="COZ142" s="86">
        <v>31211505</v>
      </c>
      <c r="CPA142" s="86">
        <v>31211505</v>
      </c>
      <c r="CPB142" s="86">
        <v>31211505</v>
      </c>
      <c r="CPC142" s="86">
        <v>31211505</v>
      </c>
      <c r="CPD142" s="86">
        <v>31211505</v>
      </c>
      <c r="CPE142" s="86">
        <v>31211505</v>
      </c>
      <c r="CPF142" s="86">
        <v>31211505</v>
      </c>
      <c r="CPG142" s="86">
        <v>31211505</v>
      </c>
      <c r="CPH142" s="86">
        <v>31211505</v>
      </c>
      <c r="CPI142" s="86">
        <v>31211505</v>
      </c>
      <c r="CPJ142" s="86">
        <v>31211505</v>
      </c>
      <c r="CPK142" s="86">
        <v>31211505</v>
      </c>
      <c r="CPL142" s="86">
        <v>31211505</v>
      </c>
      <c r="CPM142" s="86">
        <v>31211505</v>
      </c>
      <c r="CPN142" s="86">
        <v>31211505</v>
      </c>
      <c r="CPO142" s="86">
        <v>31211505</v>
      </c>
      <c r="CPP142" s="86">
        <v>31211505</v>
      </c>
      <c r="CPQ142" s="86">
        <v>31211505</v>
      </c>
      <c r="CPR142" s="86">
        <v>31211505</v>
      </c>
      <c r="CPS142" s="86">
        <v>31211505</v>
      </c>
      <c r="CPT142" s="86">
        <v>31211505</v>
      </c>
      <c r="CPU142" s="86">
        <v>31211505</v>
      </c>
      <c r="CPV142" s="86">
        <v>31211505</v>
      </c>
      <c r="CPW142" s="86">
        <v>31211505</v>
      </c>
      <c r="CPX142" s="86">
        <v>31211505</v>
      </c>
      <c r="CPY142" s="86">
        <v>31211505</v>
      </c>
      <c r="CPZ142" s="86">
        <v>31211505</v>
      </c>
      <c r="CQA142" s="86">
        <v>31211505</v>
      </c>
      <c r="CQB142" s="86">
        <v>31211505</v>
      </c>
      <c r="CQC142" s="86">
        <v>31211505</v>
      </c>
      <c r="CQD142" s="86">
        <v>31211505</v>
      </c>
      <c r="CQE142" s="86">
        <v>31211505</v>
      </c>
      <c r="CQF142" s="86">
        <v>31211505</v>
      </c>
      <c r="CQG142" s="86">
        <v>31211505</v>
      </c>
      <c r="CQH142" s="86">
        <v>31211505</v>
      </c>
      <c r="CQI142" s="86">
        <v>31211505</v>
      </c>
      <c r="CQJ142" s="86">
        <v>31211505</v>
      </c>
      <c r="CQK142" s="86">
        <v>31211505</v>
      </c>
      <c r="CQL142" s="86">
        <v>31211505</v>
      </c>
      <c r="CQM142" s="86">
        <v>31211505</v>
      </c>
      <c r="CQN142" s="86">
        <v>31211505</v>
      </c>
      <c r="CQO142" s="86">
        <v>31211505</v>
      </c>
      <c r="CQP142" s="86">
        <v>31211505</v>
      </c>
      <c r="CQQ142" s="86">
        <v>31211505</v>
      </c>
      <c r="CQR142" s="86">
        <v>31211505</v>
      </c>
      <c r="CQS142" s="86">
        <v>31211505</v>
      </c>
      <c r="CQT142" s="86">
        <v>31211505</v>
      </c>
      <c r="CQU142" s="86">
        <v>31211505</v>
      </c>
      <c r="CQV142" s="86">
        <v>31211505</v>
      </c>
      <c r="CQW142" s="86">
        <v>31211505</v>
      </c>
      <c r="CQX142" s="86">
        <v>31211505</v>
      </c>
      <c r="CQY142" s="86">
        <v>31211505</v>
      </c>
      <c r="CQZ142" s="86">
        <v>31211505</v>
      </c>
      <c r="CRA142" s="86">
        <v>31211505</v>
      </c>
      <c r="CRB142" s="86">
        <v>31211505</v>
      </c>
      <c r="CRC142" s="86">
        <v>31211505</v>
      </c>
      <c r="CRD142" s="86">
        <v>31211505</v>
      </c>
      <c r="CRE142" s="86">
        <v>31211505</v>
      </c>
      <c r="CRF142" s="86">
        <v>31211505</v>
      </c>
      <c r="CRG142" s="86">
        <v>31211505</v>
      </c>
      <c r="CRH142" s="86">
        <v>31211505</v>
      </c>
      <c r="CRI142" s="86">
        <v>31211505</v>
      </c>
      <c r="CRJ142" s="86">
        <v>31211505</v>
      </c>
      <c r="CRK142" s="86">
        <v>31211505</v>
      </c>
      <c r="CRL142" s="86">
        <v>31211505</v>
      </c>
      <c r="CRM142" s="86">
        <v>31211505</v>
      </c>
      <c r="CRN142" s="86">
        <v>31211505</v>
      </c>
      <c r="CRO142" s="86">
        <v>31211505</v>
      </c>
      <c r="CRP142" s="86">
        <v>31211505</v>
      </c>
      <c r="CRQ142" s="86">
        <v>31211505</v>
      </c>
      <c r="CRR142" s="86">
        <v>31211505</v>
      </c>
      <c r="CRS142" s="86">
        <v>31211505</v>
      </c>
      <c r="CRT142" s="86">
        <v>31211505</v>
      </c>
      <c r="CRU142" s="86">
        <v>31211505</v>
      </c>
      <c r="CRV142" s="86">
        <v>31211505</v>
      </c>
      <c r="CRW142" s="86">
        <v>31211505</v>
      </c>
      <c r="CRX142" s="86">
        <v>31211505</v>
      </c>
      <c r="CRY142" s="86">
        <v>31211505</v>
      </c>
      <c r="CRZ142" s="86">
        <v>31211505</v>
      </c>
      <c r="CSA142" s="86">
        <v>31211505</v>
      </c>
      <c r="CSB142" s="86">
        <v>31211505</v>
      </c>
      <c r="CSC142" s="86">
        <v>31211505</v>
      </c>
      <c r="CSD142" s="86">
        <v>31211505</v>
      </c>
      <c r="CSE142" s="86">
        <v>31211505</v>
      </c>
      <c r="CSF142" s="86">
        <v>31211505</v>
      </c>
      <c r="CSG142" s="86">
        <v>31211505</v>
      </c>
      <c r="CSH142" s="86">
        <v>31211505</v>
      </c>
      <c r="CSI142" s="86">
        <v>31211505</v>
      </c>
      <c r="CSJ142" s="86">
        <v>31211505</v>
      </c>
      <c r="CSK142" s="86">
        <v>31211505</v>
      </c>
      <c r="CSL142" s="86">
        <v>31211505</v>
      </c>
      <c r="CSM142" s="86">
        <v>31211505</v>
      </c>
      <c r="CSN142" s="86">
        <v>31211505</v>
      </c>
      <c r="CSO142" s="86">
        <v>31211505</v>
      </c>
      <c r="CSP142" s="86">
        <v>31211505</v>
      </c>
      <c r="CSQ142" s="86">
        <v>31211505</v>
      </c>
      <c r="CSR142" s="86">
        <v>31211505</v>
      </c>
      <c r="CSS142" s="86">
        <v>31211505</v>
      </c>
      <c r="CST142" s="86">
        <v>31211505</v>
      </c>
      <c r="CSU142" s="86">
        <v>31211505</v>
      </c>
      <c r="CSV142" s="86">
        <v>31211505</v>
      </c>
      <c r="CSW142" s="86">
        <v>31211505</v>
      </c>
      <c r="CSX142" s="86">
        <v>31211505</v>
      </c>
      <c r="CSY142" s="86">
        <v>31211505</v>
      </c>
      <c r="CSZ142" s="86">
        <v>31211505</v>
      </c>
      <c r="CTA142" s="86">
        <v>31211505</v>
      </c>
      <c r="CTB142" s="86">
        <v>31211505</v>
      </c>
      <c r="CTC142" s="86">
        <v>31211505</v>
      </c>
      <c r="CTD142" s="86">
        <v>31211505</v>
      </c>
      <c r="CTE142" s="86">
        <v>31211505</v>
      </c>
      <c r="CTF142" s="86">
        <v>31211505</v>
      </c>
      <c r="CTG142" s="86">
        <v>31211505</v>
      </c>
      <c r="CTH142" s="86">
        <v>31211505</v>
      </c>
      <c r="CTI142" s="86">
        <v>31211505</v>
      </c>
      <c r="CTJ142" s="86">
        <v>31211505</v>
      </c>
      <c r="CTK142" s="86">
        <v>31211505</v>
      </c>
      <c r="CTL142" s="86">
        <v>31211505</v>
      </c>
      <c r="CTM142" s="86">
        <v>31211505</v>
      </c>
      <c r="CTN142" s="86">
        <v>31211505</v>
      </c>
      <c r="CTO142" s="86">
        <v>31211505</v>
      </c>
      <c r="CTP142" s="86">
        <v>31211505</v>
      </c>
      <c r="CTQ142" s="86">
        <v>31211505</v>
      </c>
      <c r="CTR142" s="86">
        <v>31211505</v>
      </c>
      <c r="CTS142" s="86">
        <v>31211505</v>
      </c>
      <c r="CTT142" s="86">
        <v>31211505</v>
      </c>
      <c r="CTU142" s="86">
        <v>31211505</v>
      </c>
      <c r="CTV142" s="86">
        <v>31211505</v>
      </c>
      <c r="CTW142" s="86">
        <v>31211505</v>
      </c>
      <c r="CTX142" s="86">
        <v>31211505</v>
      </c>
      <c r="CTY142" s="86">
        <v>31211505</v>
      </c>
      <c r="CTZ142" s="86">
        <v>31211505</v>
      </c>
      <c r="CUA142" s="86">
        <v>31211505</v>
      </c>
      <c r="CUB142" s="86">
        <v>31211505</v>
      </c>
      <c r="CUC142" s="86">
        <v>31211505</v>
      </c>
      <c r="CUD142" s="86">
        <v>31211505</v>
      </c>
      <c r="CUE142" s="86">
        <v>31211505</v>
      </c>
      <c r="CUF142" s="86">
        <v>31211505</v>
      </c>
      <c r="CUG142" s="86">
        <v>31211505</v>
      </c>
      <c r="CUH142" s="86">
        <v>31211505</v>
      </c>
      <c r="CUI142" s="86">
        <v>31211505</v>
      </c>
      <c r="CUJ142" s="86">
        <v>31211505</v>
      </c>
      <c r="CUK142" s="86">
        <v>31211505</v>
      </c>
      <c r="CUL142" s="86">
        <v>31211505</v>
      </c>
      <c r="CUM142" s="86">
        <v>31211505</v>
      </c>
      <c r="CUN142" s="86">
        <v>31211505</v>
      </c>
      <c r="CUO142" s="86">
        <v>31211505</v>
      </c>
      <c r="CUP142" s="86">
        <v>31211505</v>
      </c>
      <c r="CUQ142" s="86">
        <v>31211505</v>
      </c>
      <c r="CUR142" s="86">
        <v>31211505</v>
      </c>
      <c r="CUS142" s="86">
        <v>31211505</v>
      </c>
      <c r="CUT142" s="86">
        <v>31211505</v>
      </c>
      <c r="CUU142" s="86">
        <v>31211505</v>
      </c>
      <c r="CUV142" s="86">
        <v>31211505</v>
      </c>
      <c r="CUW142" s="86">
        <v>31211505</v>
      </c>
      <c r="CUX142" s="86">
        <v>31211505</v>
      </c>
      <c r="CUY142" s="86">
        <v>31211505</v>
      </c>
      <c r="CUZ142" s="86">
        <v>31211505</v>
      </c>
      <c r="CVA142" s="86">
        <v>31211505</v>
      </c>
      <c r="CVB142" s="86">
        <v>31211505</v>
      </c>
      <c r="CVC142" s="86">
        <v>31211505</v>
      </c>
      <c r="CVD142" s="86">
        <v>31211505</v>
      </c>
      <c r="CVE142" s="86">
        <v>31211505</v>
      </c>
      <c r="CVF142" s="86">
        <v>31211505</v>
      </c>
      <c r="CVG142" s="86">
        <v>31211505</v>
      </c>
      <c r="CVH142" s="86">
        <v>31211505</v>
      </c>
      <c r="CVI142" s="86">
        <v>31211505</v>
      </c>
      <c r="CVJ142" s="86">
        <v>31211505</v>
      </c>
      <c r="CVK142" s="86">
        <v>31211505</v>
      </c>
      <c r="CVL142" s="86">
        <v>31211505</v>
      </c>
      <c r="CVM142" s="86">
        <v>31211505</v>
      </c>
      <c r="CVN142" s="86">
        <v>31211505</v>
      </c>
      <c r="CVO142" s="86">
        <v>31211505</v>
      </c>
      <c r="CVP142" s="86">
        <v>31211505</v>
      </c>
      <c r="CVQ142" s="86">
        <v>31211505</v>
      </c>
      <c r="CVR142" s="86">
        <v>31211505</v>
      </c>
      <c r="CVS142" s="86">
        <v>31211505</v>
      </c>
      <c r="CVT142" s="86">
        <v>31211505</v>
      </c>
      <c r="CVU142" s="86">
        <v>31211505</v>
      </c>
      <c r="CVV142" s="86">
        <v>31211505</v>
      </c>
      <c r="CVW142" s="86">
        <v>31211505</v>
      </c>
      <c r="CVX142" s="86">
        <v>31211505</v>
      </c>
      <c r="CVY142" s="86">
        <v>31211505</v>
      </c>
      <c r="CVZ142" s="86">
        <v>31211505</v>
      </c>
      <c r="CWA142" s="86">
        <v>31211505</v>
      </c>
      <c r="CWB142" s="86">
        <v>31211505</v>
      </c>
      <c r="CWC142" s="86">
        <v>31211505</v>
      </c>
      <c r="CWD142" s="86">
        <v>31211505</v>
      </c>
      <c r="CWE142" s="86">
        <v>31211505</v>
      </c>
      <c r="CWF142" s="86">
        <v>31211505</v>
      </c>
      <c r="CWG142" s="86">
        <v>31211505</v>
      </c>
      <c r="CWH142" s="86">
        <v>31211505</v>
      </c>
      <c r="CWI142" s="86">
        <v>31211505</v>
      </c>
      <c r="CWJ142" s="86">
        <v>31211505</v>
      </c>
      <c r="CWK142" s="86">
        <v>31211505</v>
      </c>
      <c r="CWL142" s="86">
        <v>31211505</v>
      </c>
      <c r="CWM142" s="86">
        <v>31211505</v>
      </c>
      <c r="CWN142" s="86">
        <v>31211505</v>
      </c>
      <c r="CWO142" s="86">
        <v>31211505</v>
      </c>
      <c r="CWP142" s="86">
        <v>31211505</v>
      </c>
      <c r="CWQ142" s="86">
        <v>31211505</v>
      </c>
      <c r="CWR142" s="86">
        <v>31211505</v>
      </c>
      <c r="CWS142" s="86">
        <v>31211505</v>
      </c>
      <c r="CWT142" s="86">
        <v>31211505</v>
      </c>
      <c r="CWU142" s="86">
        <v>31211505</v>
      </c>
      <c r="CWV142" s="86">
        <v>31211505</v>
      </c>
      <c r="CWW142" s="86">
        <v>31211505</v>
      </c>
      <c r="CWX142" s="86">
        <v>31211505</v>
      </c>
      <c r="CWY142" s="86">
        <v>31211505</v>
      </c>
      <c r="CWZ142" s="86">
        <v>31211505</v>
      </c>
      <c r="CXA142" s="86">
        <v>31211505</v>
      </c>
      <c r="CXB142" s="86">
        <v>31211505</v>
      </c>
      <c r="CXC142" s="86">
        <v>31211505</v>
      </c>
      <c r="CXD142" s="86">
        <v>31211505</v>
      </c>
      <c r="CXE142" s="86">
        <v>31211505</v>
      </c>
      <c r="CXF142" s="86">
        <v>31211505</v>
      </c>
      <c r="CXG142" s="86">
        <v>31211505</v>
      </c>
      <c r="CXH142" s="86">
        <v>31211505</v>
      </c>
      <c r="CXI142" s="86">
        <v>31211505</v>
      </c>
      <c r="CXJ142" s="86">
        <v>31211505</v>
      </c>
      <c r="CXK142" s="86">
        <v>31211505</v>
      </c>
      <c r="CXL142" s="86">
        <v>31211505</v>
      </c>
      <c r="CXM142" s="86">
        <v>31211505</v>
      </c>
      <c r="CXN142" s="86">
        <v>31211505</v>
      </c>
      <c r="CXO142" s="86">
        <v>31211505</v>
      </c>
      <c r="CXP142" s="86">
        <v>31211505</v>
      </c>
      <c r="CXQ142" s="86">
        <v>31211505</v>
      </c>
      <c r="CXR142" s="86">
        <v>31211505</v>
      </c>
      <c r="CXS142" s="86">
        <v>31211505</v>
      </c>
      <c r="CXT142" s="86">
        <v>31211505</v>
      </c>
      <c r="CXU142" s="86">
        <v>31211505</v>
      </c>
      <c r="CXV142" s="86">
        <v>31211505</v>
      </c>
      <c r="CXW142" s="86">
        <v>31211505</v>
      </c>
      <c r="CXX142" s="86">
        <v>31211505</v>
      </c>
      <c r="CXY142" s="86">
        <v>31211505</v>
      </c>
      <c r="CXZ142" s="86">
        <v>31211505</v>
      </c>
      <c r="CYA142" s="86">
        <v>31211505</v>
      </c>
      <c r="CYB142" s="86">
        <v>31211505</v>
      </c>
      <c r="CYC142" s="86">
        <v>31211505</v>
      </c>
      <c r="CYD142" s="86">
        <v>31211505</v>
      </c>
      <c r="CYE142" s="86">
        <v>31211505</v>
      </c>
      <c r="CYF142" s="86">
        <v>31211505</v>
      </c>
      <c r="CYG142" s="86">
        <v>31211505</v>
      </c>
      <c r="CYH142" s="86">
        <v>31211505</v>
      </c>
      <c r="CYI142" s="86">
        <v>31211505</v>
      </c>
      <c r="CYJ142" s="86">
        <v>31211505</v>
      </c>
      <c r="CYK142" s="86">
        <v>31211505</v>
      </c>
      <c r="CYL142" s="86">
        <v>31211505</v>
      </c>
      <c r="CYM142" s="86">
        <v>31211505</v>
      </c>
      <c r="CYN142" s="86">
        <v>31211505</v>
      </c>
      <c r="CYO142" s="86">
        <v>31211505</v>
      </c>
      <c r="CYP142" s="86">
        <v>31211505</v>
      </c>
      <c r="CYQ142" s="86">
        <v>31211505</v>
      </c>
      <c r="CYR142" s="86">
        <v>31211505</v>
      </c>
      <c r="CYS142" s="86">
        <v>31211505</v>
      </c>
      <c r="CYT142" s="86">
        <v>31211505</v>
      </c>
      <c r="CYU142" s="86">
        <v>31211505</v>
      </c>
      <c r="CYV142" s="86">
        <v>31211505</v>
      </c>
      <c r="CYW142" s="86">
        <v>31211505</v>
      </c>
      <c r="CYX142" s="86">
        <v>31211505</v>
      </c>
      <c r="CYY142" s="86">
        <v>31211505</v>
      </c>
      <c r="CYZ142" s="86">
        <v>31211505</v>
      </c>
      <c r="CZA142" s="86">
        <v>31211505</v>
      </c>
      <c r="CZB142" s="86">
        <v>31211505</v>
      </c>
      <c r="CZC142" s="86">
        <v>31211505</v>
      </c>
      <c r="CZD142" s="86">
        <v>31211505</v>
      </c>
      <c r="CZE142" s="86">
        <v>31211505</v>
      </c>
      <c r="CZF142" s="86">
        <v>31211505</v>
      </c>
      <c r="CZG142" s="86">
        <v>31211505</v>
      </c>
      <c r="CZH142" s="86">
        <v>31211505</v>
      </c>
      <c r="CZI142" s="86">
        <v>31211505</v>
      </c>
      <c r="CZJ142" s="86">
        <v>31211505</v>
      </c>
      <c r="CZK142" s="86">
        <v>31211505</v>
      </c>
      <c r="CZL142" s="86">
        <v>31211505</v>
      </c>
      <c r="CZM142" s="86">
        <v>31211505</v>
      </c>
      <c r="CZN142" s="86">
        <v>31211505</v>
      </c>
      <c r="CZO142" s="86">
        <v>31211505</v>
      </c>
      <c r="CZP142" s="86">
        <v>31211505</v>
      </c>
      <c r="CZQ142" s="86">
        <v>31211505</v>
      </c>
      <c r="CZR142" s="86">
        <v>31211505</v>
      </c>
      <c r="CZS142" s="86">
        <v>31211505</v>
      </c>
      <c r="CZT142" s="86">
        <v>31211505</v>
      </c>
      <c r="CZU142" s="86">
        <v>31211505</v>
      </c>
      <c r="CZV142" s="86">
        <v>31211505</v>
      </c>
      <c r="CZW142" s="86">
        <v>31211505</v>
      </c>
      <c r="CZX142" s="86">
        <v>31211505</v>
      </c>
      <c r="CZY142" s="86">
        <v>31211505</v>
      </c>
      <c r="CZZ142" s="86">
        <v>31211505</v>
      </c>
      <c r="DAA142" s="86">
        <v>31211505</v>
      </c>
      <c r="DAB142" s="86">
        <v>31211505</v>
      </c>
      <c r="DAC142" s="86">
        <v>31211505</v>
      </c>
      <c r="DAD142" s="86">
        <v>31211505</v>
      </c>
      <c r="DAE142" s="86">
        <v>31211505</v>
      </c>
      <c r="DAF142" s="86">
        <v>31211505</v>
      </c>
      <c r="DAG142" s="86">
        <v>31211505</v>
      </c>
      <c r="DAH142" s="86">
        <v>31211505</v>
      </c>
      <c r="DAI142" s="86">
        <v>31211505</v>
      </c>
      <c r="DAJ142" s="86">
        <v>31211505</v>
      </c>
      <c r="DAK142" s="86">
        <v>31211505</v>
      </c>
      <c r="DAL142" s="86">
        <v>31211505</v>
      </c>
      <c r="DAM142" s="86">
        <v>31211505</v>
      </c>
      <c r="DAN142" s="86">
        <v>31211505</v>
      </c>
      <c r="DAO142" s="86">
        <v>31211505</v>
      </c>
      <c r="DAP142" s="86">
        <v>31211505</v>
      </c>
      <c r="DAQ142" s="86">
        <v>31211505</v>
      </c>
      <c r="DAR142" s="86">
        <v>31211505</v>
      </c>
      <c r="DAS142" s="86">
        <v>31211505</v>
      </c>
      <c r="DAT142" s="86">
        <v>31211505</v>
      </c>
      <c r="DAU142" s="86">
        <v>31211505</v>
      </c>
      <c r="DAV142" s="86">
        <v>31211505</v>
      </c>
      <c r="DAW142" s="86">
        <v>31211505</v>
      </c>
      <c r="DAX142" s="86">
        <v>31211505</v>
      </c>
      <c r="DAY142" s="86">
        <v>31211505</v>
      </c>
      <c r="DAZ142" s="86">
        <v>31211505</v>
      </c>
      <c r="DBA142" s="86">
        <v>31211505</v>
      </c>
      <c r="DBB142" s="86">
        <v>31211505</v>
      </c>
      <c r="DBC142" s="86">
        <v>31211505</v>
      </c>
      <c r="DBD142" s="86">
        <v>31211505</v>
      </c>
      <c r="DBE142" s="86">
        <v>31211505</v>
      </c>
      <c r="DBF142" s="86">
        <v>31211505</v>
      </c>
      <c r="DBG142" s="86">
        <v>31211505</v>
      </c>
      <c r="DBH142" s="86">
        <v>31211505</v>
      </c>
      <c r="DBI142" s="86">
        <v>31211505</v>
      </c>
      <c r="DBJ142" s="86">
        <v>31211505</v>
      </c>
      <c r="DBK142" s="86">
        <v>31211505</v>
      </c>
      <c r="DBL142" s="86">
        <v>31211505</v>
      </c>
      <c r="DBM142" s="86">
        <v>31211505</v>
      </c>
      <c r="DBN142" s="86">
        <v>31211505</v>
      </c>
      <c r="DBO142" s="86">
        <v>31211505</v>
      </c>
      <c r="DBP142" s="86">
        <v>31211505</v>
      </c>
      <c r="DBQ142" s="86">
        <v>31211505</v>
      </c>
      <c r="DBR142" s="86">
        <v>31211505</v>
      </c>
      <c r="DBS142" s="86">
        <v>31211505</v>
      </c>
      <c r="DBT142" s="86">
        <v>31211505</v>
      </c>
      <c r="DBU142" s="86">
        <v>31211505</v>
      </c>
      <c r="DBV142" s="86">
        <v>31211505</v>
      </c>
      <c r="DBW142" s="86">
        <v>31211505</v>
      </c>
      <c r="DBX142" s="86">
        <v>31211505</v>
      </c>
      <c r="DBY142" s="86">
        <v>31211505</v>
      </c>
      <c r="DBZ142" s="86">
        <v>31211505</v>
      </c>
      <c r="DCA142" s="86">
        <v>31211505</v>
      </c>
      <c r="DCB142" s="86">
        <v>31211505</v>
      </c>
      <c r="DCC142" s="86">
        <v>31211505</v>
      </c>
      <c r="DCD142" s="86">
        <v>31211505</v>
      </c>
      <c r="DCE142" s="86">
        <v>31211505</v>
      </c>
      <c r="DCF142" s="86">
        <v>31211505</v>
      </c>
      <c r="DCG142" s="86">
        <v>31211505</v>
      </c>
      <c r="DCH142" s="86">
        <v>31211505</v>
      </c>
      <c r="DCI142" s="86">
        <v>31211505</v>
      </c>
      <c r="DCJ142" s="86">
        <v>31211505</v>
      </c>
      <c r="DCK142" s="86">
        <v>31211505</v>
      </c>
      <c r="DCL142" s="86">
        <v>31211505</v>
      </c>
      <c r="DCM142" s="86">
        <v>31211505</v>
      </c>
      <c r="DCN142" s="86">
        <v>31211505</v>
      </c>
      <c r="DCO142" s="86">
        <v>31211505</v>
      </c>
      <c r="DCP142" s="86">
        <v>31211505</v>
      </c>
      <c r="DCQ142" s="86">
        <v>31211505</v>
      </c>
      <c r="DCR142" s="86">
        <v>31211505</v>
      </c>
      <c r="DCS142" s="86">
        <v>31211505</v>
      </c>
      <c r="DCT142" s="86">
        <v>31211505</v>
      </c>
      <c r="DCU142" s="86">
        <v>31211505</v>
      </c>
      <c r="DCV142" s="86">
        <v>31211505</v>
      </c>
      <c r="DCW142" s="86">
        <v>31211505</v>
      </c>
      <c r="DCX142" s="86">
        <v>31211505</v>
      </c>
      <c r="DCY142" s="86">
        <v>31211505</v>
      </c>
      <c r="DCZ142" s="86">
        <v>31211505</v>
      </c>
      <c r="DDA142" s="86">
        <v>31211505</v>
      </c>
      <c r="DDB142" s="86">
        <v>31211505</v>
      </c>
      <c r="DDC142" s="86">
        <v>31211505</v>
      </c>
      <c r="DDD142" s="86">
        <v>31211505</v>
      </c>
      <c r="DDE142" s="86">
        <v>31211505</v>
      </c>
      <c r="DDF142" s="86">
        <v>31211505</v>
      </c>
      <c r="DDG142" s="86">
        <v>31211505</v>
      </c>
      <c r="DDH142" s="86">
        <v>31211505</v>
      </c>
      <c r="DDI142" s="86">
        <v>31211505</v>
      </c>
      <c r="DDJ142" s="86">
        <v>31211505</v>
      </c>
      <c r="DDK142" s="86">
        <v>31211505</v>
      </c>
      <c r="DDL142" s="86">
        <v>31211505</v>
      </c>
      <c r="DDM142" s="86">
        <v>31211505</v>
      </c>
      <c r="DDN142" s="86">
        <v>31211505</v>
      </c>
      <c r="DDO142" s="86">
        <v>31211505</v>
      </c>
      <c r="DDP142" s="86">
        <v>31211505</v>
      </c>
      <c r="DDQ142" s="86">
        <v>31211505</v>
      </c>
      <c r="DDR142" s="86">
        <v>31211505</v>
      </c>
      <c r="DDS142" s="86">
        <v>31211505</v>
      </c>
      <c r="DDT142" s="86">
        <v>31211505</v>
      </c>
      <c r="DDU142" s="86">
        <v>31211505</v>
      </c>
      <c r="DDV142" s="86">
        <v>31211505</v>
      </c>
      <c r="DDW142" s="86">
        <v>31211505</v>
      </c>
      <c r="DDX142" s="86">
        <v>31211505</v>
      </c>
      <c r="DDY142" s="86">
        <v>31211505</v>
      </c>
      <c r="DDZ142" s="86">
        <v>31211505</v>
      </c>
      <c r="DEA142" s="86">
        <v>31211505</v>
      </c>
      <c r="DEB142" s="86">
        <v>31211505</v>
      </c>
      <c r="DEC142" s="86">
        <v>31211505</v>
      </c>
      <c r="DED142" s="86">
        <v>31211505</v>
      </c>
      <c r="DEE142" s="86">
        <v>31211505</v>
      </c>
      <c r="DEF142" s="86">
        <v>31211505</v>
      </c>
      <c r="DEG142" s="86">
        <v>31211505</v>
      </c>
      <c r="DEH142" s="86">
        <v>31211505</v>
      </c>
      <c r="DEI142" s="86">
        <v>31211505</v>
      </c>
      <c r="DEJ142" s="86">
        <v>31211505</v>
      </c>
      <c r="DEK142" s="86">
        <v>31211505</v>
      </c>
      <c r="DEL142" s="86">
        <v>31211505</v>
      </c>
      <c r="DEM142" s="86">
        <v>31211505</v>
      </c>
      <c r="DEN142" s="86">
        <v>31211505</v>
      </c>
      <c r="DEO142" s="86">
        <v>31211505</v>
      </c>
      <c r="DEP142" s="86">
        <v>31211505</v>
      </c>
      <c r="DEQ142" s="86">
        <v>31211505</v>
      </c>
      <c r="DER142" s="86">
        <v>31211505</v>
      </c>
      <c r="DES142" s="86">
        <v>31211505</v>
      </c>
      <c r="DET142" s="86">
        <v>31211505</v>
      </c>
      <c r="DEU142" s="86">
        <v>31211505</v>
      </c>
      <c r="DEV142" s="86">
        <v>31211505</v>
      </c>
      <c r="DEW142" s="86">
        <v>31211505</v>
      </c>
      <c r="DEX142" s="86">
        <v>31211505</v>
      </c>
      <c r="DEY142" s="86">
        <v>31211505</v>
      </c>
      <c r="DEZ142" s="86">
        <v>31211505</v>
      </c>
      <c r="DFA142" s="86">
        <v>31211505</v>
      </c>
      <c r="DFB142" s="86">
        <v>31211505</v>
      </c>
      <c r="DFC142" s="86">
        <v>31211505</v>
      </c>
      <c r="DFD142" s="86">
        <v>31211505</v>
      </c>
      <c r="DFE142" s="86">
        <v>31211505</v>
      </c>
      <c r="DFF142" s="86">
        <v>31211505</v>
      </c>
      <c r="DFG142" s="86">
        <v>31211505</v>
      </c>
      <c r="DFH142" s="86">
        <v>31211505</v>
      </c>
      <c r="DFI142" s="86">
        <v>31211505</v>
      </c>
      <c r="DFJ142" s="86">
        <v>31211505</v>
      </c>
      <c r="DFK142" s="86">
        <v>31211505</v>
      </c>
      <c r="DFL142" s="86">
        <v>31211505</v>
      </c>
      <c r="DFM142" s="86">
        <v>31211505</v>
      </c>
      <c r="DFN142" s="86">
        <v>31211505</v>
      </c>
      <c r="DFO142" s="86">
        <v>31211505</v>
      </c>
      <c r="DFP142" s="86">
        <v>31211505</v>
      </c>
      <c r="DFQ142" s="86">
        <v>31211505</v>
      </c>
      <c r="DFR142" s="86">
        <v>31211505</v>
      </c>
      <c r="DFS142" s="86">
        <v>31211505</v>
      </c>
      <c r="DFT142" s="86">
        <v>31211505</v>
      </c>
      <c r="DFU142" s="86">
        <v>31211505</v>
      </c>
      <c r="DFV142" s="86">
        <v>31211505</v>
      </c>
      <c r="DFW142" s="86">
        <v>31211505</v>
      </c>
      <c r="DFX142" s="86">
        <v>31211505</v>
      </c>
      <c r="DFY142" s="86">
        <v>31211505</v>
      </c>
      <c r="DFZ142" s="86">
        <v>31211505</v>
      </c>
      <c r="DGA142" s="86">
        <v>31211505</v>
      </c>
      <c r="DGB142" s="86">
        <v>31211505</v>
      </c>
      <c r="DGC142" s="86">
        <v>31211505</v>
      </c>
      <c r="DGD142" s="86">
        <v>31211505</v>
      </c>
      <c r="DGE142" s="86">
        <v>31211505</v>
      </c>
      <c r="DGF142" s="86">
        <v>31211505</v>
      </c>
      <c r="DGG142" s="86">
        <v>31211505</v>
      </c>
      <c r="DGH142" s="86">
        <v>31211505</v>
      </c>
      <c r="DGI142" s="86">
        <v>31211505</v>
      </c>
      <c r="DGJ142" s="86">
        <v>31211505</v>
      </c>
      <c r="DGK142" s="86">
        <v>31211505</v>
      </c>
      <c r="DGL142" s="86">
        <v>31211505</v>
      </c>
      <c r="DGM142" s="86">
        <v>31211505</v>
      </c>
      <c r="DGN142" s="86">
        <v>31211505</v>
      </c>
      <c r="DGO142" s="86">
        <v>31211505</v>
      </c>
      <c r="DGP142" s="86">
        <v>31211505</v>
      </c>
      <c r="DGQ142" s="86">
        <v>31211505</v>
      </c>
      <c r="DGR142" s="86">
        <v>31211505</v>
      </c>
      <c r="DGS142" s="86">
        <v>31211505</v>
      </c>
      <c r="DGT142" s="86">
        <v>31211505</v>
      </c>
      <c r="DGU142" s="86">
        <v>31211505</v>
      </c>
      <c r="DGV142" s="86">
        <v>31211505</v>
      </c>
      <c r="DGW142" s="86">
        <v>31211505</v>
      </c>
      <c r="DGX142" s="86">
        <v>31211505</v>
      </c>
      <c r="DGY142" s="86">
        <v>31211505</v>
      </c>
      <c r="DGZ142" s="86">
        <v>31211505</v>
      </c>
      <c r="DHA142" s="86">
        <v>31211505</v>
      </c>
      <c r="DHB142" s="86">
        <v>31211505</v>
      </c>
      <c r="DHC142" s="86">
        <v>31211505</v>
      </c>
      <c r="DHD142" s="86">
        <v>31211505</v>
      </c>
      <c r="DHE142" s="86">
        <v>31211505</v>
      </c>
      <c r="DHF142" s="86">
        <v>31211505</v>
      </c>
      <c r="DHG142" s="86">
        <v>31211505</v>
      </c>
      <c r="DHH142" s="86">
        <v>31211505</v>
      </c>
      <c r="DHI142" s="86">
        <v>31211505</v>
      </c>
      <c r="DHJ142" s="86">
        <v>31211505</v>
      </c>
      <c r="DHK142" s="86">
        <v>31211505</v>
      </c>
      <c r="DHL142" s="86">
        <v>31211505</v>
      </c>
      <c r="DHM142" s="86">
        <v>31211505</v>
      </c>
      <c r="DHN142" s="86">
        <v>31211505</v>
      </c>
      <c r="DHO142" s="86">
        <v>31211505</v>
      </c>
      <c r="DHP142" s="86">
        <v>31211505</v>
      </c>
      <c r="DHQ142" s="86">
        <v>31211505</v>
      </c>
      <c r="DHR142" s="86">
        <v>31211505</v>
      </c>
      <c r="DHS142" s="86">
        <v>31211505</v>
      </c>
      <c r="DHT142" s="86">
        <v>31211505</v>
      </c>
      <c r="DHU142" s="86">
        <v>31211505</v>
      </c>
      <c r="DHV142" s="86">
        <v>31211505</v>
      </c>
      <c r="DHW142" s="86">
        <v>31211505</v>
      </c>
      <c r="DHX142" s="86">
        <v>31211505</v>
      </c>
      <c r="DHY142" s="86">
        <v>31211505</v>
      </c>
      <c r="DHZ142" s="86">
        <v>31211505</v>
      </c>
      <c r="DIA142" s="86">
        <v>31211505</v>
      </c>
      <c r="DIB142" s="86">
        <v>31211505</v>
      </c>
      <c r="DIC142" s="86">
        <v>31211505</v>
      </c>
      <c r="DID142" s="86">
        <v>31211505</v>
      </c>
      <c r="DIE142" s="86">
        <v>31211505</v>
      </c>
      <c r="DIF142" s="86">
        <v>31211505</v>
      </c>
      <c r="DIG142" s="86">
        <v>31211505</v>
      </c>
      <c r="DIH142" s="86">
        <v>31211505</v>
      </c>
      <c r="DII142" s="86">
        <v>31211505</v>
      </c>
      <c r="DIJ142" s="86">
        <v>31211505</v>
      </c>
      <c r="DIK142" s="86">
        <v>31211505</v>
      </c>
      <c r="DIL142" s="86">
        <v>31211505</v>
      </c>
      <c r="DIM142" s="86">
        <v>31211505</v>
      </c>
      <c r="DIN142" s="86">
        <v>31211505</v>
      </c>
      <c r="DIO142" s="86">
        <v>31211505</v>
      </c>
      <c r="DIP142" s="86">
        <v>31211505</v>
      </c>
      <c r="DIQ142" s="86">
        <v>31211505</v>
      </c>
      <c r="DIR142" s="86">
        <v>31211505</v>
      </c>
      <c r="DIS142" s="86">
        <v>31211505</v>
      </c>
      <c r="DIT142" s="86">
        <v>31211505</v>
      </c>
      <c r="DIU142" s="86">
        <v>31211505</v>
      </c>
      <c r="DIV142" s="86">
        <v>31211505</v>
      </c>
      <c r="DIW142" s="86">
        <v>31211505</v>
      </c>
      <c r="DIX142" s="86">
        <v>31211505</v>
      </c>
      <c r="DIY142" s="86">
        <v>31211505</v>
      </c>
      <c r="DIZ142" s="86">
        <v>31211505</v>
      </c>
      <c r="DJA142" s="86">
        <v>31211505</v>
      </c>
      <c r="DJB142" s="86">
        <v>31211505</v>
      </c>
      <c r="DJC142" s="86">
        <v>31211505</v>
      </c>
      <c r="DJD142" s="86">
        <v>31211505</v>
      </c>
      <c r="DJE142" s="86">
        <v>31211505</v>
      </c>
      <c r="DJF142" s="86">
        <v>31211505</v>
      </c>
      <c r="DJG142" s="86">
        <v>31211505</v>
      </c>
      <c r="DJH142" s="86">
        <v>31211505</v>
      </c>
      <c r="DJI142" s="86">
        <v>31211505</v>
      </c>
      <c r="DJJ142" s="86">
        <v>31211505</v>
      </c>
      <c r="DJK142" s="86">
        <v>31211505</v>
      </c>
      <c r="DJL142" s="86">
        <v>31211505</v>
      </c>
      <c r="DJM142" s="86">
        <v>31211505</v>
      </c>
      <c r="DJN142" s="86">
        <v>31211505</v>
      </c>
      <c r="DJO142" s="86">
        <v>31211505</v>
      </c>
      <c r="DJP142" s="86">
        <v>31211505</v>
      </c>
      <c r="DJQ142" s="86">
        <v>31211505</v>
      </c>
      <c r="DJR142" s="86">
        <v>31211505</v>
      </c>
      <c r="DJS142" s="86">
        <v>31211505</v>
      </c>
      <c r="DJT142" s="86">
        <v>31211505</v>
      </c>
      <c r="DJU142" s="86">
        <v>31211505</v>
      </c>
      <c r="DJV142" s="86">
        <v>31211505</v>
      </c>
      <c r="DJW142" s="86">
        <v>31211505</v>
      </c>
      <c r="DJX142" s="86">
        <v>31211505</v>
      </c>
      <c r="DJY142" s="86">
        <v>31211505</v>
      </c>
      <c r="DJZ142" s="86">
        <v>31211505</v>
      </c>
      <c r="DKA142" s="86">
        <v>31211505</v>
      </c>
      <c r="DKB142" s="86">
        <v>31211505</v>
      </c>
      <c r="DKC142" s="86">
        <v>31211505</v>
      </c>
      <c r="DKD142" s="86">
        <v>31211505</v>
      </c>
      <c r="DKE142" s="86">
        <v>31211505</v>
      </c>
      <c r="DKF142" s="86">
        <v>31211505</v>
      </c>
      <c r="DKG142" s="86">
        <v>31211505</v>
      </c>
      <c r="DKH142" s="86">
        <v>31211505</v>
      </c>
      <c r="DKI142" s="86">
        <v>31211505</v>
      </c>
      <c r="DKJ142" s="86">
        <v>31211505</v>
      </c>
      <c r="DKK142" s="86">
        <v>31211505</v>
      </c>
      <c r="DKL142" s="86">
        <v>31211505</v>
      </c>
      <c r="DKM142" s="86">
        <v>31211505</v>
      </c>
      <c r="DKN142" s="86">
        <v>31211505</v>
      </c>
      <c r="DKO142" s="86">
        <v>31211505</v>
      </c>
      <c r="DKP142" s="86">
        <v>31211505</v>
      </c>
      <c r="DKQ142" s="86">
        <v>31211505</v>
      </c>
      <c r="DKR142" s="86">
        <v>31211505</v>
      </c>
      <c r="DKS142" s="86">
        <v>31211505</v>
      </c>
      <c r="DKT142" s="86">
        <v>31211505</v>
      </c>
      <c r="DKU142" s="86">
        <v>31211505</v>
      </c>
      <c r="DKV142" s="86">
        <v>31211505</v>
      </c>
      <c r="DKW142" s="86">
        <v>31211505</v>
      </c>
      <c r="DKX142" s="86">
        <v>31211505</v>
      </c>
      <c r="DKY142" s="86">
        <v>31211505</v>
      </c>
      <c r="DKZ142" s="86">
        <v>31211505</v>
      </c>
      <c r="DLA142" s="86">
        <v>31211505</v>
      </c>
      <c r="DLB142" s="86">
        <v>31211505</v>
      </c>
      <c r="DLC142" s="86">
        <v>31211505</v>
      </c>
      <c r="DLD142" s="86">
        <v>31211505</v>
      </c>
      <c r="DLE142" s="86">
        <v>31211505</v>
      </c>
      <c r="DLF142" s="86">
        <v>31211505</v>
      </c>
      <c r="DLG142" s="86">
        <v>31211505</v>
      </c>
      <c r="DLH142" s="86">
        <v>31211505</v>
      </c>
      <c r="DLI142" s="86">
        <v>31211505</v>
      </c>
      <c r="DLJ142" s="86">
        <v>31211505</v>
      </c>
      <c r="DLK142" s="86">
        <v>31211505</v>
      </c>
      <c r="DLL142" s="86">
        <v>31211505</v>
      </c>
      <c r="DLM142" s="86">
        <v>31211505</v>
      </c>
      <c r="DLN142" s="86">
        <v>31211505</v>
      </c>
      <c r="DLO142" s="86">
        <v>31211505</v>
      </c>
      <c r="DLP142" s="86">
        <v>31211505</v>
      </c>
      <c r="DLQ142" s="86">
        <v>31211505</v>
      </c>
      <c r="DLR142" s="86">
        <v>31211505</v>
      </c>
      <c r="DLS142" s="86">
        <v>31211505</v>
      </c>
      <c r="DLT142" s="86">
        <v>31211505</v>
      </c>
      <c r="DLU142" s="86">
        <v>31211505</v>
      </c>
      <c r="DLV142" s="86">
        <v>31211505</v>
      </c>
      <c r="DLW142" s="86">
        <v>31211505</v>
      </c>
      <c r="DLX142" s="86">
        <v>31211505</v>
      </c>
      <c r="DLY142" s="86">
        <v>31211505</v>
      </c>
      <c r="DLZ142" s="86">
        <v>31211505</v>
      </c>
      <c r="DMA142" s="86">
        <v>31211505</v>
      </c>
      <c r="DMB142" s="86">
        <v>31211505</v>
      </c>
      <c r="DMC142" s="86">
        <v>31211505</v>
      </c>
      <c r="DMD142" s="86">
        <v>31211505</v>
      </c>
      <c r="DME142" s="86">
        <v>31211505</v>
      </c>
      <c r="DMF142" s="86">
        <v>31211505</v>
      </c>
      <c r="DMG142" s="86">
        <v>31211505</v>
      </c>
      <c r="DMH142" s="86">
        <v>31211505</v>
      </c>
      <c r="DMI142" s="86">
        <v>31211505</v>
      </c>
      <c r="DMJ142" s="86">
        <v>31211505</v>
      </c>
      <c r="DMK142" s="86">
        <v>31211505</v>
      </c>
      <c r="DML142" s="86">
        <v>31211505</v>
      </c>
      <c r="DMM142" s="86">
        <v>31211505</v>
      </c>
      <c r="DMN142" s="86">
        <v>31211505</v>
      </c>
      <c r="DMO142" s="86">
        <v>31211505</v>
      </c>
      <c r="DMP142" s="86">
        <v>31211505</v>
      </c>
      <c r="DMQ142" s="86">
        <v>31211505</v>
      </c>
      <c r="DMR142" s="86">
        <v>31211505</v>
      </c>
      <c r="DMS142" s="86">
        <v>31211505</v>
      </c>
      <c r="DMT142" s="86">
        <v>31211505</v>
      </c>
      <c r="DMU142" s="86">
        <v>31211505</v>
      </c>
      <c r="DMV142" s="86">
        <v>31211505</v>
      </c>
      <c r="DMW142" s="86">
        <v>31211505</v>
      </c>
      <c r="DMX142" s="86">
        <v>31211505</v>
      </c>
      <c r="DMY142" s="86">
        <v>31211505</v>
      </c>
      <c r="DMZ142" s="86">
        <v>31211505</v>
      </c>
      <c r="DNA142" s="86">
        <v>31211505</v>
      </c>
      <c r="DNB142" s="86">
        <v>31211505</v>
      </c>
      <c r="DNC142" s="86">
        <v>31211505</v>
      </c>
      <c r="DND142" s="86">
        <v>31211505</v>
      </c>
      <c r="DNE142" s="86">
        <v>31211505</v>
      </c>
      <c r="DNF142" s="86">
        <v>31211505</v>
      </c>
      <c r="DNG142" s="86">
        <v>31211505</v>
      </c>
      <c r="DNH142" s="86">
        <v>31211505</v>
      </c>
      <c r="DNI142" s="86">
        <v>31211505</v>
      </c>
      <c r="DNJ142" s="86">
        <v>31211505</v>
      </c>
      <c r="DNK142" s="86">
        <v>31211505</v>
      </c>
      <c r="DNL142" s="86">
        <v>31211505</v>
      </c>
      <c r="DNM142" s="86">
        <v>31211505</v>
      </c>
      <c r="DNN142" s="86">
        <v>31211505</v>
      </c>
      <c r="DNO142" s="86">
        <v>31211505</v>
      </c>
      <c r="DNP142" s="86">
        <v>31211505</v>
      </c>
      <c r="DNQ142" s="86">
        <v>31211505</v>
      </c>
      <c r="DNR142" s="86">
        <v>31211505</v>
      </c>
      <c r="DNS142" s="86">
        <v>31211505</v>
      </c>
      <c r="DNT142" s="86">
        <v>31211505</v>
      </c>
      <c r="DNU142" s="86">
        <v>31211505</v>
      </c>
      <c r="DNV142" s="86">
        <v>31211505</v>
      </c>
      <c r="DNW142" s="86">
        <v>31211505</v>
      </c>
      <c r="DNX142" s="86">
        <v>31211505</v>
      </c>
      <c r="DNY142" s="86">
        <v>31211505</v>
      </c>
      <c r="DNZ142" s="86">
        <v>31211505</v>
      </c>
      <c r="DOA142" s="86">
        <v>31211505</v>
      </c>
      <c r="DOB142" s="86">
        <v>31211505</v>
      </c>
      <c r="DOC142" s="86">
        <v>31211505</v>
      </c>
      <c r="DOD142" s="86">
        <v>31211505</v>
      </c>
      <c r="DOE142" s="86">
        <v>31211505</v>
      </c>
      <c r="DOF142" s="86">
        <v>31211505</v>
      </c>
      <c r="DOG142" s="86">
        <v>31211505</v>
      </c>
      <c r="DOH142" s="86">
        <v>31211505</v>
      </c>
      <c r="DOI142" s="86">
        <v>31211505</v>
      </c>
      <c r="DOJ142" s="86">
        <v>31211505</v>
      </c>
      <c r="DOK142" s="86">
        <v>31211505</v>
      </c>
      <c r="DOL142" s="86">
        <v>31211505</v>
      </c>
      <c r="DOM142" s="86">
        <v>31211505</v>
      </c>
      <c r="DON142" s="86">
        <v>31211505</v>
      </c>
      <c r="DOO142" s="86">
        <v>31211505</v>
      </c>
      <c r="DOP142" s="86">
        <v>31211505</v>
      </c>
      <c r="DOQ142" s="86">
        <v>31211505</v>
      </c>
      <c r="DOR142" s="86">
        <v>31211505</v>
      </c>
      <c r="DOS142" s="86">
        <v>31211505</v>
      </c>
      <c r="DOT142" s="86">
        <v>31211505</v>
      </c>
      <c r="DOU142" s="86">
        <v>31211505</v>
      </c>
      <c r="DOV142" s="86">
        <v>31211505</v>
      </c>
      <c r="DOW142" s="86">
        <v>31211505</v>
      </c>
      <c r="DOX142" s="86">
        <v>31211505</v>
      </c>
      <c r="DOY142" s="86">
        <v>31211505</v>
      </c>
      <c r="DOZ142" s="86">
        <v>31211505</v>
      </c>
      <c r="DPA142" s="86">
        <v>31211505</v>
      </c>
      <c r="DPB142" s="86">
        <v>31211505</v>
      </c>
      <c r="DPC142" s="86">
        <v>31211505</v>
      </c>
      <c r="DPD142" s="86">
        <v>31211505</v>
      </c>
      <c r="DPE142" s="86">
        <v>31211505</v>
      </c>
      <c r="DPF142" s="86">
        <v>31211505</v>
      </c>
      <c r="DPG142" s="86">
        <v>31211505</v>
      </c>
      <c r="DPH142" s="86">
        <v>31211505</v>
      </c>
      <c r="DPI142" s="86">
        <v>31211505</v>
      </c>
      <c r="DPJ142" s="86">
        <v>31211505</v>
      </c>
      <c r="DPK142" s="86">
        <v>31211505</v>
      </c>
      <c r="DPL142" s="86">
        <v>31211505</v>
      </c>
      <c r="DPM142" s="86">
        <v>31211505</v>
      </c>
      <c r="DPN142" s="86">
        <v>31211505</v>
      </c>
      <c r="DPO142" s="86">
        <v>31211505</v>
      </c>
      <c r="DPP142" s="86">
        <v>31211505</v>
      </c>
      <c r="DPQ142" s="86">
        <v>31211505</v>
      </c>
      <c r="DPR142" s="86">
        <v>31211505</v>
      </c>
      <c r="DPS142" s="86">
        <v>31211505</v>
      </c>
      <c r="DPT142" s="86">
        <v>31211505</v>
      </c>
      <c r="DPU142" s="86">
        <v>31211505</v>
      </c>
      <c r="DPV142" s="86">
        <v>31211505</v>
      </c>
      <c r="DPW142" s="86">
        <v>31211505</v>
      </c>
      <c r="DPX142" s="86">
        <v>31211505</v>
      </c>
      <c r="DPY142" s="86">
        <v>31211505</v>
      </c>
      <c r="DPZ142" s="86">
        <v>31211505</v>
      </c>
      <c r="DQA142" s="86">
        <v>31211505</v>
      </c>
      <c r="DQB142" s="86">
        <v>31211505</v>
      </c>
      <c r="DQC142" s="86">
        <v>31211505</v>
      </c>
      <c r="DQD142" s="86">
        <v>31211505</v>
      </c>
      <c r="DQE142" s="86">
        <v>31211505</v>
      </c>
      <c r="DQF142" s="86">
        <v>31211505</v>
      </c>
      <c r="DQG142" s="86">
        <v>31211505</v>
      </c>
      <c r="DQH142" s="86">
        <v>31211505</v>
      </c>
      <c r="DQI142" s="86">
        <v>31211505</v>
      </c>
      <c r="DQJ142" s="86">
        <v>31211505</v>
      </c>
      <c r="DQK142" s="86">
        <v>31211505</v>
      </c>
      <c r="DQL142" s="86">
        <v>31211505</v>
      </c>
      <c r="DQM142" s="86">
        <v>31211505</v>
      </c>
      <c r="DQN142" s="86">
        <v>31211505</v>
      </c>
      <c r="DQO142" s="86">
        <v>31211505</v>
      </c>
      <c r="DQP142" s="86">
        <v>31211505</v>
      </c>
      <c r="DQQ142" s="86">
        <v>31211505</v>
      </c>
      <c r="DQR142" s="86">
        <v>31211505</v>
      </c>
      <c r="DQS142" s="86">
        <v>31211505</v>
      </c>
      <c r="DQT142" s="86">
        <v>31211505</v>
      </c>
      <c r="DQU142" s="86">
        <v>31211505</v>
      </c>
      <c r="DQV142" s="86">
        <v>31211505</v>
      </c>
      <c r="DQW142" s="86">
        <v>31211505</v>
      </c>
      <c r="DQX142" s="86">
        <v>31211505</v>
      </c>
      <c r="DQY142" s="86">
        <v>31211505</v>
      </c>
      <c r="DQZ142" s="86">
        <v>31211505</v>
      </c>
      <c r="DRA142" s="86">
        <v>31211505</v>
      </c>
      <c r="DRB142" s="86">
        <v>31211505</v>
      </c>
      <c r="DRC142" s="86">
        <v>31211505</v>
      </c>
      <c r="DRD142" s="86">
        <v>31211505</v>
      </c>
      <c r="DRE142" s="86">
        <v>31211505</v>
      </c>
      <c r="DRF142" s="86">
        <v>31211505</v>
      </c>
      <c r="DRG142" s="86">
        <v>31211505</v>
      </c>
      <c r="DRH142" s="86">
        <v>31211505</v>
      </c>
      <c r="DRI142" s="86">
        <v>31211505</v>
      </c>
      <c r="DRJ142" s="86">
        <v>31211505</v>
      </c>
      <c r="DRK142" s="86">
        <v>31211505</v>
      </c>
      <c r="DRL142" s="86">
        <v>31211505</v>
      </c>
      <c r="DRM142" s="86">
        <v>31211505</v>
      </c>
      <c r="DRN142" s="86">
        <v>31211505</v>
      </c>
      <c r="DRO142" s="86">
        <v>31211505</v>
      </c>
      <c r="DRP142" s="86">
        <v>31211505</v>
      </c>
      <c r="DRQ142" s="86">
        <v>31211505</v>
      </c>
      <c r="DRR142" s="86">
        <v>31211505</v>
      </c>
      <c r="DRS142" s="86">
        <v>31211505</v>
      </c>
      <c r="DRT142" s="86">
        <v>31211505</v>
      </c>
      <c r="DRU142" s="86">
        <v>31211505</v>
      </c>
      <c r="DRV142" s="86">
        <v>31211505</v>
      </c>
      <c r="DRW142" s="86">
        <v>31211505</v>
      </c>
      <c r="DRX142" s="86">
        <v>31211505</v>
      </c>
      <c r="DRY142" s="86">
        <v>31211505</v>
      </c>
      <c r="DRZ142" s="86">
        <v>31211505</v>
      </c>
      <c r="DSA142" s="86">
        <v>31211505</v>
      </c>
      <c r="DSB142" s="86">
        <v>31211505</v>
      </c>
      <c r="DSC142" s="86">
        <v>31211505</v>
      </c>
      <c r="DSD142" s="86">
        <v>31211505</v>
      </c>
      <c r="DSE142" s="86">
        <v>31211505</v>
      </c>
      <c r="DSF142" s="86">
        <v>31211505</v>
      </c>
      <c r="DSG142" s="86">
        <v>31211505</v>
      </c>
      <c r="DSH142" s="86">
        <v>31211505</v>
      </c>
      <c r="DSI142" s="86">
        <v>31211505</v>
      </c>
      <c r="DSJ142" s="86">
        <v>31211505</v>
      </c>
      <c r="DSK142" s="86">
        <v>31211505</v>
      </c>
      <c r="DSL142" s="86">
        <v>31211505</v>
      </c>
      <c r="DSM142" s="86">
        <v>31211505</v>
      </c>
      <c r="DSN142" s="86">
        <v>31211505</v>
      </c>
      <c r="DSO142" s="86">
        <v>31211505</v>
      </c>
      <c r="DSP142" s="86">
        <v>31211505</v>
      </c>
      <c r="DSQ142" s="86">
        <v>31211505</v>
      </c>
      <c r="DSR142" s="86">
        <v>31211505</v>
      </c>
      <c r="DSS142" s="86">
        <v>31211505</v>
      </c>
      <c r="DST142" s="86">
        <v>31211505</v>
      </c>
      <c r="DSU142" s="86">
        <v>31211505</v>
      </c>
      <c r="DSV142" s="86">
        <v>31211505</v>
      </c>
      <c r="DSW142" s="86">
        <v>31211505</v>
      </c>
      <c r="DSX142" s="86">
        <v>31211505</v>
      </c>
      <c r="DSY142" s="86">
        <v>31211505</v>
      </c>
      <c r="DSZ142" s="86">
        <v>31211505</v>
      </c>
      <c r="DTA142" s="86">
        <v>31211505</v>
      </c>
      <c r="DTB142" s="86">
        <v>31211505</v>
      </c>
      <c r="DTC142" s="86">
        <v>31211505</v>
      </c>
      <c r="DTD142" s="86">
        <v>31211505</v>
      </c>
      <c r="DTE142" s="86">
        <v>31211505</v>
      </c>
      <c r="DTF142" s="86">
        <v>31211505</v>
      </c>
      <c r="DTG142" s="86">
        <v>31211505</v>
      </c>
      <c r="DTH142" s="86">
        <v>31211505</v>
      </c>
      <c r="DTI142" s="86">
        <v>31211505</v>
      </c>
      <c r="DTJ142" s="86">
        <v>31211505</v>
      </c>
      <c r="DTK142" s="86">
        <v>31211505</v>
      </c>
      <c r="DTL142" s="86">
        <v>31211505</v>
      </c>
      <c r="DTM142" s="86">
        <v>31211505</v>
      </c>
      <c r="DTN142" s="86">
        <v>31211505</v>
      </c>
      <c r="DTO142" s="86">
        <v>31211505</v>
      </c>
      <c r="DTP142" s="86">
        <v>31211505</v>
      </c>
      <c r="DTQ142" s="86">
        <v>31211505</v>
      </c>
      <c r="DTR142" s="86">
        <v>31211505</v>
      </c>
      <c r="DTS142" s="86">
        <v>31211505</v>
      </c>
      <c r="DTT142" s="86">
        <v>31211505</v>
      </c>
      <c r="DTU142" s="86">
        <v>31211505</v>
      </c>
      <c r="DTV142" s="86">
        <v>31211505</v>
      </c>
      <c r="DTW142" s="86">
        <v>31211505</v>
      </c>
      <c r="DTX142" s="86">
        <v>31211505</v>
      </c>
      <c r="DTY142" s="86">
        <v>31211505</v>
      </c>
      <c r="DTZ142" s="86">
        <v>31211505</v>
      </c>
      <c r="DUA142" s="86">
        <v>31211505</v>
      </c>
      <c r="DUB142" s="86">
        <v>31211505</v>
      </c>
      <c r="DUC142" s="86">
        <v>31211505</v>
      </c>
      <c r="DUD142" s="86">
        <v>31211505</v>
      </c>
      <c r="DUE142" s="86">
        <v>31211505</v>
      </c>
      <c r="DUF142" s="86">
        <v>31211505</v>
      </c>
      <c r="DUG142" s="86">
        <v>31211505</v>
      </c>
      <c r="DUH142" s="86">
        <v>31211505</v>
      </c>
      <c r="DUI142" s="86">
        <v>31211505</v>
      </c>
      <c r="DUJ142" s="86">
        <v>31211505</v>
      </c>
      <c r="DUK142" s="86">
        <v>31211505</v>
      </c>
      <c r="DUL142" s="86">
        <v>31211505</v>
      </c>
      <c r="DUM142" s="86">
        <v>31211505</v>
      </c>
      <c r="DUN142" s="86">
        <v>31211505</v>
      </c>
      <c r="DUO142" s="86">
        <v>31211505</v>
      </c>
      <c r="DUP142" s="86">
        <v>31211505</v>
      </c>
      <c r="DUQ142" s="86">
        <v>31211505</v>
      </c>
      <c r="DUR142" s="86">
        <v>31211505</v>
      </c>
      <c r="DUS142" s="86">
        <v>31211505</v>
      </c>
      <c r="DUT142" s="86">
        <v>31211505</v>
      </c>
      <c r="DUU142" s="86">
        <v>31211505</v>
      </c>
      <c r="DUV142" s="86">
        <v>31211505</v>
      </c>
      <c r="DUW142" s="86">
        <v>31211505</v>
      </c>
      <c r="DUX142" s="86">
        <v>31211505</v>
      </c>
      <c r="DUY142" s="86">
        <v>31211505</v>
      </c>
      <c r="DUZ142" s="86">
        <v>31211505</v>
      </c>
      <c r="DVA142" s="86">
        <v>31211505</v>
      </c>
      <c r="DVB142" s="86">
        <v>31211505</v>
      </c>
      <c r="DVC142" s="86">
        <v>31211505</v>
      </c>
      <c r="DVD142" s="86">
        <v>31211505</v>
      </c>
      <c r="DVE142" s="86">
        <v>31211505</v>
      </c>
      <c r="DVF142" s="86">
        <v>31211505</v>
      </c>
      <c r="DVG142" s="86">
        <v>31211505</v>
      </c>
      <c r="DVH142" s="86">
        <v>31211505</v>
      </c>
      <c r="DVI142" s="86">
        <v>31211505</v>
      </c>
      <c r="DVJ142" s="86">
        <v>31211505</v>
      </c>
      <c r="DVK142" s="86">
        <v>31211505</v>
      </c>
      <c r="DVL142" s="86">
        <v>31211505</v>
      </c>
      <c r="DVM142" s="86">
        <v>31211505</v>
      </c>
      <c r="DVN142" s="86">
        <v>31211505</v>
      </c>
      <c r="DVO142" s="86">
        <v>31211505</v>
      </c>
      <c r="DVP142" s="86">
        <v>31211505</v>
      </c>
      <c r="DVQ142" s="86">
        <v>31211505</v>
      </c>
      <c r="DVR142" s="86">
        <v>31211505</v>
      </c>
      <c r="DVS142" s="86">
        <v>31211505</v>
      </c>
      <c r="DVT142" s="86">
        <v>31211505</v>
      </c>
      <c r="DVU142" s="86">
        <v>31211505</v>
      </c>
      <c r="DVV142" s="86">
        <v>31211505</v>
      </c>
      <c r="DVW142" s="86">
        <v>31211505</v>
      </c>
      <c r="DVX142" s="86">
        <v>31211505</v>
      </c>
      <c r="DVY142" s="86">
        <v>31211505</v>
      </c>
      <c r="DVZ142" s="86">
        <v>31211505</v>
      </c>
      <c r="DWA142" s="86">
        <v>31211505</v>
      </c>
      <c r="DWB142" s="86">
        <v>31211505</v>
      </c>
      <c r="DWC142" s="86">
        <v>31211505</v>
      </c>
      <c r="DWD142" s="86">
        <v>31211505</v>
      </c>
      <c r="DWE142" s="86">
        <v>31211505</v>
      </c>
      <c r="DWF142" s="86">
        <v>31211505</v>
      </c>
      <c r="DWG142" s="86">
        <v>31211505</v>
      </c>
      <c r="DWH142" s="86">
        <v>31211505</v>
      </c>
      <c r="DWI142" s="86">
        <v>31211505</v>
      </c>
      <c r="DWJ142" s="86">
        <v>31211505</v>
      </c>
      <c r="DWK142" s="86">
        <v>31211505</v>
      </c>
      <c r="DWL142" s="86">
        <v>31211505</v>
      </c>
      <c r="DWM142" s="86">
        <v>31211505</v>
      </c>
      <c r="DWN142" s="86">
        <v>31211505</v>
      </c>
      <c r="DWO142" s="86">
        <v>31211505</v>
      </c>
      <c r="DWP142" s="86">
        <v>31211505</v>
      </c>
      <c r="DWQ142" s="86">
        <v>31211505</v>
      </c>
      <c r="DWR142" s="86">
        <v>31211505</v>
      </c>
      <c r="DWS142" s="86">
        <v>31211505</v>
      </c>
      <c r="DWT142" s="86">
        <v>31211505</v>
      </c>
      <c r="DWU142" s="86">
        <v>31211505</v>
      </c>
      <c r="DWV142" s="86">
        <v>31211505</v>
      </c>
      <c r="DWW142" s="86">
        <v>31211505</v>
      </c>
      <c r="DWX142" s="86">
        <v>31211505</v>
      </c>
      <c r="DWY142" s="86">
        <v>31211505</v>
      </c>
      <c r="DWZ142" s="86">
        <v>31211505</v>
      </c>
      <c r="DXA142" s="86">
        <v>31211505</v>
      </c>
      <c r="DXB142" s="86">
        <v>31211505</v>
      </c>
      <c r="DXC142" s="86">
        <v>31211505</v>
      </c>
      <c r="DXD142" s="86">
        <v>31211505</v>
      </c>
      <c r="DXE142" s="86">
        <v>31211505</v>
      </c>
      <c r="DXF142" s="86">
        <v>31211505</v>
      </c>
      <c r="DXG142" s="86">
        <v>31211505</v>
      </c>
      <c r="DXH142" s="86">
        <v>31211505</v>
      </c>
      <c r="DXI142" s="86">
        <v>31211505</v>
      </c>
      <c r="DXJ142" s="86">
        <v>31211505</v>
      </c>
      <c r="DXK142" s="86">
        <v>31211505</v>
      </c>
      <c r="DXL142" s="86">
        <v>31211505</v>
      </c>
      <c r="DXM142" s="86">
        <v>31211505</v>
      </c>
      <c r="DXN142" s="86">
        <v>31211505</v>
      </c>
      <c r="DXO142" s="86">
        <v>31211505</v>
      </c>
      <c r="DXP142" s="86">
        <v>31211505</v>
      </c>
      <c r="DXQ142" s="86">
        <v>31211505</v>
      </c>
      <c r="DXR142" s="86">
        <v>31211505</v>
      </c>
      <c r="DXS142" s="86">
        <v>31211505</v>
      </c>
      <c r="DXT142" s="86">
        <v>31211505</v>
      </c>
      <c r="DXU142" s="86">
        <v>31211505</v>
      </c>
      <c r="DXV142" s="86">
        <v>31211505</v>
      </c>
      <c r="DXW142" s="86">
        <v>31211505</v>
      </c>
      <c r="DXX142" s="86">
        <v>31211505</v>
      </c>
      <c r="DXY142" s="86">
        <v>31211505</v>
      </c>
      <c r="DXZ142" s="86">
        <v>31211505</v>
      </c>
      <c r="DYA142" s="86">
        <v>31211505</v>
      </c>
      <c r="DYB142" s="86">
        <v>31211505</v>
      </c>
      <c r="DYC142" s="86">
        <v>31211505</v>
      </c>
      <c r="DYD142" s="86">
        <v>31211505</v>
      </c>
      <c r="DYE142" s="86">
        <v>31211505</v>
      </c>
      <c r="DYF142" s="86">
        <v>31211505</v>
      </c>
      <c r="DYG142" s="86">
        <v>31211505</v>
      </c>
      <c r="DYH142" s="86">
        <v>31211505</v>
      </c>
      <c r="DYI142" s="86">
        <v>31211505</v>
      </c>
      <c r="DYJ142" s="86">
        <v>31211505</v>
      </c>
      <c r="DYK142" s="86">
        <v>31211505</v>
      </c>
      <c r="DYL142" s="86">
        <v>31211505</v>
      </c>
      <c r="DYM142" s="86">
        <v>31211505</v>
      </c>
      <c r="DYN142" s="86">
        <v>31211505</v>
      </c>
      <c r="DYO142" s="86">
        <v>31211505</v>
      </c>
      <c r="DYP142" s="86">
        <v>31211505</v>
      </c>
      <c r="DYQ142" s="86">
        <v>31211505</v>
      </c>
      <c r="DYR142" s="86">
        <v>31211505</v>
      </c>
      <c r="DYS142" s="86">
        <v>31211505</v>
      </c>
      <c r="DYT142" s="86">
        <v>31211505</v>
      </c>
      <c r="DYU142" s="86">
        <v>31211505</v>
      </c>
      <c r="DYV142" s="86">
        <v>31211505</v>
      </c>
      <c r="DYW142" s="86">
        <v>31211505</v>
      </c>
      <c r="DYX142" s="86">
        <v>31211505</v>
      </c>
      <c r="DYY142" s="86">
        <v>31211505</v>
      </c>
      <c r="DYZ142" s="86">
        <v>31211505</v>
      </c>
      <c r="DZA142" s="86">
        <v>31211505</v>
      </c>
      <c r="DZB142" s="86">
        <v>31211505</v>
      </c>
      <c r="DZC142" s="86">
        <v>31211505</v>
      </c>
      <c r="DZD142" s="86">
        <v>31211505</v>
      </c>
      <c r="DZE142" s="86">
        <v>31211505</v>
      </c>
      <c r="DZF142" s="86">
        <v>31211505</v>
      </c>
      <c r="DZG142" s="86">
        <v>31211505</v>
      </c>
      <c r="DZH142" s="86">
        <v>31211505</v>
      </c>
      <c r="DZI142" s="86">
        <v>31211505</v>
      </c>
      <c r="DZJ142" s="86">
        <v>31211505</v>
      </c>
      <c r="DZK142" s="86">
        <v>31211505</v>
      </c>
      <c r="DZL142" s="86">
        <v>31211505</v>
      </c>
      <c r="DZM142" s="86">
        <v>31211505</v>
      </c>
      <c r="DZN142" s="86">
        <v>31211505</v>
      </c>
      <c r="DZO142" s="86">
        <v>31211505</v>
      </c>
      <c r="DZP142" s="86">
        <v>31211505</v>
      </c>
      <c r="DZQ142" s="86">
        <v>31211505</v>
      </c>
      <c r="DZR142" s="86">
        <v>31211505</v>
      </c>
      <c r="DZS142" s="86">
        <v>31211505</v>
      </c>
      <c r="DZT142" s="86">
        <v>31211505</v>
      </c>
      <c r="DZU142" s="86">
        <v>31211505</v>
      </c>
      <c r="DZV142" s="86">
        <v>31211505</v>
      </c>
      <c r="DZW142" s="86">
        <v>31211505</v>
      </c>
      <c r="DZX142" s="86">
        <v>31211505</v>
      </c>
      <c r="DZY142" s="86">
        <v>31211505</v>
      </c>
      <c r="DZZ142" s="86">
        <v>31211505</v>
      </c>
      <c r="EAA142" s="86">
        <v>31211505</v>
      </c>
      <c r="EAB142" s="86">
        <v>31211505</v>
      </c>
      <c r="EAC142" s="86">
        <v>31211505</v>
      </c>
      <c r="EAD142" s="86">
        <v>31211505</v>
      </c>
      <c r="EAE142" s="86">
        <v>31211505</v>
      </c>
      <c r="EAF142" s="86">
        <v>31211505</v>
      </c>
      <c r="EAG142" s="86">
        <v>31211505</v>
      </c>
      <c r="EAH142" s="86">
        <v>31211505</v>
      </c>
      <c r="EAI142" s="86">
        <v>31211505</v>
      </c>
      <c r="EAJ142" s="86">
        <v>31211505</v>
      </c>
      <c r="EAK142" s="86">
        <v>31211505</v>
      </c>
      <c r="EAL142" s="86">
        <v>31211505</v>
      </c>
      <c r="EAM142" s="86">
        <v>31211505</v>
      </c>
      <c r="EAN142" s="86">
        <v>31211505</v>
      </c>
      <c r="EAO142" s="86">
        <v>31211505</v>
      </c>
      <c r="EAP142" s="86">
        <v>31211505</v>
      </c>
      <c r="EAQ142" s="86">
        <v>31211505</v>
      </c>
      <c r="EAR142" s="86">
        <v>31211505</v>
      </c>
      <c r="EAS142" s="86">
        <v>31211505</v>
      </c>
      <c r="EAT142" s="86">
        <v>31211505</v>
      </c>
      <c r="EAU142" s="86">
        <v>31211505</v>
      </c>
      <c r="EAV142" s="86">
        <v>31211505</v>
      </c>
      <c r="EAW142" s="86">
        <v>31211505</v>
      </c>
      <c r="EAX142" s="86">
        <v>31211505</v>
      </c>
      <c r="EAY142" s="86">
        <v>31211505</v>
      </c>
      <c r="EAZ142" s="86">
        <v>31211505</v>
      </c>
      <c r="EBA142" s="86">
        <v>31211505</v>
      </c>
      <c r="EBB142" s="86">
        <v>31211505</v>
      </c>
      <c r="EBC142" s="86">
        <v>31211505</v>
      </c>
      <c r="EBD142" s="86">
        <v>31211505</v>
      </c>
      <c r="EBE142" s="86">
        <v>31211505</v>
      </c>
      <c r="EBF142" s="86">
        <v>31211505</v>
      </c>
      <c r="EBG142" s="86">
        <v>31211505</v>
      </c>
      <c r="EBH142" s="86">
        <v>31211505</v>
      </c>
      <c r="EBI142" s="86">
        <v>31211505</v>
      </c>
      <c r="EBJ142" s="86">
        <v>31211505</v>
      </c>
      <c r="EBK142" s="86">
        <v>31211505</v>
      </c>
      <c r="EBL142" s="86">
        <v>31211505</v>
      </c>
      <c r="EBM142" s="86">
        <v>31211505</v>
      </c>
      <c r="EBN142" s="86">
        <v>31211505</v>
      </c>
      <c r="EBO142" s="86">
        <v>31211505</v>
      </c>
      <c r="EBP142" s="86">
        <v>31211505</v>
      </c>
      <c r="EBQ142" s="86">
        <v>31211505</v>
      </c>
      <c r="EBR142" s="86">
        <v>31211505</v>
      </c>
      <c r="EBS142" s="86">
        <v>31211505</v>
      </c>
      <c r="EBT142" s="86">
        <v>31211505</v>
      </c>
      <c r="EBU142" s="86">
        <v>31211505</v>
      </c>
      <c r="EBV142" s="86">
        <v>31211505</v>
      </c>
      <c r="EBW142" s="86">
        <v>31211505</v>
      </c>
      <c r="EBX142" s="86">
        <v>31211505</v>
      </c>
      <c r="EBY142" s="86">
        <v>31211505</v>
      </c>
      <c r="EBZ142" s="86">
        <v>31211505</v>
      </c>
      <c r="ECA142" s="86">
        <v>31211505</v>
      </c>
      <c r="ECB142" s="86">
        <v>31211505</v>
      </c>
      <c r="ECC142" s="86">
        <v>31211505</v>
      </c>
      <c r="ECD142" s="86">
        <v>31211505</v>
      </c>
      <c r="ECE142" s="86">
        <v>31211505</v>
      </c>
      <c r="ECF142" s="86">
        <v>31211505</v>
      </c>
      <c r="ECG142" s="86">
        <v>31211505</v>
      </c>
      <c r="ECH142" s="86">
        <v>31211505</v>
      </c>
      <c r="ECI142" s="86">
        <v>31211505</v>
      </c>
      <c r="ECJ142" s="86">
        <v>31211505</v>
      </c>
      <c r="ECK142" s="86">
        <v>31211505</v>
      </c>
      <c r="ECL142" s="86">
        <v>31211505</v>
      </c>
      <c r="ECM142" s="86">
        <v>31211505</v>
      </c>
      <c r="ECN142" s="86">
        <v>31211505</v>
      </c>
      <c r="ECO142" s="86">
        <v>31211505</v>
      </c>
      <c r="ECP142" s="86">
        <v>31211505</v>
      </c>
      <c r="ECQ142" s="86">
        <v>31211505</v>
      </c>
      <c r="ECR142" s="86">
        <v>31211505</v>
      </c>
      <c r="ECS142" s="86">
        <v>31211505</v>
      </c>
      <c r="ECT142" s="86">
        <v>31211505</v>
      </c>
      <c r="ECU142" s="86">
        <v>31211505</v>
      </c>
      <c r="ECV142" s="86">
        <v>31211505</v>
      </c>
      <c r="ECW142" s="86">
        <v>31211505</v>
      </c>
      <c r="ECX142" s="86">
        <v>31211505</v>
      </c>
      <c r="ECY142" s="86">
        <v>31211505</v>
      </c>
      <c r="ECZ142" s="86">
        <v>31211505</v>
      </c>
      <c r="EDA142" s="86">
        <v>31211505</v>
      </c>
      <c r="EDB142" s="86">
        <v>31211505</v>
      </c>
      <c r="EDC142" s="86">
        <v>31211505</v>
      </c>
      <c r="EDD142" s="86">
        <v>31211505</v>
      </c>
      <c r="EDE142" s="86">
        <v>31211505</v>
      </c>
      <c r="EDF142" s="86">
        <v>31211505</v>
      </c>
      <c r="EDG142" s="86">
        <v>31211505</v>
      </c>
      <c r="EDH142" s="86">
        <v>31211505</v>
      </c>
      <c r="EDI142" s="86">
        <v>31211505</v>
      </c>
      <c r="EDJ142" s="86">
        <v>31211505</v>
      </c>
      <c r="EDK142" s="86">
        <v>31211505</v>
      </c>
      <c r="EDL142" s="86">
        <v>31211505</v>
      </c>
      <c r="EDM142" s="86">
        <v>31211505</v>
      </c>
      <c r="EDN142" s="86">
        <v>31211505</v>
      </c>
      <c r="EDO142" s="86">
        <v>31211505</v>
      </c>
      <c r="EDP142" s="86">
        <v>31211505</v>
      </c>
      <c r="EDQ142" s="86">
        <v>31211505</v>
      </c>
      <c r="EDR142" s="86">
        <v>31211505</v>
      </c>
      <c r="EDS142" s="86">
        <v>31211505</v>
      </c>
      <c r="EDT142" s="86">
        <v>31211505</v>
      </c>
      <c r="EDU142" s="86">
        <v>31211505</v>
      </c>
      <c r="EDV142" s="86">
        <v>31211505</v>
      </c>
      <c r="EDW142" s="86">
        <v>31211505</v>
      </c>
      <c r="EDX142" s="86">
        <v>31211505</v>
      </c>
      <c r="EDY142" s="86">
        <v>31211505</v>
      </c>
      <c r="EDZ142" s="86">
        <v>31211505</v>
      </c>
      <c r="EEA142" s="86">
        <v>31211505</v>
      </c>
      <c r="EEB142" s="86">
        <v>31211505</v>
      </c>
      <c r="EEC142" s="86">
        <v>31211505</v>
      </c>
      <c r="EED142" s="86">
        <v>31211505</v>
      </c>
      <c r="EEE142" s="86">
        <v>31211505</v>
      </c>
      <c r="EEF142" s="86">
        <v>31211505</v>
      </c>
      <c r="EEG142" s="86">
        <v>31211505</v>
      </c>
      <c r="EEH142" s="86">
        <v>31211505</v>
      </c>
      <c r="EEI142" s="86">
        <v>31211505</v>
      </c>
      <c r="EEJ142" s="86">
        <v>31211505</v>
      </c>
      <c r="EEK142" s="86">
        <v>31211505</v>
      </c>
      <c r="EEL142" s="86">
        <v>31211505</v>
      </c>
      <c r="EEM142" s="86">
        <v>31211505</v>
      </c>
      <c r="EEN142" s="86">
        <v>31211505</v>
      </c>
      <c r="EEO142" s="86">
        <v>31211505</v>
      </c>
      <c r="EEP142" s="86">
        <v>31211505</v>
      </c>
      <c r="EEQ142" s="86">
        <v>31211505</v>
      </c>
      <c r="EER142" s="86">
        <v>31211505</v>
      </c>
      <c r="EES142" s="86">
        <v>31211505</v>
      </c>
      <c r="EET142" s="86">
        <v>31211505</v>
      </c>
      <c r="EEU142" s="86">
        <v>31211505</v>
      </c>
      <c r="EEV142" s="86">
        <v>31211505</v>
      </c>
      <c r="EEW142" s="86">
        <v>31211505</v>
      </c>
      <c r="EEX142" s="86">
        <v>31211505</v>
      </c>
      <c r="EEY142" s="86">
        <v>31211505</v>
      </c>
      <c r="EEZ142" s="86">
        <v>31211505</v>
      </c>
      <c r="EFA142" s="86">
        <v>31211505</v>
      </c>
      <c r="EFB142" s="86">
        <v>31211505</v>
      </c>
      <c r="EFC142" s="86">
        <v>31211505</v>
      </c>
      <c r="EFD142" s="86">
        <v>31211505</v>
      </c>
      <c r="EFE142" s="86">
        <v>31211505</v>
      </c>
      <c r="EFF142" s="86">
        <v>31211505</v>
      </c>
      <c r="EFG142" s="86">
        <v>31211505</v>
      </c>
      <c r="EFH142" s="86">
        <v>31211505</v>
      </c>
      <c r="EFI142" s="86">
        <v>31211505</v>
      </c>
      <c r="EFJ142" s="86">
        <v>31211505</v>
      </c>
      <c r="EFK142" s="86">
        <v>31211505</v>
      </c>
      <c r="EFL142" s="86">
        <v>31211505</v>
      </c>
      <c r="EFM142" s="86">
        <v>31211505</v>
      </c>
      <c r="EFN142" s="86">
        <v>31211505</v>
      </c>
      <c r="EFO142" s="86">
        <v>31211505</v>
      </c>
      <c r="EFP142" s="86">
        <v>31211505</v>
      </c>
      <c r="EFQ142" s="86">
        <v>31211505</v>
      </c>
      <c r="EFR142" s="86">
        <v>31211505</v>
      </c>
      <c r="EFS142" s="86">
        <v>31211505</v>
      </c>
      <c r="EFT142" s="86">
        <v>31211505</v>
      </c>
      <c r="EFU142" s="86">
        <v>31211505</v>
      </c>
      <c r="EFV142" s="86">
        <v>31211505</v>
      </c>
      <c r="EFW142" s="86">
        <v>31211505</v>
      </c>
      <c r="EFX142" s="86">
        <v>31211505</v>
      </c>
      <c r="EFY142" s="86">
        <v>31211505</v>
      </c>
      <c r="EFZ142" s="86">
        <v>31211505</v>
      </c>
      <c r="EGA142" s="86">
        <v>31211505</v>
      </c>
      <c r="EGB142" s="86">
        <v>31211505</v>
      </c>
      <c r="EGC142" s="86">
        <v>31211505</v>
      </c>
      <c r="EGD142" s="86">
        <v>31211505</v>
      </c>
      <c r="EGE142" s="86">
        <v>31211505</v>
      </c>
      <c r="EGF142" s="86">
        <v>31211505</v>
      </c>
      <c r="EGG142" s="86">
        <v>31211505</v>
      </c>
      <c r="EGH142" s="86">
        <v>31211505</v>
      </c>
      <c r="EGI142" s="86">
        <v>31211505</v>
      </c>
      <c r="EGJ142" s="86">
        <v>31211505</v>
      </c>
      <c r="EGK142" s="86">
        <v>31211505</v>
      </c>
      <c r="EGL142" s="86">
        <v>31211505</v>
      </c>
      <c r="EGM142" s="86">
        <v>31211505</v>
      </c>
      <c r="EGN142" s="86">
        <v>31211505</v>
      </c>
      <c r="EGO142" s="86">
        <v>31211505</v>
      </c>
      <c r="EGP142" s="86">
        <v>31211505</v>
      </c>
      <c r="EGQ142" s="86">
        <v>31211505</v>
      </c>
      <c r="EGR142" s="86">
        <v>31211505</v>
      </c>
      <c r="EGS142" s="86">
        <v>31211505</v>
      </c>
      <c r="EGT142" s="86">
        <v>31211505</v>
      </c>
      <c r="EGU142" s="86">
        <v>31211505</v>
      </c>
      <c r="EGV142" s="86">
        <v>31211505</v>
      </c>
      <c r="EGW142" s="86">
        <v>31211505</v>
      </c>
      <c r="EGX142" s="86">
        <v>31211505</v>
      </c>
      <c r="EGY142" s="86">
        <v>31211505</v>
      </c>
      <c r="EGZ142" s="86">
        <v>31211505</v>
      </c>
      <c r="EHA142" s="86">
        <v>31211505</v>
      </c>
      <c r="EHB142" s="86">
        <v>31211505</v>
      </c>
      <c r="EHC142" s="86">
        <v>31211505</v>
      </c>
      <c r="EHD142" s="86">
        <v>31211505</v>
      </c>
      <c r="EHE142" s="86">
        <v>31211505</v>
      </c>
      <c r="EHF142" s="86">
        <v>31211505</v>
      </c>
      <c r="EHG142" s="86">
        <v>31211505</v>
      </c>
      <c r="EHH142" s="86">
        <v>31211505</v>
      </c>
      <c r="EHI142" s="86">
        <v>31211505</v>
      </c>
      <c r="EHJ142" s="86">
        <v>31211505</v>
      </c>
      <c r="EHK142" s="86">
        <v>31211505</v>
      </c>
      <c r="EHL142" s="86">
        <v>31211505</v>
      </c>
      <c r="EHM142" s="86">
        <v>31211505</v>
      </c>
      <c r="EHN142" s="86">
        <v>31211505</v>
      </c>
      <c r="EHO142" s="86">
        <v>31211505</v>
      </c>
      <c r="EHP142" s="86">
        <v>31211505</v>
      </c>
      <c r="EHQ142" s="86">
        <v>31211505</v>
      </c>
      <c r="EHR142" s="86">
        <v>31211505</v>
      </c>
      <c r="EHS142" s="86">
        <v>31211505</v>
      </c>
      <c r="EHT142" s="86">
        <v>31211505</v>
      </c>
      <c r="EHU142" s="86">
        <v>31211505</v>
      </c>
      <c r="EHV142" s="86">
        <v>31211505</v>
      </c>
      <c r="EHW142" s="86">
        <v>31211505</v>
      </c>
      <c r="EHX142" s="86">
        <v>31211505</v>
      </c>
      <c r="EHY142" s="86">
        <v>31211505</v>
      </c>
      <c r="EHZ142" s="86">
        <v>31211505</v>
      </c>
      <c r="EIA142" s="86">
        <v>31211505</v>
      </c>
      <c r="EIB142" s="86">
        <v>31211505</v>
      </c>
      <c r="EIC142" s="86">
        <v>31211505</v>
      </c>
      <c r="EID142" s="86">
        <v>31211505</v>
      </c>
      <c r="EIE142" s="86">
        <v>31211505</v>
      </c>
      <c r="EIF142" s="86">
        <v>31211505</v>
      </c>
      <c r="EIG142" s="86">
        <v>31211505</v>
      </c>
      <c r="EIH142" s="86">
        <v>31211505</v>
      </c>
      <c r="EII142" s="86">
        <v>31211505</v>
      </c>
      <c r="EIJ142" s="86">
        <v>31211505</v>
      </c>
      <c r="EIK142" s="86">
        <v>31211505</v>
      </c>
      <c r="EIL142" s="86">
        <v>31211505</v>
      </c>
      <c r="EIM142" s="86">
        <v>31211505</v>
      </c>
      <c r="EIN142" s="86">
        <v>31211505</v>
      </c>
      <c r="EIO142" s="86">
        <v>31211505</v>
      </c>
      <c r="EIP142" s="86">
        <v>31211505</v>
      </c>
      <c r="EIQ142" s="86">
        <v>31211505</v>
      </c>
      <c r="EIR142" s="86">
        <v>31211505</v>
      </c>
      <c r="EIS142" s="86">
        <v>31211505</v>
      </c>
      <c r="EIT142" s="86">
        <v>31211505</v>
      </c>
      <c r="EIU142" s="86">
        <v>31211505</v>
      </c>
      <c r="EIV142" s="86">
        <v>31211505</v>
      </c>
      <c r="EIW142" s="86">
        <v>31211505</v>
      </c>
      <c r="EIX142" s="86">
        <v>31211505</v>
      </c>
      <c r="EIY142" s="86">
        <v>31211505</v>
      </c>
      <c r="EIZ142" s="86">
        <v>31211505</v>
      </c>
      <c r="EJA142" s="86">
        <v>31211505</v>
      </c>
      <c r="EJB142" s="86">
        <v>31211505</v>
      </c>
      <c r="EJC142" s="86">
        <v>31211505</v>
      </c>
      <c r="EJD142" s="86">
        <v>31211505</v>
      </c>
      <c r="EJE142" s="86">
        <v>31211505</v>
      </c>
      <c r="EJF142" s="86">
        <v>31211505</v>
      </c>
      <c r="EJG142" s="86">
        <v>31211505</v>
      </c>
      <c r="EJH142" s="86">
        <v>31211505</v>
      </c>
      <c r="EJI142" s="86">
        <v>31211505</v>
      </c>
      <c r="EJJ142" s="86">
        <v>31211505</v>
      </c>
      <c r="EJK142" s="86">
        <v>31211505</v>
      </c>
      <c r="EJL142" s="86">
        <v>31211505</v>
      </c>
      <c r="EJM142" s="86">
        <v>31211505</v>
      </c>
      <c r="EJN142" s="86">
        <v>31211505</v>
      </c>
      <c r="EJO142" s="86">
        <v>31211505</v>
      </c>
      <c r="EJP142" s="86">
        <v>31211505</v>
      </c>
      <c r="EJQ142" s="86">
        <v>31211505</v>
      </c>
      <c r="EJR142" s="86">
        <v>31211505</v>
      </c>
      <c r="EJS142" s="86">
        <v>31211505</v>
      </c>
      <c r="EJT142" s="86">
        <v>31211505</v>
      </c>
      <c r="EJU142" s="86">
        <v>31211505</v>
      </c>
      <c r="EJV142" s="86">
        <v>31211505</v>
      </c>
      <c r="EJW142" s="86">
        <v>31211505</v>
      </c>
      <c r="EJX142" s="86">
        <v>31211505</v>
      </c>
      <c r="EJY142" s="86">
        <v>31211505</v>
      </c>
      <c r="EJZ142" s="86">
        <v>31211505</v>
      </c>
      <c r="EKA142" s="86">
        <v>31211505</v>
      </c>
      <c r="EKB142" s="86">
        <v>31211505</v>
      </c>
      <c r="EKC142" s="86">
        <v>31211505</v>
      </c>
      <c r="EKD142" s="86">
        <v>31211505</v>
      </c>
      <c r="EKE142" s="86">
        <v>31211505</v>
      </c>
      <c r="EKF142" s="86">
        <v>31211505</v>
      </c>
      <c r="EKG142" s="86">
        <v>31211505</v>
      </c>
      <c r="EKH142" s="86">
        <v>31211505</v>
      </c>
      <c r="EKI142" s="86">
        <v>31211505</v>
      </c>
      <c r="EKJ142" s="86">
        <v>31211505</v>
      </c>
      <c r="EKK142" s="86">
        <v>31211505</v>
      </c>
      <c r="EKL142" s="86">
        <v>31211505</v>
      </c>
      <c r="EKM142" s="86">
        <v>31211505</v>
      </c>
      <c r="EKN142" s="86">
        <v>31211505</v>
      </c>
      <c r="EKO142" s="86">
        <v>31211505</v>
      </c>
      <c r="EKP142" s="86">
        <v>31211505</v>
      </c>
      <c r="EKQ142" s="86">
        <v>31211505</v>
      </c>
      <c r="EKR142" s="86">
        <v>31211505</v>
      </c>
      <c r="EKS142" s="86">
        <v>31211505</v>
      </c>
      <c r="EKT142" s="86">
        <v>31211505</v>
      </c>
      <c r="EKU142" s="86">
        <v>31211505</v>
      </c>
      <c r="EKV142" s="86">
        <v>31211505</v>
      </c>
      <c r="EKW142" s="86">
        <v>31211505</v>
      </c>
      <c r="EKX142" s="86">
        <v>31211505</v>
      </c>
      <c r="EKY142" s="86">
        <v>31211505</v>
      </c>
      <c r="EKZ142" s="86">
        <v>31211505</v>
      </c>
      <c r="ELA142" s="86">
        <v>31211505</v>
      </c>
      <c r="ELB142" s="86">
        <v>31211505</v>
      </c>
      <c r="ELC142" s="86">
        <v>31211505</v>
      </c>
      <c r="ELD142" s="86">
        <v>31211505</v>
      </c>
      <c r="ELE142" s="86">
        <v>31211505</v>
      </c>
      <c r="ELF142" s="86">
        <v>31211505</v>
      </c>
      <c r="ELG142" s="86">
        <v>31211505</v>
      </c>
      <c r="ELH142" s="86">
        <v>31211505</v>
      </c>
      <c r="ELI142" s="86">
        <v>31211505</v>
      </c>
      <c r="ELJ142" s="86">
        <v>31211505</v>
      </c>
      <c r="ELK142" s="86">
        <v>31211505</v>
      </c>
      <c r="ELL142" s="86">
        <v>31211505</v>
      </c>
      <c r="ELM142" s="86">
        <v>31211505</v>
      </c>
      <c r="ELN142" s="86">
        <v>31211505</v>
      </c>
      <c r="ELO142" s="86">
        <v>31211505</v>
      </c>
      <c r="ELP142" s="86">
        <v>31211505</v>
      </c>
      <c r="ELQ142" s="86">
        <v>31211505</v>
      </c>
      <c r="ELR142" s="86">
        <v>31211505</v>
      </c>
      <c r="ELS142" s="86">
        <v>31211505</v>
      </c>
      <c r="ELT142" s="86">
        <v>31211505</v>
      </c>
      <c r="ELU142" s="86">
        <v>31211505</v>
      </c>
      <c r="ELV142" s="86">
        <v>31211505</v>
      </c>
      <c r="ELW142" s="86">
        <v>31211505</v>
      </c>
      <c r="ELX142" s="86">
        <v>31211505</v>
      </c>
      <c r="ELY142" s="86">
        <v>31211505</v>
      </c>
      <c r="ELZ142" s="86">
        <v>31211505</v>
      </c>
      <c r="EMA142" s="86">
        <v>31211505</v>
      </c>
      <c r="EMB142" s="86">
        <v>31211505</v>
      </c>
      <c r="EMC142" s="86">
        <v>31211505</v>
      </c>
      <c r="EMD142" s="86">
        <v>31211505</v>
      </c>
      <c r="EME142" s="86">
        <v>31211505</v>
      </c>
      <c r="EMF142" s="86">
        <v>31211505</v>
      </c>
      <c r="EMG142" s="86">
        <v>31211505</v>
      </c>
      <c r="EMH142" s="86">
        <v>31211505</v>
      </c>
      <c r="EMI142" s="86">
        <v>31211505</v>
      </c>
      <c r="EMJ142" s="86">
        <v>31211505</v>
      </c>
      <c r="EMK142" s="86">
        <v>31211505</v>
      </c>
      <c r="EML142" s="86">
        <v>31211505</v>
      </c>
      <c r="EMM142" s="86">
        <v>31211505</v>
      </c>
      <c r="EMN142" s="86">
        <v>31211505</v>
      </c>
      <c r="EMO142" s="86">
        <v>31211505</v>
      </c>
      <c r="EMP142" s="86">
        <v>31211505</v>
      </c>
      <c r="EMQ142" s="86">
        <v>31211505</v>
      </c>
      <c r="EMR142" s="86">
        <v>31211505</v>
      </c>
      <c r="EMS142" s="86">
        <v>31211505</v>
      </c>
      <c r="EMT142" s="86">
        <v>31211505</v>
      </c>
      <c r="EMU142" s="86">
        <v>31211505</v>
      </c>
      <c r="EMV142" s="86">
        <v>31211505</v>
      </c>
      <c r="EMW142" s="86">
        <v>31211505</v>
      </c>
      <c r="EMX142" s="86">
        <v>31211505</v>
      </c>
      <c r="EMY142" s="86">
        <v>31211505</v>
      </c>
      <c r="EMZ142" s="86">
        <v>31211505</v>
      </c>
      <c r="ENA142" s="86">
        <v>31211505</v>
      </c>
      <c r="ENB142" s="86">
        <v>31211505</v>
      </c>
      <c r="ENC142" s="86">
        <v>31211505</v>
      </c>
      <c r="END142" s="86">
        <v>31211505</v>
      </c>
      <c r="ENE142" s="86">
        <v>31211505</v>
      </c>
      <c r="ENF142" s="86">
        <v>31211505</v>
      </c>
      <c r="ENG142" s="86">
        <v>31211505</v>
      </c>
      <c r="ENH142" s="86">
        <v>31211505</v>
      </c>
      <c r="ENI142" s="86">
        <v>31211505</v>
      </c>
      <c r="ENJ142" s="86">
        <v>31211505</v>
      </c>
      <c r="ENK142" s="86">
        <v>31211505</v>
      </c>
      <c r="ENL142" s="86">
        <v>31211505</v>
      </c>
      <c r="ENM142" s="86">
        <v>31211505</v>
      </c>
      <c r="ENN142" s="86">
        <v>31211505</v>
      </c>
      <c r="ENO142" s="86">
        <v>31211505</v>
      </c>
      <c r="ENP142" s="86">
        <v>31211505</v>
      </c>
      <c r="ENQ142" s="86">
        <v>31211505</v>
      </c>
      <c r="ENR142" s="86">
        <v>31211505</v>
      </c>
      <c r="ENS142" s="86">
        <v>31211505</v>
      </c>
      <c r="ENT142" s="86">
        <v>31211505</v>
      </c>
      <c r="ENU142" s="86">
        <v>31211505</v>
      </c>
      <c r="ENV142" s="86">
        <v>31211505</v>
      </c>
      <c r="ENW142" s="86">
        <v>31211505</v>
      </c>
      <c r="ENX142" s="86">
        <v>31211505</v>
      </c>
      <c r="ENY142" s="86">
        <v>31211505</v>
      </c>
      <c r="ENZ142" s="86">
        <v>31211505</v>
      </c>
      <c r="EOA142" s="86">
        <v>31211505</v>
      </c>
      <c r="EOB142" s="86">
        <v>31211505</v>
      </c>
      <c r="EOC142" s="86">
        <v>31211505</v>
      </c>
      <c r="EOD142" s="86">
        <v>31211505</v>
      </c>
      <c r="EOE142" s="86">
        <v>31211505</v>
      </c>
      <c r="EOF142" s="86">
        <v>31211505</v>
      </c>
      <c r="EOG142" s="86">
        <v>31211505</v>
      </c>
      <c r="EOH142" s="86">
        <v>31211505</v>
      </c>
      <c r="EOI142" s="86">
        <v>31211505</v>
      </c>
      <c r="EOJ142" s="86">
        <v>31211505</v>
      </c>
      <c r="EOK142" s="86">
        <v>31211505</v>
      </c>
      <c r="EOL142" s="86">
        <v>31211505</v>
      </c>
      <c r="EOM142" s="86">
        <v>31211505</v>
      </c>
      <c r="EON142" s="86">
        <v>31211505</v>
      </c>
      <c r="EOO142" s="86">
        <v>31211505</v>
      </c>
      <c r="EOP142" s="86">
        <v>31211505</v>
      </c>
      <c r="EOQ142" s="86">
        <v>31211505</v>
      </c>
      <c r="EOR142" s="86">
        <v>31211505</v>
      </c>
      <c r="EOS142" s="86">
        <v>31211505</v>
      </c>
      <c r="EOT142" s="86">
        <v>31211505</v>
      </c>
      <c r="EOU142" s="86">
        <v>31211505</v>
      </c>
      <c r="EOV142" s="86">
        <v>31211505</v>
      </c>
      <c r="EOW142" s="86">
        <v>31211505</v>
      </c>
      <c r="EOX142" s="86">
        <v>31211505</v>
      </c>
      <c r="EOY142" s="86">
        <v>31211505</v>
      </c>
      <c r="EOZ142" s="86">
        <v>31211505</v>
      </c>
      <c r="EPA142" s="86">
        <v>31211505</v>
      </c>
      <c r="EPB142" s="86">
        <v>31211505</v>
      </c>
      <c r="EPC142" s="86">
        <v>31211505</v>
      </c>
      <c r="EPD142" s="86">
        <v>31211505</v>
      </c>
      <c r="EPE142" s="86">
        <v>31211505</v>
      </c>
      <c r="EPF142" s="86">
        <v>31211505</v>
      </c>
      <c r="EPG142" s="86">
        <v>31211505</v>
      </c>
      <c r="EPH142" s="86">
        <v>31211505</v>
      </c>
      <c r="EPI142" s="86">
        <v>31211505</v>
      </c>
      <c r="EPJ142" s="86">
        <v>31211505</v>
      </c>
      <c r="EPK142" s="86">
        <v>31211505</v>
      </c>
      <c r="EPL142" s="86">
        <v>31211505</v>
      </c>
      <c r="EPM142" s="86">
        <v>31211505</v>
      </c>
      <c r="EPN142" s="86">
        <v>31211505</v>
      </c>
      <c r="EPO142" s="86">
        <v>31211505</v>
      </c>
      <c r="EPP142" s="86">
        <v>31211505</v>
      </c>
      <c r="EPQ142" s="86">
        <v>31211505</v>
      </c>
      <c r="EPR142" s="86">
        <v>31211505</v>
      </c>
      <c r="EPS142" s="86">
        <v>31211505</v>
      </c>
      <c r="EPT142" s="86">
        <v>31211505</v>
      </c>
      <c r="EPU142" s="86">
        <v>31211505</v>
      </c>
      <c r="EPV142" s="86">
        <v>31211505</v>
      </c>
      <c r="EPW142" s="86">
        <v>31211505</v>
      </c>
      <c r="EPX142" s="86">
        <v>31211505</v>
      </c>
      <c r="EPY142" s="86">
        <v>31211505</v>
      </c>
      <c r="EPZ142" s="86">
        <v>31211505</v>
      </c>
      <c r="EQA142" s="86">
        <v>31211505</v>
      </c>
      <c r="EQB142" s="86">
        <v>31211505</v>
      </c>
      <c r="EQC142" s="86">
        <v>31211505</v>
      </c>
      <c r="EQD142" s="86">
        <v>31211505</v>
      </c>
      <c r="EQE142" s="86">
        <v>31211505</v>
      </c>
      <c r="EQF142" s="86">
        <v>31211505</v>
      </c>
      <c r="EQG142" s="86">
        <v>31211505</v>
      </c>
      <c r="EQH142" s="86">
        <v>31211505</v>
      </c>
      <c r="EQI142" s="86">
        <v>31211505</v>
      </c>
      <c r="EQJ142" s="86">
        <v>31211505</v>
      </c>
      <c r="EQK142" s="86">
        <v>31211505</v>
      </c>
      <c r="EQL142" s="86">
        <v>31211505</v>
      </c>
      <c r="EQM142" s="86">
        <v>31211505</v>
      </c>
      <c r="EQN142" s="86">
        <v>31211505</v>
      </c>
      <c r="EQO142" s="86">
        <v>31211505</v>
      </c>
      <c r="EQP142" s="86">
        <v>31211505</v>
      </c>
      <c r="EQQ142" s="86">
        <v>31211505</v>
      </c>
      <c r="EQR142" s="86">
        <v>31211505</v>
      </c>
      <c r="EQS142" s="86">
        <v>31211505</v>
      </c>
      <c r="EQT142" s="86">
        <v>31211505</v>
      </c>
      <c r="EQU142" s="86">
        <v>31211505</v>
      </c>
      <c r="EQV142" s="86">
        <v>31211505</v>
      </c>
      <c r="EQW142" s="86">
        <v>31211505</v>
      </c>
      <c r="EQX142" s="86">
        <v>31211505</v>
      </c>
      <c r="EQY142" s="86">
        <v>31211505</v>
      </c>
      <c r="EQZ142" s="86">
        <v>31211505</v>
      </c>
      <c r="ERA142" s="86">
        <v>31211505</v>
      </c>
      <c r="ERB142" s="86">
        <v>31211505</v>
      </c>
      <c r="ERC142" s="86">
        <v>31211505</v>
      </c>
      <c r="ERD142" s="86">
        <v>31211505</v>
      </c>
      <c r="ERE142" s="86">
        <v>31211505</v>
      </c>
      <c r="ERF142" s="86">
        <v>31211505</v>
      </c>
      <c r="ERG142" s="86">
        <v>31211505</v>
      </c>
      <c r="ERH142" s="86">
        <v>31211505</v>
      </c>
      <c r="ERI142" s="86">
        <v>31211505</v>
      </c>
      <c r="ERJ142" s="86">
        <v>31211505</v>
      </c>
      <c r="ERK142" s="86">
        <v>31211505</v>
      </c>
      <c r="ERL142" s="86">
        <v>31211505</v>
      </c>
      <c r="ERM142" s="86">
        <v>31211505</v>
      </c>
      <c r="ERN142" s="86">
        <v>31211505</v>
      </c>
      <c r="ERO142" s="86">
        <v>31211505</v>
      </c>
      <c r="ERP142" s="86">
        <v>31211505</v>
      </c>
      <c r="ERQ142" s="86">
        <v>31211505</v>
      </c>
      <c r="ERR142" s="86">
        <v>31211505</v>
      </c>
      <c r="ERS142" s="86">
        <v>31211505</v>
      </c>
      <c r="ERT142" s="86">
        <v>31211505</v>
      </c>
      <c r="ERU142" s="86">
        <v>31211505</v>
      </c>
      <c r="ERV142" s="86">
        <v>31211505</v>
      </c>
      <c r="ERW142" s="86">
        <v>31211505</v>
      </c>
      <c r="ERX142" s="86">
        <v>31211505</v>
      </c>
      <c r="ERY142" s="86">
        <v>31211505</v>
      </c>
      <c r="ERZ142" s="86">
        <v>31211505</v>
      </c>
      <c r="ESA142" s="86">
        <v>31211505</v>
      </c>
      <c r="ESB142" s="86">
        <v>31211505</v>
      </c>
      <c r="ESC142" s="86">
        <v>31211505</v>
      </c>
      <c r="ESD142" s="86">
        <v>31211505</v>
      </c>
      <c r="ESE142" s="86">
        <v>31211505</v>
      </c>
      <c r="ESF142" s="86">
        <v>31211505</v>
      </c>
      <c r="ESG142" s="86">
        <v>31211505</v>
      </c>
      <c r="ESH142" s="86">
        <v>31211505</v>
      </c>
      <c r="ESI142" s="86">
        <v>31211505</v>
      </c>
      <c r="ESJ142" s="86">
        <v>31211505</v>
      </c>
      <c r="ESK142" s="86">
        <v>31211505</v>
      </c>
      <c r="ESL142" s="86">
        <v>31211505</v>
      </c>
      <c r="ESM142" s="86">
        <v>31211505</v>
      </c>
      <c r="ESN142" s="86">
        <v>31211505</v>
      </c>
      <c r="ESO142" s="86">
        <v>31211505</v>
      </c>
      <c r="ESP142" s="86">
        <v>31211505</v>
      </c>
      <c r="ESQ142" s="86">
        <v>31211505</v>
      </c>
      <c r="ESR142" s="86">
        <v>31211505</v>
      </c>
      <c r="ESS142" s="86">
        <v>31211505</v>
      </c>
      <c r="EST142" s="86">
        <v>31211505</v>
      </c>
      <c r="ESU142" s="86">
        <v>31211505</v>
      </c>
      <c r="ESV142" s="86">
        <v>31211505</v>
      </c>
      <c r="ESW142" s="86">
        <v>31211505</v>
      </c>
      <c r="ESX142" s="86">
        <v>31211505</v>
      </c>
      <c r="ESY142" s="86">
        <v>31211505</v>
      </c>
      <c r="ESZ142" s="86">
        <v>31211505</v>
      </c>
      <c r="ETA142" s="86">
        <v>31211505</v>
      </c>
      <c r="ETB142" s="86">
        <v>31211505</v>
      </c>
      <c r="ETC142" s="86">
        <v>31211505</v>
      </c>
      <c r="ETD142" s="86">
        <v>31211505</v>
      </c>
      <c r="ETE142" s="86">
        <v>31211505</v>
      </c>
      <c r="ETF142" s="86">
        <v>31211505</v>
      </c>
      <c r="ETG142" s="86">
        <v>31211505</v>
      </c>
      <c r="ETH142" s="86">
        <v>31211505</v>
      </c>
      <c r="ETI142" s="86">
        <v>31211505</v>
      </c>
      <c r="ETJ142" s="86">
        <v>31211505</v>
      </c>
      <c r="ETK142" s="86">
        <v>31211505</v>
      </c>
      <c r="ETL142" s="86">
        <v>31211505</v>
      </c>
      <c r="ETM142" s="86">
        <v>31211505</v>
      </c>
      <c r="ETN142" s="86">
        <v>31211505</v>
      </c>
      <c r="ETO142" s="86">
        <v>31211505</v>
      </c>
      <c r="ETP142" s="86">
        <v>31211505</v>
      </c>
      <c r="ETQ142" s="86">
        <v>31211505</v>
      </c>
      <c r="ETR142" s="86">
        <v>31211505</v>
      </c>
      <c r="ETS142" s="86">
        <v>31211505</v>
      </c>
      <c r="ETT142" s="86">
        <v>31211505</v>
      </c>
      <c r="ETU142" s="86">
        <v>31211505</v>
      </c>
      <c r="ETV142" s="86">
        <v>31211505</v>
      </c>
      <c r="ETW142" s="86">
        <v>31211505</v>
      </c>
      <c r="ETX142" s="86">
        <v>31211505</v>
      </c>
      <c r="ETY142" s="86">
        <v>31211505</v>
      </c>
      <c r="ETZ142" s="86">
        <v>31211505</v>
      </c>
      <c r="EUA142" s="86">
        <v>31211505</v>
      </c>
      <c r="EUB142" s="86">
        <v>31211505</v>
      </c>
      <c r="EUC142" s="86">
        <v>31211505</v>
      </c>
      <c r="EUD142" s="86">
        <v>31211505</v>
      </c>
      <c r="EUE142" s="86">
        <v>31211505</v>
      </c>
      <c r="EUF142" s="86">
        <v>31211505</v>
      </c>
      <c r="EUG142" s="86">
        <v>31211505</v>
      </c>
      <c r="EUH142" s="86">
        <v>31211505</v>
      </c>
      <c r="EUI142" s="86">
        <v>31211505</v>
      </c>
      <c r="EUJ142" s="86">
        <v>31211505</v>
      </c>
      <c r="EUK142" s="86">
        <v>31211505</v>
      </c>
      <c r="EUL142" s="86">
        <v>31211505</v>
      </c>
      <c r="EUM142" s="86">
        <v>31211505</v>
      </c>
      <c r="EUN142" s="86">
        <v>31211505</v>
      </c>
      <c r="EUO142" s="86">
        <v>31211505</v>
      </c>
      <c r="EUP142" s="86">
        <v>31211505</v>
      </c>
      <c r="EUQ142" s="86">
        <v>31211505</v>
      </c>
      <c r="EUR142" s="86">
        <v>31211505</v>
      </c>
      <c r="EUS142" s="86">
        <v>31211505</v>
      </c>
      <c r="EUT142" s="86">
        <v>31211505</v>
      </c>
      <c r="EUU142" s="86">
        <v>31211505</v>
      </c>
      <c r="EUV142" s="86">
        <v>31211505</v>
      </c>
      <c r="EUW142" s="86">
        <v>31211505</v>
      </c>
      <c r="EUX142" s="86">
        <v>31211505</v>
      </c>
      <c r="EUY142" s="86">
        <v>31211505</v>
      </c>
      <c r="EUZ142" s="86">
        <v>31211505</v>
      </c>
      <c r="EVA142" s="86">
        <v>31211505</v>
      </c>
      <c r="EVB142" s="86">
        <v>31211505</v>
      </c>
      <c r="EVC142" s="86">
        <v>31211505</v>
      </c>
      <c r="EVD142" s="86">
        <v>31211505</v>
      </c>
      <c r="EVE142" s="86">
        <v>31211505</v>
      </c>
      <c r="EVF142" s="86">
        <v>31211505</v>
      </c>
      <c r="EVG142" s="86">
        <v>31211505</v>
      </c>
      <c r="EVH142" s="86">
        <v>31211505</v>
      </c>
      <c r="EVI142" s="86">
        <v>31211505</v>
      </c>
      <c r="EVJ142" s="86">
        <v>31211505</v>
      </c>
      <c r="EVK142" s="86">
        <v>31211505</v>
      </c>
      <c r="EVL142" s="86">
        <v>31211505</v>
      </c>
      <c r="EVM142" s="86">
        <v>31211505</v>
      </c>
      <c r="EVN142" s="86">
        <v>31211505</v>
      </c>
      <c r="EVO142" s="86">
        <v>31211505</v>
      </c>
      <c r="EVP142" s="86">
        <v>31211505</v>
      </c>
      <c r="EVQ142" s="86">
        <v>31211505</v>
      </c>
      <c r="EVR142" s="86">
        <v>31211505</v>
      </c>
      <c r="EVS142" s="86">
        <v>31211505</v>
      </c>
      <c r="EVT142" s="86">
        <v>31211505</v>
      </c>
      <c r="EVU142" s="86">
        <v>31211505</v>
      </c>
      <c r="EVV142" s="86">
        <v>31211505</v>
      </c>
      <c r="EVW142" s="86">
        <v>31211505</v>
      </c>
      <c r="EVX142" s="86">
        <v>31211505</v>
      </c>
      <c r="EVY142" s="86">
        <v>31211505</v>
      </c>
      <c r="EVZ142" s="86">
        <v>31211505</v>
      </c>
      <c r="EWA142" s="86">
        <v>31211505</v>
      </c>
      <c r="EWB142" s="86">
        <v>31211505</v>
      </c>
      <c r="EWC142" s="86">
        <v>31211505</v>
      </c>
      <c r="EWD142" s="86">
        <v>31211505</v>
      </c>
      <c r="EWE142" s="86">
        <v>31211505</v>
      </c>
      <c r="EWF142" s="86">
        <v>31211505</v>
      </c>
      <c r="EWG142" s="86">
        <v>31211505</v>
      </c>
      <c r="EWH142" s="86">
        <v>31211505</v>
      </c>
      <c r="EWI142" s="86">
        <v>31211505</v>
      </c>
      <c r="EWJ142" s="86">
        <v>31211505</v>
      </c>
      <c r="EWK142" s="86">
        <v>31211505</v>
      </c>
      <c r="EWL142" s="86">
        <v>31211505</v>
      </c>
      <c r="EWM142" s="86">
        <v>31211505</v>
      </c>
      <c r="EWN142" s="86">
        <v>31211505</v>
      </c>
      <c r="EWO142" s="86">
        <v>31211505</v>
      </c>
      <c r="EWP142" s="86">
        <v>31211505</v>
      </c>
      <c r="EWQ142" s="86">
        <v>31211505</v>
      </c>
      <c r="EWR142" s="86">
        <v>31211505</v>
      </c>
      <c r="EWS142" s="86">
        <v>31211505</v>
      </c>
      <c r="EWT142" s="86">
        <v>31211505</v>
      </c>
      <c r="EWU142" s="86">
        <v>31211505</v>
      </c>
      <c r="EWV142" s="86">
        <v>31211505</v>
      </c>
      <c r="EWW142" s="86">
        <v>31211505</v>
      </c>
      <c r="EWX142" s="86">
        <v>31211505</v>
      </c>
      <c r="EWY142" s="86">
        <v>31211505</v>
      </c>
      <c r="EWZ142" s="86">
        <v>31211505</v>
      </c>
      <c r="EXA142" s="86">
        <v>31211505</v>
      </c>
      <c r="EXB142" s="86">
        <v>31211505</v>
      </c>
      <c r="EXC142" s="86">
        <v>31211505</v>
      </c>
      <c r="EXD142" s="86">
        <v>31211505</v>
      </c>
      <c r="EXE142" s="86">
        <v>31211505</v>
      </c>
      <c r="EXF142" s="86">
        <v>31211505</v>
      </c>
      <c r="EXG142" s="86">
        <v>31211505</v>
      </c>
      <c r="EXH142" s="86">
        <v>31211505</v>
      </c>
      <c r="EXI142" s="86">
        <v>31211505</v>
      </c>
      <c r="EXJ142" s="86">
        <v>31211505</v>
      </c>
      <c r="EXK142" s="86">
        <v>31211505</v>
      </c>
      <c r="EXL142" s="86">
        <v>31211505</v>
      </c>
      <c r="EXM142" s="86">
        <v>31211505</v>
      </c>
      <c r="EXN142" s="86">
        <v>31211505</v>
      </c>
      <c r="EXO142" s="86">
        <v>31211505</v>
      </c>
      <c r="EXP142" s="86">
        <v>31211505</v>
      </c>
      <c r="EXQ142" s="86">
        <v>31211505</v>
      </c>
      <c r="EXR142" s="86">
        <v>31211505</v>
      </c>
      <c r="EXS142" s="86">
        <v>31211505</v>
      </c>
      <c r="EXT142" s="86">
        <v>31211505</v>
      </c>
      <c r="EXU142" s="86">
        <v>31211505</v>
      </c>
      <c r="EXV142" s="86">
        <v>31211505</v>
      </c>
      <c r="EXW142" s="86">
        <v>31211505</v>
      </c>
      <c r="EXX142" s="86">
        <v>31211505</v>
      </c>
      <c r="EXY142" s="86">
        <v>31211505</v>
      </c>
      <c r="EXZ142" s="86">
        <v>31211505</v>
      </c>
      <c r="EYA142" s="86">
        <v>31211505</v>
      </c>
      <c r="EYB142" s="86">
        <v>31211505</v>
      </c>
      <c r="EYC142" s="86">
        <v>31211505</v>
      </c>
      <c r="EYD142" s="86">
        <v>31211505</v>
      </c>
      <c r="EYE142" s="86">
        <v>31211505</v>
      </c>
      <c r="EYF142" s="86">
        <v>31211505</v>
      </c>
      <c r="EYG142" s="86">
        <v>31211505</v>
      </c>
      <c r="EYH142" s="86">
        <v>31211505</v>
      </c>
      <c r="EYI142" s="86">
        <v>31211505</v>
      </c>
      <c r="EYJ142" s="86">
        <v>31211505</v>
      </c>
      <c r="EYK142" s="86">
        <v>31211505</v>
      </c>
      <c r="EYL142" s="86">
        <v>31211505</v>
      </c>
      <c r="EYM142" s="86">
        <v>31211505</v>
      </c>
      <c r="EYN142" s="86">
        <v>31211505</v>
      </c>
      <c r="EYO142" s="86">
        <v>31211505</v>
      </c>
      <c r="EYP142" s="86">
        <v>31211505</v>
      </c>
      <c r="EYQ142" s="86">
        <v>31211505</v>
      </c>
      <c r="EYR142" s="86">
        <v>31211505</v>
      </c>
      <c r="EYS142" s="86">
        <v>31211505</v>
      </c>
      <c r="EYT142" s="86">
        <v>31211505</v>
      </c>
      <c r="EYU142" s="86">
        <v>31211505</v>
      </c>
      <c r="EYV142" s="86">
        <v>31211505</v>
      </c>
      <c r="EYW142" s="86">
        <v>31211505</v>
      </c>
      <c r="EYX142" s="86">
        <v>31211505</v>
      </c>
      <c r="EYY142" s="86">
        <v>31211505</v>
      </c>
      <c r="EYZ142" s="86">
        <v>31211505</v>
      </c>
      <c r="EZA142" s="86">
        <v>31211505</v>
      </c>
      <c r="EZB142" s="86">
        <v>31211505</v>
      </c>
      <c r="EZC142" s="86">
        <v>31211505</v>
      </c>
      <c r="EZD142" s="86">
        <v>31211505</v>
      </c>
      <c r="EZE142" s="86">
        <v>31211505</v>
      </c>
      <c r="EZF142" s="86">
        <v>31211505</v>
      </c>
      <c r="EZG142" s="86">
        <v>31211505</v>
      </c>
      <c r="EZH142" s="86">
        <v>31211505</v>
      </c>
      <c r="EZI142" s="86">
        <v>31211505</v>
      </c>
      <c r="EZJ142" s="86">
        <v>31211505</v>
      </c>
      <c r="EZK142" s="86">
        <v>31211505</v>
      </c>
      <c r="EZL142" s="86">
        <v>31211505</v>
      </c>
      <c r="EZM142" s="86">
        <v>31211505</v>
      </c>
      <c r="EZN142" s="86">
        <v>31211505</v>
      </c>
      <c r="EZO142" s="86">
        <v>31211505</v>
      </c>
      <c r="EZP142" s="86">
        <v>31211505</v>
      </c>
      <c r="EZQ142" s="86">
        <v>31211505</v>
      </c>
      <c r="EZR142" s="86">
        <v>31211505</v>
      </c>
      <c r="EZS142" s="86">
        <v>31211505</v>
      </c>
      <c r="EZT142" s="86">
        <v>31211505</v>
      </c>
      <c r="EZU142" s="86">
        <v>31211505</v>
      </c>
      <c r="EZV142" s="86">
        <v>31211505</v>
      </c>
      <c r="EZW142" s="86">
        <v>31211505</v>
      </c>
      <c r="EZX142" s="86">
        <v>31211505</v>
      </c>
      <c r="EZY142" s="86">
        <v>31211505</v>
      </c>
      <c r="EZZ142" s="86">
        <v>31211505</v>
      </c>
      <c r="FAA142" s="86">
        <v>31211505</v>
      </c>
      <c r="FAB142" s="86">
        <v>31211505</v>
      </c>
      <c r="FAC142" s="86">
        <v>31211505</v>
      </c>
      <c r="FAD142" s="86">
        <v>31211505</v>
      </c>
      <c r="FAE142" s="86">
        <v>31211505</v>
      </c>
      <c r="FAF142" s="86">
        <v>31211505</v>
      </c>
      <c r="FAG142" s="86">
        <v>31211505</v>
      </c>
      <c r="FAH142" s="86">
        <v>31211505</v>
      </c>
      <c r="FAI142" s="86">
        <v>31211505</v>
      </c>
      <c r="FAJ142" s="86">
        <v>31211505</v>
      </c>
      <c r="FAK142" s="86">
        <v>31211505</v>
      </c>
      <c r="FAL142" s="86">
        <v>31211505</v>
      </c>
      <c r="FAM142" s="86">
        <v>31211505</v>
      </c>
      <c r="FAN142" s="86">
        <v>31211505</v>
      </c>
      <c r="FAO142" s="86">
        <v>31211505</v>
      </c>
      <c r="FAP142" s="86">
        <v>31211505</v>
      </c>
      <c r="FAQ142" s="86">
        <v>31211505</v>
      </c>
      <c r="FAR142" s="86">
        <v>31211505</v>
      </c>
      <c r="FAS142" s="86">
        <v>31211505</v>
      </c>
      <c r="FAT142" s="86">
        <v>31211505</v>
      </c>
      <c r="FAU142" s="86">
        <v>31211505</v>
      </c>
      <c r="FAV142" s="86">
        <v>31211505</v>
      </c>
      <c r="FAW142" s="86">
        <v>31211505</v>
      </c>
      <c r="FAX142" s="86">
        <v>31211505</v>
      </c>
      <c r="FAY142" s="86">
        <v>31211505</v>
      </c>
      <c r="FAZ142" s="86">
        <v>31211505</v>
      </c>
      <c r="FBA142" s="86">
        <v>31211505</v>
      </c>
      <c r="FBB142" s="86">
        <v>31211505</v>
      </c>
      <c r="FBC142" s="86">
        <v>31211505</v>
      </c>
      <c r="FBD142" s="86">
        <v>31211505</v>
      </c>
      <c r="FBE142" s="86">
        <v>31211505</v>
      </c>
      <c r="FBF142" s="86">
        <v>31211505</v>
      </c>
      <c r="FBG142" s="86">
        <v>31211505</v>
      </c>
      <c r="FBH142" s="86">
        <v>31211505</v>
      </c>
      <c r="FBI142" s="86">
        <v>31211505</v>
      </c>
      <c r="FBJ142" s="86">
        <v>31211505</v>
      </c>
      <c r="FBK142" s="86">
        <v>31211505</v>
      </c>
      <c r="FBL142" s="86">
        <v>31211505</v>
      </c>
      <c r="FBM142" s="86">
        <v>31211505</v>
      </c>
      <c r="FBN142" s="86">
        <v>31211505</v>
      </c>
      <c r="FBO142" s="86">
        <v>31211505</v>
      </c>
      <c r="FBP142" s="86">
        <v>31211505</v>
      </c>
      <c r="FBQ142" s="86">
        <v>31211505</v>
      </c>
      <c r="FBR142" s="86">
        <v>31211505</v>
      </c>
      <c r="FBS142" s="86">
        <v>31211505</v>
      </c>
      <c r="FBT142" s="86">
        <v>31211505</v>
      </c>
      <c r="FBU142" s="86">
        <v>31211505</v>
      </c>
      <c r="FBV142" s="86">
        <v>31211505</v>
      </c>
      <c r="FBW142" s="86">
        <v>31211505</v>
      </c>
      <c r="FBX142" s="86">
        <v>31211505</v>
      </c>
      <c r="FBY142" s="86">
        <v>31211505</v>
      </c>
      <c r="FBZ142" s="86">
        <v>31211505</v>
      </c>
      <c r="FCA142" s="86">
        <v>31211505</v>
      </c>
      <c r="FCB142" s="86">
        <v>31211505</v>
      </c>
      <c r="FCC142" s="86">
        <v>31211505</v>
      </c>
      <c r="FCD142" s="86">
        <v>31211505</v>
      </c>
      <c r="FCE142" s="86">
        <v>31211505</v>
      </c>
      <c r="FCF142" s="86">
        <v>31211505</v>
      </c>
      <c r="FCG142" s="86">
        <v>31211505</v>
      </c>
      <c r="FCH142" s="86">
        <v>31211505</v>
      </c>
      <c r="FCI142" s="86">
        <v>31211505</v>
      </c>
      <c r="FCJ142" s="86">
        <v>31211505</v>
      </c>
      <c r="FCK142" s="86">
        <v>31211505</v>
      </c>
      <c r="FCL142" s="86">
        <v>31211505</v>
      </c>
      <c r="FCM142" s="86">
        <v>31211505</v>
      </c>
      <c r="FCN142" s="86">
        <v>31211505</v>
      </c>
      <c r="FCO142" s="86">
        <v>31211505</v>
      </c>
      <c r="FCP142" s="86">
        <v>31211505</v>
      </c>
      <c r="FCQ142" s="86">
        <v>31211505</v>
      </c>
      <c r="FCR142" s="86">
        <v>31211505</v>
      </c>
      <c r="FCS142" s="86">
        <v>31211505</v>
      </c>
      <c r="FCT142" s="86">
        <v>31211505</v>
      </c>
      <c r="FCU142" s="86">
        <v>31211505</v>
      </c>
      <c r="FCV142" s="86">
        <v>31211505</v>
      </c>
      <c r="FCW142" s="86">
        <v>31211505</v>
      </c>
      <c r="FCX142" s="86">
        <v>31211505</v>
      </c>
      <c r="FCY142" s="86">
        <v>31211505</v>
      </c>
      <c r="FCZ142" s="86">
        <v>31211505</v>
      </c>
      <c r="FDA142" s="86">
        <v>31211505</v>
      </c>
      <c r="FDB142" s="86">
        <v>31211505</v>
      </c>
      <c r="FDC142" s="86">
        <v>31211505</v>
      </c>
      <c r="FDD142" s="86">
        <v>31211505</v>
      </c>
      <c r="FDE142" s="86">
        <v>31211505</v>
      </c>
      <c r="FDF142" s="86">
        <v>31211505</v>
      </c>
      <c r="FDG142" s="86">
        <v>31211505</v>
      </c>
      <c r="FDH142" s="86">
        <v>31211505</v>
      </c>
      <c r="FDI142" s="86">
        <v>31211505</v>
      </c>
      <c r="FDJ142" s="86">
        <v>31211505</v>
      </c>
      <c r="FDK142" s="86">
        <v>31211505</v>
      </c>
      <c r="FDL142" s="86">
        <v>31211505</v>
      </c>
      <c r="FDM142" s="86">
        <v>31211505</v>
      </c>
      <c r="FDN142" s="86">
        <v>31211505</v>
      </c>
      <c r="FDO142" s="86">
        <v>31211505</v>
      </c>
      <c r="FDP142" s="86">
        <v>31211505</v>
      </c>
      <c r="FDQ142" s="86">
        <v>31211505</v>
      </c>
      <c r="FDR142" s="86">
        <v>31211505</v>
      </c>
      <c r="FDS142" s="86">
        <v>31211505</v>
      </c>
      <c r="FDT142" s="86">
        <v>31211505</v>
      </c>
      <c r="FDU142" s="86">
        <v>31211505</v>
      </c>
      <c r="FDV142" s="86">
        <v>31211505</v>
      </c>
      <c r="FDW142" s="86">
        <v>31211505</v>
      </c>
      <c r="FDX142" s="86">
        <v>31211505</v>
      </c>
      <c r="FDY142" s="86">
        <v>31211505</v>
      </c>
      <c r="FDZ142" s="86">
        <v>31211505</v>
      </c>
      <c r="FEA142" s="86">
        <v>31211505</v>
      </c>
      <c r="FEB142" s="86">
        <v>31211505</v>
      </c>
      <c r="FEC142" s="86">
        <v>31211505</v>
      </c>
      <c r="FED142" s="86">
        <v>31211505</v>
      </c>
      <c r="FEE142" s="86">
        <v>31211505</v>
      </c>
      <c r="FEF142" s="86">
        <v>31211505</v>
      </c>
      <c r="FEG142" s="86">
        <v>31211505</v>
      </c>
      <c r="FEH142" s="86">
        <v>31211505</v>
      </c>
      <c r="FEI142" s="86">
        <v>31211505</v>
      </c>
      <c r="FEJ142" s="86">
        <v>31211505</v>
      </c>
      <c r="FEK142" s="86">
        <v>31211505</v>
      </c>
      <c r="FEL142" s="86">
        <v>31211505</v>
      </c>
      <c r="FEM142" s="86">
        <v>31211505</v>
      </c>
      <c r="FEN142" s="86">
        <v>31211505</v>
      </c>
      <c r="FEO142" s="86">
        <v>31211505</v>
      </c>
      <c r="FEP142" s="86">
        <v>31211505</v>
      </c>
      <c r="FEQ142" s="86">
        <v>31211505</v>
      </c>
      <c r="FER142" s="86">
        <v>31211505</v>
      </c>
      <c r="FES142" s="86">
        <v>31211505</v>
      </c>
      <c r="FET142" s="86">
        <v>31211505</v>
      </c>
      <c r="FEU142" s="86">
        <v>31211505</v>
      </c>
      <c r="FEV142" s="86">
        <v>31211505</v>
      </c>
      <c r="FEW142" s="86">
        <v>31211505</v>
      </c>
      <c r="FEX142" s="86">
        <v>31211505</v>
      </c>
      <c r="FEY142" s="86">
        <v>31211505</v>
      </c>
      <c r="FEZ142" s="86">
        <v>31211505</v>
      </c>
      <c r="FFA142" s="86">
        <v>31211505</v>
      </c>
      <c r="FFB142" s="86">
        <v>31211505</v>
      </c>
      <c r="FFC142" s="86">
        <v>31211505</v>
      </c>
      <c r="FFD142" s="86">
        <v>31211505</v>
      </c>
      <c r="FFE142" s="86">
        <v>31211505</v>
      </c>
      <c r="FFF142" s="86">
        <v>31211505</v>
      </c>
      <c r="FFG142" s="86">
        <v>31211505</v>
      </c>
      <c r="FFH142" s="86">
        <v>31211505</v>
      </c>
      <c r="FFI142" s="86">
        <v>31211505</v>
      </c>
      <c r="FFJ142" s="86">
        <v>31211505</v>
      </c>
      <c r="FFK142" s="86">
        <v>31211505</v>
      </c>
      <c r="FFL142" s="86">
        <v>31211505</v>
      </c>
      <c r="FFM142" s="86">
        <v>31211505</v>
      </c>
      <c r="FFN142" s="86">
        <v>31211505</v>
      </c>
      <c r="FFO142" s="86">
        <v>31211505</v>
      </c>
      <c r="FFP142" s="86">
        <v>31211505</v>
      </c>
      <c r="FFQ142" s="86">
        <v>31211505</v>
      </c>
      <c r="FFR142" s="86">
        <v>31211505</v>
      </c>
      <c r="FFS142" s="86">
        <v>31211505</v>
      </c>
      <c r="FFT142" s="86">
        <v>31211505</v>
      </c>
      <c r="FFU142" s="86">
        <v>31211505</v>
      </c>
      <c r="FFV142" s="86">
        <v>31211505</v>
      </c>
      <c r="FFW142" s="86">
        <v>31211505</v>
      </c>
      <c r="FFX142" s="86">
        <v>31211505</v>
      </c>
      <c r="FFY142" s="86">
        <v>31211505</v>
      </c>
      <c r="FFZ142" s="86">
        <v>31211505</v>
      </c>
      <c r="FGA142" s="86">
        <v>31211505</v>
      </c>
      <c r="FGB142" s="86">
        <v>31211505</v>
      </c>
      <c r="FGC142" s="86">
        <v>31211505</v>
      </c>
      <c r="FGD142" s="86">
        <v>31211505</v>
      </c>
      <c r="FGE142" s="86">
        <v>31211505</v>
      </c>
      <c r="FGF142" s="86">
        <v>31211505</v>
      </c>
      <c r="FGG142" s="86">
        <v>31211505</v>
      </c>
      <c r="FGH142" s="86">
        <v>31211505</v>
      </c>
      <c r="FGI142" s="86">
        <v>31211505</v>
      </c>
      <c r="FGJ142" s="86">
        <v>31211505</v>
      </c>
      <c r="FGK142" s="86">
        <v>31211505</v>
      </c>
      <c r="FGL142" s="86">
        <v>31211505</v>
      </c>
      <c r="FGM142" s="86">
        <v>31211505</v>
      </c>
      <c r="FGN142" s="86">
        <v>31211505</v>
      </c>
      <c r="FGO142" s="86">
        <v>31211505</v>
      </c>
      <c r="FGP142" s="86">
        <v>31211505</v>
      </c>
      <c r="FGQ142" s="86">
        <v>31211505</v>
      </c>
      <c r="FGR142" s="86">
        <v>31211505</v>
      </c>
      <c r="FGS142" s="86">
        <v>31211505</v>
      </c>
      <c r="FGT142" s="86">
        <v>31211505</v>
      </c>
      <c r="FGU142" s="86">
        <v>31211505</v>
      </c>
      <c r="FGV142" s="86">
        <v>31211505</v>
      </c>
      <c r="FGW142" s="86">
        <v>31211505</v>
      </c>
      <c r="FGX142" s="86">
        <v>31211505</v>
      </c>
      <c r="FGY142" s="86">
        <v>31211505</v>
      </c>
      <c r="FGZ142" s="86">
        <v>31211505</v>
      </c>
      <c r="FHA142" s="86">
        <v>31211505</v>
      </c>
      <c r="FHB142" s="86">
        <v>31211505</v>
      </c>
      <c r="FHC142" s="86">
        <v>31211505</v>
      </c>
      <c r="FHD142" s="86">
        <v>31211505</v>
      </c>
      <c r="FHE142" s="86">
        <v>31211505</v>
      </c>
      <c r="FHF142" s="86">
        <v>31211505</v>
      </c>
      <c r="FHG142" s="86">
        <v>31211505</v>
      </c>
      <c r="FHH142" s="86">
        <v>31211505</v>
      </c>
      <c r="FHI142" s="86">
        <v>31211505</v>
      </c>
      <c r="FHJ142" s="86">
        <v>31211505</v>
      </c>
      <c r="FHK142" s="86">
        <v>31211505</v>
      </c>
      <c r="FHL142" s="86">
        <v>31211505</v>
      </c>
      <c r="FHM142" s="86">
        <v>31211505</v>
      </c>
      <c r="FHN142" s="86">
        <v>31211505</v>
      </c>
      <c r="FHO142" s="86">
        <v>31211505</v>
      </c>
      <c r="FHP142" s="86">
        <v>31211505</v>
      </c>
      <c r="FHQ142" s="86">
        <v>31211505</v>
      </c>
      <c r="FHR142" s="86">
        <v>31211505</v>
      </c>
      <c r="FHS142" s="86">
        <v>31211505</v>
      </c>
      <c r="FHT142" s="86">
        <v>31211505</v>
      </c>
      <c r="FHU142" s="86">
        <v>31211505</v>
      </c>
      <c r="FHV142" s="86">
        <v>31211505</v>
      </c>
      <c r="FHW142" s="86">
        <v>31211505</v>
      </c>
      <c r="FHX142" s="86">
        <v>31211505</v>
      </c>
      <c r="FHY142" s="86">
        <v>31211505</v>
      </c>
      <c r="FHZ142" s="86">
        <v>31211505</v>
      </c>
      <c r="FIA142" s="86">
        <v>31211505</v>
      </c>
      <c r="FIB142" s="86">
        <v>31211505</v>
      </c>
      <c r="FIC142" s="86">
        <v>31211505</v>
      </c>
      <c r="FID142" s="86">
        <v>31211505</v>
      </c>
      <c r="FIE142" s="86">
        <v>31211505</v>
      </c>
      <c r="FIF142" s="86">
        <v>31211505</v>
      </c>
      <c r="FIG142" s="86">
        <v>31211505</v>
      </c>
      <c r="FIH142" s="86">
        <v>31211505</v>
      </c>
      <c r="FII142" s="86">
        <v>31211505</v>
      </c>
      <c r="FIJ142" s="86">
        <v>31211505</v>
      </c>
      <c r="FIK142" s="86">
        <v>31211505</v>
      </c>
      <c r="FIL142" s="86">
        <v>31211505</v>
      </c>
      <c r="FIM142" s="86">
        <v>31211505</v>
      </c>
      <c r="FIN142" s="86">
        <v>31211505</v>
      </c>
      <c r="FIO142" s="86">
        <v>31211505</v>
      </c>
      <c r="FIP142" s="86">
        <v>31211505</v>
      </c>
      <c r="FIQ142" s="86">
        <v>31211505</v>
      </c>
      <c r="FIR142" s="86">
        <v>31211505</v>
      </c>
      <c r="FIS142" s="86">
        <v>31211505</v>
      </c>
      <c r="FIT142" s="86">
        <v>31211505</v>
      </c>
      <c r="FIU142" s="86">
        <v>31211505</v>
      </c>
      <c r="FIV142" s="86">
        <v>31211505</v>
      </c>
      <c r="FIW142" s="86">
        <v>31211505</v>
      </c>
      <c r="FIX142" s="86">
        <v>31211505</v>
      </c>
      <c r="FIY142" s="86">
        <v>31211505</v>
      </c>
      <c r="FIZ142" s="86">
        <v>31211505</v>
      </c>
      <c r="FJA142" s="86">
        <v>31211505</v>
      </c>
      <c r="FJB142" s="86">
        <v>31211505</v>
      </c>
      <c r="FJC142" s="86">
        <v>31211505</v>
      </c>
      <c r="FJD142" s="86">
        <v>31211505</v>
      </c>
      <c r="FJE142" s="86">
        <v>31211505</v>
      </c>
      <c r="FJF142" s="86">
        <v>31211505</v>
      </c>
      <c r="FJG142" s="86">
        <v>31211505</v>
      </c>
      <c r="FJH142" s="86">
        <v>31211505</v>
      </c>
      <c r="FJI142" s="86">
        <v>31211505</v>
      </c>
      <c r="FJJ142" s="86">
        <v>31211505</v>
      </c>
      <c r="FJK142" s="86">
        <v>31211505</v>
      </c>
      <c r="FJL142" s="86">
        <v>31211505</v>
      </c>
      <c r="FJM142" s="86">
        <v>31211505</v>
      </c>
      <c r="FJN142" s="86">
        <v>31211505</v>
      </c>
      <c r="FJO142" s="86">
        <v>31211505</v>
      </c>
      <c r="FJP142" s="86">
        <v>31211505</v>
      </c>
      <c r="FJQ142" s="86">
        <v>31211505</v>
      </c>
      <c r="FJR142" s="86">
        <v>31211505</v>
      </c>
      <c r="FJS142" s="86">
        <v>31211505</v>
      </c>
      <c r="FJT142" s="86">
        <v>31211505</v>
      </c>
      <c r="FJU142" s="86">
        <v>31211505</v>
      </c>
      <c r="FJV142" s="86">
        <v>31211505</v>
      </c>
      <c r="FJW142" s="86">
        <v>31211505</v>
      </c>
      <c r="FJX142" s="86">
        <v>31211505</v>
      </c>
      <c r="FJY142" s="86">
        <v>31211505</v>
      </c>
      <c r="FJZ142" s="86">
        <v>31211505</v>
      </c>
      <c r="FKA142" s="86">
        <v>31211505</v>
      </c>
      <c r="FKB142" s="86">
        <v>31211505</v>
      </c>
      <c r="FKC142" s="86">
        <v>31211505</v>
      </c>
      <c r="FKD142" s="86">
        <v>31211505</v>
      </c>
      <c r="FKE142" s="86">
        <v>31211505</v>
      </c>
      <c r="FKF142" s="86">
        <v>31211505</v>
      </c>
      <c r="FKG142" s="86">
        <v>31211505</v>
      </c>
      <c r="FKH142" s="86">
        <v>31211505</v>
      </c>
      <c r="FKI142" s="86">
        <v>31211505</v>
      </c>
      <c r="FKJ142" s="86">
        <v>31211505</v>
      </c>
      <c r="FKK142" s="86">
        <v>31211505</v>
      </c>
      <c r="FKL142" s="86">
        <v>31211505</v>
      </c>
      <c r="FKM142" s="86">
        <v>31211505</v>
      </c>
      <c r="FKN142" s="86">
        <v>31211505</v>
      </c>
      <c r="FKO142" s="86">
        <v>31211505</v>
      </c>
      <c r="FKP142" s="86">
        <v>31211505</v>
      </c>
      <c r="FKQ142" s="86">
        <v>31211505</v>
      </c>
      <c r="FKR142" s="86">
        <v>31211505</v>
      </c>
      <c r="FKS142" s="86">
        <v>31211505</v>
      </c>
      <c r="FKT142" s="86">
        <v>31211505</v>
      </c>
      <c r="FKU142" s="86">
        <v>31211505</v>
      </c>
      <c r="FKV142" s="86">
        <v>31211505</v>
      </c>
      <c r="FKW142" s="86">
        <v>31211505</v>
      </c>
      <c r="FKX142" s="86">
        <v>31211505</v>
      </c>
      <c r="FKY142" s="86">
        <v>31211505</v>
      </c>
      <c r="FKZ142" s="86">
        <v>31211505</v>
      </c>
      <c r="FLA142" s="86">
        <v>31211505</v>
      </c>
      <c r="FLB142" s="86">
        <v>31211505</v>
      </c>
      <c r="FLC142" s="86">
        <v>31211505</v>
      </c>
      <c r="FLD142" s="86">
        <v>31211505</v>
      </c>
      <c r="FLE142" s="86">
        <v>31211505</v>
      </c>
      <c r="FLF142" s="86">
        <v>31211505</v>
      </c>
      <c r="FLG142" s="86">
        <v>31211505</v>
      </c>
      <c r="FLH142" s="86">
        <v>31211505</v>
      </c>
      <c r="FLI142" s="86">
        <v>31211505</v>
      </c>
      <c r="FLJ142" s="86">
        <v>31211505</v>
      </c>
      <c r="FLK142" s="86">
        <v>31211505</v>
      </c>
      <c r="FLL142" s="86">
        <v>31211505</v>
      </c>
      <c r="FLM142" s="86">
        <v>31211505</v>
      </c>
      <c r="FLN142" s="86">
        <v>31211505</v>
      </c>
      <c r="FLO142" s="86">
        <v>31211505</v>
      </c>
      <c r="FLP142" s="86">
        <v>31211505</v>
      </c>
      <c r="FLQ142" s="86">
        <v>31211505</v>
      </c>
      <c r="FLR142" s="86">
        <v>31211505</v>
      </c>
      <c r="FLS142" s="86">
        <v>31211505</v>
      </c>
      <c r="FLT142" s="86">
        <v>31211505</v>
      </c>
      <c r="FLU142" s="86">
        <v>31211505</v>
      </c>
      <c r="FLV142" s="86">
        <v>31211505</v>
      </c>
      <c r="FLW142" s="86">
        <v>31211505</v>
      </c>
      <c r="FLX142" s="86">
        <v>31211505</v>
      </c>
      <c r="FLY142" s="86">
        <v>31211505</v>
      </c>
      <c r="FLZ142" s="86">
        <v>31211505</v>
      </c>
      <c r="FMA142" s="86">
        <v>31211505</v>
      </c>
      <c r="FMB142" s="86">
        <v>31211505</v>
      </c>
      <c r="FMC142" s="86">
        <v>31211505</v>
      </c>
      <c r="FMD142" s="86">
        <v>31211505</v>
      </c>
      <c r="FME142" s="86">
        <v>31211505</v>
      </c>
      <c r="FMF142" s="86">
        <v>31211505</v>
      </c>
      <c r="FMG142" s="86">
        <v>31211505</v>
      </c>
      <c r="FMH142" s="86">
        <v>31211505</v>
      </c>
      <c r="FMI142" s="86">
        <v>31211505</v>
      </c>
      <c r="FMJ142" s="86">
        <v>31211505</v>
      </c>
      <c r="FMK142" s="86">
        <v>31211505</v>
      </c>
      <c r="FML142" s="86">
        <v>31211505</v>
      </c>
      <c r="FMM142" s="86">
        <v>31211505</v>
      </c>
      <c r="FMN142" s="86">
        <v>31211505</v>
      </c>
      <c r="FMO142" s="86">
        <v>31211505</v>
      </c>
      <c r="FMP142" s="86">
        <v>31211505</v>
      </c>
      <c r="FMQ142" s="86">
        <v>31211505</v>
      </c>
      <c r="FMR142" s="86">
        <v>31211505</v>
      </c>
      <c r="FMS142" s="86">
        <v>31211505</v>
      </c>
      <c r="FMT142" s="86">
        <v>31211505</v>
      </c>
      <c r="FMU142" s="86">
        <v>31211505</v>
      </c>
      <c r="FMV142" s="86">
        <v>31211505</v>
      </c>
      <c r="FMW142" s="86">
        <v>31211505</v>
      </c>
      <c r="FMX142" s="86">
        <v>31211505</v>
      </c>
      <c r="FMY142" s="86">
        <v>31211505</v>
      </c>
      <c r="FMZ142" s="86">
        <v>31211505</v>
      </c>
      <c r="FNA142" s="86">
        <v>31211505</v>
      </c>
      <c r="FNB142" s="86">
        <v>31211505</v>
      </c>
      <c r="FNC142" s="86">
        <v>31211505</v>
      </c>
      <c r="FND142" s="86">
        <v>31211505</v>
      </c>
      <c r="FNE142" s="86">
        <v>31211505</v>
      </c>
      <c r="FNF142" s="86">
        <v>31211505</v>
      </c>
      <c r="FNG142" s="86">
        <v>31211505</v>
      </c>
      <c r="FNH142" s="86">
        <v>31211505</v>
      </c>
      <c r="FNI142" s="86">
        <v>31211505</v>
      </c>
      <c r="FNJ142" s="86">
        <v>31211505</v>
      </c>
      <c r="FNK142" s="86">
        <v>31211505</v>
      </c>
      <c r="FNL142" s="86">
        <v>31211505</v>
      </c>
      <c r="FNM142" s="86">
        <v>31211505</v>
      </c>
      <c r="FNN142" s="86">
        <v>31211505</v>
      </c>
      <c r="FNO142" s="86">
        <v>31211505</v>
      </c>
      <c r="FNP142" s="86">
        <v>31211505</v>
      </c>
      <c r="FNQ142" s="86">
        <v>31211505</v>
      </c>
      <c r="FNR142" s="86">
        <v>31211505</v>
      </c>
      <c r="FNS142" s="86">
        <v>31211505</v>
      </c>
      <c r="FNT142" s="86">
        <v>31211505</v>
      </c>
      <c r="FNU142" s="86">
        <v>31211505</v>
      </c>
      <c r="FNV142" s="86">
        <v>31211505</v>
      </c>
      <c r="FNW142" s="86">
        <v>31211505</v>
      </c>
      <c r="FNX142" s="86">
        <v>31211505</v>
      </c>
      <c r="FNY142" s="86">
        <v>31211505</v>
      </c>
      <c r="FNZ142" s="86">
        <v>31211505</v>
      </c>
      <c r="FOA142" s="86">
        <v>31211505</v>
      </c>
      <c r="FOB142" s="86">
        <v>31211505</v>
      </c>
      <c r="FOC142" s="86">
        <v>31211505</v>
      </c>
      <c r="FOD142" s="86">
        <v>31211505</v>
      </c>
      <c r="FOE142" s="86">
        <v>31211505</v>
      </c>
      <c r="FOF142" s="86">
        <v>31211505</v>
      </c>
      <c r="FOG142" s="86">
        <v>31211505</v>
      </c>
      <c r="FOH142" s="86">
        <v>31211505</v>
      </c>
      <c r="FOI142" s="86">
        <v>31211505</v>
      </c>
      <c r="FOJ142" s="86">
        <v>31211505</v>
      </c>
      <c r="FOK142" s="86">
        <v>31211505</v>
      </c>
      <c r="FOL142" s="86">
        <v>31211505</v>
      </c>
      <c r="FOM142" s="86">
        <v>31211505</v>
      </c>
      <c r="FON142" s="86">
        <v>31211505</v>
      </c>
      <c r="FOO142" s="86">
        <v>31211505</v>
      </c>
      <c r="FOP142" s="86">
        <v>31211505</v>
      </c>
      <c r="FOQ142" s="86">
        <v>31211505</v>
      </c>
      <c r="FOR142" s="86">
        <v>31211505</v>
      </c>
      <c r="FOS142" s="86">
        <v>31211505</v>
      </c>
      <c r="FOT142" s="86">
        <v>31211505</v>
      </c>
      <c r="FOU142" s="86">
        <v>31211505</v>
      </c>
      <c r="FOV142" s="86">
        <v>31211505</v>
      </c>
      <c r="FOW142" s="86">
        <v>31211505</v>
      </c>
      <c r="FOX142" s="86">
        <v>31211505</v>
      </c>
      <c r="FOY142" s="86">
        <v>31211505</v>
      </c>
      <c r="FOZ142" s="86">
        <v>31211505</v>
      </c>
      <c r="FPA142" s="86">
        <v>31211505</v>
      </c>
      <c r="FPB142" s="86">
        <v>31211505</v>
      </c>
      <c r="FPC142" s="86">
        <v>31211505</v>
      </c>
      <c r="FPD142" s="86">
        <v>31211505</v>
      </c>
      <c r="FPE142" s="86">
        <v>31211505</v>
      </c>
      <c r="FPF142" s="86">
        <v>31211505</v>
      </c>
      <c r="FPG142" s="86">
        <v>31211505</v>
      </c>
      <c r="FPH142" s="86">
        <v>31211505</v>
      </c>
      <c r="FPI142" s="86">
        <v>31211505</v>
      </c>
      <c r="FPJ142" s="86">
        <v>31211505</v>
      </c>
      <c r="FPK142" s="86">
        <v>31211505</v>
      </c>
      <c r="FPL142" s="86">
        <v>31211505</v>
      </c>
      <c r="FPM142" s="86">
        <v>31211505</v>
      </c>
      <c r="FPN142" s="86">
        <v>31211505</v>
      </c>
      <c r="FPO142" s="86">
        <v>31211505</v>
      </c>
      <c r="FPP142" s="86">
        <v>31211505</v>
      </c>
      <c r="FPQ142" s="86">
        <v>31211505</v>
      </c>
      <c r="FPR142" s="86">
        <v>31211505</v>
      </c>
      <c r="FPS142" s="86">
        <v>31211505</v>
      </c>
      <c r="FPT142" s="86">
        <v>31211505</v>
      </c>
      <c r="FPU142" s="86">
        <v>31211505</v>
      </c>
      <c r="FPV142" s="86">
        <v>31211505</v>
      </c>
      <c r="FPW142" s="86">
        <v>31211505</v>
      </c>
      <c r="FPX142" s="86">
        <v>31211505</v>
      </c>
      <c r="FPY142" s="86">
        <v>31211505</v>
      </c>
      <c r="FPZ142" s="86">
        <v>31211505</v>
      </c>
      <c r="FQA142" s="86">
        <v>31211505</v>
      </c>
      <c r="FQB142" s="86">
        <v>31211505</v>
      </c>
      <c r="FQC142" s="86">
        <v>31211505</v>
      </c>
      <c r="FQD142" s="86">
        <v>31211505</v>
      </c>
      <c r="FQE142" s="86">
        <v>31211505</v>
      </c>
      <c r="FQF142" s="86">
        <v>31211505</v>
      </c>
      <c r="FQG142" s="86">
        <v>31211505</v>
      </c>
      <c r="FQH142" s="86">
        <v>31211505</v>
      </c>
      <c r="FQI142" s="86">
        <v>31211505</v>
      </c>
      <c r="FQJ142" s="86">
        <v>31211505</v>
      </c>
      <c r="FQK142" s="86">
        <v>31211505</v>
      </c>
      <c r="FQL142" s="86">
        <v>31211505</v>
      </c>
      <c r="FQM142" s="86">
        <v>31211505</v>
      </c>
      <c r="FQN142" s="86">
        <v>31211505</v>
      </c>
      <c r="FQO142" s="86">
        <v>31211505</v>
      </c>
      <c r="FQP142" s="86">
        <v>31211505</v>
      </c>
      <c r="FQQ142" s="86">
        <v>31211505</v>
      </c>
      <c r="FQR142" s="86">
        <v>31211505</v>
      </c>
      <c r="FQS142" s="86">
        <v>31211505</v>
      </c>
      <c r="FQT142" s="86">
        <v>31211505</v>
      </c>
      <c r="FQU142" s="86">
        <v>31211505</v>
      </c>
      <c r="FQV142" s="86">
        <v>31211505</v>
      </c>
      <c r="FQW142" s="86">
        <v>31211505</v>
      </c>
      <c r="FQX142" s="86">
        <v>31211505</v>
      </c>
      <c r="FQY142" s="86">
        <v>31211505</v>
      </c>
      <c r="FQZ142" s="86">
        <v>31211505</v>
      </c>
      <c r="FRA142" s="86">
        <v>31211505</v>
      </c>
      <c r="FRB142" s="86">
        <v>31211505</v>
      </c>
      <c r="FRC142" s="86">
        <v>31211505</v>
      </c>
      <c r="FRD142" s="86">
        <v>31211505</v>
      </c>
      <c r="FRE142" s="86">
        <v>31211505</v>
      </c>
      <c r="FRF142" s="86">
        <v>31211505</v>
      </c>
      <c r="FRG142" s="86">
        <v>31211505</v>
      </c>
      <c r="FRH142" s="86">
        <v>31211505</v>
      </c>
      <c r="FRI142" s="86">
        <v>31211505</v>
      </c>
      <c r="FRJ142" s="86">
        <v>31211505</v>
      </c>
      <c r="FRK142" s="86">
        <v>31211505</v>
      </c>
      <c r="FRL142" s="86">
        <v>31211505</v>
      </c>
      <c r="FRM142" s="86">
        <v>31211505</v>
      </c>
      <c r="FRN142" s="86">
        <v>31211505</v>
      </c>
      <c r="FRO142" s="86">
        <v>31211505</v>
      </c>
      <c r="FRP142" s="86">
        <v>31211505</v>
      </c>
      <c r="FRQ142" s="86">
        <v>31211505</v>
      </c>
      <c r="FRR142" s="86">
        <v>31211505</v>
      </c>
      <c r="FRS142" s="86">
        <v>31211505</v>
      </c>
      <c r="FRT142" s="86">
        <v>31211505</v>
      </c>
      <c r="FRU142" s="86">
        <v>31211505</v>
      </c>
      <c r="FRV142" s="86">
        <v>31211505</v>
      </c>
      <c r="FRW142" s="86">
        <v>31211505</v>
      </c>
      <c r="FRX142" s="86">
        <v>31211505</v>
      </c>
      <c r="FRY142" s="86">
        <v>31211505</v>
      </c>
      <c r="FRZ142" s="86">
        <v>31211505</v>
      </c>
      <c r="FSA142" s="86">
        <v>31211505</v>
      </c>
      <c r="FSB142" s="86">
        <v>31211505</v>
      </c>
      <c r="FSC142" s="86">
        <v>31211505</v>
      </c>
      <c r="FSD142" s="86">
        <v>31211505</v>
      </c>
      <c r="FSE142" s="86">
        <v>31211505</v>
      </c>
      <c r="FSF142" s="86">
        <v>31211505</v>
      </c>
      <c r="FSG142" s="86">
        <v>31211505</v>
      </c>
      <c r="FSH142" s="86">
        <v>31211505</v>
      </c>
      <c r="FSI142" s="86">
        <v>31211505</v>
      </c>
      <c r="FSJ142" s="86">
        <v>31211505</v>
      </c>
      <c r="FSK142" s="86">
        <v>31211505</v>
      </c>
      <c r="FSL142" s="86">
        <v>31211505</v>
      </c>
      <c r="FSM142" s="86">
        <v>31211505</v>
      </c>
      <c r="FSN142" s="86">
        <v>31211505</v>
      </c>
      <c r="FSO142" s="86">
        <v>31211505</v>
      </c>
      <c r="FSP142" s="86">
        <v>31211505</v>
      </c>
      <c r="FSQ142" s="86">
        <v>31211505</v>
      </c>
      <c r="FSR142" s="86">
        <v>31211505</v>
      </c>
      <c r="FSS142" s="86">
        <v>31211505</v>
      </c>
      <c r="FST142" s="86">
        <v>31211505</v>
      </c>
      <c r="FSU142" s="86">
        <v>31211505</v>
      </c>
      <c r="FSV142" s="86">
        <v>31211505</v>
      </c>
      <c r="FSW142" s="86">
        <v>31211505</v>
      </c>
      <c r="FSX142" s="86">
        <v>31211505</v>
      </c>
      <c r="FSY142" s="86">
        <v>31211505</v>
      </c>
      <c r="FSZ142" s="86">
        <v>31211505</v>
      </c>
      <c r="FTA142" s="86">
        <v>31211505</v>
      </c>
      <c r="FTB142" s="86">
        <v>31211505</v>
      </c>
      <c r="FTC142" s="86">
        <v>31211505</v>
      </c>
      <c r="FTD142" s="86">
        <v>31211505</v>
      </c>
      <c r="FTE142" s="86">
        <v>31211505</v>
      </c>
      <c r="FTF142" s="86">
        <v>31211505</v>
      </c>
      <c r="FTG142" s="86">
        <v>31211505</v>
      </c>
      <c r="FTH142" s="86">
        <v>31211505</v>
      </c>
      <c r="FTI142" s="86">
        <v>31211505</v>
      </c>
      <c r="FTJ142" s="86">
        <v>31211505</v>
      </c>
      <c r="FTK142" s="86">
        <v>31211505</v>
      </c>
      <c r="FTL142" s="86">
        <v>31211505</v>
      </c>
      <c r="FTM142" s="86">
        <v>31211505</v>
      </c>
      <c r="FTN142" s="86">
        <v>31211505</v>
      </c>
      <c r="FTO142" s="86">
        <v>31211505</v>
      </c>
      <c r="FTP142" s="86">
        <v>31211505</v>
      </c>
      <c r="FTQ142" s="86">
        <v>31211505</v>
      </c>
      <c r="FTR142" s="86">
        <v>31211505</v>
      </c>
      <c r="FTS142" s="86">
        <v>31211505</v>
      </c>
      <c r="FTT142" s="86">
        <v>31211505</v>
      </c>
      <c r="FTU142" s="86">
        <v>31211505</v>
      </c>
      <c r="FTV142" s="86">
        <v>31211505</v>
      </c>
      <c r="FTW142" s="86">
        <v>31211505</v>
      </c>
      <c r="FTX142" s="86">
        <v>31211505</v>
      </c>
      <c r="FTY142" s="86">
        <v>31211505</v>
      </c>
      <c r="FTZ142" s="86">
        <v>31211505</v>
      </c>
      <c r="FUA142" s="86">
        <v>31211505</v>
      </c>
      <c r="FUB142" s="86">
        <v>31211505</v>
      </c>
      <c r="FUC142" s="86">
        <v>31211505</v>
      </c>
      <c r="FUD142" s="86">
        <v>31211505</v>
      </c>
      <c r="FUE142" s="86">
        <v>31211505</v>
      </c>
      <c r="FUF142" s="86">
        <v>31211505</v>
      </c>
      <c r="FUG142" s="86">
        <v>31211505</v>
      </c>
      <c r="FUH142" s="86">
        <v>31211505</v>
      </c>
      <c r="FUI142" s="86">
        <v>31211505</v>
      </c>
      <c r="FUJ142" s="86">
        <v>31211505</v>
      </c>
      <c r="FUK142" s="86">
        <v>31211505</v>
      </c>
      <c r="FUL142" s="86">
        <v>31211505</v>
      </c>
      <c r="FUM142" s="86">
        <v>31211505</v>
      </c>
      <c r="FUN142" s="86">
        <v>31211505</v>
      </c>
      <c r="FUO142" s="86">
        <v>31211505</v>
      </c>
      <c r="FUP142" s="86">
        <v>31211505</v>
      </c>
      <c r="FUQ142" s="86">
        <v>31211505</v>
      </c>
      <c r="FUR142" s="86">
        <v>31211505</v>
      </c>
      <c r="FUS142" s="86">
        <v>31211505</v>
      </c>
      <c r="FUT142" s="86">
        <v>31211505</v>
      </c>
      <c r="FUU142" s="86">
        <v>31211505</v>
      </c>
      <c r="FUV142" s="86">
        <v>31211505</v>
      </c>
      <c r="FUW142" s="86">
        <v>31211505</v>
      </c>
      <c r="FUX142" s="86">
        <v>31211505</v>
      </c>
      <c r="FUY142" s="86">
        <v>31211505</v>
      </c>
      <c r="FUZ142" s="86">
        <v>31211505</v>
      </c>
      <c r="FVA142" s="86">
        <v>31211505</v>
      </c>
      <c r="FVB142" s="86">
        <v>31211505</v>
      </c>
      <c r="FVC142" s="86">
        <v>31211505</v>
      </c>
      <c r="FVD142" s="86">
        <v>31211505</v>
      </c>
      <c r="FVE142" s="86">
        <v>31211505</v>
      </c>
      <c r="FVF142" s="86">
        <v>31211505</v>
      </c>
      <c r="FVG142" s="86">
        <v>31211505</v>
      </c>
      <c r="FVH142" s="86">
        <v>31211505</v>
      </c>
      <c r="FVI142" s="86">
        <v>31211505</v>
      </c>
      <c r="FVJ142" s="86">
        <v>31211505</v>
      </c>
      <c r="FVK142" s="86">
        <v>31211505</v>
      </c>
      <c r="FVL142" s="86">
        <v>31211505</v>
      </c>
      <c r="FVM142" s="86">
        <v>31211505</v>
      </c>
      <c r="FVN142" s="86">
        <v>31211505</v>
      </c>
      <c r="FVO142" s="86">
        <v>31211505</v>
      </c>
      <c r="FVP142" s="86">
        <v>31211505</v>
      </c>
      <c r="FVQ142" s="86">
        <v>31211505</v>
      </c>
      <c r="FVR142" s="86">
        <v>31211505</v>
      </c>
      <c r="FVS142" s="86">
        <v>31211505</v>
      </c>
      <c r="FVT142" s="86">
        <v>31211505</v>
      </c>
      <c r="FVU142" s="86">
        <v>31211505</v>
      </c>
      <c r="FVV142" s="86">
        <v>31211505</v>
      </c>
      <c r="FVW142" s="86">
        <v>31211505</v>
      </c>
      <c r="FVX142" s="86">
        <v>31211505</v>
      </c>
      <c r="FVY142" s="86">
        <v>31211505</v>
      </c>
      <c r="FVZ142" s="86">
        <v>31211505</v>
      </c>
      <c r="FWA142" s="86">
        <v>31211505</v>
      </c>
      <c r="FWB142" s="86">
        <v>31211505</v>
      </c>
      <c r="FWC142" s="86">
        <v>31211505</v>
      </c>
      <c r="FWD142" s="86">
        <v>31211505</v>
      </c>
      <c r="FWE142" s="86">
        <v>31211505</v>
      </c>
      <c r="FWF142" s="86">
        <v>31211505</v>
      </c>
      <c r="FWG142" s="86">
        <v>31211505</v>
      </c>
      <c r="FWH142" s="86">
        <v>31211505</v>
      </c>
      <c r="FWI142" s="86">
        <v>31211505</v>
      </c>
      <c r="FWJ142" s="86">
        <v>31211505</v>
      </c>
      <c r="FWK142" s="86">
        <v>31211505</v>
      </c>
      <c r="FWL142" s="86">
        <v>31211505</v>
      </c>
      <c r="FWM142" s="86">
        <v>31211505</v>
      </c>
      <c r="FWN142" s="86">
        <v>31211505</v>
      </c>
      <c r="FWO142" s="86">
        <v>31211505</v>
      </c>
      <c r="FWP142" s="86">
        <v>31211505</v>
      </c>
      <c r="FWQ142" s="86">
        <v>31211505</v>
      </c>
      <c r="FWR142" s="86">
        <v>31211505</v>
      </c>
      <c r="FWS142" s="86">
        <v>31211505</v>
      </c>
      <c r="FWT142" s="86">
        <v>31211505</v>
      </c>
      <c r="FWU142" s="86">
        <v>31211505</v>
      </c>
      <c r="FWV142" s="86">
        <v>31211505</v>
      </c>
      <c r="FWW142" s="86">
        <v>31211505</v>
      </c>
      <c r="FWX142" s="86">
        <v>31211505</v>
      </c>
      <c r="FWY142" s="86">
        <v>31211505</v>
      </c>
      <c r="FWZ142" s="86">
        <v>31211505</v>
      </c>
      <c r="FXA142" s="86">
        <v>31211505</v>
      </c>
      <c r="FXB142" s="86">
        <v>31211505</v>
      </c>
      <c r="FXC142" s="86">
        <v>31211505</v>
      </c>
      <c r="FXD142" s="86">
        <v>31211505</v>
      </c>
      <c r="FXE142" s="86">
        <v>31211505</v>
      </c>
      <c r="FXF142" s="86">
        <v>31211505</v>
      </c>
      <c r="FXG142" s="86">
        <v>31211505</v>
      </c>
      <c r="FXH142" s="86">
        <v>31211505</v>
      </c>
      <c r="FXI142" s="86">
        <v>31211505</v>
      </c>
      <c r="FXJ142" s="86">
        <v>31211505</v>
      </c>
      <c r="FXK142" s="86">
        <v>31211505</v>
      </c>
      <c r="FXL142" s="86">
        <v>31211505</v>
      </c>
      <c r="FXM142" s="86">
        <v>31211505</v>
      </c>
      <c r="FXN142" s="86">
        <v>31211505</v>
      </c>
      <c r="FXO142" s="86">
        <v>31211505</v>
      </c>
      <c r="FXP142" s="86">
        <v>31211505</v>
      </c>
      <c r="FXQ142" s="86">
        <v>31211505</v>
      </c>
      <c r="FXR142" s="86">
        <v>31211505</v>
      </c>
      <c r="FXS142" s="86">
        <v>31211505</v>
      </c>
      <c r="FXT142" s="86">
        <v>31211505</v>
      </c>
      <c r="FXU142" s="86">
        <v>31211505</v>
      </c>
      <c r="FXV142" s="86">
        <v>31211505</v>
      </c>
      <c r="FXW142" s="86">
        <v>31211505</v>
      </c>
      <c r="FXX142" s="86">
        <v>31211505</v>
      </c>
      <c r="FXY142" s="86">
        <v>31211505</v>
      </c>
      <c r="FXZ142" s="86">
        <v>31211505</v>
      </c>
      <c r="FYA142" s="86">
        <v>31211505</v>
      </c>
      <c r="FYB142" s="86">
        <v>31211505</v>
      </c>
      <c r="FYC142" s="86">
        <v>31211505</v>
      </c>
      <c r="FYD142" s="86">
        <v>31211505</v>
      </c>
      <c r="FYE142" s="86">
        <v>31211505</v>
      </c>
      <c r="FYF142" s="86">
        <v>31211505</v>
      </c>
      <c r="FYG142" s="86">
        <v>31211505</v>
      </c>
      <c r="FYH142" s="86">
        <v>31211505</v>
      </c>
      <c r="FYI142" s="86">
        <v>31211505</v>
      </c>
      <c r="FYJ142" s="86">
        <v>31211505</v>
      </c>
      <c r="FYK142" s="86">
        <v>31211505</v>
      </c>
      <c r="FYL142" s="86">
        <v>31211505</v>
      </c>
      <c r="FYM142" s="86">
        <v>31211505</v>
      </c>
      <c r="FYN142" s="86">
        <v>31211505</v>
      </c>
      <c r="FYO142" s="86">
        <v>31211505</v>
      </c>
      <c r="FYP142" s="86">
        <v>31211505</v>
      </c>
      <c r="FYQ142" s="86">
        <v>31211505</v>
      </c>
      <c r="FYR142" s="86">
        <v>31211505</v>
      </c>
      <c r="FYS142" s="86">
        <v>31211505</v>
      </c>
      <c r="FYT142" s="86">
        <v>31211505</v>
      </c>
      <c r="FYU142" s="86">
        <v>31211505</v>
      </c>
      <c r="FYV142" s="86">
        <v>31211505</v>
      </c>
      <c r="FYW142" s="86">
        <v>31211505</v>
      </c>
      <c r="FYX142" s="86">
        <v>31211505</v>
      </c>
      <c r="FYY142" s="86">
        <v>31211505</v>
      </c>
      <c r="FYZ142" s="86">
        <v>31211505</v>
      </c>
      <c r="FZA142" s="86">
        <v>31211505</v>
      </c>
      <c r="FZB142" s="86">
        <v>31211505</v>
      </c>
      <c r="FZC142" s="86">
        <v>31211505</v>
      </c>
      <c r="FZD142" s="86">
        <v>31211505</v>
      </c>
      <c r="FZE142" s="86">
        <v>31211505</v>
      </c>
      <c r="FZF142" s="86">
        <v>31211505</v>
      </c>
      <c r="FZG142" s="86">
        <v>31211505</v>
      </c>
      <c r="FZH142" s="86">
        <v>31211505</v>
      </c>
      <c r="FZI142" s="86">
        <v>31211505</v>
      </c>
      <c r="FZJ142" s="86">
        <v>31211505</v>
      </c>
      <c r="FZK142" s="86">
        <v>31211505</v>
      </c>
      <c r="FZL142" s="86">
        <v>31211505</v>
      </c>
      <c r="FZM142" s="86">
        <v>31211505</v>
      </c>
      <c r="FZN142" s="86">
        <v>31211505</v>
      </c>
      <c r="FZO142" s="86">
        <v>31211505</v>
      </c>
      <c r="FZP142" s="86">
        <v>31211505</v>
      </c>
      <c r="FZQ142" s="86">
        <v>31211505</v>
      </c>
      <c r="FZR142" s="86">
        <v>31211505</v>
      </c>
      <c r="FZS142" s="86">
        <v>31211505</v>
      </c>
      <c r="FZT142" s="86">
        <v>31211505</v>
      </c>
      <c r="FZU142" s="86">
        <v>31211505</v>
      </c>
      <c r="FZV142" s="86">
        <v>31211505</v>
      </c>
      <c r="FZW142" s="86">
        <v>31211505</v>
      </c>
      <c r="FZX142" s="86">
        <v>31211505</v>
      </c>
      <c r="FZY142" s="86">
        <v>31211505</v>
      </c>
      <c r="FZZ142" s="86">
        <v>31211505</v>
      </c>
      <c r="GAA142" s="86">
        <v>31211505</v>
      </c>
      <c r="GAB142" s="86">
        <v>31211505</v>
      </c>
      <c r="GAC142" s="86">
        <v>31211505</v>
      </c>
      <c r="GAD142" s="86">
        <v>31211505</v>
      </c>
      <c r="GAE142" s="86">
        <v>31211505</v>
      </c>
      <c r="GAF142" s="86">
        <v>31211505</v>
      </c>
      <c r="GAG142" s="86">
        <v>31211505</v>
      </c>
      <c r="GAH142" s="86">
        <v>31211505</v>
      </c>
      <c r="GAI142" s="86">
        <v>31211505</v>
      </c>
      <c r="GAJ142" s="86">
        <v>31211505</v>
      </c>
      <c r="GAK142" s="86">
        <v>31211505</v>
      </c>
      <c r="GAL142" s="86">
        <v>31211505</v>
      </c>
      <c r="GAM142" s="86">
        <v>31211505</v>
      </c>
      <c r="GAN142" s="86">
        <v>31211505</v>
      </c>
      <c r="GAO142" s="86">
        <v>31211505</v>
      </c>
      <c r="GAP142" s="86">
        <v>31211505</v>
      </c>
      <c r="GAQ142" s="86">
        <v>31211505</v>
      </c>
      <c r="GAR142" s="86">
        <v>31211505</v>
      </c>
      <c r="GAS142" s="86">
        <v>31211505</v>
      </c>
      <c r="GAT142" s="86">
        <v>31211505</v>
      </c>
      <c r="GAU142" s="86">
        <v>31211505</v>
      </c>
      <c r="GAV142" s="86">
        <v>31211505</v>
      </c>
      <c r="GAW142" s="86">
        <v>31211505</v>
      </c>
      <c r="GAX142" s="86">
        <v>31211505</v>
      </c>
      <c r="GAY142" s="86">
        <v>31211505</v>
      </c>
      <c r="GAZ142" s="86">
        <v>31211505</v>
      </c>
      <c r="GBA142" s="86">
        <v>31211505</v>
      </c>
      <c r="GBB142" s="86">
        <v>31211505</v>
      </c>
      <c r="GBC142" s="86">
        <v>31211505</v>
      </c>
      <c r="GBD142" s="86">
        <v>31211505</v>
      </c>
      <c r="GBE142" s="86">
        <v>31211505</v>
      </c>
      <c r="GBF142" s="86">
        <v>31211505</v>
      </c>
      <c r="GBG142" s="86">
        <v>31211505</v>
      </c>
      <c r="GBH142" s="86">
        <v>31211505</v>
      </c>
      <c r="GBI142" s="86">
        <v>31211505</v>
      </c>
      <c r="GBJ142" s="86">
        <v>31211505</v>
      </c>
      <c r="GBK142" s="86">
        <v>31211505</v>
      </c>
      <c r="GBL142" s="86">
        <v>31211505</v>
      </c>
      <c r="GBM142" s="86">
        <v>31211505</v>
      </c>
      <c r="GBN142" s="86">
        <v>31211505</v>
      </c>
      <c r="GBO142" s="86">
        <v>31211505</v>
      </c>
      <c r="GBP142" s="86">
        <v>31211505</v>
      </c>
      <c r="GBQ142" s="86">
        <v>31211505</v>
      </c>
      <c r="GBR142" s="86">
        <v>31211505</v>
      </c>
      <c r="GBS142" s="86">
        <v>31211505</v>
      </c>
      <c r="GBT142" s="86">
        <v>31211505</v>
      </c>
      <c r="GBU142" s="86">
        <v>31211505</v>
      </c>
      <c r="GBV142" s="86">
        <v>31211505</v>
      </c>
      <c r="GBW142" s="86">
        <v>31211505</v>
      </c>
      <c r="GBX142" s="86">
        <v>31211505</v>
      </c>
      <c r="GBY142" s="86">
        <v>31211505</v>
      </c>
      <c r="GBZ142" s="86">
        <v>31211505</v>
      </c>
      <c r="GCA142" s="86">
        <v>31211505</v>
      </c>
      <c r="GCB142" s="86">
        <v>31211505</v>
      </c>
      <c r="GCC142" s="86">
        <v>31211505</v>
      </c>
      <c r="GCD142" s="86">
        <v>31211505</v>
      </c>
      <c r="GCE142" s="86">
        <v>31211505</v>
      </c>
      <c r="GCF142" s="86">
        <v>31211505</v>
      </c>
      <c r="GCG142" s="86">
        <v>31211505</v>
      </c>
      <c r="GCH142" s="86">
        <v>31211505</v>
      </c>
      <c r="GCI142" s="86">
        <v>31211505</v>
      </c>
      <c r="GCJ142" s="86">
        <v>31211505</v>
      </c>
      <c r="GCK142" s="86">
        <v>31211505</v>
      </c>
      <c r="GCL142" s="86">
        <v>31211505</v>
      </c>
      <c r="GCM142" s="86">
        <v>31211505</v>
      </c>
      <c r="GCN142" s="86">
        <v>31211505</v>
      </c>
      <c r="GCO142" s="86">
        <v>31211505</v>
      </c>
      <c r="GCP142" s="86">
        <v>31211505</v>
      </c>
      <c r="GCQ142" s="86">
        <v>31211505</v>
      </c>
      <c r="GCR142" s="86">
        <v>31211505</v>
      </c>
      <c r="GCS142" s="86">
        <v>31211505</v>
      </c>
      <c r="GCT142" s="86">
        <v>31211505</v>
      </c>
      <c r="GCU142" s="86">
        <v>31211505</v>
      </c>
      <c r="GCV142" s="86">
        <v>31211505</v>
      </c>
      <c r="GCW142" s="86">
        <v>31211505</v>
      </c>
      <c r="GCX142" s="86">
        <v>31211505</v>
      </c>
      <c r="GCY142" s="86">
        <v>31211505</v>
      </c>
      <c r="GCZ142" s="86">
        <v>31211505</v>
      </c>
      <c r="GDA142" s="86">
        <v>31211505</v>
      </c>
      <c r="GDB142" s="86">
        <v>31211505</v>
      </c>
      <c r="GDC142" s="86">
        <v>31211505</v>
      </c>
      <c r="GDD142" s="86">
        <v>31211505</v>
      </c>
      <c r="GDE142" s="86">
        <v>31211505</v>
      </c>
      <c r="GDF142" s="86">
        <v>31211505</v>
      </c>
      <c r="GDG142" s="86">
        <v>31211505</v>
      </c>
      <c r="GDH142" s="86">
        <v>31211505</v>
      </c>
      <c r="GDI142" s="86">
        <v>31211505</v>
      </c>
      <c r="GDJ142" s="86">
        <v>31211505</v>
      </c>
      <c r="GDK142" s="86">
        <v>31211505</v>
      </c>
      <c r="GDL142" s="86">
        <v>31211505</v>
      </c>
      <c r="GDM142" s="86">
        <v>31211505</v>
      </c>
      <c r="GDN142" s="86">
        <v>31211505</v>
      </c>
      <c r="GDO142" s="86">
        <v>31211505</v>
      </c>
      <c r="GDP142" s="86">
        <v>31211505</v>
      </c>
      <c r="GDQ142" s="86">
        <v>31211505</v>
      </c>
      <c r="GDR142" s="86">
        <v>31211505</v>
      </c>
      <c r="GDS142" s="86">
        <v>31211505</v>
      </c>
      <c r="GDT142" s="86">
        <v>31211505</v>
      </c>
      <c r="GDU142" s="86">
        <v>31211505</v>
      </c>
      <c r="GDV142" s="86">
        <v>31211505</v>
      </c>
      <c r="GDW142" s="86">
        <v>31211505</v>
      </c>
      <c r="GDX142" s="86">
        <v>31211505</v>
      </c>
      <c r="GDY142" s="86">
        <v>31211505</v>
      </c>
      <c r="GDZ142" s="86">
        <v>31211505</v>
      </c>
      <c r="GEA142" s="86">
        <v>31211505</v>
      </c>
      <c r="GEB142" s="86">
        <v>31211505</v>
      </c>
      <c r="GEC142" s="86">
        <v>31211505</v>
      </c>
      <c r="GED142" s="86">
        <v>31211505</v>
      </c>
      <c r="GEE142" s="86">
        <v>31211505</v>
      </c>
      <c r="GEF142" s="86">
        <v>31211505</v>
      </c>
      <c r="GEG142" s="86">
        <v>31211505</v>
      </c>
      <c r="GEH142" s="86">
        <v>31211505</v>
      </c>
      <c r="GEI142" s="86">
        <v>31211505</v>
      </c>
      <c r="GEJ142" s="86">
        <v>31211505</v>
      </c>
      <c r="GEK142" s="86">
        <v>31211505</v>
      </c>
      <c r="GEL142" s="86">
        <v>31211505</v>
      </c>
      <c r="GEM142" s="86">
        <v>31211505</v>
      </c>
      <c r="GEN142" s="86">
        <v>31211505</v>
      </c>
      <c r="GEO142" s="86">
        <v>31211505</v>
      </c>
      <c r="GEP142" s="86">
        <v>31211505</v>
      </c>
      <c r="GEQ142" s="86">
        <v>31211505</v>
      </c>
      <c r="GER142" s="86">
        <v>31211505</v>
      </c>
      <c r="GES142" s="86">
        <v>31211505</v>
      </c>
      <c r="GET142" s="86">
        <v>31211505</v>
      </c>
      <c r="GEU142" s="86">
        <v>31211505</v>
      </c>
      <c r="GEV142" s="86">
        <v>31211505</v>
      </c>
      <c r="GEW142" s="86">
        <v>31211505</v>
      </c>
      <c r="GEX142" s="86">
        <v>31211505</v>
      </c>
      <c r="GEY142" s="86">
        <v>31211505</v>
      </c>
      <c r="GEZ142" s="86">
        <v>31211505</v>
      </c>
      <c r="GFA142" s="86">
        <v>31211505</v>
      </c>
      <c r="GFB142" s="86">
        <v>31211505</v>
      </c>
      <c r="GFC142" s="86">
        <v>31211505</v>
      </c>
      <c r="GFD142" s="86">
        <v>31211505</v>
      </c>
      <c r="GFE142" s="86">
        <v>31211505</v>
      </c>
      <c r="GFF142" s="86">
        <v>31211505</v>
      </c>
      <c r="GFG142" s="86">
        <v>31211505</v>
      </c>
      <c r="GFH142" s="86">
        <v>31211505</v>
      </c>
      <c r="GFI142" s="86">
        <v>31211505</v>
      </c>
      <c r="GFJ142" s="86">
        <v>31211505</v>
      </c>
      <c r="GFK142" s="86">
        <v>31211505</v>
      </c>
      <c r="GFL142" s="86">
        <v>31211505</v>
      </c>
      <c r="GFM142" s="86">
        <v>31211505</v>
      </c>
      <c r="GFN142" s="86">
        <v>31211505</v>
      </c>
      <c r="GFO142" s="86">
        <v>31211505</v>
      </c>
      <c r="GFP142" s="86">
        <v>31211505</v>
      </c>
      <c r="GFQ142" s="86">
        <v>31211505</v>
      </c>
      <c r="GFR142" s="86">
        <v>31211505</v>
      </c>
      <c r="GFS142" s="86">
        <v>31211505</v>
      </c>
      <c r="GFT142" s="86">
        <v>31211505</v>
      </c>
      <c r="GFU142" s="86">
        <v>31211505</v>
      </c>
      <c r="GFV142" s="86">
        <v>31211505</v>
      </c>
      <c r="GFW142" s="86">
        <v>31211505</v>
      </c>
      <c r="GFX142" s="86">
        <v>31211505</v>
      </c>
      <c r="GFY142" s="86">
        <v>31211505</v>
      </c>
      <c r="GFZ142" s="86">
        <v>31211505</v>
      </c>
      <c r="GGA142" s="86">
        <v>31211505</v>
      </c>
      <c r="GGB142" s="86">
        <v>31211505</v>
      </c>
      <c r="GGC142" s="86">
        <v>31211505</v>
      </c>
      <c r="GGD142" s="86">
        <v>31211505</v>
      </c>
      <c r="GGE142" s="86">
        <v>31211505</v>
      </c>
      <c r="GGF142" s="86">
        <v>31211505</v>
      </c>
      <c r="GGG142" s="86">
        <v>31211505</v>
      </c>
      <c r="GGH142" s="86">
        <v>31211505</v>
      </c>
      <c r="GGI142" s="86">
        <v>31211505</v>
      </c>
      <c r="GGJ142" s="86">
        <v>31211505</v>
      </c>
      <c r="GGK142" s="86">
        <v>31211505</v>
      </c>
      <c r="GGL142" s="86">
        <v>31211505</v>
      </c>
      <c r="GGM142" s="86">
        <v>31211505</v>
      </c>
      <c r="GGN142" s="86">
        <v>31211505</v>
      </c>
      <c r="GGO142" s="86">
        <v>31211505</v>
      </c>
      <c r="GGP142" s="86">
        <v>31211505</v>
      </c>
      <c r="GGQ142" s="86">
        <v>31211505</v>
      </c>
      <c r="GGR142" s="86">
        <v>31211505</v>
      </c>
      <c r="GGS142" s="86">
        <v>31211505</v>
      </c>
      <c r="GGT142" s="86">
        <v>31211505</v>
      </c>
      <c r="GGU142" s="86">
        <v>31211505</v>
      </c>
      <c r="GGV142" s="86">
        <v>31211505</v>
      </c>
      <c r="GGW142" s="86">
        <v>31211505</v>
      </c>
      <c r="GGX142" s="86">
        <v>31211505</v>
      </c>
      <c r="GGY142" s="86">
        <v>31211505</v>
      </c>
      <c r="GGZ142" s="86">
        <v>31211505</v>
      </c>
      <c r="GHA142" s="86">
        <v>31211505</v>
      </c>
      <c r="GHB142" s="86">
        <v>31211505</v>
      </c>
      <c r="GHC142" s="86">
        <v>31211505</v>
      </c>
      <c r="GHD142" s="86">
        <v>31211505</v>
      </c>
      <c r="GHE142" s="86">
        <v>31211505</v>
      </c>
      <c r="GHF142" s="86">
        <v>31211505</v>
      </c>
      <c r="GHG142" s="86">
        <v>31211505</v>
      </c>
      <c r="GHH142" s="86">
        <v>31211505</v>
      </c>
      <c r="GHI142" s="86">
        <v>31211505</v>
      </c>
      <c r="GHJ142" s="86">
        <v>31211505</v>
      </c>
      <c r="GHK142" s="86">
        <v>31211505</v>
      </c>
      <c r="GHL142" s="86">
        <v>31211505</v>
      </c>
      <c r="GHM142" s="86">
        <v>31211505</v>
      </c>
      <c r="GHN142" s="86">
        <v>31211505</v>
      </c>
      <c r="GHO142" s="86">
        <v>31211505</v>
      </c>
      <c r="GHP142" s="86">
        <v>31211505</v>
      </c>
      <c r="GHQ142" s="86">
        <v>31211505</v>
      </c>
      <c r="GHR142" s="86">
        <v>31211505</v>
      </c>
      <c r="GHS142" s="86">
        <v>31211505</v>
      </c>
      <c r="GHT142" s="86">
        <v>31211505</v>
      </c>
      <c r="GHU142" s="86">
        <v>31211505</v>
      </c>
      <c r="GHV142" s="86">
        <v>31211505</v>
      </c>
      <c r="GHW142" s="86">
        <v>31211505</v>
      </c>
      <c r="GHX142" s="86">
        <v>31211505</v>
      </c>
      <c r="GHY142" s="86">
        <v>31211505</v>
      </c>
      <c r="GHZ142" s="86">
        <v>31211505</v>
      </c>
      <c r="GIA142" s="86">
        <v>31211505</v>
      </c>
      <c r="GIB142" s="86">
        <v>31211505</v>
      </c>
      <c r="GIC142" s="86">
        <v>31211505</v>
      </c>
      <c r="GID142" s="86">
        <v>31211505</v>
      </c>
      <c r="GIE142" s="86">
        <v>31211505</v>
      </c>
      <c r="GIF142" s="86">
        <v>31211505</v>
      </c>
      <c r="GIG142" s="86">
        <v>31211505</v>
      </c>
      <c r="GIH142" s="86">
        <v>31211505</v>
      </c>
      <c r="GII142" s="86">
        <v>31211505</v>
      </c>
      <c r="GIJ142" s="86">
        <v>31211505</v>
      </c>
      <c r="GIK142" s="86">
        <v>31211505</v>
      </c>
      <c r="GIL142" s="86">
        <v>31211505</v>
      </c>
      <c r="GIM142" s="86">
        <v>31211505</v>
      </c>
      <c r="GIN142" s="86">
        <v>31211505</v>
      </c>
      <c r="GIO142" s="86">
        <v>31211505</v>
      </c>
      <c r="GIP142" s="86">
        <v>31211505</v>
      </c>
      <c r="GIQ142" s="86">
        <v>31211505</v>
      </c>
      <c r="GIR142" s="86">
        <v>31211505</v>
      </c>
      <c r="GIS142" s="86">
        <v>31211505</v>
      </c>
      <c r="GIT142" s="86">
        <v>31211505</v>
      </c>
      <c r="GIU142" s="86">
        <v>31211505</v>
      </c>
      <c r="GIV142" s="86">
        <v>31211505</v>
      </c>
      <c r="GIW142" s="86">
        <v>31211505</v>
      </c>
      <c r="GIX142" s="86">
        <v>31211505</v>
      </c>
      <c r="GIY142" s="86">
        <v>31211505</v>
      </c>
      <c r="GIZ142" s="86">
        <v>31211505</v>
      </c>
      <c r="GJA142" s="86">
        <v>31211505</v>
      </c>
      <c r="GJB142" s="86">
        <v>31211505</v>
      </c>
      <c r="GJC142" s="86">
        <v>31211505</v>
      </c>
      <c r="GJD142" s="86">
        <v>31211505</v>
      </c>
      <c r="GJE142" s="86">
        <v>31211505</v>
      </c>
      <c r="GJF142" s="86">
        <v>31211505</v>
      </c>
      <c r="GJG142" s="86">
        <v>31211505</v>
      </c>
      <c r="GJH142" s="86">
        <v>31211505</v>
      </c>
      <c r="GJI142" s="86">
        <v>31211505</v>
      </c>
      <c r="GJJ142" s="86">
        <v>31211505</v>
      </c>
      <c r="GJK142" s="86">
        <v>31211505</v>
      </c>
      <c r="GJL142" s="86">
        <v>31211505</v>
      </c>
      <c r="GJM142" s="86">
        <v>31211505</v>
      </c>
      <c r="GJN142" s="86">
        <v>31211505</v>
      </c>
      <c r="GJO142" s="86">
        <v>31211505</v>
      </c>
      <c r="GJP142" s="86">
        <v>31211505</v>
      </c>
      <c r="GJQ142" s="86">
        <v>31211505</v>
      </c>
      <c r="GJR142" s="86">
        <v>31211505</v>
      </c>
      <c r="GJS142" s="86">
        <v>31211505</v>
      </c>
      <c r="GJT142" s="86">
        <v>31211505</v>
      </c>
      <c r="GJU142" s="86">
        <v>31211505</v>
      </c>
      <c r="GJV142" s="86">
        <v>31211505</v>
      </c>
      <c r="GJW142" s="86">
        <v>31211505</v>
      </c>
      <c r="GJX142" s="86">
        <v>31211505</v>
      </c>
      <c r="GJY142" s="86">
        <v>31211505</v>
      </c>
      <c r="GJZ142" s="86">
        <v>31211505</v>
      </c>
      <c r="GKA142" s="86">
        <v>31211505</v>
      </c>
      <c r="GKB142" s="86">
        <v>31211505</v>
      </c>
      <c r="GKC142" s="86">
        <v>31211505</v>
      </c>
      <c r="GKD142" s="86">
        <v>31211505</v>
      </c>
      <c r="GKE142" s="86">
        <v>31211505</v>
      </c>
      <c r="GKF142" s="86">
        <v>31211505</v>
      </c>
      <c r="GKG142" s="86">
        <v>31211505</v>
      </c>
      <c r="GKH142" s="86">
        <v>31211505</v>
      </c>
      <c r="GKI142" s="86">
        <v>31211505</v>
      </c>
      <c r="GKJ142" s="86">
        <v>31211505</v>
      </c>
      <c r="GKK142" s="86">
        <v>31211505</v>
      </c>
      <c r="GKL142" s="86">
        <v>31211505</v>
      </c>
      <c r="GKM142" s="86">
        <v>31211505</v>
      </c>
      <c r="GKN142" s="86">
        <v>31211505</v>
      </c>
      <c r="GKO142" s="86">
        <v>31211505</v>
      </c>
      <c r="GKP142" s="86">
        <v>31211505</v>
      </c>
      <c r="GKQ142" s="86">
        <v>31211505</v>
      </c>
      <c r="GKR142" s="86">
        <v>31211505</v>
      </c>
      <c r="GKS142" s="86">
        <v>31211505</v>
      </c>
      <c r="GKT142" s="86">
        <v>31211505</v>
      </c>
      <c r="GKU142" s="86">
        <v>31211505</v>
      </c>
      <c r="GKV142" s="86">
        <v>31211505</v>
      </c>
      <c r="GKW142" s="86">
        <v>31211505</v>
      </c>
      <c r="GKX142" s="86">
        <v>31211505</v>
      </c>
      <c r="GKY142" s="86">
        <v>31211505</v>
      </c>
      <c r="GKZ142" s="86">
        <v>31211505</v>
      </c>
      <c r="GLA142" s="86">
        <v>31211505</v>
      </c>
      <c r="GLB142" s="86">
        <v>31211505</v>
      </c>
      <c r="GLC142" s="86">
        <v>31211505</v>
      </c>
      <c r="GLD142" s="86">
        <v>31211505</v>
      </c>
      <c r="GLE142" s="86">
        <v>31211505</v>
      </c>
      <c r="GLF142" s="86">
        <v>31211505</v>
      </c>
      <c r="GLG142" s="86">
        <v>31211505</v>
      </c>
      <c r="GLH142" s="86">
        <v>31211505</v>
      </c>
      <c r="GLI142" s="86">
        <v>31211505</v>
      </c>
      <c r="GLJ142" s="86">
        <v>31211505</v>
      </c>
      <c r="GLK142" s="86">
        <v>31211505</v>
      </c>
      <c r="GLL142" s="86">
        <v>31211505</v>
      </c>
      <c r="GLM142" s="86">
        <v>31211505</v>
      </c>
      <c r="GLN142" s="86">
        <v>31211505</v>
      </c>
      <c r="GLO142" s="86">
        <v>31211505</v>
      </c>
      <c r="GLP142" s="86">
        <v>31211505</v>
      </c>
      <c r="GLQ142" s="86">
        <v>31211505</v>
      </c>
      <c r="GLR142" s="86">
        <v>31211505</v>
      </c>
      <c r="GLS142" s="86">
        <v>31211505</v>
      </c>
      <c r="GLT142" s="86">
        <v>31211505</v>
      </c>
      <c r="GLU142" s="86">
        <v>31211505</v>
      </c>
      <c r="GLV142" s="86">
        <v>31211505</v>
      </c>
      <c r="GLW142" s="86">
        <v>31211505</v>
      </c>
      <c r="GLX142" s="86">
        <v>31211505</v>
      </c>
      <c r="GLY142" s="86">
        <v>31211505</v>
      </c>
      <c r="GLZ142" s="86">
        <v>31211505</v>
      </c>
      <c r="GMA142" s="86">
        <v>31211505</v>
      </c>
      <c r="GMB142" s="86">
        <v>31211505</v>
      </c>
      <c r="GMC142" s="86">
        <v>31211505</v>
      </c>
      <c r="GMD142" s="86">
        <v>31211505</v>
      </c>
      <c r="GME142" s="86">
        <v>31211505</v>
      </c>
      <c r="GMF142" s="86">
        <v>31211505</v>
      </c>
      <c r="GMG142" s="86">
        <v>31211505</v>
      </c>
      <c r="GMH142" s="86">
        <v>31211505</v>
      </c>
      <c r="GMI142" s="86">
        <v>31211505</v>
      </c>
      <c r="GMJ142" s="86">
        <v>31211505</v>
      </c>
      <c r="GMK142" s="86">
        <v>31211505</v>
      </c>
      <c r="GML142" s="86">
        <v>31211505</v>
      </c>
      <c r="GMM142" s="86">
        <v>31211505</v>
      </c>
      <c r="GMN142" s="86">
        <v>31211505</v>
      </c>
      <c r="GMO142" s="86">
        <v>31211505</v>
      </c>
      <c r="GMP142" s="86">
        <v>31211505</v>
      </c>
      <c r="GMQ142" s="86">
        <v>31211505</v>
      </c>
      <c r="GMR142" s="86">
        <v>31211505</v>
      </c>
      <c r="GMS142" s="86">
        <v>31211505</v>
      </c>
      <c r="GMT142" s="86">
        <v>31211505</v>
      </c>
      <c r="GMU142" s="86">
        <v>31211505</v>
      </c>
      <c r="GMV142" s="86">
        <v>31211505</v>
      </c>
      <c r="GMW142" s="86">
        <v>31211505</v>
      </c>
      <c r="GMX142" s="86">
        <v>31211505</v>
      </c>
      <c r="GMY142" s="86">
        <v>31211505</v>
      </c>
      <c r="GMZ142" s="86">
        <v>31211505</v>
      </c>
      <c r="GNA142" s="86">
        <v>31211505</v>
      </c>
      <c r="GNB142" s="86">
        <v>31211505</v>
      </c>
      <c r="GNC142" s="86">
        <v>31211505</v>
      </c>
      <c r="GND142" s="86">
        <v>31211505</v>
      </c>
      <c r="GNE142" s="86">
        <v>31211505</v>
      </c>
      <c r="GNF142" s="86">
        <v>31211505</v>
      </c>
      <c r="GNG142" s="86">
        <v>31211505</v>
      </c>
      <c r="GNH142" s="86">
        <v>31211505</v>
      </c>
      <c r="GNI142" s="86">
        <v>31211505</v>
      </c>
      <c r="GNJ142" s="86">
        <v>31211505</v>
      </c>
      <c r="GNK142" s="86">
        <v>31211505</v>
      </c>
      <c r="GNL142" s="86">
        <v>31211505</v>
      </c>
      <c r="GNM142" s="86">
        <v>31211505</v>
      </c>
      <c r="GNN142" s="86">
        <v>31211505</v>
      </c>
      <c r="GNO142" s="86">
        <v>31211505</v>
      </c>
      <c r="GNP142" s="86">
        <v>31211505</v>
      </c>
      <c r="GNQ142" s="86">
        <v>31211505</v>
      </c>
      <c r="GNR142" s="86">
        <v>31211505</v>
      </c>
      <c r="GNS142" s="86">
        <v>31211505</v>
      </c>
      <c r="GNT142" s="86">
        <v>31211505</v>
      </c>
      <c r="GNU142" s="86">
        <v>31211505</v>
      </c>
      <c r="GNV142" s="86">
        <v>31211505</v>
      </c>
      <c r="GNW142" s="86">
        <v>31211505</v>
      </c>
      <c r="GNX142" s="86">
        <v>31211505</v>
      </c>
      <c r="GNY142" s="86">
        <v>31211505</v>
      </c>
      <c r="GNZ142" s="86">
        <v>31211505</v>
      </c>
      <c r="GOA142" s="86">
        <v>31211505</v>
      </c>
      <c r="GOB142" s="86">
        <v>31211505</v>
      </c>
      <c r="GOC142" s="86">
        <v>31211505</v>
      </c>
      <c r="GOD142" s="86">
        <v>31211505</v>
      </c>
      <c r="GOE142" s="86">
        <v>31211505</v>
      </c>
      <c r="GOF142" s="86">
        <v>31211505</v>
      </c>
      <c r="GOG142" s="86">
        <v>31211505</v>
      </c>
      <c r="GOH142" s="86">
        <v>31211505</v>
      </c>
      <c r="GOI142" s="86">
        <v>31211505</v>
      </c>
      <c r="GOJ142" s="86">
        <v>31211505</v>
      </c>
      <c r="GOK142" s="86">
        <v>31211505</v>
      </c>
      <c r="GOL142" s="86">
        <v>31211505</v>
      </c>
      <c r="GOM142" s="86">
        <v>31211505</v>
      </c>
      <c r="GON142" s="86">
        <v>31211505</v>
      </c>
      <c r="GOO142" s="86">
        <v>31211505</v>
      </c>
      <c r="GOP142" s="86">
        <v>31211505</v>
      </c>
      <c r="GOQ142" s="86">
        <v>31211505</v>
      </c>
      <c r="GOR142" s="86">
        <v>31211505</v>
      </c>
      <c r="GOS142" s="86">
        <v>31211505</v>
      </c>
      <c r="GOT142" s="86">
        <v>31211505</v>
      </c>
      <c r="GOU142" s="86">
        <v>31211505</v>
      </c>
      <c r="GOV142" s="86">
        <v>31211505</v>
      </c>
      <c r="GOW142" s="86">
        <v>31211505</v>
      </c>
      <c r="GOX142" s="86">
        <v>31211505</v>
      </c>
      <c r="GOY142" s="86">
        <v>31211505</v>
      </c>
      <c r="GOZ142" s="86">
        <v>31211505</v>
      </c>
      <c r="GPA142" s="86">
        <v>31211505</v>
      </c>
      <c r="GPB142" s="86">
        <v>31211505</v>
      </c>
      <c r="GPC142" s="86">
        <v>31211505</v>
      </c>
      <c r="GPD142" s="86">
        <v>31211505</v>
      </c>
      <c r="GPE142" s="86">
        <v>31211505</v>
      </c>
      <c r="GPF142" s="86">
        <v>31211505</v>
      </c>
      <c r="GPG142" s="86">
        <v>31211505</v>
      </c>
      <c r="GPH142" s="86">
        <v>31211505</v>
      </c>
      <c r="GPI142" s="86">
        <v>31211505</v>
      </c>
      <c r="GPJ142" s="86">
        <v>31211505</v>
      </c>
      <c r="GPK142" s="86">
        <v>31211505</v>
      </c>
      <c r="GPL142" s="86">
        <v>31211505</v>
      </c>
      <c r="GPM142" s="86">
        <v>31211505</v>
      </c>
      <c r="GPN142" s="86">
        <v>31211505</v>
      </c>
      <c r="GPO142" s="86">
        <v>31211505</v>
      </c>
      <c r="GPP142" s="86">
        <v>31211505</v>
      </c>
      <c r="GPQ142" s="86">
        <v>31211505</v>
      </c>
      <c r="GPR142" s="86">
        <v>31211505</v>
      </c>
      <c r="GPS142" s="86">
        <v>31211505</v>
      </c>
      <c r="GPT142" s="86">
        <v>31211505</v>
      </c>
      <c r="GPU142" s="86">
        <v>31211505</v>
      </c>
      <c r="GPV142" s="86">
        <v>31211505</v>
      </c>
      <c r="GPW142" s="86">
        <v>31211505</v>
      </c>
      <c r="GPX142" s="86">
        <v>31211505</v>
      </c>
      <c r="GPY142" s="86">
        <v>31211505</v>
      </c>
      <c r="GPZ142" s="86">
        <v>31211505</v>
      </c>
      <c r="GQA142" s="86">
        <v>31211505</v>
      </c>
      <c r="GQB142" s="86">
        <v>31211505</v>
      </c>
      <c r="GQC142" s="86">
        <v>31211505</v>
      </c>
      <c r="GQD142" s="86">
        <v>31211505</v>
      </c>
      <c r="GQE142" s="86">
        <v>31211505</v>
      </c>
      <c r="GQF142" s="86">
        <v>31211505</v>
      </c>
      <c r="GQG142" s="86">
        <v>31211505</v>
      </c>
      <c r="GQH142" s="86">
        <v>31211505</v>
      </c>
      <c r="GQI142" s="86">
        <v>31211505</v>
      </c>
      <c r="GQJ142" s="86">
        <v>31211505</v>
      </c>
      <c r="GQK142" s="86">
        <v>31211505</v>
      </c>
      <c r="GQL142" s="86">
        <v>31211505</v>
      </c>
      <c r="GQM142" s="86">
        <v>31211505</v>
      </c>
      <c r="GQN142" s="86">
        <v>31211505</v>
      </c>
      <c r="GQO142" s="86">
        <v>31211505</v>
      </c>
      <c r="GQP142" s="86">
        <v>31211505</v>
      </c>
      <c r="GQQ142" s="86">
        <v>31211505</v>
      </c>
      <c r="GQR142" s="86">
        <v>31211505</v>
      </c>
      <c r="GQS142" s="86">
        <v>31211505</v>
      </c>
      <c r="GQT142" s="86">
        <v>31211505</v>
      </c>
      <c r="GQU142" s="86">
        <v>31211505</v>
      </c>
      <c r="GQV142" s="86">
        <v>31211505</v>
      </c>
      <c r="GQW142" s="86">
        <v>31211505</v>
      </c>
      <c r="GQX142" s="86">
        <v>31211505</v>
      </c>
      <c r="GQY142" s="86">
        <v>31211505</v>
      </c>
      <c r="GQZ142" s="86">
        <v>31211505</v>
      </c>
      <c r="GRA142" s="86">
        <v>31211505</v>
      </c>
      <c r="GRB142" s="86">
        <v>31211505</v>
      </c>
      <c r="GRC142" s="86">
        <v>31211505</v>
      </c>
      <c r="GRD142" s="86">
        <v>31211505</v>
      </c>
      <c r="GRE142" s="86">
        <v>31211505</v>
      </c>
      <c r="GRF142" s="86">
        <v>31211505</v>
      </c>
      <c r="GRG142" s="86">
        <v>31211505</v>
      </c>
      <c r="GRH142" s="86">
        <v>31211505</v>
      </c>
      <c r="GRI142" s="86">
        <v>31211505</v>
      </c>
      <c r="GRJ142" s="86">
        <v>31211505</v>
      </c>
      <c r="GRK142" s="86">
        <v>31211505</v>
      </c>
      <c r="GRL142" s="86">
        <v>31211505</v>
      </c>
      <c r="GRM142" s="86">
        <v>31211505</v>
      </c>
      <c r="GRN142" s="86">
        <v>31211505</v>
      </c>
      <c r="GRO142" s="86">
        <v>31211505</v>
      </c>
      <c r="GRP142" s="86">
        <v>31211505</v>
      </c>
      <c r="GRQ142" s="86">
        <v>31211505</v>
      </c>
      <c r="GRR142" s="86">
        <v>31211505</v>
      </c>
      <c r="GRS142" s="86">
        <v>31211505</v>
      </c>
      <c r="GRT142" s="86">
        <v>31211505</v>
      </c>
      <c r="GRU142" s="86">
        <v>31211505</v>
      </c>
      <c r="GRV142" s="86">
        <v>31211505</v>
      </c>
      <c r="GRW142" s="86">
        <v>31211505</v>
      </c>
      <c r="GRX142" s="86">
        <v>31211505</v>
      </c>
      <c r="GRY142" s="86">
        <v>31211505</v>
      </c>
      <c r="GRZ142" s="86">
        <v>31211505</v>
      </c>
      <c r="GSA142" s="86">
        <v>31211505</v>
      </c>
      <c r="GSB142" s="86">
        <v>31211505</v>
      </c>
      <c r="GSC142" s="86">
        <v>31211505</v>
      </c>
      <c r="GSD142" s="86">
        <v>31211505</v>
      </c>
      <c r="GSE142" s="86">
        <v>31211505</v>
      </c>
      <c r="GSF142" s="86">
        <v>31211505</v>
      </c>
      <c r="GSG142" s="86">
        <v>31211505</v>
      </c>
      <c r="GSH142" s="86">
        <v>31211505</v>
      </c>
      <c r="GSI142" s="86">
        <v>31211505</v>
      </c>
      <c r="GSJ142" s="86">
        <v>31211505</v>
      </c>
      <c r="GSK142" s="86">
        <v>31211505</v>
      </c>
      <c r="GSL142" s="86">
        <v>31211505</v>
      </c>
      <c r="GSM142" s="86">
        <v>31211505</v>
      </c>
      <c r="GSN142" s="86">
        <v>31211505</v>
      </c>
      <c r="GSO142" s="86">
        <v>31211505</v>
      </c>
      <c r="GSP142" s="86">
        <v>31211505</v>
      </c>
      <c r="GSQ142" s="86">
        <v>31211505</v>
      </c>
      <c r="GSR142" s="86">
        <v>31211505</v>
      </c>
      <c r="GSS142" s="86">
        <v>31211505</v>
      </c>
      <c r="GST142" s="86">
        <v>31211505</v>
      </c>
      <c r="GSU142" s="86">
        <v>31211505</v>
      </c>
      <c r="GSV142" s="86">
        <v>31211505</v>
      </c>
      <c r="GSW142" s="86">
        <v>31211505</v>
      </c>
      <c r="GSX142" s="86">
        <v>31211505</v>
      </c>
      <c r="GSY142" s="86">
        <v>31211505</v>
      </c>
      <c r="GSZ142" s="86">
        <v>31211505</v>
      </c>
      <c r="GTA142" s="86">
        <v>31211505</v>
      </c>
      <c r="GTB142" s="86">
        <v>31211505</v>
      </c>
      <c r="GTC142" s="86">
        <v>31211505</v>
      </c>
      <c r="GTD142" s="86">
        <v>31211505</v>
      </c>
      <c r="GTE142" s="86">
        <v>31211505</v>
      </c>
      <c r="GTF142" s="86">
        <v>31211505</v>
      </c>
      <c r="GTG142" s="86">
        <v>31211505</v>
      </c>
      <c r="GTH142" s="86">
        <v>31211505</v>
      </c>
      <c r="GTI142" s="86">
        <v>31211505</v>
      </c>
      <c r="GTJ142" s="86">
        <v>31211505</v>
      </c>
      <c r="GTK142" s="86">
        <v>31211505</v>
      </c>
      <c r="GTL142" s="86">
        <v>31211505</v>
      </c>
      <c r="GTM142" s="86">
        <v>31211505</v>
      </c>
      <c r="GTN142" s="86">
        <v>31211505</v>
      </c>
      <c r="GTO142" s="86">
        <v>31211505</v>
      </c>
      <c r="GTP142" s="86">
        <v>31211505</v>
      </c>
      <c r="GTQ142" s="86">
        <v>31211505</v>
      </c>
      <c r="GTR142" s="86">
        <v>31211505</v>
      </c>
      <c r="GTS142" s="86">
        <v>31211505</v>
      </c>
      <c r="GTT142" s="86">
        <v>31211505</v>
      </c>
      <c r="GTU142" s="86">
        <v>31211505</v>
      </c>
      <c r="GTV142" s="86">
        <v>31211505</v>
      </c>
      <c r="GTW142" s="86">
        <v>31211505</v>
      </c>
      <c r="GTX142" s="86">
        <v>31211505</v>
      </c>
      <c r="GTY142" s="86">
        <v>31211505</v>
      </c>
      <c r="GTZ142" s="86">
        <v>31211505</v>
      </c>
      <c r="GUA142" s="86">
        <v>31211505</v>
      </c>
      <c r="GUB142" s="86">
        <v>31211505</v>
      </c>
      <c r="GUC142" s="86">
        <v>31211505</v>
      </c>
      <c r="GUD142" s="86">
        <v>31211505</v>
      </c>
      <c r="GUE142" s="86">
        <v>31211505</v>
      </c>
      <c r="GUF142" s="86">
        <v>31211505</v>
      </c>
      <c r="GUG142" s="86">
        <v>31211505</v>
      </c>
      <c r="GUH142" s="86">
        <v>31211505</v>
      </c>
      <c r="GUI142" s="86">
        <v>31211505</v>
      </c>
      <c r="GUJ142" s="86">
        <v>31211505</v>
      </c>
      <c r="GUK142" s="86">
        <v>31211505</v>
      </c>
      <c r="GUL142" s="86">
        <v>31211505</v>
      </c>
      <c r="GUM142" s="86">
        <v>31211505</v>
      </c>
      <c r="GUN142" s="86">
        <v>31211505</v>
      </c>
      <c r="GUO142" s="86">
        <v>31211505</v>
      </c>
      <c r="GUP142" s="86">
        <v>31211505</v>
      </c>
      <c r="GUQ142" s="86">
        <v>31211505</v>
      </c>
      <c r="GUR142" s="86">
        <v>31211505</v>
      </c>
      <c r="GUS142" s="86">
        <v>31211505</v>
      </c>
      <c r="GUT142" s="86">
        <v>31211505</v>
      </c>
      <c r="GUU142" s="86">
        <v>31211505</v>
      </c>
      <c r="GUV142" s="86">
        <v>31211505</v>
      </c>
      <c r="GUW142" s="86">
        <v>31211505</v>
      </c>
      <c r="GUX142" s="86">
        <v>31211505</v>
      </c>
      <c r="GUY142" s="86">
        <v>31211505</v>
      </c>
      <c r="GUZ142" s="86">
        <v>31211505</v>
      </c>
      <c r="GVA142" s="86">
        <v>31211505</v>
      </c>
      <c r="GVB142" s="86">
        <v>31211505</v>
      </c>
      <c r="GVC142" s="86">
        <v>31211505</v>
      </c>
      <c r="GVD142" s="86">
        <v>31211505</v>
      </c>
      <c r="GVE142" s="86">
        <v>31211505</v>
      </c>
      <c r="GVF142" s="86">
        <v>31211505</v>
      </c>
      <c r="GVG142" s="86">
        <v>31211505</v>
      </c>
      <c r="GVH142" s="86">
        <v>31211505</v>
      </c>
      <c r="GVI142" s="86">
        <v>31211505</v>
      </c>
      <c r="GVJ142" s="86">
        <v>31211505</v>
      </c>
      <c r="GVK142" s="86">
        <v>31211505</v>
      </c>
      <c r="GVL142" s="86">
        <v>31211505</v>
      </c>
      <c r="GVM142" s="86">
        <v>31211505</v>
      </c>
      <c r="GVN142" s="86">
        <v>31211505</v>
      </c>
      <c r="GVO142" s="86">
        <v>31211505</v>
      </c>
      <c r="GVP142" s="86">
        <v>31211505</v>
      </c>
      <c r="GVQ142" s="86">
        <v>31211505</v>
      </c>
      <c r="GVR142" s="86">
        <v>31211505</v>
      </c>
      <c r="GVS142" s="86">
        <v>31211505</v>
      </c>
      <c r="GVT142" s="86">
        <v>31211505</v>
      </c>
      <c r="GVU142" s="86">
        <v>31211505</v>
      </c>
      <c r="GVV142" s="86">
        <v>31211505</v>
      </c>
      <c r="GVW142" s="86">
        <v>31211505</v>
      </c>
      <c r="GVX142" s="86">
        <v>31211505</v>
      </c>
      <c r="GVY142" s="86">
        <v>31211505</v>
      </c>
      <c r="GVZ142" s="86">
        <v>31211505</v>
      </c>
      <c r="GWA142" s="86">
        <v>31211505</v>
      </c>
      <c r="GWB142" s="86">
        <v>31211505</v>
      </c>
      <c r="GWC142" s="86">
        <v>31211505</v>
      </c>
      <c r="GWD142" s="86">
        <v>31211505</v>
      </c>
      <c r="GWE142" s="86">
        <v>31211505</v>
      </c>
      <c r="GWF142" s="86">
        <v>31211505</v>
      </c>
      <c r="GWG142" s="86">
        <v>31211505</v>
      </c>
      <c r="GWH142" s="86">
        <v>31211505</v>
      </c>
      <c r="GWI142" s="86">
        <v>31211505</v>
      </c>
      <c r="GWJ142" s="86">
        <v>31211505</v>
      </c>
      <c r="GWK142" s="86">
        <v>31211505</v>
      </c>
      <c r="GWL142" s="86">
        <v>31211505</v>
      </c>
      <c r="GWM142" s="86">
        <v>31211505</v>
      </c>
      <c r="GWN142" s="86">
        <v>31211505</v>
      </c>
      <c r="GWO142" s="86">
        <v>31211505</v>
      </c>
      <c r="GWP142" s="86">
        <v>31211505</v>
      </c>
      <c r="GWQ142" s="86">
        <v>31211505</v>
      </c>
      <c r="GWR142" s="86">
        <v>31211505</v>
      </c>
      <c r="GWS142" s="86">
        <v>31211505</v>
      </c>
      <c r="GWT142" s="86">
        <v>31211505</v>
      </c>
      <c r="GWU142" s="86">
        <v>31211505</v>
      </c>
      <c r="GWV142" s="86">
        <v>31211505</v>
      </c>
      <c r="GWW142" s="86">
        <v>31211505</v>
      </c>
      <c r="GWX142" s="86">
        <v>31211505</v>
      </c>
      <c r="GWY142" s="86">
        <v>31211505</v>
      </c>
      <c r="GWZ142" s="86">
        <v>31211505</v>
      </c>
      <c r="GXA142" s="86">
        <v>31211505</v>
      </c>
      <c r="GXB142" s="86">
        <v>31211505</v>
      </c>
      <c r="GXC142" s="86">
        <v>31211505</v>
      </c>
      <c r="GXD142" s="86">
        <v>31211505</v>
      </c>
      <c r="GXE142" s="86">
        <v>31211505</v>
      </c>
      <c r="GXF142" s="86">
        <v>31211505</v>
      </c>
      <c r="GXG142" s="86">
        <v>31211505</v>
      </c>
      <c r="GXH142" s="86">
        <v>31211505</v>
      </c>
      <c r="GXI142" s="86">
        <v>31211505</v>
      </c>
      <c r="GXJ142" s="86">
        <v>31211505</v>
      </c>
      <c r="GXK142" s="86">
        <v>31211505</v>
      </c>
      <c r="GXL142" s="86">
        <v>31211505</v>
      </c>
      <c r="GXM142" s="86">
        <v>31211505</v>
      </c>
      <c r="GXN142" s="86">
        <v>31211505</v>
      </c>
      <c r="GXO142" s="86">
        <v>31211505</v>
      </c>
      <c r="GXP142" s="86">
        <v>31211505</v>
      </c>
      <c r="GXQ142" s="86">
        <v>31211505</v>
      </c>
      <c r="GXR142" s="86">
        <v>31211505</v>
      </c>
      <c r="GXS142" s="86">
        <v>31211505</v>
      </c>
      <c r="GXT142" s="86">
        <v>31211505</v>
      </c>
      <c r="GXU142" s="86">
        <v>31211505</v>
      </c>
      <c r="GXV142" s="86">
        <v>31211505</v>
      </c>
      <c r="GXW142" s="86">
        <v>31211505</v>
      </c>
      <c r="GXX142" s="86">
        <v>31211505</v>
      </c>
      <c r="GXY142" s="86">
        <v>31211505</v>
      </c>
      <c r="GXZ142" s="86">
        <v>31211505</v>
      </c>
      <c r="GYA142" s="86">
        <v>31211505</v>
      </c>
      <c r="GYB142" s="86">
        <v>31211505</v>
      </c>
      <c r="GYC142" s="86">
        <v>31211505</v>
      </c>
      <c r="GYD142" s="86">
        <v>31211505</v>
      </c>
      <c r="GYE142" s="86">
        <v>31211505</v>
      </c>
      <c r="GYF142" s="86">
        <v>31211505</v>
      </c>
      <c r="GYG142" s="86">
        <v>31211505</v>
      </c>
      <c r="GYH142" s="86">
        <v>31211505</v>
      </c>
      <c r="GYI142" s="86">
        <v>31211505</v>
      </c>
      <c r="GYJ142" s="86">
        <v>31211505</v>
      </c>
      <c r="GYK142" s="86">
        <v>31211505</v>
      </c>
      <c r="GYL142" s="86">
        <v>31211505</v>
      </c>
      <c r="GYM142" s="86">
        <v>31211505</v>
      </c>
      <c r="GYN142" s="86">
        <v>31211505</v>
      </c>
      <c r="GYO142" s="86">
        <v>31211505</v>
      </c>
      <c r="GYP142" s="86">
        <v>31211505</v>
      </c>
      <c r="GYQ142" s="86">
        <v>31211505</v>
      </c>
      <c r="GYR142" s="86">
        <v>31211505</v>
      </c>
      <c r="GYS142" s="86">
        <v>31211505</v>
      </c>
      <c r="GYT142" s="86">
        <v>31211505</v>
      </c>
      <c r="GYU142" s="86">
        <v>31211505</v>
      </c>
      <c r="GYV142" s="86">
        <v>31211505</v>
      </c>
      <c r="GYW142" s="86">
        <v>31211505</v>
      </c>
      <c r="GYX142" s="86">
        <v>31211505</v>
      </c>
      <c r="GYY142" s="86">
        <v>31211505</v>
      </c>
      <c r="GYZ142" s="86">
        <v>31211505</v>
      </c>
      <c r="GZA142" s="86">
        <v>31211505</v>
      </c>
      <c r="GZB142" s="86">
        <v>31211505</v>
      </c>
      <c r="GZC142" s="86">
        <v>31211505</v>
      </c>
      <c r="GZD142" s="86">
        <v>31211505</v>
      </c>
      <c r="GZE142" s="86">
        <v>31211505</v>
      </c>
      <c r="GZF142" s="86">
        <v>31211505</v>
      </c>
      <c r="GZG142" s="86">
        <v>31211505</v>
      </c>
      <c r="GZH142" s="86">
        <v>31211505</v>
      </c>
      <c r="GZI142" s="86">
        <v>31211505</v>
      </c>
      <c r="GZJ142" s="86">
        <v>31211505</v>
      </c>
      <c r="GZK142" s="86">
        <v>31211505</v>
      </c>
      <c r="GZL142" s="86">
        <v>31211505</v>
      </c>
      <c r="GZM142" s="86">
        <v>31211505</v>
      </c>
      <c r="GZN142" s="86">
        <v>31211505</v>
      </c>
      <c r="GZO142" s="86">
        <v>31211505</v>
      </c>
      <c r="GZP142" s="86">
        <v>31211505</v>
      </c>
      <c r="GZQ142" s="86">
        <v>31211505</v>
      </c>
      <c r="GZR142" s="86">
        <v>31211505</v>
      </c>
      <c r="GZS142" s="86">
        <v>31211505</v>
      </c>
      <c r="GZT142" s="86">
        <v>31211505</v>
      </c>
      <c r="GZU142" s="86">
        <v>31211505</v>
      </c>
      <c r="GZV142" s="86">
        <v>31211505</v>
      </c>
      <c r="GZW142" s="86">
        <v>31211505</v>
      </c>
      <c r="GZX142" s="86">
        <v>31211505</v>
      </c>
      <c r="GZY142" s="86">
        <v>31211505</v>
      </c>
      <c r="GZZ142" s="86">
        <v>31211505</v>
      </c>
      <c r="HAA142" s="86">
        <v>31211505</v>
      </c>
      <c r="HAB142" s="86">
        <v>31211505</v>
      </c>
      <c r="HAC142" s="86">
        <v>31211505</v>
      </c>
      <c r="HAD142" s="86">
        <v>31211505</v>
      </c>
      <c r="HAE142" s="86">
        <v>31211505</v>
      </c>
      <c r="HAF142" s="86">
        <v>31211505</v>
      </c>
      <c r="HAG142" s="86">
        <v>31211505</v>
      </c>
      <c r="HAH142" s="86">
        <v>31211505</v>
      </c>
      <c r="HAI142" s="86">
        <v>31211505</v>
      </c>
      <c r="HAJ142" s="86">
        <v>31211505</v>
      </c>
      <c r="HAK142" s="86">
        <v>31211505</v>
      </c>
      <c r="HAL142" s="86">
        <v>31211505</v>
      </c>
      <c r="HAM142" s="86">
        <v>31211505</v>
      </c>
      <c r="HAN142" s="86">
        <v>31211505</v>
      </c>
      <c r="HAO142" s="86">
        <v>31211505</v>
      </c>
      <c r="HAP142" s="86">
        <v>31211505</v>
      </c>
      <c r="HAQ142" s="86">
        <v>31211505</v>
      </c>
      <c r="HAR142" s="86">
        <v>31211505</v>
      </c>
      <c r="HAS142" s="86">
        <v>31211505</v>
      </c>
      <c r="HAT142" s="86">
        <v>31211505</v>
      </c>
      <c r="HAU142" s="86">
        <v>31211505</v>
      </c>
      <c r="HAV142" s="86">
        <v>31211505</v>
      </c>
      <c r="HAW142" s="86">
        <v>31211505</v>
      </c>
      <c r="HAX142" s="86">
        <v>31211505</v>
      </c>
      <c r="HAY142" s="86">
        <v>31211505</v>
      </c>
      <c r="HAZ142" s="86">
        <v>31211505</v>
      </c>
      <c r="HBA142" s="86">
        <v>31211505</v>
      </c>
      <c r="HBB142" s="86">
        <v>31211505</v>
      </c>
      <c r="HBC142" s="86">
        <v>31211505</v>
      </c>
      <c r="HBD142" s="86">
        <v>31211505</v>
      </c>
      <c r="HBE142" s="86">
        <v>31211505</v>
      </c>
      <c r="HBF142" s="86">
        <v>31211505</v>
      </c>
      <c r="HBG142" s="86">
        <v>31211505</v>
      </c>
      <c r="HBH142" s="86">
        <v>31211505</v>
      </c>
      <c r="HBI142" s="86">
        <v>31211505</v>
      </c>
      <c r="HBJ142" s="86">
        <v>31211505</v>
      </c>
      <c r="HBK142" s="86">
        <v>31211505</v>
      </c>
      <c r="HBL142" s="86">
        <v>31211505</v>
      </c>
      <c r="HBM142" s="86">
        <v>31211505</v>
      </c>
      <c r="HBN142" s="86">
        <v>31211505</v>
      </c>
      <c r="HBO142" s="86">
        <v>31211505</v>
      </c>
      <c r="HBP142" s="86">
        <v>31211505</v>
      </c>
      <c r="HBQ142" s="86">
        <v>31211505</v>
      </c>
      <c r="HBR142" s="86">
        <v>31211505</v>
      </c>
      <c r="HBS142" s="86">
        <v>31211505</v>
      </c>
      <c r="HBT142" s="86">
        <v>31211505</v>
      </c>
      <c r="HBU142" s="86">
        <v>31211505</v>
      </c>
      <c r="HBV142" s="86">
        <v>31211505</v>
      </c>
      <c r="HBW142" s="86">
        <v>31211505</v>
      </c>
      <c r="HBX142" s="86">
        <v>31211505</v>
      </c>
      <c r="HBY142" s="86">
        <v>31211505</v>
      </c>
      <c r="HBZ142" s="86">
        <v>31211505</v>
      </c>
      <c r="HCA142" s="86">
        <v>31211505</v>
      </c>
      <c r="HCB142" s="86">
        <v>31211505</v>
      </c>
      <c r="HCC142" s="86">
        <v>31211505</v>
      </c>
      <c r="HCD142" s="86">
        <v>31211505</v>
      </c>
      <c r="HCE142" s="86">
        <v>31211505</v>
      </c>
      <c r="HCF142" s="86">
        <v>31211505</v>
      </c>
      <c r="HCG142" s="86">
        <v>31211505</v>
      </c>
      <c r="HCH142" s="86">
        <v>31211505</v>
      </c>
      <c r="HCI142" s="86">
        <v>31211505</v>
      </c>
      <c r="HCJ142" s="86">
        <v>31211505</v>
      </c>
      <c r="HCK142" s="86">
        <v>31211505</v>
      </c>
      <c r="HCL142" s="86">
        <v>31211505</v>
      </c>
      <c r="HCM142" s="86">
        <v>31211505</v>
      </c>
      <c r="HCN142" s="86">
        <v>31211505</v>
      </c>
      <c r="HCO142" s="86">
        <v>31211505</v>
      </c>
      <c r="HCP142" s="86">
        <v>31211505</v>
      </c>
      <c r="HCQ142" s="86">
        <v>31211505</v>
      </c>
      <c r="HCR142" s="86">
        <v>31211505</v>
      </c>
      <c r="HCS142" s="86">
        <v>31211505</v>
      </c>
      <c r="HCT142" s="86">
        <v>31211505</v>
      </c>
      <c r="HCU142" s="86">
        <v>31211505</v>
      </c>
      <c r="HCV142" s="86">
        <v>31211505</v>
      </c>
      <c r="HCW142" s="86">
        <v>31211505</v>
      </c>
      <c r="HCX142" s="86">
        <v>31211505</v>
      </c>
      <c r="HCY142" s="86">
        <v>31211505</v>
      </c>
      <c r="HCZ142" s="86">
        <v>31211505</v>
      </c>
      <c r="HDA142" s="86">
        <v>31211505</v>
      </c>
      <c r="HDB142" s="86">
        <v>31211505</v>
      </c>
      <c r="HDC142" s="86">
        <v>31211505</v>
      </c>
      <c r="HDD142" s="86">
        <v>31211505</v>
      </c>
      <c r="HDE142" s="86">
        <v>31211505</v>
      </c>
      <c r="HDF142" s="86">
        <v>31211505</v>
      </c>
      <c r="HDG142" s="86">
        <v>31211505</v>
      </c>
      <c r="HDH142" s="86">
        <v>31211505</v>
      </c>
      <c r="HDI142" s="86">
        <v>31211505</v>
      </c>
      <c r="HDJ142" s="86">
        <v>31211505</v>
      </c>
      <c r="HDK142" s="86">
        <v>31211505</v>
      </c>
      <c r="HDL142" s="86">
        <v>31211505</v>
      </c>
      <c r="HDM142" s="86">
        <v>31211505</v>
      </c>
      <c r="HDN142" s="86">
        <v>31211505</v>
      </c>
      <c r="HDO142" s="86">
        <v>31211505</v>
      </c>
      <c r="HDP142" s="86">
        <v>31211505</v>
      </c>
      <c r="HDQ142" s="86">
        <v>31211505</v>
      </c>
      <c r="HDR142" s="86">
        <v>31211505</v>
      </c>
      <c r="HDS142" s="86">
        <v>31211505</v>
      </c>
      <c r="HDT142" s="86">
        <v>31211505</v>
      </c>
      <c r="HDU142" s="86">
        <v>31211505</v>
      </c>
      <c r="HDV142" s="86">
        <v>31211505</v>
      </c>
      <c r="HDW142" s="86">
        <v>31211505</v>
      </c>
      <c r="HDX142" s="86">
        <v>31211505</v>
      </c>
      <c r="HDY142" s="86">
        <v>31211505</v>
      </c>
      <c r="HDZ142" s="86">
        <v>31211505</v>
      </c>
      <c r="HEA142" s="86">
        <v>31211505</v>
      </c>
      <c r="HEB142" s="86">
        <v>31211505</v>
      </c>
      <c r="HEC142" s="86">
        <v>31211505</v>
      </c>
      <c r="HED142" s="86">
        <v>31211505</v>
      </c>
      <c r="HEE142" s="86">
        <v>31211505</v>
      </c>
      <c r="HEF142" s="86">
        <v>31211505</v>
      </c>
      <c r="HEG142" s="86">
        <v>31211505</v>
      </c>
      <c r="HEH142" s="86">
        <v>31211505</v>
      </c>
      <c r="HEI142" s="86">
        <v>31211505</v>
      </c>
      <c r="HEJ142" s="86">
        <v>31211505</v>
      </c>
      <c r="HEK142" s="86">
        <v>31211505</v>
      </c>
      <c r="HEL142" s="86">
        <v>31211505</v>
      </c>
      <c r="HEM142" s="86">
        <v>31211505</v>
      </c>
      <c r="HEN142" s="86">
        <v>31211505</v>
      </c>
      <c r="HEO142" s="86">
        <v>31211505</v>
      </c>
      <c r="HEP142" s="86">
        <v>31211505</v>
      </c>
      <c r="HEQ142" s="86">
        <v>31211505</v>
      </c>
      <c r="HER142" s="86">
        <v>31211505</v>
      </c>
      <c r="HES142" s="86">
        <v>31211505</v>
      </c>
      <c r="HET142" s="86">
        <v>31211505</v>
      </c>
      <c r="HEU142" s="86">
        <v>31211505</v>
      </c>
      <c r="HEV142" s="86">
        <v>31211505</v>
      </c>
      <c r="HEW142" s="86">
        <v>31211505</v>
      </c>
      <c r="HEX142" s="86">
        <v>31211505</v>
      </c>
      <c r="HEY142" s="86">
        <v>31211505</v>
      </c>
      <c r="HEZ142" s="86">
        <v>31211505</v>
      </c>
      <c r="HFA142" s="86">
        <v>31211505</v>
      </c>
      <c r="HFB142" s="86">
        <v>31211505</v>
      </c>
      <c r="HFC142" s="86">
        <v>31211505</v>
      </c>
      <c r="HFD142" s="86">
        <v>31211505</v>
      </c>
      <c r="HFE142" s="86">
        <v>31211505</v>
      </c>
      <c r="HFF142" s="86">
        <v>31211505</v>
      </c>
      <c r="HFG142" s="86">
        <v>31211505</v>
      </c>
      <c r="HFH142" s="86">
        <v>31211505</v>
      </c>
      <c r="HFI142" s="86">
        <v>31211505</v>
      </c>
      <c r="HFJ142" s="86">
        <v>31211505</v>
      </c>
      <c r="HFK142" s="86">
        <v>31211505</v>
      </c>
      <c r="HFL142" s="86">
        <v>31211505</v>
      </c>
      <c r="HFM142" s="86">
        <v>31211505</v>
      </c>
      <c r="HFN142" s="86">
        <v>31211505</v>
      </c>
      <c r="HFO142" s="86">
        <v>31211505</v>
      </c>
      <c r="HFP142" s="86">
        <v>31211505</v>
      </c>
      <c r="HFQ142" s="86">
        <v>31211505</v>
      </c>
      <c r="HFR142" s="86">
        <v>31211505</v>
      </c>
      <c r="HFS142" s="86">
        <v>31211505</v>
      </c>
      <c r="HFT142" s="86">
        <v>31211505</v>
      </c>
      <c r="HFU142" s="86">
        <v>31211505</v>
      </c>
      <c r="HFV142" s="86">
        <v>31211505</v>
      </c>
      <c r="HFW142" s="86">
        <v>31211505</v>
      </c>
      <c r="HFX142" s="86">
        <v>31211505</v>
      </c>
      <c r="HFY142" s="86">
        <v>31211505</v>
      </c>
      <c r="HFZ142" s="86">
        <v>31211505</v>
      </c>
      <c r="HGA142" s="86">
        <v>31211505</v>
      </c>
      <c r="HGB142" s="86">
        <v>31211505</v>
      </c>
      <c r="HGC142" s="86">
        <v>31211505</v>
      </c>
      <c r="HGD142" s="86">
        <v>31211505</v>
      </c>
      <c r="HGE142" s="86">
        <v>31211505</v>
      </c>
      <c r="HGF142" s="86">
        <v>31211505</v>
      </c>
      <c r="HGG142" s="86">
        <v>31211505</v>
      </c>
      <c r="HGH142" s="86">
        <v>31211505</v>
      </c>
      <c r="HGI142" s="86">
        <v>31211505</v>
      </c>
      <c r="HGJ142" s="86">
        <v>31211505</v>
      </c>
      <c r="HGK142" s="86">
        <v>31211505</v>
      </c>
      <c r="HGL142" s="86">
        <v>31211505</v>
      </c>
      <c r="HGM142" s="86">
        <v>31211505</v>
      </c>
      <c r="HGN142" s="86">
        <v>31211505</v>
      </c>
      <c r="HGO142" s="86">
        <v>31211505</v>
      </c>
      <c r="HGP142" s="86">
        <v>31211505</v>
      </c>
      <c r="HGQ142" s="86">
        <v>31211505</v>
      </c>
      <c r="HGR142" s="86">
        <v>31211505</v>
      </c>
      <c r="HGS142" s="86">
        <v>31211505</v>
      </c>
      <c r="HGT142" s="86">
        <v>31211505</v>
      </c>
      <c r="HGU142" s="86">
        <v>31211505</v>
      </c>
      <c r="HGV142" s="86">
        <v>31211505</v>
      </c>
      <c r="HGW142" s="86">
        <v>31211505</v>
      </c>
      <c r="HGX142" s="86">
        <v>31211505</v>
      </c>
      <c r="HGY142" s="86">
        <v>31211505</v>
      </c>
      <c r="HGZ142" s="86">
        <v>31211505</v>
      </c>
      <c r="HHA142" s="86">
        <v>31211505</v>
      </c>
      <c r="HHB142" s="86">
        <v>31211505</v>
      </c>
      <c r="HHC142" s="86">
        <v>31211505</v>
      </c>
      <c r="HHD142" s="86">
        <v>31211505</v>
      </c>
      <c r="HHE142" s="86">
        <v>31211505</v>
      </c>
      <c r="HHF142" s="86">
        <v>31211505</v>
      </c>
      <c r="HHG142" s="86">
        <v>31211505</v>
      </c>
      <c r="HHH142" s="86">
        <v>31211505</v>
      </c>
      <c r="HHI142" s="86">
        <v>31211505</v>
      </c>
      <c r="HHJ142" s="86">
        <v>31211505</v>
      </c>
      <c r="HHK142" s="86">
        <v>31211505</v>
      </c>
      <c r="HHL142" s="86">
        <v>31211505</v>
      </c>
      <c r="HHM142" s="86">
        <v>31211505</v>
      </c>
      <c r="HHN142" s="86">
        <v>31211505</v>
      </c>
      <c r="HHO142" s="86">
        <v>31211505</v>
      </c>
      <c r="HHP142" s="86">
        <v>31211505</v>
      </c>
      <c r="HHQ142" s="86">
        <v>31211505</v>
      </c>
      <c r="HHR142" s="86">
        <v>31211505</v>
      </c>
      <c r="HHS142" s="86">
        <v>31211505</v>
      </c>
      <c r="HHT142" s="86">
        <v>31211505</v>
      </c>
      <c r="HHU142" s="86">
        <v>31211505</v>
      </c>
      <c r="HHV142" s="86">
        <v>31211505</v>
      </c>
      <c r="HHW142" s="86">
        <v>31211505</v>
      </c>
      <c r="HHX142" s="86">
        <v>31211505</v>
      </c>
      <c r="HHY142" s="86">
        <v>31211505</v>
      </c>
      <c r="HHZ142" s="86">
        <v>31211505</v>
      </c>
      <c r="HIA142" s="86">
        <v>31211505</v>
      </c>
      <c r="HIB142" s="86">
        <v>31211505</v>
      </c>
      <c r="HIC142" s="86">
        <v>31211505</v>
      </c>
      <c r="HID142" s="86">
        <v>31211505</v>
      </c>
      <c r="HIE142" s="86">
        <v>31211505</v>
      </c>
      <c r="HIF142" s="86">
        <v>31211505</v>
      </c>
      <c r="HIG142" s="86">
        <v>31211505</v>
      </c>
      <c r="HIH142" s="86">
        <v>31211505</v>
      </c>
      <c r="HII142" s="86">
        <v>31211505</v>
      </c>
      <c r="HIJ142" s="86">
        <v>31211505</v>
      </c>
      <c r="HIK142" s="86">
        <v>31211505</v>
      </c>
      <c r="HIL142" s="86">
        <v>31211505</v>
      </c>
      <c r="HIM142" s="86">
        <v>31211505</v>
      </c>
      <c r="HIN142" s="86">
        <v>31211505</v>
      </c>
      <c r="HIO142" s="86">
        <v>31211505</v>
      </c>
      <c r="HIP142" s="86">
        <v>31211505</v>
      </c>
      <c r="HIQ142" s="86">
        <v>31211505</v>
      </c>
      <c r="HIR142" s="86">
        <v>31211505</v>
      </c>
      <c r="HIS142" s="86">
        <v>31211505</v>
      </c>
      <c r="HIT142" s="86">
        <v>31211505</v>
      </c>
      <c r="HIU142" s="86">
        <v>31211505</v>
      </c>
      <c r="HIV142" s="86">
        <v>31211505</v>
      </c>
      <c r="HIW142" s="86">
        <v>31211505</v>
      </c>
      <c r="HIX142" s="86">
        <v>31211505</v>
      </c>
      <c r="HIY142" s="86">
        <v>31211505</v>
      </c>
      <c r="HIZ142" s="86">
        <v>31211505</v>
      </c>
      <c r="HJA142" s="86">
        <v>31211505</v>
      </c>
      <c r="HJB142" s="86">
        <v>31211505</v>
      </c>
      <c r="HJC142" s="86">
        <v>31211505</v>
      </c>
      <c r="HJD142" s="86">
        <v>31211505</v>
      </c>
      <c r="HJE142" s="86">
        <v>31211505</v>
      </c>
      <c r="HJF142" s="86">
        <v>31211505</v>
      </c>
      <c r="HJG142" s="86">
        <v>31211505</v>
      </c>
      <c r="HJH142" s="86">
        <v>31211505</v>
      </c>
      <c r="HJI142" s="86">
        <v>31211505</v>
      </c>
      <c r="HJJ142" s="86">
        <v>31211505</v>
      </c>
      <c r="HJK142" s="86">
        <v>31211505</v>
      </c>
      <c r="HJL142" s="86">
        <v>31211505</v>
      </c>
      <c r="HJM142" s="86">
        <v>31211505</v>
      </c>
      <c r="HJN142" s="86">
        <v>31211505</v>
      </c>
      <c r="HJO142" s="86">
        <v>31211505</v>
      </c>
      <c r="HJP142" s="86">
        <v>31211505</v>
      </c>
      <c r="HJQ142" s="86">
        <v>31211505</v>
      </c>
      <c r="HJR142" s="86">
        <v>31211505</v>
      </c>
      <c r="HJS142" s="86">
        <v>31211505</v>
      </c>
      <c r="HJT142" s="86">
        <v>31211505</v>
      </c>
      <c r="HJU142" s="86">
        <v>31211505</v>
      </c>
      <c r="HJV142" s="86">
        <v>31211505</v>
      </c>
      <c r="HJW142" s="86">
        <v>31211505</v>
      </c>
      <c r="HJX142" s="86">
        <v>31211505</v>
      </c>
      <c r="HJY142" s="86">
        <v>31211505</v>
      </c>
      <c r="HJZ142" s="86">
        <v>31211505</v>
      </c>
      <c r="HKA142" s="86">
        <v>31211505</v>
      </c>
      <c r="HKB142" s="86">
        <v>31211505</v>
      </c>
      <c r="HKC142" s="86">
        <v>31211505</v>
      </c>
      <c r="HKD142" s="86">
        <v>31211505</v>
      </c>
      <c r="HKE142" s="86">
        <v>31211505</v>
      </c>
      <c r="HKF142" s="86">
        <v>31211505</v>
      </c>
      <c r="HKG142" s="86">
        <v>31211505</v>
      </c>
      <c r="HKH142" s="86">
        <v>31211505</v>
      </c>
      <c r="HKI142" s="86">
        <v>31211505</v>
      </c>
      <c r="HKJ142" s="86">
        <v>31211505</v>
      </c>
      <c r="HKK142" s="86">
        <v>31211505</v>
      </c>
      <c r="HKL142" s="86">
        <v>31211505</v>
      </c>
      <c r="HKM142" s="86">
        <v>31211505</v>
      </c>
      <c r="HKN142" s="86">
        <v>31211505</v>
      </c>
      <c r="HKO142" s="86">
        <v>31211505</v>
      </c>
      <c r="HKP142" s="86">
        <v>31211505</v>
      </c>
      <c r="HKQ142" s="86">
        <v>31211505</v>
      </c>
      <c r="HKR142" s="86">
        <v>31211505</v>
      </c>
      <c r="HKS142" s="86">
        <v>31211505</v>
      </c>
      <c r="HKT142" s="86">
        <v>31211505</v>
      </c>
      <c r="HKU142" s="86">
        <v>31211505</v>
      </c>
      <c r="HKV142" s="86">
        <v>31211505</v>
      </c>
      <c r="HKW142" s="86">
        <v>31211505</v>
      </c>
      <c r="HKX142" s="86">
        <v>31211505</v>
      </c>
      <c r="HKY142" s="86">
        <v>31211505</v>
      </c>
      <c r="HKZ142" s="86">
        <v>31211505</v>
      </c>
      <c r="HLA142" s="86">
        <v>31211505</v>
      </c>
      <c r="HLB142" s="86">
        <v>31211505</v>
      </c>
      <c r="HLC142" s="86">
        <v>31211505</v>
      </c>
      <c r="HLD142" s="86">
        <v>31211505</v>
      </c>
      <c r="HLE142" s="86">
        <v>31211505</v>
      </c>
      <c r="HLF142" s="86">
        <v>31211505</v>
      </c>
      <c r="HLG142" s="86">
        <v>31211505</v>
      </c>
      <c r="HLH142" s="86">
        <v>31211505</v>
      </c>
      <c r="HLI142" s="86">
        <v>31211505</v>
      </c>
      <c r="HLJ142" s="86">
        <v>31211505</v>
      </c>
      <c r="HLK142" s="86">
        <v>31211505</v>
      </c>
      <c r="HLL142" s="86">
        <v>31211505</v>
      </c>
      <c r="HLM142" s="86">
        <v>31211505</v>
      </c>
      <c r="HLN142" s="86">
        <v>31211505</v>
      </c>
      <c r="HLO142" s="86">
        <v>31211505</v>
      </c>
      <c r="HLP142" s="86">
        <v>31211505</v>
      </c>
      <c r="HLQ142" s="86">
        <v>31211505</v>
      </c>
      <c r="HLR142" s="86">
        <v>31211505</v>
      </c>
      <c r="HLS142" s="86">
        <v>31211505</v>
      </c>
      <c r="HLT142" s="86">
        <v>31211505</v>
      </c>
      <c r="HLU142" s="86">
        <v>31211505</v>
      </c>
      <c r="HLV142" s="86">
        <v>31211505</v>
      </c>
      <c r="HLW142" s="86">
        <v>31211505</v>
      </c>
      <c r="HLX142" s="86">
        <v>31211505</v>
      </c>
      <c r="HLY142" s="86">
        <v>31211505</v>
      </c>
      <c r="HLZ142" s="86">
        <v>31211505</v>
      </c>
      <c r="HMA142" s="86">
        <v>31211505</v>
      </c>
      <c r="HMB142" s="86">
        <v>31211505</v>
      </c>
      <c r="HMC142" s="86">
        <v>31211505</v>
      </c>
      <c r="HMD142" s="86">
        <v>31211505</v>
      </c>
      <c r="HME142" s="86">
        <v>31211505</v>
      </c>
      <c r="HMF142" s="86">
        <v>31211505</v>
      </c>
      <c r="HMG142" s="86">
        <v>31211505</v>
      </c>
      <c r="HMH142" s="86">
        <v>31211505</v>
      </c>
      <c r="HMI142" s="86">
        <v>31211505</v>
      </c>
      <c r="HMJ142" s="86">
        <v>31211505</v>
      </c>
      <c r="HMK142" s="86">
        <v>31211505</v>
      </c>
      <c r="HML142" s="86">
        <v>31211505</v>
      </c>
      <c r="HMM142" s="86">
        <v>31211505</v>
      </c>
      <c r="HMN142" s="86">
        <v>31211505</v>
      </c>
      <c r="HMO142" s="86">
        <v>31211505</v>
      </c>
      <c r="HMP142" s="86">
        <v>31211505</v>
      </c>
      <c r="HMQ142" s="86">
        <v>31211505</v>
      </c>
      <c r="HMR142" s="86">
        <v>31211505</v>
      </c>
      <c r="HMS142" s="86">
        <v>31211505</v>
      </c>
      <c r="HMT142" s="86">
        <v>31211505</v>
      </c>
      <c r="HMU142" s="86">
        <v>31211505</v>
      </c>
      <c r="HMV142" s="86">
        <v>31211505</v>
      </c>
      <c r="HMW142" s="86">
        <v>31211505</v>
      </c>
      <c r="HMX142" s="86">
        <v>31211505</v>
      </c>
      <c r="HMY142" s="86">
        <v>31211505</v>
      </c>
      <c r="HMZ142" s="86">
        <v>31211505</v>
      </c>
      <c r="HNA142" s="86">
        <v>31211505</v>
      </c>
      <c r="HNB142" s="86">
        <v>31211505</v>
      </c>
      <c r="HNC142" s="86">
        <v>31211505</v>
      </c>
      <c r="HND142" s="86">
        <v>31211505</v>
      </c>
      <c r="HNE142" s="86">
        <v>31211505</v>
      </c>
      <c r="HNF142" s="86">
        <v>31211505</v>
      </c>
      <c r="HNG142" s="86">
        <v>31211505</v>
      </c>
      <c r="HNH142" s="86">
        <v>31211505</v>
      </c>
      <c r="HNI142" s="86">
        <v>31211505</v>
      </c>
      <c r="HNJ142" s="86">
        <v>31211505</v>
      </c>
      <c r="HNK142" s="86">
        <v>31211505</v>
      </c>
      <c r="HNL142" s="86">
        <v>31211505</v>
      </c>
      <c r="HNM142" s="86">
        <v>31211505</v>
      </c>
      <c r="HNN142" s="86">
        <v>31211505</v>
      </c>
      <c r="HNO142" s="86">
        <v>31211505</v>
      </c>
      <c r="HNP142" s="86">
        <v>31211505</v>
      </c>
      <c r="HNQ142" s="86">
        <v>31211505</v>
      </c>
      <c r="HNR142" s="86">
        <v>31211505</v>
      </c>
      <c r="HNS142" s="86">
        <v>31211505</v>
      </c>
      <c r="HNT142" s="86">
        <v>31211505</v>
      </c>
      <c r="HNU142" s="86">
        <v>31211505</v>
      </c>
      <c r="HNV142" s="86">
        <v>31211505</v>
      </c>
      <c r="HNW142" s="86">
        <v>31211505</v>
      </c>
      <c r="HNX142" s="86">
        <v>31211505</v>
      </c>
      <c r="HNY142" s="86">
        <v>31211505</v>
      </c>
      <c r="HNZ142" s="86">
        <v>31211505</v>
      </c>
      <c r="HOA142" s="86">
        <v>31211505</v>
      </c>
      <c r="HOB142" s="86">
        <v>31211505</v>
      </c>
      <c r="HOC142" s="86">
        <v>31211505</v>
      </c>
      <c r="HOD142" s="86">
        <v>31211505</v>
      </c>
      <c r="HOE142" s="86">
        <v>31211505</v>
      </c>
      <c r="HOF142" s="86">
        <v>31211505</v>
      </c>
      <c r="HOG142" s="86">
        <v>31211505</v>
      </c>
      <c r="HOH142" s="86">
        <v>31211505</v>
      </c>
      <c r="HOI142" s="86">
        <v>31211505</v>
      </c>
      <c r="HOJ142" s="86">
        <v>31211505</v>
      </c>
      <c r="HOK142" s="86">
        <v>31211505</v>
      </c>
      <c r="HOL142" s="86">
        <v>31211505</v>
      </c>
      <c r="HOM142" s="86">
        <v>31211505</v>
      </c>
      <c r="HON142" s="86">
        <v>31211505</v>
      </c>
      <c r="HOO142" s="86">
        <v>31211505</v>
      </c>
      <c r="HOP142" s="86">
        <v>31211505</v>
      </c>
      <c r="HOQ142" s="86">
        <v>31211505</v>
      </c>
      <c r="HOR142" s="86">
        <v>31211505</v>
      </c>
      <c r="HOS142" s="86">
        <v>31211505</v>
      </c>
      <c r="HOT142" s="86">
        <v>31211505</v>
      </c>
      <c r="HOU142" s="86">
        <v>31211505</v>
      </c>
      <c r="HOV142" s="86">
        <v>31211505</v>
      </c>
      <c r="HOW142" s="86">
        <v>31211505</v>
      </c>
      <c r="HOX142" s="86">
        <v>31211505</v>
      </c>
      <c r="HOY142" s="86">
        <v>31211505</v>
      </c>
      <c r="HOZ142" s="86">
        <v>31211505</v>
      </c>
      <c r="HPA142" s="86">
        <v>31211505</v>
      </c>
      <c r="HPB142" s="86">
        <v>31211505</v>
      </c>
      <c r="HPC142" s="86">
        <v>31211505</v>
      </c>
      <c r="HPD142" s="86">
        <v>31211505</v>
      </c>
      <c r="HPE142" s="86">
        <v>31211505</v>
      </c>
      <c r="HPF142" s="86">
        <v>31211505</v>
      </c>
      <c r="HPG142" s="86">
        <v>31211505</v>
      </c>
      <c r="HPH142" s="86">
        <v>31211505</v>
      </c>
      <c r="HPI142" s="86">
        <v>31211505</v>
      </c>
      <c r="HPJ142" s="86">
        <v>31211505</v>
      </c>
      <c r="HPK142" s="86">
        <v>31211505</v>
      </c>
      <c r="HPL142" s="86">
        <v>31211505</v>
      </c>
      <c r="HPM142" s="86">
        <v>31211505</v>
      </c>
      <c r="HPN142" s="86">
        <v>31211505</v>
      </c>
      <c r="HPO142" s="86">
        <v>31211505</v>
      </c>
      <c r="HPP142" s="86">
        <v>31211505</v>
      </c>
      <c r="HPQ142" s="86">
        <v>31211505</v>
      </c>
      <c r="HPR142" s="86">
        <v>31211505</v>
      </c>
      <c r="HPS142" s="86">
        <v>31211505</v>
      </c>
      <c r="HPT142" s="86">
        <v>31211505</v>
      </c>
      <c r="HPU142" s="86">
        <v>31211505</v>
      </c>
      <c r="HPV142" s="86">
        <v>31211505</v>
      </c>
      <c r="HPW142" s="86">
        <v>31211505</v>
      </c>
      <c r="HPX142" s="86">
        <v>31211505</v>
      </c>
      <c r="HPY142" s="86">
        <v>31211505</v>
      </c>
      <c r="HPZ142" s="86">
        <v>31211505</v>
      </c>
      <c r="HQA142" s="86">
        <v>31211505</v>
      </c>
      <c r="HQB142" s="86">
        <v>31211505</v>
      </c>
      <c r="HQC142" s="86">
        <v>31211505</v>
      </c>
      <c r="HQD142" s="86">
        <v>31211505</v>
      </c>
      <c r="HQE142" s="86">
        <v>31211505</v>
      </c>
      <c r="HQF142" s="86">
        <v>31211505</v>
      </c>
      <c r="HQG142" s="86">
        <v>31211505</v>
      </c>
      <c r="HQH142" s="86">
        <v>31211505</v>
      </c>
      <c r="HQI142" s="86">
        <v>31211505</v>
      </c>
      <c r="HQJ142" s="86">
        <v>31211505</v>
      </c>
      <c r="HQK142" s="86">
        <v>31211505</v>
      </c>
      <c r="HQL142" s="86">
        <v>31211505</v>
      </c>
      <c r="HQM142" s="86">
        <v>31211505</v>
      </c>
      <c r="HQN142" s="86">
        <v>31211505</v>
      </c>
      <c r="HQO142" s="86">
        <v>31211505</v>
      </c>
      <c r="HQP142" s="86">
        <v>31211505</v>
      </c>
      <c r="HQQ142" s="86">
        <v>31211505</v>
      </c>
      <c r="HQR142" s="86">
        <v>31211505</v>
      </c>
      <c r="HQS142" s="86">
        <v>31211505</v>
      </c>
      <c r="HQT142" s="86">
        <v>31211505</v>
      </c>
      <c r="HQU142" s="86">
        <v>31211505</v>
      </c>
      <c r="HQV142" s="86">
        <v>31211505</v>
      </c>
      <c r="HQW142" s="86">
        <v>31211505</v>
      </c>
      <c r="HQX142" s="86">
        <v>31211505</v>
      </c>
      <c r="HQY142" s="86">
        <v>31211505</v>
      </c>
      <c r="HQZ142" s="86">
        <v>31211505</v>
      </c>
      <c r="HRA142" s="86">
        <v>31211505</v>
      </c>
      <c r="HRB142" s="86">
        <v>31211505</v>
      </c>
      <c r="HRC142" s="86">
        <v>31211505</v>
      </c>
      <c r="HRD142" s="86">
        <v>31211505</v>
      </c>
      <c r="HRE142" s="86">
        <v>31211505</v>
      </c>
      <c r="HRF142" s="86">
        <v>31211505</v>
      </c>
      <c r="HRG142" s="86">
        <v>31211505</v>
      </c>
      <c r="HRH142" s="86">
        <v>31211505</v>
      </c>
      <c r="HRI142" s="86">
        <v>31211505</v>
      </c>
      <c r="HRJ142" s="86">
        <v>31211505</v>
      </c>
      <c r="HRK142" s="86">
        <v>31211505</v>
      </c>
      <c r="HRL142" s="86">
        <v>31211505</v>
      </c>
      <c r="HRM142" s="86">
        <v>31211505</v>
      </c>
      <c r="HRN142" s="86">
        <v>31211505</v>
      </c>
      <c r="HRO142" s="86">
        <v>31211505</v>
      </c>
      <c r="HRP142" s="86">
        <v>31211505</v>
      </c>
      <c r="HRQ142" s="86">
        <v>31211505</v>
      </c>
      <c r="HRR142" s="86">
        <v>31211505</v>
      </c>
      <c r="HRS142" s="86">
        <v>31211505</v>
      </c>
      <c r="HRT142" s="86">
        <v>31211505</v>
      </c>
      <c r="HRU142" s="86">
        <v>31211505</v>
      </c>
      <c r="HRV142" s="86">
        <v>31211505</v>
      </c>
      <c r="HRW142" s="86">
        <v>31211505</v>
      </c>
      <c r="HRX142" s="86">
        <v>31211505</v>
      </c>
      <c r="HRY142" s="86">
        <v>31211505</v>
      </c>
      <c r="HRZ142" s="86">
        <v>31211505</v>
      </c>
      <c r="HSA142" s="86">
        <v>31211505</v>
      </c>
      <c r="HSB142" s="86">
        <v>31211505</v>
      </c>
      <c r="HSC142" s="86">
        <v>31211505</v>
      </c>
      <c r="HSD142" s="86">
        <v>31211505</v>
      </c>
      <c r="HSE142" s="86">
        <v>31211505</v>
      </c>
      <c r="HSF142" s="86">
        <v>31211505</v>
      </c>
      <c r="HSG142" s="86">
        <v>31211505</v>
      </c>
      <c r="HSH142" s="86">
        <v>31211505</v>
      </c>
      <c r="HSI142" s="86">
        <v>31211505</v>
      </c>
      <c r="HSJ142" s="86">
        <v>31211505</v>
      </c>
      <c r="HSK142" s="86">
        <v>31211505</v>
      </c>
      <c r="HSL142" s="86">
        <v>31211505</v>
      </c>
      <c r="HSM142" s="86">
        <v>31211505</v>
      </c>
      <c r="HSN142" s="86">
        <v>31211505</v>
      </c>
      <c r="HSO142" s="86">
        <v>31211505</v>
      </c>
      <c r="HSP142" s="86">
        <v>31211505</v>
      </c>
      <c r="HSQ142" s="86">
        <v>31211505</v>
      </c>
      <c r="HSR142" s="86">
        <v>31211505</v>
      </c>
      <c r="HSS142" s="86">
        <v>31211505</v>
      </c>
      <c r="HST142" s="86">
        <v>31211505</v>
      </c>
      <c r="HSU142" s="86">
        <v>31211505</v>
      </c>
      <c r="HSV142" s="86">
        <v>31211505</v>
      </c>
      <c r="HSW142" s="86">
        <v>31211505</v>
      </c>
      <c r="HSX142" s="86">
        <v>31211505</v>
      </c>
      <c r="HSY142" s="86">
        <v>31211505</v>
      </c>
      <c r="HSZ142" s="86">
        <v>31211505</v>
      </c>
      <c r="HTA142" s="86">
        <v>31211505</v>
      </c>
      <c r="HTB142" s="86">
        <v>31211505</v>
      </c>
      <c r="HTC142" s="86">
        <v>31211505</v>
      </c>
      <c r="HTD142" s="86">
        <v>31211505</v>
      </c>
      <c r="HTE142" s="86">
        <v>31211505</v>
      </c>
      <c r="HTF142" s="86">
        <v>31211505</v>
      </c>
      <c r="HTG142" s="86">
        <v>31211505</v>
      </c>
      <c r="HTH142" s="86">
        <v>31211505</v>
      </c>
      <c r="HTI142" s="86">
        <v>31211505</v>
      </c>
      <c r="HTJ142" s="86">
        <v>31211505</v>
      </c>
      <c r="HTK142" s="86">
        <v>31211505</v>
      </c>
      <c r="HTL142" s="86">
        <v>31211505</v>
      </c>
      <c r="HTM142" s="86">
        <v>31211505</v>
      </c>
      <c r="HTN142" s="86">
        <v>31211505</v>
      </c>
      <c r="HTO142" s="86">
        <v>31211505</v>
      </c>
      <c r="HTP142" s="86">
        <v>31211505</v>
      </c>
      <c r="HTQ142" s="86">
        <v>31211505</v>
      </c>
      <c r="HTR142" s="86">
        <v>31211505</v>
      </c>
      <c r="HTS142" s="86">
        <v>31211505</v>
      </c>
      <c r="HTT142" s="86">
        <v>31211505</v>
      </c>
      <c r="HTU142" s="86">
        <v>31211505</v>
      </c>
      <c r="HTV142" s="86">
        <v>31211505</v>
      </c>
      <c r="HTW142" s="86">
        <v>31211505</v>
      </c>
      <c r="HTX142" s="86">
        <v>31211505</v>
      </c>
      <c r="HTY142" s="86">
        <v>31211505</v>
      </c>
      <c r="HTZ142" s="86">
        <v>31211505</v>
      </c>
      <c r="HUA142" s="86">
        <v>31211505</v>
      </c>
      <c r="HUB142" s="86">
        <v>31211505</v>
      </c>
      <c r="HUC142" s="86">
        <v>31211505</v>
      </c>
      <c r="HUD142" s="86">
        <v>31211505</v>
      </c>
      <c r="HUE142" s="86">
        <v>31211505</v>
      </c>
      <c r="HUF142" s="86">
        <v>31211505</v>
      </c>
      <c r="HUG142" s="86">
        <v>31211505</v>
      </c>
      <c r="HUH142" s="86">
        <v>31211505</v>
      </c>
      <c r="HUI142" s="86">
        <v>31211505</v>
      </c>
      <c r="HUJ142" s="86">
        <v>31211505</v>
      </c>
      <c r="HUK142" s="86">
        <v>31211505</v>
      </c>
      <c r="HUL142" s="86">
        <v>31211505</v>
      </c>
      <c r="HUM142" s="86">
        <v>31211505</v>
      </c>
      <c r="HUN142" s="86">
        <v>31211505</v>
      </c>
      <c r="HUO142" s="86">
        <v>31211505</v>
      </c>
      <c r="HUP142" s="86">
        <v>31211505</v>
      </c>
      <c r="HUQ142" s="86">
        <v>31211505</v>
      </c>
      <c r="HUR142" s="86">
        <v>31211505</v>
      </c>
      <c r="HUS142" s="86">
        <v>31211505</v>
      </c>
      <c r="HUT142" s="86">
        <v>31211505</v>
      </c>
      <c r="HUU142" s="86">
        <v>31211505</v>
      </c>
      <c r="HUV142" s="86">
        <v>31211505</v>
      </c>
      <c r="HUW142" s="86">
        <v>31211505</v>
      </c>
      <c r="HUX142" s="86">
        <v>31211505</v>
      </c>
      <c r="HUY142" s="86">
        <v>31211505</v>
      </c>
      <c r="HUZ142" s="86">
        <v>31211505</v>
      </c>
      <c r="HVA142" s="86">
        <v>31211505</v>
      </c>
      <c r="HVB142" s="86">
        <v>31211505</v>
      </c>
      <c r="HVC142" s="86">
        <v>31211505</v>
      </c>
      <c r="HVD142" s="86">
        <v>31211505</v>
      </c>
      <c r="HVE142" s="86">
        <v>31211505</v>
      </c>
      <c r="HVF142" s="86">
        <v>31211505</v>
      </c>
      <c r="HVG142" s="86">
        <v>31211505</v>
      </c>
      <c r="HVH142" s="86">
        <v>31211505</v>
      </c>
      <c r="HVI142" s="86">
        <v>31211505</v>
      </c>
      <c r="HVJ142" s="86">
        <v>31211505</v>
      </c>
      <c r="HVK142" s="86">
        <v>31211505</v>
      </c>
      <c r="HVL142" s="86">
        <v>31211505</v>
      </c>
      <c r="HVM142" s="86">
        <v>31211505</v>
      </c>
      <c r="HVN142" s="86">
        <v>31211505</v>
      </c>
      <c r="HVO142" s="86">
        <v>31211505</v>
      </c>
      <c r="HVP142" s="86">
        <v>31211505</v>
      </c>
      <c r="HVQ142" s="86">
        <v>31211505</v>
      </c>
      <c r="HVR142" s="86">
        <v>31211505</v>
      </c>
      <c r="HVS142" s="86">
        <v>31211505</v>
      </c>
      <c r="HVT142" s="86">
        <v>31211505</v>
      </c>
      <c r="HVU142" s="86">
        <v>31211505</v>
      </c>
      <c r="HVV142" s="86">
        <v>31211505</v>
      </c>
      <c r="HVW142" s="86">
        <v>31211505</v>
      </c>
      <c r="HVX142" s="86">
        <v>31211505</v>
      </c>
      <c r="HVY142" s="86">
        <v>31211505</v>
      </c>
      <c r="HVZ142" s="86">
        <v>31211505</v>
      </c>
      <c r="HWA142" s="86">
        <v>31211505</v>
      </c>
      <c r="HWB142" s="86">
        <v>31211505</v>
      </c>
      <c r="HWC142" s="86">
        <v>31211505</v>
      </c>
      <c r="HWD142" s="86">
        <v>31211505</v>
      </c>
      <c r="HWE142" s="86">
        <v>31211505</v>
      </c>
      <c r="HWF142" s="86">
        <v>31211505</v>
      </c>
      <c r="HWG142" s="86">
        <v>31211505</v>
      </c>
      <c r="HWH142" s="86">
        <v>31211505</v>
      </c>
      <c r="HWI142" s="86">
        <v>31211505</v>
      </c>
      <c r="HWJ142" s="86">
        <v>31211505</v>
      </c>
      <c r="HWK142" s="86">
        <v>31211505</v>
      </c>
      <c r="HWL142" s="86">
        <v>31211505</v>
      </c>
      <c r="HWM142" s="86">
        <v>31211505</v>
      </c>
      <c r="HWN142" s="86">
        <v>31211505</v>
      </c>
      <c r="HWO142" s="86">
        <v>31211505</v>
      </c>
      <c r="HWP142" s="86">
        <v>31211505</v>
      </c>
      <c r="HWQ142" s="86">
        <v>31211505</v>
      </c>
      <c r="HWR142" s="86">
        <v>31211505</v>
      </c>
      <c r="HWS142" s="86">
        <v>31211505</v>
      </c>
      <c r="HWT142" s="86">
        <v>31211505</v>
      </c>
      <c r="HWU142" s="86">
        <v>31211505</v>
      </c>
      <c r="HWV142" s="86">
        <v>31211505</v>
      </c>
      <c r="HWW142" s="86">
        <v>31211505</v>
      </c>
      <c r="HWX142" s="86">
        <v>31211505</v>
      </c>
      <c r="HWY142" s="86">
        <v>31211505</v>
      </c>
      <c r="HWZ142" s="86">
        <v>31211505</v>
      </c>
      <c r="HXA142" s="86">
        <v>31211505</v>
      </c>
      <c r="HXB142" s="86">
        <v>31211505</v>
      </c>
      <c r="HXC142" s="86">
        <v>31211505</v>
      </c>
      <c r="HXD142" s="86">
        <v>31211505</v>
      </c>
      <c r="HXE142" s="86">
        <v>31211505</v>
      </c>
      <c r="HXF142" s="86">
        <v>31211505</v>
      </c>
      <c r="HXG142" s="86">
        <v>31211505</v>
      </c>
      <c r="HXH142" s="86">
        <v>31211505</v>
      </c>
      <c r="HXI142" s="86">
        <v>31211505</v>
      </c>
      <c r="HXJ142" s="86">
        <v>31211505</v>
      </c>
      <c r="HXK142" s="86">
        <v>31211505</v>
      </c>
      <c r="HXL142" s="86">
        <v>31211505</v>
      </c>
      <c r="HXM142" s="86">
        <v>31211505</v>
      </c>
      <c r="HXN142" s="86">
        <v>31211505</v>
      </c>
      <c r="HXO142" s="86">
        <v>31211505</v>
      </c>
      <c r="HXP142" s="86">
        <v>31211505</v>
      </c>
      <c r="HXQ142" s="86">
        <v>31211505</v>
      </c>
      <c r="HXR142" s="86">
        <v>31211505</v>
      </c>
      <c r="HXS142" s="86">
        <v>31211505</v>
      </c>
      <c r="HXT142" s="86">
        <v>31211505</v>
      </c>
      <c r="HXU142" s="86">
        <v>31211505</v>
      </c>
      <c r="HXV142" s="86">
        <v>31211505</v>
      </c>
      <c r="HXW142" s="86">
        <v>31211505</v>
      </c>
      <c r="HXX142" s="86">
        <v>31211505</v>
      </c>
      <c r="HXY142" s="86">
        <v>31211505</v>
      </c>
      <c r="HXZ142" s="86">
        <v>31211505</v>
      </c>
      <c r="HYA142" s="86">
        <v>31211505</v>
      </c>
      <c r="HYB142" s="86">
        <v>31211505</v>
      </c>
      <c r="HYC142" s="86">
        <v>31211505</v>
      </c>
      <c r="HYD142" s="86">
        <v>31211505</v>
      </c>
      <c r="HYE142" s="86">
        <v>31211505</v>
      </c>
      <c r="HYF142" s="86">
        <v>31211505</v>
      </c>
      <c r="HYG142" s="86">
        <v>31211505</v>
      </c>
      <c r="HYH142" s="86">
        <v>31211505</v>
      </c>
      <c r="HYI142" s="86">
        <v>31211505</v>
      </c>
      <c r="HYJ142" s="86">
        <v>31211505</v>
      </c>
      <c r="HYK142" s="86">
        <v>31211505</v>
      </c>
      <c r="HYL142" s="86">
        <v>31211505</v>
      </c>
      <c r="HYM142" s="86">
        <v>31211505</v>
      </c>
      <c r="HYN142" s="86">
        <v>31211505</v>
      </c>
      <c r="HYO142" s="86">
        <v>31211505</v>
      </c>
      <c r="HYP142" s="86">
        <v>31211505</v>
      </c>
      <c r="HYQ142" s="86">
        <v>31211505</v>
      </c>
      <c r="HYR142" s="86">
        <v>31211505</v>
      </c>
      <c r="HYS142" s="86">
        <v>31211505</v>
      </c>
      <c r="HYT142" s="86">
        <v>31211505</v>
      </c>
      <c r="HYU142" s="86">
        <v>31211505</v>
      </c>
      <c r="HYV142" s="86">
        <v>31211505</v>
      </c>
      <c r="HYW142" s="86">
        <v>31211505</v>
      </c>
      <c r="HYX142" s="86">
        <v>31211505</v>
      </c>
      <c r="HYY142" s="86">
        <v>31211505</v>
      </c>
      <c r="HYZ142" s="86">
        <v>31211505</v>
      </c>
      <c r="HZA142" s="86">
        <v>31211505</v>
      </c>
      <c r="HZB142" s="86">
        <v>31211505</v>
      </c>
      <c r="HZC142" s="86">
        <v>31211505</v>
      </c>
      <c r="HZD142" s="86">
        <v>31211505</v>
      </c>
      <c r="HZE142" s="86">
        <v>31211505</v>
      </c>
      <c r="HZF142" s="86">
        <v>31211505</v>
      </c>
      <c r="HZG142" s="86">
        <v>31211505</v>
      </c>
      <c r="HZH142" s="86">
        <v>31211505</v>
      </c>
      <c r="HZI142" s="86">
        <v>31211505</v>
      </c>
      <c r="HZJ142" s="86">
        <v>31211505</v>
      </c>
      <c r="HZK142" s="86">
        <v>31211505</v>
      </c>
      <c r="HZL142" s="86">
        <v>31211505</v>
      </c>
      <c r="HZM142" s="86">
        <v>31211505</v>
      </c>
      <c r="HZN142" s="86">
        <v>31211505</v>
      </c>
      <c r="HZO142" s="86">
        <v>31211505</v>
      </c>
      <c r="HZP142" s="86">
        <v>31211505</v>
      </c>
      <c r="HZQ142" s="86">
        <v>31211505</v>
      </c>
      <c r="HZR142" s="86">
        <v>31211505</v>
      </c>
      <c r="HZS142" s="86">
        <v>31211505</v>
      </c>
      <c r="HZT142" s="86">
        <v>31211505</v>
      </c>
      <c r="HZU142" s="86">
        <v>31211505</v>
      </c>
      <c r="HZV142" s="86">
        <v>31211505</v>
      </c>
      <c r="HZW142" s="86">
        <v>31211505</v>
      </c>
      <c r="HZX142" s="86">
        <v>31211505</v>
      </c>
      <c r="HZY142" s="86">
        <v>31211505</v>
      </c>
      <c r="HZZ142" s="86">
        <v>31211505</v>
      </c>
      <c r="IAA142" s="86">
        <v>31211505</v>
      </c>
      <c r="IAB142" s="86">
        <v>31211505</v>
      </c>
      <c r="IAC142" s="86">
        <v>31211505</v>
      </c>
      <c r="IAD142" s="86">
        <v>31211505</v>
      </c>
      <c r="IAE142" s="86">
        <v>31211505</v>
      </c>
      <c r="IAF142" s="86">
        <v>31211505</v>
      </c>
      <c r="IAG142" s="86">
        <v>31211505</v>
      </c>
      <c r="IAH142" s="86">
        <v>31211505</v>
      </c>
      <c r="IAI142" s="86">
        <v>31211505</v>
      </c>
      <c r="IAJ142" s="86">
        <v>31211505</v>
      </c>
      <c r="IAK142" s="86">
        <v>31211505</v>
      </c>
      <c r="IAL142" s="86">
        <v>31211505</v>
      </c>
      <c r="IAM142" s="86">
        <v>31211505</v>
      </c>
      <c r="IAN142" s="86">
        <v>31211505</v>
      </c>
      <c r="IAO142" s="86">
        <v>31211505</v>
      </c>
      <c r="IAP142" s="86">
        <v>31211505</v>
      </c>
      <c r="IAQ142" s="86">
        <v>31211505</v>
      </c>
      <c r="IAR142" s="86">
        <v>31211505</v>
      </c>
      <c r="IAS142" s="86">
        <v>31211505</v>
      </c>
      <c r="IAT142" s="86">
        <v>31211505</v>
      </c>
      <c r="IAU142" s="86">
        <v>31211505</v>
      </c>
      <c r="IAV142" s="86">
        <v>31211505</v>
      </c>
      <c r="IAW142" s="86">
        <v>31211505</v>
      </c>
      <c r="IAX142" s="86">
        <v>31211505</v>
      </c>
      <c r="IAY142" s="86">
        <v>31211505</v>
      </c>
      <c r="IAZ142" s="86">
        <v>31211505</v>
      </c>
      <c r="IBA142" s="86">
        <v>31211505</v>
      </c>
      <c r="IBB142" s="86">
        <v>31211505</v>
      </c>
      <c r="IBC142" s="86">
        <v>31211505</v>
      </c>
      <c r="IBD142" s="86">
        <v>31211505</v>
      </c>
      <c r="IBE142" s="86">
        <v>31211505</v>
      </c>
      <c r="IBF142" s="86">
        <v>31211505</v>
      </c>
      <c r="IBG142" s="86">
        <v>31211505</v>
      </c>
      <c r="IBH142" s="86">
        <v>31211505</v>
      </c>
      <c r="IBI142" s="86">
        <v>31211505</v>
      </c>
      <c r="IBJ142" s="86">
        <v>31211505</v>
      </c>
      <c r="IBK142" s="86">
        <v>31211505</v>
      </c>
      <c r="IBL142" s="86">
        <v>31211505</v>
      </c>
      <c r="IBM142" s="86">
        <v>31211505</v>
      </c>
      <c r="IBN142" s="86">
        <v>31211505</v>
      </c>
      <c r="IBO142" s="86">
        <v>31211505</v>
      </c>
      <c r="IBP142" s="86">
        <v>31211505</v>
      </c>
      <c r="IBQ142" s="86">
        <v>31211505</v>
      </c>
      <c r="IBR142" s="86">
        <v>31211505</v>
      </c>
      <c r="IBS142" s="86">
        <v>31211505</v>
      </c>
      <c r="IBT142" s="86">
        <v>31211505</v>
      </c>
      <c r="IBU142" s="86">
        <v>31211505</v>
      </c>
      <c r="IBV142" s="86">
        <v>31211505</v>
      </c>
      <c r="IBW142" s="86">
        <v>31211505</v>
      </c>
      <c r="IBX142" s="86">
        <v>31211505</v>
      </c>
      <c r="IBY142" s="86">
        <v>31211505</v>
      </c>
      <c r="IBZ142" s="86">
        <v>31211505</v>
      </c>
      <c r="ICA142" s="86">
        <v>31211505</v>
      </c>
      <c r="ICB142" s="86">
        <v>31211505</v>
      </c>
      <c r="ICC142" s="86">
        <v>31211505</v>
      </c>
      <c r="ICD142" s="86">
        <v>31211505</v>
      </c>
      <c r="ICE142" s="86">
        <v>31211505</v>
      </c>
      <c r="ICF142" s="86">
        <v>31211505</v>
      </c>
      <c r="ICG142" s="86">
        <v>31211505</v>
      </c>
      <c r="ICH142" s="86">
        <v>31211505</v>
      </c>
      <c r="ICI142" s="86">
        <v>31211505</v>
      </c>
      <c r="ICJ142" s="86">
        <v>31211505</v>
      </c>
      <c r="ICK142" s="86">
        <v>31211505</v>
      </c>
      <c r="ICL142" s="86">
        <v>31211505</v>
      </c>
      <c r="ICM142" s="86">
        <v>31211505</v>
      </c>
      <c r="ICN142" s="86">
        <v>31211505</v>
      </c>
      <c r="ICO142" s="86">
        <v>31211505</v>
      </c>
      <c r="ICP142" s="86">
        <v>31211505</v>
      </c>
      <c r="ICQ142" s="86">
        <v>31211505</v>
      </c>
      <c r="ICR142" s="86">
        <v>31211505</v>
      </c>
      <c r="ICS142" s="86">
        <v>31211505</v>
      </c>
      <c r="ICT142" s="86">
        <v>31211505</v>
      </c>
      <c r="ICU142" s="86">
        <v>31211505</v>
      </c>
      <c r="ICV142" s="86">
        <v>31211505</v>
      </c>
      <c r="ICW142" s="86">
        <v>31211505</v>
      </c>
      <c r="ICX142" s="86">
        <v>31211505</v>
      </c>
      <c r="ICY142" s="86">
        <v>31211505</v>
      </c>
      <c r="ICZ142" s="86">
        <v>31211505</v>
      </c>
      <c r="IDA142" s="86">
        <v>31211505</v>
      </c>
      <c r="IDB142" s="86">
        <v>31211505</v>
      </c>
      <c r="IDC142" s="86">
        <v>31211505</v>
      </c>
      <c r="IDD142" s="86">
        <v>31211505</v>
      </c>
      <c r="IDE142" s="86">
        <v>31211505</v>
      </c>
      <c r="IDF142" s="86">
        <v>31211505</v>
      </c>
      <c r="IDG142" s="86">
        <v>31211505</v>
      </c>
      <c r="IDH142" s="86">
        <v>31211505</v>
      </c>
      <c r="IDI142" s="86">
        <v>31211505</v>
      </c>
      <c r="IDJ142" s="86">
        <v>31211505</v>
      </c>
      <c r="IDK142" s="86">
        <v>31211505</v>
      </c>
      <c r="IDL142" s="86">
        <v>31211505</v>
      </c>
      <c r="IDM142" s="86">
        <v>31211505</v>
      </c>
      <c r="IDN142" s="86">
        <v>31211505</v>
      </c>
      <c r="IDO142" s="86">
        <v>31211505</v>
      </c>
      <c r="IDP142" s="86">
        <v>31211505</v>
      </c>
      <c r="IDQ142" s="86">
        <v>31211505</v>
      </c>
      <c r="IDR142" s="86">
        <v>31211505</v>
      </c>
      <c r="IDS142" s="86">
        <v>31211505</v>
      </c>
      <c r="IDT142" s="86">
        <v>31211505</v>
      </c>
      <c r="IDU142" s="86">
        <v>31211505</v>
      </c>
      <c r="IDV142" s="86">
        <v>31211505</v>
      </c>
      <c r="IDW142" s="86">
        <v>31211505</v>
      </c>
      <c r="IDX142" s="86">
        <v>31211505</v>
      </c>
      <c r="IDY142" s="86">
        <v>31211505</v>
      </c>
      <c r="IDZ142" s="86">
        <v>31211505</v>
      </c>
      <c r="IEA142" s="86">
        <v>31211505</v>
      </c>
      <c r="IEB142" s="86">
        <v>31211505</v>
      </c>
      <c r="IEC142" s="86">
        <v>31211505</v>
      </c>
      <c r="IED142" s="86">
        <v>31211505</v>
      </c>
      <c r="IEE142" s="86">
        <v>31211505</v>
      </c>
      <c r="IEF142" s="86">
        <v>31211505</v>
      </c>
      <c r="IEG142" s="86">
        <v>31211505</v>
      </c>
      <c r="IEH142" s="86">
        <v>31211505</v>
      </c>
      <c r="IEI142" s="86">
        <v>31211505</v>
      </c>
      <c r="IEJ142" s="86">
        <v>31211505</v>
      </c>
      <c r="IEK142" s="86">
        <v>31211505</v>
      </c>
      <c r="IEL142" s="86">
        <v>31211505</v>
      </c>
      <c r="IEM142" s="86">
        <v>31211505</v>
      </c>
      <c r="IEN142" s="86">
        <v>31211505</v>
      </c>
      <c r="IEO142" s="86">
        <v>31211505</v>
      </c>
      <c r="IEP142" s="86">
        <v>31211505</v>
      </c>
      <c r="IEQ142" s="86">
        <v>31211505</v>
      </c>
      <c r="IER142" s="86">
        <v>31211505</v>
      </c>
      <c r="IES142" s="86">
        <v>31211505</v>
      </c>
      <c r="IET142" s="86">
        <v>31211505</v>
      </c>
      <c r="IEU142" s="86">
        <v>31211505</v>
      </c>
      <c r="IEV142" s="86">
        <v>31211505</v>
      </c>
      <c r="IEW142" s="86">
        <v>31211505</v>
      </c>
      <c r="IEX142" s="86">
        <v>31211505</v>
      </c>
      <c r="IEY142" s="86">
        <v>31211505</v>
      </c>
      <c r="IEZ142" s="86">
        <v>31211505</v>
      </c>
      <c r="IFA142" s="86">
        <v>31211505</v>
      </c>
      <c r="IFB142" s="86">
        <v>31211505</v>
      </c>
      <c r="IFC142" s="86">
        <v>31211505</v>
      </c>
      <c r="IFD142" s="86">
        <v>31211505</v>
      </c>
      <c r="IFE142" s="86">
        <v>31211505</v>
      </c>
      <c r="IFF142" s="86">
        <v>31211505</v>
      </c>
      <c r="IFG142" s="86">
        <v>31211505</v>
      </c>
      <c r="IFH142" s="86">
        <v>31211505</v>
      </c>
      <c r="IFI142" s="86">
        <v>31211505</v>
      </c>
      <c r="IFJ142" s="86">
        <v>31211505</v>
      </c>
      <c r="IFK142" s="86">
        <v>31211505</v>
      </c>
      <c r="IFL142" s="86">
        <v>31211505</v>
      </c>
      <c r="IFM142" s="86">
        <v>31211505</v>
      </c>
      <c r="IFN142" s="86">
        <v>31211505</v>
      </c>
      <c r="IFO142" s="86">
        <v>31211505</v>
      </c>
      <c r="IFP142" s="86">
        <v>31211505</v>
      </c>
      <c r="IFQ142" s="86">
        <v>31211505</v>
      </c>
      <c r="IFR142" s="86">
        <v>31211505</v>
      </c>
      <c r="IFS142" s="86">
        <v>31211505</v>
      </c>
      <c r="IFT142" s="86">
        <v>31211505</v>
      </c>
      <c r="IFU142" s="86">
        <v>31211505</v>
      </c>
      <c r="IFV142" s="86">
        <v>31211505</v>
      </c>
      <c r="IFW142" s="86">
        <v>31211505</v>
      </c>
      <c r="IFX142" s="86">
        <v>31211505</v>
      </c>
      <c r="IFY142" s="86">
        <v>31211505</v>
      </c>
      <c r="IFZ142" s="86">
        <v>31211505</v>
      </c>
      <c r="IGA142" s="86">
        <v>31211505</v>
      </c>
      <c r="IGB142" s="86">
        <v>31211505</v>
      </c>
      <c r="IGC142" s="86">
        <v>31211505</v>
      </c>
      <c r="IGD142" s="86">
        <v>31211505</v>
      </c>
      <c r="IGE142" s="86">
        <v>31211505</v>
      </c>
      <c r="IGF142" s="86">
        <v>31211505</v>
      </c>
      <c r="IGG142" s="86">
        <v>31211505</v>
      </c>
      <c r="IGH142" s="86">
        <v>31211505</v>
      </c>
      <c r="IGI142" s="86">
        <v>31211505</v>
      </c>
      <c r="IGJ142" s="86">
        <v>31211505</v>
      </c>
      <c r="IGK142" s="86">
        <v>31211505</v>
      </c>
      <c r="IGL142" s="86">
        <v>31211505</v>
      </c>
      <c r="IGM142" s="86">
        <v>31211505</v>
      </c>
      <c r="IGN142" s="86">
        <v>31211505</v>
      </c>
      <c r="IGO142" s="86">
        <v>31211505</v>
      </c>
      <c r="IGP142" s="86">
        <v>31211505</v>
      </c>
      <c r="IGQ142" s="86">
        <v>31211505</v>
      </c>
      <c r="IGR142" s="86">
        <v>31211505</v>
      </c>
      <c r="IGS142" s="86">
        <v>31211505</v>
      </c>
      <c r="IGT142" s="86">
        <v>31211505</v>
      </c>
      <c r="IGU142" s="86">
        <v>31211505</v>
      </c>
      <c r="IGV142" s="86">
        <v>31211505</v>
      </c>
      <c r="IGW142" s="86">
        <v>31211505</v>
      </c>
      <c r="IGX142" s="86">
        <v>31211505</v>
      </c>
      <c r="IGY142" s="86">
        <v>31211505</v>
      </c>
      <c r="IGZ142" s="86">
        <v>31211505</v>
      </c>
      <c r="IHA142" s="86">
        <v>31211505</v>
      </c>
      <c r="IHB142" s="86">
        <v>31211505</v>
      </c>
      <c r="IHC142" s="86">
        <v>31211505</v>
      </c>
      <c r="IHD142" s="86">
        <v>31211505</v>
      </c>
      <c r="IHE142" s="86">
        <v>31211505</v>
      </c>
      <c r="IHF142" s="86">
        <v>31211505</v>
      </c>
      <c r="IHG142" s="86">
        <v>31211505</v>
      </c>
      <c r="IHH142" s="86">
        <v>31211505</v>
      </c>
      <c r="IHI142" s="86">
        <v>31211505</v>
      </c>
      <c r="IHJ142" s="86">
        <v>31211505</v>
      </c>
      <c r="IHK142" s="86">
        <v>31211505</v>
      </c>
      <c r="IHL142" s="86">
        <v>31211505</v>
      </c>
      <c r="IHM142" s="86">
        <v>31211505</v>
      </c>
      <c r="IHN142" s="86">
        <v>31211505</v>
      </c>
      <c r="IHO142" s="86">
        <v>31211505</v>
      </c>
      <c r="IHP142" s="86">
        <v>31211505</v>
      </c>
      <c r="IHQ142" s="86">
        <v>31211505</v>
      </c>
      <c r="IHR142" s="86">
        <v>31211505</v>
      </c>
      <c r="IHS142" s="86">
        <v>31211505</v>
      </c>
      <c r="IHT142" s="86">
        <v>31211505</v>
      </c>
      <c r="IHU142" s="86">
        <v>31211505</v>
      </c>
      <c r="IHV142" s="86">
        <v>31211505</v>
      </c>
      <c r="IHW142" s="86">
        <v>31211505</v>
      </c>
      <c r="IHX142" s="86">
        <v>31211505</v>
      </c>
      <c r="IHY142" s="86">
        <v>31211505</v>
      </c>
      <c r="IHZ142" s="86">
        <v>31211505</v>
      </c>
      <c r="IIA142" s="86">
        <v>31211505</v>
      </c>
      <c r="IIB142" s="86">
        <v>31211505</v>
      </c>
      <c r="IIC142" s="86">
        <v>31211505</v>
      </c>
      <c r="IID142" s="86">
        <v>31211505</v>
      </c>
      <c r="IIE142" s="86">
        <v>31211505</v>
      </c>
      <c r="IIF142" s="86">
        <v>31211505</v>
      </c>
      <c r="IIG142" s="86">
        <v>31211505</v>
      </c>
      <c r="IIH142" s="86">
        <v>31211505</v>
      </c>
      <c r="III142" s="86">
        <v>31211505</v>
      </c>
      <c r="IIJ142" s="86">
        <v>31211505</v>
      </c>
      <c r="IIK142" s="86">
        <v>31211505</v>
      </c>
      <c r="IIL142" s="86">
        <v>31211505</v>
      </c>
      <c r="IIM142" s="86">
        <v>31211505</v>
      </c>
      <c r="IIN142" s="86">
        <v>31211505</v>
      </c>
      <c r="IIO142" s="86">
        <v>31211505</v>
      </c>
      <c r="IIP142" s="86">
        <v>31211505</v>
      </c>
      <c r="IIQ142" s="86">
        <v>31211505</v>
      </c>
      <c r="IIR142" s="86">
        <v>31211505</v>
      </c>
      <c r="IIS142" s="86">
        <v>31211505</v>
      </c>
      <c r="IIT142" s="86">
        <v>31211505</v>
      </c>
      <c r="IIU142" s="86">
        <v>31211505</v>
      </c>
      <c r="IIV142" s="86">
        <v>31211505</v>
      </c>
      <c r="IIW142" s="86">
        <v>31211505</v>
      </c>
      <c r="IIX142" s="86">
        <v>31211505</v>
      </c>
      <c r="IIY142" s="86">
        <v>31211505</v>
      </c>
      <c r="IIZ142" s="86">
        <v>31211505</v>
      </c>
      <c r="IJA142" s="86">
        <v>31211505</v>
      </c>
      <c r="IJB142" s="86">
        <v>31211505</v>
      </c>
      <c r="IJC142" s="86">
        <v>31211505</v>
      </c>
      <c r="IJD142" s="86">
        <v>31211505</v>
      </c>
      <c r="IJE142" s="86">
        <v>31211505</v>
      </c>
      <c r="IJF142" s="86">
        <v>31211505</v>
      </c>
      <c r="IJG142" s="86">
        <v>31211505</v>
      </c>
      <c r="IJH142" s="86">
        <v>31211505</v>
      </c>
      <c r="IJI142" s="86">
        <v>31211505</v>
      </c>
      <c r="IJJ142" s="86">
        <v>31211505</v>
      </c>
      <c r="IJK142" s="86">
        <v>31211505</v>
      </c>
      <c r="IJL142" s="86">
        <v>31211505</v>
      </c>
      <c r="IJM142" s="86">
        <v>31211505</v>
      </c>
      <c r="IJN142" s="86">
        <v>31211505</v>
      </c>
      <c r="IJO142" s="86">
        <v>31211505</v>
      </c>
      <c r="IJP142" s="86">
        <v>31211505</v>
      </c>
      <c r="IJQ142" s="86">
        <v>31211505</v>
      </c>
      <c r="IJR142" s="86">
        <v>31211505</v>
      </c>
      <c r="IJS142" s="86">
        <v>31211505</v>
      </c>
      <c r="IJT142" s="86">
        <v>31211505</v>
      </c>
      <c r="IJU142" s="86">
        <v>31211505</v>
      </c>
      <c r="IJV142" s="86">
        <v>31211505</v>
      </c>
      <c r="IJW142" s="86">
        <v>31211505</v>
      </c>
      <c r="IJX142" s="86">
        <v>31211505</v>
      </c>
      <c r="IJY142" s="86">
        <v>31211505</v>
      </c>
      <c r="IJZ142" s="86">
        <v>31211505</v>
      </c>
      <c r="IKA142" s="86">
        <v>31211505</v>
      </c>
      <c r="IKB142" s="86">
        <v>31211505</v>
      </c>
      <c r="IKC142" s="86">
        <v>31211505</v>
      </c>
      <c r="IKD142" s="86">
        <v>31211505</v>
      </c>
      <c r="IKE142" s="86">
        <v>31211505</v>
      </c>
      <c r="IKF142" s="86">
        <v>31211505</v>
      </c>
      <c r="IKG142" s="86">
        <v>31211505</v>
      </c>
      <c r="IKH142" s="86">
        <v>31211505</v>
      </c>
      <c r="IKI142" s="86">
        <v>31211505</v>
      </c>
      <c r="IKJ142" s="86">
        <v>31211505</v>
      </c>
      <c r="IKK142" s="86">
        <v>31211505</v>
      </c>
      <c r="IKL142" s="86">
        <v>31211505</v>
      </c>
      <c r="IKM142" s="86">
        <v>31211505</v>
      </c>
      <c r="IKN142" s="86">
        <v>31211505</v>
      </c>
      <c r="IKO142" s="86">
        <v>31211505</v>
      </c>
      <c r="IKP142" s="86">
        <v>31211505</v>
      </c>
      <c r="IKQ142" s="86">
        <v>31211505</v>
      </c>
      <c r="IKR142" s="86">
        <v>31211505</v>
      </c>
      <c r="IKS142" s="86">
        <v>31211505</v>
      </c>
      <c r="IKT142" s="86">
        <v>31211505</v>
      </c>
      <c r="IKU142" s="86">
        <v>31211505</v>
      </c>
      <c r="IKV142" s="86">
        <v>31211505</v>
      </c>
      <c r="IKW142" s="86">
        <v>31211505</v>
      </c>
      <c r="IKX142" s="86">
        <v>31211505</v>
      </c>
      <c r="IKY142" s="86">
        <v>31211505</v>
      </c>
      <c r="IKZ142" s="86">
        <v>31211505</v>
      </c>
      <c r="ILA142" s="86">
        <v>31211505</v>
      </c>
      <c r="ILB142" s="86">
        <v>31211505</v>
      </c>
      <c r="ILC142" s="86">
        <v>31211505</v>
      </c>
      <c r="ILD142" s="86">
        <v>31211505</v>
      </c>
      <c r="ILE142" s="86">
        <v>31211505</v>
      </c>
      <c r="ILF142" s="86">
        <v>31211505</v>
      </c>
      <c r="ILG142" s="86">
        <v>31211505</v>
      </c>
      <c r="ILH142" s="86">
        <v>31211505</v>
      </c>
      <c r="ILI142" s="86">
        <v>31211505</v>
      </c>
      <c r="ILJ142" s="86">
        <v>31211505</v>
      </c>
      <c r="ILK142" s="86">
        <v>31211505</v>
      </c>
      <c r="ILL142" s="86">
        <v>31211505</v>
      </c>
      <c r="ILM142" s="86">
        <v>31211505</v>
      </c>
      <c r="ILN142" s="86">
        <v>31211505</v>
      </c>
      <c r="ILO142" s="86">
        <v>31211505</v>
      </c>
      <c r="ILP142" s="86">
        <v>31211505</v>
      </c>
      <c r="ILQ142" s="86">
        <v>31211505</v>
      </c>
      <c r="ILR142" s="86">
        <v>31211505</v>
      </c>
      <c r="ILS142" s="86">
        <v>31211505</v>
      </c>
      <c r="ILT142" s="86">
        <v>31211505</v>
      </c>
      <c r="ILU142" s="86">
        <v>31211505</v>
      </c>
      <c r="ILV142" s="86">
        <v>31211505</v>
      </c>
      <c r="ILW142" s="86">
        <v>31211505</v>
      </c>
      <c r="ILX142" s="86">
        <v>31211505</v>
      </c>
      <c r="ILY142" s="86">
        <v>31211505</v>
      </c>
      <c r="ILZ142" s="86">
        <v>31211505</v>
      </c>
      <c r="IMA142" s="86">
        <v>31211505</v>
      </c>
      <c r="IMB142" s="86">
        <v>31211505</v>
      </c>
      <c r="IMC142" s="86">
        <v>31211505</v>
      </c>
      <c r="IMD142" s="86">
        <v>31211505</v>
      </c>
      <c r="IME142" s="86">
        <v>31211505</v>
      </c>
      <c r="IMF142" s="86">
        <v>31211505</v>
      </c>
      <c r="IMG142" s="86">
        <v>31211505</v>
      </c>
      <c r="IMH142" s="86">
        <v>31211505</v>
      </c>
      <c r="IMI142" s="86">
        <v>31211505</v>
      </c>
      <c r="IMJ142" s="86">
        <v>31211505</v>
      </c>
      <c r="IMK142" s="86">
        <v>31211505</v>
      </c>
      <c r="IML142" s="86">
        <v>31211505</v>
      </c>
      <c r="IMM142" s="86">
        <v>31211505</v>
      </c>
      <c r="IMN142" s="86">
        <v>31211505</v>
      </c>
      <c r="IMO142" s="86">
        <v>31211505</v>
      </c>
      <c r="IMP142" s="86">
        <v>31211505</v>
      </c>
      <c r="IMQ142" s="86">
        <v>31211505</v>
      </c>
      <c r="IMR142" s="86">
        <v>31211505</v>
      </c>
      <c r="IMS142" s="86">
        <v>31211505</v>
      </c>
      <c r="IMT142" s="86">
        <v>31211505</v>
      </c>
      <c r="IMU142" s="86">
        <v>31211505</v>
      </c>
      <c r="IMV142" s="86">
        <v>31211505</v>
      </c>
      <c r="IMW142" s="86">
        <v>31211505</v>
      </c>
      <c r="IMX142" s="86">
        <v>31211505</v>
      </c>
      <c r="IMY142" s="86">
        <v>31211505</v>
      </c>
      <c r="IMZ142" s="86">
        <v>31211505</v>
      </c>
      <c r="INA142" s="86">
        <v>31211505</v>
      </c>
      <c r="INB142" s="86">
        <v>31211505</v>
      </c>
      <c r="INC142" s="86">
        <v>31211505</v>
      </c>
      <c r="IND142" s="86">
        <v>31211505</v>
      </c>
      <c r="INE142" s="86">
        <v>31211505</v>
      </c>
      <c r="INF142" s="86">
        <v>31211505</v>
      </c>
      <c r="ING142" s="86">
        <v>31211505</v>
      </c>
      <c r="INH142" s="86">
        <v>31211505</v>
      </c>
      <c r="INI142" s="86">
        <v>31211505</v>
      </c>
      <c r="INJ142" s="86">
        <v>31211505</v>
      </c>
      <c r="INK142" s="86">
        <v>31211505</v>
      </c>
      <c r="INL142" s="86">
        <v>31211505</v>
      </c>
      <c r="INM142" s="86">
        <v>31211505</v>
      </c>
      <c r="INN142" s="86">
        <v>31211505</v>
      </c>
      <c r="INO142" s="86">
        <v>31211505</v>
      </c>
      <c r="INP142" s="86">
        <v>31211505</v>
      </c>
      <c r="INQ142" s="86">
        <v>31211505</v>
      </c>
      <c r="INR142" s="86">
        <v>31211505</v>
      </c>
      <c r="INS142" s="86">
        <v>31211505</v>
      </c>
      <c r="INT142" s="86">
        <v>31211505</v>
      </c>
      <c r="INU142" s="86">
        <v>31211505</v>
      </c>
      <c r="INV142" s="86">
        <v>31211505</v>
      </c>
      <c r="INW142" s="86">
        <v>31211505</v>
      </c>
      <c r="INX142" s="86">
        <v>31211505</v>
      </c>
      <c r="INY142" s="86">
        <v>31211505</v>
      </c>
      <c r="INZ142" s="86">
        <v>31211505</v>
      </c>
      <c r="IOA142" s="86">
        <v>31211505</v>
      </c>
      <c r="IOB142" s="86">
        <v>31211505</v>
      </c>
      <c r="IOC142" s="86">
        <v>31211505</v>
      </c>
      <c r="IOD142" s="86">
        <v>31211505</v>
      </c>
      <c r="IOE142" s="86">
        <v>31211505</v>
      </c>
      <c r="IOF142" s="86">
        <v>31211505</v>
      </c>
      <c r="IOG142" s="86">
        <v>31211505</v>
      </c>
      <c r="IOH142" s="86">
        <v>31211505</v>
      </c>
      <c r="IOI142" s="86">
        <v>31211505</v>
      </c>
      <c r="IOJ142" s="86">
        <v>31211505</v>
      </c>
      <c r="IOK142" s="86">
        <v>31211505</v>
      </c>
      <c r="IOL142" s="86">
        <v>31211505</v>
      </c>
      <c r="IOM142" s="86">
        <v>31211505</v>
      </c>
      <c r="ION142" s="86">
        <v>31211505</v>
      </c>
      <c r="IOO142" s="86">
        <v>31211505</v>
      </c>
      <c r="IOP142" s="86">
        <v>31211505</v>
      </c>
      <c r="IOQ142" s="86">
        <v>31211505</v>
      </c>
      <c r="IOR142" s="86">
        <v>31211505</v>
      </c>
      <c r="IOS142" s="86">
        <v>31211505</v>
      </c>
      <c r="IOT142" s="86">
        <v>31211505</v>
      </c>
      <c r="IOU142" s="86">
        <v>31211505</v>
      </c>
      <c r="IOV142" s="86">
        <v>31211505</v>
      </c>
      <c r="IOW142" s="86">
        <v>31211505</v>
      </c>
      <c r="IOX142" s="86">
        <v>31211505</v>
      </c>
      <c r="IOY142" s="86">
        <v>31211505</v>
      </c>
      <c r="IOZ142" s="86">
        <v>31211505</v>
      </c>
      <c r="IPA142" s="86">
        <v>31211505</v>
      </c>
      <c r="IPB142" s="86">
        <v>31211505</v>
      </c>
      <c r="IPC142" s="86">
        <v>31211505</v>
      </c>
      <c r="IPD142" s="86">
        <v>31211505</v>
      </c>
      <c r="IPE142" s="86">
        <v>31211505</v>
      </c>
      <c r="IPF142" s="86">
        <v>31211505</v>
      </c>
      <c r="IPG142" s="86">
        <v>31211505</v>
      </c>
      <c r="IPH142" s="86">
        <v>31211505</v>
      </c>
      <c r="IPI142" s="86">
        <v>31211505</v>
      </c>
      <c r="IPJ142" s="86">
        <v>31211505</v>
      </c>
      <c r="IPK142" s="86">
        <v>31211505</v>
      </c>
      <c r="IPL142" s="86">
        <v>31211505</v>
      </c>
      <c r="IPM142" s="86">
        <v>31211505</v>
      </c>
      <c r="IPN142" s="86">
        <v>31211505</v>
      </c>
      <c r="IPO142" s="86">
        <v>31211505</v>
      </c>
      <c r="IPP142" s="86">
        <v>31211505</v>
      </c>
      <c r="IPQ142" s="86">
        <v>31211505</v>
      </c>
      <c r="IPR142" s="86">
        <v>31211505</v>
      </c>
      <c r="IPS142" s="86">
        <v>31211505</v>
      </c>
      <c r="IPT142" s="86">
        <v>31211505</v>
      </c>
      <c r="IPU142" s="86">
        <v>31211505</v>
      </c>
      <c r="IPV142" s="86">
        <v>31211505</v>
      </c>
      <c r="IPW142" s="86">
        <v>31211505</v>
      </c>
      <c r="IPX142" s="86">
        <v>31211505</v>
      </c>
      <c r="IPY142" s="86">
        <v>31211505</v>
      </c>
      <c r="IPZ142" s="86">
        <v>31211505</v>
      </c>
      <c r="IQA142" s="86">
        <v>31211505</v>
      </c>
      <c r="IQB142" s="86">
        <v>31211505</v>
      </c>
      <c r="IQC142" s="86">
        <v>31211505</v>
      </c>
      <c r="IQD142" s="86">
        <v>31211505</v>
      </c>
      <c r="IQE142" s="86">
        <v>31211505</v>
      </c>
      <c r="IQF142" s="86">
        <v>31211505</v>
      </c>
      <c r="IQG142" s="86">
        <v>31211505</v>
      </c>
      <c r="IQH142" s="86">
        <v>31211505</v>
      </c>
      <c r="IQI142" s="86">
        <v>31211505</v>
      </c>
      <c r="IQJ142" s="86">
        <v>31211505</v>
      </c>
      <c r="IQK142" s="86">
        <v>31211505</v>
      </c>
      <c r="IQL142" s="86">
        <v>31211505</v>
      </c>
      <c r="IQM142" s="86">
        <v>31211505</v>
      </c>
      <c r="IQN142" s="86">
        <v>31211505</v>
      </c>
      <c r="IQO142" s="86">
        <v>31211505</v>
      </c>
      <c r="IQP142" s="86">
        <v>31211505</v>
      </c>
      <c r="IQQ142" s="86">
        <v>31211505</v>
      </c>
      <c r="IQR142" s="86">
        <v>31211505</v>
      </c>
      <c r="IQS142" s="86">
        <v>31211505</v>
      </c>
      <c r="IQT142" s="86">
        <v>31211505</v>
      </c>
      <c r="IQU142" s="86">
        <v>31211505</v>
      </c>
      <c r="IQV142" s="86">
        <v>31211505</v>
      </c>
      <c r="IQW142" s="86">
        <v>31211505</v>
      </c>
      <c r="IQX142" s="86">
        <v>31211505</v>
      </c>
      <c r="IQY142" s="86">
        <v>31211505</v>
      </c>
      <c r="IQZ142" s="86">
        <v>31211505</v>
      </c>
      <c r="IRA142" s="86">
        <v>31211505</v>
      </c>
      <c r="IRB142" s="86">
        <v>31211505</v>
      </c>
      <c r="IRC142" s="86">
        <v>31211505</v>
      </c>
      <c r="IRD142" s="86">
        <v>31211505</v>
      </c>
      <c r="IRE142" s="86">
        <v>31211505</v>
      </c>
      <c r="IRF142" s="86">
        <v>31211505</v>
      </c>
      <c r="IRG142" s="86">
        <v>31211505</v>
      </c>
      <c r="IRH142" s="86">
        <v>31211505</v>
      </c>
      <c r="IRI142" s="86">
        <v>31211505</v>
      </c>
      <c r="IRJ142" s="86">
        <v>31211505</v>
      </c>
      <c r="IRK142" s="86">
        <v>31211505</v>
      </c>
      <c r="IRL142" s="86">
        <v>31211505</v>
      </c>
      <c r="IRM142" s="86">
        <v>31211505</v>
      </c>
      <c r="IRN142" s="86">
        <v>31211505</v>
      </c>
      <c r="IRO142" s="86">
        <v>31211505</v>
      </c>
      <c r="IRP142" s="86">
        <v>31211505</v>
      </c>
      <c r="IRQ142" s="86">
        <v>31211505</v>
      </c>
      <c r="IRR142" s="86">
        <v>31211505</v>
      </c>
      <c r="IRS142" s="86">
        <v>31211505</v>
      </c>
      <c r="IRT142" s="86">
        <v>31211505</v>
      </c>
      <c r="IRU142" s="86">
        <v>31211505</v>
      </c>
      <c r="IRV142" s="86">
        <v>31211505</v>
      </c>
      <c r="IRW142" s="86">
        <v>31211505</v>
      </c>
      <c r="IRX142" s="86">
        <v>31211505</v>
      </c>
      <c r="IRY142" s="86">
        <v>31211505</v>
      </c>
      <c r="IRZ142" s="86">
        <v>31211505</v>
      </c>
      <c r="ISA142" s="86">
        <v>31211505</v>
      </c>
      <c r="ISB142" s="86">
        <v>31211505</v>
      </c>
      <c r="ISC142" s="86">
        <v>31211505</v>
      </c>
      <c r="ISD142" s="86">
        <v>31211505</v>
      </c>
      <c r="ISE142" s="86">
        <v>31211505</v>
      </c>
      <c r="ISF142" s="86">
        <v>31211505</v>
      </c>
      <c r="ISG142" s="86">
        <v>31211505</v>
      </c>
      <c r="ISH142" s="86">
        <v>31211505</v>
      </c>
      <c r="ISI142" s="86">
        <v>31211505</v>
      </c>
      <c r="ISJ142" s="86">
        <v>31211505</v>
      </c>
      <c r="ISK142" s="86">
        <v>31211505</v>
      </c>
      <c r="ISL142" s="86">
        <v>31211505</v>
      </c>
      <c r="ISM142" s="86">
        <v>31211505</v>
      </c>
      <c r="ISN142" s="86">
        <v>31211505</v>
      </c>
      <c r="ISO142" s="86">
        <v>31211505</v>
      </c>
      <c r="ISP142" s="86">
        <v>31211505</v>
      </c>
      <c r="ISQ142" s="86">
        <v>31211505</v>
      </c>
      <c r="ISR142" s="86">
        <v>31211505</v>
      </c>
      <c r="ISS142" s="86">
        <v>31211505</v>
      </c>
      <c r="IST142" s="86">
        <v>31211505</v>
      </c>
      <c r="ISU142" s="86">
        <v>31211505</v>
      </c>
      <c r="ISV142" s="86">
        <v>31211505</v>
      </c>
      <c r="ISW142" s="86">
        <v>31211505</v>
      </c>
      <c r="ISX142" s="86">
        <v>31211505</v>
      </c>
      <c r="ISY142" s="86">
        <v>31211505</v>
      </c>
      <c r="ISZ142" s="86">
        <v>31211505</v>
      </c>
      <c r="ITA142" s="86">
        <v>31211505</v>
      </c>
      <c r="ITB142" s="86">
        <v>31211505</v>
      </c>
      <c r="ITC142" s="86">
        <v>31211505</v>
      </c>
      <c r="ITD142" s="86">
        <v>31211505</v>
      </c>
      <c r="ITE142" s="86">
        <v>31211505</v>
      </c>
      <c r="ITF142" s="86">
        <v>31211505</v>
      </c>
      <c r="ITG142" s="86">
        <v>31211505</v>
      </c>
      <c r="ITH142" s="86">
        <v>31211505</v>
      </c>
      <c r="ITI142" s="86">
        <v>31211505</v>
      </c>
      <c r="ITJ142" s="86">
        <v>31211505</v>
      </c>
      <c r="ITK142" s="86">
        <v>31211505</v>
      </c>
      <c r="ITL142" s="86">
        <v>31211505</v>
      </c>
      <c r="ITM142" s="86">
        <v>31211505</v>
      </c>
      <c r="ITN142" s="86">
        <v>31211505</v>
      </c>
      <c r="ITO142" s="86">
        <v>31211505</v>
      </c>
      <c r="ITP142" s="86">
        <v>31211505</v>
      </c>
      <c r="ITQ142" s="86">
        <v>31211505</v>
      </c>
      <c r="ITR142" s="86">
        <v>31211505</v>
      </c>
      <c r="ITS142" s="86">
        <v>31211505</v>
      </c>
      <c r="ITT142" s="86">
        <v>31211505</v>
      </c>
      <c r="ITU142" s="86">
        <v>31211505</v>
      </c>
      <c r="ITV142" s="86">
        <v>31211505</v>
      </c>
      <c r="ITW142" s="86">
        <v>31211505</v>
      </c>
      <c r="ITX142" s="86">
        <v>31211505</v>
      </c>
      <c r="ITY142" s="86">
        <v>31211505</v>
      </c>
      <c r="ITZ142" s="86">
        <v>31211505</v>
      </c>
      <c r="IUA142" s="86">
        <v>31211505</v>
      </c>
      <c r="IUB142" s="86">
        <v>31211505</v>
      </c>
      <c r="IUC142" s="86">
        <v>31211505</v>
      </c>
      <c r="IUD142" s="86">
        <v>31211505</v>
      </c>
      <c r="IUE142" s="86">
        <v>31211505</v>
      </c>
      <c r="IUF142" s="86">
        <v>31211505</v>
      </c>
      <c r="IUG142" s="86">
        <v>31211505</v>
      </c>
      <c r="IUH142" s="86">
        <v>31211505</v>
      </c>
      <c r="IUI142" s="86">
        <v>31211505</v>
      </c>
      <c r="IUJ142" s="86">
        <v>31211505</v>
      </c>
      <c r="IUK142" s="86">
        <v>31211505</v>
      </c>
      <c r="IUL142" s="86">
        <v>31211505</v>
      </c>
      <c r="IUM142" s="86">
        <v>31211505</v>
      </c>
      <c r="IUN142" s="86">
        <v>31211505</v>
      </c>
      <c r="IUO142" s="86">
        <v>31211505</v>
      </c>
      <c r="IUP142" s="86">
        <v>31211505</v>
      </c>
      <c r="IUQ142" s="86">
        <v>31211505</v>
      </c>
      <c r="IUR142" s="86">
        <v>31211505</v>
      </c>
      <c r="IUS142" s="86">
        <v>31211505</v>
      </c>
      <c r="IUT142" s="86">
        <v>31211505</v>
      </c>
      <c r="IUU142" s="86">
        <v>31211505</v>
      </c>
      <c r="IUV142" s="86">
        <v>31211505</v>
      </c>
      <c r="IUW142" s="86">
        <v>31211505</v>
      </c>
      <c r="IUX142" s="86">
        <v>31211505</v>
      </c>
      <c r="IUY142" s="86">
        <v>31211505</v>
      </c>
      <c r="IUZ142" s="86">
        <v>31211505</v>
      </c>
      <c r="IVA142" s="86">
        <v>31211505</v>
      </c>
      <c r="IVB142" s="86">
        <v>31211505</v>
      </c>
      <c r="IVC142" s="86">
        <v>31211505</v>
      </c>
      <c r="IVD142" s="86">
        <v>31211505</v>
      </c>
      <c r="IVE142" s="86">
        <v>31211505</v>
      </c>
      <c r="IVF142" s="86">
        <v>31211505</v>
      </c>
      <c r="IVG142" s="86">
        <v>31211505</v>
      </c>
      <c r="IVH142" s="86">
        <v>31211505</v>
      </c>
      <c r="IVI142" s="86">
        <v>31211505</v>
      </c>
      <c r="IVJ142" s="86">
        <v>31211505</v>
      </c>
      <c r="IVK142" s="86">
        <v>31211505</v>
      </c>
      <c r="IVL142" s="86">
        <v>31211505</v>
      </c>
      <c r="IVM142" s="86">
        <v>31211505</v>
      </c>
      <c r="IVN142" s="86">
        <v>31211505</v>
      </c>
      <c r="IVO142" s="86">
        <v>31211505</v>
      </c>
      <c r="IVP142" s="86">
        <v>31211505</v>
      </c>
      <c r="IVQ142" s="86">
        <v>31211505</v>
      </c>
      <c r="IVR142" s="86">
        <v>31211505</v>
      </c>
      <c r="IVS142" s="86">
        <v>31211505</v>
      </c>
      <c r="IVT142" s="86">
        <v>31211505</v>
      </c>
      <c r="IVU142" s="86">
        <v>31211505</v>
      </c>
      <c r="IVV142" s="86">
        <v>31211505</v>
      </c>
      <c r="IVW142" s="86">
        <v>31211505</v>
      </c>
      <c r="IVX142" s="86">
        <v>31211505</v>
      </c>
      <c r="IVY142" s="86">
        <v>31211505</v>
      </c>
      <c r="IVZ142" s="86">
        <v>31211505</v>
      </c>
      <c r="IWA142" s="86">
        <v>31211505</v>
      </c>
      <c r="IWB142" s="86">
        <v>31211505</v>
      </c>
      <c r="IWC142" s="86">
        <v>31211505</v>
      </c>
      <c r="IWD142" s="86">
        <v>31211505</v>
      </c>
      <c r="IWE142" s="86">
        <v>31211505</v>
      </c>
      <c r="IWF142" s="86">
        <v>31211505</v>
      </c>
      <c r="IWG142" s="86">
        <v>31211505</v>
      </c>
      <c r="IWH142" s="86">
        <v>31211505</v>
      </c>
      <c r="IWI142" s="86">
        <v>31211505</v>
      </c>
      <c r="IWJ142" s="86">
        <v>31211505</v>
      </c>
      <c r="IWK142" s="86">
        <v>31211505</v>
      </c>
      <c r="IWL142" s="86">
        <v>31211505</v>
      </c>
      <c r="IWM142" s="86">
        <v>31211505</v>
      </c>
      <c r="IWN142" s="86">
        <v>31211505</v>
      </c>
      <c r="IWO142" s="86">
        <v>31211505</v>
      </c>
      <c r="IWP142" s="86">
        <v>31211505</v>
      </c>
      <c r="IWQ142" s="86">
        <v>31211505</v>
      </c>
      <c r="IWR142" s="86">
        <v>31211505</v>
      </c>
      <c r="IWS142" s="86">
        <v>31211505</v>
      </c>
      <c r="IWT142" s="86">
        <v>31211505</v>
      </c>
      <c r="IWU142" s="86">
        <v>31211505</v>
      </c>
      <c r="IWV142" s="86">
        <v>31211505</v>
      </c>
      <c r="IWW142" s="86">
        <v>31211505</v>
      </c>
      <c r="IWX142" s="86">
        <v>31211505</v>
      </c>
      <c r="IWY142" s="86">
        <v>31211505</v>
      </c>
      <c r="IWZ142" s="86">
        <v>31211505</v>
      </c>
      <c r="IXA142" s="86">
        <v>31211505</v>
      </c>
      <c r="IXB142" s="86">
        <v>31211505</v>
      </c>
      <c r="IXC142" s="86">
        <v>31211505</v>
      </c>
      <c r="IXD142" s="86">
        <v>31211505</v>
      </c>
      <c r="IXE142" s="86">
        <v>31211505</v>
      </c>
      <c r="IXF142" s="86">
        <v>31211505</v>
      </c>
      <c r="IXG142" s="86">
        <v>31211505</v>
      </c>
      <c r="IXH142" s="86">
        <v>31211505</v>
      </c>
      <c r="IXI142" s="86">
        <v>31211505</v>
      </c>
      <c r="IXJ142" s="86">
        <v>31211505</v>
      </c>
      <c r="IXK142" s="86">
        <v>31211505</v>
      </c>
      <c r="IXL142" s="86">
        <v>31211505</v>
      </c>
      <c r="IXM142" s="86">
        <v>31211505</v>
      </c>
      <c r="IXN142" s="86">
        <v>31211505</v>
      </c>
      <c r="IXO142" s="86">
        <v>31211505</v>
      </c>
      <c r="IXP142" s="86">
        <v>31211505</v>
      </c>
      <c r="IXQ142" s="86">
        <v>31211505</v>
      </c>
      <c r="IXR142" s="86">
        <v>31211505</v>
      </c>
      <c r="IXS142" s="86">
        <v>31211505</v>
      </c>
      <c r="IXT142" s="86">
        <v>31211505</v>
      </c>
      <c r="IXU142" s="86">
        <v>31211505</v>
      </c>
      <c r="IXV142" s="86">
        <v>31211505</v>
      </c>
      <c r="IXW142" s="86">
        <v>31211505</v>
      </c>
      <c r="IXX142" s="86">
        <v>31211505</v>
      </c>
      <c r="IXY142" s="86">
        <v>31211505</v>
      </c>
      <c r="IXZ142" s="86">
        <v>31211505</v>
      </c>
      <c r="IYA142" s="86">
        <v>31211505</v>
      </c>
      <c r="IYB142" s="86">
        <v>31211505</v>
      </c>
      <c r="IYC142" s="86">
        <v>31211505</v>
      </c>
      <c r="IYD142" s="86">
        <v>31211505</v>
      </c>
      <c r="IYE142" s="86">
        <v>31211505</v>
      </c>
      <c r="IYF142" s="86">
        <v>31211505</v>
      </c>
      <c r="IYG142" s="86">
        <v>31211505</v>
      </c>
      <c r="IYH142" s="86">
        <v>31211505</v>
      </c>
      <c r="IYI142" s="86">
        <v>31211505</v>
      </c>
      <c r="IYJ142" s="86">
        <v>31211505</v>
      </c>
      <c r="IYK142" s="86">
        <v>31211505</v>
      </c>
      <c r="IYL142" s="86">
        <v>31211505</v>
      </c>
      <c r="IYM142" s="86">
        <v>31211505</v>
      </c>
      <c r="IYN142" s="86">
        <v>31211505</v>
      </c>
      <c r="IYO142" s="86">
        <v>31211505</v>
      </c>
      <c r="IYP142" s="86">
        <v>31211505</v>
      </c>
      <c r="IYQ142" s="86">
        <v>31211505</v>
      </c>
      <c r="IYR142" s="86">
        <v>31211505</v>
      </c>
      <c r="IYS142" s="86">
        <v>31211505</v>
      </c>
      <c r="IYT142" s="86">
        <v>31211505</v>
      </c>
      <c r="IYU142" s="86">
        <v>31211505</v>
      </c>
      <c r="IYV142" s="86">
        <v>31211505</v>
      </c>
      <c r="IYW142" s="86">
        <v>31211505</v>
      </c>
      <c r="IYX142" s="86">
        <v>31211505</v>
      </c>
      <c r="IYY142" s="86">
        <v>31211505</v>
      </c>
      <c r="IYZ142" s="86">
        <v>31211505</v>
      </c>
      <c r="IZA142" s="86">
        <v>31211505</v>
      </c>
      <c r="IZB142" s="86">
        <v>31211505</v>
      </c>
      <c r="IZC142" s="86">
        <v>31211505</v>
      </c>
      <c r="IZD142" s="86">
        <v>31211505</v>
      </c>
      <c r="IZE142" s="86">
        <v>31211505</v>
      </c>
      <c r="IZF142" s="86">
        <v>31211505</v>
      </c>
      <c r="IZG142" s="86">
        <v>31211505</v>
      </c>
      <c r="IZH142" s="86">
        <v>31211505</v>
      </c>
      <c r="IZI142" s="86">
        <v>31211505</v>
      </c>
      <c r="IZJ142" s="86">
        <v>31211505</v>
      </c>
      <c r="IZK142" s="86">
        <v>31211505</v>
      </c>
      <c r="IZL142" s="86">
        <v>31211505</v>
      </c>
      <c r="IZM142" s="86">
        <v>31211505</v>
      </c>
      <c r="IZN142" s="86">
        <v>31211505</v>
      </c>
      <c r="IZO142" s="86">
        <v>31211505</v>
      </c>
      <c r="IZP142" s="86">
        <v>31211505</v>
      </c>
      <c r="IZQ142" s="86">
        <v>31211505</v>
      </c>
      <c r="IZR142" s="86">
        <v>31211505</v>
      </c>
      <c r="IZS142" s="86">
        <v>31211505</v>
      </c>
      <c r="IZT142" s="86">
        <v>31211505</v>
      </c>
      <c r="IZU142" s="86">
        <v>31211505</v>
      </c>
      <c r="IZV142" s="86">
        <v>31211505</v>
      </c>
      <c r="IZW142" s="86">
        <v>31211505</v>
      </c>
      <c r="IZX142" s="86">
        <v>31211505</v>
      </c>
      <c r="IZY142" s="86">
        <v>31211505</v>
      </c>
      <c r="IZZ142" s="86">
        <v>31211505</v>
      </c>
      <c r="JAA142" s="86">
        <v>31211505</v>
      </c>
      <c r="JAB142" s="86">
        <v>31211505</v>
      </c>
      <c r="JAC142" s="86">
        <v>31211505</v>
      </c>
      <c r="JAD142" s="86">
        <v>31211505</v>
      </c>
      <c r="JAE142" s="86">
        <v>31211505</v>
      </c>
      <c r="JAF142" s="86">
        <v>31211505</v>
      </c>
      <c r="JAG142" s="86">
        <v>31211505</v>
      </c>
      <c r="JAH142" s="86">
        <v>31211505</v>
      </c>
      <c r="JAI142" s="86">
        <v>31211505</v>
      </c>
      <c r="JAJ142" s="86">
        <v>31211505</v>
      </c>
      <c r="JAK142" s="86">
        <v>31211505</v>
      </c>
      <c r="JAL142" s="86">
        <v>31211505</v>
      </c>
      <c r="JAM142" s="86">
        <v>31211505</v>
      </c>
      <c r="JAN142" s="86">
        <v>31211505</v>
      </c>
      <c r="JAO142" s="86">
        <v>31211505</v>
      </c>
      <c r="JAP142" s="86">
        <v>31211505</v>
      </c>
      <c r="JAQ142" s="86">
        <v>31211505</v>
      </c>
      <c r="JAR142" s="86">
        <v>31211505</v>
      </c>
      <c r="JAS142" s="86">
        <v>31211505</v>
      </c>
      <c r="JAT142" s="86">
        <v>31211505</v>
      </c>
      <c r="JAU142" s="86">
        <v>31211505</v>
      </c>
      <c r="JAV142" s="86">
        <v>31211505</v>
      </c>
      <c r="JAW142" s="86">
        <v>31211505</v>
      </c>
      <c r="JAX142" s="86">
        <v>31211505</v>
      </c>
      <c r="JAY142" s="86">
        <v>31211505</v>
      </c>
      <c r="JAZ142" s="86">
        <v>31211505</v>
      </c>
      <c r="JBA142" s="86">
        <v>31211505</v>
      </c>
      <c r="JBB142" s="86">
        <v>31211505</v>
      </c>
      <c r="JBC142" s="86">
        <v>31211505</v>
      </c>
      <c r="JBD142" s="86">
        <v>31211505</v>
      </c>
      <c r="JBE142" s="86">
        <v>31211505</v>
      </c>
      <c r="JBF142" s="86">
        <v>31211505</v>
      </c>
      <c r="JBG142" s="86">
        <v>31211505</v>
      </c>
      <c r="JBH142" s="86">
        <v>31211505</v>
      </c>
      <c r="JBI142" s="86">
        <v>31211505</v>
      </c>
      <c r="JBJ142" s="86">
        <v>31211505</v>
      </c>
      <c r="JBK142" s="86">
        <v>31211505</v>
      </c>
      <c r="JBL142" s="86">
        <v>31211505</v>
      </c>
      <c r="JBM142" s="86">
        <v>31211505</v>
      </c>
      <c r="JBN142" s="86">
        <v>31211505</v>
      </c>
      <c r="JBO142" s="86">
        <v>31211505</v>
      </c>
      <c r="JBP142" s="86">
        <v>31211505</v>
      </c>
      <c r="JBQ142" s="86">
        <v>31211505</v>
      </c>
      <c r="JBR142" s="86">
        <v>31211505</v>
      </c>
      <c r="JBS142" s="86">
        <v>31211505</v>
      </c>
      <c r="JBT142" s="86">
        <v>31211505</v>
      </c>
      <c r="JBU142" s="86">
        <v>31211505</v>
      </c>
      <c r="JBV142" s="86">
        <v>31211505</v>
      </c>
      <c r="JBW142" s="86">
        <v>31211505</v>
      </c>
      <c r="JBX142" s="86">
        <v>31211505</v>
      </c>
      <c r="JBY142" s="86">
        <v>31211505</v>
      </c>
      <c r="JBZ142" s="86">
        <v>31211505</v>
      </c>
      <c r="JCA142" s="86">
        <v>31211505</v>
      </c>
      <c r="JCB142" s="86">
        <v>31211505</v>
      </c>
      <c r="JCC142" s="86">
        <v>31211505</v>
      </c>
      <c r="JCD142" s="86">
        <v>31211505</v>
      </c>
      <c r="JCE142" s="86">
        <v>31211505</v>
      </c>
      <c r="JCF142" s="86">
        <v>31211505</v>
      </c>
      <c r="JCG142" s="86">
        <v>31211505</v>
      </c>
      <c r="JCH142" s="86">
        <v>31211505</v>
      </c>
      <c r="JCI142" s="86">
        <v>31211505</v>
      </c>
      <c r="JCJ142" s="86">
        <v>31211505</v>
      </c>
      <c r="JCK142" s="86">
        <v>31211505</v>
      </c>
      <c r="JCL142" s="86">
        <v>31211505</v>
      </c>
      <c r="JCM142" s="86">
        <v>31211505</v>
      </c>
      <c r="JCN142" s="86">
        <v>31211505</v>
      </c>
      <c r="JCO142" s="86">
        <v>31211505</v>
      </c>
      <c r="JCP142" s="86">
        <v>31211505</v>
      </c>
      <c r="JCQ142" s="86">
        <v>31211505</v>
      </c>
      <c r="JCR142" s="86">
        <v>31211505</v>
      </c>
      <c r="JCS142" s="86">
        <v>31211505</v>
      </c>
      <c r="JCT142" s="86">
        <v>31211505</v>
      </c>
      <c r="JCU142" s="86">
        <v>31211505</v>
      </c>
      <c r="JCV142" s="86">
        <v>31211505</v>
      </c>
      <c r="JCW142" s="86">
        <v>31211505</v>
      </c>
      <c r="JCX142" s="86">
        <v>31211505</v>
      </c>
      <c r="JCY142" s="86">
        <v>31211505</v>
      </c>
      <c r="JCZ142" s="86">
        <v>31211505</v>
      </c>
      <c r="JDA142" s="86">
        <v>31211505</v>
      </c>
      <c r="JDB142" s="86">
        <v>31211505</v>
      </c>
      <c r="JDC142" s="86">
        <v>31211505</v>
      </c>
      <c r="JDD142" s="86">
        <v>31211505</v>
      </c>
      <c r="JDE142" s="86">
        <v>31211505</v>
      </c>
      <c r="JDF142" s="86">
        <v>31211505</v>
      </c>
      <c r="JDG142" s="86">
        <v>31211505</v>
      </c>
      <c r="JDH142" s="86">
        <v>31211505</v>
      </c>
      <c r="JDI142" s="86">
        <v>31211505</v>
      </c>
      <c r="JDJ142" s="86">
        <v>31211505</v>
      </c>
      <c r="JDK142" s="86">
        <v>31211505</v>
      </c>
      <c r="JDL142" s="86">
        <v>31211505</v>
      </c>
      <c r="JDM142" s="86">
        <v>31211505</v>
      </c>
      <c r="JDN142" s="86">
        <v>31211505</v>
      </c>
      <c r="JDO142" s="86">
        <v>31211505</v>
      </c>
      <c r="JDP142" s="86">
        <v>31211505</v>
      </c>
      <c r="JDQ142" s="86">
        <v>31211505</v>
      </c>
      <c r="JDR142" s="86">
        <v>31211505</v>
      </c>
      <c r="JDS142" s="86">
        <v>31211505</v>
      </c>
      <c r="JDT142" s="86">
        <v>31211505</v>
      </c>
      <c r="JDU142" s="86">
        <v>31211505</v>
      </c>
      <c r="JDV142" s="86">
        <v>31211505</v>
      </c>
      <c r="JDW142" s="86">
        <v>31211505</v>
      </c>
      <c r="JDX142" s="86">
        <v>31211505</v>
      </c>
      <c r="JDY142" s="86">
        <v>31211505</v>
      </c>
      <c r="JDZ142" s="86">
        <v>31211505</v>
      </c>
      <c r="JEA142" s="86">
        <v>31211505</v>
      </c>
      <c r="JEB142" s="86">
        <v>31211505</v>
      </c>
      <c r="JEC142" s="86">
        <v>31211505</v>
      </c>
      <c r="JED142" s="86">
        <v>31211505</v>
      </c>
      <c r="JEE142" s="86">
        <v>31211505</v>
      </c>
      <c r="JEF142" s="86">
        <v>31211505</v>
      </c>
      <c r="JEG142" s="86">
        <v>31211505</v>
      </c>
      <c r="JEH142" s="86">
        <v>31211505</v>
      </c>
      <c r="JEI142" s="86">
        <v>31211505</v>
      </c>
      <c r="JEJ142" s="86">
        <v>31211505</v>
      </c>
      <c r="JEK142" s="86">
        <v>31211505</v>
      </c>
      <c r="JEL142" s="86">
        <v>31211505</v>
      </c>
      <c r="JEM142" s="86">
        <v>31211505</v>
      </c>
      <c r="JEN142" s="86">
        <v>31211505</v>
      </c>
      <c r="JEO142" s="86">
        <v>31211505</v>
      </c>
      <c r="JEP142" s="86">
        <v>31211505</v>
      </c>
      <c r="JEQ142" s="86">
        <v>31211505</v>
      </c>
      <c r="JER142" s="86">
        <v>31211505</v>
      </c>
      <c r="JES142" s="86">
        <v>31211505</v>
      </c>
      <c r="JET142" s="86">
        <v>31211505</v>
      </c>
      <c r="JEU142" s="86">
        <v>31211505</v>
      </c>
      <c r="JEV142" s="86">
        <v>31211505</v>
      </c>
      <c r="JEW142" s="86">
        <v>31211505</v>
      </c>
      <c r="JEX142" s="86">
        <v>31211505</v>
      </c>
      <c r="JEY142" s="86">
        <v>31211505</v>
      </c>
      <c r="JEZ142" s="86">
        <v>31211505</v>
      </c>
      <c r="JFA142" s="86">
        <v>31211505</v>
      </c>
      <c r="JFB142" s="86">
        <v>31211505</v>
      </c>
      <c r="JFC142" s="86">
        <v>31211505</v>
      </c>
      <c r="JFD142" s="86">
        <v>31211505</v>
      </c>
      <c r="JFE142" s="86">
        <v>31211505</v>
      </c>
      <c r="JFF142" s="86">
        <v>31211505</v>
      </c>
      <c r="JFG142" s="86">
        <v>31211505</v>
      </c>
      <c r="JFH142" s="86">
        <v>31211505</v>
      </c>
      <c r="JFI142" s="86">
        <v>31211505</v>
      </c>
      <c r="JFJ142" s="86">
        <v>31211505</v>
      </c>
      <c r="JFK142" s="86">
        <v>31211505</v>
      </c>
      <c r="JFL142" s="86">
        <v>31211505</v>
      </c>
      <c r="JFM142" s="86">
        <v>31211505</v>
      </c>
      <c r="JFN142" s="86">
        <v>31211505</v>
      </c>
      <c r="JFO142" s="86">
        <v>31211505</v>
      </c>
      <c r="JFP142" s="86">
        <v>31211505</v>
      </c>
      <c r="JFQ142" s="86">
        <v>31211505</v>
      </c>
      <c r="JFR142" s="86">
        <v>31211505</v>
      </c>
      <c r="JFS142" s="86">
        <v>31211505</v>
      </c>
      <c r="JFT142" s="86">
        <v>31211505</v>
      </c>
      <c r="JFU142" s="86">
        <v>31211505</v>
      </c>
      <c r="JFV142" s="86">
        <v>31211505</v>
      </c>
      <c r="JFW142" s="86">
        <v>31211505</v>
      </c>
      <c r="JFX142" s="86">
        <v>31211505</v>
      </c>
      <c r="JFY142" s="86">
        <v>31211505</v>
      </c>
      <c r="JFZ142" s="86">
        <v>31211505</v>
      </c>
      <c r="JGA142" s="86">
        <v>31211505</v>
      </c>
      <c r="JGB142" s="86">
        <v>31211505</v>
      </c>
      <c r="JGC142" s="86">
        <v>31211505</v>
      </c>
      <c r="JGD142" s="86">
        <v>31211505</v>
      </c>
      <c r="JGE142" s="86">
        <v>31211505</v>
      </c>
      <c r="JGF142" s="86">
        <v>31211505</v>
      </c>
      <c r="JGG142" s="86">
        <v>31211505</v>
      </c>
      <c r="JGH142" s="86">
        <v>31211505</v>
      </c>
      <c r="JGI142" s="86">
        <v>31211505</v>
      </c>
      <c r="JGJ142" s="86">
        <v>31211505</v>
      </c>
      <c r="JGK142" s="86">
        <v>31211505</v>
      </c>
      <c r="JGL142" s="86">
        <v>31211505</v>
      </c>
      <c r="JGM142" s="86">
        <v>31211505</v>
      </c>
      <c r="JGN142" s="86">
        <v>31211505</v>
      </c>
      <c r="JGO142" s="86">
        <v>31211505</v>
      </c>
      <c r="JGP142" s="86">
        <v>31211505</v>
      </c>
      <c r="JGQ142" s="86">
        <v>31211505</v>
      </c>
      <c r="JGR142" s="86">
        <v>31211505</v>
      </c>
      <c r="JGS142" s="86">
        <v>31211505</v>
      </c>
      <c r="JGT142" s="86">
        <v>31211505</v>
      </c>
      <c r="JGU142" s="86">
        <v>31211505</v>
      </c>
      <c r="JGV142" s="86">
        <v>31211505</v>
      </c>
      <c r="JGW142" s="86">
        <v>31211505</v>
      </c>
      <c r="JGX142" s="86">
        <v>31211505</v>
      </c>
      <c r="JGY142" s="86">
        <v>31211505</v>
      </c>
      <c r="JGZ142" s="86">
        <v>31211505</v>
      </c>
      <c r="JHA142" s="86">
        <v>31211505</v>
      </c>
      <c r="JHB142" s="86">
        <v>31211505</v>
      </c>
      <c r="JHC142" s="86">
        <v>31211505</v>
      </c>
      <c r="JHD142" s="86">
        <v>31211505</v>
      </c>
      <c r="JHE142" s="86">
        <v>31211505</v>
      </c>
      <c r="JHF142" s="86">
        <v>31211505</v>
      </c>
      <c r="JHG142" s="86">
        <v>31211505</v>
      </c>
      <c r="JHH142" s="86">
        <v>31211505</v>
      </c>
      <c r="JHI142" s="86">
        <v>31211505</v>
      </c>
      <c r="JHJ142" s="86">
        <v>31211505</v>
      </c>
      <c r="JHK142" s="86">
        <v>31211505</v>
      </c>
      <c r="JHL142" s="86">
        <v>31211505</v>
      </c>
      <c r="JHM142" s="86">
        <v>31211505</v>
      </c>
      <c r="JHN142" s="86">
        <v>31211505</v>
      </c>
      <c r="JHO142" s="86">
        <v>31211505</v>
      </c>
      <c r="JHP142" s="86">
        <v>31211505</v>
      </c>
      <c r="JHQ142" s="86">
        <v>31211505</v>
      </c>
      <c r="JHR142" s="86">
        <v>31211505</v>
      </c>
      <c r="JHS142" s="86">
        <v>31211505</v>
      </c>
      <c r="JHT142" s="86">
        <v>31211505</v>
      </c>
      <c r="JHU142" s="86">
        <v>31211505</v>
      </c>
      <c r="JHV142" s="86">
        <v>31211505</v>
      </c>
      <c r="JHW142" s="86">
        <v>31211505</v>
      </c>
      <c r="JHX142" s="86">
        <v>31211505</v>
      </c>
      <c r="JHY142" s="86">
        <v>31211505</v>
      </c>
      <c r="JHZ142" s="86">
        <v>31211505</v>
      </c>
      <c r="JIA142" s="86">
        <v>31211505</v>
      </c>
      <c r="JIB142" s="86">
        <v>31211505</v>
      </c>
      <c r="JIC142" s="86">
        <v>31211505</v>
      </c>
      <c r="JID142" s="86">
        <v>31211505</v>
      </c>
      <c r="JIE142" s="86">
        <v>31211505</v>
      </c>
      <c r="JIF142" s="86">
        <v>31211505</v>
      </c>
      <c r="JIG142" s="86">
        <v>31211505</v>
      </c>
      <c r="JIH142" s="86">
        <v>31211505</v>
      </c>
      <c r="JII142" s="86">
        <v>31211505</v>
      </c>
      <c r="JIJ142" s="86">
        <v>31211505</v>
      </c>
      <c r="JIK142" s="86">
        <v>31211505</v>
      </c>
      <c r="JIL142" s="86">
        <v>31211505</v>
      </c>
      <c r="JIM142" s="86">
        <v>31211505</v>
      </c>
      <c r="JIN142" s="86">
        <v>31211505</v>
      </c>
      <c r="JIO142" s="86">
        <v>31211505</v>
      </c>
      <c r="JIP142" s="86">
        <v>31211505</v>
      </c>
      <c r="JIQ142" s="86">
        <v>31211505</v>
      </c>
      <c r="JIR142" s="86">
        <v>31211505</v>
      </c>
      <c r="JIS142" s="86">
        <v>31211505</v>
      </c>
      <c r="JIT142" s="86">
        <v>31211505</v>
      </c>
      <c r="JIU142" s="86">
        <v>31211505</v>
      </c>
      <c r="JIV142" s="86">
        <v>31211505</v>
      </c>
      <c r="JIW142" s="86">
        <v>31211505</v>
      </c>
      <c r="JIX142" s="86">
        <v>31211505</v>
      </c>
      <c r="JIY142" s="86">
        <v>31211505</v>
      </c>
      <c r="JIZ142" s="86">
        <v>31211505</v>
      </c>
      <c r="JJA142" s="86">
        <v>31211505</v>
      </c>
      <c r="JJB142" s="86">
        <v>31211505</v>
      </c>
      <c r="JJC142" s="86">
        <v>31211505</v>
      </c>
      <c r="JJD142" s="86">
        <v>31211505</v>
      </c>
      <c r="JJE142" s="86">
        <v>31211505</v>
      </c>
      <c r="JJF142" s="86">
        <v>31211505</v>
      </c>
      <c r="JJG142" s="86">
        <v>31211505</v>
      </c>
      <c r="JJH142" s="86">
        <v>31211505</v>
      </c>
      <c r="JJI142" s="86">
        <v>31211505</v>
      </c>
      <c r="JJJ142" s="86">
        <v>31211505</v>
      </c>
      <c r="JJK142" s="86">
        <v>31211505</v>
      </c>
      <c r="JJL142" s="86">
        <v>31211505</v>
      </c>
      <c r="JJM142" s="86">
        <v>31211505</v>
      </c>
      <c r="JJN142" s="86">
        <v>31211505</v>
      </c>
      <c r="JJO142" s="86">
        <v>31211505</v>
      </c>
      <c r="JJP142" s="86">
        <v>31211505</v>
      </c>
      <c r="JJQ142" s="86">
        <v>31211505</v>
      </c>
      <c r="JJR142" s="86">
        <v>31211505</v>
      </c>
      <c r="JJS142" s="86">
        <v>31211505</v>
      </c>
      <c r="JJT142" s="86">
        <v>31211505</v>
      </c>
      <c r="JJU142" s="86">
        <v>31211505</v>
      </c>
      <c r="JJV142" s="86">
        <v>31211505</v>
      </c>
      <c r="JJW142" s="86">
        <v>31211505</v>
      </c>
      <c r="JJX142" s="86">
        <v>31211505</v>
      </c>
      <c r="JJY142" s="86">
        <v>31211505</v>
      </c>
      <c r="JJZ142" s="86">
        <v>31211505</v>
      </c>
      <c r="JKA142" s="86">
        <v>31211505</v>
      </c>
      <c r="JKB142" s="86">
        <v>31211505</v>
      </c>
      <c r="JKC142" s="86">
        <v>31211505</v>
      </c>
      <c r="JKD142" s="86">
        <v>31211505</v>
      </c>
      <c r="JKE142" s="86">
        <v>31211505</v>
      </c>
      <c r="JKF142" s="86">
        <v>31211505</v>
      </c>
      <c r="JKG142" s="86">
        <v>31211505</v>
      </c>
      <c r="JKH142" s="86">
        <v>31211505</v>
      </c>
      <c r="JKI142" s="86">
        <v>31211505</v>
      </c>
      <c r="JKJ142" s="86">
        <v>31211505</v>
      </c>
      <c r="JKK142" s="86">
        <v>31211505</v>
      </c>
      <c r="JKL142" s="86">
        <v>31211505</v>
      </c>
      <c r="JKM142" s="86">
        <v>31211505</v>
      </c>
      <c r="JKN142" s="86">
        <v>31211505</v>
      </c>
      <c r="JKO142" s="86">
        <v>31211505</v>
      </c>
      <c r="JKP142" s="86">
        <v>31211505</v>
      </c>
      <c r="JKQ142" s="86">
        <v>31211505</v>
      </c>
      <c r="JKR142" s="86">
        <v>31211505</v>
      </c>
      <c r="JKS142" s="86">
        <v>31211505</v>
      </c>
      <c r="JKT142" s="86">
        <v>31211505</v>
      </c>
      <c r="JKU142" s="86">
        <v>31211505</v>
      </c>
      <c r="JKV142" s="86">
        <v>31211505</v>
      </c>
      <c r="JKW142" s="86">
        <v>31211505</v>
      </c>
      <c r="JKX142" s="86">
        <v>31211505</v>
      </c>
      <c r="JKY142" s="86">
        <v>31211505</v>
      </c>
      <c r="JKZ142" s="86">
        <v>31211505</v>
      </c>
      <c r="JLA142" s="86">
        <v>31211505</v>
      </c>
      <c r="JLB142" s="86">
        <v>31211505</v>
      </c>
      <c r="JLC142" s="86">
        <v>31211505</v>
      </c>
      <c r="JLD142" s="86">
        <v>31211505</v>
      </c>
      <c r="JLE142" s="86">
        <v>31211505</v>
      </c>
      <c r="JLF142" s="86">
        <v>31211505</v>
      </c>
      <c r="JLG142" s="86">
        <v>31211505</v>
      </c>
      <c r="JLH142" s="86">
        <v>31211505</v>
      </c>
      <c r="JLI142" s="86">
        <v>31211505</v>
      </c>
      <c r="JLJ142" s="86">
        <v>31211505</v>
      </c>
      <c r="JLK142" s="86">
        <v>31211505</v>
      </c>
      <c r="JLL142" s="86">
        <v>31211505</v>
      </c>
      <c r="JLM142" s="86">
        <v>31211505</v>
      </c>
      <c r="JLN142" s="86">
        <v>31211505</v>
      </c>
      <c r="JLO142" s="86">
        <v>31211505</v>
      </c>
      <c r="JLP142" s="86">
        <v>31211505</v>
      </c>
      <c r="JLQ142" s="86">
        <v>31211505</v>
      </c>
      <c r="JLR142" s="86">
        <v>31211505</v>
      </c>
      <c r="JLS142" s="86">
        <v>31211505</v>
      </c>
      <c r="JLT142" s="86">
        <v>31211505</v>
      </c>
      <c r="JLU142" s="86">
        <v>31211505</v>
      </c>
      <c r="JLV142" s="86">
        <v>31211505</v>
      </c>
      <c r="JLW142" s="86">
        <v>31211505</v>
      </c>
      <c r="JLX142" s="86">
        <v>31211505</v>
      </c>
      <c r="JLY142" s="86">
        <v>31211505</v>
      </c>
      <c r="JLZ142" s="86">
        <v>31211505</v>
      </c>
      <c r="JMA142" s="86">
        <v>31211505</v>
      </c>
      <c r="JMB142" s="86">
        <v>31211505</v>
      </c>
      <c r="JMC142" s="86">
        <v>31211505</v>
      </c>
      <c r="JMD142" s="86">
        <v>31211505</v>
      </c>
      <c r="JME142" s="86">
        <v>31211505</v>
      </c>
      <c r="JMF142" s="86">
        <v>31211505</v>
      </c>
      <c r="JMG142" s="86">
        <v>31211505</v>
      </c>
      <c r="JMH142" s="86">
        <v>31211505</v>
      </c>
      <c r="JMI142" s="86">
        <v>31211505</v>
      </c>
      <c r="JMJ142" s="86">
        <v>31211505</v>
      </c>
      <c r="JMK142" s="86">
        <v>31211505</v>
      </c>
      <c r="JML142" s="86">
        <v>31211505</v>
      </c>
      <c r="JMM142" s="86">
        <v>31211505</v>
      </c>
      <c r="JMN142" s="86">
        <v>31211505</v>
      </c>
      <c r="JMO142" s="86">
        <v>31211505</v>
      </c>
      <c r="JMP142" s="86">
        <v>31211505</v>
      </c>
      <c r="JMQ142" s="86">
        <v>31211505</v>
      </c>
      <c r="JMR142" s="86">
        <v>31211505</v>
      </c>
      <c r="JMS142" s="86">
        <v>31211505</v>
      </c>
      <c r="JMT142" s="86">
        <v>31211505</v>
      </c>
      <c r="JMU142" s="86">
        <v>31211505</v>
      </c>
      <c r="JMV142" s="86">
        <v>31211505</v>
      </c>
      <c r="JMW142" s="86">
        <v>31211505</v>
      </c>
      <c r="JMX142" s="86">
        <v>31211505</v>
      </c>
      <c r="JMY142" s="86">
        <v>31211505</v>
      </c>
      <c r="JMZ142" s="86">
        <v>31211505</v>
      </c>
      <c r="JNA142" s="86">
        <v>31211505</v>
      </c>
      <c r="JNB142" s="86">
        <v>31211505</v>
      </c>
      <c r="JNC142" s="86">
        <v>31211505</v>
      </c>
      <c r="JND142" s="86">
        <v>31211505</v>
      </c>
      <c r="JNE142" s="86">
        <v>31211505</v>
      </c>
      <c r="JNF142" s="86">
        <v>31211505</v>
      </c>
      <c r="JNG142" s="86">
        <v>31211505</v>
      </c>
      <c r="JNH142" s="86">
        <v>31211505</v>
      </c>
      <c r="JNI142" s="86">
        <v>31211505</v>
      </c>
      <c r="JNJ142" s="86">
        <v>31211505</v>
      </c>
      <c r="JNK142" s="86">
        <v>31211505</v>
      </c>
      <c r="JNL142" s="86">
        <v>31211505</v>
      </c>
      <c r="JNM142" s="86">
        <v>31211505</v>
      </c>
      <c r="JNN142" s="86">
        <v>31211505</v>
      </c>
      <c r="JNO142" s="86">
        <v>31211505</v>
      </c>
      <c r="JNP142" s="86">
        <v>31211505</v>
      </c>
      <c r="JNQ142" s="86">
        <v>31211505</v>
      </c>
      <c r="JNR142" s="86">
        <v>31211505</v>
      </c>
      <c r="JNS142" s="86">
        <v>31211505</v>
      </c>
      <c r="JNT142" s="86">
        <v>31211505</v>
      </c>
      <c r="JNU142" s="86">
        <v>31211505</v>
      </c>
      <c r="JNV142" s="86">
        <v>31211505</v>
      </c>
      <c r="JNW142" s="86">
        <v>31211505</v>
      </c>
      <c r="JNX142" s="86">
        <v>31211505</v>
      </c>
      <c r="JNY142" s="86">
        <v>31211505</v>
      </c>
      <c r="JNZ142" s="86">
        <v>31211505</v>
      </c>
      <c r="JOA142" s="86">
        <v>31211505</v>
      </c>
      <c r="JOB142" s="86">
        <v>31211505</v>
      </c>
      <c r="JOC142" s="86">
        <v>31211505</v>
      </c>
      <c r="JOD142" s="86">
        <v>31211505</v>
      </c>
      <c r="JOE142" s="86">
        <v>31211505</v>
      </c>
      <c r="JOF142" s="86">
        <v>31211505</v>
      </c>
      <c r="JOG142" s="86">
        <v>31211505</v>
      </c>
      <c r="JOH142" s="86">
        <v>31211505</v>
      </c>
      <c r="JOI142" s="86">
        <v>31211505</v>
      </c>
      <c r="JOJ142" s="86">
        <v>31211505</v>
      </c>
      <c r="JOK142" s="86">
        <v>31211505</v>
      </c>
      <c r="JOL142" s="86">
        <v>31211505</v>
      </c>
      <c r="JOM142" s="86">
        <v>31211505</v>
      </c>
      <c r="JON142" s="86">
        <v>31211505</v>
      </c>
      <c r="JOO142" s="86">
        <v>31211505</v>
      </c>
      <c r="JOP142" s="86">
        <v>31211505</v>
      </c>
      <c r="JOQ142" s="86">
        <v>31211505</v>
      </c>
      <c r="JOR142" s="86">
        <v>31211505</v>
      </c>
      <c r="JOS142" s="86">
        <v>31211505</v>
      </c>
      <c r="JOT142" s="86">
        <v>31211505</v>
      </c>
      <c r="JOU142" s="86">
        <v>31211505</v>
      </c>
      <c r="JOV142" s="86">
        <v>31211505</v>
      </c>
      <c r="JOW142" s="86">
        <v>31211505</v>
      </c>
      <c r="JOX142" s="86">
        <v>31211505</v>
      </c>
      <c r="JOY142" s="86">
        <v>31211505</v>
      </c>
      <c r="JOZ142" s="86">
        <v>31211505</v>
      </c>
      <c r="JPA142" s="86">
        <v>31211505</v>
      </c>
      <c r="JPB142" s="86">
        <v>31211505</v>
      </c>
      <c r="JPC142" s="86">
        <v>31211505</v>
      </c>
      <c r="JPD142" s="86">
        <v>31211505</v>
      </c>
      <c r="JPE142" s="86">
        <v>31211505</v>
      </c>
      <c r="JPF142" s="86">
        <v>31211505</v>
      </c>
      <c r="JPG142" s="86">
        <v>31211505</v>
      </c>
      <c r="JPH142" s="86">
        <v>31211505</v>
      </c>
      <c r="JPI142" s="86">
        <v>31211505</v>
      </c>
      <c r="JPJ142" s="86">
        <v>31211505</v>
      </c>
      <c r="JPK142" s="86">
        <v>31211505</v>
      </c>
      <c r="JPL142" s="86">
        <v>31211505</v>
      </c>
      <c r="JPM142" s="86">
        <v>31211505</v>
      </c>
      <c r="JPN142" s="86">
        <v>31211505</v>
      </c>
      <c r="JPO142" s="86">
        <v>31211505</v>
      </c>
      <c r="JPP142" s="86">
        <v>31211505</v>
      </c>
      <c r="JPQ142" s="86">
        <v>31211505</v>
      </c>
      <c r="JPR142" s="86">
        <v>31211505</v>
      </c>
      <c r="JPS142" s="86">
        <v>31211505</v>
      </c>
      <c r="JPT142" s="86">
        <v>31211505</v>
      </c>
      <c r="JPU142" s="86">
        <v>31211505</v>
      </c>
      <c r="JPV142" s="86">
        <v>31211505</v>
      </c>
      <c r="JPW142" s="86">
        <v>31211505</v>
      </c>
      <c r="JPX142" s="86">
        <v>31211505</v>
      </c>
      <c r="JPY142" s="86">
        <v>31211505</v>
      </c>
      <c r="JPZ142" s="86">
        <v>31211505</v>
      </c>
      <c r="JQA142" s="86">
        <v>31211505</v>
      </c>
      <c r="JQB142" s="86">
        <v>31211505</v>
      </c>
      <c r="JQC142" s="86">
        <v>31211505</v>
      </c>
      <c r="JQD142" s="86">
        <v>31211505</v>
      </c>
      <c r="JQE142" s="86">
        <v>31211505</v>
      </c>
      <c r="JQF142" s="86">
        <v>31211505</v>
      </c>
      <c r="JQG142" s="86">
        <v>31211505</v>
      </c>
      <c r="JQH142" s="86">
        <v>31211505</v>
      </c>
      <c r="JQI142" s="86">
        <v>31211505</v>
      </c>
      <c r="JQJ142" s="86">
        <v>31211505</v>
      </c>
      <c r="JQK142" s="86">
        <v>31211505</v>
      </c>
      <c r="JQL142" s="86">
        <v>31211505</v>
      </c>
      <c r="JQM142" s="86">
        <v>31211505</v>
      </c>
      <c r="JQN142" s="86">
        <v>31211505</v>
      </c>
      <c r="JQO142" s="86">
        <v>31211505</v>
      </c>
      <c r="JQP142" s="86">
        <v>31211505</v>
      </c>
      <c r="JQQ142" s="86">
        <v>31211505</v>
      </c>
      <c r="JQR142" s="86">
        <v>31211505</v>
      </c>
      <c r="JQS142" s="86">
        <v>31211505</v>
      </c>
      <c r="JQT142" s="86">
        <v>31211505</v>
      </c>
      <c r="JQU142" s="86">
        <v>31211505</v>
      </c>
      <c r="JQV142" s="86">
        <v>31211505</v>
      </c>
      <c r="JQW142" s="86">
        <v>31211505</v>
      </c>
      <c r="JQX142" s="86">
        <v>31211505</v>
      </c>
      <c r="JQY142" s="86">
        <v>31211505</v>
      </c>
      <c r="JQZ142" s="86">
        <v>31211505</v>
      </c>
      <c r="JRA142" s="86">
        <v>31211505</v>
      </c>
      <c r="JRB142" s="86">
        <v>31211505</v>
      </c>
      <c r="JRC142" s="86">
        <v>31211505</v>
      </c>
      <c r="JRD142" s="86">
        <v>31211505</v>
      </c>
      <c r="JRE142" s="86">
        <v>31211505</v>
      </c>
      <c r="JRF142" s="86">
        <v>31211505</v>
      </c>
      <c r="JRG142" s="86">
        <v>31211505</v>
      </c>
      <c r="JRH142" s="86">
        <v>31211505</v>
      </c>
      <c r="JRI142" s="86">
        <v>31211505</v>
      </c>
      <c r="JRJ142" s="86">
        <v>31211505</v>
      </c>
      <c r="JRK142" s="86">
        <v>31211505</v>
      </c>
      <c r="JRL142" s="86">
        <v>31211505</v>
      </c>
      <c r="JRM142" s="86">
        <v>31211505</v>
      </c>
      <c r="JRN142" s="86">
        <v>31211505</v>
      </c>
      <c r="JRO142" s="86">
        <v>31211505</v>
      </c>
      <c r="JRP142" s="86">
        <v>31211505</v>
      </c>
      <c r="JRQ142" s="86">
        <v>31211505</v>
      </c>
      <c r="JRR142" s="86">
        <v>31211505</v>
      </c>
      <c r="JRS142" s="86">
        <v>31211505</v>
      </c>
      <c r="JRT142" s="86">
        <v>31211505</v>
      </c>
      <c r="JRU142" s="86">
        <v>31211505</v>
      </c>
      <c r="JRV142" s="86">
        <v>31211505</v>
      </c>
      <c r="JRW142" s="86">
        <v>31211505</v>
      </c>
      <c r="JRX142" s="86">
        <v>31211505</v>
      </c>
      <c r="JRY142" s="86">
        <v>31211505</v>
      </c>
      <c r="JRZ142" s="86">
        <v>31211505</v>
      </c>
      <c r="JSA142" s="86">
        <v>31211505</v>
      </c>
      <c r="JSB142" s="86">
        <v>31211505</v>
      </c>
      <c r="JSC142" s="86">
        <v>31211505</v>
      </c>
      <c r="JSD142" s="86">
        <v>31211505</v>
      </c>
      <c r="JSE142" s="86">
        <v>31211505</v>
      </c>
      <c r="JSF142" s="86">
        <v>31211505</v>
      </c>
      <c r="JSG142" s="86">
        <v>31211505</v>
      </c>
      <c r="JSH142" s="86">
        <v>31211505</v>
      </c>
      <c r="JSI142" s="86">
        <v>31211505</v>
      </c>
      <c r="JSJ142" s="86">
        <v>31211505</v>
      </c>
      <c r="JSK142" s="86">
        <v>31211505</v>
      </c>
      <c r="JSL142" s="86">
        <v>31211505</v>
      </c>
      <c r="JSM142" s="86">
        <v>31211505</v>
      </c>
      <c r="JSN142" s="86">
        <v>31211505</v>
      </c>
      <c r="JSO142" s="86">
        <v>31211505</v>
      </c>
      <c r="JSP142" s="86">
        <v>31211505</v>
      </c>
      <c r="JSQ142" s="86">
        <v>31211505</v>
      </c>
      <c r="JSR142" s="86">
        <v>31211505</v>
      </c>
      <c r="JSS142" s="86">
        <v>31211505</v>
      </c>
      <c r="JST142" s="86">
        <v>31211505</v>
      </c>
      <c r="JSU142" s="86">
        <v>31211505</v>
      </c>
      <c r="JSV142" s="86">
        <v>31211505</v>
      </c>
      <c r="JSW142" s="86">
        <v>31211505</v>
      </c>
      <c r="JSX142" s="86">
        <v>31211505</v>
      </c>
      <c r="JSY142" s="86">
        <v>31211505</v>
      </c>
      <c r="JSZ142" s="86">
        <v>31211505</v>
      </c>
      <c r="JTA142" s="86">
        <v>31211505</v>
      </c>
      <c r="JTB142" s="86">
        <v>31211505</v>
      </c>
      <c r="JTC142" s="86">
        <v>31211505</v>
      </c>
      <c r="JTD142" s="86">
        <v>31211505</v>
      </c>
      <c r="JTE142" s="86">
        <v>31211505</v>
      </c>
      <c r="JTF142" s="86">
        <v>31211505</v>
      </c>
      <c r="JTG142" s="86">
        <v>31211505</v>
      </c>
      <c r="JTH142" s="86">
        <v>31211505</v>
      </c>
      <c r="JTI142" s="86">
        <v>31211505</v>
      </c>
      <c r="JTJ142" s="86">
        <v>31211505</v>
      </c>
      <c r="JTK142" s="86">
        <v>31211505</v>
      </c>
      <c r="JTL142" s="86">
        <v>31211505</v>
      </c>
      <c r="JTM142" s="86">
        <v>31211505</v>
      </c>
      <c r="JTN142" s="86">
        <v>31211505</v>
      </c>
      <c r="JTO142" s="86">
        <v>31211505</v>
      </c>
      <c r="JTP142" s="86">
        <v>31211505</v>
      </c>
      <c r="JTQ142" s="86">
        <v>31211505</v>
      </c>
      <c r="JTR142" s="86">
        <v>31211505</v>
      </c>
      <c r="JTS142" s="86">
        <v>31211505</v>
      </c>
      <c r="JTT142" s="86">
        <v>31211505</v>
      </c>
      <c r="JTU142" s="86">
        <v>31211505</v>
      </c>
      <c r="JTV142" s="86">
        <v>31211505</v>
      </c>
      <c r="JTW142" s="86">
        <v>31211505</v>
      </c>
      <c r="JTX142" s="86">
        <v>31211505</v>
      </c>
      <c r="JTY142" s="86">
        <v>31211505</v>
      </c>
      <c r="JTZ142" s="86">
        <v>31211505</v>
      </c>
      <c r="JUA142" s="86">
        <v>31211505</v>
      </c>
      <c r="JUB142" s="86">
        <v>31211505</v>
      </c>
      <c r="JUC142" s="86">
        <v>31211505</v>
      </c>
      <c r="JUD142" s="86">
        <v>31211505</v>
      </c>
      <c r="JUE142" s="86">
        <v>31211505</v>
      </c>
      <c r="JUF142" s="86">
        <v>31211505</v>
      </c>
      <c r="JUG142" s="86">
        <v>31211505</v>
      </c>
      <c r="JUH142" s="86">
        <v>31211505</v>
      </c>
      <c r="JUI142" s="86">
        <v>31211505</v>
      </c>
      <c r="JUJ142" s="86">
        <v>31211505</v>
      </c>
      <c r="JUK142" s="86">
        <v>31211505</v>
      </c>
      <c r="JUL142" s="86">
        <v>31211505</v>
      </c>
      <c r="JUM142" s="86">
        <v>31211505</v>
      </c>
      <c r="JUN142" s="86">
        <v>31211505</v>
      </c>
      <c r="JUO142" s="86">
        <v>31211505</v>
      </c>
      <c r="JUP142" s="86">
        <v>31211505</v>
      </c>
      <c r="JUQ142" s="86">
        <v>31211505</v>
      </c>
      <c r="JUR142" s="86">
        <v>31211505</v>
      </c>
      <c r="JUS142" s="86">
        <v>31211505</v>
      </c>
      <c r="JUT142" s="86">
        <v>31211505</v>
      </c>
      <c r="JUU142" s="86">
        <v>31211505</v>
      </c>
      <c r="JUV142" s="86">
        <v>31211505</v>
      </c>
      <c r="JUW142" s="86">
        <v>31211505</v>
      </c>
      <c r="JUX142" s="86">
        <v>31211505</v>
      </c>
      <c r="JUY142" s="86">
        <v>31211505</v>
      </c>
      <c r="JUZ142" s="86">
        <v>31211505</v>
      </c>
      <c r="JVA142" s="86">
        <v>31211505</v>
      </c>
      <c r="JVB142" s="86">
        <v>31211505</v>
      </c>
      <c r="JVC142" s="86">
        <v>31211505</v>
      </c>
      <c r="JVD142" s="86">
        <v>31211505</v>
      </c>
      <c r="JVE142" s="86">
        <v>31211505</v>
      </c>
      <c r="JVF142" s="86">
        <v>31211505</v>
      </c>
      <c r="JVG142" s="86">
        <v>31211505</v>
      </c>
      <c r="JVH142" s="86">
        <v>31211505</v>
      </c>
      <c r="JVI142" s="86">
        <v>31211505</v>
      </c>
      <c r="JVJ142" s="86">
        <v>31211505</v>
      </c>
      <c r="JVK142" s="86">
        <v>31211505</v>
      </c>
      <c r="JVL142" s="86">
        <v>31211505</v>
      </c>
      <c r="JVM142" s="86">
        <v>31211505</v>
      </c>
      <c r="JVN142" s="86">
        <v>31211505</v>
      </c>
      <c r="JVO142" s="86">
        <v>31211505</v>
      </c>
      <c r="JVP142" s="86">
        <v>31211505</v>
      </c>
      <c r="JVQ142" s="86">
        <v>31211505</v>
      </c>
      <c r="JVR142" s="86">
        <v>31211505</v>
      </c>
      <c r="JVS142" s="86">
        <v>31211505</v>
      </c>
      <c r="JVT142" s="86">
        <v>31211505</v>
      </c>
      <c r="JVU142" s="86">
        <v>31211505</v>
      </c>
      <c r="JVV142" s="86">
        <v>31211505</v>
      </c>
      <c r="JVW142" s="86">
        <v>31211505</v>
      </c>
      <c r="JVX142" s="86">
        <v>31211505</v>
      </c>
      <c r="JVY142" s="86">
        <v>31211505</v>
      </c>
      <c r="JVZ142" s="86">
        <v>31211505</v>
      </c>
      <c r="JWA142" s="86">
        <v>31211505</v>
      </c>
      <c r="JWB142" s="86">
        <v>31211505</v>
      </c>
      <c r="JWC142" s="86">
        <v>31211505</v>
      </c>
      <c r="JWD142" s="86">
        <v>31211505</v>
      </c>
      <c r="JWE142" s="86">
        <v>31211505</v>
      </c>
      <c r="JWF142" s="86">
        <v>31211505</v>
      </c>
      <c r="JWG142" s="86">
        <v>31211505</v>
      </c>
      <c r="JWH142" s="86">
        <v>31211505</v>
      </c>
      <c r="JWI142" s="86">
        <v>31211505</v>
      </c>
      <c r="JWJ142" s="86">
        <v>31211505</v>
      </c>
      <c r="JWK142" s="86">
        <v>31211505</v>
      </c>
      <c r="JWL142" s="86">
        <v>31211505</v>
      </c>
      <c r="JWM142" s="86">
        <v>31211505</v>
      </c>
      <c r="JWN142" s="86">
        <v>31211505</v>
      </c>
      <c r="JWO142" s="86">
        <v>31211505</v>
      </c>
      <c r="JWP142" s="86">
        <v>31211505</v>
      </c>
      <c r="JWQ142" s="86">
        <v>31211505</v>
      </c>
      <c r="JWR142" s="86">
        <v>31211505</v>
      </c>
      <c r="JWS142" s="86">
        <v>31211505</v>
      </c>
      <c r="JWT142" s="86">
        <v>31211505</v>
      </c>
      <c r="JWU142" s="86">
        <v>31211505</v>
      </c>
      <c r="JWV142" s="86">
        <v>31211505</v>
      </c>
      <c r="JWW142" s="86">
        <v>31211505</v>
      </c>
      <c r="JWX142" s="86">
        <v>31211505</v>
      </c>
      <c r="JWY142" s="86">
        <v>31211505</v>
      </c>
      <c r="JWZ142" s="86">
        <v>31211505</v>
      </c>
      <c r="JXA142" s="86">
        <v>31211505</v>
      </c>
      <c r="JXB142" s="86">
        <v>31211505</v>
      </c>
      <c r="JXC142" s="86">
        <v>31211505</v>
      </c>
      <c r="JXD142" s="86">
        <v>31211505</v>
      </c>
      <c r="JXE142" s="86">
        <v>31211505</v>
      </c>
      <c r="JXF142" s="86">
        <v>31211505</v>
      </c>
      <c r="JXG142" s="86">
        <v>31211505</v>
      </c>
      <c r="JXH142" s="86">
        <v>31211505</v>
      </c>
      <c r="JXI142" s="86">
        <v>31211505</v>
      </c>
      <c r="JXJ142" s="86">
        <v>31211505</v>
      </c>
      <c r="JXK142" s="86">
        <v>31211505</v>
      </c>
      <c r="JXL142" s="86">
        <v>31211505</v>
      </c>
      <c r="JXM142" s="86">
        <v>31211505</v>
      </c>
      <c r="JXN142" s="86">
        <v>31211505</v>
      </c>
      <c r="JXO142" s="86">
        <v>31211505</v>
      </c>
      <c r="JXP142" s="86">
        <v>31211505</v>
      </c>
      <c r="JXQ142" s="86">
        <v>31211505</v>
      </c>
      <c r="JXR142" s="86">
        <v>31211505</v>
      </c>
      <c r="JXS142" s="86">
        <v>31211505</v>
      </c>
      <c r="JXT142" s="86">
        <v>31211505</v>
      </c>
      <c r="JXU142" s="86">
        <v>31211505</v>
      </c>
      <c r="JXV142" s="86">
        <v>31211505</v>
      </c>
      <c r="JXW142" s="86">
        <v>31211505</v>
      </c>
      <c r="JXX142" s="86">
        <v>31211505</v>
      </c>
      <c r="JXY142" s="86">
        <v>31211505</v>
      </c>
      <c r="JXZ142" s="86">
        <v>31211505</v>
      </c>
      <c r="JYA142" s="86">
        <v>31211505</v>
      </c>
      <c r="JYB142" s="86">
        <v>31211505</v>
      </c>
      <c r="JYC142" s="86">
        <v>31211505</v>
      </c>
      <c r="JYD142" s="86">
        <v>31211505</v>
      </c>
      <c r="JYE142" s="86">
        <v>31211505</v>
      </c>
      <c r="JYF142" s="86">
        <v>31211505</v>
      </c>
      <c r="JYG142" s="86">
        <v>31211505</v>
      </c>
      <c r="JYH142" s="86">
        <v>31211505</v>
      </c>
      <c r="JYI142" s="86">
        <v>31211505</v>
      </c>
      <c r="JYJ142" s="86">
        <v>31211505</v>
      </c>
      <c r="JYK142" s="86">
        <v>31211505</v>
      </c>
      <c r="JYL142" s="86">
        <v>31211505</v>
      </c>
      <c r="JYM142" s="86">
        <v>31211505</v>
      </c>
      <c r="JYN142" s="86">
        <v>31211505</v>
      </c>
      <c r="JYO142" s="86">
        <v>31211505</v>
      </c>
      <c r="JYP142" s="86">
        <v>31211505</v>
      </c>
      <c r="JYQ142" s="86">
        <v>31211505</v>
      </c>
      <c r="JYR142" s="86">
        <v>31211505</v>
      </c>
      <c r="JYS142" s="86">
        <v>31211505</v>
      </c>
      <c r="JYT142" s="86">
        <v>31211505</v>
      </c>
      <c r="JYU142" s="86">
        <v>31211505</v>
      </c>
      <c r="JYV142" s="86">
        <v>31211505</v>
      </c>
      <c r="JYW142" s="86">
        <v>31211505</v>
      </c>
      <c r="JYX142" s="86">
        <v>31211505</v>
      </c>
      <c r="JYY142" s="86">
        <v>31211505</v>
      </c>
      <c r="JYZ142" s="86">
        <v>31211505</v>
      </c>
      <c r="JZA142" s="86">
        <v>31211505</v>
      </c>
      <c r="JZB142" s="86">
        <v>31211505</v>
      </c>
      <c r="JZC142" s="86">
        <v>31211505</v>
      </c>
      <c r="JZD142" s="86">
        <v>31211505</v>
      </c>
      <c r="JZE142" s="86">
        <v>31211505</v>
      </c>
      <c r="JZF142" s="86">
        <v>31211505</v>
      </c>
      <c r="JZG142" s="86">
        <v>31211505</v>
      </c>
      <c r="JZH142" s="86">
        <v>31211505</v>
      </c>
      <c r="JZI142" s="86">
        <v>31211505</v>
      </c>
      <c r="JZJ142" s="86">
        <v>31211505</v>
      </c>
      <c r="JZK142" s="86">
        <v>31211505</v>
      </c>
      <c r="JZL142" s="86">
        <v>31211505</v>
      </c>
      <c r="JZM142" s="86">
        <v>31211505</v>
      </c>
      <c r="JZN142" s="86">
        <v>31211505</v>
      </c>
      <c r="JZO142" s="86">
        <v>31211505</v>
      </c>
      <c r="JZP142" s="86">
        <v>31211505</v>
      </c>
      <c r="JZQ142" s="86">
        <v>31211505</v>
      </c>
      <c r="JZR142" s="86">
        <v>31211505</v>
      </c>
      <c r="JZS142" s="86">
        <v>31211505</v>
      </c>
      <c r="JZT142" s="86">
        <v>31211505</v>
      </c>
      <c r="JZU142" s="86">
        <v>31211505</v>
      </c>
      <c r="JZV142" s="86">
        <v>31211505</v>
      </c>
      <c r="JZW142" s="86">
        <v>31211505</v>
      </c>
      <c r="JZX142" s="86">
        <v>31211505</v>
      </c>
      <c r="JZY142" s="86">
        <v>31211505</v>
      </c>
      <c r="JZZ142" s="86">
        <v>31211505</v>
      </c>
      <c r="KAA142" s="86">
        <v>31211505</v>
      </c>
      <c r="KAB142" s="86">
        <v>31211505</v>
      </c>
      <c r="KAC142" s="86">
        <v>31211505</v>
      </c>
      <c r="KAD142" s="86">
        <v>31211505</v>
      </c>
      <c r="KAE142" s="86">
        <v>31211505</v>
      </c>
      <c r="KAF142" s="86">
        <v>31211505</v>
      </c>
      <c r="KAG142" s="86">
        <v>31211505</v>
      </c>
      <c r="KAH142" s="86">
        <v>31211505</v>
      </c>
      <c r="KAI142" s="86">
        <v>31211505</v>
      </c>
      <c r="KAJ142" s="86">
        <v>31211505</v>
      </c>
      <c r="KAK142" s="86">
        <v>31211505</v>
      </c>
      <c r="KAL142" s="86">
        <v>31211505</v>
      </c>
      <c r="KAM142" s="86">
        <v>31211505</v>
      </c>
      <c r="KAN142" s="86">
        <v>31211505</v>
      </c>
      <c r="KAO142" s="86">
        <v>31211505</v>
      </c>
      <c r="KAP142" s="86">
        <v>31211505</v>
      </c>
      <c r="KAQ142" s="86">
        <v>31211505</v>
      </c>
      <c r="KAR142" s="86">
        <v>31211505</v>
      </c>
      <c r="KAS142" s="86">
        <v>31211505</v>
      </c>
      <c r="KAT142" s="86">
        <v>31211505</v>
      </c>
      <c r="KAU142" s="86">
        <v>31211505</v>
      </c>
      <c r="KAV142" s="86">
        <v>31211505</v>
      </c>
      <c r="KAW142" s="86">
        <v>31211505</v>
      </c>
      <c r="KAX142" s="86">
        <v>31211505</v>
      </c>
      <c r="KAY142" s="86">
        <v>31211505</v>
      </c>
      <c r="KAZ142" s="86">
        <v>31211505</v>
      </c>
      <c r="KBA142" s="86">
        <v>31211505</v>
      </c>
      <c r="KBB142" s="86">
        <v>31211505</v>
      </c>
      <c r="KBC142" s="86">
        <v>31211505</v>
      </c>
      <c r="KBD142" s="86">
        <v>31211505</v>
      </c>
      <c r="KBE142" s="86">
        <v>31211505</v>
      </c>
      <c r="KBF142" s="86">
        <v>31211505</v>
      </c>
      <c r="KBG142" s="86">
        <v>31211505</v>
      </c>
      <c r="KBH142" s="86">
        <v>31211505</v>
      </c>
      <c r="KBI142" s="86">
        <v>31211505</v>
      </c>
      <c r="KBJ142" s="86">
        <v>31211505</v>
      </c>
      <c r="KBK142" s="86">
        <v>31211505</v>
      </c>
      <c r="KBL142" s="86">
        <v>31211505</v>
      </c>
      <c r="KBM142" s="86">
        <v>31211505</v>
      </c>
      <c r="KBN142" s="86">
        <v>31211505</v>
      </c>
      <c r="KBO142" s="86">
        <v>31211505</v>
      </c>
      <c r="KBP142" s="86">
        <v>31211505</v>
      </c>
      <c r="KBQ142" s="86">
        <v>31211505</v>
      </c>
      <c r="KBR142" s="86">
        <v>31211505</v>
      </c>
      <c r="KBS142" s="86">
        <v>31211505</v>
      </c>
      <c r="KBT142" s="86">
        <v>31211505</v>
      </c>
      <c r="KBU142" s="86">
        <v>31211505</v>
      </c>
      <c r="KBV142" s="86">
        <v>31211505</v>
      </c>
      <c r="KBW142" s="86">
        <v>31211505</v>
      </c>
      <c r="KBX142" s="86">
        <v>31211505</v>
      </c>
      <c r="KBY142" s="86">
        <v>31211505</v>
      </c>
      <c r="KBZ142" s="86">
        <v>31211505</v>
      </c>
      <c r="KCA142" s="86">
        <v>31211505</v>
      </c>
      <c r="KCB142" s="86">
        <v>31211505</v>
      </c>
      <c r="KCC142" s="86">
        <v>31211505</v>
      </c>
      <c r="KCD142" s="86">
        <v>31211505</v>
      </c>
      <c r="KCE142" s="86">
        <v>31211505</v>
      </c>
      <c r="KCF142" s="86">
        <v>31211505</v>
      </c>
      <c r="KCG142" s="86">
        <v>31211505</v>
      </c>
      <c r="KCH142" s="86">
        <v>31211505</v>
      </c>
      <c r="KCI142" s="86">
        <v>31211505</v>
      </c>
      <c r="KCJ142" s="86">
        <v>31211505</v>
      </c>
      <c r="KCK142" s="86">
        <v>31211505</v>
      </c>
      <c r="KCL142" s="86">
        <v>31211505</v>
      </c>
      <c r="KCM142" s="86">
        <v>31211505</v>
      </c>
      <c r="KCN142" s="86">
        <v>31211505</v>
      </c>
      <c r="KCO142" s="86">
        <v>31211505</v>
      </c>
      <c r="KCP142" s="86">
        <v>31211505</v>
      </c>
      <c r="KCQ142" s="86">
        <v>31211505</v>
      </c>
      <c r="KCR142" s="86">
        <v>31211505</v>
      </c>
      <c r="KCS142" s="86">
        <v>31211505</v>
      </c>
      <c r="KCT142" s="86">
        <v>31211505</v>
      </c>
      <c r="KCU142" s="86">
        <v>31211505</v>
      </c>
      <c r="KCV142" s="86">
        <v>31211505</v>
      </c>
      <c r="KCW142" s="86">
        <v>31211505</v>
      </c>
      <c r="KCX142" s="86">
        <v>31211505</v>
      </c>
      <c r="KCY142" s="86">
        <v>31211505</v>
      </c>
      <c r="KCZ142" s="86">
        <v>31211505</v>
      </c>
      <c r="KDA142" s="86">
        <v>31211505</v>
      </c>
      <c r="KDB142" s="86">
        <v>31211505</v>
      </c>
      <c r="KDC142" s="86">
        <v>31211505</v>
      </c>
      <c r="KDD142" s="86">
        <v>31211505</v>
      </c>
      <c r="KDE142" s="86">
        <v>31211505</v>
      </c>
      <c r="KDF142" s="86">
        <v>31211505</v>
      </c>
      <c r="KDG142" s="86">
        <v>31211505</v>
      </c>
      <c r="KDH142" s="86">
        <v>31211505</v>
      </c>
      <c r="KDI142" s="86">
        <v>31211505</v>
      </c>
      <c r="KDJ142" s="86">
        <v>31211505</v>
      </c>
      <c r="KDK142" s="86">
        <v>31211505</v>
      </c>
      <c r="KDL142" s="86">
        <v>31211505</v>
      </c>
      <c r="KDM142" s="86">
        <v>31211505</v>
      </c>
      <c r="KDN142" s="86">
        <v>31211505</v>
      </c>
      <c r="KDO142" s="86">
        <v>31211505</v>
      </c>
      <c r="KDP142" s="86">
        <v>31211505</v>
      </c>
      <c r="KDQ142" s="86">
        <v>31211505</v>
      </c>
      <c r="KDR142" s="86">
        <v>31211505</v>
      </c>
      <c r="KDS142" s="86">
        <v>31211505</v>
      </c>
      <c r="KDT142" s="86">
        <v>31211505</v>
      </c>
      <c r="KDU142" s="86">
        <v>31211505</v>
      </c>
      <c r="KDV142" s="86">
        <v>31211505</v>
      </c>
      <c r="KDW142" s="86">
        <v>31211505</v>
      </c>
      <c r="KDX142" s="86">
        <v>31211505</v>
      </c>
      <c r="KDY142" s="86">
        <v>31211505</v>
      </c>
      <c r="KDZ142" s="86">
        <v>31211505</v>
      </c>
      <c r="KEA142" s="86">
        <v>31211505</v>
      </c>
      <c r="KEB142" s="86">
        <v>31211505</v>
      </c>
      <c r="KEC142" s="86">
        <v>31211505</v>
      </c>
      <c r="KED142" s="86">
        <v>31211505</v>
      </c>
      <c r="KEE142" s="86">
        <v>31211505</v>
      </c>
      <c r="KEF142" s="86">
        <v>31211505</v>
      </c>
      <c r="KEG142" s="86">
        <v>31211505</v>
      </c>
      <c r="KEH142" s="86">
        <v>31211505</v>
      </c>
      <c r="KEI142" s="86">
        <v>31211505</v>
      </c>
      <c r="KEJ142" s="86">
        <v>31211505</v>
      </c>
      <c r="KEK142" s="86">
        <v>31211505</v>
      </c>
      <c r="KEL142" s="86">
        <v>31211505</v>
      </c>
      <c r="KEM142" s="86">
        <v>31211505</v>
      </c>
      <c r="KEN142" s="86">
        <v>31211505</v>
      </c>
      <c r="KEO142" s="86">
        <v>31211505</v>
      </c>
      <c r="KEP142" s="86">
        <v>31211505</v>
      </c>
      <c r="KEQ142" s="86">
        <v>31211505</v>
      </c>
      <c r="KER142" s="86">
        <v>31211505</v>
      </c>
      <c r="KES142" s="86">
        <v>31211505</v>
      </c>
      <c r="KET142" s="86">
        <v>31211505</v>
      </c>
      <c r="KEU142" s="86">
        <v>31211505</v>
      </c>
      <c r="KEV142" s="86">
        <v>31211505</v>
      </c>
      <c r="KEW142" s="86">
        <v>31211505</v>
      </c>
      <c r="KEX142" s="86">
        <v>31211505</v>
      </c>
      <c r="KEY142" s="86">
        <v>31211505</v>
      </c>
      <c r="KEZ142" s="86">
        <v>31211505</v>
      </c>
      <c r="KFA142" s="86">
        <v>31211505</v>
      </c>
      <c r="KFB142" s="86">
        <v>31211505</v>
      </c>
      <c r="KFC142" s="86">
        <v>31211505</v>
      </c>
      <c r="KFD142" s="86">
        <v>31211505</v>
      </c>
      <c r="KFE142" s="86">
        <v>31211505</v>
      </c>
      <c r="KFF142" s="86">
        <v>31211505</v>
      </c>
      <c r="KFG142" s="86">
        <v>31211505</v>
      </c>
      <c r="KFH142" s="86">
        <v>31211505</v>
      </c>
      <c r="KFI142" s="86">
        <v>31211505</v>
      </c>
      <c r="KFJ142" s="86">
        <v>31211505</v>
      </c>
      <c r="KFK142" s="86">
        <v>31211505</v>
      </c>
      <c r="KFL142" s="86">
        <v>31211505</v>
      </c>
      <c r="KFM142" s="86">
        <v>31211505</v>
      </c>
      <c r="KFN142" s="86">
        <v>31211505</v>
      </c>
      <c r="KFO142" s="86">
        <v>31211505</v>
      </c>
      <c r="KFP142" s="86">
        <v>31211505</v>
      </c>
      <c r="KFQ142" s="86">
        <v>31211505</v>
      </c>
      <c r="KFR142" s="86">
        <v>31211505</v>
      </c>
      <c r="KFS142" s="86">
        <v>31211505</v>
      </c>
      <c r="KFT142" s="86">
        <v>31211505</v>
      </c>
      <c r="KFU142" s="86">
        <v>31211505</v>
      </c>
      <c r="KFV142" s="86">
        <v>31211505</v>
      </c>
      <c r="KFW142" s="86">
        <v>31211505</v>
      </c>
      <c r="KFX142" s="86">
        <v>31211505</v>
      </c>
      <c r="KFY142" s="86">
        <v>31211505</v>
      </c>
      <c r="KFZ142" s="86">
        <v>31211505</v>
      </c>
      <c r="KGA142" s="86">
        <v>31211505</v>
      </c>
      <c r="KGB142" s="86">
        <v>31211505</v>
      </c>
      <c r="KGC142" s="86">
        <v>31211505</v>
      </c>
      <c r="KGD142" s="86">
        <v>31211505</v>
      </c>
      <c r="KGE142" s="86">
        <v>31211505</v>
      </c>
      <c r="KGF142" s="86">
        <v>31211505</v>
      </c>
      <c r="KGG142" s="86">
        <v>31211505</v>
      </c>
      <c r="KGH142" s="86">
        <v>31211505</v>
      </c>
      <c r="KGI142" s="86">
        <v>31211505</v>
      </c>
      <c r="KGJ142" s="86">
        <v>31211505</v>
      </c>
      <c r="KGK142" s="86">
        <v>31211505</v>
      </c>
      <c r="KGL142" s="86">
        <v>31211505</v>
      </c>
      <c r="KGM142" s="86">
        <v>31211505</v>
      </c>
      <c r="KGN142" s="86">
        <v>31211505</v>
      </c>
      <c r="KGO142" s="86">
        <v>31211505</v>
      </c>
      <c r="KGP142" s="86">
        <v>31211505</v>
      </c>
      <c r="KGQ142" s="86">
        <v>31211505</v>
      </c>
      <c r="KGR142" s="86">
        <v>31211505</v>
      </c>
      <c r="KGS142" s="86">
        <v>31211505</v>
      </c>
      <c r="KGT142" s="86">
        <v>31211505</v>
      </c>
      <c r="KGU142" s="86">
        <v>31211505</v>
      </c>
      <c r="KGV142" s="86">
        <v>31211505</v>
      </c>
      <c r="KGW142" s="86">
        <v>31211505</v>
      </c>
      <c r="KGX142" s="86">
        <v>31211505</v>
      </c>
      <c r="KGY142" s="86">
        <v>31211505</v>
      </c>
      <c r="KGZ142" s="86">
        <v>31211505</v>
      </c>
      <c r="KHA142" s="86">
        <v>31211505</v>
      </c>
      <c r="KHB142" s="86">
        <v>31211505</v>
      </c>
      <c r="KHC142" s="86">
        <v>31211505</v>
      </c>
      <c r="KHD142" s="86">
        <v>31211505</v>
      </c>
      <c r="KHE142" s="86">
        <v>31211505</v>
      </c>
      <c r="KHF142" s="86">
        <v>31211505</v>
      </c>
      <c r="KHG142" s="86">
        <v>31211505</v>
      </c>
      <c r="KHH142" s="86">
        <v>31211505</v>
      </c>
      <c r="KHI142" s="86">
        <v>31211505</v>
      </c>
      <c r="KHJ142" s="86">
        <v>31211505</v>
      </c>
      <c r="KHK142" s="86">
        <v>31211505</v>
      </c>
      <c r="KHL142" s="86">
        <v>31211505</v>
      </c>
      <c r="KHM142" s="86">
        <v>31211505</v>
      </c>
      <c r="KHN142" s="86">
        <v>31211505</v>
      </c>
      <c r="KHO142" s="86">
        <v>31211505</v>
      </c>
      <c r="KHP142" s="86">
        <v>31211505</v>
      </c>
      <c r="KHQ142" s="86">
        <v>31211505</v>
      </c>
      <c r="KHR142" s="86">
        <v>31211505</v>
      </c>
      <c r="KHS142" s="86">
        <v>31211505</v>
      </c>
      <c r="KHT142" s="86">
        <v>31211505</v>
      </c>
      <c r="KHU142" s="86">
        <v>31211505</v>
      </c>
      <c r="KHV142" s="86">
        <v>31211505</v>
      </c>
      <c r="KHW142" s="86">
        <v>31211505</v>
      </c>
      <c r="KHX142" s="86">
        <v>31211505</v>
      </c>
      <c r="KHY142" s="86">
        <v>31211505</v>
      </c>
      <c r="KHZ142" s="86">
        <v>31211505</v>
      </c>
      <c r="KIA142" s="86">
        <v>31211505</v>
      </c>
      <c r="KIB142" s="86">
        <v>31211505</v>
      </c>
      <c r="KIC142" s="86">
        <v>31211505</v>
      </c>
      <c r="KID142" s="86">
        <v>31211505</v>
      </c>
      <c r="KIE142" s="86">
        <v>31211505</v>
      </c>
      <c r="KIF142" s="86">
        <v>31211505</v>
      </c>
      <c r="KIG142" s="86">
        <v>31211505</v>
      </c>
      <c r="KIH142" s="86">
        <v>31211505</v>
      </c>
      <c r="KII142" s="86">
        <v>31211505</v>
      </c>
      <c r="KIJ142" s="86">
        <v>31211505</v>
      </c>
      <c r="KIK142" s="86">
        <v>31211505</v>
      </c>
      <c r="KIL142" s="86">
        <v>31211505</v>
      </c>
      <c r="KIM142" s="86">
        <v>31211505</v>
      </c>
      <c r="KIN142" s="86">
        <v>31211505</v>
      </c>
      <c r="KIO142" s="86">
        <v>31211505</v>
      </c>
      <c r="KIP142" s="86">
        <v>31211505</v>
      </c>
      <c r="KIQ142" s="86">
        <v>31211505</v>
      </c>
      <c r="KIR142" s="86">
        <v>31211505</v>
      </c>
      <c r="KIS142" s="86">
        <v>31211505</v>
      </c>
      <c r="KIT142" s="86">
        <v>31211505</v>
      </c>
      <c r="KIU142" s="86">
        <v>31211505</v>
      </c>
      <c r="KIV142" s="86">
        <v>31211505</v>
      </c>
      <c r="KIW142" s="86">
        <v>31211505</v>
      </c>
      <c r="KIX142" s="86">
        <v>31211505</v>
      </c>
      <c r="KIY142" s="86">
        <v>31211505</v>
      </c>
      <c r="KIZ142" s="86">
        <v>31211505</v>
      </c>
      <c r="KJA142" s="86">
        <v>31211505</v>
      </c>
      <c r="KJB142" s="86">
        <v>31211505</v>
      </c>
      <c r="KJC142" s="86">
        <v>31211505</v>
      </c>
      <c r="KJD142" s="86">
        <v>31211505</v>
      </c>
      <c r="KJE142" s="86">
        <v>31211505</v>
      </c>
      <c r="KJF142" s="86">
        <v>31211505</v>
      </c>
      <c r="KJG142" s="86">
        <v>31211505</v>
      </c>
      <c r="KJH142" s="86">
        <v>31211505</v>
      </c>
      <c r="KJI142" s="86">
        <v>31211505</v>
      </c>
      <c r="KJJ142" s="86">
        <v>31211505</v>
      </c>
      <c r="KJK142" s="86">
        <v>31211505</v>
      </c>
      <c r="KJL142" s="86">
        <v>31211505</v>
      </c>
      <c r="KJM142" s="86">
        <v>31211505</v>
      </c>
      <c r="KJN142" s="86">
        <v>31211505</v>
      </c>
      <c r="KJO142" s="86">
        <v>31211505</v>
      </c>
      <c r="KJP142" s="86">
        <v>31211505</v>
      </c>
      <c r="KJQ142" s="86">
        <v>31211505</v>
      </c>
      <c r="KJR142" s="86">
        <v>31211505</v>
      </c>
      <c r="KJS142" s="86">
        <v>31211505</v>
      </c>
      <c r="KJT142" s="86">
        <v>31211505</v>
      </c>
      <c r="KJU142" s="86">
        <v>31211505</v>
      </c>
      <c r="KJV142" s="86">
        <v>31211505</v>
      </c>
      <c r="KJW142" s="86">
        <v>31211505</v>
      </c>
      <c r="KJX142" s="86">
        <v>31211505</v>
      </c>
      <c r="KJY142" s="86">
        <v>31211505</v>
      </c>
      <c r="KJZ142" s="86">
        <v>31211505</v>
      </c>
      <c r="KKA142" s="86">
        <v>31211505</v>
      </c>
      <c r="KKB142" s="86">
        <v>31211505</v>
      </c>
      <c r="KKC142" s="86">
        <v>31211505</v>
      </c>
      <c r="KKD142" s="86">
        <v>31211505</v>
      </c>
      <c r="KKE142" s="86">
        <v>31211505</v>
      </c>
      <c r="KKF142" s="86">
        <v>31211505</v>
      </c>
      <c r="KKG142" s="86">
        <v>31211505</v>
      </c>
      <c r="KKH142" s="86">
        <v>31211505</v>
      </c>
      <c r="KKI142" s="86">
        <v>31211505</v>
      </c>
      <c r="KKJ142" s="86">
        <v>31211505</v>
      </c>
      <c r="KKK142" s="86">
        <v>31211505</v>
      </c>
      <c r="KKL142" s="86">
        <v>31211505</v>
      </c>
      <c r="KKM142" s="86">
        <v>31211505</v>
      </c>
      <c r="KKN142" s="86">
        <v>31211505</v>
      </c>
      <c r="KKO142" s="86">
        <v>31211505</v>
      </c>
      <c r="KKP142" s="86">
        <v>31211505</v>
      </c>
      <c r="KKQ142" s="86">
        <v>31211505</v>
      </c>
      <c r="KKR142" s="86">
        <v>31211505</v>
      </c>
      <c r="KKS142" s="86">
        <v>31211505</v>
      </c>
      <c r="KKT142" s="86">
        <v>31211505</v>
      </c>
      <c r="KKU142" s="86">
        <v>31211505</v>
      </c>
      <c r="KKV142" s="86">
        <v>31211505</v>
      </c>
      <c r="KKW142" s="86">
        <v>31211505</v>
      </c>
      <c r="KKX142" s="86">
        <v>31211505</v>
      </c>
      <c r="KKY142" s="86">
        <v>31211505</v>
      </c>
      <c r="KKZ142" s="86">
        <v>31211505</v>
      </c>
      <c r="KLA142" s="86">
        <v>31211505</v>
      </c>
      <c r="KLB142" s="86">
        <v>31211505</v>
      </c>
      <c r="KLC142" s="86">
        <v>31211505</v>
      </c>
      <c r="KLD142" s="86">
        <v>31211505</v>
      </c>
      <c r="KLE142" s="86">
        <v>31211505</v>
      </c>
      <c r="KLF142" s="86">
        <v>31211505</v>
      </c>
      <c r="KLG142" s="86">
        <v>31211505</v>
      </c>
      <c r="KLH142" s="86">
        <v>31211505</v>
      </c>
      <c r="KLI142" s="86">
        <v>31211505</v>
      </c>
      <c r="KLJ142" s="86">
        <v>31211505</v>
      </c>
      <c r="KLK142" s="86">
        <v>31211505</v>
      </c>
      <c r="KLL142" s="86">
        <v>31211505</v>
      </c>
      <c r="KLM142" s="86">
        <v>31211505</v>
      </c>
      <c r="KLN142" s="86">
        <v>31211505</v>
      </c>
      <c r="KLO142" s="86">
        <v>31211505</v>
      </c>
      <c r="KLP142" s="86">
        <v>31211505</v>
      </c>
      <c r="KLQ142" s="86">
        <v>31211505</v>
      </c>
      <c r="KLR142" s="86">
        <v>31211505</v>
      </c>
      <c r="KLS142" s="86">
        <v>31211505</v>
      </c>
      <c r="KLT142" s="86">
        <v>31211505</v>
      </c>
      <c r="KLU142" s="86">
        <v>31211505</v>
      </c>
      <c r="KLV142" s="86">
        <v>31211505</v>
      </c>
      <c r="KLW142" s="86">
        <v>31211505</v>
      </c>
      <c r="KLX142" s="86">
        <v>31211505</v>
      </c>
      <c r="KLY142" s="86">
        <v>31211505</v>
      </c>
      <c r="KLZ142" s="86">
        <v>31211505</v>
      </c>
      <c r="KMA142" s="86">
        <v>31211505</v>
      </c>
      <c r="KMB142" s="86">
        <v>31211505</v>
      </c>
      <c r="KMC142" s="86">
        <v>31211505</v>
      </c>
      <c r="KMD142" s="86">
        <v>31211505</v>
      </c>
      <c r="KME142" s="86">
        <v>31211505</v>
      </c>
      <c r="KMF142" s="86">
        <v>31211505</v>
      </c>
      <c r="KMG142" s="86">
        <v>31211505</v>
      </c>
      <c r="KMH142" s="86">
        <v>31211505</v>
      </c>
      <c r="KMI142" s="86">
        <v>31211505</v>
      </c>
      <c r="KMJ142" s="86">
        <v>31211505</v>
      </c>
      <c r="KMK142" s="86">
        <v>31211505</v>
      </c>
      <c r="KML142" s="86">
        <v>31211505</v>
      </c>
      <c r="KMM142" s="86">
        <v>31211505</v>
      </c>
      <c r="KMN142" s="86">
        <v>31211505</v>
      </c>
      <c r="KMO142" s="86">
        <v>31211505</v>
      </c>
      <c r="KMP142" s="86">
        <v>31211505</v>
      </c>
      <c r="KMQ142" s="86">
        <v>31211505</v>
      </c>
      <c r="KMR142" s="86">
        <v>31211505</v>
      </c>
      <c r="KMS142" s="86">
        <v>31211505</v>
      </c>
      <c r="KMT142" s="86">
        <v>31211505</v>
      </c>
      <c r="KMU142" s="86">
        <v>31211505</v>
      </c>
      <c r="KMV142" s="86">
        <v>31211505</v>
      </c>
      <c r="KMW142" s="86">
        <v>31211505</v>
      </c>
      <c r="KMX142" s="86">
        <v>31211505</v>
      </c>
      <c r="KMY142" s="86">
        <v>31211505</v>
      </c>
      <c r="KMZ142" s="86">
        <v>31211505</v>
      </c>
      <c r="KNA142" s="86">
        <v>31211505</v>
      </c>
      <c r="KNB142" s="86">
        <v>31211505</v>
      </c>
      <c r="KNC142" s="86">
        <v>31211505</v>
      </c>
      <c r="KND142" s="86">
        <v>31211505</v>
      </c>
      <c r="KNE142" s="86">
        <v>31211505</v>
      </c>
      <c r="KNF142" s="86">
        <v>31211505</v>
      </c>
      <c r="KNG142" s="86">
        <v>31211505</v>
      </c>
      <c r="KNH142" s="86">
        <v>31211505</v>
      </c>
      <c r="KNI142" s="86">
        <v>31211505</v>
      </c>
      <c r="KNJ142" s="86">
        <v>31211505</v>
      </c>
      <c r="KNK142" s="86">
        <v>31211505</v>
      </c>
      <c r="KNL142" s="86">
        <v>31211505</v>
      </c>
      <c r="KNM142" s="86">
        <v>31211505</v>
      </c>
      <c r="KNN142" s="86">
        <v>31211505</v>
      </c>
      <c r="KNO142" s="86">
        <v>31211505</v>
      </c>
      <c r="KNP142" s="86">
        <v>31211505</v>
      </c>
      <c r="KNQ142" s="86">
        <v>31211505</v>
      </c>
      <c r="KNR142" s="86">
        <v>31211505</v>
      </c>
      <c r="KNS142" s="86">
        <v>31211505</v>
      </c>
      <c r="KNT142" s="86">
        <v>31211505</v>
      </c>
      <c r="KNU142" s="86">
        <v>31211505</v>
      </c>
      <c r="KNV142" s="86">
        <v>31211505</v>
      </c>
      <c r="KNW142" s="86">
        <v>31211505</v>
      </c>
      <c r="KNX142" s="86">
        <v>31211505</v>
      </c>
      <c r="KNY142" s="86">
        <v>31211505</v>
      </c>
      <c r="KNZ142" s="86">
        <v>31211505</v>
      </c>
      <c r="KOA142" s="86">
        <v>31211505</v>
      </c>
      <c r="KOB142" s="86">
        <v>31211505</v>
      </c>
      <c r="KOC142" s="86">
        <v>31211505</v>
      </c>
      <c r="KOD142" s="86">
        <v>31211505</v>
      </c>
      <c r="KOE142" s="86">
        <v>31211505</v>
      </c>
      <c r="KOF142" s="86">
        <v>31211505</v>
      </c>
      <c r="KOG142" s="86">
        <v>31211505</v>
      </c>
      <c r="KOH142" s="86">
        <v>31211505</v>
      </c>
      <c r="KOI142" s="86">
        <v>31211505</v>
      </c>
      <c r="KOJ142" s="86">
        <v>31211505</v>
      </c>
      <c r="KOK142" s="86">
        <v>31211505</v>
      </c>
      <c r="KOL142" s="86">
        <v>31211505</v>
      </c>
      <c r="KOM142" s="86">
        <v>31211505</v>
      </c>
      <c r="KON142" s="86">
        <v>31211505</v>
      </c>
      <c r="KOO142" s="86">
        <v>31211505</v>
      </c>
      <c r="KOP142" s="86">
        <v>31211505</v>
      </c>
      <c r="KOQ142" s="86">
        <v>31211505</v>
      </c>
      <c r="KOR142" s="86">
        <v>31211505</v>
      </c>
      <c r="KOS142" s="86">
        <v>31211505</v>
      </c>
      <c r="KOT142" s="86">
        <v>31211505</v>
      </c>
      <c r="KOU142" s="86">
        <v>31211505</v>
      </c>
      <c r="KOV142" s="86">
        <v>31211505</v>
      </c>
      <c r="KOW142" s="86">
        <v>31211505</v>
      </c>
      <c r="KOX142" s="86">
        <v>31211505</v>
      </c>
      <c r="KOY142" s="86">
        <v>31211505</v>
      </c>
      <c r="KOZ142" s="86">
        <v>31211505</v>
      </c>
      <c r="KPA142" s="86">
        <v>31211505</v>
      </c>
      <c r="KPB142" s="86">
        <v>31211505</v>
      </c>
      <c r="KPC142" s="86">
        <v>31211505</v>
      </c>
      <c r="KPD142" s="86">
        <v>31211505</v>
      </c>
      <c r="KPE142" s="86">
        <v>31211505</v>
      </c>
      <c r="KPF142" s="86">
        <v>31211505</v>
      </c>
      <c r="KPG142" s="86">
        <v>31211505</v>
      </c>
      <c r="KPH142" s="86">
        <v>31211505</v>
      </c>
      <c r="KPI142" s="86">
        <v>31211505</v>
      </c>
      <c r="KPJ142" s="86">
        <v>31211505</v>
      </c>
      <c r="KPK142" s="86">
        <v>31211505</v>
      </c>
      <c r="KPL142" s="86">
        <v>31211505</v>
      </c>
      <c r="KPM142" s="86">
        <v>31211505</v>
      </c>
      <c r="KPN142" s="86">
        <v>31211505</v>
      </c>
      <c r="KPO142" s="86">
        <v>31211505</v>
      </c>
      <c r="KPP142" s="86">
        <v>31211505</v>
      </c>
      <c r="KPQ142" s="86">
        <v>31211505</v>
      </c>
      <c r="KPR142" s="86">
        <v>31211505</v>
      </c>
      <c r="KPS142" s="86">
        <v>31211505</v>
      </c>
      <c r="KPT142" s="86">
        <v>31211505</v>
      </c>
      <c r="KPU142" s="86">
        <v>31211505</v>
      </c>
      <c r="KPV142" s="86">
        <v>31211505</v>
      </c>
      <c r="KPW142" s="86">
        <v>31211505</v>
      </c>
      <c r="KPX142" s="86">
        <v>31211505</v>
      </c>
      <c r="KPY142" s="86">
        <v>31211505</v>
      </c>
      <c r="KPZ142" s="86">
        <v>31211505</v>
      </c>
      <c r="KQA142" s="86">
        <v>31211505</v>
      </c>
      <c r="KQB142" s="86">
        <v>31211505</v>
      </c>
      <c r="KQC142" s="86">
        <v>31211505</v>
      </c>
      <c r="KQD142" s="86">
        <v>31211505</v>
      </c>
      <c r="KQE142" s="86">
        <v>31211505</v>
      </c>
      <c r="KQF142" s="86">
        <v>31211505</v>
      </c>
      <c r="KQG142" s="86">
        <v>31211505</v>
      </c>
      <c r="KQH142" s="86">
        <v>31211505</v>
      </c>
      <c r="KQI142" s="86">
        <v>31211505</v>
      </c>
      <c r="KQJ142" s="86">
        <v>31211505</v>
      </c>
      <c r="KQK142" s="86">
        <v>31211505</v>
      </c>
      <c r="KQL142" s="86">
        <v>31211505</v>
      </c>
      <c r="KQM142" s="86">
        <v>31211505</v>
      </c>
      <c r="KQN142" s="86">
        <v>31211505</v>
      </c>
      <c r="KQO142" s="86">
        <v>31211505</v>
      </c>
      <c r="KQP142" s="86">
        <v>31211505</v>
      </c>
      <c r="KQQ142" s="86">
        <v>31211505</v>
      </c>
      <c r="KQR142" s="86">
        <v>31211505</v>
      </c>
      <c r="KQS142" s="86">
        <v>31211505</v>
      </c>
      <c r="KQT142" s="86">
        <v>31211505</v>
      </c>
      <c r="KQU142" s="86">
        <v>31211505</v>
      </c>
      <c r="KQV142" s="86">
        <v>31211505</v>
      </c>
      <c r="KQW142" s="86">
        <v>31211505</v>
      </c>
      <c r="KQX142" s="86">
        <v>31211505</v>
      </c>
      <c r="KQY142" s="86">
        <v>31211505</v>
      </c>
      <c r="KQZ142" s="86">
        <v>31211505</v>
      </c>
      <c r="KRA142" s="86">
        <v>31211505</v>
      </c>
      <c r="KRB142" s="86">
        <v>31211505</v>
      </c>
      <c r="KRC142" s="86">
        <v>31211505</v>
      </c>
      <c r="KRD142" s="86">
        <v>31211505</v>
      </c>
      <c r="KRE142" s="86">
        <v>31211505</v>
      </c>
      <c r="KRF142" s="86">
        <v>31211505</v>
      </c>
      <c r="KRG142" s="86">
        <v>31211505</v>
      </c>
      <c r="KRH142" s="86">
        <v>31211505</v>
      </c>
      <c r="KRI142" s="86">
        <v>31211505</v>
      </c>
      <c r="KRJ142" s="86">
        <v>31211505</v>
      </c>
      <c r="KRK142" s="86">
        <v>31211505</v>
      </c>
      <c r="KRL142" s="86">
        <v>31211505</v>
      </c>
      <c r="KRM142" s="86">
        <v>31211505</v>
      </c>
      <c r="KRN142" s="86">
        <v>31211505</v>
      </c>
      <c r="KRO142" s="86">
        <v>31211505</v>
      </c>
      <c r="KRP142" s="86">
        <v>31211505</v>
      </c>
      <c r="KRQ142" s="86">
        <v>31211505</v>
      </c>
      <c r="KRR142" s="86">
        <v>31211505</v>
      </c>
      <c r="KRS142" s="86">
        <v>31211505</v>
      </c>
      <c r="KRT142" s="86">
        <v>31211505</v>
      </c>
      <c r="KRU142" s="86">
        <v>31211505</v>
      </c>
      <c r="KRV142" s="86">
        <v>31211505</v>
      </c>
      <c r="KRW142" s="86">
        <v>31211505</v>
      </c>
      <c r="KRX142" s="86">
        <v>31211505</v>
      </c>
      <c r="KRY142" s="86">
        <v>31211505</v>
      </c>
      <c r="KRZ142" s="86">
        <v>31211505</v>
      </c>
      <c r="KSA142" s="86">
        <v>31211505</v>
      </c>
      <c r="KSB142" s="86">
        <v>31211505</v>
      </c>
      <c r="KSC142" s="86">
        <v>31211505</v>
      </c>
      <c r="KSD142" s="86">
        <v>31211505</v>
      </c>
      <c r="KSE142" s="86">
        <v>31211505</v>
      </c>
      <c r="KSF142" s="86">
        <v>31211505</v>
      </c>
      <c r="KSG142" s="86">
        <v>31211505</v>
      </c>
      <c r="KSH142" s="86">
        <v>31211505</v>
      </c>
      <c r="KSI142" s="86">
        <v>31211505</v>
      </c>
      <c r="KSJ142" s="86">
        <v>31211505</v>
      </c>
      <c r="KSK142" s="86">
        <v>31211505</v>
      </c>
      <c r="KSL142" s="86">
        <v>31211505</v>
      </c>
      <c r="KSM142" s="86">
        <v>31211505</v>
      </c>
      <c r="KSN142" s="86">
        <v>31211505</v>
      </c>
      <c r="KSO142" s="86">
        <v>31211505</v>
      </c>
      <c r="KSP142" s="86">
        <v>31211505</v>
      </c>
      <c r="KSQ142" s="86">
        <v>31211505</v>
      </c>
      <c r="KSR142" s="86">
        <v>31211505</v>
      </c>
      <c r="KSS142" s="86">
        <v>31211505</v>
      </c>
      <c r="KST142" s="86">
        <v>31211505</v>
      </c>
      <c r="KSU142" s="86">
        <v>31211505</v>
      </c>
      <c r="KSV142" s="86">
        <v>31211505</v>
      </c>
      <c r="KSW142" s="86">
        <v>31211505</v>
      </c>
      <c r="KSX142" s="86">
        <v>31211505</v>
      </c>
      <c r="KSY142" s="86">
        <v>31211505</v>
      </c>
      <c r="KSZ142" s="86">
        <v>31211505</v>
      </c>
      <c r="KTA142" s="86">
        <v>31211505</v>
      </c>
      <c r="KTB142" s="86">
        <v>31211505</v>
      </c>
      <c r="KTC142" s="86">
        <v>31211505</v>
      </c>
      <c r="KTD142" s="86">
        <v>31211505</v>
      </c>
      <c r="KTE142" s="86">
        <v>31211505</v>
      </c>
      <c r="KTF142" s="86">
        <v>31211505</v>
      </c>
      <c r="KTG142" s="86">
        <v>31211505</v>
      </c>
      <c r="KTH142" s="86">
        <v>31211505</v>
      </c>
      <c r="KTI142" s="86">
        <v>31211505</v>
      </c>
      <c r="KTJ142" s="86">
        <v>31211505</v>
      </c>
      <c r="KTK142" s="86">
        <v>31211505</v>
      </c>
      <c r="KTL142" s="86">
        <v>31211505</v>
      </c>
      <c r="KTM142" s="86">
        <v>31211505</v>
      </c>
      <c r="KTN142" s="86">
        <v>31211505</v>
      </c>
      <c r="KTO142" s="86">
        <v>31211505</v>
      </c>
      <c r="KTP142" s="86">
        <v>31211505</v>
      </c>
      <c r="KTQ142" s="86">
        <v>31211505</v>
      </c>
      <c r="KTR142" s="86">
        <v>31211505</v>
      </c>
      <c r="KTS142" s="86">
        <v>31211505</v>
      </c>
      <c r="KTT142" s="86">
        <v>31211505</v>
      </c>
      <c r="KTU142" s="86">
        <v>31211505</v>
      </c>
      <c r="KTV142" s="86">
        <v>31211505</v>
      </c>
      <c r="KTW142" s="86">
        <v>31211505</v>
      </c>
      <c r="KTX142" s="86">
        <v>31211505</v>
      </c>
      <c r="KTY142" s="86">
        <v>31211505</v>
      </c>
      <c r="KTZ142" s="86">
        <v>31211505</v>
      </c>
      <c r="KUA142" s="86">
        <v>31211505</v>
      </c>
      <c r="KUB142" s="86">
        <v>31211505</v>
      </c>
      <c r="KUC142" s="86">
        <v>31211505</v>
      </c>
      <c r="KUD142" s="86">
        <v>31211505</v>
      </c>
      <c r="KUE142" s="86">
        <v>31211505</v>
      </c>
      <c r="KUF142" s="86">
        <v>31211505</v>
      </c>
      <c r="KUG142" s="86">
        <v>31211505</v>
      </c>
      <c r="KUH142" s="86">
        <v>31211505</v>
      </c>
      <c r="KUI142" s="86">
        <v>31211505</v>
      </c>
      <c r="KUJ142" s="86">
        <v>31211505</v>
      </c>
      <c r="KUK142" s="86">
        <v>31211505</v>
      </c>
      <c r="KUL142" s="86">
        <v>31211505</v>
      </c>
      <c r="KUM142" s="86">
        <v>31211505</v>
      </c>
      <c r="KUN142" s="86">
        <v>31211505</v>
      </c>
      <c r="KUO142" s="86">
        <v>31211505</v>
      </c>
      <c r="KUP142" s="86">
        <v>31211505</v>
      </c>
      <c r="KUQ142" s="86">
        <v>31211505</v>
      </c>
      <c r="KUR142" s="86">
        <v>31211505</v>
      </c>
      <c r="KUS142" s="86">
        <v>31211505</v>
      </c>
      <c r="KUT142" s="86">
        <v>31211505</v>
      </c>
      <c r="KUU142" s="86">
        <v>31211505</v>
      </c>
      <c r="KUV142" s="86">
        <v>31211505</v>
      </c>
      <c r="KUW142" s="86">
        <v>31211505</v>
      </c>
      <c r="KUX142" s="86">
        <v>31211505</v>
      </c>
      <c r="KUY142" s="86">
        <v>31211505</v>
      </c>
      <c r="KUZ142" s="86">
        <v>31211505</v>
      </c>
      <c r="KVA142" s="86">
        <v>31211505</v>
      </c>
      <c r="KVB142" s="86">
        <v>31211505</v>
      </c>
      <c r="KVC142" s="86">
        <v>31211505</v>
      </c>
      <c r="KVD142" s="86">
        <v>31211505</v>
      </c>
      <c r="KVE142" s="86">
        <v>31211505</v>
      </c>
      <c r="KVF142" s="86">
        <v>31211505</v>
      </c>
      <c r="KVG142" s="86">
        <v>31211505</v>
      </c>
      <c r="KVH142" s="86">
        <v>31211505</v>
      </c>
      <c r="KVI142" s="86">
        <v>31211505</v>
      </c>
      <c r="KVJ142" s="86">
        <v>31211505</v>
      </c>
      <c r="KVK142" s="86">
        <v>31211505</v>
      </c>
      <c r="KVL142" s="86">
        <v>31211505</v>
      </c>
      <c r="KVM142" s="86">
        <v>31211505</v>
      </c>
      <c r="KVN142" s="86">
        <v>31211505</v>
      </c>
      <c r="KVO142" s="86">
        <v>31211505</v>
      </c>
      <c r="KVP142" s="86">
        <v>31211505</v>
      </c>
      <c r="KVQ142" s="86">
        <v>31211505</v>
      </c>
      <c r="KVR142" s="86">
        <v>31211505</v>
      </c>
      <c r="KVS142" s="86">
        <v>31211505</v>
      </c>
      <c r="KVT142" s="86">
        <v>31211505</v>
      </c>
      <c r="KVU142" s="86">
        <v>31211505</v>
      </c>
      <c r="KVV142" s="86">
        <v>31211505</v>
      </c>
      <c r="KVW142" s="86">
        <v>31211505</v>
      </c>
      <c r="KVX142" s="86">
        <v>31211505</v>
      </c>
      <c r="KVY142" s="86">
        <v>31211505</v>
      </c>
      <c r="KVZ142" s="86">
        <v>31211505</v>
      </c>
      <c r="KWA142" s="86">
        <v>31211505</v>
      </c>
      <c r="KWB142" s="86">
        <v>31211505</v>
      </c>
      <c r="KWC142" s="86">
        <v>31211505</v>
      </c>
      <c r="KWD142" s="86">
        <v>31211505</v>
      </c>
      <c r="KWE142" s="86">
        <v>31211505</v>
      </c>
      <c r="KWF142" s="86">
        <v>31211505</v>
      </c>
      <c r="KWG142" s="86">
        <v>31211505</v>
      </c>
      <c r="KWH142" s="86">
        <v>31211505</v>
      </c>
      <c r="KWI142" s="86">
        <v>31211505</v>
      </c>
      <c r="KWJ142" s="86">
        <v>31211505</v>
      </c>
      <c r="KWK142" s="86">
        <v>31211505</v>
      </c>
      <c r="KWL142" s="86">
        <v>31211505</v>
      </c>
      <c r="KWM142" s="86">
        <v>31211505</v>
      </c>
      <c r="KWN142" s="86">
        <v>31211505</v>
      </c>
      <c r="KWO142" s="86">
        <v>31211505</v>
      </c>
      <c r="KWP142" s="86">
        <v>31211505</v>
      </c>
      <c r="KWQ142" s="86">
        <v>31211505</v>
      </c>
      <c r="KWR142" s="86">
        <v>31211505</v>
      </c>
      <c r="KWS142" s="86">
        <v>31211505</v>
      </c>
      <c r="KWT142" s="86">
        <v>31211505</v>
      </c>
      <c r="KWU142" s="86">
        <v>31211505</v>
      </c>
      <c r="KWV142" s="86">
        <v>31211505</v>
      </c>
      <c r="KWW142" s="86">
        <v>31211505</v>
      </c>
      <c r="KWX142" s="86">
        <v>31211505</v>
      </c>
      <c r="KWY142" s="86">
        <v>31211505</v>
      </c>
      <c r="KWZ142" s="86">
        <v>31211505</v>
      </c>
      <c r="KXA142" s="86">
        <v>31211505</v>
      </c>
      <c r="KXB142" s="86">
        <v>31211505</v>
      </c>
      <c r="KXC142" s="86">
        <v>31211505</v>
      </c>
      <c r="KXD142" s="86">
        <v>31211505</v>
      </c>
      <c r="KXE142" s="86">
        <v>31211505</v>
      </c>
      <c r="KXF142" s="86">
        <v>31211505</v>
      </c>
      <c r="KXG142" s="86">
        <v>31211505</v>
      </c>
      <c r="KXH142" s="86">
        <v>31211505</v>
      </c>
      <c r="KXI142" s="86">
        <v>31211505</v>
      </c>
      <c r="KXJ142" s="86">
        <v>31211505</v>
      </c>
      <c r="KXK142" s="86">
        <v>31211505</v>
      </c>
      <c r="KXL142" s="86">
        <v>31211505</v>
      </c>
      <c r="KXM142" s="86">
        <v>31211505</v>
      </c>
      <c r="KXN142" s="86">
        <v>31211505</v>
      </c>
      <c r="KXO142" s="86">
        <v>31211505</v>
      </c>
      <c r="KXP142" s="86">
        <v>31211505</v>
      </c>
      <c r="KXQ142" s="86">
        <v>31211505</v>
      </c>
      <c r="KXR142" s="86">
        <v>31211505</v>
      </c>
      <c r="KXS142" s="86">
        <v>31211505</v>
      </c>
      <c r="KXT142" s="86">
        <v>31211505</v>
      </c>
      <c r="KXU142" s="86">
        <v>31211505</v>
      </c>
      <c r="KXV142" s="86">
        <v>31211505</v>
      </c>
      <c r="KXW142" s="86">
        <v>31211505</v>
      </c>
      <c r="KXX142" s="86">
        <v>31211505</v>
      </c>
      <c r="KXY142" s="86">
        <v>31211505</v>
      </c>
      <c r="KXZ142" s="86">
        <v>31211505</v>
      </c>
      <c r="KYA142" s="86">
        <v>31211505</v>
      </c>
      <c r="KYB142" s="86">
        <v>31211505</v>
      </c>
      <c r="KYC142" s="86">
        <v>31211505</v>
      </c>
      <c r="KYD142" s="86">
        <v>31211505</v>
      </c>
      <c r="KYE142" s="86">
        <v>31211505</v>
      </c>
      <c r="KYF142" s="86">
        <v>31211505</v>
      </c>
      <c r="KYG142" s="86">
        <v>31211505</v>
      </c>
      <c r="KYH142" s="86">
        <v>31211505</v>
      </c>
      <c r="KYI142" s="86">
        <v>31211505</v>
      </c>
      <c r="KYJ142" s="86">
        <v>31211505</v>
      </c>
      <c r="KYK142" s="86">
        <v>31211505</v>
      </c>
      <c r="KYL142" s="86">
        <v>31211505</v>
      </c>
      <c r="KYM142" s="86">
        <v>31211505</v>
      </c>
      <c r="KYN142" s="86">
        <v>31211505</v>
      </c>
      <c r="KYO142" s="86">
        <v>31211505</v>
      </c>
      <c r="KYP142" s="86">
        <v>31211505</v>
      </c>
      <c r="KYQ142" s="86">
        <v>31211505</v>
      </c>
      <c r="KYR142" s="86">
        <v>31211505</v>
      </c>
      <c r="KYS142" s="86">
        <v>31211505</v>
      </c>
      <c r="KYT142" s="86">
        <v>31211505</v>
      </c>
      <c r="KYU142" s="86">
        <v>31211505</v>
      </c>
      <c r="KYV142" s="86">
        <v>31211505</v>
      </c>
      <c r="KYW142" s="86">
        <v>31211505</v>
      </c>
      <c r="KYX142" s="86">
        <v>31211505</v>
      </c>
      <c r="KYY142" s="86">
        <v>31211505</v>
      </c>
      <c r="KYZ142" s="86">
        <v>31211505</v>
      </c>
      <c r="KZA142" s="86">
        <v>31211505</v>
      </c>
      <c r="KZB142" s="86">
        <v>31211505</v>
      </c>
      <c r="KZC142" s="86">
        <v>31211505</v>
      </c>
      <c r="KZD142" s="86">
        <v>31211505</v>
      </c>
      <c r="KZE142" s="86">
        <v>31211505</v>
      </c>
      <c r="KZF142" s="86">
        <v>31211505</v>
      </c>
      <c r="KZG142" s="86">
        <v>31211505</v>
      </c>
      <c r="KZH142" s="86">
        <v>31211505</v>
      </c>
      <c r="KZI142" s="86">
        <v>31211505</v>
      </c>
      <c r="KZJ142" s="86">
        <v>31211505</v>
      </c>
      <c r="KZK142" s="86">
        <v>31211505</v>
      </c>
      <c r="KZL142" s="86">
        <v>31211505</v>
      </c>
      <c r="KZM142" s="86">
        <v>31211505</v>
      </c>
      <c r="KZN142" s="86">
        <v>31211505</v>
      </c>
      <c r="KZO142" s="86">
        <v>31211505</v>
      </c>
      <c r="KZP142" s="86">
        <v>31211505</v>
      </c>
      <c r="KZQ142" s="86">
        <v>31211505</v>
      </c>
      <c r="KZR142" s="86">
        <v>31211505</v>
      </c>
      <c r="KZS142" s="86">
        <v>31211505</v>
      </c>
      <c r="KZT142" s="86">
        <v>31211505</v>
      </c>
      <c r="KZU142" s="86">
        <v>31211505</v>
      </c>
      <c r="KZV142" s="86">
        <v>31211505</v>
      </c>
      <c r="KZW142" s="86">
        <v>31211505</v>
      </c>
      <c r="KZX142" s="86">
        <v>31211505</v>
      </c>
      <c r="KZY142" s="86">
        <v>31211505</v>
      </c>
      <c r="KZZ142" s="86">
        <v>31211505</v>
      </c>
      <c r="LAA142" s="86">
        <v>31211505</v>
      </c>
      <c r="LAB142" s="86">
        <v>31211505</v>
      </c>
      <c r="LAC142" s="86">
        <v>31211505</v>
      </c>
      <c r="LAD142" s="86">
        <v>31211505</v>
      </c>
      <c r="LAE142" s="86">
        <v>31211505</v>
      </c>
      <c r="LAF142" s="86">
        <v>31211505</v>
      </c>
      <c r="LAG142" s="86">
        <v>31211505</v>
      </c>
      <c r="LAH142" s="86">
        <v>31211505</v>
      </c>
      <c r="LAI142" s="86">
        <v>31211505</v>
      </c>
      <c r="LAJ142" s="86">
        <v>31211505</v>
      </c>
      <c r="LAK142" s="86">
        <v>31211505</v>
      </c>
      <c r="LAL142" s="86">
        <v>31211505</v>
      </c>
      <c r="LAM142" s="86">
        <v>31211505</v>
      </c>
      <c r="LAN142" s="86">
        <v>31211505</v>
      </c>
      <c r="LAO142" s="86">
        <v>31211505</v>
      </c>
      <c r="LAP142" s="86">
        <v>31211505</v>
      </c>
      <c r="LAQ142" s="86">
        <v>31211505</v>
      </c>
      <c r="LAR142" s="86">
        <v>31211505</v>
      </c>
      <c r="LAS142" s="86">
        <v>31211505</v>
      </c>
      <c r="LAT142" s="86">
        <v>31211505</v>
      </c>
      <c r="LAU142" s="86">
        <v>31211505</v>
      </c>
      <c r="LAV142" s="86">
        <v>31211505</v>
      </c>
      <c r="LAW142" s="86">
        <v>31211505</v>
      </c>
      <c r="LAX142" s="86">
        <v>31211505</v>
      </c>
      <c r="LAY142" s="86">
        <v>31211505</v>
      </c>
      <c r="LAZ142" s="86">
        <v>31211505</v>
      </c>
      <c r="LBA142" s="86">
        <v>31211505</v>
      </c>
      <c r="LBB142" s="86">
        <v>31211505</v>
      </c>
      <c r="LBC142" s="86">
        <v>31211505</v>
      </c>
      <c r="LBD142" s="86">
        <v>31211505</v>
      </c>
      <c r="LBE142" s="86">
        <v>31211505</v>
      </c>
      <c r="LBF142" s="86">
        <v>31211505</v>
      </c>
      <c r="LBG142" s="86">
        <v>31211505</v>
      </c>
      <c r="LBH142" s="86">
        <v>31211505</v>
      </c>
      <c r="LBI142" s="86">
        <v>31211505</v>
      </c>
      <c r="LBJ142" s="86">
        <v>31211505</v>
      </c>
      <c r="LBK142" s="86">
        <v>31211505</v>
      </c>
      <c r="LBL142" s="86">
        <v>31211505</v>
      </c>
      <c r="LBM142" s="86">
        <v>31211505</v>
      </c>
      <c r="LBN142" s="86">
        <v>31211505</v>
      </c>
      <c r="LBO142" s="86">
        <v>31211505</v>
      </c>
      <c r="LBP142" s="86">
        <v>31211505</v>
      </c>
      <c r="LBQ142" s="86">
        <v>31211505</v>
      </c>
      <c r="LBR142" s="86">
        <v>31211505</v>
      </c>
      <c r="LBS142" s="86">
        <v>31211505</v>
      </c>
      <c r="LBT142" s="86">
        <v>31211505</v>
      </c>
      <c r="LBU142" s="86">
        <v>31211505</v>
      </c>
      <c r="LBV142" s="86">
        <v>31211505</v>
      </c>
      <c r="LBW142" s="86">
        <v>31211505</v>
      </c>
      <c r="LBX142" s="86">
        <v>31211505</v>
      </c>
      <c r="LBY142" s="86">
        <v>31211505</v>
      </c>
      <c r="LBZ142" s="86">
        <v>31211505</v>
      </c>
      <c r="LCA142" s="86">
        <v>31211505</v>
      </c>
      <c r="LCB142" s="86">
        <v>31211505</v>
      </c>
      <c r="LCC142" s="86">
        <v>31211505</v>
      </c>
      <c r="LCD142" s="86">
        <v>31211505</v>
      </c>
      <c r="LCE142" s="86">
        <v>31211505</v>
      </c>
      <c r="LCF142" s="86">
        <v>31211505</v>
      </c>
      <c r="LCG142" s="86">
        <v>31211505</v>
      </c>
      <c r="LCH142" s="86">
        <v>31211505</v>
      </c>
      <c r="LCI142" s="86">
        <v>31211505</v>
      </c>
      <c r="LCJ142" s="86">
        <v>31211505</v>
      </c>
      <c r="LCK142" s="86">
        <v>31211505</v>
      </c>
      <c r="LCL142" s="86">
        <v>31211505</v>
      </c>
      <c r="LCM142" s="86">
        <v>31211505</v>
      </c>
      <c r="LCN142" s="86">
        <v>31211505</v>
      </c>
      <c r="LCO142" s="86">
        <v>31211505</v>
      </c>
      <c r="LCP142" s="86">
        <v>31211505</v>
      </c>
      <c r="LCQ142" s="86">
        <v>31211505</v>
      </c>
      <c r="LCR142" s="86">
        <v>31211505</v>
      </c>
      <c r="LCS142" s="86">
        <v>31211505</v>
      </c>
      <c r="LCT142" s="86">
        <v>31211505</v>
      </c>
      <c r="LCU142" s="86">
        <v>31211505</v>
      </c>
      <c r="LCV142" s="86">
        <v>31211505</v>
      </c>
      <c r="LCW142" s="86">
        <v>31211505</v>
      </c>
      <c r="LCX142" s="86">
        <v>31211505</v>
      </c>
      <c r="LCY142" s="86">
        <v>31211505</v>
      </c>
      <c r="LCZ142" s="86">
        <v>31211505</v>
      </c>
      <c r="LDA142" s="86">
        <v>31211505</v>
      </c>
      <c r="LDB142" s="86">
        <v>31211505</v>
      </c>
      <c r="LDC142" s="86">
        <v>31211505</v>
      </c>
      <c r="LDD142" s="86">
        <v>31211505</v>
      </c>
      <c r="LDE142" s="86">
        <v>31211505</v>
      </c>
      <c r="LDF142" s="86">
        <v>31211505</v>
      </c>
      <c r="LDG142" s="86">
        <v>31211505</v>
      </c>
      <c r="LDH142" s="86">
        <v>31211505</v>
      </c>
      <c r="LDI142" s="86">
        <v>31211505</v>
      </c>
      <c r="LDJ142" s="86">
        <v>31211505</v>
      </c>
      <c r="LDK142" s="86">
        <v>31211505</v>
      </c>
      <c r="LDL142" s="86">
        <v>31211505</v>
      </c>
      <c r="LDM142" s="86">
        <v>31211505</v>
      </c>
      <c r="LDN142" s="86">
        <v>31211505</v>
      </c>
      <c r="LDO142" s="86">
        <v>31211505</v>
      </c>
      <c r="LDP142" s="86">
        <v>31211505</v>
      </c>
      <c r="LDQ142" s="86">
        <v>31211505</v>
      </c>
      <c r="LDR142" s="86">
        <v>31211505</v>
      </c>
      <c r="LDS142" s="86">
        <v>31211505</v>
      </c>
      <c r="LDT142" s="86">
        <v>31211505</v>
      </c>
      <c r="LDU142" s="86">
        <v>31211505</v>
      </c>
      <c r="LDV142" s="86">
        <v>31211505</v>
      </c>
      <c r="LDW142" s="86">
        <v>31211505</v>
      </c>
      <c r="LDX142" s="86">
        <v>31211505</v>
      </c>
      <c r="LDY142" s="86">
        <v>31211505</v>
      </c>
      <c r="LDZ142" s="86">
        <v>31211505</v>
      </c>
      <c r="LEA142" s="86">
        <v>31211505</v>
      </c>
      <c r="LEB142" s="86">
        <v>31211505</v>
      </c>
      <c r="LEC142" s="86">
        <v>31211505</v>
      </c>
      <c r="LED142" s="86">
        <v>31211505</v>
      </c>
      <c r="LEE142" s="86">
        <v>31211505</v>
      </c>
      <c r="LEF142" s="86">
        <v>31211505</v>
      </c>
      <c r="LEG142" s="86">
        <v>31211505</v>
      </c>
      <c r="LEH142" s="86">
        <v>31211505</v>
      </c>
      <c r="LEI142" s="86">
        <v>31211505</v>
      </c>
      <c r="LEJ142" s="86">
        <v>31211505</v>
      </c>
      <c r="LEK142" s="86">
        <v>31211505</v>
      </c>
      <c r="LEL142" s="86">
        <v>31211505</v>
      </c>
      <c r="LEM142" s="86">
        <v>31211505</v>
      </c>
      <c r="LEN142" s="86">
        <v>31211505</v>
      </c>
      <c r="LEO142" s="86">
        <v>31211505</v>
      </c>
      <c r="LEP142" s="86">
        <v>31211505</v>
      </c>
      <c r="LEQ142" s="86">
        <v>31211505</v>
      </c>
      <c r="LER142" s="86">
        <v>31211505</v>
      </c>
      <c r="LES142" s="86">
        <v>31211505</v>
      </c>
      <c r="LET142" s="86">
        <v>31211505</v>
      </c>
      <c r="LEU142" s="86">
        <v>31211505</v>
      </c>
      <c r="LEV142" s="86">
        <v>31211505</v>
      </c>
      <c r="LEW142" s="86">
        <v>31211505</v>
      </c>
      <c r="LEX142" s="86">
        <v>31211505</v>
      </c>
      <c r="LEY142" s="86">
        <v>31211505</v>
      </c>
      <c r="LEZ142" s="86">
        <v>31211505</v>
      </c>
      <c r="LFA142" s="86">
        <v>31211505</v>
      </c>
      <c r="LFB142" s="86">
        <v>31211505</v>
      </c>
      <c r="LFC142" s="86">
        <v>31211505</v>
      </c>
      <c r="LFD142" s="86">
        <v>31211505</v>
      </c>
      <c r="LFE142" s="86">
        <v>31211505</v>
      </c>
      <c r="LFF142" s="86">
        <v>31211505</v>
      </c>
      <c r="LFG142" s="86">
        <v>31211505</v>
      </c>
      <c r="LFH142" s="86">
        <v>31211505</v>
      </c>
      <c r="LFI142" s="86">
        <v>31211505</v>
      </c>
      <c r="LFJ142" s="86">
        <v>31211505</v>
      </c>
      <c r="LFK142" s="86">
        <v>31211505</v>
      </c>
      <c r="LFL142" s="86">
        <v>31211505</v>
      </c>
      <c r="LFM142" s="86">
        <v>31211505</v>
      </c>
      <c r="LFN142" s="86">
        <v>31211505</v>
      </c>
      <c r="LFO142" s="86">
        <v>31211505</v>
      </c>
      <c r="LFP142" s="86">
        <v>31211505</v>
      </c>
      <c r="LFQ142" s="86">
        <v>31211505</v>
      </c>
      <c r="LFR142" s="86">
        <v>31211505</v>
      </c>
      <c r="LFS142" s="86">
        <v>31211505</v>
      </c>
      <c r="LFT142" s="86">
        <v>31211505</v>
      </c>
      <c r="LFU142" s="86">
        <v>31211505</v>
      </c>
      <c r="LFV142" s="86">
        <v>31211505</v>
      </c>
      <c r="LFW142" s="86">
        <v>31211505</v>
      </c>
      <c r="LFX142" s="86">
        <v>31211505</v>
      </c>
      <c r="LFY142" s="86">
        <v>31211505</v>
      </c>
      <c r="LFZ142" s="86">
        <v>31211505</v>
      </c>
      <c r="LGA142" s="86">
        <v>31211505</v>
      </c>
      <c r="LGB142" s="86">
        <v>31211505</v>
      </c>
      <c r="LGC142" s="86">
        <v>31211505</v>
      </c>
      <c r="LGD142" s="86">
        <v>31211505</v>
      </c>
      <c r="LGE142" s="86">
        <v>31211505</v>
      </c>
      <c r="LGF142" s="86">
        <v>31211505</v>
      </c>
      <c r="LGG142" s="86">
        <v>31211505</v>
      </c>
      <c r="LGH142" s="86">
        <v>31211505</v>
      </c>
      <c r="LGI142" s="86">
        <v>31211505</v>
      </c>
      <c r="LGJ142" s="86">
        <v>31211505</v>
      </c>
      <c r="LGK142" s="86">
        <v>31211505</v>
      </c>
      <c r="LGL142" s="86">
        <v>31211505</v>
      </c>
      <c r="LGM142" s="86">
        <v>31211505</v>
      </c>
      <c r="LGN142" s="86">
        <v>31211505</v>
      </c>
      <c r="LGO142" s="86">
        <v>31211505</v>
      </c>
      <c r="LGP142" s="86">
        <v>31211505</v>
      </c>
      <c r="LGQ142" s="86">
        <v>31211505</v>
      </c>
      <c r="LGR142" s="86">
        <v>31211505</v>
      </c>
      <c r="LGS142" s="86">
        <v>31211505</v>
      </c>
      <c r="LGT142" s="86">
        <v>31211505</v>
      </c>
      <c r="LGU142" s="86">
        <v>31211505</v>
      </c>
      <c r="LGV142" s="86">
        <v>31211505</v>
      </c>
      <c r="LGW142" s="86">
        <v>31211505</v>
      </c>
      <c r="LGX142" s="86">
        <v>31211505</v>
      </c>
      <c r="LGY142" s="86">
        <v>31211505</v>
      </c>
      <c r="LGZ142" s="86">
        <v>31211505</v>
      </c>
      <c r="LHA142" s="86">
        <v>31211505</v>
      </c>
      <c r="LHB142" s="86">
        <v>31211505</v>
      </c>
      <c r="LHC142" s="86">
        <v>31211505</v>
      </c>
      <c r="LHD142" s="86">
        <v>31211505</v>
      </c>
      <c r="LHE142" s="86">
        <v>31211505</v>
      </c>
      <c r="LHF142" s="86">
        <v>31211505</v>
      </c>
      <c r="LHG142" s="86">
        <v>31211505</v>
      </c>
      <c r="LHH142" s="86">
        <v>31211505</v>
      </c>
      <c r="LHI142" s="86">
        <v>31211505</v>
      </c>
      <c r="LHJ142" s="86">
        <v>31211505</v>
      </c>
      <c r="LHK142" s="86">
        <v>31211505</v>
      </c>
      <c r="LHL142" s="86">
        <v>31211505</v>
      </c>
      <c r="LHM142" s="86">
        <v>31211505</v>
      </c>
      <c r="LHN142" s="86">
        <v>31211505</v>
      </c>
      <c r="LHO142" s="86">
        <v>31211505</v>
      </c>
      <c r="LHP142" s="86">
        <v>31211505</v>
      </c>
      <c r="LHQ142" s="86">
        <v>31211505</v>
      </c>
      <c r="LHR142" s="86">
        <v>31211505</v>
      </c>
      <c r="LHS142" s="86">
        <v>31211505</v>
      </c>
      <c r="LHT142" s="86">
        <v>31211505</v>
      </c>
      <c r="LHU142" s="86">
        <v>31211505</v>
      </c>
      <c r="LHV142" s="86">
        <v>31211505</v>
      </c>
      <c r="LHW142" s="86">
        <v>31211505</v>
      </c>
      <c r="LHX142" s="86">
        <v>31211505</v>
      </c>
      <c r="LHY142" s="86">
        <v>31211505</v>
      </c>
      <c r="LHZ142" s="86">
        <v>31211505</v>
      </c>
      <c r="LIA142" s="86">
        <v>31211505</v>
      </c>
      <c r="LIB142" s="86">
        <v>31211505</v>
      </c>
      <c r="LIC142" s="86">
        <v>31211505</v>
      </c>
      <c r="LID142" s="86">
        <v>31211505</v>
      </c>
      <c r="LIE142" s="86">
        <v>31211505</v>
      </c>
      <c r="LIF142" s="86">
        <v>31211505</v>
      </c>
      <c r="LIG142" s="86">
        <v>31211505</v>
      </c>
      <c r="LIH142" s="86">
        <v>31211505</v>
      </c>
      <c r="LII142" s="86">
        <v>31211505</v>
      </c>
      <c r="LIJ142" s="86">
        <v>31211505</v>
      </c>
      <c r="LIK142" s="86">
        <v>31211505</v>
      </c>
      <c r="LIL142" s="86">
        <v>31211505</v>
      </c>
      <c r="LIM142" s="86">
        <v>31211505</v>
      </c>
      <c r="LIN142" s="86">
        <v>31211505</v>
      </c>
      <c r="LIO142" s="86">
        <v>31211505</v>
      </c>
      <c r="LIP142" s="86">
        <v>31211505</v>
      </c>
      <c r="LIQ142" s="86">
        <v>31211505</v>
      </c>
      <c r="LIR142" s="86">
        <v>31211505</v>
      </c>
      <c r="LIS142" s="86">
        <v>31211505</v>
      </c>
      <c r="LIT142" s="86">
        <v>31211505</v>
      </c>
      <c r="LIU142" s="86">
        <v>31211505</v>
      </c>
      <c r="LIV142" s="86">
        <v>31211505</v>
      </c>
      <c r="LIW142" s="86">
        <v>31211505</v>
      </c>
      <c r="LIX142" s="86">
        <v>31211505</v>
      </c>
      <c r="LIY142" s="86">
        <v>31211505</v>
      </c>
      <c r="LIZ142" s="86">
        <v>31211505</v>
      </c>
      <c r="LJA142" s="86">
        <v>31211505</v>
      </c>
      <c r="LJB142" s="86">
        <v>31211505</v>
      </c>
      <c r="LJC142" s="86">
        <v>31211505</v>
      </c>
      <c r="LJD142" s="86">
        <v>31211505</v>
      </c>
      <c r="LJE142" s="86">
        <v>31211505</v>
      </c>
      <c r="LJF142" s="86">
        <v>31211505</v>
      </c>
      <c r="LJG142" s="86">
        <v>31211505</v>
      </c>
      <c r="LJH142" s="86">
        <v>31211505</v>
      </c>
      <c r="LJI142" s="86">
        <v>31211505</v>
      </c>
      <c r="LJJ142" s="86">
        <v>31211505</v>
      </c>
      <c r="LJK142" s="86">
        <v>31211505</v>
      </c>
      <c r="LJL142" s="86">
        <v>31211505</v>
      </c>
      <c r="LJM142" s="86">
        <v>31211505</v>
      </c>
      <c r="LJN142" s="86">
        <v>31211505</v>
      </c>
      <c r="LJO142" s="86">
        <v>31211505</v>
      </c>
      <c r="LJP142" s="86">
        <v>31211505</v>
      </c>
      <c r="LJQ142" s="86">
        <v>31211505</v>
      </c>
      <c r="LJR142" s="86">
        <v>31211505</v>
      </c>
      <c r="LJS142" s="86">
        <v>31211505</v>
      </c>
      <c r="LJT142" s="86">
        <v>31211505</v>
      </c>
      <c r="LJU142" s="86">
        <v>31211505</v>
      </c>
      <c r="LJV142" s="86">
        <v>31211505</v>
      </c>
      <c r="LJW142" s="86">
        <v>31211505</v>
      </c>
      <c r="LJX142" s="86">
        <v>31211505</v>
      </c>
      <c r="LJY142" s="86">
        <v>31211505</v>
      </c>
      <c r="LJZ142" s="86">
        <v>31211505</v>
      </c>
      <c r="LKA142" s="86">
        <v>31211505</v>
      </c>
      <c r="LKB142" s="86">
        <v>31211505</v>
      </c>
      <c r="LKC142" s="86">
        <v>31211505</v>
      </c>
      <c r="LKD142" s="86">
        <v>31211505</v>
      </c>
      <c r="LKE142" s="86">
        <v>31211505</v>
      </c>
      <c r="LKF142" s="86">
        <v>31211505</v>
      </c>
      <c r="LKG142" s="86">
        <v>31211505</v>
      </c>
      <c r="LKH142" s="86">
        <v>31211505</v>
      </c>
      <c r="LKI142" s="86">
        <v>31211505</v>
      </c>
      <c r="LKJ142" s="86">
        <v>31211505</v>
      </c>
      <c r="LKK142" s="86">
        <v>31211505</v>
      </c>
      <c r="LKL142" s="86">
        <v>31211505</v>
      </c>
      <c r="LKM142" s="86">
        <v>31211505</v>
      </c>
      <c r="LKN142" s="86">
        <v>31211505</v>
      </c>
      <c r="LKO142" s="86">
        <v>31211505</v>
      </c>
      <c r="LKP142" s="86">
        <v>31211505</v>
      </c>
      <c r="LKQ142" s="86">
        <v>31211505</v>
      </c>
      <c r="LKR142" s="86">
        <v>31211505</v>
      </c>
      <c r="LKS142" s="86">
        <v>31211505</v>
      </c>
      <c r="LKT142" s="86">
        <v>31211505</v>
      </c>
      <c r="LKU142" s="86">
        <v>31211505</v>
      </c>
      <c r="LKV142" s="86">
        <v>31211505</v>
      </c>
      <c r="LKW142" s="86">
        <v>31211505</v>
      </c>
      <c r="LKX142" s="86">
        <v>31211505</v>
      </c>
      <c r="LKY142" s="86">
        <v>31211505</v>
      </c>
      <c r="LKZ142" s="86">
        <v>31211505</v>
      </c>
      <c r="LLA142" s="86">
        <v>31211505</v>
      </c>
      <c r="LLB142" s="86">
        <v>31211505</v>
      </c>
      <c r="LLC142" s="86">
        <v>31211505</v>
      </c>
      <c r="LLD142" s="86">
        <v>31211505</v>
      </c>
      <c r="LLE142" s="86">
        <v>31211505</v>
      </c>
      <c r="LLF142" s="86">
        <v>31211505</v>
      </c>
      <c r="LLG142" s="86">
        <v>31211505</v>
      </c>
      <c r="LLH142" s="86">
        <v>31211505</v>
      </c>
      <c r="LLI142" s="86">
        <v>31211505</v>
      </c>
      <c r="LLJ142" s="86">
        <v>31211505</v>
      </c>
      <c r="LLK142" s="86">
        <v>31211505</v>
      </c>
      <c r="LLL142" s="86">
        <v>31211505</v>
      </c>
      <c r="LLM142" s="86">
        <v>31211505</v>
      </c>
      <c r="LLN142" s="86">
        <v>31211505</v>
      </c>
      <c r="LLO142" s="86">
        <v>31211505</v>
      </c>
      <c r="LLP142" s="86">
        <v>31211505</v>
      </c>
      <c r="LLQ142" s="86">
        <v>31211505</v>
      </c>
      <c r="LLR142" s="86">
        <v>31211505</v>
      </c>
      <c r="LLS142" s="86">
        <v>31211505</v>
      </c>
      <c r="LLT142" s="86">
        <v>31211505</v>
      </c>
      <c r="LLU142" s="86">
        <v>31211505</v>
      </c>
      <c r="LLV142" s="86">
        <v>31211505</v>
      </c>
      <c r="LLW142" s="86">
        <v>31211505</v>
      </c>
      <c r="LLX142" s="86">
        <v>31211505</v>
      </c>
      <c r="LLY142" s="86">
        <v>31211505</v>
      </c>
      <c r="LLZ142" s="86">
        <v>31211505</v>
      </c>
      <c r="LMA142" s="86">
        <v>31211505</v>
      </c>
      <c r="LMB142" s="86">
        <v>31211505</v>
      </c>
      <c r="LMC142" s="86">
        <v>31211505</v>
      </c>
      <c r="LMD142" s="86">
        <v>31211505</v>
      </c>
      <c r="LME142" s="86">
        <v>31211505</v>
      </c>
      <c r="LMF142" s="86">
        <v>31211505</v>
      </c>
      <c r="LMG142" s="86">
        <v>31211505</v>
      </c>
      <c r="LMH142" s="86">
        <v>31211505</v>
      </c>
      <c r="LMI142" s="86">
        <v>31211505</v>
      </c>
      <c r="LMJ142" s="86">
        <v>31211505</v>
      </c>
      <c r="LMK142" s="86">
        <v>31211505</v>
      </c>
      <c r="LML142" s="86">
        <v>31211505</v>
      </c>
      <c r="LMM142" s="86">
        <v>31211505</v>
      </c>
      <c r="LMN142" s="86">
        <v>31211505</v>
      </c>
      <c r="LMO142" s="86">
        <v>31211505</v>
      </c>
      <c r="LMP142" s="86">
        <v>31211505</v>
      </c>
      <c r="LMQ142" s="86">
        <v>31211505</v>
      </c>
      <c r="LMR142" s="86">
        <v>31211505</v>
      </c>
      <c r="LMS142" s="86">
        <v>31211505</v>
      </c>
      <c r="LMT142" s="86">
        <v>31211505</v>
      </c>
      <c r="LMU142" s="86">
        <v>31211505</v>
      </c>
      <c r="LMV142" s="86">
        <v>31211505</v>
      </c>
      <c r="LMW142" s="86">
        <v>31211505</v>
      </c>
      <c r="LMX142" s="86">
        <v>31211505</v>
      </c>
      <c r="LMY142" s="86">
        <v>31211505</v>
      </c>
      <c r="LMZ142" s="86">
        <v>31211505</v>
      </c>
      <c r="LNA142" s="86">
        <v>31211505</v>
      </c>
      <c r="LNB142" s="86">
        <v>31211505</v>
      </c>
      <c r="LNC142" s="86">
        <v>31211505</v>
      </c>
      <c r="LND142" s="86">
        <v>31211505</v>
      </c>
      <c r="LNE142" s="86">
        <v>31211505</v>
      </c>
      <c r="LNF142" s="86">
        <v>31211505</v>
      </c>
      <c r="LNG142" s="86">
        <v>31211505</v>
      </c>
      <c r="LNH142" s="86">
        <v>31211505</v>
      </c>
      <c r="LNI142" s="86">
        <v>31211505</v>
      </c>
      <c r="LNJ142" s="86">
        <v>31211505</v>
      </c>
      <c r="LNK142" s="86">
        <v>31211505</v>
      </c>
      <c r="LNL142" s="86">
        <v>31211505</v>
      </c>
      <c r="LNM142" s="86">
        <v>31211505</v>
      </c>
      <c r="LNN142" s="86">
        <v>31211505</v>
      </c>
      <c r="LNO142" s="86">
        <v>31211505</v>
      </c>
      <c r="LNP142" s="86">
        <v>31211505</v>
      </c>
      <c r="LNQ142" s="86">
        <v>31211505</v>
      </c>
      <c r="LNR142" s="86">
        <v>31211505</v>
      </c>
      <c r="LNS142" s="86">
        <v>31211505</v>
      </c>
      <c r="LNT142" s="86">
        <v>31211505</v>
      </c>
      <c r="LNU142" s="86">
        <v>31211505</v>
      </c>
      <c r="LNV142" s="86">
        <v>31211505</v>
      </c>
      <c r="LNW142" s="86">
        <v>31211505</v>
      </c>
      <c r="LNX142" s="86">
        <v>31211505</v>
      </c>
      <c r="LNY142" s="86">
        <v>31211505</v>
      </c>
      <c r="LNZ142" s="86">
        <v>31211505</v>
      </c>
      <c r="LOA142" s="86">
        <v>31211505</v>
      </c>
      <c r="LOB142" s="86">
        <v>31211505</v>
      </c>
      <c r="LOC142" s="86">
        <v>31211505</v>
      </c>
      <c r="LOD142" s="86">
        <v>31211505</v>
      </c>
      <c r="LOE142" s="86">
        <v>31211505</v>
      </c>
      <c r="LOF142" s="86">
        <v>31211505</v>
      </c>
      <c r="LOG142" s="86">
        <v>31211505</v>
      </c>
      <c r="LOH142" s="86">
        <v>31211505</v>
      </c>
      <c r="LOI142" s="86">
        <v>31211505</v>
      </c>
      <c r="LOJ142" s="86">
        <v>31211505</v>
      </c>
      <c r="LOK142" s="86">
        <v>31211505</v>
      </c>
      <c r="LOL142" s="86">
        <v>31211505</v>
      </c>
      <c r="LOM142" s="86">
        <v>31211505</v>
      </c>
      <c r="LON142" s="86">
        <v>31211505</v>
      </c>
      <c r="LOO142" s="86">
        <v>31211505</v>
      </c>
      <c r="LOP142" s="86">
        <v>31211505</v>
      </c>
      <c r="LOQ142" s="86">
        <v>31211505</v>
      </c>
      <c r="LOR142" s="86">
        <v>31211505</v>
      </c>
      <c r="LOS142" s="86">
        <v>31211505</v>
      </c>
      <c r="LOT142" s="86">
        <v>31211505</v>
      </c>
      <c r="LOU142" s="86">
        <v>31211505</v>
      </c>
      <c r="LOV142" s="86">
        <v>31211505</v>
      </c>
      <c r="LOW142" s="86">
        <v>31211505</v>
      </c>
      <c r="LOX142" s="86">
        <v>31211505</v>
      </c>
      <c r="LOY142" s="86">
        <v>31211505</v>
      </c>
      <c r="LOZ142" s="86">
        <v>31211505</v>
      </c>
      <c r="LPA142" s="86">
        <v>31211505</v>
      </c>
      <c r="LPB142" s="86">
        <v>31211505</v>
      </c>
      <c r="LPC142" s="86">
        <v>31211505</v>
      </c>
      <c r="LPD142" s="86">
        <v>31211505</v>
      </c>
      <c r="LPE142" s="86">
        <v>31211505</v>
      </c>
      <c r="LPF142" s="86">
        <v>31211505</v>
      </c>
      <c r="LPG142" s="86">
        <v>31211505</v>
      </c>
      <c r="LPH142" s="86">
        <v>31211505</v>
      </c>
      <c r="LPI142" s="86">
        <v>31211505</v>
      </c>
      <c r="LPJ142" s="86">
        <v>31211505</v>
      </c>
      <c r="LPK142" s="86">
        <v>31211505</v>
      </c>
      <c r="LPL142" s="86">
        <v>31211505</v>
      </c>
      <c r="LPM142" s="86">
        <v>31211505</v>
      </c>
      <c r="LPN142" s="86">
        <v>31211505</v>
      </c>
      <c r="LPO142" s="86">
        <v>31211505</v>
      </c>
      <c r="LPP142" s="86">
        <v>31211505</v>
      </c>
      <c r="LPQ142" s="86">
        <v>31211505</v>
      </c>
      <c r="LPR142" s="86">
        <v>31211505</v>
      </c>
      <c r="LPS142" s="86">
        <v>31211505</v>
      </c>
      <c r="LPT142" s="86">
        <v>31211505</v>
      </c>
      <c r="LPU142" s="86">
        <v>31211505</v>
      </c>
      <c r="LPV142" s="86">
        <v>31211505</v>
      </c>
      <c r="LPW142" s="86">
        <v>31211505</v>
      </c>
      <c r="LPX142" s="86">
        <v>31211505</v>
      </c>
      <c r="LPY142" s="86">
        <v>31211505</v>
      </c>
      <c r="LPZ142" s="86">
        <v>31211505</v>
      </c>
      <c r="LQA142" s="86">
        <v>31211505</v>
      </c>
      <c r="LQB142" s="86">
        <v>31211505</v>
      </c>
      <c r="LQC142" s="86">
        <v>31211505</v>
      </c>
      <c r="LQD142" s="86">
        <v>31211505</v>
      </c>
      <c r="LQE142" s="86">
        <v>31211505</v>
      </c>
      <c r="LQF142" s="86">
        <v>31211505</v>
      </c>
      <c r="LQG142" s="86">
        <v>31211505</v>
      </c>
      <c r="LQH142" s="86">
        <v>31211505</v>
      </c>
      <c r="LQI142" s="86">
        <v>31211505</v>
      </c>
      <c r="LQJ142" s="86">
        <v>31211505</v>
      </c>
      <c r="LQK142" s="86">
        <v>31211505</v>
      </c>
      <c r="LQL142" s="86">
        <v>31211505</v>
      </c>
      <c r="LQM142" s="86">
        <v>31211505</v>
      </c>
      <c r="LQN142" s="86">
        <v>31211505</v>
      </c>
      <c r="LQO142" s="86">
        <v>31211505</v>
      </c>
      <c r="LQP142" s="86">
        <v>31211505</v>
      </c>
      <c r="LQQ142" s="86">
        <v>31211505</v>
      </c>
      <c r="LQR142" s="86">
        <v>31211505</v>
      </c>
      <c r="LQS142" s="86">
        <v>31211505</v>
      </c>
      <c r="LQT142" s="86">
        <v>31211505</v>
      </c>
      <c r="LQU142" s="86">
        <v>31211505</v>
      </c>
      <c r="LQV142" s="86">
        <v>31211505</v>
      </c>
      <c r="LQW142" s="86">
        <v>31211505</v>
      </c>
      <c r="LQX142" s="86">
        <v>31211505</v>
      </c>
      <c r="LQY142" s="86">
        <v>31211505</v>
      </c>
      <c r="LQZ142" s="86">
        <v>31211505</v>
      </c>
      <c r="LRA142" s="86">
        <v>31211505</v>
      </c>
      <c r="LRB142" s="86">
        <v>31211505</v>
      </c>
      <c r="LRC142" s="86">
        <v>31211505</v>
      </c>
      <c r="LRD142" s="86">
        <v>31211505</v>
      </c>
      <c r="LRE142" s="86">
        <v>31211505</v>
      </c>
      <c r="LRF142" s="86">
        <v>31211505</v>
      </c>
      <c r="LRG142" s="86">
        <v>31211505</v>
      </c>
      <c r="LRH142" s="86">
        <v>31211505</v>
      </c>
      <c r="LRI142" s="86">
        <v>31211505</v>
      </c>
      <c r="LRJ142" s="86">
        <v>31211505</v>
      </c>
      <c r="LRK142" s="86">
        <v>31211505</v>
      </c>
      <c r="LRL142" s="86">
        <v>31211505</v>
      </c>
      <c r="LRM142" s="86">
        <v>31211505</v>
      </c>
      <c r="LRN142" s="86">
        <v>31211505</v>
      </c>
      <c r="LRO142" s="86">
        <v>31211505</v>
      </c>
      <c r="LRP142" s="86">
        <v>31211505</v>
      </c>
      <c r="LRQ142" s="86">
        <v>31211505</v>
      </c>
      <c r="LRR142" s="86">
        <v>31211505</v>
      </c>
      <c r="LRS142" s="86">
        <v>31211505</v>
      </c>
      <c r="LRT142" s="86">
        <v>31211505</v>
      </c>
      <c r="LRU142" s="86">
        <v>31211505</v>
      </c>
      <c r="LRV142" s="86">
        <v>31211505</v>
      </c>
      <c r="LRW142" s="86">
        <v>31211505</v>
      </c>
      <c r="LRX142" s="86">
        <v>31211505</v>
      </c>
      <c r="LRY142" s="86">
        <v>31211505</v>
      </c>
      <c r="LRZ142" s="86">
        <v>31211505</v>
      </c>
      <c r="LSA142" s="86">
        <v>31211505</v>
      </c>
      <c r="LSB142" s="86">
        <v>31211505</v>
      </c>
      <c r="LSC142" s="86">
        <v>31211505</v>
      </c>
      <c r="LSD142" s="86">
        <v>31211505</v>
      </c>
      <c r="LSE142" s="86">
        <v>31211505</v>
      </c>
      <c r="LSF142" s="86">
        <v>31211505</v>
      </c>
      <c r="LSG142" s="86">
        <v>31211505</v>
      </c>
      <c r="LSH142" s="86">
        <v>31211505</v>
      </c>
      <c r="LSI142" s="86">
        <v>31211505</v>
      </c>
      <c r="LSJ142" s="86">
        <v>31211505</v>
      </c>
      <c r="LSK142" s="86">
        <v>31211505</v>
      </c>
      <c r="LSL142" s="86">
        <v>31211505</v>
      </c>
      <c r="LSM142" s="86">
        <v>31211505</v>
      </c>
      <c r="LSN142" s="86">
        <v>31211505</v>
      </c>
      <c r="LSO142" s="86">
        <v>31211505</v>
      </c>
      <c r="LSP142" s="86">
        <v>31211505</v>
      </c>
      <c r="LSQ142" s="86">
        <v>31211505</v>
      </c>
      <c r="LSR142" s="86">
        <v>31211505</v>
      </c>
      <c r="LSS142" s="86">
        <v>31211505</v>
      </c>
      <c r="LST142" s="86">
        <v>31211505</v>
      </c>
      <c r="LSU142" s="86">
        <v>31211505</v>
      </c>
      <c r="LSV142" s="86">
        <v>31211505</v>
      </c>
      <c r="LSW142" s="86">
        <v>31211505</v>
      </c>
      <c r="LSX142" s="86">
        <v>31211505</v>
      </c>
      <c r="LSY142" s="86">
        <v>31211505</v>
      </c>
      <c r="LSZ142" s="86">
        <v>31211505</v>
      </c>
      <c r="LTA142" s="86">
        <v>31211505</v>
      </c>
      <c r="LTB142" s="86">
        <v>31211505</v>
      </c>
      <c r="LTC142" s="86">
        <v>31211505</v>
      </c>
      <c r="LTD142" s="86">
        <v>31211505</v>
      </c>
      <c r="LTE142" s="86">
        <v>31211505</v>
      </c>
      <c r="LTF142" s="86">
        <v>31211505</v>
      </c>
      <c r="LTG142" s="86">
        <v>31211505</v>
      </c>
      <c r="LTH142" s="86">
        <v>31211505</v>
      </c>
      <c r="LTI142" s="86">
        <v>31211505</v>
      </c>
      <c r="LTJ142" s="86">
        <v>31211505</v>
      </c>
      <c r="LTK142" s="86">
        <v>31211505</v>
      </c>
      <c r="LTL142" s="86">
        <v>31211505</v>
      </c>
      <c r="LTM142" s="86">
        <v>31211505</v>
      </c>
      <c r="LTN142" s="86">
        <v>31211505</v>
      </c>
      <c r="LTO142" s="86">
        <v>31211505</v>
      </c>
      <c r="LTP142" s="86">
        <v>31211505</v>
      </c>
      <c r="LTQ142" s="86">
        <v>31211505</v>
      </c>
      <c r="LTR142" s="86">
        <v>31211505</v>
      </c>
      <c r="LTS142" s="86">
        <v>31211505</v>
      </c>
      <c r="LTT142" s="86">
        <v>31211505</v>
      </c>
      <c r="LTU142" s="86">
        <v>31211505</v>
      </c>
      <c r="LTV142" s="86">
        <v>31211505</v>
      </c>
      <c r="LTW142" s="86">
        <v>31211505</v>
      </c>
      <c r="LTX142" s="86">
        <v>31211505</v>
      </c>
      <c r="LTY142" s="86">
        <v>31211505</v>
      </c>
      <c r="LTZ142" s="86">
        <v>31211505</v>
      </c>
      <c r="LUA142" s="86">
        <v>31211505</v>
      </c>
      <c r="LUB142" s="86">
        <v>31211505</v>
      </c>
      <c r="LUC142" s="86">
        <v>31211505</v>
      </c>
      <c r="LUD142" s="86">
        <v>31211505</v>
      </c>
      <c r="LUE142" s="86">
        <v>31211505</v>
      </c>
      <c r="LUF142" s="86">
        <v>31211505</v>
      </c>
      <c r="LUG142" s="86">
        <v>31211505</v>
      </c>
      <c r="LUH142" s="86">
        <v>31211505</v>
      </c>
      <c r="LUI142" s="86">
        <v>31211505</v>
      </c>
      <c r="LUJ142" s="86">
        <v>31211505</v>
      </c>
      <c r="LUK142" s="86">
        <v>31211505</v>
      </c>
      <c r="LUL142" s="86">
        <v>31211505</v>
      </c>
      <c r="LUM142" s="86">
        <v>31211505</v>
      </c>
      <c r="LUN142" s="86">
        <v>31211505</v>
      </c>
      <c r="LUO142" s="86">
        <v>31211505</v>
      </c>
      <c r="LUP142" s="86">
        <v>31211505</v>
      </c>
      <c r="LUQ142" s="86">
        <v>31211505</v>
      </c>
      <c r="LUR142" s="86">
        <v>31211505</v>
      </c>
      <c r="LUS142" s="86">
        <v>31211505</v>
      </c>
      <c r="LUT142" s="86">
        <v>31211505</v>
      </c>
      <c r="LUU142" s="86">
        <v>31211505</v>
      </c>
      <c r="LUV142" s="86">
        <v>31211505</v>
      </c>
      <c r="LUW142" s="86">
        <v>31211505</v>
      </c>
      <c r="LUX142" s="86">
        <v>31211505</v>
      </c>
      <c r="LUY142" s="86">
        <v>31211505</v>
      </c>
      <c r="LUZ142" s="86">
        <v>31211505</v>
      </c>
      <c r="LVA142" s="86">
        <v>31211505</v>
      </c>
      <c r="LVB142" s="86">
        <v>31211505</v>
      </c>
      <c r="LVC142" s="86">
        <v>31211505</v>
      </c>
      <c r="LVD142" s="86">
        <v>31211505</v>
      </c>
      <c r="LVE142" s="86">
        <v>31211505</v>
      </c>
      <c r="LVF142" s="86">
        <v>31211505</v>
      </c>
      <c r="LVG142" s="86">
        <v>31211505</v>
      </c>
      <c r="LVH142" s="86">
        <v>31211505</v>
      </c>
      <c r="LVI142" s="86">
        <v>31211505</v>
      </c>
      <c r="LVJ142" s="86">
        <v>31211505</v>
      </c>
      <c r="LVK142" s="86">
        <v>31211505</v>
      </c>
      <c r="LVL142" s="86">
        <v>31211505</v>
      </c>
      <c r="LVM142" s="86">
        <v>31211505</v>
      </c>
      <c r="LVN142" s="86">
        <v>31211505</v>
      </c>
      <c r="LVO142" s="86">
        <v>31211505</v>
      </c>
      <c r="LVP142" s="86">
        <v>31211505</v>
      </c>
      <c r="LVQ142" s="86">
        <v>31211505</v>
      </c>
      <c r="LVR142" s="86">
        <v>31211505</v>
      </c>
      <c r="LVS142" s="86">
        <v>31211505</v>
      </c>
      <c r="LVT142" s="86">
        <v>31211505</v>
      </c>
      <c r="LVU142" s="86">
        <v>31211505</v>
      </c>
      <c r="LVV142" s="86">
        <v>31211505</v>
      </c>
      <c r="LVW142" s="86">
        <v>31211505</v>
      </c>
      <c r="LVX142" s="86">
        <v>31211505</v>
      </c>
      <c r="LVY142" s="86">
        <v>31211505</v>
      </c>
      <c r="LVZ142" s="86">
        <v>31211505</v>
      </c>
      <c r="LWA142" s="86">
        <v>31211505</v>
      </c>
      <c r="LWB142" s="86">
        <v>31211505</v>
      </c>
      <c r="LWC142" s="86">
        <v>31211505</v>
      </c>
      <c r="LWD142" s="86">
        <v>31211505</v>
      </c>
      <c r="LWE142" s="86">
        <v>31211505</v>
      </c>
      <c r="LWF142" s="86">
        <v>31211505</v>
      </c>
      <c r="LWG142" s="86">
        <v>31211505</v>
      </c>
      <c r="LWH142" s="86">
        <v>31211505</v>
      </c>
      <c r="LWI142" s="86">
        <v>31211505</v>
      </c>
      <c r="LWJ142" s="86">
        <v>31211505</v>
      </c>
      <c r="LWK142" s="86">
        <v>31211505</v>
      </c>
      <c r="LWL142" s="86">
        <v>31211505</v>
      </c>
      <c r="LWM142" s="86">
        <v>31211505</v>
      </c>
      <c r="LWN142" s="86">
        <v>31211505</v>
      </c>
      <c r="LWO142" s="86">
        <v>31211505</v>
      </c>
      <c r="LWP142" s="86">
        <v>31211505</v>
      </c>
      <c r="LWQ142" s="86">
        <v>31211505</v>
      </c>
      <c r="LWR142" s="86">
        <v>31211505</v>
      </c>
      <c r="LWS142" s="86">
        <v>31211505</v>
      </c>
      <c r="LWT142" s="86">
        <v>31211505</v>
      </c>
      <c r="LWU142" s="86">
        <v>31211505</v>
      </c>
      <c r="LWV142" s="86">
        <v>31211505</v>
      </c>
      <c r="LWW142" s="86">
        <v>31211505</v>
      </c>
      <c r="LWX142" s="86">
        <v>31211505</v>
      </c>
      <c r="LWY142" s="86">
        <v>31211505</v>
      </c>
      <c r="LWZ142" s="86">
        <v>31211505</v>
      </c>
      <c r="LXA142" s="86">
        <v>31211505</v>
      </c>
      <c r="LXB142" s="86">
        <v>31211505</v>
      </c>
      <c r="LXC142" s="86">
        <v>31211505</v>
      </c>
      <c r="LXD142" s="86">
        <v>31211505</v>
      </c>
      <c r="LXE142" s="86">
        <v>31211505</v>
      </c>
      <c r="LXF142" s="86">
        <v>31211505</v>
      </c>
      <c r="LXG142" s="86">
        <v>31211505</v>
      </c>
      <c r="LXH142" s="86">
        <v>31211505</v>
      </c>
      <c r="LXI142" s="86">
        <v>31211505</v>
      </c>
      <c r="LXJ142" s="86">
        <v>31211505</v>
      </c>
      <c r="LXK142" s="86">
        <v>31211505</v>
      </c>
      <c r="LXL142" s="86">
        <v>31211505</v>
      </c>
      <c r="LXM142" s="86">
        <v>31211505</v>
      </c>
      <c r="LXN142" s="86">
        <v>31211505</v>
      </c>
      <c r="LXO142" s="86">
        <v>31211505</v>
      </c>
      <c r="LXP142" s="86">
        <v>31211505</v>
      </c>
      <c r="LXQ142" s="86">
        <v>31211505</v>
      </c>
      <c r="LXR142" s="86">
        <v>31211505</v>
      </c>
      <c r="LXS142" s="86">
        <v>31211505</v>
      </c>
      <c r="LXT142" s="86">
        <v>31211505</v>
      </c>
      <c r="LXU142" s="86">
        <v>31211505</v>
      </c>
      <c r="LXV142" s="86">
        <v>31211505</v>
      </c>
      <c r="LXW142" s="86">
        <v>31211505</v>
      </c>
      <c r="LXX142" s="86">
        <v>31211505</v>
      </c>
      <c r="LXY142" s="86">
        <v>31211505</v>
      </c>
      <c r="LXZ142" s="86">
        <v>31211505</v>
      </c>
      <c r="LYA142" s="86">
        <v>31211505</v>
      </c>
      <c r="LYB142" s="86">
        <v>31211505</v>
      </c>
      <c r="LYC142" s="86">
        <v>31211505</v>
      </c>
      <c r="LYD142" s="86">
        <v>31211505</v>
      </c>
      <c r="LYE142" s="86">
        <v>31211505</v>
      </c>
      <c r="LYF142" s="86">
        <v>31211505</v>
      </c>
      <c r="LYG142" s="86">
        <v>31211505</v>
      </c>
      <c r="LYH142" s="86">
        <v>31211505</v>
      </c>
      <c r="LYI142" s="86">
        <v>31211505</v>
      </c>
      <c r="LYJ142" s="86">
        <v>31211505</v>
      </c>
      <c r="LYK142" s="86">
        <v>31211505</v>
      </c>
      <c r="LYL142" s="86">
        <v>31211505</v>
      </c>
      <c r="LYM142" s="86">
        <v>31211505</v>
      </c>
      <c r="LYN142" s="86">
        <v>31211505</v>
      </c>
      <c r="LYO142" s="86">
        <v>31211505</v>
      </c>
      <c r="LYP142" s="86">
        <v>31211505</v>
      </c>
      <c r="LYQ142" s="86">
        <v>31211505</v>
      </c>
      <c r="LYR142" s="86">
        <v>31211505</v>
      </c>
      <c r="LYS142" s="86">
        <v>31211505</v>
      </c>
      <c r="LYT142" s="86">
        <v>31211505</v>
      </c>
      <c r="LYU142" s="86">
        <v>31211505</v>
      </c>
      <c r="LYV142" s="86">
        <v>31211505</v>
      </c>
      <c r="LYW142" s="86">
        <v>31211505</v>
      </c>
      <c r="LYX142" s="86">
        <v>31211505</v>
      </c>
      <c r="LYY142" s="86">
        <v>31211505</v>
      </c>
      <c r="LYZ142" s="86">
        <v>31211505</v>
      </c>
      <c r="LZA142" s="86">
        <v>31211505</v>
      </c>
      <c r="LZB142" s="86">
        <v>31211505</v>
      </c>
      <c r="LZC142" s="86">
        <v>31211505</v>
      </c>
      <c r="LZD142" s="86">
        <v>31211505</v>
      </c>
      <c r="LZE142" s="86">
        <v>31211505</v>
      </c>
      <c r="LZF142" s="86">
        <v>31211505</v>
      </c>
      <c r="LZG142" s="86">
        <v>31211505</v>
      </c>
      <c r="LZH142" s="86">
        <v>31211505</v>
      </c>
      <c r="LZI142" s="86">
        <v>31211505</v>
      </c>
      <c r="LZJ142" s="86">
        <v>31211505</v>
      </c>
      <c r="LZK142" s="86">
        <v>31211505</v>
      </c>
      <c r="LZL142" s="86">
        <v>31211505</v>
      </c>
      <c r="LZM142" s="86">
        <v>31211505</v>
      </c>
      <c r="LZN142" s="86">
        <v>31211505</v>
      </c>
      <c r="LZO142" s="86">
        <v>31211505</v>
      </c>
      <c r="LZP142" s="86">
        <v>31211505</v>
      </c>
      <c r="LZQ142" s="86">
        <v>31211505</v>
      </c>
      <c r="LZR142" s="86">
        <v>31211505</v>
      </c>
      <c r="LZS142" s="86">
        <v>31211505</v>
      </c>
      <c r="LZT142" s="86">
        <v>31211505</v>
      </c>
      <c r="LZU142" s="86">
        <v>31211505</v>
      </c>
      <c r="LZV142" s="86">
        <v>31211505</v>
      </c>
      <c r="LZW142" s="86">
        <v>31211505</v>
      </c>
      <c r="LZX142" s="86">
        <v>31211505</v>
      </c>
      <c r="LZY142" s="86">
        <v>31211505</v>
      </c>
      <c r="LZZ142" s="86">
        <v>31211505</v>
      </c>
      <c r="MAA142" s="86">
        <v>31211505</v>
      </c>
      <c r="MAB142" s="86">
        <v>31211505</v>
      </c>
      <c r="MAC142" s="86">
        <v>31211505</v>
      </c>
      <c r="MAD142" s="86">
        <v>31211505</v>
      </c>
      <c r="MAE142" s="86">
        <v>31211505</v>
      </c>
      <c r="MAF142" s="86">
        <v>31211505</v>
      </c>
      <c r="MAG142" s="86">
        <v>31211505</v>
      </c>
      <c r="MAH142" s="86">
        <v>31211505</v>
      </c>
      <c r="MAI142" s="86">
        <v>31211505</v>
      </c>
      <c r="MAJ142" s="86">
        <v>31211505</v>
      </c>
      <c r="MAK142" s="86">
        <v>31211505</v>
      </c>
      <c r="MAL142" s="86">
        <v>31211505</v>
      </c>
      <c r="MAM142" s="86">
        <v>31211505</v>
      </c>
      <c r="MAN142" s="86">
        <v>31211505</v>
      </c>
      <c r="MAO142" s="86">
        <v>31211505</v>
      </c>
      <c r="MAP142" s="86">
        <v>31211505</v>
      </c>
      <c r="MAQ142" s="86">
        <v>31211505</v>
      </c>
      <c r="MAR142" s="86">
        <v>31211505</v>
      </c>
      <c r="MAS142" s="86">
        <v>31211505</v>
      </c>
      <c r="MAT142" s="86">
        <v>31211505</v>
      </c>
      <c r="MAU142" s="86">
        <v>31211505</v>
      </c>
      <c r="MAV142" s="86">
        <v>31211505</v>
      </c>
      <c r="MAW142" s="86">
        <v>31211505</v>
      </c>
      <c r="MAX142" s="86">
        <v>31211505</v>
      </c>
      <c r="MAY142" s="86">
        <v>31211505</v>
      </c>
      <c r="MAZ142" s="86">
        <v>31211505</v>
      </c>
      <c r="MBA142" s="86">
        <v>31211505</v>
      </c>
      <c r="MBB142" s="86">
        <v>31211505</v>
      </c>
      <c r="MBC142" s="86">
        <v>31211505</v>
      </c>
      <c r="MBD142" s="86">
        <v>31211505</v>
      </c>
      <c r="MBE142" s="86">
        <v>31211505</v>
      </c>
      <c r="MBF142" s="86">
        <v>31211505</v>
      </c>
      <c r="MBG142" s="86">
        <v>31211505</v>
      </c>
      <c r="MBH142" s="86">
        <v>31211505</v>
      </c>
      <c r="MBI142" s="86">
        <v>31211505</v>
      </c>
      <c r="MBJ142" s="86">
        <v>31211505</v>
      </c>
      <c r="MBK142" s="86">
        <v>31211505</v>
      </c>
      <c r="MBL142" s="86">
        <v>31211505</v>
      </c>
      <c r="MBM142" s="86">
        <v>31211505</v>
      </c>
      <c r="MBN142" s="86">
        <v>31211505</v>
      </c>
      <c r="MBO142" s="86">
        <v>31211505</v>
      </c>
      <c r="MBP142" s="86">
        <v>31211505</v>
      </c>
      <c r="MBQ142" s="86">
        <v>31211505</v>
      </c>
      <c r="MBR142" s="86">
        <v>31211505</v>
      </c>
      <c r="MBS142" s="86">
        <v>31211505</v>
      </c>
      <c r="MBT142" s="86">
        <v>31211505</v>
      </c>
      <c r="MBU142" s="86">
        <v>31211505</v>
      </c>
      <c r="MBV142" s="86">
        <v>31211505</v>
      </c>
      <c r="MBW142" s="86">
        <v>31211505</v>
      </c>
      <c r="MBX142" s="86">
        <v>31211505</v>
      </c>
      <c r="MBY142" s="86">
        <v>31211505</v>
      </c>
      <c r="MBZ142" s="86">
        <v>31211505</v>
      </c>
      <c r="MCA142" s="86">
        <v>31211505</v>
      </c>
      <c r="MCB142" s="86">
        <v>31211505</v>
      </c>
      <c r="MCC142" s="86">
        <v>31211505</v>
      </c>
      <c r="MCD142" s="86">
        <v>31211505</v>
      </c>
      <c r="MCE142" s="86">
        <v>31211505</v>
      </c>
      <c r="MCF142" s="86">
        <v>31211505</v>
      </c>
      <c r="MCG142" s="86">
        <v>31211505</v>
      </c>
      <c r="MCH142" s="86">
        <v>31211505</v>
      </c>
      <c r="MCI142" s="86">
        <v>31211505</v>
      </c>
      <c r="MCJ142" s="86">
        <v>31211505</v>
      </c>
      <c r="MCK142" s="86">
        <v>31211505</v>
      </c>
      <c r="MCL142" s="86">
        <v>31211505</v>
      </c>
      <c r="MCM142" s="86">
        <v>31211505</v>
      </c>
      <c r="MCN142" s="86">
        <v>31211505</v>
      </c>
      <c r="MCO142" s="86">
        <v>31211505</v>
      </c>
      <c r="MCP142" s="86">
        <v>31211505</v>
      </c>
      <c r="MCQ142" s="86">
        <v>31211505</v>
      </c>
      <c r="MCR142" s="86">
        <v>31211505</v>
      </c>
      <c r="MCS142" s="86">
        <v>31211505</v>
      </c>
      <c r="MCT142" s="86">
        <v>31211505</v>
      </c>
      <c r="MCU142" s="86">
        <v>31211505</v>
      </c>
      <c r="MCV142" s="86">
        <v>31211505</v>
      </c>
      <c r="MCW142" s="86">
        <v>31211505</v>
      </c>
      <c r="MCX142" s="86">
        <v>31211505</v>
      </c>
      <c r="MCY142" s="86">
        <v>31211505</v>
      </c>
      <c r="MCZ142" s="86">
        <v>31211505</v>
      </c>
      <c r="MDA142" s="86">
        <v>31211505</v>
      </c>
      <c r="MDB142" s="86">
        <v>31211505</v>
      </c>
      <c r="MDC142" s="86">
        <v>31211505</v>
      </c>
      <c r="MDD142" s="86">
        <v>31211505</v>
      </c>
      <c r="MDE142" s="86">
        <v>31211505</v>
      </c>
      <c r="MDF142" s="86">
        <v>31211505</v>
      </c>
      <c r="MDG142" s="86">
        <v>31211505</v>
      </c>
      <c r="MDH142" s="86">
        <v>31211505</v>
      </c>
      <c r="MDI142" s="86">
        <v>31211505</v>
      </c>
      <c r="MDJ142" s="86">
        <v>31211505</v>
      </c>
      <c r="MDK142" s="86">
        <v>31211505</v>
      </c>
      <c r="MDL142" s="86">
        <v>31211505</v>
      </c>
      <c r="MDM142" s="86">
        <v>31211505</v>
      </c>
      <c r="MDN142" s="86">
        <v>31211505</v>
      </c>
      <c r="MDO142" s="86">
        <v>31211505</v>
      </c>
      <c r="MDP142" s="86">
        <v>31211505</v>
      </c>
      <c r="MDQ142" s="86">
        <v>31211505</v>
      </c>
      <c r="MDR142" s="86">
        <v>31211505</v>
      </c>
      <c r="MDS142" s="86">
        <v>31211505</v>
      </c>
      <c r="MDT142" s="86">
        <v>31211505</v>
      </c>
      <c r="MDU142" s="86">
        <v>31211505</v>
      </c>
      <c r="MDV142" s="86">
        <v>31211505</v>
      </c>
      <c r="MDW142" s="86">
        <v>31211505</v>
      </c>
      <c r="MDX142" s="86">
        <v>31211505</v>
      </c>
      <c r="MDY142" s="86">
        <v>31211505</v>
      </c>
      <c r="MDZ142" s="86">
        <v>31211505</v>
      </c>
      <c r="MEA142" s="86">
        <v>31211505</v>
      </c>
      <c r="MEB142" s="86">
        <v>31211505</v>
      </c>
      <c r="MEC142" s="86">
        <v>31211505</v>
      </c>
      <c r="MED142" s="86">
        <v>31211505</v>
      </c>
      <c r="MEE142" s="86">
        <v>31211505</v>
      </c>
      <c r="MEF142" s="86">
        <v>31211505</v>
      </c>
      <c r="MEG142" s="86">
        <v>31211505</v>
      </c>
      <c r="MEH142" s="86">
        <v>31211505</v>
      </c>
      <c r="MEI142" s="86">
        <v>31211505</v>
      </c>
      <c r="MEJ142" s="86">
        <v>31211505</v>
      </c>
      <c r="MEK142" s="86">
        <v>31211505</v>
      </c>
      <c r="MEL142" s="86">
        <v>31211505</v>
      </c>
      <c r="MEM142" s="86">
        <v>31211505</v>
      </c>
      <c r="MEN142" s="86">
        <v>31211505</v>
      </c>
      <c r="MEO142" s="86">
        <v>31211505</v>
      </c>
      <c r="MEP142" s="86">
        <v>31211505</v>
      </c>
      <c r="MEQ142" s="86">
        <v>31211505</v>
      </c>
      <c r="MER142" s="86">
        <v>31211505</v>
      </c>
      <c r="MES142" s="86">
        <v>31211505</v>
      </c>
      <c r="MET142" s="86">
        <v>31211505</v>
      </c>
      <c r="MEU142" s="86">
        <v>31211505</v>
      </c>
      <c r="MEV142" s="86">
        <v>31211505</v>
      </c>
      <c r="MEW142" s="86">
        <v>31211505</v>
      </c>
      <c r="MEX142" s="86">
        <v>31211505</v>
      </c>
      <c r="MEY142" s="86">
        <v>31211505</v>
      </c>
      <c r="MEZ142" s="86">
        <v>31211505</v>
      </c>
      <c r="MFA142" s="86">
        <v>31211505</v>
      </c>
      <c r="MFB142" s="86">
        <v>31211505</v>
      </c>
      <c r="MFC142" s="86">
        <v>31211505</v>
      </c>
      <c r="MFD142" s="86">
        <v>31211505</v>
      </c>
      <c r="MFE142" s="86">
        <v>31211505</v>
      </c>
      <c r="MFF142" s="86">
        <v>31211505</v>
      </c>
      <c r="MFG142" s="86">
        <v>31211505</v>
      </c>
      <c r="MFH142" s="86">
        <v>31211505</v>
      </c>
      <c r="MFI142" s="86">
        <v>31211505</v>
      </c>
      <c r="MFJ142" s="86">
        <v>31211505</v>
      </c>
      <c r="MFK142" s="86">
        <v>31211505</v>
      </c>
      <c r="MFL142" s="86">
        <v>31211505</v>
      </c>
      <c r="MFM142" s="86">
        <v>31211505</v>
      </c>
      <c r="MFN142" s="86">
        <v>31211505</v>
      </c>
      <c r="MFO142" s="86">
        <v>31211505</v>
      </c>
      <c r="MFP142" s="86">
        <v>31211505</v>
      </c>
      <c r="MFQ142" s="86">
        <v>31211505</v>
      </c>
      <c r="MFR142" s="86">
        <v>31211505</v>
      </c>
      <c r="MFS142" s="86">
        <v>31211505</v>
      </c>
      <c r="MFT142" s="86">
        <v>31211505</v>
      </c>
      <c r="MFU142" s="86">
        <v>31211505</v>
      </c>
      <c r="MFV142" s="86">
        <v>31211505</v>
      </c>
      <c r="MFW142" s="86">
        <v>31211505</v>
      </c>
      <c r="MFX142" s="86">
        <v>31211505</v>
      </c>
      <c r="MFY142" s="86">
        <v>31211505</v>
      </c>
      <c r="MFZ142" s="86">
        <v>31211505</v>
      </c>
      <c r="MGA142" s="86">
        <v>31211505</v>
      </c>
      <c r="MGB142" s="86">
        <v>31211505</v>
      </c>
      <c r="MGC142" s="86">
        <v>31211505</v>
      </c>
      <c r="MGD142" s="86">
        <v>31211505</v>
      </c>
      <c r="MGE142" s="86">
        <v>31211505</v>
      </c>
      <c r="MGF142" s="86">
        <v>31211505</v>
      </c>
      <c r="MGG142" s="86">
        <v>31211505</v>
      </c>
      <c r="MGH142" s="86">
        <v>31211505</v>
      </c>
      <c r="MGI142" s="86">
        <v>31211505</v>
      </c>
      <c r="MGJ142" s="86">
        <v>31211505</v>
      </c>
      <c r="MGK142" s="86">
        <v>31211505</v>
      </c>
      <c r="MGL142" s="86">
        <v>31211505</v>
      </c>
      <c r="MGM142" s="86">
        <v>31211505</v>
      </c>
      <c r="MGN142" s="86">
        <v>31211505</v>
      </c>
      <c r="MGO142" s="86">
        <v>31211505</v>
      </c>
      <c r="MGP142" s="86">
        <v>31211505</v>
      </c>
      <c r="MGQ142" s="86">
        <v>31211505</v>
      </c>
      <c r="MGR142" s="86">
        <v>31211505</v>
      </c>
      <c r="MGS142" s="86">
        <v>31211505</v>
      </c>
      <c r="MGT142" s="86">
        <v>31211505</v>
      </c>
      <c r="MGU142" s="86">
        <v>31211505</v>
      </c>
      <c r="MGV142" s="86">
        <v>31211505</v>
      </c>
      <c r="MGW142" s="86">
        <v>31211505</v>
      </c>
      <c r="MGX142" s="86">
        <v>31211505</v>
      </c>
      <c r="MGY142" s="86">
        <v>31211505</v>
      </c>
      <c r="MGZ142" s="86">
        <v>31211505</v>
      </c>
      <c r="MHA142" s="86">
        <v>31211505</v>
      </c>
      <c r="MHB142" s="86">
        <v>31211505</v>
      </c>
      <c r="MHC142" s="86">
        <v>31211505</v>
      </c>
      <c r="MHD142" s="86">
        <v>31211505</v>
      </c>
      <c r="MHE142" s="86">
        <v>31211505</v>
      </c>
      <c r="MHF142" s="86">
        <v>31211505</v>
      </c>
      <c r="MHG142" s="86">
        <v>31211505</v>
      </c>
      <c r="MHH142" s="86">
        <v>31211505</v>
      </c>
      <c r="MHI142" s="86">
        <v>31211505</v>
      </c>
      <c r="MHJ142" s="86">
        <v>31211505</v>
      </c>
      <c r="MHK142" s="86">
        <v>31211505</v>
      </c>
      <c r="MHL142" s="86">
        <v>31211505</v>
      </c>
      <c r="MHM142" s="86">
        <v>31211505</v>
      </c>
      <c r="MHN142" s="86">
        <v>31211505</v>
      </c>
      <c r="MHO142" s="86">
        <v>31211505</v>
      </c>
      <c r="MHP142" s="86">
        <v>31211505</v>
      </c>
      <c r="MHQ142" s="86">
        <v>31211505</v>
      </c>
      <c r="MHR142" s="86">
        <v>31211505</v>
      </c>
      <c r="MHS142" s="86">
        <v>31211505</v>
      </c>
      <c r="MHT142" s="86">
        <v>31211505</v>
      </c>
      <c r="MHU142" s="86">
        <v>31211505</v>
      </c>
      <c r="MHV142" s="86">
        <v>31211505</v>
      </c>
      <c r="MHW142" s="86">
        <v>31211505</v>
      </c>
      <c r="MHX142" s="86">
        <v>31211505</v>
      </c>
      <c r="MHY142" s="86">
        <v>31211505</v>
      </c>
      <c r="MHZ142" s="86">
        <v>31211505</v>
      </c>
      <c r="MIA142" s="86">
        <v>31211505</v>
      </c>
      <c r="MIB142" s="86">
        <v>31211505</v>
      </c>
      <c r="MIC142" s="86">
        <v>31211505</v>
      </c>
      <c r="MID142" s="86">
        <v>31211505</v>
      </c>
      <c r="MIE142" s="86">
        <v>31211505</v>
      </c>
      <c r="MIF142" s="86">
        <v>31211505</v>
      </c>
      <c r="MIG142" s="86">
        <v>31211505</v>
      </c>
      <c r="MIH142" s="86">
        <v>31211505</v>
      </c>
      <c r="MII142" s="86">
        <v>31211505</v>
      </c>
      <c r="MIJ142" s="86">
        <v>31211505</v>
      </c>
      <c r="MIK142" s="86">
        <v>31211505</v>
      </c>
      <c r="MIL142" s="86">
        <v>31211505</v>
      </c>
      <c r="MIM142" s="86">
        <v>31211505</v>
      </c>
      <c r="MIN142" s="86">
        <v>31211505</v>
      </c>
      <c r="MIO142" s="86">
        <v>31211505</v>
      </c>
      <c r="MIP142" s="86">
        <v>31211505</v>
      </c>
      <c r="MIQ142" s="86">
        <v>31211505</v>
      </c>
      <c r="MIR142" s="86">
        <v>31211505</v>
      </c>
      <c r="MIS142" s="86">
        <v>31211505</v>
      </c>
      <c r="MIT142" s="86">
        <v>31211505</v>
      </c>
      <c r="MIU142" s="86">
        <v>31211505</v>
      </c>
      <c r="MIV142" s="86">
        <v>31211505</v>
      </c>
      <c r="MIW142" s="86">
        <v>31211505</v>
      </c>
      <c r="MIX142" s="86">
        <v>31211505</v>
      </c>
      <c r="MIY142" s="86">
        <v>31211505</v>
      </c>
      <c r="MIZ142" s="86">
        <v>31211505</v>
      </c>
      <c r="MJA142" s="86">
        <v>31211505</v>
      </c>
      <c r="MJB142" s="86">
        <v>31211505</v>
      </c>
      <c r="MJC142" s="86">
        <v>31211505</v>
      </c>
      <c r="MJD142" s="86">
        <v>31211505</v>
      </c>
      <c r="MJE142" s="86">
        <v>31211505</v>
      </c>
      <c r="MJF142" s="86">
        <v>31211505</v>
      </c>
      <c r="MJG142" s="86">
        <v>31211505</v>
      </c>
      <c r="MJH142" s="86">
        <v>31211505</v>
      </c>
      <c r="MJI142" s="86">
        <v>31211505</v>
      </c>
      <c r="MJJ142" s="86">
        <v>31211505</v>
      </c>
      <c r="MJK142" s="86">
        <v>31211505</v>
      </c>
      <c r="MJL142" s="86">
        <v>31211505</v>
      </c>
      <c r="MJM142" s="86">
        <v>31211505</v>
      </c>
      <c r="MJN142" s="86">
        <v>31211505</v>
      </c>
      <c r="MJO142" s="86">
        <v>31211505</v>
      </c>
      <c r="MJP142" s="86">
        <v>31211505</v>
      </c>
      <c r="MJQ142" s="86">
        <v>31211505</v>
      </c>
      <c r="MJR142" s="86">
        <v>31211505</v>
      </c>
      <c r="MJS142" s="86">
        <v>31211505</v>
      </c>
      <c r="MJT142" s="86">
        <v>31211505</v>
      </c>
      <c r="MJU142" s="86">
        <v>31211505</v>
      </c>
      <c r="MJV142" s="86">
        <v>31211505</v>
      </c>
      <c r="MJW142" s="86">
        <v>31211505</v>
      </c>
      <c r="MJX142" s="86">
        <v>31211505</v>
      </c>
      <c r="MJY142" s="86">
        <v>31211505</v>
      </c>
      <c r="MJZ142" s="86">
        <v>31211505</v>
      </c>
      <c r="MKA142" s="86">
        <v>31211505</v>
      </c>
      <c r="MKB142" s="86">
        <v>31211505</v>
      </c>
      <c r="MKC142" s="86">
        <v>31211505</v>
      </c>
      <c r="MKD142" s="86">
        <v>31211505</v>
      </c>
      <c r="MKE142" s="86">
        <v>31211505</v>
      </c>
      <c r="MKF142" s="86">
        <v>31211505</v>
      </c>
      <c r="MKG142" s="86">
        <v>31211505</v>
      </c>
      <c r="MKH142" s="86">
        <v>31211505</v>
      </c>
      <c r="MKI142" s="86">
        <v>31211505</v>
      </c>
      <c r="MKJ142" s="86">
        <v>31211505</v>
      </c>
      <c r="MKK142" s="86">
        <v>31211505</v>
      </c>
      <c r="MKL142" s="86">
        <v>31211505</v>
      </c>
      <c r="MKM142" s="86">
        <v>31211505</v>
      </c>
      <c r="MKN142" s="86">
        <v>31211505</v>
      </c>
      <c r="MKO142" s="86">
        <v>31211505</v>
      </c>
      <c r="MKP142" s="86">
        <v>31211505</v>
      </c>
      <c r="MKQ142" s="86">
        <v>31211505</v>
      </c>
      <c r="MKR142" s="86">
        <v>31211505</v>
      </c>
      <c r="MKS142" s="86">
        <v>31211505</v>
      </c>
      <c r="MKT142" s="86">
        <v>31211505</v>
      </c>
      <c r="MKU142" s="86">
        <v>31211505</v>
      </c>
      <c r="MKV142" s="86">
        <v>31211505</v>
      </c>
      <c r="MKW142" s="86">
        <v>31211505</v>
      </c>
      <c r="MKX142" s="86">
        <v>31211505</v>
      </c>
      <c r="MKY142" s="86">
        <v>31211505</v>
      </c>
      <c r="MKZ142" s="86">
        <v>31211505</v>
      </c>
      <c r="MLA142" s="86">
        <v>31211505</v>
      </c>
      <c r="MLB142" s="86">
        <v>31211505</v>
      </c>
      <c r="MLC142" s="86">
        <v>31211505</v>
      </c>
      <c r="MLD142" s="86">
        <v>31211505</v>
      </c>
      <c r="MLE142" s="86">
        <v>31211505</v>
      </c>
      <c r="MLF142" s="86">
        <v>31211505</v>
      </c>
      <c r="MLG142" s="86">
        <v>31211505</v>
      </c>
      <c r="MLH142" s="86">
        <v>31211505</v>
      </c>
      <c r="MLI142" s="86">
        <v>31211505</v>
      </c>
      <c r="MLJ142" s="86">
        <v>31211505</v>
      </c>
      <c r="MLK142" s="86">
        <v>31211505</v>
      </c>
      <c r="MLL142" s="86">
        <v>31211505</v>
      </c>
      <c r="MLM142" s="86">
        <v>31211505</v>
      </c>
      <c r="MLN142" s="86">
        <v>31211505</v>
      </c>
      <c r="MLO142" s="86">
        <v>31211505</v>
      </c>
      <c r="MLP142" s="86">
        <v>31211505</v>
      </c>
      <c r="MLQ142" s="86">
        <v>31211505</v>
      </c>
      <c r="MLR142" s="86">
        <v>31211505</v>
      </c>
      <c r="MLS142" s="86">
        <v>31211505</v>
      </c>
      <c r="MLT142" s="86">
        <v>31211505</v>
      </c>
      <c r="MLU142" s="86">
        <v>31211505</v>
      </c>
      <c r="MLV142" s="86">
        <v>31211505</v>
      </c>
      <c r="MLW142" s="86">
        <v>31211505</v>
      </c>
      <c r="MLX142" s="86">
        <v>31211505</v>
      </c>
      <c r="MLY142" s="86">
        <v>31211505</v>
      </c>
      <c r="MLZ142" s="86">
        <v>31211505</v>
      </c>
      <c r="MMA142" s="86">
        <v>31211505</v>
      </c>
      <c r="MMB142" s="86">
        <v>31211505</v>
      </c>
      <c r="MMC142" s="86">
        <v>31211505</v>
      </c>
      <c r="MMD142" s="86">
        <v>31211505</v>
      </c>
      <c r="MME142" s="86">
        <v>31211505</v>
      </c>
      <c r="MMF142" s="86">
        <v>31211505</v>
      </c>
      <c r="MMG142" s="86">
        <v>31211505</v>
      </c>
      <c r="MMH142" s="86">
        <v>31211505</v>
      </c>
      <c r="MMI142" s="86">
        <v>31211505</v>
      </c>
      <c r="MMJ142" s="86">
        <v>31211505</v>
      </c>
      <c r="MMK142" s="86">
        <v>31211505</v>
      </c>
      <c r="MML142" s="86">
        <v>31211505</v>
      </c>
      <c r="MMM142" s="86">
        <v>31211505</v>
      </c>
      <c r="MMN142" s="86">
        <v>31211505</v>
      </c>
      <c r="MMO142" s="86">
        <v>31211505</v>
      </c>
      <c r="MMP142" s="86">
        <v>31211505</v>
      </c>
      <c r="MMQ142" s="86">
        <v>31211505</v>
      </c>
      <c r="MMR142" s="86">
        <v>31211505</v>
      </c>
      <c r="MMS142" s="86">
        <v>31211505</v>
      </c>
      <c r="MMT142" s="86">
        <v>31211505</v>
      </c>
      <c r="MMU142" s="86">
        <v>31211505</v>
      </c>
      <c r="MMV142" s="86">
        <v>31211505</v>
      </c>
      <c r="MMW142" s="86">
        <v>31211505</v>
      </c>
      <c r="MMX142" s="86">
        <v>31211505</v>
      </c>
      <c r="MMY142" s="86">
        <v>31211505</v>
      </c>
      <c r="MMZ142" s="86">
        <v>31211505</v>
      </c>
      <c r="MNA142" s="86">
        <v>31211505</v>
      </c>
      <c r="MNB142" s="86">
        <v>31211505</v>
      </c>
      <c r="MNC142" s="86">
        <v>31211505</v>
      </c>
      <c r="MND142" s="86">
        <v>31211505</v>
      </c>
      <c r="MNE142" s="86">
        <v>31211505</v>
      </c>
      <c r="MNF142" s="86">
        <v>31211505</v>
      </c>
      <c r="MNG142" s="86">
        <v>31211505</v>
      </c>
      <c r="MNH142" s="86">
        <v>31211505</v>
      </c>
      <c r="MNI142" s="86">
        <v>31211505</v>
      </c>
      <c r="MNJ142" s="86">
        <v>31211505</v>
      </c>
      <c r="MNK142" s="86">
        <v>31211505</v>
      </c>
      <c r="MNL142" s="86">
        <v>31211505</v>
      </c>
      <c r="MNM142" s="86">
        <v>31211505</v>
      </c>
      <c r="MNN142" s="86">
        <v>31211505</v>
      </c>
      <c r="MNO142" s="86">
        <v>31211505</v>
      </c>
      <c r="MNP142" s="86">
        <v>31211505</v>
      </c>
      <c r="MNQ142" s="86">
        <v>31211505</v>
      </c>
      <c r="MNR142" s="86">
        <v>31211505</v>
      </c>
      <c r="MNS142" s="86">
        <v>31211505</v>
      </c>
      <c r="MNT142" s="86">
        <v>31211505</v>
      </c>
      <c r="MNU142" s="86">
        <v>31211505</v>
      </c>
      <c r="MNV142" s="86">
        <v>31211505</v>
      </c>
      <c r="MNW142" s="86">
        <v>31211505</v>
      </c>
      <c r="MNX142" s="86">
        <v>31211505</v>
      </c>
      <c r="MNY142" s="86">
        <v>31211505</v>
      </c>
      <c r="MNZ142" s="86">
        <v>31211505</v>
      </c>
      <c r="MOA142" s="86">
        <v>31211505</v>
      </c>
      <c r="MOB142" s="86">
        <v>31211505</v>
      </c>
      <c r="MOC142" s="86">
        <v>31211505</v>
      </c>
      <c r="MOD142" s="86">
        <v>31211505</v>
      </c>
      <c r="MOE142" s="86">
        <v>31211505</v>
      </c>
      <c r="MOF142" s="86">
        <v>31211505</v>
      </c>
      <c r="MOG142" s="86">
        <v>31211505</v>
      </c>
      <c r="MOH142" s="86">
        <v>31211505</v>
      </c>
      <c r="MOI142" s="86">
        <v>31211505</v>
      </c>
      <c r="MOJ142" s="86">
        <v>31211505</v>
      </c>
      <c r="MOK142" s="86">
        <v>31211505</v>
      </c>
      <c r="MOL142" s="86">
        <v>31211505</v>
      </c>
      <c r="MOM142" s="86">
        <v>31211505</v>
      </c>
      <c r="MON142" s="86">
        <v>31211505</v>
      </c>
      <c r="MOO142" s="86">
        <v>31211505</v>
      </c>
      <c r="MOP142" s="86">
        <v>31211505</v>
      </c>
      <c r="MOQ142" s="86">
        <v>31211505</v>
      </c>
      <c r="MOR142" s="86">
        <v>31211505</v>
      </c>
      <c r="MOS142" s="86">
        <v>31211505</v>
      </c>
      <c r="MOT142" s="86">
        <v>31211505</v>
      </c>
      <c r="MOU142" s="86">
        <v>31211505</v>
      </c>
      <c r="MOV142" s="86">
        <v>31211505</v>
      </c>
      <c r="MOW142" s="86">
        <v>31211505</v>
      </c>
      <c r="MOX142" s="86">
        <v>31211505</v>
      </c>
      <c r="MOY142" s="86">
        <v>31211505</v>
      </c>
      <c r="MOZ142" s="86">
        <v>31211505</v>
      </c>
      <c r="MPA142" s="86">
        <v>31211505</v>
      </c>
      <c r="MPB142" s="86">
        <v>31211505</v>
      </c>
      <c r="MPC142" s="86">
        <v>31211505</v>
      </c>
      <c r="MPD142" s="86">
        <v>31211505</v>
      </c>
      <c r="MPE142" s="86">
        <v>31211505</v>
      </c>
      <c r="MPF142" s="86">
        <v>31211505</v>
      </c>
      <c r="MPG142" s="86">
        <v>31211505</v>
      </c>
      <c r="MPH142" s="86">
        <v>31211505</v>
      </c>
      <c r="MPI142" s="86">
        <v>31211505</v>
      </c>
      <c r="MPJ142" s="86">
        <v>31211505</v>
      </c>
      <c r="MPK142" s="86">
        <v>31211505</v>
      </c>
      <c r="MPL142" s="86">
        <v>31211505</v>
      </c>
      <c r="MPM142" s="86">
        <v>31211505</v>
      </c>
      <c r="MPN142" s="86">
        <v>31211505</v>
      </c>
      <c r="MPO142" s="86">
        <v>31211505</v>
      </c>
      <c r="MPP142" s="86">
        <v>31211505</v>
      </c>
      <c r="MPQ142" s="86">
        <v>31211505</v>
      </c>
      <c r="MPR142" s="86">
        <v>31211505</v>
      </c>
      <c r="MPS142" s="86">
        <v>31211505</v>
      </c>
      <c r="MPT142" s="86">
        <v>31211505</v>
      </c>
      <c r="MPU142" s="86">
        <v>31211505</v>
      </c>
      <c r="MPV142" s="86">
        <v>31211505</v>
      </c>
      <c r="MPW142" s="86">
        <v>31211505</v>
      </c>
      <c r="MPX142" s="86">
        <v>31211505</v>
      </c>
      <c r="MPY142" s="86">
        <v>31211505</v>
      </c>
      <c r="MPZ142" s="86">
        <v>31211505</v>
      </c>
      <c r="MQA142" s="86">
        <v>31211505</v>
      </c>
      <c r="MQB142" s="86">
        <v>31211505</v>
      </c>
      <c r="MQC142" s="86">
        <v>31211505</v>
      </c>
      <c r="MQD142" s="86">
        <v>31211505</v>
      </c>
      <c r="MQE142" s="86">
        <v>31211505</v>
      </c>
      <c r="MQF142" s="86">
        <v>31211505</v>
      </c>
      <c r="MQG142" s="86">
        <v>31211505</v>
      </c>
      <c r="MQH142" s="86">
        <v>31211505</v>
      </c>
      <c r="MQI142" s="86">
        <v>31211505</v>
      </c>
      <c r="MQJ142" s="86">
        <v>31211505</v>
      </c>
      <c r="MQK142" s="86">
        <v>31211505</v>
      </c>
      <c r="MQL142" s="86">
        <v>31211505</v>
      </c>
      <c r="MQM142" s="86">
        <v>31211505</v>
      </c>
      <c r="MQN142" s="86">
        <v>31211505</v>
      </c>
      <c r="MQO142" s="86">
        <v>31211505</v>
      </c>
      <c r="MQP142" s="86">
        <v>31211505</v>
      </c>
      <c r="MQQ142" s="86">
        <v>31211505</v>
      </c>
      <c r="MQR142" s="86">
        <v>31211505</v>
      </c>
      <c r="MQS142" s="86">
        <v>31211505</v>
      </c>
      <c r="MQT142" s="86">
        <v>31211505</v>
      </c>
      <c r="MQU142" s="86">
        <v>31211505</v>
      </c>
      <c r="MQV142" s="86">
        <v>31211505</v>
      </c>
      <c r="MQW142" s="86">
        <v>31211505</v>
      </c>
      <c r="MQX142" s="86">
        <v>31211505</v>
      </c>
      <c r="MQY142" s="86">
        <v>31211505</v>
      </c>
      <c r="MQZ142" s="86">
        <v>31211505</v>
      </c>
      <c r="MRA142" s="86">
        <v>31211505</v>
      </c>
      <c r="MRB142" s="86">
        <v>31211505</v>
      </c>
      <c r="MRC142" s="86">
        <v>31211505</v>
      </c>
      <c r="MRD142" s="86">
        <v>31211505</v>
      </c>
      <c r="MRE142" s="86">
        <v>31211505</v>
      </c>
      <c r="MRF142" s="86">
        <v>31211505</v>
      </c>
      <c r="MRG142" s="86">
        <v>31211505</v>
      </c>
      <c r="MRH142" s="86">
        <v>31211505</v>
      </c>
      <c r="MRI142" s="86">
        <v>31211505</v>
      </c>
      <c r="MRJ142" s="86">
        <v>31211505</v>
      </c>
      <c r="MRK142" s="86">
        <v>31211505</v>
      </c>
      <c r="MRL142" s="86">
        <v>31211505</v>
      </c>
      <c r="MRM142" s="86">
        <v>31211505</v>
      </c>
      <c r="MRN142" s="86">
        <v>31211505</v>
      </c>
      <c r="MRO142" s="86">
        <v>31211505</v>
      </c>
      <c r="MRP142" s="86">
        <v>31211505</v>
      </c>
      <c r="MRQ142" s="86">
        <v>31211505</v>
      </c>
      <c r="MRR142" s="86">
        <v>31211505</v>
      </c>
      <c r="MRS142" s="86">
        <v>31211505</v>
      </c>
      <c r="MRT142" s="86">
        <v>31211505</v>
      </c>
      <c r="MRU142" s="86">
        <v>31211505</v>
      </c>
      <c r="MRV142" s="86">
        <v>31211505</v>
      </c>
      <c r="MRW142" s="86">
        <v>31211505</v>
      </c>
      <c r="MRX142" s="86">
        <v>31211505</v>
      </c>
      <c r="MRY142" s="86">
        <v>31211505</v>
      </c>
      <c r="MRZ142" s="86">
        <v>31211505</v>
      </c>
      <c r="MSA142" s="86">
        <v>31211505</v>
      </c>
      <c r="MSB142" s="86">
        <v>31211505</v>
      </c>
      <c r="MSC142" s="86">
        <v>31211505</v>
      </c>
      <c r="MSD142" s="86">
        <v>31211505</v>
      </c>
      <c r="MSE142" s="86">
        <v>31211505</v>
      </c>
      <c r="MSF142" s="86">
        <v>31211505</v>
      </c>
      <c r="MSG142" s="86">
        <v>31211505</v>
      </c>
      <c r="MSH142" s="86">
        <v>31211505</v>
      </c>
      <c r="MSI142" s="86">
        <v>31211505</v>
      </c>
      <c r="MSJ142" s="86">
        <v>31211505</v>
      </c>
      <c r="MSK142" s="86">
        <v>31211505</v>
      </c>
      <c r="MSL142" s="86">
        <v>31211505</v>
      </c>
      <c r="MSM142" s="86">
        <v>31211505</v>
      </c>
      <c r="MSN142" s="86">
        <v>31211505</v>
      </c>
      <c r="MSO142" s="86">
        <v>31211505</v>
      </c>
      <c r="MSP142" s="86">
        <v>31211505</v>
      </c>
      <c r="MSQ142" s="86">
        <v>31211505</v>
      </c>
      <c r="MSR142" s="86">
        <v>31211505</v>
      </c>
      <c r="MSS142" s="86">
        <v>31211505</v>
      </c>
      <c r="MST142" s="86">
        <v>31211505</v>
      </c>
      <c r="MSU142" s="86">
        <v>31211505</v>
      </c>
      <c r="MSV142" s="86">
        <v>31211505</v>
      </c>
      <c r="MSW142" s="86">
        <v>31211505</v>
      </c>
      <c r="MSX142" s="86">
        <v>31211505</v>
      </c>
      <c r="MSY142" s="86">
        <v>31211505</v>
      </c>
      <c r="MSZ142" s="86">
        <v>31211505</v>
      </c>
      <c r="MTA142" s="86">
        <v>31211505</v>
      </c>
      <c r="MTB142" s="86">
        <v>31211505</v>
      </c>
      <c r="MTC142" s="86">
        <v>31211505</v>
      </c>
      <c r="MTD142" s="86">
        <v>31211505</v>
      </c>
      <c r="MTE142" s="86">
        <v>31211505</v>
      </c>
      <c r="MTF142" s="86">
        <v>31211505</v>
      </c>
      <c r="MTG142" s="86">
        <v>31211505</v>
      </c>
      <c r="MTH142" s="86">
        <v>31211505</v>
      </c>
      <c r="MTI142" s="86">
        <v>31211505</v>
      </c>
      <c r="MTJ142" s="86">
        <v>31211505</v>
      </c>
      <c r="MTK142" s="86">
        <v>31211505</v>
      </c>
      <c r="MTL142" s="86">
        <v>31211505</v>
      </c>
      <c r="MTM142" s="86">
        <v>31211505</v>
      </c>
      <c r="MTN142" s="86">
        <v>31211505</v>
      </c>
      <c r="MTO142" s="86">
        <v>31211505</v>
      </c>
      <c r="MTP142" s="86">
        <v>31211505</v>
      </c>
      <c r="MTQ142" s="86">
        <v>31211505</v>
      </c>
      <c r="MTR142" s="86">
        <v>31211505</v>
      </c>
      <c r="MTS142" s="86">
        <v>31211505</v>
      </c>
      <c r="MTT142" s="86">
        <v>31211505</v>
      </c>
      <c r="MTU142" s="86">
        <v>31211505</v>
      </c>
      <c r="MTV142" s="86">
        <v>31211505</v>
      </c>
      <c r="MTW142" s="86">
        <v>31211505</v>
      </c>
      <c r="MTX142" s="86">
        <v>31211505</v>
      </c>
      <c r="MTY142" s="86">
        <v>31211505</v>
      </c>
      <c r="MTZ142" s="86">
        <v>31211505</v>
      </c>
      <c r="MUA142" s="86">
        <v>31211505</v>
      </c>
      <c r="MUB142" s="86">
        <v>31211505</v>
      </c>
      <c r="MUC142" s="86">
        <v>31211505</v>
      </c>
      <c r="MUD142" s="86">
        <v>31211505</v>
      </c>
      <c r="MUE142" s="86">
        <v>31211505</v>
      </c>
      <c r="MUF142" s="86">
        <v>31211505</v>
      </c>
      <c r="MUG142" s="86">
        <v>31211505</v>
      </c>
      <c r="MUH142" s="86">
        <v>31211505</v>
      </c>
      <c r="MUI142" s="86">
        <v>31211505</v>
      </c>
      <c r="MUJ142" s="86">
        <v>31211505</v>
      </c>
      <c r="MUK142" s="86">
        <v>31211505</v>
      </c>
      <c r="MUL142" s="86">
        <v>31211505</v>
      </c>
      <c r="MUM142" s="86">
        <v>31211505</v>
      </c>
      <c r="MUN142" s="86">
        <v>31211505</v>
      </c>
      <c r="MUO142" s="86">
        <v>31211505</v>
      </c>
      <c r="MUP142" s="86">
        <v>31211505</v>
      </c>
      <c r="MUQ142" s="86">
        <v>31211505</v>
      </c>
      <c r="MUR142" s="86">
        <v>31211505</v>
      </c>
      <c r="MUS142" s="86">
        <v>31211505</v>
      </c>
      <c r="MUT142" s="86">
        <v>31211505</v>
      </c>
      <c r="MUU142" s="86">
        <v>31211505</v>
      </c>
      <c r="MUV142" s="86">
        <v>31211505</v>
      </c>
      <c r="MUW142" s="86">
        <v>31211505</v>
      </c>
      <c r="MUX142" s="86">
        <v>31211505</v>
      </c>
      <c r="MUY142" s="86">
        <v>31211505</v>
      </c>
      <c r="MUZ142" s="86">
        <v>31211505</v>
      </c>
      <c r="MVA142" s="86">
        <v>31211505</v>
      </c>
      <c r="MVB142" s="86">
        <v>31211505</v>
      </c>
      <c r="MVC142" s="86">
        <v>31211505</v>
      </c>
      <c r="MVD142" s="86">
        <v>31211505</v>
      </c>
      <c r="MVE142" s="86">
        <v>31211505</v>
      </c>
      <c r="MVF142" s="86">
        <v>31211505</v>
      </c>
      <c r="MVG142" s="86">
        <v>31211505</v>
      </c>
      <c r="MVH142" s="86">
        <v>31211505</v>
      </c>
      <c r="MVI142" s="86">
        <v>31211505</v>
      </c>
      <c r="MVJ142" s="86">
        <v>31211505</v>
      </c>
      <c r="MVK142" s="86">
        <v>31211505</v>
      </c>
      <c r="MVL142" s="86">
        <v>31211505</v>
      </c>
      <c r="MVM142" s="86">
        <v>31211505</v>
      </c>
      <c r="MVN142" s="86">
        <v>31211505</v>
      </c>
      <c r="MVO142" s="86">
        <v>31211505</v>
      </c>
      <c r="MVP142" s="86">
        <v>31211505</v>
      </c>
      <c r="MVQ142" s="86">
        <v>31211505</v>
      </c>
      <c r="MVR142" s="86">
        <v>31211505</v>
      </c>
      <c r="MVS142" s="86">
        <v>31211505</v>
      </c>
      <c r="MVT142" s="86">
        <v>31211505</v>
      </c>
      <c r="MVU142" s="86">
        <v>31211505</v>
      </c>
      <c r="MVV142" s="86">
        <v>31211505</v>
      </c>
      <c r="MVW142" s="86">
        <v>31211505</v>
      </c>
      <c r="MVX142" s="86">
        <v>31211505</v>
      </c>
      <c r="MVY142" s="86">
        <v>31211505</v>
      </c>
      <c r="MVZ142" s="86">
        <v>31211505</v>
      </c>
      <c r="MWA142" s="86">
        <v>31211505</v>
      </c>
      <c r="MWB142" s="86">
        <v>31211505</v>
      </c>
      <c r="MWC142" s="86">
        <v>31211505</v>
      </c>
      <c r="MWD142" s="86">
        <v>31211505</v>
      </c>
      <c r="MWE142" s="86">
        <v>31211505</v>
      </c>
      <c r="MWF142" s="86">
        <v>31211505</v>
      </c>
      <c r="MWG142" s="86">
        <v>31211505</v>
      </c>
      <c r="MWH142" s="86">
        <v>31211505</v>
      </c>
      <c r="MWI142" s="86">
        <v>31211505</v>
      </c>
      <c r="MWJ142" s="86">
        <v>31211505</v>
      </c>
      <c r="MWK142" s="86">
        <v>31211505</v>
      </c>
      <c r="MWL142" s="86">
        <v>31211505</v>
      </c>
      <c r="MWM142" s="86">
        <v>31211505</v>
      </c>
      <c r="MWN142" s="86">
        <v>31211505</v>
      </c>
      <c r="MWO142" s="86">
        <v>31211505</v>
      </c>
      <c r="MWP142" s="86">
        <v>31211505</v>
      </c>
      <c r="MWQ142" s="86">
        <v>31211505</v>
      </c>
      <c r="MWR142" s="86">
        <v>31211505</v>
      </c>
      <c r="MWS142" s="86">
        <v>31211505</v>
      </c>
      <c r="MWT142" s="86">
        <v>31211505</v>
      </c>
      <c r="MWU142" s="86">
        <v>31211505</v>
      </c>
      <c r="MWV142" s="86">
        <v>31211505</v>
      </c>
      <c r="MWW142" s="86">
        <v>31211505</v>
      </c>
      <c r="MWX142" s="86">
        <v>31211505</v>
      </c>
      <c r="MWY142" s="86">
        <v>31211505</v>
      </c>
      <c r="MWZ142" s="86">
        <v>31211505</v>
      </c>
      <c r="MXA142" s="86">
        <v>31211505</v>
      </c>
      <c r="MXB142" s="86">
        <v>31211505</v>
      </c>
      <c r="MXC142" s="86">
        <v>31211505</v>
      </c>
      <c r="MXD142" s="86">
        <v>31211505</v>
      </c>
      <c r="MXE142" s="86">
        <v>31211505</v>
      </c>
      <c r="MXF142" s="86">
        <v>31211505</v>
      </c>
      <c r="MXG142" s="86">
        <v>31211505</v>
      </c>
      <c r="MXH142" s="86">
        <v>31211505</v>
      </c>
      <c r="MXI142" s="86">
        <v>31211505</v>
      </c>
      <c r="MXJ142" s="86">
        <v>31211505</v>
      </c>
      <c r="MXK142" s="86">
        <v>31211505</v>
      </c>
      <c r="MXL142" s="86">
        <v>31211505</v>
      </c>
      <c r="MXM142" s="86">
        <v>31211505</v>
      </c>
      <c r="MXN142" s="86">
        <v>31211505</v>
      </c>
      <c r="MXO142" s="86">
        <v>31211505</v>
      </c>
      <c r="MXP142" s="86">
        <v>31211505</v>
      </c>
      <c r="MXQ142" s="86">
        <v>31211505</v>
      </c>
      <c r="MXR142" s="86">
        <v>31211505</v>
      </c>
      <c r="MXS142" s="86">
        <v>31211505</v>
      </c>
      <c r="MXT142" s="86">
        <v>31211505</v>
      </c>
      <c r="MXU142" s="86">
        <v>31211505</v>
      </c>
      <c r="MXV142" s="86">
        <v>31211505</v>
      </c>
      <c r="MXW142" s="86">
        <v>31211505</v>
      </c>
      <c r="MXX142" s="86">
        <v>31211505</v>
      </c>
      <c r="MXY142" s="86">
        <v>31211505</v>
      </c>
      <c r="MXZ142" s="86">
        <v>31211505</v>
      </c>
      <c r="MYA142" s="86">
        <v>31211505</v>
      </c>
      <c r="MYB142" s="86">
        <v>31211505</v>
      </c>
      <c r="MYC142" s="86">
        <v>31211505</v>
      </c>
      <c r="MYD142" s="86">
        <v>31211505</v>
      </c>
      <c r="MYE142" s="86">
        <v>31211505</v>
      </c>
      <c r="MYF142" s="86">
        <v>31211505</v>
      </c>
      <c r="MYG142" s="86">
        <v>31211505</v>
      </c>
      <c r="MYH142" s="86">
        <v>31211505</v>
      </c>
      <c r="MYI142" s="86">
        <v>31211505</v>
      </c>
      <c r="MYJ142" s="86">
        <v>31211505</v>
      </c>
      <c r="MYK142" s="86">
        <v>31211505</v>
      </c>
      <c r="MYL142" s="86">
        <v>31211505</v>
      </c>
      <c r="MYM142" s="86">
        <v>31211505</v>
      </c>
      <c r="MYN142" s="86">
        <v>31211505</v>
      </c>
      <c r="MYO142" s="86">
        <v>31211505</v>
      </c>
      <c r="MYP142" s="86">
        <v>31211505</v>
      </c>
      <c r="MYQ142" s="86">
        <v>31211505</v>
      </c>
      <c r="MYR142" s="86">
        <v>31211505</v>
      </c>
      <c r="MYS142" s="86">
        <v>31211505</v>
      </c>
      <c r="MYT142" s="86">
        <v>31211505</v>
      </c>
      <c r="MYU142" s="86">
        <v>31211505</v>
      </c>
      <c r="MYV142" s="86">
        <v>31211505</v>
      </c>
      <c r="MYW142" s="86">
        <v>31211505</v>
      </c>
      <c r="MYX142" s="86">
        <v>31211505</v>
      </c>
      <c r="MYY142" s="86">
        <v>31211505</v>
      </c>
      <c r="MYZ142" s="86">
        <v>31211505</v>
      </c>
      <c r="MZA142" s="86">
        <v>31211505</v>
      </c>
      <c r="MZB142" s="86">
        <v>31211505</v>
      </c>
      <c r="MZC142" s="86">
        <v>31211505</v>
      </c>
      <c r="MZD142" s="86">
        <v>31211505</v>
      </c>
      <c r="MZE142" s="86">
        <v>31211505</v>
      </c>
      <c r="MZF142" s="86">
        <v>31211505</v>
      </c>
      <c r="MZG142" s="86">
        <v>31211505</v>
      </c>
      <c r="MZH142" s="86">
        <v>31211505</v>
      </c>
      <c r="MZI142" s="86">
        <v>31211505</v>
      </c>
      <c r="MZJ142" s="86">
        <v>31211505</v>
      </c>
      <c r="MZK142" s="86">
        <v>31211505</v>
      </c>
      <c r="MZL142" s="86">
        <v>31211505</v>
      </c>
      <c r="MZM142" s="86">
        <v>31211505</v>
      </c>
      <c r="MZN142" s="86">
        <v>31211505</v>
      </c>
      <c r="MZO142" s="86">
        <v>31211505</v>
      </c>
      <c r="MZP142" s="86">
        <v>31211505</v>
      </c>
      <c r="MZQ142" s="86">
        <v>31211505</v>
      </c>
      <c r="MZR142" s="86">
        <v>31211505</v>
      </c>
      <c r="MZS142" s="86">
        <v>31211505</v>
      </c>
      <c r="MZT142" s="86">
        <v>31211505</v>
      </c>
      <c r="MZU142" s="86">
        <v>31211505</v>
      </c>
      <c r="MZV142" s="86">
        <v>31211505</v>
      </c>
      <c r="MZW142" s="86">
        <v>31211505</v>
      </c>
      <c r="MZX142" s="86">
        <v>31211505</v>
      </c>
      <c r="MZY142" s="86">
        <v>31211505</v>
      </c>
      <c r="MZZ142" s="86">
        <v>31211505</v>
      </c>
      <c r="NAA142" s="86">
        <v>31211505</v>
      </c>
      <c r="NAB142" s="86">
        <v>31211505</v>
      </c>
      <c r="NAC142" s="86">
        <v>31211505</v>
      </c>
      <c r="NAD142" s="86">
        <v>31211505</v>
      </c>
      <c r="NAE142" s="86">
        <v>31211505</v>
      </c>
      <c r="NAF142" s="86">
        <v>31211505</v>
      </c>
      <c r="NAG142" s="86">
        <v>31211505</v>
      </c>
      <c r="NAH142" s="86">
        <v>31211505</v>
      </c>
      <c r="NAI142" s="86">
        <v>31211505</v>
      </c>
      <c r="NAJ142" s="86">
        <v>31211505</v>
      </c>
      <c r="NAK142" s="86">
        <v>31211505</v>
      </c>
      <c r="NAL142" s="86">
        <v>31211505</v>
      </c>
      <c r="NAM142" s="86">
        <v>31211505</v>
      </c>
      <c r="NAN142" s="86">
        <v>31211505</v>
      </c>
      <c r="NAO142" s="86">
        <v>31211505</v>
      </c>
      <c r="NAP142" s="86">
        <v>31211505</v>
      </c>
      <c r="NAQ142" s="86">
        <v>31211505</v>
      </c>
      <c r="NAR142" s="86">
        <v>31211505</v>
      </c>
      <c r="NAS142" s="86">
        <v>31211505</v>
      </c>
      <c r="NAT142" s="86">
        <v>31211505</v>
      </c>
      <c r="NAU142" s="86">
        <v>31211505</v>
      </c>
      <c r="NAV142" s="86">
        <v>31211505</v>
      </c>
      <c r="NAW142" s="86">
        <v>31211505</v>
      </c>
      <c r="NAX142" s="86">
        <v>31211505</v>
      </c>
      <c r="NAY142" s="86">
        <v>31211505</v>
      </c>
      <c r="NAZ142" s="86">
        <v>31211505</v>
      </c>
      <c r="NBA142" s="86">
        <v>31211505</v>
      </c>
      <c r="NBB142" s="86">
        <v>31211505</v>
      </c>
      <c r="NBC142" s="86">
        <v>31211505</v>
      </c>
      <c r="NBD142" s="86">
        <v>31211505</v>
      </c>
      <c r="NBE142" s="86">
        <v>31211505</v>
      </c>
      <c r="NBF142" s="86">
        <v>31211505</v>
      </c>
      <c r="NBG142" s="86">
        <v>31211505</v>
      </c>
      <c r="NBH142" s="86">
        <v>31211505</v>
      </c>
      <c r="NBI142" s="86">
        <v>31211505</v>
      </c>
      <c r="NBJ142" s="86">
        <v>31211505</v>
      </c>
      <c r="NBK142" s="86">
        <v>31211505</v>
      </c>
      <c r="NBL142" s="86">
        <v>31211505</v>
      </c>
      <c r="NBM142" s="86">
        <v>31211505</v>
      </c>
      <c r="NBN142" s="86">
        <v>31211505</v>
      </c>
      <c r="NBO142" s="86">
        <v>31211505</v>
      </c>
      <c r="NBP142" s="86">
        <v>31211505</v>
      </c>
      <c r="NBQ142" s="86">
        <v>31211505</v>
      </c>
      <c r="NBR142" s="86">
        <v>31211505</v>
      </c>
      <c r="NBS142" s="86">
        <v>31211505</v>
      </c>
      <c r="NBT142" s="86">
        <v>31211505</v>
      </c>
      <c r="NBU142" s="86">
        <v>31211505</v>
      </c>
      <c r="NBV142" s="86">
        <v>31211505</v>
      </c>
      <c r="NBW142" s="86">
        <v>31211505</v>
      </c>
      <c r="NBX142" s="86">
        <v>31211505</v>
      </c>
      <c r="NBY142" s="86">
        <v>31211505</v>
      </c>
      <c r="NBZ142" s="86">
        <v>31211505</v>
      </c>
      <c r="NCA142" s="86">
        <v>31211505</v>
      </c>
      <c r="NCB142" s="86">
        <v>31211505</v>
      </c>
      <c r="NCC142" s="86">
        <v>31211505</v>
      </c>
      <c r="NCD142" s="86">
        <v>31211505</v>
      </c>
      <c r="NCE142" s="86">
        <v>31211505</v>
      </c>
      <c r="NCF142" s="86">
        <v>31211505</v>
      </c>
      <c r="NCG142" s="86">
        <v>31211505</v>
      </c>
      <c r="NCH142" s="86">
        <v>31211505</v>
      </c>
      <c r="NCI142" s="86">
        <v>31211505</v>
      </c>
      <c r="NCJ142" s="86">
        <v>31211505</v>
      </c>
      <c r="NCK142" s="86">
        <v>31211505</v>
      </c>
      <c r="NCL142" s="86">
        <v>31211505</v>
      </c>
      <c r="NCM142" s="86">
        <v>31211505</v>
      </c>
      <c r="NCN142" s="86">
        <v>31211505</v>
      </c>
      <c r="NCO142" s="86">
        <v>31211505</v>
      </c>
      <c r="NCP142" s="86">
        <v>31211505</v>
      </c>
      <c r="NCQ142" s="86">
        <v>31211505</v>
      </c>
      <c r="NCR142" s="86">
        <v>31211505</v>
      </c>
      <c r="NCS142" s="86">
        <v>31211505</v>
      </c>
      <c r="NCT142" s="86">
        <v>31211505</v>
      </c>
      <c r="NCU142" s="86">
        <v>31211505</v>
      </c>
      <c r="NCV142" s="86">
        <v>31211505</v>
      </c>
      <c r="NCW142" s="86">
        <v>31211505</v>
      </c>
      <c r="NCX142" s="86">
        <v>31211505</v>
      </c>
      <c r="NCY142" s="86">
        <v>31211505</v>
      </c>
      <c r="NCZ142" s="86">
        <v>31211505</v>
      </c>
      <c r="NDA142" s="86">
        <v>31211505</v>
      </c>
      <c r="NDB142" s="86">
        <v>31211505</v>
      </c>
      <c r="NDC142" s="86">
        <v>31211505</v>
      </c>
      <c r="NDD142" s="86">
        <v>31211505</v>
      </c>
      <c r="NDE142" s="86">
        <v>31211505</v>
      </c>
      <c r="NDF142" s="86">
        <v>31211505</v>
      </c>
      <c r="NDG142" s="86">
        <v>31211505</v>
      </c>
      <c r="NDH142" s="86">
        <v>31211505</v>
      </c>
      <c r="NDI142" s="86">
        <v>31211505</v>
      </c>
      <c r="NDJ142" s="86">
        <v>31211505</v>
      </c>
      <c r="NDK142" s="86">
        <v>31211505</v>
      </c>
      <c r="NDL142" s="86">
        <v>31211505</v>
      </c>
      <c r="NDM142" s="86">
        <v>31211505</v>
      </c>
      <c r="NDN142" s="86">
        <v>31211505</v>
      </c>
      <c r="NDO142" s="86">
        <v>31211505</v>
      </c>
      <c r="NDP142" s="86">
        <v>31211505</v>
      </c>
      <c r="NDQ142" s="86">
        <v>31211505</v>
      </c>
      <c r="NDR142" s="86">
        <v>31211505</v>
      </c>
      <c r="NDS142" s="86">
        <v>31211505</v>
      </c>
      <c r="NDT142" s="86">
        <v>31211505</v>
      </c>
      <c r="NDU142" s="86">
        <v>31211505</v>
      </c>
      <c r="NDV142" s="86">
        <v>31211505</v>
      </c>
      <c r="NDW142" s="86">
        <v>31211505</v>
      </c>
      <c r="NDX142" s="86">
        <v>31211505</v>
      </c>
      <c r="NDY142" s="86">
        <v>31211505</v>
      </c>
      <c r="NDZ142" s="86">
        <v>31211505</v>
      </c>
      <c r="NEA142" s="86">
        <v>31211505</v>
      </c>
      <c r="NEB142" s="86">
        <v>31211505</v>
      </c>
      <c r="NEC142" s="86">
        <v>31211505</v>
      </c>
      <c r="NED142" s="86">
        <v>31211505</v>
      </c>
      <c r="NEE142" s="86">
        <v>31211505</v>
      </c>
      <c r="NEF142" s="86">
        <v>31211505</v>
      </c>
      <c r="NEG142" s="86">
        <v>31211505</v>
      </c>
      <c r="NEH142" s="86">
        <v>31211505</v>
      </c>
      <c r="NEI142" s="86">
        <v>31211505</v>
      </c>
      <c r="NEJ142" s="86">
        <v>31211505</v>
      </c>
      <c r="NEK142" s="86">
        <v>31211505</v>
      </c>
      <c r="NEL142" s="86">
        <v>31211505</v>
      </c>
      <c r="NEM142" s="86">
        <v>31211505</v>
      </c>
      <c r="NEN142" s="86">
        <v>31211505</v>
      </c>
      <c r="NEO142" s="86">
        <v>31211505</v>
      </c>
      <c r="NEP142" s="86">
        <v>31211505</v>
      </c>
      <c r="NEQ142" s="86">
        <v>31211505</v>
      </c>
      <c r="NER142" s="86">
        <v>31211505</v>
      </c>
      <c r="NES142" s="86">
        <v>31211505</v>
      </c>
      <c r="NET142" s="86">
        <v>31211505</v>
      </c>
      <c r="NEU142" s="86">
        <v>31211505</v>
      </c>
      <c r="NEV142" s="86">
        <v>31211505</v>
      </c>
      <c r="NEW142" s="86">
        <v>31211505</v>
      </c>
      <c r="NEX142" s="86">
        <v>31211505</v>
      </c>
      <c r="NEY142" s="86">
        <v>31211505</v>
      </c>
      <c r="NEZ142" s="86">
        <v>31211505</v>
      </c>
      <c r="NFA142" s="86">
        <v>31211505</v>
      </c>
      <c r="NFB142" s="86">
        <v>31211505</v>
      </c>
      <c r="NFC142" s="86">
        <v>31211505</v>
      </c>
      <c r="NFD142" s="86">
        <v>31211505</v>
      </c>
      <c r="NFE142" s="86">
        <v>31211505</v>
      </c>
      <c r="NFF142" s="86">
        <v>31211505</v>
      </c>
      <c r="NFG142" s="86">
        <v>31211505</v>
      </c>
      <c r="NFH142" s="86">
        <v>31211505</v>
      </c>
      <c r="NFI142" s="86">
        <v>31211505</v>
      </c>
      <c r="NFJ142" s="86">
        <v>31211505</v>
      </c>
      <c r="NFK142" s="86">
        <v>31211505</v>
      </c>
      <c r="NFL142" s="86">
        <v>31211505</v>
      </c>
      <c r="NFM142" s="86">
        <v>31211505</v>
      </c>
      <c r="NFN142" s="86">
        <v>31211505</v>
      </c>
      <c r="NFO142" s="86">
        <v>31211505</v>
      </c>
      <c r="NFP142" s="86">
        <v>31211505</v>
      </c>
      <c r="NFQ142" s="86">
        <v>31211505</v>
      </c>
      <c r="NFR142" s="86">
        <v>31211505</v>
      </c>
      <c r="NFS142" s="86">
        <v>31211505</v>
      </c>
      <c r="NFT142" s="86">
        <v>31211505</v>
      </c>
      <c r="NFU142" s="86">
        <v>31211505</v>
      </c>
      <c r="NFV142" s="86">
        <v>31211505</v>
      </c>
      <c r="NFW142" s="86">
        <v>31211505</v>
      </c>
      <c r="NFX142" s="86">
        <v>31211505</v>
      </c>
      <c r="NFY142" s="86">
        <v>31211505</v>
      </c>
      <c r="NFZ142" s="86">
        <v>31211505</v>
      </c>
      <c r="NGA142" s="86">
        <v>31211505</v>
      </c>
      <c r="NGB142" s="86">
        <v>31211505</v>
      </c>
      <c r="NGC142" s="86">
        <v>31211505</v>
      </c>
      <c r="NGD142" s="86">
        <v>31211505</v>
      </c>
      <c r="NGE142" s="86">
        <v>31211505</v>
      </c>
      <c r="NGF142" s="86">
        <v>31211505</v>
      </c>
      <c r="NGG142" s="86">
        <v>31211505</v>
      </c>
      <c r="NGH142" s="86">
        <v>31211505</v>
      </c>
      <c r="NGI142" s="86">
        <v>31211505</v>
      </c>
      <c r="NGJ142" s="86">
        <v>31211505</v>
      </c>
      <c r="NGK142" s="86">
        <v>31211505</v>
      </c>
      <c r="NGL142" s="86">
        <v>31211505</v>
      </c>
      <c r="NGM142" s="86">
        <v>31211505</v>
      </c>
      <c r="NGN142" s="86">
        <v>31211505</v>
      </c>
      <c r="NGO142" s="86">
        <v>31211505</v>
      </c>
      <c r="NGP142" s="86">
        <v>31211505</v>
      </c>
      <c r="NGQ142" s="86">
        <v>31211505</v>
      </c>
      <c r="NGR142" s="86">
        <v>31211505</v>
      </c>
      <c r="NGS142" s="86">
        <v>31211505</v>
      </c>
      <c r="NGT142" s="86">
        <v>31211505</v>
      </c>
      <c r="NGU142" s="86">
        <v>31211505</v>
      </c>
      <c r="NGV142" s="86">
        <v>31211505</v>
      </c>
      <c r="NGW142" s="86">
        <v>31211505</v>
      </c>
      <c r="NGX142" s="86">
        <v>31211505</v>
      </c>
      <c r="NGY142" s="86">
        <v>31211505</v>
      </c>
      <c r="NGZ142" s="86">
        <v>31211505</v>
      </c>
      <c r="NHA142" s="86">
        <v>31211505</v>
      </c>
      <c r="NHB142" s="86">
        <v>31211505</v>
      </c>
      <c r="NHC142" s="86">
        <v>31211505</v>
      </c>
      <c r="NHD142" s="86">
        <v>31211505</v>
      </c>
      <c r="NHE142" s="86">
        <v>31211505</v>
      </c>
      <c r="NHF142" s="86">
        <v>31211505</v>
      </c>
      <c r="NHG142" s="86">
        <v>31211505</v>
      </c>
      <c r="NHH142" s="86">
        <v>31211505</v>
      </c>
      <c r="NHI142" s="86">
        <v>31211505</v>
      </c>
      <c r="NHJ142" s="86">
        <v>31211505</v>
      </c>
      <c r="NHK142" s="86">
        <v>31211505</v>
      </c>
      <c r="NHL142" s="86">
        <v>31211505</v>
      </c>
      <c r="NHM142" s="86">
        <v>31211505</v>
      </c>
      <c r="NHN142" s="86">
        <v>31211505</v>
      </c>
      <c r="NHO142" s="86">
        <v>31211505</v>
      </c>
      <c r="NHP142" s="86">
        <v>31211505</v>
      </c>
      <c r="NHQ142" s="86">
        <v>31211505</v>
      </c>
      <c r="NHR142" s="86">
        <v>31211505</v>
      </c>
      <c r="NHS142" s="86">
        <v>31211505</v>
      </c>
      <c r="NHT142" s="86">
        <v>31211505</v>
      </c>
      <c r="NHU142" s="86">
        <v>31211505</v>
      </c>
      <c r="NHV142" s="86">
        <v>31211505</v>
      </c>
      <c r="NHW142" s="86">
        <v>31211505</v>
      </c>
      <c r="NHX142" s="86">
        <v>31211505</v>
      </c>
      <c r="NHY142" s="86">
        <v>31211505</v>
      </c>
      <c r="NHZ142" s="86">
        <v>31211505</v>
      </c>
      <c r="NIA142" s="86">
        <v>31211505</v>
      </c>
      <c r="NIB142" s="86">
        <v>31211505</v>
      </c>
      <c r="NIC142" s="86">
        <v>31211505</v>
      </c>
      <c r="NID142" s="86">
        <v>31211505</v>
      </c>
      <c r="NIE142" s="86">
        <v>31211505</v>
      </c>
      <c r="NIF142" s="86">
        <v>31211505</v>
      </c>
      <c r="NIG142" s="86">
        <v>31211505</v>
      </c>
      <c r="NIH142" s="86">
        <v>31211505</v>
      </c>
      <c r="NII142" s="86">
        <v>31211505</v>
      </c>
      <c r="NIJ142" s="86">
        <v>31211505</v>
      </c>
      <c r="NIK142" s="86">
        <v>31211505</v>
      </c>
      <c r="NIL142" s="86">
        <v>31211505</v>
      </c>
      <c r="NIM142" s="86">
        <v>31211505</v>
      </c>
      <c r="NIN142" s="86">
        <v>31211505</v>
      </c>
      <c r="NIO142" s="86">
        <v>31211505</v>
      </c>
      <c r="NIP142" s="86">
        <v>31211505</v>
      </c>
      <c r="NIQ142" s="86">
        <v>31211505</v>
      </c>
      <c r="NIR142" s="86">
        <v>31211505</v>
      </c>
      <c r="NIS142" s="86">
        <v>31211505</v>
      </c>
      <c r="NIT142" s="86">
        <v>31211505</v>
      </c>
      <c r="NIU142" s="86">
        <v>31211505</v>
      </c>
      <c r="NIV142" s="86">
        <v>31211505</v>
      </c>
      <c r="NIW142" s="86">
        <v>31211505</v>
      </c>
      <c r="NIX142" s="86">
        <v>31211505</v>
      </c>
      <c r="NIY142" s="86">
        <v>31211505</v>
      </c>
      <c r="NIZ142" s="86">
        <v>31211505</v>
      </c>
      <c r="NJA142" s="86">
        <v>31211505</v>
      </c>
      <c r="NJB142" s="86">
        <v>31211505</v>
      </c>
      <c r="NJC142" s="86">
        <v>31211505</v>
      </c>
      <c r="NJD142" s="86">
        <v>31211505</v>
      </c>
      <c r="NJE142" s="86">
        <v>31211505</v>
      </c>
      <c r="NJF142" s="86">
        <v>31211505</v>
      </c>
      <c r="NJG142" s="86">
        <v>31211505</v>
      </c>
      <c r="NJH142" s="86">
        <v>31211505</v>
      </c>
      <c r="NJI142" s="86">
        <v>31211505</v>
      </c>
      <c r="NJJ142" s="86">
        <v>31211505</v>
      </c>
      <c r="NJK142" s="86">
        <v>31211505</v>
      </c>
      <c r="NJL142" s="86">
        <v>31211505</v>
      </c>
      <c r="NJM142" s="86">
        <v>31211505</v>
      </c>
      <c r="NJN142" s="86">
        <v>31211505</v>
      </c>
      <c r="NJO142" s="86">
        <v>31211505</v>
      </c>
      <c r="NJP142" s="86">
        <v>31211505</v>
      </c>
      <c r="NJQ142" s="86">
        <v>31211505</v>
      </c>
      <c r="NJR142" s="86">
        <v>31211505</v>
      </c>
      <c r="NJS142" s="86">
        <v>31211505</v>
      </c>
      <c r="NJT142" s="86">
        <v>31211505</v>
      </c>
      <c r="NJU142" s="86">
        <v>31211505</v>
      </c>
      <c r="NJV142" s="86">
        <v>31211505</v>
      </c>
      <c r="NJW142" s="86">
        <v>31211505</v>
      </c>
      <c r="NJX142" s="86">
        <v>31211505</v>
      </c>
      <c r="NJY142" s="86">
        <v>31211505</v>
      </c>
      <c r="NJZ142" s="86">
        <v>31211505</v>
      </c>
      <c r="NKA142" s="86">
        <v>31211505</v>
      </c>
      <c r="NKB142" s="86">
        <v>31211505</v>
      </c>
      <c r="NKC142" s="86">
        <v>31211505</v>
      </c>
      <c r="NKD142" s="86">
        <v>31211505</v>
      </c>
      <c r="NKE142" s="86">
        <v>31211505</v>
      </c>
      <c r="NKF142" s="86">
        <v>31211505</v>
      </c>
      <c r="NKG142" s="86">
        <v>31211505</v>
      </c>
      <c r="NKH142" s="86">
        <v>31211505</v>
      </c>
      <c r="NKI142" s="86">
        <v>31211505</v>
      </c>
      <c r="NKJ142" s="86">
        <v>31211505</v>
      </c>
      <c r="NKK142" s="86">
        <v>31211505</v>
      </c>
      <c r="NKL142" s="86">
        <v>31211505</v>
      </c>
      <c r="NKM142" s="86">
        <v>31211505</v>
      </c>
      <c r="NKN142" s="86">
        <v>31211505</v>
      </c>
      <c r="NKO142" s="86">
        <v>31211505</v>
      </c>
      <c r="NKP142" s="86">
        <v>31211505</v>
      </c>
      <c r="NKQ142" s="86">
        <v>31211505</v>
      </c>
      <c r="NKR142" s="86">
        <v>31211505</v>
      </c>
      <c r="NKS142" s="86">
        <v>31211505</v>
      </c>
      <c r="NKT142" s="86">
        <v>31211505</v>
      </c>
      <c r="NKU142" s="86">
        <v>31211505</v>
      </c>
      <c r="NKV142" s="86">
        <v>31211505</v>
      </c>
      <c r="NKW142" s="86">
        <v>31211505</v>
      </c>
      <c r="NKX142" s="86">
        <v>31211505</v>
      </c>
      <c r="NKY142" s="86">
        <v>31211505</v>
      </c>
      <c r="NKZ142" s="86">
        <v>31211505</v>
      </c>
      <c r="NLA142" s="86">
        <v>31211505</v>
      </c>
      <c r="NLB142" s="86">
        <v>31211505</v>
      </c>
      <c r="NLC142" s="86">
        <v>31211505</v>
      </c>
      <c r="NLD142" s="86">
        <v>31211505</v>
      </c>
      <c r="NLE142" s="86">
        <v>31211505</v>
      </c>
      <c r="NLF142" s="86">
        <v>31211505</v>
      </c>
      <c r="NLG142" s="86">
        <v>31211505</v>
      </c>
      <c r="NLH142" s="86">
        <v>31211505</v>
      </c>
      <c r="NLI142" s="86">
        <v>31211505</v>
      </c>
      <c r="NLJ142" s="86">
        <v>31211505</v>
      </c>
      <c r="NLK142" s="86">
        <v>31211505</v>
      </c>
      <c r="NLL142" s="86">
        <v>31211505</v>
      </c>
      <c r="NLM142" s="86">
        <v>31211505</v>
      </c>
      <c r="NLN142" s="86">
        <v>31211505</v>
      </c>
      <c r="NLO142" s="86">
        <v>31211505</v>
      </c>
      <c r="NLP142" s="86">
        <v>31211505</v>
      </c>
      <c r="NLQ142" s="86">
        <v>31211505</v>
      </c>
      <c r="NLR142" s="86">
        <v>31211505</v>
      </c>
      <c r="NLS142" s="86">
        <v>31211505</v>
      </c>
      <c r="NLT142" s="86">
        <v>31211505</v>
      </c>
      <c r="NLU142" s="86">
        <v>31211505</v>
      </c>
      <c r="NLV142" s="86">
        <v>31211505</v>
      </c>
      <c r="NLW142" s="86">
        <v>31211505</v>
      </c>
      <c r="NLX142" s="86">
        <v>31211505</v>
      </c>
      <c r="NLY142" s="86">
        <v>31211505</v>
      </c>
      <c r="NLZ142" s="86">
        <v>31211505</v>
      </c>
      <c r="NMA142" s="86">
        <v>31211505</v>
      </c>
      <c r="NMB142" s="86">
        <v>31211505</v>
      </c>
      <c r="NMC142" s="86">
        <v>31211505</v>
      </c>
      <c r="NMD142" s="86">
        <v>31211505</v>
      </c>
      <c r="NME142" s="86">
        <v>31211505</v>
      </c>
      <c r="NMF142" s="86">
        <v>31211505</v>
      </c>
      <c r="NMG142" s="86">
        <v>31211505</v>
      </c>
      <c r="NMH142" s="86">
        <v>31211505</v>
      </c>
      <c r="NMI142" s="86">
        <v>31211505</v>
      </c>
      <c r="NMJ142" s="86">
        <v>31211505</v>
      </c>
      <c r="NMK142" s="86">
        <v>31211505</v>
      </c>
      <c r="NML142" s="86">
        <v>31211505</v>
      </c>
      <c r="NMM142" s="86">
        <v>31211505</v>
      </c>
      <c r="NMN142" s="86">
        <v>31211505</v>
      </c>
      <c r="NMO142" s="86">
        <v>31211505</v>
      </c>
      <c r="NMP142" s="86">
        <v>31211505</v>
      </c>
      <c r="NMQ142" s="86">
        <v>31211505</v>
      </c>
      <c r="NMR142" s="86">
        <v>31211505</v>
      </c>
      <c r="NMS142" s="86">
        <v>31211505</v>
      </c>
      <c r="NMT142" s="86">
        <v>31211505</v>
      </c>
      <c r="NMU142" s="86">
        <v>31211505</v>
      </c>
      <c r="NMV142" s="86">
        <v>31211505</v>
      </c>
      <c r="NMW142" s="86">
        <v>31211505</v>
      </c>
      <c r="NMX142" s="86">
        <v>31211505</v>
      </c>
      <c r="NMY142" s="86">
        <v>31211505</v>
      </c>
      <c r="NMZ142" s="86">
        <v>31211505</v>
      </c>
      <c r="NNA142" s="86">
        <v>31211505</v>
      </c>
      <c r="NNB142" s="86">
        <v>31211505</v>
      </c>
      <c r="NNC142" s="86">
        <v>31211505</v>
      </c>
      <c r="NND142" s="86">
        <v>31211505</v>
      </c>
      <c r="NNE142" s="86">
        <v>31211505</v>
      </c>
      <c r="NNF142" s="86">
        <v>31211505</v>
      </c>
      <c r="NNG142" s="86">
        <v>31211505</v>
      </c>
      <c r="NNH142" s="86">
        <v>31211505</v>
      </c>
      <c r="NNI142" s="86">
        <v>31211505</v>
      </c>
      <c r="NNJ142" s="86">
        <v>31211505</v>
      </c>
      <c r="NNK142" s="86">
        <v>31211505</v>
      </c>
      <c r="NNL142" s="86">
        <v>31211505</v>
      </c>
      <c r="NNM142" s="86">
        <v>31211505</v>
      </c>
      <c r="NNN142" s="86">
        <v>31211505</v>
      </c>
      <c r="NNO142" s="86">
        <v>31211505</v>
      </c>
      <c r="NNP142" s="86">
        <v>31211505</v>
      </c>
      <c r="NNQ142" s="86">
        <v>31211505</v>
      </c>
      <c r="NNR142" s="86">
        <v>31211505</v>
      </c>
      <c r="NNS142" s="86">
        <v>31211505</v>
      </c>
      <c r="NNT142" s="86">
        <v>31211505</v>
      </c>
      <c r="NNU142" s="86">
        <v>31211505</v>
      </c>
      <c r="NNV142" s="86">
        <v>31211505</v>
      </c>
      <c r="NNW142" s="86">
        <v>31211505</v>
      </c>
      <c r="NNX142" s="86">
        <v>31211505</v>
      </c>
      <c r="NNY142" s="86">
        <v>31211505</v>
      </c>
      <c r="NNZ142" s="86">
        <v>31211505</v>
      </c>
      <c r="NOA142" s="86">
        <v>31211505</v>
      </c>
      <c r="NOB142" s="86">
        <v>31211505</v>
      </c>
      <c r="NOC142" s="86">
        <v>31211505</v>
      </c>
      <c r="NOD142" s="86">
        <v>31211505</v>
      </c>
      <c r="NOE142" s="86">
        <v>31211505</v>
      </c>
      <c r="NOF142" s="86">
        <v>31211505</v>
      </c>
      <c r="NOG142" s="86">
        <v>31211505</v>
      </c>
      <c r="NOH142" s="86">
        <v>31211505</v>
      </c>
      <c r="NOI142" s="86">
        <v>31211505</v>
      </c>
      <c r="NOJ142" s="86">
        <v>31211505</v>
      </c>
      <c r="NOK142" s="86">
        <v>31211505</v>
      </c>
      <c r="NOL142" s="86">
        <v>31211505</v>
      </c>
      <c r="NOM142" s="86">
        <v>31211505</v>
      </c>
      <c r="NON142" s="86">
        <v>31211505</v>
      </c>
      <c r="NOO142" s="86">
        <v>31211505</v>
      </c>
      <c r="NOP142" s="86">
        <v>31211505</v>
      </c>
      <c r="NOQ142" s="86">
        <v>31211505</v>
      </c>
      <c r="NOR142" s="86">
        <v>31211505</v>
      </c>
      <c r="NOS142" s="86">
        <v>31211505</v>
      </c>
      <c r="NOT142" s="86">
        <v>31211505</v>
      </c>
      <c r="NOU142" s="86">
        <v>31211505</v>
      </c>
      <c r="NOV142" s="86">
        <v>31211505</v>
      </c>
      <c r="NOW142" s="86">
        <v>31211505</v>
      </c>
      <c r="NOX142" s="86">
        <v>31211505</v>
      </c>
      <c r="NOY142" s="86">
        <v>31211505</v>
      </c>
      <c r="NOZ142" s="86">
        <v>31211505</v>
      </c>
      <c r="NPA142" s="86">
        <v>31211505</v>
      </c>
      <c r="NPB142" s="86">
        <v>31211505</v>
      </c>
      <c r="NPC142" s="86">
        <v>31211505</v>
      </c>
      <c r="NPD142" s="86">
        <v>31211505</v>
      </c>
      <c r="NPE142" s="86">
        <v>31211505</v>
      </c>
      <c r="NPF142" s="86">
        <v>31211505</v>
      </c>
      <c r="NPG142" s="86">
        <v>31211505</v>
      </c>
      <c r="NPH142" s="86">
        <v>31211505</v>
      </c>
      <c r="NPI142" s="86">
        <v>31211505</v>
      </c>
      <c r="NPJ142" s="86">
        <v>31211505</v>
      </c>
      <c r="NPK142" s="86">
        <v>31211505</v>
      </c>
      <c r="NPL142" s="86">
        <v>31211505</v>
      </c>
      <c r="NPM142" s="86">
        <v>31211505</v>
      </c>
      <c r="NPN142" s="86">
        <v>31211505</v>
      </c>
      <c r="NPO142" s="86">
        <v>31211505</v>
      </c>
      <c r="NPP142" s="86">
        <v>31211505</v>
      </c>
      <c r="NPQ142" s="86">
        <v>31211505</v>
      </c>
      <c r="NPR142" s="86">
        <v>31211505</v>
      </c>
      <c r="NPS142" s="86">
        <v>31211505</v>
      </c>
      <c r="NPT142" s="86">
        <v>31211505</v>
      </c>
      <c r="NPU142" s="86">
        <v>31211505</v>
      </c>
      <c r="NPV142" s="86">
        <v>31211505</v>
      </c>
      <c r="NPW142" s="86">
        <v>31211505</v>
      </c>
      <c r="NPX142" s="86">
        <v>31211505</v>
      </c>
      <c r="NPY142" s="86">
        <v>31211505</v>
      </c>
      <c r="NPZ142" s="86">
        <v>31211505</v>
      </c>
      <c r="NQA142" s="86">
        <v>31211505</v>
      </c>
      <c r="NQB142" s="86">
        <v>31211505</v>
      </c>
      <c r="NQC142" s="86">
        <v>31211505</v>
      </c>
      <c r="NQD142" s="86">
        <v>31211505</v>
      </c>
      <c r="NQE142" s="86">
        <v>31211505</v>
      </c>
      <c r="NQF142" s="86">
        <v>31211505</v>
      </c>
      <c r="NQG142" s="86">
        <v>31211505</v>
      </c>
      <c r="NQH142" s="86">
        <v>31211505</v>
      </c>
      <c r="NQI142" s="86">
        <v>31211505</v>
      </c>
      <c r="NQJ142" s="86">
        <v>31211505</v>
      </c>
      <c r="NQK142" s="86">
        <v>31211505</v>
      </c>
      <c r="NQL142" s="86">
        <v>31211505</v>
      </c>
      <c r="NQM142" s="86">
        <v>31211505</v>
      </c>
      <c r="NQN142" s="86">
        <v>31211505</v>
      </c>
      <c r="NQO142" s="86">
        <v>31211505</v>
      </c>
      <c r="NQP142" s="86">
        <v>31211505</v>
      </c>
      <c r="NQQ142" s="86">
        <v>31211505</v>
      </c>
      <c r="NQR142" s="86">
        <v>31211505</v>
      </c>
      <c r="NQS142" s="86">
        <v>31211505</v>
      </c>
      <c r="NQT142" s="86">
        <v>31211505</v>
      </c>
      <c r="NQU142" s="86">
        <v>31211505</v>
      </c>
      <c r="NQV142" s="86">
        <v>31211505</v>
      </c>
      <c r="NQW142" s="86">
        <v>31211505</v>
      </c>
      <c r="NQX142" s="86">
        <v>31211505</v>
      </c>
      <c r="NQY142" s="86">
        <v>31211505</v>
      </c>
      <c r="NQZ142" s="86">
        <v>31211505</v>
      </c>
      <c r="NRA142" s="86">
        <v>31211505</v>
      </c>
      <c r="NRB142" s="86">
        <v>31211505</v>
      </c>
      <c r="NRC142" s="86">
        <v>31211505</v>
      </c>
      <c r="NRD142" s="86">
        <v>31211505</v>
      </c>
      <c r="NRE142" s="86">
        <v>31211505</v>
      </c>
      <c r="NRF142" s="86">
        <v>31211505</v>
      </c>
      <c r="NRG142" s="86">
        <v>31211505</v>
      </c>
      <c r="NRH142" s="86">
        <v>31211505</v>
      </c>
      <c r="NRI142" s="86">
        <v>31211505</v>
      </c>
      <c r="NRJ142" s="86">
        <v>31211505</v>
      </c>
      <c r="NRK142" s="86">
        <v>31211505</v>
      </c>
      <c r="NRL142" s="86">
        <v>31211505</v>
      </c>
      <c r="NRM142" s="86">
        <v>31211505</v>
      </c>
      <c r="NRN142" s="86">
        <v>31211505</v>
      </c>
      <c r="NRO142" s="86">
        <v>31211505</v>
      </c>
      <c r="NRP142" s="86">
        <v>31211505</v>
      </c>
      <c r="NRQ142" s="86">
        <v>31211505</v>
      </c>
      <c r="NRR142" s="86">
        <v>31211505</v>
      </c>
      <c r="NRS142" s="86">
        <v>31211505</v>
      </c>
      <c r="NRT142" s="86">
        <v>31211505</v>
      </c>
      <c r="NRU142" s="86">
        <v>31211505</v>
      </c>
      <c r="NRV142" s="86">
        <v>31211505</v>
      </c>
      <c r="NRW142" s="86">
        <v>31211505</v>
      </c>
      <c r="NRX142" s="86">
        <v>31211505</v>
      </c>
      <c r="NRY142" s="86">
        <v>31211505</v>
      </c>
      <c r="NRZ142" s="86">
        <v>31211505</v>
      </c>
      <c r="NSA142" s="86">
        <v>31211505</v>
      </c>
      <c r="NSB142" s="86">
        <v>31211505</v>
      </c>
      <c r="NSC142" s="86">
        <v>31211505</v>
      </c>
      <c r="NSD142" s="86">
        <v>31211505</v>
      </c>
      <c r="NSE142" s="86">
        <v>31211505</v>
      </c>
      <c r="NSF142" s="86">
        <v>31211505</v>
      </c>
      <c r="NSG142" s="86">
        <v>31211505</v>
      </c>
      <c r="NSH142" s="86">
        <v>31211505</v>
      </c>
      <c r="NSI142" s="86">
        <v>31211505</v>
      </c>
      <c r="NSJ142" s="86">
        <v>31211505</v>
      </c>
      <c r="NSK142" s="86">
        <v>31211505</v>
      </c>
      <c r="NSL142" s="86">
        <v>31211505</v>
      </c>
      <c r="NSM142" s="86">
        <v>31211505</v>
      </c>
      <c r="NSN142" s="86">
        <v>31211505</v>
      </c>
      <c r="NSO142" s="86">
        <v>31211505</v>
      </c>
      <c r="NSP142" s="86">
        <v>31211505</v>
      </c>
      <c r="NSQ142" s="86">
        <v>31211505</v>
      </c>
      <c r="NSR142" s="86">
        <v>31211505</v>
      </c>
      <c r="NSS142" s="86">
        <v>31211505</v>
      </c>
      <c r="NST142" s="86">
        <v>31211505</v>
      </c>
      <c r="NSU142" s="86">
        <v>31211505</v>
      </c>
      <c r="NSV142" s="86">
        <v>31211505</v>
      </c>
      <c r="NSW142" s="86">
        <v>31211505</v>
      </c>
      <c r="NSX142" s="86">
        <v>31211505</v>
      </c>
      <c r="NSY142" s="86">
        <v>31211505</v>
      </c>
      <c r="NSZ142" s="86">
        <v>31211505</v>
      </c>
      <c r="NTA142" s="86">
        <v>31211505</v>
      </c>
      <c r="NTB142" s="86">
        <v>31211505</v>
      </c>
      <c r="NTC142" s="86">
        <v>31211505</v>
      </c>
      <c r="NTD142" s="86">
        <v>31211505</v>
      </c>
      <c r="NTE142" s="86">
        <v>31211505</v>
      </c>
      <c r="NTF142" s="86">
        <v>31211505</v>
      </c>
      <c r="NTG142" s="86">
        <v>31211505</v>
      </c>
      <c r="NTH142" s="86">
        <v>31211505</v>
      </c>
      <c r="NTI142" s="86">
        <v>31211505</v>
      </c>
      <c r="NTJ142" s="86">
        <v>31211505</v>
      </c>
      <c r="NTK142" s="86">
        <v>31211505</v>
      </c>
      <c r="NTL142" s="86">
        <v>31211505</v>
      </c>
      <c r="NTM142" s="86">
        <v>31211505</v>
      </c>
      <c r="NTN142" s="86">
        <v>31211505</v>
      </c>
      <c r="NTO142" s="86">
        <v>31211505</v>
      </c>
      <c r="NTP142" s="86">
        <v>31211505</v>
      </c>
      <c r="NTQ142" s="86">
        <v>31211505</v>
      </c>
      <c r="NTR142" s="86">
        <v>31211505</v>
      </c>
      <c r="NTS142" s="86">
        <v>31211505</v>
      </c>
      <c r="NTT142" s="86">
        <v>31211505</v>
      </c>
      <c r="NTU142" s="86">
        <v>31211505</v>
      </c>
      <c r="NTV142" s="86">
        <v>31211505</v>
      </c>
      <c r="NTW142" s="86">
        <v>31211505</v>
      </c>
      <c r="NTX142" s="86">
        <v>31211505</v>
      </c>
      <c r="NTY142" s="86">
        <v>31211505</v>
      </c>
      <c r="NTZ142" s="86">
        <v>31211505</v>
      </c>
      <c r="NUA142" s="86">
        <v>31211505</v>
      </c>
      <c r="NUB142" s="86">
        <v>31211505</v>
      </c>
      <c r="NUC142" s="86">
        <v>31211505</v>
      </c>
      <c r="NUD142" s="86">
        <v>31211505</v>
      </c>
      <c r="NUE142" s="86">
        <v>31211505</v>
      </c>
      <c r="NUF142" s="86">
        <v>31211505</v>
      </c>
      <c r="NUG142" s="86">
        <v>31211505</v>
      </c>
      <c r="NUH142" s="86">
        <v>31211505</v>
      </c>
      <c r="NUI142" s="86">
        <v>31211505</v>
      </c>
      <c r="NUJ142" s="86">
        <v>31211505</v>
      </c>
      <c r="NUK142" s="86">
        <v>31211505</v>
      </c>
      <c r="NUL142" s="86">
        <v>31211505</v>
      </c>
      <c r="NUM142" s="86">
        <v>31211505</v>
      </c>
      <c r="NUN142" s="86">
        <v>31211505</v>
      </c>
      <c r="NUO142" s="86">
        <v>31211505</v>
      </c>
      <c r="NUP142" s="86">
        <v>31211505</v>
      </c>
      <c r="NUQ142" s="86">
        <v>31211505</v>
      </c>
      <c r="NUR142" s="86">
        <v>31211505</v>
      </c>
      <c r="NUS142" s="86">
        <v>31211505</v>
      </c>
      <c r="NUT142" s="86">
        <v>31211505</v>
      </c>
      <c r="NUU142" s="86">
        <v>31211505</v>
      </c>
      <c r="NUV142" s="86">
        <v>31211505</v>
      </c>
      <c r="NUW142" s="86">
        <v>31211505</v>
      </c>
      <c r="NUX142" s="86">
        <v>31211505</v>
      </c>
      <c r="NUY142" s="86">
        <v>31211505</v>
      </c>
      <c r="NUZ142" s="86">
        <v>31211505</v>
      </c>
      <c r="NVA142" s="86">
        <v>31211505</v>
      </c>
      <c r="NVB142" s="86">
        <v>31211505</v>
      </c>
      <c r="NVC142" s="86">
        <v>31211505</v>
      </c>
      <c r="NVD142" s="86">
        <v>31211505</v>
      </c>
      <c r="NVE142" s="86">
        <v>31211505</v>
      </c>
      <c r="NVF142" s="86">
        <v>31211505</v>
      </c>
      <c r="NVG142" s="86">
        <v>31211505</v>
      </c>
      <c r="NVH142" s="86">
        <v>31211505</v>
      </c>
      <c r="NVI142" s="86">
        <v>31211505</v>
      </c>
      <c r="NVJ142" s="86">
        <v>31211505</v>
      </c>
      <c r="NVK142" s="86">
        <v>31211505</v>
      </c>
      <c r="NVL142" s="86">
        <v>31211505</v>
      </c>
      <c r="NVM142" s="86">
        <v>31211505</v>
      </c>
      <c r="NVN142" s="86">
        <v>31211505</v>
      </c>
      <c r="NVO142" s="86">
        <v>31211505</v>
      </c>
      <c r="NVP142" s="86">
        <v>31211505</v>
      </c>
      <c r="NVQ142" s="86">
        <v>31211505</v>
      </c>
      <c r="NVR142" s="86">
        <v>31211505</v>
      </c>
      <c r="NVS142" s="86">
        <v>31211505</v>
      </c>
      <c r="NVT142" s="86">
        <v>31211505</v>
      </c>
      <c r="NVU142" s="86">
        <v>31211505</v>
      </c>
      <c r="NVV142" s="86">
        <v>31211505</v>
      </c>
      <c r="NVW142" s="86">
        <v>31211505</v>
      </c>
      <c r="NVX142" s="86">
        <v>31211505</v>
      </c>
      <c r="NVY142" s="86">
        <v>31211505</v>
      </c>
      <c r="NVZ142" s="86">
        <v>31211505</v>
      </c>
      <c r="NWA142" s="86">
        <v>31211505</v>
      </c>
      <c r="NWB142" s="86">
        <v>31211505</v>
      </c>
      <c r="NWC142" s="86">
        <v>31211505</v>
      </c>
      <c r="NWD142" s="86">
        <v>31211505</v>
      </c>
      <c r="NWE142" s="86">
        <v>31211505</v>
      </c>
      <c r="NWF142" s="86">
        <v>31211505</v>
      </c>
      <c r="NWG142" s="86">
        <v>31211505</v>
      </c>
      <c r="NWH142" s="86">
        <v>31211505</v>
      </c>
      <c r="NWI142" s="86">
        <v>31211505</v>
      </c>
      <c r="NWJ142" s="86">
        <v>31211505</v>
      </c>
      <c r="NWK142" s="86">
        <v>31211505</v>
      </c>
      <c r="NWL142" s="86">
        <v>31211505</v>
      </c>
      <c r="NWM142" s="86">
        <v>31211505</v>
      </c>
      <c r="NWN142" s="86">
        <v>31211505</v>
      </c>
      <c r="NWO142" s="86">
        <v>31211505</v>
      </c>
      <c r="NWP142" s="86">
        <v>31211505</v>
      </c>
      <c r="NWQ142" s="86">
        <v>31211505</v>
      </c>
      <c r="NWR142" s="86">
        <v>31211505</v>
      </c>
      <c r="NWS142" s="86">
        <v>31211505</v>
      </c>
      <c r="NWT142" s="86">
        <v>31211505</v>
      </c>
      <c r="NWU142" s="86">
        <v>31211505</v>
      </c>
      <c r="NWV142" s="86">
        <v>31211505</v>
      </c>
      <c r="NWW142" s="86">
        <v>31211505</v>
      </c>
      <c r="NWX142" s="86">
        <v>31211505</v>
      </c>
      <c r="NWY142" s="86">
        <v>31211505</v>
      </c>
      <c r="NWZ142" s="86">
        <v>31211505</v>
      </c>
      <c r="NXA142" s="86">
        <v>31211505</v>
      </c>
      <c r="NXB142" s="86">
        <v>31211505</v>
      </c>
      <c r="NXC142" s="86">
        <v>31211505</v>
      </c>
      <c r="NXD142" s="86">
        <v>31211505</v>
      </c>
      <c r="NXE142" s="86">
        <v>31211505</v>
      </c>
      <c r="NXF142" s="86">
        <v>31211505</v>
      </c>
      <c r="NXG142" s="86">
        <v>31211505</v>
      </c>
      <c r="NXH142" s="86">
        <v>31211505</v>
      </c>
      <c r="NXI142" s="86">
        <v>31211505</v>
      </c>
      <c r="NXJ142" s="86">
        <v>31211505</v>
      </c>
      <c r="NXK142" s="86">
        <v>31211505</v>
      </c>
      <c r="NXL142" s="86">
        <v>31211505</v>
      </c>
      <c r="NXM142" s="86">
        <v>31211505</v>
      </c>
      <c r="NXN142" s="86">
        <v>31211505</v>
      </c>
      <c r="NXO142" s="86">
        <v>31211505</v>
      </c>
      <c r="NXP142" s="86">
        <v>31211505</v>
      </c>
      <c r="NXQ142" s="86">
        <v>31211505</v>
      </c>
      <c r="NXR142" s="86">
        <v>31211505</v>
      </c>
      <c r="NXS142" s="86">
        <v>31211505</v>
      </c>
      <c r="NXT142" s="86">
        <v>31211505</v>
      </c>
      <c r="NXU142" s="86">
        <v>31211505</v>
      </c>
      <c r="NXV142" s="86">
        <v>31211505</v>
      </c>
      <c r="NXW142" s="86">
        <v>31211505</v>
      </c>
      <c r="NXX142" s="86">
        <v>31211505</v>
      </c>
      <c r="NXY142" s="86">
        <v>31211505</v>
      </c>
      <c r="NXZ142" s="86">
        <v>31211505</v>
      </c>
      <c r="NYA142" s="86">
        <v>31211505</v>
      </c>
      <c r="NYB142" s="86">
        <v>31211505</v>
      </c>
      <c r="NYC142" s="86">
        <v>31211505</v>
      </c>
      <c r="NYD142" s="86">
        <v>31211505</v>
      </c>
      <c r="NYE142" s="86">
        <v>31211505</v>
      </c>
      <c r="NYF142" s="86">
        <v>31211505</v>
      </c>
      <c r="NYG142" s="86">
        <v>31211505</v>
      </c>
      <c r="NYH142" s="86">
        <v>31211505</v>
      </c>
      <c r="NYI142" s="86">
        <v>31211505</v>
      </c>
      <c r="NYJ142" s="86">
        <v>31211505</v>
      </c>
      <c r="NYK142" s="86">
        <v>31211505</v>
      </c>
      <c r="NYL142" s="86">
        <v>31211505</v>
      </c>
      <c r="NYM142" s="86">
        <v>31211505</v>
      </c>
      <c r="NYN142" s="86">
        <v>31211505</v>
      </c>
      <c r="NYO142" s="86">
        <v>31211505</v>
      </c>
      <c r="NYP142" s="86">
        <v>31211505</v>
      </c>
      <c r="NYQ142" s="86">
        <v>31211505</v>
      </c>
      <c r="NYR142" s="86">
        <v>31211505</v>
      </c>
      <c r="NYS142" s="86">
        <v>31211505</v>
      </c>
      <c r="NYT142" s="86">
        <v>31211505</v>
      </c>
      <c r="NYU142" s="86">
        <v>31211505</v>
      </c>
      <c r="NYV142" s="86">
        <v>31211505</v>
      </c>
      <c r="NYW142" s="86">
        <v>31211505</v>
      </c>
      <c r="NYX142" s="86">
        <v>31211505</v>
      </c>
      <c r="NYY142" s="86">
        <v>31211505</v>
      </c>
      <c r="NYZ142" s="86">
        <v>31211505</v>
      </c>
      <c r="NZA142" s="86">
        <v>31211505</v>
      </c>
      <c r="NZB142" s="86">
        <v>31211505</v>
      </c>
      <c r="NZC142" s="86">
        <v>31211505</v>
      </c>
      <c r="NZD142" s="86">
        <v>31211505</v>
      </c>
      <c r="NZE142" s="86">
        <v>31211505</v>
      </c>
      <c r="NZF142" s="86">
        <v>31211505</v>
      </c>
      <c r="NZG142" s="86">
        <v>31211505</v>
      </c>
      <c r="NZH142" s="86">
        <v>31211505</v>
      </c>
      <c r="NZI142" s="86">
        <v>31211505</v>
      </c>
      <c r="NZJ142" s="86">
        <v>31211505</v>
      </c>
      <c r="NZK142" s="86">
        <v>31211505</v>
      </c>
      <c r="NZL142" s="86">
        <v>31211505</v>
      </c>
      <c r="NZM142" s="86">
        <v>31211505</v>
      </c>
      <c r="NZN142" s="86">
        <v>31211505</v>
      </c>
      <c r="NZO142" s="86">
        <v>31211505</v>
      </c>
      <c r="NZP142" s="86">
        <v>31211505</v>
      </c>
      <c r="NZQ142" s="86">
        <v>31211505</v>
      </c>
      <c r="NZR142" s="86">
        <v>31211505</v>
      </c>
      <c r="NZS142" s="86">
        <v>31211505</v>
      </c>
      <c r="NZT142" s="86">
        <v>31211505</v>
      </c>
      <c r="NZU142" s="86">
        <v>31211505</v>
      </c>
      <c r="NZV142" s="86">
        <v>31211505</v>
      </c>
      <c r="NZW142" s="86">
        <v>31211505</v>
      </c>
      <c r="NZX142" s="86">
        <v>31211505</v>
      </c>
      <c r="NZY142" s="86">
        <v>31211505</v>
      </c>
      <c r="NZZ142" s="86">
        <v>31211505</v>
      </c>
      <c r="OAA142" s="86">
        <v>31211505</v>
      </c>
      <c r="OAB142" s="86">
        <v>31211505</v>
      </c>
      <c r="OAC142" s="86">
        <v>31211505</v>
      </c>
      <c r="OAD142" s="86">
        <v>31211505</v>
      </c>
      <c r="OAE142" s="86">
        <v>31211505</v>
      </c>
      <c r="OAF142" s="86">
        <v>31211505</v>
      </c>
      <c r="OAG142" s="86">
        <v>31211505</v>
      </c>
      <c r="OAH142" s="86">
        <v>31211505</v>
      </c>
      <c r="OAI142" s="86">
        <v>31211505</v>
      </c>
      <c r="OAJ142" s="86">
        <v>31211505</v>
      </c>
      <c r="OAK142" s="86">
        <v>31211505</v>
      </c>
      <c r="OAL142" s="86">
        <v>31211505</v>
      </c>
      <c r="OAM142" s="86">
        <v>31211505</v>
      </c>
      <c r="OAN142" s="86">
        <v>31211505</v>
      </c>
      <c r="OAO142" s="86">
        <v>31211505</v>
      </c>
      <c r="OAP142" s="86">
        <v>31211505</v>
      </c>
      <c r="OAQ142" s="86">
        <v>31211505</v>
      </c>
      <c r="OAR142" s="86">
        <v>31211505</v>
      </c>
      <c r="OAS142" s="86">
        <v>31211505</v>
      </c>
      <c r="OAT142" s="86">
        <v>31211505</v>
      </c>
      <c r="OAU142" s="86">
        <v>31211505</v>
      </c>
      <c r="OAV142" s="86">
        <v>31211505</v>
      </c>
      <c r="OAW142" s="86">
        <v>31211505</v>
      </c>
      <c r="OAX142" s="86">
        <v>31211505</v>
      </c>
      <c r="OAY142" s="86">
        <v>31211505</v>
      </c>
      <c r="OAZ142" s="86">
        <v>31211505</v>
      </c>
      <c r="OBA142" s="86">
        <v>31211505</v>
      </c>
      <c r="OBB142" s="86">
        <v>31211505</v>
      </c>
      <c r="OBC142" s="86">
        <v>31211505</v>
      </c>
      <c r="OBD142" s="86">
        <v>31211505</v>
      </c>
      <c r="OBE142" s="86">
        <v>31211505</v>
      </c>
      <c r="OBF142" s="86">
        <v>31211505</v>
      </c>
      <c r="OBG142" s="86">
        <v>31211505</v>
      </c>
      <c r="OBH142" s="86">
        <v>31211505</v>
      </c>
      <c r="OBI142" s="86">
        <v>31211505</v>
      </c>
      <c r="OBJ142" s="86">
        <v>31211505</v>
      </c>
      <c r="OBK142" s="86">
        <v>31211505</v>
      </c>
      <c r="OBL142" s="86">
        <v>31211505</v>
      </c>
      <c r="OBM142" s="86">
        <v>31211505</v>
      </c>
      <c r="OBN142" s="86">
        <v>31211505</v>
      </c>
      <c r="OBO142" s="86">
        <v>31211505</v>
      </c>
      <c r="OBP142" s="86">
        <v>31211505</v>
      </c>
      <c r="OBQ142" s="86">
        <v>31211505</v>
      </c>
      <c r="OBR142" s="86">
        <v>31211505</v>
      </c>
      <c r="OBS142" s="86">
        <v>31211505</v>
      </c>
      <c r="OBT142" s="86">
        <v>31211505</v>
      </c>
      <c r="OBU142" s="86">
        <v>31211505</v>
      </c>
      <c r="OBV142" s="86">
        <v>31211505</v>
      </c>
      <c r="OBW142" s="86">
        <v>31211505</v>
      </c>
      <c r="OBX142" s="86">
        <v>31211505</v>
      </c>
      <c r="OBY142" s="86">
        <v>31211505</v>
      </c>
      <c r="OBZ142" s="86">
        <v>31211505</v>
      </c>
      <c r="OCA142" s="86">
        <v>31211505</v>
      </c>
      <c r="OCB142" s="86">
        <v>31211505</v>
      </c>
      <c r="OCC142" s="86">
        <v>31211505</v>
      </c>
      <c r="OCD142" s="86">
        <v>31211505</v>
      </c>
      <c r="OCE142" s="86">
        <v>31211505</v>
      </c>
      <c r="OCF142" s="86">
        <v>31211505</v>
      </c>
      <c r="OCG142" s="86">
        <v>31211505</v>
      </c>
      <c r="OCH142" s="86">
        <v>31211505</v>
      </c>
      <c r="OCI142" s="86">
        <v>31211505</v>
      </c>
      <c r="OCJ142" s="86">
        <v>31211505</v>
      </c>
      <c r="OCK142" s="86">
        <v>31211505</v>
      </c>
      <c r="OCL142" s="86">
        <v>31211505</v>
      </c>
      <c r="OCM142" s="86">
        <v>31211505</v>
      </c>
      <c r="OCN142" s="86">
        <v>31211505</v>
      </c>
      <c r="OCO142" s="86">
        <v>31211505</v>
      </c>
      <c r="OCP142" s="86">
        <v>31211505</v>
      </c>
      <c r="OCQ142" s="86">
        <v>31211505</v>
      </c>
      <c r="OCR142" s="86">
        <v>31211505</v>
      </c>
      <c r="OCS142" s="86">
        <v>31211505</v>
      </c>
      <c r="OCT142" s="86">
        <v>31211505</v>
      </c>
      <c r="OCU142" s="86">
        <v>31211505</v>
      </c>
      <c r="OCV142" s="86">
        <v>31211505</v>
      </c>
      <c r="OCW142" s="86">
        <v>31211505</v>
      </c>
      <c r="OCX142" s="86">
        <v>31211505</v>
      </c>
      <c r="OCY142" s="86">
        <v>31211505</v>
      </c>
      <c r="OCZ142" s="86">
        <v>31211505</v>
      </c>
      <c r="ODA142" s="86">
        <v>31211505</v>
      </c>
      <c r="ODB142" s="86">
        <v>31211505</v>
      </c>
      <c r="ODC142" s="86">
        <v>31211505</v>
      </c>
      <c r="ODD142" s="86">
        <v>31211505</v>
      </c>
      <c r="ODE142" s="86">
        <v>31211505</v>
      </c>
      <c r="ODF142" s="86">
        <v>31211505</v>
      </c>
      <c r="ODG142" s="86">
        <v>31211505</v>
      </c>
      <c r="ODH142" s="86">
        <v>31211505</v>
      </c>
      <c r="ODI142" s="86">
        <v>31211505</v>
      </c>
      <c r="ODJ142" s="86">
        <v>31211505</v>
      </c>
      <c r="ODK142" s="86">
        <v>31211505</v>
      </c>
      <c r="ODL142" s="86">
        <v>31211505</v>
      </c>
      <c r="ODM142" s="86">
        <v>31211505</v>
      </c>
      <c r="ODN142" s="86">
        <v>31211505</v>
      </c>
      <c r="ODO142" s="86">
        <v>31211505</v>
      </c>
      <c r="ODP142" s="86">
        <v>31211505</v>
      </c>
      <c r="ODQ142" s="86">
        <v>31211505</v>
      </c>
      <c r="ODR142" s="86">
        <v>31211505</v>
      </c>
      <c r="ODS142" s="86">
        <v>31211505</v>
      </c>
      <c r="ODT142" s="86">
        <v>31211505</v>
      </c>
      <c r="ODU142" s="86">
        <v>31211505</v>
      </c>
      <c r="ODV142" s="86">
        <v>31211505</v>
      </c>
      <c r="ODW142" s="86">
        <v>31211505</v>
      </c>
      <c r="ODX142" s="86">
        <v>31211505</v>
      </c>
      <c r="ODY142" s="86">
        <v>31211505</v>
      </c>
      <c r="ODZ142" s="86">
        <v>31211505</v>
      </c>
      <c r="OEA142" s="86">
        <v>31211505</v>
      </c>
      <c r="OEB142" s="86">
        <v>31211505</v>
      </c>
      <c r="OEC142" s="86">
        <v>31211505</v>
      </c>
      <c r="OED142" s="86">
        <v>31211505</v>
      </c>
      <c r="OEE142" s="86">
        <v>31211505</v>
      </c>
      <c r="OEF142" s="86">
        <v>31211505</v>
      </c>
      <c r="OEG142" s="86">
        <v>31211505</v>
      </c>
      <c r="OEH142" s="86">
        <v>31211505</v>
      </c>
      <c r="OEI142" s="86">
        <v>31211505</v>
      </c>
      <c r="OEJ142" s="86">
        <v>31211505</v>
      </c>
      <c r="OEK142" s="86">
        <v>31211505</v>
      </c>
      <c r="OEL142" s="86">
        <v>31211505</v>
      </c>
      <c r="OEM142" s="86">
        <v>31211505</v>
      </c>
      <c r="OEN142" s="86">
        <v>31211505</v>
      </c>
      <c r="OEO142" s="86">
        <v>31211505</v>
      </c>
      <c r="OEP142" s="86">
        <v>31211505</v>
      </c>
      <c r="OEQ142" s="86">
        <v>31211505</v>
      </c>
      <c r="OER142" s="86">
        <v>31211505</v>
      </c>
      <c r="OES142" s="86">
        <v>31211505</v>
      </c>
      <c r="OET142" s="86">
        <v>31211505</v>
      </c>
      <c r="OEU142" s="86">
        <v>31211505</v>
      </c>
      <c r="OEV142" s="86">
        <v>31211505</v>
      </c>
      <c r="OEW142" s="86">
        <v>31211505</v>
      </c>
      <c r="OEX142" s="86">
        <v>31211505</v>
      </c>
      <c r="OEY142" s="86">
        <v>31211505</v>
      </c>
      <c r="OEZ142" s="86">
        <v>31211505</v>
      </c>
      <c r="OFA142" s="86">
        <v>31211505</v>
      </c>
      <c r="OFB142" s="86">
        <v>31211505</v>
      </c>
      <c r="OFC142" s="86">
        <v>31211505</v>
      </c>
      <c r="OFD142" s="86">
        <v>31211505</v>
      </c>
      <c r="OFE142" s="86">
        <v>31211505</v>
      </c>
      <c r="OFF142" s="86">
        <v>31211505</v>
      </c>
      <c r="OFG142" s="86">
        <v>31211505</v>
      </c>
      <c r="OFH142" s="86">
        <v>31211505</v>
      </c>
      <c r="OFI142" s="86">
        <v>31211505</v>
      </c>
      <c r="OFJ142" s="86">
        <v>31211505</v>
      </c>
      <c r="OFK142" s="86">
        <v>31211505</v>
      </c>
      <c r="OFL142" s="86">
        <v>31211505</v>
      </c>
      <c r="OFM142" s="86">
        <v>31211505</v>
      </c>
      <c r="OFN142" s="86">
        <v>31211505</v>
      </c>
      <c r="OFO142" s="86">
        <v>31211505</v>
      </c>
      <c r="OFP142" s="86">
        <v>31211505</v>
      </c>
      <c r="OFQ142" s="86">
        <v>31211505</v>
      </c>
      <c r="OFR142" s="86">
        <v>31211505</v>
      </c>
      <c r="OFS142" s="86">
        <v>31211505</v>
      </c>
      <c r="OFT142" s="86">
        <v>31211505</v>
      </c>
      <c r="OFU142" s="86">
        <v>31211505</v>
      </c>
      <c r="OFV142" s="86">
        <v>31211505</v>
      </c>
      <c r="OFW142" s="86">
        <v>31211505</v>
      </c>
      <c r="OFX142" s="86">
        <v>31211505</v>
      </c>
      <c r="OFY142" s="86">
        <v>31211505</v>
      </c>
      <c r="OFZ142" s="86">
        <v>31211505</v>
      </c>
      <c r="OGA142" s="86">
        <v>31211505</v>
      </c>
      <c r="OGB142" s="86">
        <v>31211505</v>
      </c>
      <c r="OGC142" s="86">
        <v>31211505</v>
      </c>
      <c r="OGD142" s="86">
        <v>31211505</v>
      </c>
      <c r="OGE142" s="86">
        <v>31211505</v>
      </c>
      <c r="OGF142" s="86">
        <v>31211505</v>
      </c>
      <c r="OGG142" s="86">
        <v>31211505</v>
      </c>
      <c r="OGH142" s="86">
        <v>31211505</v>
      </c>
      <c r="OGI142" s="86">
        <v>31211505</v>
      </c>
      <c r="OGJ142" s="86">
        <v>31211505</v>
      </c>
      <c r="OGK142" s="86">
        <v>31211505</v>
      </c>
      <c r="OGL142" s="86">
        <v>31211505</v>
      </c>
      <c r="OGM142" s="86">
        <v>31211505</v>
      </c>
      <c r="OGN142" s="86">
        <v>31211505</v>
      </c>
      <c r="OGO142" s="86">
        <v>31211505</v>
      </c>
      <c r="OGP142" s="86">
        <v>31211505</v>
      </c>
      <c r="OGQ142" s="86">
        <v>31211505</v>
      </c>
      <c r="OGR142" s="86">
        <v>31211505</v>
      </c>
      <c r="OGS142" s="86">
        <v>31211505</v>
      </c>
      <c r="OGT142" s="86">
        <v>31211505</v>
      </c>
      <c r="OGU142" s="86">
        <v>31211505</v>
      </c>
      <c r="OGV142" s="86">
        <v>31211505</v>
      </c>
      <c r="OGW142" s="86">
        <v>31211505</v>
      </c>
      <c r="OGX142" s="86">
        <v>31211505</v>
      </c>
      <c r="OGY142" s="86">
        <v>31211505</v>
      </c>
      <c r="OGZ142" s="86">
        <v>31211505</v>
      </c>
      <c r="OHA142" s="86">
        <v>31211505</v>
      </c>
      <c r="OHB142" s="86">
        <v>31211505</v>
      </c>
      <c r="OHC142" s="86">
        <v>31211505</v>
      </c>
      <c r="OHD142" s="86">
        <v>31211505</v>
      </c>
      <c r="OHE142" s="86">
        <v>31211505</v>
      </c>
      <c r="OHF142" s="86">
        <v>31211505</v>
      </c>
      <c r="OHG142" s="86">
        <v>31211505</v>
      </c>
      <c r="OHH142" s="86">
        <v>31211505</v>
      </c>
      <c r="OHI142" s="86">
        <v>31211505</v>
      </c>
      <c r="OHJ142" s="86">
        <v>31211505</v>
      </c>
      <c r="OHK142" s="86">
        <v>31211505</v>
      </c>
      <c r="OHL142" s="86">
        <v>31211505</v>
      </c>
      <c r="OHM142" s="86">
        <v>31211505</v>
      </c>
      <c r="OHN142" s="86">
        <v>31211505</v>
      </c>
      <c r="OHO142" s="86">
        <v>31211505</v>
      </c>
      <c r="OHP142" s="86">
        <v>31211505</v>
      </c>
      <c r="OHQ142" s="86">
        <v>31211505</v>
      </c>
      <c r="OHR142" s="86">
        <v>31211505</v>
      </c>
      <c r="OHS142" s="86">
        <v>31211505</v>
      </c>
      <c r="OHT142" s="86">
        <v>31211505</v>
      </c>
      <c r="OHU142" s="86">
        <v>31211505</v>
      </c>
      <c r="OHV142" s="86">
        <v>31211505</v>
      </c>
      <c r="OHW142" s="86">
        <v>31211505</v>
      </c>
      <c r="OHX142" s="86">
        <v>31211505</v>
      </c>
      <c r="OHY142" s="86">
        <v>31211505</v>
      </c>
      <c r="OHZ142" s="86">
        <v>31211505</v>
      </c>
      <c r="OIA142" s="86">
        <v>31211505</v>
      </c>
      <c r="OIB142" s="86">
        <v>31211505</v>
      </c>
      <c r="OIC142" s="86">
        <v>31211505</v>
      </c>
      <c r="OID142" s="86">
        <v>31211505</v>
      </c>
      <c r="OIE142" s="86">
        <v>31211505</v>
      </c>
      <c r="OIF142" s="86">
        <v>31211505</v>
      </c>
      <c r="OIG142" s="86">
        <v>31211505</v>
      </c>
      <c r="OIH142" s="86">
        <v>31211505</v>
      </c>
      <c r="OII142" s="86">
        <v>31211505</v>
      </c>
      <c r="OIJ142" s="86">
        <v>31211505</v>
      </c>
      <c r="OIK142" s="86">
        <v>31211505</v>
      </c>
      <c r="OIL142" s="86">
        <v>31211505</v>
      </c>
      <c r="OIM142" s="86">
        <v>31211505</v>
      </c>
      <c r="OIN142" s="86">
        <v>31211505</v>
      </c>
      <c r="OIO142" s="86">
        <v>31211505</v>
      </c>
      <c r="OIP142" s="86">
        <v>31211505</v>
      </c>
      <c r="OIQ142" s="86">
        <v>31211505</v>
      </c>
      <c r="OIR142" s="86">
        <v>31211505</v>
      </c>
      <c r="OIS142" s="86">
        <v>31211505</v>
      </c>
      <c r="OIT142" s="86">
        <v>31211505</v>
      </c>
      <c r="OIU142" s="86">
        <v>31211505</v>
      </c>
      <c r="OIV142" s="86">
        <v>31211505</v>
      </c>
      <c r="OIW142" s="86">
        <v>31211505</v>
      </c>
      <c r="OIX142" s="86">
        <v>31211505</v>
      </c>
      <c r="OIY142" s="86">
        <v>31211505</v>
      </c>
      <c r="OIZ142" s="86">
        <v>31211505</v>
      </c>
      <c r="OJA142" s="86">
        <v>31211505</v>
      </c>
      <c r="OJB142" s="86">
        <v>31211505</v>
      </c>
      <c r="OJC142" s="86">
        <v>31211505</v>
      </c>
      <c r="OJD142" s="86">
        <v>31211505</v>
      </c>
      <c r="OJE142" s="86">
        <v>31211505</v>
      </c>
      <c r="OJF142" s="86">
        <v>31211505</v>
      </c>
      <c r="OJG142" s="86">
        <v>31211505</v>
      </c>
      <c r="OJH142" s="86">
        <v>31211505</v>
      </c>
      <c r="OJI142" s="86">
        <v>31211505</v>
      </c>
      <c r="OJJ142" s="86">
        <v>31211505</v>
      </c>
      <c r="OJK142" s="86">
        <v>31211505</v>
      </c>
      <c r="OJL142" s="86">
        <v>31211505</v>
      </c>
      <c r="OJM142" s="86">
        <v>31211505</v>
      </c>
      <c r="OJN142" s="86">
        <v>31211505</v>
      </c>
      <c r="OJO142" s="86">
        <v>31211505</v>
      </c>
      <c r="OJP142" s="86">
        <v>31211505</v>
      </c>
      <c r="OJQ142" s="86">
        <v>31211505</v>
      </c>
      <c r="OJR142" s="86">
        <v>31211505</v>
      </c>
      <c r="OJS142" s="86">
        <v>31211505</v>
      </c>
      <c r="OJT142" s="86">
        <v>31211505</v>
      </c>
      <c r="OJU142" s="86">
        <v>31211505</v>
      </c>
      <c r="OJV142" s="86">
        <v>31211505</v>
      </c>
      <c r="OJW142" s="86">
        <v>31211505</v>
      </c>
      <c r="OJX142" s="86">
        <v>31211505</v>
      </c>
      <c r="OJY142" s="86">
        <v>31211505</v>
      </c>
      <c r="OJZ142" s="86">
        <v>31211505</v>
      </c>
      <c r="OKA142" s="86">
        <v>31211505</v>
      </c>
      <c r="OKB142" s="86">
        <v>31211505</v>
      </c>
      <c r="OKC142" s="86">
        <v>31211505</v>
      </c>
      <c r="OKD142" s="86">
        <v>31211505</v>
      </c>
      <c r="OKE142" s="86">
        <v>31211505</v>
      </c>
      <c r="OKF142" s="86">
        <v>31211505</v>
      </c>
      <c r="OKG142" s="86">
        <v>31211505</v>
      </c>
      <c r="OKH142" s="86">
        <v>31211505</v>
      </c>
      <c r="OKI142" s="86">
        <v>31211505</v>
      </c>
      <c r="OKJ142" s="86">
        <v>31211505</v>
      </c>
      <c r="OKK142" s="86">
        <v>31211505</v>
      </c>
      <c r="OKL142" s="86">
        <v>31211505</v>
      </c>
      <c r="OKM142" s="86">
        <v>31211505</v>
      </c>
      <c r="OKN142" s="86">
        <v>31211505</v>
      </c>
      <c r="OKO142" s="86">
        <v>31211505</v>
      </c>
      <c r="OKP142" s="86">
        <v>31211505</v>
      </c>
      <c r="OKQ142" s="86">
        <v>31211505</v>
      </c>
      <c r="OKR142" s="86">
        <v>31211505</v>
      </c>
      <c r="OKS142" s="86">
        <v>31211505</v>
      </c>
      <c r="OKT142" s="86">
        <v>31211505</v>
      </c>
      <c r="OKU142" s="86">
        <v>31211505</v>
      </c>
      <c r="OKV142" s="86">
        <v>31211505</v>
      </c>
      <c r="OKW142" s="86">
        <v>31211505</v>
      </c>
      <c r="OKX142" s="86">
        <v>31211505</v>
      </c>
      <c r="OKY142" s="86">
        <v>31211505</v>
      </c>
      <c r="OKZ142" s="86">
        <v>31211505</v>
      </c>
      <c r="OLA142" s="86">
        <v>31211505</v>
      </c>
      <c r="OLB142" s="86">
        <v>31211505</v>
      </c>
      <c r="OLC142" s="86">
        <v>31211505</v>
      </c>
      <c r="OLD142" s="86">
        <v>31211505</v>
      </c>
      <c r="OLE142" s="86">
        <v>31211505</v>
      </c>
      <c r="OLF142" s="86">
        <v>31211505</v>
      </c>
      <c r="OLG142" s="86">
        <v>31211505</v>
      </c>
      <c r="OLH142" s="86">
        <v>31211505</v>
      </c>
      <c r="OLI142" s="86">
        <v>31211505</v>
      </c>
      <c r="OLJ142" s="86">
        <v>31211505</v>
      </c>
      <c r="OLK142" s="86">
        <v>31211505</v>
      </c>
      <c r="OLL142" s="86">
        <v>31211505</v>
      </c>
      <c r="OLM142" s="86">
        <v>31211505</v>
      </c>
      <c r="OLN142" s="86">
        <v>31211505</v>
      </c>
      <c r="OLO142" s="86">
        <v>31211505</v>
      </c>
      <c r="OLP142" s="86">
        <v>31211505</v>
      </c>
      <c r="OLQ142" s="86">
        <v>31211505</v>
      </c>
      <c r="OLR142" s="86">
        <v>31211505</v>
      </c>
      <c r="OLS142" s="86">
        <v>31211505</v>
      </c>
      <c r="OLT142" s="86">
        <v>31211505</v>
      </c>
      <c r="OLU142" s="86">
        <v>31211505</v>
      </c>
      <c r="OLV142" s="86">
        <v>31211505</v>
      </c>
      <c r="OLW142" s="86">
        <v>31211505</v>
      </c>
      <c r="OLX142" s="86">
        <v>31211505</v>
      </c>
      <c r="OLY142" s="86">
        <v>31211505</v>
      </c>
      <c r="OLZ142" s="86">
        <v>31211505</v>
      </c>
      <c r="OMA142" s="86">
        <v>31211505</v>
      </c>
      <c r="OMB142" s="86">
        <v>31211505</v>
      </c>
      <c r="OMC142" s="86">
        <v>31211505</v>
      </c>
      <c r="OMD142" s="86">
        <v>31211505</v>
      </c>
      <c r="OME142" s="86">
        <v>31211505</v>
      </c>
      <c r="OMF142" s="86">
        <v>31211505</v>
      </c>
      <c r="OMG142" s="86">
        <v>31211505</v>
      </c>
      <c r="OMH142" s="86">
        <v>31211505</v>
      </c>
      <c r="OMI142" s="86">
        <v>31211505</v>
      </c>
      <c r="OMJ142" s="86">
        <v>31211505</v>
      </c>
      <c r="OMK142" s="86">
        <v>31211505</v>
      </c>
      <c r="OML142" s="86">
        <v>31211505</v>
      </c>
      <c r="OMM142" s="86">
        <v>31211505</v>
      </c>
      <c r="OMN142" s="86">
        <v>31211505</v>
      </c>
      <c r="OMO142" s="86">
        <v>31211505</v>
      </c>
      <c r="OMP142" s="86">
        <v>31211505</v>
      </c>
      <c r="OMQ142" s="86">
        <v>31211505</v>
      </c>
      <c r="OMR142" s="86">
        <v>31211505</v>
      </c>
      <c r="OMS142" s="86">
        <v>31211505</v>
      </c>
      <c r="OMT142" s="86">
        <v>31211505</v>
      </c>
      <c r="OMU142" s="86">
        <v>31211505</v>
      </c>
      <c r="OMV142" s="86">
        <v>31211505</v>
      </c>
      <c r="OMW142" s="86">
        <v>31211505</v>
      </c>
      <c r="OMX142" s="86">
        <v>31211505</v>
      </c>
      <c r="OMY142" s="86">
        <v>31211505</v>
      </c>
      <c r="OMZ142" s="86">
        <v>31211505</v>
      </c>
      <c r="ONA142" s="86">
        <v>31211505</v>
      </c>
      <c r="ONB142" s="86">
        <v>31211505</v>
      </c>
      <c r="ONC142" s="86">
        <v>31211505</v>
      </c>
      <c r="OND142" s="86">
        <v>31211505</v>
      </c>
      <c r="ONE142" s="86">
        <v>31211505</v>
      </c>
      <c r="ONF142" s="86">
        <v>31211505</v>
      </c>
      <c r="ONG142" s="86">
        <v>31211505</v>
      </c>
      <c r="ONH142" s="86">
        <v>31211505</v>
      </c>
      <c r="ONI142" s="86">
        <v>31211505</v>
      </c>
      <c r="ONJ142" s="86">
        <v>31211505</v>
      </c>
      <c r="ONK142" s="86">
        <v>31211505</v>
      </c>
      <c r="ONL142" s="86">
        <v>31211505</v>
      </c>
      <c r="ONM142" s="86">
        <v>31211505</v>
      </c>
      <c r="ONN142" s="86">
        <v>31211505</v>
      </c>
      <c r="ONO142" s="86">
        <v>31211505</v>
      </c>
      <c r="ONP142" s="86">
        <v>31211505</v>
      </c>
      <c r="ONQ142" s="86">
        <v>31211505</v>
      </c>
      <c r="ONR142" s="86">
        <v>31211505</v>
      </c>
      <c r="ONS142" s="86">
        <v>31211505</v>
      </c>
      <c r="ONT142" s="86">
        <v>31211505</v>
      </c>
      <c r="ONU142" s="86">
        <v>31211505</v>
      </c>
      <c r="ONV142" s="86">
        <v>31211505</v>
      </c>
      <c r="ONW142" s="86">
        <v>31211505</v>
      </c>
      <c r="ONX142" s="86">
        <v>31211505</v>
      </c>
      <c r="ONY142" s="86">
        <v>31211505</v>
      </c>
      <c r="ONZ142" s="86">
        <v>31211505</v>
      </c>
      <c r="OOA142" s="86">
        <v>31211505</v>
      </c>
      <c r="OOB142" s="86">
        <v>31211505</v>
      </c>
      <c r="OOC142" s="86">
        <v>31211505</v>
      </c>
      <c r="OOD142" s="86">
        <v>31211505</v>
      </c>
      <c r="OOE142" s="86">
        <v>31211505</v>
      </c>
      <c r="OOF142" s="86">
        <v>31211505</v>
      </c>
      <c r="OOG142" s="86">
        <v>31211505</v>
      </c>
      <c r="OOH142" s="86">
        <v>31211505</v>
      </c>
      <c r="OOI142" s="86">
        <v>31211505</v>
      </c>
      <c r="OOJ142" s="86">
        <v>31211505</v>
      </c>
      <c r="OOK142" s="86">
        <v>31211505</v>
      </c>
      <c r="OOL142" s="86">
        <v>31211505</v>
      </c>
      <c r="OOM142" s="86">
        <v>31211505</v>
      </c>
      <c r="OON142" s="86">
        <v>31211505</v>
      </c>
      <c r="OOO142" s="86">
        <v>31211505</v>
      </c>
      <c r="OOP142" s="86">
        <v>31211505</v>
      </c>
      <c r="OOQ142" s="86">
        <v>31211505</v>
      </c>
      <c r="OOR142" s="86">
        <v>31211505</v>
      </c>
      <c r="OOS142" s="86">
        <v>31211505</v>
      </c>
      <c r="OOT142" s="86">
        <v>31211505</v>
      </c>
      <c r="OOU142" s="86">
        <v>31211505</v>
      </c>
      <c r="OOV142" s="86">
        <v>31211505</v>
      </c>
      <c r="OOW142" s="86">
        <v>31211505</v>
      </c>
      <c r="OOX142" s="86">
        <v>31211505</v>
      </c>
      <c r="OOY142" s="86">
        <v>31211505</v>
      </c>
      <c r="OOZ142" s="86">
        <v>31211505</v>
      </c>
      <c r="OPA142" s="86">
        <v>31211505</v>
      </c>
      <c r="OPB142" s="86">
        <v>31211505</v>
      </c>
      <c r="OPC142" s="86">
        <v>31211505</v>
      </c>
      <c r="OPD142" s="86">
        <v>31211505</v>
      </c>
      <c r="OPE142" s="86">
        <v>31211505</v>
      </c>
      <c r="OPF142" s="86">
        <v>31211505</v>
      </c>
      <c r="OPG142" s="86">
        <v>31211505</v>
      </c>
      <c r="OPH142" s="86">
        <v>31211505</v>
      </c>
      <c r="OPI142" s="86">
        <v>31211505</v>
      </c>
      <c r="OPJ142" s="86">
        <v>31211505</v>
      </c>
      <c r="OPK142" s="86">
        <v>31211505</v>
      </c>
      <c r="OPL142" s="86">
        <v>31211505</v>
      </c>
      <c r="OPM142" s="86">
        <v>31211505</v>
      </c>
      <c r="OPN142" s="86">
        <v>31211505</v>
      </c>
      <c r="OPO142" s="86">
        <v>31211505</v>
      </c>
      <c r="OPP142" s="86">
        <v>31211505</v>
      </c>
      <c r="OPQ142" s="86">
        <v>31211505</v>
      </c>
      <c r="OPR142" s="86">
        <v>31211505</v>
      </c>
      <c r="OPS142" s="86">
        <v>31211505</v>
      </c>
      <c r="OPT142" s="86">
        <v>31211505</v>
      </c>
      <c r="OPU142" s="86">
        <v>31211505</v>
      </c>
      <c r="OPV142" s="86">
        <v>31211505</v>
      </c>
      <c r="OPW142" s="86">
        <v>31211505</v>
      </c>
      <c r="OPX142" s="86">
        <v>31211505</v>
      </c>
      <c r="OPY142" s="86">
        <v>31211505</v>
      </c>
      <c r="OPZ142" s="86">
        <v>31211505</v>
      </c>
      <c r="OQA142" s="86">
        <v>31211505</v>
      </c>
      <c r="OQB142" s="86">
        <v>31211505</v>
      </c>
      <c r="OQC142" s="86">
        <v>31211505</v>
      </c>
      <c r="OQD142" s="86">
        <v>31211505</v>
      </c>
      <c r="OQE142" s="86">
        <v>31211505</v>
      </c>
      <c r="OQF142" s="86">
        <v>31211505</v>
      </c>
      <c r="OQG142" s="86">
        <v>31211505</v>
      </c>
      <c r="OQH142" s="86">
        <v>31211505</v>
      </c>
      <c r="OQI142" s="86">
        <v>31211505</v>
      </c>
      <c r="OQJ142" s="86">
        <v>31211505</v>
      </c>
      <c r="OQK142" s="86">
        <v>31211505</v>
      </c>
      <c r="OQL142" s="86">
        <v>31211505</v>
      </c>
      <c r="OQM142" s="86">
        <v>31211505</v>
      </c>
      <c r="OQN142" s="86">
        <v>31211505</v>
      </c>
      <c r="OQO142" s="86">
        <v>31211505</v>
      </c>
      <c r="OQP142" s="86">
        <v>31211505</v>
      </c>
      <c r="OQQ142" s="86">
        <v>31211505</v>
      </c>
      <c r="OQR142" s="86">
        <v>31211505</v>
      </c>
      <c r="OQS142" s="86">
        <v>31211505</v>
      </c>
      <c r="OQT142" s="86">
        <v>31211505</v>
      </c>
      <c r="OQU142" s="86">
        <v>31211505</v>
      </c>
      <c r="OQV142" s="86">
        <v>31211505</v>
      </c>
      <c r="OQW142" s="86">
        <v>31211505</v>
      </c>
      <c r="OQX142" s="86">
        <v>31211505</v>
      </c>
      <c r="OQY142" s="86">
        <v>31211505</v>
      </c>
      <c r="OQZ142" s="86">
        <v>31211505</v>
      </c>
      <c r="ORA142" s="86">
        <v>31211505</v>
      </c>
      <c r="ORB142" s="86">
        <v>31211505</v>
      </c>
      <c r="ORC142" s="86">
        <v>31211505</v>
      </c>
      <c r="ORD142" s="86">
        <v>31211505</v>
      </c>
      <c r="ORE142" s="86">
        <v>31211505</v>
      </c>
      <c r="ORF142" s="86">
        <v>31211505</v>
      </c>
      <c r="ORG142" s="86">
        <v>31211505</v>
      </c>
      <c r="ORH142" s="86">
        <v>31211505</v>
      </c>
      <c r="ORI142" s="86">
        <v>31211505</v>
      </c>
      <c r="ORJ142" s="86">
        <v>31211505</v>
      </c>
      <c r="ORK142" s="86">
        <v>31211505</v>
      </c>
      <c r="ORL142" s="86">
        <v>31211505</v>
      </c>
      <c r="ORM142" s="86">
        <v>31211505</v>
      </c>
      <c r="ORN142" s="86">
        <v>31211505</v>
      </c>
      <c r="ORO142" s="86">
        <v>31211505</v>
      </c>
      <c r="ORP142" s="86">
        <v>31211505</v>
      </c>
      <c r="ORQ142" s="86">
        <v>31211505</v>
      </c>
      <c r="ORR142" s="86">
        <v>31211505</v>
      </c>
      <c r="ORS142" s="86">
        <v>31211505</v>
      </c>
      <c r="ORT142" s="86">
        <v>31211505</v>
      </c>
      <c r="ORU142" s="86">
        <v>31211505</v>
      </c>
      <c r="ORV142" s="86">
        <v>31211505</v>
      </c>
      <c r="ORW142" s="86">
        <v>31211505</v>
      </c>
      <c r="ORX142" s="86">
        <v>31211505</v>
      </c>
      <c r="ORY142" s="86">
        <v>31211505</v>
      </c>
      <c r="ORZ142" s="86">
        <v>31211505</v>
      </c>
      <c r="OSA142" s="86">
        <v>31211505</v>
      </c>
      <c r="OSB142" s="86">
        <v>31211505</v>
      </c>
      <c r="OSC142" s="86">
        <v>31211505</v>
      </c>
      <c r="OSD142" s="86">
        <v>31211505</v>
      </c>
      <c r="OSE142" s="86">
        <v>31211505</v>
      </c>
      <c r="OSF142" s="86">
        <v>31211505</v>
      </c>
      <c r="OSG142" s="86">
        <v>31211505</v>
      </c>
      <c r="OSH142" s="86">
        <v>31211505</v>
      </c>
      <c r="OSI142" s="86">
        <v>31211505</v>
      </c>
      <c r="OSJ142" s="86">
        <v>31211505</v>
      </c>
      <c r="OSK142" s="86">
        <v>31211505</v>
      </c>
      <c r="OSL142" s="86">
        <v>31211505</v>
      </c>
      <c r="OSM142" s="86">
        <v>31211505</v>
      </c>
      <c r="OSN142" s="86">
        <v>31211505</v>
      </c>
      <c r="OSO142" s="86">
        <v>31211505</v>
      </c>
      <c r="OSP142" s="86">
        <v>31211505</v>
      </c>
      <c r="OSQ142" s="86">
        <v>31211505</v>
      </c>
      <c r="OSR142" s="86">
        <v>31211505</v>
      </c>
      <c r="OSS142" s="86">
        <v>31211505</v>
      </c>
      <c r="OST142" s="86">
        <v>31211505</v>
      </c>
      <c r="OSU142" s="86">
        <v>31211505</v>
      </c>
      <c r="OSV142" s="86">
        <v>31211505</v>
      </c>
      <c r="OSW142" s="86">
        <v>31211505</v>
      </c>
      <c r="OSX142" s="86">
        <v>31211505</v>
      </c>
      <c r="OSY142" s="86">
        <v>31211505</v>
      </c>
      <c r="OSZ142" s="86">
        <v>31211505</v>
      </c>
      <c r="OTA142" s="86">
        <v>31211505</v>
      </c>
      <c r="OTB142" s="86">
        <v>31211505</v>
      </c>
      <c r="OTC142" s="86">
        <v>31211505</v>
      </c>
      <c r="OTD142" s="86">
        <v>31211505</v>
      </c>
      <c r="OTE142" s="86">
        <v>31211505</v>
      </c>
      <c r="OTF142" s="86">
        <v>31211505</v>
      </c>
      <c r="OTG142" s="86">
        <v>31211505</v>
      </c>
      <c r="OTH142" s="86">
        <v>31211505</v>
      </c>
      <c r="OTI142" s="86">
        <v>31211505</v>
      </c>
      <c r="OTJ142" s="86">
        <v>31211505</v>
      </c>
      <c r="OTK142" s="86">
        <v>31211505</v>
      </c>
      <c r="OTL142" s="86">
        <v>31211505</v>
      </c>
      <c r="OTM142" s="86">
        <v>31211505</v>
      </c>
      <c r="OTN142" s="86">
        <v>31211505</v>
      </c>
      <c r="OTO142" s="86">
        <v>31211505</v>
      </c>
      <c r="OTP142" s="86">
        <v>31211505</v>
      </c>
      <c r="OTQ142" s="86">
        <v>31211505</v>
      </c>
      <c r="OTR142" s="86">
        <v>31211505</v>
      </c>
      <c r="OTS142" s="86">
        <v>31211505</v>
      </c>
      <c r="OTT142" s="86">
        <v>31211505</v>
      </c>
      <c r="OTU142" s="86">
        <v>31211505</v>
      </c>
      <c r="OTV142" s="86">
        <v>31211505</v>
      </c>
      <c r="OTW142" s="86">
        <v>31211505</v>
      </c>
      <c r="OTX142" s="86">
        <v>31211505</v>
      </c>
      <c r="OTY142" s="86">
        <v>31211505</v>
      </c>
      <c r="OTZ142" s="86">
        <v>31211505</v>
      </c>
      <c r="OUA142" s="86">
        <v>31211505</v>
      </c>
      <c r="OUB142" s="86">
        <v>31211505</v>
      </c>
      <c r="OUC142" s="86">
        <v>31211505</v>
      </c>
      <c r="OUD142" s="86">
        <v>31211505</v>
      </c>
      <c r="OUE142" s="86">
        <v>31211505</v>
      </c>
      <c r="OUF142" s="86">
        <v>31211505</v>
      </c>
      <c r="OUG142" s="86">
        <v>31211505</v>
      </c>
      <c r="OUH142" s="86">
        <v>31211505</v>
      </c>
      <c r="OUI142" s="86">
        <v>31211505</v>
      </c>
      <c r="OUJ142" s="86">
        <v>31211505</v>
      </c>
      <c r="OUK142" s="86">
        <v>31211505</v>
      </c>
      <c r="OUL142" s="86">
        <v>31211505</v>
      </c>
      <c r="OUM142" s="86">
        <v>31211505</v>
      </c>
      <c r="OUN142" s="86">
        <v>31211505</v>
      </c>
      <c r="OUO142" s="86">
        <v>31211505</v>
      </c>
      <c r="OUP142" s="86">
        <v>31211505</v>
      </c>
      <c r="OUQ142" s="86">
        <v>31211505</v>
      </c>
      <c r="OUR142" s="86">
        <v>31211505</v>
      </c>
      <c r="OUS142" s="86">
        <v>31211505</v>
      </c>
      <c r="OUT142" s="86">
        <v>31211505</v>
      </c>
      <c r="OUU142" s="86">
        <v>31211505</v>
      </c>
      <c r="OUV142" s="86">
        <v>31211505</v>
      </c>
      <c r="OUW142" s="86">
        <v>31211505</v>
      </c>
      <c r="OUX142" s="86">
        <v>31211505</v>
      </c>
      <c r="OUY142" s="86">
        <v>31211505</v>
      </c>
      <c r="OUZ142" s="86">
        <v>31211505</v>
      </c>
      <c r="OVA142" s="86">
        <v>31211505</v>
      </c>
      <c r="OVB142" s="86">
        <v>31211505</v>
      </c>
      <c r="OVC142" s="86">
        <v>31211505</v>
      </c>
      <c r="OVD142" s="86">
        <v>31211505</v>
      </c>
      <c r="OVE142" s="86">
        <v>31211505</v>
      </c>
      <c r="OVF142" s="86">
        <v>31211505</v>
      </c>
      <c r="OVG142" s="86">
        <v>31211505</v>
      </c>
      <c r="OVH142" s="86">
        <v>31211505</v>
      </c>
      <c r="OVI142" s="86">
        <v>31211505</v>
      </c>
      <c r="OVJ142" s="86">
        <v>31211505</v>
      </c>
      <c r="OVK142" s="86">
        <v>31211505</v>
      </c>
      <c r="OVL142" s="86">
        <v>31211505</v>
      </c>
      <c r="OVM142" s="86">
        <v>31211505</v>
      </c>
      <c r="OVN142" s="86">
        <v>31211505</v>
      </c>
      <c r="OVO142" s="86">
        <v>31211505</v>
      </c>
      <c r="OVP142" s="86">
        <v>31211505</v>
      </c>
      <c r="OVQ142" s="86">
        <v>31211505</v>
      </c>
      <c r="OVR142" s="86">
        <v>31211505</v>
      </c>
      <c r="OVS142" s="86">
        <v>31211505</v>
      </c>
      <c r="OVT142" s="86">
        <v>31211505</v>
      </c>
      <c r="OVU142" s="86">
        <v>31211505</v>
      </c>
      <c r="OVV142" s="86">
        <v>31211505</v>
      </c>
      <c r="OVW142" s="86">
        <v>31211505</v>
      </c>
      <c r="OVX142" s="86">
        <v>31211505</v>
      </c>
      <c r="OVY142" s="86">
        <v>31211505</v>
      </c>
      <c r="OVZ142" s="86">
        <v>31211505</v>
      </c>
      <c r="OWA142" s="86">
        <v>31211505</v>
      </c>
      <c r="OWB142" s="86">
        <v>31211505</v>
      </c>
      <c r="OWC142" s="86">
        <v>31211505</v>
      </c>
      <c r="OWD142" s="86">
        <v>31211505</v>
      </c>
      <c r="OWE142" s="86">
        <v>31211505</v>
      </c>
      <c r="OWF142" s="86">
        <v>31211505</v>
      </c>
      <c r="OWG142" s="86">
        <v>31211505</v>
      </c>
      <c r="OWH142" s="86">
        <v>31211505</v>
      </c>
      <c r="OWI142" s="86">
        <v>31211505</v>
      </c>
      <c r="OWJ142" s="86">
        <v>31211505</v>
      </c>
      <c r="OWK142" s="86">
        <v>31211505</v>
      </c>
      <c r="OWL142" s="86">
        <v>31211505</v>
      </c>
      <c r="OWM142" s="86">
        <v>31211505</v>
      </c>
      <c r="OWN142" s="86">
        <v>31211505</v>
      </c>
      <c r="OWO142" s="86">
        <v>31211505</v>
      </c>
      <c r="OWP142" s="86">
        <v>31211505</v>
      </c>
      <c r="OWQ142" s="86">
        <v>31211505</v>
      </c>
      <c r="OWR142" s="86">
        <v>31211505</v>
      </c>
      <c r="OWS142" s="86">
        <v>31211505</v>
      </c>
      <c r="OWT142" s="86">
        <v>31211505</v>
      </c>
      <c r="OWU142" s="86">
        <v>31211505</v>
      </c>
      <c r="OWV142" s="86">
        <v>31211505</v>
      </c>
      <c r="OWW142" s="86">
        <v>31211505</v>
      </c>
      <c r="OWX142" s="86">
        <v>31211505</v>
      </c>
      <c r="OWY142" s="86">
        <v>31211505</v>
      </c>
      <c r="OWZ142" s="86">
        <v>31211505</v>
      </c>
      <c r="OXA142" s="86">
        <v>31211505</v>
      </c>
      <c r="OXB142" s="86">
        <v>31211505</v>
      </c>
      <c r="OXC142" s="86">
        <v>31211505</v>
      </c>
      <c r="OXD142" s="86">
        <v>31211505</v>
      </c>
      <c r="OXE142" s="86">
        <v>31211505</v>
      </c>
      <c r="OXF142" s="86">
        <v>31211505</v>
      </c>
      <c r="OXG142" s="86">
        <v>31211505</v>
      </c>
      <c r="OXH142" s="86">
        <v>31211505</v>
      </c>
      <c r="OXI142" s="86">
        <v>31211505</v>
      </c>
      <c r="OXJ142" s="86">
        <v>31211505</v>
      </c>
      <c r="OXK142" s="86">
        <v>31211505</v>
      </c>
      <c r="OXL142" s="86">
        <v>31211505</v>
      </c>
      <c r="OXM142" s="86">
        <v>31211505</v>
      </c>
      <c r="OXN142" s="86">
        <v>31211505</v>
      </c>
      <c r="OXO142" s="86">
        <v>31211505</v>
      </c>
      <c r="OXP142" s="86">
        <v>31211505</v>
      </c>
      <c r="OXQ142" s="86">
        <v>31211505</v>
      </c>
      <c r="OXR142" s="86">
        <v>31211505</v>
      </c>
      <c r="OXS142" s="86">
        <v>31211505</v>
      </c>
      <c r="OXT142" s="86">
        <v>31211505</v>
      </c>
      <c r="OXU142" s="86">
        <v>31211505</v>
      </c>
      <c r="OXV142" s="86">
        <v>31211505</v>
      </c>
      <c r="OXW142" s="86">
        <v>31211505</v>
      </c>
      <c r="OXX142" s="86">
        <v>31211505</v>
      </c>
      <c r="OXY142" s="86">
        <v>31211505</v>
      </c>
      <c r="OXZ142" s="86">
        <v>31211505</v>
      </c>
      <c r="OYA142" s="86">
        <v>31211505</v>
      </c>
      <c r="OYB142" s="86">
        <v>31211505</v>
      </c>
      <c r="OYC142" s="86">
        <v>31211505</v>
      </c>
      <c r="OYD142" s="86">
        <v>31211505</v>
      </c>
      <c r="OYE142" s="86">
        <v>31211505</v>
      </c>
      <c r="OYF142" s="86">
        <v>31211505</v>
      </c>
      <c r="OYG142" s="86">
        <v>31211505</v>
      </c>
      <c r="OYH142" s="86">
        <v>31211505</v>
      </c>
      <c r="OYI142" s="86">
        <v>31211505</v>
      </c>
      <c r="OYJ142" s="86">
        <v>31211505</v>
      </c>
      <c r="OYK142" s="86">
        <v>31211505</v>
      </c>
      <c r="OYL142" s="86">
        <v>31211505</v>
      </c>
      <c r="OYM142" s="86">
        <v>31211505</v>
      </c>
      <c r="OYN142" s="86">
        <v>31211505</v>
      </c>
      <c r="OYO142" s="86">
        <v>31211505</v>
      </c>
      <c r="OYP142" s="86">
        <v>31211505</v>
      </c>
      <c r="OYQ142" s="86">
        <v>31211505</v>
      </c>
      <c r="OYR142" s="86">
        <v>31211505</v>
      </c>
      <c r="OYS142" s="86">
        <v>31211505</v>
      </c>
      <c r="OYT142" s="86">
        <v>31211505</v>
      </c>
      <c r="OYU142" s="86">
        <v>31211505</v>
      </c>
      <c r="OYV142" s="86">
        <v>31211505</v>
      </c>
      <c r="OYW142" s="86">
        <v>31211505</v>
      </c>
      <c r="OYX142" s="86">
        <v>31211505</v>
      </c>
      <c r="OYY142" s="86">
        <v>31211505</v>
      </c>
      <c r="OYZ142" s="86">
        <v>31211505</v>
      </c>
      <c r="OZA142" s="86">
        <v>31211505</v>
      </c>
      <c r="OZB142" s="86">
        <v>31211505</v>
      </c>
      <c r="OZC142" s="86">
        <v>31211505</v>
      </c>
      <c r="OZD142" s="86">
        <v>31211505</v>
      </c>
      <c r="OZE142" s="86">
        <v>31211505</v>
      </c>
      <c r="OZF142" s="86">
        <v>31211505</v>
      </c>
      <c r="OZG142" s="86">
        <v>31211505</v>
      </c>
      <c r="OZH142" s="86">
        <v>31211505</v>
      </c>
      <c r="OZI142" s="86">
        <v>31211505</v>
      </c>
      <c r="OZJ142" s="86">
        <v>31211505</v>
      </c>
      <c r="OZK142" s="86">
        <v>31211505</v>
      </c>
      <c r="OZL142" s="86">
        <v>31211505</v>
      </c>
      <c r="OZM142" s="86">
        <v>31211505</v>
      </c>
      <c r="OZN142" s="86">
        <v>31211505</v>
      </c>
      <c r="OZO142" s="86">
        <v>31211505</v>
      </c>
      <c r="OZP142" s="86">
        <v>31211505</v>
      </c>
      <c r="OZQ142" s="86">
        <v>31211505</v>
      </c>
      <c r="OZR142" s="86">
        <v>31211505</v>
      </c>
      <c r="OZS142" s="86">
        <v>31211505</v>
      </c>
      <c r="OZT142" s="86">
        <v>31211505</v>
      </c>
      <c r="OZU142" s="86">
        <v>31211505</v>
      </c>
      <c r="OZV142" s="86">
        <v>31211505</v>
      </c>
      <c r="OZW142" s="86">
        <v>31211505</v>
      </c>
      <c r="OZX142" s="86">
        <v>31211505</v>
      </c>
      <c r="OZY142" s="86">
        <v>31211505</v>
      </c>
      <c r="OZZ142" s="86">
        <v>31211505</v>
      </c>
      <c r="PAA142" s="86">
        <v>31211505</v>
      </c>
      <c r="PAB142" s="86">
        <v>31211505</v>
      </c>
      <c r="PAC142" s="86">
        <v>31211505</v>
      </c>
      <c r="PAD142" s="86">
        <v>31211505</v>
      </c>
      <c r="PAE142" s="86">
        <v>31211505</v>
      </c>
      <c r="PAF142" s="86">
        <v>31211505</v>
      </c>
      <c r="PAG142" s="86">
        <v>31211505</v>
      </c>
      <c r="PAH142" s="86">
        <v>31211505</v>
      </c>
      <c r="PAI142" s="86">
        <v>31211505</v>
      </c>
      <c r="PAJ142" s="86">
        <v>31211505</v>
      </c>
      <c r="PAK142" s="86">
        <v>31211505</v>
      </c>
      <c r="PAL142" s="86">
        <v>31211505</v>
      </c>
      <c r="PAM142" s="86">
        <v>31211505</v>
      </c>
      <c r="PAN142" s="86">
        <v>31211505</v>
      </c>
      <c r="PAO142" s="86">
        <v>31211505</v>
      </c>
      <c r="PAP142" s="86">
        <v>31211505</v>
      </c>
      <c r="PAQ142" s="86">
        <v>31211505</v>
      </c>
      <c r="PAR142" s="86">
        <v>31211505</v>
      </c>
      <c r="PAS142" s="86">
        <v>31211505</v>
      </c>
      <c r="PAT142" s="86">
        <v>31211505</v>
      </c>
      <c r="PAU142" s="86">
        <v>31211505</v>
      </c>
      <c r="PAV142" s="86">
        <v>31211505</v>
      </c>
      <c r="PAW142" s="86">
        <v>31211505</v>
      </c>
      <c r="PAX142" s="86">
        <v>31211505</v>
      </c>
      <c r="PAY142" s="86">
        <v>31211505</v>
      </c>
      <c r="PAZ142" s="86">
        <v>31211505</v>
      </c>
      <c r="PBA142" s="86">
        <v>31211505</v>
      </c>
      <c r="PBB142" s="86">
        <v>31211505</v>
      </c>
      <c r="PBC142" s="86">
        <v>31211505</v>
      </c>
      <c r="PBD142" s="86">
        <v>31211505</v>
      </c>
      <c r="PBE142" s="86">
        <v>31211505</v>
      </c>
      <c r="PBF142" s="86">
        <v>31211505</v>
      </c>
      <c r="PBG142" s="86">
        <v>31211505</v>
      </c>
      <c r="PBH142" s="86">
        <v>31211505</v>
      </c>
      <c r="PBI142" s="86">
        <v>31211505</v>
      </c>
      <c r="PBJ142" s="86">
        <v>31211505</v>
      </c>
      <c r="PBK142" s="86">
        <v>31211505</v>
      </c>
      <c r="PBL142" s="86">
        <v>31211505</v>
      </c>
      <c r="PBM142" s="86">
        <v>31211505</v>
      </c>
      <c r="PBN142" s="86">
        <v>31211505</v>
      </c>
      <c r="PBO142" s="86">
        <v>31211505</v>
      </c>
      <c r="PBP142" s="86">
        <v>31211505</v>
      </c>
      <c r="PBQ142" s="86">
        <v>31211505</v>
      </c>
      <c r="PBR142" s="86">
        <v>31211505</v>
      </c>
      <c r="PBS142" s="86">
        <v>31211505</v>
      </c>
      <c r="PBT142" s="86">
        <v>31211505</v>
      </c>
      <c r="PBU142" s="86">
        <v>31211505</v>
      </c>
      <c r="PBV142" s="86">
        <v>31211505</v>
      </c>
      <c r="PBW142" s="86">
        <v>31211505</v>
      </c>
      <c r="PBX142" s="86">
        <v>31211505</v>
      </c>
      <c r="PBY142" s="86">
        <v>31211505</v>
      </c>
      <c r="PBZ142" s="86">
        <v>31211505</v>
      </c>
      <c r="PCA142" s="86">
        <v>31211505</v>
      </c>
      <c r="PCB142" s="86">
        <v>31211505</v>
      </c>
      <c r="PCC142" s="86">
        <v>31211505</v>
      </c>
      <c r="PCD142" s="86">
        <v>31211505</v>
      </c>
      <c r="PCE142" s="86">
        <v>31211505</v>
      </c>
      <c r="PCF142" s="86">
        <v>31211505</v>
      </c>
      <c r="PCG142" s="86">
        <v>31211505</v>
      </c>
      <c r="PCH142" s="86">
        <v>31211505</v>
      </c>
      <c r="PCI142" s="86">
        <v>31211505</v>
      </c>
      <c r="PCJ142" s="86">
        <v>31211505</v>
      </c>
      <c r="PCK142" s="86">
        <v>31211505</v>
      </c>
      <c r="PCL142" s="86">
        <v>31211505</v>
      </c>
      <c r="PCM142" s="86">
        <v>31211505</v>
      </c>
      <c r="PCN142" s="86">
        <v>31211505</v>
      </c>
      <c r="PCO142" s="86">
        <v>31211505</v>
      </c>
      <c r="PCP142" s="86">
        <v>31211505</v>
      </c>
      <c r="PCQ142" s="86">
        <v>31211505</v>
      </c>
      <c r="PCR142" s="86">
        <v>31211505</v>
      </c>
      <c r="PCS142" s="86">
        <v>31211505</v>
      </c>
      <c r="PCT142" s="86">
        <v>31211505</v>
      </c>
      <c r="PCU142" s="86">
        <v>31211505</v>
      </c>
      <c r="PCV142" s="86">
        <v>31211505</v>
      </c>
      <c r="PCW142" s="86">
        <v>31211505</v>
      </c>
      <c r="PCX142" s="86">
        <v>31211505</v>
      </c>
      <c r="PCY142" s="86">
        <v>31211505</v>
      </c>
      <c r="PCZ142" s="86">
        <v>31211505</v>
      </c>
      <c r="PDA142" s="86">
        <v>31211505</v>
      </c>
      <c r="PDB142" s="86">
        <v>31211505</v>
      </c>
      <c r="PDC142" s="86">
        <v>31211505</v>
      </c>
      <c r="PDD142" s="86">
        <v>31211505</v>
      </c>
      <c r="PDE142" s="86">
        <v>31211505</v>
      </c>
      <c r="PDF142" s="86">
        <v>31211505</v>
      </c>
      <c r="PDG142" s="86">
        <v>31211505</v>
      </c>
      <c r="PDH142" s="86">
        <v>31211505</v>
      </c>
      <c r="PDI142" s="86">
        <v>31211505</v>
      </c>
      <c r="PDJ142" s="86">
        <v>31211505</v>
      </c>
      <c r="PDK142" s="86">
        <v>31211505</v>
      </c>
      <c r="PDL142" s="86">
        <v>31211505</v>
      </c>
      <c r="PDM142" s="86">
        <v>31211505</v>
      </c>
      <c r="PDN142" s="86">
        <v>31211505</v>
      </c>
      <c r="PDO142" s="86">
        <v>31211505</v>
      </c>
      <c r="PDP142" s="86">
        <v>31211505</v>
      </c>
      <c r="PDQ142" s="86">
        <v>31211505</v>
      </c>
      <c r="PDR142" s="86">
        <v>31211505</v>
      </c>
      <c r="PDS142" s="86">
        <v>31211505</v>
      </c>
      <c r="PDT142" s="86">
        <v>31211505</v>
      </c>
      <c r="PDU142" s="86">
        <v>31211505</v>
      </c>
      <c r="PDV142" s="86">
        <v>31211505</v>
      </c>
      <c r="PDW142" s="86">
        <v>31211505</v>
      </c>
      <c r="PDX142" s="86">
        <v>31211505</v>
      </c>
      <c r="PDY142" s="86">
        <v>31211505</v>
      </c>
      <c r="PDZ142" s="86">
        <v>31211505</v>
      </c>
      <c r="PEA142" s="86">
        <v>31211505</v>
      </c>
      <c r="PEB142" s="86">
        <v>31211505</v>
      </c>
      <c r="PEC142" s="86">
        <v>31211505</v>
      </c>
      <c r="PED142" s="86">
        <v>31211505</v>
      </c>
      <c r="PEE142" s="86">
        <v>31211505</v>
      </c>
      <c r="PEF142" s="86">
        <v>31211505</v>
      </c>
      <c r="PEG142" s="86">
        <v>31211505</v>
      </c>
      <c r="PEH142" s="86">
        <v>31211505</v>
      </c>
      <c r="PEI142" s="86">
        <v>31211505</v>
      </c>
      <c r="PEJ142" s="86">
        <v>31211505</v>
      </c>
      <c r="PEK142" s="86">
        <v>31211505</v>
      </c>
      <c r="PEL142" s="86">
        <v>31211505</v>
      </c>
      <c r="PEM142" s="86">
        <v>31211505</v>
      </c>
      <c r="PEN142" s="86">
        <v>31211505</v>
      </c>
      <c r="PEO142" s="86">
        <v>31211505</v>
      </c>
      <c r="PEP142" s="86">
        <v>31211505</v>
      </c>
      <c r="PEQ142" s="86">
        <v>31211505</v>
      </c>
      <c r="PER142" s="86">
        <v>31211505</v>
      </c>
      <c r="PES142" s="86">
        <v>31211505</v>
      </c>
      <c r="PET142" s="86">
        <v>31211505</v>
      </c>
      <c r="PEU142" s="86">
        <v>31211505</v>
      </c>
      <c r="PEV142" s="86">
        <v>31211505</v>
      </c>
      <c r="PEW142" s="86">
        <v>31211505</v>
      </c>
      <c r="PEX142" s="86">
        <v>31211505</v>
      </c>
      <c r="PEY142" s="86">
        <v>31211505</v>
      </c>
      <c r="PEZ142" s="86">
        <v>31211505</v>
      </c>
      <c r="PFA142" s="86">
        <v>31211505</v>
      </c>
      <c r="PFB142" s="86">
        <v>31211505</v>
      </c>
      <c r="PFC142" s="86">
        <v>31211505</v>
      </c>
      <c r="PFD142" s="86">
        <v>31211505</v>
      </c>
      <c r="PFE142" s="86">
        <v>31211505</v>
      </c>
      <c r="PFF142" s="86">
        <v>31211505</v>
      </c>
      <c r="PFG142" s="86">
        <v>31211505</v>
      </c>
      <c r="PFH142" s="86">
        <v>31211505</v>
      </c>
      <c r="PFI142" s="86">
        <v>31211505</v>
      </c>
      <c r="PFJ142" s="86">
        <v>31211505</v>
      </c>
      <c r="PFK142" s="86">
        <v>31211505</v>
      </c>
      <c r="PFL142" s="86">
        <v>31211505</v>
      </c>
      <c r="PFM142" s="86">
        <v>31211505</v>
      </c>
      <c r="PFN142" s="86">
        <v>31211505</v>
      </c>
      <c r="PFO142" s="86">
        <v>31211505</v>
      </c>
      <c r="PFP142" s="86">
        <v>31211505</v>
      </c>
      <c r="PFQ142" s="86">
        <v>31211505</v>
      </c>
      <c r="PFR142" s="86">
        <v>31211505</v>
      </c>
      <c r="PFS142" s="86">
        <v>31211505</v>
      </c>
      <c r="PFT142" s="86">
        <v>31211505</v>
      </c>
      <c r="PFU142" s="86">
        <v>31211505</v>
      </c>
      <c r="PFV142" s="86">
        <v>31211505</v>
      </c>
      <c r="PFW142" s="86">
        <v>31211505</v>
      </c>
      <c r="PFX142" s="86">
        <v>31211505</v>
      </c>
      <c r="PFY142" s="86">
        <v>31211505</v>
      </c>
      <c r="PFZ142" s="86">
        <v>31211505</v>
      </c>
      <c r="PGA142" s="86">
        <v>31211505</v>
      </c>
      <c r="PGB142" s="86">
        <v>31211505</v>
      </c>
      <c r="PGC142" s="86">
        <v>31211505</v>
      </c>
      <c r="PGD142" s="86">
        <v>31211505</v>
      </c>
      <c r="PGE142" s="86">
        <v>31211505</v>
      </c>
      <c r="PGF142" s="86">
        <v>31211505</v>
      </c>
      <c r="PGG142" s="86">
        <v>31211505</v>
      </c>
      <c r="PGH142" s="86">
        <v>31211505</v>
      </c>
      <c r="PGI142" s="86">
        <v>31211505</v>
      </c>
      <c r="PGJ142" s="86">
        <v>31211505</v>
      </c>
      <c r="PGK142" s="86">
        <v>31211505</v>
      </c>
      <c r="PGL142" s="86">
        <v>31211505</v>
      </c>
      <c r="PGM142" s="86">
        <v>31211505</v>
      </c>
      <c r="PGN142" s="86">
        <v>31211505</v>
      </c>
      <c r="PGO142" s="86">
        <v>31211505</v>
      </c>
      <c r="PGP142" s="86">
        <v>31211505</v>
      </c>
      <c r="PGQ142" s="86">
        <v>31211505</v>
      </c>
      <c r="PGR142" s="86">
        <v>31211505</v>
      </c>
      <c r="PGS142" s="86">
        <v>31211505</v>
      </c>
      <c r="PGT142" s="86">
        <v>31211505</v>
      </c>
      <c r="PGU142" s="86">
        <v>31211505</v>
      </c>
      <c r="PGV142" s="86">
        <v>31211505</v>
      </c>
      <c r="PGW142" s="86">
        <v>31211505</v>
      </c>
      <c r="PGX142" s="86">
        <v>31211505</v>
      </c>
      <c r="PGY142" s="86">
        <v>31211505</v>
      </c>
      <c r="PGZ142" s="86">
        <v>31211505</v>
      </c>
      <c r="PHA142" s="86">
        <v>31211505</v>
      </c>
      <c r="PHB142" s="86">
        <v>31211505</v>
      </c>
      <c r="PHC142" s="86">
        <v>31211505</v>
      </c>
      <c r="PHD142" s="86">
        <v>31211505</v>
      </c>
      <c r="PHE142" s="86">
        <v>31211505</v>
      </c>
      <c r="PHF142" s="86">
        <v>31211505</v>
      </c>
      <c r="PHG142" s="86">
        <v>31211505</v>
      </c>
      <c r="PHH142" s="86">
        <v>31211505</v>
      </c>
      <c r="PHI142" s="86">
        <v>31211505</v>
      </c>
      <c r="PHJ142" s="86">
        <v>31211505</v>
      </c>
      <c r="PHK142" s="86">
        <v>31211505</v>
      </c>
      <c r="PHL142" s="86">
        <v>31211505</v>
      </c>
      <c r="PHM142" s="86">
        <v>31211505</v>
      </c>
      <c r="PHN142" s="86">
        <v>31211505</v>
      </c>
      <c r="PHO142" s="86">
        <v>31211505</v>
      </c>
      <c r="PHP142" s="86">
        <v>31211505</v>
      </c>
      <c r="PHQ142" s="86">
        <v>31211505</v>
      </c>
      <c r="PHR142" s="86">
        <v>31211505</v>
      </c>
      <c r="PHS142" s="86">
        <v>31211505</v>
      </c>
      <c r="PHT142" s="86">
        <v>31211505</v>
      </c>
      <c r="PHU142" s="86">
        <v>31211505</v>
      </c>
      <c r="PHV142" s="86">
        <v>31211505</v>
      </c>
      <c r="PHW142" s="86">
        <v>31211505</v>
      </c>
      <c r="PHX142" s="86">
        <v>31211505</v>
      </c>
      <c r="PHY142" s="86">
        <v>31211505</v>
      </c>
      <c r="PHZ142" s="86">
        <v>31211505</v>
      </c>
      <c r="PIA142" s="86">
        <v>31211505</v>
      </c>
      <c r="PIB142" s="86">
        <v>31211505</v>
      </c>
      <c r="PIC142" s="86">
        <v>31211505</v>
      </c>
      <c r="PID142" s="86">
        <v>31211505</v>
      </c>
      <c r="PIE142" s="86">
        <v>31211505</v>
      </c>
      <c r="PIF142" s="86">
        <v>31211505</v>
      </c>
      <c r="PIG142" s="86">
        <v>31211505</v>
      </c>
      <c r="PIH142" s="86">
        <v>31211505</v>
      </c>
      <c r="PII142" s="86">
        <v>31211505</v>
      </c>
      <c r="PIJ142" s="86">
        <v>31211505</v>
      </c>
      <c r="PIK142" s="86">
        <v>31211505</v>
      </c>
      <c r="PIL142" s="86">
        <v>31211505</v>
      </c>
      <c r="PIM142" s="86">
        <v>31211505</v>
      </c>
      <c r="PIN142" s="86">
        <v>31211505</v>
      </c>
      <c r="PIO142" s="86">
        <v>31211505</v>
      </c>
      <c r="PIP142" s="86">
        <v>31211505</v>
      </c>
      <c r="PIQ142" s="86">
        <v>31211505</v>
      </c>
      <c r="PIR142" s="86">
        <v>31211505</v>
      </c>
      <c r="PIS142" s="86">
        <v>31211505</v>
      </c>
      <c r="PIT142" s="86">
        <v>31211505</v>
      </c>
      <c r="PIU142" s="86">
        <v>31211505</v>
      </c>
      <c r="PIV142" s="86">
        <v>31211505</v>
      </c>
      <c r="PIW142" s="86">
        <v>31211505</v>
      </c>
      <c r="PIX142" s="86">
        <v>31211505</v>
      </c>
      <c r="PIY142" s="86">
        <v>31211505</v>
      </c>
      <c r="PIZ142" s="86">
        <v>31211505</v>
      </c>
      <c r="PJA142" s="86">
        <v>31211505</v>
      </c>
      <c r="PJB142" s="86">
        <v>31211505</v>
      </c>
      <c r="PJC142" s="86">
        <v>31211505</v>
      </c>
      <c r="PJD142" s="86">
        <v>31211505</v>
      </c>
      <c r="PJE142" s="86">
        <v>31211505</v>
      </c>
      <c r="PJF142" s="86">
        <v>31211505</v>
      </c>
      <c r="PJG142" s="86">
        <v>31211505</v>
      </c>
      <c r="PJH142" s="86">
        <v>31211505</v>
      </c>
      <c r="PJI142" s="86">
        <v>31211505</v>
      </c>
      <c r="PJJ142" s="86">
        <v>31211505</v>
      </c>
      <c r="PJK142" s="86">
        <v>31211505</v>
      </c>
      <c r="PJL142" s="86">
        <v>31211505</v>
      </c>
      <c r="PJM142" s="86">
        <v>31211505</v>
      </c>
      <c r="PJN142" s="86">
        <v>31211505</v>
      </c>
      <c r="PJO142" s="86">
        <v>31211505</v>
      </c>
      <c r="PJP142" s="86">
        <v>31211505</v>
      </c>
      <c r="PJQ142" s="86">
        <v>31211505</v>
      </c>
      <c r="PJR142" s="86">
        <v>31211505</v>
      </c>
      <c r="PJS142" s="86">
        <v>31211505</v>
      </c>
      <c r="PJT142" s="86">
        <v>31211505</v>
      </c>
      <c r="PJU142" s="86">
        <v>31211505</v>
      </c>
      <c r="PJV142" s="86">
        <v>31211505</v>
      </c>
      <c r="PJW142" s="86">
        <v>31211505</v>
      </c>
      <c r="PJX142" s="86">
        <v>31211505</v>
      </c>
      <c r="PJY142" s="86">
        <v>31211505</v>
      </c>
      <c r="PJZ142" s="86">
        <v>31211505</v>
      </c>
      <c r="PKA142" s="86">
        <v>31211505</v>
      </c>
      <c r="PKB142" s="86">
        <v>31211505</v>
      </c>
      <c r="PKC142" s="86">
        <v>31211505</v>
      </c>
      <c r="PKD142" s="86">
        <v>31211505</v>
      </c>
      <c r="PKE142" s="86">
        <v>31211505</v>
      </c>
      <c r="PKF142" s="86">
        <v>31211505</v>
      </c>
      <c r="PKG142" s="86">
        <v>31211505</v>
      </c>
      <c r="PKH142" s="86">
        <v>31211505</v>
      </c>
      <c r="PKI142" s="86">
        <v>31211505</v>
      </c>
      <c r="PKJ142" s="86">
        <v>31211505</v>
      </c>
      <c r="PKK142" s="86">
        <v>31211505</v>
      </c>
      <c r="PKL142" s="86">
        <v>31211505</v>
      </c>
      <c r="PKM142" s="86">
        <v>31211505</v>
      </c>
      <c r="PKN142" s="86">
        <v>31211505</v>
      </c>
      <c r="PKO142" s="86">
        <v>31211505</v>
      </c>
      <c r="PKP142" s="86">
        <v>31211505</v>
      </c>
      <c r="PKQ142" s="86">
        <v>31211505</v>
      </c>
      <c r="PKR142" s="86">
        <v>31211505</v>
      </c>
      <c r="PKS142" s="86">
        <v>31211505</v>
      </c>
      <c r="PKT142" s="86">
        <v>31211505</v>
      </c>
      <c r="PKU142" s="86">
        <v>31211505</v>
      </c>
      <c r="PKV142" s="86">
        <v>31211505</v>
      </c>
      <c r="PKW142" s="86">
        <v>31211505</v>
      </c>
      <c r="PKX142" s="86">
        <v>31211505</v>
      </c>
      <c r="PKY142" s="86">
        <v>31211505</v>
      </c>
      <c r="PKZ142" s="86">
        <v>31211505</v>
      </c>
      <c r="PLA142" s="86">
        <v>31211505</v>
      </c>
      <c r="PLB142" s="86">
        <v>31211505</v>
      </c>
      <c r="PLC142" s="86">
        <v>31211505</v>
      </c>
      <c r="PLD142" s="86">
        <v>31211505</v>
      </c>
      <c r="PLE142" s="86">
        <v>31211505</v>
      </c>
      <c r="PLF142" s="86">
        <v>31211505</v>
      </c>
      <c r="PLG142" s="86">
        <v>31211505</v>
      </c>
      <c r="PLH142" s="86">
        <v>31211505</v>
      </c>
      <c r="PLI142" s="86">
        <v>31211505</v>
      </c>
      <c r="PLJ142" s="86">
        <v>31211505</v>
      </c>
      <c r="PLK142" s="86">
        <v>31211505</v>
      </c>
      <c r="PLL142" s="86">
        <v>31211505</v>
      </c>
      <c r="PLM142" s="86">
        <v>31211505</v>
      </c>
      <c r="PLN142" s="86">
        <v>31211505</v>
      </c>
      <c r="PLO142" s="86">
        <v>31211505</v>
      </c>
      <c r="PLP142" s="86">
        <v>31211505</v>
      </c>
      <c r="PLQ142" s="86">
        <v>31211505</v>
      </c>
      <c r="PLR142" s="86">
        <v>31211505</v>
      </c>
      <c r="PLS142" s="86">
        <v>31211505</v>
      </c>
      <c r="PLT142" s="86">
        <v>31211505</v>
      </c>
      <c r="PLU142" s="86">
        <v>31211505</v>
      </c>
      <c r="PLV142" s="86">
        <v>31211505</v>
      </c>
      <c r="PLW142" s="86">
        <v>31211505</v>
      </c>
      <c r="PLX142" s="86">
        <v>31211505</v>
      </c>
      <c r="PLY142" s="86">
        <v>31211505</v>
      </c>
      <c r="PLZ142" s="86">
        <v>31211505</v>
      </c>
      <c r="PMA142" s="86">
        <v>31211505</v>
      </c>
      <c r="PMB142" s="86">
        <v>31211505</v>
      </c>
      <c r="PMC142" s="86">
        <v>31211505</v>
      </c>
      <c r="PMD142" s="86">
        <v>31211505</v>
      </c>
      <c r="PME142" s="86">
        <v>31211505</v>
      </c>
      <c r="PMF142" s="86">
        <v>31211505</v>
      </c>
      <c r="PMG142" s="86">
        <v>31211505</v>
      </c>
      <c r="PMH142" s="86">
        <v>31211505</v>
      </c>
      <c r="PMI142" s="86">
        <v>31211505</v>
      </c>
      <c r="PMJ142" s="86">
        <v>31211505</v>
      </c>
      <c r="PMK142" s="86">
        <v>31211505</v>
      </c>
      <c r="PML142" s="86">
        <v>31211505</v>
      </c>
      <c r="PMM142" s="86">
        <v>31211505</v>
      </c>
      <c r="PMN142" s="86">
        <v>31211505</v>
      </c>
      <c r="PMO142" s="86">
        <v>31211505</v>
      </c>
      <c r="PMP142" s="86">
        <v>31211505</v>
      </c>
      <c r="PMQ142" s="86">
        <v>31211505</v>
      </c>
      <c r="PMR142" s="86">
        <v>31211505</v>
      </c>
      <c r="PMS142" s="86">
        <v>31211505</v>
      </c>
      <c r="PMT142" s="86">
        <v>31211505</v>
      </c>
      <c r="PMU142" s="86">
        <v>31211505</v>
      </c>
      <c r="PMV142" s="86">
        <v>31211505</v>
      </c>
      <c r="PMW142" s="86">
        <v>31211505</v>
      </c>
      <c r="PMX142" s="86">
        <v>31211505</v>
      </c>
      <c r="PMY142" s="86">
        <v>31211505</v>
      </c>
      <c r="PMZ142" s="86">
        <v>31211505</v>
      </c>
      <c r="PNA142" s="86">
        <v>31211505</v>
      </c>
      <c r="PNB142" s="86">
        <v>31211505</v>
      </c>
      <c r="PNC142" s="86">
        <v>31211505</v>
      </c>
      <c r="PND142" s="86">
        <v>31211505</v>
      </c>
      <c r="PNE142" s="86">
        <v>31211505</v>
      </c>
      <c r="PNF142" s="86">
        <v>31211505</v>
      </c>
      <c r="PNG142" s="86">
        <v>31211505</v>
      </c>
      <c r="PNH142" s="86">
        <v>31211505</v>
      </c>
      <c r="PNI142" s="86">
        <v>31211505</v>
      </c>
      <c r="PNJ142" s="86">
        <v>31211505</v>
      </c>
      <c r="PNK142" s="86">
        <v>31211505</v>
      </c>
      <c r="PNL142" s="86">
        <v>31211505</v>
      </c>
      <c r="PNM142" s="86">
        <v>31211505</v>
      </c>
      <c r="PNN142" s="86">
        <v>31211505</v>
      </c>
      <c r="PNO142" s="86">
        <v>31211505</v>
      </c>
      <c r="PNP142" s="86">
        <v>31211505</v>
      </c>
      <c r="PNQ142" s="86">
        <v>31211505</v>
      </c>
      <c r="PNR142" s="86">
        <v>31211505</v>
      </c>
      <c r="PNS142" s="86">
        <v>31211505</v>
      </c>
      <c r="PNT142" s="86">
        <v>31211505</v>
      </c>
      <c r="PNU142" s="86">
        <v>31211505</v>
      </c>
      <c r="PNV142" s="86">
        <v>31211505</v>
      </c>
      <c r="PNW142" s="86">
        <v>31211505</v>
      </c>
      <c r="PNX142" s="86">
        <v>31211505</v>
      </c>
      <c r="PNY142" s="86">
        <v>31211505</v>
      </c>
      <c r="PNZ142" s="86">
        <v>31211505</v>
      </c>
      <c r="POA142" s="86">
        <v>31211505</v>
      </c>
      <c r="POB142" s="86">
        <v>31211505</v>
      </c>
      <c r="POC142" s="86">
        <v>31211505</v>
      </c>
      <c r="POD142" s="86">
        <v>31211505</v>
      </c>
      <c r="POE142" s="86">
        <v>31211505</v>
      </c>
      <c r="POF142" s="86">
        <v>31211505</v>
      </c>
      <c r="POG142" s="86">
        <v>31211505</v>
      </c>
      <c r="POH142" s="86">
        <v>31211505</v>
      </c>
      <c r="POI142" s="86">
        <v>31211505</v>
      </c>
      <c r="POJ142" s="86">
        <v>31211505</v>
      </c>
      <c r="POK142" s="86">
        <v>31211505</v>
      </c>
      <c r="POL142" s="86">
        <v>31211505</v>
      </c>
      <c r="POM142" s="86">
        <v>31211505</v>
      </c>
      <c r="PON142" s="86">
        <v>31211505</v>
      </c>
      <c r="POO142" s="86">
        <v>31211505</v>
      </c>
      <c r="POP142" s="86">
        <v>31211505</v>
      </c>
      <c r="POQ142" s="86">
        <v>31211505</v>
      </c>
      <c r="POR142" s="86">
        <v>31211505</v>
      </c>
      <c r="POS142" s="86">
        <v>31211505</v>
      </c>
      <c r="POT142" s="86">
        <v>31211505</v>
      </c>
      <c r="POU142" s="86">
        <v>31211505</v>
      </c>
      <c r="POV142" s="86">
        <v>31211505</v>
      </c>
      <c r="POW142" s="86">
        <v>31211505</v>
      </c>
      <c r="POX142" s="86">
        <v>31211505</v>
      </c>
      <c r="POY142" s="86">
        <v>31211505</v>
      </c>
      <c r="POZ142" s="86">
        <v>31211505</v>
      </c>
      <c r="PPA142" s="86">
        <v>31211505</v>
      </c>
      <c r="PPB142" s="86">
        <v>31211505</v>
      </c>
      <c r="PPC142" s="86">
        <v>31211505</v>
      </c>
      <c r="PPD142" s="86">
        <v>31211505</v>
      </c>
      <c r="PPE142" s="86">
        <v>31211505</v>
      </c>
      <c r="PPF142" s="86">
        <v>31211505</v>
      </c>
      <c r="PPG142" s="86">
        <v>31211505</v>
      </c>
      <c r="PPH142" s="86">
        <v>31211505</v>
      </c>
      <c r="PPI142" s="86">
        <v>31211505</v>
      </c>
      <c r="PPJ142" s="86">
        <v>31211505</v>
      </c>
      <c r="PPK142" s="86">
        <v>31211505</v>
      </c>
      <c r="PPL142" s="86">
        <v>31211505</v>
      </c>
      <c r="PPM142" s="86">
        <v>31211505</v>
      </c>
      <c r="PPN142" s="86">
        <v>31211505</v>
      </c>
      <c r="PPO142" s="86">
        <v>31211505</v>
      </c>
      <c r="PPP142" s="86">
        <v>31211505</v>
      </c>
      <c r="PPQ142" s="86">
        <v>31211505</v>
      </c>
      <c r="PPR142" s="86">
        <v>31211505</v>
      </c>
      <c r="PPS142" s="86">
        <v>31211505</v>
      </c>
      <c r="PPT142" s="86">
        <v>31211505</v>
      </c>
      <c r="PPU142" s="86">
        <v>31211505</v>
      </c>
      <c r="PPV142" s="86">
        <v>31211505</v>
      </c>
      <c r="PPW142" s="86">
        <v>31211505</v>
      </c>
      <c r="PPX142" s="86">
        <v>31211505</v>
      </c>
      <c r="PPY142" s="86">
        <v>31211505</v>
      </c>
      <c r="PPZ142" s="86">
        <v>31211505</v>
      </c>
      <c r="PQA142" s="86">
        <v>31211505</v>
      </c>
      <c r="PQB142" s="86">
        <v>31211505</v>
      </c>
      <c r="PQC142" s="86">
        <v>31211505</v>
      </c>
      <c r="PQD142" s="86">
        <v>31211505</v>
      </c>
      <c r="PQE142" s="86">
        <v>31211505</v>
      </c>
      <c r="PQF142" s="86">
        <v>31211505</v>
      </c>
      <c r="PQG142" s="86">
        <v>31211505</v>
      </c>
      <c r="PQH142" s="86">
        <v>31211505</v>
      </c>
      <c r="PQI142" s="86">
        <v>31211505</v>
      </c>
      <c r="PQJ142" s="86">
        <v>31211505</v>
      </c>
      <c r="PQK142" s="86">
        <v>31211505</v>
      </c>
      <c r="PQL142" s="86">
        <v>31211505</v>
      </c>
      <c r="PQM142" s="86">
        <v>31211505</v>
      </c>
      <c r="PQN142" s="86">
        <v>31211505</v>
      </c>
      <c r="PQO142" s="86">
        <v>31211505</v>
      </c>
      <c r="PQP142" s="86">
        <v>31211505</v>
      </c>
      <c r="PQQ142" s="86">
        <v>31211505</v>
      </c>
      <c r="PQR142" s="86">
        <v>31211505</v>
      </c>
      <c r="PQS142" s="86">
        <v>31211505</v>
      </c>
      <c r="PQT142" s="86">
        <v>31211505</v>
      </c>
      <c r="PQU142" s="86">
        <v>31211505</v>
      </c>
      <c r="PQV142" s="86">
        <v>31211505</v>
      </c>
      <c r="PQW142" s="86">
        <v>31211505</v>
      </c>
      <c r="PQX142" s="86">
        <v>31211505</v>
      </c>
      <c r="PQY142" s="86">
        <v>31211505</v>
      </c>
      <c r="PQZ142" s="86">
        <v>31211505</v>
      </c>
      <c r="PRA142" s="86">
        <v>31211505</v>
      </c>
      <c r="PRB142" s="86">
        <v>31211505</v>
      </c>
      <c r="PRC142" s="86">
        <v>31211505</v>
      </c>
      <c r="PRD142" s="86">
        <v>31211505</v>
      </c>
      <c r="PRE142" s="86">
        <v>31211505</v>
      </c>
      <c r="PRF142" s="86">
        <v>31211505</v>
      </c>
      <c r="PRG142" s="86">
        <v>31211505</v>
      </c>
      <c r="PRH142" s="86">
        <v>31211505</v>
      </c>
      <c r="PRI142" s="86">
        <v>31211505</v>
      </c>
      <c r="PRJ142" s="86">
        <v>31211505</v>
      </c>
      <c r="PRK142" s="86">
        <v>31211505</v>
      </c>
      <c r="PRL142" s="86">
        <v>31211505</v>
      </c>
      <c r="PRM142" s="86">
        <v>31211505</v>
      </c>
      <c r="PRN142" s="86">
        <v>31211505</v>
      </c>
      <c r="PRO142" s="86">
        <v>31211505</v>
      </c>
      <c r="PRP142" s="86">
        <v>31211505</v>
      </c>
      <c r="PRQ142" s="86">
        <v>31211505</v>
      </c>
      <c r="PRR142" s="86">
        <v>31211505</v>
      </c>
      <c r="PRS142" s="86">
        <v>31211505</v>
      </c>
      <c r="PRT142" s="86">
        <v>31211505</v>
      </c>
      <c r="PRU142" s="86">
        <v>31211505</v>
      </c>
      <c r="PRV142" s="86">
        <v>31211505</v>
      </c>
      <c r="PRW142" s="86">
        <v>31211505</v>
      </c>
      <c r="PRX142" s="86">
        <v>31211505</v>
      </c>
      <c r="PRY142" s="86">
        <v>31211505</v>
      </c>
      <c r="PRZ142" s="86">
        <v>31211505</v>
      </c>
      <c r="PSA142" s="86">
        <v>31211505</v>
      </c>
      <c r="PSB142" s="86">
        <v>31211505</v>
      </c>
      <c r="PSC142" s="86">
        <v>31211505</v>
      </c>
      <c r="PSD142" s="86">
        <v>31211505</v>
      </c>
      <c r="PSE142" s="86">
        <v>31211505</v>
      </c>
      <c r="PSF142" s="86">
        <v>31211505</v>
      </c>
      <c r="PSG142" s="86">
        <v>31211505</v>
      </c>
      <c r="PSH142" s="86">
        <v>31211505</v>
      </c>
      <c r="PSI142" s="86">
        <v>31211505</v>
      </c>
      <c r="PSJ142" s="86">
        <v>31211505</v>
      </c>
      <c r="PSK142" s="86">
        <v>31211505</v>
      </c>
      <c r="PSL142" s="86">
        <v>31211505</v>
      </c>
      <c r="PSM142" s="86">
        <v>31211505</v>
      </c>
      <c r="PSN142" s="86">
        <v>31211505</v>
      </c>
      <c r="PSO142" s="86">
        <v>31211505</v>
      </c>
      <c r="PSP142" s="86">
        <v>31211505</v>
      </c>
      <c r="PSQ142" s="86">
        <v>31211505</v>
      </c>
      <c r="PSR142" s="86">
        <v>31211505</v>
      </c>
      <c r="PSS142" s="86">
        <v>31211505</v>
      </c>
      <c r="PST142" s="86">
        <v>31211505</v>
      </c>
      <c r="PSU142" s="86">
        <v>31211505</v>
      </c>
      <c r="PSV142" s="86">
        <v>31211505</v>
      </c>
      <c r="PSW142" s="86">
        <v>31211505</v>
      </c>
      <c r="PSX142" s="86">
        <v>31211505</v>
      </c>
      <c r="PSY142" s="86">
        <v>31211505</v>
      </c>
      <c r="PSZ142" s="86">
        <v>31211505</v>
      </c>
      <c r="PTA142" s="86">
        <v>31211505</v>
      </c>
      <c r="PTB142" s="86">
        <v>31211505</v>
      </c>
      <c r="PTC142" s="86">
        <v>31211505</v>
      </c>
      <c r="PTD142" s="86">
        <v>31211505</v>
      </c>
      <c r="PTE142" s="86">
        <v>31211505</v>
      </c>
      <c r="PTF142" s="86">
        <v>31211505</v>
      </c>
      <c r="PTG142" s="86">
        <v>31211505</v>
      </c>
      <c r="PTH142" s="86">
        <v>31211505</v>
      </c>
      <c r="PTI142" s="86">
        <v>31211505</v>
      </c>
      <c r="PTJ142" s="86">
        <v>31211505</v>
      </c>
      <c r="PTK142" s="86">
        <v>31211505</v>
      </c>
      <c r="PTL142" s="86">
        <v>31211505</v>
      </c>
      <c r="PTM142" s="86">
        <v>31211505</v>
      </c>
      <c r="PTN142" s="86">
        <v>31211505</v>
      </c>
      <c r="PTO142" s="86">
        <v>31211505</v>
      </c>
      <c r="PTP142" s="86">
        <v>31211505</v>
      </c>
      <c r="PTQ142" s="86">
        <v>31211505</v>
      </c>
      <c r="PTR142" s="86">
        <v>31211505</v>
      </c>
      <c r="PTS142" s="86">
        <v>31211505</v>
      </c>
      <c r="PTT142" s="86">
        <v>31211505</v>
      </c>
      <c r="PTU142" s="86">
        <v>31211505</v>
      </c>
      <c r="PTV142" s="86">
        <v>31211505</v>
      </c>
      <c r="PTW142" s="86">
        <v>31211505</v>
      </c>
      <c r="PTX142" s="86">
        <v>31211505</v>
      </c>
      <c r="PTY142" s="86">
        <v>31211505</v>
      </c>
      <c r="PTZ142" s="86">
        <v>31211505</v>
      </c>
      <c r="PUA142" s="86">
        <v>31211505</v>
      </c>
      <c r="PUB142" s="86">
        <v>31211505</v>
      </c>
      <c r="PUC142" s="86">
        <v>31211505</v>
      </c>
      <c r="PUD142" s="86">
        <v>31211505</v>
      </c>
      <c r="PUE142" s="86">
        <v>31211505</v>
      </c>
      <c r="PUF142" s="86">
        <v>31211505</v>
      </c>
      <c r="PUG142" s="86">
        <v>31211505</v>
      </c>
      <c r="PUH142" s="86">
        <v>31211505</v>
      </c>
      <c r="PUI142" s="86">
        <v>31211505</v>
      </c>
      <c r="PUJ142" s="86">
        <v>31211505</v>
      </c>
      <c r="PUK142" s="86">
        <v>31211505</v>
      </c>
      <c r="PUL142" s="86">
        <v>31211505</v>
      </c>
      <c r="PUM142" s="86">
        <v>31211505</v>
      </c>
      <c r="PUN142" s="86">
        <v>31211505</v>
      </c>
      <c r="PUO142" s="86">
        <v>31211505</v>
      </c>
      <c r="PUP142" s="86">
        <v>31211505</v>
      </c>
      <c r="PUQ142" s="86">
        <v>31211505</v>
      </c>
      <c r="PUR142" s="86">
        <v>31211505</v>
      </c>
      <c r="PUS142" s="86">
        <v>31211505</v>
      </c>
      <c r="PUT142" s="86">
        <v>31211505</v>
      </c>
      <c r="PUU142" s="86">
        <v>31211505</v>
      </c>
      <c r="PUV142" s="86">
        <v>31211505</v>
      </c>
      <c r="PUW142" s="86">
        <v>31211505</v>
      </c>
      <c r="PUX142" s="86">
        <v>31211505</v>
      </c>
      <c r="PUY142" s="86">
        <v>31211505</v>
      </c>
      <c r="PUZ142" s="86">
        <v>31211505</v>
      </c>
      <c r="PVA142" s="86">
        <v>31211505</v>
      </c>
      <c r="PVB142" s="86">
        <v>31211505</v>
      </c>
      <c r="PVC142" s="86">
        <v>31211505</v>
      </c>
      <c r="PVD142" s="86">
        <v>31211505</v>
      </c>
      <c r="PVE142" s="86">
        <v>31211505</v>
      </c>
      <c r="PVF142" s="86">
        <v>31211505</v>
      </c>
      <c r="PVG142" s="86">
        <v>31211505</v>
      </c>
      <c r="PVH142" s="86">
        <v>31211505</v>
      </c>
      <c r="PVI142" s="86">
        <v>31211505</v>
      </c>
      <c r="PVJ142" s="86">
        <v>31211505</v>
      </c>
      <c r="PVK142" s="86">
        <v>31211505</v>
      </c>
      <c r="PVL142" s="86">
        <v>31211505</v>
      </c>
      <c r="PVM142" s="86">
        <v>31211505</v>
      </c>
      <c r="PVN142" s="86">
        <v>31211505</v>
      </c>
      <c r="PVO142" s="86">
        <v>31211505</v>
      </c>
      <c r="PVP142" s="86">
        <v>31211505</v>
      </c>
      <c r="PVQ142" s="86">
        <v>31211505</v>
      </c>
      <c r="PVR142" s="86">
        <v>31211505</v>
      </c>
      <c r="PVS142" s="86">
        <v>31211505</v>
      </c>
      <c r="PVT142" s="86">
        <v>31211505</v>
      </c>
      <c r="PVU142" s="86">
        <v>31211505</v>
      </c>
      <c r="PVV142" s="86">
        <v>31211505</v>
      </c>
      <c r="PVW142" s="86">
        <v>31211505</v>
      </c>
      <c r="PVX142" s="86">
        <v>31211505</v>
      </c>
      <c r="PVY142" s="86">
        <v>31211505</v>
      </c>
      <c r="PVZ142" s="86">
        <v>31211505</v>
      </c>
      <c r="PWA142" s="86">
        <v>31211505</v>
      </c>
      <c r="PWB142" s="86">
        <v>31211505</v>
      </c>
      <c r="PWC142" s="86">
        <v>31211505</v>
      </c>
      <c r="PWD142" s="86">
        <v>31211505</v>
      </c>
      <c r="PWE142" s="86">
        <v>31211505</v>
      </c>
      <c r="PWF142" s="86">
        <v>31211505</v>
      </c>
      <c r="PWG142" s="86">
        <v>31211505</v>
      </c>
      <c r="PWH142" s="86">
        <v>31211505</v>
      </c>
      <c r="PWI142" s="86">
        <v>31211505</v>
      </c>
      <c r="PWJ142" s="86">
        <v>31211505</v>
      </c>
      <c r="PWK142" s="86">
        <v>31211505</v>
      </c>
      <c r="PWL142" s="86">
        <v>31211505</v>
      </c>
      <c r="PWM142" s="86">
        <v>31211505</v>
      </c>
      <c r="PWN142" s="86">
        <v>31211505</v>
      </c>
      <c r="PWO142" s="86">
        <v>31211505</v>
      </c>
      <c r="PWP142" s="86">
        <v>31211505</v>
      </c>
      <c r="PWQ142" s="86">
        <v>31211505</v>
      </c>
      <c r="PWR142" s="86">
        <v>31211505</v>
      </c>
      <c r="PWS142" s="86">
        <v>31211505</v>
      </c>
      <c r="PWT142" s="86">
        <v>31211505</v>
      </c>
      <c r="PWU142" s="86">
        <v>31211505</v>
      </c>
      <c r="PWV142" s="86">
        <v>31211505</v>
      </c>
      <c r="PWW142" s="86">
        <v>31211505</v>
      </c>
      <c r="PWX142" s="86">
        <v>31211505</v>
      </c>
      <c r="PWY142" s="86">
        <v>31211505</v>
      </c>
      <c r="PWZ142" s="86">
        <v>31211505</v>
      </c>
      <c r="PXA142" s="86">
        <v>31211505</v>
      </c>
      <c r="PXB142" s="86">
        <v>31211505</v>
      </c>
      <c r="PXC142" s="86">
        <v>31211505</v>
      </c>
      <c r="PXD142" s="86">
        <v>31211505</v>
      </c>
      <c r="PXE142" s="86">
        <v>31211505</v>
      </c>
      <c r="PXF142" s="86">
        <v>31211505</v>
      </c>
      <c r="PXG142" s="86">
        <v>31211505</v>
      </c>
      <c r="PXH142" s="86">
        <v>31211505</v>
      </c>
      <c r="PXI142" s="86">
        <v>31211505</v>
      </c>
      <c r="PXJ142" s="86">
        <v>31211505</v>
      </c>
      <c r="PXK142" s="86">
        <v>31211505</v>
      </c>
      <c r="PXL142" s="86">
        <v>31211505</v>
      </c>
      <c r="PXM142" s="86">
        <v>31211505</v>
      </c>
      <c r="PXN142" s="86">
        <v>31211505</v>
      </c>
      <c r="PXO142" s="86">
        <v>31211505</v>
      </c>
      <c r="PXP142" s="86">
        <v>31211505</v>
      </c>
      <c r="PXQ142" s="86">
        <v>31211505</v>
      </c>
      <c r="PXR142" s="86">
        <v>31211505</v>
      </c>
      <c r="PXS142" s="86">
        <v>31211505</v>
      </c>
      <c r="PXT142" s="86">
        <v>31211505</v>
      </c>
      <c r="PXU142" s="86">
        <v>31211505</v>
      </c>
      <c r="PXV142" s="86">
        <v>31211505</v>
      </c>
      <c r="PXW142" s="86">
        <v>31211505</v>
      </c>
      <c r="PXX142" s="86">
        <v>31211505</v>
      </c>
      <c r="PXY142" s="86">
        <v>31211505</v>
      </c>
      <c r="PXZ142" s="86">
        <v>31211505</v>
      </c>
      <c r="PYA142" s="86">
        <v>31211505</v>
      </c>
      <c r="PYB142" s="86">
        <v>31211505</v>
      </c>
      <c r="PYC142" s="86">
        <v>31211505</v>
      </c>
      <c r="PYD142" s="86">
        <v>31211505</v>
      </c>
      <c r="PYE142" s="86">
        <v>31211505</v>
      </c>
      <c r="PYF142" s="86">
        <v>31211505</v>
      </c>
      <c r="PYG142" s="86">
        <v>31211505</v>
      </c>
      <c r="PYH142" s="86">
        <v>31211505</v>
      </c>
      <c r="PYI142" s="86">
        <v>31211505</v>
      </c>
      <c r="PYJ142" s="86">
        <v>31211505</v>
      </c>
      <c r="PYK142" s="86">
        <v>31211505</v>
      </c>
      <c r="PYL142" s="86">
        <v>31211505</v>
      </c>
      <c r="PYM142" s="86">
        <v>31211505</v>
      </c>
      <c r="PYN142" s="86">
        <v>31211505</v>
      </c>
      <c r="PYO142" s="86">
        <v>31211505</v>
      </c>
      <c r="PYP142" s="86">
        <v>31211505</v>
      </c>
      <c r="PYQ142" s="86">
        <v>31211505</v>
      </c>
      <c r="PYR142" s="86">
        <v>31211505</v>
      </c>
      <c r="PYS142" s="86">
        <v>31211505</v>
      </c>
      <c r="PYT142" s="86">
        <v>31211505</v>
      </c>
      <c r="PYU142" s="86">
        <v>31211505</v>
      </c>
      <c r="PYV142" s="86">
        <v>31211505</v>
      </c>
      <c r="PYW142" s="86">
        <v>31211505</v>
      </c>
      <c r="PYX142" s="86">
        <v>31211505</v>
      </c>
      <c r="PYY142" s="86">
        <v>31211505</v>
      </c>
      <c r="PYZ142" s="86">
        <v>31211505</v>
      </c>
      <c r="PZA142" s="86">
        <v>31211505</v>
      </c>
      <c r="PZB142" s="86">
        <v>31211505</v>
      </c>
      <c r="PZC142" s="86">
        <v>31211505</v>
      </c>
      <c r="PZD142" s="86">
        <v>31211505</v>
      </c>
      <c r="PZE142" s="86">
        <v>31211505</v>
      </c>
      <c r="PZF142" s="86">
        <v>31211505</v>
      </c>
      <c r="PZG142" s="86">
        <v>31211505</v>
      </c>
      <c r="PZH142" s="86">
        <v>31211505</v>
      </c>
      <c r="PZI142" s="86">
        <v>31211505</v>
      </c>
      <c r="PZJ142" s="86">
        <v>31211505</v>
      </c>
      <c r="PZK142" s="86">
        <v>31211505</v>
      </c>
      <c r="PZL142" s="86">
        <v>31211505</v>
      </c>
      <c r="PZM142" s="86">
        <v>31211505</v>
      </c>
      <c r="PZN142" s="86">
        <v>31211505</v>
      </c>
      <c r="PZO142" s="86">
        <v>31211505</v>
      </c>
      <c r="PZP142" s="86">
        <v>31211505</v>
      </c>
      <c r="PZQ142" s="86">
        <v>31211505</v>
      </c>
      <c r="PZR142" s="86">
        <v>31211505</v>
      </c>
      <c r="PZS142" s="86">
        <v>31211505</v>
      </c>
      <c r="PZT142" s="86">
        <v>31211505</v>
      </c>
      <c r="PZU142" s="86">
        <v>31211505</v>
      </c>
      <c r="PZV142" s="86">
        <v>31211505</v>
      </c>
      <c r="PZW142" s="86">
        <v>31211505</v>
      </c>
      <c r="PZX142" s="86">
        <v>31211505</v>
      </c>
      <c r="PZY142" s="86">
        <v>31211505</v>
      </c>
      <c r="PZZ142" s="86">
        <v>31211505</v>
      </c>
      <c r="QAA142" s="86">
        <v>31211505</v>
      </c>
      <c r="QAB142" s="86">
        <v>31211505</v>
      </c>
      <c r="QAC142" s="86">
        <v>31211505</v>
      </c>
      <c r="QAD142" s="86">
        <v>31211505</v>
      </c>
      <c r="QAE142" s="86">
        <v>31211505</v>
      </c>
      <c r="QAF142" s="86">
        <v>31211505</v>
      </c>
      <c r="QAG142" s="86">
        <v>31211505</v>
      </c>
      <c r="QAH142" s="86">
        <v>31211505</v>
      </c>
      <c r="QAI142" s="86">
        <v>31211505</v>
      </c>
      <c r="QAJ142" s="86">
        <v>31211505</v>
      </c>
      <c r="QAK142" s="86">
        <v>31211505</v>
      </c>
      <c r="QAL142" s="86">
        <v>31211505</v>
      </c>
      <c r="QAM142" s="86">
        <v>31211505</v>
      </c>
      <c r="QAN142" s="86">
        <v>31211505</v>
      </c>
      <c r="QAO142" s="86">
        <v>31211505</v>
      </c>
      <c r="QAP142" s="86">
        <v>31211505</v>
      </c>
      <c r="QAQ142" s="86">
        <v>31211505</v>
      </c>
      <c r="QAR142" s="86">
        <v>31211505</v>
      </c>
      <c r="QAS142" s="86">
        <v>31211505</v>
      </c>
      <c r="QAT142" s="86">
        <v>31211505</v>
      </c>
      <c r="QAU142" s="86">
        <v>31211505</v>
      </c>
      <c r="QAV142" s="86">
        <v>31211505</v>
      </c>
      <c r="QAW142" s="86">
        <v>31211505</v>
      </c>
      <c r="QAX142" s="86">
        <v>31211505</v>
      </c>
      <c r="QAY142" s="86">
        <v>31211505</v>
      </c>
      <c r="QAZ142" s="86">
        <v>31211505</v>
      </c>
      <c r="QBA142" s="86">
        <v>31211505</v>
      </c>
      <c r="QBB142" s="86">
        <v>31211505</v>
      </c>
      <c r="QBC142" s="86">
        <v>31211505</v>
      </c>
      <c r="QBD142" s="86">
        <v>31211505</v>
      </c>
      <c r="QBE142" s="86">
        <v>31211505</v>
      </c>
      <c r="QBF142" s="86">
        <v>31211505</v>
      </c>
      <c r="QBG142" s="86">
        <v>31211505</v>
      </c>
      <c r="QBH142" s="86">
        <v>31211505</v>
      </c>
      <c r="QBI142" s="86">
        <v>31211505</v>
      </c>
      <c r="QBJ142" s="86">
        <v>31211505</v>
      </c>
      <c r="QBK142" s="86">
        <v>31211505</v>
      </c>
      <c r="QBL142" s="86">
        <v>31211505</v>
      </c>
      <c r="QBM142" s="86">
        <v>31211505</v>
      </c>
      <c r="QBN142" s="86">
        <v>31211505</v>
      </c>
      <c r="QBO142" s="86">
        <v>31211505</v>
      </c>
      <c r="QBP142" s="86">
        <v>31211505</v>
      </c>
      <c r="QBQ142" s="86">
        <v>31211505</v>
      </c>
      <c r="QBR142" s="86">
        <v>31211505</v>
      </c>
      <c r="QBS142" s="86">
        <v>31211505</v>
      </c>
      <c r="QBT142" s="86">
        <v>31211505</v>
      </c>
      <c r="QBU142" s="86">
        <v>31211505</v>
      </c>
      <c r="QBV142" s="86">
        <v>31211505</v>
      </c>
      <c r="QBW142" s="86">
        <v>31211505</v>
      </c>
      <c r="QBX142" s="86">
        <v>31211505</v>
      </c>
      <c r="QBY142" s="86">
        <v>31211505</v>
      </c>
      <c r="QBZ142" s="86">
        <v>31211505</v>
      </c>
      <c r="QCA142" s="86">
        <v>31211505</v>
      </c>
      <c r="QCB142" s="86">
        <v>31211505</v>
      </c>
      <c r="QCC142" s="86">
        <v>31211505</v>
      </c>
      <c r="QCD142" s="86">
        <v>31211505</v>
      </c>
      <c r="QCE142" s="86">
        <v>31211505</v>
      </c>
      <c r="QCF142" s="86">
        <v>31211505</v>
      </c>
      <c r="QCG142" s="86">
        <v>31211505</v>
      </c>
      <c r="QCH142" s="86">
        <v>31211505</v>
      </c>
      <c r="QCI142" s="86">
        <v>31211505</v>
      </c>
      <c r="QCJ142" s="86">
        <v>31211505</v>
      </c>
      <c r="QCK142" s="86">
        <v>31211505</v>
      </c>
      <c r="QCL142" s="86">
        <v>31211505</v>
      </c>
      <c r="QCM142" s="86">
        <v>31211505</v>
      </c>
      <c r="QCN142" s="86">
        <v>31211505</v>
      </c>
      <c r="QCO142" s="86">
        <v>31211505</v>
      </c>
      <c r="QCP142" s="86">
        <v>31211505</v>
      </c>
      <c r="QCQ142" s="86">
        <v>31211505</v>
      </c>
      <c r="QCR142" s="86">
        <v>31211505</v>
      </c>
      <c r="QCS142" s="86">
        <v>31211505</v>
      </c>
      <c r="QCT142" s="86">
        <v>31211505</v>
      </c>
      <c r="QCU142" s="86">
        <v>31211505</v>
      </c>
      <c r="QCV142" s="86">
        <v>31211505</v>
      </c>
      <c r="QCW142" s="86">
        <v>31211505</v>
      </c>
      <c r="QCX142" s="86">
        <v>31211505</v>
      </c>
      <c r="QCY142" s="86">
        <v>31211505</v>
      </c>
      <c r="QCZ142" s="86">
        <v>31211505</v>
      </c>
      <c r="QDA142" s="86">
        <v>31211505</v>
      </c>
      <c r="QDB142" s="86">
        <v>31211505</v>
      </c>
      <c r="QDC142" s="86">
        <v>31211505</v>
      </c>
      <c r="QDD142" s="86">
        <v>31211505</v>
      </c>
      <c r="QDE142" s="86">
        <v>31211505</v>
      </c>
      <c r="QDF142" s="86">
        <v>31211505</v>
      </c>
      <c r="QDG142" s="86">
        <v>31211505</v>
      </c>
      <c r="QDH142" s="86">
        <v>31211505</v>
      </c>
      <c r="QDI142" s="86">
        <v>31211505</v>
      </c>
      <c r="QDJ142" s="86">
        <v>31211505</v>
      </c>
      <c r="QDK142" s="86">
        <v>31211505</v>
      </c>
      <c r="QDL142" s="86">
        <v>31211505</v>
      </c>
      <c r="QDM142" s="86">
        <v>31211505</v>
      </c>
      <c r="QDN142" s="86">
        <v>31211505</v>
      </c>
      <c r="QDO142" s="86">
        <v>31211505</v>
      </c>
      <c r="QDP142" s="86">
        <v>31211505</v>
      </c>
      <c r="QDQ142" s="86">
        <v>31211505</v>
      </c>
      <c r="QDR142" s="86">
        <v>31211505</v>
      </c>
      <c r="QDS142" s="86">
        <v>31211505</v>
      </c>
      <c r="QDT142" s="86">
        <v>31211505</v>
      </c>
      <c r="QDU142" s="86">
        <v>31211505</v>
      </c>
      <c r="QDV142" s="86">
        <v>31211505</v>
      </c>
      <c r="QDW142" s="86">
        <v>31211505</v>
      </c>
      <c r="QDX142" s="86">
        <v>31211505</v>
      </c>
      <c r="QDY142" s="86">
        <v>31211505</v>
      </c>
      <c r="QDZ142" s="86">
        <v>31211505</v>
      </c>
      <c r="QEA142" s="86">
        <v>31211505</v>
      </c>
      <c r="QEB142" s="86">
        <v>31211505</v>
      </c>
      <c r="QEC142" s="86">
        <v>31211505</v>
      </c>
      <c r="QED142" s="86">
        <v>31211505</v>
      </c>
      <c r="QEE142" s="86">
        <v>31211505</v>
      </c>
      <c r="QEF142" s="86">
        <v>31211505</v>
      </c>
      <c r="QEG142" s="86">
        <v>31211505</v>
      </c>
      <c r="QEH142" s="86">
        <v>31211505</v>
      </c>
      <c r="QEI142" s="86">
        <v>31211505</v>
      </c>
      <c r="QEJ142" s="86">
        <v>31211505</v>
      </c>
      <c r="QEK142" s="86">
        <v>31211505</v>
      </c>
      <c r="QEL142" s="86">
        <v>31211505</v>
      </c>
      <c r="QEM142" s="86">
        <v>31211505</v>
      </c>
      <c r="QEN142" s="86">
        <v>31211505</v>
      </c>
      <c r="QEO142" s="86">
        <v>31211505</v>
      </c>
      <c r="QEP142" s="86">
        <v>31211505</v>
      </c>
      <c r="QEQ142" s="86">
        <v>31211505</v>
      </c>
      <c r="QER142" s="86">
        <v>31211505</v>
      </c>
      <c r="QES142" s="86">
        <v>31211505</v>
      </c>
      <c r="QET142" s="86">
        <v>31211505</v>
      </c>
      <c r="QEU142" s="86">
        <v>31211505</v>
      </c>
      <c r="QEV142" s="86">
        <v>31211505</v>
      </c>
      <c r="QEW142" s="86">
        <v>31211505</v>
      </c>
      <c r="QEX142" s="86">
        <v>31211505</v>
      </c>
      <c r="QEY142" s="86">
        <v>31211505</v>
      </c>
      <c r="QEZ142" s="86">
        <v>31211505</v>
      </c>
      <c r="QFA142" s="86">
        <v>31211505</v>
      </c>
      <c r="QFB142" s="86">
        <v>31211505</v>
      </c>
      <c r="QFC142" s="86">
        <v>31211505</v>
      </c>
      <c r="QFD142" s="86">
        <v>31211505</v>
      </c>
      <c r="QFE142" s="86">
        <v>31211505</v>
      </c>
      <c r="QFF142" s="86">
        <v>31211505</v>
      </c>
      <c r="QFG142" s="86">
        <v>31211505</v>
      </c>
      <c r="QFH142" s="86">
        <v>31211505</v>
      </c>
      <c r="QFI142" s="86">
        <v>31211505</v>
      </c>
      <c r="QFJ142" s="86">
        <v>31211505</v>
      </c>
      <c r="QFK142" s="86">
        <v>31211505</v>
      </c>
      <c r="QFL142" s="86">
        <v>31211505</v>
      </c>
      <c r="QFM142" s="86">
        <v>31211505</v>
      </c>
      <c r="QFN142" s="86">
        <v>31211505</v>
      </c>
      <c r="QFO142" s="86">
        <v>31211505</v>
      </c>
      <c r="QFP142" s="86">
        <v>31211505</v>
      </c>
      <c r="QFQ142" s="86">
        <v>31211505</v>
      </c>
      <c r="QFR142" s="86">
        <v>31211505</v>
      </c>
      <c r="QFS142" s="86">
        <v>31211505</v>
      </c>
      <c r="QFT142" s="86">
        <v>31211505</v>
      </c>
      <c r="QFU142" s="86">
        <v>31211505</v>
      </c>
      <c r="QFV142" s="86">
        <v>31211505</v>
      </c>
      <c r="QFW142" s="86">
        <v>31211505</v>
      </c>
      <c r="QFX142" s="86">
        <v>31211505</v>
      </c>
      <c r="QFY142" s="86">
        <v>31211505</v>
      </c>
      <c r="QFZ142" s="86">
        <v>31211505</v>
      </c>
      <c r="QGA142" s="86">
        <v>31211505</v>
      </c>
      <c r="QGB142" s="86">
        <v>31211505</v>
      </c>
      <c r="QGC142" s="86">
        <v>31211505</v>
      </c>
      <c r="QGD142" s="86">
        <v>31211505</v>
      </c>
      <c r="QGE142" s="86">
        <v>31211505</v>
      </c>
      <c r="QGF142" s="86">
        <v>31211505</v>
      </c>
      <c r="QGG142" s="86">
        <v>31211505</v>
      </c>
      <c r="QGH142" s="86">
        <v>31211505</v>
      </c>
      <c r="QGI142" s="86">
        <v>31211505</v>
      </c>
      <c r="QGJ142" s="86">
        <v>31211505</v>
      </c>
      <c r="QGK142" s="86">
        <v>31211505</v>
      </c>
      <c r="QGL142" s="86">
        <v>31211505</v>
      </c>
      <c r="QGM142" s="86">
        <v>31211505</v>
      </c>
      <c r="QGN142" s="86">
        <v>31211505</v>
      </c>
      <c r="QGO142" s="86">
        <v>31211505</v>
      </c>
      <c r="QGP142" s="86">
        <v>31211505</v>
      </c>
      <c r="QGQ142" s="86">
        <v>31211505</v>
      </c>
      <c r="QGR142" s="86">
        <v>31211505</v>
      </c>
      <c r="QGS142" s="86">
        <v>31211505</v>
      </c>
      <c r="QGT142" s="86">
        <v>31211505</v>
      </c>
      <c r="QGU142" s="86">
        <v>31211505</v>
      </c>
      <c r="QGV142" s="86">
        <v>31211505</v>
      </c>
      <c r="QGW142" s="86">
        <v>31211505</v>
      </c>
      <c r="QGX142" s="86">
        <v>31211505</v>
      </c>
      <c r="QGY142" s="86">
        <v>31211505</v>
      </c>
      <c r="QGZ142" s="86">
        <v>31211505</v>
      </c>
      <c r="QHA142" s="86">
        <v>31211505</v>
      </c>
      <c r="QHB142" s="86">
        <v>31211505</v>
      </c>
      <c r="QHC142" s="86">
        <v>31211505</v>
      </c>
      <c r="QHD142" s="86">
        <v>31211505</v>
      </c>
      <c r="QHE142" s="86">
        <v>31211505</v>
      </c>
      <c r="QHF142" s="86">
        <v>31211505</v>
      </c>
      <c r="QHG142" s="86">
        <v>31211505</v>
      </c>
      <c r="QHH142" s="86">
        <v>31211505</v>
      </c>
      <c r="QHI142" s="86">
        <v>31211505</v>
      </c>
      <c r="QHJ142" s="86">
        <v>31211505</v>
      </c>
      <c r="QHK142" s="86">
        <v>31211505</v>
      </c>
      <c r="QHL142" s="86">
        <v>31211505</v>
      </c>
      <c r="QHM142" s="86">
        <v>31211505</v>
      </c>
      <c r="QHN142" s="86">
        <v>31211505</v>
      </c>
      <c r="QHO142" s="86">
        <v>31211505</v>
      </c>
      <c r="QHP142" s="86">
        <v>31211505</v>
      </c>
      <c r="QHQ142" s="86">
        <v>31211505</v>
      </c>
      <c r="QHR142" s="86">
        <v>31211505</v>
      </c>
      <c r="QHS142" s="86">
        <v>31211505</v>
      </c>
      <c r="QHT142" s="86">
        <v>31211505</v>
      </c>
      <c r="QHU142" s="86">
        <v>31211505</v>
      </c>
      <c r="QHV142" s="86">
        <v>31211505</v>
      </c>
      <c r="QHW142" s="86">
        <v>31211505</v>
      </c>
      <c r="QHX142" s="86">
        <v>31211505</v>
      </c>
      <c r="QHY142" s="86">
        <v>31211505</v>
      </c>
      <c r="QHZ142" s="86">
        <v>31211505</v>
      </c>
      <c r="QIA142" s="86">
        <v>31211505</v>
      </c>
      <c r="QIB142" s="86">
        <v>31211505</v>
      </c>
      <c r="QIC142" s="86">
        <v>31211505</v>
      </c>
      <c r="QID142" s="86">
        <v>31211505</v>
      </c>
      <c r="QIE142" s="86">
        <v>31211505</v>
      </c>
      <c r="QIF142" s="86">
        <v>31211505</v>
      </c>
      <c r="QIG142" s="86">
        <v>31211505</v>
      </c>
      <c r="QIH142" s="86">
        <v>31211505</v>
      </c>
      <c r="QII142" s="86">
        <v>31211505</v>
      </c>
      <c r="QIJ142" s="86">
        <v>31211505</v>
      </c>
      <c r="QIK142" s="86">
        <v>31211505</v>
      </c>
      <c r="QIL142" s="86">
        <v>31211505</v>
      </c>
      <c r="QIM142" s="86">
        <v>31211505</v>
      </c>
      <c r="QIN142" s="86">
        <v>31211505</v>
      </c>
      <c r="QIO142" s="86">
        <v>31211505</v>
      </c>
      <c r="QIP142" s="86">
        <v>31211505</v>
      </c>
      <c r="QIQ142" s="86">
        <v>31211505</v>
      </c>
      <c r="QIR142" s="86">
        <v>31211505</v>
      </c>
      <c r="QIS142" s="86">
        <v>31211505</v>
      </c>
      <c r="QIT142" s="86">
        <v>31211505</v>
      </c>
      <c r="QIU142" s="86">
        <v>31211505</v>
      </c>
      <c r="QIV142" s="86">
        <v>31211505</v>
      </c>
      <c r="QIW142" s="86">
        <v>31211505</v>
      </c>
      <c r="QIX142" s="86">
        <v>31211505</v>
      </c>
      <c r="QIY142" s="86">
        <v>31211505</v>
      </c>
      <c r="QIZ142" s="86">
        <v>31211505</v>
      </c>
      <c r="QJA142" s="86">
        <v>31211505</v>
      </c>
      <c r="QJB142" s="86">
        <v>31211505</v>
      </c>
      <c r="QJC142" s="86">
        <v>31211505</v>
      </c>
      <c r="QJD142" s="86">
        <v>31211505</v>
      </c>
      <c r="QJE142" s="86">
        <v>31211505</v>
      </c>
      <c r="QJF142" s="86">
        <v>31211505</v>
      </c>
      <c r="QJG142" s="86">
        <v>31211505</v>
      </c>
      <c r="QJH142" s="86">
        <v>31211505</v>
      </c>
      <c r="QJI142" s="86">
        <v>31211505</v>
      </c>
      <c r="QJJ142" s="86">
        <v>31211505</v>
      </c>
      <c r="QJK142" s="86">
        <v>31211505</v>
      </c>
      <c r="QJL142" s="86">
        <v>31211505</v>
      </c>
      <c r="QJM142" s="86">
        <v>31211505</v>
      </c>
      <c r="QJN142" s="86">
        <v>31211505</v>
      </c>
      <c r="QJO142" s="86">
        <v>31211505</v>
      </c>
      <c r="QJP142" s="86">
        <v>31211505</v>
      </c>
      <c r="QJQ142" s="86">
        <v>31211505</v>
      </c>
      <c r="QJR142" s="86">
        <v>31211505</v>
      </c>
      <c r="QJS142" s="86">
        <v>31211505</v>
      </c>
      <c r="QJT142" s="86">
        <v>31211505</v>
      </c>
      <c r="QJU142" s="86">
        <v>31211505</v>
      </c>
      <c r="QJV142" s="86">
        <v>31211505</v>
      </c>
      <c r="QJW142" s="86">
        <v>31211505</v>
      </c>
      <c r="QJX142" s="86">
        <v>31211505</v>
      </c>
      <c r="QJY142" s="86">
        <v>31211505</v>
      </c>
      <c r="QJZ142" s="86">
        <v>31211505</v>
      </c>
      <c r="QKA142" s="86">
        <v>31211505</v>
      </c>
      <c r="QKB142" s="86">
        <v>31211505</v>
      </c>
      <c r="QKC142" s="86">
        <v>31211505</v>
      </c>
      <c r="QKD142" s="86">
        <v>31211505</v>
      </c>
      <c r="QKE142" s="86">
        <v>31211505</v>
      </c>
      <c r="QKF142" s="86">
        <v>31211505</v>
      </c>
      <c r="QKG142" s="86">
        <v>31211505</v>
      </c>
      <c r="QKH142" s="86">
        <v>31211505</v>
      </c>
      <c r="QKI142" s="86">
        <v>31211505</v>
      </c>
      <c r="QKJ142" s="86">
        <v>31211505</v>
      </c>
      <c r="QKK142" s="86">
        <v>31211505</v>
      </c>
      <c r="QKL142" s="86">
        <v>31211505</v>
      </c>
      <c r="QKM142" s="86">
        <v>31211505</v>
      </c>
      <c r="QKN142" s="86">
        <v>31211505</v>
      </c>
      <c r="QKO142" s="86">
        <v>31211505</v>
      </c>
      <c r="QKP142" s="86">
        <v>31211505</v>
      </c>
      <c r="QKQ142" s="86">
        <v>31211505</v>
      </c>
      <c r="QKR142" s="86">
        <v>31211505</v>
      </c>
      <c r="QKS142" s="86">
        <v>31211505</v>
      </c>
      <c r="QKT142" s="86">
        <v>31211505</v>
      </c>
      <c r="QKU142" s="86">
        <v>31211505</v>
      </c>
      <c r="QKV142" s="86">
        <v>31211505</v>
      </c>
      <c r="QKW142" s="86">
        <v>31211505</v>
      </c>
      <c r="QKX142" s="86">
        <v>31211505</v>
      </c>
      <c r="QKY142" s="86">
        <v>31211505</v>
      </c>
      <c r="QKZ142" s="86">
        <v>31211505</v>
      </c>
      <c r="QLA142" s="86">
        <v>31211505</v>
      </c>
      <c r="QLB142" s="86">
        <v>31211505</v>
      </c>
      <c r="QLC142" s="86">
        <v>31211505</v>
      </c>
      <c r="QLD142" s="86">
        <v>31211505</v>
      </c>
      <c r="QLE142" s="86">
        <v>31211505</v>
      </c>
      <c r="QLF142" s="86">
        <v>31211505</v>
      </c>
      <c r="QLG142" s="86">
        <v>31211505</v>
      </c>
      <c r="QLH142" s="86">
        <v>31211505</v>
      </c>
      <c r="QLI142" s="86">
        <v>31211505</v>
      </c>
      <c r="QLJ142" s="86">
        <v>31211505</v>
      </c>
      <c r="QLK142" s="86">
        <v>31211505</v>
      </c>
      <c r="QLL142" s="86">
        <v>31211505</v>
      </c>
      <c r="QLM142" s="86">
        <v>31211505</v>
      </c>
      <c r="QLN142" s="86">
        <v>31211505</v>
      </c>
      <c r="QLO142" s="86">
        <v>31211505</v>
      </c>
      <c r="QLP142" s="86">
        <v>31211505</v>
      </c>
      <c r="QLQ142" s="86">
        <v>31211505</v>
      </c>
      <c r="QLR142" s="86">
        <v>31211505</v>
      </c>
      <c r="QLS142" s="86">
        <v>31211505</v>
      </c>
      <c r="QLT142" s="86">
        <v>31211505</v>
      </c>
      <c r="QLU142" s="86">
        <v>31211505</v>
      </c>
      <c r="QLV142" s="86">
        <v>31211505</v>
      </c>
      <c r="QLW142" s="86">
        <v>31211505</v>
      </c>
      <c r="QLX142" s="86">
        <v>31211505</v>
      </c>
      <c r="QLY142" s="86">
        <v>31211505</v>
      </c>
      <c r="QLZ142" s="86">
        <v>31211505</v>
      </c>
      <c r="QMA142" s="86">
        <v>31211505</v>
      </c>
      <c r="QMB142" s="86">
        <v>31211505</v>
      </c>
      <c r="QMC142" s="86">
        <v>31211505</v>
      </c>
      <c r="QMD142" s="86">
        <v>31211505</v>
      </c>
      <c r="QME142" s="86">
        <v>31211505</v>
      </c>
      <c r="QMF142" s="86">
        <v>31211505</v>
      </c>
      <c r="QMG142" s="86">
        <v>31211505</v>
      </c>
      <c r="QMH142" s="86">
        <v>31211505</v>
      </c>
      <c r="QMI142" s="86">
        <v>31211505</v>
      </c>
      <c r="QMJ142" s="86">
        <v>31211505</v>
      </c>
      <c r="QMK142" s="86">
        <v>31211505</v>
      </c>
      <c r="QML142" s="86">
        <v>31211505</v>
      </c>
      <c r="QMM142" s="86">
        <v>31211505</v>
      </c>
      <c r="QMN142" s="86">
        <v>31211505</v>
      </c>
      <c r="QMO142" s="86">
        <v>31211505</v>
      </c>
      <c r="QMP142" s="86">
        <v>31211505</v>
      </c>
      <c r="QMQ142" s="86">
        <v>31211505</v>
      </c>
      <c r="QMR142" s="86">
        <v>31211505</v>
      </c>
      <c r="QMS142" s="86">
        <v>31211505</v>
      </c>
      <c r="QMT142" s="86">
        <v>31211505</v>
      </c>
      <c r="QMU142" s="86">
        <v>31211505</v>
      </c>
      <c r="QMV142" s="86">
        <v>31211505</v>
      </c>
      <c r="QMW142" s="86">
        <v>31211505</v>
      </c>
      <c r="QMX142" s="86">
        <v>31211505</v>
      </c>
      <c r="QMY142" s="86">
        <v>31211505</v>
      </c>
      <c r="QMZ142" s="86">
        <v>31211505</v>
      </c>
      <c r="QNA142" s="86">
        <v>31211505</v>
      </c>
      <c r="QNB142" s="86">
        <v>31211505</v>
      </c>
      <c r="QNC142" s="86">
        <v>31211505</v>
      </c>
      <c r="QND142" s="86">
        <v>31211505</v>
      </c>
      <c r="QNE142" s="86">
        <v>31211505</v>
      </c>
      <c r="QNF142" s="86">
        <v>31211505</v>
      </c>
      <c r="QNG142" s="86">
        <v>31211505</v>
      </c>
      <c r="QNH142" s="86">
        <v>31211505</v>
      </c>
      <c r="QNI142" s="86">
        <v>31211505</v>
      </c>
      <c r="QNJ142" s="86">
        <v>31211505</v>
      </c>
      <c r="QNK142" s="86">
        <v>31211505</v>
      </c>
      <c r="QNL142" s="86">
        <v>31211505</v>
      </c>
      <c r="QNM142" s="86">
        <v>31211505</v>
      </c>
      <c r="QNN142" s="86">
        <v>31211505</v>
      </c>
      <c r="QNO142" s="86">
        <v>31211505</v>
      </c>
      <c r="QNP142" s="86">
        <v>31211505</v>
      </c>
      <c r="QNQ142" s="86">
        <v>31211505</v>
      </c>
      <c r="QNR142" s="86">
        <v>31211505</v>
      </c>
      <c r="QNS142" s="86">
        <v>31211505</v>
      </c>
      <c r="QNT142" s="86">
        <v>31211505</v>
      </c>
      <c r="QNU142" s="86">
        <v>31211505</v>
      </c>
      <c r="QNV142" s="86">
        <v>31211505</v>
      </c>
      <c r="QNW142" s="86">
        <v>31211505</v>
      </c>
      <c r="QNX142" s="86">
        <v>31211505</v>
      </c>
      <c r="QNY142" s="86">
        <v>31211505</v>
      </c>
      <c r="QNZ142" s="86">
        <v>31211505</v>
      </c>
      <c r="QOA142" s="86">
        <v>31211505</v>
      </c>
      <c r="QOB142" s="86">
        <v>31211505</v>
      </c>
      <c r="QOC142" s="86">
        <v>31211505</v>
      </c>
      <c r="QOD142" s="86">
        <v>31211505</v>
      </c>
      <c r="QOE142" s="86">
        <v>31211505</v>
      </c>
      <c r="QOF142" s="86">
        <v>31211505</v>
      </c>
      <c r="QOG142" s="86">
        <v>31211505</v>
      </c>
      <c r="QOH142" s="86">
        <v>31211505</v>
      </c>
      <c r="QOI142" s="86">
        <v>31211505</v>
      </c>
      <c r="QOJ142" s="86">
        <v>31211505</v>
      </c>
      <c r="QOK142" s="86">
        <v>31211505</v>
      </c>
      <c r="QOL142" s="86">
        <v>31211505</v>
      </c>
      <c r="QOM142" s="86">
        <v>31211505</v>
      </c>
      <c r="QON142" s="86">
        <v>31211505</v>
      </c>
      <c r="QOO142" s="86">
        <v>31211505</v>
      </c>
      <c r="QOP142" s="86">
        <v>31211505</v>
      </c>
      <c r="QOQ142" s="86">
        <v>31211505</v>
      </c>
      <c r="QOR142" s="86">
        <v>31211505</v>
      </c>
      <c r="QOS142" s="86">
        <v>31211505</v>
      </c>
      <c r="QOT142" s="86">
        <v>31211505</v>
      </c>
      <c r="QOU142" s="86">
        <v>31211505</v>
      </c>
      <c r="QOV142" s="86">
        <v>31211505</v>
      </c>
      <c r="QOW142" s="86">
        <v>31211505</v>
      </c>
      <c r="QOX142" s="86">
        <v>31211505</v>
      </c>
      <c r="QOY142" s="86">
        <v>31211505</v>
      </c>
      <c r="QOZ142" s="86">
        <v>31211505</v>
      </c>
      <c r="QPA142" s="86">
        <v>31211505</v>
      </c>
      <c r="QPB142" s="86">
        <v>31211505</v>
      </c>
      <c r="QPC142" s="86">
        <v>31211505</v>
      </c>
      <c r="QPD142" s="86">
        <v>31211505</v>
      </c>
      <c r="QPE142" s="86">
        <v>31211505</v>
      </c>
      <c r="QPF142" s="86">
        <v>31211505</v>
      </c>
      <c r="QPG142" s="86">
        <v>31211505</v>
      </c>
      <c r="QPH142" s="86">
        <v>31211505</v>
      </c>
      <c r="QPI142" s="86">
        <v>31211505</v>
      </c>
      <c r="QPJ142" s="86">
        <v>31211505</v>
      </c>
      <c r="QPK142" s="86">
        <v>31211505</v>
      </c>
      <c r="QPL142" s="86">
        <v>31211505</v>
      </c>
      <c r="QPM142" s="86">
        <v>31211505</v>
      </c>
      <c r="QPN142" s="86">
        <v>31211505</v>
      </c>
      <c r="QPO142" s="86">
        <v>31211505</v>
      </c>
      <c r="QPP142" s="86">
        <v>31211505</v>
      </c>
      <c r="QPQ142" s="86">
        <v>31211505</v>
      </c>
      <c r="QPR142" s="86">
        <v>31211505</v>
      </c>
      <c r="QPS142" s="86">
        <v>31211505</v>
      </c>
      <c r="QPT142" s="86">
        <v>31211505</v>
      </c>
      <c r="QPU142" s="86">
        <v>31211505</v>
      </c>
      <c r="QPV142" s="86">
        <v>31211505</v>
      </c>
      <c r="QPW142" s="86">
        <v>31211505</v>
      </c>
      <c r="QPX142" s="86">
        <v>31211505</v>
      </c>
      <c r="QPY142" s="86">
        <v>31211505</v>
      </c>
      <c r="QPZ142" s="86">
        <v>31211505</v>
      </c>
      <c r="QQA142" s="86">
        <v>31211505</v>
      </c>
      <c r="QQB142" s="86">
        <v>31211505</v>
      </c>
      <c r="QQC142" s="86">
        <v>31211505</v>
      </c>
      <c r="QQD142" s="86">
        <v>31211505</v>
      </c>
      <c r="QQE142" s="86">
        <v>31211505</v>
      </c>
      <c r="QQF142" s="86">
        <v>31211505</v>
      </c>
      <c r="QQG142" s="86">
        <v>31211505</v>
      </c>
      <c r="QQH142" s="86">
        <v>31211505</v>
      </c>
      <c r="QQI142" s="86">
        <v>31211505</v>
      </c>
      <c r="QQJ142" s="86">
        <v>31211505</v>
      </c>
      <c r="QQK142" s="86">
        <v>31211505</v>
      </c>
      <c r="QQL142" s="86">
        <v>31211505</v>
      </c>
      <c r="QQM142" s="86">
        <v>31211505</v>
      </c>
      <c r="QQN142" s="86">
        <v>31211505</v>
      </c>
      <c r="QQO142" s="86">
        <v>31211505</v>
      </c>
      <c r="QQP142" s="86">
        <v>31211505</v>
      </c>
      <c r="QQQ142" s="86">
        <v>31211505</v>
      </c>
      <c r="QQR142" s="86">
        <v>31211505</v>
      </c>
      <c r="QQS142" s="86">
        <v>31211505</v>
      </c>
      <c r="QQT142" s="86">
        <v>31211505</v>
      </c>
      <c r="QQU142" s="86">
        <v>31211505</v>
      </c>
      <c r="QQV142" s="86">
        <v>31211505</v>
      </c>
      <c r="QQW142" s="86">
        <v>31211505</v>
      </c>
      <c r="QQX142" s="86">
        <v>31211505</v>
      </c>
      <c r="QQY142" s="86">
        <v>31211505</v>
      </c>
      <c r="QQZ142" s="86">
        <v>31211505</v>
      </c>
      <c r="QRA142" s="86">
        <v>31211505</v>
      </c>
      <c r="QRB142" s="86">
        <v>31211505</v>
      </c>
      <c r="QRC142" s="86">
        <v>31211505</v>
      </c>
      <c r="QRD142" s="86">
        <v>31211505</v>
      </c>
      <c r="QRE142" s="86">
        <v>31211505</v>
      </c>
      <c r="QRF142" s="86">
        <v>31211505</v>
      </c>
      <c r="QRG142" s="86">
        <v>31211505</v>
      </c>
      <c r="QRH142" s="86">
        <v>31211505</v>
      </c>
      <c r="QRI142" s="86">
        <v>31211505</v>
      </c>
      <c r="QRJ142" s="86">
        <v>31211505</v>
      </c>
      <c r="QRK142" s="86">
        <v>31211505</v>
      </c>
      <c r="QRL142" s="86">
        <v>31211505</v>
      </c>
      <c r="QRM142" s="86">
        <v>31211505</v>
      </c>
      <c r="QRN142" s="86">
        <v>31211505</v>
      </c>
      <c r="QRO142" s="86">
        <v>31211505</v>
      </c>
      <c r="QRP142" s="86">
        <v>31211505</v>
      </c>
      <c r="QRQ142" s="86">
        <v>31211505</v>
      </c>
      <c r="QRR142" s="86">
        <v>31211505</v>
      </c>
      <c r="QRS142" s="86">
        <v>31211505</v>
      </c>
      <c r="QRT142" s="86">
        <v>31211505</v>
      </c>
      <c r="QRU142" s="86">
        <v>31211505</v>
      </c>
      <c r="QRV142" s="86">
        <v>31211505</v>
      </c>
      <c r="QRW142" s="86">
        <v>31211505</v>
      </c>
      <c r="QRX142" s="86">
        <v>31211505</v>
      </c>
      <c r="QRY142" s="86">
        <v>31211505</v>
      </c>
      <c r="QRZ142" s="86">
        <v>31211505</v>
      </c>
      <c r="QSA142" s="86">
        <v>31211505</v>
      </c>
      <c r="QSB142" s="86">
        <v>31211505</v>
      </c>
      <c r="QSC142" s="86">
        <v>31211505</v>
      </c>
      <c r="QSD142" s="86">
        <v>31211505</v>
      </c>
      <c r="QSE142" s="86">
        <v>31211505</v>
      </c>
      <c r="QSF142" s="86">
        <v>31211505</v>
      </c>
      <c r="QSG142" s="86">
        <v>31211505</v>
      </c>
      <c r="QSH142" s="86">
        <v>31211505</v>
      </c>
      <c r="QSI142" s="86">
        <v>31211505</v>
      </c>
      <c r="QSJ142" s="86">
        <v>31211505</v>
      </c>
      <c r="QSK142" s="86">
        <v>31211505</v>
      </c>
      <c r="QSL142" s="86">
        <v>31211505</v>
      </c>
      <c r="QSM142" s="86">
        <v>31211505</v>
      </c>
      <c r="QSN142" s="86">
        <v>31211505</v>
      </c>
      <c r="QSO142" s="86">
        <v>31211505</v>
      </c>
      <c r="QSP142" s="86">
        <v>31211505</v>
      </c>
      <c r="QSQ142" s="86">
        <v>31211505</v>
      </c>
      <c r="QSR142" s="86">
        <v>31211505</v>
      </c>
      <c r="QSS142" s="86">
        <v>31211505</v>
      </c>
      <c r="QST142" s="86">
        <v>31211505</v>
      </c>
      <c r="QSU142" s="86">
        <v>31211505</v>
      </c>
      <c r="QSV142" s="86">
        <v>31211505</v>
      </c>
      <c r="QSW142" s="86">
        <v>31211505</v>
      </c>
      <c r="QSX142" s="86">
        <v>31211505</v>
      </c>
      <c r="QSY142" s="86">
        <v>31211505</v>
      </c>
      <c r="QSZ142" s="86">
        <v>31211505</v>
      </c>
      <c r="QTA142" s="86">
        <v>31211505</v>
      </c>
      <c r="QTB142" s="86">
        <v>31211505</v>
      </c>
      <c r="QTC142" s="86">
        <v>31211505</v>
      </c>
      <c r="QTD142" s="86">
        <v>31211505</v>
      </c>
      <c r="QTE142" s="86">
        <v>31211505</v>
      </c>
      <c r="QTF142" s="86">
        <v>31211505</v>
      </c>
      <c r="QTG142" s="86">
        <v>31211505</v>
      </c>
      <c r="QTH142" s="86">
        <v>31211505</v>
      </c>
      <c r="QTI142" s="86">
        <v>31211505</v>
      </c>
      <c r="QTJ142" s="86">
        <v>31211505</v>
      </c>
      <c r="QTK142" s="86">
        <v>31211505</v>
      </c>
      <c r="QTL142" s="86">
        <v>31211505</v>
      </c>
      <c r="QTM142" s="86">
        <v>31211505</v>
      </c>
      <c r="QTN142" s="86">
        <v>31211505</v>
      </c>
      <c r="QTO142" s="86">
        <v>31211505</v>
      </c>
      <c r="QTP142" s="86">
        <v>31211505</v>
      </c>
      <c r="QTQ142" s="86">
        <v>31211505</v>
      </c>
      <c r="QTR142" s="86">
        <v>31211505</v>
      </c>
      <c r="QTS142" s="86">
        <v>31211505</v>
      </c>
      <c r="QTT142" s="86">
        <v>31211505</v>
      </c>
      <c r="QTU142" s="86">
        <v>31211505</v>
      </c>
      <c r="QTV142" s="86">
        <v>31211505</v>
      </c>
      <c r="QTW142" s="86">
        <v>31211505</v>
      </c>
      <c r="QTX142" s="86">
        <v>31211505</v>
      </c>
      <c r="QTY142" s="86">
        <v>31211505</v>
      </c>
      <c r="QTZ142" s="86">
        <v>31211505</v>
      </c>
      <c r="QUA142" s="86">
        <v>31211505</v>
      </c>
      <c r="QUB142" s="86">
        <v>31211505</v>
      </c>
      <c r="QUC142" s="86">
        <v>31211505</v>
      </c>
      <c r="QUD142" s="86">
        <v>31211505</v>
      </c>
      <c r="QUE142" s="86">
        <v>31211505</v>
      </c>
      <c r="QUF142" s="86">
        <v>31211505</v>
      </c>
      <c r="QUG142" s="86">
        <v>31211505</v>
      </c>
      <c r="QUH142" s="86">
        <v>31211505</v>
      </c>
      <c r="QUI142" s="86">
        <v>31211505</v>
      </c>
      <c r="QUJ142" s="86">
        <v>31211505</v>
      </c>
      <c r="QUK142" s="86">
        <v>31211505</v>
      </c>
      <c r="QUL142" s="86">
        <v>31211505</v>
      </c>
      <c r="QUM142" s="86">
        <v>31211505</v>
      </c>
      <c r="QUN142" s="86">
        <v>31211505</v>
      </c>
      <c r="QUO142" s="86">
        <v>31211505</v>
      </c>
      <c r="QUP142" s="86">
        <v>31211505</v>
      </c>
      <c r="QUQ142" s="86">
        <v>31211505</v>
      </c>
      <c r="QUR142" s="86">
        <v>31211505</v>
      </c>
      <c r="QUS142" s="86">
        <v>31211505</v>
      </c>
      <c r="QUT142" s="86">
        <v>31211505</v>
      </c>
      <c r="QUU142" s="86">
        <v>31211505</v>
      </c>
      <c r="QUV142" s="86">
        <v>31211505</v>
      </c>
      <c r="QUW142" s="86">
        <v>31211505</v>
      </c>
      <c r="QUX142" s="86">
        <v>31211505</v>
      </c>
      <c r="QUY142" s="86">
        <v>31211505</v>
      </c>
      <c r="QUZ142" s="86">
        <v>31211505</v>
      </c>
      <c r="QVA142" s="86">
        <v>31211505</v>
      </c>
      <c r="QVB142" s="86">
        <v>31211505</v>
      </c>
      <c r="QVC142" s="86">
        <v>31211505</v>
      </c>
      <c r="QVD142" s="86">
        <v>31211505</v>
      </c>
      <c r="QVE142" s="86">
        <v>31211505</v>
      </c>
      <c r="QVF142" s="86">
        <v>31211505</v>
      </c>
      <c r="QVG142" s="86">
        <v>31211505</v>
      </c>
      <c r="QVH142" s="86">
        <v>31211505</v>
      </c>
      <c r="QVI142" s="86">
        <v>31211505</v>
      </c>
      <c r="QVJ142" s="86">
        <v>31211505</v>
      </c>
      <c r="QVK142" s="86">
        <v>31211505</v>
      </c>
      <c r="QVL142" s="86">
        <v>31211505</v>
      </c>
      <c r="QVM142" s="86">
        <v>31211505</v>
      </c>
      <c r="QVN142" s="86">
        <v>31211505</v>
      </c>
      <c r="QVO142" s="86">
        <v>31211505</v>
      </c>
      <c r="QVP142" s="86">
        <v>31211505</v>
      </c>
      <c r="QVQ142" s="86">
        <v>31211505</v>
      </c>
      <c r="QVR142" s="86">
        <v>31211505</v>
      </c>
      <c r="QVS142" s="86">
        <v>31211505</v>
      </c>
      <c r="QVT142" s="86">
        <v>31211505</v>
      </c>
      <c r="QVU142" s="86">
        <v>31211505</v>
      </c>
      <c r="QVV142" s="86">
        <v>31211505</v>
      </c>
      <c r="QVW142" s="86">
        <v>31211505</v>
      </c>
      <c r="QVX142" s="86">
        <v>31211505</v>
      </c>
      <c r="QVY142" s="86">
        <v>31211505</v>
      </c>
      <c r="QVZ142" s="86">
        <v>31211505</v>
      </c>
      <c r="QWA142" s="86">
        <v>31211505</v>
      </c>
      <c r="QWB142" s="86">
        <v>31211505</v>
      </c>
      <c r="QWC142" s="86">
        <v>31211505</v>
      </c>
      <c r="QWD142" s="86">
        <v>31211505</v>
      </c>
      <c r="QWE142" s="86">
        <v>31211505</v>
      </c>
      <c r="QWF142" s="86">
        <v>31211505</v>
      </c>
      <c r="QWG142" s="86">
        <v>31211505</v>
      </c>
      <c r="QWH142" s="86">
        <v>31211505</v>
      </c>
      <c r="QWI142" s="86">
        <v>31211505</v>
      </c>
      <c r="QWJ142" s="86">
        <v>31211505</v>
      </c>
      <c r="QWK142" s="86">
        <v>31211505</v>
      </c>
      <c r="QWL142" s="86">
        <v>31211505</v>
      </c>
      <c r="QWM142" s="86">
        <v>31211505</v>
      </c>
      <c r="QWN142" s="86">
        <v>31211505</v>
      </c>
      <c r="QWO142" s="86">
        <v>31211505</v>
      </c>
      <c r="QWP142" s="86">
        <v>31211505</v>
      </c>
      <c r="QWQ142" s="86">
        <v>31211505</v>
      </c>
      <c r="QWR142" s="86">
        <v>31211505</v>
      </c>
      <c r="QWS142" s="86">
        <v>31211505</v>
      </c>
      <c r="QWT142" s="86">
        <v>31211505</v>
      </c>
      <c r="QWU142" s="86">
        <v>31211505</v>
      </c>
      <c r="QWV142" s="86">
        <v>31211505</v>
      </c>
      <c r="QWW142" s="86">
        <v>31211505</v>
      </c>
      <c r="QWX142" s="86">
        <v>31211505</v>
      </c>
      <c r="QWY142" s="86">
        <v>31211505</v>
      </c>
      <c r="QWZ142" s="86">
        <v>31211505</v>
      </c>
      <c r="QXA142" s="86">
        <v>31211505</v>
      </c>
      <c r="QXB142" s="86">
        <v>31211505</v>
      </c>
      <c r="QXC142" s="86">
        <v>31211505</v>
      </c>
      <c r="QXD142" s="86">
        <v>31211505</v>
      </c>
      <c r="QXE142" s="86">
        <v>31211505</v>
      </c>
      <c r="QXF142" s="86">
        <v>31211505</v>
      </c>
      <c r="QXG142" s="86">
        <v>31211505</v>
      </c>
      <c r="QXH142" s="86">
        <v>31211505</v>
      </c>
      <c r="QXI142" s="86">
        <v>31211505</v>
      </c>
      <c r="QXJ142" s="86">
        <v>31211505</v>
      </c>
      <c r="QXK142" s="86">
        <v>31211505</v>
      </c>
      <c r="QXL142" s="86">
        <v>31211505</v>
      </c>
      <c r="QXM142" s="86">
        <v>31211505</v>
      </c>
      <c r="QXN142" s="86">
        <v>31211505</v>
      </c>
      <c r="QXO142" s="86">
        <v>31211505</v>
      </c>
      <c r="QXP142" s="86">
        <v>31211505</v>
      </c>
      <c r="QXQ142" s="86">
        <v>31211505</v>
      </c>
      <c r="QXR142" s="86">
        <v>31211505</v>
      </c>
      <c r="QXS142" s="86">
        <v>31211505</v>
      </c>
      <c r="QXT142" s="86">
        <v>31211505</v>
      </c>
      <c r="QXU142" s="86">
        <v>31211505</v>
      </c>
      <c r="QXV142" s="86">
        <v>31211505</v>
      </c>
      <c r="QXW142" s="86">
        <v>31211505</v>
      </c>
      <c r="QXX142" s="86">
        <v>31211505</v>
      </c>
      <c r="QXY142" s="86">
        <v>31211505</v>
      </c>
      <c r="QXZ142" s="86">
        <v>31211505</v>
      </c>
      <c r="QYA142" s="86">
        <v>31211505</v>
      </c>
      <c r="QYB142" s="86">
        <v>31211505</v>
      </c>
      <c r="QYC142" s="86">
        <v>31211505</v>
      </c>
      <c r="QYD142" s="86">
        <v>31211505</v>
      </c>
      <c r="QYE142" s="86">
        <v>31211505</v>
      </c>
      <c r="QYF142" s="86">
        <v>31211505</v>
      </c>
      <c r="QYG142" s="86">
        <v>31211505</v>
      </c>
      <c r="QYH142" s="86">
        <v>31211505</v>
      </c>
      <c r="QYI142" s="86">
        <v>31211505</v>
      </c>
      <c r="QYJ142" s="86">
        <v>31211505</v>
      </c>
      <c r="QYK142" s="86">
        <v>31211505</v>
      </c>
      <c r="QYL142" s="86">
        <v>31211505</v>
      </c>
      <c r="QYM142" s="86">
        <v>31211505</v>
      </c>
      <c r="QYN142" s="86">
        <v>31211505</v>
      </c>
      <c r="QYO142" s="86">
        <v>31211505</v>
      </c>
      <c r="QYP142" s="86">
        <v>31211505</v>
      </c>
      <c r="QYQ142" s="86">
        <v>31211505</v>
      </c>
      <c r="QYR142" s="86">
        <v>31211505</v>
      </c>
      <c r="QYS142" s="86">
        <v>31211505</v>
      </c>
      <c r="QYT142" s="86">
        <v>31211505</v>
      </c>
      <c r="QYU142" s="86">
        <v>31211505</v>
      </c>
      <c r="QYV142" s="86">
        <v>31211505</v>
      </c>
      <c r="QYW142" s="86">
        <v>31211505</v>
      </c>
      <c r="QYX142" s="86">
        <v>31211505</v>
      </c>
      <c r="QYY142" s="86">
        <v>31211505</v>
      </c>
      <c r="QYZ142" s="86">
        <v>31211505</v>
      </c>
      <c r="QZA142" s="86">
        <v>31211505</v>
      </c>
      <c r="QZB142" s="86">
        <v>31211505</v>
      </c>
      <c r="QZC142" s="86">
        <v>31211505</v>
      </c>
      <c r="QZD142" s="86">
        <v>31211505</v>
      </c>
      <c r="QZE142" s="86">
        <v>31211505</v>
      </c>
      <c r="QZF142" s="86">
        <v>31211505</v>
      </c>
      <c r="QZG142" s="86">
        <v>31211505</v>
      </c>
      <c r="QZH142" s="86">
        <v>31211505</v>
      </c>
      <c r="QZI142" s="86">
        <v>31211505</v>
      </c>
      <c r="QZJ142" s="86">
        <v>31211505</v>
      </c>
      <c r="QZK142" s="86">
        <v>31211505</v>
      </c>
      <c r="QZL142" s="86">
        <v>31211505</v>
      </c>
      <c r="QZM142" s="86">
        <v>31211505</v>
      </c>
      <c r="QZN142" s="86">
        <v>31211505</v>
      </c>
      <c r="QZO142" s="86">
        <v>31211505</v>
      </c>
      <c r="QZP142" s="86">
        <v>31211505</v>
      </c>
      <c r="QZQ142" s="86">
        <v>31211505</v>
      </c>
      <c r="QZR142" s="86">
        <v>31211505</v>
      </c>
      <c r="QZS142" s="86">
        <v>31211505</v>
      </c>
      <c r="QZT142" s="86">
        <v>31211505</v>
      </c>
      <c r="QZU142" s="86">
        <v>31211505</v>
      </c>
      <c r="QZV142" s="86">
        <v>31211505</v>
      </c>
      <c r="QZW142" s="86">
        <v>31211505</v>
      </c>
      <c r="QZX142" s="86">
        <v>31211505</v>
      </c>
      <c r="QZY142" s="86">
        <v>31211505</v>
      </c>
      <c r="QZZ142" s="86">
        <v>31211505</v>
      </c>
      <c r="RAA142" s="86">
        <v>31211505</v>
      </c>
      <c r="RAB142" s="86">
        <v>31211505</v>
      </c>
      <c r="RAC142" s="86">
        <v>31211505</v>
      </c>
      <c r="RAD142" s="86">
        <v>31211505</v>
      </c>
      <c r="RAE142" s="86">
        <v>31211505</v>
      </c>
      <c r="RAF142" s="86">
        <v>31211505</v>
      </c>
      <c r="RAG142" s="86">
        <v>31211505</v>
      </c>
      <c r="RAH142" s="86">
        <v>31211505</v>
      </c>
      <c r="RAI142" s="86">
        <v>31211505</v>
      </c>
      <c r="RAJ142" s="86">
        <v>31211505</v>
      </c>
      <c r="RAK142" s="86">
        <v>31211505</v>
      </c>
      <c r="RAL142" s="86">
        <v>31211505</v>
      </c>
      <c r="RAM142" s="86">
        <v>31211505</v>
      </c>
      <c r="RAN142" s="86">
        <v>31211505</v>
      </c>
      <c r="RAO142" s="86">
        <v>31211505</v>
      </c>
      <c r="RAP142" s="86">
        <v>31211505</v>
      </c>
      <c r="RAQ142" s="86">
        <v>31211505</v>
      </c>
      <c r="RAR142" s="86">
        <v>31211505</v>
      </c>
      <c r="RAS142" s="86">
        <v>31211505</v>
      </c>
      <c r="RAT142" s="86">
        <v>31211505</v>
      </c>
      <c r="RAU142" s="86">
        <v>31211505</v>
      </c>
      <c r="RAV142" s="86">
        <v>31211505</v>
      </c>
      <c r="RAW142" s="86">
        <v>31211505</v>
      </c>
      <c r="RAX142" s="86">
        <v>31211505</v>
      </c>
      <c r="RAY142" s="86">
        <v>31211505</v>
      </c>
      <c r="RAZ142" s="86">
        <v>31211505</v>
      </c>
      <c r="RBA142" s="86">
        <v>31211505</v>
      </c>
      <c r="RBB142" s="86">
        <v>31211505</v>
      </c>
      <c r="RBC142" s="86">
        <v>31211505</v>
      </c>
      <c r="RBD142" s="86">
        <v>31211505</v>
      </c>
      <c r="RBE142" s="86">
        <v>31211505</v>
      </c>
      <c r="RBF142" s="86">
        <v>31211505</v>
      </c>
      <c r="RBG142" s="86">
        <v>31211505</v>
      </c>
      <c r="RBH142" s="86">
        <v>31211505</v>
      </c>
      <c r="RBI142" s="86">
        <v>31211505</v>
      </c>
      <c r="RBJ142" s="86">
        <v>31211505</v>
      </c>
      <c r="RBK142" s="86">
        <v>31211505</v>
      </c>
      <c r="RBL142" s="86">
        <v>31211505</v>
      </c>
      <c r="RBM142" s="86">
        <v>31211505</v>
      </c>
      <c r="RBN142" s="86">
        <v>31211505</v>
      </c>
      <c r="RBO142" s="86">
        <v>31211505</v>
      </c>
      <c r="RBP142" s="86">
        <v>31211505</v>
      </c>
      <c r="RBQ142" s="86">
        <v>31211505</v>
      </c>
      <c r="RBR142" s="86">
        <v>31211505</v>
      </c>
      <c r="RBS142" s="86">
        <v>31211505</v>
      </c>
      <c r="RBT142" s="86">
        <v>31211505</v>
      </c>
      <c r="RBU142" s="86">
        <v>31211505</v>
      </c>
      <c r="RBV142" s="86">
        <v>31211505</v>
      </c>
      <c r="RBW142" s="86">
        <v>31211505</v>
      </c>
      <c r="RBX142" s="86">
        <v>31211505</v>
      </c>
      <c r="RBY142" s="86">
        <v>31211505</v>
      </c>
      <c r="RBZ142" s="86">
        <v>31211505</v>
      </c>
      <c r="RCA142" s="86">
        <v>31211505</v>
      </c>
      <c r="RCB142" s="86">
        <v>31211505</v>
      </c>
      <c r="RCC142" s="86">
        <v>31211505</v>
      </c>
      <c r="RCD142" s="86">
        <v>31211505</v>
      </c>
      <c r="RCE142" s="86">
        <v>31211505</v>
      </c>
      <c r="RCF142" s="86">
        <v>31211505</v>
      </c>
      <c r="RCG142" s="86">
        <v>31211505</v>
      </c>
      <c r="RCH142" s="86">
        <v>31211505</v>
      </c>
      <c r="RCI142" s="86">
        <v>31211505</v>
      </c>
      <c r="RCJ142" s="86">
        <v>31211505</v>
      </c>
      <c r="RCK142" s="86">
        <v>31211505</v>
      </c>
      <c r="RCL142" s="86">
        <v>31211505</v>
      </c>
      <c r="RCM142" s="86">
        <v>31211505</v>
      </c>
      <c r="RCN142" s="86">
        <v>31211505</v>
      </c>
      <c r="RCO142" s="86">
        <v>31211505</v>
      </c>
      <c r="RCP142" s="86">
        <v>31211505</v>
      </c>
      <c r="RCQ142" s="86">
        <v>31211505</v>
      </c>
      <c r="RCR142" s="86">
        <v>31211505</v>
      </c>
      <c r="RCS142" s="86">
        <v>31211505</v>
      </c>
      <c r="RCT142" s="86">
        <v>31211505</v>
      </c>
      <c r="RCU142" s="86">
        <v>31211505</v>
      </c>
      <c r="RCV142" s="86">
        <v>31211505</v>
      </c>
      <c r="RCW142" s="86">
        <v>31211505</v>
      </c>
      <c r="RCX142" s="86">
        <v>31211505</v>
      </c>
      <c r="RCY142" s="86">
        <v>31211505</v>
      </c>
      <c r="RCZ142" s="86">
        <v>31211505</v>
      </c>
      <c r="RDA142" s="86">
        <v>31211505</v>
      </c>
      <c r="RDB142" s="86">
        <v>31211505</v>
      </c>
      <c r="RDC142" s="86">
        <v>31211505</v>
      </c>
      <c r="RDD142" s="86">
        <v>31211505</v>
      </c>
      <c r="RDE142" s="86">
        <v>31211505</v>
      </c>
      <c r="RDF142" s="86">
        <v>31211505</v>
      </c>
      <c r="RDG142" s="86">
        <v>31211505</v>
      </c>
      <c r="RDH142" s="86">
        <v>31211505</v>
      </c>
      <c r="RDI142" s="86">
        <v>31211505</v>
      </c>
      <c r="RDJ142" s="86">
        <v>31211505</v>
      </c>
      <c r="RDK142" s="86">
        <v>31211505</v>
      </c>
      <c r="RDL142" s="86">
        <v>31211505</v>
      </c>
      <c r="RDM142" s="86">
        <v>31211505</v>
      </c>
      <c r="RDN142" s="86">
        <v>31211505</v>
      </c>
      <c r="RDO142" s="86">
        <v>31211505</v>
      </c>
      <c r="RDP142" s="86">
        <v>31211505</v>
      </c>
      <c r="RDQ142" s="86">
        <v>31211505</v>
      </c>
      <c r="RDR142" s="86">
        <v>31211505</v>
      </c>
      <c r="RDS142" s="86">
        <v>31211505</v>
      </c>
      <c r="RDT142" s="86">
        <v>31211505</v>
      </c>
      <c r="RDU142" s="86">
        <v>31211505</v>
      </c>
      <c r="RDV142" s="86">
        <v>31211505</v>
      </c>
      <c r="RDW142" s="86">
        <v>31211505</v>
      </c>
      <c r="RDX142" s="86">
        <v>31211505</v>
      </c>
      <c r="RDY142" s="86">
        <v>31211505</v>
      </c>
      <c r="RDZ142" s="86">
        <v>31211505</v>
      </c>
      <c r="REA142" s="86">
        <v>31211505</v>
      </c>
      <c r="REB142" s="86">
        <v>31211505</v>
      </c>
      <c r="REC142" s="86">
        <v>31211505</v>
      </c>
      <c r="RED142" s="86">
        <v>31211505</v>
      </c>
      <c r="REE142" s="86">
        <v>31211505</v>
      </c>
      <c r="REF142" s="86">
        <v>31211505</v>
      </c>
      <c r="REG142" s="86">
        <v>31211505</v>
      </c>
      <c r="REH142" s="86">
        <v>31211505</v>
      </c>
      <c r="REI142" s="86">
        <v>31211505</v>
      </c>
      <c r="REJ142" s="86">
        <v>31211505</v>
      </c>
      <c r="REK142" s="86">
        <v>31211505</v>
      </c>
      <c r="REL142" s="86">
        <v>31211505</v>
      </c>
      <c r="REM142" s="86">
        <v>31211505</v>
      </c>
      <c r="REN142" s="86">
        <v>31211505</v>
      </c>
      <c r="REO142" s="86">
        <v>31211505</v>
      </c>
      <c r="REP142" s="86">
        <v>31211505</v>
      </c>
      <c r="REQ142" s="86">
        <v>31211505</v>
      </c>
      <c r="RER142" s="86">
        <v>31211505</v>
      </c>
      <c r="RES142" s="86">
        <v>31211505</v>
      </c>
      <c r="RET142" s="86">
        <v>31211505</v>
      </c>
      <c r="REU142" s="86">
        <v>31211505</v>
      </c>
      <c r="REV142" s="86">
        <v>31211505</v>
      </c>
      <c r="REW142" s="86">
        <v>31211505</v>
      </c>
      <c r="REX142" s="86">
        <v>31211505</v>
      </c>
      <c r="REY142" s="86">
        <v>31211505</v>
      </c>
      <c r="REZ142" s="86">
        <v>31211505</v>
      </c>
      <c r="RFA142" s="86">
        <v>31211505</v>
      </c>
      <c r="RFB142" s="86">
        <v>31211505</v>
      </c>
      <c r="RFC142" s="86">
        <v>31211505</v>
      </c>
      <c r="RFD142" s="86">
        <v>31211505</v>
      </c>
      <c r="RFE142" s="86">
        <v>31211505</v>
      </c>
      <c r="RFF142" s="86">
        <v>31211505</v>
      </c>
      <c r="RFG142" s="86">
        <v>31211505</v>
      </c>
      <c r="RFH142" s="86">
        <v>31211505</v>
      </c>
      <c r="RFI142" s="86">
        <v>31211505</v>
      </c>
      <c r="RFJ142" s="86">
        <v>31211505</v>
      </c>
      <c r="RFK142" s="86">
        <v>31211505</v>
      </c>
      <c r="RFL142" s="86">
        <v>31211505</v>
      </c>
      <c r="RFM142" s="86">
        <v>31211505</v>
      </c>
      <c r="RFN142" s="86">
        <v>31211505</v>
      </c>
      <c r="RFO142" s="86">
        <v>31211505</v>
      </c>
      <c r="RFP142" s="86">
        <v>31211505</v>
      </c>
      <c r="RFQ142" s="86">
        <v>31211505</v>
      </c>
      <c r="RFR142" s="86">
        <v>31211505</v>
      </c>
      <c r="RFS142" s="86">
        <v>31211505</v>
      </c>
      <c r="RFT142" s="86">
        <v>31211505</v>
      </c>
      <c r="RFU142" s="86">
        <v>31211505</v>
      </c>
      <c r="RFV142" s="86">
        <v>31211505</v>
      </c>
      <c r="RFW142" s="86">
        <v>31211505</v>
      </c>
      <c r="RFX142" s="86">
        <v>31211505</v>
      </c>
      <c r="RFY142" s="86">
        <v>31211505</v>
      </c>
      <c r="RFZ142" s="86">
        <v>31211505</v>
      </c>
      <c r="RGA142" s="86">
        <v>31211505</v>
      </c>
      <c r="RGB142" s="86">
        <v>31211505</v>
      </c>
      <c r="RGC142" s="86">
        <v>31211505</v>
      </c>
      <c r="RGD142" s="86">
        <v>31211505</v>
      </c>
      <c r="RGE142" s="86">
        <v>31211505</v>
      </c>
      <c r="RGF142" s="86">
        <v>31211505</v>
      </c>
      <c r="RGG142" s="86">
        <v>31211505</v>
      </c>
      <c r="RGH142" s="86">
        <v>31211505</v>
      </c>
      <c r="RGI142" s="86">
        <v>31211505</v>
      </c>
      <c r="RGJ142" s="86">
        <v>31211505</v>
      </c>
      <c r="RGK142" s="86">
        <v>31211505</v>
      </c>
      <c r="RGL142" s="86">
        <v>31211505</v>
      </c>
      <c r="RGM142" s="86">
        <v>31211505</v>
      </c>
      <c r="RGN142" s="86">
        <v>31211505</v>
      </c>
      <c r="RGO142" s="86">
        <v>31211505</v>
      </c>
      <c r="RGP142" s="86">
        <v>31211505</v>
      </c>
      <c r="RGQ142" s="86">
        <v>31211505</v>
      </c>
      <c r="RGR142" s="86">
        <v>31211505</v>
      </c>
      <c r="RGS142" s="86">
        <v>31211505</v>
      </c>
      <c r="RGT142" s="86">
        <v>31211505</v>
      </c>
      <c r="RGU142" s="86">
        <v>31211505</v>
      </c>
      <c r="RGV142" s="86">
        <v>31211505</v>
      </c>
      <c r="RGW142" s="86">
        <v>31211505</v>
      </c>
      <c r="RGX142" s="86">
        <v>31211505</v>
      </c>
      <c r="RGY142" s="86">
        <v>31211505</v>
      </c>
      <c r="RGZ142" s="86">
        <v>31211505</v>
      </c>
      <c r="RHA142" s="86">
        <v>31211505</v>
      </c>
      <c r="RHB142" s="86">
        <v>31211505</v>
      </c>
      <c r="RHC142" s="86">
        <v>31211505</v>
      </c>
      <c r="RHD142" s="86">
        <v>31211505</v>
      </c>
      <c r="RHE142" s="86">
        <v>31211505</v>
      </c>
      <c r="RHF142" s="86">
        <v>31211505</v>
      </c>
      <c r="RHG142" s="86">
        <v>31211505</v>
      </c>
      <c r="RHH142" s="86">
        <v>31211505</v>
      </c>
      <c r="RHI142" s="86">
        <v>31211505</v>
      </c>
      <c r="RHJ142" s="86">
        <v>31211505</v>
      </c>
      <c r="RHK142" s="86">
        <v>31211505</v>
      </c>
      <c r="RHL142" s="86">
        <v>31211505</v>
      </c>
      <c r="RHM142" s="86">
        <v>31211505</v>
      </c>
      <c r="RHN142" s="86">
        <v>31211505</v>
      </c>
      <c r="RHO142" s="86">
        <v>31211505</v>
      </c>
      <c r="RHP142" s="86">
        <v>31211505</v>
      </c>
      <c r="RHQ142" s="86">
        <v>31211505</v>
      </c>
      <c r="RHR142" s="86">
        <v>31211505</v>
      </c>
      <c r="RHS142" s="86">
        <v>31211505</v>
      </c>
      <c r="RHT142" s="86">
        <v>31211505</v>
      </c>
      <c r="RHU142" s="86">
        <v>31211505</v>
      </c>
      <c r="RHV142" s="86">
        <v>31211505</v>
      </c>
      <c r="RHW142" s="86">
        <v>31211505</v>
      </c>
      <c r="RHX142" s="86">
        <v>31211505</v>
      </c>
      <c r="RHY142" s="86">
        <v>31211505</v>
      </c>
      <c r="RHZ142" s="86">
        <v>31211505</v>
      </c>
      <c r="RIA142" s="86">
        <v>31211505</v>
      </c>
      <c r="RIB142" s="86">
        <v>31211505</v>
      </c>
      <c r="RIC142" s="86">
        <v>31211505</v>
      </c>
      <c r="RID142" s="86">
        <v>31211505</v>
      </c>
      <c r="RIE142" s="86">
        <v>31211505</v>
      </c>
      <c r="RIF142" s="86">
        <v>31211505</v>
      </c>
      <c r="RIG142" s="86">
        <v>31211505</v>
      </c>
      <c r="RIH142" s="86">
        <v>31211505</v>
      </c>
      <c r="RII142" s="86">
        <v>31211505</v>
      </c>
      <c r="RIJ142" s="86">
        <v>31211505</v>
      </c>
      <c r="RIK142" s="86">
        <v>31211505</v>
      </c>
      <c r="RIL142" s="86">
        <v>31211505</v>
      </c>
      <c r="RIM142" s="86">
        <v>31211505</v>
      </c>
      <c r="RIN142" s="86">
        <v>31211505</v>
      </c>
      <c r="RIO142" s="86">
        <v>31211505</v>
      </c>
      <c r="RIP142" s="86">
        <v>31211505</v>
      </c>
      <c r="RIQ142" s="86">
        <v>31211505</v>
      </c>
      <c r="RIR142" s="86">
        <v>31211505</v>
      </c>
      <c r="RIS142" s="86">
        <v>31211505</v>
      </c>
      <c r="RIT142" s="86">
        <v>31211505</v>
      </c>
      <c r="RIU142" s="86">
        <v>31211505</v>
      </c>
      <c r="RIV142" s="86">
        <v>31211505</v>
      </c>
      <c r="RIW142" s="86">
        <v>31211505</v>
      </c>
      <c r="RIX142" s="86">
        <v>31211505</v>
      </c>
      <c r="RIY142" s="86">
        <v>31211505</v>
      </c>
      <c r="RIZ142" s="86">
        <v>31211505</v>
      </c>
      <c r="RJA142" s="86">
        <v>31211505</v>
      </c>
      <c r="RJB142" s="86">
        <v>31211505</v>
      </c>
      <c r="RJC142" s="86">
        <v>31211505</v>
      </c>
      <c r="RJD142" s="86">
        <v>31211505</v>
      </c>
      <c r="RJE142" s="86">
        <v>31211505</v>
      </c>
      <c r="RJF142" s="86">
        <v>31211505</v>
      </c>
      <c r="RJG142" s="86">
        <v>31211505</v>
      </c>
      <c r="RJH142" s="86">
        <v>31211505</v>
      </c>
      <c r="RJI142" s="86">
        <v>31211505</v>
      </c>
      <c r="RJJ142" s="86">
        <v>31211505</v>
      </c>
      <c r="RJK142" s="86">
        <v>31211505</v>
      </c>
      <c r="RJL142" s="86">
        <v>31211505</v>
      </c>
      <c r="RJM142" s="86">
        <v>31211505</v>
      </c>
      <c r="RJN142" s="86">
        <v>31211505</v>
      </c>
      <c r="RJO142" s="86">
        <v>31211505</v>
      </c>
      <c r="RJP142" s="86">
        <v>31211505</v>
      </c>
      <c r="RJQ142" s="86">
        <v>31211505</v>
      </c>
      <c r="RJR142" s="86">
        <v>31211505</v>
      </c>
      <c r="RJS142" s="86">
        <v>31211505</v>
      </c>
      <c r="RJT142" s="86">
        <v>31211505</v>
      </c>
      <c r="RJU142" s="86">
        <v>31211505</v>
      </c>
      <c r="RJV142" s="86">
        <v>31211505</v>
      </c>
      <c r="RJW142" s="86">
        <v>31211505</v>
      </c>
      <c r="RJX142" s="86">
        <v>31211505</v>
      </c>
      <c r="RJY142" s="86">
        <v>31211505</v>
      </c>
      <c r="RJZ142" s="86">
        <v>31211505</v>
      </c>
      <c r="RKA142" s="86">
        <v>31211505</v>
      </c>
      <c r="RKB142" s="86">
        <v>31211505</v>
      </c>
      <c r="RKC142" s="86">
        <v>31211505</v>
      </c>
      <c r="RKD142" s="86">
        <v>31211505</v>
      </c>
      <c r="RKE142" s="86">
        <v>31211505</v>
      </c>
      <c r="RKF142" s="86">
        <v>31211505</v>
      </c>
      <c r="RKG142" s="86">
        <v>31211505</v>
      </c>
      <c r="RKH142" s="86">
        <v>31211505</v>
      </c>
      <c r="RKI142" s="86">
        <v>31211505</v>
      </c>
      <c r="RKJ142" s="86">
        <v>31211505</v>
      </c>
      <c r="RKK142" s="86">
        <v>31211505</v>
      </c>
      <c r="RKL142" s="86">
        <v>31211505</v>
      </c>
      <c r="RKM142" s="86">
        <v>31211505</v>
      </c>
      <c r="RKN142" s="86">
        <v>31211505</v>
      </c>
      <c r="RKO142" s="86">
        <v>31211505</v>
      </c>
      <c r="RKP142" s="86">
        <v>31211505</v>
      </c>
      <c r="RKQ142" s="86">
        <v>31211505</v>
      </c>
      <c r="RKR142" s="86">
        <v>31211505</v>
      </c>
      <c r="RKS142" s="86">
        <v>31211505</v>
      </c>
      <c r="RKT142" s="86">
        <v>31211505</v>
      </c>
      <c r="RKU142" s="86">
        <v>31211505</v>
      </c>
      <c r="RKV142" s="86">
        <v>31211505</v>
      </c>
      <c r="RKW142" s="86">
        <v>31211505</v>
      </c>
      <c r="RKX142" s="86">
        <v>31211505</v>
      </c>
      <c r="RKY142" s="86">
        <v>31211505</v>
      </c>
      <c r="RKZ142" s="86">
        <v>31211505</v>
      </c>
      <c r="RLA142" s="86">
        <v>31211505</v>
      </c>
      <c r="RLB142" s="86">
        <v>31211505</v>
      </c>
      <c r="RLC142" s="86">
        <v>31211505</v>
      </c>
      <c r="RLD142" s="86">
        <v>31211505</v>
      </c>
      <c r="RLE142" s="86">
        <v>31211505</v>
      </c>
      <c r="RLF142" s="86">
        <v>31211505</v>
      </c>
      <c r="RLG142" s="86">
        <v>31211505</v>
      </c>
      <c r="RLH142" s="86">
        <v>31211505</v>
      </c>
      <c r="RLI142" s="86">
        <v>31211505</v>
      </c>
      <c r="RLJ142" s="86">
        <v>31211505</v>
      </c>
      <c r="RLK142" s="86">
        <v>31211505</v>
      </c>
      <c r="RLL142" s="86">
        <v>31211505</v>
      </c>
      <c r="RLM142" s="86">
        <v>31211505</v>
      </c>
      <c r="RLN142" s="86">
        <v>31211505</v>
      </c>
      <c r="RLO142" s="86">
        <v>31211505</v>
      </c>
      <c r="RLP142" s="86">
        <v>31211505</v>
      </c>
      <c r="RLQ142" s="86">
        <v>31211505</v>
      </c>
      <c r="RLR142" s="86">
        <v>31211505</v>
      </c>
      <c r="RLS142" s="86">
        <v>31211505</v>
      </c>
      <c r="RLT142" s="86">
        <v>31211505</v>
      </c>
      <c r="RLU142" s="86">
        <v>31211505</v>
      </c>
      <c r="RLV142" s="86">
        <v>31211505</v>
      </c>
      <c r="RLW142" s="86">
        <v>31211505</v>
      </c>
      <c r="RLX142" s="86">
        <v>31211505</v>
      </c>
      <c r="RLY142" s="86">
        <v>31211505</v>
      </c>
      <c r="RLZ142" s="86">
        <v>31211505</v>
      </c>
      <c r="RMA142" s="86">
        <v>31211505</v>
      </c>
      <c r="RMB142" s="86">
        <v>31211505</v>
      </c>
      <c r="RMC142" s="86">
        <v>31211505</v>
      </c>
      <c r="RMD142" s="86">
        <v>31211505</v>
      </c>
      <c r="RME142" s="86">
        <v>31211505</v>
      </c>
      <c r="RMF142" s="86">
        <v>31211505</v>
      </c>
      <c r="RMG142" s="86">
        <v>31211505</v>
      </c>
      <c r="RMH142" s="86">
        <v>31211505</v>
      </c>
      <c r="RMI142" s="86">
        <v>31211505</v>
      </c>
      <c r="RMJ142" s="86">
        <v>31211505</v>
      </c>
      <c r="RMK142" s="86">
        <v>31211505</v>
      </c>
      <c r="RML142" s="86">
        <v>31211505</v>
      </c>
      <c r="RMM142" s="86">
        <v>31211505</v>
      </c>
      <c r="RMN142" s="86">
        <v>31211505</v>
      </c>
      <c r="RMO142" s="86">
        <v>31211505</v>
      </c>
      <c r="RMP142" s="86">
        <v>31211505</v>
      </c>
      <c r="RMQ142" s="86">
        <v>31211505</v>
      </c>
      <c r="RMR142" s="86">
        <v>31211505</v>
      </c>
      <c r="RMS142" s="86">
        <v>31211505</v>
      </c>
      <c r="RMT142" s="86">
        <v>31211505</v>
      </c>
      <c r="RMU142" s="86">
        <v>31211505</v>
      </c>
      <c r="RMV142" s="86">
        <v>31211505</v>
      </c>
      <c r="RMW142" s="86">
        <v>31211505</v>
      </c>
      <c r="RMX142" s="86">
        <v>31211505</v>
      </c>
      <c r="RMY142" s="86">
        <v>31211505</v>
      </c>
      <c r="RMZ142" s="86">
        <v>31211505</v>
      </c>
      <c r="RNA142" s="86">
        <v>31211505</v>
      </c>
      <c r="RNB142" s="86">
        <v>31211505</v>
      </c>
      <c r="RNC142" s="86">
        <v>31211505</v>
      </c>
      <c r="RND142" s="86">
        <v>31211505</v>
      </c>
      <c r="RNE142" s="86">
        <v>31211505</v>
      </c>
      <c r="RNF142" s="86">
        <v>31211505</v>
      </c>
      <c r="RNG142" s="86">
        <v>31211505</v>
      </c>
      <c r="RNH142" s="86">
        <v>31211505</v>
      </c>
      <c r="RNI142" s="86">
        <v>31211505</v>
      </c>
      <c r="RNJ142" s="86">
        <v>31211505</v>
      </c>
      <c r="RNK142" s="86">
        <v>31211505</v>
      </c>
      <c r="RNL142" s="86">
        <v>31211505</v>
      </c>
      <c r="RNM142" s="86">
        <v>31211505</v>
      </c>
      <c r="RNN142" s="86">
        <v>31211505</v>
      </c>
      <c r="RNO142" s="86">
        <v>31211505</v>
      </c>
      <c r="RNP142" s="86">
        <v>31211505</v>
      </c>
      <c r="RNQ142" s="86">
        <v>31211505</v>
      </c>
      <c r="RNR142" s="86">
        <v>31211505</v>
      </c>
      <c r="RNS142" s="86">
        <v>31211505</v>
      </c>
      <c r="RNT142" s="86">
        <v>31211505</v>
      </c>
      <c r="RNU142" s="86">
        <v>31211505</v>
      </c>
      <c r="RNV142" s="86">
        <v>31211505</v>
      </c>
      <c r="RNW142" s="86">
        <v>31211505</v>
      </c>
      <c r="RNX142" s="86">
        <v>31211505</v>
      </c>
      <c r="RNY142" s="86">
        <v>31211505</v>
      </c>
      <c r="RNZ142" s="86">
        <v>31211505</v>
      </c>
      <c r="ROA142" s="86">
        <v>31211505</v>
      </c>
      <c r="ROB142" s="86">
        <v>31211505</v>
      </c>
      <c r="ROC142" s="86">
        <v>31211505</v>
      </c>
      <c r="ROD142" s="86">
        <v>31211505</v>
      </c>
      <c r="ROE142" s="86">
        <v>31211505</v>
      </c>
      <c r="ROF142" s="86">
        <v>31211505</v>
      </c>
      <c r="ROG142" s="86">
        <v>31211505</v>
      </c>
      <c r="ROH142" s="86">
        <v>31211505</v>
      </c>
      <c r="ROI142" s="86">
        <v>31211505</v>
      </c>
      <c r="ROJ142" s="86">
        <v>31211505</v>
      </c>
      <c r="ROK142" s="86">
        <v>31211505</v>
      </c>
      <c r="ROL142" s="86">
        <v>31211505</v>
      </c>
      <c r="ROM142" s="86">
        <v>31211505</v>
      </c>
      <c r="RON142" s="86">
        <v>31211505</v>
      </c>
      <c r="ROO142" s="86">
        <v>31211505</v>
      </c>
      <c r="ROP142" s="86">
        <v>31211505</v>
      </c>
      <c r="ROQ142" s="86">
        <v>31211505</v>
      </c>
      <c r="ROR142" s="86">
        <v>31211505</v>
      </c>
      <c r="ROS142" s="86">
        <v>31211505</v>
      </c>
      <c r="ROT142" s="86">
        <v>31211505</v>
      </c>
      <c r="ROU142" s="86">
        <v>31211505</v>
      </c>
      <c r="ROV142" s="86">
        <v>31211505</v>
      </c>
      <c r="ROW142" s="86">
        <v>31211505</v>
      </c>
      <c r="ROX142" s="86">
        <v>31211505</v>
      </c>
      <c r="ROY142" s="86">
        <v>31211505</v>
      </c>
      <c r="ROZ142" s="86">
        <v>31211505</v>
      </c>
      <c r="RPA142" s="86">
        <v>31211505</v>
      </c>
      <c r="RPB142" s="86">
        <v>31211505</v>
      </c>
      <c r="RPC142" s="86">
        <v>31211505</v>
      </c>
      <c r="RPD142" s="86">
        <v>31211505</v>
      </c>
      <c r="RPE142" s="86">
        <v>31211505</v>
      </c>
      <c r="RPF142" s="86">
        <v>31211505</v>
      </c>
      <c r="RPG142" s="86">
        <v>31211505</v>
      </c>
      <c r="RPH142" s="86">
        <v>31211505</v>
      </c>
      <c r="RPI142" s="86">
        <v>31211505</v>
      </c>
      <c r="RPJ142" s="86">
        <v>31211505</v>
      </c>
      <c r="RPK142" s="86">
        <v>31211505</v>
      </c>
      <c r="RPL142" s="86">
        <v>31211505</v>
      </c>
      <c r="RPM142" s="86">
        <v>31211505</v>
      </c>
      <c r="RPN142" s="86">
        <v>31211505</v>
      </c>
      <c r="RPO142" s="86">
        <v>31211505</v>
      </c>
      <c r="RPP142" s="86">
        <v>31211505</v>
      </c>
      <c r="RPQ142" s="86">
        <v>31211505</v>
      </c>
      <c r="RPR142" s="86">
        <v>31211505</v>
      </c>
      <c r="RPS142" s="86">
        <v>31211505</v>
      </c>
      <c r="RPT142" s="86">
        <v>31211505</v>
      </c>
      <c r="RPU142" s="86">
        <v>31211505</v>
      </c>
      <c r="RPV142" s="86">
        <v>31211505</v>
      </c>
      <c r="RPW142" s="86">
        <v>31211505</v>
      </c>
      <c r="RPX142" s="86">
        <v>31211505</v>
      </c>
      <c r="RPY142" s="86">
        <v>31211505</v>
      </c>
      <c r="RPZ142" s="86">
        <v>31211505</v>
      </c>
      <c r="RQA142" s="86">
        <v>31211505</v>
      </c>
      <c r="RQB142" s="86">
        <v>31211505</v>
      </c>
      <c r="RQC142" s="86">
        <v>31211505</v>
      </c>
      <c r="RQD142" s="86">
        <v>31211505</v>
      </c>
      <c r="RQE142" s="86">
        <v>31211505</v>
      </c>
      <c r="RQF142" s="86">
        <v>31211505</v>
      </c>
      <c r="RQG142" s="86">
        <v>31211505</v>
      </c>
      <c r="RQH142" s="86">
        <v>31211505</v>
      </c>
      <c r="RQI142" s="86">
        <v>31211505</v>
      </c>
      <c r="RQJ142" s="86">
        <v>31211505</v>
      </c>
      <c r="RQK142" s="86">
        <v>31211505</v>
      </c>
      <c r="RQL142" s="86">
        <v>31211505</v>
      </c>
      <c r="RQM142" s="86">
        <v>31211505</v>
      </c>
      <c r="RQN142" s="86">
        <v>31211505</v>
      </c>
      <c r="RQO142" s="86">
        <v>31211505</v>
      </c>
      <c r="RQP142" s="86">
        <v>31211505</v>
      </c>
      <c r="RQQ142" s="86">
        <v>31211505</v>
      </c>
      <c r="RQR142" s="86">
        <v>31211505</v>
      </c>
      <c r="RQS142" s="86">
        <v>31211505</v>
      </c>
      <c r="RQT142" s="86">
        <v>31211505</v>
      </c>
      <c r="RQU142" s="86">
        <v>31211505</v>
      </c>
      <c r="RQV142" s="86">
        <v>31211505</v>
      </c>
      <c r="RQW142" s="86">
        <v>31211505</v>
      </c>
      <c r="RQX142" s="86">
        <v>31211505</v>
      </c>
      <c r="RQY142" s="86">
        <v>31211505</v>
      </c>
      <c r="RQZ142" s="86">
        <v>31211505</v>
      </c>
      <c r="RRA142" s="86">
        <v>31211505</v>
      </c>
      <c r="RRB142" s="86">
        <v>31211505</v>
      </c>
      <c r="RRC142" s="86">
        <v>31211505</v>
      </c>
      <c r="RRD142" s="86">
        <v>31211505</v>
      </c>
      <c r="RRE142" s="86">
        <v>31211505</v>
      </c>
      <c r="RRF142" s="86">
        <v>31211505</v>
      </c>
      <c r="RRG142" s="86">
        <v>31211505</v>
      </c>
      <c r="RRH142" s="86">
        <v>31211505</v>
      </c>
      <c r="RRI142" s="86">
        <v>31211505</v>
      </c>
      <c r="RRJ142" s="86">
        <v>31211505</v>
      </c>
      <c r="RRK142" s="86">
        <v>31211505</v>
      </c>
      <c r="RRL142" s="86">
        <v>31211505</v>
      </c>
      <c r="RRM142" s="86">
        <v>31211505</v>
      </c>
      <c r="RRN142" s="86">
        <v>31211505</v>
      </c>
      <c r="RRO142" s="86">
        <v>31211505</v>
      </c>
      <c r="RRP142" s="86">
        <v>31211505</v>
      </c>
      <c r="RRQ142" s="86">
        <v>31211505</v>
      </c>
      <c r="RRR142" s="86">
        <v>31211505</v>
      </c>
      <c r="RRS142" s="86">
        <v>31211505</v>
      </c>
      <c r="RRT142" s="86">
        <v>31211505</v>
      </c>
      <c r="RRU142" s="86">
        <v>31211505</v>
      </c>
      <c r="RRV142" s="86">
        <v>31211505</v>
      </c>
      <c r="RRW142" s="86">
        <v>31211505</v>
      </c>
      <c r="RRX142" s="86">
        <v>31211505</v>
      </c>
      <c r="RRY142" s="86">
        <v>31211505</v>
      </c>
      <c r="RRZ142" s="86">
        <v>31211505</v>
      </c>
      <c r="RSA142" s="86">
        <v>31211505</v>
      </c>
      <c r="RSB142" s="86">
        <v>31211505</v>
      </c>
      <c r="RSC142" s="86">
        <v>31211505</v>
      </c>
      <c r="RSD142" s="86">
        <v>31211505</v>
      </c>
      <c r="RSE142" s="86">
        <v>31211505</v>
      </c>
      <c r="RSF142" s="86">
        <v>31211505</v>
      </c>
      <c r="RSG142" s="86">
        <v>31211505</v>
      </c>
      <c r="RSH142" s="86">
        <v>31211505</v>
      </c>
      <c r="RSI142" s="86">
        <v>31211505</v>
      </c>
      <c r="RSJ142" s="86">
        <v>31211505</v>
      </c>
      <c r="RSK142" s="86">
        <v>31211505</v>
      </c>
      <c r="RSL142" s="86">
        <v>31211505</v>
      </c>
      <c r="RSM142" s="86">
        <v>31211505</v>
      </c>
      <c r="RSN142" s="86">
        <v>31211505</v>
      </c>
      <c r="RSO142" s="86">
        <v>31211505</v>
      </c>
      <c r="RSP142" s="86">
        <v>31211505</v>
      </c>
      <c r="RSQ142" s="86">
        <v>31211505</v>
      </c>
      <c r="RSR142" s="86">
        <v>31211505</v>
      </c>
      <c r="RSS142" s="86">
        <v>31211505</v>
      </c>
      <c r="RST142" s="86">
        <v>31211505</v>
      </c>
      <c r="RSU142" s="86">
        <v>31211505</v>
      </c>
      <c r="RSV142" s="86">
        <v>31211505</v>
      </c>
      <c r="RSW142" s="86">
        <v>31211505</v>
      </c>
      <c r="RSX142" s="86">
        <v>31211505</v>
      </c>
      <c r="RSY142" s="86">
        <v>31211505</v>
      </c>
      <c r="RSZ142" s="86">
        <v>31211505</v>
      </c>
      <c r="RTA142" s="86">
        <v>31211505</v>
      </c>
      <c r="RTB142" s="86">
        <v>31211505</v>
      </c>
      <c r="RTC142" s="86">
        <v>31211505</v>
      </c>
      <c r="RTD142" s="86">
        <v>31211505</v>
      </c>
      <c r="RTE142" s="86">
        <v>31211505</v>
      </c>
      <c r="RTF142" s="86">
        <v>31211505</v>
      </c>
      <c r="RTG142" s="86">
        <v>31211505</v>
      </c>
      <c r="RTH142" s="86">
        <v>31211505</v>
      </c>
      <c r="RTI142" s="86">
        <v>31211505</v>
      </c>
      <c r="RTJ142" s="86">
        <v>31211505</v>
      </c>
      <c r="RTK142" s="86">
        <v>31211505</v>
      </c>
      <c r="RTL142" s="86">
        <v>31211505</v>
      </c>
      <c r="RTM142" s="86">
        <v>31211505</v>
      </c>
      <c r="RTN142" s="86">
        <v>31211505</v>
      </c>
      <c r="RTO142" s="86">
        <v>31211505</v>
      </c>
      <c r="RTP142" s="86">
        <v>31211505</v>
      </c>
      <c r="RTQ142" s="86">
        <v>31211505</v>
      </c>
      <c r="RTR142" s="86">
        <v>31211505</v>
      </c>
      <c r="RTS142" s="86">
        <v>31211505</v>
      </c>
      <c r="RTT142" s="86">
        <v>31211505</v>
      </c>
      <c r="RTU142" s="86">
        <v>31211505</v>
      </c>
      <c r="RTV142" s="86">
        <v>31211505</v>
      </c>
      <c r="RTW142" s="86">
        <v>31211505</v>
      </c>
      <c r="RTX142" s="86">
        <v>31211505</v>
      </c>
      <c r="RTY142" s="86">
        <v>31211505</v>
      </c>
      <c r="RTZ142" s="86">
        <v>31211505</v>
      </c>
      <c r="RUA142" s="86">
        <v>31211505</v>
      </c>
      <c r="RUB142" s="86">
        <v>31211505</v>
      </c>
      <c r="RUC142" s="86">
        <v>31211505</v>
      </c>
      <c r="RUD142" s="86">
        <v>31211505</v>
      </c>
      <c r="RUE142" s="86">
        <v>31211505</v>
      </c>
      <c r="RUF142" s="86">
        <v>31211505</v>
      </c>
      <c r="RUG142" s="86">
        <v>31211505</v>
      </c>
      <c r="RUH142" s="86">
        <v>31211505</v>
      </c>
      <c r="RUI142" s="86">
        <v>31211505</v>
      </c>
      <c r="RUJ142" s="86">
        <v>31211505</v>
      </c>
      <c r="RUK142" s="86">
        <v>31211505</v>
      </c>
      <c r="RUL142" s="86">
        <v>31211505</v>
      </c>
      <c r="RUM142" s="86">
        <v>31211505</v>
      </c>
      <c r="RUN142" s="86">
        <v>31211505</v>
      </c>
      <c r="RUO142" s="86">
        <v>31211505</v>
      </c>
      <c r="RUP142" s="86">
        <v>31211505</v>
      </c>
      <c r="RUQ142" s="86">
        <v>31211505</v>
      </c>
      <c r="RUR142" s="86">
        <v>31211505</v>
      </c>
      <c r="RUS142" s="86">
        <v>31211505</v>
      </c>
      <c r="RUT142" s="86">
        <v>31211505</v>
      </c>
      <c r="RUU142" s="86">
        <v>31211505</v>
      </c>
      <c r="RUV142" s="86">
        <v>31211505</v>
      </c>
      <c r="RUW142" s="86">
        <v>31211505</v>
      </c>
      <c r="RUX142" s="86">
        <v>31211505</v>
      </c>
      <c r="RUY142" s="86">
        <v>31211505</v>
      </c>
      <c r="RUZ142" s="86">
        <v>31211505</v>
      </c>
      <c r="RVA142" s="86">
        <v>31211505</v>
      </c>
      <c r="RVB142" s="86">
        <v>31211505</v>
      </c>
      <c r="RVC142" s="86">
        <v>31211505</v>
      </c>
      <c r="RVD142" s="86">
        <v>31211505</v>
      </c>
      <c r="RVE142" s="86">
        <v>31211505</v>
      </c>
      <c r="RVF142" s="86">
        <v>31211505</v>
      </c>
      <c r="RVG142" s="86">
        <v>31211505</v>
      </c>
      <c r="RVH142" s="86">
        <v>31211505</v>
      </c>
      <c r="RVI142" s="86">
        <v>31211505</v>
      </c>
      <c r="RVJ142" s="86">
        <v>31211505</v>
      </c>
      <c r="RVK142" s="86">
        <v>31211505</v>
      </c>
      <c r="RVL142" s="86">
        <v>31211505</v>
      </c>
      <c r="RVM142" s="86">
        <v>31211505</v>
      </c>
      <c r="RVN142" s="86">
        <v>31211505</v>
      </c>
      <c r="RVO142" s="86">
        <v>31211505</v>
      </c>
      <c r="RVP142" s="86">
        <v>31211505</v>
      </c>
      <c r="RVQ142" s="86">
        <v>31211505</v>
      </c>
      <c r="RVR142" s="86">
        <v>31211505</v>
      </c>
      <c r="RVS142" s="86">
        <v>31211505</v>
      </c>
      <c r="RVT142" s="86">
        <v>31211505</v>
      </c>
      <c r="RVU142" s="86">
        <v>31211505</v>
      </c>
      <c r="RVV142" s="86">
        <v>31211505</v>
      </c>
      <c r="RVW142" s="86">
        <v>31211505</v>
      </c>
      <c r="RVX142" s="86">
        <v>31211505</v>
      </c>
      <c r="RVY142" s="86">
        <v>31211505</v>
      </c>
      <c r="RVZ142" s="86">
        <v>31211505</v>
      </c>
      <c r="RWA142" s="86">
        <v>31211505</v>
      </c>
      <c r="RWB142" s="86">
        <v>31211505</v>
      </c>
      <c r="RWC142" s="86">
        <v>31211505</v>
      </c>
      <c r="RWD142" s="86">
        <v>31211505</v>
      </c>
      <c r="RWE142" s="86">
        <v>31211505</v>
      </c>
      <c r="RWF142" s="86">
        <v>31211505</v>
      </c>
      <c r="RWG142" s="86">
        <v>31211505</v>
      </c>
      <c r="RWH142" s="86">
        <v>31211505</v>
      </c>
      <c r="RWI142" s="86">
        <v>31211505</v>
      </c>
      <c r="RWJ142" s="86">
        <v>31211505</v>
      </c>
      <c r="RWK142" s="86">
        <v>31211505</v>
      </c>
      <c r="RWL142" s="86">
        <v>31211505</v>
      </c>
      <c r="RWM142" s="86">
        <v>31211505</v>
      </c>
      <c r="RWN142" s="86">
        <v>31211505</v>
      </c>
      <c r="RWO142" s="86">
        <v>31211505</v>
      </c>
      <c r="RWP142" s="86">
        <v>31211505</v>
      </c>
      <c r="RWQ142" s="86">
        <v>31211505</v>
      </c>
      <c r="RWR142" s="86">
        <v>31211505</v>
      </c>
      <c r="RWS142" s="86">
        <v>31211505</v>
      </c>
      <c r="RWT142" s="86">
        <v>31211505</v>
      </c>
      <c r="RWU142" s="86">
        <v>31211505</v>
      </c>
      <c r="RWV142" s="86">
        <v>31211505</v>
      </c>
      <c r="RWW142" s="86">
        <v>31211505</v>
      </c>
      <c r="RWX142" s="86">
        <v>31211505</v>
      </c>
      <c r="RWY142" s="86">
        <v>31211505</v>
      </c>
      <c r="RWZ142" s="86">
        <v>31211505</v>
      </c>
      <c r="RXA142" s="86">
        <v>31211505</v>
      </c>
      <c r="RXB142" s="86">
        <v>31211505</v>
      </c>
      <c r="RXC142" s="86">
        <v>31211505</v>
      </c>
      <c r="RXD142" s="86">
        <v>31211505</v>
      </c>
      <c r="RXE142" s="86">
        <v>31211505</v>
      </c>
      <c r="RXF142" s="86">
        <v>31211505</v>
      </c>
      <c r="RXG142" s="86">
        <v>31211505</v>
      </c>
      <c r="RXH142" s="86">
        <v>31211505</v>
      </c>
      <c r="RXI142" s="86">
        <v>31211505</v>
      </c>
      <c r="RXJ142" s="86">
        <v>31211505</v>
      </c>
      <c r="RXK142" s="86">
        <v>31211505</v>
      </c>
      <c r="RXL142" s="86">
        <v>31211505</v>
      </c>
      <c r="RXM142" s="86">
        <v>31211505</v>
      </c>
      <c r="RXN142" s="86">
        <v>31211505</v>
      </c>
      <c r="RXO142" s="86">
        <v>31211505</v>
      </c>
      <c r="RXP142" s="86">
        <v>31211505</v>
      </c>
      <c r="RXQ142" s="86">
        <v>31211505</v>
      </c>
      <c r="RXR142" s="86">
        <v>31211505</v>
      </c>
      <c r="RXS142" s="86">
        <v>31211505</v>
      </c>
      <c r="RXT142" s="86">
        <v>31211505</v>
      </c>
      <c r="RXU142" s="86">
        <v>31211505</v>
      </c>
      <c r="RXV142" s="86">
        <v>31211505</v>
      </c>
      <c r="RXW142" s="86">
        <v>31211505</v>
      </c>
      <c r="RXX142" s="86">
        <v>31211505</v>
      </c>
      <c r="RXY142" s="86">
        <v>31211505</v>
      </c>
      <c r="RXZ142" s="86">
        <v>31211505</v>
      </c>
      <c r="RYA142" s="86">
        <v>31211505</v>
      </c>
      <c r="RYB142" s="86">
        <v>31211505</v>
      </c>
      <c r="RYC142" s="86">
        <v>31211505</v>
      </c>
      <c r="RYD142" s="86">
        <v>31211505</v>
      </c>
      <c r="RYE142" s="86">
        <v>31211505</v>
      </c>
      <c r="RYF142" s="86">
        <v>31211505</v>
      </c>
      <c r="RYG142" s="86">
        <v>31211505</v>
      </c>
      <c r="RYH142" s="86">
        <v>31211505</v>
      </c>
      <c r="RYI142" s="86">
        <v>31211505</v>
      </c>
      <c r="RYJ142" s="86">
        <v>31211505</v>
      </c>
      <c r="RYK142" s="86">
        <v>31211505</v>
      </c>
      <c r="RYL142" s="86">
        <v>31211505</v>
      </c>
      <c r="RYM142" s="86">
        <v>31211505</v>
      </c>
      <c r="RYN142" s="86">
        <v>31211505</v>
      </c>
      <c r="RYO142" s="86">
        <v>31211505</v>
      </c>
      <c r="RYP142" s="86">
        <v>31211505</v>
      </c>
      <c r="RYQ142" s="86">
        <v>31211505</v>
      </c>
      <c r="RYR142" s="86">
        <v>31211505</v>
      </c>
      <c r="RYS142" s="86">
        <v>31211505</v>
      </c>
      <c r="RYT142" s="86">
        <v>31211505</v>
      </c>
      <c r="RYU142" s="86">
        <v>31211505</v>
      </c>
      <c r="RYV142" s="86">
        <v>31211505</v>
      </c>
      <c r="RYW142" s="86">
        <v>31211505</v>
      </c>
      <c r="RYX142" s="86">
        <v>31211505</v>
      </c>
      <c r="RYY142" s="86">
        <v>31211505</v>
      </c>
      <c r="RYZ142" s="86">
        <v>31211505</v>
      </c>
      <c r="RZA142" s="86">
        <v>31211505</v>
      </c>
      <c r="RZB142" s="86">
        <v>31211505</v>
      </c>
      <c r="RZC142" s="86">
        <v>31211505</v>
      </c>
      <c r="RZD142" s="86">
        <v>31211505</v>
      </c>
      <c r="RZE142" s="86">
        <v>31211505</v>
      </c>
      <c r="RZF142" s="86">
        <v>31211505</v>
      </c>
      <c r="RZG142" s="86">
        <v>31211505</v>
      </c>
      <c r="RZH142" s="86">
        <v>31211505</v>
      </c>
      <c r="RZI142" s="86">
        <v>31211505</v>
      </c>
      <c r="RZJ142" s="86">
        <v>31211505</v>
      </c>
      <c r="RZK142" s="86">
        <v>31211505</v>
      </c>
      <c r="RZL142" s="86">
        <v>31211505</v>
      </c>
      <c r="RZM142" s="86">
        <v>31211505</v>
      </c>
      <c r="RZN142" s="86">
        <v>31211505</v>
      </c>
      <c r="RZO142" s="86">
        <v>31211505</v>
      </c>
      <c r="RZP142" s="86">
        <v>31211505</v>
      </c>
      <c r="RZQ142" s="86">
        <v>31211505</v>
      </c>
      <c r="RZR142" s="86">
        <v>31211505</v>
      </c>
      <c r="RZS142" s="86">
        <v>31211505</v>
      </c>
      <c r="RZT142" s="86">
        <v>31211505</v>
      </c>
      <c r="RZU142" s="86">
        <v>31211505</v>
      </c>
      <c r="RZV142" s="86">
        <v>31211505</v>
      </c>
      <c r="RZW142" s="86">
        <v>31211505</v>
      </c>
      <c r="RZX142" s="86">
        <v>31211505</v>
      </c>
      <c r="RZY142" s="86">
        <v>31211505</v>
      </c>
      <c r="RZZ142" s="86">
        <v>31211505</v>
      </c>
      <c r="SAA142" s="86">
        <v>31211505</v>
      </c>
      <c r="SAB142" s="86">
        <v>31211505</v>
      </c>
      <c r="SAC142" s="86">
        <v>31211505</v>
      </c>
      <c r="SAD142" s="86">
        <v>31211505</v>
      </c>
      <c r="SAE142" s="86">
        <v>31211505</v>
      </c>
      <c r="SAF142" s="86">
        <v>31211505</v>
      </c>
      <c r="SAG142" s="86">
        <v>31211505</v>
      </c>
      <c r="SAH142" s="86">
        <v>31211505</v>
      </c>
      <c r="SAI142" s="86">
        <v>31211505</v>
      </c>
      <c r="SAJ142" s="86">
        <v>31211505</v>
      </c>
      <c r="SAK142" s="86">
        <v>31211505</v>
      </c>
      <c r="SAL142" s="86">
        <v>31211505</v>
      </c>
      <c r="SAM142" s="86">
        <v>31211505</v>
      </c>
      <c r="SAN142" s="86">
        <v>31211505</v>
      </c>
      <c r="SAO142" s="86">
        <v>31211505</v>
      </c>
      <c r="SAP142" s="86">
        <v>31211505</v>
      </c>
      <c r="SAQ142" s="86">
        <v>31211505</v>
      </c>
      <c r="SAR142" s="86">
        <v>31211505</v>
      </c>
      <c r="SAS142" s="86">
        <v>31211505</v>
      </c>
      <c r="SAT142" s="86">
        <v>31211505</v>
      </c>
      <c r="SAU142" s="86">
        <v>31211505</v>
      </c>
      <c r="SAV142" s="86">
        <v>31211505</v>
      </c>
      <c r="SAW142" s="86">
        <v>31211505</v>
      </c>
      <c r="SAX142" s="86">
        <v>31211505</v>
      </c>
      <c r="SAY142" s="86">
        <v>31211505</v>
      </c>
      <c r="SAZ142" s="86">
        <v>31211505</v>
      </c>
      <c r="SBA142" s="86">
        <v>31211505</v>
      </c>
      <c r="SBB142" s="86">
        <v>31211505</v>
      </c>
      <c r="SBC142" s="86">
        <v>31211505</v>
      </c>
      <c r="SBD142" s="86">
        <v>31211505</v>
      </c>
      <c r="SBE142" s="86">
        <v>31211505</v>
      </c>
      <c r="SBF142" s="86">
        <v>31211505</v>
      </c>
      <c r="SBG142" s="86">
        <v>31211505</v>
      </c>
      <c r="SBH142" s="86">
        <v>31211505</v>
      </c>
      <c r="SBI142" s="86">
        <v>31211505</v>
      </c>
      <c r="SBJ142" s="86">
        <v>31211505</v>
      </c>
      <c r="SBK142" s="86">
        <v>31211505</v>
      </c>
      <c r="SBL142" s="86">
        <v>31211505</v>
      </c>
      <c r="SBM142" s="86">
        <v>31211505</v>
      </c>
      <c r="SBN142" s="86">
        <v>31211505</v>
      </c>
      <c r="SBO142" s="86">
        <v>31211505</v>
      </c>
      <c r="SBP142" s="86">
        <v>31211505</v>
      </c>
      <c r="SBQ142" s="86">
        <v>31211505</v>
      </c>
      <c r="SBR142" s="86">
        <v>31211505</v>
      </c>
      <c r="SBS142" s="86">
        <v>31211505</v>
      </c>
      <c r="SBT142" s="86">
        <v>31211505</v>
      </c>
      <c r="SBU142" s="86">
        <v>31211505</v>
      </c>
      <c r="SBV142" s="86">
        <v>31211505</v>
      </c>
      <c r="SBW142" s="86">
        <v>31211505</v>
      </c>
      <c r="SBX142" s="86">
        <v>31211505</v>
      </c>
      <c r="SBY142" s="86">
        <v>31211505</v>
      </c>
      <c r="SBZ142" s="86">
        <v>31211505</v>
      </c>
      <c r="SCA142" s="86">
        <v>31211505</v>
      </c>
      <c r="SCB142" s="86">
        <v>31211505</v>
      </c>
      <c r="SCC142" s="86">
        <v>31211505</v>
      </c>
      <c r="SCD142" s="86">
        <v>31211505</v>
      </c>
      <c r="SCE142" s="86">
        <v>31211505</v>
      </c>
      <c r="SCF142" s="86">
        <v>31211505</v>
      </c>
      <c r="SCG142" s="86">
        <v>31211505</v>
      </c>
      <c r="SCH142" s="86">
        <v>31211505</v>
      </c>
      <c r="SCI142" s="86">
        <v>31211505</v>
      </c>
      <c r="SCJ142" s="86">
        <v>31211505</v>
      </c>
      <c r="SCK142" s="86">
        <v>31211505</v>
      </c>
      <c r="SCL142" s="86">
        <v>31211505</v>
      </c>
      <c r="SCM142" s="86">
        <v>31211505</v>
      </c>
      <c r="SCN142" s="86">
        <v>31211505</v>
      </c>
      <c r="SCO142" s="86">
        <v>31211505</v>
      </c>
      <c r="SCP142" s="86">
        <v>31211505</v>
      </c>
      <c r="SCQ142" s="86">
        <v>31211505</v>
      </c>
      <c r="SCR142" s="86">
        <v>31211505</v>
      </c>
      <c r="SCS142" s="86">
        <v>31211505</v>
      </c>
      <c r="SCT142" s="86">
        <v>31211505</v>
      </c>
      <c r="SCU142" s="86">
        <v>31211505</v>
      </c>
      <c r="SCV142" s="86">
        <v>31211505</v>
      </c>
      <c r="SCW142" s="86">
        <v>31211505</v>
      </c>
      <c r="SCX142" s="86">
        <v>31211505</v>
      </c>
      <c r="SCY142" s="86">
        <v>31211505</v>
      </c>
      <c r="SCZ142" s="86">
        <v>31211505</v>
      </c>
      <c r="SDA142" s="86">
        <v>31211505</v>
      </c>
      <c r="SDB142" s="86">
        <v>31211505</v>
      </c>
      <c r="SDC142" s="86">
        <v>31211505</v>
      </c>
      <c r="SDD142" s="86">
        <v>31211505</v>
      </c>
      <c r="SDE142" s="86">
        <v>31211505</v>
      </c>
      <c r="SDF142" s="86">
        <v>31211505</v>
      </c>
      <c r="SDG142" s="86">
        <v>31211505</v>
      </c>
      <c r="SDH142" s="86">
        <v>31211505</v>
      </c>
      <c r="SDI142" s="86">
        <v>31211505</v>
      </c>
      <c r="SDJ142" s="86">
        <v>31211505</v>
      </c>
      <c r="SDK142" s="86">
        <v>31211505</v>
      </c>
      <c r="SDL142" s="86">
        <v>31211505</v>
      </c>
      <c r="SDM142" s="86">
        <v>31211505</v>
      </c>
      <c r="SDN142" s="86">
        <v>31211505</v>
      </c>
      <c r="SDO142" s="86">
        <v>31211505</v>
      </c>
      <c r="SDP142" s="86">
        <v>31211505</v>
      </c>
      <c r="SDQ142" s="86">
        <v>31211505</v>
      </c>
      <c r="SDR142" s="86">
        <v>31211505</v>
      </c>
      <c r="SDS142" s="86">
        <v>31211505</v>
      </c>
      <c r="SDT142" s="86">
        <v>31211505</v>
      </c>
      <c r="SDU142" s="86">
        <v>31211505</v>
      </c>
      <c r="SDV142" s="86">
        <v>31211505</v>
      </c>
      <c r="SDW142" s="86">
        <v>31211505</v>
      </c>
      <c r="SDX142" s="86">
        <v>31211505</v>
      </c>
      <c r="SDY142" s="86">
        <v>31211505</v>
      </c>
      <c r="SDZ142" s="86">
        <v>31211505</v>
      </c>
      <c r="SEA142" s="86">
        <v>31211505</v>
      </c>
      <c r="SEB142" s="86">
        <v>31211505</v>
      </c>
      <c r="SEC142" s="86">
        <v>31211505</v>
      </c>
      <c r="SED142" s="86">
        <v>31211505</v>
      </c>
      <c r="SEE142" s="86">
        <v>31211505</v>
      </c>
      <c r="SEF142" s="86">
        <v>31211505</v>
      </c>
      <c r="SEG142" s="86">
        <v>31211505</v>
      </c>
      <c r="SEH142" s="86">
        <v>31211505</v>
      </c>
      <c r="SEI142" s="86">
        <v>31211505</v>
      </c>
      <c r="SEJ142" s="86">
        <v>31211505</v>
      </c>
      <c r="SEK142" s="86">
        <v>31211505</v>
      </c>
      <c r="SEL142" s="86">
        <v>31211505</v>
      </c>
      <c r="SEM142" s="86">
        <v>31211505</v>
      </c>
      <c r="SEN142" s="86">
        <v>31211505</v>
      </c>
      <c r="SEO142" s="86">
        <v>31211505</v>
      </c>
      <c r="SEP142" s="86">
        <v>31211505</v>
      </c>
      <c r="SEQ142" s="86">
        <v>31211505</v>
      </c>
      <c r="SER142" s="86">
        <v>31211505</v>
      </c>
      <c r="SES142" s="86">
        <v>31211505</v>
      </c>
      <c r="SET142" s="86">
        <v>31211505</v>
      </c>
      <c r="SEU142" s="86">
        <v>31211505</v>
      </c>
      <c r="SEV142" s="86">
        <v>31211505</v>
      </c>
      <c r="SEW142" s="86">
        <v>31211505</v>
      </c>
      <c r="SEX142" s="86">
        <v>31211505</v>
      </c>
      <c r="SEY142" s="86">
        <v>31211505</v>
      </c>
      <c r="SEZ142" s="86">
        <v>31211505</v>
      </c>
      <c r="SFA142" s="86">
        <v>31211505</v>
      </c>
      <c r="SFB142" s="86">
        <v>31211505</v>
      </c>
      <c r="SFC142" s="86">
        <v>31211505</v>
      </c>
      <c r="SFD142" s="86">
        <v>31211505</v>
      </c>
      <c r="SFE142" s="86">
        <v>31211505</v>
      </c>
      <c r="SFF142" s="86">
        <v>31211505</v>
      </c>
      <c r="SFG142" s="86">
        <v>31211505</v>
      </c>
      <c r="SFH142" s="86">
        <v>31211505</v>
      </c>
      <c r="SFI142" s="86">
        <v>31211505</v>
      </c>
      <c r="SFJ142" s="86">
        <v>31211505</v>
      </c>
      <c r="SFK142" s="86">
        <v>31211505</v>
      </c>
      <c r="SFL142" s="86">
        <v>31211505</v>
      </c>
      <c r="SFM142" s="86">
        <v>31211505</v>
      </c>
      <c r="SFN142" s="86">
        <v>31211505</v>
      </c>
      <c r="SFO142" s="86">
        <v>31211505</v>
      </c>
      <c r="SFP142" s="86">
        <v>31211505</v>
      </c>
      <c r="SFQ142" s="86">
        <v>31211505</v>
      </c>
      <c r="SFR142" s="86">
        <v>31211505</v>
      </c>
      <c r="SFS142" s="86">
        <v>31211505</v>
      </c>
      <c r="SFT142" s="86">
        <v>31211505</v>
      </c>
      <c r="SFU142" s="86">
        <v>31211505</v>
      </c>
      <c r="SFV142" s="86">
        <v>31211505</v>
      </c>
      <c r="SFW142" s="86">
        <v>31211505</v>
      </c>
      <c r="SFX142" s="86">
        <v>31211505</v>
      </c>
      <c r="SFY142" s="86">
        <v>31211505</v>
      </c>
      <c r="SFZ142" s="86">
        <v>31211505</v>
      </c>
      <c r="SGA142" s="86">
        <v>31211505</v>
      </c>
      <c r="SGB142" s="86">
        <v>31211505</v>
      </c>
      <c r="SGC142" s="86">
        <v>31211505</v>
      </c>
      <c r="SGD142" s="86">
        <v>31211505</v>
      </c>
      <c r="SGE142" s="86">
        <v>31211505</v>
      </c>
      <c r="SGF142" s="86">
        <v>31211505</v>
      </c>
      <c r="SGG142" s="86">
        <v>31211505</v>
      </c>
      <c r="SGH142" s="86">
        <v>31211505</v>
      </c>
      <c r="SGI142" s="86">
        <v>31211505</v>
      </c>
      <c r="SGJ142" s="86">
        <v>31211505</v>
      </c>
      <c r="SGK142" s="86">
        <v>31211505</v>
      </c>
      <c r="SGL142" s="86">
        <v>31211505</v>
      </c>
      <c r="SGM142" s="86">
        <v>31211505</v>
      </c>
      <c r="SGN142" s="86">
        <v>31211505</v>
      </c>
      <c r="SGO142" s="86">
        <v>31211505</v>
      </c>
      <c r="SGP142" s="86">
        <v>31211505</v>
      </c>
      <c r="SGQ142" s="86">
        <v>31211505</v>
      </c>
      <c r="SGR142" s="86">
        <v>31211505</v>
      </c>
      <c r="SGS142" s="86">
        <v>31211505</v>
      </c>
      <c r="SGT142" s="86">
        <v>31211505</v>
      </c>
      <c r="SGU142" s="86">
        <v>31211505</v>
      </c>
      <c r="SGV142" s="86">
        <v>31211505</v>
      </c>
      <c r="SGW142" s="86">
        <v>31211505</v>
      </c>
      <c r="SGX142" s="86">
        <v>31211505</v>
      </c>
      <c r="SGY142" s="86">
        <v>31211505</v>
      </c>
      <c r="SGZ142" s="86">
        <v>31211505</v>
      </c>
      <c r="SHA142" s="86">
        <v>31211505</v>
      </c>
      <c r="SHB142" s="86">
        <v>31211505</v>
      </c>
      <c r="SHC142" s="86">
        <v>31211505</v>
      </c>
      <c r="SHD142" s="86">
        <v>31211505</v>
      </c>
      <c r="SHE142" s="86">
        <v>31211505</v>
      </c>
      <c r="SHF142" s="86">
        <v>31211505</v>
      </c>
      <c r="SHG142" s="86">
        <v>31211505</v>
      </c>
      <c r="SHH142" s="86">
        <v>31211505</v>
      </c>
      <c r="SHI142" s="86">
        <v>31211505</v>
      </c>
      <c r="SHJ142" s="86">
        <v>31211505</v>
      </c>
      <c r="SHK142" s="86">
        <v>31211505</v>
      </c>
      <c r="SHL142" s="86">
        <v>31211505</v>
      </c>
      <c r="SHM142" s="86">
        <v>31211505</v>
      </c>
      <c r="SHN142" s="86">
        <v>31211505</v>
      </c>
      <c r="SHO142" s="86">
        <v>31211505</v>
      </c>
      <c r="SHP142" s="86">
        <v>31211505</v>
      </c>
      <c r="SHQ142" s="86">
        <v>31211505</v>
      </c>
      <c r="SHR142" s="86">
        <v>31211505</v>
      </c>
      <c r="SHS142" s="86">
        <v>31211505</v>
      </c>
      <c r="SHT142" s="86">
        <v>31211505</v>
      </c>
      <c r="SHU142" s="86">
        <v>31211505</v>
      </c>
      <c r="SHV142" s="86">
        <v>31211505</v>
      </c>
      <c r="SHW142" s="86">
        <v>31211505</v>
      </c>
      <c r="SHX142" s="86">
        <v>31211505</v>
      </c>
      <c r="SHY142" s="86">
        <v>31211505</v>
      </c>
      <c r="SHZ142" s="86">
        <v>31211505</v>
      </c>
      <c r="SIA142" s="86">
        <v>31211505</v>
      </c>
      <c r="SIB142" s="86">
        <v>31211505</v>
      </c>
      <c r="SIC142" s="86">
        <v>31211505</v>
      </c>
      <c r="SID142" s="86">
        <v>31211505</v>
      </c>
      <c r="SIE142" s="86">
        <v>31211505</v>
      </c>
      <c r="SIF142" s="86">
        <v>31211505</v>
      </c>
      <c r="SIG142" s="86">
        <v>31211505</v>
      </c>
      <c r="SIH142" s="86">
        <v>31211505</v>
      </c>
      <c r="SII142" s="86">
        <v>31211505</v>
      </c>
      <c r="SIJ142" s="86">
        <v>31211505</v>
      </c>
      <c r="SIK142" s="86">
        <v>31211505</v>
      </c>
      <c r="SIL142" s="86">
        <v>31211505</v>
      </c>
      <c r="SIM142" s="86">
        <v>31211505</v>
      </c>
      <c r="SIN142" s="86">
        <v>31211505</v>
      </c>
      <c r="SIO142" s="86">
        <v>31211505</v>
      </c>
      <c r="SIP142" s="86">
        <v>31211505</v>
      </c>
      <c r="SIQ142" s="86">
        <v>31211505</v>
      </c>
      <c r="SIR142" s="86">
        <v>31211505</v>
      </c>
      <c r="SIS142" s="86">
        <v>31211505</v>
      </c>
      <c r="SIT142" s="86">
        <v>31211505</v>
      </c>
      <c r="SIU142" s="86">
        <v>31211505</v>
      </c>
      <c r="SIV142" s="86">
        <v>31211505</v>
      </c>
      <c r="SIW142" s="86">
        <v>31211505</v>
      </c>
      <c r="SIX142" s="86">
        <v>31211505</v>
      </c>
      <c r="SIY142" s="86">
        <v>31211505</v>
      </c>
      <c r="SIZ142" s="86">
        <v>31211505</v>
      </c>
      <c r="SJA142" s="86">
        <v>31211505</v>
      </c>
      <c r="SJB142" s="86">
        <v>31211505</v>
      </c>
      <c r="SJC142" s="86">
        <v>31211505</v>
      </c>
      <c r="SJD142" s="86">
        <v>31211505</v>
      </c>
      <c r="SJE142" s="86">
        <v>31211505</v>
      </c>
      <c r="SJF142" s="86">
        <v>31211505</v>
      </c>
      <c r="SJG142" s="86">
        <v>31211505</v>
      </c>
      <c r="SJH142" s="86">
        <v>31211505</v>
      </c>
      <c r="SJI142" s="86">
        <v>31211505</v>
      </c>
      <c r="SJJ142" s="86">
        <v>31211505</v>
      </c>
      <c r="SJK142" s="86">
        <v>31211505</v>
      </c>
      <c r="SJL142" s="86">
        <v>31211505</v>
      </c>
      <c r="SJM142" s="86">
        <v>31211505</v>
      </c>
      <c r="SJN142" s="86">
        <v>31211505</v>
      </c>
      <c r="SJO142" s="86">
        <v>31211505</v>
      </c>
      <c r="SJP142" s="86">
        <v>31211505</v>
      </c>
      <c r="SJQ142" s="86">
        <v>31211505</v>
      </c>
      <c r="SJR142" s="86">
        <v>31211505</v>
      </c>
      <c r="SJS142" s="86">
        <v>31211505</v>
      </c>
      <c r="SJT142" s="86">
        <v>31211505</v>
      </c>
      <c r="SJU142" s="86">
        <v>31211505</v>
      </c>
      <c r="SJV142" s="86">
        <v>31211505</v>
      </c>
      <c r="SJW142" s="86">
        <v>31211505</v>
      </c>
      <c r="SJX142" s="86">
        <v>31211505</v>
      </c>
      <c r="SJY142" s="86">
        <v>31211505</v>
      </c>
      <c r="SJZ142" s="86">
        <v>31211505</v>
      </c>
      <c r="SKA142" s="86">
        <v>31211505</v>
      </c>
      <c r="SKB142" s="86">
        <v>31211505</v>
      </c>
      <c r="SKC142" s="86">
        <v>31211505</v>
      </c>
      <c r="SKD142" s="86">
        <v>31211505</v>
      </c>
      <c r="SKE142" s="86">
        <v>31211505</v>
      </c>
      <c r="SKF142" s="86">
        <v>31211505</v>
      </c>
      <c r="SKG142" s="86">
        <v>31211505</v>
      </c>
      <c r="SKH142" s="86">
        <v>31211505</v>
      </c>
      <c r="SKI142" s="86">
        <v>31211505</v>
      </c>
      <c r="SKJ142" s="86">
        <v>31211505</v>
      </c>
      <c r="SKK142" s="86">
        <v>31211505</v>
      </c>
      <c r="SKL142" s="86">
        <v>31211505</v>
      </c>
      <c r="SKM142" s="86">
        <v>31211505</v>
      </c>
      <c r="SKN142" s="86">
        <v>31211505</v>
      </c>
      <c r="SKO142" s="86">
        <v>31211505</v>
      </c>
      <c r="SKP142" s="86">
        <v>31211505</v>
      </c>
      <c r="SKQ142" s="86">
        <v>31211505</v>
      </c>
      <c r="SKR142" s="86">
        <v>31211505</v>
      </c>
      <c r="SKS142" s="86">
        <v>31211505</v>
      </c>
      <c r="SKT142" s="86">
        <v>31211505</v>
      </c>
      <c r="SKU142" s="86">
        <v>31211505</v>
      </c>
      <c r="SKV142" s="86">
        <v>31211505</v>
      </c>
      <c r="SKW142" s="86">
        <v>31211505</v>
      </c>
      <c r="SKX142" s="86">
        <v>31211505</v>
      </c>
      <c r="SKY142" s="86">
        <v>31211505</v>
      </c>
      <c r="SKZ142" s="86">
        <v>31211505</v>
      </c>
      <c r="SLA142" s="86">
        <v>31211505</v>
      </c>
      <c r="SLB142" s="86">
        <v>31211505</v>
      </c>
      <c r="SLC142" s="86">
        <v>31211505</v>
      </c>
      <c r="SLD142" s="86">
        <v>31211505</v>
      </c>
      <c r="SLE142" s="86">
        <v>31211505</v>
      </c>
      <c r="SLF142" s="86">
        <v>31211505</v>
      </c>
      <c r="SLG142" s="86">
        <v>31211505</v>
      </c>
      <c r="SLH142" s="86">
        <v>31211505</v>
      </c>
      <c r="SLI142" s="86">
        <v>31211505</v>
      </c>
      <c r="SLJ142" s="86">
        <v>31211505</v>
      </c>
      <c r="SLK142" s="86">
        <v>31211505</v>
      </c>
      <c r="SLL142" s="86">
        <v>31211505</v>
      </c>
      <c r="SLM142" s="86">
        <v>31211505</v>
      </c>
      <c r="SLN142" s="86">
        <v>31211505</v>
      </c>
      <c r="SLO142" s="86">
        <v>31211505</v>
      </c>
      <c r="SLP142" s="86">
        <v>31211505</v>
      </c>
      <c r="SLQ142" s="86">
        <v>31211505</v>
      </c>
      <c r="SLR142" s="86">
        <v>31211505</v>
      </c>
      <c r="SLS142" s="86">
        <v>31211505</v>
      </c>
      <c r="SLT142" s="86">
        <v>31211505</v>
      </c>
      <c r="SLU142" s="86">
        <v>31211505</v>
      </c>
      <c r="SLV142" s="86">
        <v>31211505</v>
      </c>
      <c r="SLW142" s="86">
        <v>31211505</v>
      </c>
      <c r="SLX142" s="86">
        <v>31211505</v>
      </c>
      <c r="SLY142" s="86">
        <v>31211505</v>
      </c>
      <c r="SLZ142" s="86">
        <v>31211505</v>
      </c>
      <c r="SMA142" s="86">
        <v>31211505</v>
      </c>
      <c r="SMB142" s="86">
        <v>31211505</v>
      </c>
      <c r="SMC142" s="86">
        <v>31211505</v>
      </c>
      <c r="SMD142" s="86">
        <v>31211505</v>
      </c>
      <c r="SME142" s="86">
        <v>31211505</v>
      </c>
      <c r="SMF142" s="86">
        <v>31211505</v>
      </c>
      <c r="SMG142" s="86">
        <v>31211505</v>
      </c>
      <c r="SMH142" s="86">
        <v>31211505</v>
      </c>
      <c r="SMI142" s="86">
        <v>31211505</v>
      </c>
      <c r="SMJ142" s="86">
        <v>31211505</v>
      </c>
      <c r="SMK142" s="86">
        <v>31211505</v>
      </c>
      <c r="SML142" s="86">
        <v>31211505</v>
      </c>
      <c r="SMM142" s="86">
        <v>31211505</v>
      </c>
      <c r="SMN142" s="86">
        <v>31211505</v>
      </c>
      <c r="SMO142" s="86">
        <v>31211505</v>
      </c>
      <c r="SMP142" s="86">
        <v>31211505</v>
      </c>
      <c r="SMQ142" s="86">
        <v>31211505</v>
      </c>
      <c r="SMR142" s="86">
        <v>31211505</v>
      </c>
      <c r="SMS142" s="86">
        <v>31211505</v>
      </c>
      <c r="SMT142" s="86">
        <v>31211505</v>
      </c>
      <c r="SMU142" s="86">
        <v>31211505</v>
      </c>
      <c r="SMV142" s="86">
        <v>31211505</v>
      </c>
      <c r="SMW142" s="86">
        <v>31211505</v>
      </c>
      <c r="SMX142" s="86">
        <v>31211505</v>
      </c>
      <c r="SMY142" s="86">
        <v>31211505</v>
      </c>
      <c r="SMZ142" s="86">
        <v>31211505</v>
      </c>
      <c r="SNA142" s="86">
        <v>31211505</v>
      </c>
      <c r="SNB142" s="86">
        <v>31211505</v>
      </c>
      <c r="SNC142" s="86">
        <v>31211505</v>
      </c>
      <c r="SND142" s="86">
        <v>31211505</v>
      </c>
      <c r="SNE142" s="86">
        <v>31211505</v>
      </c>
      <c r="SNF142" s="86">
        <v>31211505</v>
      </c>
      <c r="SNG142" s="86">
        <v>31211505</v>
      </c>
      <c r="SNH142" s="86">
        <v>31211505</v>
      </c>
      <c r="SNI142" s="86">
        <v>31211505</v>
      </c>
      <c r="SNJ142" s="86">
        <v>31211505</v>
      </c>
      <c r="SNK142" s="86">
        <v>31211505</v>
      </c>
      <c r="SNL142" s="86">
        <v>31211505</v>
      </c>
      <c r="SNM142" s="86">
        <v>31211505</v>
      </c>
      <c r="SNN142" s="86">
        <v>31211505</v>
      </c>
      <c r="SNO142" s="86">
        <v>31211505</v>
      </c>
      <c r="SNP142" s="86">
        <v>31211505</v>
      </c>
      <c r="SNQ142" s="86">
        <v>31211505</v>
      </c>
      <c r="SNR142" s="86">
        <v>31211505</v>
      </c>
      <c r="SNS142" s="86">
        <v>31211505</v>
      </c>
      <c r="SNT142" s="86">
        <v>31211505</v>
      </c>
      <c r="SNU142" s="86">
        <v>31211505</v>
      </c>
      <c r="SNV142" s="86">
        <v>31211505</v>
      </c>
      <c r="SNW142" s="86">
        <v>31211505</v>
      </c>
      <c r="SNX142" s="86">
        <v>31211505</v>
      </c>
      <c r="SNY142" s="86">
        <v>31211505</v>
      </c>
      <c r="SNZ142" s="86">
        <v>31211505</v>
      </c>
      <c r="SOA142" s="86">
        <v>31211505</v>
      </c>
      <c r="SOB142" s="86">
        <v>31211505</v>
      </c>
      <c r="SOC142" s="86">
        <v>31211505</v>
      </c>
      <c r="SOD142" s="86">
        <v>31211505</v>
      </c>
      <c r="SOE142" s="86">
        <v>31211505</v>
      </c>
      <c r="SOF142" s="86">
        <v>31211505</v>
      </c>
      <c r="SOG142" s="86">
        <v>31211505</v>
      </c>
      <c r="SOH142" s="86">
        <v>31211505</v>
      </c>
      <c r="SOI142" s="86">
        <v>31211505</v>
      </c>
      <c r="SOJ142" s="86">
        <v>31211505</v>
      </c>
      <c r="SOK142" s="86">
        <v>31211505</v>
      </c>
      <c r="SOL142" s="86">
        <v>31211505</v>
      </c>
      <c r="SOM142" s="86">
        <v>31211505</v>
      </c>
      <c r="SON142" s="86">
        <v>31211505</v>
      </c>
      <c r="SOO142" s="86">
        <v>31211505</v>
      </c>
      <c r="SOP142" s="86">
        <v>31211505</v>
      </c>
      <c r="SOQ142" s="86">
        <v>31211505</v>
      </c>
      <c r="SOR142" s="86">
        <v>31211505</v>
      </c>
      <c r="SOS142" s="86">
        <v>31211505</v>
      </c>
      <c r="SOT142" s="86">
        <v>31211505</v>
      </c>
      <c r="SOU142" s="86">
        <v>31211505</v>
      </c>
      <c r="SOV142" s="86">
        <v>31211505</v>
      </c>
      <c r="SOW142" s="86">
        <v>31211505</v>
      </c>
      <c r="SOX142" s="86">
        <v>31211505</v>
      </c>
      <c r="SOY142" s="86">
        <v>31211505</v>
      </c>
      <c r="SOZ142" s="86">
        <v>31211505</v>
      </c>
      <c r="SPA142" s="86">
        <v>31211505</v>
      </c>
      <c r="SPB142" s="86">
        <v>31211505</v>
      </c>
      <c r="SPC142" s="86">
        <v>31211505</v>
      </c>
      <c r="SPD142" s="86">
        <v>31211505</v>
      </c>
      <c r="SPE142" s="86">
        <v>31211505</v>
      </c>
      <c r="SPF142" s="86">
        <v>31211505</v>
      </c>
      <c r="SPG142" s="86">
        <v>31211505</v>
      </c>
      <c r="SPH142" s="86">
        <v>31211505</v>
      </c>
      <c r="SPI142" s="86">
        <v>31211505</v>
      </c>
      <c r="SPJ142" s="86">
        <v>31211505</v>
      </c>
      <c r="SPK142" s="86">
        <v>31211505</v>
      </c>
      <c r="SPL142" s="86">
        <v>31211505</v>
      </c>
      <c r="SPM142" s="86">
        <v>31211505</v>
      </c>
      <c r="SPN142" s="86">
        <v>31211505</v>
      </c>
      <c r="SPO142" s="86">
        <v>31211505</v>
      </c>
      <c r="SPP142" s="86">
        <v>31211505</v>
      </c>
      <c r="SPQ142" s="86">
        <v>31211505</v>
      </c>
      <c r="SPR142" s="86">
        <v>31211505</v>
      </c>
      <c r="SPS142" s="86">
        <v>31211505</v>
      </c>
      <c r="SPT142" s="86">
        <v>31211505</v>
      </c>
      <c r="SPU142" s="86">
        <v>31211505</v>
      </c>
      <c r="SPV142" s="86">
        <v>31211505</v>
      </c>
      <c r="SPW142" s="86">
        <v>31211505</v>
      </c>
      <c r="SPX142" s="86">
        <v>31211505</v>
      </c>
      <c r="SPY142" s="86">
        <v>31211505</v>
      </c>
      <c r="SPZ142" s="86">
        <v>31211505</v>
      </c>
      <c r="SQA142" s="86">
        <v>31211505</v>
      </c>
      <c r="SQB142" s="86">
        <v>31211505</v>
      </c>
      <c r="SQC142" s="86">
        <v>31211505</v>
      </c>
      <c r="SQD142" s="86">
        <v>31211505</v>
      </c>
      <c r="SQE142" s="86">
        <v>31211505</v>
      </c>
      <c r="SQF142" s="86">
        <v>31211505</v>
      </c>
      <c r="SQG142" s="86">
        <v>31211505</v>
      </c>
      <c r="SQH142" s="86">
        <v>31211505</v>
      </c>
      <c r="SQI142" s="86">
        <v>31211505</v>
      </c>
      <c r="SQJ142" s="86">
        <v>31211505</v>
      </c>
      <c r="SQK142" s="86">
        <v>31211505</v>
      </c>
      <c r="SQL142" s="86">
        <v>31211505</v>
      </c>
      <c r="SQM142" s="86">
        <v>31211505</v>
      </c>
      <c r="SQN142" s="86">
        <v>31211505</v>
      </c>
      <c r="SQO142" s="86">
        <v>31211505</v>
      </c>
      <c r="SQP142" s="86">
        <v>31211505</v>
      </c>
      <c r="SQQ142" s="86">
        <v>31211505</v>
      </c>
      <c r="SQR142" s="86">
        <v>31211505</v>
      </c>
      <c r="SQS142" s="86">
        <v>31211505</v>
      </c>
      <c r="SQT142" s="86">
        <v>31211505</v>
      </c>
      <c r="SQU142" s="86">
        <v>31211505</v>
      </c>
      <c r="SQV142" s="86">
        <v>31211505</v>
      </c>
      <c r="SQW142" s="86">
        <v>31211505</v>
      </c>
      <c r="SQX142" s="86">
        <v>31211505</v>
      </c>
      <c r="SQY142" s="86">
        <v>31211505</v>
      </c>
      <c r="SQZ142" s="86">
        <v>31211505</v>
      </c>
      <c r="SRA142" s="86">
        <v>31211505</v>
      </c>
      <c r="SRB142" s="86">
        <v>31211505</v>
      </c>
      <c r="SRC142" s="86">
        <v>31211505</v>
      </c>
      <c r="SRD142" s="86">
        <v>31211505</v>
      </c>
      <c r="SRE142" s="86">
        <v>31211505</v>
      </c>
      <c r="SRF142" s="86">
        <v>31211505</v>
      </c>
      <c r="SRG142" s="86">
        <v>31211505</v>
      </c>
      <c r="SRH142" s="86">
        <v>31211505</v>
      </c>
      <c r="SRI142" s="86">
        <v>31211505</v>
      </c>
      <c r="SRJ142" s="86">
        <v>31211505</v>
      </c>
      <c r="SRK142" s="86">
        <v>31211505</v>
      </c>
      <c r="SRL142" s="86">
        <v>31211505</v>
      </c>
      <c r="SRM142" s="86">
        <v>31211505</v>
      </c>
      <c r="SRN142" s="86">
        <v>31211505</v>
      </c>
      <c r="SRO142" s="86">
        <v>31211505</v>
      </c>
      <c r="SRP142" s="86">
        <v>31211505</v>
      </c>
      <c r="SRQ142" s="86">
        <v>31211505</v>
      </c>
      <c r="SRR142" s="86">
        <v>31211505</v>
      </c>
      <c r="SRS142" s="86">
        <v>31211505</v>
      </c>
      <c r="SRT142" s="86">
        <v>31211505</v>
      </c>
      <c r="SRU142" s="86">
        <v>31211505</v>
      </c>
      <c r="SRV142" s="86">
        <v>31211505</v>
      </c>
      <c r="SRW142" s="86">
        <v>31211505</v>
      </c>
      <c r="SRX142" s="86">
        <v>31211505</v>
      </c>
      <c r="SRY142" s="86">
        <v>31211505</v>
      </c>
      <c r="SRZ142" s="86">
        <v>31211505</v>
      </c>
      <c r="SSA142" s="86">
        <v>31211505</v>
      </c>
      <c r="SSB142" s="86">
        <v>31211505</v>
      </c>
      <c r="SSC142" s="86">
        <v>31211505</v>
      </c>
      <c r="SSD142" s="86">
        <v>31211505</v>
      </c>
      <c r="SSE142" s="86">
        <v>31211505</v>
      </c>
      <c r="SSF142" s="86">
        <v>31211505</v>
      </c>
      <c r="SSG142" s="86">
        <v>31211505</v>
      </c>
      <c r="SSH142" s="86">
        <v>31211505</v>
      </c>
      <c r="SSI142" s="86">
        <v>31211505</v>
      </c>
      <c r="SSJ142" s="86">
        <v>31211505</v>
      </c>
      <c r="SSK142" s="86">
        <v>31211505</v>
      </c>
      <c r="SSL142" s="86">
        <v>31211505</v>
      </c>
      <c r="SSM142" s="86">
        <v>31211505</v>
      </c>
      <c r="SSN142" s="86">
        <v>31211505</v>
      </c>
      <c r="SSO142" s="86">
        <v>31211505</v>
      </c>
      <c r="SSP142" s="86">
        <v>31211505</v>
      </c>
      <c r="SSQ142" s="86">
        <v>31211505</v>
      </c>
      <c r="SSR142" s="86">
        <v>31211505</v>
      </c>
      <c r="SSS142" s="86">
        <v>31211505</v>
      </c>
      <c r="SST142" s="86">
        <v>31211505</v>
      </c>
      <c r="SSU142" s="86">
        <v>31211505</v>
      </c>
      <c r="SSV142" s="86">
        <v>31211505</v>
      </c>
      <c r="SSW142" s="86">
        <v>31211505</v>
      </c>
      <c r="SSX142" s="86">
        <v>31211505</v>
      </c>
      <c r="SSY142" s="86">
        <v>31211505</v>
      </c>
      <c r="SSZ142" s="86">
        <v>31211505</v>
      </c>
      <c r="STA142" s="86">
        <v>31211505</v>
      </c>
      <c r="STB142" s="86">
        <v>31211505</v>
      </c>
      <c r="STC142" s="86">
        <v>31211505</v>
      </c>
      <c r="STD142" s="86">
        <v>31211505</v>
      </c>
      <c r="STE142" s="86">
        <v>31211505</v>
      </c>
      <c r="STF142" s="86">
        <v>31211505</v>
      </c>
      <c r="STG142" s="86">
        <v>31211505</v>
      </c>
      <c r="STH142" s="86">
        <v>31211505</v>
      </c>
      <c r="STI142" s="86">
        <v>31211505</v>
      </c>
      <c r="STJ142" s="86">
        <v>31211505</v>
      </c>
      <c r="STK142" s="86">
        <v>31211505</v>
      </c>
      <c r="STL142" s="86">
        <v>31211505</v>
      </c>
      <c r="STM142" s="86">
        <v>31211505</v>
      </c>
      <c r="STN142" s="86">
        <v>31211505</v>
      </c>
      <c r="STO142" s="86">
        <v>31211505</v>
      </c>
      <c r="STP142" s="86">
        <v>31211505</v>
      </c>
      <c r="STQ142" s="86">
        <v>31211505</v>
      </c>
      <c r="STR142" s="86">
        <v>31211505</v>
      </c>
      <c r="STS142" s="86">
        <v>31211505</v>
      </c>
      <c r="STT142" s="86">
        <v>31211505</v>
      </c>
      <c r="STU142" s="86">
        <v>31211505</v>
      </c>
      <c r="STV142" s="86">
        <v>31211505</v>
      </c>
      <c r="STW142" s="86">
        <v>31211505</v>
      </c>
      <c r="STX142" s="86">
        <v>31211505</v>
      </c>
      <c r="STY142" s="86">
        <v>31211505</v>
      </c>
      <c r="STZ142" s="86">
        <v>31211505</v>
      </c>
      <c r="SUA142" s="86">
        <v>31211505</v>
      </c>
      <c r="SUB142" s="86">
        <v>31211505</v>
      </c>
      <c r="SUC142" s="86">
        <v>31211505</v>
      </c>
      <c r="SUD142" s="86">
        <v>31211505</v>
      </c>
      <c r="SUE142" s="86">
        <v>31211505</v>
      </c>
      <c r="SUF142" s="86">
        <v>31211505</v>
      </c>
      <c r="SUG142" s="86">
        <v>31211505</v>
      </c>
      <c r="SUH142" s="86">
        <v>31211505</v>
      </c>
      <c r="SUI142" s="86">
        <v>31211505</v>
      </c>
      <c r="SUJ142" s="86">
        <v>31211505</v>
      </c>
      <c r="SUK142" s="86">
        <v>31211505</v>
      </c>
      <c r="SUL142" s="86">
        <v>31211505</v>
      </c>
      <c r="SUM142" s="86">
        <v>31211505</v>
      </c>
      <c r="SUN142" s="86">
        <v>31211505</v>
      </c>
      <c r="SUO142" s="86">
        <v>31211505</v>
      </c>
      <c r="SUP142" s="86">
        <v>31211505</v>
      </c>
      <c r="SUQ142" s="86">
        <v>31211505</v>
      </c>
      <c r="SUR142" s="86">
        <v>31211505</v>
      </c>
      <c r="SUS142" s="86">
        <v>31211505</v>
      </c>
      <c r="SUT142" s="86">
        <v>31211505</v>
      </c>
      <c r="SUU142" s="86">
        <v>31211505</v>
      </c>
      <c r="SUV142" s="86">
        <v>31211505</v>
      </c>
      <c r="SUW142" s="86">
        <v>31211505</v>
      </c>
      <c r="SUX142" s="86">
        <v>31211505</v>
      </c>
      <c r="SUY142" s="86">
        <v>31211505</v>
      </c>
      <c r="SUZ142" s="86">
        <v>31211505</v>
      </c>
      <c r="SVA142" s="86">
        <v>31211505</v>
      </c>
      <c r="SVB142" s="86">
        <v>31211505</v>
      </c>
      <c r="SVC142" s="86">
        <v>31211505</v>
      </c>
      <c r="SVD142" s="86">
        <v>31211505</v>
      </c>
      <c r="SVE142" s="86">
        <v>31211505</v>
      </c>
      <c r="SVF142" s="86">
        <v>31211505</v>
      </c>
      <c r="SVG142" s="86">
        <v>31211505</v>
      </c>
      <c r="SVH142" s="86">
        <v>31211505</v>
      </c>
      <c r="SVI142" s="86">
        <v>31211505</v>
      </c>
      <c r="SVJ142" s="86">
        <v>31211505</v>
      </c>
      <c r="SVK142" s="86">
        <v>31211505</v>
      </c>
      <c r="SVL142" s="86">
        <v>31211505</v>
      </c>
      <c r="SVM142" s="86">
        <v>31211505</v>
      </c>
      <c r="SVN142" s="86">
        <v>31211505</v>
      </c>
      <c r="SVO142" s="86">
        <v>31211505</v>
      </c>
      <c r="SVP142" s="86">
        <v>31211505</v>
      </c>
      <c r="SVQ142" s="86">
        <v>31211505</v>
      </c>
      <c r="SVR142" s="86">
        <v>31211505</v>
      </c>
      <c r="SVS142" s="86">
        <v>31211505</v>
      </c>
      <c r="SVT142" s="86">
        <v>31211505</v>
      </c>
      <c r="SVU142" s="86">
        <v>31211505</v>
      </c>
      <c r="SVV142" s="86">
        <v>31211505</v>
      </c>
      <c r="SVW142" s="86">
        <v>31211505</v>
      </c>
      <c r="SVX142" s="86">
        <v>31211505</v>
      </c>
      <c r="SVY142" s="86">
        <v>31211505</v>
      </c>
      <c r="SVZ142" s="86">
        <v>31211505</v>
      </c>
      <c r="SWA142" s="86">
        <v>31211505</v>
      </c>
      <c r="SWB142" s="86">
        <v>31211505</v>
      </c>
      <c r="SWC142" s="86">
        <v>31211505</v>
      </c>
      <c r="SWD142" s="86">
        <v>31211505</v>
      </c>
      <c r="SWE142" s="86">
        <v>31211505</v>
      </c>
      <c r="SWF142" s="86">
        <v>31211505</v>
      </c>
      <c r="SWG142" s="86">
        <v>31211505</v>
      </c>
      <c r="SWH142" s="86">
        <v>31211505</v>
      </c>
      <c r="SWI142" s="86">
        <v>31211505</v>
      </c>
      <c r="SWJ142" s="86">
        <v>31211505</v>
      </c>
      <c r="SWK142" s="86">
        <v>31211505</v>
      </c>
      <c r="SWL142" s="86">
        <v>31211505</v>
      </c>
      <c r="SWM142" s="86">
        <v>31211505</v>
      </c>
      <c r="SWN142" s="86">
        <v>31211505</v>
      </c>
      <c r="SWO142" s="86">
        <v>31211505</v>
      </c>
      <c r="SWP142" s="86">
        <v>31211505</v>
      </c>
      <c r="SWQ142" s="86">
        <v>31211505</v>
      </c>
      <c r="SWR142" s="86">
        <v>31211505</v>
      </c>
      <c r="SWS142" s="86">
        <v>31211505</v>
      </c>
      <c r="SWT142" s="86">
        <v>31211505</v>
      </c>
      <c r="SWU142" s="86">
        <v>31211505</v>
      </c>
      <c r="SWV142" s="86">
        <v>31211505</v>
      </c>
      <c r="SWW142" s="86">
        <v>31211505</v>
      </c>
      <c r="SWX142" s="86">
        <v>31211505</v>
      </c>
      <c r="SWY142" s="86">
        <v>31211505</v>
      </c>
      <c r="SWZ142" s="86">
        <v>31211505</v>
      </c>
      <c r="SXA142" s="86">
        <v>31211505</v>
      </c>
      <c r="SXB142" s="86">
        <v>31211505</v>
      </c>
      <c r="SXC142" s="86">
        <v>31211505</v>
      </c>
      <c r="SXD142" s="86">
        <v>31211505</v>
      </c>
      <c r="SXE142" s="86">
        <v>31211505</v>
      </c>
      <c r="SXF142" s="86">
        <v>31211505</v>
      </c>
      <c r="SXG142" s="86">
        <v>31211505</v>
      </c>
      <c r="SXH142" s="86">
        <v>31211505</v>
      </c>
      <c r="SXI142" s="86">
        <v>31211505</v>
      </c>
      <c r="SXJ142" s="86">
        <v>31211505</v>
      </c>
      <c r="SXK142" s="86">
        <v>31211505</v>
      </c>
      <c r="SXL142" s="86">
        <v>31211505</v>
      </c>
      <c r="SXM142" s="86">
        <v>31211505</v>
      </c>
      <c r="SXN142" s="86">
        <v>31211505</v>
      </c>
      <c r="SXO142" s="86">
        <v>31211505</v>
      </c>
      <c r="SXP142" s="86">
        <v>31211505</v>
      </c>
      <c r="SXQ142" s="86">
        <v>31211505</v>
      </c>
      <c r="SXR142" s="86">
        <v>31211505</v>
      </c>
      <c r="SXS142" s="86">
        <v>31211505</v>
      </c>
      <c r="SXT142" s="86">
        <v>31211505</v>
      </c>
      <c r="SXU142" s="86">
        <v>31211505</v>
      </c>
      <c r="SXV142" s="86">
        <v>31211505</v>
      </c>
      <c r="SXW142" s="86">
        <v>31211505</v>
      </c>
      <c r="SXX142" s="86">
        <v>31211505</v>
      </c>
      <c r="SXY142" s="86">
        <v>31211505</v>
      </c>
      <c r="SXZ142" s="86">
        <v>31211505</v>
      </c>
      <c r="SYA142" s="86">
        <v>31211505</v>
      </c>
      <c r="SYB142" s="86">
        <v>31211505</v>
      </c>
      <c r="SYC142" s="86">
        <v>31211505</v>
      </c>
      <c r="SYD142" s="86">
        <v>31211505</v>
      </c>
      <c r="SYE142" s="86">
        <v>31211505</v>
      </c>
      <c r="SYF142" s="86">
        <v>31211505</v>
      </c>
      <c r="SYG142" s="86">
        <v>31211505</v>
      </c>
      <c r="SYH142" s="86">
        <v>31211505</v>
      </c>
      <c r="SYI142" s="86">
        <v>31211505</v>
      </c>
      <c r="SYJ142" s="86">
        <v>31211505</v>
      </c>
      <c r="SYK142" s="86">
        <v>31211505</v>
      </c>
      <c r="SYL142" s="86">
        <v>31211505</v>
      </c>
      <c r="SYM142" s="86">
        <v>31211505</v>
      </c>
      <c r="SYN142" s="86">
        <v>31211505</v>
      </c>
      <c r="SYO142" s="86">
        <v>31211505</v>
      </c>
      <c r="SYP142" s="86">
        <v>31211505</v>
      </c>
      <c r="SYQ142" s="86">
        <v>31211505</v>
      </c>
      <c r="SYR142" s="86">
        <v>31211505</v>
      </c>
      <c r="SYS142" s="86">
        <v>31211505</v>
      </c>
      <c r="SYT142" s="86">
        <v>31211505</v>
      </c>
      <c r="SYU142" s="86">
        <v>31211505</v>
      </c>
      <c r="SYV142" s="86">
        <v>31211505</v>
      </c>
      <c r="SYW142" s="86">
        <v>31211505</v>
      </c>
      <c r="SYX142" s="86">
        <v>31211505</v>
      </c>
      <c r="SYY142" s="86">
        <v>31211505</v>
      </c>
      <c r="SYZ142" s="86">
        <v>31211505</v>
      </c>
      <c r="SZA142" s="86">
        <v>31211505</v>
      </c>
      <c r="SZB142" s="86">
        <v>31211505</v>
      </c>
      <c r="SZC142" s="86">
        <v>31211505</v>
      </c>
      <c r="SZD142" s="86">
        <v>31211505</v>
      </c>
      <c r="SZE142" s="86">
        <v>31211505</v>
      </c>
      <c r="SZF142" s="86">
        <v>31211505</v>
      </c>
      <c r="SZG142" s="86">
        <v>31211505</v>
      </c>
      <c r="SZH142" s="86">
        <v>31211505</v>
      </c>
      <c r="SZI142" s="86">
        <v>31211505</v>
      </c>
      <c r="SZJ142" s="86">
        <v>31211505</v>
      </c>
      <c r="SZK142" s="86">
        <v>31211505</v>
      </c>
      <c r="SZL142" s="86">
        <v>31211505</v>
      </c>
      <c r="SZM142" s="86">
        <v>31211505</v>
      </c>
      <c r="SZN142" s="86">
        <v>31211505</v>
      </c>
      <c r="SZO142" s="86">
        <v>31211505</v>
      </c>
      <c r="SZP142" s="86">
        <v>31211505</v>
      </c>
      <c r="SZQ142" s="86">
        <v>31211505</v>
      </c>
      <c r="SZR142" s="86">
        <v>31211505</v>
      </c>
      <c r="SZS142" s="86">
        <v>31211505</v>
      </c>
      <c r="SZT142" s="86">
        <v>31211505</v>
      </c>
      <c r="SZU142" s="86">
        <v>31211505</v>
      </c>
      <c r="SZV142" s="86">
        <v>31211505</v>
      </c>
      <c r="SZW142" s="86">
        <v>31211505</v>
      </c>
      <c r="SZX142" s="86">
        <v>31211505</v>
      </c>
      <c r="SZY142" s="86">
        <v>31211505</v>
      </c>
      <c r="SZZ142" s="86">
        <v>31211505</v>
      </c>
      <c r="TAA142" s="86">
        <v>31211505</v>
      </c>
      <c r="TAB142" s="86">
        <v>31211505</v>
      </c>
      <c r="TAC142" s="86">
        <v>31211505</v>
      </c>
      <c r="TAD142" s="86">
        <v>31211505</v>
      </c>
      <c r="TAE142" s="86">
        <v>31211505</v>
      </c>
      <c r="TAF142" s="86">
        <v>31211505</v>
      </c>
      <c r="TAG142" s="86">
        <v>31211505</v>
      </c>
      <c r="TAH142" s="86">
        <v>31211505</v>
      </c>
      <c r="TAI142" s="86">
        <v>31211505</v>
      </c>
      <c r="TAJ142" s="86">
        <v>31211505</v>
      </c>
      <c r="TAK142" s="86">
        <v>31211505</v>
      </c>
      <c r="TAL142" s="86">
        <v>31211505</v>
      </c>
      <c r="TAM142" s="86">
        <v>31211505</v>
      </c>
      <c r="TAN142" s="86">
        <v>31211505</v>
      </c>
      <c r="TAO142" s="86">
        <v>31211505</v>
      </c>
      <c r="TAP142" s="86">
        <v>31211505</v>
      </c>
      <c r="TAQ142" s="86">
        <v>31211505</v>
      </c>
      <c r="TAR142" s="86">
        <v>31211505</v>
      </c>
      <c r="TAS142" s="86">
        <v>31211505</v>
      </c>
      <c r="TAT142" s="86">
        <v>31211505</v>
      </c>
      <c r="TAU142" s="86">
        <v>31211505</v>
      </c>
      <c r="TAV142" s="86">
        <v>31211505</v>
      </c>
      <c r="TAW142" s="86">
        <v>31211505</v>
      </c>
      <c r="TAX142" s="86">
        <v>31211505</v>
      </c>
      <c r="TAY142" s="86">
        <v>31211505</v>
      </c>
      <c r="TAZ142" s="86">
        <v>31211505</v>
      </c>
      <c r="TBA142" s="86">
        <v>31211505</v>
      </c>
      <c r="TBB142" s="86">
        <v>31211505</v>
      </c>
      <c r="TBC142" s="86">
        <v>31211505</v>
      </c>
      <c r="TBD142" s="86">
        <v>31211505</v>
      </c>
      <c r="TBE142" s="86">
        <v>31211505</v>
      </c>
      <c r="TBF142" s="86">
        <v>31211505</v>
      </c>
      <c r="TBG142" s="86">
        <v>31211505</v>
      </c>
      <c r="TBH142" s="86">
        <v>31211505</v>
      </c>
      <c r="TBI142" s="86">
        <v>31211505</v>
      </c>
      <c r="TBJ142" s="86">
        <v>31211505</v>
      </c>
      <c r="TBK142" s="86">
        <v>31211505</v>
      </c>
      <c r="TBL142" s="86">
        <v>31211505</v>
      </c>
      <c r="TBM142" s="86">
        <v>31211505</v>
      </c>
      <c r="TBN142" s="86">
        <v>31211505</v>
      </c>
      <c r="TBO142" s="86">
        <v>31211505</v>
      </c>
      <c r="TBP142" s="86">
        <v>31211505</v>
      </c>
      <c r="TBQ142" s="86">
        <v>31211505</v>
      </c>
      <c r="TBR142" s="86">
        <v>31211505</v>
      </c>
      <c r="TBS142" s="86">
        <v>31211505</v>
      </c>
      <c r="TBT142" s="86">
        <v>31211505</v>
      </c>
      <c r="TBU142" s="86">
        <v>31211505</v>
      </c>
      <c r="TBV142" s="86">
        <v>31211505</v>
      </c>
      <c r="TBW142" s="86">
        <v>31211505</v>
      </c>
      <c r="TBX142" s="86">
        <v>31211505</v>
      </c>
      <c r="TBY142" s="86">
        <v>31211505</v>
      </c>
      <c r="TBZ142" s="86">
        <v>31211505</v>
      </c>
      <c r="TCA142" s="86">
        <v>31211505</v>
      </c>
      <c r="TCB142" s="86">
        <v>31211505</v>
      </c>
      <c r="TCC142" s="86">
        <v>31211505</v>
      </c>
      <c r="TCD142" s="86">
        <v>31211505</v>
      </c>
      <c r="TCE142" s="86">
        <v>31211505</v>
      </c>
      <c r="TCF142" s="86">
        <v>31211505</v>
      </c>
      <c r="TCG142" s="86">
        <v>31211505</v>
      </c>
      <c r="TCH142" s="86">
        <v>31211505</v>
      </c>
      <c r="TCI142" s="86">
        <v>31211505</v>
      </c>
      <c r="TCJ142" s="86">
        <v>31211505</v>
      </c>
      <c r="TCK142" s="86">
        <v>31211505</v>
      </c>
      <c r="TCL142" s="86">
        <v>31211505</v>
      </c>
      <c r="TCM142" s="86">
        <v>31211505</v>
      </c>
      <c r="TCN142" s="86">
        <v>31211505</v>
      </c>
      <c r="TCO142" s="86">
        <v>31211505</v>
      </c>
      <c r="TCP142" s="86">
        <v>31211505</v>
      </c>
      <c r="TCQ142" s="86">
        <v>31211505</v>
      </c>
      <c r="TCR142" s="86">
        <v>31211505</v>
      </c>
      <c r="TCS142" s="86">
        <v>31211505</v>
      </c>
      <c r="TCT142" s="86">
        <v>31211505</v>
      </c>
      <c r="TCU142" s="86">
        <v>31211505</v>
      </c>
      <c r="TCV142" s="86">
        <v>31211505</v>
      </c>
      <c r="TCW142" s="86">
        <v>31211505</v>
      </c>
      <c r="TCX142" s="86">
        <v>31211505</v>
      </c>
      <c r="TCY142" s="86">
        <v>31211505</v>
      </c>
      <c r="TCZ142" s="86">
        <v>31211505</v>
      </c>
      <c r="TDA142" s="86">
        <v>31211505</v>
      </c>
      <c r="TDB142" s="86">
        <v>31211505</v>
      </c>
      <c r="TDC142" s="86">
        <v>31211505</v>
      </c>
      <c r="TDD142" s="86">
        <v>31211505</v>
      </c>
      <c r="TDE142" s="86">
        <v>31211505</v>
      </c>
      <c r="TDF142" s="86">
        <v>31211505</v>
      </c>
      <c r="TDG142" s="86">
        <v>31211505</v>
      </c>
      <c r="TDH142" s="86">
        <v>31211505</v>
      </c>
      <c r="TDI142" s="86">
        <v>31211505</v>
      </c>
      <c r="TDJ142" s="86">
        <v>31211505</v>
      </c>
      <c r="TDK142" s="86">
        <v>31211505</v>
      </c>
      <c r="TDL142" s="86">
        <v>31211505</v>
      </c>
      <c r="TDM142" s="86">
        <v>31211505</v>
      </c>
      <c r="TDN142" s="86">
        <v>31211505</v>
      </c>
      <c r="TDO142" s="86">
        <v>31211505</v>
      </c>
      <c r="TDP142" s="86">
        <v>31211505</v>
      </c>
      <c r="TDQ142" s="86">
        <v>31211505</v>
      </c>
      <c r="TDR142" s="86">
        <v>31211505</v>
      </c>
      <c r="TDS142" s="86">
        <v>31211505</v>
      </c>
      <c r="TDT142" s="86">
        <v>31211505</v>
      </c>
      <c r="TDU142" s="86">
        <v>31211505</v>
      </c>
      <c r="TDV142" s="86">
        <v>31211505</v>
      </c>
      <c r="TDW142" s="86">
        <v>31211505</v>
      </c>
      <c r="TDX142" s="86">
        <v>31211505</v>
      </c>
      <c r="TDY142" s="86">
        <v>31211505</v>
      </c>
      <c r="TDZ142" s="86">
        <v>31211505</v>
      </c>
      <c r="TEA142" s="86">
        <v>31211505</v>
      </c>
      <c r="TEB142" s="86">
        <v>31211505</v>
      </c>
      <c r="TEC142" s="86">
        <v>31211505</v>
      </c>
      <c r="TED142" s="86">
        <v>31211505</v>
      </c>
      <c r="TEE142" s="86">
        <v>31211505</v>
      </c>
      <c r="TEF142" s="86">
        <v>31211505</v>
      </c>
      <c r="TEG142" s="86">
        <v>31211505</v>
      </c>
      <c r="TEH142" s="86">
        <v>31211505</v>
      </c>
      <c r="TEI142" s="86">
        <v>31211505</v>
      </c>
      <c r="TEJ142" s="86">
        <v>31211505</v>
      </c>
      <c r="TEK142" s="86">
        <v>31211505</v>
      </c>
      <c r="TEL142" s="86">
        <v>31211505</v>
      </c>
      <c r="TEM142" s="86">
        <v>31211505</v>
      </c>
      <c r="TEN142" s="86">
        <v>31211505</v>
      </c>
      <c r="TEO142" s="86">
        <v>31211505</v>
      </c>
      <c r="TEP142" s="86">
        <v>31211505</v>
      </c>
      <c r="TEQ142" s="86">
        <v>31211505</v>
      </c>
      <c r="TER142" s="86">
        <v>31211505</v>
      </c>
      <c r="TES142" s="86">
        <v>31211505</v>
      </c>
      <c r="TET142" s="86">
        <v>31211505</v>
      </c>
      <c r="TEU142" s="86">
        <v>31211505</v>
      </c>
      <c r="TEV142" s="86">
        <v>31211505</v>
      </c>
      <c r="TEW142" s="86">
        <v>31211505</v>
      </c>
      <c r="TEX142" s="86">
        <v>31211505</v>
      </c>
      <c r="TEY142" s="86">
        <v>31211505</v>
      </c>
      <c r="TEZ142" s="86">
        <v>31211505</v>
      </c>
      <c r="TFA142" s="86">
        <v>31211505</v>
      </c>
      <c r="TFB142" s="86">
        <v>31211505</v>
      </c>
      <c r="TFC142" s="86">
        <v>31211505</v>
      </c>
      <c r="TFD142" s="86">
        <v>31211505</v>
      </c>
      <c r="TFE142" s="86">
        <v>31211505</v>
      </c>
      <c r="TFF142" s="86">
        <v>31211505</v>
      </c>
      <c r="TFG142" s="86">
        <v>31211505</v>
      </c>
      <c r="TFH142" s="86">
        <v>31211505</v>
      </c>
      <c r="TFI142" s="86">
        <v>31211505</v>
      </c>
      <c r="TFJ142" s="86">
        <v>31211505</v>
      </c>
      <c r="TFK142" s="86">
        <v>31211505</v>
      </c>
      <c r="TFL142" s="86">
        <v>31211505</v>
      </c>
      <c r="TFM142" s="86">
        <v>31211505</v>
      </c>
      <c r="TFN142" s="86">
        <v>31211505</v>
      </c>
      <c r="TFO142" s="86">
        <v>31211505</v>
      </c>
      <c r="TFP142" s="86">
        <v>31211505</v>
      </c>
      <c r="TFQ142" s="86">
        <v>31211505</v>
      </c>
      <c r="TFR142" s="86">
        <v>31211505</v>
      </c>
      <c r="TFS142" s="86">
        <v>31211505</v>
      </c>
      <c r="TFT142" s="86">
        <v>31211505</v>
      </c>
      <c r="TFU142" s="86">
        <v>31211505</v>
      </c>
      <c r="TFV142" s="86">
        <v>31211505</v>
      </c>
      <c r="TFW142" s="86">
        <v>31211505</v>
      </c>
      <c r="TFX142" s="86">
        <v>31211505</v>
      </c>
      <c r="TFY142" s="86">
        <v>31211505</v>
      </c>
      <c r="TFZ142" s="86">
        <v>31211505</v>
      </c>
      <c r="TGA142" s="86">
        <v>31211505</v>
      </c>
      <c r="TGB142" s="86">
        <v>31211505</v>
      </c>
      <c r="TGC142" s="86">
        <v>31211505</v>
      </c>
      <c r="TGD142" s="86">
        <v>31211505</v>
      </c>
      <c r="TGE142" s="86">
        <v>31211505</v>
      </c>
      <c r="TGF142" s="86">
        <v>31211505</v>
      </c>
      <c r="TGG142" s="86">
        <v>31211505</v>
      </c>
      <c r="TGH142" s="86">
        <v>31211505</v>
      </c>
      <c r="TGI142" s="86">
        <v>31211505</v>
      </c>
      <c r="TGJ142" s="86">
        <v>31211505</v>
      </c>
      <c r="TGK142" s="86">
        <v>31211505</v>
      </c>
      <c r="TGL142" s="86">
        <v>31211505</v>
      </c>
      <c r="TGM142" s="86">
        <v>31211505</v>
      </c>
      <c r="TGN142" s="86">
        <v>31211505</v>
      </c>
      <c r="TGO142" s="86">
        <v>31211505</v>
      </c>
      <c r="TGP142" s="86">
        <v>31211505</v>
      </c>
      <c r="TGQ142" s="86">
        <v>31211505</v>
      </c>
      <c r="TGR142" s="86">
        <v>31211505</v>
      </c>
      <c r="TGS142" s="86">
        <v>31211505</v>
      </c>
      <c r="TGT142" s="86">
        <v>31211505</v>
      </c>
      <c r="TGU142" s="86">
        <v>31211505</v>
      </c>
      <c r="TGV142" s="86">
        <v>31211505</v>
      </c>
      <c r="TGW142" s="86">
        <v>31211505</v>
      </c>
      <c r="TGX142" s="86">
        <v>31211505</v>
      </c>
      <c r="TGY142" s="86">
        <v>31211505</v>
      </c>
      <c r="TGZ142" s="86">
        <v>31211505</v>
      </c>
      <c r="THA142" s="86">
        <v>31211505</v>
      </c>
      <c r="THB142" s="86">
        <v>31211505</v>
      </c>
      <c r="THC142" s="86">
        <v>31211505</v>
      </c>
      <c r="THD142" s="86">
        <v>31211505</v>
      </c>
      <c r="THE142" s="86">
        <v>31211505</v>
      </c>
      <c r="THF142" s="86">
        <v>31211505</v>
      </c>
      <c r="THG142" s="86">
        <v>31211505</v>
      </c>
      <c r="THH142" s="86">
        <v>31211505</v>
      </c>
      <c r="THI142" s="86">
        <v>31211505</v>
      </c>
      <c r="THJ142" s="86">
        <v>31211505</v>
      </c>
      <c r="THK142" s="86">
        <v>31211505</v>
      </c>
      <c r="THL142" s="86">
        <v>31211505</v>
      </c>
      <c r="THM142" s="86">
        <v>31211505</v>
      </c>
      <c r="THN142" s="86">
        <v>31211505</v>
      </c>
      <c r="THO142" s="86">
        <v>31211505</v>
      </c>
      <c r="THP142" s="86">
        <v>31211505</v>
      </c>
      <c r="THQ142" s="86">
        <v>31211505</v>
      </c>
      <c r="THR142" s="86">
        <v>31211505</v>
      </c>
      <c r="THS142" s="86">
        <v>31211505</v>
      </c>
      <c r="THT142" s="86">
        <v>31211505</v>
      </c>
      <c r="THU142" s="86">
        <v>31211505</v>
      </c>
      <c r="THV142" s="86">
        <v>31211505</v>
      </c>
      <c r="THW142" s="86">
        <v>31211505</v>
      </c>
      <c r="THX142" s="86">
        <v>31211505</v>
      </c>
      <c r="THY142" s="86">
        <v>31211505</v>
      </c>
      <c r="THZ142" s="86">
        <v>31211505</v>
      </c>
      <c r="TIA142" s="86">
        <v>31211505</v>
      </c>
      <c r="TIB142" s="86">
        <v>31211505</v>
      </c>
      <c r="TIC142" s="86">
        <v>31211505</v>
      </c>
      <c r="TID142" s="86">
        <v>31211505</v>
      </c>
      <c r="TIE142" s="86">
        <v>31211505</v>
      </c>
      <c r="TIF142" s="86">
        <v>31211505</v>
      </c>
      <c r="TIG142" s="86">
        <v>31211505</v>
      </c>
      <c r="TIH142" s="86">
        <v>31211505</v>
      </c>
      <c r="TII142" s="86">
        <v>31211505</v>
      </c>
      <c r="TIJ142" s="86">
        <v>31211505</v>
      </c>
      <c r="TIK142" s="86">
        <v>31211505</v>
      </c>
      <c r="TIL142" s="86">
        <v>31211505</v>
      </c>
      <c r="TIM142" s="86">
        <v>31211505</v>
      </c>
      <c r="TIN142" s="86">
        <v>31211505</v>
      </c>
      <c r="TIO142" s="86">
        <v>31211505</v>
      </c>
      <c r="TIP142" s="86">
        <v>31211505</v>
      </c>
      <c r="TIQ142" s="86">
        <v>31211505</v>
      </c>
      <c r="TIR142" s="86">
        <v>31211505</v>
      </c>
      <c r="TIS142" s="86">
        <v>31211505</v>
      </c>
      <c r="TIT142" s="86">
        <v>31211505</v>
      </c>
      <c r="TIU142" s="86">
        <v>31211505</v>
      </c>
      <c r="TIV142" s="86">
        <v>31211505</v>
      </c>
      <c r="TIW142" s="86">
        <v>31211505</v>
      </c>
      <c r="TIX142" s="86">
        <v>31211505</v>
      </c>
      <c r="TIY142" s="86">
        <v>31211505</v>
      </c>
      <c r="TIZ142" s="86">
        <v>31211505</v>
      </c>
      <c r="TJA142" s="86">
        <v>31211505</v>
      </c>
      <c r="TJB142" s="86">
        <v>31211505</v>
      </c>
      <c r="TJC142" s="86">
        <v>31211505</v>
      </c>
      <c r="TJD142" s="86">
        <v>31211505</v>
      </c>
      <c r="TJE142" s="86">
        <v>31211505</v>
      </c>
      <c r="TJF142" s="86">
        <v>31211505</v>
      </c>
      <c r="TJG142" s="86">
        <v>31211505</v>
      </c>
      <c r="TJH142" s="86">
        <v>31211505</v>
      </c>
      <c r="TJI142" s="86">
        <v>31211505</v>
      </c>
      <c r="TJJ142" s="86">
        <v>31211505</v>
      </c>
      <c r="TJK142" s="86">
        <v>31211505</v>
      </c>
      <c r="TJL142" s="86">
        <v>31211505</v>
      </c>
      <c r="TJM142" s="86">
        <v>31211505</v>
      </c>
      <c r="TJN142" s="86">
        <v>31211505</v>
      </c>
      <c r="TJO142" s="86">
        <v>31211505</v>
      </c>
      <c r="TJP142" s="86">
        <v>31211505</v>
      </c>
      <c r="TJQ142" s="86">
        <v>31211505</v>
      </c>
      <c r="TJR142" s="86">
        <v>31211505</v>
      </c>
      <c r="TJS142" s="86">
        <v>31211505</v>
      </c>
      <c r="TJT142" s="86">
        <v>31211505</v>
      </c>
      <c r="TJU142" s="86">
        <v>31211505</v>
      </c>
      <c r="TJV142" s="86">
        <v>31211505</v>
      </c>
      <c r="TJW142" s="86">
        <v>31211505</v>
      </c>
      <c r="TJX142" s="86">
        <v>31211505</v>
      </c>
      <c r="TJY142" s="86">
        <v>31211505</v>
      </c>
      <c r="TJZ142" s="86">
        <v>31211505</v>
      </c>
      <c r="TKA142" s="86">
        <v>31211505</v>
      </c>
      <c r="TKB142" s="86">
        <v>31211505</v>
      </c>
      <c r="TKC142" s="86">
        <v>31211505</v>
      </c>
      <c r="TKD142" s="86">
        <v>31211505</v>
      </c>
      <c r="TKE142" s="86">
        <v>31211505</v>
      </c>
      <c r="TKF142" s="86">
        <v>31211505</v>
      </c>
      <c r="TKG142" s="86">
        <v>31211505</v>
      </c>
      <c r="TKH142" s="86">
        <v>31211505</v>
      </c>
      <c r="TKI142" s="86">
        <v>31211505</v>
      </c>
      <c r="TKJ142" s="86">
        <v>31211505</v>
      </c>
      <c r="TKK142" s="86">
        <v>31211505</v>
      </c>
      <c r="TKL142" s="86">
        <v>31211505</v>
      </c>
      <c r="TKM142" s="86">
        <v>31211505</v>
      </c>
      <c r="TKN142" s="86">
        <v>31211505</v>
      </c>
      <c r="TKO142" s="86">
        <v>31211505</v>
      </c>
      <c r="TKP142" s="86">
        <v>31211505</v>
      </c>
      <c r="TKQ142" s="86">
        <v>31211505</v>
      </c>
      <c r="TKR142" s="86">
        <v>31211505</v>
      </c>
      <c r="TKS142" s="86">
        <v>31211505</v>
      </c>
      <c r="TKT142" s="86">
        <v>31211505</v>
      </c>
      <c r="TKU142" s="86">
        <v>31211505</v>
      </c>
      <c r="TKV142" s="86">
        <v>31211505</v>
      </c>
      <c r="TKW142" s="86">
        <v>31211505</v>
      </c>
      <c r="TKX142" s="86">
        <v>31211505</v>
      </c>
      <c r="TKY142" s="86">
        <v>31211505</v>
      </c>
      <c r="TKZ142" s="86">
        <v>31211505</v>
      </c>
      <c r="TLA142" s="86">
        <v>31211505</v>
      </c>
      <c r="TLB142" s="86">
        <v>31211505</v>
      </c>
      <c r="TLC142" s="86">
        <v>31211505</v>
      </c>
      <c r="TLD142" s="86">
        <v>31211505</v>
      </c>
      <c r="TLE142" s="86">
        <v>31211505</v>
      </c>
      <c r="TLF142" s="86">
        <v>31211505</v>
      </c>
      <c r="TLG142" s="86">
        <v>31211505</v>
      </c>
      <c r="TLH142" s="86">
        <v>31211505</v>
      </c>
      <c r="TLI142" s="86">
        <v>31211505</v>
      </c>
      <c r="TLJ142" s="86">
        <v>31211505</v>
      </c>
      <c r="TLK142" s="86">
        <v>31211505</v>
      </c>
      <c r="TLL142" s="86">
        <v>31211505</v>
      </c>
      <c r="TLM142" s="86">
        <v>31211505</v>
      </c>
      <c r="TLN142" s="86">
        <v>31211505</v>
      </c>
      <c r="TLO142" s="86">
        <v>31211505</v>
      </c>
      <c r="TLP142" s="86">
        <v>31211505</v>
      </c>
      <c r="TLQ142" s="86">
        <v>31211505</v>
      </c>
      <c r="TLR142" s="86">
        <v>31211505</v>
      </c>
      <c r="TLS142" s="86">
        <v>31211505</v>
      </c>
      <c r="TLT142" s="86">
        <v>31211505</v>
      </c>
      <c r="TLU142" s="86">
        <v>31211505</v>
      </c>
      <c r="TLV142" s="86">
        <v>31211505</v>
      </c>
      <c r="TLW142" s="86">
        <v>31211505</v>
      </c>
      <c r="TLX142" s="86">
        <v>31211505</v>
      </c>
      <c r="TLY142" s="86">
        <v>31211505</v>
      </c>
      <c r="TLZ142" s="86">
        <v>31211505</v>
      </c>
      <c r="TMA142" s="86">
        <v>31211505</v>
      </c>
      <c r="TMB142" s="86">
        <v>31211505</v>
      </c>
      <c r="TMC142" s="86">
        <v>31211505</v>
      </c>
      <c r="TMD142" s="86">
        <v>31211505</v>
      </c>
      <c r="TME142" s="86">
        <v>31211505</v>
      </c>
      <c r="TMF142" s="86">
        <v>31211505</v>
      </c>
      <c r="TMG142" s="86">
        <v>31211505</v>
      </c>
      <c r="TMH142" s="86">
        <v>31211505</v>
      </c>
      <c r="TMI142" s="86">
        <v>31211505</v>
      </c>
      <c r="TMJ142" s="86">
        <v>31211505</v>
      </c>
      <c r="TMK142" s="86">
        <v>31211505</v>
      </c>
      <c r="TML142" s="86">
        <v>31211505</v>
      </c>
      <c r="TMM142" s="86">
        <v>31211505</v>
      </c>
      <c r="TMN142" s="86">
        <v>31211505</v>
      </c>
      <c r="TMO142" s="86">
        <v>31211505</v>
      </c>
      <c r="TMP142" s="86">
        <v>31211505</v>
      </c>
      <c r="TMQ142" s="86">
        <v>31211505</v>
      </c>
      <c r="TMR142" s="86">
        <v>31211505</v>
      </c>
      <c r="TMS142" s="86">
        <v>31211505</v>
      </c>
      <c r="TMT142" s="86">
        <v>31211505</v>
      </c>
      <c r="TMU142" s="86">
        <v>31211505</v>
      </c>
      <c r="TMV142" s="86">
        <v>31211505</v>
      </c>
      <c r="TMW142" s="86">
        <v>31211505</v>
      </c>
      <c r="TMX142" s="86">
        <v>31211505</v>
      </c>
      <c r="TMY142" s="86">
        <v>31211505</v>
      </c>
      <c r="TMZ142" s="86">
        <v>31211505</v>
      </c>
      <c r="TNA142" s="86">
        <v>31211505</v>
      </c>
      <c r="TNB142" s="86">
        <v>31211505</v>
      </c>
      <c r="TNC142" s="86">
        <v>31211505</v>
      </c>
      <c r="TND142" s="86">
        <v>31211505</v>
      </c>
      <c r="TNE142" s="86">
        <v>31211505</v>
      </c>
      <c r="TNF142" s="86">
        <v>31211505</v>
      </c>
      <c r="TNG142" s="86">
        <v>31211505</v>
      </c>
      <c r="TNH142" s="86">
        <v>31211505</v>
      </c>
      <c r="TNI142" s="86">
        <v>31211505</v>
      </c>
      <c r="TNJ142" s="86">
        <v>31211505</v>
      </c>
      <c r="TNK142" s="86">
        <v>31211505</v>
      </c>
      <c r="TNL142" s="86">
        <v>31211505</v>
      </c>
      <c r="TNM142" s="86">
        <v>31211505</v>
      </c>
      <c r="TNN142" s="86">
        <v>31211505</v>
      </c>
      <c r="TNO142" s="86">
        <v>31211505</v>
      </c>
      <c r="TNP142" s="86">
        <v>31211505</v>
      </c>
      <c r="TNQ142" s="86">
        <v>31211505</v>
      </c>
      <c r="TNR142" s="86">
        <v>31211505</v>
      </c>
      <c r="TNS142" s="86">
        <v>31211505</v>
      </c>
      <c r="TNT142" s="86">
        <v>31211505</v>
      </c>
      <c r="TNU142" s="86">
        <v>31211505</v>
      </c>
      <c r="TNV142" s="86">
        <v>31211505</v>
      </c>
      <c r="TNW142" s="86">
        <v>31211505</v>
      </c>
      <c r="TNX142" s="86">
        <v>31211505</v>
      </c>
      <c r="TNY142" s="86">
        <v>31211505</v>
      </c>
      <c r="TNZ142" s="86">
        <v>31211505</v>
      </c>
      <c r="TOA142" s="86">
        <v>31211505</v>
      </c>
      <c r="TOB142" s="86">
        <v>31211505</v>
      </c>
      <c r="TOC142" s="86">
        <v>31211505</v>
      </c>
      <c r="TOD142" s="86">
        <v>31211505</v>
      </c>
      <c r="TOE142" s="86">
        <v>31211505</v>
      </c>
      <c r="TOF142" s="86">
        <v>31211505</v>
      </c>
      <c r="TOG142" s="86">
        <v>31211505</v>
      </c>
      <c r="TOH142" s="86">
        <v>31211505</v>
      </c>
      <c r="TOI142" s="86">
        <v>31211505</v>
      </c>
      <c r="TOJ142" s="86">
        <v>31211505</v>
      </c>
      <c r="TOK142" s="86">
        <v>31211505</v>
      </c>
      <c r="TOL142" s="86">
        <v>31211505</v>
      </c>
      <c r="TOM142" s="86">
        <v>31211505</v>
      </c>
      <c r="TON142" s="86">
        <v>31211505</v>
      </c>
      <c r="TOO142" s="86">
        <v>31211505</v>
      </c>
      <c r="TOP142" s="86">
        <v>31211505</v>
      </c>
      <c r="TOQ142" s="86">
        <v>31211505</v>
      </c>
      <c r="TOR142" s="86">
        <v>31211505</v>
      </c>
      <c r="TOS142" s="86">
        <v>31211505</v>
      </c>
      <c r="TOT142" s="86">
        <v>31211505</v>
      </c>
      <c r="TOU142" s="86">
        <v>31211505</v>
      </c>
      <c r="TOV142" s="86">
        <v>31211505</v>
      </c>
      <c r="TOW142" s="86">
        <v>31211505</v>
      </c>
      <c r="TOX142" s="86">
        <v>31211505</v>
      </c>
      <c r="TOY142" s="86">
        <v>31211505</v>
      </c>
      <c r="TOZ142" s="86">
        <v>31211505</v>
      </c>
      <c r="TPA142" s="86">
        <v>31211505</v>
      </c>
      <c r="TPB142" s="86">
        <v>31211505</v>
      </c>
      <c r="TPC142" s="86">
        <v>31211505</v>
      </c>
      <c r="TPD142" s="86">
        <v>31211505</v>
      </c>
      <c r="TPE142" s="86">
        <v>31211505</v>
      </c>
      <c r="TPF142" s="86">
        <v>31211505</v>
      </c>
      <c r="TPG142" s="86">
        <v>31211505</v>
      </c>
      <c r="TPH142" s="86">
        <v>31211505</v>
      </c>
      <c r="TPI142" s="86">
        <v>31211505</v>
      </c>
      <c r="TPJ142" s="86">
        <v>31211505</v>
      </c>
      <c r="TPK142" s="86">
        <v>31211505</v>
      </c>
      <c r="TPL142" s="86">
        <v>31211505</v>
      </c>
      <c r="TPM142" s="86">
        <v>31211505</v>
      </c>
      <c r="TPN142" s="86">
        <v>31211505</v>
      </c>
      <c r="TPO142" s="86">
        <v>31211505</v>
      </c>
      <c r="TPP142" s="86">
        <v>31211505</v>
      </c>
      <c r="TPQ142" s="86">
        <v>31211505</v>
      </c>
      <c r="TPR142" s="86">
        <v>31211505</v>
      </c>
      <c r="TPS142" s="86">
        <v>31211505</v>
      </c>
      <c r="TPT142" s="86">
        <v>31211505</v>
      </c>
      <c r="TPU142" s="86">
        <v>31211505</v>
      </c>
      <c r="TPV142" s="86">
        <v>31211505</v>
      </c>
      <c r="TPW142" s="86">
        <v>31211505</v>
      </c>
      <c r="TPX142" s="86">
        <v>31211505</v>
      </c>
      <c r="TPY142" s="86">
        <v>31211505</v>
      </c>
      <c r="TPZ142" s="86">
        <v>31211505</v>
      </c>
      <c r="TQA142" s="86">
        <v>31211505</v>
      </c>
      <c r="TQB142" s="86">
        <v>31211505</v>
      </c>
      <c r="TQC142" s="86">
        <v>31211505</v>
      </c>
      <c r="TQD142" s="86">
        <v>31211505</v>
      </c>
      <c r="TQE142" s="86">
        <v>31211505</v>
      </c>
      <c r="TQF142" s="86">
        <v>31211505</v>
      </c>
      <c r="TQG142" s="86">
        <v>31211505</v>
      </c>
      <c r="TQH142" s="86">
        <v>31211505</v>
      </c>
      <c r="TQI142" s="86">
        <v>31211505</v>
      </c>
      <c r="TQJ142" s="86">
        <v>31211505</v>
      </c>
      <c r="TQK142" s="86">
        <v>31211505</v>
      </c>
      <c r="TQL142" s="86">
        <v>31211505</v>
      </c>
      <c r="TQM142" s="86">
        <v>31211505</v>
      </c>
      <c r="TQN142" s="86">
        <v>31211505</v>
      </c>
      <c r="TQO142" s="86">
        <v>31211505</v>
      </c>
      <c r="TQP142" s="86">
        <v>31211505</v>
      </c>
      <c r="TQQ142" s="86">
        <v>31211505</v>
      </c>
      <c r="TQR142" s="86">
        <v>31211505</v>
      </c>
      <c r="TQS142" s="86">
        <v>31211505</v>
      </c>
      <c r="TQT142" s="86">
        <v>31211505</v>
      </c>
      <c r="TQU142" s="86">
        <v>31211505</v>
      </c>
      <c r="TQV142" s="86">
        <v>31211505</v>
      </c>
      <c r="TQW142" s="86">
        <v>31211505</v>
      </c>
      <c r="TQX142" s="86">
        <v>31211505</v>
      </c>
      <c r="TQY142" s="86">
        <v>31211505</v>
      </c>
      <c r="TQZ142" s="86">
        <v>31211505</v>
      </c>
      <c r="TRA142" s="86">
        <v>31211505</v>
      </c>
      <c r="TRB142" s="86">
        <v>31211505</v>
      </c>
      <c r="TRC142" s="86">
        <v>31211505</v>
      </c>
      <c r="TRD142" s="86">
        <v>31211505</v>
      </c>
      <c r="TRE142" s="86">
        <v>31211505</v>
      </c>
      <c r="TRF142" s="86">
        <v>31211505</v>
      </c>
      <c r="TRG142" s="86">
        <v>31211505</v>
      </c>
      <c r="TRH142" s="86">
        <v>31211505</v>
      </c>
      <c r="TRI142" s="86">
        <v>31211505</v>
      </c>
      <c r="TRJ142" s="86">
        <v>31211505</v>
      </c>
      <c r="TRK142" s="86">
        <v>31211505</v>
      </c>
      <c r="TRL142" s="86">
        <v>31211505</v>
      </c>
      <c r="TRM142" s="86">
        <v>31211505</v>
      </c>
      <c r="TRN142" s="86">
        <v>31211505</v>
      </c>
      <c r="TRO142" s="86">
        <v>31211505</v>
      </c>
      <c r="TRP142" s="86">
        <v>31211505</v>
      </c>
      <c r="TRQ142" s="86">
        <v>31211505</v>
      </c>
      <c r="TRR142" s="86">
        <v>31211505</v>
      </c>
      <c r="TRS142" s="86">
        <v>31211505</v>
      </c>
      <c r="TRT142" s="86">
        <v>31211505</v>
      </c>
      <c r="TRU142" s="86">
        <v>31211505</v>
      </c>
      <c r="TRV142" s="86">
        <v>31211505</v>
      </c>
      <c r="TRW142" s="86">
        <v>31211505</v>
      </c>
      <c r="TRX142" s="86">
        <v>31211505</v>
      </c>
      <c r="TRY142" s="86">
        <v>31211505</v>
      </c>
      <c r="TRZ142" s="86">
        <v>31211505</v>
      </c>
      <c r="TSA142" s="86">
        <v>31211505</v>
      </c>
      <c r="TSB142" s="86">
        <v>31211505</v>
      </c>
      <c r="TSC142" s="86">
        <v>31211505</v>
      </c>
      <c r="TSD142" s="86">
        <v>31211505</v>
      </c>
      <c r="TSE142" s="86">
        <v>31211505</v>
      </c>
      <c r="TSF142" s="86">
        <v>31211505</v>
      </c>
      <c r="TSG142" s="86">
        <v>31211505</v>
      </c>
      <c r="TSH142" s="86">
        <v>31211505</v>
      </c>
      <c r="TSI142" s="86">
        <v>31211505</v>
      </c>
      <c r="TSJ142" s="86">
        <v>31211505</v>
      </c>
      <c r="TSK142" s="86">
        <v>31211505</v>
      </c>
      <c r="TSL142" s="86">
        <v>31211505</v>
      </c>
      <c r="TSM142" s="86">
        <v>31211505</v>
      </c>
      <c r="TSN142" s="86">
        <v>31211505</v>
      </c>
      <c r="TSO142" s="86">
        <v>31211505</v>
      </c>
      <c r="TSP142" s="86">
        <v>31211505</v>
      </c>
      <c r="TSQ142" s="86">
        <v>31211505</v>
      </c>
      <c r="TSR142" s="86">
        <v>31211505</v>
      </c>
      <c r="TSS142" s="86">
        <v>31211505</v>
      </c>
      <c r="TST142" s="86">
        <v>31211505</v>
      </c>
      <c r="TSU142" s="86">
        <v>31211505</v>
      </c>
      <c r="TSV142" s="86">
        <v>31211505</v>
      </c>
      <c r="TSW142" s="86">
        <v>31211505</v>
      </c>
      <c r="TSX142" s="86">
        <v>31211505</v>
      </c>
      <c r="TSY142" s="86">
        <v>31211505</v>
      </c>
      <c r="TSZ142" s="86">
        <v>31211505</v>
      </c>
      <c r="TTA142" s="86">
        <v>31211505</v>
      </c>
      <c r="TTB142" s="86">
        <v>31211505</v>
      </c>
      <c r="TTC142" s="86">
        <v>31211505</v>
      </c>
      <c r="TTD142" s="86">
        <v>31211505</v>
      </c>
      <c r="TTE142" s="86">
        <v>31211505</v>
      </c>
      <c r="TTF142" s="86">
        <v>31211505</v>
      </c>
      <c r="TTG142" s="86">
        <v>31211505</v>
      </c>
      <c r="TTH142" s="86">
        <v>31211505</v>
      </c>
      <c r="TTI142" s="86">
        <v>31211505</v>
      </c>
      <c r="TTJ142" s="86">
        <v>31211505</v>
      </c>
      <c r="TTK142" s="86">
        <v>31211505</v>
      </c>
      <c r="TTL142" s="86">
        <v>31211505</v>
      </c>
      <c r="TTM142" s="86">
        <v>31211505</v>
      </c>
      <c r="TTN142" s="86">
        <v>31211505</v>
      </c>
      <c r="TTO142" s="86">
        <v>31211505</v>
      </c>
      <c r="TTP142" s="86">
        <v>31211505</v>
      </c>
      <c r="TTQ142" s="86">
        <v>31211505</v>
      </c>
      <c r="TTR142" s="86">
        <v>31211505</v>
      </c>
      <c r="TTS142" s="86">
        <v>31211505</v>
      </c>
      <c r="TTT142" s="86">
        <v>31211505</v>
      </c>
      <c r="TTU142" s="86">
        <v>31211505</v>
      </c>
      <c r="TTV142" s="86">
        <v>31211505</v>
      </c>
      <c r="TTW142" s="86">
        <v>31211505</v>
      </c>
      <c r="TTX142" s="86">
        <v>31211505</v>
      </c>
      <c r="TTY142" s="86">
        <v>31211505</v>
      </c>
      <c r="TTZ142" s="86">
        <v>31211505</v>
      </c>
      <c r="TUA142" s="86">
        <v>31211505</v>
      </c>
      <c r="TUB142" s="86">
        <v>31211505</v>
      </c>
      <c r="TUC142" s="86">
        <v>31211505</v>
      </c>
      <c r="TUD142" s="86">
        <v>31211505</v>
      </c>
      <c r="TUE142" s="86">
        <v>31211505</v>
      </c>
      <c r="TUF142" s="86">
        <v>31211505</v>
      </c>
      <c r="TUG142" s="86">
        <v>31211505</v>
      </c>
      <c r="TUH142" s="86">
        <v>31211505</v>
      </c>
      <c r="TUI142" s="86">
        <v>31211505</v>
      </c>
      <c r="TUJ142" s="86">
        <v>31211505</v>
      </c>
      <c r="TUK142" s="86">
        <v>31211505</v>
      </c>
      <c r="TUL142" s="86">
        <v>31211505</v>
      </c>
      <c r="TUM142" s="86">
        <v>31211505</v>
      </c>
      <c r="TUN142" s="86">
        <v>31211505</v>
      </c>
      <c r="TUO142" s="86">
        <v>31211505</v>
      </c>
      <c r="TUP142" s="86">
        <v>31211505</v>
      </c>
      <c r="TUQ142" s="86">
        <v>31211505</v>
      </c>
      <c r="TUR142" s="86">
        <v>31211505</v>
      </c>
      <c r="TUS142" s="86">
        <v>31211505</v>
      </c>
      <c r="TUT142" s="86">
        <v>31211505</v>
      </c>
      <c r="TUU142" s="86">
        <v>31211505</v>
      </c>
      <c r="TUV142" s="86">
        <v>31211505</v>
      </c>
      <c r="TUW142" s="86">
        <v>31211505</v>
      </c>
      <c r="TUX142" s="86">
        <v>31211505</v>
      </c>
      <c r="TUY142" s="86">
        <v>31211505</v>
      </c>
      <c r="TUZ142" s="86">
        <v>31211505</v>
      </c>
      <c r="TVA142" s="86">
        <v>31211505</v>
      </c>
      <c r="TVB142" s="86">
        <v>31211505</v>
      </c>
      <c r="TVC142" s="86">
        <v>31211505</v>
      </c>
      <c r="TVD142" s="86">
        <v>31211505</v>
      </c>
      <c r="TVE142" s="86">
        <v>31211505</v>
      </c>
      <c r="TVF142" s="86">
        <v>31211505</v>
      </c>
      <c r="TVG142" s="86">
        <v>31211505</v>
      </c>
      <c r="TVH142" s="86">
        <v>31211505</v>
      </c>
      <c r="TVI142" s="86">
        <v>31211505</v>
      </c>
      <c r="TVJ142" s="86">
        <v>31211505</v>
      </c>
      <c r="TVK142" s="86">
        <v>31211505</v>
      </c>
      <c r="TVL142" s="86">
        <v>31211505</v>
      </c>
      <c r="TVM142" s="86">
        <v>31211505</v>
      </c>
      <c r="TVN142" s="86">
        <v>31211505</v>
      </c>
      <c r="TVO142" s="86">
        <v>31211505</v>
      </c>
      <c r="TVP142" s="86">
        <v>31211505</v>
      </c>
      <c r="TVQ142" s="86">
        <v>31211505</v>
      </c>
      <c r="TVR142" s="86">
        <v>31211505</v>
      </c>
      <c r="TVS142" s="86">
        <v>31211505</v>
      </c>
      <c r="TVT142" s="86">
        <v>31211505</v>
      </c>
      <c r="TVU142" s="86">
        <v>31211505</v>
      </c>
      <c r="TVV142" s="86">
        <v>31211505</v>
      </c>
      <c r="TVW142" s="86">
        <v>31211505</v>
      </c>
      <c r="TVX142" s="86">
        <v>31211505</v>
      </c>
      <c r="TVY142" s="86">
        <v>31211505</v>
      </c>
      <c r="TVZ142" s="86">
        <v>31211505</v>
      </c>
      <c r="TWA142" s="86">
        <v>31211505</v>
      </c>
      <c r="TWB142" s="86">
        <v>31211505</v>
      </c>
      <c r="TWC142" s="86">
        <v>31211505</v>
      </c>
      <c r="TWD142" s="86">
        <v>31211505</v>
      </c>
      <c r="TWE142" s="86">
        <v>31211505</v>
      </c>
      <c r="TWF142" s="86">
        <v>31211505</v>
      </c>
      <c r="TWG142" s="86">
        <v>31211505</v>
      </c>
      <c r="TWH142" s="86">
        <v>31211505</v>
      </c>
      <c r="TWI142" s="86">
        <v>31211505</v>
      </c>
      <c r="TWJ142" s="86">
        <v>31211505</v>
      </c>
      <c r="TWK142" s="86">
        <v>31211505</v>
      </c>
      <c r="TWL142" s="86">
        <v>31211505</v>
      </c>
      <c r="TWM142" s="86">
        <v>31211505</v>
      </c>
      <c r="TWN142" s="86">
        <v>31211505</v>
      </c>
      <c r="TWO142" s="86">
        <v>31211505</v>
      </c>
      <c r="TWP142" s="86">
        <v>31211505</v>
      </c>
      <c r="TWQ142" s="86">
        <v>31211505</v>
      </c>
      <c r="TWR142" s="86">
        <v>31211505</v>
      </c>
      <c r="TWS142" s="86">
        <v>31211505</v>
      </c>
      <c r="TWT142" s="86">
        <v>31211505</v>
      </c>
      <c r="TWU142" s="86">
        <v>31211505</v>
      </c>
      <c r="TWV142" s="86">
        <v>31211505</v>
      </c>
      <c r="TWW142" s="86">
        <v>31211505</v>
      </c>
      <c r="TWX142" s="86">
        <v>31211505</v>
      </c>
      <c r="TWY142" s="86">
        <v>31211505</v>
      </c>
      <c r="TWZ142" s="86">
        <v>31211505</v>
      </c>
      <c r="TXA142" s="86">
        <v>31211505</v>
      </c>
      <c r="TXB142" s="86">
        <v>31211505</v>
      </c>
      <c r="TXC142" s="86">
        <v>31211505</v>
      </c>
      <c r="TXD142" s="86">
        <v>31211505</v>
      </c>
      <c r="TXE142" s="86">
        <v>31211505</v>
      </c>
      <c r="TXF142" s="86">
        <v>31211505</v>
      </c>
      <c r="TXG142" s="86">
        <v>31211505</v>
      </c>
      <c r="TXH142" s="86">
        <v>31211505</v>
      </c>
      <c r="TXI142" s="86">
        <v>31211505</v>
      </c>
      <c r="TXJ142" s="86">
        <v>31211505</v>
      </c>
      <c r="TXK142" s="86">
        <v>31211505</v>
      </c>
      <c r="TXL142" s="86">
        <v>31211505</v>
      </c>
      <c r="TXM142" s="86">
        <v>31211505</v>
      </c>
      <c r="TXN142" s="86">
        <v>31211505</v>
      </c>
      <c r="TXO142" s="86">
        <v>31211505</v>
      </c>
      <c r="TXP142" s="86">
        <v>31211505</v>
      </c>
      <c r="TXQ142" s="86">
        <v>31211505</v>
      </c>
      <c r="TXR142" s="86">
        <v>31211505</v>
      </c>
      <c r="TXS142" s="86">
        <v>31211505</v>
      </c>
      <c r="TXT142" s="86">
        <v>31211505</v>
      </c>
      <c r="TXU142" s="86">
        <v>31211505</v>
      </c>
      <c r="TXV142" s="86">
        <v>31211505</v>
      </c>
      <c r="TXW142" s="86">
        <v>31211505</v>
      </c>
      <c r="TXX142" s="86">
        <v>31211505</v>
      </c>
      <c r="TXY142" s="86">
        <v>31211505</v>
      </c>
      <c r="TXZ142" s="86">
        <v>31211505</v>
      </c>
      <c r="TYA142" s="86">
        <v>31211505</v>
      </c>
      <c r="TYB142" s="86">
        <v>31211505</v>
      </c>
      <c r="TYC142" s="86">
        <v>31211505</v>
      </c>
      <c r="TYD142" s="86">
        <v>31211505</v>
      </c>
      <c r="TYE142" s="86">
        <v>31211505</v>
      </c>
      <c r="TYF142" s="86">
        <v>31211505</v>
      </c>
      <c r="TYG142" s="86">
        <v>31211505</v>
      </c>
      <c r="TYH142" s="86">
        <v>31211505</v>
      </c>
      <c r="TYI142" s="86">
        <v>31211505</v>
      </c>
      <c r="TYJ142" s="86">
        <v>31211505</v>
      </c>
      <c r="TYK142" s="86">
        <v>31211505</v>
      </c>
      <c r="TYL142" s="86">
        <v>31211505</v>
      </c>
      <c r="TYM142" s="86">
        <v>31211505</v>
      </c>
      <c r="TYN142" s="86">
        <v>31211505</v>
      </c>
      <c r="TYO142" s="86">
        <v>31211505</v>
      </c>
      <c r="TYP142" s="86">
        <v>31211505</v>
      </c>
      <c r="TYQ142" s="86">
        <v>31211505</v>
      </c>
      <c r="TYR142" s="86">
        <v>31211505</v>
      </c>
      <c r="TYS142" s="86">
        <v>31211505</v>
      </c>
      <c r="TYT142" s="86">
        <v>31211505</v>
      </c>
      <c r="TYU142" s="86">
        <v>31211505</v>
      </c>
      <c r="TYV142" s="86">
        <v>31211505</v>
      </c>
      <c r="TYW142" s="86">
        <v>31211505</v>
      </c>
      <c r="TYX142" s="86">
        <v>31211505</v>
      </c>
      <c r="TYY142" s="86">
        <v>31211505</v>
      </c>
      <c r="TYZ142" s="86">
        <v>31211505</v>
      </c>
      <c r="TZA142" s="86">
        <v>31211505</v>
      </c>
      <c r="TZB142" s="86">
        <v>31211505</v>
      </c>
      <c r="TZC142" s="86">
        <v>31211505</v>
      </c>
      <c r="TZD142" s="86">
        <v>31211505</v>
      </c>
      <c r="TZE142" s="86">
        <v>31211505</v>
      </c>
      <c r="TZF142" s="86">
        <v>31211505</v>
      </c>
      <c r="TZG142" s="86">
        <v>31211505</v>
      </c>
      <c r="TZH142" s="86">
        <v>31211505</v>
      </c>
      <c r="TZI142" s="86">
        <v>31211505</v>
      </c>
      <c r="TZJ142" s="86">
        <v>31211505</v>
      </c>
      <c r="TZK142" s="86">
        <v>31211505</v>
      </c>
      <c r="TZL142" s="86">
        <v>31211505</v>
      </c>
      <c r="TZM142" s="86">
        <v>31211505</v>
      </c>
      <c r="TZN142" s="86">
        <v>31211505</v>
      </c>
      <c r="TZO142" s="86">
        <v>31211505</v>
      </c>
      <c r="TZP142" s="86">
        <v>31211505</v>
      </c>
      <c r="TZQ142" s="86">
        <v>31211505</v>
      </c>
      <c r="TZR142" s="86">
        <v>31211505</v>
      </c>
      <c r="TZS142" s="86">
        <v>31211505</v>
      </c>
      <c r="TZT142" s="86">
        <v>31211505</v>
      </c>
      <c r="TZU142" s="86">
        <v>31211505</v>
      </c>
      <c r="TZV142" s="86">
        <v>31211505</v>
      </c>
      <c r="TZW142" s="86">
        <v>31211505</v>
      </c>
      <c r="TZX142" s="86">
        <v>31211505</v>
      </c>
      <c r="TZY142" s="86">
        <v>31211505</v>
      </c>
      <c r="TZZ142" s="86">
        <v>31211505</v>
      </c>
      <c r="UAA142" s="86">
        <v>31211505</v>
      </c>
      <c r="UAB142" s="86">
        <v>31211505</v>
      </c>
      <c r="UAC142" s="86">
        <v>31211505</v>
      </c>
      <c r="UAD142" s="86">
        <v>31211505</v>
      </c>
      <c r="UAE142" s="86">
        <v>31211505</v>
      </c>
      <c r="UAF142" s="86">
        <v>31211505</v>
      </c>
      <c r="UAG142" s="86">
        <v>31211505</v>
      </c>
      <c r="UAH142" s="86">
        <v>31211505</v>
      </c>
      <c r="UAI142" s="86">
        <v>31211505</v>
      </c>
      <c r="UAJ142" s="86">
        <v>31211505</v>
      </c>
      <c r="UAK142" s="86">
        <v>31211505</v>
      </c>
      <c r="UAL142" s="86">
        <v>31211505</v>
      </c>
      <c r="UAM142" s="86">
        <v>31211505</v>
      </c>
      <c r="UAN142" s="86">
        <v>31211505</v>
      </c>
      <c r="UAO142" s="86">
        <v>31211505</v>
      </c>
      <c r="UAP142" s="86">
        <v>31211505</v>
      </c>
      <c r="UAQ142" s="86">
        <v>31211505</v>
      </c>
      <c r="UAR142" s="86">
        <v>31211505</v>
      </c>
      <c r="UAS142" s="86">
        <v>31211505</v>
      </c>
      <c r="UAT142" s="86">
        <v>31211505</v>
      </c>
      <c r="UAU142" s="86">
        <v>31211505</v>
      </c>
      <c r="UAV142" s="86">
        <v>31211505</v>
      </c>
      <c r="UAW142" s="86">
        <v>31211505</v>
      </c>
      <c r="UAX142" s="86">
        <v>31211505</v>
      </c>
      <c r="UAY142" s="86">
        <v>31211505</v>
      </c>
      <c r="UAZ142" s="86">
        <v>31211505</v>
      </c>
      <c r="UBA142" s="86">
        <v>31211505</v>
      </c>
      <c r="UBB142" s="86">
        <v>31211505</v>
      </c>
      <c r="UBC142" s="86">
        <v>31211505</v>
      </c>
      <c r="UBD142" s="86">
        <v>31211505</v>
      </c>
      <c r="UBE142" s="86">
        <v>31211505</v>
      </c>
      <c r="UBF142" s="86">
        <v>31211505</v>
      </c>
      <c r="UBG142" s="86">
        <v>31211505</v>
      </c>
      <c r="UBH142" s="86">
        <v>31211505</v>
      </c>
      <c r="UBI142" s="86">
        <v>31211505</v>
      </c>
      <c r="UBJ142" s="86">
        <v>31211505</v>
      </c>
      <c r="UBK142" s="86">
        <v>31211505</v>
      </c>
      <c r="UBL142" s="86">
        <v>31211505</v>
      </c>
      <c r="UBM142" s="86">
        <v>31211505</v>
      </c>
      <c r="UBN142" s="86">
        <v>31211505</v>
      </c>
      <c r="UBO142" s="86">
        <v>31211505</v>
      </c>
      <c r="UBP142" s="86">
        <v>31211505</v>
      </c>
      <c r="UBQ142" s="86">
        <v>31211505</v>
      </c>
      <c r="UBR142" s="86">
        <v>31211505</v>
      </c>
      <c r="UBS142" s="86">
        <v>31211505</v>
      </c>
      <c r="UBT142" s="86">
        <v>31211505</v>
      </c>
      <c r="UBU142" s="86">
        <v>31211505</v>
      </c>
      <c r="UBV142" s="86">
        <v>31211505</v>
      </c>
      <c r="UBW142" s="86">
        <v>31211505</v>
      </c>
      <c r="UBX142" s="86">
        <v>31211505</v>
      </c>
      <c r="UBY142" s="86">
        <v>31211505</v>
      </c>
      <c r="UBZ142" s="86">
        <v>31211505</v>
      </c>
      <c r="UCA142" s="86">
        <v>31211505</v>
      </c>
      <c r="UCB142" s="86">
        <v>31211505</v>
      </c>
      <c r="UCC142" s="86">
        <v>31211505</v>
      </c>
      <c r="UCD142" s="86">
        <v>31211505</v>
      </c>
      <c r="UCE142" s="86">
        <v>31211505</v>
      </c>
      <c r="UCF142" s="86">
        <v>31211505</v>
      </c>
      <c r="UCG142" s="86">
        <v>31211505</v>
      </c>
      <c r="UCH142" s="86">
        <v>31211505</v>
      </c>
      <c r="UCI142" s="86">
        <v>31211505</v>
      </c>
      <c r="UCJ142" s="86">
        <v>31211505</v>
      </c>
      <c r="UCK142" s="86">
        <v>31211505</v>
      </c>
      <c r="UCL142" s="86">
        <v>31211505</v>
      </c>
      <c r="UCM142" s="86">
        <v>31211505</v>
      </c>
      <c r="UCN142" s="86">
        <v>31211505</v>
      </c>
      <c r="UCO142" s="86">
        <v>31211505</v>
      </c>
      <c r="UCP142" s="86">
        <v>31211505</v>
      </c>
      <c r="UCQ142" s="86">
        <v>31211505</v>
      </c>
      <c r="UCR142" s="86">
        <v>31211505</v>
      </c>
      <c r="UCS142" s="86">
        <v>31211505</v>
      </c>
      <c r="UCT142" s="86">
        <v>31211505</v>
      </c>
      <c r="UCU142" s="86">
        <v>31211505</v>
      </c>
      <c r="UCV142" s="86">
        <v>31211505</v>
      </c>
      <c r="UCW142" s="86">
        <v>31211505</v>
      </c>
      <c r="UCX142" s="86">
        <v>31211505</v>
      </c>
      <c r="UCY142" s="86">
        <v>31211505</v>
      </c>
      <c r="UCZ142" s="86">
        <v>31211505</v>
      </c>
      <c r="UDA142" s="86">
        <v>31211505</v>
      </c>
      <c r="UDB142" s="86">
        <v>31211505</v>
      </c>
      <c r="UDC142" s="86">
        <v>31211505</v>
      </c>
      <c r="UDD142" s="86">
        <v>31211505</v>
      </c>
      <c r="UDE142" s="86">
        <v>31211505</v>
      </c>
      <c r="UDF142" s="86">
        <v>31211505</v>
      </c>
      <c r="UDG142" s="86">
        <v>31211505</v>
      </c>
      <c r="UDH142" s="86">
        <v>31211505</v>
      </c>
      <c r="UDI142" s="86">
        <v>31211505</v>
      </c>
      <c r="UDJ142" s="86">
        <v>31211505</v>
      </c>
      <c r="UDK142" s="86">
        <v>31211505</v>
      </c>
      <c r="UDL142" s="86">
        <v>31211505</v>
      </c>
      <c r="UDM142" s="86">
        <v>31211505</v>
      </c>
      <c r="UDN142" s="86">
        <v>31211505</v>
      </c>
      <c r="UDO142" s="86">
        <v>31211505</v>
      </c>
      <c r="UDP142" s="86">
        <v>31211505</v>
      </c>
      <c r="UDQ142" s="86">
        <v>31211505</v>
      </c>
      <c r="UDR142" s="86">
        <v>31211505</v>
      </c>
      <c r="UDS142" s="86">
        <v>31211505</v>
      </c>
      <c r="UDT142" s="86">
        <v>31211505</v>
      </c>
      <c r="UDU142" s="86">
        <v>31211505</v>
      </c>
      <c r="UDV142" s="86">
        <v>31211505</v>
      </c>
      <c r="UDW142" s="86">
        <v>31211505</v>
      </c>
      <c r="UDX142" s="86">
        <v>31211505</v>
      </c>
      <c r="UDY142" s="86">
        <v>31211505</v>
      </c>
      <c r="UDZ142" s="86">
        <v>31211505</v>
      </c>
      <c r="UEA142" s="86">
        <v>31211505</v>
      </c>
      <c r="UEB142" s="86">
        <v>31211505</v>
      </c>
      <c r="UEC142" s="86">
        <v>31211505</v>
      </c>
      <c r="UED142" s="86">
        <v>31211505</v>
      </c>
      <c r="UEE142" s="86">
        <v>31211505</v>
      </c>
      <c r="UEF142" s="86">
        <v>31211505</v>
      </c>
      <c r="UEG142" s="86">
        <v>31211505</v>
      </c>
      <c r="UEH142" s="86">
        <v>31211505</v>
      </c>
      <c r="UEI142" s="86">
        <v>31211505</v>
      </c>
      <c r="UEJ142" s="86">
        <v>31211505</v>
      </c>
      <c r="UEK142" s="86">
        <v>31211505</v>
      </c>
      <c r="UEL142" s="86">
        <v>31211505</v>
      </c>
      <c r="UEM142" s="86">
        <v>31211505</v>
      </c>
      <c r="UEN142" s="86">
        <v>31211505</v>
      </c>
      <c r="UEO142" s="86">
        <v>31211505</v>
      </c>
      <c r="UEP142" s="86">
        <v>31211505</v>
      </c>
      <c r="UEQ142" s="86">
        <v>31211505</v>
      </c>
      <c r="UER142" s="86">
        <v>31211505</v>
      </c>
      <c r="UES142" s="86">
        <v>31211505</v>
      </c>
      <c r="UET142" s="86">
        <v>31211505</v>
      </c>
      <c r="UEU142" s="86">
        <v>31211505</v>
      </c>
      <c r="UEV142" s="86">
        <v>31211505</v>
      </c>
      <c r="UEW142" s="86">
        <v>31211505</v>
      </c>
      <c r="UEX142" s="86">
        <v>31211505</v>
      </c>
      <c r="UEY142" s="86">
        <v>31211505</v>
      </c>
      <c r="UEZ142" s="86">
        <v>31211505</v>
      </c>
      <c r="UFA142" s="86">
        <v>31211505</v>
      </c>
      <c r="UFB142" s="86">
        <v>31211505</v>
      </c>
      <c r="UFC142" s="86">
        <v>31211505</v>
      </c>
      <c r="UFD142" s="86">
        <v>31211505</v>
      </c>
      <c r="UFE142" s="86">
        <v>31211505</v>
      </c>
      <c r="UFF142" s="86">
        <v>31211505</v>
      </c>
      <c r="UFG142" s="86">
        <v>31211505</v>
      </c>
      <c r="UFH142" s="86">
        <v>31211505</v>
      </c>
      <c r="UFI142" s="86">
        <v>31211505</v>
      </c>
      <c r="UFJ142" s="86">
        <v>31211505</v>
      </c>
      <c r="UFK142" s="86">
        <v>31211505</v>
      </c>
      <c r="UFL142" s="86">
        <v>31211505</v>
      </c>
      <c r="UFM142" s="86">
        <v>31211505</v>
      </c>
      <c r="UFN142" s="86">
        <v>31211505</v>
      </c>
      <c r="UFO142" s="86">
        <v>31211505</v>
      </c>
      <c r="UFP142" s="86">
        <v>31211505</v>
      </c>
      <c r="UFQ142" s="86">
        <v>31211505</v>
      </c>
      <c r="UFR142" s="86">
        <v>31211505</v>
      </c>
      <c r="UFS142" s="86">
        <v>31211505</v>
      </c>
      <c r="UFT142" s="86">
        <v>31211505</v>
      </c>
      <c r="UFU142" s="86">
        <v>31211505</v>
      </c>
      <c r="UFV142" s="86">
        <v>31211505</v>
      </c>
      <c r="UFW142" s="86">
        <v>31211505</v>
      </c>
      <c r="UFX142" s="86">
        <v>31211505</v>
      </c>
      <c r="UFY142" s="86">
        <v>31211505</v>
      </c>
      <c r="UFZ142" s="86">
        <v>31211505</v>
      </c>
      <c r="UGA142" s="86">
        <v>31211505</v>
      </c>
      <c r="UGB142" s="86">
        <v>31211505</v>
      </c>
      <c r="UGC142" s="86">
        <v>31211505</v>
      </c>
      <c r="UGD142" s="86">
        <v>31211505</v>
      </c>
      <c r="UGE142" s="86">
        <v>31211505</v>
      </c>
      <c r="UGF142" s="86">
        <v>31211505</v>
      </c>
      <c r="UGG142" s="86">
        <v>31211505</v>
      </c>
      <c r="UGH142" s="86">
        <v>31211505</v>
      </c>
      <c r="UGI142" s="86">
        <v>31211505</v>
      </c>
      <c r="UGJ142" s="86">
        <v>31211505</v>
      </c>
      <c r="UGK142" s="86">
        <v>31211505</v>
      </c>
      <c r="UGL142" s="86">
        <v>31211505</v>
      </c>
      <c r="UGM142" s="86">
        <v>31211505</v>
      </c>
      <c r="UGN142" s="86">
        <v>31211505</v>
      </c>
      <c r="UGO142" s="86">
        <v>31211505</v>
      </c>
      <c r="UGP142" s="86">
        <v>31211505</v>
      </c>
      <c r="UGQ142" s="86">
        <v>31211505</v>
      </c>
      <c r="UGR142" s="86">
        <v>31211505</v>
      </c>
      <c r="UGS142" s="86">
        <v>31211505</v>
      </c>
      <c r="UGT142" s="86">
        <v>31211505</v>
      </c>
      <c r="UGU142" s="86">
        <v>31211505</v>
      </c>
      <c r="UGV142" s="86">
        <v>31211505</v>
      </c>
      <c r="UGW142" s="86">
        <v>31211505</v>
      </c>
      <c r="UGX142" s="86">
        <v>31211505</v>
      </c>
      <c r="UGY142" s="86">
        <v>31211505</v>
      </c>
      <c r="UGZ142" s="86">
        <v>31211505</v>
      </c>
      <c r="UHA142" s="86">
        <v>31211505</v>
      </c>
      <c r="UHB142" s="86">
        <v>31211505</v>
      </c>
      <c r="UHC142" s="86">
        <v>31211505</v>
      </c>
      <c r="UHD142" s="86">
        <v>31211505</v>
      </c>
      <c r="UHE142" s="86">
        <v>31211505</v>
      </c>
      <c r="UHF142" s="86">
        <v>31211505</v>
      </c>
      <c r="UHG142" s="86">
        <v>31211505</v>
      </c>
      <c r="UHH142" s="86">
        <v>31211505</v>
      </c>
      <c r="UHI142" s="86">
        <v>31211505</v>
      </c>
      <c r="UHJ142" s="86">
        <v>31211505</v>
      </c>
      <c r="UHK142" s="86">
        <v>31211505</v>
      </c>
      <c r="UHL142" s="86">
        <v>31211505</v>
      </c>
      <c r="UHM142" s="86">
        <v>31211505</v>
      </c>
      <c r="UHN142" s="86">
        <v>31211505</v>
      </c>
      <c r="UHO142" s="86">
        <v>31211505</v>
      </c>
      <c r="UHP142" s="86">
        <v>31211505</v>
      </c>
      <c r="UHQ142" s="86">
        <v>31211505</v>
      </c>
      <c r="UHR142" s="86">
        <v>31211505</v>
      </c>
      <c r="UHS142" s="86">
        <v>31211505</v>
      </c>
      <c r="UHT142" s="86">
        <v>31211505</v>
      </c>
      <c r="UHU142" s="86">
        <v>31211505</v>
      </c>
      <c r="UHV142" s="86">
        <v>31211505</v>
      </c>
      <c r="UHW142" s="86">
        <v>31211505</v>
      </c>
      <c r="UHX142" s="86">
        <v>31211505</v>
      </c>
      <c r="UHY142" s="86">
        <v>31211505</v>
      </c>
      <c r="UHZ142" s="86">
        <v>31211505</v>
      </c>
      <c r="UIA142" s="86">
        <v>31211505</v>
      </c>
      <c r="UIB142" s="86">
        <v>31211505</v>
      </c>
      <c r="UIC142" s="86">
        <v>31211505</v>
      </c>
      <c r="UID142" s="86">
        <v>31211505</v>
      </c>
      <c r="UIE142" s="86">
        <v>31211505</v>
      </c>
      <c r="UIF142" s="86">
        <v>31211505</v>
      </c>
      <c r="UIG142" s="86">
        <v>31211505</v>
      </c>
      <c r="UIH142" s="86">
        <v>31211505</v>
      </c>
      <c r="UII142" s="86">
        <v>31211505</v>
      </c>
      <c r="UIJ142" s="86">
        <v>31211505</v>
      </c>
      <c r="UIK142" s="86">
        <v>31211505</v>
      </c>
      <c r="UIL142" s="86">
        <v>31211505</v>
      </c>
      <c r="UIM142" s="86">
        <v>31211505</v>
      </c>
      <c r="UIN142" s="86">
        <v>31211505</v>
      </c>
      <c r="UIO142" s="86">
        <v>31211505</v>
      </c>
      <c r="UIP142" s="86">
        <v>31211505</v>
      </c>
      <c r="UIQ142" s="86">
        <v>31211505</v>
      </c>
      <c r="UIR142" s="86">
        <v>31211505</v>
      </c>
      <c r="UIS142" s="86">
        <v>31211505</v>
      </c>
      <c r="UIT142" s="86">
        <v>31211505</v>
      </c>
      <c r="UIU142" s="86">
        <v>31211505</v>
      </c>
      <c r="UIV142" s="86">
        <v>31211505</v>
      </c>
      <c r="UIW142" s="86">
        <v>31211505</v>
      </c>
      <c r="UIX142" s="86">
        <v>31211505</v>
      </c>
      <c r="UIY142" s="86">
        <v>31211505</v>
      </c>
      <c r="UIZ142" s="86">
        <v>31211505</v>
      </c>
      <c r="UJA142" s="86">
        <v>31211505</v>
      </c>
      <c r="UJB142" s="86">
        <v>31211505</v>
      </c>
      <c r="UJC142" s="86">
        <v>31211505</v>
      </c>
      <c r="UJD142" s="86">
        <v>31211505</v>
      </c>
      <c r="UJE142" s="86">
        <v>31211505</v>
      </c>
      <c r="UJF142" s="86">
        <v>31211505</v>
      </c>
      <c r="UJG142" s="86">
        <v>31211505</v>
      </c>
      <c r="UJH142" s="86">
        <v>31211505</v>
      </c>
      <c r="UJI142" s="86">
        <v>31211505</v>
      </c>
      <c r="UJJ142" s="86">
        <v>31211505</v>
      </c>
      <c r="UJK142" s="86">
        <v>31211505</v>
      </c>
      <c r="UJL142" s="86">
        <v>31211505</v>
      </c>
      <c r="UJM142" s="86">
        <v>31211505</v>
      </c>
      <c r="UJN142" s="86">
        <v>31211505</v>
      </c>
      <c r="UJO142" s="86">
        <v>31211505</v>
      </c>
      <c r="UJP142" s="86">
        <v>31211505</v>
      </c>
      <c r="UJQ142" s="86">
        <v>31211505</v>
      </c>
      <c r="UJR142" s="86">
        <v>31211505</v>
      </c>
      <c r="UJS142" s="86">
        <v>31211505</v>
      </c>
      <c r="UJT142" s="86">
        <v>31211505</v>
      </c>
      <c r="UJU142" s="86">
        <v>31211505</v>
      </c>
      <c r="UJV142" s="86">
        <v>31211505</v>
      </c>
      <c r="UJW142" s="86">
        <v>31211505</v>
      </c>
      <c r="UJX142" s="86">
        <v>31211505</v>
      </c>
      <c r="UJY142" s="86">
        <v>31211505</v>
      </c>
      <c r="UJZ142" s="86">
        <v>31211505</v>
      </c>
      <c r="UKA142" s="86">
        <v>31211505</v>
      </c>
      <c r="UKB142" s="86">
        <v>31211505</v>
      </c>
      <c r="UKC142" s="86">
        <v>31211505</v>
      </c>
      <c r="UKD142" s="86">
        <v>31211505</v>
      </c>
      <c r="UKE142" s="86">
        <v>31211505</v>
      </c>
      <c r="UKF142" s="86">
        <v>31211505</v>
      </c>
      <c r="UKG142" s="86">
        <v>31211505</v>
      </c>
      <c r="UKH142" s="86">
        <v>31211505</v>
      </c>
      <c r="UKI142" s="86">
        <v>31211505</v>
      </c>
      <c r="UKJ142" s="86">
        <v>31211505</v>
      </c>
      <c r="UKK142" s="86">
        <v>31211505</v>
      </c>
      <c r="UKL142" s="86">
        <v>31211505</v>
      </c>
      <c r="UKM142" s="86">
        <v>31211505</v>
      </c>
      <c r="UKN142" s="86">
        <v>31211505</v>
      </c>
      <c r="UKO142" s="86">
        <v>31211505</v>
      </c>
      <c r="UKP142" s="86">
        <v>31211505</v>
      </c>
      <c r="UKQ142" s="86">
        <v>31211505</v>
      </c>
      <c r="UKR142" s="86">
        <v>31211505</v>
      </c>
      <c r="UKS142" s="86">
        <v>31211505</v>
      </c>
      <c r="UKT142" s="86">
        <v>31211505</v>
      </c>
      <c r="UKU142" s="86">
        <v>31211505</v>
      </c>
      <c r="UKV142" s="86">
        <v>31211505</v>
      </c>
      <c r="UKW142" s="86">
        <v>31211505</v>
      </c>
      <c r="UKX142" s="86">
        <v>31211505</v>
      </c>
      <c r="UKY142" s="86">
        <v>31211505</v>
      </c>
      <c r="UKZ142" s="86">
        <v>31211505</v>
      </c>
      <c r="ULA142" s="86">
        <v>31211505</v>
      </c>
      <c r="ULB142" s="86">
        <v>31211505</v>
      </c>
      <c r="ULC142" s="86">
        <v>31211505</v>
      </c>
      <c r="ULD142" s="86">
        <v>31211505</v>
      </c>
      <c r="ULE142" s="86">
        <v>31211505</v>
      </c>
      <c r="ULF142" s="86">
        <v>31211505</v>
      </c>
      <c r="ULG142" s="86">
        <v>31211505</v>
      </c>
      <c r="ULH142" s="86">
        <v>31211505</v>
      </c>
      <c r="ULI142" s="86">
        <v>31211505</v>
      </c>
      <c r="ULJ142" s="86">
        <v>31211505</v>
      </c>
      <c r="ULK142" s="86">
        <v>31211505</v>
      </c>
      <c r="ULL142" s="86">
        <v>31211505</v>
      </c>
      <c r="ULM142" s="86">
        <v>31211505</v>
      </c>
      <c r="ULN142" s="86">
        <v>31211505</v>
      </c>
      <c r="ULO142" s="86">
        <v>31211505</v>
      </c>
      <c r="ULP142" s="86">
        <v>31211505</v>
      </c>
      <c r="ULQ142" s="86">
        <v>31211505</v>
      </c>
      <c r="ULR142" s="86">
        <v>31211505</v>
      </c>
      <c r="ULS142" s="86">
        <v>31211505</v>
      </c>
      <c r="ULT142" s="86">
        <v>31211505</v>
      </c>
      <c r="ULU142" s="86">
        <v>31211505</v>
      </c>
      <c r="ULV142" s="86">
        <v>31211505</v>
      </c>
      <c r="ULW142" s="86">
        <v>31211505</v>
      </c>
      <c r="ULX142" s="86">
        <v>31211505</v>
      </c>
      <c r="ULY142" s="86">
        <v>31211505</v>
      </c>
      <c r="ULZ142" s="86">
        <v>31211505</v>
      </c>
      <c r="UMA142" s="86">
        <v>31211505</v>
      </c>
      <c r="UMB142" s="86">
        <v>31211505</v>
      </c>
      <c r="UMC142" s="86">
        <v>31211505</v>
      </c>
      <c r="UMD142" s="86">
        <v>31211505</v>
      </c>
      <c r="UME142" s="86">
        <v>31211505</v>
      </c>
      <c r="UMF142" s="86">
        <v>31211505</v>
      </c>
      <c r="UMG142" s="86">
        <v>31211505</v>
      </c>
      <c r="UMH142" s="86">
        <v>31211505</v>
      </c>
      <c r="UMI142" s="86">
        <v>31211505</v>
      </c>
      <c r="UMJ142" s="86">
        <v>31211505</v>
      </c>
      <c r="UMK142" s="86">
        <v>31211505</v>
      </c>
      <c r="UML142" s="86">
        <v>31211505</v>
      </c>
      <c r="UMM142" s="86">
        <v>31211505</v>
      </c>
      <c r="UMN142" s="86">
        <v>31211505</v>
      </c>
      <c r="UMO142" s="86">
        <v>31211505</v>
      </c>
      <c r="UMP142" s="86">
        <v>31211505</v>
      </c>
      <c r="UMQ142" s="86">
        <v>31211505</v>
      </c>
      <c r="UMR142" s="86">
        <v>31211505</v>
      </c>
      <c r="UMS142" s="86">
        <v>31211505</v>
      </c>
      <c r="UMT142" s="86">
        <v>31211505</v>
      </c>
      <c r="UMU142" s="86">
        <v>31211505</v>
      </c>
      <c r="UMV142" s="86">
        <v>31211505</v>
      </c>
      <c r="UMW142" s="86">
        <v>31211505</v>
      </c>
      <c r="UMX142" s="86">
        <v>31211505</v>
      </c>
      <c r="UMY142" s="86">
        <v>31211505</v>
      </c>
      <c r="UMZ142" s="86">
        <v>31211505</v>
      </c>
      <c r="UNA142" s="86">
        <v>31211505</v>
      </c>
      <c r="UNB142" s="86">
        <v>31211505</v>
      </c>
      <c r="UNC142" s="86">
        <v>31211505</v>
      </c>
      <c r="UND142" s="86">
        <v>31211505</v>
      </c>
      <c r="UNE142" s="86">
        <v>31211505</v>
      </c>
      <c r="UNF142" s="86">
        <v>31211505</v>
      </c>
      <c r="UNG142" s="86">
        <v>31211505</v>
      </c>
      <c r="UNH142" s="86">
        <v>31211505</v>
      </c>
      <c r="UNI142" s="86">
        <v>31211505</v>
      </c>
      <c r="UNJ142" s="86">
        <v>31211505</v>
      </c>
      <c r="UNK142" s="86">
        <v>31211505</v>
      </c>
      <c r="UNL142" s="86">
        <v>31211505</v>
      </c>
      <c r="UNM142" s="86">
        <v>31211505</v>
      </c>
      <c r="UNN142" s="86">
        <v>31211505</v>
      </c>
      <c r="UNO142" s="86">
        <v>31211505</v>
      </c>
      <c r="UNP142" s="86">
        <v>31211505</v>
      </c>
      <c r="UNQ142" s="86">
        <v>31211505</v>
      </c>
      <c r="UNR142" s="86">
        <v>31211505</v>
      </c>
      <c r="UNS142" s="86">
        <v>31211505</v>
      </c>
      <c r="UNT142" s="86">
        <v>31211505</v>
      </c>
      <c r="UNU142" s="86">
        <v>31211505</v>
      </c>
      <c r="UNV142" s="86">
        <v>31211505</v>
      </c>
      <c r="UNW142" s="86">
        <v>31211505</v>
      </c>
      <c r="UNX142" s="86">
        <v>31211505</v>
      </c>
      <c r="UNY142" s="86">
        <v>31211505</v>
      </c>
      <c r="UNZ142" s="86">
        <v>31211505</v>
      </c>
      <c r="UOA142" s="86">
        <v>31211505</v>
      </c>
      <c r="UOB142" s="86">
        <v>31211505</v>
      </c>
      <c r="UOC142" s="86">
        <v>31211505</v>
      </c>
      <c r="UOD142" s="86">
        <v>31211505</v>
      </c>
      <c r="UOE142" s="86">
        <v>31211505</v>
      </c>
      <c r="UOF142" s="86">
        <v>31211505</v>
      </c>
      <c r="UOG142" s="86">
        <v>31211505</v>
      </c>
      <c r="UOH142" s="86">
        <v>31211505</v>
      </c>
      <c r="UOI142" s="86">
        <v>31211505</v>
      </c>
      <c r="UOJ142" s="86">
        <v>31211505</v>
      </c>
      <c r="UOK142" s="86">
        <v>31211505</v>
      </c>
      <c r="UOL142" s="86">
        <v>31211505</v>
      </c>
      <c r="UOM142" s="86">
        <v>31211505</v>
      </c>
      <c r="UON142" s="86">
        <v>31211505</v>
      </c>
      <c r="UOO142" s="86">
        <v>31211505</v>
      </c>
      <c r="UOP142" s="86">
        <v>31211505</v>
      </c>
      <c r="UOQ142" s="86">
        <v>31211505</v>
      </c>
      <c r="UOR142" s="86">
        <v>31211505</v>
      </c>
      <c r="UOS142" s="86">
        <v>31211505</v>
      </c>
      <c r="UOT142" s="86">
        <v>31211505</v>
      </c>
      <c r="UOU142" s="86">
        <v>31211505</v>
      </c>
      <c r="UOV142" s="86">
        <v>31211505</v>
      </c>
      <c r="UOW142" s="86">
        <v>31211505</v>
      </c>
      <c r="UOX142" s="86">
        <v>31211505</v>
      </c>
      <c r="UOY142" s="86">
        <v>31211505</v>
      </c>
      <c r="UOZ142" s="86">
        <v>31211505</v>
      </c>
      <c r="UPA142" s="86">
        <v>31211505</v>
      </c>
      <c r="UPB142" s="86">
        <v>31211505</v>
      </c>
      <c r="UPC142" s="86">
        <v>31211505</v>
      </c>
      <c r="UPD142" s="86">
        <v>31211505</v>
      </c>
      <c r="UPE142" s="86">
        <v>31211505</v>
      </c>
      <c r="UPF142" s="86">
        <v>31211505</v>
      </c>
      <c r="UPG142" s="86">
        <v>31211505</v>
      </c>
      <c r="UPH142" s="86">
        <v>31211505</v>
      </c>
      <c r="UPI142" s="86">
        <v>31211505</v>
      </c>
      <c r="UPJ142" s="86">
        <v>31211505</v>
      </c>
      <c r="UPK142" s="86">
        <v>31211505</v>
      </c>
      <c r="UPL142" s="86">
        <v>31211505</v>
      </c>
      <c r="UPM142" s="86">
        <v>31211505</v>
      </c>
      <c r="UPN142" s="86">
        <v>31211505</v>
      </c>
      <c r="UPO142" s="86">
        <v>31211505</v>
      </c>
      <c r="UPP142" s="86">
        <v>31211505</v>
      </c>
      <c r="UPQ142" s="86">
        <v>31211505</v>
      </c>
      <c r="UPR142" s="86">
        <v>31211505</v>
      </c>
      <c r="UPS142" s="86">
        <v>31211505</v>
      </c>
      <c r="UPT142" s="86">
        <v>31211505</v>
      </c>
      <c r="UPU142" s="86">
        <v>31211505</v>
      </c>
      <c r="UPV142" s="86">
        <v>31211505</v>
      </c>
      <c r="UPW142" s="86">
        <v>31211505</v>
      </c>
      <c r="UPX142" s="86">
        <v>31211505</v>
      </c>
      <c r="UPY142" s="86">
        <v>31211505</v>
      </c>
      <c r="UPZ142" s="86">
        <v>31211505</v>
      </c>
      <c r="UQA142" s="86">
        <v>31211505</v>
      </c>
      <c r="UQB142" s="86">
        <v>31211505</v>
      </c>
      <c r="UQC142" s="86">
        <v>31211505</v>
      </c>
      <c r="UQD142" s="86">
        <v>31211505</v>
      </c>
      <c r="UQE142" s="86">
        <v>31211505</v>
      </c>
      <c r="UQF142" s="86">
        <v>31211505</v>
      </c>
      <c r="UQG142" s="86">
        <v>31211505</v>
      </c>
      <c r="UQH142" s="86">
        <v>31211505</v>
      </c>
      <c r="UQI142" s="86">
        <v>31211505</v>
      </c>
      <c r="UQJ142" s="86">
        <v>31211505</v>
      </c>
      <c r="UQK142" s="86">
        <v>31211505</v>
      </c>
      <c r="UQL142" s="86">
        <v>31211505</v>
      </c>
      <c r="UQM142" s="86">
        <v>31211505</v>
      </c>
      <c r="UQN142" s="86">
        <v>31211505</v>
      </c>
      <c r="UQO142" s="86">
        <v>31211505</v>
      </c>
      <c r="UQP142" s="86">
        <v>31211505</v>
      </c>
      <c r="UQQ142" s="86">
        <v>31211505</v>
      </c>
      <c r="UQR142" s="86">
        <v>31211505</v>
      </c>
      <c r="UQS142" s="86">
        <v>31211505</v>
      </c>
      <c r="UQT142" s="86">
        <v>31211505</v>
      </c>
      <c r="UQU142" s="86">
        <v>31211505</v>
      </c>
      <c r="UQV142" s="86">
        <v>31211505</v>
      </c>
      <c r="UQW142" s="86">
        <v>31211505</v>
      </c>
      <c r="UQX142" s="86">
        <v>31211505</v>
      </c>
      <c r="UQY142" s="86">
        <v>31211505</v>
      </c>
      <c r="UQZ142" s="86">
        <v>31211505</v>
      </c>
      <c r="URA142" s="86">
        <v>31211505</v>
      </c>
      <c r="URB142" s="86">
        <v>31211505</v>
      </c>
      <c r="URC142" s="86">
        <v>31211505</v>
      </c>
      <c r="URD142" s="86">
        <v>31211505</v>
      </c>
      <c r="URE142" s="86">
        <v>31211505</v>
      </c>
      <c r="URF142" s="86">
        <v>31211505</v>
      </c>
      <c r="URG142" s="86">
        <v>31211505</v>
      </c>
      <c r="URH142" s="86">
        <v>31211505</v>
      </c>
      <c r="URI142" s="86">
        <v>31211505</v>
      </c>
      <c r="URJ142" s="86">
        <v>31211505</v>
      </c>
      <c r="URK142" s="86">
        <v>31211505</v>
      </c>
      <c r="URL142" s="86">
        <v>31211505</v>
      </c>
      <c r="URM142" s="86">
        <v>31211505</v>
      </c>
      <c r="URN142" s="86">
        <v>31211505</v>
      </c>
      <c r="URO142" s="86">
        <v>31211505</v>
      </c>
      <c r="URP142" s="86">
        <v>31211505</v>
      </c>
      <c r="URQ142" s="86">
        <v>31211505</v>
      </c>
      <c r="URR142" s="86">
        <v>31211505</v>
      </c>
      <c r="URS142" s="86">
        <v>31211505</v>
      </c>
      <c r="URT142" s="86">
        <v>31211505</v>
      </c>
      <c r="URU142" s="86">
        <v>31211505</v>
      </c>
      <c r="URV142" s="86">
        <v>31211505</v>
      </c>
      <c r="URW142" s="86">
        <v>31211505</v>
      </c>
      <c r="URX142" s="86">
        <v>31211505</v>
      </c>
      <c r="URY142" s="86">
        <v>31211505</v>
      </c>
      <c r="URZ142" s="86">
        <v>31211505</v>
      </c>
      <c r="USA142" s="86">
        <v>31211505</v>
      </c>
      <c r="USB142" s="86">
        <v>31211505</v>
      </c>
      <c r="USC142" s="86">
        <v>31211505</v>
      </c>
      <c r="USD142" s="86">
        <v>31211505</v>
      </c>
      <c r="USE142" s="86">
        <v>31211505</v>
      </c>
      <c r="USF142" s="86">
        <v>31211505</v>
      </c>
      <c r="USG142" s="86">
        <v>31211505</v>
      </c>
      <c r="USH142" s="86">
        <v>31211505</v>
      </c>
      <c r="USI142" s="86">
        <v>31211505</v>
      </c>
      <c r="USJ142" s="86">
        <v>31211505</v>
      </c>
      <c r="USK142" s="86">
        <v>31211505</v>
      </c>
      <c r="USL142" s="86">
        <v>31211505</v>
      </c>
      <c r="USM142" s="86">
        <v>31211505</v>
      </c>
      <c r="USN142" s="86">
        <v>31211505</v>
      </c>
      <c r="USO142" s="86">
        <v>31211505</v>
      </c>
      <c r="USP142" s="86">
        <v>31211505</v>
      </c>
      <c r="USQ142" s="86">
        <v>31211505</v>
      </c>
      <c r="USR142" s="86">
        <v>31211505</v>
      </c>
      <c r="USS142" s="86">
        <v>31211505</v>
      </c>
      <c r="UST142" s="86">
        <v>31211505</v>
      </c>
      <c r="USU142" s="86">
        <v>31211505</v>
      </c>
      <c r="USV142" s="86">
        <v>31211505</v>
      </c>
      <c r="USW142" s="86">
        <v>31211505</v>
      </c>
      <c r="USX142" s="86">
        <v>31211505</v>
      </c>
      <c r="USY142" s="86">
        <v>31211505</v>
      </c>
      <c r="USZ142" s="86">
        <v>31211505</v>
      </c>
      <c r="UTA142" s="86">
        <v>31211505</v>
      </c>
      <c r="UTB142" s="86">
        <v>31211505</v>
      </c>
      <c r="UTC142" s="86">
        <v>31211505</v>
      </c>
      <c r="UTD142" s="86">
        <v>31211505</v>
      </c>
      <c r="UTE142" s="86">
        <v>31211505</v>
      </c>
      <c r="UTF142" s="86">
        <v>31211505</v>
      </c>
      <c r="UTG142" s="86">
        <v>31211505</v>
      </c>
      <c r="UTH142" s="86">
        <v>31211505</v>
      </c>
      <c r="UTI142" s="86">
        <v>31211505</v>
      </c>
      <c r="UTJ142" s="86">
        <v>31211505</v>
      </c>
      <c r="UTK142" s="86">
        <v>31211505</v>
      </c>
      <c r="UTL142" s="86">
        <v>31211505</v>
      </c>
      <c r="UTM142" s="86">
        <v>31211505</v>
      </c>
      <c r="UTN142" s="86">
        <v>31211505</v>
      </c>
      <c r="UTO142" s="86">
        <v>31211505</v>
      </c>
      <c r="UTP142" s="86">
        <v>31211505</v>
      </c>
      <c r="UTQ142" s="86">
        <v>31211505</v>
      </c>
      <c r="UTR142" s="86">
        <v>31211505</v>
      </c>
      <c r="UTS142" s="86">
        <v>31211505</v>
      </c>
      <c r="UTT142" s="86">
        <v>31211505</v>
      </c>
      <c r="UTU142" s="86">
        <v>31211505</v>
      </c>
      <c r="UTV142" s="86">
        <v>31211505</v>
      </c>
      <c r="UTW142" s="86">
        <v>31211505</v>
      </c>
      <c r="UTX142" s="86">
        <v>31211505</v>
      </c>
      <c r="UTY142" s="86">
        <v>31211505</v>
      </c>
      <c r="UTZ142" s="86">
        <v>31211505</v>
      </c>
      <c r="UUA142" s="86">
        <v>31211505</v>
      </c>
      <c r="UUB142" s="86">
        <v>31211505</v>
      </c>
      <c r="UUC142" s="86">
        <v>31211505</v>
      </c>
      <c r="UUD142" s="86">
        <v>31211505</v>
      </c>
      <c r="UUE142" s="86">
        <v>31211505</v>
      </c>
      <c r="UUF142" s="86">
        <v>31211505</v>
      </c>
      <c r="UUG142" s="86">
        <v>31211505</v>
      </c>
      <c r="UUH142" s="86">
        <v>31211505</v>
      </c>
      <c r="UUI142" s="86">
        <v>31211505</v>
      </c>
      <c r="UUJ142" s="86">
        <v>31211505</v>
      </c>
      <c r="UUK142" s="86">
        <v>31211505</v>
      </c>
      <c r="UUL142" s="86">
        <v>31211505</v>
      </c>
      <c r="UUM142" s="86">
        <v>31211505</v>
      </c>
      <c r="UUN142" s="86">
        <v>31211505</v>
      </c>
      <c r="UUO142" s="86">
        <v>31211505</v>
      </c>
      <c r="UUP142" s="86">
        <v>31211505</v>
      </c>
      <c r="UUQ142" s="86">
        <v>31211505</v>
      </c>
      <c r="UUR142" s="86">
        <v>31211505</v>
      </c>
      <c r="UUS142" s="86">
        <v>31211505</v>
      </c>
      <c r="UUT142" s="86">
        <v>31211505</v>
      </c>
      <c r="UUU142" s="86">
        <v>31211505</v>
      </c>
      <c r="UUV142" s="86">
        <v>31211505</v>
      </c>
      <c r="UUW142" s="86">
        <v>31211505</v>
      </c>
      <c r="UUX142" s="86">
        <v>31211505</v>
      </c>
      <c r="UUY142" s="86">
        <v>31211505</v>
      </c>
      <c r="UUZ142" s="86">
        <v>31211505</v>
      </c>
      <c r="UVA142" s="86">
        <v>31211505</v>
      </c>
      <c r="UVB142" s="86">
        <v>31211505</v>
      </c>
      <c r="UVC142" s="86">
        <v>31211505</v>
      </c>
      <c r="UVD142" s="86">
        <v>31211505</v>
      </c>
      <c r="UVE142" s="86">
        <v>31211505</v>
      </c>
      <c r="UVF142" s="86">
        <v>31211505</v>
      </c>
      <c r="UVG142" s="86">
        <v>31211505</v>
      </c>
      <c r="UVH142" s="86">
        <v>31211505</v>
      </c>
      <c r="UVI142" s="86">
        <v>31211505</v>
      </c>
      <c r="UVJ142" s="86">
        <v>31211505</v>
      </c>
      <c r="UVK142" s="86">
        <v>31211505</v>
      </c>
      <c r="UVL142" s="86">
        <v>31211505</v>
      </c>
      <c r="UVM142" s="86">
        <v>31211505</v>
      </c>
      <c r="UVN142" s="86">
        <v>31211505</v>
      </c>
      <c r="UVO142" s="86">
        <v>31211505</v>
      </c>
      <c r="UVP142" s="86">
        <v>31211505</v>
      </c>
      <c r="UVQ142" s="86">
        <v>31211505</v>
      </c>
      <c r="UVR142" s="86">
        <v>31211505</v>
      </c>
      <c r="UVS142" s="86">
        <v>31211505</v>
      </c>
      <c r="UVT142" s="86">
        <v>31211505</v>
      </c>
      <c r="UVU142" s="86">
        <v>31211505</v>
      </c>
      <c r="UVV142" s="86">
        <v>31211505</v>
      </c>
      <c r="UVW142" s="86">
        <v>31211505</v>
      </c>
      <c r="UVX142" s="86">
        <v>31211505</v>
      </c>
      <c r="UVY142" s="86">
        <v>31211505</v>
      </c>
      <c r="UVZ142" s="86">
        <v>31211505</v>
      </c>
      <c r="UWA142" s="86">
        <v>31211505</v>
      </c>
      <c r="UWB142" s="86">
        <v>31211505</v>
      </c>
      <c r="UWC142" s="86">
        <v>31211505</v>
      </c>
      <c r="UWD142" s="86">
        <v>31211505</v>
      </c>
      <c r="UWE142" s="86">
        <v>31211505</v>
      </c>
      <c r="UWF142" s="86">
        <v>31211505</v>
      </c>
      <c r="UWG142" s="86">
        <v>31211505</v>
      </c>
      <c r="UWH142" s="86">
        <v>31211505</v>
      </c>
      <c r="UWI142" s="86">
        <v>31211505</v>
      </c>
      <c r="UWJ142" s="86">
        <v>31211505</v>
      </c>
      <c r="UWK142" s="86">
        <v>31211505</v>
      </c>
      <c r="UWL142" s="86">
        <v>31211505</v>
      </c>
      <c r="UWM142" s="86">
        <v>31211505</v>
      </c>
      <c r="UWN142" s="86">
        <v>31211505</v>
      </c>
      <c r="UWO142" s="86">
        <v>31211505</v>
      </c>
      <c r="UWP142" s="86">
        <v>31211505</v>
      </c>
      <c r="UWQ142" s="86">
        <v>31211505</v>
      </c>
      <c r="UWR142" s="86">
        <v>31211505</v>
      </c>
      <c r="UWS142" s="86">
        <v>31211505</v>
      </c>
      <c r="UWT142" s="86">
        <v>31211505</v>
      </c>
      <c r="UWU142" s="86">
        <v>31211505</v>
      </c>
      <c r="UWV142" s="86">
        <v>31211505</v>
      </c>
      <c r="UWW142" s="86">
        <v>31211505</v>
      </c>
      <c r="UWX142" s="86">
        <v>31211505</v>
      </c>
      <c r="UWY142" s="86">
        <v>31211505</v>
      </c>
      <c r="UWZ142" s="86">
        <v>31211505</v>
      </c>
      <c r="UXA142" s="86">
        <v>31211505</v>
      </c>
      <c r="UXB142" s="86">
        <v>31211505</v>
      </c>
      <c r="UXC142" s="86">
        <v>31211505</v>
      </c>
      <c r="UXD142" s="86">
        <v>31211505</v>
      </c>
      <c r="UXE142" s="86">
        <v>31211505</v>
      </c>
      <c r="UXF142" s="86">
        <v>31211505</v>
      </c>
      <c r="UXG142" s="86">
        <v>31211505</v>
      </c>
      <c r="UXH142" s="86">
        <v>31211505</v>
      </c>
      <c r="UXI142" s="86">
        <v>31211505</v>
      </c>
      <c r="UXJ142" s="86">
        <v>31211505</v>
      </c>
      <c r="UXK142" s="86">
        <v>31211505</v>
      </c>
      <c r="UXL142" s="86">
        <v>31211505</v>
      </c>
      <c r="UXM142" s="86">
        <v>31211505</v>
      </c>
      <c r="UXN142" s="86">
        <v>31211505</v>
      </c>
      <c r="UXO142" s="86">
        <v>31211505</v>
      </c>
      <c r="UXP142" s="86">
        <v>31211505</v>
      </c>
      <c r="UXQ142" s="86">
        <v>31211505</v>
      </c>
      <c r="UXR142" s="86">
        <v>31211505</v>
      </c>
      <c r="UXS142" s="86">
        <v>31211505</v>
      </c>
      <c r="UXT142" s="86">
        <v>31211505</v>
      </c>
      <c r="UXU142" s="86">
        <v>31211505</v>
      </c>
      <c r="UXV142" s="86">
        <v>31211505</v>
      </c>
      <c r="UXW142" s="86">
        <v>31211505</v>
      </c>
      <c r="UXX142" s="86">
        <v>31211505</v>
      </c>
      <c r="UXY142" s="86">
        <v>31211505</v>
      </c>
      <c r="UXZ142" s="86">
        <v>31211505</v>
      </c>
      <c r="UYA142" s="86">
        <v>31211505</v>
      </c>
      <c r="UYB142" s="86">
        <v>31211505</v>
      </c>
      <c r="UYC142" s="86">
        <v>31211505</v>
      </c>
      <c r="UYD142" s="86">
        <v>31211505</v>
      </c>
      <c r="UYE142" s="86">
        <v>31211505</v>
      </c>
      <c r="UYF142" s="86">
        <v>31211505</v>
      </c>
      <c r="UYG142" s="86">
        <v>31211505</v>
      </c>
      <c r="UYH142" s="86">
        <v>31211505</v>
      </c>
      <c r="UYI142" s="86">
        <v>31211505</v>
      </c>
      <c r="UYJ142" s="86">
        <v>31211505</v>
      </c>
      <c r="UYK142" s="86">
        <v>31211505</v>
      </c>
      <c r="UYL142" s="86">
        <v>31211505</v>
      </c>
      <c r="UYM142" s="86">
        <v>31211505</v>
      </c>
      <c r="UYN142" s="86">
        <v>31211505</v>
      </c>
      <c r="UYO142" s="86">
        <v>31211505</v>
      </c>
      <c r="UYP142" s="86">
        <v>31211505</v>
      </c>
      <c r="UYQ142" s="86">
        <v>31211505</v>
      </c>
      <c r="UYR142" s="86">
        <v>31211505</v>
      </c>
      <c r="UYS142" s="86">
        <v>31211505</v>
      </c>
      <c r="UYT142" s="86">
        <v>31211505</v>
      </c>
      <c r="UYU142" s="86">
        <v>31211505</v>
      </c>
      <c r="UYV142" s="86">
        <v>31211505</v>
      </c>
      <c r="UYW142" s="86">
        <v>31211505</v>
      </c>
      <c r="UYX142" s="86">
        <v>31211505</v>
      </c>
      <c r="UYY142" s="86">
        <v>31211505</v>
      </c>
      <c r="UYZ142" s="86">
        <v>31211505</v>
      </c>
      <c r="UZA142" s="86">
        <v>31211505</v>
      </c>
      <c r="UZB142" s="86">
        <v>31211505</v>
      </c>
      <c r="UZC142" s="86">
        <v>31211505</v>
      </c>
      <c r="UZD142" s="86">
        <v>31211505</v>
      </c>
      <c r="UZE142" s="86">
        <v>31211505</v>
      </c>
      <c r="UZF142" s="86">
        <v>31211505</v>
      </c>
      <c r="UZG142" s="86">
        <v>31211505</v>
      </c>
      <c r="UZH142" s="86">
        <v>31211505</v>
      </c>
      <c r="UZI142" s="86">
        <v>31211505</v>
      </c>
      <c r="UZJ142" s="86">
        <v>31211505</v>
      </c>
      <c r="UZK142" s="86">
        <v>31211505</v>
      </c>
      <c r="UZL142" s="86">
        <v>31211505</v>
      </c>
      <c r="UZM142" s="86">
        <v>31211505</v>
      </c>
      <c r="UZN142" s="86">
        <v>31211505</v>
      </c>
      <c r="UZO142" s="86">
        <v>31211505</v>
      </c>
      <c r="UZP142" s="86">
        <v>31211505</v>
      </c>
      <c r="UZQ142" s="86">
        <v>31211505</v>
      </c>
      <c r="UZR142" s="86">
        <v>31211505</v>
      </c>
      <c r="UZS142" s="86">
        <v>31211505</v>
      </c>
      <c r="UZT142" s="86">
        <v>31211505</v>
      </c>
      <c r="UZU142" s="86">
        <v>31211505</v>
      </c>
      <c r="UZV142" s="86">
        <v>31211505</v>
      </c>
      <c r="UZW142" s="86">
        <v>31211505</v>
      </c>
      <c r="UZX142" s="86">
        <v>31211505</v>
      </c>
      <c r="UZY142" s="86">
        <v>31211505</v>
      </c>
      <c r="UZZ142" s="86">
        <v>31211505</v>
      </c>
      <c r="VAA142" s="86">
        <v>31211505</v>
      </c>
      <c r="VAB142" s="86">
        <v>31211505</v>
      </c>
      <c r="VAC142" s="86">
        <v>31211505</v>
      </c>
      <c r="VAD142" s="86">
        <v>31211505</v>
      </c>
      <c r="VAE142" s="86">
        <v>31211505</v>
      </c>
      <c r="VAF142" s="86">
        <v>31211505</v>
      </c>
      <c r="VAG142" s="86">
        <v>31211505</v>
      </c>
      <c r="VAH142" s="86">
        <v>31211505</v>
      </c>
      <c r="VAI142" s="86">
        <v>31211505</v>
      </c>
      <c r="VAJ142" s="86">
        <v>31211505</v>
      </c>
      <c r="VAK142" s="86">
        <v>31211505</v>
      </c>
      <c r="VAL142" s="86">
        <v>31211505</v>
      </c>
      <c r="VAM142" s="86">
        <v>31211505</v>
      </c>
      <c r="VAN142" s="86">
        <v>31211505</v>
      </c>
      <c r="VAO142" s="86">
        <v>31211505</v>
      </c>
      <c r="VAP142" s="86">
        <v>31211505</v>
      </c>
      <c r="VAQ142" s="86">
        <v>31211505</v>
      </c>
      <c r="VAR142" s="86">
        <v>31211505</v>
      </c>
      <c r="VAS142" s="86">
        <v>31211505</v>
      </c>
      <c r="VAT142" s="86">
        <v>31211505</v>
      </c>
      <c r="VAU142" s="86">
        <v>31211505</v>
      </c>
      <c r="VAV142" s="86">
        <v>31211505</v>
      </c>
      <c r="VAW142" s="86">
        <v>31211505</v>
      </c>
      <c r="VAX142" s="86">
        <v>31211505</v>
      </c>
      <c r="VAY142" s="86">
        <v>31211505</v>
      </c>
      <c r="VAZ142" s="86">
        <v>31211505</v>
      </c>
      <c r="VBA142" s="86">
        <v>31211505</v>
      </c>
      <c r="VBB142" s="86">
        <v>31211505</v>
      </c>
      <c r="VBC142" s="86">
        <v>31211505</v>
      </c>
      <c r="VBD142" s="86">
        <v>31211505</v>
      </c>
      <c r="VBE142" s="86">
        <v>31211505</v>
      </c>
      <c r="VBF142" s="86">
        <v>31211505</v>
      </c>
      <c r="VBG142" s="86">
        <v>31211505</v>
      </c>
      <c r="VBH142" s="86">
        <v>31211505</v>
      </c>
      <c r="VBI142" s="86">
        <v>31211505</v>
      </c>
      <c r="VBJ142" s="86">
        <v>31211505</v>
      </c>
      <c r="VBK142" s="86">
        <v>31211505</v>
      </c>
      <c r="VBL142" s="86">
        <v>31211505</v>
      </c>
      <c r="VBM142" s="86">
        <v>31211505</v>
      </c>
      <c r="VBN142" s="86">
        <v>31211505</v>
      </c>
      <c r="VBO142" s="86">
        <v>31211505</v>
      </c>
      <c r="VBP142" s="86">
        <v>31211505</v>
      </c>
      <c r="VBQ142" s="86">
        <v>31211505</v>
      </c>
      <c r="VBR142" s="86">
        <v>31211505</v>
      </c>
      <c r="VBS142" s="86">
        <v>31211505</v>
      </c>
      <c r="VBT142" s="86">
        <v>31211505</v>
      </c>
      <c r="VBU142" s="86">
        <v>31211505</v>
      </c>
      <c r="VBV142" s="86">
        <v>31211505</v>
      </c>
      <c r="VBW142" s="86">
        <v>31211505</v>
      </c>
      <c r="VBX142" s="86">
        <v>31211505</v>
      </c>
      <c r="VBY142" s="86">
        <v>31211505</v>
      </c>
      <c r="VBZ142" s="86">
        <v>31211505</v>
      </c>
      <c r="VCA142" s="86">
        <v>31211505</v>
      </c>
      <c r="VCB142" s="86">
        <v>31211505</v>
      </c>
      <c r="VCC142" s="86">
        <v>31211505</v>
      </c>
      <c r="VCD142" s="86">
        <v>31211505</v>
      </c>
      <c r="VCE142" s="86">
        <v>31211505</v>
      </c>
      <c r="VCF142" s="86">
        <v>31211505</v>
      </c>
      <c r="VCG142" s="86">
        <v>31211505</v>
      </c>
      <c r="VCH142" s="86">
        <v>31211505</v>
      </c>
      <c r="VCI142" s="86">
        <v>31211505</v>
      </c>
      <c r="VCJ142" s="86">
        <v>31211505</v>
      </c>
      <c r="VCK142" s="86">
        <v>31211505</v>
      </c>
      <c r="VCL142" s="86">
        <v>31211505</v>
      </c>
      <c r="VCM142" s="86">
        <v>31211505</v>
      </c>
      <c r="VCN142" s="86">
        <v>31211505</v>
      </c>
      <c r="VCO142" s="86">
        <v>31211505</v>
      </c>
      <c r="VCP142" s="86">
        <v>31211505</v>
      </c>
      <c r="VCQ142" s="86">
        <v>31211505</v>
      </c>
      <c r="VCR142" s="86">
        <v>31211505</v>
      </c>
      <c r="VCS142" s="86">
        <v>31211505</v>
      </c>
      <c r="VCT142" s="86">
        <v>31211505</v>
      </c>
      <c r="VCU142" s="86">
        <v>31211505</v>
      </c>
      <c r="VCV142" s="86">
        <v>31211505</v>
      </c>
      <c r="VCW142" s="86">
        <v>31211505</v>
      </c>
      <c r="VCX142" s="86">
        <v>31211505</v>
      </c>
      <c r="VCY142" s="86">
        <v>31211505</v>
      </c>
      <c r="VCZ142" s="86">
        <v>31211505</v>
      </c>
      <c r="VDA142" s="86">
        <v>31211505</v>
      </c>
      <c r="VDB142" s="86">
        <v>31211505</v>
      </c>
      <c r="VDC142" s="86">
        <v>31211505</v>
      </c>
      <c r="VDD142" s="86">
        <v>31211505</v>
      </c>
      <c r="VDE142" s="86">
        <v>31211505</v>
      </c>
      <c r="VDF142" s="86">
        <v>31211505</v>
      </c>
      <c r="VDG142" s="86">
        <v>31211505</v>
      </c>
      <c r="VDH142" s="86">
        <v>31211505</v>
      </c>
      <c r="VDI142" s="86">
        <v>31211505</v>
      </c>
      <c r="VDJ142" s="86">
        <v>31211505</v>
      </c>
      <c r="VDK142" s="86">
        <v>31211505</v>
      </c>
      <c r="VDL142" s="86">
        <v>31211505</v>
      </c>
      <c r="VDM142" s="86">
        <v>31211505</v>
      </c>
      <c r="VDN142" s="86">
        <v>31211505</v>
      </c>
      <c r="VDO142" s="86">
        <v>31211505</v>
      </c>
      <c r="VDP142" s="86">
        <v>31211505</v>
      </c>
      <c r="VDQ142" s="86">
        <v>31211505</v>
      </c>
      <c r="VDR142" s="86">
        <v>31211505</v>
      </c>
      <c r="VDS142" s="86">
        <v>31211505</v>
      </c>
      <c r="VDT142" s="86">
        <v>31211505</v>
      </c>
      <c r="VDU142" s="86">
        <v>31211505</v>
      </c>
      <c r="VDV142" s="86">
        <v>31211505</v>
      </c>
      <c r="VDW142" s="86">
        <v>31211505</v>
      </c>
      <c r="VDX142" s="86">
        <v>31211505</v>
      </c>
      <c r="VDY142" s="86">
        <v>31211505</v>
      </c>
      <c r="VDZ142" s="86">
        <v>31211505</v>
      </c>
      <c r="VEA142" s="86">
        <v>31211505</v>
      </c>
      <c r="VEB142" s="86">
        <v>31211505</v>
      </c>
      <c r="VEC142" s="86">
        <v>31211505</v>
      </c>
      <c r="VED142" s="86">
        <v>31211505</v>
      </c>
      <c r="VEE142" s="86">
        <v>31211505</v>
      </c>
      <c r="VEF142" s="86">
        <v>31211505</v>
      </c>
      <c r="VEG142" s="86">
        <v>31211505</v>
      </c>
      <c r="VEH142" s="86">
        <v>31211505</v>
      </c>
      <c r="VEI142" s="86">
        <v>31211505</v>
      </c>
      <c r="VEJ142" s="86">
        <v>31211505</v>
      </c>
      <c r="VEK142" s="86">
        <v>31211505</v>
      </c>
      <c r="VEL142" s="86">
        <v>31211505</v>
      </c>
      <c r="VEM142" s="86">
        <v>31211505</v>
      </c>
      <c r="VEN142" s="86">
        <v>31211505</v>
      </c>
      <c r="VEO142" s="86">
        <v>31211505</v>
      </c>
      <c r="VEP142" s="86">
        <v>31211505</v>
      </c>
      <c r="VEQ142" s="86">
        <v>31211505</v>
      </c>
      <c r="VER142" s="86">
        <v>31211505</v>
      </c>
      <c r="VES142" s="86">
        <v>31211505</v>
      </c>
      <c r="VET142" s="86">
        <v>31211505</v>
      </c>
      <c r="VEU142" s="86">
        <v>31211505</v>
      </c>
      <c r="VEV142" s="86">
        <v>31211505</v>
      </c>
      <c r="VEW142" s="86">
        <v>31211505</v>
      </c>
      <c r="VEX142" s="86">
        <v>31211505</v>
      </c>
      <c r="VEY142" s="86">
        <v>31211505</v>
      </c>
      <c r="VEZ142" s="86">
        <v>31211505</v>
      </c>
      <c r="VFA142" s="86">
        <v>31211505</v>
      </c>
      <c r="VFB142" s="86">
        <v>31211505</v>
      </c>
      <c r="VFC142" s="86">
        <v>31211505</v>
      </c>
      <c r="VFD142" s="86">
        <v>31211505</v>
      </c>
      <c r="VFE142" s="86">
        <v>31211505</v>
      </c>
      <c r="VFF142" s="86">
        <v>31211505</v>
      </c>
      <c r="VFG142" s="86">
        <v>31211505</v>
      </c>
      <c r="VFH142" s="86">
        <v>31211505</v>
      </c>
      <c r="VFI142" s="86">
        <v>31211505</v>
      </c>
      <c r="VFJ142" s="86">
        <v>31211505</v>
      </c>
      <c r="VFK142" s="86">
        <v>31211505</v>
      </c>
      <c r="VFL142" s="86">
        <v>31211505</v>
      </c>
      <c r="VFM142" s="86">
        <v>31211505</v>
      </c>
      <c r="VFN142" s="86">
        <v>31211505</v>
      </c>
      <c r="VFO142" s="86">
        <v>31211505</v>
      </c>
      <c r="VFP142" s="86">
        <v>31211505</v>
      </c>
      <c r="VFQ142" s="86">
        <v>31211505</v>
      </c>
      <c r="VFR142" s="86">
        <v>31211505</v>
      </c>
      <c r="VFS142" s="86">
        <v>31211505</v>
      </c>
      <c r="VFT142" s="86">
        <v>31211505</v>
      </c>
      <c r="VFU142" s="86">
        <v>31211505</v>
      </c>
      <c r="VFV142" s="86">
        <v>31211505</v>
      </c>
      <c r="VFW142" s="86">
        <v>31211505</v>
      </c>
      <c r="VFX142" s="86">
        <v>31211505</v>
      </c>
      <c r="VFY142" s="86">
        <v>31211505</v>
      </c>
      <c r="VFZ142" s="86">
        <v>31211505</v>
      </c>
      <c r="VGA142" s="86">
        <v>31211505</v>
      </c>
      <c r="VGB142" s="86">
        <v>31211505</v>
      </c>
      <c r="VGC142" s="86">
        <v>31211505</v>
      </c>
      <c r="VGD142" s="86">
        <v>31211505</v>
      </c>
      <c r="VGE142" s="86">
        <v>31211505</v>
      </c>
      <c r="VGF142" s="86">
        <v>31211505</v>
      </c>
      <c r="VGG142" s="86">
        <v>31211505</v>
      </c>
      <c r="VGH142" s="86">
        <v>31211505</v>
      </c>
      <c r="VGI142" s="86">
        <v>31211505</v>
      </c>
      <c r="VGJ142" s="86">
        <v>31211505</v>
      </c>
      <c r="VGK142" s="86">
        <v>31211505</v>
      </c>
      <c r="VGL142" s="86">
        <v>31211505</v>
      </c>
      <c r="VGM142" s="86">
        <v>31211505</v>
      </c>
      <c r="VGN142" s="86">
        <v>31211505</v>
      </c>
      <c r="VGO142" s="86">
        <v>31211505</v>
      </c>
      <c r="VGP142" s="86">
        <v>31211505</v>
      </c>
      <c r="VGQ142" s="86">
        <v>31211505</v>
      </c>
      <c r="VGR142" s="86">
        <v>31211505</v>
      </c>
      <c r="VGS142" s="86">
        <v>31211505</v>
      </c>
      <c r="VGT142" s="86">
        <v>31211505</v>
      </c>
      <c r="VGU142" s="86">
        <v>31211505</v>
      </c>
      <c r="VGV142" s="86">
        <v>31211505</v>
      </c>
      <c r="VGW142" s="86">
        <v>31211505</v>
      </c>
      <c r="VGX142" s="86">
        <v>31211505</v>
      </c>
      <c r="VGY142" s="86">
        <v>31211505</v>
      </c>
      <c r="VGZ142" s="86">
        <v>31211505</v>
      </c>
      <c r="VHA142" s="86">
        <v>31211505</v>
      </c>
      <c r="VHB142" s="86">
        <v>31211505</v>
      </c>
      <c r="VHC142" s="86">
        <v>31211505</v>
      </c>
      <c r="VHD142" s="86">
        <v>31211505</v>
      </c>
      <c r="VHE142" s="86">
        <v>31211505</v>
      </c>
      <c r="VHF142" s="86">
        <v>31211505</v>
      </c>
      <c r="VHG142" s="86">
        <v>31211505</v>
      </c>
      <c r="VHH142" s="86">
        <v>31211505</v>
      </c>
      <c r="VHI142" s="86">
        <v>31211505</v>
      </c>
      <c r="VHJ142" s="86">
        <v>31211505</v>
      </c>
      <c r="VHK142" s="86">
        <v>31211505</v>
      </c>
      <c r="VHL142" s="86">
        <v>31211505</v>
      </c>
      <c r="VHM142" s="86">
        <v>31211505</v>
      </c>
      <c r="VHN142" s="86">
        <v>31211505</v>
      </c>
      <c r="VHO142" s="86">
        <v>31211505</v>
      </c>
      <c r="VHP142" s="86">
        <v>31211505</v>
      </c>
      <c r="VHQ142" s="86">
        <v>31211505</v>
      </c>
      <c r="VHR142" s="86">
        <v>31211505</v>
      </c>
      <c r="VHS142" s="86">
        <v>31211505</v>
      </c>
      <c r="VHT142" s="86">
        <v>31211505</v>
      </c>
      <c r="VHU142" s="86">
        <v>31211505</v>
      </c>
      <c r="VHV142" s="86">
        <v>31211505</v>
      </c>
      <c r="VHW142" s="86">
        <v>31211505</v>
      </c>
      <c r="VHX142" s="86">
        <v>31211505</v>
      </c>
      <c r="VHY142" s="86">
        <v>31211505</v>
      </c>
      <c r="VHZ142" s="86">
        <v>31211505</v>
      </c>
      <c r="VIA142" s="86">
        <v>31211505</v>
      </c>
      <c r="VIB142" s="86">
        <v>31211505</v>
      </c>
      <c r="VIC142" s="86">
        <v>31211505</v>
      </c>
      <c r="VID142" s="86">
        <v>31211505</v>
      </c>
      <c r="VIE142" s="86">
        <v>31211505</v>
      </c>
      <c r="VIF142" s="86">
        <v>31211505</v>
      </c>
      <c r="VIG142" s="86">
        <v>31211505</v>
      </c>
      <c r="VIH142" s="86">
        <v>31211505</v>
      </c>
      <c r="VII142" s="86">
        <v>31211505</v>
      </c>
      <c r="VIJ142" s="86">
        <v>31211505</v>
      </c>
      <c r="VIK142" s="86">
        <v>31211505</v>
      </c>
      <c r="VIL142" s="86">
        <v>31211505</v>
      </c>
      <c r="VIM142" s="86">
        <v>31211505</v>
      </c>
      <c r="VIN142" s="86">
        <v>31211505</v>
      </c>
      <c r="VIO142" s="86">
        <v>31211505</v>
      </c>
      <c r="VIP142" s="86">
        <v>31211505</v>
      </c>
      <c r="VIQ142" s="86">
        <v>31211505</v>
      </c>
      <c r="VIR142" s="86">
        <v>31211505</v>
      </c>
      <c r="VIS142" s="86">
        <v>31211505</v>
      </c>
      <c r="VIT142" s="86">
        <v>31211505</v>
      </c>
      <c r="VIU142" s="86">
        <v>31211505</v>
      </c>
      <c r="VIV142" s="86">
        <v>31211505</v>
      </c>
      <c r="VIW142" s="86">
        <v>31211505</v>
      </c>
      <c r="VIX142" s="86">
        <v>31211505</v>
      </c>
      <c r="VIY142" s="86">
        <v>31211505</v>
      </c>
      <c r="VIZ142" s="86">
        <v>31211505</v>
      </c>
      <c r="VJA142" s="86">
        <v>31211505</v>
      </c>
      <c r="VJB142" s="86">
        <v>31211505</v>
      </c>
      <c r="VJC142" s="86">
        <v>31211505</v>
      </c>
      <c r="VJD142" s="86">
        <v>31211505</v>
      </c>
      <c r="VJE142" s="86">
        <v>31211505</v>
      </c>
      <c r="VJF142" s="86">
        <v>31211505</v>
      </c>
      <c r="VJG142" s="86">
        <v>31211505</v>
      </c>
      <c r="VJH142" s="86">
        <v>31211505</v>
      </c>
      <c r="VJI142" s="86">
        <v>31211505</v>
      </c>
      <c r="VJJ142" s="86">
        <v>31211505</v>
      </c>
      <c r="VJK142" s="86">
        <v>31211505</v>
      </c>
      <c r="VJL142" s="86">
        <v>31211505</v>
      </c>
      <c r="VJM142" s="86">
        <v>31211505</v>
      </c>
      <c r="VJN142" s="86">
        <v>31211505</v>
      </c>
      <c r="VJO142" s="86">
        <v>31211505</v>
      </c>
      <c r="VJP142" s="86">
        <v>31211505</v>
      </c>
      <c r="VJQ142" s="86">
        <v>31211505</v>
      </c>
      <c r="VJR142" s="86">
        <v>31211505</v>
      </c>
      <c r="VJS142" s="86">
        <v>31211505</v>
      </c>
      <c r="VJT142" s="86">
        <v>31211505</v>
      </c>
      <c r="VJU142" s="86">
        <v>31211505</v>
      </c>
      <c r="VJV142" s="86">
        <v>31211505</v>
      </c>
      <c r="VJW142" s="86">
        <v>31211505</v>
      </c>
      <c r="VJX142" s="86">
        <v>31211505</v>
      </c>
      <c r="VJY142" s="86">
        <v>31211505</v>
      </c>
      <c r="VJZ142" s="86">
        <v>31211505</v>
      </c>
      <c r="VKA142" s="86">
        <v>31211505</v>
      </c>
      <c r="VKB142" s="86">
        <v>31211505</v>
      </c>
      <c r="VKC142" s="86">
        <v>31211505</v>
      </c>
      <c r="VKD142" s="86">
        <v>31211505</v>
      </c>
      <c r="VKE142" s="86">
        <v>31211505</v>
      </c>
      <c r="VKF142" s="86">
        <v>31211505</v>
      </c>
      <c r="VKG142" s="86">
        <v>31211505</v>
      </c>
      <c r="VKH142" s="86">
        <v>31211505</v>
      </c>
      <c r="VKI142" s="86">
        <v>31211505</v>
      </c>
      <c r="VKJ142" s="86">
        <v>31211505</v>
      </c>
      <c r="VKK142" s="86">
        <v>31211505</v>
      </c>
      <c r="VKL142" s="86">
        <v>31211505</v>
      </c>
      <c r="VKM142" s="86">
        <v>31211505</v>
      </c>
      <c r="VKN142" s="86">
        <v>31211505</v>
      </c>
      <c r="VKO142" s="86">
        <v>31211505</v>
      </c>
      <c r="VKP142" s="86">
        <v>31211505</v>
      </c>
      <c r="VKQ142" s="86">
        <v>31211505</v>
      </c>
      <c r="VKR142" s="86">
        <v>31211505</v>
      </c>
      <c r="VKS142" s="86">
        <v>31211505</v>
      </c>
      <c r="VKT142" s="86">
        <v>31211505</v>
      </c>
      <c r="VKU142" s="86">
        <v>31211505</v>
      </c>
      <c r="VKV142" s="86">
        <v>31211505</v>
      </c>
      <c r="VKW142" s="86">
        <v>31211505</v>
      </c>
      <c r="VKX142" s="86">
        <v>31211505</v>
      </c>
      <c r="VKY142" s="86">
        <v>31211505</v>
      </c>
      <c r="VKZ142" s="86">
        <v>31211505</v>
      </c>
      <c r="VLA142" s="86">
        <v>31211505</v>
      </c>
      <c r="VLB142" s="86">
        <v>31211505</v>
      </c>
      <c r="VLC142" s="86">
        <v>31211505</v>
      </c>
      <c r="VLD142" s="86">
        <v>31211505</v>
      </c>
      <c r="VLE142" s="86">
        <v>31211505</v>
      </c>
      <c r="VLF142" s="86">
        <v>31211505</v>
      </c>
      <c r="VLG142" s="86">
        <v>31211505</v>
      </c>
      <c r="VLH142" s="86">
        <v>31211505</v>
      </c>
      <c r="VLI142" s="86">
        <v>31211505</v>
      </c>
      <c r="VLJ142" s="86">
        <v>31211505</v>
      </c>
      <c r="VLK142" s="86">
        <v>31211505</v>
      </c>
      <c r="VLL142" s="86">
        <v>31211505</v>
      </c>
      <c r="VLM142" s="86">
        <v>31211505</v>
      </c>
      <c r="VLN142" s="86">
        <v>31211505</v>
      </c>
      <c r="VLO142" s="86">
        <v>31211505</v>
      </c>
      <c r="VLP142" s="86">
        <v>31211505</v>
      </c>
      <c r="VLQ142" s="86">
        <v>31211505</v>
      </c>
      <c r="VLR142" s="86">
        <v>31211505</v>
      </c>
      <c r="VLS142" s="86">
        <v>31211505</v>
      </c>
      <c r="VLT142" s="86">
        <v>31211505</v>
      </c>
      <c r="VLU142" s="86">
        <v>31211505</v>
      </c>
      <c r="VLV142" s="86">
        <v>31211505</v>
      </c>
      <c r="VLW142" s="86">
        <v>31211505</v>
      </c>
      <c r="VLX142" s="86">
        <v>31211505</v>
      </c>
      <c r="VLY142" s="86">
        <v>31211505</v>
      </c>
      <c r="VLZ142" s="86">
        <v>31211505</v>
      </c>
      <c r="VMA142" s="86">
        <v>31211505</v>
      </c>
      <c r="VMB142" s="86">
        <v>31211505</v>
      </c>
      <c r="VMC142" s="86">
        <v>31211505</v>
      </c>
      <c r="VMD142" s="86">
        <v>31211505</v>
      </c>
      <c r="VME142" s="86">
        <v>31211505</v>
      </c>
      <c r="VMF142" s="86">
        <v>31211505</v>
      </c>
      <c r="VMG142" s="86">
        <v>31211505</v>
      </c>
      <c r="VMH142" s="86">
        <v>31211505</v>
      </c>
      <c r="VMI142" s="86">
        <v>31211505</v>
      </c>
      <c r="VMJ142" s="86">
        <v>31211505</v>
      </c>
      <c r="VMK142" s="86">
        <v>31211505</v>
      </c>
      <c r="VML142" s="86">
        <v>31211505</v>
      </c>
      <c r="VMM142" s="86">
        <v>31211505</v>
      </c>
      <c r="VMN142" s="86">
        <v>31211505</v>
      </c>
      <c r="VMO142" s="86">
        <v>31211505</v>
      </c>
      <c r="VMP142" s="86">
        <v>31211505</v>
      </c>
      <c r="VMQ142" s="86">
        <v>31211505</v>
      </c>
      <c r="VMR142" s="86">
        <v>31211505</v>
      </c>
      <c r="VMS142" s="86">
        <v>31211505</v>
      </c>
      <c r="VMT142" s="86">
        <v>31211505</v>
      </c>
      <c r="VMU142" s="86">
        <v>31211505</v>
      </c>
      <c r="VMV142" s="86">
        <v>31211505</v>
      </c>
      <c r="VMW142" s="86">
        <v>31211505</v>
      </c>
      <c r="VMX142" s="86">
        <v>31211505</v>
      </c>
      <c r="VMY142" s="86">
        <v>31211505</v>
      </c>
      <c r="VMZ142" s="86">
        <v>31211505</v>
      </c>
      <c r="VNA142" s="86">
        <v>31211505</v>
      </c>
      <c r="VNB142" s="86">
        <v>31211505</v>
      </c>
      <c r="VNC142" s="86">
        <v>31211505</v>
      </c>
      <c r="VND142" s="86">
        <v>31211505</v>
      </c>
      <c r="VNE142" s="86">
        <v>31211505</v>
      </c>
      <c r="VNF142" s="86">
        <v>31211505</v>
      </c>
      <c r="VNG142" s="86">
        <v>31211505</v>
      </c>
      <c r="VNH142" s="86">
        <v>31211505</v>
      </c>
      <c r="VNI142" s="86">
        <v>31211505</v>
      </c>
      <c r="VNJ142" s="86">
        <v>31211505</v>
      </c>
      <c r="VNK142" s="86">
        <v>31211505</v>
      </c>
      <c r="VNL142" s="86">
        <v>31211505</v>
      </c>
      <c r="VNM142" s="86">
        <v>31211505</v>
      </c>
      <c r="VNN142" s="86">
        <v>31211505</v>
      </c>
      <c r="VNO142" s="86">
        <v>31211505</v>
      </c>
      <c r="VNP142" s="86">
        <v>31211505</v>
      </c>
      <c r="VNQ142" s="86">
        <v>31211505</v>
      </c>
      <c r="VNR142" s="86">
        <v>31211505</v>
      </c>
      <c r="VNS142" s="86">
        <v>31211505</v>
      </c>
      <c r="VNT142" s="86">
        <v>31211505</v>
      </c>
      <c r="VNU142" s="86">
        <v>31211505</v>
      </c>
      <c r="VNV142" s="86">
        <v>31211505</v>
      </c>
      <c r="VNW142" s="86">
        <v>31211505</v>
      </c>
      <c r="VNX142" s="86">
        <v>31211505</v>
      </c>
      <c r="VNY142" s="86">
        <v>31211505</v>
      </c>
      <c r="VNZ142" s="86">
        <v>31211505</v>
      </c>
      <c r="VOA142" s="86">
        <v>31211505</v>
      </c>
      <c r="VOB142" s="86">
        <v>31211505</v>
      </c>
      <c r="VOC142" s="86">
        <v>31211505</v>
      </c>
      <c r="VOD142" s="86">
        <v>31211505</v>
      </c>
      <c r="VOE142" s="86">
        <v>31211505</v>
      </c>
      <c r="VOF142" s="86">
        <v>31211505</v>
      </c>
      <c r="VOG142" s="86">
        <v>31211505</v>
      </c>
      <c r="VOH142" s="86">
        <v>31211505</v>
      </c>
      <c r="VOI142" s="86">
        <v>31211505</v>
      </c>
      <c r="VOJ142" s="86">
        <v>31211505</v>
      </c>
      <c r="VOK142" s="86">
        <v>31211505</v>
      </c>
      <c r="VOL142" s="86">
        <v>31211505</v>
      </c>
      <c r="VOM142" s="86">
        <v>31211505</v>
      </c>
      <c r="VON142" s="86">
        <v>31211505</v>
      </c>
      <c r="VOO142" s="86">
        <v>31211505</v>
      </c>
      <c r="VOP142" s="86">
        <v>31211505</v>
      </c>
      <c r="VOQ142" s="86">
        <v>31211505</v>
      </c>
      <c r="VOR142" s="86">
        <v>31211505</v>
      </c>
      <c r="VOS142" s="86">
        <v>31211505</v>
      </c>
      <c r="VOT142" s="86">
        <v>31211505</v>
      </c>
      <c r="VOU142" s="86">
        <v>31211505</v>
      </c>
      <c r="VOV142" s="86">
        <v>31211505</v>
      </c>
      <c r="VOW142" s="86">
        <v>31211505</v>
      </c>
      <c r="VOX142" s="86">
        <v>31211505</v>
      </c>
      <c r="VOY142" s="86">
        <v>31211505</v>
      </c>
      <c r="VOZ142" s="86">
        <v>31211505</v>
      </c>
      <c r="VPA142" s="86">
        <v>31211505</v>
      </c>
      <c r="VPB142" s="86">
        <v>31211505</v>
      </c>
      <c r="VPC142" s="86">
        <v>31211505</v>
      </c>
      <c r="VPD142" s="86">
        <v>31211505</v>
      </c>
      <c r="VPE142" s="86">
        <v>31211505</v>
      </c>
      <c r="VPF142" s="86">
        <v>31211505</v>
      </c>
      <c r="VPG142" s="86">
        <v>31211505</v>
      </c>
      <c r="VPH142" s="86">
        <v>31211505</v>
      </c>
      <c r="VPI142" s="86">
        <v>31211505</v>
      </c>
      <c r="VPJ142" s="86">
        <v>31211505</v>
      </c>
      <c r="VPK142" s="86">
        <v>31211505</v>
      </c>
      <c r="VPL142" s="86">
        <v>31211505</v>
      </c>
      <c r="VPM142" s="86">
        <v>31211505</v>
      </c>
      <c r="VPN142" s="86">
        <v>31211505</v>
      </c>
      <c r="VPO142" s="86">
        <v>31211505</v>
      </c>
      <c r="VPP142" s="86">
        <v>31211505</v>
      </c>
      <c r="VPQ142" s="86">
        <v>31211505</v>
      </c>
      <c r="VPR142" s="86">
        <v>31211505</v>
      </c>
      <c r="VPS142" s="86">
        <v>31211505</v>
      </c>
      <c r="VPT142" s="86">
        <v>31211505</v>
      </c>
      <c r="VPU142" s="86">
        <v>31211505</v>
      </c>
      <c r="VPV142" s="86">
        <v>31211505</v>
      </c>
      <c r="VPW142" s="86">
        <v>31211505</v>
      </c>
      <c r="VPX142" s="86">
        <v>31211505</v>
      </c>
      <c r="VPY142" s="86">
        <v>31211505</v>
      </c>
      <c r="VPZ142" s="86">
        <v>31211505</v>
      </c>
      <c r="VQA142" s="86">
        <v>31211505</v>
      </c>
      <c r="VQB142" s="86">
        <v>31211505</v>
      </c>
      <c r="VQC142" s="86">
        <v>31211505</v>
      </c>
      <c r="VQD142" s="86">
        <v>31211505</v>
      </c>
      <c r="VQE142" s="86">
        <v>31211505</v>
      </c>
      <c r="VQF142" s="86">
        <v>31211505</v>
      </c>
      <c r="VQG142" s="86">
        <v>31211505</v>
      </c>
      <c r="VQH142" s="86">
        <v>31211505</v>
      </c>
      <c r="VQI142" s="86">
        <v>31211505</v>
      </c>
      <c r="VQJ142" s="86">
        <v>31211505</v>
      </c>
      <c r="VQK142" s="86">
        <v>31211505</v>
      </c>
      <c r="VQL142" s="86">
        <v>31211505</v>
      </c>
      <c r="VQM142" s="86">
        <v>31211505</v>
      </c>
      <c r="VQN142" s="86">
        <v>31211505</v>
      </c>
      <c r="VQO142" s="86">
        <v>31211505</v>
      </c>
      <c r="VQP142" s="86">
        <v>31211505</v>
      </c>
      <c r="VQQ142" s="86">
        <v>31211505</v>
      </c>
      <c r="VQR142" s="86">
        <v>31211505</v>
      </c>
      <c r="VQS142" s="86">
        <v>31211505</v>
      </c>
      <c r="VQT142" s="86">
        <v>31211505</v>
      </c>
      <c r="VQU142" s="86">
        <v>31211505</v>
      </c>
      <c r="VQV142" s="86">
        <v>31211505</v>
      </c>
      <c r="VQW142" s="86">
        <v>31211505</v>
      </c>
      <c r="VQX142" s="86">
        <v>31211505</v>
      </c>
      <c r="VQY142" s="86">
        <v>31211505</v>
      </c>
      <c r="VQZ142" s="86">
        <v>31211505</v>
      </c>
      <c r="VRA142" s="86">
        <v>31211505</v>
      </c>
      <c r="VRB142" s="86">
        <v>31211505</v>
      </c>
      <c r="VRC142" s="86">
        <v>31211505</v>
      </c>
      <c r="VRD142" s="86">
        <v>31211505</v>
      </c>
      <c r="VRE142" s="86">
        <v>31211505</v>
      </c>
      <c r="VRF142" s="86">
        <v>31211505</v>
      </c>
      <c r="VRG142" s="86">
        <v>31211505</v>
      </c>
      <c r="VRH142" s="86">
        <v>31211505</v>
      </c>
      <c r="VRI142" s="86">
        <v>31211505</v>
      </c>
      <c r="VRJ142" s="86">
        <v>31211505</v>
      </c>
      <c r="VRK142" s="86">
        <v>31211505</v>
      </c>
      <c r="VRL142" s="86">
        <v>31211505</v>
      </c>
      <c r="VRM142" s="86">
        <v>31211505</v>
      </c>
      <c r="VRN142" s="86">
        <v>31211505</v>
      </c>
      <c r="VRO142" s="86">
        <v>31211505</v>
      </c>
      <c r="VRP142" s="86">
        <v>31211505</v>
      </c>
      <c r="VRQ142" s="86">
        <v>31211505</v>
      </c>
      <c r="VRR142" s="86">
        <v>31211505</v>
      </c>
      <c r="VRS142" s="86">
        <v>31211505</v>
      </c>
      <c r="VRT142" s="86">
        <v>31211505</v>
      </c>
      <c r="VRU142" s="86">
        <v>31211505</v>
      </c>
      <c r="VRV142" s="86">
        <v>31211505</v>
      </c>
      <c r="VRW142" s="86">
        <v>31211505</v>
      </c>
      <c r="VRX142" s="86">
        <v>31211505</v>
      </c>
      <c r="VRY142" s="86">
        <v>31211505</v>
      </c>
      <c r="VRZ142" s="86">
        <v>31211505</v>
      </c>
      <c r="VSA142" s="86">
        <v>31211505</v>
      </c>
      <c r="VSB142" s="86">
        <v>31211505</v>
      </c>
      <c r="VSC142" s="86">
        <v>31211505</v>
      </c>
      <c r="VSD142" s="86">
        <v>31211505</v>
      </c>
      <c r="VSE142" s="86">
        <v>31211505</v>
      </c>
      <c r="VSF142" s="86">
        <v>31211505</v>
      </c>
      <c r="VSG142" s="86">
        <v>31211505</v>
      </c>
      <c r="VSH142" s="86">
        <v>31211505</v>
      </c>
      <c r="VSI142" s="86">
        <v>31211505</v>
      </c>
      <c r="VSJ142" s="86">
        <v>31211505</v>
      </c>
      <c r="VSK142" s="86">
        <v>31211505</v>
      </c>
      <c r="VSL142" s="86">
        <v>31211505</v>
      </c>
      <c r="VSM142" s="86">
        <v>31211505</v>
      </c>
      <c r="VSN142" s="86">
        <v>31211505</v>
      </c>
      <c r="VSO142" s="86">
        <v>31211505</v>
      </c>
      <c r="VSP142" s="86">
        <v>31211505</v>
      </c>
      <c r="VSQ142" s="86">
        <v>31211505</v>
      </c>
      <c r="VSR142" s="86">
        <v>31211505</v>
      </c>
      <c r="VSS142" s="86">
        <v>31211505</v>
      </c>
      <c r="VST142" s="86">
        <v>31211505</v>
      </c>
      <c r="VSU142" s="86">
        <v>31211505</v>
      </c>
      <c r="VSV142" s="86">
        <v>31211505</v>
      </c>
      <c r="VSW142" s="86">
        <v>31211505</v>
      </c>
      <c r="VSX142" s="86">
        <v>31211505</v>
      </c>
      <c r="VSY142" s="86">
        <v>31211505</v>
      </c>
      <c r="VSZ142" s="86">
        <v>31211505</v>
      </c>
      <c r="VTA142" s="86">
        <v>31211505</v>
      </c>
      <c r="VTB142" s="86">
        <v>31211505</v>
      </c>
      <c r="VTC142" s="86">
        <v>31211505</v>
      </c>
      <c r="VTD142" s="86">
        <v>31211505</v>
      </c>
      <c r="VTE142" s="86">
        <v>31211505</v>
      </c>
      <c r="VTF142" s="86">
        <v>31211505</v>
      </c>
      <c r="VTG142" s="86">
        <v>31211505</v>
      </c>
      <c r="VTH142" s="86">
        <v>31211505</v>
      </c>
      <c r="VTI142" s="86">
        <v>31211505</v>
      </c>
      <c r="VTJ142" s="86">
        <v>31211505</v>
      </c>
      <c r="VTK142" s="86">
        <v>31211505</v>
      </c>
      <c r="VTL142" s="86">
        <v>31211505</v>
      </c>
      <c r="VTM142" s="86">
        <v>31211505</v>
      </c>
      <c r="VTN142" s="86">
        <v>31211505</v>
      </c>
      <c r="VTO142" s="86">
        <v>31211505</v>
      </c>
      <c r="VTP142" s="86">
        <v>31211505</v>
      </c>
      <c r="VTQ142" s="86">
        <v>31211505</v>
      </c>
      <c r="VTR142" s="86">
        <v>31211505</v>
      </c>
      <c r="VTS142" s="86">
        <v>31211505</v>
      </c>
      <c r="VTT142" s="86">
        <v>31211505</v>
      </c>
      <c r="VTU142" s="86">
        <v>31211505</v>
      </c>
      <c r="VTV142" s="86">
        <v>31211505</v>
      </c>
      <c r="VTW142" s="86">
        <v>31211505</v>
      </c>
      <c r="VTX142" s="86">
        <v>31211505</v>
      </c>
      <c r="VTY142" s="86">
        <v>31211505</v>
      </c>
      <c r="VTZ142" s="86">
        <v>31211505</v>
      </c>
      <c r="VUA142" s="86">
        <v>31211505</v>
      </c>
      <c r="VUB142" s="86">
        <v>31211505</v>
      </c>
      <c r="VUC142" s="86">
        <v>31211505</v>
      </c>
      <c r="VUD142" s="86">
        <v>31211505</v>
      </c>
      <c r="VUE142" s="86">
        <v>31211505</v>
      </c>
      <c r="VUF142" s="86">
        <v>31211505</v>
      </c>
      <c r="VUG142" s="86">
        <v>31211505</v>
      </c>
      <c r="VUH142" s="86">
        <v>31211505</v>
      </c>
      <c r="VUI142" s="86">
        <v>31211505</v>
      </c>
      <c r="VUJ142" s="86">
        <v>31211505</v>
      </c>
      <c r="VUK142" s="86">
        <v>31211505</v>
      </c>
      <c r="VUL142" s="86">
        <v>31211505</v>
      </c>
      <c r="VUM142" s="86">
        <v>31211505</v>
      </c>
      <c r="VUN142" s="86">
        <v>31211505</v>
      </c>
      <c r="VUO142" s="86">
        <v>31211505</v>
      </c>
      <c r="VUP142" s="86">
        <v>31211505</v>
      </c>
      <c r="VUQ142" s="86">
        <v>31211505</v>
      </c>
      <c r="VUR142" s="86">
        <v>31211505</v>
      </c>
      <c r="VUS142" s="86">
        <v>31211505</v>
      </c>
      <c r="VUT142" s="86">
        <v>31211505</v>
      </c>
      <c r="VUU142" s="86">
        <v>31211505</v>
      </c>
      <c r="VUV142" s="86">
        <v>31211505</v>
      </c>
      <c r="VUW142" s="86">
        <v>31211505</v>
      </c>
      <c r="VUX142" s="86">
        <v>31211505</v>
      </c>
      <c r="VUY142" s="86">
        <v>31211505</v>
      </c>
      <c r="VUZ142" s="86">
        <v>31211505</v>
      </c>
      <c r="VVA142" s="86">
        <v>31211505</v>
      </c>
      <c r="VVB142" s="86">
        <v>31211505</v>
      </c>
      <c r="VVC142" s="86">
        <v>31211505</v>
      </c>
      <c r="VVD142" s="86">
        <v>31211505</v>
      </c>
      <c r="VVE142" s="86">
        <v>31211505</v>
      </c>
      <c r="VVF142" s="86">
        <v>31211505</v>
      </c>
      <c r="VVG142" s="86">
        <v>31211505</v>
      </c>
      <c r="VVH142" s="86">
        <v>31211505</v>
      </c>
      <c r="VVI142" s="86">
        <v>31211505</v>
      </c>
      <c r="VVJ142" s="86">
        <v>31211505</v>
      </c>
      <c r="VVK142" s="86">
        <v>31211505</v>
      </c>
      <c r="VVL142" s="86">
        <v>31211505</v>
      </c>
      <c r="VVM142" s="86">
        <v>31211505</v>
      </c>
      <c r="VVN142" s="86">
        <v>31211505</v>
      </c>
      <c r="VVO142" s="86">
        <v>31211505</v>
      </c>
      <c r="VVP142" s="86">
        <v>31211505</v>
      </c>
      <c r="VVQ142" s="86">
        <v>31211505</v>
      </c>
      <c r="VVR142" s="86">
        <v>31211505</v>
      </c>
      <c r="VVS142" s="86">
        <v>31211505</v>
      </c>
      <c r="VVT142" s="86">
        <v>31211505</v>
      </c>
      <c r="VVU142" s="86">
        <v>31211505</v>
      </c>
      <c r="VVV142" s="86">
        <v>31211505</v>
      </c>
      <c r="VVW142" s="86">
        <v>31211505</v>
      </c>
      <c r="VVX142" s="86">
        <v>31211505</v>
      </c>
      <c r="VVY142" s="86">
        <v>31211505</v>
      </c>
      <c r="VVZ142" s="86">
        <v>31211505</v>
      </c>
      <c r="VWA142" s="86">
        <v>31211505</v>
      </c>
      <c r="VWB142" s="86">
        <v>31211505</v>
      </c>
      <c r="VWC142" s="86">
        <v>31211505</v>
      </c>
      <c r="VWD142" s="86">
        <v>31211505</v>
      </c>
      <c r="VWE142" s="86">
        <v>31211505</v>
      </c>
      <c r="VWF142" s="86">
        <v>31211505</v>
      </c>
      <c r="VWG142" s="86">
        <v>31211505</v>
      </c>
      <c r="VWH142" s="86">
        <v>31211505</v>
      </c>
      <c r="VWI142" s="86">
        <v>31211505</v>
      </c>
      <c r="VWJ142" s="86">
        <v>31211505</v>
      </c>
      <c r="VWK142" s="86">
        <v>31211505</v>
      </c>
      <c r="VWL142" s="86">
        <v>31211505</v>
      </c>
      <c r="VWM142" s="86">
        <v>31211505</v>
      </c>
      <c r="VWN142" s="86">
        <v>31211505</v>
      </c>
      <c r="VWO142" s="86">
        <v>31211505</v>
      </c>
      <c r="VWP142" s="86">
        <v>31211505</v>
      </c>
      <c r="VWQ142" s="86">
        <v>31211505</v>
      </c>
      <c r="VWR142" s="86">
        <v>31211505</v>
      </c>
      <c r="VWS142" s="86">
        <v>31211505</v>
      </c>
      <c r="VWT142" s="86">
        <v>31211505</v>
      </c>
      <c r="VWU142" s="86">
        <v>31211505</v>
      </c>
      <c r="VWV142" s="86">
        <v>31211505</v>
      </c>
      <c r="VWW142" s="86">
        <v>31211505</v>
      </c>
      <c r="VWX142" s="86">
        <v>31211505</v>
      </c>
      <c r="VWY142" s="86">
        <v>31211505</v>
      </c>
      <c r="VWZ142" s="86">
        <v>31211505</v>
      </c>
      <c r="VXA142" s="86">
        <v>31211505</v>
      </c>
      <c r="VXB142" s="86">
        <v>31211505</v>
      </c>
      <c r="VXC142" s="86">
        <v>31211505</v>
      </c>
      <c r="VXD142" s="86">
        <v>31211505</v>
      </c>
      <c r="VXE142" s="86">
        <v>31211505</v>
      </c>
      <c r="VXF142" s="86">
        <v>31211505</v>
      </c>
      <c r="VXG142" s="86">
        <v>31211505</v>
      </c>
      <c r="VXH142" s="86">
        <v>31211505</v>
      </c>
      <c r="VXI142" s="86">
        <v>31211505</v>
      </c>
      <c r="VXJ142" s="86">
        <v>31211505</v>
      </c>
      <c r="VXK142" s="86">
        <v>31211505</v>
      </c>
      <c r="VXL142" s="86">
        <v>31211505</v>
      </c>
      <c r="VXM142" s="86">
        <v>31211505</v>
      </c>
      <c r="VXN142" s="86">
        <v>31211505</v>
      </c>
      <c r="VXO142" s="86">
        <v>31211505</v>
      </c>
      <c r="VXP142" s="86">
        <v>31211505</v>
      </c>
      <c r="VXQ142" s="86">
        <v>31211505</v>
      </c>
      <c r="VXR142" s="86">
        <v>31211505</v>
      </c>
      <c r="VXS142" s="86">
        <v>31211505</v>
      </c>
      <c r="VXT142" s="86">
        <v>31211505</v>
      </c>
      <c r="VXU142" s="86">
        <v>31211505</v>
      </c>
      <c r="VXV142" s="86">
        <v>31211505</v>
      </c>
      <c r="VXW142" s="86">
        <v>31211505</v>
      </c>
      <c r="VXX142" s="86">
        <v>31211505</v>
      </c>
      <c r="VXY142" s="86">
        <v>31211505</v>
      </c>
      <c r="VXZ142" s="86">
        <v>31211505</v>
      </c>
      <c r="VYA142" s="86">
        <v>31211505</v>
      </c>
      <c r="VYB142" s="86">
        <v>31211505</v>
      </c>
      <c r="VYC142" s="86">
        <v>31211505</v>
      </c>
      <c r="VYD142" s="86">
        <v>31211505</v>
      </c>
      <c r="VYE142" s="86">
        <v>31211505</v>
      </c>
      <c r="VYF142" s="86">
        <v>31211505</v>
      </c>
      <c r="VYG142" s="86">
        <v>31211505</v>
      </c>
      <c r="VYH142" s="86">
        <v>31211505</v>
      </c>
      <c r="VYI142" s="86">
        <v>31211505</v>
      </c>
      <c r="VYJ142" s="86">
        <v>31211505</v>
      </c>
      <c r="VYK142" s="86">
        <v>31211505</v>
      </c>
      <c r="VYL142" s="86">
        <v>31211505</v>
      </c>
      <c r="VYM142" s="86">
        <v>31211505</v>
      </c>
      <c r="VYN142" s="86">
        <v>31211505</v>
      </c>
      <c r="VYO142" s="86">
        <v>31211505</v>
      </c>
      <c r="VYP142" s="86">
        <v>31211505</v>
      </c>
      <c r="VYQ142" s="86">
        <v>31211505</v>
      </c>
      <c r="VYR142" s="86">
        <v>31211505</v>
      </c>
      <c r="VYS142" s="86">
        <v>31211505</v>
      </c>
      <c r="VYT142" s="86">
        <v>31211505</v>
      </c>
      <c r="VYU142" s="86">
        <v>31211505</v>
      </c>
      <c r="VYV142" s="86">
        <v>31211505</v>
      </c>
      <c r="VYW142" s="86">
        <v>31211505</v>
      </c>
      <c r="VYX142" s="86">
        <v>31211505</v>
      </c>
      <c r="VYY142" s="86">
        <v>31211505</v>
      </c>
      <c r="VYZ142" s="86">
        <v>31211505</v>
      </c>
      <c r="VZA142" s="86">
        <v>31211505</v>
      </c>
      <c r="VZB142" s="86">
        <v>31211505</v>
      </c>
      <c r="VZC142" s="86">
        <v>31211505</v>
      </c>
      <c r="VZD142" s="86">
        <v>31211505</v>
      </c>
      <c r="VZE142" s="86">
        <v>31211505</v>
      </c>
      <c r="VZF142" s="86">
        <v>31211505</v>
      </c>
      <c r="VZG142" s="86">
        <v>31211505</v>
      </c>
      <c r="VZH142" s="86">
        <v>31211505</v>
      </c>
      <c r="VZI142" s="86">
        <v>31211505</v>
      </c>
      <c r="VZJ142" s="86">
        <v>31211505</v>
      </c>
      <c r="VZK142" s="86">
        <v>31211505</v>
      </c>
      <c r="VZL142" s="86">
        <v>31211505</v>
      </c>
      <c r="VZM142" s="86">
        <v>31211505</v>
      </c>
      <c r="VZN142" s="86">
        <v>31211505</v>
      </c>
      <c r="VZO142" s="86">
        <v>31211505</v>
      </c>
      <c r="VZP142" s="86">
        <v>31211505</v>
      </c>
      <c r="VZQ142" s="86">
        <v>31211505</v>
      </c>
      <c r="VZR142" s="86">
        <v>31211505</v>
      </c>
      <c r="VZS142" s="86">
        <v>31211505</v>
      </c>
      <c r="VZT142" s="86">
        <v>31211505</v>
      </c>
      <c r="VZU142" s="86">
        <v>31211505</v>
      </c>
      <c r="VZV142" s="86">
        <v>31211505</v>
      </c>
      <c r="VZW142" s="86">
        <v>31211505</v>
      </c>
      <c r="VZX142" s="86">
        <v>31211505</v>
      </c>
      <c r="VZY142" s="86">
        <v>31211505</v>
      </c>
      <c r="VZZ142" s="86">
        <v>31211505</v>
      </c>
      <c r="WAA142" s="86">
        <v>31211505</v>
      </c>
      <c r="WAB142" s="86">
        <v>31211505</v>
      </c>
      <c r="WAC142" s="86">
        <v>31211505</v>
      </c>
      <c r="WAD142" s="86">
        <v>31211505</v>
      </c>
      <c r="WAE142" s="86">
        <v>31211505</v>
      </c>
      <c r="WAF142" s="86">
        <v>31211505</v>
      </c>
      <c r="WAG142" s="86">
        <v>31211505</v>
      </c>
      <c r="WAH142" s="86">
        <v>31211505</v>
      </c>
      <c r="WAI142" s="86">
        <v>31211505</v>
      </c>
      <c r="WAJ142" s="86">
        <v>31211505</v>
      </c>
      <c r="WAK142" s="86">
        <v>31211505</v>
      </c>
      <c r="WAL142" s="86">
        <v>31211505</v>
      </c>
      <c r="WAM142" s="86">
        <v>31211505</v>
      </c>
      <c r="WAN142" s="86">
        <v>31211505</v>
      </c>
      <c r="WAO142" s="86">
        <v>31211505</v>
      </c>
      <c r="WAP142" s="86">
        <v>31211505</v>
      </c>
      <c r="WAQ142" s="86">
        <v>31211505</v>
      </c>
      <c r="WAR142" s="86">
        <v>31211505</v>
      </c>
      <c r="WAS142" s="86">
        <v>31211505</v>
      </c>
      <c r="WAT142" s="86">
        <v>31211505</v>
      </c>
      <c r="WAU142" s="86">
        <v>31211505</v>
      </c>
      <c r="WAV142" s="86">
        <v>31211505</v>
      </c>
      <c r="WAW142" s="86">
        <v>31211505</v>
      </c>
      <c r="WAX142" s="86">
        <v>31211505</v>
      </c>
      <c r="WAY142" s="86">
        <v>31211505</v>
      </c>
      <c r="WAZ142" s="86">
        <v>31211505</v>
      </c>
      <c r="WBA142" s="86">
        <v>31211505</v>
      </c>
      <c r="WBB142" s="86">
        <v>31211505</v>
      </c>
      <c r="WBC142" s="86">
        <v>31211505</v>
      </c>
      <c r="WBD142" s="86">
        <v>31211505</v>
      </c>
      <c r="WBE142" s="86">
        <v>31211505</v>
      </c>
      <c r="WBF142" s="86">
        <v>31211505</v>
      </c>
      <c r="WBG142" s="86">
        <v>31211505</v>
      </c>
      <c r="WBH142" s="86">
        <v>31211505</v>
      </c>
      <c r="WBI142" s="86">
        <v>31211505</v>
      </c>
      <c r="WBJ142" s="86">
        <v>31211505</v>
      </c>
      <c r="WBK142" s="86">
        <v>31211505</v>
      </c>
      <c r="WBL142" s="86">
        <v>31211505</v>
      </c>
      <c r="WBM142" s="86">
        <v>31211505</v>
      </c>
      <c r="WBN142" s="86">
        <v>31211505</v>
      </c>
      <c r="WBO142" s="86">
        <v>31211505</v>
      </c>
      <c r="WBP142" s="86">
        <v>31211505</v>
      </c>
      <c r="WBQ142" s="86">
        <v>31211505</v>
      </c>
      <c r="WBR142" s="86">
        <v>31211505</v>
      </c>
      <c r="WBS142" s="86">
        <v>31211505</v>
      </c>
      <c r="WBT142" s="86">
        <v>31211505</v>
      </c>
      <c r="WBU142" s="86">
        <v>31211505</v>
      </c>
      <c r="WBV142" s="86">
        <v>31211505</v>
      </c>
      <c r="WBW142" s="86">
        <v>31211505</v>
      </c>
      <c r="WBX142" s="86">
        <v>31211505</v>
      </c>
      <c r="WBY142" s="86">
        <v>31211505</v>
      </c>
      <c r="WBZ142" s="86">
        <v>31211505</v>
      </c>
      <c r="WCA142" s="86">
        <v>31211505</v>
      </c>
      <c r="WCB142" s="86">
        <v>31211505</v>
      </c>
      <c r="WCC142" s="86">
        <v>31211505</v>
      </c>
      <c r="WCD142" s="86">
        <v>31211505</v>
      </c>
      <c r="WCE142" s="86">
        <v>31211505</v>
      </c>
      <c r="WCF142" s="86">
        <v>31211505</v>
      </c>
      <c r="WCG142" s="86">
        <v>31211505</v>
      </c>
      <c r="WCH142" s="86">
        <v>31211505</v>
      </c>
      <c r="WCI142" s="86">
        <v>31211505</v>
      </c>
      <c r="WCJ142" s="86">
        <v>31211505</v>
      </c>
      <c r="WCK142" s="86">
        <v>31211505</v>
      </c>
      <c r="WCL142" s="86">
        <v>31211505</v>
      </c>
      <c r="WCM142" s="86">
        <v>31211505</v>
      </c>
      <c r="WCN142" s="86">
        <v>31211505</v>
      </c>
      <c r="WCO142" s="86">
        <v>31211505</v>
      </c>
      <c r="WCP142" s="86">
        <v>31211505</v>
      </c>
      <c r="WCQ142" s="86">
        <v>31211505</v>
      </c>
      <c r="WCR142" s="86">
        <v>31211505</v>
      </c>
      <c r="WCS142" s="86">
        <v>31211505</v>
      </c>
      <c r="WCT142" s="86">
        <v>31211505</v>
      </c>
      <c r="WCU142" s="86">
        <v>31211505</v>
      </c>
      <c r="WCV142" s="86">
        <v>31211505</v>
      </c>
      <c r="WCW142" s="86">
        <v>31211505</v>
      </c>
      <c r="WCX142" s="86">
        <v>31211505</v>
      </c>
      <c r="WCY142" s="86">
        <v>31211505</v>
      </c>
      <c r="WCZ142" s="86">
        <v>31211505</v>
      </c>
      <c r="WDA142" s="86">
        <v>31211505</v>
      </c>
      <c r="WDB142" s="86">
        <v>31211505</v>
      </c>
      <c r="WDC142" s="86">
        <v>31211505</v>
      </c>
      <c r="WDD142" s="86">
        <v>31211505</v>
      </c>
      <c r="WDE142" s="86">
        <v>31211505</v>
      </c>
      <c r="WDF142" s="86">
        <v>31211505</v>
      </c>
      <c r="WDG142" s="86">
        <v>31211505</v>
      </c>
      <c r="WDH142" s="86">
        <v>31211505</v>
      </c>
      <c r="WDI142" s="86">
        <v>31211505</v>
      </c>
      <c r="WDJ142" s="86">
        <v>31211505</v>
      </c>
      <c r="WDK142" s="86">
        <v>31211505</v>
      </c>
      <c r="WDL142" s="86">
        <v>31211505</v>
      </c>
      <c r="WDM142" s="86">
        <v>31211505</v>
      </c>
      <c r="WDN142" s="86">
        <v>31211505</v>
      </c>
      <c r="WDO142" s="86">
        <v>31211505</v>
      </c>
      <c r="WDP142" s="86">
        <v>31211505</v>
      </c>
      <c r="WDQ142" s="86">
        <v>31211505</v>
      </c>
      <c r="WDR142" s="86">
        <v>31211505</v>
      </c>
      <c r="WDS142" s="86">
        <v>31211505</v>
      </c>
      <c r="WDT142" s="86">
        <v>31211505</v>
      </c>
      <c r="WDU142" s="86">
        <v>31211505</v>
      </c>
      <c r="WDV142" s="86">
        <v>31211505</v>
      </c>
      <c r="WDW142" s="86">
        <v>31211505</v>
      </c>
      <c r="WDX142" s="86">
        <v>31211505</v>
      </c>
      <c r="WDY142" s="86">
        <v>31211505</v>
      </c>
      <c r="WDZ142" s="86">
        <v>31211505</v>
      </c>
      <c r="WEA142" s="86">
        <v>31211505</v>
      </c>
      <c r="WEB142" s="86">
        <v>31211505</v>
      </c>
      <c r="WEC142" s="86">
        <v>31211505</v>
      </c>
      <c r="WED142" s="86">
        <v>31211505</v>
      </c>
      <c r="WEE142" s="86">
        <v>31211505</v>
      </c>
      <c r="WEF142" s="86">
        <v>31211505</v>
      </c>
      <c r="WEG142" s="86">
        <v>31211505</v>
      </c>
      <c r="WEH142" s="86">
        <v>31211505</v>
      </c>
      <c r="WEI142" s="86">
        <v>31211505</v>
      </c>
      <c r="WEJ142" s="86">
        <v>31211505</v>
      </c>
      <c r="WEK142" s="86">
        <v>31211505</v>
      </c>
      <c r="WEL142" s="86">
        <v>31211505</v>
      </c>
      <c r="WEM142" s="86">
        <v>31211505</v>
      </c>
      <c r="WEN142" s="86">
        <v>31211505</v>
      </c>
      <c r="WEO142" s="86">
        <v>31211505</v>
      </c>
      <c r="WEP142" s="86">
        <v>31211505</v>
      </c>
      <c r="WEQ142" s="86">
        <v>31211505</v>
      </c>
      <c r="WER142" s="86">
        <v>31211505</v>
      </c>
      <c r="WES142" s="86">
        <v>31211505</v>
      </c>
      <c r="WET142" s="86">
        <v>31211505</v>
      </c>
      <c r="WEU142" s="86">
        <v>31211505</v>
      </c>
      <c r="WEV142" s="86">
        <v>31211505</v>
      </c>
      <c r="WEW142" s="86">
        <v>31211505</v>
      </c>
      <c r="WEX142" s="86">
        <v>31211505</v>
      </c>
      <c r="WEY142" s="86">
        <v>31211505</v>
      </c>
      <c r="WEZ142" s="86">
        <v>31211505</v>
      </c>
      <c r="WFA142" s="86">
        <v>31211505</v>
      </c>
      <c r="WFB142" s="86">
        <v>31211505</v>
      </c>
      <c r="WFC142" s="86">
        <v>31211505</v>
      </c>
      <c r="WFD142" s="86">
        <v>31211505</v>
      </c>
      <c r="WFE142" s="86">
        <v>31211505</v>
      </c>
      <c r="WFF142" s="86">
        <v>31211505</v>
      </c>
      <c r="WFG142" s="86">
        <v>31211505</v>
      </c>
      <c r="WFH142" s="86">
        <v>31211505</v>
      </c>
      <c r="WFI142" s="86">
        <v>31211505</v>
      </c>
      <c r="WFJ142" s="86">
        <v>31211505</v>
      </c>
      <c r="WFK142" s="86">
        <v>31211505</v>
      </c>
      <c r="WFL142" s="86">
        <v>31211505</v>
      </c>
      <c r="WFM142" s="86">
        <v>31211505</v>
      </c>
      <c r="WFN142" s="86">
        <v>31211505</v>
      </c>
      <c r="WFO142" s="86">
        <v>31211505</v>
      </c>
      <c r="WFP142" s="86">
        <v>31211505</v>
      </c>
      <c r="WFQ142" s="86">
        <v>31211505</v>
      </c>
      <c r="WFR142" s="86">
        <v>31211505</v>
      </c>
      <c r="WFS142" s="86">
        <v>31211505</v>
      </c>
      <c r="WFT142" s="86">
        <v>31211505</v>
      </c>
      <c r="WFU142" s="86">
        <v>31211505</v>
      </c>
      <c r="WFV142" s="86">
        <v>31211505</v>
      </c>
      <c r="WFW142" s="86">
        <v>31211505</v>
      </c>
      <c r="WFX142" s="86">
        <v>31211505</v>
      </c>
      <c r="WFY142" s="86">
        <v>31211505</v>
      </c>
      <c r="WFZ142" s="86">
        <v>31211505</v>
      </c>
      <c r="WGA142" s="86">
        <v>31211505</v>
      </c>
      <c r="WGB142" s="86">
        <v>31211505</v>
      </c>
      <c r="WGC142" s="86">
        <v>31211505</v>
      </c>
      <c r="WGD142" s="86">
        <v>31211505</v>
      </c>
      <c r="WGE142" s="86">
        <v>31211505</v>
      </c>
      <c r="WGF142" s="86">
        <v>31211505</v>
      </c>
      <c r="WGG142" s="86">
        <v>31211505</v>
      </c>
      <c r="WGH142" s="86">
        <v>31211505</v>
      </c>
      <c r="WGI142" s="86">
        <v>31211505</v>
      </c>
      <c r="WGJ142" s="86">
        <v>31211505</v>
      </c>
      <c r="WGK142" s="86">
        <v>31211505</v>
      </c>
      <c r="WGL142" s="86">
        <v>31211505</v>
      </c>
      <c r="WGM142" s="86">
        <v>31211505</v>
      </c>
      <c r="WGN142" s="86">
        <v>31211505</v>
      </c>
      <c r="WGO142" s="86">
        <v>31211505</v>
      </c>
      <c r="WGP142" s="86">
        <v>31211505</v>
      </c>
      <c r="WGQ142" s="86">
        <v>31211505</v>
      </c>
      <c r="WGR142" s="86">
        <v>31211505</v>
      </c>
      <c r="WGS142" s="86">
        <v>31211505</v>
      </c>
      <c r="WGT142" s="86">
        <v>31211505</v>
      </c>
      <c r="WGU142" s="86">
        <v>31211505</v>
      </c>
      <c r="WGV142" s="86">
        <v>31211505</v>
      </c>
      <c r="WGW142" s="86">
        <v>31211505</v>
      </c>
      <c r="WGX142" s="86">
        <v>31211505</v>
      </c>
      <c r="WGY142" s="86">
        <v>31211505</v>
      </c>
      <c r="WGZ142" s="86">
        <v>31211505</v>
      </c>
      <c r="WHA142" s="86">
        <v>31211505</v>
      </c>
      <c r="WHB142" s="86">
        <v>31211505</v>
      </c>
      <c r="WHC142" s="86">
        <v>31211505</v>
      </c>
      <c r="WHD142" s="86">
        <v>31211505</v>
      </c>
      <c r="WHE142" s="86">
        <v>31211505</v>
      </c>
      <c r="WHF142" s="86">
        <v>31211505</v>
      </c>
      <c r="WHG142" s="86">
        <v>31211505</v>
      </c>
      <c r="WHH142" s="86">
        <v>31211505</v>
      </c>
      <c r="WHI142" s="86">
        <v>31211505</v>
      </c>
      <c r="WHJ142" s="86">
        <v>31211505</v>
      </c>
      <c r="WHK142" s="86">
        <v>31211505</v>
      </c>
      <c r="WHL142" s="86">
        <v>31211505</v>
      </c>
      <c r="WHM142" s="86">
        <v>31211505</v>
      </c>
      <c r="WHN142" s="86">
        <v>31211505</v>
      </c>
      <c r="WHO142" s="86">
        <v>31211505</v>
      </c>
      <c r="WHP142" s="86">
        <v>31211505</v>
      </c>
      <c r="WHQ142" s="86">
        <v>31211505</v>
      </c>
      <c r="WHR142" s="86">
        <v>31211505</v>
      </c>
      <c r="WHS142" s="86">
        <v>31211505</v>
      </c>
      <c r="WHT142" s="86">
        <v>31211505</v>
      </c>
      <c r="WHU142" s="86">
        <v>31211505</v>
      </c>
      <c r="WHV142" s="86">
        <v>31211505</v>
      </c>
      <c r="WHW142" s="86">
        <v>31211505</v>
      </c>
      <c r="WHX142" s="86">
        <v>31211505</v>
      </c>
      <c r="WHY142" s="86">
        <v>31211505</v>
      </c>
      <c r="WHZ142" s="86">
        <v>31211505</v>
      </c>
      <c r="WIA142" s="86">
        <v>31211505</v>
      </c>
      <c r="WIB142" s="86">
        <v>31211505</v>
      </c>
      <c r="WIC142" s="86">
        <v>31211505</v>
      </c>
      <c r="WID142" s="86">
        <v>31211505</v>
      </c>
      <c r="WIE142" s="86">
        <v>31211505</v>
      </c>
      <c r="WIF142" s="86">
        <v>31211505</v>
      </c>
      <c r="WIG142" s="86">
        <v>31211505</v>
      </c>
      <c r="WIH142" s="86">
        <v>31211505</v>
      </c>
      <c r="WII142" s="86">
        <v>31211505</v>
      </c>
      <c r="WIJ142" s="86">
        <v>31211505</v>
      </c>
      <c r="WIK142" s="86">
        <v>31211505</v>
      </c>
      <c r="WIL142" s="86">
        <v>31211505</v>
      </c>
      <c r="WIM142" s="86">
        <v>31211505</v>
      </c>
      <c r="WIN142" s="86">
        <v>31211505</v>
      </c>
      <c r="WIO142" s="86">
        <v>31211505</v>
      </c>
      <c r="WIP142" s="86">
        <v>31211505</v>
      </c>
      <c r="WIQ142" s="86">
        <v>31211505</v>
      </c>
      <c r="WIR142" s="86">
        <v>31211505</v>
      </c>
      <c r="WIS142" s="86">
        <v>31211505</v>
      </c>
      <c r="WIT142" s="86">
        <v>31211505</v>
      </c>
      <c r="WIU142" s="86">
        <v>31211505</v>
      </c>
      <c r="WIV142" s="86">
        <v>31211505</v>
      </c>
      <c r="WIW142" s="86">
        <v>31211505</v>
      </c>
      <c r="WIX142" s="86">
        <v>31211505</v>
      </c>
      <c r="WIY142" s="86">
        <v>31211505</v>
      </c>
      <c r="WIZ142" s="86">
        <v>31211505</v>
      </c>
      <c r="WJA142" s="86">
        <v>31211505</v>
      </c>
      <c r="WJB142" s="86">
        <v>31211505</v>
      </c>
      <c r="WJC142" s="86">
        <v>31211505</v>
      </c>
      <c r="WJD142" s="86">
        <v>31211505</v>
      </c>
      <c r="WJE142" s="86">
        <v>31211505</v>
      </c>
      <c r="WJF142" s="86">
        <v>31211505</v>
      </c>
      <c r="WJG142" s="86">
        <v>31211505</v>
      </c>
      <c r="WJH142" s="86">
        <v>31211505</v>
      </c>
      <c r="WJI142" s="86">
        <v>31211505</v>
      </c>
      <c r="WJJ142" s="86">
        <v>31211505</v>
      </c>
      <c r="WJK142" s="86">
        <v>31211505</v>
      </c>
      <c r="WJL142" s="86">
        <v>31211505</v>
      </c>
      <c r="WJM142" s="86">
        <v>31211505</v>
      </c>
      <c r="WJN142" s="86">
        <v>31211505</v>
      </c>
      <c r="WJO142" s="86">
        <v>31211505</v>
      </c>
      <c r="WJP142" s="86">
        <v>31211505</v>
      </c>
      <c r="WJQ142" s="86">
        <v>31211505</v>
      </c>
      <c r="WJR142" s="86">
        <v>31211505</v>
      </c>
      <c r="WJS142" s="86">
        <v>31211505</v>
      </c>
      <c r="WJT142" s="86">
        <v>31211505</v>
      </c>
      <c r="WJU142" s="86">
        <v>31211505</v>
      </c>
      <c r="WJV142" s="86">
        <v>31211505</v>
      </c>
      <c r="WJW142" s="86">
        <v>31211505</v>
      </c>
      <c r="WJX142" s="86">
        <v>31211505</v>
      </c>
      <c r="WJY142" s="86">
        <v>31211505</v>
      </c>
      <c r="WJZ142" s="86">
        <v>31211505</v>
      </c>
      <c r="WKA142" s="86">
        <v>31211505</v>
      </c>
      <c r="WKB142" s="86">
        <v>31211505</v>
      </c>
      <c r="WKC142" s="86">
        <v>31211505</v>
      </c>
      <c r="WKD142" s="86">
        <v>31211505</v>
      </c>
      <c r="WKE142" s="86">
        <v>31211505</v>
      </c>
      <c r="WKF142" s="86">
        <v>31211505</v>
      </c>
      <c r="WKG142" s="86">
        <v>31211505</v>
      </c>
      <c r="WKH142" s="86">
        <v>31211505</v>
      </c>
      <c r="WKI142" s="86">
        <v>31211505</v>
      </c>
      <c r="WKJ142" s="86">
        <v>31211505</v>
      </c>
      <c r="WKK142" s="86">
        <v>31211505</v>
      </c>
      <c r="WKL142" s="86">
        <v>31211505</v>
      </c>
      <c r="WKM142" s="86">
        <v>31211505</v>
      </c>
      <c r="WKN142" s="86">
        <v>31211505</v>
      </c>
      <c r="WKO142" s="86">
        <v>31211505</v>
      </c>
      <c r="WKP142" s="86">
        <v>31211505</v>
      </c>
      <c r="WKQ142" s="86">
        <v>31211505</v>
      </c>
      <c r="WKR142" s="86">
        <v>31211505</v>
      </c>
      <c r="WKS142" s="86">
        <v>31211505</v>
      </c>
      <c r="WKT142" s="86">
        <v>31211505</v>
      </c>
      <c r="WKU142" s="86">
        <v>31211505</v>
      </c>
      <c r="WKV142" s="86">
        <v>31211505</v>
      </c>
      <c r="WKW142" s="86">
        <v>31211505</v>
      </c>
      <c r="WKX142" s="86">
        <v>31211505</v>
      </c>
      <c r="WKY142" s="86">
        <v>31211505</v>
      </c>
      <c r="WKZ142" s="86">
        <v>31211505</v>
      </c>
      <c r="WLA142" s="86">
        <v>31211505</v>
      </c>
      <c r="WLB142" s="86">
        <v>31211505</v>
      </c>
      <c r="WLC142" s="86">
        <v>31211505</v>
      </c>
      <c r="WLD142" s="86">
        <v>31211505</v>
      </c>
      <c r="WLE142" s="86">
        <v>31211505</v>
      </c>
      <c r="WLF142" s="86">
        <v>31211505</v>
      </c>
      <c r="WLG142" s="86">
        <v>31211505</v>
      </c>
      <c r="WLH142" s="86">
        <v>31211505</v>
      </c>
      <c r="WLI142" s="86">
        <v>31211505</v>
      </c>
      <c r="WLJ142" s="86">
        <v>31211505</v>
      </c>
      <c r="WLK142" s="86">
        <v>31211505</v>
      </c>
      <c r="WLL142" s="86">
        <v>31211505</v>
      </c>
      <c r="WLM142" s="86">
        <v>31211505</v>
      </c>
      <c r="WLN142" s="86">
        <v>31211505</v>
      </c>
      <c r="WLO142" s="86">
        <v>31211505</v>
      </c>
      <c r="WLP142" s="86">
        <v>31211505</v>
      </c>
      <c r="WLQ142" s="86">
        <v>31211505</v>
      </c>
      <c r="WLR142" s="86">
        <v>31211505</v>
      </c>
      <c r="WLS142" s="86">
        <v>31211505</v>
      </c>
      <c r="WLT142" s="86">
        <v>31211505</v>
      </c>
      <c r="WLU142" s="86">
        <v>31211505</v>
      </c>
      <c r="WLV142" s="86">
        <v>31211505</v>
      </c>
      <c r="WLW142" s="86">
        <v>31211505</v>
      </c>
      <c r="WLX142" s="86">
        <v>31211505</v>
      </c>
      <c r="WLY142" s="86">
        <v>31211505</v>
      </c>
      <c r="WLZ142" s="86">
        <v>31211505</v>
      </c>
      <c r="WMA142" s="86">
        <v>31211505</v>
      </c>
      <c r="WMB142" s="86">
        <v>31211505</v>
      </c>
      <c r="WMC142" s="86">
        <v>31211505</v>
      </c>
      <c r="WMD142" s="86">
        <v>31211505</v>
      </c>
      <c r="WME142" s="86">
        <v>31211505</v>
      </c>
      <c r="WMF142" s="86">
        <v>31211505</v>
      </c>
      <c r="WMG142" s="86">
        <v>31211505</v>
      </c>
      <c r="WMH142" s="86">
        <v>31211505</v>
      </c>
      <c r="WMI142" s="86">
        <v>31211505</v>
      </c>
      <c r="WMJ142" s="86">
        <v>31211505</v>
      </c>
      <c r="WMK142" s="86">
        <v>31211505</v>
      </c>
      <c r="WML142" s="86">
        <v>31211505</v>
      </c>
      <c r="WMM142" s="86">
        <v>31211505</v>
      </c>
      <c r="WMN142" s="86">
        <v>31211505</v>
      </c>
      <c r="WMO142" s="86">
        <v>31211505</v>
      </c>
      <c r="WMP142" s="86">
        <v>31211505</v>
      </c>
      <c r="WMQ142" s="86">
        <v>31211505</v>
      </c>
      <c r="WMR142" s="86">
        <v>31211505</v>
      </c>
      <c r="WMS142" s="86">
        <v>31211505</v>
      </c>
      <c r="WMT142" s="86">
        <v>31211505</v>
      </c>
      <c r="WMU142" s="86">
        <v>31211505</v>
      </c>
      <c r="WMV142" s="86">
        <v>31211505</v>
      </c>
      <c r="WMW142" s="86">
        <v>31211505</v>
      </c>
      <c r="WMX142" s="86">
        <v>31211505</v>
      </c>
      <c r="WMY142" s="86">
        <v>31211505</v>
      </c>
      <c r="WMZ142" s="86">
        <v>31211505</v>
      </c>
      <c r="WNA142" s="86">
        <v>31211505</v>
      </c>
      <c r="WNB142" s="86">
        <v>31211505</v>
      </c>
      <c r="WNC142" s="86">
        <v>31211505</v>
      </c>
      <c r="WND142" s="86">
        <v>31211505</v>
      </c>
      <c r="WNE142" s="86">
        <v>31211505</v>
      </c>
      <c r="WNF142" s="86">
        <v>31211505</v>
      </c>
      <c r="WNG142" s="86">
        <v>31211505</v>
      </c>
      <c r="WNH142" s="86">
        <v>31211505</v>
      </c>
      <c r="WNI142" s="86">
        <v>31211505</v>
      </c>
      <c r="WNJ142" s="86">
        <v>31211505</v>
      </c>
      <c r="WNK142" s="86">
        <v>31211505</v>
      </c>
      <c r="WNL142" s="86">
        <v>31211505</v>
      </c>
      <c r="WNM142" s="86">
        <v>31211505</v>
      </c>
      <c r="WNN142" s="86">
        <v>31211505</v>
      </c>
      <c r="WNO142" s="86">
        <v>31211505</v>
      </c>
      <c r="WNP142" s="86">
        <v>31211505</v>
      </c>
      <c r="WNQ142" s="86">
        <v>31211505</v>
      </c>
      <c r="WNR142" s="86">
        <v>31211505</v>
      </c>
      <c r="WNS142" s="86">
        <v>31211505</v>
      </c>
      <c r="WNT142" s="86">
        <v>31211505</v>
      </c>
      <c r="WNU142" s="86">
        <v>31211505</v>
      </c>
      <c r="WNV142" s="86">
        <v>31211505</v>
      </c>
      <c r="WNW142" s="86">
        <v>31211505</v>
      </c>
      <c r="WNX142" s="86">
        <v>31211505</v>
      </c>
      <c r="WNY142" s="86">
        <v>31211505</v>
      </c>
      <c r="WNZ142" s="86">
        <v>31211505</v>
      </c>
      <c r="WOA142" s="86">
        <v>31211505</v>
      </c>
      <c r="WOB142" s="86">
        <v>31211505</v>
      </c>
      <c r="WOC142" s="86">
        <v>31211505</v>
      </c>
      <c r="WOD142" s="86">
        <v>31211505</v>
      </c>
      <c r="WOE142" s="86">
        <v>31211505</v>
      </c>
      <c r="WOF142" s="86">
        <v>31211505</v>
      </c>
      <c r="WOG142" s="86">
        <v>31211505</v>
      </c>
      <c r="WOH142" s="86">
        <v>31211505</v>
      </c>
      <c r="WOI142" s="86">
        <v>31211505</v>
      </c>
      <c r="WOJ142" s="86">
        <v>31211505</v>
      </c>
      <c r="WOK142" s="86">
        <v>31211505</v>
      </c>
      <c r="WOL142" s="86">
        <v>31211505</v>
      </c>
      <c r="WOM142" s="86">
        <v>31211505</v>
      </c>
      <c r="WON142" s="86">
        <v>31211505</v>
      </c>
      <c r="WOO142" s="86">
        <v>31211505</v>
      </c>
      <c r="WOP142" s="86">
        <v>31211505</v>
      </c>
      <c r="WOQ142" s="86">
        <v>31211505</v>
      </c>
      <c r="WOR142" s="86">
        <v>31211505</v>
      </c>
      <c r="WOS142" s="86">
        <v>31211505</v>
      </c>
      <c r="WOT142" s="86">
        <v>31211505</v>
      </c>
      <c r="WOU142" s="86">
        <v>31211505</v>
      </c>
      <c r="WOV142" s="86">
        <v>31211505</v>
      </c>
      <c r="WOW142" s="86">
        <v>31211505</v>
      </c>
      <c r="WOX142" s="86">
        <v>31211505</v>
      </c>
      <c r="WOY142" s="86">
        <v>31211505</v>
      </c>
      <c r="WOZ142" s="86">
        <v>31211505</v>
      </c>
      <c r="WPA142" s="86">
        <v>31211505</v>
      </c>
      <c r="WPB142" s="86">
        <v>31211505</v>
      </c>
      <c r="WPC142" s="86">
        <v>31211505</v>
      </c>
      <c r="WPD142" s="86">
        <v>31211505</v>
      </c>
      <c r="WPE142" s="86">
        <v>31211505</v>
      </c>
      <c r="WPF142" s="86">
        <v>31211505</v>
      </c>
      <c r="WPG142" s="86">
        <v>31211505</v>
      </c>
      <c r="WPH142" s="86">
        <v>31211505</v>
      </c>
      <c r="WPI142" s="86">
        <v>31211505</v>
      </c>
      <c r="WPJ142" s="86">
        <v>31211505</v>
      </c>
      <c r="WPK142" s="86">
        <v>31211505</v>
      </c>
      <c r="WPL142" s="86">
        <v>31211505</v>
      </c>
      <c r="WPM142" s="86">
        <v>31211505</v>
      </c>
      <c r="WPN142" s="86">
        <v>31211505</v>
      </c>
      <c r="WPO142" s="86">
        <v>31211505</v>
      </c>
      <c r="WPP142" s="86">
        <v>31211505</v>
      </c>
      <c r="WPQ142" s="86">
        <v>31211505</v>
      </c>
      <c r="WPR142" s="86">
        <v>31211505</v>
      </c>
      <c r="WPS142" s="86">
        <v>31211505</v>
      </c>
      <c r="WPT142" s="86">
        <v>31211505</v>
      </c>
      <c r="WPU142" s="86">
        <v>31211505</v>
      </c>
      <c r="WPV142" s="86">
        <v>31211505</v>
      </c>
      <c r="WPW142" s="86">
        <v>31211505</v>
      </c>
      <c r="WPX142" s="86">
        <v>31211505</v>
      </c>
      <c r="WPY142" s="86">
        <v>31211505</v>
      </c>
      <c r="WPZ142" s="86">
        <v>31211505</v>
      </c>
      <c r="WQA142" s="86">
        <v>31211505</v>
      </c>
      <c r="WQB142" s="86">
        <v>31211505</v>
      </c>
      <c r="WQC142" s="86">
        <v>31211505</v>
      </c>
      <c r="WQD142" s="86">
        <v>31211505</v>
      </c>
      <c r="WQE142" s="86">
        <v>31211505</v>
      </c>
      <c r="WQF142" s="86">
        <v>31211505</v>
      </c>
      <c r="WQG142" s="86">
        <v>31211505</v>
      </c>
      <c r="WQH142" s="86">
        <v>31211505</v>
      </c>
      <c r="WQI142" s="86">
        <v>31211505</v>
      </c>
      <c r="WQJ142" s="86">
        <v>31211505</v>
      </c>
      <c r="WQK142" s="86">
        <v>31211505</v>
      </c>
      <c r="WQL142" s="86">
        <v>31211505</v>
      </c>
      <c r="WQM142" s="86">
        <v>31211505</v>
      </c>
      <c r="WQN142" s="86">
        <v>31211505</v>
      </c>
      <c r="WQO142" s="86">
        <v>31211505</v>
      </c>
      <c r="WQP142" s="86">
        <v>31211505</v>
      </c>
      <c r="WQQ142" s="86">
        <v>31211505</v>
      </c>
      <c r="WQR142" s="86">
        <v>31211505</v>
      </c>
      <c r="WQS142" s="86">
        <v>31211505</v>
      </c>
      <c r="WQT142" s="86">
        <v>31211505</v>
      </c>
      <c r="WQU142" s="86">
        <v>31211505</v>
      </c>
      <c r="WQV142" s="86">
        <v>31211505</v>
      </c>
      <c r="WQW142" s="86">
        <v>31211505</v>
      </c>
      <c r="WQX142" s="86">
        <v>31211505</v>
      </c>
      <c r="WQY142" s="86">
        <v>31211505</v>
      </c>
      <c r="WQZ142" s="86">
        <v>31211505</v>
      </c>
      <c r="WRA142" s="86">
        <v>31211505</v>
      </c>
      <c r="WRB142" s="86">
        <v>31211505</v>
      </c>
      <c r="WRC142" s="86">
        <v>31211505</v>
      </c>
      <c r="WRD142" s="86">
        <v>31211505</v>
      </c>
      <c r="WRE142" s="86">
        <v>31211505</v>
      </c>
      <c r="WRF142" s="86">
        <v>31211505</v>
      </c>
      <c r="WRG142" s="86">
        <v>31211505</v>
      </c>
      <c r="WRH142" s="86">
        <v>31211505</v>
      </c>
      <c r="WRI142" s="86">
        <v>31211505</v>
      </c>
      <c r="WRJ142" s="86">
        <v>31211505</v>
      </c>
      <c r="WRK142" s="86">
        <v>31211505</v>
      </c>
      <c r="WRL142" s="86">
        <v>31211505</v>
      </c>
      <c r="WRM142" s="86">
        <v>31211505</v>
      </c>
      <c r="WRN142" s="86">
        <v>31211505</v>
      </c>
      <c r="WRO142" s="86">
        <v>31211505</v>
      </c>
      <c r="WRP142" s="86">
        <v>31211505</v>
      </c>
      <c r="WRQ142" s="86">
        <v>31211505</v>
      </c>
      <c r="WRR142" s="86">
        <v>31211505</v>
      </c>
      <c r="WRS142" s="86">
        <v>31211505</v>
      </c>
      <c r="WRT142" s="86">
        <v>31211505</v>
      </c>
      <c r="WRU142" s="86">
        <v>31211505</v>
      </c>
      <c r="WRV142" s="86">
        <v>31211505</v>
      </c>
      <c r="WRW142" s="86">
        <v>31211505</v>
      </c>
      <c r="WRX142" s="86">
        <v>31211505</v>
      </c>
      <c r="WRY142" s="86">
        <v>31211505</v>
      </c>
      <c r="WRZ142" s="86">
        <v>31211505</v>
      </c>
      <c r="WSA142" s="86">
        <v>31211505</v>
      </c>
      <c r="WSB142" s="86">
        <v>31211505</v>
      </c>
      <c r="WSC142" s="86">
        <v>31211505</v>
      </c>
      <c r="WSD142" s="86">
        <v>31211505</v>
      </c>
      <c r="WSE142" s="86">
        <v>31211505</v>
      </c>
      <c r="WSF142" s="86">
        <v>31211505</v>
      </c>
      <c r="WSG142" s="86">
        <v>31211505</v>
      </c>
      <c r="WSH142" s="86">
        <v>31211505</v>
      </c>
      <c r="WSI142" s="86">
        <v>31211505</v>
      </c>
      <c r="WSJ142" s="86">
        <v>31211505</v>
      </c>
      <c r="WSK142" s="86">
        <v>31211505</v>
      </c>
      <c r="WSL142" s="86">
        <v>31211505</v>
      </c>
      <c r="WSM142" s="86">
        <v>31211505</v>
      </c>
      <c r="WSN142" s="86">
        <v>31211505</v>
      </c>
      <c r="WSO142" s="86">
        <v>31211505</v>
      </c>
      <c r="WSP142" s="86">
        <v>31211505</v>
      </c>
      <c r="WSQ142" s="86">
        <v>31211505</v>
      </c>
      <c r="WSR142" s="86">
        <v>31211505</v>
      </c>
      <c r="WSS142" s="86">
        <v>31211505</v>
      </c>
      <c r="WST142" s="86">
        <v>31211505</v>
      </c>
      <c r="WSU142" s="86">
        <v>31211505</v>
      </c>
      <c r="WSV142" s="86">
        <v>31211505</v>
      </c>
      <c r="WSW142" s="86">
        <v>31211505</v>
      </c>
      <c r="WSX142" s="86">
        <v>31211505</v>
      </c>
      <c r="WSY142" s="86">
        <v>31211505</v>
      </c>
      <c r="WSZ142" s="86">
        <v>31211505</v>
      </c>
      <c r="WTA142" s="86">
        <v>31211505</v>
      </c>
      <c r="WTB142" s="86">
        <v>31211505</v>
      </c>
      <c r="WTC142" s="86">
        <v>31211505</v>
      </c>
      <c r="WTD142" s="86">
        <v>31211505</v>
      </c>
      <c r="WTE142" s="86">
        <v>31211505</v>
      </c>
      <c r="WTF142" s="86">
        <v>31211505</v>
      </c>
      <c r="WTG142" s="86">
        <v>31211505</v>
      </c>
      <c r="WTH142" s="86">
        <v>31211505</v>
      </c>
      <c r="WTI142" s="86">
        <v>31211505</v>
      </c>
      <c r="WTJ142" s="86">
        <v>31211505</v>
      </c>
      <c r="WTK142" s="86">
        <v>31211505</v>
      </c>
      <c r="WTL142" s="86">
        <v>31211505</v>
      </c>
      <c r="WTM142" s="86">
        <v>31211505</v>
      </c>
      <c r="WTN142" s="86">
        <v>31211505</v>
      </c>
      <c r="WTO142" s="86">
        <v>31211505</v>
      </c>
      <c r="WTP142" s="86">
        <v>31211505</v>
      </c>
      <c r="WTQ142" s="86">
        <v>31211505</v>
      </c>
      <c r="WTR142" s="86">
        <v>31211505</v>
      </c>
      <c r="WTS142" s="86">
        <v>31211505</v>
      </c>
      <c r="WTT142" s="86">
        <v>31211505</v>
      </c>
      <c r="WTU142" s="86">
        <v>31211505</v>
      </c>
      <c r="WTV142" s="86">
        <v>31211505</v>
      </c>
      <c r="WTW142" s="86">
        <v>31211505</v>
      </c>
      <c r="WTX142" s="86">
        <v>31211505</v>
      </c>
      <c r="WTY142" s="86">
        <v>31211505</v>
      </c>
      <c r="WTZ142" s="86">
        <v>31211505</v>
      </c>
      <c r="WUA142" s="86">
        <v>31211505</v>
      </c>
      <c r="WUB142" s="86">
        <v>31211505</v>
      </c>
      <c r="WUC142" s="86">
        <v>31211505</v>
      </c>
      <c r="WUD142" s="86">
        <v>31211505</v>
      </c>
      <c r="WUE142" s="86">
        <v>31211505</v>
      </c>
      <c r="WUF142" s="86">
        <v>31211505</v>
      </c>
      <c r="WUG142" s="86">
        <v>31211505</v>
      </c>
      <c r="WUH142" s="86">
        <v>31211505</v>
      </c>
      <c r="WUI142" s="86">
        <v>31211505</v>
      </c>
      <c r="WUJ142" s="86">
        <v>31211505</v>
      </c>
      <c r="WUK142" s="86">
        <v>31211505</v>
      </c>
      <c r="WUL142" s="86">
        <v>31211505</v>
      </c>
      <c r="WUM142" s="86">
        <v>31211505</v>
      </c>
      <c r="WUN142" s="86">
        <v>31211505</v>
      </c>
      <c r="WUO142" s="86">
        <v>31211505</v>
      </c>
      <c r="WUP142" s="86">
        <v>31211505</v>
      </c>
      <c r="WUQ142" s="86">
        <v>31211505</v>
      </c>
      <c r="WUR142" s="86">
        <v>31211505</v>
      </c>
      <c r="WUS142" s="86">
        <v>31211505</v>
      </c>
      <c r="WUT142" s="86">
        <v>31211505</v>
      </c>
      <c r="WUU142" s="86">
        <v>31211505</v>
      </c>
      <c r="WUV142" s="86">
        <v>31211505</v>
      </c>
      <c r="WUW142" s="86">
        <v>31211505</v>
      </c>
      <c r="WUX142" s="86">
        <v>31211505</v>
      </c>
      <c r="WUY142" s="86">
        <v>31211505</v>
      </c>
      <c r="WUZ142" s="86">
        <v>31211505</v>
      </c>
      <c r="WVA142" s="86">
        <v>31211505</v>
      </c>
      <c r="WVB142" s="86">
        <v>31211505</v>
      </c>
      <c r="WVC142" s="86">
        <v>31211505</v>
      </c>
      <c r="WVD142" s="86">
        <v>31211505</v>
      </c>
      <c r="WVE142" s="86">
        <v>31211505</v>
      </c>
      <c r="WVF142" s="86">
        <v>31211505</v>
      </c>
      <c r="WVG142" s="86">
        <v>31211505</v>
      </c>
      <c r="WVH142" s="86">
        <v>31211505</v>
      </c>
      <c r="WVI142" s="86">
        <v>31211505</v>
      </c>
      <c r="WVJ142" s="86">
        <v>31211505</v>
      </c>
      <c r="WVK142" s="86">
        <v>31211505</v>
      </c>
      <c r="WVL142" s="86">
        <v>31211505</v>
      </c>
      <c r="WVM142" s="86">
        <v>31211505</v>
      </c>
      <c r="WVN142" s="86">
        <v>31211505</v>
      </c>
      <c r="WVO142" s="86">
        <v>31211505</v>
      </c>
      <c r="WVP142" s="86">
        <v>31211505</v>
      </c>
      <c r="WVQ142" s="86">
        <v>31211505</v>
      </c>
      <c r="WVR142" s="86">
        <v>31211505</v>
      </c>
      <c r="WVS142" s="86">
        <v>31211505</v>
      </c>
      <c r="WVT142" s="86">
        <v>31211505</v>
      </c>
      <c r="WVU142" s="86">
        <v>31211505</v>
      </c>
      <c r="WVV142" s="86">
        <v>31211505</v>
      </c>
      <c r="WVW142" s="86">
        <v>31211505</v>
      </c>
      <c r="WVX142" s="86">
        <v>31211505</v>
      </c>
      <c r="WVY142" s="86">
        <v>31211505</v>
      </c>
      <c r="WVZ142" s="86">
        <v>31211505</v>
      </c>
      <c r="WWA142" s="86">
        <v>31211505</v>
      </c>
      <c r="WWB142" s="86">
        <v>31211505</v>
      </c>
      <c r="WWC142" s="86">
        <v>31211505</v>
      </c>
      <c r="WWD142" s="86">
        <v>31211505</v>
      </c>
      <c r="WWE142" s="86">
        <v>31211505</v>
      </c>
      <c r="WWF142" s="86">
        <v>31211505</v>
      </c>
      <c r="WWG142" s="86">
        <v>31211505</v>
      </c>
      <c r="WWH142" s="86">
        <v>31211505</v>
      </c>
      <c r="WWI142" s="86">
        <v>31211505</v>
      </c>
      <c r="WWJ142" s="86">
        <v>31211505</v>
      </c>
      <c r="WWK142" s="86">
        <v>31211505</v>
      </c>
      <c r="WWL142" s="86">
        <v>31211505</v>
      </c>
      <c r="WWM142" s="86">
        <v>31211505</v>
      </c>
      <c r="WWN142" s="86">
        <v>31211505</v>
      </c>
      <c r="WWO142" s="86">
        <v>31211505</v>
      </c>
      <c r="WWP142" s="86">
        <v>31211505</v>
      </c>
      <c r="WWQ142" s="86">
        <v>31211505</v>
      </c>
      <c r="WWR142" s="86">
        <v>31211505</v>
      </c>
      <c r="WWS142" s="86">
        <v>31211505</v>
      </c>
      <c r="WWT142" s="86">
        <v>31211505</v>
      </c>
      <c r="WWU142" s="86">
        <v>31211505</v>
      </c>
      <c r="WWV142" s="86">
        <v>31211505</v>
      </c>
      <c r="WWW142" s="86">
        <v>31211505</v>
      </c>
      <c r="WWX142" s="86">
        <v>31211505</v>
      </c>
      <c r="WWY142" s="86">
        <v>31211505</v>
      </c>
      <c r="WWZ142" s="86">
        <v>31211505</v>
      </c>
      <c r="WXA142" s="86">
        <v>31211505</v>
      </c>
      <c r="WXB142" s="86">
        <v>31211505</v>
      </c>
      <c r="WXC142" s="86">
        <v>31211505</v>
      </c>
      <c r="WXD142" s="86">
        <v>31211505</v>
      </c>
      <c r="WXE142" s="86">
        <v>31211505</v>
      </c>
      <c r="WXF142" s="86">
        <v>31211505</v>
      </c>
      <c r="WXG142" s="86">
        <v>31211505</v>
      </c>
      <c r="WXH142" s="86">
        <v>31211505</v>
      </c>
      <c r="WXI142" s="86">
        <v>31211505</v>
      </c>
      <c r="WXJ142" s="86">
        <v>31211505</v>
      </c>
      <c r="WXK142" s="86">
        <v>31211505</v>
      </c>
      <c r="WXL142" s="86">
        <v>31211505</v>
      </c>
      <c r="WXM142" s="86">
        <v>31211505</v>
      </c>
      <c r="WXN142" s="86">
        <v>31211505</v>
      </c>
      <c r="WXO142" s="86">
        <v>31211505</v>
      </c>
      <c r="WXP142" s="86">
        <v>31211505</v>
      </c>
      <c r="WXQ142" s="86">
        <v>31211505</v>
      </c>
      <c r="WXR142" s="86">
        <v>31211505</v>
      </c>
      <c r="WXS142" s="86">
        <v>31211505</v>
      </c>
      <c r="WXT142" s="86">
        <v>31211505</v>
      </c>
      <c r="WXU142" s="86">
        <v>31211505</v>
      </c>
      <c r="WXV142" s="86">
        <v>31211505</v>
      </c>
      <c r="WXW142" s="86">
        <v>31211505</v>
      </c>
      <c r="WXX142" s="86">
        <v>31211505</v>
      </c>
      <c r="WXY142" s="86">
        <v>31211505</v>
      </c>
      <c r="WXZ142" s="86">
        <v>31211505</v>
      </c>
      <c r="WYA142" s="86">
        <v>31211505</v>
      </c>
      <c r="WYB142" s="86">
        <v>31211505</v>
      </c>
      <c r="WYC142" s="86">
        <v>31211505</v>
      </c>
      <c r="WYD142" s="86">
        <v>31211505</v>
      </c>
      <c r="WYE142" s="86">
        <v>31211505</v>
      </c>
      <c r="WYF142" s="86">
        <v>31211505</v>
      </c>
      <c r="WYG142" s="86">
        <v>31211505</v>
      </c>
      <c r="WYH142" s="86">
        <v>31211505</v>
      </c>
      <c r="WYI142" s="86">
        <v>31211505</v>
      </c>
      <c r="WYJ142" s="86">
        <v>31211505</v>
      </c>
      <c r="WYK142" s="86">
        <v>31211505</v>
      </c>
      <c r="WYL142" s="86">
        <v>31211505</v>
      </c>
      <c r="WYM142" s="86">
        <v>31211505</v>
      </c>
      <c r="WYN142" s="86">
        <v>31211505</v>
      </c>
      <c r="WYO142" s="86">
        <v>31211505</v>
      </c>
      <c r="WYP142" s="86">
        <v>31211505</v>
      </c>
      <c r="WYQ142" s="86">
        <v>31211505</v>
      </c>
      <c r="WYR142" s="86">
        <v>31211505</v>
      </c>
      <c r="WYS142" s="86">
        <v>31211505</v>
      </c>
      <c r="WYT142" s="86">
        <v>31211505</v>
      </c>
      <c r="WYU142" s="86">
        <v>31211505</v>
      </c>
      <c r="WYV142" s="86">
        <v>31211505</v>
      </c>
      <c r="WYW142" s="86">
        <v>31211505</v>
      </c>
      <c r="WYX142" s="86">
        <v>31211505</v>
      </c>
      <c r="WYY142" s="86">
        <v>31211505</v>
      </c>
      <c r="WYZ142" s="86">
        <v>31211505</v>
      </c>
      <c r="WZA142" s="86">
        <v>31211505</v>
      </c>
      <c r="WZB142" s="86">
        <v>31211505</v>
      </c>
      <c r="WZC142" s="86">
        <v>31211505</v>
      </c>
      <c r="WZD142" s="86">
        <v>31211505</v>
      </c>
      <c r="WZE142" s="86">
        <v>31211505</v>
      </c>
      <c r="WZF142" s="86">
        <v>31211505</v>
      </c>
      <c r="WZG142" s="86">
        <v>31211505</v>
      </c>
      <c r="WZH142" s="86">
        <v>31211505</v>
      </c>
      <c r="WZI142" s="86">
        <v>31211505</v>
      </c>
      <c r="WZJ142" s="86">
        <v>31211505</v>
      </c>
      <c r="WZK142" s="86">
        <v>31211505</v>
      </c>
      <c r="WZL142" s="86">
        <v>31211505</v>
      </c>
      <c r="WZM142" s="86">
        <v>31211505</v>
      </c>
      <c r="WZN142" s="86">
        <v>31211505</v>
      </c>
      <c r="WZO142" s="86">
        <v>31211505</v>
      </c>
      <c r="WZP142" s="86">
        <v>31211505</v>
      </c>
      <c r="WZQ142" s="86">
        <v>31211505</v>
      </c>
      <c r="WZR142" s="86">
        <v>31211505</v>
      </c>
      <c r="WZS142" s="86">
        <v>31211505</v>
      </c>
      <c r="WZT142" s="86">
        <v>31211505</v>
      </c>
      <c r="WZU142" s="86">
        <v>31211505</v>
      </c>
      <c r="WZV142" s="86">
        <v>31211505</v>
      </c>
      <c r="WZW142" s="86">
        <v>31211505</v>
      </c>
      <c r="WZX142" s="86">
        <v>31211505</v>
      </c>
      <c r="WZY142" s="86">
        <v>31211505</v>
      </c>
      <c r="WZZ142" s="86">
        <v>31211505</v>
      </c>
      <c r="XAA142" s="86">
        <v>31211505</v>
      </c>
      <c r="XAB142" s="86">
        <v>31211505</v>
      </c>
      <c r="XAC142" s="86">
        <v>31211505</v>
      </c>
      <c r="XAD142" s="86">
        <v>31211505</v>
      </c>
      <c r="XAE142" s="86">
        <v>31211505</v>
      </c>
      <c r="XAF142" s="86">
        <v>31211505</v>
      </c>
      <c r="XAG142" s="86">
        <v>31211505</v>
      </c>
      <c r="XAH142" s="86">
        <v>31211505</v>
      </c>
      <c r="XAI142" s="86">
        <v>31211505</v>
      </c>
      <c r="XAJ142" s="86">
        <v>31211505</v>
      </c>
      <c r="XAK142" s="86">
        <v>31211505</v>
      </c>
      <c r="XAL142" s="86">
        <v>31211505</v>
      </c>
      <c r="XAM142" s="86">
        <v>31211505</v>
      </c>
      <c r="XAN142" s="86">
        <v>31211505</v>
      </c>
      <c r="XAO142" s="86">
        <v>31211505</v>
      </c>
      <c r="XAP142" s="86">
        <v>31211505</v>
      </c>
      <c r="XAQ142" s="86">
        <v>31211505</v>
      </c>
      <c r="XAR142" s="86">
        <v>31211505</v>
      </c>
      <c r="XAS142" s="86">
        <v>31211505</v>
      </c>
      <c r="XAT142" s="86">
        <v>31211505</v>
      </c>
      <c r="XAU142" s="86">
        <v>31211505</v>
      </c>
      <c r="XAV142" s="86">
        <v>31211505</v>
      </c>
      <c r="XAW142" s="86">
        <v>31211505</v>
      </c>
      <c r="XAX142" s="86">
        <v>31211505</v>
      </c>
      <c r="XAY142" s="86">
        <v>31211505</v>
      </c>
      <c r="XAZ142" s="86">
        <v>31211505</v>
      </c>
      <c r="XBA142" s="86">
        <v>31211505</v>
      </c>
      <c r="XBB142" s="86">
        <v>31211505</v>
      </c>
      <c r="XBC142" s="86">
        <v>31211505</v>
      </c>
      <c r="XBD142" s="86">
        <v>31211505</v>
      </c>
      <c r="XBE142" s="86">
        <v>31211505</v>
      </c>
      <c r="XBF142" s="86">
        <v>31211505</v>
      </c>
      <c r="XBG142" s="86">
        <v>31211505</v>
      </c>
      <c r="XBH142" s="86">
        <v>31211505</v>
      </c>
      <c r="XBI142" s="86">
        <v>31211505</v>
      </c>
      <c r="XBJ142" s="86">
        <v>31211505</v>
      </c>
      <c r="XBK142" s="86">
        <v>31211505</v>
      </c>
      <c r="XBL142" s="86">
        <v>31211505</v>
      </c>
      <c r="XBM142" s="86">
        <v>31211505</v>
      </c>
      <c r="XBN142" s="86">
        <v>31211505</v>
      </c>
      <c r="XBO142" s="86">
        <v>31211505</v>
      </c>
      <c r="XBP142" s="86">
        <v>31211505</v>
      </c>
      <c r="XBQ142" s="86">
        <v>31211505</v>
      </c>
      <c r="XBR142" s="86">
        <v>31211505</v>
      </c>
      <c r="XBS142" s="86">
        <v>31211505</v>
      </c>
      <c r="XBT142" s="86">
        <v>31211505</v>
      </c>
      <c r="XBU142" s="86">
        <v>31211505</v>
      </c>
      <c r="XBV142" s="86">
        <v>31211505</v>
      </c>
      <c r="XBW142" s="86">
        <v>31211505</v>
      </c>
      <c r="XBX142" s="86">
        <v>31211505</v>
      </c>
      <c r="XBY142" s="86">
        <v>31211505</v>
      </c>
      <c r="XBZ142" s="86">
        <v>31211505</v>
      </c>
      <c r="XCA142" s="86">
        <v>31211505</v>
      </c>
      <c r="XCB142" s="86">
        <v>31211505</v>
      </c>
      <c r="XCC142" s="86">
        <v>31211505</v>
      </c>
      <c r="XCD142" s="86">
        <v>31211505</v>
      </c>
      <c r="XCE142" s="86">
        <v>31211505</v>
      </c>
      <c r="XCF142" s="86">
        <v>31211505</v>
      </c>
      <c r="XCG142" s="86">
        <v>31211505</v>
      </c>
      <c r="XCH142" s="86">
        <v>31211505</v>
      </c>
      <c r="XCI142" s="86">
        <v>31211505</v>
      </c>
      <c r="XCJ142" s="86">
        <v>31211505</v>
      </c>
      <c r="XCK142" s="86">
        <v>31211505</v>
      </c>
      <c r="XCL142" s="86">
        <v>31211505</v>
      </c>
      <c r="XCM142" s="86">
        <v>31211505</v>
      </c>
      <c r="XCN142" s="86">
        <v>31211505</v>
      </c>
      <c r="XCO142" s="86">
        <v>31211505</v>
      </c>
      <c r="XCP142" s="86">
        <v>31211505</v>
      </c>
      <c r="XCQ142" s="86">
        <v>31211505</v>
      </c>
      <c r="XCR142" s="86">
        <v>31211505</v>
      </c>
      <c r="XCS142" s="86">
        <v>31211505</v>
      </c>
      <c r="XCT142" s="86">
        <v>31211505</v>
      </c>
      <c r="XCU142" s="86">
        <v>31211505</v>
      </c>
      <c r="XCV142" s="86">
        <v>31211505</v>
      </c>
      <c r="XCW142" s="86">
        <v>31211505</v>
      </c>
      <c r="XCX142" s="86">
        <v>31211505</v>
      </c>
      <c r="XCY142" s="86">
        <v>31211505</v>
      </c>
      <c r="XCZ142" s="86">
        <v>31211505</v>
      </c>
      <c r="XDA142" s="86">
        <v>31211505</v>
      </c>
      <c r="XDB142" s="86">
        <v>31211505</v>
      </c>
      <c r="XDC142" s="86">
        <v>31211505</v>
      </c>
      <c r="XDD142" s="86">
        <v>31211505</v>
      </c>
      <c r="XDE142" s="86">
        <v>31211505</v>
      </c>
      <c r="XDF142" s="86">
        <v>31211505</v>
      </c>
      <c r="XDG142" s="86">
        <v>31211505</v>
      </c>
      <c r="XDH142" s="86">
        <v>31211505</v>
      </c>
      <c r="XDI142" s="86">
        <v>31211505</v>
      </c>
      <c r="XDJ142" s="86">
        <v>31211505</v>
      </c>
      <c r="XDK142" s="86">
        <v>31211505</v>
      </c>
      <c r="XDL142" s="86">
        <v>31211505</v>
      </c>
      <c r="XDM142" s="86">
        <v>31211505</v>
      </c>
      <c r="XDN142" s="86">
        <v>31211505</v>
      </c>
      <c r="XDO142" s="86">
        <v>31211505</v>
      </c>
      <c r="XDP142" s="86">
        <v>31211505</v>
      </c>
      <c r="XDQ142" s="86">
        <v>31211505</v>
      </c>
      <c r="XDR142" s="86">
        <v>31211505</v>
      </c>
      <c r="XDS142" s="86">
        <v>31211505</v>
      </c>
      <c r="XDT142" s="86">
        <v>31211505</v>
      </c>
      <c r="XDU142" s="86">
        <v>31211505</v>
      </c>
      <c r="XDV142" s="86">
        <v>31211505</v>
      </c>
      <c r="XDW142" s="86">
        <v>31211505</v>
      </c>
      <c r="XDX142" s="86">
        <v>31211505</v>
      </c>
      <c r="XDY142" s="86">
        <v>31211505</v>
      </c>
      <c r="XDZ142" s="86">
        <v>31211505</v>
      </c>
      <c r="XEA142" s="86">
        <v>31211505</v>
      </c>
      <c r="XEB142" s="86">
        <v>31211505</v>
      </c>
      <c r="XEC142" s="86">
        <v>31211505</v>
      </c>
      <c r="XED142" s="86">
        <v>31211505</v>
      </c>
      <c r="XEE142" s="86">
        <v>31211505</v>
      </c>
      <c r="XEF142" s="86">
        <v>31211505</v>
      </c>
      <c r="XEG142" s="86">
        <v>31211505</v>
      </c>
      <c r="XEH142" s="86">
        <v>31211505</v>
      </c>
      <c r="XEI142" s="86">
        <v>31211505</v>
      </c>
      <c r="XEJ142" s="86">
        <v>31211505</v>
      </c>
      <c r="XEK142" s="86">
        <v>31211505</v>
      </c>
      <c r="XEL142" s="86">
        <v>31211505</v>
      </c>
      <c r="XEM142" s="86">
        <v>31211505</v>
      </c>
      <c r="XEN142" s="86">
        <v>31211505</v>
      </c>
      <c r="XEO142" s="86">
        <v>31211505</v>
      </c>
      <c r="XEP142" s="86">
        <v>31211505</v>
      </c>
      <c r="XEQ142" s="86">
        <v>31211505</v>
      </c>
      <c r="XER142" s="86">
        <v>31211505</v>
      </c>
      <c r="XES142" s="86">
        <v>31211505</v>
      </c>
      <c r="XET142" s="86">
        <v>31211505</v>
      </c>
      <c r="XEU142" s="86">
        <v>31211505</v>
      </c>
      <c r="XEV142" s="86">
        <v>31211505</v>
      </c>
      <c r="XEW142" s="86">
        <v>31211505</v>
      </c>
      <c r="XEX142" s="86">
        <v>31211505</v>
      </c>
      <c r="XEY142" s="86">
        <v>31211505</v>
      </c>
      <c r="XEZ142" s="86">
        <v>31211505</v>
      </c>
      <c r="XFA142" s="86">
        <v>31211505</v>
      </c>
      <c r="XFB142" s="86">
        <v>31211505</v>
      </c>
      <c r="XFC142" s="86">
        <v>31211505</v>
      </c>
      <c r="XFD142" s="86">
        <v>31211505</v>
      </c>
    </row>
    <row r="143" spans="1:16384" ht="13.5" customHeight="1" x14ac:dyDescent="0.2">
      <c r="A143" s="86">
        <v>31211508</v>
      </c>
      <c r="B143" s="69" t="str">
        <f t="shared" ca="1" si="2"/>
        <v>Pinturas acrílicas</v>
      </c>
      <c r="C143" s="81" t="s">
        <v>9559</v>
      </c>
      <c r="D143" s="81">
        <v>85</v>
      </c>
      <c r="E143" s="71">
        <v>750</v>
      </c>
      <c r="F143" s="70">
        <f t="shared" ca="1" si="3"/>
        <v>63750</v>
      </c>
      <c r="G143" s="45"/>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87"/>
      <c r="EP143" s="87"/>
      <c r="EQ143" s="87"/>
      <c r="ER143" s="87"/>
      <c r="ES143" s="87"/>
      <c r="ET143" s="87"/>
      <c r="EU143" s="87"/>
      <c r="EV143" s="87"/>
      <c r="EW143" s="87"/>
      <c r="EX143" s="87"/>
      <c r="EY143" s="87"/>
      <c r="EZ143" s="87"/>
      <c r="FA143" s="87"/>
      <c r="FB143" s="87"/>
      <c r="FC143" s="87"/>
      <c r="FD143" s="87"/>
      <c r="FE143" s="87"/>
      <c r="FF143" s="8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c r="GG143" s="87"/>
      <c r="GH143" s="87"/>
      <c r="GI143" s="87"/>
      <c r="GJ143" s="87"/>
      <c r="GK143" s="87"/>
      <c r="GL143" s="87"/>
      <c r="GM143" s="87"/>
      <c r="GN143" s="87"/>
      <c r="GO143" s="87"/>
      <c r="GP143" s="87"/>
      <c r="GQ143" s="87"/>
      <c r="GR143" s="87"/>
      <c r="GS143" s="87"/>
      <c r="GT143" s="87"/>
      <c r="GU143" s="87"/>
      <c r="GV143" s="87"/>
      <c r="GW143" s="87"/>
      <c r="GX143" s="87"/>
      <c r="GY143" s="87"/>
      <c r="GZ143" s="87"/>
      <c r="HA143" s="87"/>
      <c r="HB143" s="87"/>
      <c r="HC143" s="87"/>
      <c r="HD143" s="87"/>
      <c r="HE143" s="87"/>
      <c r="HF143" s="87"/>
      <c r="HG143" s="87"/>
      <c r="HH143" s="87"/>
      <c r="HI143" s="87"/>
      <c r="HJ143" s="87"/>
      <c r="HK143" s="87"/>
      <c r="HL143" s="87"/>
      <c r="HM143" s="87"/>
      <c r="HN143" s="87"/>
      <c r="HO143" s="87"/>
      <c r="HP143" s="87"/>
      <c r="HQ143" s="87"/>
      <c r="HR143" s="87"/>
      <c r="HS143" s="87"/>
      <c r="HT143" s="87"/>
      <c r="HU143" s="87"/>
      <c r="HV143" s="87"/>
      <c r="HW143" s="87"/>
      <c r="HX143" s="87"/>
      <c r="HY143" s="87"/>
      <c r="HZ143" s="87"/>
      <c r="IA143" s="87"/>
      <c r="IB143" s="87"/>
      <c r="IC143" s="87"/>
      <c r="ID143" s="87"/>
      <c r="IE143" s="87"/>
      <c r="IF143" s="87"/>
      <c r="IG143" s="87"/>
      <c r="IH143" s="87"/>
      <c r="II143" s="87"/>
      <c r="IJ143" s="87"/>
      <c r="IK143" s="87"/>
      <c r="IL143" s="87"/>
      <c r="IM143" s="87"/>
      <c r="IN143" s="87"/>
      <c r="IO143" s="87"/>
      <c r="IP143" s="87"/>
      <c r="IQ143" s="87"/>
      <c r="IR143" s="87"/>
      <c r="IS143" s="87"/>
      <c r="IT143" s="87"/>
      <c r="IU143" s="87"/>
      <c r="IV143" s="87"/>
      <c r="IW143" s="87"/>
      <c r="IX143" s="87"/>
      <c r="IY143" s="87"/>
      <c r="IZ143" s="87"/>
      <c r="JA143" s="87"/>
      <c r="JB143" s="87"/>
      <c r="JC143" s="87"/>
      <c r="JD143" s="87"/>
      <c r="JE143" s="87"/>
      <c r="JF143" s="87"/>
      <c r="JG143" s="87"/>
      <c r="JH143" s="87"/>
      <c r="JI143" s="87"/>
      <c r="JJ143" s="87"/>
      <c r="JK143" s="87"/>
      <c r="JL143" s="87"/>
      <c r="JM143" s="87"/>
      <c r="JN143" s="87"/>
      <c r="JO143" s="87"/>
      <c r="JP143" s="87"/>
      <c r="JQ143" s="87"/>
      <c r="JR143" s="87"/>
      <c r="JS143" s="87"/>
      <c r="JT143" s="87"/>
      <c r="JU143" s="87"/>
      <c r="JV143" s="87"/>
      <c r="JW143" s="87"/>
      <c r="JX143" s="87"/>
      <c r="JY143" s="87"/>
      <c r="JZ143" s="87"/>
      <c r="KA143" s="87"/>
      <c r="KB143" s="87"/>
      <c r="KC143" s="87"/>
      <c r="KD143" s="87"/>
      <c r="KE143" s="87"/>
      <c r="KF143" s="87"/>
      <c r="KG143" s="87"/>
      <c r="KH143" s="87"/>
      <c r="KI143" s="87"/>
      <c r="KJ143" s="87"/>
      <c r="KK143" s="87"/>
      <c r="KL143" s="87"/>
      <c r="KM143" s="87"/>
      <c r="KN143" s="87"/>
      <c r="KO143" s="87"/>
      <c r="KP143" s="87"/>
      <c r="KQ143" s="87"/>
      <c r="KR143" s="87"/>
      <c r="KS143" s="87"/>
      <c r="KT143" s="87"/>
      <c r="KU143" s="87"/>
      <c r="KV143" s="87"/>
      <c r="KW143" s="87"/>
      <c r="KX143" s="87"/>
      <c r="KY143" s="87"/>
      <c r="KZ143" s="87"/>
      <c r="LA143" s="87"/>
      <c r="LB143" s="87"/>
      <c r="LC143" s="87"/>
      <c r="LD143" s="87"/>
      <c r="LE143" s="87"/>
      <c r="LF143" s="87"/>
      <c r="LG143" s="87"/>
      <c r="LH143" s="87"/>
      <c r="LI143" s="87"/>
      <c r="LJ143" s="87"/>
      <c r="LK143" s="87"/>
      <c r="LL143" s="87"/>
      <c r="LM143" s="87"/>
      <c r="LN143" s="87"/>
      <c r="LO143" s="87"/>
      <c r="LP143" s="87"/>
      <c r="LQ143" s="87"/>
      <c r="LR143" s="87"/>
      <c r="LS143" s="87"/>
      <c r="LT143" s="87"/>
      <c r="LU143" s="87"/>
      <c r="LV143" s="87"/>
      <c r="LW143" s="87"/>
      <c r="LX143" s="87"/>
      <c r="LY143" s="87"/>
      <c r="LZ143" s="87"/>
      <c r="MA143" s="87"/>
      <c r="MB143" s="87"/>
      <c r="MC143" s="87"/>
      <c r="MD143" s="87"/>
      <c r="ME143" s="87"/>
      <c r="MF143" s="87"/>
      <c r="MG143" s="87"/>
      <c r="MH143" s="87"/>
      <c r="MI143" s="87"/>
      <c r="MJ143" s="87"/>
      <c r="MK143" s="87"/>
      <c r="ML143" s="87"/>
      <c r="MM143" s="87"/>
      <c r="MN143" s="87"/>
      <c r="MO143" s="87"/>
      <c r="MP143" s="87"/>
      <c r="MQ143" s="87"/>
      <c r="MR143" s="87"/>
      <c r="MS143" s="87"/>
      <c r="MT143" s="87"/>
      <c r="MU143" s="87"/>
      <c r="MV143" s="87"/>
      <c r="MW143" s="87"/>
      <c r="MX143" s="87"/>
      <c r="MY143" s="87"/>
      <c r="MZ143" s="87"/>
      <c r="NA143" s="87"/>
      <c r="NB143" s="87"/>
      <c r="NC143" s="87"/>
      <c r="ND143" s="87"/>
      <c r="NE143" s="87"/>
      <c r="NF143" s="87"/>
      <c r="NG143" s="87"/>
      <c r="NH143" s="87"/>
      <c r="NI143" s="87"/>
      <c r="NJ143" s="87"/>
      <c r="NK143" s="87"/>
      <c r="NL143" s="87"/>
      <c r="NM143" s="87"/>
      <c r="NN143" s="87"/>
      <c r="NO143" s="87"/>
      <c r="NP143" s="87"/>
      <c r="NQ143" s="87"/>
      <c r="NR143" s="87"/>
      <c r="NS143" s="87"/>
      <c r="NT143" s="87"/>
      <c r="NU143" s="87"/>
      <c r="NV143" s="87"/>
      <c r="NW143" s="87"/>
      <c r="NX143" s="87"/>
      <c r="NY143" s="87"/>
      <c r="NZ143" s="87"/>
      <c r="OA143" s="87"/>
      <c r="OB143" s="87"/>
      <c r="OC143" s="87"/>
      <c r="OD143" s="87"/>
      <c r="OE143" s="87"/>
      <c r="OF143" s="87"/>
      <c r="OG143" s="87"/>
      <c r="OH143" s="87"/>
      <c r="OI143" s="87"/>
      <c r="OJ143" s="87"/>
      <c r="OK143" s="87"/>
      <c r="OL143" s="87"/>
      <c r="OM143" s="87"/>
      <c r="ON143" s="87"/>
      <c r="OO143" s="87"/>
      <c r="OP143" s="87"/>
      <c r="OQ143" s="87"/>
      <c r="OR143" s="87"/>
      <c r="OS143" s="87"/>
      <c r="OT143" s="87"/>
      <c r="OU143" s="87"/>
      <c r="OV143" s="87"/>
      <c r="OW143" s="87"/>
      <c r="OX143" s="87"/>
      <c r="OY143" s="87"/>
      <c r="OZ143" s="87"/>
      <c r="PA143" s="87"/>
      <c r="PB143" s="87"/>
      <c r="PC143" s="87"/>
      <c r="PD143" s="87"/>
      <c r="PE143" s="87"/>
      <c r="PF143" s="87"/>
      <c r="PG143" s="87"/>
      <c r="PH143" s="87"/>
      <c r="PI143" s="87"/>
      <c r="PJ143" s="87"/>
      <c r="PK143" s="87"/>
      <c r="PL143" s="87"/>
      <c r="PM143" s="87"/>
      <c r="PN143" s="87"/>
      <c r="PO143" s="87"/>
      <c r="PP143" s="87"/>
      <c r="PQ143" s="87"/>
      <c r="PR143" s="87"/>
      <c r="PS143" s="87"/>
      <c r="PT143" s="87"/>
      <c r="PU143" s="87"/>
      <c r="PV143" s="87"/>
      <c r="PW143" s="87"/>
      <c r="PX143" s="87"/>
      <c r="PY143" s="87"/>
      <c r="PZ143" s="87"/>
      <c r="QA143" s="87"/>
      <c r="QB143" s="87"/>
      <c r="QC143" s="87"/>
      <c r="QD143" s="87"/>
      <c r="QE143" s="87"/>
      <c r="QF143" s="87"/>
      <c r="QG143" s="87"/>
      <c r="QH143" s="87"/>
      <c r="QI143" s="87"/>
      <c r="QJ143" s="87"/>
      <c r="QK143" s="87"/>
      <c r="QL143" s="87"/>
      <c r="QM143" s="87"/>
      <c r="QN143" s="87"/>
      <c r="QO143" s="87"/>
      <c r="QP143" s="87"/>
      <c r="QQ143" s="87"/>
      <c r="QR143" s="87"/>
      <c r="QS143" s="87"/>
      <c r="QT143" s="87"/>
      <c r="QU143" s="87"/>
      <c r="QV143" s="87"/>
      <c r="QW143" s="87"/>
      <c r="QX143" s="87"/>
      <c r="QY143" s="87"/>
      <c r="QZ143" s="87"/>
      <c r="RA143" s="87"/>
      <c r="RB143" s="87"/>
      <c r="RC143" s="87"/>
      <c r="RD143" s="87"/>
      <c r="RE143" s="87"/>
      <c r="RF143" s="87"/>
      <c r="RG143" s="87"/>
      <c r="RH143" s="87"/>
      <c r="RI143" s="87"/>
      <c r="RJ143" s="87"/>
      <c r="RK143" s="87"/>
      <c r="RL143" s="87"/>
      <c r="RM143" s="87"/>
      <c r="RN143" s="87"/>
      <c r="RO143" s="87"/>
      <c r="RP143" s="87"/>
      <c r="RQ143" s="87"/>
      <c r="RR143" s="87"/>
      <c r="RS143" s="87"/>
      <c r="RT143" s="87"/>
      <c r="RU143" s="87"/>
      <c r="RV143" s="87"/>
      <c r="RW143" s="87"/>
      <c r="RX143" s="87"/>
      <c r="RY143" s="87"/>
      <c r="RZ143" s="87"/>
      <c r="SA143" s="87"/>
      <c r="SB143" s="87"/>
      <c r="SC143" s="87"/>
      <c r="SD143" s="87"/>
      <c r="SE143" s="87"/>
      <c r="SF143" s="87"/>
      <c r="SG143" s="87"/>
      <c r="SH143" s="87"/>
      <c r="SI143" s="87"/>
      <c r="SJ143" s="87"/>
      <c r="SK143" s="87"/>
      <c r="SL143" s="87"/>
      <c r="SM143" s="87"/>
      <c r="SN143" s="87"/>
      <c r="SO143" s="87"/>
      <c r="SP143" s="87"/>
      <c r="SQ143" s="87"/>
      <c r="SR143" s="87"/>
      <c r="SS143" s="87"/>
      <c r="ST143" s="87"/>
      <c r="SU143" s="87"/>
      <c r="SV143" s="87"/>
      <c r="SW143" s="87"/>
      <c r="SX143" s="87"/>
      <c r="SY143" s="87"/>
      <c r="SZ143" s="87"/>
      <c r="TA143" s="87"/>
      <c r="TB143" s="87"/>
      <c r="TC143" s="87"/>
      <c r="TD143" s="87"/>
      <c r="TE143" s="87"/>
      <c r="TF143" s="87"/>
      <c r="TG143" s="87"/>
      <c r="TH143" s="87"/>
      <c r="TI143" s="87"/>
      <c r="TJ143" s="87"/>
      <c r="TK143" s="87"/>
      <c r="TL143" s="87"/>
      <c r="TM143" s="87"/>
      <c r="TN143" s="87"/>
      <c r="TO143" s="87"/>
      <c r="TP143" s="87"/>
      <c r="TQ143" s="87"/>
      <c r="TR143" s="87"/>
      <c r="TS143" s="87"/>
      <c r="TT143" s="87"/>
      <c r="TU143" s="87"/>
      <c r="TV143" s="87"/>
      <c r="TW143" s="87"/>
      <c r="TX143" s="87"/>
      <c r="TY143" s="87"/>
      <c r="TZ143" s="87"/>
      <c r="UA143" s="87"/>
      <c r="UB143" s="87"/>
      <c r="UC143" s="87"/>
      <c r="UD143" s="87"/>
      <c r="UE143" s="87"/>
      <c r="UF143" s="87"/>
      <c r="UG143" s="87"/>
      <c r="UH143" s="87"/>
      <c r="UI143" s="87"/>
      <c r="UJ143" s="87"/>
      <c r="UK143" s="87"/>
      <c r="UL143" s="87"/>
      <c r="UM143" s="87"/>
      <c r="UN143" s="87"/>
      <c r="UO143" s="87"/>
      <c r="UP143" s="87"/>
      <c r="UQ143" s="87"/>
      <c r="UR143" s="87"/>
      <c r="US143" s="87"/>
      <c r="UT143" s="87"/>
      <c r="UU143" s="87"/>
      <c r="UV143" s="87"/>
      <c r="UW143" s="87"/>
      <c r="UX143" s="87"/>
      <c r="UY143" s="87"/>
      <c r="UZ143" s="87"/>
      <c r="VA143" s="87"/>
      <c r="VB143" s="87"/>
      <c r="VC143" s="87"/>
      <c r="VD143" s="87"/>
      <c r="VE143" s="87"/>
      <c r="VF143" s="87"/>
      <c r="VG143" s="87"/>
      <c r="VH143" s="87"/>
      <c r="VI143" s="87"/>
      <c r="VJ143" s="87"/>
      <c r="VK143" s="87"/>
      <c r="VL143" s="87"/>
      <c r="VM143" s="87"/>
      <c r="VN143" s="87"/>
      <c r="VO143" s="87"/>
      <c r="VP143" s="87"/>
      <c r="VQ143" s="87"/>
      <c r="VR143" s="87"/>
      <c r="VS143" s="87"/>
      <c r="VT143" s="87"/>
      <c r="VU143" s="87"/>
      <c r="VV143" s="87"/>
      <c r="VW143" s="87"/>
      <c r="VX143" s="87"/>
      <c r="VY143" s="87"/>
      <c r="VZ143" s="87"/>
      <c r="WA143" s="87"/>
      <c r="WB143" s="87"/>
      <c r="WC143" s="87"/>
      <c r="WD143" s="87"/>
      <c r="WE143" s="87"/>
      <c r="WF143" s="87"/>
      <c r="WG143" s="87"/>
      <c r="WH143" s="87"/>
      <c r="WI143" s="87"/>
      <c r="WJ143" s="87"/>
      <c r="WK143" s="87"/>
      <c r="WL143" s="87"/>
      <c r="WM143" s="87"/>
      <c r="WN143" s="87"/>
      <c r="WO143" s="87"/>
      <c r="WP143" s="87"/>
      <c r="WQ143" s="87"/>
      <c r="WR143" s="87"/>
      <c r="WS143" s="87"/>
      <c r="WT143" s="87"/>
      <c r="WU143" s="87"/>
      <c r="WV143" s="87"/>
      <c r="WW143" s="87"/>
      <c r="WX143" s="87"/>
      <c r="WY143" s="87"/>
      <c r="WZ143" s="87"/>
      <c r="XA143" s="87"/>
      <c r="XB143" s="87"/>
      <c r="XC143" s="87"/>
      <c r="XD143" s="87"/>
      <c r="XE143" s="87"/>
      <c r="XF143" s="87"/>
      <c r="XG143" s="87"/>
      <c r="XH143" s="87"/>
      <c r="XI143" s="87"/>
      <c r="XJ143" s="87"/>
      <c r="XK143" s="87"/>
      <c r="XL143" s="87"/>
      <c r="XM143" s="87"/>
      <c r="XN143" s="87"/>
      <c r="XO143" s="87"/>
      <c r="XP143" s="87"/>
      <c r="XQ143" s="87"/>
      <c r="XR143" s="87"/>
      <c r="XS143" s="87"/>
      <c r="XT143" s="87"/>
      <c r="XU143" s="87"/>
      <c r="XV143" s="87"/>
      <c r="XW143" s="87"/>
      <c r="XX143" s="87"/>
      <c r="XY143" s="87"/>
      <c r="XZ143" s="87"/>
      <c r="YA143" s="87"/>
      <c r="YB143" s="87"/>
      <c r="YC143" s="87"/>
      <c r="YD143" s="87"/>
      <c r="YE143" s="87"/>
      <c r="YF143" s="87"/>
      <c r="YG143" s="87"/>
      <c r="YH143" s="87"/>
      <c r="YI143" s="87"/>
      <c r="YJ143" s="87"/>
      <c r="YK143" s="87"/>
      <c r="YL143" s="87"/>
      <c r="YM143" s="87"/>
      <c r="YN143" s="87"/>
      <c r="YO143" s="87"/>
      <c r="YP143" s="87"/>
      <c r="YQ143" s="87"/>
      <c r="YR143" s="87"/>
      <c r="YS143" s="87"/>
      <c r="YT143" s="87"/>
      <c r="YU143" s="87"/>
      <c r="YV143" s="87"/>
      <c r="YW143" s="87"/>
      <c r="YX143" s="87"/>
      <c r="YY143" s="87"/>
      <c r="YZ143" s="87"/>
      <c r="ZA143" s="87"/>
      <c r="ZB143" s="87"/>
      <c r="ZC143" s="87"/>
      <c r="ZD143" s="87"/>
      <c r="ZE143" s="87"/>
      <c r="ZF143" s="87"/>
      <c r="ZG143" s="87"/>
      <c r="ZH143" s="87"/>
      <c r="ZI143" s="87"/>
      <c r="ZJ143" s="87"/>
      <c r="ZK143" s="87"/>
      <c r="ZL143" s="87"/>
      <c r="ZM143" s="87"/>
      <c r="ZN143" s="87"/>
      <c r="ZO143" s="87"/>
      <c r="ZP143" s="87"/>
      <c r="ZQ143" s="87"/>
      <c r="ZR143" s="87"/>
      <c r="ZS143" s="87"/>
      <c r="ZT143" s="87"/>
      <c r="ZU143" s="87"/>
      <c r="ZV143" s="87"/>
      <c r="ZW143" s="87"/>
      <c r="ZX143" s="87"/>
      <c r="ZY143" s="87"/>
      <c r="ZZ143" s="87"/>
      <c r="AAA143" s="87"/>
      <c r="AAB143" s="87"/>
      <c r="AAC143" s="87"/>
      <c r="AAD143" s="87"/>
      <c r="AAE143" s="87"/>
      <c r="AAF143" s="87"/>
      <c r="AAG143" s="87"/>
      <c r="AAH143" s="87"/>
      <c r="AAI143" s="87"/>
      <c r="AAJ143" s="87"/>
      <c r="AAK143" s="87"/>
      <c r="AAL143" s="87"/>
      <c r="AAM143" s="87"/>
      <c r="AAN143" s="87"/>
      <c r="AAO143" s="87"/>
      <c r="AAP143" s="87"/>
      <c r="AAQ143" s="87"/>
      <c r="AAR143" s="87"/>
      <c r="AAS143" s="87"/>
      <c r="AAT143" s="87"/>
      <c r="AAU143" s="87"/>
      <c r="AAV143" s="87"/>
      <c r="AAW143" s="87"/>
      <c r="AAX143" s="87"/>
      <c r="AAY143" s="87"/>
      <c r="AAZ143" s="87"/>
      <c r="ABA143" s="87"/>
      <c r="ABB143" s="87"/>
      <c r="ABC143" s="87"/>
      <c r="ABD143" s="87"/>
      <c r="ABE143" s="87"/>
      <c r="ABF143" s="87"/>
      <c r="ABG143" s="87"/>
      <c r="ABH143" s="87"/>
      <c r="ABI143" s="87"/>
      <c r="ABJ143" s="87"/>
      <c r="ABK143" s="87"/>
      <c r="ABL143" s="87"/>
      <c r="ABM143" s="87"/>
      <c r="ABN143" s="87"/>
      <c r="ABO143" s="87"/>
      <c r="ABP143" s="87"/>
      <c r="ABQ143" s="87"/>
      <c r="ABR143" s="87"/>
      <c r="ABS143" s="87"/>
      <c r="ABT143" s="87"/>
      <c r="ABU143" s="87"/>
      <c r="ABV143" s="87"/>
      <c r="ABW143" s="87"/>
      <c r="ABX143" s="87"/>
      <c r="ABY143" s="87"/>
      <c r="ABZ143" s="87"/>
      <c r="ACA143" s="87"/>
      <c r="ACB143" s="87"/>
      <c r="ACC143" s="87"/>
      <c r="ACD143" s="87"/>
      <c r="ACE143" s="87"/>
      <c r="ACF143" s="87"/>
      <c r="ACG143" s="87"/>
      <c r="ACH143" s="87"/>
      <c r="ACI143" s="87"/>
      <c r="ACJ143" s="87"/>
      <c r="ACK143" s="87"/>
      <c r="ACL143" s="87"/>
      <c r="ACM143" s="87"/>
      <c r="ACN143" s="87"/>
      <c r="ACO143" s="87"/>
      <c r="ACP143" s="87"/>
      <c r="ACQ143" s="87"/>
      <c r="ACR143" s="87"/>
      <c r="ACS143" s="87"/>
      <c r="ACT143" s="87"/>
      <c r="ACU143" s="87"/>
      <c r="ACV143" s="87"/>
      <c r="ACW143" s="87"/>
      <c r="ACX143" s="87"/>
      <c r="ACY143" s="87"/>
      <c r="ACZ143" s="87"/>
      <c r="ADA143" s="87"/>
      <c r="ADB143" s="87"/>
      <c r="ADC143" s="87"/>
      <c r="ADD143" s="87"/>
      <c r="ADE143" s="87"/>
      <c r="ADF143" s="87"/>
      <c r="ADG143" s="87"/>
      <c r="ADH143" s="87"/>
      <c r="ADI143" s="87"/>
      <c r="ADJ143" s="87"/>
      <c r="ADK143" s="87"/>
      <c r="ADL143" s="87"/>
      <c r="ADM143" s="87"/>
      <c r="ADN143" s="87"/>
      <c r="ADO143" s="87"/>
      <c r="ADP143" s="87"/>
      <c r="ADQ143" s="87"/>
      <c r="ADR143" s="87"/>
      <c r="ADS143" s="87"/>
      <c r="ADT143" s="87"/>
      <c r="ADU143" s="87"/>
      <c r="ADV143" s="87"/>
      <c r="ADW143" s="87"/>
      <c r="ADX143" s="87"/>
      <c r="ADY143" s="87"/>
      <c r="ADZ143" s="87"/>
      <c r="AEA143" s="87"/>
      <c r="AEB143" s="87"/>
      <c r="AEC143" s="87"/>
      <c r="AED143" s="87"/>
      <c r="AEE143" s="87"/>
      <c r="AEF143" s="87"/>
      <c r="AEG143" s="87"/>
      <c r="AEH143" s="87"/>
      <c r="AEI143" s="87"/>
      <c r="AEJ143" s="87"/>
      <c r="AEK143" s="87"/>
      <c r="AEL143" s="87"/>
      <c r="AEM143" s="87"/>
      <c r="AEN143" s="87"/>
      <c r="AEO143" s="87"/>
      <c r="AEP143" s="87"/>
      <c r="AEQ143" s="87"/>
      <c r="AER143" s="87"/>
      <c r="AES143" s="87"/>
      <c r="AET143" s="87"/>
      <c r="AEU143" s="87"/>
      <c r="AEV143" s="87"/>
      <c r="AEW143" s="87"/>
      <c r="AEX143" s="87"/>
      <c r="AEY143" s="87"/>
      <c r="AEZ143" s="87"/>
      <c r="AFA143" s="87"/>
      <c r="AFB143" s="87"/>
      <c r="AFC143" s="87"/>
      <c r="AFD143" s="87"/>
      <c r="AFE143" s="87"/>
      <c r="AFF143" s="87"/>
      <c r="AFG143" s="87"/>
      <c r="AFH143" s="87"/>
      <c r="AFI143" s="87"/>
      <c r="AFJ143" s="87"/>
      <c r="AFK143" s="87"/>
      <c r="AFL143" s="87"/>
      <c r="AFM143" s="87"/>
      <c r="AFN143" s="87"/>
      <c r="AFO143" s="87"/>
      <c r="AFP143" s="87"/>
      <c r="AFQ143" s="87"/>
      <c r="AFR143" s="87"/>
      <c r="AFS143" s="87"/>
      <c r="AFT143" s="87"/>
      <c r="AFU143" s="87"/>
      <c r="AFV143" s="87"/>
      <c r="AFW143" s="87"/>
      <c r="AFX143" s="87"/>
      <c r="AFY143" s="87"/>
      <c r="AFZ143" s="87"/>
      <c r="AGA143" s="87"/>
      <c r="AGB143" s="87"/>
      <c r="AGC143" s="87"/>
      <c r="AGD143" s="87"/>
      <c r="AGE143" s="87"/>
      <c r="AGF143" s="87"/>
      <c r="AGG143" s="87"/>
      <c r="AGH143" s="87"/>
      <c r="AGI143" s="87"/>
      <c r="AGJ143" s="87"/>
      <c r="AGK143" s="87"/>
      <c r="AGL143" s="87"/>
      <c r="AGM143" s="87"/>
      <c r="AGN143" s="87"/>
      <c r="AGO143" s="87"/>
      <c r="AGP143" s="87"/>
      <c r="AGQ143" s="87"/>
      <c r="AGR143" s="87"/>
      <c r="AGS143" s="87"/>
      <c r="AGT143" s="87"/>
      <c r="AGU143" s="87"/>
      <c r="AGV143" s="87"/>
      <c r="AGW143" s="87"/>
      <c r="AGX143" s="87"/>
      <c r="AGY143" s="87"/>
      <c r="AGZ143" s="87"/>
      <c r="AHA143" s="87"/>
      <c r="AHB143" s="87"/>
      <c r="AHC143" s="87"/>
      <c r="AHD143" s="87"/>
      <c r="AHE143" s="87"/>
      <c r="AHF143" s="87"/>
      <c r="AHG143" s="87"/>
      <c r="AHH143" s="87"/>
      <c r="AHI143" s="87"/>
      <c r="AHJ143" s="87"/>
      <c r="AHK143" s="87"/>
      <c r="AHL143" s="87"/>
      <c r="AHM143" s="87"/>
      <c r="AHN143" s="87"/>
      <c r="AHO143" s="87"/>
      <c r="AHP143" s="87"/>
      <c r="AHQ143" s="87"/>
      <c r="AHR143" s="87"/>
      <c r="AHS143" s="87"/>
      <c r="AHT143" s="87"/>
      <c r="AHU143" s="87"/>
      <c r="AHV143" s="87"/>
      <c r="AHW143" s="87"/>
      <c r="AHX143" s="87"/>
      <c r="AHY143" s="87"/>
      <c r="AHZ143" s="87"/>
      <c r="AIA143" s="87"/>
      <c r="AIB143" s="87"/>
      <c r="AIC143" s="87"/>
      <c r="AID143" s="87"/>
      <c r="AIE143" s="87"/>
      <c r="AIF143" s="87"/>
      <c r="AIG143" s="87"/>
      <c r="AIH143" s="87"/>
      <c r="AII143" s="87"/>
      <c r="AIJ143" s="87"/>
      <c r="AIK143" s="87"/>
      <c r="AIL143" s="87"/>
      <c r="AIM143" s="87"/>
      <c r="AIN143" s="87"/>
      <c r="AIO143" s="87"/>
      <c r="AIP143" s="87"/>
      <c r="AIQ143" s="87"/>
      <c r="AIR143" s="87"/>
      <c r="AIS143" s="87"/>
      <c r="AIT143" s="87"/>
      <c r="AIU143" s="87"/>
      <c r="AIV143" s="87"/>
      <c r="AIW143" s="87"/>
      <c r="AIX143" s="87"/>
      <c r="AIY143" s="87"/>
      <c r="AIZ143" s="87"/>
      <c r="AJA143" s="87"/>
      <c r="AJB143" s="87"/>
      <c r="AJC143" s="87"/>
      <c r="AJD143" s="87"/>
      <c r="AJE143" s="87"/>
      <c r="AJF143" s="87"/>
      <c r="AJG143" s="87"/>
      <c r="AJH143" s="87"/>
      <c r="AJI143" s="87"/>
      <c r="AJJ143" s="87"/>
      <c r="AJK143" s="87"/>
      <c r="AJL143" s="87"/>
      <c r="AJM143" s="87"/>
      <c r="AJN143" s="87"/>
      <c r="AJO143" s="87"/>
      <c r="AJP143" s="87"/>
      <c r="AJQ143" s="87"/>
      <c r="AJR143" s="87"/>
      <c r="AJS143" s="87"/>
      <c r="AJT143" s="87"/>
      <c r="AJU143" s="87"/>
      <c r="AJV143" s="87"/>
      <c r="AJW143" s="87"/>
      <c r="AJX143" s="87"/>
      <c r="AJY143" s="87"/>
      <c r="AJZ143" s="87"/>
      <c r="AKA143" s="87"/>
      <c r="AKB143" s="87"/>
      <c r="AKC143" s="87"/>
      <c r="AKD143" s="87"/>
      <c r="AKE143" s="87"/>
      <c r="AKF143" s="87"/>
      <c r="AKG143" s="87"/>
      <c r="AKH143" s="87"/>
      <c r="AKI143" s="87"/>
      <c r="AKJ143" s="87"/>
      <c r="AKK143" s="87"/>
      <c r="AKL143" s="87"/>
      <c r="AKM143" s="87"/>
      <c r="AKN143" s="87"/>
      <c r="AKO143" s="87"/>
      <c r="AKP143" s="87"/>
      <c r="AKQ143" s="87"/>
      <c r="AKR143" s="87"/>
      <c r="AKS143" s="87"/>
      <c r="AKT143" s="87"/>
      <c r="AKU143" s="87"/>
      <c r="AKV143" s="87"/>
      <c r="AKW143" s="87"/>
      <c r="AKX143" s="87"/>
      <c r="AKY143" s="87"/>
      <c r="AKZ143" s="87"/>
      <c r="ALA143" s="87"/>
      <c r="ALB143" s="87"/>
      <c r="ALC143" s="87"/>
      <c r="ALD143" s="87"/>
      <c r="ALE143" s="87"/>
      <c r="ALF143" s="87"/>
      <c r="ALG143" s="87"/>
      <c r="ALH143" s="87"/>
      <c r="ALI143" s="87"/>
      <c r="ALJ143" s="87"/>
      <c r="ALK143" s="87"/>
      <c r="ALL143" s="87"/>
      <c r="ALM143" s="87"/>
      <c r="ALN143" s="87"/>
      <c r="ALO143" s="87"/>
      <c r="ALP143" s="87"/>
      <c r="ALQ143" s="87"/>
      <c r="ALR143" s="87"/>
      <c r="ALS143" s="87"/>
      <c r="ALT143" s="87"/>
      <c r="ALU143" s="87"/>
      <c r="ALV143" s="87"/>
      <c r="ALW143" s="87"/>
      <c r="ALX143" s="87"/>
      <c r="ALY143" s="87"/>
      <c r="ALZ143" s="87"/>
      <c r="AMA143" s="87"/>
      <c r="AMB143" s="87"/>
      <c r="AMC143" s="87"/>
      <c r="AMD143" s="87"/>
      <c r="AME143" s="87"/>
      <c r="AMF143" s="87"/>
      <c r="AMG143" s="87"/>
      <c r="AMH143" s="87"/>
      <c r="AMI143" s="87"/>
      <c r="AMJ143" s="87"/>
      <c r="AMK143" s="87"/>
      <c r="AML143" s="87"/>
      <c r="AMM143" s="87"/>
      <c r="AMN143" s="87"/>
      <c r="AMO143" s="87"/>
      <c r="AMP143" s="87"/>
      <c r="AMQ143" s="87"/>
      <c r="AMR143" s="87"/>
      <c r="AMS143" s="87"/>
      <c r="AMT143" s="87"/>
      <c r="AMU143" s="87"/>
      <c r="AMV143" s="87"/>
      <c r="AMW143" s="87"/>
      <c r="AMX143" s="87"/>
      <c r="AMY143" s="87"/>
      <c r="AMZ143" s="87"/>
      <c r="ANA143" s="87"/>
      <c r="ANB143" s="87"/>
      <c r="ANC143" s="87"/>
      <c r="AND143" s="87"/>
      <c r="ANE143" s="87"/>
      <c r="ANF143" s="87"/>
      <c r="ANG143" s="87"/>
      <c r="ANH143" s="87"/>
      <c r="ANI143" s="87"/>
      <c r="ANJ143" s="87"/>
      <c r="ANK143" s="87"/>
      <c r="ANL143" s="87"/>
      <c r="ANM143" s="87"/>
      <c r="ANN143" s="87"/>
      <c r="ANO143" s="87"/>
      <c r="ANP143" s="87"/>
      <c r="ANQ143" s="87"/>
      <c r="ANR143" s="87"/>
      <c r="ANS143" s="87"/>
      <c r="ANT143" s="87"/>
      <c r="ANU143" s="87"/>
      <c r="ANV143" s="87"/>
      <c r="ANW143" s="87"/>
      <c r="ANX143" s="87"/>
      <c r="ANY143" s="87"/>
      <c r="ANZ143" s="87"/>
      <c r="AOA143" s="87"/>
      <c r="AOB143" s="87"/>
      <c r="AOC143" s="87"/>
      <c r="AOD143" s="87"/>
      <c r="AOE143" s="87"/>
      <c r="AOF143" s="87"/>
      <c r="AOG143" s="87"/>
      <c r="AOH143" s="87"/>
      <c r="AOI143" s="87"/>
      <c r="AOJ143" s="87"/>
      <c r="AOK143" s="87"/>
      <c r="AOL143" s="87"/>
      <c r="AOM143" s="87"/>
      <c r="AON143" s="87"/>
      <c r="AOO143" s="87"/>
      <c r="AOP143" s="87"/>
      <c r="AOQ143" s="87"/>
      <c r="AOR143" s="87"/>
      <c r="AOS143" s="87"/>
      <c r="AOT143" s="87"/>
      <c r="AOU143" s="87"/>
      <c r="AOV143" s="87"/>
      <c r="AOW143" s="87"/>
      <c r="AOX143" s="87"/>
      <c r="AOY143" s="87"/>
      <c r="AOZ143" s="87"/>
      <c r="APA143" s="87"/>
      <c r="APB143" s="87"/>
      <c r="APC143" s="87"/>
      <c r="APD143" s="87"/>
      <c r="APE143" s="87"/>
      <c r="APF143" s="87"/>
      <c r="APG143" s="87"/>
      <c r="APH143" s="87"/>
      <c r="API143" s="87"/>
      <c r="APJ143" s="87"/>
      <c r="APK143" s="87"/>
      <c r="APL143" s="87"/>
      <c r="APM143" s="87"/>
      <c r="APN143" s="87"/>
      <c r="APO143" s="87"/>
      <c r="APP143" s="87"/>
      <c r="APQ143" s="87"/>
      <c r="APR143" s="87"/>
      <c r="APS143" s="87"/>
      <c r="APT143" s="87"/>
      <c r="APU143" s="87"/>
      <c r="APV143" s="87"/>
      <c r="APW143" s="87"/>
      <c r="APX143" s="87"/>
      <c r="APY143" s="87"/>
      <c r="APZ143" s="87"/>
      <c r="AQA143" s="87"/>
      <c r="AQB143" s="87"/>
      <c r="AQC143" s="87"/>
      <c r="AQD143" s="87"/>
      <c r="AQE143" s="87"/>
      <c r="AQF143" s="87"/>
      <c r="AQG143" s="87"/>
      <c r="AQH143" s="87"/>
      <c r="AQI143" s="87"/>
      <c r="AQJ143" s="87"/>
      <c r="AQK143" s="87"/>
      <c r="AQL143" s="87"/>
      <c r="AQM143" s="87"/>
      <c r="AQN143" s="87"/>
      <c r="AQO143" s="87"/>
      <c r="AQP143" s="87"/>
      <c r="AQQ143" s="87"/>
      <c r="AQR143" s="87"/>
      <c r="AQS143" s="87"/>
      <c r="AQT143" s="87"/>
      <c r="AQU143" s="87"/>
      <c r="AQV143" s="87"/>
      <c r="AQW143" s="87"/>
      <c r="AQX143" s="87"/>
      <c r="AQY143" s="87"/>
      <c r="AQZ143" s="87"/>
      <c r="ARA143" s="87"/>
      <c r="ARB143" s="87"/>
      <c r="ARC143" s="87"/>
      <c r="ARD143" s="87"/>
      <c r="ARE143" s="87"/>
      <c r="ARF143" s="87"/>
      <c r="ARG143" s="87"/>
      <c r="ARH143" s="87"/>
      <c r="ARI143" s="87"/>
      <c r="ARJ143" s="87"/>
      <c r="ARK143" s="87"/>
      <c r="ARL143" s="87"/>
      <c r="ARM143" s="87"/>
      <c r="ARN143" s="87"/>
      <c r="ARO143" s="87"/>
      <c r="ARP143" s="87"/>
      <c r="ARQ143" s="87"/>
      <c r="ARR143" s="87"/>
      <c r="ARS143" s="87"/>
      <c r="ART143" s="87"/>
      <c r="ARU143" s="87"/>
      <c r="ARV143" s="87"/>
      <c r="ARW143" s="87"/>
      <c r="ARX143" s="87"/>
      <c r="ARY143" s="87"/>
      <c r="ARZ143" s="87"/>
      <c r="ASA143" s="87"/>
      <c r="ASB143" s="87"/>
      <c r="ASC143" s="87"/>
      <c r="ASD143" s="87"/>
      <c r="ASE143" s="87"/>
      <c r="ASF143" s="87"/>
      <c r="ASG143" s="87"/>
      <c r="ASH143" s="87"/>
      <c r="ASI143" s="87"/>
      <c r="ASJ143" s="87"/>
      <c r="ASK143" s="87"/>
      <c r="ASL143" s="87"/>
      <c r="ASM143" s="87"/>
      <c r="ASN143" s="87"/>
      <c r="ASO143" s="87"/>
      <c r="ASP143" s="87"/>
      <c r="ASQ143" s="87"/>
      <c r="ASR143" s="87"/>
      <c r="ASS143" s="87"/>
      <c r="AST143" s="87"/>
      <c r="ASU143" s="87"/>
      <c r="ASV143" s="87"/>
      <c r="ASW143" s="87"/>
      <c r="ASX143" s="87"/>
      <c r="ASY143" s="87"/>
      <c r="ASZ143" s="87"/>
      <c r="ATA143" s="87"/>
      <c r="ATB143" s="87"/>
      <c r="ATC143" s="87"/>
      <c r="ATD143" s="87"/>
      <c r="ATE143" s="87"/>
      <c r="ATF143" s="87"/>
      <c r="ATG143" s="87"/>
      <c r="ATH143" s="87"/>
      <c r="ATI143" s="87"/>
      <c r="ATJ143" s="87"/>
      <c r="ATK143" s="87"/>
      <c r="ATL143" s="87"/>
      <c r="ATM143" s="87"/>
      <c r="ATN143" s="87"/>
      <c r="ATO143" s="87"/>
      <c r="ATP143" s="87"/>
      <c r="ATQ143" s="87"/>
      <c r="ATR143" s="87"/>
      <c r="ATS143" s="87"/>
      <c r="ATT143" s="87"/>
      <c r="ATU143" s="87"/>
      <c r="ATV143" s="87"/>
      <c r="ATW143" s="87"/>
      <c r="ATX143" s="87"/>
      <c r="ATY143" s="87"/>
      <c r="ATZ143" s="87"/>
      <c r="AUA143" s="87"/>
      <c r="AUB143" s="87"/>
      <c r="AUC143" s="87"/>
      <c r="AUD143" s="87"/>
      <c r="AUE143" s="87"/>
      <c r="AUF143" s="87"/>
      <c r="AUG143" s="87"/>
      <c r="AUH143" s="87"/>
      <c r="AUI143" s="87"/>
      <c r="AUJ143" s="87"/>
      <c r="AUK143" s="87"/>
      <c r="AUL143" s="87"/>
      <c r="AUM143" s="87"/>
      <c r="AUN143" s="87"/>
      <c r="AUO143" s="87"/>
      <c r="AUP143" s="87"/>
      <c r="AUQ143" s="87"/>
      <c r="AUR143" s="87"/>
      <c r="AUS143" s="87"/>
      <c r="AUT143" s="87"/>
      <c r="AUU143" s="87"/>
      <c r="AUV143" s="87"/>
      <c r="AUW143" s="87"/>
      <c r="AUX143" s="87"/>
      <c r="AUY143" s="87"/>
      <c r="AUZ143" s="87"/>
      <c r="AVA143" s="87"/>
      <c r="AVB143" s="87"/>
      <c r="AVC143" s="87"/>
      <c r="AVD143" s="87"/>
      <c r="AVE143" s="87"/>
      <c r="AVF143" s="87"/>
      <c r="AVG143" s="87"/>
      <c r="AVH143" s="87"/>
      <c r="AVI143" s="87"/>
      <c r="AVJ143" s="87"/>
      <c r="AVK143" s="87"/>
      <c r="AVL143" s="87"/>
      <c r="AVM143" s="87"/>
      <c r="AVN143" s="87"/>
      <c r="AVO143" s="87"/>
      <c r="AVP143" s="87"/>
      <c r="AVQ143" s="87"/>
      <c r="AVR143" s="87"/>
      <c r="AVS143" s="87"/>
      <c r="AVT143" s="87"/>
      <c r="AVU143" s="87"/>
      <c r="AVV143" s="87"/>
      <c r="AVW143" s="87"/>
      <c r="AVX143" s="87"/>
      <c r="AVY143" s="87"/>
      <c r="AVZ143" s="87"/>
      <c r="AWA143" s="87"/>
      <c r="AWB143" s="87"/>
      <c r="AWC143" s="87"/>
      <c r="AWD143" s="87"/>
      <c r="AWE143" s="87"/>
      <c r="AWF143" s="87"/>
      <c r="AWG143" s="87"/>
      <c r="AWH143" s="87"/>
      <c r="AWI143" s="87"/>
      <c r="AWJ143" s="87"/>
      <c r="AWK143" s="87"/>
      <c r="AWL143" s="87"/>
      <c r="AWM143" s="87"/>
      <c r="AWN143" s="87"/>
      <c r="AWO143" s="87"/>
      <c r="AWP143" s="87"/>
      <c r="AWQ143" s="87"/>
      <c r="AWR143" s="87"/>
      <c r="AWS143" s="87"/>
      <c r="AWT143" s="87"/>
      <c r="AWU143" s="87"/>
      <c r="AWV143" s="87"/>
      <c r="AWW143" s="87"/>
      <c r="AWX143" s="87"/>
      <c r="AWY143" s="87"/>
      <c r="AWZ143" s="87"/>
      <c r="AXA143" s="87"/>
      <c r="AXB143" s="87"/>
      <c r="AXC143" s="87"/>
      <c r="AXD143" s="87"/>
      <c r="AXE143" s="87"/>
      <c r="AXF143" s="87"/>
      <c r="AXG143" s="87"/>
      <c r="AXH143" s="87"/>
      <c r="AXI143" s="87"/>
      <c r="AXJ143" s="87"/>
      <c r="AXK143" s="87"/>
      <c r="AXL143" s="87"/>
      <c r="AXM143" s="87"/>
      <c r="AXN143" s="87"/>
      <c r="AXO143" s="87"/>
      <c r="AXP143" s="87"/>
      <c r="AXQ143" s="87"/>
      <c r="AXR143" s="87"/>
      <c r="AXS143" s="87"/>
      <c r="AXT143" s="87"/>
      <c r="AXU143" s="87"/>
      <c r="AXV143" s="87"/>
      <c r="AXW143" s="87"/>
      <c r="AXX143" s="87"/>
      <c r="AXY143" s="87"/>
      <c r="AXZ143" s="87"/>
      <c r="AYA143" s="87"/>
      <c r="AYB143" s="87"/>
      <c r="AYC143" s="87"/>
      <c r="AYD143" s="87"/>
      <c r="AYE143" s="87"/>
      <c r="AYF143" s="87"/>
      <c r="AYG143" s="87"/>
      <c r="AYH143" s="87"/>
      <c r="AYI143" s="87"/>
      <c r="AYJ143" s="87"/>
      <c r="AYK143" s="87"/>
      <c r="AYL143" s="87"/>
      <c r="AYM143" s="87"/>
      <c r="AYN143" s="87"/>
      <c r="AYO143" s="87"/>
      <c r="AYP143" s="87"/>
      <c r="AYQ143" s="87"/>
      <c r="AYR143" s="87"/>
      <c r="AYS143" s="87"/>
      <c r="AYT143" s="87"/>
      <c r="AYU143" s="87"/>
      <c r="AYV143" s="87"/>
      <c r="AYW143" s="87"/>
      <c r="AYX143" s="87"/>
      <c r="AYY143" s="87"/>
      <c r="AYZ143" s="87"/>
      <c r="AZA143" s="87"/>
      <c r="AZB143" s="87"/>
      <c r="AZC143" s="87"/>
      <c r="AZD143" s="87"/>
      <c r="AZE143" s="87"/>
      <c r="AZF143" s="87"/>
      <c r="AZG143" s="87"/>
      <c r="AZH143" s="87"/>
      <c r="AZI143" s="87"/>
      <c r="AZJ143" s="87"/>
      <c r="AZK143" s="87"/>
      <c r="AZL143" s="87"/>
      <c r="AZM143" s="87"/>
      <c r="AZN143" s="87"/>
      <c r="AZO143" s="87"/>
      <c r="AZP143" s="87"/>
      <c r="AZQ143" s="87"/>
      <c r="AZR143" s="87"/>
      <c r="AZS143" s="87"/>
      <c r="AZT143" s="87"/>
      <c r="AZU143" s="87"/>
      <c r="AZV143" s="87"/>
      <c r="AZW143" s="87"/>
      <c r="AZX143" s="87"/>
      <c r="AZY143" s="87"/>
      <c r="AZZ143" s="87"/>
      <c r="BAA143" s="87"/>
      <c r="BAB143" s="87"/>
      <c r="BAC143" s="87"/>
      <c r="BAD143" s="87"/>
      <c r="BAE143" s="87"/>
      <c r="BAF143" s="87"/>
      <c r="BAG143" s="87"/>
      <c r="BAH143" s="87"/>
      <c r="BAI143" s="87"/>
      <c r="BAJ143" s="87"/>
      <c r="BAK143" s="87"/>
      <c r="BAL143" s="87"/>
      <c r="BAM143" s="87"/>
      <c r="BAN143" s="87"/>
      <c r="BAO143" s="87"/>
      <c r="BAP143" s="87"/>
      <c r="BAQ143" s="87"/>
      <c r="BAR143" s="87"/>
      <c r="BAS143" s="87"/>
      <c r="BAT143" s="87"/>
      <c r="BAU143" s="87"/>
      <c r="BAV143" s="87"/>
      <c r="BAW143" s="87"/>
      <c r="BAX143" s="87"/>
      <c r="BAY143" s="87"/>
      <c r="BAZ143" s="87"/>
      <c r="BBA143" s="87"/>
      <c r="BBB143" s="87"/>
      <c r="BBC143" s="87"/>
      <c r="BBD143" s="87"/>
      <c r="BBE143" s="87"/>
      <c r="BBF143" s="87"/>
      <c r="BBG143" s="87"/>
      <c r="BBH143" s="87"/>
      <c r="BBI143" s="87"/>
      <c r="BBJ143" s="87"/>
      <c r="BBK143" s="87"/>
      <c r="BBL143" s="87"/>
      <c r="BBM143" s="87"/>
      <c r="BBN143" s="87"/>
      <c r="BBO143" s="87"/>
      <c r="BBP143" s="87"/>
      <c r="BBQ143" s="87"/>
      <c r="BBR143" s="87"/>
      <c r="BBS143" s="87"/>
      <c r="BBT143" s="87"/>
      <c r="BBU143" s="87"/>
      <c r="BBV143" s="87"/>
      <c r="BBW143" s="87"/>
      <c r="BBX143" s="87"/>
      <c r="BBY143" s="87"/>
      <c r="BBZ143" s="87"/>
      <c r="BCA143" s="87"/>
      <c r="BCB143" s="87"/>
      <c r="BCC143" s="87"/>
      <c r="BCD143" s="87"/>
      <c r="BCE143" s="87"/>
      <c r="BCF143" s="87"/>
      <c r="BCG143" s="87"/>
      <c r="BCH143" s="87"/>
      <c r="BCI143" s="87"/>
      <c r="BCJ143" s="87"/>
      <c r="BCK143" s="87"/>
      <c r="BCL143" s="87"/>
      <c r="BCM143" s="87"/>
      <c r="BCN143" s="87"/>
      <c r="BCO143" s="87"/>
      <c r="BCP143" s="87"/>
      <c r="BCQ143" s="87"/>
      <c r="BCR143" s="87"/>
      <c r="BCS143" s="87"/>
      <c r="BCT143" s="87"/>
      <c r="BCU143" s="87"/>
      <c r="BCV143" s="87"/>
      <c r="BCW143" s="87"/>
      <c r="BCX143" s="87"/>
      <c r="BCY143" s="87"/>
      <c r="BCZ143" s="87"/>
      <c r="BDA143" s="87"/>
      <c r="BDB143" s="87"/>
      <c r="BDC143" s="87"/>
      <c r="BDD143" s="87"/>
      <c r="BDE143" s="87"/>
      <c r="BDF143" s="87"/>
      <c r="BDG143" s="87"/>
      <c r="BDH143" s="87"/>
      <c r="BDI143" s="87"/>
      <c r="BDJ143" s="87"/>
      <c r="BDK143" s="87"/>
      <c r="BDL143" s="87"/>
      <c r="BDM143" s="87"/>
      <c r="BDN143" s="87"/>
      <c r="BDO143" s="87"/>
      <c r="BDP143" s="87"/>
      <c r="BDQ143" s="87"/>
      <c r="BDR143" s="87"/>
      <c r="BDS143" s="87"/>
      <c r="BDT143" s="87"/>
      <c r="BDU143" s="87"/>
      <c r="BDV143" s="87"/>
      <c r="BDW143" s="87"/>
      <c r="BDX143" s="87"/>
      <c r="BDY143" s="87"/>
      <c r="BDZ143" s="87"/>
      <c r="BEA143" s="87"/>
      <c r="BEB143" s="87"/>
      <c r="BEC143" s="87"/>
      <c r="BED143" s="87"/>
      <c r="BEE143" s="87"/>
      <c r="BEF143" s="87"/>
      <c r="BEG143" s="87"/>
      <c r="BEH143" s="87"/>
      <c r="BEI143" s="87"/>
      <c r="BEJ143" s="87"/>
      <c r="BEK143" s="87"/>
      <c r="BEL143" s="87"/>
      <c r="BEM143" s="87"/>
      <c r="BEN143" s="87"/>
      <c r="BEO143" s="87"/>
      <c r="BEP143" s="87"/>
      <c r="BEQ143" s="87"/>
      <c r="BER143" s="87"/>
      <c r="BES143" s="87"/>
      <c r="BET143" s="87"/>
      <c r="BEU143" s="87"/>
      <c r="BEV143" s="87"/>
      <c r="BEW143" s="87"/>
      <c r="BEX143" s="87"/>
      <c r="BEY143" s="87"/>
      <c r="BEZ143" s="87"/>
      <c r="BFA143" s="87"/>
      <c r="BFB143" s="87"/>
      <c r="BFC143" s="87"/>
      <c r="BFD143" s="87"/>
      <c r="BFE143" s="87"/>
      <c r="BFF143" s="87"/>
      <c r="BFG143" s="87"/>
      <c r="BFH143" s="87"/>
      <c r="BFI143" s="87"/>
      <c r="BFJ143" s="87"/>
      <c r="BFK143" s="87"/>
      <c r="BFL143" s="87"/>
      <c r="BFM143" s="87"/>
      <c r="BFN143" s="87"/>
      <c r="BFO143" s="87"/>
      <c r="BFP143" s="87"/>
      <c r="BFQ143" s="87"/>
      <c r="BFR143" s="87"/>
      <c r="BFS143" s="87"/>
      <c r="BFT143" s="87"/>
      <c r="BFU143" s="87"/>
      <c r="BFV143" s="87"/>
      <c r="BFW143" s="87"/>
      <c r="BFX143" s="87"/>
      <c r="BFY143" s="87"/>
      <c r="BFZ143" s="87"/>
      <c r="BGA143" s="87"/>
      <c r="BGB143" s="87"/>
      <c r="BGC143" s="87"/>
      <c r="BGD143" s="87"/>
      <c r="BGE143" s="87"/>
      <c r="BGF143" s="87"/>
      <c r="BGG143" s="87"/>
      <c r="BGH143" s="87"/>
      <c r="BGI143" s="87"/>
      <c r="BGJ143" s="87"/>
      <c r="BGK143" s="87"/>
      <c r="BGL143" s="87"/>
      <c r="BGM143" s="87"/>
      <c r="BGN143" s="87"/>
      <c r="BGO143" s="87"/>
      <c r="BGP143" s="87"/>
      <c r="BGQ143" s="87"/>
      <c r="BGR143" s="87"/>
      <c r="BGS143" s="87"/>
      <c r="BGT143" s="87"/>
      <c r="BGU143" s="87"/>
      <c r="BGV143" s="87"/>
      <c r="BGW143" s="87"/>
      <c r="BGX143" s="87"/>
      <c r="BGY143" s="87"/>
      <c r="BGZ143" s="87"/>
      <c r="BHA143" s="87"/>
      <c r="BHB143" s="87"/>
      <c r="BHC143" s="87"/>
      <c r="BHD143" s="87"/>
      <c r="BHE143" s="87"/>
      <c r="BHF143" s="87"/>
      <c r="BHG143" s="87"/>
      <c r="BHH143" s="87"/>
      <c r="BHI143" s="87"/>
      <c r="BHJ143" s="87"/>
      <c r="BHK143" s="87"/>
      <c r="BHL143" s="87"/>
      <c r="BHM143" s="87"/>
      <c r="BHN143" s="87"/>
      <c r="BHO143" s="87"/>
      <c r="BHP143" s="87"/>
      <c r="BHQ143" s="87"/>
      <c r="BHR143" s="87"/>
      <c r="BHS143" s="87"/>
      <c r="BHT143" s="87"/>
      <c r="BHU143" s="87"/>
      <c r="BHV143" s="87"/>
      <c r="BHW143" s="87"/>
      <c r="BHX143" s="87"/>
      <c r="BHY143" s="87"/>
      <c r="BHZ143" s="87"/>
      <c r="BIA143" s="87"/>
      <c r="BIB143" s="87"/>
      <c r="BIC143" s="87"/>
      <c r="BID143" s="87"/>
      <c r="BIE143" s="87"/>
      <c r="BIF143" s="87"/>
      <c r="BIG143" s="87"/>
      <c r="BIH143" s="87"/>
      <c r="BII143" s="87"/>
      <c r="BIJ143" s="87"/>
      <c r="BIK143" s="87"/>
      <c r="BIL143" s="87"/>
      <c r="BIM143" s="87"/>
      <c r="BIN143" s="87"/>
      <c r="BIO143" s="87"/>
      <c r="BIP143" s="87"/>
      <c r="BIQ143" s="87"/>
      <c r="BIR143" s="87"/>
      <c r="BIS143" s="87"/>
      <c r="BIT143" s="87"/>
      <c r="BIU143" s="87"/>
      <c r="BIV143" s="87"/>
      <c r="BIW143" s="87"/>
      <c r="BIX143" s="87"/>
      <c r="BIY143" s="87"/>
      <c r="BIZ143" s="87"/>
      <c r="BJA143" s="87"/>
      <c r="BJB143" s="87"/>
      <c r="BJC143" s="87"/>
      <c r="BJD143" s="87"/>
      <c r="BJE143" s="87"/>
      <c r="BJF143" s="87"/>
      <c r="BJG143" s="87"/>
      <c r="BJH143" s="87"/>
      <c r="BJI143" s="87"/>
      <c r="BJJ143" s="87"/>
      <c r="BJK143" s="87"/>
      <c r="BJL143" s="87"/>
      <c r="BJM143" s="87"/>
      <c r="BJN143" s="87"/>
      <c r="BJO143" s="87"/>
      <c r="BJP143" s="87"/>
      <c r="BJQ143" s="87"/>
      <c r="BJR143" s="87"/>
      <c r="BJS143" s="87"/>
      <c r="BJT143" s="87"/>
      <c r="BJU143" s="87"/>
      <c r="BJV143" s="87"/>
      <c r="BJW143" s="87"/>
      <c r="BJX143" s="87"/>
      <c r="BJY143" s="87"/>
      <c r="BJZ143" s="87"/>
      <c r="BKA143" s="87"/>
      <c r="BKB143" s="87"/>
      <c r="BKC143" s="87"/>
      <c r="BKD143" s="87"/>
      <c r="BKE143" s="87"/>
      <c r="BKF143" s="87"/>
      <c r="BKG143" s="87"/>
      <c r="BKH143" s="87"/>
      <c r="BKI143" s="87"/>
      <c r="BKJ143" s="87"/>
      <c r="BKK143" s="87"/>
      <c r="BKL143" s="87"/>
      <c r="BKM143" s="87"/>
      <c r="BKN143" s="87"/>
      <c r="BKO143" s="87"/>
      <c r="BKP143" s="87"/>
      <c r="BKQ143" s="87"/>
      <c r="BKR143" s="87"/>
      <c r="BKS143" s="87"/>
      <c r="BKT143" s="87"/>
      <c r="BKU143" s="87"/>
      <c r="BKV143" s="87"/>
      <c r="BKW143" s="87"/>
      <c r="BKX143" s="87"/>
      <c r="BKY143" s="87"/>
      <c r="BKZ143" s="87"/>
      <c r="BLA143" s="87"/>
      <c r="BLB143" s="87"/>
      <c r="BLC143" s="87"/>
      <c r="BLD143" s="87"/>
      <c r="BLE143" s="87"/>
      <c r="BLF143" s="87"/>
      <c r="BLG143" s="87"/>
      <c r="BLH143" s="87"/>
      <c r="BLI143" s="87"/>
      <c r="BLJ143" s="87"/>
      <c r="BLK143" s="87"/>
      <c r="BLL143" s="87"/>
      <c r="BLM143" s="87"/>
      <c r="BLN143" s="87"/>
      <c r="BLO143" s="87"/>
      <c r="BLP143" s="87"/>
      <c r="BLQ143" s="87"/>
      <c r="BLR143" s="87"/>
      <c r="BLS143" s="87"/>
      <c r="BLT143" s="87"/>
      <c r="BLU143" s="87"/>
      <c r="BLV143" s="87"/>
      <c r="BLW143" s="87"/>
      <c r="BLX143" s="87"/>
      <c r="BLY143" s="87"/>
      <c r="BLZ143" s="87"/>
      <c r="BMA143" s="87"/>
      <c r="BMB143" s="87"/>
      <c r="BMC143" s="87"/>
      <c r="BMD143" s="87"/>
      <c r="BME143" s="87"/>
      <c r="BMF143" s="87"/>
      <c r="BMG143" s="87"/>
      <c r="BMH143" s="87"/>
      <c r="BMI143" s="87"/>
      <c r="BMJ143" s="87"/>
      <c r="BMK143" s="87"/>
      <c r="BML143" s="87"/>
      <c r="BMM143" s="87"/>
      <c r="BMN143" s="87"/>
      <c r="BMO143" s="87"/>
      <c r="BMP143" s="87"/>
      <c r="BMQ143" s="87"/>
      <c r="BMR143" s="87"/>
      <c r="BMS143" s="87"/>
      <c r="BMT143" s="87"/>
      <c r="BMU143" s="87"/>
      <c r="BMV143" s="87"/>
      <c r="BMW143" s="87"/>
      <c r="BMX143" s="87"/>
      <c r="BMY143" s="87"/>
      <c r="BMZ143" s="87"/>
      <c r="BNA143" s="87"/>
      <c r="BNB143" s="87"/>
      <c r="BNC143" s="87"/>
      <c r="BND143" s="87"/>
      <c r="BNE143" s="87"/>
      <c r="BNF143" s="87"/>
      <c r="BNG143" s="87"/>
      <c r="BNH143" s="87"/>
      <c r="BNI143" s="87"/>
      <c r="BNJ143" s="87"/>
      <c r="BNK143" s="87"/>
      <c r="BNL143" s="87"/>
      <c r="BNM143" s="87"/>
      <c r="BNN143" s="87"/>
      <c r="BNO143" s="87"/>
      <c r="BNP143" s="87"/>
      <c r="BNQ143" s="87"/>
      <c r="BNR143" s="87"/>
      <c r="BNS143" s="87"/>
      <c r="BNT143" s="87"/>
      <c r="BNU143" s="87"/>
      <c r="BNV143" s="87"/>
      <c r="BNW143" s="87"/>
      <c r="BNX143" s="87"/>
      <c r="BNY143" s="87"/>
      <c r="BNZ143" s="87"/>
      <c r="BOA143" s="87"/>
      <c r="BOB143" s="87"/>
      <c r="BOC143" s="87"/>
      <c r="BOD143" s="87"/>
      <c r="BOE143" s="87"/>
      <c r="BOF143" s="87"/>
      <c r="BOG143" s="87"/>
      <c r="BOH143" s="87"/>
      <c r="BOI143" s="87"/>
      <c r="BOJ143" s="87"/>
      <c r="BOK143" s="87"/>
      <c r="BOL143" s="87"/>
      <c r="BOM143" s="87"/>
      <c r="BON143" s="87"/>
      <c r="BOO143" s="87"/>
      <c r="BOP143" s="87"/>
      <c r="BOQ143" s="87"/>
      <c r="BOR143" s="87"/>
      <c r="BOS143" s="87"/>
      <c r="BOT143" s="87"/>
      <c r="BOU143" s="87"/>
      <c r="BOV143" s="87"/>
      <c r="BOW143" s="87"/>
      <c r="BOX143" s="87"/>
      <c r="BOY143" s="87"/>
      <c r="BOZ143" s="87"/>
      <c r="BPA143" s="87"/>
      <c r="BPB143" s="87"/>
      <c r="BPC143" s="87"/>
      <c r="BPD143" s="87"/>
      <c r="BPE143" s="87"/>
      <c r="BPF143" s="87"/>
      <c r="BPG143" s="87"/>
      <c r="BPH143" s="87"/>
      <c r="BPI143" s="87"/>
      <c r="BPJ143" s="87"/>
      <c r="BPK143" s="87"/>
      <c r="BPL143" s="87"/>
      <c r="BPM143" s="87"/>
      <c r="BPN143" s="87"/>
      <c r="BPO143" s="87"/>
      <c r="BPP143" s="87"/>
      <c r="BPQ143" s="87"/>
      <c r="BPR143" s="87"/>
      <c r="BPS143" s="87"/>
      <c r="BPT143" s="87"/>
      <c r="BPU143" s="87"/>
      <c r="BPV143" s="87"/>
      <c r="BPW143" s="87"/>
      <c r="BPX143" s="87"/>
      <c r="BPY143" s="87"/>
      <c r="BPZ143" s="87"/>
      <c r="BQA143" s="87"/>
      <c r="BQB143" s="87"/>
      <c r="BQC143" s="87"/>
      <c r="BQD143" s="87"/>
      <c r="BQE143" s="87"/>
      <c r="BQF143" s="87"/>
      <c r="BQG143" s="87"/>
      <c r="BQH143" s="87"/>
      <c r="BQI143" s="87"/>
      <c r="BQJ143" s="87"/>
      <c r="BQK143" s="87"/>
      <c r="BQL143" s="87"/>
      <c r="BQM143" s="87"/>
      <c r="BQN143" s="87"/>
      <c r="BQO143" s="87"/>
      <c r="BQP143" s="87"/>
      <c r="BQQ143" s="87"/>
      <c r="BQR143" s="87"/>
      <c r="BQS143" s="87"/>
      <c r="BQT143" s="87"/>
      <c r="BQU143" s="87"/>
      <c r="BQV143" s="87"/>
      <c r="BQW143" s="87"/>
      <c r="BQX143" s="87"/>
      <c r="BQY143" s="87"/>
      <c r="BQZ143" s="87"/>
      <c r="BRA143" s="87"/>
      <c r="BRB143" s="87"/>
      <c r="BRC143" s="87"/>
      <c r="BRD143" s="87"/>
      <c r="BRE143" s="87"/>
      <c r="BRF143" s="87"/>
      <c r="BRG143" s="87"/>
      <c r="BRH143" s="87"/>
      <c r="BRI143" s="87"/>
      <c r="BRJ143" s="87"/>
      <c r="BRK143" s="87"/>
      <c r="BRL143" s="87"/>
      <c r="BRM143" s="87"/>
      <c r="BRN143" s="87"/>
      <c r="BRO143" s="87"/>
      <c r="BRP143" s="87"/>
      <c r="BRQ143" s="87"/>
      <c r="BRR143" s="87"/>
      <c r="BRS143" s="87"/>
      <c r="BRT143" s="87"/>
      <c r="BRU143" s="87"/>
      <c r="BRV143" s="87"/>
      <c r="BRW143" s="87"/>
      <c r="BRX143" s="87"/>
      <c r="BRY143" s="87"/>
      <c r="BRZ143" s="87"/>
      <c r="BSA143" s="87"/>
      <c r="BSB143" s="87"/>
      <c r="BSC143" s="87"/>
      <c r="BSD143" s="87"/>
      <c r="BSE143" s="87"/>
      <c r="BSF143" s="87"/>
      <c r="BSG143" s="87"/>
      <c r="BSH143" s="87"/>
      <c r="BSI143" s="87"/>
      <c r="BSJ143" s="87"/>
      <c r="BSK143" s="87"/>
      <c r="BSL143" s="87"/>
      <c r="BSM143" s="87"/>
      <c r="BSN143" s="87"/>
      <c r="BSO143" s="87"/>
      <c r="BSP143" s="87"/>
      <c r="BSQ143" s="87"/>
      <c r="BSR143" s="87"/>
      <c r="BSS143" s="87"/>
      <c r="BST143" s="87"/>
      <c r="BSU143" s="87"/>
      <c r="BSV143" s="87"/>
      <c r="BSW143" s="87"/>
      <c r="BSX143" s="87"/>
      <c r="BSY143" s="87"/>
      <c r="BSZ143" s="87"/>
      <c r="BTA143" s="87"/>
      <c r="BTB143" s="87"/>
      <c r="BTC143" s="87"/>
      <c r="BTD143" s="87"/>
      <c r="BTE143" s="87"/>
      <c r="BTF143" s="87"/>
      <c r="BTG143" s="87"/>
      <c r="BTH143" s="87"/>
      <c r="BTI143" s="87"/>
      <c r="BTJ143" s="87"/>
      <c r="BTK143" s="87"/>
      <c r="BTL143" s="87"/>
      <c r="BTM143" s="87"/>
      <c r="BTN143" s="87"/>
      <c r="BTO143" s="87"/>
      <c r="BTP143" s="87"/>
      <c r="BTQ143" s="87"/>
      <c r="BTR143" s="87"/>
      <c r="BTS143" s="87"/>
      <c r="BTT143" s="87"/>
      <c r="BTU143" s="87"/>
      <c r="BTV143" s="87"/>
      <c r="BTW143" s="87"/>
      <c r="BTX143" s="87"/>
      <c r="BTY143" s="87"/>
      <c r="BTZ143" s="87"/>
      <c r="BUA143" s="87"/>
      <c r="BUB143" s="87"/>
      <c r="BUC143" s="87"/>
      <c r="BUD143" s="87"/>
      <c r="BUE143" s="87"/>
      <c r="BUF143" s="87"/>
      <c r="BUG143" s="87"/>
      <c r="BUH143" s="87"/>
      <c r="BUI143" s="87"/>
      <c r="BUJ143" s="87"/>
      <c r="BUK143" s="87"/>
      <c r="BUL143" s="87"/>
      <c r="BUM143" s="87"/>
      <c r="BUN143" s="87"/>
      <c r="BUO143" s="87"/>
      <c r="BUP143" s="87"/>
      <c r="BUQ143" s="87"/>
      <c r="BUR143" s="87"/>
      <c r="BUS143" s="87"/>
      <c r="BUT143" s="87"/>
      <c r="BUU143" s="87"/>
      <c r="BUV143" s="87"/>
      <c r="BUW143" s="87"/>
      <c r="BUX143" s="87"/>
      <c r="BUY143" s="87"/>
      <c r="BUZ143" s="87"/>
      <c r="BVA143" s="87"/>
      <c r="BVB143" s="87"/>
      <c r="BVC143" s="87"/>
      <c r="BVD143" s="87"/>
      <c r="BVE143" s="87"/>
      <c r="BVF143" s="87"/>
      <c r="BVG143" s="87"/>
      <c r="BVH143" s="87"/>
      <c r="BVI143" s="87"/>
      <c r="BVJ143" s="87"/>
      <c r="BVK143" s="87"/>
      <c r="BVL143" s="87"/>
      <c r="BVM143" s="87"/>
      <c r="BVN143" s="87"/>
      <c r="BVO143" s="87"/>
      <c r="BVP143" s="87"/>
      <c r="BVQ143" s="87"/>
      <c r="BVR143" s="87"/>
      <c r="BVS143" s="87"/>
      <c r="BVT143" s="87"/>
      <c r="BVU143" s="87"/>
      <c r="BVV143" s="87"/>
      <c r="BVW143" s="87"/>
      <c r="BVX143" s="87"/>
      <c r="BVY143" s="87"/>
      <c r="BVZ143" s="87"/>
      <c r="BWA143" s="87"/>
      <c r="BWB143" s="87"/>
      <c r="BWC143" s="87"/>
      <c r="BWD143" s="87"/>
      <c r="BWE143" s="87"/>
      <c r="BWF143" s="87"/>
      <c r="BWG143" s="87"/>
      <c r="BWH143" s="87"/>
      <c r="BWI143" s="87"/>
      <c r="BWJ143" s="87"/>
      <c r="BWK143" s="87"/>
      <c r="BWL143" s="87"/>
      <c r="BWM143" s="87"/>
      <c r="BWN143" s="87"/>
      <c r="BWO143" s="87"/>
      <c r="BWP143" s="87"/>
      <c r="BWQ143" s="87"/>
      <c r="BWR143" s="87"/>
      <c r="BWS143" s="87"/>
      <c r="BWT143" s="87"/>
      <c r="BWU143" s="87"/>
      <c r="BWV143" s="87"/>
      <c r="BWW143" s="87"/>
      <c r="BWX143" s="87"/>
      <c r="BWY143" s="87"/>
      <c r="BWZ143" s="87"/>
      <c r="BXA143" s="87"/>
      <c r="BXB143" s="87"/>
      <c r="BXC143" s="87"/>
      <c r="BXD143" s="87"/>
      <c r="BXE143" s="87"/>
      <c r="BXF143" s="87"/>
      <c r="BXG143" s="87"/>
      <c r="BXH143" s="87"/>
      <c r="BXI143" s="87"/>
      <c r="BXJ143" s="87"/>
      <c r="BXK143" s="87"/>
      <c r="BXL143" s="87"/>
      <c r="BXM143" s="87"/>
      <c r="BXN143" s="87"/>
      <c r="BXO143" s="87"/>
      <c r="BXP143" s="87"/>
      <c r="BXQ143" s="87"/>
      <c r="BXR143" s="87"/>
      <c r="BXS143" s="87"/>
      <c r="BXT143" s="87"/>
      <c r="BXU143" s="87"/>
      <c r="BXV143" s="87"/>
      <c r="BXW143" s="87"/>
      <c r="BXX143" s="87"/>
      <c r="BXY143" s="87"/>
      <c r="BXZ143" s="87"/>
      <c r="BYA143" s="87"/>
      <c r="BYB143" s="87"/>
      <c r="BYC143" s="87"/>
      <c r="BYD143" s="87"/>
      <c r="BYE143" s="87"/>
      <c r="BYF143" s="87"/>
      <c r="BYG143" s="87"/>
      <c r="BYH143" s="87"/>
      <c r="BYI143" s="87"/>
      <c r="BYJ143" s="87"/>
      <c r="BYK143" s="87"/>
      <c r="BYL143" s="87"/>
      <c r="BYM143" s="87"/>
      <c r="BYN143" s="87"/>
      <c r="BYO143" s="87"/>
      <c r="BYP143" s="87"/>
      <c r="BYQ143" s="87"/>
      <c r="BYR143" s="87"/>
      <c r="BYS143" s="87"/>
      <c r="BYT143" s="87"/>
      <c r="BYU143" s="87"/>
      <c r="BYV143" s="87"/>
      <c r="BYW143" s="87"/>
      <c r="BYX143" s="87"/>
      <c r="BYY143" s="87"/>
      <c r="BYZ143" s="87"/>
      <c r="BZA143" s="87"/>
      <c r="BZB143" s="87"/>
      <c r="BZC143" s="87"/>
      <c r="BZD143" s="87"/>
      <c r="BZE143" s="87"/>
      <c r="BZF143" s="87"/>
      <c r="BZG143" s="87"/>
      <c r="BZH143" s="87"/>
      <c r="BZI143" s="87"/>
      <c r="BZJ143" s="87"/>
      <c r="BZK143" s="87"/>
      <c r="BZL143" s="87"/>
      <c r="BZM143" s="87"/>
      <c r="BZN143" s="87"/>
      <c r="BZO143" s="87"/>
      <c r="BZP143" s="87"/>
      <c r="BZQ143" s="87"/>
      <c r="BZR143" s="87"/>
      <c r="BZS143" s="87"/>
      <c r="BZT143" s="87"/>
      <c r="BZU143" s="87"/>
      <c r="BZV143" s="87"/>
      <c r="BZW143" s="87"/>
      <c r="BZX143" s="87"/>
      <c r="BZY143" s="87"/>
      <c r="BZZ143" s="87"/>
      <c r="CAA143" s="87"/>
      <c r="CAB143" s="87"/>
      <c r="CAC143" s="87"/>
      <c r="CAD143" s="87"/>
      <c r="CAE143" s="87"/>
      <c r="CAF143" s="87"/>
      <c r="CAG143" s="87"/>
      <c r="CAH143" s="87"/>
      <c r="CAI143" s="87"/>
      <c r="CAJ143" s="87"/>
      <c r="CAK143" s="87"/>
      <c r="CAL143" s="87"/>
      <c r="CAM143" s="87"/>
      <c r="CAN143" s="87"/>
      <c r="CAO143" s="87"/>
      <c r="CAP143" s="87"/>
      <c r="CAQ143" s="87"/>
      <c r="CAR143" s="87"/>
      <c r="CAS143" s="87"/>
      <c r="CAT143" s="87"/>
      <c r="CAU143" s="87"/>
      <c r="CAV143" s="87"/>
      <c r="CAW143" s="87"/>
      <c r="CAX143" s="87"/>
      <c r="CAY143" s="87"/>
      <c r="CAZ143" s="87"/>
      <c r="CBA143" s="87"/>
      <c r="CBB143" s="87"/>
      <c r="CBC143" s="87"/>
      <c r="CBD143" s="87"/>
      <c r="CBE143" s="87"/>
      <c r="CBF143" s="87"/>
      <c r="CBG143" s="87"/>
      <c r="CBH143" s="87"/>
      <c r="CBI143" s="87"/>
      <c r="CBJ143" s="87"/>
      <c r="CBK143" s="87"/>
      <c r="CBL143" s="87"/>
      <c r="CBM143" s="87"/>
      <c r="CBN143" s="87"/>
      <c r="CBO143" s="87"/>
      <c r="CBP143" s="87"/>
      <c r="CBQ143" s="87"/>
      <c r="CBR143" s="87"/>
      <c r="CBS143" s="87"/>
      <c r="CBT143" s="87"/>
      <c r="CBU143" s="87"/>
      <c r="CBV143" s="87"/>
      <c r="CBW143" s="87"/>
      <c r="CBX143" s="87"/>
      <c r="CBY143" s="87"/>
      <c r="CBZ143" s="87"/>
      <c r="CCA143" s="87"/>
      <c r="CCB143" s="87"/>
      <c r="CCC143" s="87"/>
      <c r="CCD143" s="87"/>
      <c r="CCE143" s="87"/>
      <c r="CCF143" s="87"/>
      <c r="CCG143" s="87"/>
      <c r="CCH143" s="87"/>
      <c r="CCI143" s="87"/>
      <c r="CCJ143" s="87"/>
      <c r="CCK143" s="87"/>
      <c r="CCL143" s="87"/>
      <c r="CCM143" s="87"/>
      <c r="CCN143" s="87"/>
      <c r="CCO143" s="87"/>
      <c r="CCP143" s="87"/>
      <c r="CCQ143" s="87"/>
      <c r="CCR143" s="87"/>
      <c r="CCS143" s="87"/>
      <c r="CCT143" s="87"/>
      <c r="CCU143" s="87"/>
      <c r="CCV143" s="87"/>
      <c r="CCW143" s="87"/>
      <c r="CCX143" s="87"/>
      <c r="CCY143" s="87"/>
      <c r="CCZ143" s="87"/>
      <c r="CDA143" s="87"/>
      <c r="CDB143" s="87"/>
      <c r="CDC143" s="87"/>
      <c r="CDD143" s="87"/>
      <c r="CDE143" s="87"/>
      <c r="CDF143" s="87"/>
      <c r="CDG143" s="87"/>
      <c r="CDH143" s="87"/>
      <c r="CDI143" s="87"/>
      <c r="CDJ143" s="87"/>
      <c r="CDK143" s="87"/>
      <c r="CDL143" s="87"/>
      <c r="CDM143" s="87"/>
      <c r="CDN143" s="87"/>
      <c r="CDO143" s="87"/>
      <c r="CDP143" s="87"/>
      <c r="CDQ143" s="87"/>
      <c r="CDR143" s="87"/>
      <c r="CDS143" s="87"/>
      <c r="CDT143" s="87"/>
      <c r="CDU143" s="87"/>
      <c r="CDV143" s="87"/>
      <c r="CDW143" s="87"/>
      <c r="CDX143" s="87"/>
      <c r="CDY143" s="87"/>
      <c r="CDZ143" s="87"/>
      <c r="CEA143" s="87"/>
      <c r="CEB143" s="87"/>
      <c r="CEC143" s="87"/>
      <c r="CED143" s="87"/>
      <c r="CEE143" s="87"/>
      <c r="CEF143" s="87"/>
      <c r="CEG143" s="87"/>
      <c r="CEH143" s="87"/>
      <c r="CEI143" s="87"/>
      <c r="CEJ143" s="87"/>
      <c r="CEK143" s="87"/>
      <c r="CEL143" s="87"/>
      <c r="CEM143" s="87"/>
      <c r="CEN143" s="87"/>
      <c r="CEO143" s="87"/>
      <c r="CEP143" s="87"/>
      <c r="CEQ143" s="87"/>
      <c r="CER143" s="87"/>
      <c r="CES143" s="87"/>
      <c r="CET143" s="87"/>
      <c r="CEU143" s="87"/>
      <c r="CEV143" s="87"/>
      <c r="CEW143" s="87"/>
      <c r="CEX143" s="87"/>
      <c r="CEY143" s="87"/>
      <c r="CEZ143" s="87"/>
      <c r="CFA143" s="87"/>
      <c r="CFB143" s="87"/>
      <c r="CFC143" s="87"/>
      <c r="CFD143" s="87"/>
      <c r="CFE143" s="87"/>
      <c r="CFF143" s="87"/>
      <c r="CFG143" s="87"/>
      <c r="CFH143" s="87"/>
      <c r="CFI143" s="87"/>
      <c r="CFJ143" s="87"/>
      <c r="CFK143" s="87"/>
      <c r="CFL143" s="87"/>
      <c r="CFM143" s="87"/>
      <c r="CFN143" s="87"/>
      <c r="CFO143" s="87"/>
      <c r="CFP143" s="87"/>
      <c r="CFQ143" s="87"/>
      <c r="CFR143" s="87"/>
      <c r="CFS143" s="87"/>
      <c r="CFT143" s="87"/>
      <c r="CFU143" s="87"/>
      <c r="CFV143" s="87"/>
      <c r="CFW143" s="87"/>
      <c r="CFX143" s="87"/>
      <c r="CFY143" s="87"/>
      <c r="CFZ143" s="87"/>
      <c r="CGA143" s="87"/>
      <c r="CGB143" s="87"/>
      <c r="CGC143" s="87"/>
      <c r="CGD143" s="87"/>
      <c r="CGE143" s="87"/>
      <c r="CGF143" s="87"/>
      <c r="CGG143" s="87"/>
      <c r="CGH143" s="87"/>
      <c r="CGI143" s="87"/>
      <c r="CGJ143" s="87"/>
      <c r="CGK143" s="87"/>
      <c r="CGL143" s="87"/>
      <c r="CGM143" s="87"/>
      <c r="CGN143" s="87"/>
      <c r="CGO143" s="87"/>
      <c r="CGP143" s="87"/>
      <c r="CGQ143" s="87"/>
      <c r="CGR143" s="87"/>
      <c r="CGS143" s="87"/>
      <c r="CGT143" s="87"/>
      <c r="CGU143" s="87"/>
      <c r="CGV143" s="87"/>
      <c r="CGW143" s="87"/>
      <c r="CGX143" s="87"/>
      <c r="CGY143" s="87"/>
      <c r="CGZ143" s="87"/>
      <c r="CHA143" s="87"/>
      <c r="CHB143" s="87"/>
      <c r="CHC143" s="87"/>
      <c r="CHD143" s="87"/>
      <c r="CHE143" s="87"/>
      <c r="CHF143" s="87"/>
      <c r="CHG143" s="87"/>
      <c r="CHH143" s="87"/>
      <c r="CHI143" s="87"/>
      <c r="CHJ143" s="87"/>
      <c r="CHK143" s="87"/>
      <c r="CHL143" s="87"/>
      <c r="CHM143" s="87"/>
      <c r="CHN143" s="87"/>
      <c r="CHO143" s="87"/>
      <c r="CHP143" s="87"/>
      <c r="CHQ143" s="87"/>
      <c r="CHR143" s="87"/>
      <c r="CHS143" s="87"/>
      <c r="CHT143" s="87"/>
      <c r="CHU143" s="87"/>
      <c r="CHV143" s="87"/>
      <c r="CHW143" s="87"/>
      <c r="CHX143" s="87"/>
      <c r="CHY143" s="87"/>
      <c r="CHZ143" s="87"/>
      <c r="CIA143" s="87"/>
      <c r="CIB143" s="87"/>
      <c r="CIC143" s="87"/>
      <c r="CID143" s="87"/>
      <c r="CIE143" s="87"/>
      <c r="CIF143" s="87"/>
      <c r="CIG143" s="87"/>
      <c r="CIH143" s="87"/>
      <c r="CII143" s="87"/>
      <c r="CIJ143" s="87"/>
      <c r="CIK143" s="87"/>
      <c r="CIL143" s="87"/>
      <c r="CIM143" s="87"/>
      <c r="CIN143" s="87"/>
      <c r="CIO143" s="87"/>
      <c r="CIP143" s="87"/>
      <c r="CIQ143" s="87"/>
      <c r="CIR143" s="87"/>
      <c r="CIS143" s="87"/>
      <c r="CIT143" s="87"/>
      <c r="CIU143" s="87"/>
      <c r="CIV143" s="87"/>
      <c r="CIW143" s="87"/>
      <c r="CIX143" s="87"/>
      <c r="CIY143" s="87"/>
      <c r="CIZ143" s="87"/>
      <c r="CJA143" s="87"/>
      <c r="CJB143" s="87"/>
      <c r="CJC143" s="87"/>
      <c r="CJD143" s="87"/>
      <c r="CJE143" s="87"/>
      <c r="CJF143" s="87"/>
      <c r="CJG143" s="87"/>
      <c r="CJH143" s="87"/>
      <c r="CJI143" s="87"/>
      <c r="CJJ143" s="87"/>
      <c r="CJK143" s="87"/>
      <c r="CJL143" s="87"/>
      <c r="CJM143" s="87"/>
      <c r="CJN143" s="87"/>
      <c r="CJO143" s="87"/>
      <c r="CJP143" s="87"/>
      <c r="CJQ143" s="87"/>
      <c r="CJR143" s="87"/>
      <c r="CJS143" s="87"/>
      <c r="CJT143" s="87"/>
      <c r="CJU143" s="87"/>
      <c r="CJV143" s="87"/>
      <c r="CJW143" s="87"/>
      <c r="CJX143" s="87"/>
      <c r="CJY143" s="87"/>
      <c r="CJZ143" s="87"/>
      <c r="CKA143" s="87"/>
      <c r="CKB143" s="87"/>
      <c r="CKC143" s="87"/>
      <c r="CKD143" s="87"/>
      <c r="CKE143" s="87"/>
      <c r="CKF143" s="87"/>
      <c r="CKG143" s="87"/>
      <c r="CKH143" s="87"/>
      <c r="CKI143" s="87"/>
      <c r="CKJ143" s="87"/>
      <c r="CKK143" s="87"/>
      <c r="CKL143" s="87"/>
      <c r="CKM143" s="87"/>
      <c r="CKN143" s="87"/>
      <c r="CKO143" s="87"/>
      <c r="CKP143" s="87"/>
      <c r="CKQ143" s="87"/>
      <c r="CKR143" s="87"/>
      <c r="CKS143" s="87"/>
      <c r="CKT143" s="87"/>
      <c r="CKU143" s="87"/>
      <c r="CKV143" s="87"/>
      <c r="CKW143" s="87"/>
      <c r="CKX143" s="87"/>
      <c r="CKY143" s="87"/>
      <c r="CKZ143" s="87"/>
      <c r="CLA143" s="87"/>
      <c r="CLB143" s="87"/>
      <c r="CLC143" s="87"/>
      <c r="CLD143" s="87"/>
      <c r="CLE143" s="87"/>
      <c r="CLF143" s="87"/>
      <c r="CLG143" s="87"/>
      <c r="CLH143" s="87"/>
      <c r="CLI143" s="87"/>
      <c r="CLJ143" s="87"/>
      <c r="CLK143" s="87"/>
      <c r="CLL143" s="87"/>
      <c r="CLM143" s="87"/>
      <c r="CLN143" s="87"/>
      <c r="CLO143" s="87"/>
      <c r="CLP143" s="87"/>
      <c r="CLQ143" s="87"/>
      <c r="CLR143" s="87"/>
      <c r="CLS143" s="87"/>
      <c r="CLT143" s="87"/>
      <c r="CLU143" s="87"/>
      <c r="CLV143" s="87"/>
      <c r="CLW143" s="87"/>
      <c r="CLX143" s="87"/>
      <c r="CLY143" s="87"/>
      <c r="CLZ143" s="87"/>
      <c r="CMA143" s="87"/>
      <c r="CMB143" s="87"/>
      <c r="CMC143" s="87"/>
      <c r="CMD143" s="87"/>
      <c r="CME143" s="87"/>
      <c r="CMF143" s="87"/>
      <c r="CMG143" s="87"/>
      <c r="CMH143" s="87"/>
      <c r="CMI143" s="87"/>
      <c r="CMJ143" s="87"/>
      <c r="CMK143" s="87"/>
      <c r="CML143" s="87"/>
      <c r="CMM143" s="87"/>
      <c r="CMN143" s="87"/>
      <c r="CMO143" s="87"/>
      <c r="CMP143" s="87"/>
      <c r="CMQ143" s="87"/>
      <c r="CMR143" s="87"/>
      <c r="CMS143" s="87"/>
      <c r="CMT143" s="87"/>
      <c r="CMU143" s="87"/>
      <c r="CMV143" s="87"/>
      <c r="CMW143" s="87"/>
      <c r="CMX143" s="87"/>
      <c r="CMY143" s="87"/>
      <c r="CMZ143" s="87"/>
      <c r="CNA143" s="87"/>
      <c r="CNB143" s="87"/>
      <c r="CNC143" s="87"/>
      <c r="CND143" s="87"/>
      <c r="CNE143" s="87"/>
      <c r="CNF143" s="87"/>
      <c r="CNG143" s="87"/>
      <c r="CNH143" s="87"/>
      <c r="CNI143" s="87"/>
      <c r="CNJ143" s="87"/>
      <c r="CNK143" s="87"/>
      <c r="CNL143" s="87"/>
      <c r="CNM143" s="87"/>
      <c r="CNN143" s="87"/>
      <c r="CNO143" s="87"/>
      <c r="CNP143" s="87"/>
      <c r="CNQ143" s="87"/>
      <c r="CNR143" s="87"/>
      <c r="CNS143" s="87"/>
      <c r="CNT143" s="87"/>
      <c r="CNU143" s="87"/>
      <c r="CNV143" s="87"/>
      <c r="CNW143" s="87"/>
      <c r="CNX143" s="87"/>
      <c r="CNY143" s="87"/>
      <c r="CNZ143" s="87"/>
      <c r="COA143" s="87"/>
      <c r="COB143" s="87"/>
      <c r="COC143" s="87"/>
      <c r="COD143" s="87"/>
      <c r="COE143" s="87"/>
      <c r="COF143" s="87"/>
      <c r="COG143" s="87"/>
      <c r="COH143" s="87"/>
      <c r="COI143" s="87"/>
      <c r="COJ143" s="87"/>
      <c r="COK143" s="87"/>
      <c r="COL143" s="87"/>
      <c r="COM143" s="87"/>
      <c r="CON143" s="87"/>
      <c r="COO143" s="87"/>
      <c r="COP143" s="87"/>
      <c r="COQ143" s="87"/>
      <c r="COR143" s="87"/>
      <c r="COS143" s="87"/>
      <c r="COT143" s="87"/>
      <c r="COU143" s="87"/>
      <c r="COV143" s="87"/>
      <c r="COW143" s="87"/>
      <c r="COX143" s="87"/>
      <c r="COY143" s="87"/>
      <c r="COZ143" s="87"/>
      <c r="CPA143" s="87"/>
      <c r="CPB143" s="87"/>
      <c r="CPC143" s="87"/>
      <c r="CPD143" s="87"/>
      <c r="CPE143" s="87"/>
      <c r="CPF143" s="87"/>
      <c r="CPG143" s="87"/>
      <c r="CPH143" s="87"/>
      <c r="CPI143" s="87"/>
      <c r="CPJ143" s="87"/>
      <c r="CPK143" s="87"/>
      <c r="CPL143" s="87"/>
      <c r="CPM143" s="87"/>
      <c r="CPN143" s="87"/>
      <c r="CPO143" s="87"/>
      <c r="CPP143" s="87"/>
      <c r="CPQ143" s="87"/>
      <c r="CPR143" s="87"/>
      <c r="CPS143" s="87"/>
      <c r="CPT143" s="87"/>
      <c r="CPU143" s="87"/>
      <c r="CPV143" s="87"/>
      <c r="CPW143" s="87"/>
      <c r="CPX143" s="87"/>
      <c r="CPY143" s="87"/>
      <c r="CPZ143" s="87"/>
      <c r="CQA143" s="87"/>
      <c r="CQB143" s="87"/>
      <c r="CQC143" s="87"/>
      <c r="CQD143" s="87"/>
      <c r="CQE143" s="87"/>
      <c r="CQF143" s="87"/>
      <c r="CQG143" s="87"/>
      <c r="CQH143" s="87"/>
      <c r="CQI143" s="87"/>
      <c r="CQJ143" s="87"/>
      <c r="CQK143" s="87"/>
      <c r="CQL143" s="87"/>
      <c r="CQM143" s="87"/>
      <c r="CQN143" s="87"/>
      <c r="CQO143" s="87"/>
      <c r="CQP143" s="87"/>
      <c r="CQQ143" s="87"/>
      <c r="CQR143" s="87"/>
      <c r="CQS143" s="87"/>
      <c r="CQT143" s="87"/>
      <c r="CQU143" s="87"/>
      <c r="CQV143" s="87"/>
      <c r="CQW143" s="87"/>
      <c r="CQX143" s="87"/>
      <c r="CQY143" s="87"/>
      <c r="CQZ143" s="87"/>
      <c r="CRA143" s="87"/>
      <c r="CRB143" s="87"/>
      <c r="CRC143" s="87"/>
      <c r="CRD143" s="87"/>
      <c r="CRE143" s="87"/>
      <c r="CRF143" s="87"/>
      <c r="CRG143" s="87"/>
      <c r="CRH143" s="87"/>
      <c r="CRI143" s="87"/>
      <c r="CRJ143" s="87"/>
      <c r="CRK143" s="87"/>
      <c r="CRL143" s="87"/>
      <c r="CRM143" s="87"/>
      <c r="CRN143" s="87"/>
      <c r="CRO143" s="87"/>
      <c r="CRP143" s="87"/>
      <c r="CRQ143" s="87"/>
      <c r="CRR143" s="87"/>
      <c r="CRS143" s="87"/>
      <c r="CRT143" s="87"/>
      <c r="CRU143" s="87"/>
      <c r="CRV143" s="87"/>
      <c r="CRW143" s="87"/>
      <c r="CRX143" s="87"/>
      <c r="CRY143" s="87"/>
      <c r="CRZ143" s="87"/>
      <c r="CSA143" s="87"/>
      <c r="CSB143" s="87"/>
      <c r="CSC143" s="87"/>
      <c r="CSD143" s="87"/>
      <c r="CSE143" s="87"/>
      <c r="CSF143" s="87"/>
      <c r="CSG143" s="87"/>
      <c r="CSH143" s="87"/>
      <c r="CSI143" s="87"/>
      <c r="CSJ143" s="87"/>
      <c r="CSK143" s="87"/>
      <c r="CSL143" s="87"/>
      <c r="CSM143" s="87"/>
      <c r="CSN143" s="87"/>
      <c r="CSO143" s="87"/>
      <c r="CSP143" s="87"/>
      <c r="CSQ143" s="87"/>
      <c r="CSR143" s="87"/>
      <c r="CSS143" s="87"/>
      <c r="CST143" s="87"/>
      <c r="CSU143" s="87"/>
      <c r="CSV143" s="87"/>
      <c r="CSW143" s="87"/>
      <c r="CSX143" s="87"/>
      <c r="CSY143" s="87"/>
      <c r="CSZ143" s="87"/>
      <c r="CTA143" s="87"/>
      <c r="CTB143" s="87"/>
      <c r="CTC143" s="87"/>
      <c r="CTD143" s="87"/>
      <c r="CTE143" s="87"/>
      <c r="CTF143" s="87"/>
      <c r="CTG143" s="87"/>
      <c r="CTH143" s="87"/>
      <c r="CTI143" s="87"/>
      <c r="CTJ143" s="87"/>
      <c r="CTK143" s="87"/>
      <c r="CTL143" s="87"/>
      <c r="CTM143" s="87"/>
      <c r="CTN143" s="87"/>
      <c r="CTO143" s="87"/>
      <c r="CTP143" s="87"/>
      <c r="CTQ143" s="87"/>
      <c r="CTR143" s="87"/>
      <c r="CTS143" s="87"/>
      <c r="CTT143" s="87"/>
      <c r="CTU143" s="87"/>
      <c r="CTV143" s="87"/>
      <c r="CTW143" s="87"/>
      <c r="CTX143" s="87"/>
      <c r="CTY143" s="87"/>
      <c r="CTZ143" s="87"/>
      <c r="CUA143" s="87"/>
      <c r="CUB143" s="87"/>
      <c r="CUC143" s="87"/>
      <c r="CUD143" s="87"/>
      <c r="CUE143" s="87"/>
      <c r="CUF143" s="87"/>
      <c r="CUG143" s="87"/>
      <c r="CUH143" s="87"/>
      <c r="CUI143" s="87"/>
      <c r="CUJ143" s="87"/>
      <c r="CUK143" s="87"/>
      <c r="CUL143" s="87"/>
      <c r="CUM143" s="87"/>
      <c r="CUN143" s="87"/>
      <c r="CUO143" s="87"/>
      <c r="CUP143" s="87"/>
      <c r="CUQ143" s="87"/>
      <c r="CUR143" s="87"/>
      <c r="CUS143" s="87"/>
      <c r="CUT143" s="87"/>
      <c r="CUU143" s="87"/>
      <c r="CUV143" s="87"/>
      <c r="CUW143" s="87"/>
      <c r="CUX143" s="87"/>
      <c r="CUY143" s="87"/>
      <c r="CUZ143" s="87"/>
      <c r="CVA143" s="87"/>
      <c r="CVB143" s="87"/>
      <c r="CVC143" s="87"/>
      <c r="CVD143" s="87"/>
      <c r="CVE143" s="87"/>
      <c r="CVF143" s="87"/>
      <c r="CVG143" s="87"/>
      <c r="CVH143" s="87"/>
      <c r="CVI143" s="87"/>
      <c r="CVJ143" s="87"/>
      <c r="CVK143" s="87"/>
      <c r="CVL143" s="87"/>
      <c r="CVM143" s="87"/>
      <c r="CVN143" s="87"/>
      <c r="CVO143" s="87"/>
      <c r="CVP143" s="87"/>
      <c r="CVQ143" s="87"/>
      <c r="CVR143" s="87"/>
      <c r="CVS143" s="87"/>
      <c r="CVT143" s="87"/>
      <c r="CVU143" s="87"/>
      <c r="CVV143" s="87"/>
      <c r="CVW143" s="87"/>
      <c r="CVX143" s="87"/>
      <c r="CVY143" s="87"/>
      <c r="CVZ143" s="87"/>
      <c r="CWA143" s="87"/>
      <c r="CWB143" s="87"/>
      <c r="CWC143" s="87"/>
      <c r="CWD143" s="87"/>
      <c r="CWE143" s="87"/>
      <c r="CWF143" s="87"/>
      <c r="CWG143" s="87"/>
      <c r="CWH143" s="87"/>
      <c r="CWI143" s="87"/>
      <c r="CWJ143" s="87"/>
      <c r="CWK143" s="87"/>
      <c r="CWL143" s="87"/>
      <c r="CWM143" s="87"/>
      <c r="CWN143" s="87"/>
      <c r="CWO143" s="87"/>
      <c r="CWP143" s="87"/>
      <c r="CWQ143" s="87"/>
      <c r="CWR143" s="87"/>
      <c r="CWS143" s="87"/>
      <c r="CWT143" s="87"/>
      <c r="CWU143" s="87"/>
      <c r="CWV143" s="87"/>
      <c r="CWW143" s="87"/>
      <c r="CWX143" s="87"/>
      <c r="CWY143" s="87"/>
      <c r="CWZ143" s="87"/>
      <c r="CXA143" s="87"/>
      <c r="CXB143" s="87"/>
      <c r="CXC143" s="87"/>
      <c r="CXD143" s="87"/>
      <c r="CXE143" s="87"/>
      <c r="CXF143" s="87"/>
      <c r="CXG143" s="87"/>
      <c r="CXH143" s="87"/>
      <c r="CXI143" s="87"/>
      <c r="CXJ143" s="87"/>
      <c r="CXK143" s="87"/>
      <c r="CXL143" s="87"/>
      <c r="CXM143" s="87"/>
      <c r="CXN143" s="87"/>
      <c r="CXO143" s="87"/>
      <c r="CXP143" s="87"/>
      <c r="CXQ143" s="87"/>
      <c r="CXR143" s="87"/>
      <c r="CXS143" s="87"/>
      <c r="CXT143" s="87"/>
      <c r="CXU143" s="87"/>
      <c r="CXV143" s="87"/>
      <c r="CXW143" s="87"/>
      <c r="CXX143" s="87"/>
      <c r="CXY143" s="87"/>
      <c r="CXZ143" s="87"/>
      <c r="CYA143" s="87"/>
      <c r="CYB143" s="87"/>
      <c r="CYC143" s="87"/>
      <c r="CYD143" s="87"/>
      <c r="CYE143" s="87"/>
      <c r="CYF143" s="87"/>
      <c r="CYG143" s="87"/>
      <c r="CYH143" s="87"/>
      <c r="CYI143" s="87"/>
      <c r="CYJ143" s="87"/>
      <c r="CYK143" s="87"/>
      <c r="CYL143" s="87"/>
      <c r="CYM143" s="87"/>
      <c r="CYN143" s="87"/>
      <c r="CYO143" s="87"/>
      <c r="CYP143" s="87"/>
      <c r="CYQ143" s="87"/>
      <c r="CYR143" s="87"/>
      <c r="CYS143" s="87"/>
      <c r="CYT143" s="87"/>
      <c r="CYU143" s="87"/>
      <c r="CYV143" s="87"/>
      <c r="CYW143" s="87"/>
      <c r="CYX143" s="87"/>
      <c r="CYY143" s="87"/>
      <c r="CYZ143" s="87"/>
      <c r="CZA143" s="87"/>
      <c r="CZB143" s="87"/>
      <c r="CZC143" s="87"/>
      <c r="CZD143" s="87"/>
      <c r="CZE143" s="87"/>
      <c r="CZF143" s="87"/>
      <c r="CZG143" s="87"/>
      <c r="CZH143" s="87"/>
      <c r="CZI143" s="87"/>
      <c r="CZJ143" s="87"/>
      <c r="CZK143" s="87"/>
      <c r="CZL143" s="87"/>
      <c r="CZM143" s="87"/>
      <c r="CZN143" s="87"/>
      <c r="CZO143" s="87"/>
      <c r="CZP143" s="87"/>
      <c r="CZQ143" s="87"/>
      <c r="CZR143" s="87"/>
      <c r="CZS143" s="87"/>
      <c r="CZT143" s="87"/>
      <c r="CZU143" s="87"/>
      <c r="CZV143" s="87"/>
      <c r="CZW143" s="87"/>
      <c r="CZX143" s="87"/>
      <c r="CZY143" s="87"/>
      <c r="CZZ143" s="87"/>
      <c r="DAA143" s="87"/>
      <c r="DAB143" s="87"/>
      <c r="DAC143" s="87"/>
      <c r="DAD143" s="87"/>
      <c r="DAE143" s="87"/>
      <c r="DAF143" s="87"/>
      <c r="DAG143" s="87"/>
      <c r="DAH143" s="87"/>
      <c r="DAI143" s="87"/>
      <c r="DAJ143" s="87"/>
      <c r="DAK143" s="87"/>
      <c r="DAL143" s="87"/>
      <c r="DAM143" s="87"/>
      <c r="DAN143" s="87"/>
      <c r="DAO143" s="87"/>
      <c r="DAP143" s="87"/>
      <c r="DAQ143" s="87"/>
      <c r="DAR143" s="87"/>
      <c r="DAS143" s="87"/>
      <c r="DAT143" s="87"/>
      <c r="DAU143" s="87"/>
      <c r="DAV143" s="87"/>
      <c r="DAW143" s="87"/>
      <c r="DAX143" s="87"/>
      <c r="DAY143" s="87"/>
      <c r="DAZ143" s="87"/>
      <c r="DBA143" s="87"/>
      <c r="DBB143" s="87"/>
      <c r="DBC143" s="87"/>
      <c r="DBD143" s="87"/>
      <c r="DBE143" s="87"/>
      <c r="DBF143" s="87"/>
      <c r="DBG143" s="87"/>
      <c r="DBH143" s="87"/>
      <c r="DBI143" s="87"/>
      <c r="DBJ143" s="87"/>
      <c r="DBK143" s="87"/>
      <c r="DBL143" s="87"/>
      <c r="DBM143" s="87"/>
      <c r="DBN143" s="87"/>
      <c r="DBO143" s="87"/>
      <c r="DBP143" s="87"/>
      <c r="DBQ143" s="87"/>
      <c r="DBR143" s="87"/>
      <c r="DBS143" s="87"/>
      <c r="DBT143" s="87"/>
      <c r="DBU143" s="87"/>
      <c r="DBV143" s="87"/>
      <c r="DBW143" s="87"/>
      <c r="DBX143" s="87"/>
      <c r="DBY143" s="87"/>
      <c r="DBZ143" s="87"/>
      <c r="DCA143" s="87"/>
      <c r="DCB143" s="87"/>
      <c r="DCC143" s="87"/>
      <c r="DCD143" s="87"/>
      <c r="DCE143" s="87"/>
      <c r="DCF143" s="87"/>
      <c r="DCG143" s="87"/>
      <c r="DCH143" s="87"/>
      <c r="DCI143" s="87"/>
      <c r="DCJ143" s="87"/>
      <c r="DCK143" s="87"/>
      <c r="DCL143" s="87"/>
      <c r="DCM143" s="87"/>
      <c r="DCN143" s="87"/>
      <c r="DCO143" s="87"/>
      <c r="DCP143" s="87"/>
      <c r="DCQ143" s="87"/>
      <c r="DCR143" s="87"/>
      <c r="DCS143" s="87"/>
      <c r="DCT143" s="87"/>
      <c r="DCU143" s="87"/>
      <c r="DCV143" s="87"/>
      <c r="DCW143" s="87"/>
      <c r="DCX143" s="87"/>
      <c r="DCY143" s="87"/>
      <c r="DCZ143" s="87"/>
      <c r="DDA143" s="87"/>
      <c r="DDB143" s="87"/>
      <c r="DDC143" s="87"/>
      <c r="DDD143" s="87"/>
      <c r="DDE143" s="87"/>
      <c r="DDF143" s="87"/>
      <c r="DDG143" s="87"/>
      <c r="DDH143" s="87"/>
      <c r="DDI143" s="87"/>
      <c r="DDJ143" s="87"/>
      <c r="DDK143" s="87"/>
      <c r="DDL143" s="87"/>
      <c r="DDM143" s="87"/>
      <c r="DDN143" s="87"/>
      <c r="DDO143" s="87"/>
      <c r="DDP143" s="87"/>
      <c r="DDQ143" s="87"/>
      <c r="DDR143" s="87"/>
      <c r="DDS143" s="87"/>
      <c r="DDT143" s="87"/>
      <c r="DDU143" s="87"/>
      <c r="DDV143" s="87"/>
      <c r="DDW143" s="87"/>
      <c r="DDX143" s="87"/>
      <c r="DDY143" s="87"/>
      <c r="DDZ143" s="87"/>
      <c r="DEA143" s="87"/>
      <c r="DEB143" s="87"/>
      <c r="DEC143" s="87"/>
      <c r="DED143" s="87"/>
      <c r="DEE143" s="87"/>
      <c r="DEF143" s="87"/>
      <c r="DEG143" s="87"/>
      <c r="DEH143" s="87"/>
      <c r="DEI143" s="87"/>
      <c r="DEJ143" s="87"/>
      <c r="DEK143" s="87"/>
      <c r="DEL143" s="87"/>
      <c r="DEM143" s="87"/>
      <c r="DEN143" s="87"/>
      <c r="DEO143" s="87"/>
      <c r="DEP143" s="87"/>
      <c r="DEQ143" s="87"/>
      <c r="DER143" s="87"/>
      <c r="DES143" s="87"/>
      <c r="DET143" s="87"/>
      <c r="DEU143" s="87"/>
      <c r="DEV143" s="87"/>
      <c r="DEW143" s="87"/>
      <c r="DEX143" s="87"/>
      <c r="DEY143" s="87"/>
      <c r="DEZ143" s="87"/>
      <c r="DFA143" s="87"/>
      <c r="DFB143" s="87"/>
      <c r="DFC143" s="87"/>
      <c r="DFD143" s="87"/>
      <c r="DFE143" s="87"/>
      <c r="DFF143" s="87"/>
      <c r="DFG143" s="87"/>
      <c r="DFH143" s="87"/>
      <c r="DFI143" s="87"/>
      <c r="DFJ143" s="87"/>
      <c r="DFK143" s="87"/>
      <c r="DFL143" s="87"/>
      <c r="DFM143" s="87"/>
      <c r="DFN143" s="87"/>
      <c r="DFO143" s="87"/>
      <c r="DFP143" s="87"/>
      <c r="DFQ143" s="87"/>
      <c r="DFR143" s="87"/>
      <c r="DFS143" s="87"/>
      <c r="DFT143" s="87"/>
      <c r="DFU143" s="87"/>
      <c r="DFV143" s="87"/>
      <c r="DFW143" s="87"/>
      <c r="DFX143" s="87"/>
      <c r="DFY143" s="87"/>
      <c r="DFZ143" s="87"/>
      <c r="DGA143" s="87"/>
      <c r="DGB143" s="87"/>
      <c r="DGC143" s="87"/>
      <c r="DGD143" s="87"/>
      <c r="DGE143" s="87"/>
      <c r="DGF143" s="87"/>
      <c r="DGG143" s="87"/>
      <c r="DGH143" s="87"/>
      <c r="DGI143" s="87"/>
      <c r="DGJ143" s="87"/>
      <c r="DGK143" s="87"/>
      <c r="DGL143" s="87"/>
      <c r="DGM143" s="87"/>
      <c r="DGN143" s="87"/>
      <c r="DGO143" s="87"/>
      <c r="DGP143" s="87"/>
      <c r="DGQ143" s="87"/>
      <c r="DGR143" s="87"/>
      <c r="DGS143" s="87"/>
      <c r="DGT143" s="87"/>
      <c r="DGU143" s="87"/>
      <c r="DGV143" s="87"/>
      <c r="DGW143" s="87"/>
      <c r="DGX143" s="87"/>
      <c r="DGY143" s="87"/>
      <c r="DGZ143" s="87"/>
      <c r="DHA143" s="87"/>
      <c r="DHB143" s="87"/>
      <c r="DHC143" s="87"/>
      <c r="DHD143" s="87"/>
      <c r="DHE143" s="87"/>
      <c r="DHF143" s="87"/>
      <c r="DHG143" s="87"/>
      <c r="DHH143" s="87"/>
      <c r="DHI143" s="87"/>
      <c r="DHJ143" s="87"/>
      <c r="DHK143" s="87"/>
      <c r="DHL143" s="87"/>
      <c r="DHM143" s="87"/>
      <c r="DHN143" s="87"/>
      <c r="DHO143" s="87"/>
      <c r="DHP143" s="87"/>
      <c r="DHQ143" s="87"/>
      <c r="DHR143" s="87"/>
      <c r="DHS143" s="87"/>
      <c r="DHT143" s="87"/>
      <c r="DHU143" s="87"/>
      <c r="DHV143" s="87"/>
      <c r="DHW143" s="87"/>
      <c r="DHX143" s="87"/>
      <c r="DHY143" s="87"/>
      <c r="DHZ143" s="87"/>
      <c r="DIA143" s="87"/>
      <c r="DIB143" s="87"/>
      <c r="DIC143" s="87"/>
      <c r="DID143" s="87"/>
      <c r="DIE143" s="87"/>
      <c r="DIF143" s="87"/>
      <c r="DIG143" s="87"/>
      <c r="DIH143" s="87"/>
      <c r="DII143" s="87"/>
      <c r="DIJ143" s="87"/>
      <c r="DIK143" s="87"/>
      <c r="DIL143" s="87"/>
      <c r="DIM143" s="87"/>
      <c r="DIN143" s="87"/>
      <c r="DIO143" s="87"/>
      <c r="DIP143" s="87"/>
      <c r="DIQ143" s="87"/>
      <c r="DIR143" s="87"/>
      <c r="DIS143" s="87"/>
      <c r="DIT143" s="87"/>
      <c r="DIU143" s="87"/>
      <c r="DIV143" s="87"/>
      <c r="DIW143" s="87"/>
      <c r="DIX143" s="87"/>
      <c r="DIY143" s="87"/>
      <c r="DIZ143" s="87"/>
      <c r="DJA143" s="87"/>
      <c r="DJB143" s="87"/>
      <c r="DJC143" s="87"/>
      <c r="DJD143" s="87"/>
      <c r="DJE143" s="87"/>
      <c r="DJF143" s="87"/>
      <c r="DJG143" s="87"/>
      <c r="DJH143" s="87"/>
      <c r="DJI143" s="87"/>
      <c r="DJJ143" s="87"/>
      <c r="DJK143" s="87"/>
      <c r="DJL143" s="87"/>
      <c r="DJM143" s="87"/>
      <c r="DJN143" s="87"/>
      <c r="DJO143" s="87"/>
      <c r="DJP143" s="87"/>
      <c r="DJQ143" s="87"/>
      <c r="DJR143" s="87"/>
      <c r="DJS143" s="87"/>
      <c r="DJT143" s="87"/>
      <c r="DJU143" s="87"/>
      <c r="DJV143" s="87"/>
      <c r="DJW143" s="87"/>
      <c r="DJX143" s="87"/>
      <c r="DJY143" s="87"/>
      <c r="DJZ143" s="87"/>
      <c r="DKA143" s="87"/>
      <c r="DKB143" s="87"/>
      <c r="DKC143" s="87"/>
      <c r="DKD143" s="87"/>
      <c r="DKE143" s="87"/>
      <c r="DKF143" s="87"/>
      <c r="DKG143" s="87"/>
      <c r="DKH143" s="87"/>
      <c r="DKI143" s="87"/>
      <c r="DKJ143" s="87"/>
      <c r="DKK143" s="87"/>
      <c r="DKL143" s="87"/>
      <c r="DKM143" s="87"/>
      <c r="DKN143" s="87"/>
      <c r="DKO143" s="87"/>
      <c r="DKP143" s="87"/>
      <c r="DKQ143" s="87"/>
      <c r="DKR143" s="87"/>
      <c r="DKS143" s="87"/>
      <c r="DKT143" s="87"/>
      <c r="DKU143" s="87"/>
      <c r="DKV143" s="87"/>
      <c r="DKW143" s="87"/>
      <c r="DKX143" s="87"/>
      <c r="DKY143" s="87"/>
      <c r="DKZ143" s="87"/>
      <c r="DLA143" s="87"/>
      <c r="DLB143" s="87"/>
      <c r="DLC143" s="87"/>
      <c r="DLD143" s="87"/>
      <c r="DLE143" s="87"/>
      <c r="DLF143" s="87"/>
      <c r="DLG143" s="87"/>
      <c r="DLH143" s="87"/>
      <c r="DLI143" s="87"/>
      <c r="DLJ143" s="87"/>
      <c r="DLK143" s="87"/>
      <c r="DLL143" s="87"/>
      <c r="DLM143" s="87"/>
      <c r="DLN143" s="87"/>
      <c r="DLO143" s="87"/>
      <c r="DLP143" s="87"/>
      <c r="DLQ143" s="87"/>
      <c r="DLR143" s="87"/>
      <c r="DLS143" s="87"/>
      <c r="DLT143" s="87"/>
      <c r="DLU143" s="87"/>
      <c r="DLV143" s="87"/>
      <c r="DLW143" s="87"/>
      <c r="DLX143" s="87"/>
      <c r="DLY143" s="87"/>
      <c r="DLZ143" s="87"/>
      <c r="DMA143" s="87"/>
      <c r="DMB143" s="87"/>
      <c r="DMC143" s="87"/>
      <c r="DMD143" s="87"/>
      <c r="DME143" s="87"/>
      <c r="DMF143" s="87"/>
      <c r="DMG143" s="87"/>
      <c r="DMH143" s="87"/>
      <c r="DMI143" s="87"/>
      <c r="DMJ143" s="87"/>
      <c r="DMK143" s="87"/>
      <c r="DML143" s="87"/>
      <c r="DMM143" s="87"/>
      <c r="DMN143" s="87"/>
      <c r="DMO143" s="87"/>
      <c r="DMP143" s="87"/>
      <c r="DMQ143" s="87"/>
      <c r="DMR143" s="87"/>
      <c r="DMS143" s="87"/>
      <c r="DMT143" s="87"/>
      <c r="DMU143" s="87"/>
      <c r="DMV143" s="87"/>
      <c r="DMW143" s="87"/>
      <c r="DMX143" s="87"/>
      <c r="DMY143" s="87"/>
      <c r="DMZ143" s="87"/>
      <c r="DNA143" s="87"/>
      <c r="DNB143" s="87"/>
      <c r="DNC143" s="87"/>
      <c r="DND143" s="87"/>
      <c r="DNE143" s="87"/>
      <c r="DNF143" s="87"/>
      <c r="DNG143" s="87"/>
      <c r="DNH143" s="87"/>
      <c r="DNI143" s="87"/>
      <c r="DNJ143" s="87"/>
      <c r="DNK143" s="87"/>
      <c r="DNL143" s="87"/>
      <c r="DNM143" s="87"/>
      <c r="DNN143" s="87"/>
      <c r="DNO143" s="87"/>
      <c r="DNP143" s="87"/>
      <c r="DNQ143" s="87"/>
      <c r="DNR143" s="87"/>
      <c r="DNS143" s="87"/>
      <c r="DNT143" s="87"/>
      <c r="DNU143" s="87"/>
      <c r="DNV143" s="87"/>
      <c r="DNW143" s="87"/>
      <c r="DNX143" s="87"/>
      <c r="DNY143" s="87"/>
      <c r="DNZ143" s="87"/>
      <c r="DOA143" s="87"/>
      <c r="DOB143" s="87"/>
      <c r="DOC143" s="87"/>
      <c r="DOD143" s="87"/>
      <c r="DOE143" s="87"/>
      <c r="DOF143" s="87"/>
      <c r="DOG143" s="87"/>
      <c r="DOH143" s="87"/>
      <c r="DOI143" s="87"/>
      <c r="DOJ143" s="87"/>
      <c r="DOK143" s="87"/>
      <c r="DOL143" s="87"/>
      <c r="DOM143" s="87"/>
      <c r="DON143" s="87"/>
      <c r="DOO143" s="87"/>
      <c r="DOP143" s="87"/>
      <c r="DOQ143" s="87"/>
      <c r="DOR143" s="87"/>
      <c r="DOS143" s="87"/>
      <c r="DOT143" s="87"/>
      <c r="DOU143" s="87"/>
      <c r="DOV143" s="87"/>
      <c r="DOW143" s="87"/>
      <c r="DOX143" s="87"/>
      <c r="DOY143" s="87"/>
      <c r="DOZ143" s="87"/>
      <c r="DPA143" s="87"/>
      <c r="DPB143" s="87"/>
      <c r="DPC143" s="87"/>
      <c r="DPD143" s="87"/>
      <c r="DPE143" s="87"/>
      <c r="DPF143" s="87"/>
      <c r="DPG143" s="87"/>
      <c r="DPH143" s="87"/>
      <c r="DPI143" s="87"/>
      <c r="DPJ143" s="87"/>
      <c r="DPK143" s="87"/>
      <c r="DPL143" s="87"/>
      <c r="DPM143" s="87"/>
      <c r="DPN143" s="87"/>
      <c r="DPO143" s="87"/>
      <c r="DPP143" s="87"/>
      <c r="DPQ143" s="87"/>
      <c r="DPR143" s="87"/>
      <c r="DPS143" s="87"/>
      <c r="DPT143" s="87"/>
      <c r="DPU143" s="87"/>
      <c r="DPV143" s="87"/>
      <c r="DPW143" s="87"/>
      <c r="DPX143" s="87"/>
      <c r="DPY143" s="87"/>
      <c r="DPZ143" s="87"/>
      <c r="DQA143" s="87"/>
      <c r="DQB143" s="87"/>
      <c r="DQC143" s="87"/>
      <c r="DQD143" s="87"/>
      <c r="DQE143" s="87"/>
      <c r="DQF143" s="87"/>
      <c r="DQG143" s="87"/>
      <c r="DQH143" s="87"/>
      <c r="DQI143" s="87"/>
      <c r="DQJ143" s="87"/>
      <c r="DQK143" s="87"/>
      <c r="DQL143" s="87"/>
      <c r="DQM143" s="87"/>
      <c r="DQN143" s="87"/>
      <c r="DQO143" s="87"/>
      <c r="DQP143" s="87"/>
      <c r="DQQ143" s="87"/>
      <c r="DQR143" s="87"/>
      <c r="DQS143" s="87"/>
      <c r="DQT143" s="87"/>
      <c r="DQU143" s="87"/>
      <c r="DQV143" s="87"/>
      <c r="DQW143" s="87"/>
      <c r="DQX143" s="87"/>
      <c r="DQY143" s="87"/>
      <c r="DQZ143" s="87"/>
      <c r="DRA143" s="87"/>
      <c r="DRB143" s="87"/>
      <c r="DRC143" s="87"/>
      <c r="DRD143" s="87"/>
      <c r="DRE143" s="87"/>
      <c r="DRF143" s="87"/>
      <c r="DRG143" s="87"/>
      <c r="DRH143" s="87"/>
      <c r="DRI143" s="87"/>
      <c r="DRJ143" s="87"/>
      <c r="DRK143" s="87"/>
      <c r="DRL143" s="87"/>
      <c r="DRM143" s="87"/>
      <c r="DRN143" s="87"/>
      <c r="DRO143" s="87"/>
      <c r="DRP143" s="87"/>
      <c r="DRQ143" s="87"/>
      <c r="DRR143" s="87"/>
      <c r="DRS143" s="87"/>
      <c r="DRT143" s="87"/>
      <c r="DRU143" s="87"/>
      <c r="DRV143" s="87"/>
      <c r="DRW143" s="87"/>
      <c r="DRX143" s="87"/>
      <c r="DRY143" s="87"/>
      <c r="DRZ143" s="87"/>
      <c r="DSA143" s="87"/>
      <c r="DSB143" s="87"/>
      <c r="DSC143" s="87"/>
      <c r="DSD143" s="87"/>
      <c r="DSE143" s="87"/>
      <c r="DSF143" s="87"/>
      <c r="DSG143" s="87"/>
      <c r="DSH143" s="87"/>
      <c r="DSI143" s="87"/>
      <c r="DSJ143" s="87"/>
      <c r="DSK143" s="87"/>
      <c r="DSL143" s="87"/>
      <c r="DSM143" s="87"/>
      <c r="DSN143" s="87"/>
      <c r="DSO143" s="87"/>
      <c r="DSP143" s="87"/>
      <c r="DSQ143" s="87"/>
      <c r="DSR143" s="87"/>
      <c r="DSS143" s="87"/>
      <c r="DST143" s="87"/>
      <c r="DSU143" s="87"/>
      <c r="DSV143" s="87"/>
      <c r="DSW143" s="87"/>
      <c r="DSX143" s="87"/>
      <c r="DSY143" s="87"/>
      <c r="DSZ143" s="87"/>
      <c r="DTA143" s="87"/>
      <c r="DTB143" s="87"/>
      <c r="DTC143" s="87"/>
      <c r="DTD143" s="87"/>
      <c r="DTE143" s="87"/>
      <c r="DTF143" s="87"/>
      <c r="DTG143" s="87"/>
      <c r="DTH143" s="87"/>
      <c r="DTI143" s="87"/>
      <c r="DTJ143" s="87"/>
      <c r="DTK143" s="87"/>
      <c r="DTL143" s="87"/>
      <c r="DTM143" s="87"/>
      <c r="DTN143" s="87"/>
      <c r="DTO143" s="87"/>
      <c r="DTP143" s="87"/>
      <c r="DTQ143" s="87"/>
      <c r="DTR143" s="87"/>
      <c r="DTS143" s="87"/>
      <c r="DTT143" s="87"/>
      <c r="DTU143" s="87"/>
      <c r="DTV143" s="87"/>
      <c r="DTW143" s="87"/>
      <c r="DTX143" s="87"/>
      <c r="DTY143" s="87"/>
      <c r="DTZ143" s="87"/>
      <c r="DUA143" s="87"/>
      <c r="DUB143" s="87"/>
      <c r="DUC143" s="87"/>
      <c r="DUD143" s="87"/>
      <c r="DUE143" s="87"/>
      <c r="DUF143" s="87"/>
      <c r="DUG143" s="87"/>
      <c r="DUH143" s="87"/>
      <c r="DUI143" s="87"/>
      <c r="DUJ143" s="87"/>
      <c r="DUK143" s="87"/>
      <c r="DUL143" s="87"/>
      <c r="DUM143" s="87"/>
      <c r="DUN143" s="87"/>
      <c r="DUO143" s="87"/>
      <c r="DUP143" s="87"/>
      <c r="DUQ143" s="87"/>
      <c r="DUR143" s="87"/>
      <c r="DUS143" s="87"/>
      <c r="DUT143" s="87"/>
      <c r="DUU143" s="87"/>
      <c r="DUV143" s="87"/>
      <c r="DUW143" s="87"/>
      <c r="DUX143" s="87"/>
      <c r="DUY143" s="87"/>
      <c r="DUZ143" s="87"/>
      <c r="DVA143" s="87"/>
      <c r="DVB143" s="87"/>
      <c r="DVC143" s="87"/>
      <c r="DVD143" s="87"/>
      <c r="DVE143" s="87"/>
      <c r="DVF143" s="87"/>
      <c r="DVG143" s="87"/>
      <c r="DVH143" s="87"/>
      <c r="DVI143" s="87"/>
      <c r="DVJ143" s="87"/>
      <c r="DVK143" s="87"/>
      <c r="DVL143" s="87"/>
      <c r="DVM143" s="87"/>
      <c r="DVN143" s="87"/>
      <c r="DVO143" s="87"/>
      <c r="DVP143" s="87"/>
      <c r="DVQ143" s="87"/>
      <c r="DVR143" s="87"/>
      <c r="DVS143" s="87"/>
      <c r="DVT143" s="87"/>
      <c r="DVU143" s="87"/>
      <c r="DVV143" s="87"/>
      <c r="DVW143" s="87"/>
      <c r="DVX143" s="87"/>
      <c r="DVY143" s="87"/>
      <c r="DVZ143" s="87"/>
      <c r="DWA143" s="87"/>
      <c r="DWB143" s="87"/>
      <c r="DWC143" s="87"/>
      <c r="DWD143" s="87"/>
      <c r="DWE143" s="87"/>
      <c r="DWF143" s="87"/>
      <c r="DWG143" s="87"/>
      <c r="DWH143" s="87"/>
      <c r="DWI143" s="87"/>
      <c r="DWJ143" s="87"/>
      <c r="DWK143" s="87"/>
      <c r="DWL143" s="87"/>
      <c r="DWM143" s="87"/>
      <c r="DWN143" s="87"/>
      <c r="DWO143" s="87"/>
      <c r="DWP143" s="87"/>
      <c r="DWQ143" s="87"/>
      <c r="DWR143" s="87"/>
      <c r="DWS143" s="87"/>
      <c r="DWT143" s="87"/>
      <c r="DWU143" s="87"/>
      <c r="DWV143" s="87"/>
      <c r="DWW143" s="87"/>
      <c r="DWX143" s="87"/>
      <c r="DWY143" s="87"/>
      <c r="DWZ143" s="87"/>
      <c r="DXA143" s="87"/>
      <c r="DXB143" s="87"/>
      <c r="DXC143" s="87"/>
      <c r="DXD143" s="87"/>
      <c r="DXE143" s="87"/>
      <c r="DXF143" s="87"/>
      <c r="DXG143" s="87"/>
      <c r="DXH143" s="87"/>
      <c r="DXI143" s="87"/>
      <c r="DXJ143" s="87"/>
      <c r="DXK143" s="87"/>
      <c r="DXL143" s="87"/>
      <c r="DXM143" s="87"/>
      <c r="DXN143" s="87"/>
      <c r="DXO143" s="87"/>
      <c r="DXP143" s="87"/>
      <c r="DXQ143" s="87"/>
      <c r="DXR143" s="87"/>
      <c r="DXS143" s="87"/>
      <c r="DXT143" s="87"/>
      <c r="DXU143" s="87"/>
      <c r="DXV143" s="87"/>
      <c r="DXW143" s="87"/>
      <c r="DXX143" s="87"/>
      <c r="DXY143" s="87"/>
      <c r="DXZ143" s="87"/>
      <c r="DYA143" s="87"/>
      <c r="DYB143" s="87"/>
      <c r="DYC143" s="87"/>
      <c r="DYD143" s="87"/>
      <c r="DYE143" s="87"/>
      <c r="DYF143" s="87"/>
      <c r="DYG143" s="87"/>
      <c r="DYH143" s="87"/>
      <c r="DYI143" s="87"/>
      <c r="DYJ143" s="87"/>
      <c r="DYK143" s="87"/>
      <c r="DYL143" s="87"/>
      <c r="DYM143" s="87"/>
      <c r="DYN143" s="87"/>
      <c r="DYO143" s="87"/>
      <c r="DYP143" s="87"/>
      <c r="DYQ143" s="87"/>
      <c r="DYR143" s="87"/>
      <c r="DYS143" s="87"/>
      <c r="DYT143" s="87"/>
      <c r="DYU143" s="87"/>
      <c r="DYV143" s="87"/>
      <c r="DYW143" s="87"/>
      <c r="DYX143" s="87"/>
      <c r="DYY143" s="87"/>
      <c r="DYZ143" s="87"/>
      <c r="DZA143" s="87"/>
      <c r="DZB143" s="87"/>
      <c r="DZC143" s="87"/>
      <c r="DZD143" s="87"/>
      <c r="DZE143" s="87"/>
      <c r="DZF143" s="87"/>
      <c r="DZG143" s="87"/>
      <c r="DZH143" s="87"/>
      <c r="DZI143" s="87"/>
      <c r="DZJ143" s="87"/>
      <c r="DZK143" s="87"/>
      <c r="DZL143" s="87"/>
      <c r="DZM143" s="87"/>
      <c r="DZN143" s="87"/>
      <c r="DZO143" s="87"/>
      <c r="DZP143" s="87"/>
      <c r="DZQ143" s="87"/>
      <c r="DZR143" s="87"/>
      <c r="DZS143" s="87"/>
      <c r="DZT143" s="87"/>
      <c r="DZU143" s="87"/>
      <c r="DZV143" s="87"/>
      <c r="DZW143" s="87"/>
      <c r="DZX143" s="87"/>
      <c r="DZY143" s="87"/>
      <c r="DZZ143" s="87"/>
      <c r="EAA143" s="87"/>
      <c r="EAB143" s="87"/>
      <c r="EAC143" s="87"/>
      <c r="EAD143" s="87"/>
      <c r="EAE143" s="87"/>
      <c r="EAF143" s="87"/>
      <c r="EAG143" s="87"/>
      <c r="EAH143" s="87"/>
      <c r="EAI143" s="87"/>
      <c r="EAJ143" s="87"/>
      <c r="EAK143" s="87"/>
      <c r="EAL143" s="87"/>
      <c r="EAM143" s="87"/>
      <c r="EAN143" s="87"/>
      <c r="EAO143" s="87"/>
      <c r="EAP143" s="87"/>
      <c r="EAQ143" s="87"/>
      <c r="EAR143" s="87"/>
      <c r="EAS143" s="87"/>
      <c r="EAT143" s="87"/>
      <c r="EAU143" s="87"/>
      <c r="EAV143" s="87"/>
      <c r="EAW143" s="87"/>
      <c r="EAX143" s="87"/>
      <c r="EAY143" s="87"/>
      <c r="EAZ143" s="87"/>
      <c r="EBA143" s="87"/>
      <c r="EBB143" s="87"/>
      <c r="EBC143" s="87"/>
      <c r="EBD143" s="87"/>
      <c r="EBE143" s="87"/>
      <c r="EBF143" s="87"/>
      <c r="EBG143" s="87"/>
      <c r="EBH143" s="87"/>
      <c r="EBI143" s="87"/>
      <c r="EBJ143" s="87"/>
      <c r="EBK143" s="87"/>
      <c r="EBL143" s="87"/>
      <c r="EBM143" s="87"/>
      <c r="EBN143" s="87"/>
      <c r="EBO143" s="87"/>
      <c r="EBP143" s="87"/>
      <c r="EBQ143" s="87"/>
      <c r="EBR143" s="87"/>
      <c r="EBS143" s="87"/>
      <c r="EBT143" s="87"/>
      <c r="EBU143" s="87"/>
      <c r="EBV143" s="87"/>
      <c r="EBW143" s="87"/>
      <c r="EBX143" s="87"/>
      <c r="EBY143" s="87"/>
      <c r="EBZ143" s="87"/>
      <c r="ECA143" s="87"/>
      <c r="ECB143" s="87"/>
      <c r="ECC143" s="87"/>
      <c r="ECD143" s="87"/>
      <c r="ECE143" s="87"/>
      <c r="ECF143" s="87"/>
      <c r="ECG143" s="87"/>
      <c r="ECH143" s="87"/>
      <c r="ECI143" s="87"/>
      <c r="ECJ143" s="87"/>
      <c r="ECK143" s="87"/>
      <c r="ECL143" s="87"/>
      <c r="ECM143" s="87"/>
      <c r="ECN143" s="87"/>
      <c r="ECO143" s="87"/>
      <c r="ECP143" s="87"/>
      <c r="ECQ143" s="87"/>
      <c r="ECR143" s="87"/>
      <c r="ECS143" s="87"/>
      <c r="ECT143" s="87"/>
      <c r="ECU143" s="87"/>
      <c r="ECV143" s="87"/>
      <c r="ECW143" s="87"/>
      <c r="ECX143" s="87"/>
      <c r="ECY143" s="87"/>
      <c r="ECZ143" s="87"/>
      <c r="EDA143" s="87"/>
      <c r="EDB143" s="87"/>
      <c r="EDC143" s="87"/>
      <c r="EDD143" s="87"/>
      <c r="EDE143" s="87"/>
      <c r="EDF143" s="87"/>
      <c r="EDG143" s="87"/>
      <c r="EDH143" s="87"/>
      <c r="EDI143" s="87"/>
      <c r="EDJ143" s="87"/>
      <c r="EDK143" s="87"/>
      <c r="EDL143" s="87"/>
      <c r="EDM143" s="87"/>
      <c r="EDN143" s="87"/>
      <c r="EDO143" s="87"/>
      <c r="EDP143" s="87"/>
      <c r="EDQ143" s="87"/>
      <c r="EDR143" s="87"/>
      <c r="EDS143" s="87"/>
      <c r="EDT143" s="87"/>
      <c r="EDU143" s="87"/>
      <c r="EDV143" s="87"/>
      <c r="EDW143" s="87"/>
      <c r="EDX143" s="87"/>
      <c r="EDY143" s="87"/>
      <c r="EDZ143" s="87"/>
      <c r="EEA143" s="87"/>
      <c r="EEB143" s="87"/>
      <c r="EEC143" s="87"/>
      <c r="EED143" s="87"/>
      <c r="EEE143" s="87"/>
      <c r="EEF143" s="87"/>
      <c r="EEG143" s="87"/>
      <c r="EEH143" s="87"/>
      <c r="EEI143" s="87"/>
      <c r="EEJ143" s="87"/>
      <c r="EEK143" s="87"/>
      <c r="EEL143" s="87"/>
      <c r="EEM143" s="87"/>
      <c r="EEN143" s="87"/>
      <c r="EEO143" s="87"/>
      <c r="EEP143" s="87"/>
      <c r="EEQ143" s="87"/>
      <c r="EER143" s="87"/>
      <c r="EES143" s="87"/>
      <c r="EET143" s="87"/>
      <c r="EEU143" s="87"/>
      <c r="EEV143" s="87"/>
      <c r="EEW143" s="87"/>
      <c r="EEX143" s="87"/>
      <c r="EEY143" s="87"/>
      <c r="EEZ143" s="87"/>
      <c r="EFA143" s="87"/>
      <c r="EFB143" s="87"/>
      <c r="EFC143" s="87"/>
      <c r="EFD143" s="87"/>
      <c r="EFE143" s="87"/>
      <c r="EFF143" s="87"/>
      <c r="EFG143" s="87"/>
      <c r="EFH143" s="87"/>
      <c r="EFI143" s="87"/>
      <c r="EFJ143" s="87"/>
      <c r="EFK143" s="87"/>
      <c r="EFL143" s="87"/>
      <c r="EFM143" s="87"/>
      <c r="EFN143" s="87"/>
      <c r="EFO143" s="87"/>
      <c r="EFP143" s="87"/>
      <c r="EFQ143" s="87"/>
      <c r="EFR143" s="87"/>
      <c r="EFS143" s="87"/>
      <c r="EFT143" s="87"/>
      <c r="EFU143" s="87"/>
      <c r="EFV143" s="87"/>
      <c r="EFW143" s="87"/>
      <c r="EFX143" s="87"/>
      <c r="EFY143" s="87"/>
      <c r="EFZ143" s="87"/>
      <c r="EGA143" s="87"/>
      <c r="EGB143" s="87"/>
      <c r="EGC143" s="87"/>
      <c r="EGD143" s="87"/>
      <c r="EGE143" s="87"/>
      <c r="EGF143" s="87"/>
      <c r="EGG143" s="87"/>
      <c r="EGH143" s="87"/>
      <c r="EGI143" s="87"/>
      <c r="EGJ143" s="87"/>
      <c r="EGK143" s="87"/>
      <c r="EGL143" s="87"/>
      <c r="EGM143" s="87"/>
      <c r="EGN143" s="87"/>
      <c r="EGO143" s="87"/>
      <c r="EGP143" s="87"/>
      <c r="EGQ143" s="87"/>
      <c r="EGR143" s="87"/>
      <c r="EGS143" s="87"/>
      <c r="EGT143" s="87"/>
      <c r="EGU143" s="87"/>
      <c r="EGV143" s="87"/>
      <c r="EGW143" s="87"/>
      <c r="EGX143" s="87"/>
      <c r="EGY143" s="87"/>
      <c r="EGZ143" s="87"/>
      <c r="EHA143" s="87"/>
      <c r="EHB143" s="87"/>
      <c r="EHC143" s="87"/>
      <c r="EHD143" s="87"/>
      <c r="EHE143" s="87"/>
      <c r="EHF143" s="87"/>
      <c r="EHG143" s="87"/>
      <c r="EHH143" s="87"/>
      <c r="EHI143" s="87"/>
      <c r="EHJ143" s="87"/>
      <c r="EHK143" s="87"/>
      <c r="EHL143" s="87"/>
      <c r="EHM143" s="87"/>
      <c r="EHN143" s="87"/>
      <c r="EHO143" s="87"/>
      <c r="EHP143" s="87"/>
      <c r="EHQ143" s="87"/>
      <c r="EHR143" s="87"/>
      <c r="EHS143" s="87"/>
      <c r="EHT143" s="87"/>
      <c r="EHU143" s="87"/>
      <c r="EHV143" s="87"/>
      <c r="EHW143" s="87"/>
      <c r="EHX143" s="87"/>
      <c r="EHY143" s="87"/>
      <c r="EHZ143" s="87"/>
      <c r="EIA143" s="87"/>
      <c r="EIB143" s="87"/>
      <c r="EIC143" s="87"/>
      <c r="EID143" s="87"/>
      <c r="EIE143" s="87"/>
      <c r="EIF143" s="87"/>
      <c r="EIG143" s="87"/>
      <c r="EIH143" s="87"/>
      <c r="EII143" s="87"/>
      <c r="EIJ143" s="87"/>
      <c r="EIK143" s="87"/>
      <c r="EIL143" s="87"/>
      <c r="EIM143" s="87"/>
      <c r="EIN143" s="87"/>
      <c r="EIO143" s="87"/>
      <c r="EIP143" s="87"/>
      <c r="EIQ143" s="87"/>
      <c r="EIR143" s="87"/>
      <c r="EIS143" s="87"/>
      <c r="EIT143" s="87"/>
      <c r="EIU143" s="87"/>
      <c r="EIV143" s="87"/>
      <c r="EIW143" s="87"/>
      <c r="EIX143" s="87"/>
      <c r="EIY143" s="87"/>
      <c r="EIZ143" s="87"/>
      <c r="EJA143" s="87"/>
      <c r="EJB143" s="87"/>
      <c r="EJC143" s="87"/>
      <c r="EJD143" s="87"/>
      <c r="EJE143" s="87"/>
      <c r="EJF143" s="87"/>
      <c r="EJG143" s="87"/>
      <c r="EJH143" s="87"/>
      <c r="EJI143" s="87"/>
      <c r="EJJ143" s="87"/>
      <c r="EJK143" s="87"/>
      <c r="EJL143" s="87"/>
      <c r="EJM143" s="87"/>
      <c r="EJN143" s="87"/>
      <c r="EJO143" s="87"/>
      <c r="EJP143" s="87"/>
      <c r="EJQ143" s="87"/>
      <c r="EJR143" s="87"/>
      <c r="EJS143" s="87"/>
      <c r="EJT143" s="87"/>
      <c r="EJU143" s="87"/>
      <c r="EJV143" s="87"/>
      <c r="EJW143" s="87"/>
      <c r="EJX143" s="87"/>
      <c r="EJY143" s="87"/>
      <c r="EJZ143" s="87"/>
      <c r="EKA143" s="87"/>
      <c r="EKB143" s="87"/>
      <c r="EKC143" s="87"/>
      <c r="EKD143" s="87"/>
      <c r="EKE143" s="87"/>
      <c r="EKF143" s="87"/>
      <c r="EKG143" s="87"/>
      <c r="EKH143" s="87"/>
      <c r="EKI143" s="87"/>
      <c r="EKJ143" s="87"/>
      <c r="EKK143" s="87"/>
      <c r="EKL143" s="87"/>
      <c r="EKM143" s="87"/>
      <c r="EKN143" s="87"/>
      <c r="EKO143" s="87"/>
      <c r="EKP143" s="87"/>
      <c r="EKQ143" s="87"/>
      <c r="EKR143" s="87"/>
      <c r="EKS143" s="87"/>
      <c r="EKT143" s="87"/>
      <c r="EKU143" s="87"/>
      <c r="EKV143" s="87"/>
      <c r="EKW143" s="87"/>
      <c r="EKX143" s="87"/>
      <c r="EKY143" s="87"/>
      <c r="EKZ143" s="87"/>
      <c r="ELA143" s="87"/>
      <c r="ELB143" s="87"/>
      <c r="ELC143" s="87"/>
      <c r="ELD143" s="87"/>
      <c r="ELE143" s="87"/>
      <c r="ELF143" s="87"/>
      <c r="ELG143" s="87"/>
      <c r="ELH143" s="87"/>
      <c r="ELI143" s="87"/>
      <c r="ELJ143" s="87"/>
      <c r="ELK143" s="87"/>
      <c r="ELL143" s="87"/>
      <c r="ELM143" s="87"/>
      <c r="ELN143" s="87"/>
      <c r="ELO143" s="87"/>
      <c r="ELP143" s="87"/>
      <c r="ELQ143" s="87"/>
      <c r="ELR143" s="87"/>
      <c r="ELS143" s="87"/>
      <c r="ELT143" s="87"/>
      <c r="ELU143" s="87"/>
      <c r="ELV143" s="87"/>
      <c r="ELW143" s="87"/>
      <c r="ELX143" s="87"/>
      <c r="ELY143" s="87"/>
      <c r="ELZ143" s="87"/>
      <c r="EMA143" s="87"/>
      <c r="EMB143" s="87"/>
      <c r="EMC143" s="87"/>
      <c r="EMD143" s="87"/>
      <c r="EME143" s="87"/>
      <c r="EMF143" s="87"/>
      <c r="EMG143" s="87"/>
      <c r="EMH143" s="87"/>
      <c r="EMI143" s="87"/>
      <c r="EMJ143" s="87"/>
      <c r="EMK143" s="87"/>
      <c r="EML143" s="87"/>
      <c r="EMM143" s="87"/>
      <c r="EMN143" s="87"/>
      <c r="EMO143" s="87"/>
      <c r="EMP143" s="87"/>
      <c r="EMQ143" s="87"/>
      <c r="EMR143" s="87"/>
      <c r="EMS143" s="87"/>
      <c r="EMT143" s="87"/>
      <c r="EMU143" s="87"/>
      <c r="EMV143" s="87"/>
      <c r="EMW143" s="87"/>
      <c r="EMX143" s="87"/>
      <c r="EMY143" s="87"/>
      <c r="EMZ143" s="87"/>
      <c r="ENA143" s="87"/>
      <c r="ENB143" s="87"/>
      <c r="ENC143" s="87"/>
      <c r="END143" s="87"/>
      <c r="ENE143" s="87"/>
      <c r="ENF143" s="87"/>
      <c r="ENG143" s="87"/>
      <c r="ENH143" s="87"/>
      <c r="ENI143" s="87"/>
      <c r="ENJ143" s="87"/>
      <c r="ENK143" s="87"/>
      <c r="ENL143" s="87"/>
      <c r="ENM143" s="87"/>
      <c r="ENN143" s="87"/>
      <c r="ENO143" s="87"/>
      <c r="ENP143" s="87"/>
      <c r="ENQ143" s="87"/>
      <c r="ENR143" s="87"/>
      <c r="ENS143" s="87"/>
      <c r="ENT143" s="87"/>
      <c r="ENU143" s="87"/>
      <c r="ENV143" s="87"/>
      <c r="ENW143" s="87"/>
      <c r="ENX143" s="87"/>
      <c r="ENY143" s="87"/>
      <c r="ENZ143" s="87"/>
      <c r="EOA143" s="87"/>
      <c r="EOB143" s="87"/>
      <c r="EOC143" s="87"/>
      <c r="EOD143" s="87"/>
      <c r="EOE143" s="87"/>
      <c r="EOF143" s="87"/>
      <c r="EOG143" s="87"/>
      <c r="EOH143" s="87"/>
      <c r="EOI143" s="87"/>
      <c r="EOJ143" s="87"/>
      <c r="EOK143" s="87"/>
      <c r="EOL143" s="87"/>
      <c r="EOM143" s="87"/>
      <c r="EON143" s="87"/>
      <c r="EOO143" s="87"/>
      <c r="EOP143" s="87"/>
      <c r="EOQ143" s="87"/>
      <c r="EOR143" s="87"/>
      <c r="EOS143" s="87"/>
      <c r="EOT143" s="87"/>
      <c r="EOU143" s="87"/>
      <c r="EOV143" s="87"/>
      <c r="EOW143" s="87"/>
      <c r="EOX143" s="87"/>
      <c r="EOY143" s="87"/>
      <c r="EOZ143" s="87"/>
      <c r="EPA143" s="87"/>
      <c r="EPB143" s="87"/>
      <c r="EPC143" s="87"/>
      <c r="EPD143" s="87"/>
      <c r="EPE143" s="87"/>
      <c r="EPF143" s="87"/>
      <c r="EPG143" s="87"/>
      <c r="EPH143" s="87"/>
      <c r="EPI143" s="87"/>
      <c r="EPJ143" s="87"/>
      <c r="EPK143" s="87"/>
      <c r="EPL143" s="87"/>
      <c r="EPM143" s="87"/>
      <c r="EPN143" s="87"/>
      <c r="EPO143" s="87"/>
      <c r="EPP143" s="87"/>
      <c r="EPQ143" s="87"/>
      <c r="EPR143" s="87"/>
      <c r="EPS143" s="87"/>
      <c r="EPT143" s="87"/>
      <c r="EPU143" s="87"/>
      <c r="EPV143" s="87"/>
      <c r="EPW143" s="87"/>
      <c r="EPX143" s="87"/>
      <c r="EPY143" s="87"/>
      <c r="EPZ143" s="87"/>
      <c r="EQA143" s="87"/>
      <c r="EQB143" s="87"/>
      <c r="EQC143" s="87"/>
      <c r="EQD143" s="87"/>
      <c r="EQE143" s="87"/>
      <c r="EQF143" s="87"/>
      <c r="EQG143" s="87"/>
      <c r="EQH143" s="87"/>
      <c r="EQI143" s="87"/>
      <c r="EQJ143" s="87"/>
      <c r="EQK143" s="87"/>
      <c r="EQL143" s="87"/>
      <c r="EQM143" s="87"/>
      <c r="EQN143" s="87"/>
      <c r="EQO143" s="87"/>
      <c r="EQP143" s="87"/>
      <c r="EQQ143" s="87"/>
      <c r="EQR143" s="87"/>
      <c r="EQS143" s="87"/>
      <c r="EQT143" s="87"/>
      <c r="EQU143" s="87"/>
      <c r="EQV143" s="87"/>
      <c r="EQW143" s="87"/>
      <c r="EQX143" s="87"/>
      <c r="EQY143" s="87"/>
      <c r="EQZ143" s="87"/>
      <c r="ERA143" s="87"/>
      <c r="ERB143" s="87"/>
      <c r="ERC143" s="87"/>
      <c r="ERD143" s="87"/>
      <c r="ERE143" s="87"/>
      <c r="ERF143" s="87"/>
      <c r="ERG143" s="87"/>
      <c r="ERH143" s="87"/>
      <c r="ERI143" s="87"/>
      <c r="ERJ143" s="87"/>
      <c r="ERK143" s="87"/>
      <c r="ERL143" s="87"/>
      <c r="ERM143" s="87"/>
      <c r="ERN143" s="87"/>
      <c r="ERO143" s="87"/>
      <c r="ERP143" s="87"/>
      <c r="ERQ143" s="87"/>
      <c r="ERR143" s="87"/>
      <c r="ERS143" s="87"/>
      <c r="ERT143" s="87"/>
      <c r="ERU143" s="87"/>
      <c r="ERV143" s="87"/>
      <c r="ERW143" s="87"/>
      <c r="ERX143" s="87"/>
      <c r="ERY143" s="87"/>
      <c r="ERZ143" s="87"/>
      <c r="ESA143" s="87"/>
      <c r="ESB143" s="87"/>
      <c r="ESC143" s="87"/>
      <c r="ESD143" s="87"/>
      <c r="ESE143" s="87"/>
      <c r="ESF143" s="87"/>
      <c r="ESG143" s="87"/>
      <c r="ESH143" s="87"/>
      <c r="ESI143" s="87"/>
      <c r="ESJ143" s="87"/>
      <c r="ESK143" s="87"/>
      <c r="ESL143" s="87"/>
      <c r="ESM143" s="87"/>
      <c r="ESN143" s="87"/>
      <c r="ESO143" s="87"/>
      <c r="ESP143" s="87"/>
      <c r="ESQ143" s="87"/>
      <c r="ESR143" s="87"/>
      <c r="ESS143" s="87"/>
      <c r="EST143" s="87"/>
      <c r="ESU143" s="87"/>
      <c r="ESV143" s="87"/>
      <c r="ESW143" s="87"/>
      <c r="ESX143" s="87"/>
      <c r="ESY143" s="87"/>
      <c r="ESZ143" s="87"/>
      <c r="ETA143" s="87"/>
      <c r="ETB143" s="87"/>
      <c r="ETC143" s="87"/>
      <c r="ETD143" s="87"/>
      <c r="ETE143" s="87"/>
      <c r="ETF143" s="87"/>
      <c r="ETG143" s="87"/>
      <c r="ETH143" s="87"/>
      <c r="ETI143" s="87"/>
      <c r="ETJ143" s="87"/>
      <c r="ETK143" s="87"/>
      <c r="ETL143" s="87"/>
      <c r="ETM143" s="87"/>
      <c r="ETN143" s="87"/>
      <c r="ETO143" s="87"/>
      <c r="ETP143" s="87"/>
      <c r="ETQ143" s="87"/>
      <c r="ETR143" s="87"/>
      <c r="ETS143" s="87"/>
      <c r="ETT143" s="87"/>
      <c r="ETU143" s="87"/>
      <c r="ETV143" s="87"/>
      <c r="ETW143" s="87"/>
      <c r="ETX143" s="87"/>
      <c r="ETY143" s="87"/>
      <c r="ETZ143" s="87"/>
      <c r="EUA143" s="87"/>
      <c r="EUB143" s="87"/>
      <c r="EUC143" s="87"/>
      <c r="EUD143" s="87"/>
      <c r="EUE143" s="87"/>
      <c r="EUF143" s="87"/>
      <c r="EUG143" s="87"/>
      <c r="EUH143" s="87"/>
      <c r="EUI143" s="87"/>
      <c r="EUJ143" s="87"/>
      <c r="EUK143" s="87"/>
      <c r="EUL143" s="87"/>
      <c r="EUM143" s="87"/>
      <c r="EUN143" s="87"/>
      <c r="EUO143" s="87"/>
      <c r="EUP143" s="87"/>
      <c r="EUQ143" s="87"/>
      <c r="EUR143" s="87"/>
      <c r="EUS143" s="87"/>
      <c r="EUT143" s="87"/>
      <c r="EUU143" s="87"/>
      <c r="EUV143" s="87"/>
      <c r="EUW143" s="87"/>
      <c r="EUX143" s="87"/>
      <c r="EUY143" s="87"/>
      <c r="EUZ143" s="87"/>
      <c r="EVA143" s="87"/>
      <c r="EVB143" s="87"/>
      <c r="EVC143" s="87"/>
      <c r="EVD143" s="87"/>
      <c r="EVE143" s="87"/>
      <c r="EVF143" s="87"/>
      <c r="EVG143" s="87"/>
      <c r="EVH143" s="87"/>
      <c r="EVI143" s="87"/>
      <c r="EVJ143" s="87"/>
      <c r="EVK143" s="87"/>
      <c r="EVL143" s="87"/>
      <c r="EVM143" s="87"/>
      <c r="EVN143" s="87"/>
      <c r="EVO143" s="87"/>
      <c r="EVP143" s="87"/>
      <c r="EVQ143" s="87"/>
      <c r="EVR143" s="87"/>
      <c r="EVS143" s="87"/>
      <c r="EVT143" s="87"/>
      <c r="EVU143" s="87"/>
      <c r="EVV143" s="87"/>
      <c r="EVW143" s="87"/>
      <c r="EVX143" s="87"/>
      <c r="EVY143" s="87"/>
      <c r="EVZ143" s="87"/>
      <c r="EWA143" s="87"/>
      <c r="EWB143" s="87"/>
      <c r="EWC143" s="87"/>
      <c r="EWD143" s="87"/>
      <c r="EWE143" s="87"/>
      <c r="EWF143" s="87"/>
      <c r="EWG143" s="87"/>
      <c r="EWH143" s="87"/>
      <c r="EWI143" s="87"/>
      <c r="EWJ143" s="87"/>
      <c r="EWK143" s="87"/>
      <c r="EWL143" s="87"/>
      <c r="EWM143" s="87"/>
      <c r="EWN143" s="87"/>
      <c r="EWO143" s="87"/>
      <c r="EWP143" s="87"/>
      <c r="EWQ143" s="87"/>
      <c r="EWR143" s="87"/>
      <c r="EWS143" s="87"/>
      <c r="EWT143" s="87"/>
      <c r="EWU143" s="87"/>
      <c r="EWV143" s="87"/>
      <c r="EWW143" s="87"/>
      <c r="EWX143" s="87"/>
      <c r="EWY143" s="87"/>
      <c r="EWZ143" s="87"/>
      <c r="EXA143" s="87"/>
      <c r="EXB143" s="87"/>
      <c r="EXC143" s="87"/>
      <c r="EXD143" s="87"/>
      <c r="EXE143" s="87"/>
      <c r="EXF143" s="87"/>
      <c r="EXG143" s="87"/>
      <c r="EXH143" s="87"/>
      <c r="EXI143" s="87"/>
      <c r="EXJ143" s="87"/>
      <c r="EXK143" s="87"/>
      <c r="EXL143" s="87"/>
      <c r="EXM143" s="87"/>
      <c r="EXN143" s="87"/>
      <c r="EXO143" s="87"/>
      <c r="EXP143" s="87"/>
      <c r="EXQ143" s="87"/>
      <c r="EXR143" s="87"/>
      <c r="EXS143" s="87"/>
      <c r="EXT143" s="87"/>
      <c r="EXU143" s="87"/>
      <c r="EXV143" s="87"/>
      <c r="EXW143" s="87"/>
      <c r="EXX143" s="87"/>
      <c r="EXY143" s="87"/>
      <c r="EXZ143" s="87"/>
      <c r="EYA143" s="87"/>
      <c r="EYB143" s="87"/>
      <c r="EYC143" s="87"/>
      <c r="EYD143" s="87"/>
      <c r="EYE143" s="87"/>
      <c r="EYF143" s="87"/>
      <c r="EYG143" s="87"/>
      <c r="EYH143" s="87"/>
      <c r="EYI143" s="87"/>
      <c r="EYJ143" s="87"/>
      <c r="EYK143" s="87"/>
      <c r="EYL143" s="87"/>
      <c r="EYM143" s="87"/>
      <c r="EYN143" s="87"/>
      <c r="EYO143" s="87"/>
      <c r="EYP143" s="87"/>
      <c r="EYQ143" s="87"/>
      <c r="EYR143" s="87"/>
      <c r="EYS143" s="87"/>
      <c r="EYT143" s="87"/>
      <c r="EYU143" s="87"/>
      <c r="EYV143" s="87"/>
      <c r="EYW143" s="87"/>
      <c r="EYX143" s="87"/>
      <c r="EYY143" s="87"/>
      <c r="EYZ143" s="87"/>
      <c r="EZA143" s="87"/>
      <c r="EZB143" s="87"/>
      <c r="EZC143" s="87"/>
      <c r="EZD143" s="87"/>
      <c r="EZE143" s="87"/>
      <c r="EZF143" s="87"/>
      <c r="EZG143" s="87"/>
      <c r="EZH143" s="87"/>
      <c r="EZI143" s="87"/>
      <c r="EZJ143" s="87"/>
      <c r="EZK143" s="87"/>
      <c r="EZL143" s="87"/>
      <c r="EZM143" s="87"/>
      <c r="EZN143" s="87"/>
      <c r="EZO143" s="87"/>
      <c r="EZP143" s="87"/>
      <c r="EZQ143" s="87"/>
      <c r="EZR143" s="87"/>
      <c r="EZS143" s="87"/>
      <c r="EZT143" s="87"/>
      <c r="EZU143" s="87"/>
      <c r="EZV143" s="87"/>
      <c r="EZW143" s="87"/>
      <c r="EZX143" s="87"/>
      <c r="EZY143" s="87"/>
      <c r="EZZ143" s="87"/>
      <c r="FAA143" s="87"/>
      <c r="FAB143" s="87"/>
      <c r="FAC143" s="87"/>
      <c r="FAD143" s="87"/>
      <c r="FAE143" s="87"/>
      <c r="FAF143" s="87"/>
      <c r="FAG143" s="87"/>
      <c r="FAH143" s="87"/>
      <c r="FAI143" s="87"/>
      <c r="FAJ143" s="87"/>
      <c r="FAK143" s="87"/>
      <c r="FAL143" s="87"/>
      <c r="FAM143" s="87"/>
      <c r="FAN143" s="87"/>
      <c r="FAO143" s="87"/>
      <c r="FAP143" s="87"/>
      <c r="FAQ143" s="87"/>
      <c r="FAR143" s="87"/>
      <c r="FAS143" s="87"/>
      <c r="FAT143" s="87"/>
      <c r="FAU143" s="87"/>
      <c r="FAV143" s="87"/>
      <c r="FAW143" s="87"/>
      <c r="FAX143" s="87"/>
      <c r="FAY143" s="87"/>
      <c r="FAZ143" s="87"/>
      <c r="FBA143" s="87"/>
      <c r="FBB143" s="87"/>
      <c r="FBC143" s="87"/>
      <c r="FBD143" s="87"/>
      <c r="FBE143" s="87"/>
      <c r="FBF143" s="87"/>
      <c r="FBG143" s="87"/>
      <c r="FBH143" s="87"/>
      <c r="FBI143" s="87"/>
      <c r="FBJ143" s="87"/>
      <c r="FBK143" s="87"/>
      <c r="FBL143" s="87"/>
      <c r="FBM143" s="87"/>
      <c r="FBN143" s="87"/>
      <c r="FBO143" s="87"/>
      <c r="FBP143" s="87"/>
      <c r="FBQ143" s="87"/>
      <c r="FBR143" s="87"/>
      <c r="FBS143" s="87"/>
      <c r="FBT143" s="87"/>
      <c r="FBU143" s="87"/>
      <c r="FBV143" s="87"/>
      <c r="FBW143" s="87"/>
      <c r="FBX143" s="87"/>
      <c r="FBY143" s="87"/>
      <c r="FBZ143" s="87"/>
      <c r="FCA143" s="87"/>
      <c r="FCB143" s="87"/>
      <c r="FCC143" s="87"/>
      <c r="FCD143" s="87"/>
      <c r="FCE143" s="87"/>
      <c r="FCF143" s="87"/>
      <c r="FCG143" s="87"/>
      <c r="FCH143" s="87"/>
      <c r="FCI143" s="87"/>
      <c r="FCJ143" s="87"/>
      <c r="FCK143" s="87"/>
      <c r="FCL143" s="87"/>
      <c r="FCM143" s="87"/>
      <c r="FCN143" s="87"/>
      <c r="FCO143" s="87"/>
      <c r="FCP143" s="87"/>
      <c r="FCQ143" s="87"/>
      <c r="FCR143" s="87"/>
      <c r="FCS143" s="87"/>
      <c r="FCT143" s="87"/>
      <c r="FCU143" s="87"/>
      <c r="FCV143" s="87"/>
      <c r="FCW143" s="87"/>
      <c r="FCX143" s="87"/>
      <c r="FCY143" s="87"/>
      <c r="FCZ143" s="87"/>
      <c r="FDA143" s="87"/>
      <c r="FDB143" s="87"/>
      <c r="FDC143" s="87"/>
      <c r="FDD143" s="87"/>
      <c r="FDE143" s="87"/>
      <c r="FDF143" s="87"/>
      <c r="FDG143" s="87"/>
      <c r="FDH143" s="87"/>
      <c r="FDI143" s="87"/>
      <c r="FDJ143" s="87"/>
      <c r="FDK143" s="87"/>
      <c r="FDL143" s="87"/>
      <c r="FDM143" s="87"/>
      <c r="FDN143" s="87"/>
      <c r="FDO143" s="87"/>
      <c r="FDP143" s="87"/>
      <c r="FDQ143" s="87"/>
      <c r="FDR143" s="87"/>
      <c r="FDS143" s="87"/>
      <c r="FDT143" s="87"/>
      <c r="FDU143" s="87"/>
      <c r="FDV143" s="87"/>
      <c r="FDW143" s="87"/>
      <c r="FDX143" s="87"/>
      <c r="FDY143" s="87"/>
      <c r="FDZ143" s="87"/>
      <c r="FEA143" s="87"/>
      <c r="FEB143" s="87"/>
      <c r="FEC143" s="87"/>
      <c r="FED143" s="87"/>
      <c r="FEE143" s="87"/>
      <c r="FEF143" s="87"/>
      <c r="FEG143" s="87"/>
      <c r="FEH143" s="87"/>
      <c r="FEI143" s="87"/>
      <c r="FEJ143" s="87"/>
      <c r="FEK143" s="87"/>
      <c r="FEL143" s="87"/>
      <c r="FEM143" s="87"/>
      <c r="FEN143" s="87"/>
      <c r="FEO143" s="87"/>
      <c r="FEP143" s="87"/>
      <c r="FEQ143" s="87"/>
      <c r="FER143" s="87"/>
      <c r="FES143" s="87"/>
      <c r="FET143" s="87"/>
      <c r="FEU143" s="87"/>
      <c r="FEV143" s="87"/>
      <c r="FEW143" s="87"/>
      <c r="FEX143" s="87"/>
      <c r="FEY143" s="87"/>
      <c r="FEZ143" s="87"/>
      <c r="FFA143" s="87"/>
      <c r="FFB143" s="87"/>
      <c r="FFC143" s="87"/>
      <c r="FFD143" s="87"/>
      <c r="FFE143" s="87"/>
      <c r="FFF143" s="87"/>
      <c r="FFG143" s="87"/>
      <c r="FFH143" s="87"/>
      <c r="FFI143" s="87"/>
      <c r="FFJ143" s="87"/>
      <c r="FFK143" s="87"/>
      <c r="FFL143" s="87"/>
      <c r="FFM143" s="87"/>
      <c r="FFN143" s="87"/>
      <c r="FFO143" s="87"/>
      <c r="FFP143" s="87"/>
      <c r="FFQ143" s="87"/>
      <c r="FFR143" s="87"/>
      <c r="FFS143" s="87"/>
      <c r="FFT143" s="87"/>
      <c r="FFU143" s="87"/>
      <c r="FFV143" s="87"/>
      <c r="FFW143" s="87"/>
      <c r="FFX143" s="87"/>
      <c r="FFY143" s="87"/>
      <c r="FFZ143" s="87"/>
      <c r="FGA143" s="87"/>
      <c r="FGB143" s="87"/>
      <c r="FGC143" s="87"/>
      <c r="FGD143" s="87"/>
      <c r="FGE143" s="87"/>
      <c r="FGF143" s="87"/>
      <c r="FGG143" s="87"/>
      <c r="FGH143" s="87"/>
      <c r="FGI143" s="87"/>
      <c r="FGJ143" s="87"/>
      <c r="FGK143" s="87"/>
      <c r="FGL143" s="87"/>
      <c r="FGM143" s="87"/>
      <c r="FGN143" s="87"/>
      <c r="FGO143" s="87"/>
      <c r="FGP143" s="87"/>
      <c r="FGQ143" s="87"/>
      <c r="FGR143" s="87"/>
      <c r="FGS143" s="87"/>
      <c r="FGT143" s="87"/>
      <c r="FGU143" s="87"/>
      <c r="FGV143" s="87"/>
      <c r="FGW143" s="87"/>
      <c r="FGX143" s="87"/>
      <c r="FGY143" s="87"/>
      <c r="FGZ143" s="87"/>
      <c r="FHA143" s="87"/>
      <c r="FHB143" s="87"/>
      <c r="FHC143" s="87"/>
      <c r="FHD143" s="87"/>
      <c r="FHE143" s="87"/>
      <c r="FHF143" s="87"/>
      <c r="FHG143" s="87"/>
      <c r="FHH143" s="87"/>
      <c r="FHI143" s="87"/>
      <c r="FHJ143" s="87"/>
      <c r="FHK143" s="87"/>
      <c r="FHL143" s="87"/>
      <c r="FHM143" s="87"/>
      <c r="FHN143" s="87"/>
      <c r="FHO143" s="87"/>
      <c r="FHP143" s="87"/>
      <c r="FHQ143" s="87"/>
      <c r="FHR143" s="87"/>
      <c r="FHS143" s="87"/>
      <c r="FHT143" s="87"/>
      <c r="FHU143" s="87"/>
      <c r="FHV143" s="87"/>
      <c r="FHW143" s="87"/>
      <c r="FHX143" s="87"/>
      <c r="FHY143" s="87"/>
      <c r="FHZ143" s="87"/>
      <c r="FIA143" s="87"/>
      <c r="FIB143" s="87"/>
      <c r="FIC143" s="87"/>
      <c r="FID143" s="87"/>
      <c r="FIE143" s="87"/>
      <c r="FIF143" s="87"/>
      <c r="FIG143" s="87"/>
      <c r="FIH143" s="87"/>
      <c r="FII143" s="87"/>
      <c r="FIJ143" s="87"/>
      <c r="FIK143" s="87"/>
      <c r="FIL143" s="87"/>
      <c r="FIM143" s="87"/>
      <c r="FIN143" s="87"/>
      <c r="FIO143" s="87"/>
      <c r="FIP143" s="87"/>
      <c r="FIQ143" s="87"/>
      <c r="FIR143" s="87"/>
      <c r="FIS143" s="87"/>
      <c r="FIT143" s="87"/>
      <c r="FIU143" s="87"/>
      <c r="FIV143" s="87"/>
      <c r="FIW143" s="87"/>
      <c r="FIX143" s="87"/>
      <c r="FIY143" s="87"/>
      <c r="FIZ143" s="87"/>
      <c r="FJA143" s="87"/>
      <c r="FJB143" s="87"/>
      <c r="FJC143" s="87"/>
      <c r="FJD143" s="87"/>
      <c r="FJE143" s="87"/>
      <c r="FJF143" s="87"/>
      <c r="FJG143" s="87"/>
      <c r="FJH143" s="87"/>
      <c r="FJI143" s="87"/>
      <c r="FJJ143" s="87"/>
      <c r="FJK143" s="87"/>
      <c r="FJL143" s="87"/>
      <c r="FJM143" s="87"/>
      <c r="FJN143" s="87"/>
      <c r="FJO143" s="87"/>
      <c r="FJP143" s="87"/>
      <c r="FJQ143" s="87"/>
      <c r="FJR143" s="87"/>
      <c r="FJS143" s="87"/>
      <c r="FJT143" s="87"/>
      <c r="FJU143" s="87"/>
      <c r="FJV143" s="87"/>
      <c r="FJW143" s="87"/>
      <c r="FJX143" s="87"/>
      <c r="FJY143" s="87"/>
      <c r="FJZ143" s="87"/>
      <c r="FKA143" s="87"/>
      <c r="FKB143" s="87"/>
      <c r="FKC143" s="87"/>
      <c r="FKD143" s="87"/>
      <c r="FKE143" s="87"/>
      <c r="FKF143" s="87"/>
      <c r="FKG143" s="87"/>
      <c r="FKH143" s="87"/>
      <c r="FKI143" s="87"/>
      <c r="FKJ143" s="87"/>
      <c r="FKK143" s="87"/>
      <c r="FKL143" s="87"/>
      <c r="FKM143" s="87"/>
      <c r="FKN143" s="87"/>
      <c r="FKO143" s="87"/>
      <c r="FKP143" s="87"/>
      <c r="FKQ143" s="87"/>
      <c r="FKR143" s="87"/>
      <c r="FKS143" s="87"/>
      <c r="FKT143" s="87"/>
      <c r="FKU143" s="87"/>
      <c r="FKV143" s="87"/>
      <c r="FKW143" s="87"/>
      <c r="FKX143" s="87"/>
      <c r="FKY143" s="87"/>
      <c r="FKZ143" s="87"/>
      <c r="FLA143" s="87"/>
      <c r="FLB143" s="87"/>
      <c r="FLC143" s="87"/>
      <c r="FLD143" s="87"/>
      <c r="FLE143" s="87"/>
      <c r="FLF143" s="87"/>
      <c r="FLG143" s="87"/>
      <c r="FLH143" s="87"/>
      <c r="FLI143" s="87"/>
      <c r="FLJ143" s="87"/>
      <c r="FLK143" s="87"/>
      <c r="FLL143" s="87"/>
      <c r="FLM143" s="87"/>
      <c r="FLN143" s="87"/>
      <c r="FLO143" s="87"/>
      <c r="FLP143" s="87"/>
      <c r="FLQ143" s="87"/>
      <c r="FLR143" s="87"/>
      <c r="FLS143" s="87"/>
      <c r="FLT143" s="87"/>
      <c r="FLU143" s="87"/>
      <c r="FLV143" s="87"/>
      <c r="FLW143" s="87"/>
      <c r="FLX143" s="87"/>
      <c r="FLY143" s="87"/>
      <c r="FLZ143" s="87"/>
      <c r="FMA143" s="87"/>
      <c r="FMB143" s="87"/>
      <c r="FMC143" s="87"/>
      <c r="FMD143" s="87"/>
      <c r="FME143" s="87"/>
      <c r="FMF143" s="87"/>
      <c r="FMG143" s="87"/>
      <c r="FMH143" s="87"/>
      <c r="FMI143" s="87"/>
      <c r="FMJ143" s="87"/>
      <c r="FMK143" s="87"/>
      <c r="FML143" s="87"/>
      <c r="FMM143" s="87"/>
      <c r="FMN143" s="87"/>
      <c r="FMO143" s="87"/>
      <c r="FMP143" s="87"/>
      <c r="FMQ143" s="87"/>
      <c r="FMR143" s="87"/>
      <c r="FMS143" s="87"/>
      <c r="FMT143" s="87"/>
      <c r="FMU143" s="87"/>
      <c r="FMV143" s="87"/>
      <c r="FMW143" s="87"/>
      <c r="FMX143" s="87"/>
      <c r="FMY143" s="87"/>
      <c r="FMZ143" s="87"/>
      <c r="FNA143" s="87"/>
      <c r="FNB143" s="87"/>
      <c r="FNC143" s="87"/>
      <c r="FND143" s="87"/>
      <c r="FNE143" s="87"/>
      <c r="FNF143" s="87"/>
      <c r="FNG143" s="87"/>
      <c r="FNH143" s="87"/>
      <c r="FNI143" s="87"/>
      <c r="FNJ143" s="87"/>
      <c r="FNK143" s="87"/>
      <c r="FNL143" s="87"/>
      <c r="FNM143" s="87"/>
      <c r="FNN143" s="87"/>
      <c r="FNO143" s="87"/>
      <c r="FNP143" s="87"/>
      <c r="FNQ143" s="87"/>
      <c r="FNR143" s="87"/>
      <c r="FNS143" s="87"/>
      <c r="FNT143" s="87"/>
      <c r="FNU143" s="87"/>
      <c r="FNV143" s="87"/>
      <c r="FNW143" s="87"/>
      <c r="FNX143" s="87"/>
      <c r="FNY143" s="87"/>
      <c r="FNZ143" s="87"/>
      <c r="FOA143" s="87"/>
      <c r="FOB143" s="87"/>
      <c r="FOC143" s="87"/>
      <c r="FOD143" s="87"/>
      <c r="FOE143" s="87"/>
      <c r="FOF143" s="87"/>
      <c r="FOG143" s="87"/>
      <c r="FOH143" s="87"/>
      <c r="FOI143" s="87"/>
      <c r="FOJ143" s="87"/>
      <c r="FOK143" s="87"/>
      <c r="FOL143" s="87"/>
      <c r="FOM143" s="87"/>
      <c r="FON143" s="87"/>
      <c r="FOO143" s="87"/>
      <c r="FOP143" s="87"/>
      <c r="FOQ143" s="87"/>
      <c r="FOR143" s="87"/>
      <c r="FOS143" s="87"/>
      <c r="FOT143" s="87"/>
      <c r="FOU143" s="87"/>
      <c r="FOV143" s="87"/>
      <c r="FOW143" s="87"/>
      <c r="FOX143" s="87"/>
      <c r="FOY143" s="87"/>
      <c r="FOZ143" s="87"/>
      <c r="FPA143" s="87"/>
      <c r="FPB143" s="87"/>
      <c r="FPC143" s="87"/>
      <c r="FPD143" s="87"/>
      <c r="FPE143" s="87"/>
      <c r="FPF143" s="87"/>
      <c r="FPG143" s="87"/>
      <c r="FPH143" s="87"/>
      <c r="FPI143" s="87"/>
      <c r="FPJ143" s="87"/>
      <c r="FPK143" s="87"/>
      <c r="FPL143" s="87"/>
      <c r="FPM143" s="87"/>
      <c r="FPN143" s="87"/>
      <c r="FPO143" s="87"/>
      <c r="FPP143" s="87"/>
      <c r="FPQ143" s="87"/>
      <c r="FPR143" s="87"/>
      <c r="FPS143" s="87"/>
      <c r="FPT143" s="87"/>
      <c r="FPU143" s="87"/>
      <c r="FPV143" s="87"/>
      <c r="FPW143" s="87"/>
      <c r="FPX143" s="87"/>
      <c r="FPY143" s="87"/>
      <c r="FPZ143" s="87"/>
      <c r="FQA143" s="87"/>
      <c r="FQB143" s="87"/>
      <c r="FQC143" s="87"/>
      <c r="FQD143" s="87"/>
      <c r="FQE143" s="87"/>
      <c r="FQF143" s="87"/>
      <c r="FQG143" s="87"/>
      <c r="FQH143" s="87"/>
      <c r="FQI143" s="87"/>
      <c r="FQJ143" s="87"/>
      <c r="FQK143" s="87"/>
      <c r="FQL143" s="87"/>
      <c r="FQM143" s="87"/>
      <c r="FQN143" s="87"/>
      <c r="FQO143" s="87"/>
      <c r="FQP143" s="87"/>
      <c r="FQQ143" s="87"/>
      <c r="FQR143" s="87"/>
      <c r="FQS143" s="87"/>
      <c r="FQT143" s="87"/>
      <c r="FQU143" s="87"/>
      <c r="FQV143" s="87"/>
      <c r="FQW143" s="87"/>
      <c r="FQX143" s="87"/>
      <c r="FQY143" s="87"/>
      <c r="FQZ143" s="87"/>
      <c r="FRA143" s="87"/>
      <c r="FRB143" s="87"/>
      <c r="FRC143" s="87"/>
      <c r="FRD143" s="87"/>
      <c r="FRE143" s="87"/>
      <c r="FRF143" s="87"/>
      <c r="FRG143" s="87"/>
      <c r="FRH143" s="87"/>
      <c r="FRI143" s="87"/>
      <c r="FRJ143" s="87"/>
      <c r="FRK143" s="87"/>
      <c r="FRL143" s="87"/>
      <c r="FRM143" s="87"/>
      <c r="FRN143" s="87"/>
      <c r="FRO143" s="87"/>
      <c r="FRP143" s="87"/>
      <c r="FRQ143" s="87"/>
      <c r="FRR143" s="87"/>
      <c r="FRS143" s="87"/>
      <c r="FRT143" s="87"/>
      <c r="FRU143" s="87"/>
      <c r="FRV143" s="87"/>
      <c r="FRW143" s="87"/>
      <c r="FRX143" s="87"/>
      <c r="FRY143" s="87"/>
      <c r="FRZ143" s="87"/>
      <c r="FSA143" s="87"/>
      <c r="FSB143" s="87"/>
      <c r="FSC143" s="87"/>
      <c r="FSD143" s="87"/>
      <c r="FSE143" s="87"/>
      <c r="FSF143" s="87"/>
      <c r="FSG143" s="87"/>
      <c r="FSH143" s="87"/>
      <c r="FSI143" s="87"/>
      <c r="FSJ143" s="87"/>
      <c r="FSK143" s="87"/>
      <c r="FSL143" s="87"/>
      <c r="FSM143" s="87"/>
      <c r="FSN143" s="87"/>
      <c r="FSO143" s="87"/>
      <c r="FSP143" s="87"/>
      <c r="FSQ143" s="87"/>
      <c r="FSR143" s="87"/>
      <c r="FSS143" s="87"/>
      <c r="FST143" s="87"/>
      <c r="FSU143" s="87"/>
      <c r="FSV143" s="87"/>
      <c r="FSW143" s="87"/>
      <c r="FSX143" s="87"/>
      <c r="FSY143" s="87"/>
      <c r="FSZ143" s="87"/>
      <c r="FTA143" s="87"/>
      <c r="FTB143" s="87"/>
      <c r="FTC143" s="87"/>
      <c r="FTD143" s="87"/>
      <c r="FTE143" s="87"/>
      <c r="FTF143" s="87"/>
      <c r="FTG143" s="87"/>
      <c r="FTH143" s="87"/>
      <c r="FTI143" s="87"/>
      <c r="FTJ143" s="87"/>
      <c r="FTK143" s="87"/>
      <c r="FTL143" s="87"/>
      <c r="FTM143" s="87"/>
      <c r="FTN143" s="87"/>
      <c r="FTO143" s="87"/>
      <c r="FTP143" s="87"/>
      <c r="FTQ143" s="87"/>
      <c r="FTR143" s="87"/>
      <c r="FTS143" s="87"/>
      <c r="FTT143" s="87"/>
      <c r="FTU143" s="87"/>
      <c r="FTV143" s="87"/>
      <c r="FTW143" s="87"/>
      <c r="FTX143" s="87"/>
      <c r="FTY143" s="87"/>
      <c r="FTZ143" s="87"/>
      <c r="FUA143" s="87"/>
      <c r="FUB143" s="87"/>
      <c r="FUC143" s="87"/>
      <c r="FUD143" s="87"/>
      <c r="FUE143" s="87"/>
      <c r="FUF143" s="87"/>
      <c r="FUG143" s="87"/>
      <c r="FUH143" s="87"/>
      <c r="FUI143" s="87"/>
      <c r="FUJ143" s="87"/>
      <c r="FUK143" s="87"/>
      <c r="FUL143" s="87"/>
      <c r="FUM143" s="87"/>
      <c r="FUN143" s="87"/>
      <c r="FUO143" s="87"/>
      <c r="FUP143" s="87"/>
      <c r="FUQ143" s="87"/>
      <c r="FUR143" s="87"/>
      <c r="FUS143" s="87"/>
      <c r="FUT143" s="87"/>
      <c r="FUU143" s="87"/>
      <c r="FUV143" s="87"/>
      <c r="FUW143" s="87"/>
      <c r="FUX143" s="87"/>
      <c r="FUY143" s="87"/>
      <c r="FUZ143" s="87"/>
      <c r="FVA143" s="87"/>
      <c r="FVB143" s="87"/>
      <c r="FVC143" s="87"/>
      <c r="FVD143" s="87"/>
      <c r="FVE143" s="87"/>
      <c r="FVF143" s="87"/>
      <c r="FVG143" s="87"/>
      <c r="FVH143" s="87"/>
      <c r="FVI143" s="87"/>
      <c r="FVJ143" s="87"/>
      <c r="FVK143" s="87"/>
      <c r="FVL143" s="87"/>
      <c r="FVM143" s="87"/>
      <c r="FVN143" s="87"/>
      <c r="FVO143" s="87"/>
      <c r="FVP143" s="87"/>
      <c r="FVQ143" s="87"/>
      <c r="FVR143" s="87"/>
      <c r="FVS143" s="87"/>
      <c r="FVT143" s="87"/>
      <c r="FVU143" s="87"/>
      <c r="FVV143" s="87"/>
      <c r="FVW143" s="87"/>
      <c r="FVX143" s="87"/>
      <c r="FVY143" s="87"/>
      <c r="FVZ143" s="87"/>
      <c r="FWA143" s="87"/>
      <c r="FWB143" s="87"/>
      <c r="FWC143" s="87"/>
      <c r="FWD143" s="87"/>
      <c r="FWE143" s="87"/>
      <c r="FWF143" s="87"/>
      <c r="FWG143" s="87"/>
      <c r="FWH143" s="87"/>
      <c r="FWI143" s="87"/>
      <c r="FWJ143" s="87"/>
      <c r="FWK143" s="87"/>
      <c r="FWL143" s="87"/>
      <c r="FWM143" s="87"/>
      <c r="FWN143" s="87"/>
      <c r="FWO143" s="87"/>
      <c r="FWP143" s="87"/>
      <c r="FWQ143" s="87"/>
      <c r="FWR143" s="87"/>
      <c r="FWS143" s="87"/>
      <c r="FWT143" s="87"/>
      <c r="FWU143" s="87"/>
      <c r="FWV143" s="87"/>
      <c r="FWW143" s="87"/>
      <c r="FWX143" s="87"/>
      <c r="FWY143" s="87"/>
      <c r="FWZ143" s="87"/>
      <c r="FXA143" s="87"/>
      <c r="FXB143" s="87"/>
      <c r="FXC143" s="87"/>
      <c r="FXD143" s="87"/>
      <c r="FXE143" s="87"/>
      <c r="FXF143" s="87"/>
      <c r="FXG143" s="87"/>
      <c r="FXH143" s="87"/>
      <c r="FXI143" s="87"/>
      <c r="FXJ143" s="87"/>
      <c r="FXK143" s="87"/>
      <c r="FXL143" s="87"/>
      <c r="FXM143" s="87"/>
      <c r="FXN143" s="87"/>
      <c r="FXO143" s="87"/>
      <c r="FXP143" s="87"/>
      <c r="FXQ143" s="87"/>
      <c r="FXR143" s="87"/>
      <c r="FXS143" s="87"/>
      <c r="FXT143" s="87"/>
      <c r="FXU143" s="87"/>
      <c r="FXV143" s="87"/>
      <c r="FXW143" s="87"/>
      <c r="FXX143" s="87"/>
      <c r="FXY143" s="87"/>
      <c r="FXZ143" s="87"/>
      <c r="FYA143" s="87"/>
      <c r="FYB143" s="87"/>
      <c r="FYC143" s="87"/>
      <c r="FYD143" s="87"/>
      <c r="FYE143" s="87"/>
      <c r="FYF143" s="87"/>
      <c r="FYG143" s="87"/>
      <c r="FYH143" s="87"/>
      <c r="FYI143" s="87"/>
      <c r="FYJ143" s="87"/>
      <c r="FYK143" s="87"/>
      <c r="FYL143" s="87"/>
      <c r="FYM143" s="87"/>
      <c r="FYN143" s="87"/>
      <c r="FYO143" s="87"/>
      <c r="FYP143" s="87"/>
      <c r="FYQ143" s="87"/>
      <c r="FYR143" s="87"/>
      <c r="FYS143" s="87"/>
      <c r="FYT143" s="87"/>
      <c r="FYU143" s="87"/>
      <c r="FYV143" s="87"/>
      <c r="FYW143" s="87"/>
      <c r="FYX143" s="87"/>
      <c r="FYY143" s="87"/>
      <c r="FYZ143" s="87"/>
      <c r="FZA143" s="87"/>
      <c r="FZB143" s="87"/>
      <c r="FZC143" s="87"/>
      <c r="FZD143" s="87"/>
      <c r="FZE143" s="87"/>
      <c r="FZF143" s="87"/>
      <c r="FZG143" s="87"/>
      <c r="FZH143" s="87"/>
      <c r="FZI143" s="87"/>
      <c r="FZJ143" s="87"/>
      <c r="FZK143" s="87"/>
      <c r="FZL143" s="87"/>
      <c r="FZM143" s="87"/>
      <c r="FZN143" s="87"/>
      <c r="FZO143" s="87"/>
      <c r="FZP143" s="87"/>
      <c r="FZQ143" s="87"/>
      <c r="FZR143" s="87"/>
      <c r="FZS143" s="87"/>
      <c r="FZT143" s="87"/>
      <c r="FZU143" s="87"/>
      <c r="FZV143" s="87"/>
      <c r="FZW143" s="87"/>
      <c r="FZX143" s="87"/>
      <c r="FZY143" s="87"/>
      <c r="FZZ143" s="87"/>
      <c r="GAA143" s="87"/>
      <c r="GAB143" s="87"/>
      <c r="GAC143" s="87"/>
      <c r="GAD143" s="87"/>
      <c r="GAE143" s="87"/>
      <c r="GAF143" s="87"/>
      <c r="GAG143" s="87"/>
      <c r="GAH143" s="87"/>
      <c r="GAI143" s="87"/>
      <c r="GAJ143" s="87"/>
      <c r="GAK143" s="87"/>
      <c r="GAL143" s="87"/>
      <c r="GAM143" s="87"/>
      <c r="GAN143" s="87"/>
      <c r="GAO143" s="87"/>
      <c r="GAP143" s="87"/>
      <c r="GAQ143" s="87"/>
      <c r="GAR143" s="87"/>
      <c r="GAS143" s="87"/>
      <c r="GAT143" s="87"/>
      <c r="GAU143" s="87"/>
      <c r="GAV143" s="87"/>
      <c r="GAW143" s="87"/>
      <c r="GAX143" s="87"/>
      <c r="GAY143" s="87"/>
      <c r="GAZ143" s="87"/>
      <c r="GBA143" s="87"/>
      <c r="GBB143" s="87"/>
      <c r="GBC143" s="87"/>
      <c r="GBD143" s="87"/>
      <c r="GBE143" s="87"/>
      <c r="GBF143" s="87"/>
      <c r="GBG143" s="87"/>
      <c r="GBH143" s="87"/>
      <c r="GBI143" s="87"/>
      <c r="GBJ143" s="87"/>
      <c r="GBK143" s="87"/>
      <c r="GBL143" s="87"/>
      <c r="GBM143" s="87"/>
      <c r="GBN143" s="87"/>
      <c r="GBO143" s="87"/>
      <c r="GBP143" s="87"/>
      <c r="GBQ143" s="87"/>
      <c r="GBR143" s="87"/>
      <c r="GBS143" s="87"/>
      <c r="GBT143" s="87"/>
      <c r="GBU143" s="87"/>
      <c r="GBV143" s="87"/>
      <c r="GBW143" s="87"/>
      <c r="GBX143" s="87"/>
      <c r="GBY143" s="87"/>
      <c r="GBZ143" s="87"/>
      <c r="GCA143" s="87"/>
      <c r="GCB143" s="87"/>
      <c r="GCC143" s="87"/>
      <c r="GCD143" s="87"/>
      <c r="GCE143" s="87"/>
      <c r="GCF143" s="87"/>
      <c r="GCG143" s="87"/>
      <c r="GCH143" s="87"/>
      <c r="GCI143" s="87"/>
      <c r="GCJ143" s="87"/>
      <c r="GCK143" s="87"/>
      <c r="GCL143" s="87"/>
      <c r="GCM143" s="87"/>
      <c r="GCN143" s="87"/>
      <c r="GCO143" s="87"/>
      <c r="GCP143" s="87"/>
      <c r="GCQ143" s="87"/>
      <c r="GCR143" s="87"/>
      <c r="GCS143" s="87"/>
      <c r="GCT143" s="87"/>
      <c r="GCU143" s="87"/>
      <c r="GCV143" s="87"/>
      <c r="GCW143" s="87"/>
      <c r="GCX143" s="87"/>
      <c r="GCY143" s="87"/>
      <c r="GCZ143" s="87"/>
      <c r="GDA143" s="87"/>
      <c r="GDB143" s="87"/>
      <c r="GDC143" s="87"/>
      <c r="GDD143" s="87"/>
      <c r="GDE143" s="87"/>
      <c r="GDF143" s="87"/>
      <c r="GDG143" s="87"/>
      <c r="GDH143" s="87"/>
      <c r="GDI143" s="87"/>
      <c r="GDJ143" s="87"/>
      <c r="GDK143" s="87"/>
      <c r="GDL143" s="87"/>
      <c r="GDM143" s="87"/>
      <c r="GDN143" s="87"/>
      <c r="GDO143" s="87"/>
      <c r="GDP143" s="87"/>
      <c r="GDQ143" s="87"/>
      <c r="GDR143" s="87"/>
      <c r="GDS143" s="87"/>
      <c r="GDT143" s="87"/>
      <c r="GDU143" s="87"/>
      <c r="GDV143" s="87"/>
      <c r="GDW143" s="87"/>
      <c r="GDX143" s="87"/>
      <c r="GDY143" s="87"/>
      <c r="GDZ143" s="87"/>
      <c r="GEA143" s="87"/>
      <c r="GEB143" s="87"/>
      <c r="GEC143" s="87"/>
      <c r="GED143" s="87"/>
      <c r="GEE143" s="87"/>
      <c r="GEF143" s="87"/>
      <c r="GEG143" s="87"/>
      <c r="GEH143" s="87"/>
      <c r="GEI143" s="87"/>
      <c r="GEJ143" s="87"/>
      <c r="GEK143" s="87"/>
      <c r="GEL143" s="87"/>
      <c r="GEM143" s="87"/>
      <c r="GEN143" s="87"/>
      <c r="GEO143" s="87"/>
      <c r="GEP143" s="87"/>
      <c r="GEQ143" s="87"/>
      <c r="GER143" s="87"/>
      <c r="GES143" s="87"/>
      <c r="GET143" s="87"/>
      <c r="GEU143" s="87"/>
      <c r="GEV143" s="87"/>
      <c r="GEW143" s="87"/>
      <c r="GEX143" s="87"/>
      <c r="GEY143" s="87"/>
      <c r="GEZ143" s="87"/>
      <c r="GFA143" s="87"/>
      <c r="GFB143" s="87"/>
      <c r="GFC143" s="87"/>
      <c r="GFD143" s="87"/>
      <c r="GFE143" s="87"/>
      <c r="GFF143" s="87"/>
      <c r="GFG143" s="87"/>
      <c r="GFH143" s="87"/>
      <c r="GFI143" s="87"/>
      <c r="GFJ143" s="87"/>
      <c r="GFK143" s="87"/>
      <c r="GFL143" s="87"/>
      <c r="GFM143" s="87"/>
      <c r="GFN143" s="87"/>
      <c r="GFO143" s="87"/>
      <c r="GFP143" s="87"/>
      <c r="GFQ143" s="87"/>
      <c r="GFR143" s="87"/>
      <c r="GFS143" s="87"/>
      <c r="GFT143" s="87"/>
      <c r="GFU143" s="87"/>
      <c r="GFV143" s="87"/>
      <c r="GFW143" s="87"/>
      <c r="GFX143" s="87"/>
      <c r="GFY143" s="87"/>
      <c r="GFZ143" s="87"/>
      <c r="GGA143" s="87"/>
      <c r="GGB143" s="87"/>
      <c r="GGC143" s="87"/>
      <c r="GGD143" s="87"/>
      <c r="GGE143" s="87"/>
      <c r="GGF143" s="87"/>
      <c r="GGG143" s="87"/>
      <c r="GGH143" s="87"/>
      <c r="GGI143" s="87"/>
      <c r="GGJ143" s="87"/>
      <c r="GGK143" s="87"/>
      <c r="GGL143" s="87"/>
      <c r="GGM143" s="87"/>
      <c r="GGN143" s="87"/>
      <c r="GGO143" s="87"/>
      <c r="GGP143" s="87"/>
      <c r="GGQ143" s="87"/>
      <c r="GGR143" s="87"/>
      <c r="GGS143" s="87"/>
      <c r="GGT143" s="87"/>
      <c r="GGU143" s="87"/>
      <c r="GGV143" s="87"/>
      <c r="GGW143" s="87"/>
      <c r="GGX143" s="87"/>
      <c r="GGY143" s="87"/>
      <c r="GGZ143" s="87"/>
      <c r="GHA143" s="87"/>
      <c r="GHB143" s="87"/>
      <c r="GHC143" s="87"/>
      <c r="GHD143" s="87"/>
      <c r="GHE143" s="87"/>
      <c r="GHF143" s="87"/>
      <c r="GHG143" s="87"/>
      <c r="GHH143" s="87"/>
      <c r="GHI143" s="87"/>
      <c r="GHJ143" s="87"/>
      <c r="GHK143" s="87"/>
      <c r="GHL143" s="87"/>
      <c r="GHM143" s="87"/>
      <c r="GHN143" s="87"/>
      <c r="GHO143" s="87"/>
      <c r="GHP143" s="87"/>
      <c r="GHQ143" s="87"/>
      <c r="GHR143" s="87"/>
      <c r="GHS143" s="87"/>
      <c r="GHT143" s="87"/>
      <c r="GHU143" s="87"/>
      <c r="GHV143" s="87"/>
      <c r="GHW143" s="87"/>
      <c r="GHX143" s="87"/>
      <c r="GHY143" s="87"/>
      <c r="GHZ143" s="87"/>
      <c r="GIA143" s="87"/>
      <c r="GIB143" s="87"/>
      <c r="GIC143" s="87"/>
      <c r="GID143" s="87"/>
      <c r="GIE143" s="87"/>
      <c r="GIF143" s="87"/>
      <c r="GIG143" s="87"/>
      <c r="GIH143" s="87"/>
      <c r="GII143" s="87"/>
      <c r="GIJ143" s="87"/>
      <c r="GIK143" s="87"/>
      <c r="GIL143" s="87"/>
      <c r="GIM143" s="87"/>
      <c r="GIN143" s="87"/>
      <c r="GIO143" s="87"/>
      <c r="GIP143" s="87"/>
      <c r="GIQ143" s="87"/>
      <c r="GIR143" s="87"/>
      <c r="GIS143" s="87"/>
      <c r="GIT143" s="87"/>
      <c r="GIU143" s="87"/>
      <c r="GIV143" s="87"/>
      <c r="GIW143" s="87"/>
      <c r="GIX143" s="87"/>
      <c r="GIY143" s="87"/>
      <c r="GIZ143" s="87"/>
      <c r="GJA143" s="87"/>
      <c r="GJB143" s="87"/>
      <c r="GJC143" s="87"/>
      <c r="GJD143" s="87"/>
      <c r="GJE143" s="87"/>
      <c r="GJF143" s="87"/>
      <c r="GJG143" s="87"/>
      <c r="GJH143" s="87"/>
      <c r="GJI143" s="87"/>
      <c r="GJJ143" s="87"/>
      <c r="GJK143" s="87"/>
      <c r="GJL143" s="87"/>
      <c r="GJM143" s="87"/>
      <c r="GJN143" s="87"/>
      <c r="GJO143" s="87"/>
      <c r="GJP143" s="87"/>
      <c r="GJQ143" s="87"/>
      <c r="GJR143" s="87"/>
      <c r="GJS143" s="87"/>
      <c r="GJT143" s="87"/>
      <c r="GJU143" s="87"/>
      <c r="GJV143" s="87"/>
      <c r="GJW143" s="87"/>
      <c r="GJX143" s="87"/>
      <c r="GJY143" s="87"/>
      <c r="GJZ143" s="87"/>
      <c r="GKA143" s="87"/>
      <c r="GKB143" s="87"/>
      <c r="GKC143" s="87"/>
      <c r="GKD143" s="87"/>
      <c r="GKE143" s="87"/>
      <c r="GKF143" s="87"/>
      <c r="GKG143" s="87"/>
      <c r="GKH143" s="87"/>
      <c r="GKI143" s="87"/>
      <c r="GKJ143" s="87"/>
      <c r="GKK143" s="87"/>
      <c r="GKL143" s="87"/>
      <c r="GKM143" s="87"/>
      <c r="GKN143" s="87"/>
      <c r="GKO143" s="87"/>
      <c r="GKP143" s="87"/>
      <c r="GKQ143" s="87"/>
      <c r="GKR143" s="87"/>
      <c r="GKS143" s="87"/>
      <c r="GKT143" s="87"/>
      <c r="GKU143" s="87"/>
      <c r="GKV143" s="87"/>
      <c r="GKW143" s="87"/>
      <c r="GKX143" s="87"/>
      <c r="GKY143" s="87"/>
      <c r="GKZ143" s="87"/>
      <c r="GLA143" s="87"/>
      <c r="GLB143" s="87"/>
      <c r="GLC143" s="87"/>
      <c r="GLD143" s="87"/>
      <c r="GLE143" s="87"/>
      <c r="GLF143" s="87"/>
      <c r="GLG143" s="87"/>
      <c r="GLH143" s="87"/>
      <c r="GLI143" s="87"/>
      <c r="GLJ143" s="87"/>
      <c r="GLK143" s="87"/>
      <c r="GLL143" s="87"/>
      <c r="GLM143" s="87"/>
      <c r="GLN143" s="87"/>
      <c r="GLO143" s="87"/>
      <c r="GLP143" s="87"/>
      <c r="GLQ143" s="87"/>
      <c r="GLR143" s="87"/>
      <c r="GLS143" s="87"/>
      <c r="GLT143" s="87"/>
      <c r="GLU143" s="87"/>
      <c r="GLV143" s="87"/>
      <c r="GLW143" s="87"/>
      <c r="GLX143" s="87"/>
      <c r="GLY143" s="87"/>
      <c r="GLZ143" s="87"/>
      <c r="GMA143" s="87"/>
      <c r="GMB143" s="87"/>
      <c r="GMC143" s="87"/>
      <c r="GMD143" s="87"/>
      <c r="GME143" s="87"/>
      <c r="GMF143" s="87"/>
      <c r="GMG143" s="87"/>
      <c r="GMH143" s="87"/>
      <c r="GMI143" s="87"/>
      <c r="GMJ143" s="87"/>
      <c r="GMK143" s="87"/>
      <c r="GML143" s="87"/>
      <c r="GMM143" s="87"/>
      <c r="GMN143" s="87"/>
      <c r="GMO143" s="87"/>
      <c r="GMP143" s="87"/>
      <c r="GMQ143" s="87"/>
      <c r="GMR143" s="87"/>
      <c r="GMS143" s="87"/>
      <c r="GMT143" s="87"/>
      <c r="GMU143" s="87"/>
      <c r="GMV143" s="87"/>
      <c r="GMW143" s="87"/>
      <c r="GMX143" s="87"/>
      <c r="GMY143" s="87"/>
      <c r="GMZ143" s="87"/>
      <c r="GNA143" s="87"/>
      <c r="GNB143" s="87"/>
      <c r="GNC143" s="87"/>
      <c r="GND143" s="87"/>
      <c r="GNE143" s="87"/>
      <c r="GNF143" s="87"/>
      <c r="GNG143" s="87"/>
      <c r="GNH143" s="87"/>
      <c r="GNI143" s="87"/>
      <c r="GNJ143" s="87"/>
      <c r="GNK143" s="87"/>
      <c r="GNL143" s="87"/>
      <c r="GNM143" s="87"/>
      <c r="GNN143" s="87"/>
      <c r="GNO143" s="87"/>
      <c r="GNP143" s="87"/>
      <c r="GNQ143" s="87"/>
      <c r="GNR143" s="87"/>
      <c r="GNS143" s="87"/>
      <c r="GNT143" s="87"/>
      <c r="GNU143" s="87"/>
      <c r="GNV143" s="87"/>
      <c r="GNW143" s="87"/>
      <c r="GNX143" s="87"/>
      <c r="GNY143" s="87"/>
      <c r="GNZ143" s="87"/>
      <c r="GOA143" s="87"/>
      <c r="GOB143" s="87"/>
      <c r="GOC143" s="87"/>
      <c r="GOD143" s="87"/>
      <c r="GOE143" s="87"/>
      <c r="GOF143" s="87"/>
      <c r="GOG143" s="87"/>
      <c r="GOH143" s="87"/>
      <c r="GOI143" s="87"/>
      <c r="GOJ143" s="87"/>
      <c r="GOK143" s="87"/>
      <c r="GOL143" s="87"/>
      <c r="GOM143" s="87"/>
      <c r="GON143" s="87"/>
      <c r="GOO143" s="87"/>
      <c r="GOP143" s="87"/>
      <c r="GOQ143" s="87"/>
      <c r="GOR143" s="87"/>
      <c r="GOS143" s="87"/>
      <c r="GOT143" s="87"/>
      <c r="GOU143" s="87"/>
      <c r="GOV143" s="87"/>
      <c r="GOW143" s="87"/>
      <c r="GOX143" s="87"/>
      <c r="GOY143" s="87"/>
      <c r="GOZ143" s="87"/>
      <c r="GPA143" s="87"/>
      <c r="GPB143" s="87"/>
      <c r="GPC143" s="87"/>
      <c r="GPD143" s="87"/>
      <c r="GPE143" s="87"/>
      <c r="GPF143" s="87"/>
      <c r="GPG143" s="87"/>
      <c r="GPH143" s="87"/>
      <c r="GPI143" s="87"/>
      <c r="GPJ143" s="87"/>
      <c r="GPK143" s="87"/>
      <c r="GPL143" s="87"/>
      <c r="GPM143" s="87"/>
      <c r="GPN143" s="87"/>
      <c r="GPO143" s="87"/>
      <c r="GPP143" s="87"/>
      <c r="GPQ143" s="87"/>
      <c r="GPR143" s="87"/>
      <c r="GPS143" s="87"/>
      <c r="GPT143" s="87"/>
      <c r="GPU143" s="87"/>
      <c r="GPV143" s="87"/>
      <c r="GPW143" s="87"/>
      <c r="GPX143" s="87"/>
      <c r="GPY143" s="87"/>
      <c r="GPZ143" s="87"/>
      <c r="GQA143" s="87"/>
      <c r="GQB143" s="87"/>
      <c r="GQC143" s="87"/>
      <c r="GQD143" s="87"/>
      <c r="GQE143" s="87"/>
      <c r="GQF143" s="87"/>
      <c r="GQG143" s="87"/>
      <c r="GQH143" s="87"/>
      <c r="GQI143" s="87"/>
      <c r="GQJ143" s="87"/>
      <c r="GQK143" s="87"/>
      <c r="GQL143" s="87"/>
      <c r="GQM143" s="87"/>
      <c r="GQN143" s="87"/>
      <c r="GQO143" s="87"/>
      <c r="GQP143" s="87"/>
      <c r="GQQ143" s="87"/>
      <c r="GQR143" s="87"/>
      <c r="GQS143" s="87"/>
      <c r="GQT143" s="87"/>
      <c r="GQU143" s="87"/>
      <c r="GQV143" s="87"/>
      <c r="GQW143" s="87"/>
      <c r="GQX143" s="87"/>
      <c r="GQY143" s="87"/>
      <c r="GQZ143" s="87"/>
      <c r="GRA143" s="87"/>
      <c r="GRB143" s="87"/>
      <c r="GRC143" s="87"/>
      <c r="GRD143" s="87"/>
      <c r="GRE143" s="87"/>
      <c r="GRF143" s="87"/>
      <c r="GRG143" s="87"/>
      <c r="GRH143" s="87"/>
      <c r="GRI143" s="87"/>
      <c r="GRJ143" s="87"/>
      <c r="GRK143" s="87"/>
      <c r="GRL143" s="87"/>
      <c r="GRM143" s="87"/>
      <c r="GRN143" s="87"/>
      <c r="GRO143" s="87"/>
      <c r="GRP143" s="87"/>
      <c r="GRQ143" s="87"/>
      <c r="GRR143" s="87"/>
      <c r="GRS143" s="87"/>
      <c r="GRT143" s="87"/>
      <c r="GRU143" s="87"/>
      <c r="GRV143" s="87"/>
      <c r="GRW143" s="87"/>
      <c r="GRX143" s="87"/>
      <c r="GRY143" s="87"/>
      <c r="GRZ143" s="87"/>
      <c r="GSA143" s="87"/>
      <c r="GSB143" s="87"/>
      <c r="GSC143" s="87"/>
      <c r="GSD143" s="87"/>
      <c r="GSE143" s="87"/>
      <c r="GSF143" s="87"/>
      <c r="GSG143" s="87"/>
      <c r="GSH143" s="87"/>
      <c r="GSI143" s="87"/>
      <c r="GSJ143" s="87"/>
      <c r="GSK143" s="87"/>
      <c r="GSL143" s="87"/>
      <c r="GSM143" s="87"/>
      <c r="GSN143" s="87"/>
      <c r="GSO143" s="87"/>
      <c r="GSP143" s="87"/>
      <c r="GSQ143" s="87"/>
      <c r="GSR143" s="87"/>
      <c r="GSS143" s="87"/>
      <c r="GST143" s="87"/>
      <c r="GSU143" s="87"/>
      <c r="GSV143" s="87"/>
      <c r="GSW143" s="87"/>
      <c r="GSX143" s="87"/>
      <c r="GSY143" s="87"/>
      <c r="GSZ143" s="87"/>
      <c r="GTA143" s="87"/>
      <c r="GTB143" s="87"/>
      <c r="GTC143" s="87"/>
      <c r="GTD143" s="87"/>
      <c r="GTE143" s="87"/>
      <c r="GTF143" s="87"/>
      <c r="GTG143" s="87"/>
      <c r="GTH143" s="87"/>
      <c r="GTI143" s="87"/>
      <c r="GTJ143" s="87"/>
      <c r="GTK143" s="87"/>
      <c r="GTL143" s="87"/>
      <c r="GTM143" s="87"/>
      <c r="GTN143" s="87"/>
      <c r="GTO143" s="87"/>
      <c r="GTP143" s="87"/>
      <c r="GTQ143" s="87"/>
      <c r="GTR143" s="87"/>
      <c r="GTS143" s="87"/>
      <c r="GTT143" s="87"/>
      <c r="GTU143" s="87"/>
      <c r="GTV143" s="87"/>
      <c r="GTW143" s="87"/>
      <c r="GTX143" s="87"/>
      <c r="GTY143" s="87"/>
      <c r="GTZ143" s="87"/>
      <c r="GUA143" s="87"/>
      <c r="GUB143" s="87"/>
      <c r="GUC143" s="87"/>
      <c r="GUD143" s="87"/>
      <c r="GUE143" s="87"/>
      <c r="GUF143" s="87"/>
      <c r="GUG143" s="87"/>
      <c r="GUH143" s="87"/>
      <c r="GUI143" s="87"/>
      <c r="GUJ143" s="87"/>
      <c r="GUK143" s="87"/>
      <c r="GUL143" s="87"/>
      <c r="GUM143" s="87"/>
      <c r="GUN143" s="87"/>
      <c r="GUO143" s="87"/>
      <c r="GUP143" s="87"/>
      <c r="GUQ143" s="87"/>
      <c r="GUR143" s="87"/>
      <c r="GUS143" s="87"/>
      <c r="GUT143" s="87"/>
      <c r="GUU143" s="87"/>
      <c r="GUV143" s="87"/>
      <c r="GUW143" s="87"/>
      <c r="GUX143" s="87"/>
      <c r="GUY143" s="87"/>
      <c r="GUZ143" s="87"/>
      <c r="GVA143" s="87"/>
      <c r="GVB143" s="87"/>
      <c r="GVC143" s="87"/>
      <c r="GVD143" s="87"/>
      <c r="GVE143" s="87"/>
      <c r="GVF143" s="87"/>
      <c r="GVG143" s="87"/>
      <c r="GVH143" s="87"/>
      <c r="GVI143" s="87"/>
      <c r="GVJ143" s="87"/>
      <c r="GVK143" s="87"/>
      <c r="GVL143" s="87"/>
      <c r="GVM143" s="87"/>
      <c r="GVN143" s="87"/>
      <c r="GVO143" s="87"/>
      <c r="GVP143" s="87"/>
      <c r="GVQ143" s="87"/>
      <c r="GVR143" s="87"/>
      <c r="GVS143" s="87"/>
      <c r="GVT143" s="87"/>
      <c r="GVU143" s="87"/>
      <c r="GVV143" s="87"/>
      <c r="GVW143" s="87"/>
      <c r="GVX143" s="87"/>
      <c r="GVY143" s="87"/>
      <c r="GVZ143" s="87"/>
      <c r="GWA143" s="87"/>
      <c r="GWB143" s="87"/>
      <c r="GWC143" s="87"/>
      <c r="GWD143" s="87"/>
      <c r="GWE143" s="87"/>
      <c r="GWF143" s="87"/>
      <c r="GWG143" s="87"/>
      <c r="GWH143" s="87"/>
      <c r="GWI143" s="87"/>
      <c r="GWJ143" s="87"/>
      <c r="GWK143" s="87"/>
      <c r="GWL143" s="87"/>
      <c r="GWM143" s="87"/>
      <c r="GWN143" s="87"/>
      <c r="GWO143" s="87"/>
      <c r="GWP143" s="87"/>
      <c r="GWQ143" s="87"/>
      <c r="GWR143" s="87"/>
      <c r="GWS143" s="87"/>
      <c r="GWT143" s="87"/>
      <c r="GWU143" s="87"/>
      <c r="GWV143" s="87"/>
      <c r="GWW143" s="87"/>
      <c r="GWX143" s="87"/>
      <c r="GWY143" s="87"/>
      <c r="GWZ143" s="87"/>
      <c r="GXA143" s="87"/>
      <c r="GXB143" s="87"/>
      <c r="GXC143" s="87"/>
      <c r="GXD143" s="87"/>
      <c r="GXE143" s="87"/>
      <c r="GXF143" s="87"/>
      <c r="GXG143" s="87"/>
      <c r="GXH143" s="87"/>
      <c r="GXI143" s="87"/>
      <c r="GXJ143" s="87"/>
      <c r="GXK143" s="87"/>
      <c r="GXL143" s="87"/>
      <c r="GXM143" s="87"/>
      <c r="GXN143" s="87"/>
      <c r="GXO143" s="87"/>
      <c r="GXP143" s="87"/>
      <c r="GXQ143" s="87"/>
      <c r="GXR143" s="87"/>
      <c r="GXS143" s="87"/>
      <c r="GXT143" s="87"/>
      <c r="GXU143" s="87"/>
      <c r="GXV143" s="87"/>
      <c r="GXW143" s="87"/>
      <c r="GXX143" s="87"/>
      <c r="GXY143" s="87"/>
      <c r="GXZ143" s="87"/>
      <c r="GYA143" s="87"/>
      <c r="GYB143" s="87"/>
      <c r="GYC143" s="87"/>
      <c r="GYD143" s="87"/>
      <c r="GYE143" s="87"/>
      <c r="GYF143" s="87"/>
      <c r="GYG143" s="87"/>
      <c r="GYH143" s="87"/>
      <c r="GYI143" s="87"/>
      <c r="GYJ143" s="87"/>
      <c r="GYK143" s="87"/>
      <c r="GYL143" s="87"/>
      <c r="GYM143" s="87"/>
      <c r="GYN143" s="87"/>
      <c r="GYO143" s="87"/>
      <c r="GYP143" s="87"/>
      <c r="GYQ143" s="87"/>
      <c r="GYR143" s="87"/>
      <c r="GYS143" s="87"/>
      <c r="GYT143" s="87"/>
      <c r="GYU143" s="87"/>
      <c r="GYV143" s="87"/>
      <c r="GYW143" s="87"/>
      <c r="GYX143" s="87"/>
      <c r="GYY143" s="87"/>
      <c r="GYZ143" s="87"/>
      <c r="GZA143" s="87"/>
      <c r="GZB143" s="87"/>
      <c r="GZC143" s="87"/>
      <c r="GZD143" s="87"/>
      <c r="GZE143" s="87"/>
      <c r="GZF143" s="87"/>
      <c r="GZG143" s="87"/>
      <c r="GZH143" s="87"/>
      <c r="GZI143" s="87"/>
      <c r="GZJ143" s="87"/>
      <c r="GZK143" s="87"/>
      <c r="GZL143" s="87"/>
      <c r="GZM143" s="87"/>
      <c r="GZN143" s="87"/>
      <c r="GZO143" s="87"/>
      <c r="GZP143" s="87"/>
      <c r="GZQ143" s="87"/>
      <c r="GZR143" s="87"/>
      <c r="GZS143" s="87"/>
      <c r="GZT143" s="87"/>
      <c r="GZU143" s="87"/>
      <c r="GZV143" s="87"/>
      <c r="GZW143" s="87"/>
      <c r="GZX143" s="87"/>
      <c r="GZY143" s="87"/>
      <c r="GZZ143" s="87"/>
      <c r="HAA143" s="87"/>
      <c r="HAB143" s="87"/>
      <c r="HAC143" s="87"/>
      <c r="HAD143" s="87"/>
      <c r="HAE143" s="87"/>
      <c r="HAF143" s="87"/>
      <c r="HAG143" s="87"/>
      <c r="HAH143" s="87"/>
      <c r="HAI143" s="87"/>
      <c r="HAJ143" s="87"/>
      <c r="HAK143" s="87"/>
      <c r="HAL143" s="87"/>
      <c r="HAM143" s="87"/>
      <c r="HAN143" s="87"/>
      <c r="HAO143" s="87"/>
      <c r="HAP143" s="87"/>
      <c r="HAQ143" s="87"/>
      <c r="HAR143" s="87"/>
      <c r="HAS143" s="87"/>
      <c r="HAT143" s="87"/>
      <c r="HAU143" s="87"/>
      <c r="HAV143" s="87"/>
      <c r="HAW143" s="87"/>
      <c r="HAX143" s="87"/>
      <c r="HAY143" s="87"/>
      <c r="HAZ143" s="87"/>
      <c r="HBA143" s="87"/>
      <c r="HBB143" s="87"/>
      <c r="HBC143" s="87"/>
      <c r="HBD143" s="87"/>
      <c r="HBE143" s="87"/>
      <c r="HBF143" s="87"/>
      <c r="HBG143" s="87"/>
      <c r="HBH143" s="87"/>
      <c r="HBI143" s="87"/>
      <c r="HBJ143" s="87"/>
      <c r="HBK143" s="87"/>
      <c r="HBL143" s="87"/>
      <c r="HBM143" s="87"/>
      <c r="HBN143" s="87"/>
      <c r="HBO143" s="87"/>
      <c r="HBP143" s="87"/>
      <c r="HBQ143" s="87"/>
      <c r="HBR143" s="87"/>
      <c r="HBS143" s="87"/>
      <c r="HBT143" s="87"/>
      <c r="HBU143" s="87"/>
      <c r="HBV143" s="87"/>
      <c r="HBW143" s="87"/>
      <c r="HBX143" s="87"/>
      <c r="HBY143" s="87"/>
      <c r="HBZ143" s="87"/>
      <c r="HCA143" s="87"/>
      <c r="HCB143" s="87"/>
      <c r="HCC143" s="87"/>
      <c r="HCD143" s="87"/>
      <c r="HCE143" s="87"/>
      <c r="HCF143" s="87"/>
      <c r="HCG143" s="87"/>
      <c r="HCH143" s="87"/>
      <c r="HCI143" s="87"/>
      <c r="HCJ143" s="87"/>
      <c r="HCK143" s="87"/>
      <c r="HCL143" s="87"/>
      <c r="HCM143" s="87"/>
      <c r="HCN143" s="87"/>
      <c r="HCO143" s="87"/>
      <c r="HCP143" s="87"/>
      <c r="HCQ143" s="87"/>
      <c r="HCR143" s="87"/>
      <c r="HCS143" s="87"/>
      <c r="HCT143" s="87"/>
      <c r="HCU143" s="87"/>
      <c r="HCV143" s="87"/>
      <c r="HCW143" s="87"/>
      <c r="HCX143" s="87"/>
      <c r="HCY143" s="87"/>
      <c r="HCZ143" s="87"/>
      <c r="HDA143" s="87"/>
      <c r="HDB143" s="87"/>
      <c r="HDC143" s="87"/>
      <c r="HDD143" s="87"/>
      <c r="HDE143" s="87"/>
      <c r="HDF143" s="87"/>
      <c r="HDG143" s="87"/>
      <c r="HDH143" s="87"/>
      <c r="HDI143" s="87"/>
      <c r="HDJ143" s="87"/>
      <c r="HDK143" s="87"/>
      <c r="HDL143" s="87"/>
      <c r="HDM143" s="87"/>
      <c r="HDN143" s="87"/>
      <c r="HDO143" s="87"/>
      <c r="HDP143" s="87"/>
      <c r="HDQ143" s="87"/>
      <c r="HDR143" s="87"/>
      <c r="HDS143" s="87"/>
      <c r="HDT143" s="87"/>
      <c r="HDU143" s="87"/>
      <c r="HDV143" s="87"/>
      <c r="HDW143" s="87"/>
      <c r="HDX143" s="87"/>
      <c r="HDY143" s="87"/>
      <c r="HDZ143" s="87"/>
      <c r="HEA143" s="87"/>
      <c r="HEB143" s="87"/>
      <c r="HEC143" s="87"/>
      <c r="HED143" s="87"/>
      <c r="HEE143" s="87"/>
      <c r="HEF143" s="87"/>
      <c r="HEG143" s="87"/>
      <c r="HEH143" s="87"/>
      <c r="HEI143" s="87"/>
      <c r="HEJ143" s="87"/>
      <c r="HEK143" s="87"/>
      <c r="HEL143" s="87"/>
      <c r="HEM143" s="87"/>
      <c r="HEN143" s="87"/>
      <c r="HEO143" s="87"/>
      <c r="HEP143" s="87"/>
      <c r="HEQ143" s="87"/>
      <c r="HER143" s="87"/>
      <c r="HES143" s="87"/>
      <c r="HET143" s="87"/>
      <c r="HEU143" s="87"/>
      <c r="HEV143" s="87"/>
      <c r="HEW143" s="87"/>
      <c r="HEX143" s="87"/>
      <c r="HEY143" s="87"/>
      <c r="HEZ143" s="87"/>
      <c r="HFA143" s="87"/>
      <c r="HFB143" s="87"/>
      <c r="HFC143" s="87"/>
      <c r="HFD143" s="87"/>
      <c r="HFE143" s="87"/>
      <c r="HFF143" s="87"/>
      <c r="HFG143" s="87"/>
      <c r="HFH143" s="87"/>
      <c r="HFI143" s="87"/>
      <c r="HFJ143" s="87"/>
      <c r="HFK143" s="87"/>
      <c r="HFL143" s="87"/>
      <c r="HFM143" s="87"/>
      <c r="HFN143" s="87"/>
      <c r="HFO143" s="87"/>
      <c r="HFP143" s="87"/>
      <c r="HFQ143" s="87"/>
      <c r="HFR143" s="87"/>
      <c r="HFS143" s="87"/>
      <c r="HFT143" s="87"/>
      <c r="HFU143" s="87"/>
      <c r="HFV143" s="87"/>
      <c r="HFW143" s="87"/>
      <c r="HFX143" s="87"/>
      <c r="HFY143" s="87"/>
      <c r="HFZ143" s="87"/>
      <c r="HGA143" s="87"/>
      <c r="HGB143" s="87"/>
      <c r="HGC143" s="87"/>
      <c r="HGD143" s="87"/>
      <c r="HGE143" s="87"/>
      <c r="HGF143" s="87"/>
      <c r="HGG143" s="87"/>
      <c r="HGH143" s="87"/>
      <c r="HGI143" s="87"/>
      <c r="HGJ143" s="87"/>
      <c r="HGK143" s="87"/>
      <c r="HGL143" s="87"/>
      <c r="HGM143" s="87"/>
      <c r="HGN143" s="87"/>
      <c r="HGO143" s="87"/>
      <c r="HGP143" s="87"/>
      <c r="HGQ143" s="87"/>
      <c r="HGR143" s="87"/>
      <c r="HGS143" s="87"/>
      <c r="HGT143" s="87"/>
      <c r="HGU143" s="87"/>
      <c r="HGV143" s="87"/>
      <c r="HGW143" s="87"/>
      <c r="HGX143" s="87"/>
      <c r="HGY143" s="87"/>
      <c r="HGZ143" s="87"/>
      <c r="HHA143" s="87"/>
      <c r="HHB143" s="87"/>
      <c r="HHC143" s="87"/>
      <c r="HHD143" s="87"/>
      <c r="HHE143" s="87"/>
      <c r="HHF143" s="87"/>
      <c r="HHG143" s="87"/>
      <c r="HHH143" s="87"/>
      <c r="HHI143" s="87"/>
      <c r="HHJ143" s="87"/>
      <c r="HHK143" s="87"/>
      <c r="HHL143" s="87"/>
      <c r="HHM143" s="87"/>
      <c r="HHN143" s="87"/>
      <c r="HHO143" s="87"/>
      <c r="HHP143" s="87"/>
      <c r="HHQ143" s="87"/>
      <c r="HHR143" s="87"/>
      <c r="HHS143" s="87"/>
      <c r="HHT143" s="87"/>
      <c r="HHU143" s="87"/>
      <c r="HHV143" s="87"/>
      <c r="HHW143" s="87"/>
      <c r="HHX143" s="87"/>
      <c r="HHY143" s="87"/>
      <c r="HHZ143" s="87"/>
      <c r="HIA143" s="87"/>
      <c r="HIB143" s="87"/>
      <c r="HIC143" s="87"/>
      <c r="HID143" s="87"/>
      <c r="HIE143" s="87"/>
      <c r="HIF143" s="87"/>
      <c r="HIG143" s="87"/>
      <c r="HIH143" s="87"/>
      <c r="HII143" s="87"/>
      <c r="HIJ143" s="87"/>
      <c r="HIK143" s="87"/>
      <c r="HIL143" s="87"/>
      <c r="HIM143" s="87"/>
      <c r="HIN143" s="87"/>
      <c r="HIO143" s="87"/>
      <c r="HIP143" s="87"/>
      <c r="HIQ143" s="87"/>
      <c r="HIR143" s="87"/>
      <c r="HIS143" s="87"/>
      <c r="HIT143" s="87"/>
      <c r="HIU143" s="87"/>
      <c r="HIV143" s="87"/>
      <c r="HIW143" s="87"/>
      <c r="HIX143" s="87"/>
      <c r="HIY143" s="87"/>
      <c r="HIZ143" s="87"/>
      <c r="HJA143" s="87"/>
      <c r="HJB143" s="87"/>
      <c r="HJC143" s="87"/>
      <c r="HJD143" s="87"/>
      <c r="HJE143" s="87"/>
      <c r="HJF143" s="87"/>
      <c r="HJG143" s="87"/>
      <c r="HJH143" s="87"/>
      <c r="HJI143" s="87"/>
      <c r="HJJ143" s="87"/>
      <c r="HJK143" s="87"/>
      <c r="HJL143" s="87"/>
      <c r="HJM143" s="87"/>
      <c r="HJN143" s="87"/>
      <c r="HJO143" s="87"/>
      <c r="HJP143" s="87"/>
      <c r="HJQ143" s="87"/>
      <c r="HJR143" s="87"/>
      <c r="HJS143" s="87"/>
      <c r="HJT143" s="87"/>
      <c r="HJU143" s="87"/>
      <c r="HJV143" s="87"/>
      <c r="HJW143" s="87"/>
      <c r="HJX143" s="87"/>
      <c r="HJY143" s="87"/>
      <c r="HJZ143" s="87"/>
      <c r="HKA143" s="87"/>
      <c r="HKB143" s="87"/>
      <c r="HKC143" s="87"/>
      <c r="HKD143" s="87"/>
      <c r="HKE143" s="87"/>
      <c r="HKF143" s="87"/>
      <c r="HKG143" s="87"/>
      <c r="HKH143" s="87"/>
      <c r="HKI143" s="87"/>
      <c r="HKJ143" s="87"/>
      <c r="HKK143" s="87"/>
      <c r="HKL143" s="87"/>
      <c r="HKM143" s="87"/>
      <c r="HKN143" s="87"/>
      <c r="HKO143" s="87"/>
      <c r="HKP143" s="87"/>
      <c r="HKQ143" s="87"/>
      <c r="HKR143" s="87"/>
      <c r="HKS143" s="87"/>
      <c r="HKT143" s="87"/>
      <c r="HKU143" s="87"/>
      <c r="HKV143" s="87"/>
      <c r="HKW143" s="87"/>
      <c r="HKX143" s="87"/>
      <c r="HKY143" s="87"/>
      <c r="HKZ143" s="87"/>
      <c r="HLA143" s="87"/>
      <c r="HLB143" s="87"/>
      <c r="HLC143" s="87"/>
      <c r="HLD143" s="87"/>
      <c r="HLE143" s="87"/>
      <c r="HLF143" s="87"/>
      <c r="HLG143" s="87"/>
      <c r="HLH143" s="87"/>
      <c r="HLI143" s="87"/>
      <c r="HLJ143" s="87"/>
      <c r="HLK143" s="87"/>
      <c r="HLL143" s="87"/>
      <c r="HLM143" s="87"/>
      <c r="HLN143" s="87"/>
      <c r="HLO143" s="87"/>
      <c r="HLP143" s="87"/>
      <c r="HLQ143" s="87"/>
      <c r="HLR143" s="87"/>
      <c r="HLS143" s="87"/>
      <c r="HLT143" s="87"/>
      <c r="HLU143" s="87"/>
      <c r="HLV143" s="87"/>
      <c r="HLW143" s="87"/>
      <c r="HLX143" s="87"/>
      <c r="HLY143" s="87"/>
      <c r="HLZ143" s="87"/>
      <c r="HMA143" s="87"/>
      <c r="HMB143" s="87"/>
      <c r="HMC143" s="87"/>
      <c r="HMD143" s="87"/>
      <c r="HME143" s="87"/>
      <c r="HMF143" s="87"/>
      <c r="HMG143" s="87"/>
      <c r="HMH143" s="87"/>
      <c r="HMI143" s="87"/>
      <c r="HMJ143" s="87"/>
      <c r="HMK143" s="87"/>
      <c r="HML143" s="87"/>
      <c r="HMM143" s="87"/>
      <c r="HMN143" s="87"/>
      <c r="HMO143" s="87"/>
      <c r="HMP143" s="87"/>
      <c r="HMQ143" s="87"/>
      <c r="HMR143" s="87"/>
      <c r="HMS143" s="87"/>
      <c r="HMT143" s="87"/>
      <c r="HMU143" s="87"/>
      <c r="HMV143" s="87"/>
      <c r="HMW143" s="87"/>
      <c r="HMX143" s="87"/>
      <c r="HMY143" s="87"/>
      <c r="HMZ143" s="87"/>
      <c r="HNA143" s="87"/>
      <c r="HNB143" s="87"/>
      <c r="HNC143" s="87"/>
      <c r="HND143" s="87"/>
      <c r="HNE143" s="87"/>
      <c r="HNF143" s="87"/>
      <c r="HNG143" s="87"/>
      <c r="HNH143" s="87"/>
      <c r="HNI143" s="87"/>
      <c r="HNJ143" s="87"/>
      <c r="HNK143" s="87"/>
      <c r="HNL143" s="87"/>
      <c r="HNM143" s="87"/>
      <c r="HNN143" s="87"/>
      <c r="HNO143" s="87"/>
      <c r="HNP143" s="87"/>
      <c r="HNQ143" s="87"/>
      <c r="HNR143" s="87"/>
      <c r="HNS143" s="87"/>
      <c r="HNT143" s="87"/>
      <c r="HNU143" s="87"/>
      <c r="HNV143" s="87"/>
      <c r="HNW143" s="87"/>
      <c r="HNX143" s="87"/>
      <c r="HNY143" s="87"/>
      <c r="HNZ143" s="87"/>
      <c r="HOA143" s="87"/>
      <c r="HOB143" s="87"/>
      <c r="HOC143" s="87"/>
      <c r="HOD143" s="87"/>
      <c r="HOE143" s="87"/>
      <c r="HOF143" s="87"/>
      <c r="HOG143" s="87"/>
      <c r="HOH143" s="87"/>
      <c r="HOI143" s="87"/>
      <c r="HOJ143" s="87"/>
      <c r="HOK143" s="87"/>
      <c r="HOL143" s="87"/>
      <c r="HOM143" s="87"/>
      <c r="HON143" s="87"/>
      <c r="HOO143" s="87"/>
      <c r="HOP143" s="87"/>
      <c r="HOQ143" s="87"/>
      <c r="HOR143" s="87"/>
      <c r="HOS143" s="87"/>
      <c r="HOT143" s="87"/>
      <c r="HOU143" s="87"/>
      <c r="HOV143" s="87"/>
      <c r="HOW143" s="87"/>
      <c r="HOX143" s="87"/>
      <c r="HOY143" s="87"/>
      <c r="HOZ143" s="87"/>
      <c r="HPA143" s="87"/>
      <c r="HPB143" s="87"/>
      <c r="HPC143" s="87"/>
      <c r="HPD143" s="87"/>
      <c r="HPE143" s="87"/>
      <c r="HPF143" s="87"/>
      <c r="HPG143" s="87"/>
      <c r="HPH143" s="87"/>
      <c r="HPI143" s="87"/>
      <c r="HPJ143" s="87"/>
      <c r="HPK143" s="87"/>
      <c r="HPL143" s="87"/>
      <c r="HPM143" s="87"/>
      <c r="HPN143" s="87"/>
      <c r="HPO143" s="87"/>
      <c r="HPP143" s="87"/>
      <c r="HPQ143" s="87"/>
      <c r="HPR143" s="87"/>
      <c r="HPS143" s="87"/>
      <c r="HPT143" s="87"/>
      <c r="HPU143" s="87"/>
      <c r="HPV143" s="87"/>
      <c r="HPW143" s="87"/>
      <c r="HPX143" s="87"/>
      <c r="HPY143" s="87"/>
      <c r="HPZ143" s="87"/>
      <c r="HQA143" s="87"/>
      <c r="HQB143" s="87"/>
      <c r="HQC143" s="87"/>
      <c r="HQD143" s="87"/>
      <c r="HQE143" s="87"/>
      <c r="HQF143" s="87"/>
      <c r="HQG143" s="87"/>
      <c r="HQH143" s="87"/>
      <c r="HQI143" s="87"/>
      <c r="HQJ143" s="87"/>
      <c r="HQK143" s="87"/>
      <c r="HQL143" s="87"/>
      <c r="HQM143" s="87"/>
      <c r="HQN143" s="87"/>
      <c r="HQO143" s="87"/>
      <c r="HQP143" s="87"/>
      <c r="HQQ143" s="87"/>
      <c r="HQR143" s="87"/>
      <c r="HQS143" s="87"/>
      <c r="HQT143" s="87"/>
      <c r="HQU143" s="87"/>
      <c r="HQV143" s="87"/>
      <c r="HQW143" s="87"/>
      <c r="HQX143" s="87"/>
      <c r="HQY143" s="87"/>
      <c r="HQZ143" s="87"/>
      <c r="HRA143" s="87"/>
      <c r="HRB143" s="87"/>
      <c r="HRC143" s="87"/>
      <c r="HRD143" s="87"/>
      <c r="HRE143" s="87"/>
      <c r="HRF143" s="87"/>
      <c r="HRG143" s="87"/>
      <c r="HRH143" s="87"/>
      <c r="HRI143" s="87"/>
      <c r="HRJ143" s="87"/>
      <c r="HRK143" s="87"/>
      <c r="HRL143" s="87"/>
      <c r="HRM143" s="87"/>
      <c r="HRN143" s="87"/>
      <c r="HRO143" s="87"/>
      <c r="HRP143" s="87"/>
      <c r="HRQ143" s="87"/>
      <c r="HRR143" s="87"/>
      <c r="HRS143" s="87"/>
      <c r="HRT143" s="87"/>
      <c r="HRU143" s="87"/>
      <c r="HRV143" s="87"/>
      <c r="HRW143" s="87"/>
      <c r="HRX143" s="87"/>
      <c r="HRY143" s="87"/>
      <c r="HRZ143" s="87"/>
      <c r="HSA143" s="87"/>
      <c r="HSB143" s="87"/>
      <c r="HSC143" s="87"/>
      <c r="HSD143" s="87"/>
      <c r="HSE143" s="87"/>
      <c r="HSF143" s="87"/>
      <c r="HSG143" s="87"/>
      <c r="HSH143" s="87"/>
      <c r="HSI143" s="87"/>
      <c r="HSJ143" s="87"/>
      <c r="HSK143" s="87"/>
      <c r="HSL143" s="87"/>
      <c r="HSM143" s="87"/>
      <c r="HSN143" s="87"/>
      <c r="HSO143" s="87"/>
      <c r="HSP143" s="87"/>
      <c r="HSQ143" s="87"/>
      <c r="HSR143" s="87"/>
      <c r="HSS143" s="87"/>
      <c r="HST143" s="87"/>
      <c r="HSU143" s="87"/>
      <c r="HSV143" s="87"/>
      <c r="HSW143" s="87"/>
      <c r="HSX143" s="87"/>
      <c r="HSY143" s="87"/>
      <c r="HSZ143" s="87"/>
      <c r="HTA143" s="87"/>
      <c r="HTB143" s="87"/>
      <c r="HTC143" s="87"/>
      <c r="HTD143" s="87"/>
      <c r="HTE143" s="87"/>
      <c r="HTF143" s="87"/>
      <c r="HTG143" s="87"/>
      <c r="HTH143" s="87"/>
      <c r="HTI143" s="87"/>
      <c r="HTJ143" s="87"/>
      <c r="HTK143" s="87"/>
      <c r="HTL143" s="87"/>
      <c r="HTM143" s="87"/>
      <c r="HTN143" s="87"/>
      <c r="HTO143" s="87"/>
      <c r="HTP143" s="87"/>
      <c r="HTQ143" s="87"/>
      <c r="HTR143" s="87"/>
      <c r="HTS143" s="87"/>
      <c r="HTT143" s="87"/>
      <c r="HTU143" s="87"/>
      <c r="HTV143" s="87"/>
      <c r="HTW143" s="87"/>
      <c r="HTX143" s="87"/>
      <c r="HTY143" s="87"/>
      <c r="HTZ143" s="87"/>
      <c r="HUA143" s="87"/>
      <c r="HUB143" s="87"/>
      <c r="HUC143" s="87"/>
      <c r="HUD143" s="87"/>
      <c r="HUE143" s="87"/>
      <c r="HUF143" s="87"/>
      <c r="HUG143" s="87"/>
      <c r="HUH143" s="87"/>
      <c r="HUI143" s="87"/>
      <c r="HUJ143" s="87"/>
      <c r="HUK143" s="87"/>
      <c r="HUL143" s="87"/>
      <c r="HUM143" s="87"/>
      <c r="HUN143" s="87"/>
      <c r="HUO143" s="87"/>
      <c r="HUP143" s="87"/>
      <c r="HUQ143" s="87"/>
      <c r="HUR143" s="87"/>
      <c r="HUS143" s="87"/>
      <c r="HUT143" s="87"/>
      <c r="HUU143" s="87"/>
      <c r="HUV143" s="87"/>
      <c r="HUW143" s="87"/>
      <c r="HUX143" s="87"/>
      <c r="HUY143" s="87"/>
      <c r="HUZ143" s="87"/>
      <c r="HVA143" s="87"/>
      <c r="HVB143" s="87"/>
      <c r="HVC143" s="87"/>
      <c r="HVD143" s="87"/>
      <c r="HVE143" s="87"/>
      <c r="HVF143" s="87"/>
      <c r="HVG143" s="87"/>
      <c r="HVH143" s="87"/>
      <c r="HVI143" s="87"/>
      <c r="HVJ143" s="87"/>
      <c r="HVK143" s="87"/>
      <c r="HVL143" s="87"/>
      <c r="HVM143" s="87"/>
      <c r="HVN143" s="87"/>
      <c r="HVO143" s="87"/>
      <c r="HVP143" s="87"/>
      <c r="HVQ143" s="87"/>
      <c r="HVR143" s="87"/>
      <c r="HVS143" s="87"/>
      <c r="HVT143" s="87"/>
      <c r="HVU143" s="87"/>
      <c r="HVV143" s="87"/>
      <c r="HVW143" s="87"/>
      <c r="HVX143" s="87"/>
      <c r="HVY143" s="87"/>
      <c r="HVZ143" s="87"/>
      <c r="HWA143" s="87"/>
      <c r="HWB143" s="87"/>
      <c r="HWC143" s="87"/>
      <c r="HWD143" s="87"/>
      <c r="HWE143" s="87"/>
      <c r="HWF143" s="87"/>
      <c r="HWG143" s="87"/>
      <c r="HWH143" s="87"/>
      <c r="HWI143" s="87"/>
      <c r="HWJ143" s="87"/>
      <c r="HWK143" s="87"/>
      <c r="HWL143" s="87"/>
      <c r="HWM143" s="87"/>
      <c r="HWN143" s="87"/>
      <c r="HWO143" s="87"/>
      <c r="HWP143" s="87"/>
      <c r="HWQ143" s="87"/>
      <c r="HWR143" s="87"/>
      <c r="HWS143" s="87"/>
      <c r="HWT143" s="87"/>
      <c r="HWU143" s="87"/>
      <c r="HWV143" s="87"/>
      <c r="HWW143" s="87"/>
      <c r="HWX143" s="87"/>
      <c r="HWY143" s="87"/>
      <c r="HWZ143" s="87"/>
      <c r="HXA143" s="87"/>
      <c r="HXB143" s="87"/>
      <c r="HXC143" s="87"/>
      <c r="HXD143" s="87"/>
      <c r="HXE143" s="87"/>
      <c r="HXF143" s="87"/>
      <c r="HXG143" s="87"/>
      <c r="HXH143" s="87"/>
      <c r="HXI143" s="87"/>
      <c r="HXJ143" s="87"/>
      <c r="HXK143" s="87"/>
      <c r="HXL143" s="87"/>
      <c r="HXM143" s="87"/>
      <c r="HXN143" s="87"/>
      <c r="HXO143" s="87"/>
      <c r="HXP143" s="87"/>
      <c r="HXQ143" s="87"/>
      <c r="HXR143" s="87"/>
      <c r="HXS143" s="87"/>
      <c r="HXT143" s="87"/>
      <c r="HXU143" s="87"/>
      <c r="HXV143" s="87"/>
      <c r="HXW143" s="87"/>
      <c r="HXX143" s="87"/>
      <c r="HXY143" s="87"/>
      <c r="HXZ143" s="87"/>
      <c r="HYA143" s="87"/>
      <c r="HYB143" s="87"/>
      <c r="HYC143" s="87"/>
      <c r="HYD143" s="87"/>
      <c r="HYE143" s="87"/>
      <c r="HYF143" s="87"/>
      <c r="HYG143" s="87"/>
      <c r="HYH143" s="87"/>
      <c r="HYI143" s="87"/>
      <c r="HYJ143" s="87"/>
      <c r="HYK143" s="87"/>
      <c r="HYL143" s="87"/>
      <c r="HYM143" s="87"/>
      <c r="HYN143" s="87"/>
      <c r="HYO143" s="87"/>
      <c r="HYP143" s="87"/>
      <c r="HYQ143" s="87"/>
      <c r="HYR143" s="87"/>
      <c r="HYS143" s="87"/>
      <c r="HYT143" s="87"/>
      <c r="HYU143" s="87"/>
      <c r="HYV143" s="87"/>
      <c r="HYW143" s="87"/>
      <c r="HYX143" s="87"/>
      <c r="HYY143" s="87"/>
      <c r="HYZ143" s="87"/>
      <c r="HZA143" s="87"/>
      <c r="HZB143" s="87"/>
      <c r="HZC143" s="87"/>
      <c r="HZD143" s="87"/>
      <c r="HZE143" s="87"/>
      <c r="HZF143" s="87"/>
      <c r="HZG143" s="87"/>
      <c r="HZH143" s="87"/>
      <c r="HZI143" s="87"/>
      <c r="HZJ143" s="87"/>
      <c r="HZK143" s="87"/>
      <c r="HZL143" s="87"/>
      <c r="HZM143" s="87"/>
      <c r="HZN143" s="87"/>
      <c r="HZO143" s="87"/>
      <c r="HZP143" s="87"/>
      <c r="HZQ143" s="87"/>
      <c r="HZR143" s="87"/>
      <c r="HZS143" s="87"/>
      <c r="HZT143" s="87"/>
      <c r="HZU143" s="87"/>
      <c r="HZV143" s="87"/>
      <c r="HZW143" s="87"/>
      <c r="HZX143" s="87"/>
      <c r="HZY143" s="87"/>
      <c r="HZZ143" s="87"/>
      <c r="IAA143" s="87"/>
      <c r="IAB143" s="87"/>
      <c r="IAC143" s="87"/>
      <c r="IAD143" s="87"/>
      <c r="IAE143" s="87"/>
      <c r="IAF143" s="87"/>
      <c r="IAG143" s="87"/>
      <c r="IAH143" s="87"/>
      <c r="IAI143" s="87"/>
      <c r="IAJ143" s="87"/>
      <c r="IAK143" s="87"/>
      <c r="IAL143" s="87"/>
      <c r="IAM143" s="87"/>
      <c r="IAN143" s="87"/>
      <c r="IAO143" s="87"/>
      <c r="IAP143" s="87"/>
      <c r="IAQ143" s="87"/>
      <c r="IAR143" s="87"/>
      <c r="IAS143" s="87"/>
      <c r="IAT143" s="87"/>
      <c r="IAU143" s="87"/>
      <c r="IAV143" s="87"/>
      <c r="IAW143" s="87"/>
      <c r="IAX143" s="87"/>
      <c r="IAY143" s="87"/>
      <c r="IAZ143" s="87"/>
      <c r="IBA143" s="87"/>
      <c r="IBB143" s="87"/>
      <c r="IBC143" s="87"/>
      <c r="IBD143" s="87"/>
      <c r="IBE143" s="87"/>
      <c r="IBF143" s="87"/>
      <c r="IBG143" s="87"/>
      <c r="IBH143" s="87"/>
      <c r="IBI143" s="87"/>
      <c r="IBJ143" s="87"/>
      <c r="IBK143" s="87"/>
      <c r="IBL143" s="87"/>
      <c r="IBM143" s="87"/>
      <c r="IBN143" s="87"/>
      <c r="IBO143" s="87"/>
      <c r="IBP143" s="87"/>
      <c r="IBQ143" s="87"/>
      <c r="IBR143" s="87"/>
      <c r="IBS143" s="87"/>
      <c r="IBT143" s="87"/>
      <c r="IBU143" s="87"/>
      <c r="IBV143" s="87"/>
      <c r="IBW143" s="87"/>
      <c r="IBX143" s="87"/>
      <c r="IBY143" s="87"/>
      <c r="IBZ143" s="87"/>
      <c r="ICA143" s="87"/>
      <c r="ICB143" s="87"/>
      <c r="ICC143" s="87"/>
      <c r="ICD143" s="87"/>
      <c r="ICE143" s="87"/>
      <c r="ICF143" s="87"/>
      <c r="ICG143" s="87"/>
      <c r="ICH143" s="87"/>
      <c r="ICI143" s="87"/>
      <c r="ICJ143" s="87"/>
      <c r="ICK143" s="87"/>
      <c r="ICL143" s="87"/>
      <c r="ICM143" s="87"/>
      <c r="ICN143" s="87"/>
      <c r="ICO143" s="87"/>
      <c r="ICP143" s="87"/>
      <c r="ICQ143" s="87"/>
      <c r="ICR143" s="87"/>
      <c r="ICS143" s="87"/>
      <c r="ICT143" s="87"/>
      <c r="ICU143" s="87"/>
      <c r="ICV143" s="87"/>
      <c r="ICW143" s="87"/>
      <c r="ICX143" s="87"/>
      <c r="ICY143" s="87"/>
      <c r="ICZ143" s="87"/>
      <c r="IDA143" s="87"/>
      <c r="IDB143" s="87"/>
      <c r="IDC143" s="87"/>
      <c r="IDD143" s="87"/>
      <c r="IDE143" s="87"/>
      <c r="IDF143" s="87"/>
      <c r="IDG143" s="87"/>
      <c r="IDH143" s="87"/>
      <c r="IDI143" s="87"/>
      <c r="IDJ143" s="87"/>
      <c r="IDK143" s="87"/>
      <c r="IDL143" s="87"/>
      <c r="IDM143" s="87"/>
      <c r="IDN143" s="87"/>
      <c r="IDO143" s="87"/>
      <c r="IDP143" s="87"/>
      <c r="IDQ143" s="87"/>
      <c r="IDR143" s="87"/>
      <c r="IDS143" s="87"/>
      <c r="IDT143" s="87"/>
      <c r="IDU143" s="87"/>
      <c r="IDV143" s="87"/>
      <c r="IDW143" s="87"/>
      <c r="IDX143" s="87"/>
      <c r="IDY143" s="87"/>
      <c r="IDZ143" s="87"/>
      <c r="IEA143" s="87"/>
      <c r="IEB143" s="87"/>
      <c r="IEC143" s="87"/>
      <c r="IED143" s="87"/>
      <c r="IEE143" s="87"/>
      <c r="IEF143" s="87"/>
      <c r="IEG143" s="87"/>
      <c r="IEH143" s="87"/>
      <c r="IEI143" s="87"/>
      <c r="IEJ143" s="87"/>
      <c r="IEK143" s="87"/>
      <c r="IEL143" s="87"/>
      <c r="IEM143" s="87"/>
      <c r="IEN143" s="87"/>
      <c r="IEO143" s="87"/>
      <c r="IEP143" s="87"/>
      <c r="IEQ143" s="87"/>
      <c r="IER143" s="87"/>
      <c r="IES143" s="87"/>
      <c r="IET143" s="87"/>
      <c r="IEU143" s="87"/>
      <c r="IEV143" s="87"/>
      <c r="IEW143" s="87"/>
      <c r="IEX143" s="87"/>
      <c r="IEY143" s="87"/>
      <c r="IEZ143" s="87"/>
      <c r="IFA143" s="87"/>
      <c r="IFB143" s="87"/>
      <c r="IFC143" s="87"/>
      <c r="IFD143" s="87"/>
      <c r="IFE143" s="87"/>
      <c r="IFF143" s="87"/>
      <c r="IFG143" s="87"/>
      <c r="IFH143" s="87"/>
      <c r="IFI143" s="87"/>
      <c r="IFJ143" s="87"/>
      <c r="IFK143" s="87"/>
      <c r="IFL143" s="87"/>
      <c r="IFM143" s="87"/>
      <c r="IFN143" s="87"/>
      <c r="IFO143" s="87"/>
      <c r="IFP143" s="87"/>
      <c r="IFQ143" s="87"/>
      <c r="IFR143" s="87"/>
      <c r="IFS143" s="87"/>
      <c r="IFT143" s="87"/>
      <c r="IFU143" s="87"/>
      <c r="IFV143" s="87"/>
      <c r="IFW143" s="87"/>
      <c r="IFX143" s="87"/>
      <c r="IFY143" s="87"/>
      <c r="IFZ143" s="87"/>
      <c r="IGA143" s="87"/>
      <c r="IGB143" s="87"/>
      <c r="IGC143" s="87"/>
      <c r="IGD143" s="87"/>
      <c r="IGE143" s="87"/>
      <c r="IGF143" s="87"/>
      <c r="IGG143" s="87"/>
      <c r="IGH143" s="87"/>
      <c r="IGI143" s="87"/>
      <c r="IGJ143" s="87"/>
      <c r="IGK143" s="87"/>
      <c r="IGL143" s="87"/>
      <c r="IGM143" s="87"/>
      <c r="IGN143" s="87"/>
      <c r="IGO143" s="87"/>
      <c r="IGP143" s="87"/>
      <c r="IGQ143" s="87"/>
      <c r="IGR143" s="87"/>
      <c r="IGS143" s="87"/>
      <c r="IGT143" s="87"/>
      <c r="IGU143" s="87"/>
      <c r="IGV143" s="87"/>
      <c r="IGW143" s="87"/>
      <c r="IGX143" s="87"/>
      <c r="IGY143" s="87"/>
      <c r="IGZ143" s="87"/>
      <c r="IHA143" s="87"/>
      <c r="IHB143" s="87"/>
      <c r="IHC143" s="87"/>
      <c r="IHD143" s="87"/>
      <c r="IHE143" s="87"/>
      <c r="IHF143" s="87"/>
      <c r="IHG143" s="87"/>
      <c r="IHH143" s="87"/>
      <c r="IHI143" s="87"/>
      <c r="IHJ143" s="87"/>
      <c r="IHK143" s="87"/>
      <c r="IHL143" s="87"/>
      <c r="IHM143" s="87"/>
      <c r="IHN143" s="87"/>
      <c r="IHO143" s="87"/>
      <c r="IHP143" s="87"/>
      <c r="IHQ143" s="87"/>
      <c r="IHR143" s="87"/>
      <c r="IHS143" s="87"/>
      <c r="IHT143" s="87"/>
      <c r="IHU143" s="87"/>
      <c r="IHV143" s="87"/>
      <c r="IHW143" s="87"/>
      <c r="IHX143" s="87"/>
      <c r="IHY143" s="87"/>
      <c r="IHZ143" s="87"/>
      <c r="IIA143" s="87"/>
      <c r="IIB143" s="87"/>
      <c r="IIC143" s="87"/>
      <c r="IID143" s="87"/>
      <c r="IIE143" s="87"/>
      <c r="IIF143" s="87"/>
      <c r="IIG143" s="87"/>
      <c r="IIH143" s="87"/>
      <c r="III143" s="87"/>
      <c r="IIJ143" s="87"/>
      <c r="IIK143" s="87"/>
      <c r="IIL143" s="87"/>
      <c r="IIM143" s="87"/>
      <c r="IIN143" s="87"/>
      <c r="IIO143" s="87"/>
      <c r="IIP143" s="87"/>
      <c r="IIQ143" s="87"/>
      <c r="IIR143" s="87"/>
      <c r="IIS143" s="87"/>
      <c r="IIT143" s="87"/>
      <c r="IIU143" s="87"/>
      <c r="IIV143" s="87"/>
      <c r="IIW143" s="87"/>
      <c r="IIX143" s="87"/>
      <c r="IIY143" s="87"/>
      <c r="IIZ143" s="87"/>
      <c r="IJA143" s="87"/>
      <c r="IJB143" s="87"/>
      <c r="IJC143" s="87"/>
      <c r="IJD143" s="87"/>
      <c r="IJE143" s="87"/>
      <c r="IJF143" s="87"/>
      <c r="IJG143" s="87"/>
      <c r="IJH143" s="87"/>
      <c r="IJI143" s="87"/>
      <c r="IJJ143" s="87"/>
      <c r="IJK143" s="87"/>
      <c r="IJL143" s="87"/>
      <c r="IJM143" s="87"/>
      <c r="IJN143" s="87"/>
      <c r="IJO143" s="87"/>
      <c r="IJP143" s="87"/>
      <c r="IJQ143" s="87"/>
      <c r="IJR143" s="87"/>
      <c r="IJS143" s="87"/>
      <c r="IJT143" s="87"/>
      <c r="IJU143" s="87"/>
      <c r="IJV143" s="87"/>
      <c r="IJW143" s="87"/>
      <c r="IJX143" s="87"/>
      <c r="IJY143" s="87"/>
      <c r="IJZ143" s="87"/>
      <c r="IKA143" s="87"/>
      <c r="IKB143" s="87"/>
      <c r="IKC143" s="87"/>
      <c r="IKD143" s="87"/>
      <c r="IKE143" s="87"/>
      <c r="IKF143" s="87"/>
      <c r="IKG143" s="87"/>
      <c r="IKH143" s="87"/>
      <c r="IKI143" s="87"/>
      <c r="IKJ143" s="87"/>
      <c r="IKK143" s="87"/>
      <c r="IKL143" s="87"/>
      <c r="IKM143" s="87"/>
      <c r="IKN143" s="87"/>
      <c r="IKO143" s="87"/>
      <c r="IKP143" s="87"/>
      <c r="IKQ143" s="87"/>
      <c r="IKR143" s="87"/>
      <c r="IKS143" s="87"/>
      <c r="IKT143" s="87"/>
      <c r="IKU143" s="87"/>
      <c r="IKV143" s="87"/>
      <c r="IKW143" s="87"/>
      <c r="IKX143" s="87"/>
      <c r="IKY143" s="87"/>
      <c r="IKZ143" s="87"/>
      <c r="ILA143" s="87"/>
      <c r="ILB143" s="87"/>
      <c r="ILC143" s="87"/>
      <c r="ILD143" s="87"/>
      <c r="ILE143" s="87"/>
      <c r="ILF143" s="87"/>
      <c r="ILG143" s="87"/>
      <c r="ILH143" s="87"/>
      <c r="ILI143" s="87"/>
      <c r="ILJ143" s="87"/>
      <c r="ILK143" s="87"/>
      <c r="ILL143" s="87"/>
      <c r="ILM143" s="87"/>
      <c r="ILN143" s="87"/>
      <c r="ILO143" s="87"/>
      <c r="ILP143" s="87"/>
      <c r="ILQ143" s="87"/>
      <c r="ILR143" s="87"/>
      <c r="ILS143" s="87"/>
      <c r="ILT143" s="87"/>
      <c r="ILU143" s="87"/>
      <c r="ILV143" s="87"/>
      <c r="ILW143" s="87"/>
      <c r="ILX143" s="87"/>
      <c r="ILY143" s="87"/>
      <c r="ILZ143" s="87"/>
      <c r="IMA143" s="87"/>
      <c r="IMB143" s="87"/>
      <c r="IMC143" s="87"/>
      <c r="IMD143" s="87"/>
      <c r="IME143" s="87"/>
      <c r="IMF143" s="87"/>
      <c r="IMG143" s="87"/>
      <c r="IMH143" s="87"/>
      <c r="IMI143" s="87"/>
      <c r="IMJ143" s="87"/>
      <c r="IMK143" s="87"/>
      <c r="IML143" s="87"/>
      <c r="IMM143" s="87"/>
      <c r="IMN143" s="87"/>
      <c r="IMO143" s="87"/>
      <c r="IMP143" s="87"/>
      <c r="IMQ143" s="87"/>
      <c r="IMR143" s="87"/>
      <c r="IMS143" s="87"/>
      <c r="IMT143" s="87"/>
      <c r="IMU143" s="87"/>
      <c r="IMV143" s="87"/>
      <c r="IMW143" s="87"/>
      <c r="IMX143" s="87"/>
      <c r="IMY143" s="87"/>
      <c r="IMZ143" s="87"/>
      <c r="INA143" s="87"/>
      <c r="INB143" s="87"/>
      <c r="INC143" s="87"/>
      <c r="IND143" s="87"/>
      <c r="INE143" s="87"/>
      <c r="INF143" s="87"/>
      <c r="ING143" s="87"/>
      <c r="INH143" s="87"/>
      <c r="INI143" s="87"/>
      <c r="INJ143" s="87"/>
      <c r="INK143" s="87"/>
      <c r="INL143" s="87"/>
      <c r="INM143" s="87"/>
      <c r="INN143" s="87"/>
      <c r="INO143" s="87"/>
      <c r="INP143" s="87"/>
      <c r="INQ143" s="87"/>
      <c r="INR143" s="87"/>
      <c r="INS143" s="87"/>
      <c r="INT143" s="87"/>
      <c r="INU143" s="87"/>
      <c r="INV143" s="87"/>
      <c r="INW143" s="87"/>
      <c r="INX143" s="87"/>
      <c r="INY143" s="87"/>
      <c r="INZ143" s="87"/>
      <c r="IOA143" s="87"/>
      <c r="IOB143" s="87"/>
      <c r="IOC143" s="87"/>
      <c r="IOD143" s="87"/>
      <c r="IOE143" s="87"/>
      <c r="IOF143" s="87"/>
      <c r="IOG143" s="87"/>
      <c r="IOH143" s="87"/>
      <c r="IOI143" s="87"/>
      <c r="IOJ143" s="87"/>
      <c r="IOK143" s="87"/>
      <c r="IOL143" s="87"/>
      <c r="IOM143" s="87"/>
      <c r="ION143" s="87"/>
      <c r="IOO143" s="87"/>
      <c r="IOP143" s="87"/>
      <c r="IOQ143" s="87"/>
      <c r="IOR143" s="87"/>
      <c r="IOS143" s="87"/>
      <c r="IOT143" s="87"/>
      <c r="IOU143" s="87"/>
      <c r="IOV143" s="87"/>
      <c r="IOW143" s="87"/>
      <c r="IOX143" s="87"/>
      <c r="IOY143" s="87"/>
      <c r="IOZ143" s="87"/>
      <c r="IPA143" s="87"/>
      <c r="IPB143" s="87"/>
      <c r="IPC143" s="87"/>
      <c r="IPD143" s="87"/>
      <c r="IPE143" s="87"/>
      <c r="IPF143" s="87"/>
      <c r="IPG143" s="87"/>
      <c r="IPH143" s="87"/>
      <c r="IPI143" s="87"/>
      <c r="IPJ143" s="87"/>
      <c r="IPK143" s="87"/>
      <c r="IPL143" s="87"/>
      <c r="IPM143" s="87"/>
      <c r="IPN143" s="87"/>
      <c r="IPO143" s="87"/>
      <c r="IPP143" s="87"/>
      <c r="IPQ143" s="87"/>
      <c r="IPR143" s="87"/>
      <c r="IPS143" s="87"/>
      <c r="IPT143" s="87"/>
      <c r="IPU143" s="87"/>
      <c r="IPV143" s="87"/>
      <c r="IPW143" s="87"/>
      <c r="IPX143" s="87"/>
      <c r="IPY143" s="87"/>
      <c r="IPZ143" s="87"/>
      <c r="IQA143" s="87"/>
      <c r="IQB143" s="87"/>
      <c r="IQC143" s="87"/>
      <c r="IQD143" s="87"/>
      <c r="IQE143" s="87"/>
      <c r="IQF143" s="87"/>
      <c r="IQG143" s="87"/>
      <c r="IQH143" s="87"/>
      <c r="IQI143" s="87"/>
      <c r="IQJ143" s="87"/>
      <c r="IQK143" s="87"/>
      <c r="IQL143" s="87"/>
      <c r="IQM143" s="87"/>
      <c r="IQN143" s="87"/>
      <c r="IQO143" s="87"/>
      <c r="IQP143" s="87"/>
      <c r="IQQ143" s="87"/>
      <c r="IQR143" s="87"/>
      <c r="IQS143" s="87"/>
      <c r="IQT143" s="87"/>
      <c r="IQU143" s="87"/>
      <c r="IQV143" s="87"/>
      <c r="IQW143" s="87"/>
      <c r="IQX143" s="87"/>
      <c r="IQY143" s="87"/>
      <c r="IQZ143" s="87"/>
      <c r="IRA143" s="87"/>
      <c r="IRB143" s="87"/>
      <c r="IRC143" s="87"/>
      <c r="IRD143" s="87"/>
      <c r="IRE143" s="87"/>
      <c r="IRF143" s="87"/>
      <c r="IRG143" s="87"/>
      <c r="IRH143" s="87"/>
      <c r="IRI143" s="87"/>
      <c r="IRJ143" s="87"/>
      <c r="IRK143" s="87"/>
      <c r="IRL143" s="87"/>
      <c r="IRM143" s="87"/>
      <c r="IRN143" s="87"/>
      <c r="IRO143" s="87"/>
      <c r="IRP143" s="87"/>
      <c r="IRQ143" s="87"/>
      <c r="IRR143" s="87"/>
      <c r="IRS143" s="87"/>
      <c r="IRT143" s="87"/>
      <c r="IRU143" s="87"/>
      <c r="IRV143" s="87"/>
      <c r="IRW143" s="87"/>
      <c r="IRX143" s="87"/>
      <c r="IRY143" s="87"/>
      <c r="IRZ143" s="87"/>
      <c r="ISA143" s="87"/>
      <c r="ISB143" s="87"/>
      <c r="ISC143" s="87"/>
      <c r="ISD143" s="87"/>
      <c r="ISE143" s="87"/>
      <c r="ISF143" s="87"/>
      <c r="ISG143" s="87"/>
      <c r="ISH143" s="87"/>
      <c r="ISI143" s="87"/>
      <c r="ISJ143" s="87"/>
      <c r="ISK143" s="87"/>
      <c r="ISL143" s="87"/>
      <c r="ISM143" s="87"/>
      <c r="ISN143" s="87"/>
      <c r="ISO143" s="87"/>
      <c r="ISP143" s="87"/>
      <c r="ISQ143" s="87"/>
      <c r="ISR143" s="87"/>
      <c r="ISS143" s="87"/>
      <c r="IST143" s="87"/>
      <c r="ISU143" s="87"/>
      <c r="ISV143" s="87"/>
      <c r="ISW143" s="87"/>
      <c r="ISX143" s="87"/>
      <c r="ISY143" s="87"/>
      <c r="ISZ143" s="87"/>
      <c r="ITA143" s="87"/>
      <c r="ITB143" s="87"/>
      <c r="ITC143" s="87"/>
      <c r="ITD143" s="87"/>
      <c r="ITE143" s="87"/>
      <c r="ITF143" s="87"/>
      <c r="ITG143" s="87"/>
      <c r="ITH143" s="87"/>
      <c r="ITI143" s="87"/>
      <c r="ITJ143" s="87"/>
      <c r="ITK143" s="87"/>
      <c r="ITL143" s="87"/>
      <c r="ITM143" s="87"/>
      <c r="ITN143" s="87"/>
      <c r="ITO143" s="87"/>
      <c r="ITP143" s="87"/>
      <c r="ITQ143" s="87"/>
      <c r="ITR143" s="87"/>
      <c r="ITS143" s="87"/>
      <c r="ITT143" s="87"/>
      <c r="ITU143" s="87"/>
      <c r="ITV143" s="87"/>
      <c r="ITW143" s="87"/>
      <c r="ITX143" s="87"/>
      <c r="ITY143" s="87"/>
      <c r="ITZ143" s="87"/>
      <c r="IUA143" s="87"/>
      <c r="IUB143" s="87"/>
      <c r="IUC143" s="87"/>
      <c r="IUD143" s="87"/>
      <c r="IUE143" s="87"/>
      <c r="IUF143" s="87"/>
      <c r="IUG143" s="87"/>
      <c r="IUH143" s="87"/>
      <c r="IUI143" s="87"/>
      <c r="IUJ143" s="87"/>
      <c r="IUK143" s="87"/>
      <c r="IUL143" s="87"/>
      <c r="IUM143" s="87"/>
      <c r="IUN143" s="87"/>
      <c r="IUO143" s="87"/>
      <c r="IUP143" s="87"/>
      <c r="IUQ143" s="87"/>
      <c r="IUR143" s="87"/>
      <c r="IUS143" s="87"/>
      <c r="IUT143" s="87"/>
      <c r="IUU143" s="87"/>
      <c r="IUV143" s="87"/>
      <c r="IUW143" s="87"/>
      <c r="IUX143" s="87"/>
      <c r="IUY143" s="87"/>
      <c r="IUZ143" s="87"/>
      <c r="IVA143" s="87"/>
      <c r="IVB143" s="87"/>
      <c r="IVC143" s="87"/>
      <c r="IVD143" s="87"/>
      <c r="IVE143" s="87"/>
      <c r="IVF143" s="87"/>
      <c r="IVG143" s="87"/>
      <c r="IVH143" s="87"/>
      <c r="IVI143" s="87"/>
      <c r="IVJ143" s="87"/>
      <c r="IVK143" s="87"/>
      <c r="IVL143" s="87"/>
      <c r="IVM143" s="87"/>
      <c r="IVN143" s="87"/>
      <c r="IVO143" s="87"/>
      <c r="IVP143" s="87"/>
      <c r="IVQ143" s="87"/>
      <c r="IVR143" s="87"/>
      <c r="IVS143" s="87"/>
      <c r="IVT143" s="87"/>
      <c r="IVU143" s="87"/>
      <c r="IVV143" s="87"/>
      <c r="IVW143" s="87"/>
      <c r="IVX143" s="87"/>
      <c r="IVY143" s="87"/>
      <c r="IVZ143" s="87"/>
      <c r="IWA143" s="87"/>
      <c r="IWB143" s="87"/>
      <c r="IWC143" s="87"/>
      <c r="IWD143" s="87"/>
      <c r="IWE143" s="87"/>
      <c r="IWF143" s="87"/>
      <c r="IWG143" s="87"/>
      <c r="IWH143" s="87"/>
      <c r="IWI143" s="87"/>
      <c r="IWJ143" s="87"/>
      <c r="IWK143" s="87"/>
      <c r="IWL143" s="87"/>
      <c r="IWM143" s="87"/>
      <c r="IWN143" s="87"/>
      <c r="IWO143" s="87"/>
      <c r="IWP143" s="87"/>
      <c r="IWQ143" s="87"/>
      <c r="IWR143" s="87"/>
      <c r="IWS143" s="87"/>
      <c r="IWT143" s="87"/>
      <c r="IWU143" s="87"/>
      <c r="IWV143" s="87"/>
      <c r="IWW143" s="87"/>
      <c r="IWX143" s="87"/>
      <c r="IWY143" s="87"/>
      <c r="IWZ143" s="87"/>
      <c r="IXA143" s="87"/>
      <c r="IXB143" s="87"/>
      <c r="IXC143" s="87"/>
      <c r="IXD143" s="87"/>
      <c r="IXE143" s="87"/>
      <c r="IXF143" s="87"/>
      <c r="IXG143" s="87"/>
      <c r="IXH143" s="87"/>
      <c r="IXI143" s="87"/>
      <c r="IXJ143" s="87"/>
      <c r="IXK143" s="87"/>
      <c r="IXL143" s="87"/>
      <c r="IXM143" s="87"/>
      <c r="IXN143" s="87"/>
      <c r="IXO143" s="87"/>
      <c r="IXP143" s="87"/>
      <c r="IXQ143" s="87"/>
      <c r="IXR143" s="87"/>
      <c r="IXS143" s="87"/>
      <c r="IXT143" s="87"/>
      <c r="IXU143" s="87"/>
      <c r="IXV143" s="87"/>
      <c r="IXW143" s="87"/>
      <c r="IXX143" s="87"/>
      <c r="IXY143" s="87"/>
      <c r="IXZ143" s="87"/>
      <c r="IYA143" s="87"/>
      <c r="IYB143" s="87"/>
      <c r="IYC143" s="87"/>
      <c r="IYD143" s="87"/>
      <c r="IYE143" s="87"/>
      <c r="IYF143" s="87"/>
      <c r="IYG143" s="87"/>
      <c r="IYH143" s="87"/>
      <c r="IYI143" s="87"/>
      <c r="IYJ143" s="87"/>
      <c r="IYK143" s="87"/>
      <c r="IYL143" s="87"/>
      <c r="IYM143" s="87"/>
      <c r="IYN143" s="87"/>
      <c r="IYO143" s="87"/>
      <c r="IYP143" s="87"/>
      <c r="IYQ143" s="87"/>
      <c r="IYR143" s="87"/>
      <c r="IYS143" s="87"/>
      <c r="IYT143" s="87"/>
      <c r="IYU143" s="87"/>
      <c r="IYV143" s="87"/>
      <c r="IYW143" s="87"/>
      <c r="IYX143" s="87"/>
      <c r="IYY143" s="87"/>
      <c r="IYZ143" s="87"/>
      <c r="IZA143" s="87"/>
      <c r="IZB143" s="87"/>
      <c r="IZC143" s="87"/>
      <c r="IZD143" s="87"/>
      <c r="IZE143" s="87"/>
      <c r="IZF143" s="87"/>
      <c r="IZG143" s="87"/>
      <c r="IZH143" s="87"/>
      <c r="IZI143" s="87"/>
      <c r="IZJ143" s="87"/>
      <c r="IZK143" s="87"/>
      <c r="IZL143" s="87"/>
      <c r="IZM143" s="87"/>
      <c r="IZN143" s="87"/>
      <c r="IZO143" s="87"/>
      <c r="IZP143" s="87"/>
      <c r="IZQ143" s="87"/>
      <c r="IZR143" s="87"/>
      <c r="IZS143" s="87"/>
      <c r="IZT143" s="87"/>
      <c r="IZU143" s="87"/>
      <c r="IZV143" s="87"/>
      <c r="IZW143" s="87"/>
      <c r="IZX143" s="87"/>
      <c r="IZY143" s="87"/>
      <c r="IZZ143" s="87"/>
      <c r="JAA143" s="87"/>
      <c r="JAB143" s="87"/>
      <c r="JAC143" s="87"/>
      <c r="JAD143" s="87"/>
      <c r="JAE143" s="87"/>
      <c r="JAF143" s="87"/>
      <c r="JAG143" s="87"/>
      <c r="JAH143" s="87"/>
      <c r="JAI143" s="87"/>
      <c r="JAJ143" s="87"/>
      <c r="JAK143" s="87"/>
      <c r="JAL143" s="87"/>
      <c r="JAM143" s="87"/>
      <c r="JAN143" s="87"/>
      <c r="JAO143" s="87"/>
      <c r="JAP143" s="87"/>
      <c r="JAQ143" s="87"/>
      <c r="JAR143" s="87"/>
      <c r="JAS143" s="87"/>
      <c r="JAT143" s="87"/>
      <c r="JAU143" s="87"/>
      <c r="JAV143" s="87"/>
      <c r="JAW143" s="87"/>
      <c r="JAX143" s="87"/>
      <c r="JAY143" s="87"/>
      <c r="JAZ143" s="87"/>
      <c r="JBA143" s="87"/>
      <c r="JBB143" s="87"/>
      <c r="JBC143" s="87"/>
      <c r="JBD143" s="87"/>
      <c r="JBE143" s="87"/>
      <c r="JBF143" s="87"/>
      <c r="JBG143" s="87"/>
      <c r="JBH143" s="87"/>
      <c r="JBI143" s="87"/>
      <c r="JBJ143" s="87"/>
      <c r="JBK143" s="87"/>
      <c r="JBL143" s="87"/>
      <c r="JBM143" s="87"/>
      <c r="JBN143" s="87"/>
      <c r="JBO143" s="87"/>
      <c r="JBP143" s="87"/>
      <c r="JBQ143" s="87"/>
      <c r="JBR143" s="87"/>
      <c r="JBS143" s="87"/>
      <c r="JBT143" s="87"/>
      <c r="JBU143" s="87"/>
      <c r="JBV143" s="87"/>
      <c r="JBW143" s="87"/>
      <c r="JBX143" s="87"/>
      <c r="JBY143" s="87"/>
      <c r="JBZ143" s="87"/>
      <c r="JCA143" s="87"/>
      <c r="JCB143" s="87"/>
      <c r="JCC143" s="87"/>
      <c r="JCD143" s="87"/>
      <c r="JCE143" s="87"/>
      <c r="JCF143" s="87"/>
      <c r="JCG143" s="87"/>
      <c r="JCH143" s="87"/>
      <c r="JCI143" s="87"/>
      <c r="JCJ143" s="87"/>
      <c r="JCK143" s="87"/>
      <c r="JCL143" s="87"/>
      <c r="JCM143" s="87"/>
      <c r="JCN143" s="87"/>
      <c r="JCO143" s="87"/>
      <c r="JCP143" s="87"/>
      <c r="JCQ143" s="87"/>
      <c r="JCR143" s="87"/>
      <c r="JCS143" s="87"/>
      <c r="JCT143" s="87"/>
      <c r="JCU143" s="87"/>
      <c r="JCV143" s="87"/>
      <c r="JCW143" s="87"/>
      <c r="JCX143" s="87"/>
      <c r="JCY143" s="87"/>
      <c r="JCZ143" s="87"/>
      <c r="JDA143" s="87"/>
      <c r="JDB143" s="87"/>
      <c r="JDC143" s="87"/>
      <c r="JDD143" s="87"/>
      <c r="JDE143" s="87"/>
      <c r="JDF143" s="87"/>
      <c r="JDG143" s="87"/>
      <c r="JDH143" s="87"/>
      <c r="JDI143" s="87"/>
      <c r="JDJ143" s="87"/>
      <c r="JDK143" s="87"/>
      <c r="JDL143" s="87"/>
      <c r="JDM143" s="87"/>
      <c r="JDN143" s="87"/>
      <c r="JDO143" s="87"/>
      <c r="JDP143" s="87"/>
      <c r="JDQ143" s="87"/>
      <c r="JDR143" s="87"/>
      <c r="JDS143" s="87"/>
      <c r="JDT143" s="87"/>
      <c r="JDU143" s="87"/>
      <c r="JDV143" s="87"/>
      <c r="JDW143" s="87"/>
      <c r="JDX143" s="87"/>
      <c r="JDY143" s="87"/>
      <c r="JDZ143" s="87"/>
      <c r="JEA143" s="87"/>
      <c r="JEB143" s="87"/>
      <c r="JEC143" s="87"/>
      <c r="JED143" s="87"/>
      <c r="JEE143" s="87"/>
      <c r="JEF143" s="87"/>
      <c r="JEG143" s="87"/>
      <c r="JEH143" s="87"/>
      <c r="JEI143" s="87"/>
      <c r="JEJ143" s="87"/>
      <c r="JEK143" s="87"/>
      <c r="JEL143" s="87"/>
      <c r="JEM143" s="87"/>
      <c r="JEN143" s="87"/>
      <c r="JEO143" s="87"/>
      <c r="JEP143" s="87"/>
      <c r="JEQ143" s="87"/>
      <c r="JER143" s="87"/>
      <c r="JES143" s="87"/>
      <c r="JET143" s="87"/>
      <c r="JEU143" s="87"/>
      <c r="JEV143" s="87"/>
      <c r="JEW143" s="87"/>
      <c r="JEX143" s="87"/>
      <c r="JEY143" s="87"/>
      <c r="JEZ143" s="87"/>
      <c r="JFA143" s="87"/>
      <c r="JFB143" s="87"/>
      <c r="JFC143" s="87"/>
      <c r="JFD143" s="87"/>
      <c r="JFE143" s="87"/>
      <c r="JFF143" s="87"/>
      <c r="JFG143" s="87"/>
      <c r="JFH143" s="87"/>
      <c r="JFI143" s="87"/>
      <c r="JFJ143" s="87"/>
      <c r="JFK143" s="87"/>
      <c r="JFL143" s="87"/>
      <c r="JFM143" s="87"/>
      <c r="JFN143" s="87"/>
      <c r="JFO143" s="87"/>
      <c r="JFP143" s="87"/>
      <c r="JFQ143" s="87"/>
      <c r="JFR143" s="87"/>
      <c r="JFS143" s="87"/>
      <c r="JFT143" s="87"/>
      <c r="JFU143" s="87"/>
      <c r="JFV143" s="87"/>
      <c r="JFW143" s="87"/>
      <c r="JFX143" s="87"/>
      <c r="JFY143" s="87"/>
      <c r="JFZ143" s="87"/>
      <c r="JGA143" s="87"/>
      <c r="JGB143" s="87"/>
      <c r="JGC143" s="87"/>
      <c r="JGD143" s="87"/>
      <c r="JGE143" s="87"/>
      <c r="JGF143" s="87"/>
      <c r="JGG143" s="87"/>
      <c r="JGH143" s="87"/>
      <c r="JGI143" s="87"/>
      <c r="JGJ143" s="87"/>
      <c r="JGK143" s="87"/>
      <c r="JGL143" s="87"/>
      <c r="JGM143" s="87"/>
      <c r="JGN143" s="87"/>
      <c r="JGO143" s="87"/>
      <c r="JGP143" s="87"/>
      <c r="JGQ143" s="87"/>
      <c r="JGR143" s="87"/>
      <c r="JGS143" s="87"/>
      <c r="JGT143" s="87"/>
      <c r="JGU143" s="87"/>
      <c r="JGV143" s="87"/>
      <c r="JGW143" s="87"/>
      <c r="JGX143" s="87"/>
      <c r="JGY143" s="87"/>
      <c r="JGZ143" s="87"/>
      <c r="JHA143" s="87"/>
      <c r="JHB143" s="87"/>
      <c r="JHC143" s="87"/>
      <c r="JHD143" s="87"/>
      <c r="JHE143" s="87"/>
      <c r="JHF143" s="87"/>
      <c r="JHG143" s="87"/>
      <c r="JHH143" s="87"/>
      <c r="JHI143" s="87"/>
      <c r="JHJ143" s="87"/>
      <c r="JHK143" s="87"/>
      <c r="JHL143" s="87"/>
      <c r="JHM143" s="87"/>
      <c r="JHN143" s="87"/>
      <c r="JHO143" s="87"/>
      <c r="JHP143" s="87"/>
      <c r="JHQ143" s="87"/>
      <c r="JHR143" s="87"/>
      <c r="JHS143" s="87"/>
      <c r="JHT143" s="87"/>
      <c r="JHU143" s="87"/>
      <c r="JHV143" s="87"/>
      <c r="JHW143" s="87"/>
      <c r="JHX143" s="87"/>
      <c r="JHY143" s="87"/>
      <c r="JHZ143" s="87"/>
      <c r="JIA143" s="87"/>
      <c r="JIB143" s="87"/>
      <c r="JIC143" s="87"/>
      <c r="JID143" s="87"/>
      <c r="JIE143" s="87"/>
      <c r="JIF143" s="87"/>
      <c r="JIG143" s="87"/>
      <c r="JIH143" s="87"/>
      <c r="JII143" s="87"/>
      <c r="JIJ143" s="87"/>
      <c r="JIK143" s="87"/>
      <c r="JIL143" s="87"/>
      <c r="JIM143" s="87"/>
      <c r="JIN143" s="87"/>
      <c r="JIO143" s="87"/>
      <c r="JIP143" s="87"/>
      <c r="JIQ143" s="87"/>
      <c r="JIR143" s="87"/>
      <c r="JIS143" s="87"/>
      <c r="JIT143" s="87"/>
      <c r="JIU143" s="87"/>
      <c r="JIV143" s="87"/>
      <c r="JIW143" s="87"/>
      <c r="JIX143" s="87"/>
      <c r="JIY143" s="87"/>
      <c r="JIZ143" s="87"/>
      <c r="JJA143" s="87"/>
      <c r="JJB143" s="87"/>
      <c r="JJC143" s="87"/>
      <c r="JJD143" s="87"/>
      <c r="JJE143" s="87"/>
      <c r="JJF143" s="87"/>
      <c r="JJG143" s="87"/>
      <c r="JJH143" s="87"/>
      <c r="JJI143" s="87"/>
      <c r="JJJ143" s="87"/>
      <c r="JJK143" s="87"/>
      <c r="JJL143" s="87"/>
      <c r="JJM143" s="87"/>
      <c r="JJN143" s="87"/>
      <c r="JJO143" s="87"/>
      <c r="JJP143" s="87"/>
      <c r="JJQ143" s="87"/>
      <c r="JJR143" s="87"/>
      <c r="JJS143" s="87"/>
      <c r="JJT143" s="87"/>
      <c r="JJU143" s="87"/>
      <c r="JJV143" s="87"/>
      <c r="JJW143" s="87"/>
      <c r="JJX143" s="87"/>
      <c r="JJY143" s="87"/>
      <c r="JJZ143" s="87"/>
      <c r="JKA143" s="87"/>
      <c r="JKB143" s="87"/>
      <c r="JKC143" s="87"/>
      <c r="JKD143" s="87"/>
      <c r="JKE143" s="87"/>
      <c r="JKF143" s="87"/>
      <c r="JKG143" s="87"/>
      <c r="JKH143" s="87"/>
      <c r="JKI143" s="87"/>
      <c r="JKJ143" s="87"/>
      <c r="JKK143" s="87"/>
      <c r="JKL143" s="87"/>
      <c r="JKM143" s="87"/>
      <c r="JKN143" s="87"/>
      <c r="JKO143" s="87"/>
      <c r="JKP143" s="87"/>
      <c r="JKQ143" s="87"/>
      <c r="JKR143" s="87"/>
      <c r="JKS143" s="87"/>
      <c r="JKT143" s="87"/>
      <c r="JKU143" s="87"/>
      <c r="JKV143" s="87"/>
      <c r="JKW143" s="87"/>
      <c r="JKX143" s="87"/>
      <c r="JKY143" s="87"/>
      <c r="JKZ143" s="87"/>
      <c r="JLA143" s="87"/>
      <c r="JLB143" s="87"/>
      <c r="JLC143" s="87"/>
      <c r="JLD143" s="87"/>
      <c r="JLE143" s="87"/>
      <c r="JLF143" s="87"/>
      <c r="JLG143" s="87"/>
      <c r="JLH143" s="87"/>
      <c r="JLI143" s="87"/>
      <c r="JLJ143" s="87"/>
      <c r="JLK143" s="87"/>
      <c r="JLL143" s="87"/>
      <c r="JLM143" s="87"/>
      <c r="JLN143" s="87"/>
      <c r="JLO143" s="87"/>
      <c r="JLP143" s="87"/>
      <c r="JLQ143" s="87"/>
      <c r="JLR143" s="87"/>
      <c r="JLS143" s="87"/>
      <c r="JLT143" s="87"/>
      <c r="JLU143" s="87"/>
      <c r="JLV143" s="87"/>
      <c r="JLW143" s="87"/>
      <c r="JLX143" s="87"/>
      <c r="JLY143" s="87"/>
      <c r="JLZ143" s="87"/>
      <c r="JMA143" s="87"/>
      <c r="JMB143" s="87"/>
      <c r="JMC143" s="87"/>
      <c r="JMD143" s="87"/>
      <c r="JME143" s="87"/>
      <c r="JMF143" s="87"/>
      <c r="JMG143" s="87"/>
      <c r="JMH143" s="87"/>
      <c r="JMI143" s="87"/>
      <c r="JMJ143" s="87"/>
      <c r="JMK143" s="87"/>
      <c r="JML143" s="87"/>
      <c r="JMM143" s="87"/>
      <c r="JMN143" s="87"/>
      <c r="JMO143" s="87"/>
      <c r="JMP143" s="87"/>
      <c r="JMQ143" s="87"/>
      <c r="JMR143" s="87"/>
      <c r="JMS143" s="87"/>
      <c r="JMT143" s="87"/>
      <c r="JMU143" s="87"/>
      <c r="JMV143" s="87"/>
      <c r="JMW143" s="87"/>
      <c r="JMX143" s="87"/>
      <c r="JMY143" s="87"/>
      <c r="JMZ143" s="87"/>
      <c r="JNA143" s="87"/>
      <c r="JNB143" s="87"/>
      <c r="JNC143" s="87"/>
      <c r="JND143" s="87"/>
      <c r="JNE143" s="87"/>
      <c r="JNF143" s="87"/>
      <c r="JNG143" s="87"/>
      <c r="JNH143" s="87"/>
      <c r="JNI143" s="87"/>
      <c r="JNJ143" s="87"/>
      <c r="JNK143" s="87"/>
      <c r="JNL143" s="87"/>
      <c r="JNM143" s="87"/>
      <c r="JNN143" s="87"/>
      <c r="JNO143" s="87"/>
      <c r="JNP143" s="87"/>
      <c r="JNQ143" s="87"/>
      <c r="JNR143" s="87"/>
      <c r="JNS143" s="87"/>
      <c r="JNT143" s="87"/>
      <c r="JNU143" s="87"/>
      <c r="JNV143" s="87"/>
      <c r="JNW143" s="87"/>
      <c r="JNX143" s="87"/>
      <c r="JNY143" s="87"/>
      <c r="JNZ143" s="87"/>
      <c r="JOA143" s="87"/>
      <c r="JOB143" s="87"/>
      <c r="JOC143" s="87"/>
      <c r="JOD143" s="87"/>
      <c r="JOE143" s="87"/>
      <c r="JOF143" s="87"/>
      <c r="JOG143" s="87"/>
      <c r="JOH143" s="87"/>
      <c r="JOI143" s="87"/>
      <c r="JOJ143" s="87"/>
      <c r="JOK143" s="87"/>
      <c r="JOL143" s="87"/>
      <c r="JOM143" s="87"/>
      <c r="JON143" s="87"/>
      <c r="JOO143" s="87"/>
      <c r="JOP143" s="87"/>
      <c r="JOQ143" s="87"/>
      <c r="JOR143" s="87"/>
      <c r="JOS143" s="87"/>
      <c r="JOT143" s="87"/>
      <c r="JOU143" s="87"/>
      <c r="JOV143" s="87"/>
      <c r="JOW143" s="87"/>
      <c r="JOX143" s="87"/>
      <c r="JOY143" s="87"/>
      <c r="JOZ143" s="87"/>
      <c r="JPA143" s="87"/>
      <c r="JPB143" s="87"/>
      <c r="JPC143" s="87"/>
      <c r="JPD143" s="87"/>
      <c r="JPE143" s="87"/>
      <c r="JPF143" s="87"/>
      <c r="JPG143" s="87"/>
      <c r="JPH143" s="87"/>
      <c r="JPI143" s="87"/>
      <c r="JPJ143" s="87"/>
      <c r="JPK143" s="87"/>
      <c r="JPL143" s="87"/>
      <c r="JPM143" s="87"/>
      <c r="JPN143" s="87"/>
      <c r="JPO143" s="87"/>
      <c r="JPP143" s="87"/>
      <c r="JPQ143" s="87"/>
      <c r="JPR143" s="87"/>
      <c r="JPS143" s="87"/>
      <c r="JPT143" s="87"/>
      <c r="JPU143" s="87"/>
      <c r="JPV143" s="87"/>
      <c r="JPW143" s="87"/>
      <c r="JPX143" s="87"/>
      <c r="JPY143" s="87"/>
      <c r="JPZ143" s="87"/>
      <c r="JQA143" s="87"/>
      <c r="JQB143" s="87"/>
      <c r="JQC143" s="87"/>
      <c r="JQD143" s="87"/>
      <c r="JQE143" s="87"/>
      <c r="JQF143" s="87"/>
      <c r="JQG143" s="87"/>
      <c r="JQH143" s="87"/>
      <c r="JQI143" s="87"/>
      <c r="JQJ143" s="87"/>
      <c r="JQK143" s="87"/>
      <c r="JQL143" s="87"/>
      <c r="JQM143" s="87"/>
      <c r="JQN143" s="87"/>
      <c r="JQO143" s="87"/>
      <c r="JQP143" s="87"/>
      <c r="JQQ143" s="87"/>
      <c r="JQR143" s="87"/>
      <c r="JQS143" s="87"/>
      <c r="JQT143" s="87"/>
      <c r="JQU143" s="87"/>
      <c r="JQV143" s="87"/>
      <c r="JQW143" s="87"/>
      <c r="JQX143" s="87"/>
      <c r="JQY143" s="87"/>
      <c r="JQZ143" s="87"/>
      <c r="JRA143" s="87"/>
      <c r="JRB143" s="87"/>
      <c r="JRC143" s="87"/>
      <c r="JRD143" s="87"/>
      <c r="JRE143" s="87"/>
      <c r="JRF143" s="87"/>
      <c r="JRG143" s="87"/>
      <c r="JRH143" s="87"/>
      <c r="JRI143" s="87"/>
      <c r="JRJ143" s="87"/>
      <c r="JRK143" s="87"/>
      <c r="JRL143" s="87"/>
      <c r="JRM143" s="87"/>
      <c r="JRN143" s="87"/>
      <c r="JRO143" s="87"/>
      <c r="JRP143" s="87"/>
      <c r="JRQ143" s="87"/>
      <c r="JRR143" s="87"/>
      <c r="JRS143" s="87"/>
      <c r="JRT143" s="87"/>
      <c r="JRU143" s="87"/>
      <c r="JRV143" s="87"/>
      <c r="JRW143" s="87"/>
      <c r="JRX143" s="87"/>
      <c r="JRY143" s="87"/>
      <c r="JRZ143" s="87"/>
      <c r="JSA143" s="87"/>
      <c r="JSB143" s="87"/>
      <c r="JSC143" s="87"/>
      <c r="JSD143" s="87"/>
      <c r="JSE143" s="87"/>
      <c r="JSF143" s="87"/>
      <c r="JSG143" s="87"/>
      <c r="JSH143" s="87"/>
      <c r="JSI143" s="87"/>
      <c r="JSJ143" s="87"/>
      <c r="JSK143" s="87"/>
      <c r="JSL143" s="87"/>
      <c r="JSM143" s="87"/>
      <c r="JSN143" s="87"/>
      <c r="JSO143" s="87"/>
      <c r="JSP143" s="87"/>
      <c r="JSQ143" s="87"/>
      <c r="JSR143" s="87"/>
      <c r="JSS143" s="87"/>
      <c r="JST143" s="87"/>
      <c r="JSU143" s="87"/>
      <c r="JSV143" s="87"/>
      <c r="JSW143" s="87"/>
      <c r="JSX143" s="87"/>
      <c r="JSY143" s="87"/>
      <c r="JSZ143" s="87"/>
      <c r="JTA143" s="87"/>
      <c r="JTB143" s="87"/>
      <c r="JTC143" s="87"/>
      <c r="JTD143" s="87"/>
      <c r="JTE143" s="87"/>
      <c r="JTF143" s="87"/>
      <c r="JTG143" s="87"/>
      <c r="JTH143" s="87"/>
      <c r="JTI143" s="87"/>
      <c r="JTJ143" s="87"/>
      <c r="JTK143" s="87"/>
      <c r="JTL143" s="87"/>
      <c r="JTM143" s="87"/>
      <c r="JTN143" s="87"/>
      <c r="JTO143" s="87"/>
      <c r="JTP143" s="87"/>
      <c r="JTQ143" s="87"/>
      <c r="JTR143" s="87"/>
      <c r="JTS143" s="87"/>
      <c r="JTT143" s="87"/>
      <c r="JTU143" s="87"/>
      <c r="JTV143" s="87"/>
      <c r="JTW143" s="87"/>
      <c r="JTX143" s="87"/>
      <c r="JTY143" s="87"/>
      <c r="JTZ143" s="87"/>
      <c r="JUA143" s="87"/>
      <c r="JUB143" s="87"/>
      <c r="JUC143" s="87"/>
      <c r="JUD143" s="87"/>
      <c r="JUE143" s="87"/>
      <c r="JUF143" s="87"/>
      <c r="JUG143" s="87"/>
      <c r="JUH143" s="87"/>
      <c r="JUI143" s="87"/>
      <c r="JUJ143" s="87"/>
      <c r="JUK143" s="87"/>
      <c r="JUL143" s="87"/>
      <c r="JUM143" s="87"/>
      <c r="JUN143" s="87"/>
      <c r="JUO143" s="87"/>
      <c r="JUP143" s="87"/>
      <c r="JUQ143" s="87"/>
      <c r="JUR143" s="87"/>
      <c r="JUS143" s="87"/>
      <c r="JUT143" s="87"/>
      <c r="JUU143" s="87"/>
      <c r="JUV143" s="87"/>
      <c r="JUW143" s="87"/>
      <c r="JUX143" s="87"/>
      <c r="JUY143" s="87"/>
      <c r="JUZ143" s="87"/>
      <c r="JVA143" s="87"/>
      <c r="JVB143" s="87"/>
      <c r="JVC143" s="87"/>
      <c r="JVD143" s="87"/>
      <c r="JVE143" s="87"/>
      <c r="JVF143" s="87"/>
      <c r="JVG143" s="87"/>
      <c r="JVH143" s="87"/>
      <c r="JVI143" s="87"/>
      <c r="JVJ143" s="87"/>
      <c r="JVK143" s="87"/>
      <c r="JVL143" s="87"/>
      <c r="JVM143" s="87"/>
      <c r="JVN143" s="87"/>
      <c r="JVO143" s="87"/>
      <c r="JVP143" s="87"/>
      <c r="JVQ143" s="87"/>
      <c r="JVR143" s="87"/>
      <c r="JVS143" s="87"/>
      <c r="JVT143" s="87"/>
      <c r="JVU143" s="87"/>
      <c r="JVV143" s="87"/>
      <c r="JVW143" s="87"/>
      <c r="JVX143" s="87"/>
      <c r="JVY143" s="87"/>
      <c r="JVZ143" s="87"/>
      <c r="JWA143" s="87"/>
      <c r="JWB143" s="87"/>
      <c r="JWC143" s="87"/>
      <c r="JWD143" s="87"/>
      <c r="JWE143" s="87"/>
      <c r="JWF143" s="87"/>
      <c r="JWG143" s="87"/>
      <c r="JWH143" s="87"/>
      <c r="JWI143" s="87"/>
      <c r="JWJ143" s="87"/>
      <c r="JWK143" s="87"/>
      <c r="JWL143" s="87"/>
      <c r="JWM143" s="87"/>
      <c r="JWN143" s="87"/>
      <c r="JWO143" s="87"/>
      <c r="JWP143" s="87"/>
      <c r="JWQ143" s="87"/>
      <c r="JWR143" s="87"/>
      <c r="JWS143" s="87"/>
      <c r="JWT143" s="87"/>
      <c r="JWU143" s="87"/>
      <c r="JWV143" s="87"/>
      <c r="JWW143" s="87"/>
      <c r="JWX143" s="87"/>
      <c r="JWY143" s="87"/>
      <c r="JWZ143" s="87"/>
      <c r="JXA143" s="87"/>
      <c r="JXB143" s="87"/>
      <c r="JXC143" s="87"/>
      <c r="JXD143" s="87"/>
      <c r="JXE143" s="87"/>
      <c r="JXF143" s="87"/>
      <c r="JXG143" s="87"/>
      <c r="JXH143" s="87"/>
      <c r="JXI143" s="87"/>
      <c r="JXJ143" s="87"/>
      <c r="JXK143" s="87"/>
      <c r="JXL143" s="87"/>
      <c r="JXM143" s="87"/>
      <c r="JXN143" s="87"/>
      <c r="JXO143" s="87"/>
      <c r="JXP143" s="87"/>
      <c r="JXQ143" s="87"/>
      <c r="JXR143" s="87"/>
      <c r="JXS143" s="87"/>
      <c r="JXT143" s="87"/>
      <c r="JXU143" s="87"/>
      <c r="JXV143" s="87"/>
      <c r="JXW143" s="87"/>
      <c r="JXX143" s="87"/>
      <c r="JXY143" s="87"/>
      <c r="JXZ143" s="87"/>
      <c r="JYA143" s="87"/>
      <c r="JYB143" s="87"/>
      <c r="JYC143" s="87"/>
      <c r="JYD143" s="87"/>
      <c r="JYE143" s="87"/>
      <c r="JYF143" s="87"/>
      <c r="JYG143" s="87"/>
      <c r="JYH143" s="87"/>
      <c r="JYI143" s="87"/>
      <c r="JYJ143" s="87"/>
      <c r="JYK143" s="87"/>
      <c r="JYL143" s="87"/>
      <c r="JYM143" s="87"/>
      <c r="JYN143" s="87"/>
      <c r="JYO143" s="87"/>
      <c r="JYP143" s="87"/>
      <c r="JYQ143" s="87"/>
      <c r="JYR143" s="87"/>
      <c r="JYS143" s="87"/>
      <c r="JYT143" s="87"/>
      <c r="JYU143" s="87"/>
      <c r="JYV143" s="87"/>
      <c r="JYW143" s="87"/>
      <c r="JYX143" s="87"/>
      <c r="JYY143" s="87"/>
      <c r="JYZ143" s="87"/>
      <c r="JZA143" s="87"/>
      <c r="JZB143" s="87"/>
      <c r="JZC143" s="87"/>
      <c r="JZD143" s="87"/>
      <c r="JZE143" s="87"/>
      <c r="JZF143" s="87"/>
      <c r="JZG143" s="87"/>
      <c r="JZH143" s="87"/>
      <c r="JZI143" s="87"/>
      <c r="JZJ143" s="87"/>
      <c r="JZK143" s="87"/>
      <c r="JZL143" s="87"/>
      <c r="JZM143" s="87"/>
      <c r="JZN143" s="87"/>
      <c r="JZO143" s="87"/>
      <c r="JZP143" s="87"/>
      <c r="JZQ143" s="87"/>
      <c r="JZR143" s="87"/>
      <c r="JZS143" s="87"/>
      <c r="JZT143" s="87"/>
      <c r="JZU143" s="87"/>
      <c r="JZV143" s="87"/>
      <c r="JZW143" s="87"/>
      <c r="JZX143" s="87"/>
      <c r="JZY143" s="87"/>
      <c r="JZZ143" s="87"/>
      <c r="KAA143" s="87"/>
      <c r="KAB143" s="87"/>
      <c r="KAC143" s="87"/>
      <c r="KAD143" s="87"/>
      <c r="KAE143" s="87"/>
      <c r="KAF143" s="87"/>
      <c r="KAG143" s="87"/>
      <c r="KAH143" s="87"/>
      <c r="KAI143" s="87"/>
      <c r="KAJ143" s="87"/>
      <c r="KAK143" s="87"/>
      <c r="KAL143" s="87"/>
      <c r="KAM143" s="87"/>
      <c r="KAN143" s="87"/>
      <c r="KAO143" s="87"/>
      <c r="KAP143" s="87"/>
      <c r="KAQ143" s="87"/>
      <c r="KAR143" s="87"/>
      <c r="KAS143" s="87"/>
      <c r="KAT143" s="87"/>
      <c r="KAU143" s="87"/>
      <c r="KAV143" s="87"/>
      <c r="KAW143" s="87"/>
      <c r="KAX143" s="87"/>
      <c r="KAY143" s="87"/>
      <c r="KAZ143" s="87"/>
      <c r="KBA143" s="87"/>
      <c r="KBB143" s="87"/>
      <c r="KBC143" s="87"/>
      <c r="KBD143" s="87"/>
      <c r="KBE143" s="87"/>
      <c r="KBF143" s="87"/>
      <c r="KBG143" s="87"/>
      <c r="KBH143" s="87"/>
      <c r="KBI143" s="87"/>
      <c r="KBJ143" s="87"/>
      <c r="KBK143" s="87"/>
      <c r="KBL143" s="87"/>
      <c r="KBM143" s="87"/>
      <c r="KBN143" s="87"/>
      <c r="KBO143" s="87"/>
      <c r="KBP143" s="87"/>
      <c r="KBQ143" s="87"/>
      <c r="KBR143" s="87"/>
      <c r="KBS143" s="87"/>
      <c r="KBT143" s="87"/>
      <c r="KBU143" s="87"/>
      <c r="KBV143" s="87"/>
      <c r="KBW143" s="87"/>
      <c r="KBX143" s="87"/>
      <c r="KBY143" s="87"/>
      <c r="KBZ143" s="87"/>
      <c r="KCA143" s="87"/>
      <c r="KCB143" s="87"/>
      <c r="KCC143" s="87"/>
      <c r="KCD143" s="87"/>
      <c r="KCE143" s="87"/>
      <c r="KCF143" s="87"/>
      <c r="KCG143" s="87"/>
      <c r="KCH143" s="87"/>
      <c r="KCI143" s="87"/>
      <c r="KCJ143" s="87"/>
      <c r="KCK143" s="87"/>
      <c r="KCL143" s="87"/>
      <c r="KCM143" s="87"/>
      <c r="KCN143" s="87"/>
      <c r="KCO143" s="87"/>
      <c r="KCP143" s="87"/>
      <c r="KCQ143" s="87"/>
      <c r="KCR143" s="87"/>
      <c r="KCS143" s="87"/>
      <c r="KCT143" s="87"/>
      <c r="KCU143" s="87"/>
      <c r="KCV143" s="87"/>
      <c r="KCW143" s="87"/>
      <c r="KCX143" s="87"/>
      <c r="KCY143" s="87"/>
      <c r="KCZ143" s="87"/>
      <c r="KDA143" s="87"/>
      <c r="KDB143" s="87"/>
      <c r="KDC143" s="87"/>
      <c r="KDD143" s="87"/>
      <c r="KDE143" s="87"/>
      <c r="KDF143" s="87"/>
      <c r="KDG143" s="87"/>
      <c r="KDH143" s="87"/>
      <c r="KDI143" s="87"/>
      <c r="KDJ143" s="87"/>
      <c r="KDK143" s="87"/>
      <c r="KDL143" s="87"/>
      <c r="KDM143" s="87"/>
      <c r="KDN143" s="87"/>
      <c r="KDO143" s="87"/>
      <c r="KDP143" s="87"/>
      <c r="KDQ143" s="87"/>
      <c r="KDR143" s="87"/>
      <c r="KDS143" s="87"/>
      <c r="KDT143" s="87"/>
      <c r="KDU143" s="87"/>
      <c r="KDV143" s="87"/>
      <c r="KDW143" s="87"/>
      <c r="KDX143" s="87"/>
      <c r="KDY143" s="87"/>
      <c r="KDZ143" s="87"/>
      <c r="KEA143" s="87"/>
      <c r="KEB143" s="87"/>
      <c r="KEC143" s="87"/>
      <c r="KED143" s="87"/>
      <c r="KEE143" s="87"/>
      <c r="KEF143" s="87"/>
      <c r="KEG143" s="87"/>
      <c r="KEH143" s="87"/>
      <c r="KEI143" s="87"/>
      <c r="KEJ143" s="87"/>
      <c r="KEK143" s="87"/>
      <c r="KEL143" s="87"/>
      <c r="KEM143" s="87"/>
      <c r="KEN143" s="87"/>
      <c r="KEO143" s="87"/>
      <c r="KEP143" s="87"/>
      <c r="KEQ143" s="87"/>
      <c r="KER143" s="87"/>
      <c r="KES143" s="87"/>
      <c r="KET143" s="87"/>
      <c r="KEU143" s="87"/>
      <c r="KEV143" s="87"/>
      <c r="KEW143" s="87"/>
      <c r="KEX143" s="87"/>
      <c r="KEY143" s="87"/>
      <c r="KEZ143" s="87"/>
      <c r="KFA143" s="87"/>
      <c r="KFB143" s="87"/>
      <c r="KFC143" s="87"/>
      <c r="KFD143" s="87"/>
      <c r="KFE143" s="87"/>
      <c r="KFF143" s="87"/>
      <c r="KFG143" s="87"/>
      <c r="KFH143" s="87"/>
      <c r="KFI143" s="87"/>
      <c r="KFJ143" s="87"/>
      <c r="KFK143" s="87"/>
      <c r="KFL143" s="87"/>
      <c r="KFM143" s="87"/>
      <c r="KFN143" s="87"/>
      <c r="KFO143" s="87"/>
      <c r="KFP143" s="87"/>
      <c r="KFQ143" s="87"/>
      <c r="KFR143" s="87"/>
      <c r="KFS143" s="87"/>
      <c r="KFT143" s="87"/>
      <c r="KFU143" s="87"/>
      <c r="KFV143" s="87"/>
      <c r="KFW143" s="87"/>
      <c r="KFX143" s="87"/>
      <c r="KFY143" s="87"/>
      <c r="KFZ143" s="87"/>
      <c r="KGA143" s="87"/>
      <c r="KGB143" s="87"/>
      <c r="KGC143" s="87"/>
      <c r="KGD143" s="87"/>
      <c r="KGE143" s="87"/>
      <c r="KGF143" s="87"/>
      <c r="KGG143" s="87"/>
      <c r="KGH143" s="87"/>
      <c r="KGI143" s="87"/>
      <c r="KGJ143" s="87"/>
      <c r="KGK143" s="87"/>
      <c r="KGL143" s="87"/>
      <c r="KGM143" s="87"/>
      <c r="KGN143" s="87"/>
      <c r="KGO143" s="87"/>
      <c r="KGP143" s="87"/>
      <c r="KGQ143" s="87"/>
      <c r="KGR143" s="87"/>
      <c r="KGS143" s="87"/>
      <c r="KGT143" s="87"/>
      <c r="KGU143" s="87"/>
      <c r="KGV143" s="87"/>
      <c r="KGW143" s="87"/>
      <c r="KGX143" s="87"/>
      <c r="KGY143" s="87"/>
      <c r="KGZ143" s="87"/>
      <c r="KHA143" s="87"/>
      <c r="KHB143" s="87"/>
      <c r="KHC143" s="87"/>
      <c r="KHD143" s="87"/>
      <c r="KHE143" s="87"/>
      <c r="KHF143" s="87"/>
      <c r="KHG143" s="87"/>
      <c r="KHH143" s="87"/>
      <c r="KHI143" s="87"/>
      <c r="KHJ143" s="87"/>
      <c r="KHK143" s="87"/>
      <c r="KHL143" s="87"/>
      <c r="KHM143" s="87"/>
      <c r="KHN143" s="87"/>
      <c r="KHO143" s="87"/>
      <c r="KHP143" s="87"/>
      <c r="KHQ143" s="87"/>
      <c r="KHR143" s="87"/>
      <c r="KHS143" s="87"/>
      <c r="KHT143" s="87"/>
      <c r="KHU143" s="87"/>
      <c r="KHV143" s="87"/>
      <c r="KHW143" s="87"/>
      <c r="KHX143" s="87"/>
      <c r="KHY143" s="87"/>
      <c r="KHZ143" s="87"/>
      <c r="KIA143" s="87"/>
      <c r="KIB143" s="87"/>
      <c r="KIC143" s="87"/>
      <c r="KID143" s="87"/>
      <c r="KIE143" s="87"/>
      <c r="KIF143" s="87"/>
      <c r="KIG143" s="87"/>
      <c r="KIH143" s="87"/>
      <c r="KII143" s="87"/>
      <c r="KIJ143" s="87"/>
      <c r="KIK143" s="87"/>
      <c r="KIL143" s="87"/>
      <c r="KIM143" s="87"/>
      <c r="KIN143" s="87"/>
      <c r="KIO143" s="87"/>
      <c r="KIP143" s="87"/>
      <c r="KIQ143" s="87"/>
      <c r="KIR143" s="87"/>
      <c r="KIS143" s="87"/>
      <c r="KIT143" s="87"/>
      <c r="KIU143" s="87"/>
      <c r="KIV143" s="87"/>
      <c r="KIW143" s="87"/>
      <c r="KIX143" s="87"/>
      <c r="KIY143" s="87"/>
      <c r="KIZ143" s="87"/>
      <c r="KJA143" s="87"/>
      <c r="KJB143" s="87"/>
      <c r="KJC143" s="87"/>
      <c r="KJD143" s="87"/>
      <c r="KJE143" s="87"/>
      <c r="KJF143" s="87"/>
      <c r="KJG143" s="87"/>
      <c r="KJH143" s="87"/>
      <c r="KJI143" s="87"/>
      <c r="KJJ143" s="87"/>
      <c r="KJK143" s="87"/>
      <c r="KJL143" s="87"/>
      <c r="KJM143" s="87"/>
      <c r="KJN143" s="87"/>
      <c r="KJO143" s="87"/>
      <c r="KJP143" s="87"/>
      <c r="KJQ143" s="87"/>
      <c r="KJR143" s="87"/>
      <c r="KJS143" s="87"/>
      <c r="KJT143" s="87"/>
      <c r="KJU143" s="87"/>
      <c r="KJV143" s="87"/>
      <c r="KJW143" s="87"/>
      <c r="KJX143" s="87"/>
      <c r="KJY143" s="87"/>
      <c r="KJZ143" s="87"/>
      <c r="KKA143" s="87"/>
      <c r="KKB143" s="87"/>
      <c r="KKC143" s="87"/>
      <c r="KKD143" s="87"/>
      <c r="KKE143" s="87"/>
      <c r="KKF143" s="87"/>
      <c r="KKG143" s="87"/>
      <c r="KKH143" s="87"/>
      <c r="KKI143" s="87"/>
      <c r="KKJ143" s="87"/>
      <c r="KKK143" s="87"/>
      <c r="KKL143" s="87"/>
      <c r="KKM143" s="87"/>
      <c r="KKN143" s="87"/>
      <c r="KKO143" s="87"/>
      <c r="KKP143" s="87"/>
      <c r="KKQ143" s="87"/>
      <c r="KKR143" s="87"/>
      <c r="KKS143" s="87"/>
      <c r="KKT143" s="87"/>
      <c r="KKU143" s="87"/>
      <c r="KKV143" s="87"/>
      <c r="KKW143" s="87"/>
      <c r="KKX143" s="87"/>
      <c r="KKY143" s="87"/>
      <c r="KKZ143" s="87"/>
      <c r="KLA143" s="87"/>
      <c r="KLB143" s="87"/>
      <c r="KLC143" s="87"/>
      <c r="KLD143" s="87"/>
      <c r="KLE143" s="87"/>
      <c r="KLF143" s="87"/>
      <c r="KLG143" s="87"/>
      <c r="KLH143" s="87"/>
      <c r="KLI143" s="87"/>
      <c r="KLJ143" s="87"/>
      <c r="KLK143" s="87"/>
      <c r="KLL143" s="87"/>
      <c r="KLM143" s="87"/>
      <c r="KLN143" s="87"/>
      <c r="KLO143" s="87"/>
      <c r="KLP143" s="87"/>
      <c r="KLQ143" s="87"/>
      <c r="KLR143" s="87"/>
      <c r="KLS143" s="87"/>
      <c r="KLT143" s="87"/>
      <c r="KLU143" s="87"/>
      <c r="KLV143" s="87"/>
      <c r="KLW143" s="87"/>
      <c r="KLX143" s="87"/>
      <c r="KLY143" s="87"/>
      <c r="KLZ143" s="87"/>
      <c r="KMA143" s="87"/>
      <c r="KMB143" s="87"/>
      <c r="KMC143" s="87"/>
      <c r="KMD143" s="87"/>
      <c r="KME143" s="87"/>
      <c r="KMF143" s="87"/>
      <c r="KMG143" s="87"/>
      <c r="KMH143" s="87"/>
      <c r="KMI143" s="87"/>
      <c r="KMJ143" s="87"/>
      <c r="KMK143" s="87"/>
      <c r="KML143" s="87"/>
      <c r="KMM143" s="87"/>
      <c r="KMN143" s="87"/>
      <c r="KMO143" s="87"/>
      <c r="KMP143" s="87"/>
      <c r="KMQ143" s="87"/>
      <c r="KMR143" s="87"/>
      <c r="KMS143" s="87"/>
      <c r="KMT143" s="87"/>
      <c r="KMU143" s="87"/>
      <c r="KMV143" s="87"/>
      <c r="KMW143" s="87"/>
      <c r="KMX143" s="87"/>
      <c r="KMY143" s="87"/>
      <c r="KMZ143" s="87"/>
      <c r="KNA143" s="87"/>
      <c r="KNB143" s="87"/>
      <c r="KNC143" s="87"/>
      <c r="KND143" s="87"/>
      <c r="KNE143" s="87"/>
      <c r="KNF143" s="87"/>
      <c r="KNG143" s="87"/>
      <c r="KNH143" s="87"/>
      <c r="KNI143" s="87"/>
      <c r="KNJ143" s="87"/>
      <c r="KNK143" s="87"/>
      <c r="KNL143" s="87"/>
      <c r="KNM143" s="87"/>
      <c r="KNN143" s="87"/>
      <c r="KNO143" s="87"/>
      <c r="KNP143" s="87"/>
      <c r="KNQ143" s="87"/>
      <c r="KNR143" s="87"/>
      <c r="KNS143" s="87"/>
      <c r="KNT143" s="87"/>
      <c r="KNU143" s="87"/>
      <c r="KNV143" s="87"/>
      <c r="KNW143" s="87"/>
      <c r="KNX143" s="87"/>
      <c r="KNY143" s="87"/>
      <c r="KNZ143" s="87"/>
      <c r="KOA143" s="87"/>
      <c r="KOB143" s="87"/>
      <c r="KOC143" s="87"/>
      <c r="KOD143" s="87"/>
      <c r="KOE143" s="87"/>
      <c r="KOF143" s="87"/>
      <c r="KOG143" s="87"/>
      <c r="KOH143" s="87"/>
      <c r="KOI143" s="87"/>
      <c r="KOJ143" s="87"/>
      <c r="KOK143" s="87"/>
      <c r="KOL143" s="87"/>
      <c r="KOM143" s="87"/>
      <c r="KON143" s="87"/>
      <c r="KOO143" s="87"/>
      <c r="KOP143" s="87"/>
      <c r="KOQ143" s="87"/>
      <c r="KOR143" s="87"/>
      <c r="KOS143" s="87"/>
      <c r="KOT143" s="87"/>
      <c r="KOU143" s="87"/>
      <c r="KOV143" s="87"/>
      <c r="KOW143" s="87"/>
      <c r="KOX143" s="87"/>
      <c r="KOY143" s="87"/>
      <c r="KOZ143" s="87"/>
      <c r="KPA143" s="87"/>
      <c r="KPB143" s="87"/>
      <c r="KPC143" s="87"/>
      <c r="KPD143" s="87"/>
      <c r="KPE143" s="87"/>
      <c r="KPF143" s="87"/>
      <c r="KPG143" s="87"/>
      <c r="KPH143" s="87"/>
      <c r="KPI143" s="87"/>
      <c r="KPJ143" s="87"/>
      <c r="KPK143" s="87"/>
      <c r="KPL143" s="87"/>
      <c r="KPM143" s="87"/>
      <c r="KPN143" s="87"/>
      <c r="KPO143" s="87"/>
      <c r="KPP143" s="87"/>
      <c r="KPQ143" s="87"/>
      <c r="KPR143" s="87"/>
      <c r="KPS143" s="87"/>
      <c r="KPT143" s="87"/>
      <c r="KPU143" s="87"/>
      <c r="KPV143" s="87"/>
      <c r="KPW143" s="87"/>
      <c r="KPX143" s="87"/>
      <c r="KPY143" s="87"/>
      <c r="KPZ143" s="87"/>
      <c r="KQA143" s="87"/>
      <c r="KQB143" s="87"/>
      <c r="KQC143" s="87"/>
      <c r="KQD143" s="87"/>
      <c r="KQE143" s="87"/>
      <c r="KQF143" s="87"/>
      <c r="KQG143" s="87"/>
      <c r="KQH143" s="87"/>
      <c r="KQI143" s="87"/>
      <c r="KQJ143" s="87"/>
      <c r="KQK143" s="87"/>
      <c r="KQL143" s="87"/>
      <c r="KQM143" s="87"/>
      <c r="KQN143" s="87"/>
      <c r="KQO143" s="87"/>
      <c r="KQP143" s="87"/>
      <c r="KQQ143" s="87"/>
      <c r="KQR143" s="87"/>
      <c r="KQS143" s="87"/>
      <c r="KQT143" s="87"/>
      <c r="KQU143" s="87"/>
      <c r="KQV143" s="87"/>
      <c r="KQW143" s="87"/>
      <c r="KQX143" s="87"/>
      <c r="KQY143" s="87"/>
      <c r="KQZ143" s="87"/>
      <c r="KRA143" s="87"/>
      <c r="KRB143" s="87"/>
      <c r="KRC143" s="87"/>
      <c r="KRD143" s="87"/>
      <c r="KRE143" s="87"/>
      <c r="KRF143" s="87"/>
      <c r="KRG143" s="87"/>
      <c r="KRH143" s="87"/>
      <c r="KRI143" s="87"/>
      <c r="KRJ143" s="87"/>
      <c r="KRK143" s="87"/>
      <c r="KRL143" s="87"/>
      <c r="KRM143" s="87"/>
      <c r="KRN143" s="87"/>
      <c r="KRO143" s="87"/>
      <c r="KRP143" s="87"/>
      <c r="KRQ143" s="87"/>
      <c r="KRR143" s="87"/>
      <c r="KRS143" s="87"/>
      <c r="KRT143" s="87"/>
      <c r="KRU143" s="87"/>
      <c r="KRV143" s="87"/>
      <c r="KRW143" s="87"/>
      <c r="KRX143" s="87"/>
      <c r="KRY143" s="87"/>
      <c r="KRZ143" s="87"/>
      <c r="KSA143" s="87"/>
      <c r="KSB143" s="87"/>
      <c r="KSC143" s="87"/>
      <c r="KSD143" s="87"/>
      <c r="KSE143" s="87"/>
      <c r="KSF143" s="87"/>
      <c r="KSG143" s="87"/>
      <c r="KSH143" s="87"/>
      <c r="KSI143" s="87"/>
      <c r="KSJ143" s="87"/>
      <c r="KSK143" s="87"/>
      <c r="KSL143" s="87"/>
      <c r="KSM143" s="87"/>
      <c r="KSN143" s="87"/>
      <c r="KSO143" s="87"/>
      <c r="KSP143" s="87"/>
      <c r="KSQ143" s="87"/>
      <c r="KSR143" s="87"/>
      <c r="KSS143" s="87"/>
      <c r="KST143" s="87"/>
      <c r="KSU143" s="87"/>
      <c r="KSV143" s="87"/>
      <c r="KSW143" s="87"/>
      <c r="KSX143" s="87"/>
      <c r="KSY143" s="87"/>
      <c r="KSZ143" s="87"/>
      <c r="KTA143" s="87"/>
      <c r="KTB143" s="87"/>
      <c r="KTC143" s="87"/>
      <c r="KTD143" s="87"/>
      <c r="KTE143" s="87"/>
      <c r="KTF143" s="87"/>
      <c r="KTG143" s="87"/>
      <c r="KTH143" s="87"/>
      <c r="KTI143" s="87"/>
      <c r="KTJ143" s="87"/>
      <c r="KTK143" s="87"/>
      <c r="KTL143" s="87"/>
      <c r="KTM143" s="87"/>
      <c r="KTN143" s="87"/>
      <c r="KTO143" s="87"/>
      <c r="KTP143" s="87"/>
      <c r="KTQ143" s="87"/>
      <c r="KTR143" s="87"/>
      <c r="KTS143" s="87"/>
      <c r="KTT143" s="87"/>
      <c r="KTU143" s="87"/>
      <c r="KTV143" s="87"/>
      <c r="KTW143" s="87"/>
      <c r="KTX143" s="87"/>
      <c r="KTY143" s="87"/>
      <c r="KTZ143" s="87"/>
      <c r="KUA143" s="87"/>
      <c r="KUB143" s="87"/>
      <c r="KUC143" s="87"/>
      <c r="KUD143" s="87"/>
      <c r="KUE143" s="87"/>
      <c r="KUF143" s="87"/>
      <c r="KUG143" s="87"/>
      <c r="KUH143" s="87"/>
      <c r="KUI143" s="87"/>
      <c r="KUJ143" s="87"/>
      <c r="KUK143" s="87"/>
      <c r="KUL143" s="87"/>
      <c r="KUM143" s="87"/>
      <c r="KUN143" s="87"/>
      <c r="KUO143" s="87"/>
      <c r="KUP143" s="87"/>
      <c r="KUQ143" s="87"/>
      <c r="KUR143" s="87"/>
      <c r="KUS143" s="87"/>
      <c r="KUT143" s="87"/>
      <c r="KUU143" s="87"/>
      <c r="KUV143" s="87"/>
      <c r="KUW143" s="87"/>
      <c r="KUX143" s="87"/>
      <c r="KUY143" s="87"/>
      <c r="KUZ143" s="87"/>
      <c r="KVA143" s="87"/>
      <c r="KVB143" s="87"/>
      <c r="KVC143" s="87"/>
      <c r="KVD143" s="87"/>
      <c r="KVE143" s="87"/>
      <c r="KVF143" s="87"/>
      <c r="KVG143" s="87"/>
      <c r="KVH143" s="87"/>
      <c r="KVI143" s="87"/>
      <c r="KVJ143" s="87"/>
      <c r="KVK143" s="87"/>
      <c r="KVL143" s="87"/>
      <c r="KVM143" s="87"/>
      <c r="KVN143" s="87"/>
      <c r="KVO143" s="87"/>
      <c r="KVP143" s="87"/>
      <c r="KVQ143" s="87"/>
      <c r="KVR143" s="87"/>
      <c r="KVS143" s="87"/>
      <c r="KVT143" s="87"/>
      <c r="KVU143" s="87"/>
      <c r="KVV143" s="87"/>
      <c r="KVW143" s="87"/>
      <c r="KVX143" s="87"/>
      <c r="KVY143" s="87"/>
      <c r="KVZ143" s="87"/>
      <c r="KWA143" s="87"/>
      <c r="KWB143" s="87"/>
      <c r="KWC143" s="87"/>
      <c r="KWD143" s="87"/>
      <c r="KWE143" s="87"/>
      <c r="KWF143" s="87"/>
      <c r="KWG143" s="87"/>
      <c r="KWH143" s="87"/>
      <c r="KWI143" s="87"/>
      <c r="KWJ143" s="87"/>
      <c r="KWK143" s="87"/>
      <c r="KWL143" s="87"/>
      <c r="KWM143" s="87"/>
      <c r="KWN143" s="87"/>
      <c r="KWO143" s="87"/>
      <c r="KWP143" s="87"/>
      <c r="KWQ143" s="87"/>
      <c r="KWR143" s="87"/>
      <c r="KWS143" s="87"/>
      <c r="KWT143" s="87"/>
      <c r="KWU143" s="87"/>
      <c r="KWV143" s="87"/>
      <c r="KWW143" s="87"/>
      <c r="KWX143" s="87"/>
      <c r="KWY143" s="87"/>
      <c r="KWZ143" s="87"/>
      <c r="KXA143" s="87"/>
      <c r="KXB143" s="87"/>
      <c r="KXC143" s="87"/>
      <c r="KXD143" s="87"/>
      <c r="KXE143" s="87"/>
      <c r="KXF143" s="87"/>
      <c r="KXG143" s="87"/>
      <c r="KXH143" s="87"/>
      <c r="KXI143" s="87"/>
      <c r="KXJ143" s="87"/>
      <c r="KXK143" s="87"/>
      <c r="KXL143" s="87"/>
      <c r="KXM143" s="87"/>
      <c r="KXN143" s="87"/>
      <c r="KXO143" s="87"/>
      <c r="KXP143" s="87"/>
      <c r="KXQ143" s="87"/>
      <c r="KXR143" s="87"/>
      <c r="KXS143" s="87"/>
      <c r="KXT143" s="87"/>
      <c r="KXU143" s="87"/>
      <c r="KXV143" s="87"/>
      <c r="KXW143" s="87"/>
      <c r="KXX143" s="87"/>
      <c r="KXY143" s="87"/>
      <c r="KXZ143" s="87"/>
      <c r="KYA143" s="87"/>
      <c r="KYB143" s="87"/>
      <c r="KYC143" s="87"/>
      <c r="KYD143" s="87"/>
      <c r="KYE143" s="87"/>
      <c r="KYF143" s="87"/>
      <c r="KYG143" s="87"/>
      <c r="KYH143" s="87"/>
      <c r="KYI143" s="87"/>
      <c r="KYJ143" s="87"/>
      <c r="KYK143" s="87"/>
      <c r="KYL143" s="87"/>
      <c r="KYM143" s="87"/>
      <c r="KYN143" s="87"/>
      <c r="KYO143" s="87"/>
      <c r="KYP143" s="87"/>
      <c r="KYQ143" s="87"/>
      <c r="KYR143" s="87"/>
      <c r="KYS143" s="87"/>
      <c r="KYT143" s="87"/>
      <c r="KYU143" s="87"/>
      <c r="KYV143" s="87"/>
      <c r="KYW143" s="87"/>
      <c r="KYX143" s="87"/>
      <c r="KYY143" s="87"/>
      <c r="KYZ143" s="87"/>
      <c r="KZA143" s="87"/>
      <c r="KZB143" s="87"/>
      <c r="KZC143" s="87"/>
      <c r="KZD143" s="87"/>
      <c r="KZE143" s="87"/>
      <c r="KZF143" s="87"/>
      <c r="KZG143" s="87"/>
      <c r="KZH143" s="87"/>
      <c r="KZI143" s="87"/>
      <c r="KZJ143" s="87"/>
      <c r="KZK143" s="87"/>
      <c r="KZL143" s="87"/>
      <c r="KZM143" s="87"/>
      <c r="KZN143" s="87"/>
      <c r="KZO143" s="87"/>
      <c r="KZP143" s="87"/>
      <c r="KZQ143" s="87"/>
      <c r="KZR143" s="87"/>
      <c r="KZS143" s="87"/>
      <c r="KZT143" s="87"/>
      <c r="KZU143" s="87"/>
      <c r="KZV143" s="87"/>
      <c r="KZW143" s="87"/>
      <c r="KZX143" s="87"/>
      <c r="KZY143" s="87"/>
      <c r="KZZ143" s="87"/>
      <c r="LAA143" s="87"/>
      <c r="LAB143" s="87"/>
      <c r="LAC143" s="87"/>
      <c r="LAD143" s="87"/>
      <c r="LAE143" s="87"/>
      <c r="LAF143" s="87"/>
      <c r="LAG143" s="87"/>
      <c r="LAH143" s="87"/>
      <c r="LAI143" s="87"/>
      <c r="LAJ143" s="87"/>
      <c r="LAK143" s="87"/>
      <c r="LAL143" s="87"/>
      <c r="LAM143" s="87"/>
      <c r="LAN143" s="87"/>
      <c r="LAO143" s="87"/>
      <c r="LAP143" s="87"/>
      <c r="LAQ143" s="87"/>
      <c r="LAR143" s="87"/>
      <c r="LAS143" s="87"/>
      <c r="LAT143" s="87"/>
      <c r="LAU143" s="87"/>
      <c r="LAV143" s="87"/>
      <c r="LAW143" s="87"/>
      <c r="LAX143" s="87"/>
      <c r="LAY143" s="87"/>
      <c r="LAZ143" s="87"/>
      <c r="LBA143" s="87"/>
      <c r="LBB143" s="87"/>
      <c r="LBC143" s="87"/>
      <c r="LBD143" s="87"/>
      <c r="LBE143" s="87"/>
      <c r="LBF143" s="87"/>
      <c r="LBG143" s="87"/>
      <c r="LBH143" s="87"/>
      <c r="LBI143" s="87"/>
      <c r="LBJ143" s="87"/>
      <c r="LBK143" s="87"/>
      <c r="LBL143" s="87"/>
      <c r="LBM143" s="87"/>
      <c r="LBN143" s="87"/>
      <c r="LBO143" s="87"/>
      <c r="LBP143" s="87"/>
      <c r="LBQ143" s="87"/>
      <c r="LBR143" s="87"/>
      <c r="LBS143" s="87"/>
      <c r="LBT143" s="87"/>
      <c r="LBU143" s="87"/>
      <c r="LBV143" s="87"/>
      <c r="LBW143" s="87"/>
      <c r="LBX143" s="87"/>
      <c r="LBY143" s="87"/>
      <c r="LBZ143" s="87"/>
      <c r="LCA143" s="87"/>
      <c r="LCB143" s="87"/>
      <c r="LCC143" s="87"/>
      <c r="LCD143" s="87"/>
      <c r="LCE143" s="87"/>
      <c r="LCF143" s="87"/>
      <c r="LCG143" s="87"/>
      <c r="LCH143" s="87"/>
      <c r="LCI143" s="87"/>
      <c r="LCJ143" s="87"/>
      <c r="LCK143" s="87"/>
      <c r="LCL143" s="87"/>
      <c r="LCM143" s="87"/>
      <c r="LCN143" s="87"/>
      <c r="LCO143" s="87"/>
      <c r="LCP143" s="87"/>
      <c r="LCQ143" s="87"/>
      <c r="LCR143" s="87"/>
      <c r="LCS143" s="87"/>
      <c r="LCT143" s="87"/>
      <c r="LCU143" s="87"/>
      <c r="LCV143" s="87"/>
      <c r="LCW143" s="87"/>
      <c r="LCX143" s="87"/>
      <c r="LCY143" s="87"/>
      <c r="LCZ143" s="87"/>
      <c r="LDA143" s="87"/>
      <c r="LDB143" s="87"/>
      <c r="LDC143" s="87"/>
      <c r="LDD143" s="87"/>
      <c r="LDE143" s="87"/>
      <c r="LDF143" s="87"/>
      <c r="LDG143" s="87"/>
      <c r="LDH143" s="87"/>
      <c r="LDI143" s="87"/>
      <c r="LDJ143" s="87"/>
      <c r="LDK143" s="87"/>
      <c r="LDL143" s="87"/>
      <c r="LDM143" s="87"/>
      <c r="LDN143" s="87"/>
      <c r="LDO143" s="87"/>
      <c r="LDP143" s="87"/>
      <c r="LDQ143" s="87"/>
      <c r="LDR143" s="87"/>
      <c r="LDS143" s="87"/>
      <c r="LDT143" s="87"/>
      <c r="LDU143" s="87"/>
      <c r="LDV143" s="87"/>
      <c r="LDW143" s="87"/>
      <c r="LDX143" s="87"/>
      <c r="LDY143" s="87"/>
      <c r="LDZ143" s="87"/>
      <c r="LEA143" s="87"/>
      <c r="LEB143" s="87"/>
      <c r="LEC143" s="87"/>
      <c r="LED143" s="87"/>
      <c r="LEE143" s="87"/>
      <c r="LEF143" s="87"/>
      <c r="LEG143" s="87"/>
      <c r="LEH143" s="87"/>
      <c r="LEI143" s="87"/>
      <c r="LEJ143" s="87"/>
      <c r="LEK143" s="87"/>
      <c r="LEL143" s="87"/>
      <c r="LEM143" s="87"/>
      <c r="LEN143" s="87"/>
      <c r="LEO143" s="87"/>
      <c r="LEP143" s="87"/>
      <c r="LEQ143" s="87"/>
      <c r="LER143" s="87"/>
      <c r="LES143" s="87"/>
      <c r="LET143" s="87"/>
      <c r="LEU143" s="87"/>
      <c r="LEV143" s="87"/>
      <c r="LEW143" s="87"/>
      <c r="LEX143" s="87"/>
      <c r="LEY143" s="87"/>
      <c r="LEZ143" s="87"/>
      <c r="LFA143" s="87"/>
      <c r="LFB143" s="87"/>
      <c r="LFC143" s="87"/>
      <c r="LFD143" s="87"/>
      <c r="LFE143" s="87"/>
      <c r="LFF143" s="87"/>
      <c r="LFG143" s="87"/>
      <c r="LFH143" s="87"/>
      <c r="LFI143" s="87"/>
      <c r="LFJ143" s="87"/>
      <c r="LFK143" s="87"/>
      <c r="LFL143" s="87"/>
      <c r="LFM143" s="87"/>
      <c r="LFN143" s="87"/>
      <c r="LFO143" s="87"/>
      <c r="LFP143" s="87"/>
      <c r="LFQ143" s="87"/>
      <c r="LFR143" s="87"/>
      <c r="LFS143" s="87"/>
      <c r="LFT143" s="87"/>
      <c r="LFU143" s="87"/>
      <c r="LFV143" s="87"/>
      <c r="LFW143" s="87"/>
      <c r="LFX143" s="87"/>
      <c r="LFY143" s="87"/>
      <c r="LFZ143" s="87"/>
      <c r="LGA143" s="87"/>
      <c r="LGB143" s="87"/>
      <c r="LGC143" s="87"/>
      <c r="LGD143" s="87"/>
      <c r="LGE143" s="87"/>
      <c r="LGF143" s="87"/>
      <c r="LGG143" s="87"/>
      <c r="LGH143" s="87"/>
      <c r="LGI143" s="87"/>
      <c r="LGJ143" s="87"/>
      <c r="LGK143" s="87"/>
      <c r="LGL143" s="87"/>
      <c r="LGM143" s="87"/>
      <c r="LGN143" s="87"/>
      <c r="LGO143" s="87"/>
      <c r="LGP143" s="87"/>
      <c r="LGQ143" s="87"/>
      <c r="LGR143" s="87"/>
      <c r="LGS143" s="87"/>
      <c r="LGT143" s="87"/>
      <c r="LGU143" s="87"/>
      <c r="LGV143" s="87"/>
      <c r="LGW143" s="87"/>
      <c r="LGX143" s="87"/>
      <c r="LGY143" s="87"/>
      <c r="LGZ143" s="87"/>
      <c r="LHA143" s="87"/>
      <c r="LHB143" s="87"/>
      <c r="LHC143" s="87"/>
      <c r="LHD143" s="87"/>
      <c r="LHE143" s="87"/>
      <c r="LHF143" s="87"/>
      <c r="LHG143" s="87"/>
      <c r="LHH143" s="87"/>
      <c r="LHI143" s="87"/>
      <c r="LHJ143" s="87"/>
      <c r="LHK143" s="87"/>
      <c r="LHL143" s="87"/>
      <c r="LHM143" s="87"/>
      <c r="LHN143" s="87"/>
      <c r="LHO143" s="87"/>
      <c r="LHP143" s="87"/>
      <c r="LHQ143" s="87"/>
      <c r="LHR143" s="87"/>
      <c r="LHS143" s="87"/>
      <c r="LHT143" s="87"/>
      <c r="LHU143" s="87"/>
      <c r="LHV143" s="87"/>
      <c r="LHW143" s="87"/>
      <c r="LHX143" s="87"/>
      <c r="LHY143" s="87"/>
      <c r="LHZ143" s="87"/>
      <c r="LIA143" s="87"/>
      <c r="LIB143" s="87"/>
      <c r="LIC143" s="87"/>
      <c r="LID143" s="87"/>
      <c r="LIE143" s="87"/>
      <c r="LIF143" s="87"/>
      <c r="LIG143" s="87"/>
      <c r="LIH143" s="87"/>
      <c r="LII143" s="87"/>
      <c r="LIJ143" s="87"/>
      <c r="LIK143" s="87"/>
      <c r="LIL143" s="87"/>
      <c r="LIM143" s="87"/>
      <c r="LIN143" s="87"/>
      <c r="LIO143" s="87"/>
      <c r="LIP143" s="87"/>
      <c r="LIQ143" s="87"/>
      <c r="LIR143" s="87"/>
      <c r="LIS143" s="87"/>
      <c r="LIT143" s="87"/>
      <c r="LIU143" s="87"/>
      <c r="LIV143" s="87"/>
      <c r="LIW143" s="87"/>
      <c r="LIX143" s="87"/>
      <c r="LIY143" s="87"/>
      <c r="LIZ143" s="87"/>
      <c r="LJA143" s="87"/>
      <c r="LJB143" s="87"/>
      <c r="LJC143" s="87"/>
      <c r="LJD143" s="87"/>
      <c r="LJE143" s="87"/>
      <c r="LJF143" s="87"/>
      <c r="LJG143" s="87"/>
      <c r="LJH143" s="87"/>
      <c r="LJI143" s="87"/>
      <c r="LJJ143" s="87"/>
      <c r="LJK143" s="87"/>
      <c r="LJL143" s="87"/>
      <c r="LJM143" s="87"/>
      <c r="LJN143" s="87"/>
      <c r="LJO143" s="87"/>
      <c r="LJP143" s="87"/>
      <c r="LJQ143" s="87"/>
      <c r="LJR143" s="87"/>
      <c r="LJS143" s="87"/>
      <c r="LJT143" s="87"/>
      <c r="LJU143" s="87"/>
      <c r="LJV143" s="87"/>
      <c r="LJW143" s="87"/>
      <c r="LJX143" s="87"/>
      <c r="LJY143" s="87"/>
      <c r="LJZ143" s="87"/>
      <c r="LKA143" s="87"/>
      <c r="LKB143" s="87"/>
      <c r="LKC143" s="87"/>
      <c r="LKD143" s="87"/>
      <c r="LKE143" s="87"/>
      <c r="LKF143" s="87"/>
      <c r="LKG143" s="87"/>
      <c r="LKH143" s="87"/>
      <c r="LKI143" s="87"/>
      <c r="LKJ143" s="87"/>
      <c r="LKK143" s="87"/>
      <c r="LKL143" s="87"/>
      <c r="LKM143" s="87"/>
      <c r="LKN143" s="87"/>
      <c r="LKO143" s="87"/>
      <c r="LKP143" s="87"/>
      <c r="LKQ143" s="87"/>
      <c r="LKR143" s="87"/>
      <c r="LKS143" s="87"/>
      <c r="LKT143" s="87"/>
      <c r="LKU143" s="87"/>
      <c r="LKV143" s="87"/>
      <c r="LKW143" s="87"/>
      <c r="LKX143" s="87"/>
      <c r="LKY143" s="87"/>
      <c r="LKZ143" s="87"/>
      <c r="LLA143" s="87"/>
      <c r="LLB143" s="87"/>
      <c r="LLC143" s="87"/>
      <c r="LLD143" s="87"/>
      <c r="LLE143" s="87"/>
      <c r="LLF143" s="87"/>
      <c r="LLG143" s="87"/>
      <c r="LLH143" s="87"/>
      <c r="LLI143" s="87"/>
      <c r="LLJ143" s="87"/>
      <c r="LLK143" s="87"/>
      <c r="LLL143" s="87"/>
      <c r="LLM143" s="87"/>
      <c r="LLN143" s="87"/>
      <c r="LLO143" s="87"/>
      <c r="LLP143" s="87"/>
      <c r="LLQ143" s="87"/>
      <c r="LLR143" s="87"/>
      <c r="LLS143" s="87"/>
      <c r="LLT143" s="87"/>
      <c r="LLU143" s="87"/>
      <c r="LLV143" s="87"/>
      <c r="LLW143" s="87"/>
      <c r="LLX143" s="87"/>
      <c r="LLY143" s="87"/>
      <c r="LLZ143" s="87"/>
      <c r="LMA143" s="87"/>
      <c r="LMB143" s="87"/>
      <c r="LMC143" s="87"/>
      <c r="LMD143" s="87"/>
      <c r="LME143" s="87"/>
      <c r="LMF143" s="87"/>
      <c r="LMG143" s="87"/>
      <c r="LMH143" s="87"/>
      <c r="LMI143" s="87"/>
      <c r="LMJ143" s="87"/>
      <c r="LMK143" s="87"/>
      <c r="LML143" s="87"/>
      <c r="LMM143" s="87"/>
      <c r="LMN143" s="87"/>
      <c r="LMO143" s="87"/>
      <c r="LMP143" s="87"/>
      <c r="LMQ143" s="87"/>
      <c r="LMR143" s="87"/>
      <c r="LMS143" s="87"/>
      <c r="LMT143" s="87"/>
      <c r="LMU143" s="87"/>
      <c r="LMV143" s="87"/>
      <c r="LMW143" s="87"/>
      <c r="LMX143" s="87"/>
      <c r="LMY143" s="87"/>
      <c r="LMZ143" s="87"/>
      <c r="LNA143" s="87"/>
      <c r="LNB143" s="87"/>
      <c r="LNC143" s="87"/>
      <c r="LND143" s="87"/>
      <c r="LNE143" s="87"/>
      <c r="LNF143" s="87"/>
      <c r="LNG143" s="87"/>
      <c r="LNH143" s="87"/>
      <c r="LNI143" s="87"/>
      <c r="LNJ143" s="87"/>
      <c r="LNK143" s="87"/>
      <c r="LNL143" s="87"/>
      <c r="LNM143" s="87"/>
      <c r="LNN143" s="87"/>
      <c r="LNO143" s="87"/>
      <c r="LNP143" s="87"/>
      <c r="LNQ143" s="87"/>
      <c r="LNR143" s="87"/>
      <c r="LNS143" s="87"/>
      <c r="LNT143" s="87"/>
      <c r="LNU143" s="87"/>
      <c r="LNV143" s="87"/>
      <c r="LNW143" s="87"/>
      <c r="LNX143" s="87"/>
      <c r="LNY143" s="87"/>
      <c r="LNZ143" s="87"/>
      <c r="LOA143" s="87"/>
      <c r="LOB143" s="87"/>
      <c r="LOC143" s="87"/>
      <c r="LOD143" s="87"/>
      <c r="LOE143" s="87"/>
      <c r="LOF143" s="87"/>
      <c r="LOG143" s="87"/>
      <c r="LOH143" s="87"/>
      <c r="LOI143" s="87"/>
      <c r="LOJ143" s="87"/>
      <c r="LOK143" s="87"/>
      <c r="LOL143" s="87"/>
      <c r="LOM143" s="87"/>
      <c r="LON143" s="87"/>
      <c r="LOO143" s="87"/>
      <c r="LOP143" s="87"/>
      <c r="LOQ143" s="87"/>
      <c r="LOR143" s="87"/>
      <c r="LOS143" s="87"/>
      <c r="LOT143" s="87"/>
      <c r="LOU143" s="87"/>
      <c r="LOV143" s="87"/>
      <c r="LOW143" s="87"/>
      <c r="LOX143" s="87"/>
      <c r="LOY143" s="87"/>
      <c r="LOZ143" s="87"/>
      <c r="LPA143" s="87"/>
      <c r="LPB143" s="87"/>
      <c r="LPC143" s="87"/>
      <c r="LPD143" s="87"/>
      <c r="LPE143" s="87"/>
      <c r="LPF143" s="87"/>
      <c r="LPG143" s="87"/>
      <c r="LPH143" s="87"/>
      <c r="LPI143" s="87"/>
      <c r="LPJ143" s="87"/>
      <c r="LPK143" s="87"/>
      <c r="LPL143" s="87"/>
      <c r="LPM143" s="87"/>
      <c r="LPN143" s="87"/>
      <c r="LPO143" s="87"/>
      <c r="LPP143" s="87"/>
      <c r="LPQ143" s="87"/>
      <c r="LPR143" s="87"/>
      <c r="LPS143" s="87"/>
      <c r="LPT143" s="87"/>
      <c r="LPU143" s="87"/>
      <c r="LPV143" s="87"/>
      <c r="LPW143" s="87"/>
      <c r="LPX143" s="87"/>
      <c r="LPY143" s="87"/>
      <c r="LPZ143" s="87"/>
      <c r="LQA143" s="87"/>
      <c r="LQB143" s="87"/>
      <c r="LQC143" s="87"/>
      <c r="LQD143" s="87"/>
      <c r="LQE143" s="87"/>
      <c r="LQF143" s="87"/>
      <c r="LQG143" s="87"/>
      <c r="LQH143" s="87"/>
      <c r="LQI143" s="87"/>
      <c r="LQJ143" s="87"/>
      <c r="LQK143" s="87"/>
      <c r="LQL143" s="87"/>
      <c r="LQM143" s="87"/>
      <c r="LQN143" s="87"/>
      <c r="LQO143" s="87"/>
      <c r="LQP143" s="87"/>
      <c r="LQQ143" s="87"/>
      <c r="LQR143" s="87"/>
      <c r="LQS143" s="87"/>
      <c r="LQT143" s="87"/>
      <c r="LQU143" s="87"/>
      <c r="LQV143" s="87"/>
      <c r="LQW143" s="87"/>
      <c r="LQX143" s="87"/>
      <c r="LQY143" s="87"/>
      <c r="LQZ143" s="87"/>
      <c r="LRA143" s="87"/>
      <c r="LRB143" s="87"/>
      <c r="LRC143" s="87"/>
      <c r="LRD143" s="87"/>
      <c r="LRE143" s="87"/>
      <c r="LRF143" s="87"/>
      <c r="LRG143" s="87"/>
      <c r="LRH143" s="87"/>
      <c r="LRI143" s="87"/>
      <c r="LRJ143" s="87"/>
      <c r="LRK143" s="87"/>
      <c r="LRL143" s="87"/>
      <c r="LRM143" s="87"/>
      <c r="LRN143" s="87"/>
      <c r="LRO143" s="87"/>
      <c r="LRP143" s="87"/>
      <c r="LRQ143" s="87"/>
      <c r="LRR143" s="87"/>
      <c r="LRS143" s="87"/>
      <c r="LRT143" s="87"/>
      <c r="LRU143" s="87"/>
      <c r="LRV143" s="87"/>
      <c r="LRW143" s="87"/>
      <c r="LRX143" s="87"/>
      <c r="LRY143" s="87"/>
      <c r="LRZ143" s="87"/>
      <c r="LSA143" s="87"/>
      <c r="LSB143" s="87"/>
      <c r="LSC143" s="87"/>
      <c r="LSD143" s="87"/>
      <c r="LSE143" s="87"/>
      <c r="LSF143" s="87"/>
      <c r="LSG143" s="87"/>
      <c r="LSH143" s="87"/>
      <c r="LSI143" s="87"/>
      <c r="LSJ143" s="87"/>
      <c r="LSK143" s="87"/>
      <c r="LSL143" s="87"/>
      <c r="LSM143" s="87"/>
      <c r="LSN143" s="87"/>
      <c r="LSO143" s="87"/>
      <c r="LSP143" s="87"/>
      <c r="LSQ143" s="87"/>
      <c r="LSR143" s="87"/>
      <c r="LSS143" s="87"/>
      <c r="LST143" s="87"/>
      <c r="LSU143" s="87"/>
      <c r="LSV143" s="87"/>
      <c r="LSW143" s="87"/>
      <c r="LSX143" s="87"/>
      <c r="LSY143" s="87"/>
      <c r="LSZ143" s="87"/>
      <c r="LTA143" s="87"/>
      <c r="LTB143" s="87"/>
      <c r="LTC143" s="87"/>
      <c r="LTD143" s="87"/>
      <c r="LTE143" s="87"/>
      <c r="LTF143" s="87"/>
      <c r="LTG143" s="87"/>
      <c r="LTH143" s="87"/>
      <c r="LTI143" s="87"/>
      <c r="LTJ143" s="87"/>
      <c r="LTK143" s="87"/>
      <c r="LTL143" s="87"/>
      <c r="LTM143" s="87"/>
      <c r="LTN143" s="87"/>
      <c r="LTO143" s="87"/>
      <c r="LTP143" s="87"/>
      <c r="LTQ143" s="87"/>
      <c r="LTR143" s="87"/>
      <c r="LTS143" s="87"/>
      <c r="LTT143" s="87"/>
      <c r="LTU143" s="87"/>
      <c r="LTV143" s="87"/>
      <c r="LTW143" s="87"/>
      <c r="LTX143" s="87"/>
      <c r="LTY143" s="87"/>
      <c r="LTZ143" s="87"/>
      <c r="LUA143" s="87"/>
      <c r="LUB143" s="87"/>
      <c r="LUC143" s="87"/>
      <c r="LUD143" s="87"/>
      <c r="LUE143" s="87"/>
      <c r="LUF143" s="87"/>
      <c r="LUG143" s="87"/>
      <c r="LUH143" s="87"/>
      <c r="LUI143" s="87"/>
      <c r="LUJ143" s="87"/>
      <c r="LUK143" s="87"/>
      <c r="LUL143" s="87"/>
      <c r="LUM143" s="87"/>
      <c r="LUN143" s="87"/>
      <c r="LUO143" s="87"/>
      <c r="LUP143" s="87"/>
      <c r="LUQ143" s="87"/>
      <c r="LUR143" s="87"/>
      <c r="LUS143" s="87"/>
      <c r="LUT143" s="87"/>
      <c r="LUU143" s="87"/>
      <c r="LUV143" s="87"/>
      <c r="LUW143" s="87"/>
      <c r="LUX143" s="87"/>
      <c r="LUY143" s="87"/>
      <c r="LUZ143" s="87"/>
      <c r="LVA143" s="87"/>
      <c r="LVB143" s="87"/>
      <c r="LVC143" s="87"/>
      <c r="LVD143" s="87"/>
      <c r="LVE143" s="87"/>
      <c r="LVF143" s="87"/>
      <c r="LVG143" s="87"/>
      <c r="LVH143" s="87"/>
      <c r="LVI143" s="87"/>
      <c r="LVJ143" s="87"/>
      <c r="LVK143" s="87"/>
      <c r="LVL143" s="87"/>
      <c r="LVM143" s="87"/>
      <c r="LVN143" s="87"/>
      <c r="LVO143" s="87"/>
      <c r="LVP143" s="87"/>
      <c r="LVQ143" s="87"/>
      <c r="LVR143" s="87"/>
      <c r="LVS143" s="87"/>
      <c r="LVT143" s="87"/>
      <c r="LVU143" s="87"/>
      <c r="LVV143" s="87"/>
      <c r="LVW143" s="87"/>
      <c r="LVX143" s="87"/>
      <c r="LVY143" s="87"/>
      <c r="LVZ143" s="87"/>
      <c r="LWA143" s="87"/>
      <c r="LWB143" s="87"/>
      <c r="LWC143" s="87"/>
      <c r="LWD143" s="87"/>
      <c r="LWE143" s="87"/>
      <c r="LWF143" s="87"/>
      <c r="LWG143" s="87"/>
      <c r="LWH143" s="87"/>
      <c r="LWI143" s="87"/>
      <c r="LWJ143" s="87"/>
      <c r="LWK143" s="87"/>
      <c r="LWL143" s="87"/>
      <c r="LWM143" s="87"/>
      <c r="LWN143" s="87"/>
      <c r="LWO143" s="87"/>
      <c r="LWP143" s="87"/>
      <c r="LWQ143" s="87"/>
      <c r="LWR143" s="87"/>
      <c r="LWS143" s="87"/>
      <c r="LWT143" s="87"/>
      <c r="LWU143" s="87"/>
      <c r="LWV143" s="87"/>
      <c r="LWW143" s="87"/>
      <c r="LWX143" s="87"/>
      <c r="LWY143" s="87"/>
      <c r="LWZ143" s="87"/>
      <c r="LXA143" s="87"/>
      <c r="LXB143" s="87"/>
      <c r="LXC143" s="87"/>
      <c r="LXD143" s="87"/>
      <c r="LXE143" s="87"/>
      <c r="LXF143" s="87"/>
      <c r="LXG143" s="87"/>
      <c r="LXH143" s="87"/>
      <c r="LXI143" s="87"/>
      <c r="LXJ143" s="87"/>
      <c r="LXK143" s="87"/>
      <c r="LXL143" s="87"/>
      <c r="LXM143" s="87"/>
      <c r="LXN143" s="87"/>
      <c r="LXO143" s="87"/>
      <c r="LXP143" s="87"/>
      <c r="LXQ143" s="87"/>
      <c r="LXR143" s="87"/>
      <c r="LXS143" s="87"/>
      <c r="LXT143" s="87"/>
      <c r="LXU143" s="87"/>
      <c r="LXV143" s="87"/>
      <c r="LXW143" s="87"/>
      <c r="LXX143" s="87"/>
      <c r="LXY143" s="87"/>
      <c r="LXZ143" s="87"/>
      <c r="LYA143" s="87"/>
      <c r="LYB143" s="87"/>
      <c r="LYC143" s="87"/>
      <c r="LYD143" s="87"/>
      <c r="LYE143" s="87"/>
      <c r="LYF143" s="87"/>
      <c r="LYG143" s="87"/>
      <c r="LYH143" s="87"/>
      <c r="LYI143" s="87"/>
      <c r="LYJ143" s="87"/>
      <c r="LYK143" s="87"/>
      <c r="LYL143" s="87"/>
      <c r="LYM143" s="87"/>
      <c r="LYN143" s="87"/>
      <c r="LYO143" s="87"/>
      <c r="LYP143" s="87"/>
      <c r="LYQ143" s="87"/>
      <c r="LYR143" s="87"/>
      <c r="LYS143" s="87"/>
      <c r="LYT143" s="87"/>
      <c r="LYU143" s="87"/>
      <c r="LYV143" s="87"/>
      <c r="LYW143" s="87"/>
      <c r="LYX143" s="87"/>
      <c r="LYY143" s="87"/>
      <c r="LYZ143" s="87"/>
      <c r="LZA143" s="87"/>
      <c r="LZB143" s="87"/>
      <c r="LZC143" s="87"/>
      <c r="LZD143" s="87"/>
      <c r="LZE143" s="87"/>
      <c r="LZF143" s="87"/>
      <c r="LZG143" s="87"/>
      <c r="LZH143" s="87"/>
      <c r="LZI143" s="87"/>
      <c r="LZJ143" s="87"/>
      <c r="LZK143" s="87"/>
      <c r="LZL143" s="87"/>
      <c r="LZM143" s="87"/>
      <c r="LZN143" s="87"/>
      <c r="LZO143" s="87"/>
      <c r="LZP143" s="87"/>
      <c r="LZQ143" s="87"/>
      <c r="LZR143" s="87"/>
      <c r="LZS143" s="87"/>
      <c r="LZT143" s="87"/>
      <c r="LZU143" s="87"/>
      <c r="LZV143" s="87"/>
      <c r="LZW143" s="87"/>
      <c r="LZX143" s="87"/>
      <c r="LZY143" s="87"/>
      <c r="LZZ143" s="87"/>
      <c r="MAA143" s="87"/>
      <c r="MAB143" s="87"/>
      <c r="MAC143" s="87"/>
      <c r="MAD143" s="87"/>
      <c r="MAE143" s="87"/>
      <c r="MAF143" s="87"/>
      <c r="MAG143" s="87"/>
      <c r="MAH143" s="87"/>
      <c r="MAI143" s="87"/>
      <c r="MAJ143" s="87"/>
      <c r="MAK143" s="87"/>
      <c r="MAL143" s="87"/>
      <c r="MAM143" s="87"/>
      <c r="MAN143" s="87"/>
      <c r="MAO143" s="87"/>
      <c r="MAP143" s="87"/>
      <c r="MAQ143" s="87"/>
      <c r="MAR143" s="87"/>
      <c r="MAS143" s="87"/>
      <c r="MAT143" s="87"/>
      <c r="MAU143" s="87"/>
      <c r="MAV143" s="87"/>
      <c r="MAW143" s="87"/>
      <c r="MAX143" s="87"/>
      <c r="MAY143" s="87"/>
      <c r="MAZ143" s="87"/>
      <c r="MBA143" s="87"/>
      <c r="MBB143" s="87"/>
      <c r="MBC143" s="87"/>
      <c r="MBD143" s="87"/>
      <c r="MBE143" s="87"/>
      <c r="MBF143" s="87"/>
      <c r="MBG143" s="87"/>
      <c r="MBH143" s="87"/>
      <c r="MBI143" s="87"/>
      <c r="MBJ143" s="87"/>
      <c r="MBK143" s="87"/>
      <c r="MBL143" s="87"/>
      <c r="MBM143" s="87"/>
      <c r="MBN143" s="87"/>
      <c r="MBO143" s="87"/>
      <c r="MBP143" s="87"/>
      <c r="MBQ143" s="87"/>
      <c r="MBR143" s="87"/>
      <c r="MBS143" s="87"/>
      <c r="MBT143" s="87"/>
      <c r="MBU143" s="87"/>
      <c r="MBV143" s="87"/>
      <c r="MBW143" s="87"/>
      <c r="MBX143" s="87"/>
      <c r="MBY143" s="87"/>
      <c r="MBZ143" s="87"/>
      <c r="MCA143" s="87"/>
      <c r="MCB143" s="87"/>
      <c r="MCC143" s="87"/>
      <c r="MCD143" s="87"/>
      <c r="MCE143" s="87"/>
      <c r="MCF143" s="87"/>
      <c r="MCG143" s="87"/>
      <c r="MCH143" s="87"/>
      <c r="MCI143" s="87"/>
      <c r="MCJ143" s="87"/>
      <c r="MCK143" s="87"/>
      <c r="MCL143" s="87"/>
      <c r="MCM143" s="87"/>
      <c r="MCN143" s="87"/>
      <c r="MCO143" s="87"/>
      <c r="MCP143" s="87"/>
      <c r="MCQ143" s="87"/>
      <c r="MCR143" s="87"/>
      <c r="MCS143" s="87"/>
      <c r="MCT143" s="87"/>
      <c r="MCU143" s="87"/>
      <c r="MCV143" s="87"/>
      <c r="MCW143" s="87"/>
      <c r="MCX143" s="87"/>
      <c r="MCY143" s="87"/>
      <c r="MCZ143" s="87"/>
      <c r="MDA143" s="87"/>
      <c r="MDB143" s="87"/>
      <c r="MDC143" s="87"/>
      <c r="MDD143" s="87"/>
      <c r="MDE143" s="87"/>
      <c r="MDF143" s="87"/>
      <c r="MDG143" s="87"/>
      <c r="MDH143" s="87"/>
      <c r="MDI143" s="87"/>
      <c r="MDJ143" s="87"/>
      <c r="MDK143" s="87"/>
      <c r="MDL143" s="87"/>
      <c r="MDM143" s="87"/>
      <c r="MDN143" s="87"/>
      <c r="MDO143" s="87"/>
      <c r="MDP143" s="87"/>
      <c r="MDQ143" s="87"/>
      <c r="MDR143" s="87"/>
      <c r="MDS143" s="87"/>
      <c r="MDT143" s="87"/>
      <c r="MDU143" s="87"/>
      <c r="MDV143" s="87"/>
      <c r="MDW143" s="87"/>
      <c r="MDX143" s="87"/>
      <c r="MDY143" s="87"/>
      <c r="MDZ143" s="87"/>
      <c r="MEA143" s="87"/>
      <c r="MEB143" s="87"/>
      <c r="MEC143" s="87"/>
      <c r="MED143" s="87"/>
      <c r="MEE143" s="87"/>
      <c r="MEF143" s="87"/>
      <c r="MEG143" s="87"/>
      <c r="MEH143" s="87"/>
      <c r="MEI143" s="87"/>
      <c r="MEJ143" s="87"/>
      <c r="MEK143" s="87"/>
      <c r="MEL143" s="87"/>
      <c r="MEM143" s="87"/>
      <c r="MEN143" s="87"/>
      <c r="MEO143" s="87"/>
      <c r="MEP143" s="87"/>
      <c r="MEQ143" s="87"/>
      <c r="MER143" s="87"/>
      <c r="MES143" s="87"/>
      <c r="MET143" s="87"/>
      <c r="MEU143" s="87"/>
      <c r="MEV143" s="87"/>
      <c r="MEW143" s="87"/>
      <c r="MEX143" s="87"/>
      <c r="MEY143" s="87"/>
      <c r="MEZ143" s="87"/>
      <c r="MFA143" s="87"/>
      <c r="MFB143" s="87"/>
      <c r="MFC143" s="87"/>
      <c r="MFD143" s="87"/>
      <c r="MFE143" s="87"/>
      <c r="MFF143" s="87"/>
      <c r="MFG143" s="87"/>
      <c r="MFH143" s="87"/>
      <c r="MFI143" s="87"/>
      <c r="MFJ143" s="87"/>
      <c r="MFK143" s="87"/>
      <c r="MFL143" s="87"/>
      <c r="MFM143" s="87"/>
      <c r="MFN143" s="87"/>
      <c r="MFO143" s="87"/>
      <c r="MFP143" s="87"/>
      <c r="MFQ143" s="87"/>
      <c r="MFR143" s="87"/>
      <c r="MFS143" s="87"/>
      <c r="MFT143" s="87"/>
      <c r="MFU143" s="87"/>
      <c r="MFV143" s="87"/>
      <c r="MFW143" s="87"/>
      <c r="MFX143" s="87"/>
      <c r="MFY143" s="87"/>
      <c r="MFZ143" s="87"/>
      <c r="MGA143" s="87"/>
      <c r="MGB143" s="87"/>
      <c r="MGC143" s="87"/>
      <c r="MGD143" s="87"/>
      <c r="MGE143" s="87"/>
      <c r="MGF143" s="87"/>
      <c r="MGG143" s="87"/>
      <c r="MGH143" s="87"/>
      <c r="MGI143" s="87"/>
      <c r="MGJ143" s="87"/>
      <c r="MGK143" s="87"/>
      <c r="MGL143" s="87"/>
      <c r="MGM143" s="87"/>
      <c r="MGN143" s="87"/>
      <c r="MGO143" s="87"/>
      <c r="MGP143" s="87"/>
      <c r="MGQ143" s="87"/>
      <c r="MGR143" s="87"/>
      <c r="MGS143" s="87"/>
      <c r="MGT143" s="87"/>
      <c r="MGU143" s="87"/>
      <c r="MGV143" s="87"/>
      <c r="MGW143" s="87"/>
      <c r="MGX143" s="87"/>
      <c r="MGY143" s="87"/>
      <c r="MGZ143" s="87"/>
      <c r="MHA143" s="87"/>
      <c r="MHB143" s="87"/>
      <c r="MHC143" s="87"/>
      <c r="MHD143" s="87"/>
      <c r="MHE143" s="87"/>
      <c r="MHF143" s="87"/>
      <c r="MHG143" s="87"/>
      <c r="MHH143" s="87"/>
      <c r="MHI143" s="87"/>
      <c r="MHJ143" s="87"/>
      <c r="MHK143" s="87"/>
      <c r="MHL143" s="87"/>
      <c r="MHM143" s="87"/>
      <c r="MHN143" s="87"/>
      <c r="MHO143" s="87"/>
      <c r="MHP143" s="87"/>
      <c r="MHQ143" s="87"/>
      <c r="MHR143" s="87"/>
      <c r="MHS143" s="87"/>
      <c r="MHT143" s="87"/>
      <c r="MHU143" s="87"/>
      <c r="MHV143" s="87"/>
      <c r="MHW143" s="87"/>
      <c r="MHX143" s="87"/>
      <c r="MHY143" s="87"/>
      <c r="MHZ143" s="87"/>
      <c r="MIA143" s="87"/>
      <c r="MIB143" s="87"/>
      <c r="MIC143" s="87"/>
      <c r="MID143" s="87"/>
      <c r="MIE143" s="87"/>
      <c r="MIF143" s="87"/>
      <c r="MIG143" s="87"/>
      <c r="MIH143" s="87"/>
      <c r="MII143" s="87"/>
      <c r="MIJ143" s="87"/>
      <c r="MIK143" s="87"/>
      <c r="MIL143" s="87"/>
      <c r="MIM143" s="87"/>
      <c r="MIN143" s="87"/>
      <c r="MIO143" s="87"/>
      <c r="MIP143" s="87"/>
      <c r="MIQ143" s="87"/>
      <c r="MIR143" s="87"/>
      <c r="MIS143" s="87"/>
      <c r="MIT143" s="87"/>
      <c r="MIU143" s="87"/>
      <c r="MIV143" s="87"/>
      <c r="MIW143" s="87"/>
      <c r="MIX143" s="87"/>
      <c r="MIY143" s="87"/>
      <c r="MIZ143" s="87"/>
      <c r="MJA143" s="87"/>
      <c r="MJB143" s="87"/>
      <c r="MJC143" s="87"/>
      <c r="MJD143" s="87"/>
      <c r="MJE143" s="87"/>
      <c r="MJF143" s="87"/>
      <c r="MJG143" s="87"/>
      <c r="MJH143" s="87"/>
      <c r="MJI143" s="87"/>
      <c r="MJJ143" s="87"/>
      <c r="MJK143" s="87"/>
      <c r="MJL143" s="87"/>
      <c r="MJM143" s="87"/>
      <c r="MJN143" s="87"/>
      <c r="MJO143" s="87"/>
      <c r="MJP143" s="87"/>
      <c r="MJQ143" s="87"/>
      <c r="MJR143" s="87"/>
      <c r="MJS143" s="87"/>
      <c r="MJT143" s="87"/>
      <c r="MJU143" s="87"/>
      <c r="MJV143" s="87"/>
      <c r="MJW143" s="87"/>
      <c r="MJX143" s="87"/>
      <c r="MJY143" s="87"/>
      <c r="MJZ143" s="87"/>
      <c r="MKA143" s="87"/>
      <c r="MKB143" s="87"/>
      <c r="MKC143" s="87"/>
      <c r="MKD143" s="87"/>
      <c r="MKE143" s="87"/>
      <c r="MKF143" s="87"/>
      <c r="MKG143" s="87"/>
      <c r="MKH143" s="87"/>
      <c r="MKI143" s="87"/>
      <c r="MKJ143" s="87"/>
      <c r="MKK143" s="87"/>
      <c r="MKL143" s="87"/>
      <c r="MKM143" s="87"/>
      <c r="MKN143" s="87"/>
      <c r="MKO143" s="87"/>
      <c r="MKP143" s="87"/>
      <c r="MKQ143" s="87"/>
      <c r="MKR143" s="87"/>
      <c r="MKS143" s="87"/>
      <c r="MKT143" s="87"/>
      <c r="MKU143" s="87"/>
      <c r="MKV143" s="87"/>
      <c r="MKW143" s="87"/>
      <c r="MKX143" s="87"/>
      <c r="MKY143" s="87"/>
      <c r="MKZ143" s="87"/>
      <c r="MLA143" s="87"/>
      <c r="MLB143" s="87"/>
      <c r="MLC143" s="87"/>
      <c r="MLD143" s="87"/>
      <c r="MLE143" s="87"/>
      <c r="MLF143" s="87"/>
      <c r="MLG143" s="87"/>
      <c r="MLH143" s="87"/>
      <c r="MLI143" s="87"/>
      <c r="MLJ143" s="87"/>
      <c r="MLK143" s="87"/>
      <c r="MLL143" s="87"/>
      <c r="MLM143" s="87"/>
      <c r="MLN143" s="87"/>
      <c r="MLO143" s="87"/>
      <c r="MLP143" s="87"/>
      <c r="MLQ143" s="87"/>
      <c r="MLR143" s="87"/>
      <c r="MLS143" s="87"/>
      <c r="MLT143" s="87"/>
      <c r="MLU143" s="87"/>
      <c r="MLV143" s="87"/>
      <c r="MLW143" s="87"/>
      <c r="MLX143" s="87"/>
      <c r="MLY143" s="87"/>
      <c r="MLZ143" s="87"/>
      <c r="MMA143" s="87"/>
      <c r="MMB143" s="87"/>
      <c r="MMC143" s="87"/>
      <c r="MMD143" s="87"/>
      <c r="MME143" s="87"/>
      <c r="MMF143" s="87"/>
      <c r="MMG143" s="87"/>
      <c r="MMH143" s="87"/>
      <c r="MMI143" s="87"/>
      <c r="MMJ143" s="87"/>
      <c r="MMK143" s="87"/>
      <c r="MML143" s="87"/>
      <c r="MMM143" s="87"/>
      <c r="MMN143" s="87"/>
      <c r="MMO143" s="87"/>
      <c r="MMP143" s="87"/>
      <c r="MMQ143" s="87"/>
      <c r="MMR143" s="87"/>
      <c r="MMS143" s="87"/>
      <c r="MMT143" s="87"/>
      <c r="MMU143" s="87"/>
      <c r="MMV143" s="87"/>
      <c r="MMW143" s="87"/>
      <c r="MMX143" s="87"/>
      <c r="MMY143" s="87"/>
      <c r="MMZ143" s="87"/>
      <c r="MNA143" s="87"/>
      <c r="MNB143" s="87"/>
      <c r="MNC143" s="87"/>
      <c r="MND143" s="87"/>
      <c r="MNE143" s="87"/>
      <c r="MNF143" s="87"/>
      <c r="MNG143" s="87"/>
      <c r="MNH143" s="87"/>
      <c r="MNI143" s="87"/>
      <c r="MNJ143" s="87"/>
      <c r="MNK143" s="87"/>
      <c r="MNL143" s="87"/>
      <c r="MNM143" s="87"/>
      <c r="MNN143" s="87"/>
      <c r="MNO143" s="87"/>
      <c r="MNP143" s="87"/>
      <c r="MNQ143" s="87"/>
      <c r="MNR143" s="87"/>
      <c r="MNS143" s="87"/>
      <c r="MNT143" s="87"/>
      <c r="MNU143" s="87"/>
      <c r="MNV143" s="87"/>
      <c r="MNW143" s="87"/>
      <c r="MNX143" s="87"/>
      <c r="MNY143" s="87"/>
      <c r="MNZ143" s="87"/>
      <c r="MOA143" s="87"/>
      <c r="MOB143" s="87"/>
      <c r="MOC143" s="87"/>
      <c r="MOD143" s="87"/>
      <c r="MOE143" s="87"/>
      <c r="MOF143" s="87"/>
      <c r="MOG143" s="87"/>
      <c r="MOH143" s="87"/>
      <c r="MOI143" s="87"/>
      <c r="MOJ143" s="87"/>
      <c r="MOK143" s="87"/>
      <c r="MOL143" s="87"/>
      <c r="MOM143" s="87"/>
      <c r="MON143" s="87"/>
      <c r="MOO143" s="87"/>
      <c r="MOP143" s="87"/>
      <c r="MOQ143" s="87"/>
      <c r="MOR143" s="87"/>
      <c r="MOS143" s="87"/>
      <c r="MOT143" s="87"/>
      <c r="MOU143" s="87"/>
      <c r="MOV143" s="87"/>
      <c r="MOW143" s="87"/>
      <c r="MOX143" s="87"/>
      <c r="MOY143" s="87"/>
      <c r="MOZ143" s="87"/>
      <c r="MPA143" s="87"/>
      <c r="MPB143" s="87"/>
      <c r="MPC143" s="87"/>
      <c r="MPD143" s="87"/>
      <c r="MPE143" s="87"/>
      <c r="MPF143" s="87"/>
      <c r="MPG143" s="87"/>
      <c r="MPH143" s="87"/>
      <c r="MPI143" s="87"/>
      <c r="MPJ143" s="87"/>
      <c r="MPK143" s="87"/>
      <c r="MPL143" s="87"/>
      <c r="MPM143" s="87"/>
      <c r="MPN143" s="87"/>
      <c r="MPO143" s="87"/>
      <c r="MPP143" s="87"/>
      <c r="MPQ143" s="87"/>
      <c r="MPR143" s="87"/>
      <c r="MPS143" s="87"/>
      <c r="MPT143" s="87"/>
      <c r="MPU143" s="87"/>
      <c r="MPV143" s="87"/>
      <c r="MPW143" s="87"/>
      <c r="MPX143" s="87"/>
      <c r="MPY143" s="87"/>
      <c r="MPZ143" s="87"/>
      <c r="MQA143" s="87"/>
      <c r="MQB143" s="87"/>
      <c r="MQC143" s="87"/>
      <c r="MQD143" s="87"/>
      <c r="MQE143" s="87"/>
      <c r="MQF143" s="87"/>
      <c r="MQG143" s="87"/>
      <c r="MQH143" s="87"/>
      <c r="MQI143" s="87"/>
      <c r="MQJ143" s="87"/>
      <c r="MQK143" s="87"/>
      <c r="MQL143" s="87"/>
      <c r="MQM143" s="87"/>
      <c r="MQN143" s="87"/>
      <c r="MQO143" s="87"/>
      <c r="MQP143" s="87"/>
      <c r="MQQ143" s="87"/>
      <c r="MQR143" s="87"/>
      <c r="MQS143" s="87"/>
      <c r="MQT143" s="87"/>
      <c r="MQU143" s="87"/>
      <c r="MQV143" s="87"/>
      <c r="MQW143" s="87"/>
      <c r="MQX143" s="87"/>
      <c r="MQY143" s="87"/>
      <c r="MQZ143" s="87"/>
      <c r="MRA143" s="87"/>
      <c r="MRB143" s="87"/>
      <c r="MRC143" s="87"/>
      <c r="MRD143" s="87"/>
      <c r="MRE143" s="87"/>
      <c r="MRF143" s="87"/>
      <c r="MRG143" s="87"/>
      <c r="MRH143" s="87"/>
      <c r="MRI143" s="87"/>
      <c r="MRJ143" s="87"/>
      <c r="MRK143" s="87"/>
      <c r="MRL143" s="87"/>
      <c r="MRM143" s="87"/>
      <c r="MRN143" s="87"/>
      <c r="MRO143" s="87"/>
      <c r="MRP143" s="87"/>
      <c r="MRQ143" s="87"/>
      <c r="MRR143" s="87"/>
      <c r="MRS143" s="87"/>
      <c r="MRT143" s="87"/>
      <c r="MRU143" s="87"/>
      <c r="MRV143" s="87"/>
      <c r="MRW143" s="87"/>
      <c r="MRX143" s="87"/>
      <c r="MRY143" s="87"/>
      <c r="MRZ143" s="87"/>
      <c r="MSA143" s="87"/>
      <c r="MSB143" s="87"/>
      <c r="MSC143" s="87"/>
      <c r="MSD143" s="87"/>
      <c r="MSE143" s="87"/>
      <c r="MSF143" s="87"/>
      <c r="MSG143" s="87"/>
      <c r="MSH143" s="87"/>
      <c r="MSI143" s="87"/>
      <c r="MSJ143" s="87"/>
      <c r="MSK143" s="87"/>
      <c r="MSL143" s="87"/>
      <c r="MSM143" s="87"/>
      <c r="MSN143" s="87"/>
      <c r="MSO143" s="87"/>
      <c r="MSP143" s="87"/>
      <c r="MSQ143" s="87"/>
      <c r="MSR143" s="87"/>
      <c r="MSS143" s="87"/>
      <c r="MST143" s="87"/>
      <c r="MSU143" s="87"/>
      <c r="MSV143" s="87"/>
      <c r="MSW143" s="87"/>
      <c r="MSX143" s="87"/>
      <c r="MSY143" s="87"/>
      <c r="MSZ143" s="87"/>
      <c r="MTA143" s="87"/>
      <c r="MTB143" s="87"/>
      <c r="MTC143" s="87"/>
      <c r="MTD143" s="87"/>
      <c r="MTE143" s="87"/>
      <c r="MTF143" s="87"/>
      <c r="MTG143" s="87"/>
      <c r="MTH143" s="87"/>
      <c r="MTI143" s="87"/>
      <c r="MTJ143" s="87"/>
      <c r="MTK143" s="87"/>
      <c r="MTL143" s="87"/>
      <c r="MTM143" s="87"/>
      <c r="MTN143" s="87"/>
      <c r="MTO143" s="87"/>
      <c r="MTP143" s="87"/>
      <c r="MTQ143" s="87"/>
      <c r="MTR143" s="87"/>
      <c r="MTS143" s="87"/>
      <c r="MTT143" s="87"/>
      <c r="MTU143" s="87"/>
      <c r="MTV143" s="87"/>
      <c r="MTW143" s="87"/>
      <c r="MTX143" s="87"/>
      <c r="MTY143" s="87"/>
      <c r="MTZ143" s="87"/>
      <c r="MUA143" s="87"/>
      <c r="MUB143" s="87"/>
      <c r="MUC143" s="87"/>
      <c r="MUD143" s="87"/>
      <c r="MUE143" s="87"/>
      <c r="MUF143" s="87"/>
      <c r="MUG143" s="87"/>
      <c r="MUH143" s="87"/>
      <c r="MUI143" s="87"/>
      <c r="MUJ143" s="87"/>
      <c r="MUK143" s="87"/>
      <c r="MUL143" s="87"/>
      <c r="MUM143" s="87"/>
      <c r="MUN143" s="87"/>
      <c r="MUO143" s="87"/>
      <c r="MUP143" s="87"/>
      <c r="MUQ143" s="87"/>
      <c r="MUR143" s="87"/>
      <c r="MUS143" s="87"/>
      <c r="MUT143" s="87"/>
      <c r="MUU143" s="87"/>
      <c r="MUV143" s="87"/>
      <c r="MUW143" s="87"/>
      <c r="MUX143" s="87"/>
      <c r="MUY143" s="87"/>
      <c r="MUZ143" s="87"/>
      <c r="MVA143" s="87"/>
      <c r="MVB143" s="87"/>
      <c r="MVC143" s="87"/>
      <c r="MVD143" s="87"/>
      <c r="MVE143" s="87"/>
      <c r="MVF143" s="87"/>
      <c r="MVG143" s="87"/>
      <c r="MVH143" s="87"/>
      <c r="MVI143" s="87"/>
      <c r="MVJ143" s="87"/>
      <c r="MVK143" s="87"/>
      <c r="MVL143" s="87"/>
      <c r="MVM143" s="87"/>
      <c r="MVN143" s="87"/>
      <c r="MVO143" s="87"/>
      <c r="MVP143" s="87"/>
      <c r="MVQ143" s="87"/>
      <c r="MVR143" s="87"/>
      <c r="MVS143" s="87"/>
      <c r="MVT143" s="87"/>
      <c r="MVU143" s="87"/>
      <c r="MVV143" s="87"/>
      <c r="MVW143" s="87"/>
      <c r="MVX143" s="87"/>
      <c r="MVY143" s="87"/>
      <c r="MVZ143" s="87"/>
      <c r="MWA143" s="87"/>
      <c r="MWB143" s="87"/>
      <c r="MWC143" s="87"/>
      <c r="MWD143" s="87"/>
      <c r="MWE143" s="87"/>
      <c r="MWF143" s="87"/>
      <c r="MWG143" s="87"/>
      <c r="MWH143" s="87"/>
      <c r="MWI143" s="87"/>
      <c r="MWJ143" s="87"/>
      <c r="MWK143" s="87"/>
      <c r="MWL143" s="87"/>
      <c r="MWM143" s="87"/>
      <c r="MWN143" s="87"/>
      <c r="MWO143" s="87"/>
      <c r="MWP143" s="87"/>
      <c r="MWQ143" s="87"/>
      <c r="MWR143" s="87"/>
      <c r="MWS143" s="87"/>
      <c r="MWT143" s="87"/>
      <c r="MWU143" s="87"/>
      <c r="MWV143" s="87"/>
      <c r="MWW143" s="87"/>
      <c r="MWX143" s="87"/>
      <c r="MWY143" s="87"/>
      <c r="MWZ143" s="87"/>
      <c r="MXA143" s="87"/>
      <c r="MXB143" s="87"/>
      <c r="MXC143" s="87"/>
      <c r="MXD143" s="87"/>
      <c r="MXE143" s="87"/>
      <c r="MXF143" s="87"/>
      <c r="MXG143" s="87"/>
      <c r="MXH143" s="87"/>
      <c r="MXI143" s="87"/>
      <c r="MXJ143" s="87"/>
      <c r="MXK143" s="87"/>
      <c r="MXL143" s="87"/>
      <c r="MXM143" s="87"/>
      <c r="MXN143" s="87"/>
      <c r="MXO143" s="87"/>
      <c r="MXP143" s="87"/>
      <c r="MXQ143" s="87"/>
      <c r="MXR143" s="87"/>
      <c r="MXS143" s="87"/>
      <c r="MXT143" s="87"/>
      <c r="MXU143" s="87"/>
      <c r="MXV143" s="87"/>
      <c r="MXW143" s="87"/>
      <c r="MXX143" s="87"/>
      <c r="MXY143" s="87"/>
      <c r="MXZ143" s="87"/>
      <c r="MYA143" s="87"/>
      <c r="MYB143" s="87"/>
      <c r="MYC143" s="87"/>
      <c r="MYD143" s="87"/>
      <c r="MYE143" s="87"/>
      <c r="MYF143" s="87"/>
      <c r="MYG143" s="87"/>
      <c r="MYH143" s="87"/>
      <c r="MYI143" s="87"/>
      <c r="MYJ143" s="87"/>
      <c r="MYK143" s="87"/>
      <c r="MYL143" s="87"/>
      <c r="MYM143" s="87"/>
      <c r="MYN143" s="87"/>
      <c r="MYO143" s="87"/>
      <c r="MYP143" s="87"/>
      <c r="MYQ143" s="87"/>
      <c r="MYR143" s="87"/>
      <c r="MYS143" s="87"/>
      <c r="MYT143" s="87"/>
      <c r="MYU143" s="87"/>
      <c r="MYV143" s="87"/>
      <c r="MYW143" s="87"/>
      <c r="MYX143" s="87"/>
      <c r="MYY143" s="87"/>
      <c r="MYZ143" s="87"/>
      <c r="MZA143" s="87"/>
      <c r="MZB143" s="87"/>
      <c r="MZC143" s="87"/>
      <c r="MZD143" s="87"/>
      <c r="MZE143" s="87"/>
      <c r="MZF143" s="87"/>
      <c r="MZG143" s="87"/>
      <c r="MZH143" s="87"/>
      <c r="MZI143" s="87"/>
      <c r="MZJ143" s="87"/>
      <c r="MZK143" s="87"/>
      <c r="MZL143" s="87"/>
      <c r="MZM143" s="87"/>
      <c r="MZN143" s="87"/>
      <c r="MZO143" s="87"/>
      <c r="MZP143" s="87"/>
      <c r="MZQ143" s="87"/>
      <c r="MZR143" s="87"/>
      <c r="MZS143" s="87"/>
      <c r="MZT143" s="87"/>
      <c r="MZU143" s="87"/>
      <c r="MZV143" s="87"/>
      <c r="MZW143" s="87"/>
      <c r="MZX143" s="87"/>
      <c r="MZY143" s="87"/>
      <c r="MZZ143" s="87"/>
      <c r="NAA143" s="87"/>
      <c r="NAB143" s="87"/>
      <c r="NAC143" s="87"/>
      <c r="NAD143" s="87"/>
      <c r="NAE143" s="87"/>
      <c r="NAF143" s="87"/>
      <c r="NAG143" s="87"/>
      <c r="NAH143" s="87"/>
      <c r="NAI143" s="87"/>
      <c r="NAJ143" s="87"/>
      <c r="NAK143" s="87"/>
      <c r="NAL143" s="87"/>
      <c r="NAM143" s="87"/>
      <c r="NAN143" s="87"/>
      <c r="NAO143" s="87"/>
      <c r="NAP143" s="87"/>
      <c r="NAQ143" s="87"/>
      <c r="NAR143" s="87"/>
      <c r="NAS143" s="87"/>
      <c r="NAT143" s="87"/>
      <c r="NAU143" s="87"/>
      <c r="NAV143" s="87"/>
      <c r="NAW143" s="87"/>
      <c r="NAX143" s="87"/>
      <c r="NAY143" s="87"/>
      <c r="NAZ143" s="87"/>
      <c r="NBA143" s="87"/>
      <c r="NBB143" s="87"/>
      <c r="NBC143" s="87"/>
      <c r="NBD143" s="87"/>
      <c r="NBE143" s="87"/>
      <c r="NBF143" s="87"/>
      <c r="NBG143" s="87"/>
      <c r="NBH143" s="87"/>
      <c r="NBI143" s="87"/>
      <c r="NBJ143" s="87"/>
      <c r="NBK143" s="87"/>
      <c r="NBL143" s="87"/>
      <c r="NBM143" s="87"/>
      <c r="NBN143" s="87"/>
      <c r="NBO143" s="87"/>
      <c r="NBP143" s="87"/>
      <c r="NBQ143" s="87"/>
      <c r="NBR143" s="87"/>
      <c r="NBS143" s="87"/>
      <c r="NBT143" s="87"/>
      <c r="NBU143" s="87"/>
      <c r="NBV143" s="87"/>
      <c r="NBW143" s="87"/>
      <c r="NBX143" s="87"/>
      <c r="NBY143" s="87"/>
      <c r="NBZ143" s="87"/>
      <c r="NCA143" s="87"/>
      <c r="NCB143" s="87"/>
      <c r="NCC143" s="87"/>
      <c r="NCD143" s="87"/>
      <c r="NCE143" s="87"/>
      <c r="NCF143" s="87"/>
      <c r="NCG143" s="87"/>
      <c r="NCH143" s="87"/>
      <c r="NCI143" s="87"/>
      <c r="NCJ143" s="87"/>
      <c r="NCK143" s="87"/>
      <c r="NCL143" s="87"/>
      <c r="NCM143" s="87"/>
      <c r="NCN143" s="87"/>
      <c r="NCO143" s="87"/>
      <c r="NCP143" s="87"/>
      <c r="NCQ143" s="87"/>
      <c r="NCR143" s="87"/>
      <c r="NCS143" s="87"/>
      <c r="NCT143" s="87"/>
      <c r="NCU143" s="87"/>
      <c r="NCV143" s="87"/>
      <c r="NCW143" s="87"/>
      <c r="NCX143" s="87"/>
      <c r="NCY143" s="87"/>
      <c r="NCZ143" s="87"/>
      <c r="NDA143" s="87"/>
      <c r="NDB143" s="87"/>
      <c r="NDC143" s="87"/>
      <c r="NDD143" s="87"/>
      <c r="NDE143" s="87"/>
      <c r="NDF143" s="87"/>
      <c r="NDG143" s="87"/>
      <c r="NDH143" s="87"/>
      <c r="NDI143" s="87"/>
      <c r="NDJ143" s="87"/>
      <c r="NDK143" s="87"/>
      <c r="NDL143" s="87"/>
      <c r="NDM143" s="87"/>
      <c r="NDN143" s="87"/>
      <c r="NDO143" s="87"/>
      <c r="NDP143" s="87"/>
      <c r="NDQ143" s="87"/>
      <c r="NDR143" s="87"/>
      <c r="NDS143" s="87"/>
      <c r="NDT143" s="87"/>
      <c r="NDU143" s="87"/>
      <c r="NDV143" s="87"/>
      <c r="NDW143" s="87"/>
      <c r="NDX143" s="87"/>
      <c r="NDY143" s="87"/>
      <c r="NDZ143" s="87"/>
      <c r="NEA143" s="87"/>
      <c r="NEB143" s="87"/>
      <c r="NEC143" s="87"/>
      <c r="NED143" s="87"/>
      <c r="NEE143" s="87"/>
      <c r="NEF143" s="87"/>
      <c r="NEG143" s="87"/>
      <c r="NEH143" s="87"/>
      <c r="NEI143" s="87"/>
      <c r="NEJ143" s="87"/>
      <c r="NEK143" s="87"/>
      <c r="NEL143" s="87"/>
      <c r="NEM143" s="87"/>
      <c r="NEN143" s="87"/>
      <c r="NEO143" s="87"/>
      <c r="NEP143" s="87"/>
      <c r="NEQ143" s="87"/>
      <c r="NER143" s="87"/>
      <c r="NES143" s="87"/>
      <c r="NET143" s="87"/>
      <c r="NEU143" s="87"/>
      <c r="NEV143" s="87"/>
      <c r="NEW143" s="87"/>
      <c r="NEX143" s="87"/>
      <c r="NEY143" s="87"/>
      <c r="NEZ143" s="87"/>
      <c r="NFA143" s="87"/>
      <c r="NFB143" s="87"/>
      <c r="NFC143" s="87"/>
      <c r="NFD143" s="87"/>
      <c r="NFE143" s="87"/>
      <c r="NFF143" s="87"/>
      <c r="NFG143" s="87"/>
      <c r="NFH143" s="87"/>
      <c r="NFI143" s="87"/>
      <c r="NFJ143" s="87"/>
      <c r="NFK143" s="87"/>
      <c r="NFL143" s="87"/>
      <c r="NFM143" s="87"/>
      <c r="NFN143" s="87"/>
      <c r="NFO143" s="87"/>
      <c r="NFP143" s="87"/>
      <c r="NFQ143" s="87"/>
      <c r="NFR143" s="87"/>
      <c r="NFS143" s="87"/>
      <c r="NFT143" s="87"/>
      <c r="NFU143" s="87"/>
      <c r="NFV143" s="87"/>
      <c r="NFW143" s="87"/>
      <c r="NFX143" s="87"/>
      <c r="NFY143" s="87"/>
      <c r="NFZ143" s="87"/>
      <c r="NGA143" s="87"/>
      <c r="NGB143" s="87"/>
      <c r="NGC143" s="87"/>
      <c r="NGD143" s="87"/>
      <c r="NGE143" s="87"/>
      <c r="NGF143" s="87"/>
      <c r="NGG143" s="87"/>
      <c r="NGH143" s="87"/>
      <c r="NGI143" s="87"/>
      <c r="NGJ143" s="87"/>
      <c r="NGK143" s="87"/>
      <c r="NGL143" s="87"/>
      <c r="NGM143" s="87"/>
      <c r="NGN143" s="87"/>
      <c r="NGO143" s="87"/>
      <c r="NGP143" s="87"/>
      <c r="NGQ143" s="87"/>
      <c r="NGR143" s="87"/>
      <c r="NGS143" s="87"/>
      <c r="NGT143" s="87"/>
      <c r="NGU143" s="87"/>
      <c r="NGV143" s="87"/>
      <c r="NGW143" s="87"/>
      <c r="NGX143" s="87"/>
      <c r="NGY143" s="87"/>
      <c r="NGZ143" s="87"/>
      <c r="NHA143" s="87"/>
      <c r="NHB143" s="87"/>
      <c r="NHC143" s="87"/>
      <c r="NHD143" s="87"/>
      <c r="NHE143" s="87"/>
      <c r="NHF143" s="87"/>
      <c r="NHG143" s="87"/>
      <c r="NHH143" s="87"/>
      <c r="NHI143" s="87"/>
      <c r="NHJ143" s="87"/>
      <c r="NHK143" s="87"/>
      <c r="NHL143" s="87"/>
      <c r="NHM143" s="87"/>
      <c r="NHN143" s="87"/>
      <c r="NHO143" s="87"/>
      <c r="NHP143" s="87"/>
      <c r="NHQ143" s="87"/>
      <c r="NHR143" s="87"/>
      <c r="NHS143" s="87"/>
      <c r="NHT143" s="87"/>
      <c r="NHU143" s="87"/>
      <c r="NHV143" s="87"/>
      <c r="NHW143" s="87"/>
      <c r="NHX143" s="87"/>
      <c r="NHY143" s="87"/>
      <c r="NHZ143" s="87"/>
      <c r="NIA143" s="87"/>
      <c r="NIB143" s="87"/>
      <c r="NIC143" s="87"/>
      <c r="NID143" s="87"/>
      <c r="NIE143" s="87"/>
      <c r="NIF143" s="87"/>
      <c r="NIG143" s="87"/>
      <c r="NIH143" s="87"/>
      <c r="NII143" s="87"/>
      <c r="NIJ143" s="87"/>
      <c r="NIK143" s="87"/>
      <c r="NIL143" s="87"/>
      <c r="NIM143" s="87"/>
      <c r="NIN143" s="87"/>
      <c r="NIO143" s="87"/>
      <c r="NIP143" s="87"/>
      <c r="NIQ143" s="87"/>
      <c r="NIR143" s="87"/>
      <c r="NIS143" s="87"/>
      <c r="NIT143" s="87"/>
      <c r="NIU143" s="87"/>
      <c r="NIV143" s="87"/>
      <c r="NIW143" s="87"/>
      <c r="NIX143" s="87"/>
      <c r="NIY143" s="87"/>
      <c r="NIZ143" s="87"/>
      <c r="NJA143" s="87"/>
      <c r="NJB143" s="87"/>
      <c r="NJC143" s="87"/>
      <c r="NJD143" s="87"/>
      <c r="NJE143" s="87"/>
      <c r="NJF143" s="87"/>
      <c r="NJG143" s="87"/>
      <c r="NJH143" s="87"/>
      <c r="NJI143" s="87"/>
      <c r="NJJ143" s="87"/>
      <c r="NJK143" s="87"/>
      <c r="NJL143" s="87"/>
      <c r="NJM143" s="87"/>
      <c r="NJN143" s="87"/>
      <c r="NJO143" s="87"/>
      <c r="NJP143" s="87"/>
      <c r="NJQ143" s="87"/>
      <c r="NJR143" s="87"/>
      <c r="NJS143" s="87"/>
      <c r="NJT143" s="87"/>
      <c r="NJU143" s="87"/>
      <c r="NJV143" s="87"/>
      <c r="NJW143" s="87"/>
      <c r="NJX143" s="87"/>
      <c r="NJY143" s="87"/>
      <c r="NJZ143" s="87"/>
      <c r="NKA143" s="87"/>
      <c r="NKB143" s="87"/>
      <c r="NKC143" s="87"/>
      <c r="NKD143" s="87"/>
      <c r="NKE143" s="87"/>
      <c r="NKF143" s="87"/>
      <c r="NKG143" s="87"/>
      <c r="NKH143" s="87"/>
      <c r="NKI143" s="87"/>
      <c r="NKJ143" s="87"/>
      <c r="NKK143" s="87"/>
      <c r="NKL143" s="87"/>
      <c r="NKM143" s="87"/>
      <c r="NKN143" s="87"/>
      <c r="NKO143" s="87"/>
      <c r="NKP143" s="87"/>
      <c r="NKQ143" s="87"/>
      <c r="NKR143" s="87"/>
      <c r="NKS143" s="87"/>
      <c r="NKT143" s="87"/>
      <c r="NKU143" s="87"/>
      <c r="NKV143" s="87"/>
      <c r="NKW143" s="87"/>
      <c r="NKX143" s="87"/>
      <c r="NKY143" s="87"/>
      <c r="NKZ143" s="87"/>
      <c r="NLA143" s="87"/>
      <c r="NLB143" s="87"/>
      <c r="NLC143" s="87"/>
      <c r="NLD143" s="87"/>
      <c r="NLE143" s="87"/>
      <c r="NLF143" s="87"/>
      <c r="NLG143" s="87"/>
      <c r="NLH143" s="87"/>
      <c r="NLI143" s="87"/>
      <c r="NLJ143" s="87"/>
      <c r="NLK143" s="87"/>
      <c r="NLL143" s="87"/>
      <c r="NLM143" s="87"/>
      <c r="NLN143" s="87"/>
      <c r="NLO143" s="87"/>
      <c r="NLP143" s="87"/>
      <c r="NLQ143" s="87"/>
      <c r="NLR143" s="87"/>
      <c r="NLS143" s="87"/>
      <c r="NLT143" s="87"/>
      <c r="NLU143" s="87"/>
      <c r="NLV143" s="87"/>
      <c r="NLW143" s="87"/>
      <c r="NLX143" s="87"/>
      <c r="NLY143" s="87"/>
      <c r="NLZ143" s="87"/>
      <c r="NMA143" s="87"/>
      <c r="NMB143" s="87"/>
      <c r="NMC143" s="87"/>
      <c r="NMD143" s="87"/>
      <c r="NME143" s="87"/>
      <c r="NMF143" s="87"/>
      <c r="NMG143" s="87"/>
      <c r="NMH143" s="87"/>
      <c r="NMI143" s="87"/>
      <c r="NMJ143" s="87"/>
      <c r="NMK143" s="87"/>
      <c r="NML143" s="87"/>
      <c r="NMM143" s="87"/>
      <c r="NMN143" s="87"/>
      <c r="NMO143" s="87"/>
      <c r="NMP143" s="87"/>
      <c r="NMQ143" s="87"/>
      <c r="NMR143" s="87"/>
      <c r="NMS143" s="87"/>
      <c r="NMT143" s="87"/>
      <c r="NMU143" s="87"/>
      <c r="NMV143" s="87"/>
      <c r="NMW143" s="87"/>
      <c r="NMX143" s="87"/>
      <c r="NMY143" s="87"/>
      <c r="NMZ143" s="87"/>
      <c r="NNA143" s="87"/>
      <c r="NNB143" s="87"/>
      <c r="NNC143" s="87"/>
      <c r="NND143" s="87"/>
      <c r="NNE143" s="87"/>
      <c r="NNF143" s="87"/>
      <c r="NNG143" s="87"/>
      <c r="NNH143" s="87"/>
      <c r="NNI143" s="87"/>
      <c r="NNJ143" s="87"/>
      <c r="NNK143" s="87"/>
      <c r="NNL143" s="87"/>
      <c r="NNM143" s="87"/>
      <c r="NNN143" s="87"/>
      <c r="NNO143" s="87"/>
      <c r="NNP143" s="87"/>
      <c r="NNQ143" s="87"/>
      <c r="NNR143" s="87"/>
      <c r="NNS143" s="87"/>
      <c r="NNT143" s="87"/>
      <c r="NNU143" s="87"/>
      <c r="NNV143" s="87"/>
      <c r="NNW143" s="87"/>
      <c r="NNX143" s="87"/>
      <c r="NNY143" s="87"/>
      <c r="NNZ143" s="87"/>
      <c r="NOA143" s="87"/>
      <c r="NOB143" s="87"/>
      <c r="NOC143" s="87"/>
      <c r="NOD143" s="87"/>
      <c r="NOE143" s="87"/>
      <c r="NOF143" s="87"/>
      <c r="NOG143" s="87"/>
      <c r="NOH143" s="87"/>
      <c r="NOI143" s="87"/>
      <c r="NOJ143" s="87"/>
      <c r="NOK143" s="87"/>
      <c r="NOL143" s="87"/>
      <c r="NOM143" s="87"/>
      <c r="NON143" s="87"/>
      <c r="NOO143" s="87"/>
      <c r="NOP143" s="87"/>
      <c r="NOQ143" s="87"/>
      <c r="NOR143" s="87"/>
      <c r="NOS143" s="87"/>
      <c r="NOT143" s="87"/>
      <c r="NOU143" s="87"/>
      <c r="NOV143" s="87"/>
      <c r="NOW143" s="87"/>
      <c r="NOX143" s="87"/>
      <c r="NOY143" s="87"/>
      <c r="NOZ143" s="87"/>
      <c r="NPA143" s="87"/>
      <c r="NPB143" s="87"/>
      <c r="NPC143" s="87"/>
      <c r="NPD143" s="87"/>
      <c r="NPE143" s="87"/>
      <c r="NPF143" s="87"/>
      <c r="NPG143" s="87"/>
      <c r="NPH143" s="87"/>
      <c r="NPI143" s="87"/>
      <c r="NPJ143" s="87"/>
      <c r="NPK143" s="87"/>
      <c r="NPL143" s="87"/>
      <c r="NPM143" s="87"/>
      <c r="NPN143" s="87"/>
      <c r="NPO143" s="87"/>
      <c r="NPP143" s="87"/>
      <c r="NPQ143" s="87"/>
      <c r="NPR143" s="87"/>
      <c r="NPS143" s="87"/>
      <c r="NPT143" s="87"/>
      <c r="NPU143" s="87"/>
      <c r="NPV143" s="87"/>
      <c r="NPW143" s="87"/>
      <c r="NPX143" s="87"/>
      <c r="NPY143" s="87"/>
      <c r="NPZ143" s="87"/>
      <c r="NQA143" s="87"/>
      <c r="NQB143" s="87"/>
      <c r="NQC143" s="87"/>
      <c r="NQD143" s="87"/>
      <c r="NQE143" s="87"/>
      <c r="NQF143" s="87"/>
      <c r="NQG143" s="87"/>
      <c r="NQH143" s="87"/>
      <c r="NQI143" s="87"/>
      <c r="NQJ143" s="87"/>
      <c r="NQK143" s="87"/>
      <c r="NQL143" s="87"/>
      <c r="NQM143" s="87"/>
      <c r="NQN143" s="87"/>
      <c r="NQO143" s="87"/>
      <c r="NQP143" s="87"/>
      <c r="NQQ143" s="87"/>
      <c r="NQR143" s="87"/>
      <c r="NQS143" s="87"/>
      <c r="NQT143" s="87"/>
      <c r="NQU143" s="87"/>
      <c r="NQV143" s="87"/>
      <c r="NQW143" s="87"/>
      <c r="NQX143" s="87"/>
      <c r="NQY143" s="87"/>
      <c r="NQZ143" s="87"/>
      <c r="NRA143" s="87"/>
      <c r="NRB143" s="87"/>
      <c r="NRC143" s="87"/>
      <c r="NRD143" s="87"/>
      <c r="NRE143" s="87"/>
      <c r="NRF143" s="87"/>
      <c r="NRG143" s="87"/>
      <c r="NRH143" s="87"/>
      <c r="NRI143" s="87"/>
      <c r="NRJ143" s="87"/>
      <c r="NRK143" s="87"/>
      <c r="NRL143" s="87"/>
      <c r="NRM143" s="87"/>
      <c r="NRN143" s="87"/>
      <c r="NRO143" s="87"/>
      <c r="NRP143" s="87"/>
      <c r="NRQ143" s="87"/>
      <c r="NRR143" s="87"/>
      <c r="NRS143" s="87"/>
      <c r="NRT143" s="87"/>
      <c r="NRU143" s="87"/>
      <c r="NRV143" s="87"/>
      <c r="NRW143" s="87"/>
      <c r="NRX143" s="87"/>
      <c r="NRY143" s="87"/>
      <c r="NRZ143" s="87"/>
      <c r="NSA143" s="87"/>
      <c r="NSB143" s="87"/>
      <c r="NSC143" s="87"/>
      <c r="NSD143" s="87"/>
      <c r="NSE143" s="87"/>
      <c r="NSF143" s="87"/>
      <c r="NSG143" s="87"/>
      <c r="NSH143" s="87"/>
      <c r="NSI143" s="87"/>
      <c r="NSJ143" s="87"/>
      <c r="NSK143" s="87"/>
      <c r="NSL143" s="87"/>
      <c r="NSM143" s="87"/>
      <c r="NSN143" s="87"/>
      <c r="NSO143" s="87"/>
      <c r="NSP143" s="87"/>
      <c r="NSQ143" s="87"/>
      <c r="NSR143" s="87"/>
      <c r="NSS143" s="87"/>
      <c r="NST143" s="87"/>
      <c r="NSU143" s="87"/>
      <c r="NSV143" s="87"/>
      <c r="NSW143" s="87"/>
      <c r="NSX143" s="87"/>
      <c r="NSY143" s="87"/>
      <c r="NSZ143" s="87"/>
      <c r="NTA143" s="87"/>
      <c r="NTB143" s="87"/>
      <c r="NTC143" s="87"/>
      <c r="NTD143" s="87"/>
      <c r="NTE143" s="87"/>
      <c r="NTF143" s="87"/>
      <c r="NTG143" s="87"/>
      <c r="NTH143" s="87"/>
      <c r="NTI143" s="87"/>
      <c r="NTJ143" s="87"/>
      <c r="NTK143" s="87"/>
      <c r="NTL143" s="87"/>
      <c r="NTM143" s="87"/>
      <c r="NTN143" s="87"/>
      <c r="NTO143" s="87"/>
      <c r="NTP143" s="87"/>
      <c r="NTQ143" s="87"/>
      <c r="NTR143" s="87"/>
      <c r="NTS143" s="87"/>
      <c r="NTT143" s="87"/>
      <c r="NTU143" s="87"/>
      <c r="NTV143" s="87"/>
      <c r="NTW143" s="87"/>
      <c r="NTX143" s="87"/>
      <c r="NTY143" s="87"/>
      <c r="NTZ143" s="87"/>
      <c r="NUA143" s="87"/>
      <c r="NUB143" s="87"/>
      <c r="NUC143" s="87"/>
      <c r="NUD143" s="87"/>
      <c r="NUE143" s="87"/>
      <c r="NUF143" s="87"/>
      <c r="NUG143" s="87"/>
      <c r="NUH143" s="87"/>
      <c r="NUI143" s="87"/>
      <c r="NUJ143" s="87"/>
      <c r="NUK143" s="87"/>
      <c r="NUL143" s="87"/>
      <c r="NUM143" s="87"/>
      <c r="NUN143" s="87"/>
      <c r="NUO143" s="87"/>
      <c r="NUP143" s="87"/>
      <c r="NUQ143" s="87"/>
      <c r="NUR143" s="87"/>
      <c r="NUS143" s="87"/>
      <c r="NUT143" s="87"/>
      <c r="NUU143" s="87"/>
      <c r="NUV143" s="87"/>
      <c r="NUW143" s="87"/>
      <c r="NUX143" s="87"/>
      <c r="NUY143" s="87"/>
      <c r="NUZ143" s="87"/>
      <c r="NVA143" s="87"/>
      <c r="NVB143" s="87"/>
      <c r="NVC143" s="87"/>
      <c r="NVD143" s="87"/>
      <c r="NVE143" s="87"/>
      <c r="NVF143" s="87"/>
      <c r="NVG143" s="87"/>
      <c r="NVH143" s="87"/>
      <c r="NVI143" s="87"/>
      <c r="NVJ143" s="87"/>
      <c r="NVK143" s="87"/>
      <c r="NVL143" s="87"/>
      <c r="NVM143" s="87"/>
      <c r="NVN143" s="87"/>
      <c r="NVO143" s="87"/>
      <c r="NVP143" s="87"/>
      <c r="NVQ143" s="87"/>
      <c r="NVR143" s="87"/>
      <c r="NVS143" s="87"/>
      <c r="NVT143" s="87"/>
      <c r="NVU143" s="87"/>
      <c r="NVV143" s="87"/>
      <c r="NVW143" s="87"/>
      <c r="NVX143" s="87"/>
      <c r="NVY143" s="87"/>
      <c r="NVZ143" s="87"/>
      <c r="NWA143" s="87"/>
      <c r="NWB143" s="87"/>
      <c r="NWC143" s="87"/>
      <c r="NWD143" s="87"/>
      <c r="NWE143" s="87"/>
      <c r="NWF143" s="87"/>
      <c r="NWG143" s="87"/>
      <c r="NWH143" s="87"/>
      <c r="NWI143" s="87"/>
      <c r="NWJ143" s="87"/>
      <c r="NWK143" s="87"/>
      <c r="NWL143" s="87"/>
      <c r="NWM143" s="87"/>
      <c r="NWN143" s="87"/>
      <c r="NWO143" s="87"/>
      <c r="NWP143" s="87"/>
      <c r="NWQ143" s="87"/>
      <c r="NWR143" s="87"/>
      <c r="NWS143" s="87"/>
      <c r="NWT143" s="87"/>
      <c r="NWU143" s="87"/>
      <c r="NWV143" s="87"/>
      <c r="NWW143" s="87"/>
      <c r="NWX143" s="87"/>
      <c r="NWY143" s="87"/>
      <c r="NWZ143" s="87"/>
      <c r="NXA143" s="87"/>
      <c r="NXB143" s="87"/>
      <c r="NXC143" s="87"/>
      <c r="NXD143" s="87"/>
      <c r="NXE143" s="87"/>
      <c r="NXF143" s="87"/>
      <c r="NXG143" s="87"/>
      <c r="NXH143" s="87"/>
      <c r="NXI143" s="87"/>
      <c r="NXJ143" s="87"/>
      <c r="NXK143" s="87"/>
      <c r="NXL143" s="87"/>
      <c r="NXM143" s="87"/>
      <c r="NXN143" s="87"/>
      <c r="NXO143" s="87"/>
      <c r="NXP143" s="87"/>
      <c r="NXQ143" s="87"/>
      <c r="NXR143" s="87"/>
      <c r="NXS143" s="87"/>
      <c r="NXT143" s="87"/>
      <c r="NXU143" s="87"/>
      <c r="NXV143" s="87"/>
      <c r="NXW143" s="87"/>
      <c r="NXX143" s="87"/>
      <c r="NXY143" s="87"/>
      <c r="NXZ143" s="87"/>
      <c r="NYA143" s="87"/>
      <c r="NYB143" s="87"/>
      <c r="NYC143" s="87"/>
      <c r="NYD143" s="87"/>
      <c r="NYE143" s="87"/>
      <c r="NYF143" s="87"/>
      <c r="NYG143" s="87"/>
      <c r="NYH143" s="87"/>
      <c r="NYI143" s="87"/>
      <c r="NYJ143" s="87"/>
      <c r="NYK143" s="87"/>
      <c r="NYL143" s="87"/>
      <c r="NYM143" s="87"/>
      <c r="NYN143" s="87"/>
      <c r="NYO143" s="87"/>
      <c r="NYP143" s="87"/>
      <c r="NYQ143" s="87"/>
      <c r="NYR143" s="87"/>
      <c r="NYS143" s="87"/>
      <c r="NYT143" s="87"/>
      <c r="NYU143" s="87"/>
      <c r="NYV143" s="87"/>
      <c r="NYW143" s="87"/>
      <c r="NYX143" s="87"/>
      <c r="NYY143" s="87"/>
      <c r="NYZ143" s="87"/>
      <c r="NZA143" s="87"/>
      <c r="NZB143" s="87"/>
      <c r="NZC143" s="87"/>
      <c r="NZD143" s="87"/>
      <c r="NZE143" s="87"/>
      <c r="NZF143" s="87"/>
      <c r="NZG143" s="87"/>
      <c r="NZH143" s="87"/>
      <c r="NZI143" s="87"/>
      <c r="NZJ143" s="87"/>
      <c r="NZK143" s="87"/>
      <c r="NZL143" s="87"/>
      <c r="NZM143" s="87"/>
      <c r="NZN143" s="87"/>
      <c r="NZO143" s="87"/>
      <c r="NZP143" s="87"/>
      <c r="NZQ143" s="87"/>
      <c r="NZR143" s="87"/>
      <c r="NZS143" s="87"/>
      <c r="NZT143" s="87"/>
      <c r="NZU143" s="87"/>
      <c r="NZV143" s="87"/>
      <c r="NZW143" s="87"/>
      <c r="NZX143" s="87"/>
      <c r="NZY143" s="87"/>
      <c r="NZZ143" s="87"/>
      <c r="OAA143" s="87"/>
      <c r="OAB143" s="87"/>
      <c r="OAC143" s="87"/>
      <c r="OAD143" s="87"/>
      <c r="OAE143" s="87"/>
      <c r="OAF143" s="87"/>
      <c r="OAG143" s="87"/>
      <c r="OAH143" s="87"/>
      <c r="OAI143" s="87"/>
      <c r="OAJ143" s="87"/>
      <c r="OAK143" s="87"/>
      <c r="OAL143" s="87"/>
      <c r="OAM143" s="87"/>
      <c r="OAN143" s="87"/>
      <c r="OAO143" s="87"/>
      <c r="OAP143" s="87"/>
      <c r="OAQ143" s="87"/>
      <c r="OAR143" s="87"/>
      <c r="OAS143" s="87"/>
      <c r="OAT143" s="87"/>
      <c r="OAU143" s="87"/>
      <c r="OAV143" s="87"/>
      <c r="OAW143" s="87"/>
      <c r="OAX143" s="87"/>
      <c r="OAY143" s="87"/>
      <c r="OAZ143" s="87"/>
      <c r="OBA143" s="87"/>
      <c r="OBB143" s="87"/>
      <c r="OBC143" s="87"/>
      <c r="OBD143" s="87"/>
      <c r="OBE143" s="87"/>
      <c r="OBF143" s="87"/>
      <c r="OBG143" s="87"/>
      <c r="OBH143" s="87"/>
      <c r="OBI143" s="87"/>
      <c r="OBJ143" s="87"/>
      <c r="OBK143" s="87"/>
      <c r="OBL143" s="87"/>
      <c r="OBM143" s="87"/>
      <c r="OBN143" s="87"/>
      <c r="OBO143" s="87"/>
      <c r="OBP143" s="87"/>
      <c r="OBQ143" s="87"/>
      <c r="OBR143" s="87"/>
      <c r="OBS143" s="87"/>
      <c r="OBT143" s="87"/>
      <c r="OBU143" s="87"/>
      <c r="OBV143" s="87"/>
      <c r="OBW143" s="87"/>
      <c r="OBX143" s="87"/>
      <c r="OBY143" s="87"/>
      <c r="OBZ143" s="87"/>
      <c r="OCA143" s="87"/>
      <c r="OCB143" s="87"/>
      <c r="OCC143" s="87"/>
      <c r="OCD143" s="87"/>
      <c r="OCE143" s="87"/>
      <c r="OCF143" s="87"/>
      <c r="OCG143" s="87"/>
      <c r="OCH143" s="87"/>
      <c r="OCI143" s="87"/>
      <c r="OCJ143" s="87"/>
      <c r="OCK143" s="87"/>
      <c r="OCL143" s="87"/>
      <c r="OCM143" s="87"/>
      <c r="OCN143" s="87"/>
      <c r="OCO143" s="87"/>
      <c r="OCP143" s="87"/>
      <c r="OCQ143" s="87"/>
      <c r="OCR143" s="87"/>
      <c r="OCS143" s="87"/>
      <c r="OCT143" s="87"/>
      <c r="OCU143" s="87"/>
      <c r="OCV143" s="87"/>
      <c r="OCW143" s="87"/>
      <c r="OCX143" s="87"/>
      <c r="OCY143" s="87"/>
      <c r="OCZ143" s="87"/>
      <c r="ODA143" s="87"/>
      <c r="ODB143" s="87"/>
      <c r="ODC143" s="87"/>
      <c r="ODD143" s="87"/>
      <c r="ODE143" s="87"/>
      <c r="ODF143" s="87"/>
      <c r="ODG143" s="87"/>
      <c r="ODH143" s="87"/>
      <c r="ODI143" s="87"/>
      <c r="ODJ143" s="87"/>
      <c r="ODK143" s="87"/>
      <c r="ODL143" s="87"/>
      <c r="ODM143" s="87"/>
      <c r="ODN143" s="87"/>
      <c r="ODO143" s="87"/>
      <c r="ODP143" s="87"/>
      <c r="ODQ143" s="87"/>
      <c r="ODR143" s="87"/>
      <c r="ODS143" s="87"/>
      <c r="ODT143" s="87"/>
      <c r="ODU143" s="87"/>
      <c r="ODV143" s="87"/>
      <c r="ODW143" s="87"/>
      <c r="ODX143" s="87"/>
      <c r="ODY143" s="87"/>
      <c r="ODZ143" s="87"/>
      <c r="OEA143" s="87"/>
      <c r="OEB143" s="87"/>
      <c r="OEC143" s="87"/>
      <c r="OED143" s="87"/>
      <c r="OEE143" s="87"/>
      <c r="OEF143" s="87"/>
      <c r="OEG143" s="87"/>
      <c r="OEH143" s="87"/>
      <c r="OEI143" s="87"/>
      <c r="OEJ143" s="87"/>
      <c r="OEK143" s="87"/>
      <c r="OEL143" s="87"/>
      <c r="OEM143" s="87"/>
      <c r="OEN143" s="87"/>
      <c r="OEO143" s="87"/>
      <c r="OEP143" s="87"/>
      <c r="OEQ143" s="87"/>
      <c r="OER143" s="87"/>
      <c r="OES143" s="87"/>
      <c r="OET143" s="87"/>
      <c r="OEU143" s="87"/>
      <c r="OEV143" s="87"/>
      <c r="OEW143" s="87"/>
      <c r="OEX143" s="87"/>
      <c r="OEY143" s="87"/>
      <c r="OEZ143" s="87"/>
      <c r="OFA143" s="87"/>
      <c r="OFB143" s="87"/>
      <c r="OFC143" s="87"/>
      <c r="OFD143" s="87"/>
      <c r="OFE143" s="87"/>
      <c r="OFF143" s="87"/>
      <c r="OFG143" s="87"/>
      <c r="OFH143" s="87"/>
      <c r="OFI143" s="87"/>
      <c r="OFJ143" s="87"/>
      <c r="OFK143" s="87"/>
      <c r="OFL143" s="87"/>
      <c r="OFM143" s="87"/>
      <c r="OFN143" s="87"/>
      <c r="OFO143" s="87"/>
      <c r="OFP143" s="87"/>
      <c r="OFQ143" s="87"/>
      <c r="OFR143" s="87"/>
      <c r="OFS143" s="87"/>
      <c r="OFT143" s="87"/>
      <c r="OFU143" s="87"/>
      <c r="OFV143" s="87"/>
      <c r="OFW143" s="87"/>
      <c r="OFX143" s="87"/>
      <c r="OFY143" s="87"/>
      <c r="OFZ143" s="87"/>
      <c r="OGA143" s="87"/>
      <c r="OGB143" s="87"/>
      <c r="OGC143" s="87"/>
      <c r="OGD143" s="87"/>
      <c r="OGE143" s="87"/>
      <c r="OGF143" s="87"/>
      <c r="OGG143" s="87"/>
      <c r="OGH143" s="87"/>
      <c r="OGI143" s="87"/>
      <c r="OGJ143" s="87"/>
      <c r="OGK143" s="87"/>
      <c r="OGL143" s="87"/>
      <c r="OGM143" s="87"/>
      <c r="OGN143" s="87"/>
      <c r="OGO143" s="87"/>
      <c r="OGP143" s="87"/>
      <c r="OGQ143" s="87"/>
      <c r="OGR143" s="87"/>
      <c r="OGS143" s="87"/>
      <c r="OGT143" s="87"/>
      <c r="OGU143" s="87"/>
      <c r="OGV143" s="87"/>
      <c r="OGW143" s="87"/>
      <c r="OGX143" s="87"/>
      <c r="OGY143" s="87"/>
      <c r="OGZ143" s="87"/>
      <c r="OHA143" s="87"/>
      <c r="OHB143" s="87"/>
      <c r="OHC143" s="87"/>
      <c r="OHD143" s="87"/>
      <c r="OHE143" s="87"/>
      <c r="OHF143" s="87"/>
      <c r="OHG143" s="87"/>
      <c r="OHH143" s="87"/>
      <c r="OHI143" s="87"/>
      <c r="OHJ143" s="87"/>
      <c r="OHK143" s="87"/>
      <c r="OHL143" s="87"/>
      <c r="OHM143" s="87"/>
      <c r="OHN143" s="87"/>
      <c r="OHO143" s="87"/>
      <c r="OHP143" s="87"/>
      <c r="OHQ143" s="87"/>
      <c r="OHR143" s="87"/>
      <c r="OHS143" s="87"/>
      <c r="OHT143" s="87"/>
      <c r="OHU143" s="87"/>
      <c r="OHV143" s="87"/>
      <c r="OHW143" s="87"/>
      <c r="OHX143" s="87"/>
      <c r="OHY143" s="87"/>
      <c r="OHZ143" s="87"/>
      <c r="OIA143" s="87"/>
      <c r="OIB143" s="87"/>
      <c r="OIC143" s="87"/>
      <c r="OID143" s="87"/>
      <c r="OIE143" s="87"/>
      <c r="OIF143" s="87"/>
      <c r="OIG143" s="87"/>
      <c r="OIH143" s="87"/>
      <c r="OII143" s="87"/>
      <c r="OIJ143" s="87"/>
      <c r="OIK143" s="87"/>
      <c r="OIL143" s="87"/>
      <c r="OIM143" s="87"/>
      <c r="OIN143" s="87"/>
      <c r="OIO143" s="87"/>
      <c r="OIP143" s="87"/>
      <c r="OIQ143" s="87"/>
      <c r="OIR143" s="87"/>
      <c r="OIS143" s="87"/>
      <c r="OIT143" s="87"/>
      <c r="OIU143" s="87"/>
      <c r="OIV143" s="87"/>
      <c r="OIW143" s="87"/>
      <c r="OIX143" s="87"/>
      <c r="OIY143" s="87"/>
      <c r="OIZ143" s="87"/>
      <c r="OJA143" s="87"/>
      <c r="OJB143" s="87"/>
      <c r="OJC143" s="87"/>
      <c r="OJD143" s="87"/>
      <c r="OJE143" s="87"/>
      <c r="OJF143" s="87"/>
      <c r="OJG143" s="87"/>
      <c r="OJH143" s="87"/>
      <c r="OJI143" s="87"/>
      <c r="OJJ143" s="87"/>
      <c r="OJK143" s="87"/>
      <c r="OJL143" s="87"/>
      <c r="OJM143" s="87"/>
      <c r="OJN143" s="87"/>
      <c r="OJO143" s="87"/>
      <c r="OJP143" s="87"/>
      <c r="OJQ143" s="87"/>
      <c r="OJR143" s="87"/>
      <c r="OJS143" s="87"/>
      <c r="OJT143" s="87"/>
      <c r="OJU143" s="87"/>
      <c r="OJV143" s="87"/>
      <c r="OJW143" s="87"/>
      <c r="OJX143" s="87"/>
      <c r="OJY143" s="87"/>
      <c r="OJZ143" s="87"/>
      <c r="OKA143" s="87"/>
      <c r="OKB143" s="87"/>
      <c r="OKC143" s="87"/>
      <c r="OKD143" s="87"/>
      <c r="OKE143" s="87"/>
      <c r="OKF143" s="87"/>
      <c r="OKG143" s="87"/>
      <c r="OKH143" s="87"/>
      <c r="OKI143" s="87"/>
      <c r="OKJ143" s="87"/>
      <c r="OKK143" s="87"/>
      <c r="OKL143" s="87"/>
      <c r="OKM143" s="87"/>
      <c r="OKN143" s="87"/>
      <c r="OKO143" s="87"/>
      <c r="OKP143" s="87"/>
      <c r="OKQ143" s="87"/>
      <c r="OKR143" s="87"/>
      <c r="OKS143" s="87"/>
      <c r="OKT143" s="87"/>
      <c r="OKU143" s="87"/>
      <c r="OKV143" s="87"/>
      <c r="OKW143" s="87"/>
      <c r="OKX143" s="87"/>
      <c r="OKY143" s="87"/>
      <c r="OKZ143" s="87"/>
      <c r="OLA143" s="87"/>
      <c r="OLB143" s="87"/>
      <c r="OLC143" s="87"/>
      <c r="OLD143" s="87"/>
      <c r="OLE143" s="87"/>
      <c r="OLF143" s="87"/>
      <c r="OLG143" s="87"/>
      <c r="OLH143" s="87"/>
      <c r="OLI143" s="87"/>
      <c r="OLJ143" s="87"/>
      <c r="OLK143" s="87"/>
      <c r="OLL143" s="87"/>
      <c r="OLM143" s="87"/>
      <c r="OLN143" s="87"/>
      <c r="OLO143" s="87"/>
      <c r="OLP143" s="87"/>
      <c r="OLQ143" s="87"/>
      <c r="OLR143" s="87"/>
      <c r="OLS143" s="87"/>
      <c r="OLT143" s="87"/>
      <c r="OLU143" s="87"/>
      <c r="OLV143" s="87"/>
      <c r="OLW143" s="87"/>
      <c r="OLX143" s="87"/>
      <c r="OLY143" s="87"/>
      <c r="OLZ143" s="87"/>
      <c r="OMA143" s="87"/>
      <c r="OMB143" s="87"/>
      <c r="OMC143" s="87"/>
      <c r="OMD143" s="87"/>
      <c r="OME143" s="87"/>
      <c r="OMF143" s="87"/>
      <c r="OMG143" s="87"/>
      <c r="OMH143" s="87"/>
      <c r="OMI143" s="87"/>
      <c r="OMJ143" s="87"/>
      <c r="OMK143" s="87"/>
      <c r="OML143" s="87"/>
      <c r="OMM143" s="87"/>
      <c r="OMN143" s="87"/>
      <c r="OMO143" s="87"/>
      <c r="OMP143" s="87"/>
      <c r="OMQ143" s="87"/>
      <c r="OMR143" s="87"/>
      <c r="OMS143" s="87"/>
      <c r="OMT143" s="87"/>
      <c r="OMU143" s="87"/>
      <c r="OMV143" s="87"/>
      <c r="OMW143" s="87"/>
      <c r="OMX143" s="87"/>
      <c r="OMY143" s="87"/>
      <c r="OMZ143" s="87"/>
      <c r="ONA143" s="87"/>
      <c r="ONB143" s="87"/>
      <c r="ONC143" s="87"/>
      <c r="OND143" s="87"/>
      <c r="ONE143" s="87"/>
      <c r="ONF143" s="87"/>
      <c r="ONG143" s="87"/>
      <c r="ONH143" s="87"/>
      <c r="ONI143" s="87"/>
      <c r="ONJ143" s="87"/>
      <c r="ONK143" s="87"/>
      <c r="ONL143" s="87"/>
      <c r="ONM143" s="87"/>
      <c r="ONN143" s="87"/>
      <c r="ONO143" s="87"/>
      <c r="ONP143" s="87"/>
      <c r="ONQ143" s="87"/>
      <c r="ONR143" s="87"/>
      <c r="ONS143" s="87"/>
      <c r="ONT143" s="87"/>
      <c r="ONU143" s="87"/>
      <c r="ONV143" s="87"/>
      <c r="ONW143" s="87"/>
      <c r="ONX143" s="87"/>
      <c r="ONY143" s="87"/>
      <c r="ONZ143" s="87"/>
      <c r="OOA143" s="87"/>
      <c r="OOB143" s="87"/>
      <c r="OOC143" s="87"/>
      <c r="OOD143" s="87"/>
      <c r="OOE143" s="87"/>
      <c r="OOF143" s="87"/>
      <c r="OOG143" s="87"/>
      <c r="OOH143" s="87"/>
      <c r="OOI143" s="87"/>
      <c r="OOJ143" s="87"/>
      <c r="OOK143" s="87"/>
      <c r="OOL143" s="87"/>
      <c r="OOM143" s="87"/>
      <c r="OON143" s="87"/>
      <c r="OOO143" s="87"/>
      <c r="OOP143" s="87"/>
      <c r="OOQ143" s="87"/>
      <c r="OOR143" s="87"/>
      <c r="OOS143" s="87"/>
      <c r="OOT143" s="87"/>
      <c r="OOU143" s="87"/>
      <c r="OOV143" s="87"/>
      <c r="OOW143" s="87"/>
      <c r="OOX143" s="87"/>
      <c r="OOY143" s="87"/>
      <c r="OOZ143" s="87"/>
      <c r="OPA143" s="87"/>
      <c r="OPB143" s="87"/>
      <c r="OPC143" s="87"/>
      <c r="OPD143" s="87"/>
      <c r="OPE143" s="87"/>
      <c r="OPF143" s="87"/>
      <c r="OPG143" s="87"/>
      <c r="OPH143" s="87"/>
      <c r="OPI143" s="87"/>
      <c r="OPJ143" s="87"/>
      <c r="OPK143" s="87"/>
      <c r="OPL143" s="87"/>
      <c r="OPM143" s="87"/>
      <c r="OPN143" s="87"/>
      <c r="OPO143" s="87"/>
      <c r="OPP143" s="87"/>
      <c r="OPQ143" s="87"/>
      <c r="OPR143" s="87"/>
      <c r="OPS143" s="87"/>
      <c r="OPT143" s="87"/>
      <c r="OPU143" s="87"/>
      <c r="OPV143" s="87"/>
      <c r="OPW143" s="87"/>
      <c r="OPX143" s="87"/>
      <c r="OPY143" s="87"/>
      <c r="OPZ143" s="87"/>
      <c r="OQA143" s="87"/>
      <c r="OQB143" s="87"/>
      <c r="OQC143" s="87"/>
      <c r="OQD143" s="87"/>
      <c r="OQE143" s="87"/>
      <c r="OQF143" s="87"/>
      <c r="OQG143" s="87"/>
      <c r="OQH143" s="87"/>
      <c r="OQI143" s="87"/>
      <c r="OQJ143" s="87"/>
      <c r="OQK143" s="87"/>
      <c r="OQL143" s="87"/>
      <c r="OQM143" s="87"/>
      <c r="OQN143" s="87"/>
      <c r="OQO143" s="87"/>
      <c r="OQP143" s="87"/>
      <c r="OQQ143" s="87"/>
      <c r="OQR143" s="87"/>
      <c r="OQS143" s="87"/>
      <c r="OQT143" s="87"/>
      <c r="OQU143" s="87"/>
      <c r="OQV143" s="87"/>
      <c r="OQW143" s="87"/>
      <c r="OQX143" s="87"/>
      <c r="OQY143" s="87"/>
      <c r="OQZ143" s="87"/>
      <c r="ORA143" s="87"/>
      <c r="ORB143" s="87"/>
      <c r="ORC143" s="87"/>
      <c r="ORD143" s="87"/>
      <c r="ORE143" s="87"/>
      <c r="ORF143" s="87"/>
      <c r="ORG143" s="87"/>
      <c r="ORH143" s="87"/>
      <c r="ORI143" s="87"/>
      <c r="ORJ143" s="87"/>
      <c r="ORK143" s="87"/>
      <c r="ORL143" s="87"/>
      <c r="ORM143" s="87"/>
      <c r="ORN143" s="87"/>
      <c r="ORO143" s="87"/>
      <c r="ORP143" s="87"/>
      <c r="ORQ143" s="87"/>
      <c r="ORR143" s="87"/>
      <c r="ORS143" s="87"/>
      <c r="ORT143" s="87"/>
      <c r="ORU143" s="87"/>
      <c r="ORV143" s="87"/>
      <c r="ORW143" s="87"/>
      <c r="ORX143" s="87"/>
      <c r="ORY143" s="87"/>
      <c r="ORZ143" s="87"/>
      <c r="OSA143" s="87"/>
      <c r="OSB143" s="87"/>
      <c r="OSC143" s="87"/>
      <c r="OSD143" s="87"/>
      <c r="OSE143" s="87"/>
      <c r="OSF143" s="87"/>
      <c r="OSG143" s="87"/>
      <c r="OSH143" s="87"/>
      <c r="OSI143" s="87"/>
      <c r="OSJ143" s="87"/>
      <c r="OSK143" s="87"/>
      <c r="OSL143" s="87"/>
      <c r="OSM143" s="87"/>
      <c r="OSN143" s="87"/>
      <c r="OSO143" s="87"/>
      <c r="OSP143" s="87"/>
      <c r="OSQ143" s="87"/>
      <c r="OSR143" s="87"/>
      <c r="OSS143" s="87"/>
      <c r="OST143" s="87"/>
      <c r="OSU143" s="87"/>
      <c r="OSV143" s="87"/>
      <c r="OSW143" s="87"/>
      <c r="OSX143" s="87"/>
      <c r="OSY143" s="87"/>
      <c r="OSZ143" s="87"/>
      <c r="OTA143" s="87"/>
      <c r="OTB143" s="87"/>
      <c r="OTC143" s="87"/>
      <c r="OTD143" s="87"/>
      <c r="OTE143" s="87"/>
      <c r="OTF143" s="87"/>
      <c r="OTG143" s="87"/>
      <c r="OTH143" s="87"/>
      <c r="OTI143" s="87"/>
      <c r="OTJ143" s="87"/>
      <c r="OTK143" s="87"/>
      <c r="OTL143" s="87"/>
      <c r="OTM143" s="87"/>
      <c r="OTN143" s="87"/>
      <c r="OTO143" s="87"/>
      <c r="OTP143" s="87"/>
      <c r="OTQ143" s="87"/>
      <c r="OTR143" s="87"/>
      <c r="OTS143" s="87"/>
      <c r="OTT143" s="87"/>
      <c r="OTU143" s="87"/>
      <c r="OTV143" s="87"/>
      <c r="OTW143" s="87"/>
      <c r="OTX143" s="87"/>
      <c r="OTY143" s="87"/>
      <c r="OTZ143" s="87"/>
      <c r="OUA143" s="87"/>
      <c r="OUB143" s="87"/>
      <c r="OUC143" s="87"/>
      <c r="OUD143" s="87"/>
      <c r="OUE143" s="87"/>
      <c r="OUF143" s="87"/>
      <c r="OUG143" s="87"/>
      <c r="OUH143" s="87"/>
      <c r="OUI143" s="87"/>
      <c r="OUJ143" s="87"/>
      <c r="OUK143" s="87"/>
      <c r="OUL143" s="87"/>
      <c r="OUM143" s="87"/>
      <c r="OUN143" s="87"/>
      <c r="OUO143" s="87"/>
      <c r="OUP143" s="87"/>
      <c r="OUQ143" s="87"/>
      <c r="OUR143" s="87"/>
      <c r="OUS143" s="87"/>
      <c r="OUT143" s="87"/>
      <c r="OUU143" s="87"/>
      <c r="OUV143" s="87"/>
      <c r="OUW143" s="87"/>
      <c r="OUX143" s="87"/>
      <c r="OUY143" s="87"/>
      <c r="OUZ143" s="87"/>
      <c r="OVA143" s="87"/>
      <c r="OVB143" s="87"/>
      <c r="OVC143" s="87"/>
      <c r="OVD143" s="87"/>
      <c r="OVE143" s="87"/>
      <c r="OVF143" s="87"/>
      <c r="OVG143" s="87"/>
      <c r="OVH143" s="87"/>
      <c r="OVI143" s="87"/>
      <c r="OVJ143" s="87"/>
      <c r="OVK143" s="87"/>
      <c r="OVL143" s="87"/>
      <c r="OVM143" s="87"/>
      <c r="OVN143" s="87"/>
      <c r="OVO143" s="87"/>
      <c r="OVP143" s="87"/>
      <c r="OVQ143" s="87"/>
      <c r="OVR143" s="87"/>
      <c r="OVS143" s="87"/>
      <c r="OVT143" s="87"/>
      <c r="OVU143" s="87"/>
      <c r="OVV143" s="87"/>
      <c r="OVW143" s="87"/>
      <c r="OVX143" s="87"/>
      <c r="OVY143" s="87"/>
      <c r="OVZ143" s="87"/>
      <c r="OWA143" s="87"/>
      <c r="OWB143" s="87"/>
      <c r="OWC143" s="87"/>
      <c r="OWD143" s="87"/>
      <c r="OWE143" s="87"/>
      <c r="OWF143" s="87"/>
      <c r="OWG143" s="87"/>
      <c r="OWH143" s="87"/>
      <c r="OWI143" s="87"/>
      <c r="OWJ143" s="87"/>
      <c r="OWK143" s="87"/>
      <c r="OWL143" s="87"/>
      <c r="OWM143" s="87"/>
      <c r="OWN143" s="87"/>
      <c r="OWO143" s="87"/>
      <c r="OWP143" s="87"/>
      <c r="OWQ143" s="87"/>
      <c r="OWR143" s="87"/>
      <c r="OWS143" s="87"/>
      <c r="OWT143" s="87"/>
      <c r="OWU143" s="87"/>
      <c r="OWV143" s="87"/>
      <c r="OWW143" s="87"/>
      <c r="OWX143" s="87"/>
      <c r="OWY143" s="87"/>
      <c r="OWZ143" s="87"/>
      <c r="OXA143" s="87"/>
      <c r="OXB143" s="87"/>
      <c r="OXC143" s="87"/>
      <c r="OXD143" s="87"/>
      <c r="OXE143" s="87"/>
      <c r="OXF143" s="87"/>
      <c r="OXG143" s="87"/>
      <c r="OXH143" s="87"/>
      <c r="OXI143" s="87"/>
      <c r="OXJ143" s="87"/>
      <c r="OXK143" s="87"/>
      <c r="OXL143" s="87"/>
      <c r="OXM143" s="87"/>
      <c r="OXN143" s="87"/>
      <c r="OXO143" s="87"/>
      <c r="OXP143" s="87"/>
      <c r="OXQ143" s="87"/>
      <c r="OXR143" s="87"/>
      <c r="OXS143" s="87"/>
      <c r="OXT143" s="87"/>
      <c r="OXU143" s="87"/>
      <c r="OXV143" s="87"/>
      <c r="OXW143" s="87"/>
      <c r="OXX143" s="87"/>
      <c r="OXY143" s="87"/>
      <c r="OXZ143" s="87"/>
      <c r="OYA143" s="87"/>
      <c r="OYB143" s="87"/>
      <c r="OYC143" s="87"/>
      <c r="OYD143" s="87"/>
      <c r="OYE143" s="87"/>
      <c r="OYF143" s="87"/>
      <c r="OYG143" s="87"/>
      <c r="OYH143" s="87"/>
      <c r="OYI143" s="87"/>
      <c r="OYJ143" s="87"/>
      <c r="OYK143" s="87"/>
      <c r="OYL143" s="87"/>
      <c r="OYM143" s="87"/>
      <c r="OYN143" s="87"/>
      <c r="OYO143" s="87"/>
      <c r="OYP143" s="87"/>
      <c r="OYQ143" s="87"/>
      <c r="OYR143" s="87"/>
      <c r="OYS143" s="87"/>
      <c r="OYT143" s="87"/>
      <c r="OYU143" s="87"/>
      <c r="OYV143" s="87"/>
      <c r="OYW143" s="87"/>
      <c r="OYX143" s="87"/>
      <c r="OYY143" s="87"/>
      <c r="OYZ143" s="87"/>
      <c r="OZA143" s="87"/>
      <c r="OZB143" s="87"/>
      <c r="OZC143" s="87"/>
      <c r="OZD143" s="87"/>
      <c r="OZE143" s="87"/>
      <c r="OZF143" s="87"/>
      <c r="OZG143" s="87"/>
      <c r="OZH143" s="87"/>
      <c r="OZI143" s="87"/>
      <c r="OZJ143" s="87"/>
      <c r="OZK143" s="87"/>
      <c r="OZL143" s="87"/>
      <c r="OZM143" s="87"/>
      <c r="OZN143" s="87"/>
      <c r="OZO143" s="87"/>
      <c r="OZP143" s="87"/>
      <c r="OZQ143" s="87"/>
      <c r="OZR143" s="87"/>
      <c r="OZS143" s="87"/>
      <c r="OZT143" s="87"/>
      <c r="OZU143" s="87"/>
      <c r="OZV143" s="87"/>
      <c r="OZW143" s="87"/>
      <c r="OZX143" s="87"/>
      <c r="OZY143" s="87"/>
      <c r="OZZ143" s="87"/>
      <c r="PAA143" s="87"/>
      <c r="PAB143" s="87"/>
      <c r="PAC143" s="87"/>
      <c r="PAD143" s="87"/>
      <c r="PAE143" s="87"/>
      <c r="PAF143" s="87"/>
      <c r="PAG143" s="87"/>
      <c r="PAH143" s="87"/>
      <c r="PAI143" s="87"/>
      <c r="PAJ143" s="87"/>
      <c r="PAK143" s="87"/>
      <c r="PAL143" s="87"/>
      <c r="PAM143" s="87"/>
      <c r="PAN143" s="87"/>
      <c r="PAO143" s="87"/>
      <c r="PAP143" s="87"/>
      <c r="PAQ143" s="87"/>
      <c r="PAR143" s="87"/>
      <c r="PAS143" s="87"/>
      <c r="PAT143" s="87"/>
      <c r="PAU143" s="87"/>
      <c r="PAV143" s="87"/>
      <c r="PAW143" s="87"/>
      <c r="PAX143" s="87"/>
      <c r="PAY143" s="87"/>
      <c r="PAZ143" s="87"/>
      <c r="PBA143" s="87"/>
      <c r="PBB143" s="87"/>
      <c r="PBC143" s="87"/>
      <c r="PBD143" s="87"/>
      <c r="PBE143" s="87"/>
      <c r="PBF143" s="87"/>
      <c r="PBG143" s="87"/>
      <c r="PBH143" s="87"/>
      <c r="PBI143" s="87"/>
      <c r="PBJ143" s="87"/>
      <c r="PBK143" s="87"/>
      <c r="PBL143" s="87"/>
      <c r="PBM143" s="87"/>
      <c r="PBN143" s="87"/>
      <c r="PBO143" s="87"/>
      <c r="PBP143" s="87"/>
      <c r="PBQ143" s="87"/>
      <c r="PBR143" s="87"/>
      <c r="PBS143" s="87"/>
      <c r="PBT143" s="87"/>
      <c r="PBU143" s="87"/>
      <c r="PBV143" s="87"/>
      <c r="PBW143" s="87"/>
      <c r="PBX143" s="87"/>
      <c r="PBY143" s="87"/>
      <c r="PBZ143" s="87"/>
      <c r="PCA143" s="87"/>
      <c r="PCB143" s="87"/>
      <c r="PCC143" s="87"/>
      <c r="PCD143" s="87"/>
      <c r="PCE143" s="87"/>
      <c r="PCF143" s="87"/>
      <c r="PCG143" s="87"/>
      <c r="PCH143" s="87"/>
      <c r="PCI143" s="87"/>
      <c r="PCJ143" s="87"/>
      <c r="PCK143" s="87"/>
      <c r="PCL143" s="87"/>
      <c r="PCM143" s="87"/>
      <c r="PCN143" s="87"/>
      <c r="PCO143" s="87"/>
      <c r="PCP143" s="87"/>
      <c r="PCQ143" s="87"/>
      <c r="PCR143" s="87"/>
      <c r="PCS143" s="87"/>
      <c r="PCT143" s="87"/>
      <c r="PCU143" s="87"/>
      <c r="PCV143" s="87"/>
      <c r="PCW143" s="87"/>
      <c r="PCX143" s="87"/>
      <c r="PCY143" s="87"/>
      <c r="PCZ143" s="87"/>
      <c r="PDA143" s="87"/>
      <c r="PDB143" s="87"/>
      <c r="PDC143" s="87"/>
      <c r="PDD143" s="87"/>
      <c r="PDE143" s="87"/>
      <c r="PDF143" s="87"/>
      <c r="PDG143" s="87"/>
      <c r="PDH143" s="87"/>
      <c r="PDI143" s="87"/>
      <c r="PDJ143" s="87"/>
      <c r="PDK143" s="87"/>
      <c r="PDL143" s="87"/>
      <c r="PDM143" s="87"/>
      <c r="PDN143" s="87"/>
      <c r="PDO143" s="87"/>
      <c r="PDP143" s="87"/>
      <c r="PDQ143" s="87"/>
      <c r="PDR143" s="87"/>
      <c r="PDS143" s="87"/>
      <c r="PDT143" s="87"/>
      <c r="PDU143" s="87"/>
      <c r="PDV143" s="87"/>
      <c r="PDW143" s="87"/>
      <c r="PDX143" s="87"/>
      <c r="PDY143" s="87"/>
      <c r="PDZ143" s="87"/>
      <c r="PEA143" s="87"/>
      <c r="PEB143" s="87"/>
      <c r="PEC143" s="87"/>
      <c r="PED143" s="87"/>
      <c r="PEE143" s="87"/>
      <c r="PEF143" s="87"/>
      <c r="PEG143" s="87"/>
      <c r="PEH143" s="87"/>
      <c r="PEI143" s="87"/>
      <c r="PEJ143" s="87"/>
      <c r="PEK143" s="87"/>
      <c r="PEL143" s="87"/>
      <c r="PEM143" s="87"/>
      <c r="PEN143" s="87"/>
      <c r="PEO143" s="87"/>
      <c r="PEP143" s="87"/>
      <c r="PEQ143" s="87"/>
      <c r="PER143" s="87"/>
      <c r="PES143" s="87"/>
      <c r="PET143" s="87"/>
      <c r="PEU143" s="87"/>
      <c r="PEV143" s="87"/>
      <c r="PEW143" s="87"/>
      <c r="PEX143" s="87"/>
      <c r="PEY143" s="87"/>
      <c r="PEZ143" s="87"/>
      <c r="PFA143" s="87"/>
      <c r="PFB143" s="87"/>
      <c r="PFC143" s="87"/>
      <c r="PFD143" s="87"/>
      <c r="PFE143" s="87"/>
      <c r="PFF143" s="87"/>
      <c r="PFG143" s="87"/>
      <c r="PFH143" s="87"/>
      <c r="PFI143" s="87"/>
      <c r="PFJ143" s="87"/>
      <c r="PFK143" s="87"/>
      <c r="PFL143" s="87"/>
      <c r="PFM143" s="87"/>
      <c r="PFN143" s="87"/>
      <c r="PFO143" s="87"/>
      <c r="PFP143" s="87"/>
      <c r="PFQ143" s="87"/>
      <c r="PFR143" s="87"/>
      <c r="PFS143" s="87"/>
      <c r="PFT143" s="87"/>
      <c r="PFU143" s="87"/>
      <c r="PFV143" s="87"/>
      <c r="PFW143" s="87"/>
      <c r="PFX143" s="87"/>
      <c r="PFY143" s="87"/>
      <c r="PFZ143" s="87"/>
      <c r="PGA143" s="87"/>
      <c r="PGB143" s="87"/>
      <c r="PGC143" s="87"/>
      <c r="PGD143" s="87"/>
      <c r="PGE143" s="87"/>
      <c r="PGF143" s="87"/>
      <c r="PGG143" s="87"/>
      <c r="PGH143" s="87"/>
      <c r="PGI143" s="87"/>
      <c r="PGJ143" s="87"/>
      <c r="PGK143" s="87"/>
      <c r="PGL143" s="87"/>
      <c r="PGM143" s="87"/>
      <c r="PGN143" s="87"/>
      <c r="PGO143" s="87"/>
      <c r="PGP143" s="87"/>
      <c r="PGQ143" s="87"/>
      <c r="PGR143" s="87"/>
      <c r="PGS143" s="87"/>
      <c r="PGT143" s="87"/>
      <c r="PGU143" s="87"/>
      <c r="PGV143" s="87"/>
      <c r="PGW143" s="87"/>
      <c r="PGX143" s="87"/>
      <c r="PGY143" s="87"/>
      <c r="PGZ143" s="87"/>
      <c r="PHA143" s="87"/>
      <c r="PHB143" s="87"/>
      <c r="PHC143" s="87"/>
      <c r="PHD143" s="87"/>
      <c r="PHE143" s="87"/>
      <c r="PHF143" s="87"/>
      <c r="PHG143" s="87"/>
      <c r="PHH143" s="87"/>
      <c r="PHI143" s="87"/>
      <c r="PHJ143" s="87"/>
      <c r="PHK143" s="87"/>
      <c r="PHL143" s="87"/>
      <c r="PHM143" s="87"/>
      <c r="PHN143" s="87"/>
      <c r="PHO143" s="87"/>
      <c r="PHP143" s="87"/>
      <c r="PHQ143" s="87"/>
      <c r="PHR143" s="87"/>
      <c r="PHS143" s="87"/>
      <c r="PHT143" s="87"/>
      <c r="PHU143" s="87"/>
      <c r="PHV143" s="87"/>
      <c r="PHW143" s="87"/>
      <c r="PHX143" s="87"/>
      <c r="PHY143" s="87"/>
      <c r="PHZ143" s="87"/>
      <c r="PIA143" s="87"/>
      <c r="PIB143" s="87"/>
      <c r="PIC143" s="87"/>
      <c r="PID143" s="87"/>
      <c r="PIE143" s="87"/>
      <c r="PIF143" s="87"/>
      <c r="PIG143" s="87"/>
      <c r="PIH143" s="87"/>
      <c r="PII143" s="87"/>
      <c r="PIJ143" s="87"/>
      <c r="PIK143" s="87"/>
      <c r="PIL143" s="87"/>
      <c r="PIM143" s="87"/>
      <c r="PIN143" s="87"/>
      <c r="PIO143" s="87"/>
      <c r="PIP143" s="87"/>
      <c r="PIQ143" s="87"/>
      <c r="PIR143" s="87"/>
      <c r="PIS143" s="87"/>
      <c r="PIT143" s="87"/>
      <c r="PIU143" s="87"/>
      <c r="PIV143" s="87"/>
      <c r="PIW143" s="87"/>
      <c r="PIX143" s="87"/>
      <c r="PIY143" s="87"/>
      <c r="PIZ143" s="87"/>
      <c r="PJA143" s="87"/>
      <c r="PJB143" s="87"/>
      <c r="PJC143" s="87"/>
      <c r="PJD143" s="87"/>
      <c r="PJE143" s="87"/>
      <c r="PJF143" s="87"/>
      <c r="PJG143" s="87"/>
      <c r="PJH143" s="87"/>
      <c r="PJI143" s="87"/>
      <c r="PJJ143" s="87"/>
      <c r="PJK143" s="87"/>
      <c r="PJL143" s="87"/>
      <c r="PJM143" s="87"/>
      <c r="PJN143" s="87"/>
      <c r="PJO143" s="87"/>
      <c r="PJP143" s="87"/>
      <c r="PJQ143" s="87"/>
      <c r="PJR143" s="87"/>
      <c r="PJS143" s="87"/>
      <c r="PJT143" s="87"/>
      <c r="PJU143" s="87"/>
      <c r="PJV143" s="87"/>
      <c r="PJW143" s="87"/>
      <c r="PJX143" s="87"/>
      <c r="PJY143" s="87"/>
      <c r="PJZ143" s="87"/>
      <c r="PKA143" s="87"/>
      <c r="PKB143" s="87"/>
      <c r="PKC143" s="87"/>
      <c r="PKD143" s="87"/>
      <c r="PKE143" s="87"/>
      <c r="PKF143" s="87"/>
      <c r="PKG143" s="87"/>
      <c r="PKH143" s="87"/>
      <c r="PKI143" s="87"/>
      <c r="PKJ143" s="87"/>
      <c r="PKK143" s="87"/>
      <c r="PKL143" s="87"/>
      <c r="PKM143" s="87"/>
      <c r="PKN143" s="87"/>
      <c r="PKO143" s="87"/>
      <c r="PKP143" s="87"/>
      <c r="PKQ143" s="87"/>
      <c r="PKR143" s="87"/>
      <c r="PKS143" s="87"/>
      <c r="PKT143" s="87"/>
      <c r="PKU143" s="87"/>
      <c r="PKV143" s="87"/>
      <c r="PKW143" s="87"/>
      <c r="PKX143" s="87"/>
      <c r="PKY143" s="87"/>
      <c r="PKZ143" s="87"/>
      <c r="PLA143" s="87"/>
      <c r="PLB143" s="87"/>
      <c r="PLC143" s="87"/>
      <c r="PLD143" s="87"/>
      <c r="PLE143" s="87"/>
      <c r="PLF143" s="87"/>
      <c r="PLG143" s="87"/>
      <c r="PLH143" s="87"/>
      <c r="PLI143" s="87"/>
      <c r="PLJ143" s="87"/>
      <c r="PLK143" s="87"/>
      <c r="PLL143" s="87"/>
      <c r="PLM143" s="87"/>
      <c r="PLN143" s="87"/>
      <c r="PLO143" s="87"/>
      <c r="PLP143" s="87"/>
      <c r="PLQ143" s="87"/>
      <c r="PLR143" s="87"/>
      <c r="PLS143" s="87"/>
      <c r="PLT143" s="87"/>
      <c r="PLU143" s="87"/>
      <c r="PLV143" s="87"/>
      <c r="PLW143" s="87"/>
      <c r="PLX143" s="87"/>
      <c r="PLY143" s="87"/>
      <c r="PLZ143" s="87"/>
      <c r="PMA143" s="87"/>
      <c r="PMB143" s="87"/>
      <c r="PMC143" s="87"/>
      <c r="PMD143" s="87"/>
      <c r="PME143" s="87"/>
      <c r="PMF143" s="87"/>
      <c r="PMG143" s="87"/>
      <c r="PMH143" s="87"/>
      <c r="PMI143" s="87"/>
      <c r="PMJ143" s="87"/>
      <c r="PMK143" s="87"/>
      <c r="PML143" s="87"/>
      <c r="PMM143" s="87"/>
      <c r="PMN143" s="87"/>
      <c r="PMO143" s="87"/>
      <c r="PMP143" s="87"/>
      <c r="PMQ143" s="87"/>
      <c r="PMR143" s="87"/>
      <c r="PMS143" s="87"/>
      <c r="PMT143" s="87"/>
      <c r="PMU143" s="87"/>
      <c r="PMV143" s="87"/>
      <c r="PMW143" s="87"/>
      <c r="PMX143" s="87"/>
      <c r="PMY143" s="87"/>
      <c r="PMZ143" s="87"/>
      <c r="PNA143" s="87"/>
      <c r="PNB143" s="87"/>
      <c r="PNC143" s="87"/>
      <c r="PND143" s="87"/>
      <c r="PNE143" s="87"/>
      <c r="PNF143" s="87"/>
      <c r="PNG143" s="87"/>
      <c r="PNH143" s="87"/>
      <c r="PNI143" s="87"/>
      <c r="PNJ143" s="87"/>
      <c r="PNK143" s="87"/>
      <c r="PNL143" s="87"/>
      <c r="PNM143" s="87"/>
      <c r="PNN143" s="87"/>
      <c r="PNO143" s="87"/>
      <c r="PNP143" s="87"/>
      <c r="PNQ143" s="87"/>
      <c r="PNR143" s="87"/>
      <c r="PNS143" s="87"/>
      <c r="PNT143" s="87"/>
      <c r="PNU143" s="87"/>
      <c r="PNV143" s="87"/>
      <c r="PNW143" s="87"/>
      <c r="PNX143" s="87"/>
      <c r="PNY143" s="87"/>
      <c r="PNZ143" s="87"/>
      <c r="POA143" s="87"/>
      <c r="POB143" s="87"/>
      <c r="POC143" s="87"/>
      <c r="POD143" s="87"/>
      <c r="POE143" s="87"/>
      <c r="POF143" s="87"/>
      <c r="POG143" s="87"/>
      <c r="POH143" s="87"/>
      <c r="POI143" s="87"/>
      <c r="POJ143" s="87"/>
      <c r="POK143" s="87"/>
      <c r="POL143" s="87"/>
      <c r="POM143" s="87"/>
      <c r="PON143" s="87"/>
      <c r="POO143" s="87"/>
      <c r="POP143" s="87"/>
      <c r="POQ143" s="87"/>
      <c r="POR143" s="87"/>
      <c r="POS143" s="87"/>
      <c r="POT143" s="87"/>
      <c r="POU143" s="87"/>
      <c r="POV143" s="87"/>
      <c r="POW143" s="87"/>
      <c r="POX143" s="87"/>
      <c r="POY143" s="87"/>
      <c r="POZ143" s="87"/>
      <c r="PPA143" s="87"/>
      <c r="PPB143" s="87"/>
      <c r="PPC143" s="87"/>
      <c r="PPD143" s="87"/>
      <c r="PPE143" s="87"/>
      <c r="PPF143" s="87"/>
      <c r="PPG143" s="87"/>
      <c r="PPH143" s="87"/>
      <c r="PPI143" s="87"/>
      <c r="PPJ143" s="87"/>
      <c r="PPK143" s="87"/>
      <c r="PPL143" s="87"/>
      <c r="PPM143" s="87"/>
      <c r="PPN143" s="87"/>
      <c r="PPO143" s="87"/>
      <c r="PPP143" s="87"/>
      <c r="PPQ143" s="87"/>
      <c r="PPR143" s="87"/>
      <c r="PPS143" s="87"/>
      <c r="PPT143" s="87"/>
      <c r="PPU143" s="87"/>
      <c r="PPV143" s="87"/>
      <c r="PPW143" s="87"/>
      <c r="PPX143" s="87"/>
      <c r="PPY143" s="87"/>
      <c r="PPZ143" s="87"/>
      <c r="PQA143" s="87"/>
      <c r="PQB143" s="87"/>
      <c r="PQC143" s="87"/>
      <c r="PQD143" s="87"/>
      <c r="PQE143" s="87"/>
      <c r="PQF143" s="87"/>
      <c r="PQG143" s="87"/>
      <c r="PQH143" s="87"/>
      <c r="PQI143" s="87"/>
      <c r="PQJ143" s="87"/>
      <c r="PQK143" s="87"/>
      <c r="PQL143" s="87"/>
      <c r="PQM143" s="87"/>
      <c r="PQN143" s="87"/>
      <c r="PQO143" s="87"/>
      <c r="PQP143" s="87"/>
      <c r="PQQ143" s="87"/>
      <c r="PQR143" s="87"/>
      <c r="PQS143" s="87"/>
      <c r="PQT143" s="87"/>
      <c r="PQU143" s="87"/>
      <c r="PQV143" s="87"/>
      <c r="PQW143" s="87"/>
      <c r="PQX143" s="87"/>
      <c r="PQY143" s="87"/>
      <c r="PQZ143" s="87"/>
      <c r="PRA143" s="87"/>
      <c r="PRB143" s="87"/>
      <c r="PRC143" s="87"/>
      <c r="PRD143" s="87"/>
      <c r="PRE143" s="87"/>
      <c r="PRF143" s="87"/>
      <c r="PRG143" s="87"/>
      <c r="PRH143" s="87"/>
      <c r="PRI143" s="87"/>
      <c r="PRJ143" s="87"/>
      <c r="PRK143" s="87"/>
      <c r="PRL143" s="87"/>
      <c r="PRM143" s="87"/>
      <c r="PRN143" s="87"/>
      <c r="PRO143" s="87"/>
      <c r="PRP143" s="87"/>
      <c r="PRQ143" s="87"/>
      <c r="PRR143" s="87"/>
      <c r="PRS143" s="87"/>
      <c r="PRT143" s="87"/>
      <c r="PRU143" s="87"/>
      <c r="PRV143" s="87"/>
      <c r="PRW143" s="87"/>
      <c r="PRX143" s="87"/>
      <c r="PRY143" s="87"/>
      <c r="PRZ143" s="87"/>
      <c r="PSA143" s="87"/>
      <c r="PSB143" s="87"/>
      <c r="PSC143" s="87"/>
      <c r="PSD143" s="87"/>
      <c r="PSE143" s="87"/>
      <c r="PSF143" s="87"/>
      <c r="PSG143" s="87"/>
      <c r="PSH143" s="87"/>
      <c r="PSI143" s="87"/>
      <c r="PSJ143" s="87"/>
      <c r="PSK143" s="87"/>
      <c r="PSL143" s="87"/>
      <c r="PSM143" s="87"/>
      <c r="PSN143" s="87"/>
      <c r="PSO143" s="87"/>
      <c r="PSP143" s="87"/>
      <c r="PSQ143" s="87"/>
      <c r="PSR143" s="87"/>
      <c r="PSS143" s="87"/>
      <c r="PST143" s="87"/>
      <c r="PSU143" s="87"/>
      <c r="PSV143" s="87"/>
      <c r="PSW143" s="87"/>
      <c r="PSX143" s="87"/>
      <c r="PSY143" s="87"/>
      <c r="PSZ143" s="87"/>
      <c r="PTA143" s="87"/>
      <c r="PTB143" s="87"/>
      <c r="PTC143" s="87"/>
      <c r="PTD143" s="87"/>
      <c r="PTE143" s="87"/>
      <c r="PTF143" s="87"/>
      <c r="PTG143" s="87"/>
      <c r="PTH143" s="87"/>
      <c r="PTI143" s="87"/>
      <c r="PTJ143" s="87"/>
      <c r="PTK143" s="87"/>
      <c r="PTL143" s="87"/>
      <c r="PTM143" s="87"/>
      <c r="PTN143" s="87"/>
      <c r="PTO143" s="87"/>
      <c r="PTP143" s="87"/>
      <c r="PTQ143" s="87"/>
      <c r="PTR143" s="87"/>
      <c r="PTS143" s="87"/>
      <c r="PTT143" s="87"/>
      <c r="PTU143" s="87"/>
      <c r="PTV143" s="87"/>
      <c r="PTW143" s="87"/>
      <c r="PTX143" s="87"/>
      <c r="PTY143" s="87"/>
      <c r="PTZ143" s="87"/>
      <c r="PUA143" s="87"/>
      <c r="PUB143" s="87"/>
      <c r="PUC143" s="87"/>
      <c r="PUD143" s="87"/>
      <c r="PUE143" s="87"/>
      <c r="PUF143" s="87"/>
      <c r="PUG143" s="87"/>
      <c r="PUH143" s="87"/>
      <c r="PUI143" s="87"/>
      <c r="PUJ143" s="87"/>
      <c r="PUK143" s="87"/>
      <c r="PUL143" s="87"/>
      <c r="PUM143" s="87"/>
      <c r="PUN143" s="87"/>
      <c r="PUO143" s="87"/>
      <c r="PUP143" s="87"/>
      <c r="PUQ143" s="87"/>
      <c r="PUR143" s="87"/>
      <c r="PUS143" s="87"/>
      <c r="PUT143" s="87"/>
      <c r="PUU143" s="87"/>
      <c r="PUV143" s="87"/>
      <c r="PUW143" s="87"/>
      <c r="PUX143" s="87"/>
      <c r="PUY143" s="87"/>
      <c r="PUZ143" s="87"/>
      <c r="PVA143" s="87"/>
      <c r="PVB143" s="87"/>
      <c r="PVC143" s="87"/>
      <c r="PVD143" s="87"/>
      <c r="PVE143" s="87"/>
      <c r="PVF143" s="87"/>
      <c r="PVG143" s="87"/>
      <c r="PVH143" s="87"/>
      <c r="PVI143" s="87"/>
      <c r="PVJ143" s="87"/>
      <c r="PVK143" s="87"/>
      <c r="PVL143" s="87"/>
      <c r="PVM143" s="87"/>
      <c r="PVN143" s="87"/>
      <c r="PVO143" s="87"/>
      <c r="PVP143" s="87"/>
      <c r="PVQ143" s="87"/>
      <c r="PVR143" s="87"/>
      <c r="PVS143" s="87"/>
      <c r="PVT143" s="87"/>
      <c r="PVU143" s="87"/>
      <c r="PVV143" s="87"/>
      <c r="PVW143" s="87"/>
      <c r="PVX143" s="87"/>
      <c r="PVY143" s="87"/>
      <c r="PVZ143" s="87"/>
      <c r="PWA143" s="87"/>
      <c r="PWB143" s="87"/>
      <c r="PWC143" s="87"/>
      <c r="PWD143" s="87"/>
      <c r="PWE143" s="87"/>
      <c r="PWF143" s="87"/>
      <c r="PWG143" s="87"/>
      <c r="PWH143" s="87"/>
      <c r="PWI143" s="87"/>
      <c r="PWJ143" s="87"/>
      <c r="PWK143" s="87"/>
      <c r="PWL143" s="87"/>
      <c r="PWM143" s="87"/>
      <c r="PWN143" s="87"/>
      <c r="PWO143" s="87"/>
      <c r="PWP143" s="87"/>
      <c r="PWQ143" s="87"/>
      <c r="PWR143" s="87"/>
      <c r="PWS143" s="87"/>
      <c r="PWT143" s="87"/>
      <c r="PWU143" s="87"/>
      <c r="PWV143" s="87"/>
      <c r="PWW143" s="87"/>
      <c r="PWX143" s="87"/>
      <c r="PWY143" s="87"/>
      <c r="PWZ143" s="87"/>
      <c r="PXA143" s="87"/>
      <c r="PXB143" s="87"/>
      <c r="PXC143" s="87"/>
      <c r="PXD143" s="87"/>
      <c r="PXE143" s="87"/>
      <c r="PXF143" s="87"/>
      <c r="PXG143" s="87"/>
      <c r="PXH143" s="87"/>
      <c r="PXI143" s="87"/>
      <c r="PXJ143" s="87"/>
      <c r="PXK143" s="87"/>
      <c r="PXL143" s="87"/>
      <c r="PXM143" s="87"/>
      <c r="PXN143" s="87"/>
      <c r="PXO143" s="87"/>
      <c r="PXP143" s="87"/>
      <c r="PXQ143" s="87"/>
      <c r="PXR143" s="87"/>
      <c r="PXS143" s="87"/>
      <c r="PXT143" s="87"/>
      <c r="PXU143" s="87"/>
      <c r="PXV143" s="87"/>
      <c r="PXW143" s="87"/>
      <c r="PXX143" s="87"/>
      <c r="PXY143" s="87"/>
      <c r="PXZ143" s="87"/>
      <c r="PYA143" s="87"/>
      <c r="PYB143" s="87"/>
      <c r="PYC143" s="87"/>
      <c r="PYD143" s="87"/>
      <c r="PYE143" s="87"/>
      <c r="PYF143" s="87"/>
      <c r="PYG143" s="87"/>
      <c r="PYH143" s="87"/>
      <c r="PYI143" s="87"/>
      <c r="PYJ143" s="87"/>
      <c r="PYK143" s="87"/>
      <c r="PYL143" s="87"/>
      <c r="PYM143" s="87"/>
      <c r="PYN143" s="87"/>
      <c r="PYO143" s="87"/>
      <c r="PYP143" s="87"/>
      <c r="PYQ143" s="87"/>
      <c r="PYR143" s="87"/>
      <c r="PYS143" s="87"/>
      <c r="PYT143" s="87"/>
      <c r="PYU143" s="87"/>
      <c r="PYV143" s="87"/>
      <c r="PYW143" s="87"/>
      <c r="PYX143" s="87"/>
      <c r="PYY143" s="87"/>
      <c r="PYZ143" s="87"/>
      <c r="PZA143" s="87"/>
      <c r="PZB143" s="87"/>
      <c r="PZC143" s="87"/>
      <c r="PZD143" s="87"/>
      <c r="PZE143" s="87"/>
      <c r="PZF143" s="87"/>
      <c r="PZG143" s="87"/>
      <c r="PZH143" s="87"/>
      <c r="PZI143" s="87"/>
      <c r="PZJ143" s="87"/>
      <c r="PZK143" s="87"/>
      <c r="PZL143" s="87"/>
      <c r="PZM143" s="87"/>
      <c r="PZN143" s="87"/>
      <c r="PZO143" s="87"/>
      <c r="PZP143" s="87"/>
      <c r="PZQ143" s="87"/>
      <c r="PZR143" s="87"/>
      <c r="PZS143" s="87"/>
      <c r="PZT143" s="87"/>
      <c r="PZU143" s="87"/>
      <c r="PZV143" s="87"/>
      <c r="PZW143" s="87"/>
      <c r="PZX143" s="87"/>
      <c r="PZY143" s="87"/>
      <c r="PZZ143" s="87"/>
      <c r="QAA143" s="87"/>
      <c r="QAB143" s="87"/>
      <c r="QAC143" s="87"/>
      <c r="QAD143" s="87"/>
      <c r="QAE143" s="87"/>
      <c r="QAF143" s="87"/>
      <c r="QAG143" s="87"/>
      <c r="QAH143" s="87"/>
      <c r="QAI143" s="87"/>
      <c r="QAJ143" s="87"/>
      <c r="QAK143" s="87"/>
      <c r="QAL143" s="87"/>
      <c r="QAM143" s="87"/>
      <c r="QAN143" s="87"/>
      <c r="QAO143" s="87"/>
      <c r="QAP143" s="87"/>
      <c r="QAQ143" s="87"/>
      <c r="QAR143" s="87"/>
      <c r="QAS143" s="87"/>
      <c r="QAT143" s="87"/>
      <c r="QAU143" s="87"/>
      <c r="QAV143" s="87"/>
      <c r="QAW143" s="87"/>
      <c r="QAX143" s="87"/>
      <c r="QAY143" s="87"/>
      <c r="QAZ143" s="87"/>
      <c r="QBA143" s="87"/>
      <c r="QBB143" s="87"/>
      <c r="QBC143" s="87"/>
      <c r="QBD143" s="87"/>
      <c r="QBE143" s="87"/>
      <c r="QBF143" s="87"/>
      <c r="QBG143" s="87"/>
      <c r="QBH143" s="87"/>
      <c r="QBI143" s="87"/>
      <c r="QBJ143" s="87"/>
      <c r="QBK143" s="87"/>
      <c r="QBL143" s="87"/>
      <c r="QBM143" s="87"/>
      <c r="QBN143" s="87"/>
      <c r="QBO143" s="87"/>
      <c r="QBP143" s="87"/>
      <c r="QBQ143" s="87"/>
      <c r="QBR143" s="87"/>
      <c r="QBS143" s="87"/>
      <c r="QBT143" s="87"/>
      <c r="QBU143" s="87"/>
      <c r="QBV143" s="87"/>
      <c r="QBW143" s="87"/>
      <c r="QBX143" s="87"/>
      <c r="QBY143" s="87"/>
      <c r="QBZ143" s="87"/>
      <c r="QCA143" s="87"/>
      <c r="QCB143" s="87"/>
      <c r="QCC143" s="87"/>
      <c r="QCD143" s="87"/>
      <c r="QCE143" s="87"/>
      <c r="QCF143" s="87"/>
      <c r="QCG143" s="87"/>
      <c r="QCH143" s="87"/>
      <c r="QCI143" s="87"/>
      <c r="QCJ143" s="87"/>
      <c r="QCK143" s="87"/>
      <c r="QCL143" s="87"/>
      <c r="QCM143" s="87"/>
      <c r="QCN143" s="87"/>
      <c r="QCO143" s="87"/>
      <c r="QCP143" s="87"/>
      <c r="QCQ143" s="87"/>
      <c r="QCR143" s="87"/>
      <c r="QCS143" s="87"/>
      <c r="QCT143" s="87"/>
      <c r="QCU143" s="87"/>
      <c r="QCV143" s="87"/>
      <c r="QCW143" s="87"/>
      <c r="QCX143" s="87"/>
      <c r="QCY143" s="87"/>
      <c r="QCZ143" s="87"/>
      <c r="QDA143" s="87"/>
      <c r="QDB143" s="87"/>
      <c r="QDC143" s="87"/>
      <c r="QDD143" s="87"/>
      <c r="QDE143" s="87"/>
      <c r="QDF143" s="87"/>
      <c r="QDG143" s="87"/>
      <c r="QDH143" s="87"/>
      <c r="QDI143" s="87"/>
      <c r="QDJ143" s="87"/>
      <c r="QDK143" s="87"/>
      <c r="QDL143" s="87"/>
      <c r="QDM143" s="87"/>
      <c r="QDN143" s="87"/>
      <c r="QDO143" s="87"/>
      <c r="QDP143" s="87"/>
      <c r="QDQ143" s="87"/>
      <c r="QDR143" s="87"/>
      <c r="QDS143" s="87"/>
      <c r="QDT143" s="87"/>
      <c r="QDU143" s="87"/>
      <c r="QDV143" s="87"/>
      <c r="QDW143" s="87"/>
      <c r="QDX143" s="87"/>
      <c r="QDY143" s="87"/>
      <c r="QDZ143" s="87"/>
      <c r="QEA143" s="87"/>
      <c r="QEB143" s="87"/>
      <c r="QEC143" s="87"/>
      <c r="QED143" s="87"/>
      <c r="QEE143" s="87"/>
      <c r="QEF143" s="87"/>
      <c r="QEG143" s="87"/>
      <c r="QEH143" s="87"/>
      <c r="QEI143" s="87"/>
      <c r="QEJ143" s="87"/>
      <c r="QEK143" s="87"/>
      <c r="QEL143" s="87"/>
      <c r="QEM143" s="87"/>
      <c r="QEN143" s="87"/>
      <c r="QEO143" s="87"/>
      <c r="QEP143" s="87"/>
      <c r="QEQ143" s="87"/>
      <c r="QER143" s="87"/>
      <c r="QES143" s="87"/>
      <c r="QET143" s="87"/>
      <c r="QEU143" s="87"/>
      <c r="QEV143" s="87"/>
      <c r="QEW143" s="87"/>
      <c r="QEX143" s="87"/>
      <c r="QEY143" s="87"/>
      <c r="QEZ143" s="87"/>
      <c r="QFA143" s="87"/>
      <c r="QFB143" s="87"/>
      <c r="QFC143" s="87"/>
      <c r="QFD143" s="87"/>
      <c r="QFE143" s="87"/>
      <c r="QFF143" s="87"/>
      <c r="QFG143" s="87"/>
      <c r="QFH143" s="87"/>
      <c r="QFI143" s="87"/>
      <c r="QFJ143" s="87"/>
      <c r="QFK143" s="87"/>
      <c r="QFL143" s="87"/>
      <c r="QFM143" s="87"/>
      <c r="QFN143" s="87"/>
      <c r="QFO143" s="87"/>
      <c r="QFP143" s="87"/>
      <c r="QFQ143" s="87"/>
      <c r="QFR143" s="87"/>
      <c r="QFS143" s="87"/>
      <c r="QFT143" s="87"/>
      <c r="QFU143" s="87"/>
      <c r="QFV143" s="87"/>
      <c r="QFW143" s="87"/>
      <c r="QFX143" s="87"/>
      <c r="QFY143" s="87"/>
      <c r="QFZ143" s="87"/>
      <c r="QGA143" s="87"/>
      <c r="QGB143" s="87"/>
      <c r="QGC143" s="87"/>
      <c r="QGD143" s="87"/>
      <c r="QGE143" s="87"/>
      <c r="QGF143" s="87"/>
      <c r="QGG143" s="87"/>
      <c r="QGH143" s="87"/>
      <c r="QGI143" s="87"/>
      <c r="QGJ143" s="87"/>
      <c r="QGK143" s="87"/>
      <c r="QGL143" s="87"/>
      <c r="QGM143" s="87"/>
      <c r="QGN143" s="87"/>
      <c r="QGO143" s="87"/>
      <c r="QGP143" s="87"/>
      <c r="QGQ143" s="87"/>
      <c r="QGR143" s="87"/>
      <c r="QGS143" s="87"/>
      <c r="QGT143" s="87"/>
      <c r="QGU143" s="87"/>
      <c r="QGV143" s="87"/>
      <c r="QGW143" s="87"/>
      <c r="QGX143" s="87"/>
      <c r="QGY143" s="87"/>
      <c r="QGZ143" s="87"/>
      <c r="QHA143" s="87"/>
      <c r="QHB143" s="87"/>
      <c r="QHC143" s="87"/>
      <c r="QHD143" s="87"/>
      <c r="QHE143" s="87"/>
      <c r="QHF143" s="87"/>
      <c r="QHG143" s="87"/>
      <c r="QHH143" s="87"/>
      <c r="QHI143" s="87"/>
      <c r="QHJ143" s="87"/>
      <c r="QHK143" s="87"/>
      <c r="QHL143" s="87"/>
      <c r="QHM143" s="87"/>
      <c r="QHN143" s="87"/>
      <c r="QHO143" s="87"/>
      <c r="QHP143" s="87"/>
      <c r="QHQ143" s="87"/>
      <c r="QHR143" s="87"/>
      <c r="QHS143" s="87"/>
      <c r="QHT143" s="87"/>
      <c r="QHU143" s="87"/>
      <c r="QHV143" s="87"/>
      <c r="QHW143" s="87"/>
      <c r="QHX143" s="87"/>
      <c r="QHY143" s="87"/>
      <c r="QHZ143" s="87"/>
      <c r="QIA143" s="87"/>
      <c r="QIB143" s="87"/>
      <c r="QIC143" s="87"/>
      <c r="QID143" s="87"/>
      <c r="QIE143" s="87"/>
      <c r="QIF143" s="87"/>
      <c r="QIG143" s="87"/>
      <c r="QIH143" s="87"/>
      <c r="QII143" s="87"/>
      <c r="QIJ143" s="87"/>
      <c r="QIK143" s="87"/>
      <c r="QIL143" s="87"/>
      <c r="QIM143" s="87"/>
      <c r="QIN143" s="87"/>
      <c r="QIO143" s="87"/>
      <c r="QIP143" s="87"/>
      <c r="QIQ143" s="87"/>
      <c r="QIR143" s="87"/>
      <c r="QIS143" s="87"/>
      <c r="QIT143" s="87"/>
      <c r="QIU143" s="87"/>
      <c r="QIV143" s="87"/>
      <c r="QIW143" s="87"/>
      <c r="QIX143" s="87"/>
      <c r="QIY143" s="87"/>
      <c r="QIZ143" s="87"/>
      <c r="QJA143" s="87"/>
      <c r="QJB143" s="87"/>
      <c r="QJC143" s="87"/>
      <c r="QJD143" s="87"/>
      <c r="QJE143" s="87"/>
      <c r="QJF143" s="87"/>
      <c r="QJG143" s="87"/>
      <c r="QJH143" s="87"/>
      <c r="QJI143" s="87"/>
      <c r="QJJ143" s="87"/>
      <c r="QJK143" s="87"/>
      <c r="QJL143" s="87"/>
      <c r="QJM143" s="87"/>
      <c r="QJN143" s="87"/>
      <c r="QJO143" s="87"/>
      <c r="QJP143" s="87"/>
      <c r="QJQ143" s="87"/>
      <c r="QJR143" s="87"/>
      <c r="QJS143" s="87"/>
      <c r="QJT143" s="87"/>
      <c r="QJU143" s="87"/>
      <c r="QJV143" s="87"/>
      <c r="QJW143" s="87"/>
      <c r="QJX143" s="87"/>
      <c r="QJY143" s="87"/>
      <c r="QJZ143" s="87"/>
      <c r="QKA143" s="87"/>
      <c r="QKB143" s="87"/>
      <c r="QKC143" s="87"/>
      <c r="QKD143" s="87"/>
      <c r="QKE143" s="87"/>
      <c r="QKF143" s="87"/>
      <c r="QKG143" s="87"/>
      <c r="QKH143" s="87"/>
      <c r="QKI143" s="87"/>
      <c r="QKJ143" s="87"/>
      <c r="QKK143" s="87"/>
      <c r="QKL143" s="87"/>
      <c r="QKM143" s="87"/>
      <c r="QKN143" s="87"/>
      <c r="QKO143" s="87"/>
      <c r="QKP143" s="87"/>
      <c r="QKQ143" s="87"/>
      <c r="QKR143" s="87"/>
      <c r="QKS143" s="87"/>
      <c r="QKT143" s="87"/>
      <c r="QKU143" s="87"/>
      <c r="QKV143" s="87"/>
      <c r="QKW143" s="87"/>
      <c r="QKX143" s="87"/>
      <c r="QKY143" s="87"/>
      <c r="QKZ143" s="87"/>
      <c r="QLA143" s="87"/>
      <c r="QLB143" s="87"/>
      <c r="QLC143" s="87"/>
      <c r="QLD143" s="87"/>
      <c r="QLE143" s="87"/>
      <c r="QLF143" s="87"/>
      <c r="QLG143" s="87"/>
      <c r="QLH143" s="87"/>
      <c r="QLI143" s="87"/>
      <c r="QLJ143" s="87"/>
      <c r="QLK143" s="87"/>
      <c r="QLL143" s="87"/>
      <c r="QLM143" s="87"/>
      <c r="QLN143" s="87"/>
      <c r="QLO143" s="87"/>
      <c r="QLP143" s="87"/>
      <c r="QLQ143" s="87"/>
      <c r="QLR143" s="87"/>
      <c r="QLS143" s="87"/>
      <c r="QLT143" s="87"/>
      <c r="QLU143" s="87"/>
      <c r="QLV143" s="87"/>
      <c r="QLW143" s="87"/>
      <c r="QLX143" s="87"/>
      <c r="QLY143" s="87"/>
      <c r="QLZ143" s="87"/>
      <c r="QMA143" s="87"/>
      <c r="QMB143" s="87"/>
      <c r="QMC143" s="87"/>
      <c r="QMD143" s="87"/>
      <c r="QME143" s="87"/>
      <c r="QMF143" s="87"/>
      <c r="QMG143" s="87"/>
      <c r="QMH143" s="87"/>
      <c r="QMI143" s="87"/>
      <c r="QMJ143" s="87"/>
      <c r="QMK143" s="87"/>
      <c r="QML143" s="87"/>
      <c r="QMM143" s="87"/>
      <c r="QMN143" s="87"/>
      <c r="QMO143" s="87"/>
      <c r="QMP143" s="87"/>
      <c r="QMQ143" s="87"/>
      <c r="QMR143" s="87"/>
      <c r="QMS143" s="87"/>
      <c r="QMT143" s="87"/>
      <c r="QMU143" s="87"/>
      <c r="QMV143" s="87"/>
      <c r="QMW143" s="87"/>
      <c r="QMX143" s="87"/>
      <c r="QMY143" s="87"/>
      <c r="QMZ143" s="87"/>
      <c r="QNA143" s="87"/>
      <c r="QNB143" s="87"/>
      <c r="QNC143" s="87"/>
      <c r="QND143" s="87"/>
      <c r="QNE143" s="87"/>
      <c r="QNF143" s="87"/>
      <c r="QNG143" s="87"/>
      <c r="QNH143" s="87"/>
      <c r="QNI143" s="87"/>
      <c r="QNJ143" s="87"/>
      <c r="QNK143" s="87"/>
      <c r="QNL143" s="87"/>
      <c r="QNM143" s="87"/>
      <c r="QNN143" s="87"/>
      <c r="QNO143" s="87"/>
      <c r="QNP143" s="87"/>
      <c r="QNQ143" s="87"/>
      <c r="QNR143" s="87"/>
      <c r="QNS143" s="87"/>
      <c r="QNT143" s="87"/>
      <c r="QNU143" s="87"/>
      <c r="QNV143" s="87"/>
      <c r="QNW143" s="87"/>
      <c r="QNX143" s="87"/>
      <c r="QNY143" s="87"/>
      <c r="QNZ143" s="87"/>
      <c r="QOA143" s="87"/>
      <c r="QOB143" s="87"/>
      <c r="QOC143" s="87"/>
      <c r="QOD143" s="87"/>
      <c r="QOE143" s="87"/>
      <c r="QOF143" s="87"/>
      <c r="QOG143" s="87"/>
      <c r="QOH143" s="87"/>
      <c r="QOI143" s="87"/>
      <c r="QOJ143" s="87"/>
      <c r="QOK143" s="87"/>
      <c r="QOL143" s="87"/>
      <c r="QOM143" s="87"/>
      <c r="QON143" s="87"/>
      <c r="QOO143" s="87"/>
      <c r="QOP143" s="87"/>
      <c r="QOQ143" s="87"/>
      <c r="QOR143" s="87"/>
      <c r="QOS143" s="87"/>
      <c r="QOT143" s="87"/>
      <c r="QOU143" s="87"/>
      <c r="QOV143" s="87"/>
      <c r="QOW143" s="87"/>
      <c r="QOX143" s="87"/>
      <c r="QOY143" s="87"/>
      <c r="QOZ143" s="87"/>
      <c r="QPA143" s="87"/>
      <c r="QPB143" s="87"/>
      <c r="QPC143" s="87"/>
      <c r="QPD143" s="87"/>
      <c r="QPE143" s="87"/>
      <c r="QPF143" s="87"/>
      <c r="QPG143" s="87"/>
      <c r="QPH143" s="87"/>
      <c r="QPI143" s="87"/>
      <c r="QPJ143" s="87"/>
      <c r="QPK143" s="87"/>
      <c r="QPL143" s="87"/>
      <c r="QPM143" s="87"/>
      <c r="QPN143" s="87"/>
      <c r="QPO143" s="87"/>
      <c r="QPP143" s="87"/>
      <c r="QPQ143" s="87"/>
      <c r="QPR143" s="87"/>
      <c r="QPS143" s="87"/>
      <c r="QPT143" s="87"/>
      <c r="QPU143" s="87"/>
      <c r="QPV143" s="87"/>
      <c r="QPW143" s="87"/>
      <c r="QPX143" s="87"/>
      <c r="QPY143" s="87"/>
      <c r="QPZ143" s="87"/>
      <c r="QQA143" s="87"/>
      <c r="QQB143" s="87"/>
      <c r="QQC143" s="87"/>
      <c r="QQD143" s="87"/>
      <c r="QQE143" s="87"/>
      <c r="QQF143" s="87"/>
      <c r="QQG143" s="87"/>
      <c r="QQH143" s="87"/>
      <c r="QQI143" s="87"/>
      <c r="QQJ143" s="87"/>
      <c r="QQK143" s="87"/>
      <c r="QQL143" s="87"/>
      <c r="QQM143" s="87"/>
      <c r="QQN143" s="87"/>
      <c r="QQO143" s="87"/>
      <c r="QQP143" s="87"/>
      <c r="QQQ143" s="87"/>
      <c r="QQR143" s="87"/>
      <c r="QQS143" s="87"/>
      <c r="QQT143" s="87"/>
      <c r="QQU143" s="87"/>
      <c r="QQV143" s="87"/>
      <c r="QQW143" s="87"/>
      <c r="QQX143" s="87"/>
      <c r="QQY143" s="87"/>
      <c r="QQZ143" s="87"/>
      <c r="QRA143" s="87"/>
      <c r="QRB143" s="87"/>
      <c r="QRC143" s="87"/>
      <c r="QRD143" s="87"/>
      <c r="QRE143" s="87"/>
      <c r="QRF143" s="87"/>
      <c r="QRG143" s="87"/>
      <c r="QRH143" s="87"/>
      <c r="QRI143" s="87"/>
      <c r="QRJ143" s="87"/>
      <c r="QRK143" s="87"/>
      <c r="QRL143" s="87"/>
      <c r="QRM143" s="87"/>
      <c r="QRN143" s="87"/>
      <c r="QRO143" s="87"/>
      <c r="QRP143" s="87"/>
      <c r="QRQ143" s="87"/>
      <c r="QRR143" s="87"/>
      <c r="QRS143" s="87"/>
      <c r="QRT143" s="87"/>
      <c r="QRU143" s="87"/>
      <c r="QRV143" s="87"/>
      <c r="QRW143" s="87"/>
      <c r="QRX143" s="87"/>
      <c r="QRY143" s="87"/>
      <c r="QRZ143" s="87"/>
      <c r="QSA143" s="87"/>
      <c r="QSB143" s="87"/>
      <c r="QSC143" s="87"/>
      <c r="QSD143" s="87"/>
      <c r="QSE143" s="87"/>
      <c r="QSF143" s="87"/>
      <c r="QSG143" s="87"/>
      <c r="QSH143" s="87"/>
      <c r="QSI143" s="87"/>
      <c r="QSJ143" s="87"/>
      <c r="QSK143" s="87"/>
      <c r="QSL143" s="87"/>
      <c r="QSM143" s="87"/>
      <c r="QSN143" s="87"/>
      <c r="QSO143" s="87"/>
      <c r="QSP143" s="87"/>
      <c r="QSQ143" s="87"/>
      <c r="QSR143" s="87"/>
      <c r="QSS143" s="87"/>
      <c r="QST143" s="87"/>
      <c r="QSU143" s="87"/>
      <c r="QSV143" s="87"/>
      <c r="QSW143" s="87"/>
      <c r="QSX143" s="87"/>
      <c r="QSY143" s="87"/>
      <c r="QSZ143" s="87"/>
      <c r="QTA143" s="87"/>
      <c r="QTB143" s="87"/>
      <c r="QTC143" s="87"/>
      <c r="QTD143" s="87"/>
      <c r="QTE143" s="87"/>
      <c r="QTF143" s="87"/>
      <c r="QTG143" s="87"/>
      <c r="QTH143" s="87"/>
      <c r="QTI143" s="87"/>
      <c r="QTJ143" s="87"/>
      <c r="QTK143" s="87"/>
      <c r="QTL143" s="87"/>
      <c r="QTM143" s="87"/>
      <c r="QTN143" s="87"/>
      <c r="QTO143" s="87"/>
      <c r="QTP143" s="87"/>
      <c r="QTQ143" s="87"/>
      <c r="QTR143" s="87"/>
      <c r="QTS143" s="87"/>
      <c r="QTT143" s="87"/>
      <c r="QTU143" s="87"/>
      <c r="QTV143" s="87"/>
      <c r="QTW143" s="87"/>
      <c r="QTX143" s="87"/>
      <c r="QTY143" s="87"/>
      <c r="QTZ143" s="87"/>
      <c r="QUA143" s="87"/>
      <c r="QUB143" s="87"/>
      <c r="QUC143" s="87"/>
      <c r="QUD143" s="87"/>
      <c r="QUE143" s="87"/>
      <c r="QUF143" s="87"/>
      <c r="QUG143" s="87"/>
      <c r="QUH143" s="87"/>
      <c r="QUI143" s="87"/>
      <c r="QUJ143" s="87"/>
      <c r="QUK143" s="87"/>
      <c r="QUL143" s="87"/>
      <c r="QUM143" s="87"/>
      <c r="QUN143" s="87"/>
      <c r="QUO143" s="87"/>
      <c r="QUP143" s="87"/>
      <c r="QUQ143" s="87"/>
      <c r="QUR143" s="87"/>
      <c r="QUS143" s="87"/>
      <c r="QUT143" s="87"/>
      <c r="QUU143" s="87"/>
      <c r="QUV143" s="87"/>
      <c r="QUW143" s="87"/>
      <c r="QUX143" s="87"/>
      <c r="QUY143" s="87"/>
      <c r="QUZ143" s="87"/>
      <c r="QVA143" s="87"/>
      <c r="QVB143" s="87"/>
      <c r="QVC143" s="87"/>
      <c r="QVD143" s="87"/>
      <c r="QVE143" s="87"/>
      <c r="QVF143" s="87"/>
      <c r="QVG143" s="87"/>
      <c r="QVH143" s="87"/>
      <c r="QVI143" s="87"/>
      <c r="QVJ143" s="87"/>
      <c r="QVK143" s="87"/>
      <c r="QVL143" s="87"/>
      <c r="QVM143" s="87"/>
      <c r="QVN143" s="87"/>
      <c r="QVO143" s="87"/>
      <c r="QVP143" s="87"/>
      <c r="QVQ143" s="87"/>
      <c r="QVR143" s="87"/>
      <c r="QVS143" s="87"/>
      <c r="QVT143" s="87"/>
      <c r="QVU143" s="87"/>
      <c r="QVV143" s="87"/>
      <c r="QVW143" s="87"/>
      <c r="QVX143" s="87"/>
      <c r="QVY143" s="87"/>
      <c r="QVZ143" s="87"/>
      <c r="QWA143" s="87"/>
      <c r="QWB143" s="87"/>
      <c r="QWC143" s="87"/>
      <c r="QWD143" s="87"/>
      <c r="QWE143" s="87"/>
      <c r="QWF143" s="87"/>
      <c r="QWG143" s="87"/>
      <c r="QWH143" s="87"/>
      <c r="QWI143" s="87"/>
      <c r="QWJ143" s="87"/>
      <c r="QWK143" s="87"/>
      <c r="QWL143" s="87"/>
      <c r="QWM143" s="87"/>
      <c r="QWN143" s="87"/>
      <c r="QWO143" s="87"/>
      <c r="QWP143" s="87"/>
      <c r="QWQ143" s="87"/>
      <c r="QWR143" s="87"/>
      <c r="QWS143" s="87"/>
      <c r="QWT143" s="87"/>
      <c r="QWU143" s="87"/>
      <c r="QWV143" s="87"/>
      <c r="QWW143" s="87"/>
      <c r="QWX143" s="87"/>
      <c r="QWY143" s="87"/>
      <c r="QWZ143" s="87"/>
      <c r="QXA143" s="87"/>
      <c r="QXB143" s="87"/>
      <c r="QXC143" s="87"/>
      <c r="QXD143" s="87"/>
      <c r="QXE143" s="87"/>
      <c r="QXF143" s="87"/>
      <c r="QXG143" s="87"/>
      <c r="QXH143" s="87"/>
      <c r="QXI143" s="87"/>
      <c r="QXJ143" s="87"/>
      <c r="QXK143" s="87"/>
      <c r="QXL143" s="87"/>
      <c r="QXM143" s="87"/>
      <c r="QXN143" s="87"/>
      <c r="QXO143" s="87"/>
      <c r="QXP143" s="87"/>
      <c r="QXQ143" s="87"/>
      <c r="QXR143" s="87"/>
      <c r="QXS143" s="87"/>
      <c r="QXT143" s="87"/>
      <c r="QXU143" s="87"/>
      <c r="QXV143" s="87"/>
      <c r="QXW143" s="87"/>
      <c r="QXX143" s="87"/>
      <c r="QXY143" s="87"/>
      <c r="QXZ143" s="87"/>
      <c r="QYA143" s="87"/>
      <c r="QYB143" s="87"/>
      <c r="QYC143" s="87"/>
      <c r="QYD143" s="87"/>
      <c r="QYE143" s="87"/>
      <c r="QYF143" s="87"/>
      <c r="QYG143" s="87"/>
      <c r="QYH143" s="87"/>
      <c r="QYI143" s="87"/>
      <c r="QYJ143" s="87"/>
      <c r="QYK143" s="87"/>
      <c r="QYL143" s="87"/>
      <c r="QYM143" s="87"/>
      <c r="QYN143" s="87"/>
      <c r="QYO143" s="87"/>
      <c r="QYP143" s="87"/>
      <c r="QYQ143" s="87"/>
      <c r="QYR143" s="87"/>
      <c r="QYS143" s="87"/>
      <c r="QYT143" s="87"/>
      <c r="QYU143" s="87"/>
      <c r="QYV143" s="87"/>
      <c r="QYW143" s="87"/>
      <c r="QYX143" s="87"/>
      <c r="QYY143" s="87"/>
      <c r="QYZ143" s="87"/>
      <c r="QZA143" s="87"/>
      <c r="QZB143" s="87"/>
      <c r="QZC143" s="87"/>
      <c r="QZD143" s="87"/>
      <c r="QZE143" s="87"/>
      <c r="QZF143" s="87"/>
      <c r="QZG143" s="87"/>
      <c r="QZH143" s="87"/>
      <c r="QZI143" s="87"/>
      <c r="QZJ143" s="87"/>
      <c r="QZK143" s="87"/>
      <c r="QZL143" s="87"/>
      <c r="QZM143" s="87"/>
      <c r="QZN143" s="87"/>
      <c r="QZO143" s="87"/>
      <c r="QZP143" s="87"/>
      <c r="QZQ143" s="87"/>
      <c r="QZR143" s="87"/>
      <c r="QZS143" s="87"/>
      <c r="QZT143" s="87"/>
      <c r="QZU143" s="87"/>
      <c r="QZV143" s="87"/>
      <c r="QZW143" s="87"/>
      <c r="QZX143" s="87"/>
      <c r="QZY143" s="87"/>
      <c r="QZZ143" s="87"/>
      <c r="RAA143" s="87"/>
      <c r="RAB143" s="87"/>
      <c r="RAC143" s="87"/>
      <c r="RAD143" s="87"/>
      <c r="RAE143" s="87"/>
      <c r="RAF143" s="87"/>
      <c r="RAG143" s="87"/>
      <c r="RAH143" s="87"/>
      <c r="RAI143" s="87"/>
      <c r="RAJ143" s="87"/>
      <c r="RAK143" s="87"/>
      <c r="RAL143" s="87"/>
      <c r="RAM143" s="87"/>
      <c r="RAN143" s="87"/>
      <c r="RAO143" s="87"/>
      <c r="RAP143" s="87"/>
      <c r="RAQ143" s="87"/>
      <c r="RAR143" s="87"/>
      <c r="RAS143" s="87"/>
      <c r="RAT143" s="87"/>
      <c r="RAU143" s="87"/>
      <c r="RAV143" s="87"/>
      <c r="RAW143" s="87"/>
      <c r="RAX143" s="87"/>
      <c r="RAY143" s="87"/>
      <c r="RAZ143" s="87"/>
      <c r="RBA143" s="87"/>
      <c r="RBB143" s="87"/>
      <c r="RBC143" s="87"/>
      <c r="RBD143" s="87"/>
      <c r="RBE143" s="87"/>
      <c r="RBF143" s="87"/>
      <c r="RBG143" s="87"/>
      <c r="RBH143" s="87"/>
      <c r="RBI143" s="87"/>
      <c r="RBJ143" s="87"/>
      <c r="RBK143" s="87"/>
      <c r="RBL143" s="87"/>
      <c r="RBM143" s="87"/>
      <c r="RBN143" s="87"/>
      <c r="RBO143" s="87"/>
      <c r="RBP143" s="87"/>
      <c r="RBQ143" s="87"/>
      <c r="RBR143" s="87"/>
      <c r="RBS143" s="87"/>
      <c r="RBT143" s="87"/>
      <c r="RBU143" s="87"/>
      <c r="RBV143" s="87"/>
      <c r="RBW143" s="87"/>
      <c r="RBX143" s="87"/>
      <c r="RBY143" s="87"/>
      <c r="RBZ143" s="87"/>
      <c r="RCA143" s="87"/>
      <c r="RCB143" s="87"/>
      <c r="RCC143" s="87"/>
      <c r="RCD143" s="87"/>
      <c r="RCE143" s="87"/>
      <c r="RCF143" s="87"/>
      <c r="RCG143" s="87"/>
      <c r="RCH143" s="87"/>
      <c r="RCI143" s="87"/>
      <c r="RCJ143" s="87"/>
      <c r="RCK143" s="87"/>
      <c r="RCL143" s="87"/>
      <c r="RCM143" s="87"/>
      <c r="RCN143" s="87"/>
      <c r="RCO143" s="87"/>
      <c r="RCP143" s="87"/>
      <c r="RCQ143" s="87"/>
      <c r="RCR143" s="87"/>
      <c r="RCS143" s="87"/>
      <c r="RCT143" s="87"/>
      <c r="RCU143" s="87"/>
      <c r="RCV143" s="87"/>
      <c r="RCW143" s="87"/>
      <c r="RCX143" s="87"/>
      <c r="RCY143" s="87"/>
      <c r="RCZ143" s="87"/>
      <c r="RDA143" s="87"/>
      <c r="RDB143" s="87"/>
      <c r="RDC143" s="87"/>
      <c r="RDD143" s="87"/>
      <c r="RDE143" s="87"/>
      <c r="RDF143" s="87"/>
      <c r="RDG143" s="87"/>
      <c r="RDH143" s="87"/>
      <c r="RDI143" s="87"/>
      <c r="RDJ143" s="87"/>
      <c r="RDK143" s="87"/>
      <c r="RDL143" s="87"/>
      <c r="RDM143" s="87"/>
      <c r="RDN143" s="87"/>
      <c r="RDO143" s="87"/>
      <c r="RDP143" s="87"/>
      <c r="RDQ143" s="87"/>
      <c r="RDR143" s="87"/>
      <c r="RDS143" s="87"/>
      <c r="RDT143" s="87"/>
      <c r="RDU143" s="87"/>
      <c r="RDV143" s="87"/>
      <c r="RDW143" s="87"/>
      <c r="RDX143" s="87"/>
      <c r="RDY143" s="87"/>
      <c r="RDZ143" s="87"/>
      <c r="REA143" s="87"/>
      <c r="REB143" s="87"/>
      <c r="REC143" s="87"/>
      <c r="RED143" s="87"/>
      <c r="REE143" s="87"/>
      <c r="REF143" s="87"/>
      <c r="REG143" s="87"/>
      <c r="REH143" s="87"/>
      <c r="REI143" s="87"/>
      <c r="REJ143" s="87"/>
      <c r="REK143" s="87"/>
      <c r="REL143" s="87"/>
      <c r="REM143" s="87"/>
      <c r="REN143" s="87"/>
      <c r="REO143" s="87"/>
      <c r="REP143" s="87"/>
      <c r="REQ143" s="87"/>
      <c r="RER143" s="87"/>
      <c r="RES143" s="87"/>
      <c r="RET143" s="87"/>
      <c r="REU143" s="87"/>
      <c r="REV143" s="87"/>
      <c r="REW143" s="87"/>
      <c r="REX143" s="87"/>
      <c r="REY143" s="87"/>
      <c r="REZ143" s="87"/>
      <c r="RFA143" s="87"/>
      <c r="RFB143" s="87"/>
      <c r="RFC143" s="87"/>
      <c r="RFD143" s="87"/>
      <c r="RFE143" s="87"/>
      <c r="RFF143" s="87"/>
      <c r="RFG143" s="87"/>
      <c r="RFH143" s="87"/>
      <c r="RFI143" s="87"/>
      <c r="RFJ143" s="87"/>
      <c r="RFK143" s="87"/>
      <c r="RFL143" s="87"/>
      <c r="RFM143" s="87"/>
      <c r="RFN143" s="87"/>
      <c r="RFO143" s="87"/>
      <c r="RFP143" s="87"/>
      <c r="RFQ143" s="87"/>
      <c r="RFR143" s="87"/>
      <c r="RFS143" s="87"/>
      <c r="RFT143" s="87"/>
      <c r="RFU143" s="87"/>
      <c r="RFV143" s="87"/>
      <c r="RFW143" s="87"/>
      <c r="RFX143" s="87"/>
      <c r="RFY143" s="87"/>
      <c r="RFZ143" s="87"/>
      <c r="RGA143" s="87"/>
      <c r="RGB143" s="87"/>
      <c r="RGC143" s="87"/>
      <c r="RGD143" s="87"/>
      <c r="RGE143" s="87"/>
      <c r="RGF143" s="87"/>
      <c r="RGG143" s="87"/>
      <c r="RGH143" s="87"/>
      <c r="RGI143" s="87"/>
      <c r="RGJ143" s="87"/>
      <c r="RGK143" s="87"/>
      <c r="RGL143" s="87"/>
      <c r="RGM143" s="87"/>
      <c r="RGN143" s="87"/>
      <c r="RGO143" s="87"/>
      <c r="RGP143" s="87"/>
      <c r="RGQ143" s="87"/>
      <c r="RGR143" s="87"/>
      <c r="RGS143" s="87"/>
      <c r="RGT143" s="87"/>
      <c r="RGU143" s="87"/>
      <c r="RGV143" s="87"/>
      <c r="RGW143" s="87"/>
      <c r="RGX143" s="87"/>
      <c r="RGY143" s="87"/>
      <c r="RGZ143" s="87"/>
      <c r="RHA143" s="87"/>
      <c r="RHB143" s="87"/>
      <c r="RHC143" s="87"/>
      <c r="RHD143" s="87"/>
      <c r="RHE143" s="87"/>
      <c r="RHF143" s="87"/>
      <c r="RHG143" s="87"/>
      <c r="RHH143" s="87"/>
      <c r="RHI143" s="87"/>
      <c r="RHJ143" s="87"/>
      <c r="RHK143" s="87"/>
      <c r="RHL143" s="87"/>
      <c r="RHM143" s="87"/>
      <c r="RHN143" s="87"/>
      <c r="RHO143" s="87"/>
      <c r="RHP143" s="87"/>
      <c r="RHQ143" s="87"/>
      <c r="RHR143" s="87"/>
      <c r="RHS143" s="87"/>
      <c r="RHT143" s="87"/>
      <c r="RHU143" s="87"/>
      <c r="RHV143" s="87"/>
      <c r="RHW143" s="87"/>
      <c r="RHX143" s="87"/>
      <c r="RHY143" s="87"/>
      <c r="RHZ143" s="87"/>
      <c r="RIA143" s="87"/>
      <c r="RIB143" s="87"/>
      <c r="RIC143" s="87"/>
      <c r="RID143" s="87"/>
      <c r="RIE143" s="87"/>
      <c r="RIF143" s="87"/>
      <c r="RIG143" s="87"/>
      <c r="RIH143" s="87"/>
      <c r="RII143" s="87"/>
      <c r="RIJ143" s="87"/>
      <c r="RIK143" s="87"/>
      <c r="RIL143" s="87"/>
      <c r="RIM143" s="87"/>
      <c r="RIN143" s="87"/>
      <c r="RIO143" s="87"/>
      <c r="RIP143" s="87"/>
      <c r="RIQ143" s="87"/>
      <c r="RIR143" s="87"/>
      <c r="RIS143" s="87"/>
      <c r="RIT143" s="87"/>
      <c r="RIU143" s="87"/>
      <c r="RIV143" s="87"/>
      <c r="RIW143" s="87"/>
      <c r="RIX143" s="87"/>
      <c r="RIY143" s="87"/>
      <c r="RIZ143" s="87"/>
      <c r="RJA143" s="87"/>
      <c r="RJB143" s="87"/>
      <c r="RJC143" s="87"/>
      <c r="RJD143" s="87"/>
      <c r="RJE143" s="87"/>
      <c r="RJF143" s="87"/>
      <c r="RJG143" s="87"/>
      <c r="RJH143" s="87"/>
      <c r="RJI143" s="87"/>
      <c r="RJJ143" s="87"/>
      <c r="RJK143" s="87"/>
      <c r="RJL143" s="87"/>
      <c r="RJM143" s="87"/>
      <c r="RJN143" s="87"/>
      <c r="RJO143" s="87"/>
      <c r="RJP143" s="87"/>
      <c r="RJQ143" s="87"/>
      <c r="RJR143" s="87"/>
      <c r="RJS143" s="87"/>
      <c r="RJT143" s="87"/>
      <c r="RJU143" s="87"/>
      <c r="RJV143" s="87"/>
      <c r="RJW143" s="87"/>
      <c r="RJX143" s="87"/>
      <c r="RJY143" s="87"/>
      <c r="RJZ143" s="87"/>
      <c r="RKA143" s="87"/>
      <c r="RKB143" s="87"/>
      <c r="RKC143" s="87"/>
      <c r="RKD143" s="87"/>
      <c r="RKE143" s="87"/>
      <c r="RKF143" s="87"/>
      <c r="RKG143" s="87"/>
      <c r="RKH143" s="87"/>
      <c r="RKI143" s="87"/>
      <c r="RKJ143" s="87"/>
      <c r="RKK143" s="87"/>
      <c r="RKL143" s="87"/>
      <c r="RKM143" s="87"/>
      <c r="RKN143" s="87"/>
      <c r="RKO143" s="87"/>
      <c r="RKP143" s="87"/>
      <c r="RKQ143" s="87"/>
      <c r="RKR143" s="87"/>
      <c r="RKS143" s="87"/>
      <c r="RKT143" s="87"/>
      <c r="RKU143" s="87"/>
      <c r="RKV143" s="87"/>
      <c r="RKW143" s="87"/>
      <c r="RKX143" s="87"/>
      <c r="RKY143" s="87"/>
      <c r="RKZ143" s="87"/>
      <c r="RLA143" s="87"/>
      <c r="RLB143" s="87"/>
      <c r="RLC143" s="87"/>
      <c r="RLD143" s="87"/>
      <c r="RLE143" s="87"/>
      <c r="RLF143" s="87"/>
      <c r="RLG143" s="87"/>
      <c r="RLH143" s="87"/>
      <c r="RLI143" s="87"/>
      <c r="RLJ143" s="87"/>
      <c r="RLK143" s="87"/>
      <c r="RLL143" s="87"/>
      <c r="RLM143" s="87"/>
      <c r="RLN143" s="87"/>
      <c r="RLO143" s="87"/>
      <c r="RLP143" s="87"/>
      <c r="RLQ143" s="87"/>
      <c r="RLR143" s="87"/>
      <c r="RLS143" s="87"/>
      <c r="RLT143" s="87"/>
      <c r="RLU143" s="87"/>
      <c r="RLV143" s="87"/>
      <c r="RLW143" s="87"/>
      <c r="RLX143" s="87"/>
      <c r="RLY143" s="87"/>
      <c r="RLZ143" s="87"/>
      <c r="RMA143" s="87"/>
      <c r="RMB143" s="87"/>
      <c r="RMC143" s="87"/>
      <c r="RMD143" s="87"/>
      <c r="RME143" s="87"/>
      <c r="RMF143" s="87"/>
      <c r="RMG143" s="87"/>
      <c r="RMH143" s="87"/>
      <c r="RMI143" s="87"/>
      <c r="RMJ143" s="87"/>
      <c r="RMK143" s="87"/>
      <c r="RML143" s="87"/>
      <c r="RMM143" s="87"/>
      <c r="RMN143" s="87"/>
      <c r="RMO143" s="87"/>
      <c r="RMP143" s="87"/>
      <c r="RMQ143" s="87"/>
      <c r="RMR143" s="87"/>
      <c r="RMS143" s="87"/>
      <c r="RMT143" s="87"/>
      <c r="RMU143" s="87"/>
      <c r="RMV143" s="87"/>
      <c r="RMW143" s="87"/>
      <c r="RMX143" s="87"/>
      <c r="RMY143" s="87"/>
      <c r="RMZ143" s="87"/>
      <c r="RNA143" s="87"/>
      <c r="RNB143" s="87"/>
      <c r="RNC143" s="87"/>
      <c r="RND143" s="87"/>
      <c r="RNE143" s="87"/>
      <c r="RNF143" s="87"/>
      <c r="RNG143" s="87"/>
      <c r="RNH143" s="87"/>
      <c r="RNI143" s="87"/>
      <c r="RNJ143" s="87"/>
      <c r="RNK143" s="87"/>
      <c r="RNL143" s="87"/>
      <c r="RNM143" s="87"/>
      <c r="RNN143" s="87"/>
      <c r="RNO143" s="87"/>
      <c r="RNP143" s="87"/>
      <c r="RNQ143" s="87"/>
      <c r="RNR143" s="87"/>
      <c r="RNS143" s="87"/>
      <c r="RNT143" s="87"/>
      <c r="RNU143" s="87"/>
      <c r="RNV143" s="87"/>
      <c r="RNW143" s="87"/>
      <c r="RNX143" s="87"/>
      <c r="RNY143" s="87"/>
      <c r="RNZ143" s="87"/>
      <c r="ROA143" s="87"/>
      <c r="ROB143" s="87"/>
      <c r="ROC143" s="87"/>
      <c r="ROD143" s="87"/>
      <c r="ROE143" s="87"/>
      <c r="ROF143" s="87"/>
      <c r="ROG143" s="87"/>
      <c r="ROH143" s="87"/>
      <c r="ROI143" s="87"/>
      <c r="ROJ143" s="87"/>
      <c r="ROK143" s="87"/>
      <c r="ROL143" s="87"/>
      <c r="ROM143" s="87"/>
      <c r="RON143" s="87"/>
      <c r="ROO143" s="87"/>
      <c r="ROP143" s="87"/>
      <c r="ROQ143" s="87"/>
      <c r="ROR143" s="87"/>
      <c r="ROS143" s="87"/>
      <c r="ROT143" s="87"/>
      <c r="ROU143" s="87"/>
      <c r="ROV143" s="87"/>
      <c r="ROW143" s="87"/>
      <c r="ROX143" s="87"/>
      <c r="ROY143" s="87"/>
      <c r="ROZ143" s="87"/>
      <c r="RPA143" s="87"/>
      <c r="RPB143" s="87"/>
      <c r="RPC143" s="87"/>
      <c r="RPD143" s="87"/>
      <c r="RPE143" s="87"/>
      <c r="RPF143" s="87"/>
      <c r="RPG143" s="87"/>
      <c r="RPH143" s="87"/>
      <c r="RPI143" s="87"/>
      <c r="RPJ143" s="87"/>
      <c r="RPK143" s="87"/>
      <c r="RPL143" s="87"/>
      <c r="RPM143" s="87"/>
      <c r="RPN143" s="87"/>
      <c r="RPO143" s="87"/>
      <c r="RPP143" s="87"/>
      <c r="RPQ143" s="87"/>
      <c r="RPR143" s="87"/>
      <c r="RPS143" s="87"/>
      <c r="RPT143" s="87"/>
      <c r="RPU143" s="87"/>
      <c r="RPV143" s="87"/>
      <c r="RPW143" s="87"/>
      <c r="RPX143" s="87"/>
      <c r="RPY143" s="87"/>
      <c r="RPZ143" s="87"/>
      <c r="RQA143" s="87"/>
      <c r="RQB143" s="87"/>
      <c r="RQC143" s="87"/>
      <c r="RQD143" s="87"/>
      <c r="RQE143" s="87"/>
      <c r="RQF143" s="87"/>
      <c r="RQG143" s="87"/>
      <c r="RQH143" s="87"/>
      <c r="RQI143" s="87"/>
      <c r="RQJ143" s="87"/>
      <c r="RQK143" s="87"/>
      <c r="RQL143" s="87"/>
      <c r="RQM143" s="87"/>
      <c r="RQN143" s="87"/>
      <c r="RQO143" s="87"/>
      <c r="RQP143" s="87"/>
      <c r="RQQ143" s="87"/>
      <c r="RQR143" s="87"/>
      <c r="RQS143" s="87"/>
      <c r="RQT143" s="87"/>
      <c r="RQU143" s="87"/>
      <c r="RQV143" s="87"/>
      <c r="RQW143" s="87"/>
      <c r="RQX143" s="87"/>
      <c r="RQY143" s="87"/>
      <c r="RQZ143" s="87"/>
      <c r="RRA143" s="87"/>
      <c r="RRB143" s="87"/>
      <c r="RRC143" s="87"/>
      <c r="RRD143" s="87"/>
      <c r="RRE143" s="87"/>
      <c r="RRF143" s="87"/>
      <c r="RRG143" s="87"/>
      <c r="RRH143" s="87"/>
      <c r="RRI143" s="87"/>
      <c r="RRJ143" s="87"/>
      <c r="RRK143" s="87"/>
      <c r="RRL143" s="87"/>
      <c r="RRM143" s="87"/>
      <c r="RRN143" s="87"/>
      <c r="RRO143" s="87"/>
      <c r="RRP143" s="87"/>
      <c r="RRQ143" s="87"/>
      <c r="RRR143" s="87"/>
      <c r="RRS143" s="87"/>
      <c r="RRT143" s="87"/>
      <c r="RRU143" s="87"/>
      <c r="RRV143" s="87"/>
      <c r="RRW143" s="87"/>
      <c r="RRX143" s="87"/>
      <c r="RRY143" s="87"/>
      <c r="RRZ143" s="87"/>
      <c r="RSA143" s="87"/>
      <c r="RSB143" s="87"/>
      <c r="RSC143" s="87"/>
      <c r="RSD143" s="87"/>
      <c r="RSE143" s="87"/>
      <c r="RSF143" s="87"/>
      <c r="RSG143" s="87"/>
      <c r="RSH143" s="87"/>
      <c r="RSI143" s="87"/>
      <c r="RSJ143" s="87"/>
      <c r="RSK143" s="87"/>
      <c r="RSL143" s="87"/>
      <c r="RSM143" s="87"/>
      <c r="RSN143" s="87"/>
      <c r="RSO143" s="87"/>
      <c r="RSP143" s="87"/>
      <c r="RSQ143" s="87"/>
      <c r="RSR143" s="87"/>
      <c r="RSS143" s="87"/>
      <c r="RST143" s="87"/>
      <c r="RSU143" s="87"/>
      <c r="RSV143" s="87"/>
      <c r="RSW143" s="87"/>
      <c r="RSX143" s="87"/>
      <c r="RSY143" s="87"/>
      <c r="RSZ143" s="87"/>
      <c r="RTA143" s="87"/>
      <c r="RTB143" s="87"/>
      <c r="RTC143" s="87"/>
      <c r="RTD143" s="87"/>
      <c r="RTE143" s="87"/>
      <c r="RTF143" s="87"/>
      <c r="RTG143" s="87"/>
      <c r="RTH143" s="87"/>
      <c r="RTI143" s="87"/>
      <c r="RTJ143" s="87"/>
      <c r="RTK143" s="87"/>
      <c r="RTL143" s="87"/>
      <c r="RTM143" s="87"/>
      <c r="RTN143" s="87"/>
      <c r="RTO143" s="87"/>
      <c r="RTP143" s="87"/>
      <c r="RTQ143" s="87"/>
      <c r="RTR143" s="87"/>
      <c r="RTS143" s="87"/>
      <c r="RTT143" s="87"/>
      <c r="RTU143" s="87"/>
      <c r="RTV143" s="87"/>
      <c r="RTW143" s="87"/>
      <c r="RTX143" s="87"/>
      <c r="RTY143" s="87"/>
      <c r="RTZ143" s="87"/>
      <c r="RUA143" s="87"/>
      <c r="RUB143" s="87"/>
      <c r="RUC143" s="87"/>
      <c r="RUD143" s="87"/>
      <c r="RUE143" s="87"/>
      <c r="RUF143" s="87"/>
      <c r="RUG143" s="87"/>
      <c r="RUH143" s="87"/>
      <c r="RUI143" s="87"/>
      <c r="RUJ143" s="87"/>
      <c r="RUK143" s="87"/>
      <c r="RUL143" s="87"/>
      <c r="RUM143" s="87"/>
      <c r="RUN143" s="87"/>
      <c r="RUO143" s="87"/>
      <c r="RUP143" s="87"/>
      <c r="RUQ143" s="87"/>
      <c r="RUR143" s="87"/>
      <c r="RUS143" s="87"/>
      <c r="RUT143" s="87"/>
      <c r="RUU143" s="87"/>
      <c r="RUV143" s="87"/>
      <c r="RUW143" s="87"/>
      <c r="RUX143" s="87"/>
      <c r="RUY143" s="87"/>
      <c r="RUZ143" s="87"/>
      <c r="RVA143" s="87"/>
      <c r="RVB143" s="87"/>
      <c r="RVC143" s="87"/>
      <c r="RVD143" s="87"/>
      <c r="RVE143" s="87"/>
      <c r="RVF143" s="87"/>
      <c r="RVG143" s="87"/>
      <c r="RVH143" s="87"/>
      <c r="RVI143" s="87"/>
      <c r="RVJ143" s="87"/>
      <c r="RVK143" s="87"/>
      <c r="RVL143" s="87"/>
      <c r="RVM143" s="87"/>
      <c r="RVN143" s="87"/>
      <c r="RVO143" s="87"/>
      <c r="RVP143" s="87"/>
      <c r="RVQ143" s="87"/>
      <c r="RVR143" s="87"/>
      <c r="RVS143" s="87"/>
      <c r="RVT143" s="87"/>
      <c r="RVU143" s="87"/>
      <c r="RVV143" s="87"/>
      <c r="RVW143" s="87"/>
      <c r="RVX143" s="87"/>
      <c r="RVY143" s="87"/>
      <c r="RVZ143" s="87"/>
      <c r="RWA143" s="87"/>
      <c r="RWB143" s="87"/>
      <c r="RWC143" s="87"/>
      <c r="RWD143" s="87"/>
      <c r="RWE143" s="87"/>
      <c r="RWF143" s="87"/>
      <c r="RWG143" s="87"/>
      <c r="RWH143" s="87"/>
      <c r="RWI143" s="87"/>
      <c r="RWJ143" s="87"/>
      <c r="RWK143" s="87"/>
      <c r="RWL143" s="87"/>
      <c r="RWM143" s="87"/>
      <c r="RWN143" s="87"/>
      <c r="RWO143" s="87"/>
      <c r="RWP143" s="87"/>
      <c r="RWQ143" s="87"/>
      <c r="RWR143" s="87"/>
      <c r="RWS143" s="87"/>
      <c r="RWT143" s="87"/>
      <c r="RWU143" s="87"/>
      <c r="RWV143" s="87"/>
      <c r="RWW143" s="87"/>
      <c r="RWX143" s="87"/>
      <c r="RWY143" s="87"/>
      <c r="RWZ143" s="87"/>
      <c r="RXA143" s="87"/>
      <c r="RXB143" s="87"/>
      <c r="RXC143" s="87"/>
      <c r="RXD143" s="87"/>
      <c r="RXE143" s="87"/>
      <c r="RXF143" s="87"/>
      <c r="RXG143" s="87"/>
      <c r="RXH143" s="87"/>
      <c r="RXI143" s="87"/>
      <c r="RXJ143" s="87"/>
      <c r="RXK143" s="87"/>
      <c r="RXL143" s="87"/>
      <c r="RXM143" s="87"/>
      <c r="RXN143" s="87"/>
      <c r="RXO143" s="87"/>
      <c r="RXP143" s="87"/>
      <c r="RXQ143" s="87"/>
      <c r="RXR143" s="87"/>
      <c r="RXS143" s="87"/>
      <c r="RXT143" s="87"/>
      <c r="RXU143" s="87"/>
      <c r="RXV143" s="87"/>
      <c r="RXW143" s="87"/>
      <c r="RXX143" s="87"/>
      <c r="RXY143" s="87"/>
      <c r="RXZ143" s="87"/>
      <c r="RYA143" s="87"/>
      <c r="RYB143" s="87"/>
      <c r="RYC143" s="87"/>
      <c r="RYD143" s="87"/>
      <c r="RYE143" s="87"/>
      <c r="RYF143" s="87"/>
      <c r="RYG143" s="87"/>
      <c r="RYH143" s="87"/>
      <c r="RYI143" s="87"/>
      <c r="RYJ143" s="87"/>
      <c r="RYK143" s="87"/>
      <c r="RYL143" s="87"/>
      <c r="RYM143" s="87"/>
      <c r="RYN143" s="87"/>
      <c r="RYO143" s="87"/>
      <c r="RYP143" s="87"/>
      <c r="RYQ143" s="87"/>
      <c r="RYR143" s="87"/>
      <c r="RYS143" s="87"/>
      <c r="RYT143" s="87"/>
      <c r="RYU143" s="87"/>
      <c r="RYV143" s="87"/>
      <c r="RYW143" s="87"/>
      <c r="RYX143" s="87"/>
      <c r="RYY143" s="87"/>
      <c r="RYZ143" s="87"/>
      <c r="RZA143" s="87"/>
      <c r="RZB143" s="87"/>
      <c r="RZC143" s="87"/>
      <c r="RZD143" s="87"/>
      <c r="RZE143" s="87"/>
      <c r="RZF143" s="87"/>
      <c r="RZG143" s="87"/>
      <c r="RZH143" s="87"/>
      <c r="RZI143" s="87"/>
      <c r="RZJ143" s="87"/>
      <c r="RZK143" s="87"/>
      <c r="RZL143" s="87"/>
      <c r="RZM143" s="87"/>
      <c r="RZN143" s="87"/>
      <c r="RZO143" s="87"/>
      <c r="RZP143" s="87"/>
      <c r="RZQ143" s="87"/>
      <c r="RZR143" s="87"/>
      <c r="RZS143" s="87"/>
      <c r="RZT143" s="87"/>
      <c r="RZU143" s="87"/>
      <c r="RZV143" s="87"/>
      <c r="RZW143" s="87"/>
      <c r="RZX143" s="87"/>
      <c r="RZY143" s="87"/>
      <c r="RZZ143" s="87"/>
      <c r="SAA143" s="87"/>
      <c r="SAB143" s="87"/>
      <c r="SAC143" s="87"/>
      <c r="SAD143" s="87"/>
      <c r="SAE143" s="87"/>
      <c r="SAF143" s="87"/>
      <c r="SAG143" s="87"/>
      <c r="SAH143" s="87"/>
      <c r="SAI143" s="87"/>
      <c r="SAJ143" s="87"/>
      <c r="SAK143" s="87"/>
      <c r="SAL143" s="87"/>
      <c r="SAM143" s="87"/>
      <c r="SAN143" s="87"/>
      <c r="SAO143" s="87"/>
      <c r="SAP143" s="87"/>
      <c r="SAQ143" s="87"/>
      <c r="SAR143" s="87"/>
      <c r="SAS143" s="87"/>
      <c r="SAT143" s="87"/>
      <c r="SAU143" s="87"/>
      <c r="SAV143" s="87"/>
      <c r="SAW143" s="87"/>
      <c r="SAX143" s="87"/>
      <c r="SAY143" s="87"/>
      <c r="SAZ143" s="87"/>
      <c r="SBA143" s="87"/>
      <c r="SBB143" s="87"/>
      <c r="SBC143" s="87"/>
      <c r="SBD143" s="87"/>
      <c r="SBE143" s="87"/>
      <c r="SBF143" s="87"/>
      <c r="SBG143" s="87"/>
      <c r="SBH143" s="87"/>
      <c r="SBI143" s="87"/>
      <c r="SBJ143" s="87"/>
      <c r="SBK143" s="87"/>
      <c r="SBL143" s="87"/>
      <c r="SBM143" s="87"/>
      <c r="SBN143" s="87"/>
      <c r="SBO143" s="87"/>
      <c r="SBP143" s="87"/>
      <c r="SBQ143" s="87"/>
      <c r="SBR143" s="87"/>
      <c r="SBS143" s="87"/>
      <c r="SBT143" s="87"/>
      <c r="SBU143" s="87"/>
      <c r="SBV143" s="87"/>
      <c r="SBW143" s="87"/>
      <c r="SBX143" s="87"/>
      <c r="SBY143" s="87"/>
      <c r="SBZ143" s="87"/>
      <c r="SCA143" s="87"/>
      <c r="SCB143" s="87"/>
      <c r="SCC143" s="87"/>
      <c r="SCD143" s="87"/>
      <c r="SCE143" s="87"/>
      <c r="SCF143" s="87"/>
      <c r="SCG143" s="87"/>
      <c r="SCH143" s="87"/>
      <c r="SCI143" s="87"/>
      <c r="SCJ143" s="87"/>
      <c r="SCK143" s="87"/>
      <c r="SCL143" s="87"/>
      <c r="SCM143" s="87"/>
      <c r="SCN143" s="87"/>
      <c r="SCO143" s="87"/>
      <c r="SCP143" s="87"/>
      <c r="SCQ143" s="87"/>
      <c r="SCR143" s="87"/>
      <c r="SCS143" s="87"/>
      <c r="SCT143" s="87"/>
      <c r="SCU143" s="87"/>
      <c r="SCV143" s="87"/>
      <c r="SCW143" s="87"/>
      <c r="SCX143" s="87"/>
      <c r="SCY143" s="87"/>
      <c r="SCZ143" s="87"/>
      <c r="SDA143" s="87"/>
      <c r="SDB143" s="87"/>
      <c r="SDC143" s="87"/>
      <c r="SDD143" s="87"/>
      <c r="SDE143" s="87"/>
      <c r="SDF143" s="87"/>
      <c r="SDG143" s="87"/>
      <c r="SDH143" s="87"/>
      <c r="SDI143" s="87"/>
      <c r="SDJ143" s="87"/>
      <c r="SDK143" s="87"/>
      <c r="SDL143" s="87"/>
      <c r="SDM143" s="87"/>
      <c r="SDN143" s="87"/>
      <c r="SDO143" s="87"/>
      <c r="SDP143" s="87"/>
      <c r="SDQ143" s="87"/>
      <c r="SDR143" s="87"/>
      <c r="SDS143" s="87"/>
      <c r="SDT143" s="87"/>
      <c r="SDU143" s="87"/>
      <c r="SDV143" s="87"/>
      <c r="SDW143" s="87"/>
      <c r="SDX143" s="87"/>
      <c r="SDY143" s="87"/>
      <c r="SDZ143" s="87"/>
      <c r="SEA143" s="87"/>
      <c r="SEB143" s="87"/>
      <c r="SEC143" s="87"/>
      <c r="SED143" s="87"/>
      <c r="SEE143" s="87"/>
      <c r="SEF143" s="87"/>
      <c r="SEG143" s="87"/>
      <c r="SEH143" s="87"/>
      <c r="SEI143" s="87"/>
      <c r="SEJ143" s="87"/>
      <c r="SEK143" s="87"/>
      <c r="SEL143" s="87"/>
      <c r="SEM143" s="87"/>
      <c r="SEN143" s="87"/>
      <c r="SEO143" s="87"/>
      <c r="SEP143" s="87"/>
      <c r="SEQ143" s="87"/>
      <c r="SER143" s="87"/>
      <c r="SES143" s="87"/>
      <c r="SET143" s="87"/>
      <c r="SEU143" s="87"/>
      <c r="SEV143" s="87"/>
      <c r="SEW143" s="87"/>
      <c r="SEX143" s="87"/>
      <c r="SEY143" s="87"/>
      <c r="SEZ143" s="87"/>
      <c r="SFA143" s="87"/>
      <c r="SFB143" s="87"/>
      <c r="SFC143" s="87"/>
      <c r="SFD143" s="87"/>
      <c r="SFE143" s="87"/>
      <c r="SFF143" s="87"/>
      <c r="SFG143" s="87"/>
      <c r="SFH143" s="87"/>
      <c r="SFI143" s="87"/>
      <c r="SFJ143" s="87"/>
      <c r="SFK143" s="87"/>
      <c r="SFL143" s="87"/>
      <c r="SFM143" s="87"/>
      <c r="SFN143" s="87"/>
      <c r="SFO143" s="87"/>
      <c r="SFP143" s="87"/>
      <c r="SFQ143" s="87"/>
      <c r="SFR143" s="87"/>
      <c r="SFS143" s="87"/>
      <c r="SFT143" s="87"/>
      <c r="SFU143" s="87"/>
      <c r="SFV143" s="87"/>
      <c r="SFW143" s="87"/>
      <c r="SFX143" s="87"/>
      <c r="SFY143" s="87"/>
      <c r="SFZ143" s="87"/>
      <c r="SGA143" s="87"/>
      <c r="SGB143" s="87"/>
      <c r="SGC143" s="87"/>
      <c r="SGD143" s="87"/>
      <c r="SGE143" s="87"/>
      <c r="SGF143" s="87"/>
      <c r="SGG143" s="87"/>
      <c r="SGH143" s="87"/>
      <c r="SGI143" s="87"/>
      <c r="SGJ143" s="87"/>
      <c r="SGK143" s="87"/>
      <c r="SGL143" s="87"/>
      <c r="SGM143" s="87"/>
      <c r="SGN143" s="87"/>
      <c r="SGO143" s="87"/>
      <c r="SGP143" s="87"/>
      <c r="SGQ143" s="87"/>
      <c r="SGR143" s="87"/>
      <c r="SGS143" s="87"/>
      <c r="SGT143" s="87"/>
      <c r="SGU143" s="87"/>
      <c r="SGV143" s="87"/>
      <c r="SGW143" s="87"/>
      <c r="SGX143" s="87"/>
      <c r="SGY143" s="87"/>
      <c r="SGZ143" s="87"/>
      <c r="SHA143" s="87"/>
      <c r="SHB143" s="87"/>
      <c r="SHC143" s="87"/>
      <c r="SHD143" s="87"/>
      <c r="SHE143" s="87"/>
      <c r="SHF143" s="87"/>
      <c r="SHG143" s="87"/>
      <c r="SHH143" s="87"/>
      <c r="SHI143" s="87"/>
      <c r="SHJ143" s="87"/>
      <c r="SHK143" s="87"/>
      <c r="SHL143" s="87"/>
      <c r="SHM143" s="87"/>
      <c r="SHN143" s="87"/>
      <c r="SHO143" s="87"/>
      <c r="SHP143" s="87"/>
      <c r="SHQ143" s="87"/>
      <c r="SHR143" s="87"/>
      <c r="SHS143" s="87"/>
      <c r="SHT143" s="87"/>
      <c r="SHU143" s="87"/>
      <c r="SHV143" s="87"/>
      <c r="SHW143" s="87"/>
      <c r="SHX143" s="87"/>
      <c r="SHY143" s="87"/>
      <c r="SHZ143" s="87"/>
      <c r="SIA143" s="87"/>
      <c r="SIB143" s="87"/>
      <c r="SIC143" s="87"/>
      <c r="SID143" s="87"/>
      <c r="SIE143" s="87"/>
      <c r="SIF143" s="87"/>
      <c r="SIG143" s="87"/>
      <c r="SIH143" s="87"/>
      <c r="SII143" s="87"/>
      <c r="SIJ143" s="87"/>
      <c r="SIK143" s="87"/>
      <c r="SIL143" s="87"/>
      <c r="SIM143" s="87"/>
      <c r="SIN143" s="87"/>
      <c r="SIO143" s="87"/>
      <c r="SIP143" s="87"/>
      <c r="SIQ143" s="87"/>
      <c r="SIR143" s="87"/>
      <c r="SIS143" s="87"/>
      <c r="SIT143" s="87"/>
      <c r="SIU143" s="87"/>
      <c r="SIV143" s="87"/>
      <c r="SIW143" s="87"/>
      <c r="SIX143" s="87"/>
      <c r="SIY143" s="87"/>
      <c r="SIZ143" s="87"/>
      <c r="SJA143" s="87"/>
      <c r="SJB143" s="87"/>
      <c r="SJC143" s="87"/>
      <c r="SJD143" s="87"/>
      <c r="SJE143" s="87"/>
      <c r="SJF143" s="87"/>
      <c r="SJG143" s="87"/>
      <c r="SJH143" s="87"/>
      <c r="SJI143" s="87"/>
      <c r="SJJ143" s="87"/>
      <c r="SJK143" s="87"/>
      <c r="SJL143" s="87"/>
      <c r="SJM143" s="87"/>
      <c r="SJN143" s="87"/>
      <c r="SJO143" s="87"/>
      <c r="SJP143" s="87"/>
      <c r="SJQ143" s="87"/>
      <c r="SJR143" s="87"/>
      <c r="SJS143" s="87"/>
      <c r="SJT143" s="87"/>
      <c r="SJU143" s="87"/>
      <c r="SJV143" s="87"/>
      <c r="SJW143" s="87"/>
      <c r="SJX143" s="87"/>
      <c r="SJY143" s="87"/>
      <c r="SJZ143" s="87"/>
      <c r="SKA143" s="87"/>
      <c r="SKB143" s="87"/>
      <c r="SKC143" s="87"/>
      <c r="SKD143" s="87"/>
      <c r="SKE143" s="87"/>
      <c r="SKF143" s="87"/>
      <c r="SKG143" s="87"/>
      <c r="SKH143" s="87"/>
      <c r="SKI143" s="87"/>
      <c r="SKJ143" s="87"/>
      <c r="SKK143" s="87"/>
      <c r="SKL143" s="87"/>
      <c r="SKM143" s="87"/>
      <c r="SKN143" s="87"/>
      <c r="SKO143" s="87"/>
      <c r="SKP143" s="87"/>
      <c r="SKQ143" s="87"/>
      <c r="SKR143" s="87"/>
      <c r="SKS143" s="87"/>
      <c r="SKT143" s="87"/>
      <c r="SKU143" s="87"/>
      <c r="SKV143" s="87"/>
      <c r="SKW143" s="87"/>
      <c r="SKX143" s="87"/>
      <c r="SKY143" s="87"/>
      <c r="SKZ143" s="87"/>
      <c r="SLA143" s="87"/>
      <c r="SLB143" s="87"/>
      <c r="SLC143" s="87"/>
      <c r="SLD143" s="87"/>
      <c r="SLE143" s="87"/>
      <c r="SLF143" s="87"/>
      <c r="SLG143" s="87"/>
      <c r="SLH143" s="87"/>
      <c r="SLI143" s="87"/>
      <c r="SLJ143" s="87"/>
      <c r="SLK143" s="87"/>
      <c r="SLL143" s="87"/>
      <c r="SLM143" s="87"/>
      <c r="SLN143" s="87"/>
      <c r="SLO143" s="87"/>
      <c r="SLP143" s="87"/>
      <c r="SLQ143" s="87"/>
      <c r="SLR143" s="87"/>
      <c r="SLS143" s="87"/>
      <c r="SLT143" s="87"/>
      <c r="SLU143" s="87"/>
      <c r="SLV143" s="87"/>
      <c r="SLW143" s="87"/>
      <c r="SLX143" s="87"/>
      <c r="SLY143" s="87"/>
      <c r="SLZ143" s="87"/>
      <c r="SMA143" s="87"/>
      <c r="SMB143" s="87"/>
      <c r="SMC143" s="87"/>
      <c r="SMD143" s="87"/>
      <c r="SME143" s="87"/>
      <c r="SMF143" s="87"/>
      <c r="SMG143" s="87"/>
      <c r="SMH143" s="87"/>
      <c r="SMI143" s="87"/>
      <c r="SMJ143" s="87"/>
      <c r="SMK143" s="87"/>
      <c r="SML143" s="87"/>
      <c r="SMM143" s="87"/>
      <c r="SMN143" s="87"/>
      <c r="SMO143" s="87"/>
      <c r="SMP143" s="87"/>
      <c r="SMQ143" s="87"/>
      <c r="SMR143" s="87"/>
      <c r="SMS143" s="87"/>
      <c r="SMT143" s="87"/>
      <c r="SMU143" s="87"/>
      <c r="SMV143" s="87"/>
      <c r="SMW143" s="87"/>
      <c r="SMX143" s="87"/>
      <c r="SMY143" s="87"/>
      <c r="SMZ143" s="87"/>
      <c r="SNA143" s="87"/>
      <c r="SNB143" s="87"/>
      <c r="SNC143" s="87"/>
      <c r="SND143" s="87"/>
      <c r="SNE143" s="87"/>
      <c r="SNF143" s="87"/>
      <c r="SNG143" s="87"/>
      <c r="SNH143" s="87"/>
      <c r="SNI143" s="87"/>
      <c r="SNJ143" s="87"/>
      <c r="SNK143" s="87"/>
      <c r="SNL143" s="87"/>
      <c r="SNM143" s="87"/>
      <c r="SNN143" s="87"/>
      <c r="SNO143" s="87"/>
      <c r="SNP143" s="87"/>
      <c r="SNQ143" s="87"/>
      <c r="SNR143" s="87"/>
      <c r="SNS143" s="87"/>
      <c r="SNT143" s="87"/>
      <c r="SNU143" s="87"/>
      <c r="SNV143" s="87"/>
      <c r="SNW143" s="87"/>
      <c r="SNX143" s="87"/>
      <c r="SNY143" s="87"/>
      <c r="SNZ143" s="87"/>
      <c r="SOA143" s="87"/>
      <c r="SOB143" s="87"/>
      <c r="SOC143" s="87"/>
      <c r="SOD143" s="87"/>
      <c r="SOE143" s="87"/>
      <c r="SOF143" s="87"/>
      <c r="SOG143" s="87"/>
      <c r="SOH143" s="87"/>
      <c r="SOI143" s="87"/>
      <c r="SOJ143" s="87"/>
      <c r="SOK143" s="87"/>
      <c r="SOL143" s="87"/>
      <c r="SOM143" s="87"/>
      <c r="SON143" s="87"/>
      <c r="SOO143" s="87"/>
      <c r="SOP143" s="87"/>
      <c r="SOQ143" s="87"/>
      <c r="SOR143" s="87"/>
      <c r="SOS143" s="87"/>
      <c r="SOT143" s="87"/>
      <c r="SOU143" s="87"/>
      <c r="SOV143" s="87"/>
      <c r="SOW143" s="87"/>
      <c r="SOX143" s="87"/>
      <c r="SOY143" s="87"/>
      <c r="SOZ143" s="87"/>
      <c r="SPA143" s="87"/>
      <c r="SPB143" s="87"/>
      <c r="SPC143" s="87"/>
      <c r="SPD143" s="87"/>
      <c r="SPE143" s="87"/>
      <c r="SPF143" s="87"/>
      <c r="SPG143" s="87"/>
      <c r="SPH143" s="87"/>
      <c r="SPI143" s="87"/>
      <c r="SPJ143" s="87"/>
      <c r="SPK143" s="87"/>
      <c r="SPL143" s="87"/>
      <c r="SPM143" s="87"/>
      <c r="SPN143" s="87"/>
      <c r="SPO143" s="87"/>
      <c r="SPP143" s="87"/>
      <c r="SPQ143" s="87"/>
      <c r="SPR143" s="87"/>
      <c r="SPS143" s="87"/>
      <c r="SPT143" s="87"/>
      <c r="SPU143" s="87"/>
      <c r="SPV143" s="87"/>
      <c r="SPW143" s="87"/>
      <c r="SPX143" s="87"/>
      <c r="SPY143" s="87"/>
      <c r="SPZ143" s="87"/>
      <c r="SQA143" s="87"/>
      <c r="SQB143" s="87"/>
      <c r="SQC143" s="87"/>
      <c r="SQD143" s="87"/>
      <c r="SQE143" s="87"/>
      <c r="SQF143" s="87"/>
      <c r="SQG143" s="87"/>
      <c r="SQH143" s="87"/>
      <c r="SQI143" s="87"/>
      <c r="SQJ143" s="87"/>
      <c r="SQK143" s="87"/>
      <c r="SQL143" s="87"/>
      <c r="SQM143" s="87"/>
      <c r="SQN143" s="87"/>
      <c r="SQO143" s="87"/>
      <c r="SQP143" s="87"/>
      <c r="SQQ143" s="87"/>
      <c r="SQR143" s="87"/>
      <c r="SQS143" s="87"/>
      <c r="SQT143" s="87"/>
      <c r="SQU143" s="87"/>
      <c r="SQV143" s="87"/>
      <c r="SQW143" s="87"/>
      <c r="SQX143" s="87"/>
      <c r="SQY143" s="87"/>
      <c r="SQZ143" s="87"/>
      <c r="SRA143" s="87"/>
      <c r="SRB143" s="87"/>
      <c r="SRC143" s="87"/>
      <c r="SRD143" s="87"/>
      <c r="SRE143" s="87"/>
      <c r="SRF143" s="87"/>
      <c r="SRG143" s="87"/>
      <c r="SRH143" s="87"/>
      <c r="SRI143" s="87"/>
      <c r="SRJ143" s="87"/>
      <c r="SRK143" s="87"/>
      <c r="SRL143" s="87"/>
      <c r="SRM143" s="87"/>
      <c r="SRN143" s="87"/>
      <c r="SRO143" s="87"/>
      <c r="SRP143" s="87"/>
      <c r="SRQ143" s="87"/>
      <c r="SRR143" s="87"/>
      <c r="SRS143" s="87"/>
      <c r="SRT143" s="87"/>
      <c r="SRU143" s="87"/>
      <c r="SRV143" s="87"/>
      <c r="SRW143" s="87"/>
      <c r="SRX143" s="87"/>
      <c r="SRY143" s="87"/>
      <c r="SRZ143" s="87"/>
      <c r="SSA143" s="87"/>
      <c r="SSB143" s="87"/>
      <c r="SSC143" s="87"/>
      <c r="SSD143" s="87"/>
      <c r="SSE143" s="87"/>
      <c r="SSF143" s="87"/>
      <c r="SSG143" s="87"/>
      <c r="SSH143" s="87"/>
      <c r="SSI143" s="87"/>
      <c r="SSJ143" s="87"/>
      <c r="SSK143" s="87"/>
      <c r="SSL143" s="87"/>
      <c r="SSM143" s="87"/>
      <c r="SSN143" s="87"/>
      <c r="SSO143" s="87"/>
      <c r="SSP143" s="87"/>
      <c r="SSQ143" s="87"/>
      <c r="SSR143" s="87"/>
      <c r="SSS143" s="87"/>
      <c r="SST143" s="87"/>
      <c r="SSU143" s="87"/>
      <c r="SSV143" s="87"/>
      <c r="SSW143" s="87"/>
      <c r="SSX143" s="87"/>
      <c r="SSY143" s="87"/>
      <c r="SSZ143" s="87"/>
      <c r="STA143" s="87"/>
      <c r="STB143" s="87"/>
      <c r="STC143" s="87"/>
      <c r="STD143" s="87"/>
      <c r="STE143" s="87"/>
      <c r="STF143" s="87"/>
      <c r="STG143" s="87"/>
      <c r="STH143" s="87"/>
      <c r="STI143" s="87"/>
      <c r="STJ143" s="87"/>
      <c r="STK143" s="87"/>
      <c r="STL143" s="87"/>
      <c r="STM143" s="87"/>
      <c r="STN143" s="87"/>
      <c r="STO143" s="87"/>
      <c r="STP143" s="87"/>
      <c r="STQ143" s="87"/>
      <c r="STR143" s="87"/>
      <c r="STS143" s="87"/>
      <c r="STT143" s="87"/>
      <c r="STU143" s="87"/>
      <c r="STV143" s="87"/>
      <c r="STW143" s="87"/>
      <c r="STX143" s="87"/>
      <c r="STY143" s="87"/>
      <c r="STZ143" s="87"/>
      <c r="SUA143" s="87"/>
      <c r="SUB143" s="87"/>
      <c r="SUC143" s="87"/>
      <c r="SUD143" s="87"/>
      <c r="SUE143" s="87"/>
      <c r="SUF143" s="87"/>
      <c r="SUG143" s="87"/>
      <c r="SUH143" s="87"/>
      <c r="SUI143" s="87"/>
      <c r="SUJ143" s="87"/>
      <c r="SUK143" s="87"/>
      <c r="SUL143" s="87"/>
      <c r="SUM143" s="87"/>
      <c r="SUN143" s="87"/>
      <c r="SUO143" s="87"/>
      <c r="SUP143" s="87"/>
      <c r="SUQ143" s="87"/>
      <c r="SUR143" s="87"/>
      <c r="SUS143" s="87"/>
      <c r="SUT143" s="87"/>
      <c r="SUU143" s="87"/>
      <c r="SUV143" s="87"/>
      <c r="SUW143" s="87"/>
      <c r="SUX143" s="87"/>
      <c r="SUY143" s="87"/>
      <c r="SUZ143" s="87"/>
      <c r="SVA143" s="87"/>
      <c r="SVB143" s="87"/>
      <c r="SVC143" s="87"/>
      <c r="SVD143" s="87"/>
      <c r="SVE143" s="87"/>
      <c r="SVF143" s="87"/>
      <c r="SVG143" s="87"/>
      <c r="SVH143" s="87"/>
      <c r="SVI143" s="87"/>
      <c r="SVJ143" s="87"/>
      <c r="SVK143" s="87"/>
      <c r="SVL143" s="87"/>
      <c r="SVM143" s="87"/>
      <c r="SVN143" s="87"/>
      <c r="SVO143" s="87"/>
      <c r="SVP143" s="87"/>
      <c r="SVQ143" s="87"/>
      <c r="SVR143" s="87"/>
      <c r="SVS143" s="87"/>
      <c r="SVT143" s="87"/>
      <c r="SVU143" s="87"/>
      <c r="SVV143" s="87"/>
      <c r="SVW143" s="87"/>
      <c r="SVX143" s="87"/>
      <c r="SVY143" s="87"/>
      <c r="SVZ143" s="87"/>
      <c r="SWA143" s="87"/>
      <c r="SWB143" s="87"/>
      <c r="SWC143" s="87"/>
      <c r="SWD143" s="87"/>
      <c r="SWE143" s="87"/>
      <c r="SWF143" s="87"/>
      <c r="SWG143" s="87"/>
      <c r="SWH143" s="87"/>
      <c r="SWI143" s="87"/>
      <c r="SWJ143" s="87"/>
      <c r="SWK143" s="87"/>
      <c r="SWL143" s="87"/>
      <c r="SWM143" s="87"/>
      <c r="SWN143" s="87"/>
      <c r="SWO143" s="87"/>
      <c r="SWP143" s="87"/>
      <c r="SWQ143" s="87"/>
      <c r="SWR143" s="87"/>
      <c r="SWS143" s="87"/>
      <c r="SWT143" s="87"/>
      <c r="SWU143" s="87"/>
      <c r="SWV143" s="87"/>
      <c r="SWW143" s="87"/>
      <c r="SWX143" s="87"/>
      <c r="SWY143" s="87"/>
      <c r="SWZ143" s="87"/>
      <c r="SXA143" s="87"/>
      <c r="SXB143" s="87"/>
      <c r="SXC143" s="87"/>
      <c r="SXD143" s="87"/>
      <c r="SXE143" s="87"/>
      <c r="SXF143" s="87"/>
      <c r="SXG143" s="87"/>
      <c r="SXH143" s="87"/>
      <c r="SXI143" s="87"/>
      <c r="SXJ143" s="87"/>
      <c r="SXK143" s="87"/>
      <c r="SXL143" s="87"/>
      <c r="SXM143" s="87"/>
      <c r="SXN143" s="87"/>
      <c r="SXO143" s="87"/>
      <c r="SXP143" s="87"/>
      <c r="SXQ143" s="87"/>
      <c r="SXR143" s="87"/>
      <c r="SXS143" s="87"/>
      <c r="SXT143" s="87"/>
      <c r="SXU143" s="87"/>
      <c r="SXV143" s="87"/>
      <c r="SXW143" s="87"/>
      <c r="SXX143" s="87"/>
      <c r="SXY143" s="87"/>
      <c r="SXZ143" s="87"/>
      <c r="SYA143" s="87"/>
      <c r="SYB143" s="87"/>
      <c r="SYC143" s="87"/>
      <c r="SYD143" s="87"/>
      <c r="SYE143" s="87"/>
      <c r="SYF143" s="87"/>
      <c r="SYG143" s="87"/>
      <c r="SYH143" s="87"/>
      <c r="SYI143" s="87"/>
      <c r="SYJ143" s="87"/>
      <c r="SYK143" s="87"/>
      <c r="SYL143" s="87"/>
      <c r="SYM143" s="87"/>
      <c r="SYN143" s="87"/>
      <c r="SYO143" s="87"/>
      <c r="SYP143" s="87"/>
      <c r="SYQ143" s="87"/>
      <c r="SYR143" s="87"/>
      <c r="SYS143" s="87"/>
      <c r="SYT143" s="87"/>
      <c r="SYU143" s="87"/>
      <c r="SYV143" s="87"/>
      <c r="SYW143" s="87"/>
      <c r="SYX143" s="87"/>
      <c r="SYY143" s="87"/>
      <c r="SYZ143" s="87"/>
      <c r="SZA143" s="87"/>
      <c r="SZB143" s="87"/>
      <c r="SZC143" s="87"/>
      <c r="SZD143" s="87"/>
      <c r="SZE143" s="87"/>
      <c r="SZF143" s="87"/>
      <c r="SZG143" s="87"/>
      <c r="SZH143" s="87"/>
      <c r="SZI143" s="87"/>
      <c r="SZJ143" s="87"/>
      <c r="SZK143" s="87"/>
      <c r="SZL143" s="87"/>
      <c r="SZM143" s="87"/>
      <c r="SZN143" s="87"/>
      <c r="SZO143" s="87"/>
      <c r="SZP143" s="87"/>
      <c r="SZQ143" s="87"/>
      <c r="SZR143" s="87"/>
      <c r="SZS143" s="87"/>
      <c r="SZT143" s="87"/>
      <c r="SZU143" s="87"/>
      <c r="SZV143" s="87"/>
      <c r="SZW143" s="87"/>
      <c r="SZX143" s="87"/>
      <c r="SZY143" s="87"/>
      <c r="SZZ143" s="87"/>
      <c r="TAA143" s="87"/>
      <c r="TAB143" s="87"/>
      <c r="TAC143" s="87"/>
      <c r="TAD143" s="87"/>
      <c r="TAE143" s="87"/>
      <c r="TAF143" s="87"/>
      <c r="TAG143" s="87"/>
      <c r="TAH143" s="87"/>
      <c r="TAI143" s="87"/>
      <c r="TAJ143" s="87"/>
      <c r="TAK143" s="87"/>
      <c r="TAL143" s="87"/>
      <c r="TAM143" s="87"/>
      <c r="TAN143" s="87"/>
      <c r="TAO143" s="87"/>
      <c r="TAP143" s="87"/>
      <c r="TAQ143" s="87"/>
      <c r="TAR143" s="87"/>
      <c r="TAS143" s="87"/>
      <c r="TAT143" s="87"/>
      <c r="TAU143" s="87"/>
      <c r="TAV143" s="87"/>
      <c r="TAW143" s="87"/>
      <c r="TAX143" s="87"/>
      <c r="TAY143" s="87"/>
      <c r="TAZ143" s="87"/>
      <c r="TBA143" s="87"/>
      <c r="TBB143" s="87"/>
      <c r="TBC143" s="87"/>
      <c r="TBD143" s="87"/>
      <c r="TBE143" s="87"/>
      <c r="TBF143" s="87"/>
      <c r="TBG143" s="87"/>
      <c r="TBH143" s="87"/>
      <c r="TBI143" s="87"/>
      <c r="TBJ143" s="87"/>
      <c r="TBK143" s="87"/>
      <c r="TBL143" s="87"/>
      <c r="TBM143" s="87"/>
      <c r="TBN143" s="87"/>
      <c r="TBO143" s="87"/>
      <c r="TBP143" s="87"/>
      <c r="TBQ143" s="87"/>
      <c r="TBR143" s="87"/>
      <c r="TBS143" s="87"/>
      <c r="TBT143" s="87"/>
      <c r="TBU143" s="87"/>
      <c r="TBV143" s="87"/>
      <c r="TBW143" s="87"/>
      <c r="TBX143" s="87"/>
      <c r="TBY143" s="87"/>
      <c r="TBZ143" s="87"/>
      <c r="TCA143" s="87"/>
      <c r="TCB143" s="87"/>
      <c r="TCC143" s="87"/>
      <c r="TCD143" s="87"/>
      <c r="TCE143" s="87"/>
      <c r="TCF143" s="87"/>
      <c r="TCG143" s="87"/>
      <c r="TCH143" s="87"/>
      <c r="TCI143" s="87"/>
      <c r="TCJ143" s="87"/>
      <c r="TCK143" s="87"/>
      <c r="TCL143" s="87"/>
      <c r="TCM143" s="87"/>
      <c r="TCN143" s="87"/>
      <c r="TCO143" s="87"/>
      <c r="TCP143" s="87"/>
      <c r="TCQ143" s="87"/>
      <c r="TCR143" s="87"/>
      <c r="TCS143" s="87"/>
      <c r="TCT143" s="87"/>
      <c r="TCU143" s="87"/>
      <c r="TCV143" s="87"/>
      <c r="TCW143" s="87"/>
      <c r="TCX143" s="87"/>
      <c r="TCY143" s="87"/>
      <c r="TCZ143" s="87"/>
      <c r="TDA143" s="87"/>
      <c r="TDB143" s="87"/>
      <c r="TDC143" s="87"/>
      <c r="TDD143" s="87"/>
      <c r="TDE143" s="87"/>
      <c r="TDF143" s="87"/>
      <c r="TDG143" s="87"/>
      <c r="TDH143" s="87"/>
      <c r="TDI143" s="87"/>
      <c r="TDJ143" s="87"/>
      <c r="TDK143" s="87"/>
      <c r="TDL143" s="87"/>
      <c r="TDM143" s="87"/>
      <c r="TDN143" s="87"/>
      <c r="TDO143" s="87"/>
      <c r="TDP143" s="87"/>
      <c r="TDQ143" s="87"/>
      <c r="TDR143" s="87"/>
      <c r="TDS143" s="87"/>
      <c r="TDT143" s="87"/>
      <c r="TDU143" s="87"/>
      <c r="TDV143" s="87"/>
      <c r="TDW143" s="87"/>
      <c r="TDX143" s="87"/>
      <c r="TDY143" s="87"/>
      <c r="TDZ143" s="87"/>
      <c r="TEA143" s="87"/>
      <c r="TEB143" s="87"/>
      <c r="TEC143" s="87"/>
      <c r="TED143" s="87"/>
      <c r="TEE143" s="87"/>
      <c r="TEF143" s="87"/>
      <c r="TEG143" s="87"/>
      <c r="TEH143" s="87"/>
      <c r="TEI143" s="87"/>
      <c r="TEJ143" s="87"/>
      <c r="TEK143" s="87"/>
      <c r="TEL143" s="87"/>
      <c r="TEM143" s="87"/>
      <c r="TEN143" s="87"/>
      <c r="TEO143" s="87"/>
      <c r="TEP143" s="87"/>
      <c r="TEQ143" s="87"/>
      <c r="TER143" s="87"/>
      <c r="TES143" s="87"/>
      <c r="TET143" s="87"/>
      <c r="TEU143" s="87"/>
      <c r="TEV143" s="87"/>
      <c r="TEW143" s="87"/>
      <c r="TEX143" s="87"/>
      <c r="TEY143" s="87"/>
      <c r="TEZ143" s="87"/>
      <c r="TFA143" s="87"/>
      <c r="TFB143" s="87"/>
      <c r="TFC143" s="87"/>
      <c r="TFD143" s="87"/>
      <c r="TFE143" s="87"/>
      <c r="TFF143" s="87"/>
      <c r="TFG143" s="87"/>
      <c r="TFH143" s="87"/>
      <c r="TFI143" s="87"/>
      <c r="TFJ143" s="87"/>
      <c r="TFK143" s="87"/>
      <c r="TFL143" s="87"/>
      <c r="TFM143" s="87"/>
      <c r="TFN143" s="87"/>
      <c r="TFO143" s="87"/>
      <c r="TFP143" s="87"/>
      <c r="TFQ143" s="87"/>
      <c r="TFR143" s="87"/>
      <c r="TFS143" s="87"/>
      <c r="TFT143" s="87"/>
      <c r="TFU143" s="87"/>
      <c r="TFV143" s="87"/>
      <c r="TFW143" s="87"/>
      <c r="TFX143" s="87"/>
      <c r="TFY143" s="87"/>
      <c r="TFZ143" s="87"/>
      <c r="TGA143" s="87"/>
      <c r="TGB143" s="87"/>
      <c r="TGC143" s="87"/>
      <c r="TGD143" s="87"/>
      <c r="TGE143" s="87"/>
      <c r="TGF143" s="87"/>
      <c r="TGG143" s="87"/>
      <c r="TGH143" s="87"/>
      <c r="TGI143" s="87"/>
      <c r="TGJ143" s="87"/>
      <c r="TGK143" s="87"/>
      <c r="TGL143" s="87"/>
      <c r="TGM143" s="87"/>
      <c r="TGN143" s="87"/>
      <c r="TGO143" s="87"/>
      <c r="TGP143" s="87"/>
      <c r="TGQ143" s="87"/>
      <c r="TGR143" s="87"/>
      <c r="TGS143" s="87"/>
      <c r="TGT143" s="87"/>
      <c r="TGU143" s="87"/>
      <c r="TGV143" s="87"/>
      <c r="TGW143" s="87"/>
      <c r="TGX143" s="87"/>
      <c r="TGY143" s="87"/>
      <c r="TGZ143" s="87"/>
      <c r="THA143" s="87"/>
      <c r="THB143" s="87"/>
      <c r="THC143" s="87"/>
      <c r="THD143" s="87"/>
      <c r="THE143" s="87"/>
      <c r="THF143" s="87"/>
      <c r="THG143" s="87"/>
      <c r="THH143" s="87"/>
      <c r="THI143" s="87"/>
      <c r="THJ143" s="87"/>
      <c r="THK143" s="87"/>
      <c r="THL143" s="87"/>
      <c r="THM143" s="87"/>
      <c r="THN143" s="87"/>
      <c r="THO143" s="87"/>
      <c r="THP143" s="87"/>
      <c r="THQ143" s="87"/>
      <c r="THR143" s="87"/>
      <c r="THS143" s="87"/>
      <c r="THT143" s="87"/>
      <c r="THU143" s="87"/>
      <c r="THV143" s="87"/>
      <c r="THW143" s="87"/>
      <c r="THX143" s="87"/>
      <c r="THY143" s="87"/>
      <c r="THZ143" s="87"/>
      <c r="TIA143" s="87"/>
      <c r="TIB143" s="87"/>
      <c r="TIC143" s="87"/>
      <c r="TID143" s="87"/>
      <c r="TIE143" s="87"/>
      <c r="TIF143" s="87"/>
      <c r="TIG143" s="87"/>
      <c r="TIH143" s="87"/>
      <c r="TII143" s="87"/>
      <c r="TIJ143" s="87"/>
      <c r="TIK143" s="87"/>
      <c r="TIL143" s="87"/>
      <c r="TIM143" s="87"/>
      <c r="TIN143" s="87"/>
      <c r="TIO143" s="87"/>
      <c r="TIP143" s="87"/>
      <c r="TIQ143" s="87"/>
      <c r="TIR143" s="87"/>
      <c r="TIS143" s="87"/>
      <c r="TIT143" s="87"/>
      <c r="TIU143" s="87"/>
      <c r="TIV143" s="87"/>
      <c r="TIW143" s="87"/>
      <c r="TIX143" s="87"/>
      <c r="TIY143" s="87"/>
      <c r="TIZ143" s="87"/>
      <c r="TJA143" s="87"/>
      <c r="TJB143" s="87"/>
      <c r="TJC143" s="87"/>
      <c r="TJD143" s="87"/>
      <c r="TJE143" s="87"/>
      <c r="TJF143" s="87"/>
      <c r="TJG143" s="87"/>
      <c r="TJH143" s="87"/>
      <c r="TJI143" s="87"/>
      <c r="TJJ143" s="87"/>
      <c r="TJK143" s="87"/>
      <c r="TJL143" s="87"/>
      <c r="TJM143" s="87"/>
      <c r="TJN143" s="87"/>
      <c r="TJO143" s="87"/>
      <c r="TJP143" s="87"/>
      <c r="TJQ143" s="87"/>
      <c r="TJR143" s="87"/>
      <c r="TJS143" s="87"/>
      <c r="TJT143" s="87"/>
      <c r="TJU143" s="87"/>
      <c r="TJV143" s="87"/>
      <c r="TJW143" s="87"/>
      <c r="TJX143" s="87"/>
      <c r="TJY143" s="87"/>
      <c r="TJZ143" s="87"/>
      <c r="TKA143" s="87"/>
      <c r="TKB143" s="87"/>
      <c r="TKC143" s="87"/>
      <c r="TKD143" s="87"/>
      <c r="TKE143" s="87"/>
      <c r="TKF143" s="87"/>
      <c r="TKG143" s="87"/>
      <c r="TKH143" s="87"/>
      <c r="TKI143" s="87"/>
      <c r="TKJ143" s="87"/>
      <c r="TKK143" s="87"/>
      <c r="TKL143" s="87"/>
      <c r="TKM143" s="87"/>
      <c r="TKN143" s="87"/>
      <c r="TKO143" s="87"/>
      <c r="TKP143" s="87"/>
      <c r="TKQ143" s="87"/>
      <c r="TKR143" s="87"/>
      <c r="TKS143" s="87"/>
      <c r="TKT143" s="87"/>
      <c r="TKU143" s="87"/>
      <c r="TKV143" s="87"/>
      <c r="TKW143" s="87"/>
      <c r="TKX143" s="87"/>
      <c r="TKY143" s="87"/>
      <c r="TKZ143" s="87"/>
      <c r="TLA143" s="87"/>
      <c r="TLB143" s="87"/>
      <c r="TLC143" s="87"/>
      <c r="TLD143" s="87"/>
      <c r="TLE143" s="87"/>
      <c r="TLF143" s="87"/>
      <c r="TLG143" s="87"/>
      <c r="TLH143" s="87"/>
      <c r="TLI143" s="87"/>
      <c r="TLJ143" s="87"/>
      <c r="TLK143" s="87"/>
      <c r="TLL143" s="87"/>
      <c r="TLM143" s="87"/>
      <c r="TLN143" s="87"/>
      <c r="TLO143" s="87"/>
      <c r="TLP143" s="87"/>
      <c r="TLQ143" s="87"/>
      <c r="TLR143" s="87"/>
      <c r="TLS143" s="87"/>
      <c r="TLT143" s="87"/>
      <c r="TLU143" s="87"/>
      <c r="TLV143" s="87"/>
      <c r="TLW143" s="87"/>
      <c r="TLX143" s="87"/>
      <c r="TLY143" s="87"/>
      <c r="TLZ143" s="87"/>
      <c r="TMA143" s="87"/>
      <c r="TMB143" s="87"/>
      <c r="TMC143" s="87"/>
      <c r="TMD143" s="87"/>
      <c r="TME143" s="87"/>
      <c r="TMF143" s="87"/>
      <c r="TMG143" s="87"/>
      <c r="TMH143" s="87"/>
      <c r="TMI143" s="87"/>
      <c r="TMJ143" s="87"/>
      <c r="TMK143" s="87"/>
      <c r="TML143" s="87"/>
      <c r="TMM143" s="87"/>
      <c r="TMN143" s="87"/>
      <c r="TMO143" s="87"/>
      <c r="TMP143" s="87"/>
      <c r="TMQ143" s="87"/>
      <c r="TMR143" s="87"/>
      <c r="TMS143" s="87"/>
      <c r="TMT143" s="87"/>
      <c r="TMU143" s="87"/>
      <c r="TMV143" s="87"/>
      <c r="TMW143" s="87"/>
      <c r="TMX143" s="87"/>
      <c r="TMY143" s="87"/>
      <c r="TMZ143" s="87"/>
      <c r="TNA143" s="87"/>
      <c r="TNB143" s="87"/>
      <c r="TNC143" s="87"/>
      <c r="TND143" s="87"/>
      <c r="TNE143" s="87"/>
      <c r="TNF143" s="87"/>
      <c r="TNG143" s="87"/>
      <c r="TNH143" s="87"/>
      <c r="TNI143" s="87"/>
      <c r="TNJ143" s="87"/>
      <c r="TNK143" s="87"/>
      <c r="TNL143" s="87"/>
      <c r="TNM143" s="87"/>
      <c r="TNN143" s="87"/>
      <c r="TNO143" s="87"/>
      <c r="TNP143" s="87"/>
      <c r="TNQ143" s="87"/>
      <c r="TNR143" s="87"/>
      <c r="TNS143" s="87"/>
      <c r="TNT143" s="87"/>
      <c r="TNU143" s="87"/>
      <c r="TNV143" s="87"/>
      <c r="TNW143" s="87"/>
      <c r="TNX143" s="87"/>
      <c r="TNY143" s="87"/>
      <c r="TNZ143" s="87"/>
      <c r="TOA143" s="87"/>
      <c r="TOB143" s="87"/>
      <c r="TOC143" s="87"/>
      <c r="TOD143" s="87"/>
      <c r="TOE143" s="87"/>
      <c r="TOF143" s="87"/>
      <c r="TOG143" s="87"/>
      <c r="TOH143" s="87"/>
      <c r="TOI143" s="87"/>
      <c r="TOJ143" s="87"/>
      <c r="TOK143" s="87"/>
      <c r="TOL143" s="87"/>
      <c r="TOM143" s="87"/>
      <c r="TON143" s="87"/>
      <c r="TOO143" s="87"/>
      <c r="TOP143" s="87"/>
      <c r="TOQ143" s="87"/>
      <c r="TOR143" s="87"/>
      <c r="TOS143" s="87"/>
      <c r="TOT143" s="87"/>
      <c r="TOU143" s="87"/>
      <c r="TOV143" s="87"/>
      <c r="TOW143" s="87"/>
      <c r="TOX143" s="87"/>
      <c r="TOY143" s="87"/>
      <c r="TOZ143" s="87"/>
      <c r="TPA143" s="87"/>
      <c r="TPB143" s="87"/>
      <c r="TPC143" s="87"/>
      <c r="TPD143" s="87"/>
      <c r="TPE143" s="87"/>
      <c r="TPF143" s="87"/>
      <c r="TPG143" s="87"/>
      <c r="TPH143" s="87"/>
      <c r="TPI143" s="87"/>
      <c r="TPJ143" s="87"/>
      <c r="TPK143" s="87"/>
      <c r="TPL143" s="87"/>
      <c r="TPM143" s="87"/>
      <c r="TPN143" s="87"/>
      <c r="TPO143" s="87"/>
      <c r="TPP143" s="87"/>
      <c r="TPQ143" s="87"/>
      <c r="TPR143" s="87"/>
      <c r="TPS143" s="87"/>
      <c r="TPT143" s="87"/>
      <c r="TPU143" s="87"/>
      <c r="TPV143" s="87"/>
      <c r="TPW143" s="87"/>
      <c r="TPX143" s="87"/>
      <c r="TPY143" s="87"/>
      <c r="TPZ143" s="87"/>
      <c r="TQA143" s="87"/>
      <c r="TQB143" s="87"/>
      <c r="TQC143" s="87"/>
      <c r="TQD143" s="87"/>
      <c r="TQE143" s="87"/>
      <c r="TQF143" s="87"/>
      <c r="TQG143" s="87"/>
      <c r="TQH143" s="87"/>
      <c r="TQI143" s="87"/>
      <c r="TQJ143" s="87"/>
      <c r="TQK143" s="87"/>
      <c r="TQL143" s="87"/>
      <c r="TQM143" s="87"/>
      <c r="TQN143" s="87"/>
      <c r="TQO143" s="87"/>
      <c r="TQP143" s="87"/>
      <c r="TQQ143" s="87"/>
      <c r="TQR143" s="87"/>
      <c r="TQS143" s="87"/>
      <c r="TQT143" s="87"/>
      <c r="TQU143" s="87"/>
      <c r="TQV143" s="87"/>
      <c r="TQW143" s="87"/>
      <c r="TQX143" s="87"/>
      <c r="TQY143" s="87"/>
      <c r="TQZ143" s="87"/>
      <c r="TRA143" s="87"/>
      <c r="TRB143" s="87"/>
      <c r="TRC143" s="87"/>
      <c r="TRD143" s="87"/>
      <c r="TRE143" s="87"/>
      <c r="TRF143" s="87"/>
      <c r="TRG143" s="87"/>
      <c r="TRH143" s="87"/>
      <c r="TRI143" s="87"/>
      <c r="TRJ143" s="87"/>
      <c r="TRK143" s="87"/>
      <c r="TRL143" s="87"/>
      <c r="TRM143" s="87"/>
      <c r="TRN143" s="87"/>
      <c r="TRO143" s="87"/>
      <c r="TRP143" s="87"/>
      <c r="TRQ143" s="87"/>
      <c r="TRR143" s="87"/>
      <c r="TRS143" s="87"/>
      <c r="TRT143" s="87"/>
      <c r="TRU143" s="87"/>
      <c r="TRV143" s="87"/>
      <c r="TRW143" s="87"/>
      <c r="TRX143" s="87"/>
      <c r="TRY143" s="87"/>
      <c r="TRZ143" s="87"/>
      <c r="TSA143" s="87"/>
      <c r="TSB143" s="87"/>
      <c r="TSC143" s="87"/>
      <c r="TSD143" s="87"/>
      <c r="TSE143" s="87"/>
      <c r="TSF143" s="87"/>
      <c r="TSG143" s="87"/>
      <c r="TSH143" s="87"/>
      <c r="TSI143" s="87"/>
      <c r="TSJ143" s="87"/>
      <c r="TSK143" s="87"/>
      <c r="TSL143" s="87"/>
      <c r="TSM143" s="87"/>
      <c r="TSN143" s="87"/>
      <c r="TSO143" s="87"/>
      <c r="TSP143" s="87"/>
      <c r="TSQ143" s="87"/>
      <c r="TSR143" s="87"/>
      <c r="TSS143" s="87"/>
      <c r="TST143" s="87"/>
      <c r="TSU143" s="87"/>
      <c r="TSV143" s="87"/>
      <c r="TSW143" s="87"/>
      <c r="TSX143" s="87"/>
      <c r="TSY143" s="87"/>
      <c r="TSZ143" s="87"/>
      <c r="TTA143" s="87"/>
      <c r="TTB143" s="87"/>
      <c r="TTC143" s="87"/>
      <c r="TTD143" s="87"/>
      <c r="TTE143" s="87"/>
      <c r="TTF143" s="87"/>
      <c r="TTG143" s="87"/>
      <c r="TTH143" s="87"/>
      <c r="TTI143" s="87"/>
      <c r="TTJ143" s="87"/>
      <c r="TTK143" s="87"/>
      <c r="TTL143" s="87"/>
      <c r="TTM143" s="87"/>
      <c r="TTN143" s="87"/>
      <c r="TTO143" s="87"/>
      <c r="TTP143" s="87"/>
      <c r="TTQ143" s="87"/>
      <c r="TTR143" s="87"/>
      <c r="TTS143" s="87"/>
      <c r="TTT143" s="87"/>
      <c r="TTU143" s="87"/>
      <c r="TTV143" s="87"/>
      <c r="TTW143" s="87"/>
      <c r="TTX143" s="87"/>
      <c r="TTY143" s="87"/>
      <c r="TTZ143" s="87"/>
      <c r="TUA143" s="87"/>
      <c r="TUB143" s="87"/>
      <c r="TUC143" s="87"/>
      <c r="TUD143" s="87"/>
      <c r="TUE143" s="87"/>
      <c r="TUF143" s="87"/>
      <c r="TUG143" s="87"/>
      <c r="TUH143" s="87"/>
      <c r="TUI143" s="87"/>
      <c r="TUJ143" s="87"/>
      <c r="TUK143" s="87"/>
      <c r="TUL143" s="87"/>
      <c r="TUM143" s="87"/>
      <c r="TUN143" s="87"/>
      <c r="TUO143" s="87"/>
      <c r="TUP143" s="87"/>
      <c r="TUQ143" s="87"/>
      <c r="TUR143" s="87"/>
      <c r="TUS143" s="87"/>
      <c r="TUT143" s="87"/>
      <c r="TUU143" s="87"/>
      <c r="TUV143" s="87"/>
      <c r="TUW143" s="87"/>
      <c r="TUX143" s="87"/>
      <c r="TUY143" s="87"/>
      <c r="TUZ143" s="87"/>
      <c r="TVA143" s="87"/>
      <c r="TVB143" s="87"/>
      <c r="TVC143" s="87"/>
      <c r="TVD143" s="87"/>
      <c r="TVE143" s="87"/>
      <c r="TVF143" s="87"/>
      <c r="TVG143" s="87"/>
      <c r="TVH143" s="87"/>
      <c r="TVI143" s="87"/>
      <c r="TVJ143" s="87"/>
      <c r="TVK143" s="87"/>
      <c r="TVL143" s="87"/>
      <c r="TVM143" s="87"/>
      <c r="TVN143" s="87"/>
      <c r="TVO143" s="87"/>
      <c r="TVP143" s="87"/>
      <c r="TVQ143" s="87"/>
      <c r="TVR143" s="87"/>
      <c r="TVS143" s="87"/>
      <c r="TVT143" s="87"/>
      <c r="TVU143" s="87"/>
      <c r="TVV143" s="87"/>
      <c r="TVW143" s="87"/>
      <c r="TVX143" s="87"/>
      <c r="TVY143" s="87"/>
      <c r="TVZ143" s="87"/>
      <c r="TWA143" s="87"/>
      <c r="TWB143" s="87"/>
      <c r="TWC143" s="87"/>
      <c r="TWD143" s="87"/>
      <c r="TWE143" s="87"/>
      <c r="TWF143" s="87"/>
      <c r="TWG143" s="87"/>
      <c r="TWH143" s="87"/>
      <c r="TWI143" s="87"/>
      <c r="TWJ143" s="87"/>
      <c r="TWK143" s="87"/>
      <c r="TWL143" s="87"/>
      <c r="TWM143" s="87"/>
      <c r="TWN143" s="87"/>
      <c r="TWO143" s="87"/>
      <c r="TWP143" s="87"/>
      <c r="TWQ143" s="87"/>
      <c r="TWR143" s="87"/>
      <c r="TWS143" s="87"/>
      <c r="TWT143" s="87"/>
      <c r="TWU143" s="87"/>
      <c r="TWV143" s="87"/>
      <c r="TWW143" s="87"/>
      <c r="TWX143" s="87"/>
      <c r="TWY143" s="87"/>
      <c r="TWZ143" s="87"/>
      <c r="TXA143" s="87"/>
      <c r="TXB143" s="87"/>
      <c r="TXC143" s="87"/>
      <c r="TXD143" s="87"/>
      <c r="TXE143" s="87"/>
      <c r="TXF143" s="87"/>
      <c r="TXG143" s="87"/>
      <c r="TXH143" s="87"/>
      <c r="TXI143" s="87"/>
      <c r="TXJ143" s="87"/>
      <c r="TXK143" s="87"/>
      <c r="TXL143" s="87"/>
      <c r="TXM143" s="87"/>
      <c r="TXN143" s="87"/>
      <c r="TXO143" s="87"/>
      <c r="TXP143" s="87"/>
      <c r="TXQ143" s="87"/>
      <c r="TXR143" s="87"/>
      <c r="TXS143" s="87"/>
      <c r="TXT143" s="87"/>
      <c r="TXU143" s="87"/>
      <c r="TXV143" s="87"/>
      <c r="TXW143" s="87"/>
      <c r="TXX143" s="87"/>
      <c r="TXY143" s="87"/>
      <c r="TXZ143" s="87"/>
      <c r="TYA143" s="87"/>
      <c r="TYB143" s="87"/>
      <c r="TYC143" s="87"/>
      <c r="TYD143" s="87"/>
      <c r="TYE143" s="87"/>
      <c r="TYF143" s="87"/>
      <c r="TYG143" s="87"/>
      <c r="TYH143" s="87"/>
      <c r="TYI143" s="87"/>
      <c r="TYJ143" s="87"/>
      <c r="TYK143" s="87"/>
      <c r="TYL143" s="87"/>
      <c r="TYM143" s="87"/>
      <c r="TYN143" s="87"/>
      <c r="TYO143" s="87"/>
      <c r="TYP143" s="87"/>
      <c r="TYQ143" s="87"/>
      <c r="TYR143" s="87"/>
      <c r="TYS143" s="87"/>
      <c r="TYT143" s="87"/>
      <c r="TYU143" s="87"/>
      <c r="TYV143" s="87"/>
      <c r="TYW143" s="87"/>
      <c r="TYX143" s="87"/>
      <c r="TYY143" s="87"/>
      <c r="TYZ143" s="87"/>
      <c r="TZA143" s="87"/>
      <c r="TZB143" s="87"/>
      <c r="TZC143" s="87"/>
      <c r="TZD143" s="87"/>
      <c r="TZE143" s="87"/>
      <c r="TZF143" s="87"/>
      <c r="TZG143" s="87"/>
      <c r="TZH143" s="87"/>
      <c r="TZI143" s="87"/>
      <c r="TZJ143" s="87"/>
      <c r="TZK143" s="87"/>
      <c r="TZL143" s="87"/>
      <c r="TZM143" s="87"/>
      <c r="TZN143" s="87"/>
      <c r="TZO143" s="87"/>
      <c r="TZP143" s="87"/>
      <c r="TZQ143" s="87"/>
      <c r="TZR143" s="87"/>
      <c r="TZS143" s="87"/>
      <c r="TZT143" s="87"/>
      <c r="TZU143" s="87"/>
      <c r="TZV143" s="87"/>
      <c r="TZW143" s="87"/>
      <c r="TZX143" s="87"/>
      <c r="TZY143" s="87"/>
      <c r="TZZ143" s="87"/>
      <c r="UAA143" s="87"/>
      <c r="UAB143" s="87"/>
      <c r="UAC143" s="87"/>
      <c r="UAD143" s="87"/>
      <c r="UAE143" s="87"/>
      <c r="UAF143" s="87"/>
      <c r="UAG143" s="87"/>
      <c r="UAH143" s="87"/>
      <c r="UAI143" s="87"/>
      <c r="UAJ143" s="87"/>
      <c r="UAK143" s="87"/>
      <c r="UAL143" s="87"/>
      <c r="UAM143" s="87"/>
      <c r="UAN143" s="87"/>
      <c r="UAO143" s="87"/>
      <c r="UAP143" s="87"/>
      <c r="UAQ143" s="87"/>
      <c r="UAR143" s="87"/>
      <c r="UAS143" s="87"/>
      <c r="UAT143" s="87"/>
      <c r="UAU143" s="87"/>
      <c r="UAV143" s="87"/>
      <c r="UAW143" s="87"/>
      <c r="UAX143" s="87"/>
      <c r="UAY143" s="87"/>
      <c r="UAZ143" s="87"/>
      <c r="UBA143" s="87"/>
      <c r="UBB143" s="87"/>
      <c r="UBC143" s="87"/>
      <c r="UBD143" s="87"/>
      <c r="UBE143" s="87"/>
      <c r="UBF143" s="87"/>
      <c r="UBG143" s="87"/>
      <c r="UBH143" s="87"/>
      <c r="UBI143" s="87"/>
      <c r="UBJ143" s="87"/>
      <c r="UBK143" s="87"/>
      <c r="UBL143" s="87"/>
      <c r="UBM143" s="87"/>
      <c r="UBN143" s="87"/>
      <c r="UBO143" s="87"/>
      <c r="UBP143" s="87"/>
      <c r="UBQ143" s="87"/>
      <c r="UBR143" s="87"/>
      <c r="UBS143" s="87"/>
      <c r="UBT143" s="87"/>
      <c r="UBU143" s="87"/>
      <c r="UBV143" s="87"/>
      <c r="UBW143" s="87"/>
      <c r="UBX143" s="87"/>
      <c r="UBY143" s="87"/>
      <c r="UBZ143" s="87"/>
      <c r="UCA143" s="87"/>
      <c r="UCB143" s="87"/>
      <c r="UCC143" s="87"/>
      <c r="UCD143" s="87"/>
      <c r="UCE143" s="87"/>
      <c r="UCF143" s="87"/>
      <c r="UCG143" s="87"/>
      <c r="UCH143" s="87"/>
      <c r="UCI143" s="87"/>
      <c r="UCJ143" s="87"/>
      <c r="UCK143" s="87"/>
      <c r="UCL143" s="87"/>
      <c r="UCM143" s="87"/>
      <c r="UCN143" s="87"/>
      <c r="UCO143" s="87"/>
      <c r="UCP143" s="87"/>
      <c r="UCQ143" s="87"/>
      <c r="UCR143" s="87"/>
      <c r="UCS143" s="87"/>
      <c r="UCT143" s="87"/>
      <c r="UCU143" s="87"/>
      <c r="UCV143" s="87"/>
      <c r="UCW143" s="87"/>
      <c r="UCX143" s="87"/>
      <c r="UCY143" s="87"/>
      <c r="UCZ143" s="87"/>
      <c r="UDA143" s="87"/>
      <c r="UDB143" s="87"/>
      <c r="UDC143" s="87"/>
      <c r="UDD143" s="87"/>
      <c r="UDE143" s="87"/>
      <c r="UDF143" s="87"/>
      <c r="UDG143" s="87"/>
      <c r="UDH143" s="87"/>
      <c r="UDI143" s="87"/>
      <c r="UDJ143" s="87"/>
      <c r="UDK143" s="87"/>
      <c r="UDL143" s="87"/>
      <c r="UDM143" s="87"/>
      <c r="UDN143" s="87"/>
      <c r="UDO143" s="87"/>
      <c r="UDP143" s="87"/>
      <c r="UDQ143" s="87"/>
      <c r="UDR143" s="87"/>
      <c r="UDS143" s="87"/>
      <c r="UDT143" s="87"/>
      <c r="UDU143" s="87"/>
      <c r="UDV143" s="87"/>
      <c r="UDW143" s="87"/>
      <c r="UDX143" s="87"/>
      <c r="UDY143" s="87"/>
      <c r="UDZ143" s="87"/>
      <c r="UEA143" s="87"/>
      <c r="UEB143" s="87"/>
      <c r="UEC143" s="87"/>
      <c r="UED143" s="87"/>
      <c r="UEE143" s="87"/>
      <c r="UEF143" s="87"/>
      <c r="UEG143" s="87"/>
      <c r="UEH143" s="87"/>
      <c r="UEI143" s="87"/>
      <c r="UEJ143" s="87"/>
      <c r="UEK143" s="87"/>
      <c r="UEL143" s="87"/>
      <c r="UEM143" s="87"/>
      <c r="UEN143" s="87"/>
      <c r="UEO143" s="87"/>
      <c r="UEP143" s="87"/>
      <c r="UEQ143" s="87"/>
      <c r="UER143" s="87"/>
      <c r="UES143" s="87"/>
      <c r="UET143" s="87"/>
      <c r="UEU143" s="87"/>
      <c r="UEV143" s="87"/>
      <c r="UEW143" s="87"/>
      <c r="UEX143" s="87"/>
      <c r="UEY143" s="87"/>
      <c r="UEZ143" s="87"/>
      <c r="UFA143" s="87"/>
      <c r="UFB143" s="87"/>
      <c r="UFC143" s="87"/>
      <c r="UFD143" s="87"/>
      <c r="UFE143" s="87"/>
      <c r="UFF143" s="87"/>
      <c r="UFG143" s="87"/>
      <c r="UFH143" s="87"/>
      <c r="UFI143" s="87"/>
      <c r="UFJ143" s="87"/>
      <c r="UFK143" s="87"/>
      <c r="UFL143" s="87"/>
      <c r="UFM143" s="87"/>
      <c r="UFN143" s="87"/>
      <c r="UFO143" s="87"/>
      <c r="UFP143" s="87"/>
      <c r="UFQ143" s="87"/>
      <c r="UFR143" s="87"/>
      <c r="UFS143" s="87"/>
      <c r="UFT143" s="87"/>
      <c r="UFU143" s="87"/>
      <c r="UFV143" s="87"/>
      <c r="UFW143" s="87"/>
      <c r="UFX143" s="87"/>
      <c r="UFY143" s="87"/>
      <c r="UFZ143" s="87"/>
      <c r="UGA143" s="87"/>
      <c r="UGB143" s="87"/>
      <c r="UGC143" s="87"/>
      <c r="UGD143" s="87"/>
      <c r="UGE143" s="87"/>
      <c r="UGF143" s="87"/>
      <c r="UGG143" s="87"/>
      <c r="UGH143" s="87"/>
      <c r="UGI143" s="87"/>
      <c r="UGJ143" s="87"/>
      <c r="UGK143" s="87"/>
      <c r="UGL143" s="87"/>
      <c r="UGM143" s="87"/>
      <c r="UGN143" s="87"/>
      <c r="UGO143" s="87"/>
      <c r="UGP143" s="87"/>
      <c r="UGQ143" s="87"/>
      <c r="UGR143" s="87"/>
      <c r="UGS143" s="87"/>
      <c r="UGT143" s="87"/>
      <c r="UGU143" s="87"/>
      <c r="UGV143" s="87"/>
      <c r="UGW143" s="87"/>
      <c r="UGX143" s="87"/>
      <c r="UGY143" s="87"/>
      <c r="UGZ143" s="87"/>
      <c r="UHA143" s="87"/>
      <c r="UHB143" s="87"/>
      <c r="UHC143" s="87"/>
      <c r="UHD143" s="87"/>
      <c r="UHE143" s="87"/>
      <c r="UHF143" s="87"/>
      <c r="UHG143" s="87"/>
      <c r="UHH143" s="87"/>
      <c r="UHI143" s="87"/>
      <c r="UHJ143" s="87"/>
      <c r="UHK143" s="87"/>
      <c r="UHL143" s="87"/>
      <c r="UHM143" s="87"/>
      <c r="UHN143" s="87"/>
      <c r="UHO143" s="87"/>
      <c r="UHP143" s="87"/>
      <c r="UHQ143" s="87"/>
      <c r="UHR143" s="87"/>
      <c r="UHS143" s="87"/>
      <c r="UHT143" s="87"/>
      <c r="UHU143" s="87"/>
      <c r="UHV143" s="87"/>
      <c r="UHW143" s="87"/>
      <c r="UHX143" s="87"/>
      <c r="UHY143" s="87"/>
      <c r="UHZ143" s="87"/>
      <c r="UIA143" s="87"/>
      <c r="UIB143" s="87"/>
      <c r="UIC143" s="87"/>
      <c r="UID143" s="87"/>
      <c r="UIE143" s="87"/>
      <c r="UIF143" s="87"/>
      <c r="UIG143" s="87"/>
      <c r="UIH143" s="87"/>
      <c r="UII143" s="87"/>
      <c r="UIJ143" s="87"/>
      <c r="UIK143" s="87"/>
      <c r="UIL143" s="87"/>
      <c r="UIM143" s="87"/>
      <c r="UIN143" s="87"/>
      <c r="UIO143" s="87"/>
      <c r="UIP143" s="87"/>
      <c r="UIQ143" s="87"/>
      <c r="UIR143" s="87"/>
      <c r="UIS143" s="87"/>
      <c r="UIT143" s="87"/>
      <c r="UIU143" s="87"/>
      <c r="UIV143" s="87"/>
      <c r="UIW143" s="87"/>
      <c r="UIX143" s="87"/>
      <c r="UIY143" s="87"/>
      <c r="UIZ143" s="87"/>
      <c r="UJA143" s="87"/>
      <c r="UJB143" s="87"/>
      <c r="UJC143" s="87"/>
      <c r="UJD143" s="87"/>
      <c r="UJE143" s="87"/>
      <c r="UJF143" s="87"/>
      <c r="UJG143" s="87"/>
      <c r="UJH143" s="87"/>
      <c r="UJI143" s="87"/>
      <c r="UJJ143" s="87"/>
      <c r="UJK143" s="87"/>
      <c r="UJL143" s="87"/>
      <c r="UJM143" s="87"/>
      <c r="UJN143" s="87"/>
      <c r="UJO143" s="87"/>
      <c r="UJP143" s="87"/>
      <c r="UJQ143" s="87"/>
      <c r="UJR143" s="87"/>
      <c r="UJS143" s="87"/>
      <c r="UJT143" s="87"/>
      <c r="UJU143" s="87"/>
      <c r="UJV143" s="87"/>
      <c r="UJW143" s="87"/>
      <c r="UJX143" s="87"/>
      <c r="UJY143" s="87"/>
      <c r="UJZ143" s="87"/>
      <c r="UKA143" s="87"/>
      <c r="UKB143" s="87"/>
      <c r="UKC143" s="87"/>
      <c r="UKD143" s="87"/>
      <c r="UKE143" s="87"/>
      <c r="UKF143" s="87"/>
      <c r="UKG143" s="87"/>
      <c r="UKH143" s="87"/>
      <c r="UKI143" s="87"/>
      <c r="UKJ143" s="87"/>
      <c r="UKK143" s="87"/>
      <c r="UKL143" s="87"/>
      <c r="UKM143" s="87"/>
      <c r="UKN143" s="87"/>
      <c r="UKO143" s="87"/>
      <c r="UKP143" s="87"/>
      <c r="UKQ143" s="87"/>
      <c r="UKR143" s="87"/>
      <c r="UKS143" s="87"/>
      <c r="UKT143" s="87"/>
      <c r="UKU143" s="87"/>
      <c r="UKV143" s="87"/>
      <c r="UKW143" s="87"/>
      <c r="UKX143" s="87"/>
      <c r="UKY143" s="87"/>
      <c r="UKZ143" s="87"/>
      <c r="ULA143" s="87"/>
      <c r="ULB143" s="87"/>
      <c r="ULC143" s="87"/>
      <c r="ULD143" s="87"/>
      <c r="ULE143" s="87"/>
      <c r="ULF143" s="87"/>
      <c r="ULG143" s="87"/>
      <c r="ULH143" s="87"/>
      <c r="ULI143" s="87"/>
      <c r="ULJ143" s="87"/>
      <c r="ULK143" s="87"/>
      <c r="ULL143" s="87"/>
      <c r="ULM143" s="87"/>
      <c r="ULN143" s="87"/>
      <c r="ULO143" s="87"/>
      <c r="ULP143" s="87"/>
      <c r="ULQ143" s="87"/>
      <c r="ULR143" s="87"/>
      <c r="ULS143" s="87"/>
      <c r="ULT143" s="87"/>
      <c r="ULU143" s="87"/>
      <c r="ULV143" s="87"/>
      <c r="ULW143" s="87"/>
      <c r="ULX143" s="87"/>
      <c r="ULY143" s="87"/>
      <c r="ULZ143" s="87"/>
      <c r="UMA143" s="87"/>
      <c r="UMB143" s="87"/>
      <c r="UMC143" s="87"/>
      <c r="UMD143" s="87"/>
      <c r="UME143" s="87"/>
      <c r="UMF143" s="87"/>
      <c r="UMG143" s="87"/>
      <c r="UMH143" s="87"/>
      <c r="UMI143" s="87"/>
      <c r="UMJ143" s="87"/>
      <c r="UMK143" s="87"/>
      <c r="UML143" s="87"/>
      <c r="UMM143" s="87"/>
      <c r="UMN143" s="87"/>
      <c r="UMO143" s="87"/>
      <c r="UMP143" s="87"/>
      <c r="UMQ143" s="87"/>
      <c r="UMR143" s="87"/>
      <c r="UMS143" s="87"/>
      <c r="UMT143" s="87"/>
      <c r="UMU143" s="87"/>
      <c r="UMV143" s="87"/>
      <c r="UMW143" s="87"/>
      <c r="UMX143" s="87"/>
      <c r="UMY143" s="87"/>
      <c r="UMZ143" s="87"/>
      <c r="UNA143" s="87"/>
      <c r="UNB143" s="87"/>
      <c r="UNC143" s="87"/>
      <c r="UND143" s="87"/>
      <c r="UNE143" s="87"/>
      <c r="UNF143" s="87"/>
      <c r="UNG143" s="87"/>
      <c r="UNH143" s="87"/>
      <c r="UNI143" s="87"/>
      <c r="UNJ143" s="87"/>
      <c r="UNK143" s="87"/>
      <c r="UNL143" s="87"/>
      <c r="UNM143" s="87"/>
      <c r="UNN143" s="87"/>
      <c r="UNO143" s="87"/>
      <c r="UNP143" s="87"/>
      <c r="UNQ143" s="87"/>
      <c r="UNR143" s="87"/>
      <c r="UNS143" s="87"/>
      <c r="UNT143" s="87"/>
      <c r="UNU143" s="87"/>
      <c r="UNV143" s="87"/>
      <c r="UNW143" s="87"/>
      <c r="UNX143" s="87"/>
      <c r="UNY143" s="87"/>
      <c r="UNZ143" s="87"/>
      <c r="UOA143" s="87"/>
      <c r="UOB143" s="87"/>
      <c r="UOC143" s="87"/>
      <c r="UOD143" s="87"/>
      <c r="UOE143" s="87"/>
      <c r="UOF143" s="87"/>
      <c r="UOG143" s="87"/>
      <c r="UOH143" s="87"/>
      <c r="UOI143" s="87"/>
      <c r="UOJ143" s="87"/>
      <c r="UOK143" s="87"/>
      <c r="UOL143" s="87"/>
      <c r="UOM143" s="87"/>
      <c r="UON143" s="87"/>
      <c r="UOO143" s="87"/>
      <c r="UOP143" s="87"/>
      <c r="UOQ143" s="87"/>
      <c r="UOR143" s="87"/>
      <c r="UOS143" s="87"/>
      <c r="UOT143" s="87"/>
      <c r="UOU143" s="87"/>
      <c r="UOV143" s="87"/>
      <c r="UOW143" s="87"/>
      <c r="UOX143" s="87"/>
      <c r="UOY143" s="87"/>
      <c r="UOZ143" s="87"/>
      <c r="UPA143" s="87"/>
      <c r="UPB143" s="87"/>
      <c r="UPC143" s="87"/>
      <c r="UPD143" s="87"/>
      <c r="UPE143" s="87"/>
      <c r="UPF143" s="87"/>
      <c r="UPG143" s="87"/>
      <c r="UPH143" s="87"/>
      <c r="UPI143" s="87"/>
      <c r="UPJ143" s="87"/>
      <c r="UPK143" s="87"/>
      <c r="UPL143" s="87"/>
      <c r="UPM143" s="87"/>
      <c r="UPN143" s="87"/>
      <c r="UPO143" s="87"/>
      <c r="UPP143" s="87"/>
      <c r="UPQ143" s="87"/>
      <c r="UPR143" s="87"/>
      <c r="UPS143" s="87"/>
      <c r="UPT143" s="87"/>
      <c r="UPU143" s="87"/>
      <c r="UPV143" s="87"/>
      <c r="UPW143" s="87"/>
      <c r="UPX143" s="87"/>
      <c r="UPY143" s="87"/>
      <c r="UPZ143" s="87"/>
      <c r="UQA143" s="87"/>
      <c r="UQB143" s="87"/>
      <c r="UQC143" s="87"/>
      <c r="UQD143" s="87"/>
      <c r="UQE143" s="87"/>
      <c r="UQF143" s="87"/>
      <c r="UQG143" s="87"/>
      <c r="UQH143" s="87"/>
      <c r="UQI143" s="87"/>
      <c r="UQJ143" s="87"/>
      <c r="UQK143" s="87"/>
      <c r="UQL143" s="87"/>
      <c r="UQM143" s="87"/>
      <c r="UQN143" s="87"/>
      <c r="UQO143" s="87"/>
      <c r="UQP143" s="87"/>
      <c r="UQQ143" s="87"/>
      <c r="UQR143" s="87"/>
      <c r="UQS143" s="87"/>
      <c r="UQT143" s="87"/>
      <c r="UQU143" s="87"/>
      <c r="UQV143" s="87"/>
      <c r="UQW143" s="87"/>
      <c r="UQX143" s="87"/>
      <c r="UQY143" s="87"/>
      <c r="UQZ143" s="87"/>
      <c r="URA143" s="87"/>
      <c r="URB143" s="87"/>
      <c r="URC143" s="87"/>
      <c r="URD143" s="87"/>
      <c r="URE143" s="87"/>
      <c r="URF143" s="87"/>
      <c r="URG143" s="87"/>
      <c r="URH143" s="87"/>
      <c r="URI143" s="87"/>
      <c r="URJ143" s="87"/>
      <c r="URK143" s="87"/>
      <c r="URL143" s="87"/>
      <c r="URM143" s="87"/>
      <c r="URN143" s="87"/>
      <c r="URO143" s="87"/>
      <c r="URP143" s="87"/>
      <c r="URQ143" s="87"/>
      <c r="URR143" s="87"/>
      <c r="URS143" s="87"/>
      <c r="URT143" s="87"/>
      <c r="URU143" s="87"/>
      <c r="URV143" s="87"/>
      <c r="URW143" s="87"/>
      <c r="URX143" s="87"/>
      <c r="URY143" s="87"/>
      <c r="URZ143" s="87"/>
      <c r="USA143" s="87"/>
      <c r="USB143" s="87"/>
      <c r="USC143" s="87"/>
      <c r="USD143" s="87"/>
      <c r="USE143" s="87"/>
      <c r="USF143" s="87"/>
      <c r="USG143" s="87"/>
      <c r="USH143" s="87"/>
      <c r="USI143" s="87"/>
      <c r="USJ143" s="87"/>
      <c r="USK143" s="87"/>
      <c r="USL143" s="87"/>
      <c r="USM143" s="87"/>
      <c r="USN143" s="87"/>
      <c r="USO143" s="87"/>
      <c r="USP143" s="87"/>
      <c r="USQ143" s="87"/>
      <c r="USR143" s="87"/>
      <c r="USS143" s="87"/>
      <c r="UST143" s="87"/>
      <c r="USU143" s="87"/>
      <c r="USV143" s="87"/>
      <c r="USW143" s="87"/>
      <c r="USX143" s="87"/>
      <c r="USY143" s="87"/>
      <c r="USZ143" s="87"/>
      <c r="UTA143" s="87"/>
      <c r="UTB143" s="87"/>
      <c r="UTC143" s="87"/>
      <c r="UTD143" s="87"/>
      <c r="UTE143" s="87"/>
      <c r="UTF143" s="87"/>
      <c r="UTG143" s="87"/>
      <c r="UTH143" s="87"/>
      <c r="UTI143" s="87"/>
      <c r="UTJ143" s="87"/>
      <c r="UTK143" s="87"/>
      <c r="UTL143" s="87"/>
      <c r="UTM143" s="87"/>
      <c r="UTN143" s="87"/>
      <c r="UTO143" s="87"/>
      <c r="UTP143" s="87"/>
      <c r="UTQ143" s="87"/>
      <c r="UTR143" s="87"/>
      <c r="UTS143" s="87"/>
      <c r="UTT143" s="87"/>
      <c r="UTU143" s="87"/>
      <c r="UTV143" s="87"/>
      <c r="UTW143" s="87"/>
      <c r="UTX143" s="87"/>
      <c r="UTY143" s="87"/>
      <c r="UTZ143" s="87"/>
      <c r="UUA143" s="87"/>
      <c r="UUB143" s="87"/>
      <c r="UUC143" s="87"/>
      <c r="UUD143" s="87"/>
      <c r="UUE143" s="87"/>
      <c r="UUF143" s="87"/>
      <c r="UUG143" s="87"/>
      <c r="UUH143" s="87"/>
      <c r="UUI143" s="87"/>
      <c r="UUJ143" s="87"/>
      <c r="UUK143" s="87"/>
      <c r="UUL143" s="87"/>
      <c r="UUM143" s="87"/>
      <c r="UUN143" s="87"/>
      <c r="UUO143" s="87"/>
      <c r="UUP143" s="87"/>
      <c r="UUQ143" s="87"/>
      <c r="UUR143" s="87"/>
      <c r="UUS143" s="87"/>
      <c r="UUT143" s="87"/>
      <c r="UUU143" s="87"/>
      <c r="UUV143" s="87"/>
      <c r="UUW143" s="87"/>
      <c r="UUX143" s="87"/>
      <c r="UUY143" s="87"/>
      <c r="UUZ143" s="87"/>
      <c r="UVA143" s="87"/>
      <c r="UVB143" s="87"/>
      <c r="UVC143" s="87"/>
      <c r="UVD143" s="87"/>
      <c r="UVE143" s="87"/>
      <c r="UVF143" s="87"/>
      <c r="UVG143" s="87"/>
      <c r="UVH143" s="87"/>
      <c r="UVI143" s="87"/>
      <c r="UVJ143" s="87"/>
      <c r="UVK143" s="87"/>
      <c r="UVL143" s="87"/>
      <c r="UVM143" s="87"/>
      <c r="UVN143" s="87"/>
      <c r="UVO143" s="87"/>
      <c r="UVP143" s="87"/>
      <c r="UVQ143" s="87"/>
      <c r="UVR143" s="87"/>
      <c r="UVS143" s="87"/>
      <c r="UVT143" s="87"/>
      <c r="UVU143" s="87"/>
      <c r="UVV143" s="87"/>
      <c r="UVW143" s="87"/>
      <c r="UVX143" s="87"/>
      <c r="UVY143" s="87"/>
      <c r="UVZ143" s="87"/>
      <c r="UWA143" s="87"/>
      <c r="UWB143" s="87"/>
      <c r="UWC143" s="87"/>
      <c r="UWD143" s="87"/>
      <c r="UWE143" s="87"/>
      <c r="UWF143" s="87"/>
      <c r="UWG143" s="87"/>
      <c r="UWH143" s="87"/>
      <c r="UWI143" s="87"/>
      <c r="UWJ143" s="87"/>
      <c r="UWK143" s="87"/>
      <c r="UWL143" s="87"/>
      <c r="UWM143" s="87"/>
      <c r="UWN143" s="87"/>
      <c r="UWO143" s="87"/>
      <c r="UWP143" s="87"/>
      <c r="UWQ143" s="87"/>
      <c r="UWR143" s="87"/>
      <c r="UWS143" s="87"/>
      <c r="UWT143" s="87"/>
      <c r="UWU143" s="87"/>
      <c r="UWV143" s="87"/>
      <c r="UWW143" s="87"/>
      <c r="UWX143" s="87"/>
      <c r="UWY143" s="87"/>
      <c r="UWZ143" s="87"/>
      <c r="UXA143" s="87"/>
      <c r="UXB143" s="87"/>
      <c r="UXC143" s="87"/>
      <c r="UXD143" s="87"/>
      <c r="UXE143" s="87"/>
      <c r="UXF143" s="87"/>
      <c r="UXG143" s="87"/>
      <c r="UXH143" s="87"/>
      <c r="UXI143" s="87"/>
      <c r="UXJ143" s="87"/>
      <c r="UXK143" s="87"/>
      <c r="UXL143" s="87"/>
      <c r="UXM143" s="87"/>
      <c r="UXN143" s="87"/>
      <c r="UXO143" s="87"/>
      <c r="UXP143" s="87"/>
      <c r="UXQ143" s="87"/>
      <c r="UXR143" s="87"/>
      <c r="UXS143" s="87"/>
      <c r="UXT143" s="87"/>
      <c r="UXU143" s="87"/>
      <c r="UXV143" s="87"/>
      <c r="UXW143" s="87"/>
      <c r="UXX143" s="87"/>
      <c r="UXY143" s="87"/>
      <c r="UXZ143" s="87"/>
      <c r="UYA143" s="87"/>
      <c r="UYB143" s="87"/>
      <c r="UYC143" s="87"/>
      <c r="UYD143" s="87"/>
      <c r="UYE143" s="87"/>
      <c r="UYF143" s="87"/>
      <c r="UYG143" s="87"/>
      <c r="UYH143" s="87"/>
      <c r="UYI143" s="87"/>
      <c r="UYJ143" s="87"/>
      <c r="UYK143" s="87"/>
      <c r="UYL143" s="87"/>
      <c r="UYM143" s="87"/>
      <c r="UYN143" s="87"/>
      <c r="UYO143" s="87"/>
      <c r="UYP143" s="87"/>
      <c r="UYQ143" s="87"/>
      <c r="UYR143" s="87"/>
      <c r="UYS143" s="87"/>
      <c r="UYT143" s="87"/>
      <c r="UYU143" s="87"/>
      <c r="UYV143" s="87"/>
      <c r="UYW143" s="87"/>
      <c r="UYX143" s="87"/>
      <c r="UYY143" s="87"/>
      <c r="UYZ143" s="87"/>
      <c r="UZA143" s="87"/>
      <c r="UZB143" s="87"/>
      <c r="UZC143" s="87"/>
      <c r="UZD143" s="87"/>
      <c r="UZE143" s="87"/>
      <c r="UZF143" s="87"/>
      <c r="UZG143" s="87"/>
      <c r="UZH143" s="87"/>
      <c r="UZI143" s="87"/>
      <c r="UZJ143" s="87"/>
      <c r="UZK143" s="87"/>
      <c r="UZL143" s="87"/>
      <c r="UZM143" s="87"/>
      <c r="UZN143" s="87"/>
      <c r="UZO143" s="87"/>
      <c r="UZP143" s="87"/>
      <c r="UZQ143" s="87"/>
      <c r="UZR143" s="87"/>
      <c r="UZS143" s="87"/>
      <c r="UZT143" s="87"/>
      <c r="UZU143" s="87"/>
      <c r="UZV143" s="87"/>
      <c r="UZW143" s="87"/>
      <c r="UZX143" s="87"/>
      <c r="UZY143" s="87"/>
      <c r="UZZ143" s="87"/>
      <c r="VAA143" s="87"/>
      <c r="VAB143" s="87"/>
      <c r="VAC143" s="87"/>
      <c r="VAD143" s="87"/>
      <c r="VAE143" s="87"/>
      <c r="VAF143" s="87"/>
      <c r="VAG143" s="87"/>
      <c r="VAH143" s="87"/>
      <c r="VAI143" s="87"/>
      <c r="VAJ143" s="87"/>
      <c r="VAK143" s="87"/>
      <c r="VAL143" s="87"/>
      <c r="VAM143" s="87"/>
      <c r="VAN143" s="87"/>
      <c r="VAO143" s="87"/>
      <c r="VAP143" s="87"/>
      <c r="VAQ143" s="87"/>
      <c r="VAR143" s="87"/>
      <c r="VAS143" s="87"/>
      <c r="VAT143" s="87"/>
      <c r="VAU143" s="87"/>
      <c r="VAV143" s="87"/>
      <c r="VAW143" s="87"/>
      <c r="VAX143" s="87"/>
      <c r="VAY143" s="87"/>
      <c r="VAZ143" s="87"/>
      <c r="VBA143" s="87"/>
      <c r="VBB143" s="87"/>
      <c r="VBC143" s="87"/>
      <c r="VBD143" s="87"/>
      <c r="VBE143" s="87"/>
      <c r="VBF143" s="87"/>
      <c r="VBG143" s="87"/>
      <c r="VBH143" s="87"/>
      <c r="VBI143" s="87"/>
      <c r="VBJ143" s="87"/>
      <c r="VBK143" s="87"/>
      <c r="VBL143" s="87"/>
      <c r="VBM143" s="87"/>
      <c r="VBN143" s="87"/>
      <c r="VBO143" s="87"/>
      <c r="VBP143" s="87"/>
      <c r="VBQ143" s="87"/>
      <c r="VBR143" s="87"/>
      <c r="VBS143" s="87"/>
      <c r="VBT143" s="87"/>
      <c r="VBU143" s="87"/>
      <c r="VBV143" s="87"/>
      <c r="VBW143" s="87"/>
      <c r="VBX143" s="87"/>
      <c r="VBY143" s="87"/>
      <c r="VBZ143" s="87"/>
      <c r="VCA143" s="87"/>
      <c r="VCB143" s="87"/>
      <c r="VCC143" s="87"/>
      <c r="VCD143" s="87"/>
      <c r="VCE143" s="87"/>
      <c r="VCF143" s="87"/>
      <c r="VCG143" s="87"/>
      <c r="VCH143" s="87"/>
      <c r="VCI143" s="87"/>
      <c r="VCJ143" s="87"/>
      <c r="VCK143" s="87"/>
      <c r="VCL143" s="87"/>
      <c r="VCM143" s="87"/>
      <c r="VCN143" s="87"/>
      <c r="VCO143" s="87"/>
      <c r="VCP143" s="87"/>
      <c r="VCQ143" s="87"/>
      <c r="VCR143" s="87"/>
      <c r="VCS143" s="87"/>
      <c r="VCT143" s="87"/>
      <c r="VCU143" s="87"/>
      <c r="VCV143" s="87"/>
      <c r="VCW143" s="87"/>
      <c r="VCX143" s="87"/>
      <c r="VCY143" s="87"/>
      <c r="VCZ143" s="87"/>
      <c r="VDA143" s="87"/>
      <c r="VDB143" s="87"/>
      <c r="VDC143" s="87"/>
      <c r="VDD143" s="87"/>
      <c r="VDE143" s="87"/>
      <c r="VDF143" s="87"/>
      <c r="VDG143" s="87"/>
      <c r="VDH143" s="87"/>
      <c r="VDI143" s="87"/>
      <c r="VDJ143" s="87"/>
      <c r="VDK143" s="87"/>
      <c r="VDL143" s="87"/>
      <c r="VDM143" s="87"/>
      <c r="VDN143" s="87"/>
      <c r="VDO143" s="87"/>
      <c r="VDP143" s="87"/>
      <c r="VDQ143" s="87"/>
      <c r="VDR143" s="87"/>
      <c r="VDS143" s="87"/>
      <c r="VDT143" s="87"/>
      <c r="VDU143" s="87"/>
      <c r="VDV143" s="87"/>
      <c r="VDW143" s="87"/>
      <c r="VDX143" s="87"/>
      <c r="VDY143" s="87"/>
      <c r="VDZ143" s="87"/>
      <c r="VEA143" s="87"/>
      <c r="VEB143" s="87"/>
      <c r="VEC143" s="87"/>
      <c r="VED143" s="87"/>
      <c r="VEE143" s="87"/>
      <c r="VEF143" s="87"/>
      <c r="VEG143" s="87"/>
      <c r="VEH143" s="87"/>
      <c r="VEI143" s="87"/>
      <c r="VEJ143" s="87"/>
      <c r="VEK143" s="87"/>
      <c r="VEL143" s="87"/>
      <c r="VEM143" s="87"/>
      <c r="VEN143" s="87"/>
      <c r="VEO143" s="87"/>
      <c r="VEP143" s="87"/>
      <c r="VEQ143" s="87"/>
      <c r="VER143" s="87"/>
      <c r="VES143" s="87"/>
      <c r="VET143" s="87"/>
      <c r="VEU143" s="87"/>
      <c r="VEV143" s="87"/>
      <c r="VEW143" s="87"/>
      <c r="VEX143" s="87"/>
      <c r="VEY143" s="87"/>
      <c r="VEZ143" s="87"/>
      <c r="VFA143" s="87"/>
      <c r="VFB143" s="87"/>
      <c r="VFC143" s="87"/>
      <c r="VFD143" s="87"/>
      <c r="VFE143" s="87"/>
      <c r="VFF143" s="87"/>
      <c r="VFG143" s="87"/>
      <c r="VFH143" s="87"/>
      <c r="VFI143" s="87"/>
      <c r="VFJ143" s="87"/>
      <c r="VFK143" s="87"/>
      <c r="VFL143" s="87"/>
      <c r="VFM143" s="87"/>
      <c r="VFN143" s="87"/>
      <c r="VFO143" s="87"/>
      <c r="VFP143" s="87"/>
      <c r="VFQ143" s="87"/>
      <c r="VFR143" s="87"/>
      <c r="VFS143" s="87"/>
      <c r="VFT143" s="87"/>
      <c r="VFU143" s="87"/>
      <c r="VFV143" s="87"/>
      <c r="VFW143" s="87"/>
      <c r="VFX143" s="87"/>
      <c r="VFY143" s="87"/>
      <c r="VFZ143" s="87"/>
      <c r="VGA143" s="87"/>
      <c r="VGB143" s="87"/>
      <c r="VGC143" s="87"/>
      <c r="VGD143" s="87"/>
      <c r="VGE143" s="87"/>
      <c r="VGF143" s="87"/>
      <c r="VGG143" s="87"/>
      <c r="VGH143" s="87"/>
      <c r="VGI143" s="87"/>
      <c r="VGJ143" s="87"/>
      <c r="VGK143" s="87"/>
      <c r="VGL143" s="87"/>
      <c r="VGM143" s="87"/>
      <c r="VGN143" s="87"/>
      <c r="VGO143" s="87"/>
      <c r="VGP143" s="87"/>
      <c r="VGQ143" s="87"/>
      <c r="VGR143" s="87"/>
      <c r="VGS143" s="87"/>
      <c r="VGT143" s="87"/>
      <c r="VGU143" s="87"/>
      <c r="VGV143" s="87"/>
      <c r="VGW143" s="87"/>
      <c r="VGX143" s="87"/>
      <c r="VGY143" s="87"/>
      <c r="VGZ143" s="87"/>
      <c r="VHA143" s="87"/>
      <c r="VHB143" s="87"/>
      <c r="VHC143" s="87"/>
      <c r="VHD143" s="87"/>
      <c r="VHE143" s="87"/>
      <c r="VHF143" s="87"/>
      <c r="VHG143" s="87"/>
      <c r="VHH143" s="87"/>
      <c r="VHI143" s="87"/>
      <c r="VHJ143" s="87"/>
      <c r="VHK143" s="87"/>
      <c r="VHL143" s="87"/>
      <c r="VHM143" s="87"/>
      <c r="VHN143" s="87"/>
      <c r="VHO143" s="87"/>
      <c r="VHP143" s="87"/>
      <c r="VHQ143" s="87"/>
      <c r="VHR143" s="87"/>
      <c r="VHS143" s="87"/>
      <c r="VHT143" s="87"/>
      <c r="VHU143" s="87"/>
      <c r="VHV143" s="87"/>
      <c r="VHW143" s="87"/>
      <c r="VHX143" s="87"/>
      <c r="VHY143" s="87"/>
      <c r="VHZ143" s="87"/>
      <c r="VIA143" s="87"/>
      <c r="VIB143" s="87"/>
      <c r="VIC143" s="87"/>
      <c r="VID143" s="87"/>
      <c r="VIE143" s="87"/>
      <c r="VIF143" s="87"/>
      <c r="VIG143" s="87"/>
      <c r="VIH143" s="87"/>
      <c r="VII143" s="87"/>
      <c r="VIJ143" s="87"/>
      <c r="VIK143" s="87"/>
      <c r="VIL143" s="87"/>
      <c r="VIM143" s="87"/>
      <c r="VIN143" s="87"/>
      <c r="VIO143" s="87"/>
      <c r="VIP143" s="87"/>
      <c r="VIQ143" s="87"/>
      <c r="VIR143" s="87"/>
      <c r="VIS143" s="87"/>
      <c r="VIT143" s="87"/>
      <c r="VIU143" s="87"/>
      <c r="VIV143" s="87"/>
      <c r="VIW143" s="87"/>
      <c r="VIX143" s="87"/>
      <c r="VIY143" s="87"/>
      <c r="VIZ143" s="87"/>
      <c r="VJA143" s="87"/>
      <c r="VJB143" s="87"/>
      <c r="VJC143" s="87"/>
      <c r="VJD143" s="87"/>
      <c r="VJE143" s="87"/>
      <c r="VJF143" s="87"/>
      <c r="VJG143" s="87"/>
      <c r="VJH143" s="87"/>
      <c r="VJI143" s="87"/>
      <c r="VJJ143" s="87"/>
      <c r="VJK143" s="87"/>
      <c r="VJL143" s="87"/>
      <c r="VJM143" s="87"/>
      <c r="VJN143" s="87"/>
      <c r="VJO143" s="87"/>
      <c r="VJP143" s="87"/>
      <c r="VJQ143" s="87"/>
      <c r="VJR143" s="87"/>
      <c r="VJS143" s="87"/>
      <c r="VJT143" s="87"/>
      <c r="VJU143" s="87"/>
      <c r="VJV143" s="87"/>
      <c r="VJW143" s="87"/>
      <c r="VJX143" s="87"/>
      <c r="VJY143" s="87"/>
      <c r="VJZ143" s="87"/>
      <c r="VKA143" s="87"/>
      <c r="VKB143" s="87"/>
      <c r="VKC143" s="87"/>
      <c r="VKD143" s="87"/>
      <c r="VKE143" s="87"/>
      <c r="VKF143" s="87"/>
      <c r="VKG143" s="87"/>
      <c r="VKH143" s="87"/>
      <c r="VKI143" s="87"/>
      <c r="VKJ143" s="87"/>
      <c r="VKK143" s="87"/>
      <c r="VKL143" s="87"/>
      <c r="VKM143" s="87"/>
      <c r="VKN143" s="87"/>
      <c r="VKO143" s="87"/>
      <c r="VKP143" s="87"/>
      <c r="VKQ143" s="87"/>
      <c r="VKR143" s="87"/>
      <c r="VKS143" s="87"/>
      <c r="VKT143" s="87"/>
      <c r="VKU143" s="87"/>
      <c r="VKV143" s="87"/>
      <c r="VKW143" s="87"/>
      <c r="VKX143" s="87"/>
      <c r="VKY143" s="87"/>
      <c r="VKZ143" s="87"/>
      <c r="VLA143" s="87"/>
      <c r="VLB143" s="87"/>
      <c r="VLC143" s="87"/>
      <c r="VLD143" s="87"/>
      <c r="VLE143" s="87"/>
      <c r="VLF143" s="87"/>
      <c r="VLG143" s="87"/>
      <c r="VLH143" s="87"/>
      <c r="VLI143" s="87"/>
      <c r="VLJ143" s="87"/>
      <c r="VLK143" s="87"/>
      <c r="VLL143" s="87"/>
      <c r="VLM143" s="87"/>
      <c r="VLN143" s="87"/>
      <c r="VLO143" s="87"/>
      <c r="VLP143" s="87"/>
      <c r="VLQ143" s="87"/>
      <c r="VLR143" s="87"/>
      <c r="VLS143" s="87"/>
      <c r="VLT143" s="87"/>
      <c r="VLU143" s="87"/>
      <c r="VLV143" s="87"/>
      <c r="VLW143" s="87"/>
      <c r="VLX143" s="87"/>
      <c r="VLY143" s="87"/>
      <c r="VLZ143" s="87"/>
      <c r="VMA143" s="87"/>
      <c r="VMB143" s="87"/>
      <c r="VMC143" s="87"/>
      <c r="VMD143" s="87"/>
      <c r="VME143" s="87"/>
      <c r="VMF143" s="87"/>
      <c r="VMG143" s="87"/>
      <c r="VMH143" s="87"/>
      <c r="VMI143" s="87"/>
      <c r="VMJ143" s="87"/>
      <c r="VMK143" s="87"/>
      <c r="VML143" s="87"/>
      <c r="VMM143" s="87"/>
      <c r="VMN143" s="87"/>
      <c r="VMO143" s="87"/>
      <c r="VMP143" s="87"/>
      <c r="VMQ143" s="87"/>
      <c r="VMR143" s="87"/>
      <c r="VMS143" s="87"/>
      <c r="VMT143" s="87"/>
      <c r="VMU143" s="87"/>
      <c r="VMV143" s="87"/>
      <c r="VMW143" s="87"/>
      <c r="VMX143" s="87"/>
      <c r="VMY143" s="87"/>
      <c r="VMZ143" s="87"/>
      <c r="VNA143" s="87"/>
      <c r="VNB143" s="87"/>
      <c r="VNC143" s="87"/>
      <c r="VND143" s="87"/>
      <c r="VNE143" s="87"/>
      <c r="VNF143" s="87"/>
      <c r="VNG143" s="87"/>
      <c r="VNH143" s="87"/>
      <c r="VNI143" s="87"/>
      <c r="VNJ143" s="87"/>
      <c r="VNK143" s="87"/>
      <c r="VNL143" s="87"/>
      <c r="VNM143" s="87"/>
      <c r="VNN143" s="87"/>
      <c r="VNO143" s="87"/>
      <c r="VNP143" s="87"/>
      <c r="VNQ143" s="87"/>
      <c r="VNR143" s="87"/>
      <c r="VNS143" s="87"/>
      <c r="VNT143" s="87"/>
      <c r="VNU143" s="87"/>
      <c r="VNV143" s="87"/>
      <c r="VNW143" s="87"/>
      <c r="VNX143" s="87"/>
      <c r="VNY143" s="87"/>
      <c r="VNZ143" s="87"/>
      <c r="VOA143" s="87"/>
      <c r="VOB143" s="87"/>
      <c r="VOC143" s="87"/>
      <c r="VOD143" s="87"/>
      <c r="VOE143" s="87"/>
      <c r="VOF143" s="87"/>
      <c r="VOG143" s="87"/>
      <c r="VOH143" s="87"/>
      <c r="VOI143" s="87"/>
      <c r="VOJ143" s="87"/>
      <c r="VOK143" s="87"/>
      <c r="VOL143" s="87"/>
      <c r="VOM143" s="87"/>
      <c r="VON143" s="87"/>
      <c r="VOO143" s="87"/>
      <c r="VOP143" s="87"/>
      <c r="VOQ143" s="87"/>
      <c r="VOR143" s="87"/>
      <c r="VOS143" s="87"/>
      <c r="VOT143" s="87"/>
      <c r="VOU143" s="87"/>
      <c r="VOV143" s="87"/>
      <c r="VOW143" s="87"/>
      <c r="VOX143" s="87"/>
      <c r="VOY143" s="87"/>
      <c r="VOZ143" s="87"/>
      <c r="VPA143" s="87"/>
      <c r="VPB143" s="87"/>
      <c r="VPC143" s="87"/>
      <c r="VPD143" s="87"/>
      <c r="VPE143" s="87"/>
      <c r="VPF143" s="87"/>
      <c r="VPG143" s="87"/>
      <c r="VPH143" s="87"/>
      <c r="VPI143" s="87"/>
      <c r="VPJ143" s="87"/>
      <c r="VPK143" s="87"/>
      <c r="VPL143" s="87"/>
      <c r="VPM143" s="87"/>
      <c r="VPN143" s="87"/>
      <c r="VPO143" s="87"/>
      <c r="VPP143" s="87"/>
      <c r="VPQ143" s="87"/>
      <c r="VPR143" s="87"/>
      <c r="VPS143" s="87"/>
      <c r="VPT143" s="87"/>
      <c r="VPU143" s="87"/>
      <c r="VPV143" s="87"/>
      <c r="VPW143" s="87"/>
      <c r="VPX143" s="87"/>
      <c r="VPY143" s="87"/>
      <c r="VPZ143" s="87"/>
      <c r="VQA143" s="87"/>
      <c r="VQB143" s="87"/>
      <c r="VQC143" s="87"/>
      <c r="VQD143" s="87"/>
      <c r="VQE143" s="87"/>
      <c r="VQF143" s="87"/>
      <c r="VQG143" s="87"/>
      <c r="VQH143" s="87"/>
      <c r="VQI143" s="87"/>
      <c r="VQJ143" s="87"/>
      <c r="VQK143" s="87"/>
      <c r="VQL143" s="87"/>
      <c r="VQM143" s="87"/>
      <c r="VQN143" s="87"/>
      <c r="VQO143" s="87"/>
      <c r="VQP143" s="87"/>
      <c r="VQQ143" s="87"/>
      <c r="VQR143" s="87"/>
      <c r="VQS143" s="87"/>
      <c r="VQT143" s="87"/>
      <c r="VQU143" s="87"/>
      <c r="VQV143" s="87"/>
      <c r="VQW143" s="87"/>
      <c r="VQX143" s="87"/>
      <c r="VQY143" s="87"/>
      <c r="VQZ143" s="87"/>
      <c r="VRA143" s="87"/>
      <c r="VRB143" s="87"/>
      <c r="VRC143" s="87"/>
      <c r="VRD143" s="87"/>
      <c r="VRE143" s="87"/>
      <c r="VRF143" s="87"/>
      <c r="VRG143" s="87"/>
      <c r="VRH143" s="87"/>
      <c r="VRI143" s="87"/>
      <c r="VRJ143" s="87"/>
      <c r="VRK143" s="87"/>
      <c r="VRL143" s="87"/>
      <c r="VRM143" s="87"/>
      <c r="VRN143" s="87"/>
      <c r="VRO143" s="87"/>
      <c r="VRP143" s="87"/>
      <c r="VRQ143" s="87"/>
      <c r="VRR143" s="87"/>
      <c r="VRS143" s="87"/>
      <c r="VRT143" s="87"/>
      <c r="VRU143" s="87"/>
      <c r="VRV143" s="87"/>
      <c r="VRW143" s="87"/>
      <c r="VRX143" s="87"/>
      <c r="VRY143" s="87"/>
      <c r="VRZ143" s="87"/>
      <c r="VSA143" s="87"/>
      <c r="VSB143" s="87"/>
      <c r="VSC143" s="87"/>
      <c r="VSD143" s="87"/>
      <c r="VSE143" s="87"/>
      <c r="VSF143" s="87"/>
      <c r="VSG143" s="87"/>
      <c r="VSH143" s="87"/>
      <c r="VSI143" s="87"/>
      <c r="VSJ143" s="87"/>
      <c r="VSK143" s="87"/>
      <c r="VSL143" s="87"/>
      <c r="VSM143" s="87"/>
      <c r="VSN143" s="87"/>
      <c r="VSO143" s="87"/>
      <c r="VSP143" s="87"/>
      <c r="VSQ143" s="87"/>
      <c r="VSR143" s="87"/>
      <c r="VSS143" s="87"/>
      <c r="VST143" s="87"/>
      <c r="VSU143" s="87"/>
      <c r="VSV143" s="87"/>
      <c r="VSW143" s="87"/>
      <c r="VSX143" s="87"/>
      <c r="VSY143" s="87"/>
      <c r="VSZ143" s="87"/>
      <c r="VTA143" s="87"/>
      <c r="VTB143" s="87"/>
      <c r="VTC143" s="87"/>
      <c r="VTD143" s="87"/>
      <c r="VTE143" s="87"/>
      <c r="VTF143" s="87"/>
      <c r="VTG143" s="87"/>
      <c r="VTH143" s="87"/>
      <c r="VTI143" s="87"/>
      <c r="VTJ143" s="87"/>
      <c r="VTK143" s="87"/>
      <c r="VTL143" s="87"/>
      <c r="VTM143" s="87"/>
      <c r="VTN143" s="87"/>
      <c r="VTO143" s="87"/>
      <c r="VTP143" s="87"/>
      <c r="VTQ143" s="87"/>
      <c r="VTR143" s="87"/>
      <c r="VTS143" s="87"/>
      <c r="VTT143" s="87"/>
      <c r="VTU143" s="87"/>
      <c r="VTV143" s="87"/>
      <c r="VTW143" s="87"/>
      <c r="VTX143" s="87"/>
      <c r="VTY143" s="87"/>
      <c r="VTZ143" s="87"/>
      <c r="VUA143" s="87"/>
      <c r="VUB143" s="87"/>
      <c r="VUC143" s="87"/>
      <c r="VUD143" s="87"/>
      <c r="VUE143" s="87"/>
      <c r="VUF143" s="87"/>
      <c r="VUG143" s="87"/>
      <c r="VUH143" s="87"/>
      <c r="VUI143" s="87"/>
      <c r="VUJ143" s="87"/>
      <c r="VUK143" s="87"/>
      <c r="VUL143" s="87"/>
      <c r="VUM143" s="87"/>
      <c r="VUN143" s="87"/>
      <c r="VUO143" s="87"/>
      <c r="VUP143" s="87"/>
      <c r="VUQ143" s="87"/>
      <c r="VUR143" s="87"/>
      <c r="VUS143" s="87"/>
      <c r="VUT143" s="87"/>
      <c r="VUU143" s="87"/>
      <c r="VUV143" s="87"/>
      <c r="VUW143" s="87"/>
      <c r="VUX143" s="87"/>
      <c r="VUY143" s="87"/>
      <c r="VUZ143" s="87"/>
      <c r="VVA143" s="87"/>
      <c r="VVB143" s="87"/>
      <c r="VVC143" s="87"/>
      <c r="VVD143" s="87"/>
      <c r="VVE143" s="87"/>
      <c r="VVF143" s="87"/>
      <c r="VVG143" s="87"/>
      <c r="VVH143" s="87"/>
      <c r="VVI143" s="87"/>
      <c r="VVJ143" s="87"/>
      <c r="VVK143" s="87"/>
      <c r="VVL143" s="87"/>
      <c r="VVM143" s="87"/>
      <c r="VVN143" s="87"/>
      <c r="VVO143" s="87"/>
      <c r="VVP143" s="87"/>
      <c r="VVQ143" s="87"/>
      <c r="VVR143" s="87"/>
      <c r="VVS143" s="87"/>
      <c r="VVT143" s="87"/>
      <c r="VVU143" s="87"/>
      <c r="VVV143" s="87"/>
      <c r="VVW143" s="87"/>
      <c r="VVX143" s="87"/>
      <c r="VVY143" s="87"/>
      <c r="VVZ143" s="87"/>
      <c r="VWA143" s="87"/>
      <c r="VWB143" s="87"/>
      <c r="VWC143" s="87"/>
      <c r="VWD143" s="87"/>
      <c r="VWE143" s="87"/>
      <c r="VWF143" s="87"/>
      <c r="VWG143" s="87"/>
      <c r="VWH143" s="87"/>
      <c r="VWI143" s="87"/>
      <c r="VWJ143" s="87"/>
      <c r="VWK143" s="87"/>
      <c r="VWL143" s="87"/>
      <c r="VWM143" s="87"/>
      <c r="VWN143" s="87"/>
      <c r="VWO143" s="87"/>
      <c r="VWP143" s="87"/>
      <c r="VWQ143" s="87"/>
      <c r="VWR143" s="87"/>
      <c r="VWS143" s="87"/>
      <c r="VWT143" s="87"/>
      <c r="VWU143" s="87"/>
      <c r="VWV143" s="87"/>
      <c r="VWW143" s="87"/>
      <c r="VWX143" s="87"/>
      <c r="VWY143" s="87"/>
      <c r="VWZ143" s="87"/>
      <c r="VXA143" s="87"/>
      <c r="VXB143" s="87"/>
      <c r="VXC143" s="87"/>
      <c r="VXD143" s="87"/>
      <c r="VXE143" s="87"/>
      <c r="VXF143" s="87"/>
      <c r="VXG143" s="87"/>
      <c r="VXH143" s="87"/>
      <c r="VXI143" s="87"/>
      <c r="VXJ143" s="87"/>
      <c r="VXK143" s="87"/>
      <c r="VXL143" s="87"/>
      <c r="VXM143" s="87"/>
      <c r="VXN143" s="87"/>
      <c r="VXO143" s="87"/>
      <c r="VXP143" s="87"/>
      <c r="VXQ143" s="87"/>
      <c r="VXR143" s="87"/>
      <c r="VXS143" s="87"/>
      <c r="VXT143" s="87"/>
      <c r="VXU143" s="87"/>
      <c r="VXV143" s="87"/>
      <c r="VXW143" s="87"/>
      <c r="VXX143" s="87"/>
      <c r="VXY143" s="87"/>
      <c r="VXZ143" s="87"/>
      <c r="VYA143" s="87"/>
      <c r="VYB143" s="87"/>
      <c r="VYC143" s="87"/>
      <c r="VYD143" s="87"/>
      <c r="VYE143" s="87"/>
      <c r="VYF143" s="87"/>
      <c r="VYG143" s="87"/>
      <c r="VYH143" s="87"/>
      <c r="VYI143" s="87"/>
      <c r="VYJ143" s="87"/>
      <c r="VYK143" s="87"/>
      <c r="VYL143" s="87"/>
      <c r="VYM143" s="87"/>
      <c r="VYN143" s="87"/>
      <c r="VYO143" s="87"/>
      <c r="VYP143" s="87"/>
      <c r="VYQ143" s="87"/>
      <c r="VYR143" s="87"/>
      <c r="VYS143" s="87"/>
      <c r="VYT143" s="87"/>
      <c r="VYU143" s="87"/>
      <c r="VYV143" s="87"/>
      <c r="VYW143" s="87"/>
      <c r="VYX143" s="87"/>
      <c r="VYY143" s="87"/>
      <c r="VYZ143" s="87"/>
      <c r="VZA143" s="87"/>
      <c r="VZB143" s="87"/>
      <c r="VZC143" s="87"/>
      <c r="VZD143" s="87"/>
      <c r="VZE143" s="87"/>
      <c r="VZF143" s="87"/>
      <c r="VZG143" s="87"/>
      <c r="VZH143" s="87"/>
      <c r="VZI143" s="87"/>
      <c r="VZJ143" s="87"/>
      <c r="VZK143" s="87"/>
      <c r="VZL143" s="87"/>
      <c r="VZM143" s="87"/>
      <c r="VZN143" s="87"/>
      <c r="VZO143" s="87"/>
      <c r="VZP143" s="87"/>
      <c r="VZQ143" s="87"/>
      <c r="VZR143" s="87"/>
      <c r="VZS143" s="87"/>
      <c r="VZT143" s="87"/>
      <c r="VZU143" s="87"/>
      <c r="VZV143" s="87"/>
      <c r="VZW143" s="87"/>
      <c r="VZX143" s="87"/>
      <c r="VZY143" s="87"/>
      <c r="VZZ143" s="87"/>
      <c r="WAA143" s="87"/>
      <c r="WAB143" s="87"/>
      <c r="WAC143" s="87"/>
      <c r="WAD143" s="87"/>
      <c r="WAE143" s="87"/>
      <c r="WAF143" s="87"/>
      <c r="WAG143" s="87"/>
      <c r="WAH143" s="87"/>
      <c r="WAI143" s="87"/>
      <c r="WAJ143" s="87"/>
      <c r="WAK143" s="87"/>
      <c r="WAL143" s="87"/>
      <c r="WAM143" s="87"/>
      <c r="WAN143" s="87"/>
      <c r="WAO143" s="87"/>
      <c r="WAP143" s="87"/>
      <c r="WAQ143" s="87"/>
      <c r="WAR143" s="87"/>
      <c r="WAS143" s="87"/>
      <c r="WAT143" s="87"/>
      <c r="WAU143" s="87"/>
      <c r="WAV143" s="87"/>
      <c r="WAW143" s="87"/>
      <c r="WAX143" s="87"/>
      <c r="WAY143" s="87"/>
      <c r="WAZ143" s="87"/>
      <c r="WBA143" s="87"/>
      <c r="WBB143" s="87"/>
      <c r="WBC143" s="87"/>
      <c r="WBD143" s="87"/>
      <c r="WBE143" s="87"/>
      <c r="WBF143" s="87"/>
      <c r="WBG143" s="87"/>
      <c r="WBH143" s="87"/>
      <c r="WBI143" s="87"/>
      <c r="WBJ143" s="87"/>
      <c r="WBK143" s="87"/>
      <c r="WBL143" s="87"/>
      <c r="WBM143" s="87"/>
      <c r="WBN143" s="87"/>
      <c r="WBO143" s="87"/>
      <c r="WBP143" s="87"/>
      <c r="WBQ143" s="87"/>
      <c r="WBR143" s="87"/>
      <c r="WBS143" s="87"/>
      <c r="WBT143" s="87"/>
      <c r="WBU143" s="87"/>
      <c r="WBV143" s="87"/>
      <c r="WBW143" s="87"/>
      <c r="WBX143" s="87"/>
      <c r="WBY143" s="87"/>
      <c r="WBZ143" s="87"/>
      <c r="WCA143" s="87"/>
      <c r="WCB143" s="87"/>
      <c r="WCC143" s="87"/>
      <c r="WCD143" s="87"/>
      <c r="WCE143" s="87"/>
      <c r="WCF143" s="87"/>
      <c r="WCG143" s="87"/>
      <c r="WCH143" s="87"/>
      <c r="WCI143" s="87"/>
      <c r="WCJ143" s="87"/>
      <c r="WCK143" s="87"/>
      <c r="WCL143" s="87"/>
      <c r="WCM143" s="87"/>
      <c r="WCN143" s="87"/>
      <c r="WCO143" s="87"/>
      <c r="WCP143" s="87"/>
      <c r="WCQ143" s="87"/>
      <c r="WCR143" s="87"/>
      <c r="WCS143" s="87"/>
      <c r="WCT143" s="87"/>
      <c r="WCU143" s="87"/>
      <c r="WCV143" s="87"/>
      <c r="WCW143" s="87"/>
      <c r="WCX143" s="87"/>
      <c r="WCY143" s="87"/>
      <c r="WCZ143" s="87"/>
      <c r="WDA143" s="87"/>
      <c r="WDB143" s="87"/>
      <c r="WDC143" s="87"/>
      <c r="WDD143" s="87"/>
      <c r="WDE143" s="87"/>
      <c r="WDF143" s="87"/>
      <c r="WDG143" s="87"/>
      <c r="WDH143" s="87"/>
      <c r="WDI143" s="87"/>
      <c r="WDJ143" s="87"/>
      <c r="WDK143" s="87"/>
      <c r="WDL143" s="87"/>
      <c r="WDM143" s="87"/>
      <c r="WDN143" s="87"/>
      <c r="WDO143" s="87"/>
      <c r="WDP143" s="87"/>
      <c r="WDQ143" s="87"/>
      <c r="WDR143" s="87"/>
      <c r="WDS143" s="87"/>
      <c r="WDT143" s="87"/>
      <c r="WDU143" s="87"/>
      <c r="WDV143" s="87"/>
      <c r="WDW143" s="87"/>
      <c r="WDX143" s="87"/>
      <c r="WDY143" s="87"/>
      <c r="WDZ143" s="87"/>
      <c r="WEA143" s="87"/>
      <c r="WEB143" s="87"/>
      <c r="WEC143" s="87"/>
      <c r="WED143" s="87"/>
      <c r="WEE143" s="87"/>
      <c r="WEF143" s="87"/>
      <c r="WEG143" s="87"/>
      <c r="WEH143" s="87"/>
      <c r="WEI143" s="87"/>
      <c r="WEJ143" s="87"/>
      <c r="WEK143" s="87"/>
      <c r="WEL143" s="87"/>
      <c r="WEM143" s="87"/>
      <c r="WEN143" s="87"/>
      <c r="WEO143" s="87"/>
      <c r="WEP143" s="87"/>
      <c r="WEQ143" s="87"/>
      <c r="WER143" s="87"/>
      <c r="WES143" s="87"/>
      <c r="WET143" s="87"/>
      <c r="WEU143" s="87"/>
      <c r="WEV143" s="87"/>
      <c r="WEW143" s="87"/>
      <c r="WEX143" s="87"/>
      <c r="WEY143" s="87"/>
      <c r="WEZ143" s="87"/>
      <c r="WFA143" s="87"/>
      <c r="WFB143" s="87"/>
      <c r="WFC143" s="87"/>
      <c r="WFD143" s="87"/>
      <c r="WFE143" s="87"/>
      <c r="WFF143" s="87"/>
      <c r="WFG143" s="87"/>
      <c r="WFH143" s="87"/>
      <c r="WFI143" s="87"/>
      <c r="WFJ143" s="87"/>
      <c r="WFK143" s="87"/>
      <c r="WFL143" s="87"/>
      <c r="WFM143" s="87"/>
      <c r="WFN143" s="87"/>
      <c r="WFO143" s="87"/>
      <c r="WFP143" s="87"/>
      <c r="WFQ143" s="87"/>
      <c r="WFR143" s="87"/>
      <c r="WFS143" s="87"/>
      <c r="WFT143" s="87"/>
      <c r="WFU143" s="87"/>
      <c r="WFV143" s="87"/>
      <c r="WFW143" s="87"/>
      <c r="WFX143" s="87"/>
      <c r="WFY143" s="87"/>
      <c r="WFZ143" s="87"/>
      <c r="WGA143" s="87"/>
      <c r="WGB143" s="87"/>
      <c r="WGC143" s="87"/>
      <c r="WGD143" s="87"/>
      <c r="WGE143" s="87"/>
      <c r="WGF143" s="87"/>
      <c r="WGG143" s="87"/>
      <c r="WGH143" s="87"/>
      <c r="WGI143" s="87"/>
      <c r="WGJ143" s="87"/>
      <c r="WGK143" s="87"/>
      <c r="WGL143" s="87"/>
      <c r="WGM143" s="87"/>
      <c r="WGN143" s="87"/>
      <c r="WGO143" s="87"/>
      <c r="WGP143" s="87"/>
      <c r="WGQ143" s="87"/>
      <c r="WGR143" s="87"/>
      <c r="WGS143" s="87"/>
      <c r="WGT143" s="87"/>
      <c r="WGU143" s="87"/>
      <c r="WGV143" s="87"/>
      <c r="WGW143" s="87"/>
      <c r="WGX143" s="87"/>
      <c r="WGY143" s="87"/>
      <c r="WGZ143" s="87"/>
      <c r="WHA143" s="87"/>
      <c r="WHB143" s="87"/>
      <c r="WHC143" s="87"/>
      <c r="WHD143" s="87"/>
      <c r="WHE143" s="87"/>
      <c r="WHF143" s="87"/>
      <c r="WHG143" s="87"/>
      <c r="WHH143" s="87"/>
      <c r="WHI143" s="87"/>
      <c r="WHJ143" s="87"/>
      <c r="WHK143" s="87"/>
      <c r="WHL143" s="87"/>
      <c r="WHM143" s="87"/>
      <c r="WHN143" s="87"/>
      <c r="WHO143" s="87"/>
      <c r="WHP143" s="87"/>
      <c r="WHQ143" s="87"/>
      <c r="WHR143" s="87"/>
      <c r="WHS143" s="87"/>
      <c r="WHT143" s="87"/>
      <c r="WHU143" s="87"/>
      <c r="WHV143" s="87"/>
      <c r="WHW143" s="87"/>
      <c r="WHX143" s="87"/>
      <c r="WHY143" s="87"/>
      <c r="WHZ143" s="87"/>
      <c r="WIA143" s="87"/>
      <c r="WIB143" s="87"/>
      <c r="WIC143" s="87"/>
      <c r="WID143" s="87"/>
      <c r="WIE143" s="87"/>
      <c r="WIF143" s="87"/>
      <c r="WIG143" s="87"/>
      <c r="WIH143" s="87"/>
      <c r="WII143" s="87"/>
      <c r="WIJ143" s="87"/>
      <c r="WIK143" s="87"/>
      <c r="WIL143" s="87"/>
      <c r="WIM143" s="87"/>
      <c r="WIN143" s="87"/>
      <c r="WIO143" s="87"/>
      <c r="WIP143" s="87"/>
      <c r="WIQ143" s="87"/>
      <c r="WIR143" s="87"/>
      <c r="WIS143" s="87"/>
      <c r="WIT143" s="87"/>
      <c r="WIU143" s="87"/>
      <c r="WIV143" s="87"/>
      <c r="WIW143" s="87"/>
      <c r="WIX143" s="87"/>
      <c r="WIY143" s="87"/>
      <c r="WIZ143" s="87"/>
      <c r="WJA143" s="87"/>
      <c r="WJB143" s="87"/>
      <c r="WJC143" s="87"/>
      <c r="WJD143" s="87"/>
      <c r="WJE143" s="87"/>
      <c r="WJF143" s="87"/>
      <c r="WJG143" s="87"/>
      <c r="WJH143" s="87"/>
      <c r="WJI143" s="87"/>
      <c r="WJJ143" s="87"/>
      <c r="WJK143" s="87"/>
      <c r="WJL143" s="87"/>
      <c r="WJM143" s="87"/>
      <c r="WJN143" s="87"/>
      <c r="WJO143" s="87"/>
      <c r="WJP143" s="87"/>
      <c r="WJQ143" s="87"/>
      <c r="WJR143" s="87"/>
      <c r="WJS143" s="87"/>
      <c r="WJT143" s="87"/>
      <c r="WJU143" s="87"/>
      <c r="WJV143" s="87"/>
      <c r="WJW143" s="87"/>
      <c r="WJX143" s="87"/>
      <c r="WJY143" s="87"/>
      <c r="WJZ143" s="87"/>
      <c r="WKA143" s="87"/>
      <c r="WKB143" s="87"/>
      <c r="WKC143" s="87"/>
      <c r="WKD143" s="87"/>
      <c r="WKE143" s="87"/>
      <c r="WKF143" s="87"/>
      <c r="WKG143" s="87"/>
      <c r="WKH143" s="87"/>
      <c r="WKI143" s="87"/>
      <c r="WKJ143" s="87"/>
      <c r="WKK143" s="87"/>
      <c r="WKL143" s="87"/>
      <c r="WKM143" s="87"/>
      <c r="WKN143" s="87"/>
      <c r="WKO143" s="87"/>
      <c r="WKP143" s="87"/>
      <c r="WKQ143" s="87"/>
      <c r="WKR143" s="87"/>
      <c r="WKS143" s="87"/>
      <c r="WKT143" s="87"/>
      <c r="WKU143" s="87"/>
      <c r="WKV143" s="87"/>
      <c r="WKW143" s="87"/>
      <c r="WKX143" s="87"/>
      <c r="WKY143" s="87"/>
      <c r="WKZ143" s="87"/>
      <c r="WLA143" s="87"/>
      <c r="WLB143" s="87"/>
      <c r="WLC143" s="87"/>
      <c r="WLD143" s="87"/>
      <c r="WLE143" s="87"/>
      <c r="WLF143" s="87"/>
      <c r="WLG143" s="87"/>
      <c r="WLH143" s="87"/>
      <c r="WLI143" s="87"/>
      <c r="WLJ143" s="87"/>
      <c r="WLK143" s="87"/>
      <c r="WLL143" s="87"/>
      <c r="WLM143" s="87"/>
      <c r="WLN143" s="87"/>
      <c r="WLO143" s="87"/>
      <c r="WLP143" s="87"/>
      <c r="WLQ143" s="87"/>
      <c r="WLR143" s="87"/>
      <c r="WLS143" s="87"/>
      <c r="WLT143" s="87"/>
      <c r="WLU143" s="87"/>
      <c r="WLV143" s="87"/>
      <c r="WLW143" s="87"/>
      <c r="WLX143" s="87"/>
      <c r="WLY143" s="87"/>
      <c r="WLZ143" s="87"/>
      <c r="WMA143" s="87"/>
      <c r="WMB143" s="87"/>
      <c r="WMC143" s="87"/>
      <c r="WMD143" s="87"/>
      <c r="WME143" s="87"/>
      <c r="WMF143" s="87"/>
      <c r="WMG143" s="87"/>
      <c r="WMH143" s="87"/>
      <c r="WMI143" s="87"/>
      <c r="WMJ143" s="87"/>
      <c r="WMK143" s="87"/>
      <c r="WML143" s="87"/>
      <c r="WMM143" s="87"/>
      <c r="WMN143" s="87"/>
      <c r="WMO143" s="87"/>
      <c r="WMP143" s="87"/>
      <c r="WMQ143" s="87"/>
      <c r="WMR143" s="87"/>
      <c r="WMS143" s="87"/>
      <c r="WMT143" s="87"/>
      <c r="WMU143" s="87"/>
      <c r="WMV143" s="87"/>
      <c r="WMW143" s="87"/>
      <c r="WMX143" s="87"/>
      <c r="WMY143" s="87"/>
      <c r="WMZ143" s="87"/>
      <c r="WNA143" s="87"/>
      <c r="WNB143" s="87"/>
      <c r="WNC143" s="87"/>
      <c r="WND143" s="87"/>
      <c r="WNE143" s="87"/>
      <c r="WNF143" s="87"/>
      <c r="WNG143" s="87"/>
      <c r="WNH143" s="87"/>
      <c r="WNI143" s="87"/>
      <c r="WNJ143" s="87"/>
      <c r="WNK143" s="87"/>
      <c r="WNL143" s="87"/>
      <c r="WNM143" s="87"/>
      <c r="WNN143" s="87"/>
      <c r="WNO143" s="87"/>
      <c r="WNP143" s="87"/>
      <c r="WNQ143" s="87"/>
      <c r="WNR143" s="87"/>
      <c r="WNS143" s="87"/>
      <c r="WNT143" s="87"/>
      <c r="WNU143" s="87"/>
      <c r="WNV143" s="87"/>
      <c r="WNW143" s="87"/>
      <c r="WNX143" s="87"/>
      <c r="WNY143" s="87"/>
      <c r="WNZ143" s="87"/>
      <c r="WOA143" s="87"/>
      <c r="WOB143" s="87"/>
      <c r="WOC143" s="87"/>
      <c r="WOD143" s="87"/>
      <c r="WOE143" s="87"/>
      <c r="WOF143" s="87"/>
      <c r="WOG143" s="87"/>
      <c r="WOH143" s="87"/>
      <c r="WOI143" s="87"/>
      <c r="WOJ143" s="87"/>
      <c r="WOK143" s="87"/>
      <c r="WOL143" s="87"/>
      <c r="WOM143" s="87"/>
      <c r="WON143" s="87"/>
      <c r="WOO143" s="87"/>
      <c r="WOP143" s="87"/>
      <c r="WOQ143" s="87"/>
      <c r="WOR143" s="87"/>
      <c r="WOS143" s="87"/>
      <c r="WOT143" s="87"/>
      <c r="WOU143" s="87"/>
      <c r="WOV143" s="87"/>
      <c r="WOW143" s="87"/>
      <c r="WOX143" s="87"/>
      <c r="WOY143" s="87"/>
      <c r="WOZ143" s="87"/>
      <c r="WPA143" s="87"/>
      <c r="WPB143" s="87"/>
      <c r="WPC143" s="87"/>
      <c r="WPD143" s="87"/>
      <c r="WPE143" s="87"/>
      <c r="WPF143" s="87"/>
      <c r="WPG143" s="87"/>
      <c r="WPH143" s="87"/>
      <c r="WPI143" s="87"/>
      <c r="WPJ143" s="87"/>
      <c r="WPK143" s="87"/>
      <c r="WPL143" s="87"/>
      <c r="WPM143" s="87"/>
      <c r="WPN143" s="87"/>
      <c r="WPO143" s="87"/>
      <c r="WPP143" s="87"/>
      <c r="WPQ143" s="87"/>
      <c r="WPR143" s="87"/>
      <c r="WPS143" s="87"/>
      <c r="WPT143" s="87"/>
      <c r="WPU143" s="87"/>
      <c r="WPV143" s="87"/>
      <c r="WPW143" s="87"/>
      <c r="WPX143" s="87"/>
      <c r="WPY143" s="87"/>
      <c r="WPZ143" s="87"/>
      <c r="WQA143" s="87"/>
      <c r="WQB143" s="87"/>
      <c r="WQC143" s="87"/>
      <c r="WQD143" s="87"/>
      <c r="WQE143" s="87"/>
      <c r="WQF143" s="87"/>
      <c r="WQG143" s="87"/>
      <c r="WQH143" s="87"/>
      <c r="WQI143" s="87"/>
      <c r="WQJ143" s="87"/>
      <c r="WQK143" s="87"/>
      <c r="WQL143" s="87"/>
      <c r="WQM143" s="87"/>
      <c r="WQN143" s="87"/>
      <c r="WQO143" s="87"/>
      <c r="WQP143" s="87"/>
      <c r="WQQ143" s="87"/>
      <c r="WQR143" s="87"/>
      <c r="WQS143" s="87"/>
      <c r="WQT143" s="87"/>
      <c r="WQU143" s="87"/>
      <c r="WQV143" s="87"/>
      <c r="WQW143" s="87"/>
      <c r="WQX143" s="87"/>
      <c r="WQY143" s="87"/>
      <c r="WQZ143" s="87"/>
      <c r="WRA143" s="87"/>
      <c r="WRB143" s="87"/>
      <c r="WRC143" s="87"/>
      <c r="WRD143" s="87"/>
      <c r="WRE143" s="87"/>
      <c r="WRF143" s="87"/>
      <c r="WRG143" s="87"/>
      <c r="WRH143" s="87"/>
      <c r="WRI143" s="87"/>
      <c r="WRJ143" s="87"/>
      <c r="WRK143" s="87"/>
      <c r="WRL143" s="87"/>
      <c r="WRM143" s="87"/>
      <c r="WRN143" s="87"/>
      <c r="WRO143" s="87"/>
      <c r="WRP143" s="87"/>
      <c r="WRQ143" s="87"/>
      <c r="WRR143" s="87"/>
      <c r="WRS143" s="87"/>
      <c r="WRT143" s="87"/>
      <c r="WRU143" s="87"/>
      <c r="WRV143" s="87"/>
      <c r="WRW143" s="87"/>
      <c r="WRX143" s="87"/>
      <c r="WRY143" s="87"/>
      <c r="WRZ143" s="87"/>
      <c r="WSA143" s="87"/>
      <c r="WSB143" s="87"/>
      <c r="WSC143" s="87"/>
      <c r="WSD143" s="87"/>
      <c r="WSE143" s="87"/>
      <c r="WSF143" s="87"/>
      <c r="WSG143" s="87"/>
      <c r="WSH143" s="87"/>
      <c r="WSI143" s="87"/>
      <c r="WSJ143" s="87"/>
      <c r="WSK143" s="87"/>
      <c r="WSL143" s="87"/>
      <c r="WSM143" s="87"/>
      <c r="WSN143" s="87"/>
      <c r="WSO143" s="87"/>
      <c r="WSP143" s="87"/>
      <c r="WSQ143" s="87"/>
      <c r="WSR143" s="87"/>
      <c r="WSS143" s="87"/>
      <c r="WST143" s="87"/>
      <c r="WSU143" s="87"/>
      <c r="WSV143" s="87"/>
      <c r="WSW143" s="87"/>
      <c r="WSX143" s="87"/>
      <c r="WSY143" s="87"/>
      <c r="WSZ143" s="87"/>
      <c r="WTA143" s="87"/>
      <c r="WTB143" s="87"/>
      <c r="WTC143" s="87"/>
      <c r="WTD143" s="87"/>
      <c r="WTE143" s="87"/>
      <c r="WTF143" s="87"/>
      <c r="WTG143" s="87"/>
      <c r="WTH143" s="87"/>
      <c r="WTI143" s="87"/>
      <c r="WTJ143" s="87"/>
      <c r="WTK143" s="87"/>
      <c r="WTL143" s="87"/>
      <c r="WTM143" s="87"/>
      <c r="WTN143" s="87"/>
      <c r="WTO143" s="87"/>
      <c r="WTP143" s="87"/>
      <c r="WTQ143" s="87"/>
      <c r="WTR143" s="87"/>
      <c r="WTS143" s="87"/>
      <c r="WTT143" s="87"/>
      <c r="WTU143" s="87"/>
      <c r="WTV143" s="87"/>
      <c r="WTW143" s="87"/>
      <c r="WTX143" s="87"/>
      <c r="WTY143" s="87"/>
      <c r="WTZ143" s="87"/>
      <c r="WUA143" s="87"/>
      <c r="WUB143" s="87"/>
      <c r="WUC143" s="87"/>
      <c r="WUD143" s="87"/>
      <c r="WUE143" s="87"/>
      <c r="WUF143" s="87"/>
      <c r="WUG143" s="87"/>
      <c r="WUH143" s="87"/>
      <c r="WUI143" s="87"/>
      <c r="WUJ143" s="87"/>
      <c r="WUK143" s="87"/>
      <c r="WUL143" s="87"/>
      <c r="WUM143" s="87"/>
      <c r="WUN143" s="87"/>
      <c r="WUO143" s="87"/>
      <c r="WUP143" s="87"/>
      <c r="WUQ143" s="87"/>
      <c r="WUR143" s="87"/>
      <c r="WUS143" s="87"/>
      <c r="WUT143" s="87"/>
      <c r="WUU143" s="87"/>
      <c r="WUV143" s="87"/>
      <c r="WUW143" s="87"/>
      <c r="WUX143" s="87"/>
      <c r="WUY143" s="87"/>
      <c r="WUZ143" s="87"/>
      <c r="WVA143" s="87"/>
      <c r="WVB143" s="87"/>
      <c r="WVC143" s="87"/>
      <c r="WVD143" s="87"/>
      <c r="WVE143" s="87"/>
      <c r="WVF143" s="87"/>
      <c r="WVG143" s="87"/>
      <c r="WVH143" s="87"/>
      <c r="WVI143" s="87"/>
      <c r="WVJ143" s="87"/>
      <c r="WVK143" s="87"/>
      <c r="WVL143" s="87"/>
      <c r="WVM143" s="87"/>
      <c r="WVN143" s="87"/>
      <c r="WVO143" s="87"/>
      <c r="WVP143" s="87"/>
      <c r="WVQ143" s="87"/>
      <c r="WVR143" s="87"/>
      <c r="WVS143" s="87"/>
      <c r="WVT143" s="87"/>
      <c r="WVU143" s="87"/>
      <c r="WVV143" s="87"/>
      <c r="WVW143" s="87"/>
      <c r="WVX143" s="87"/>
      <c r="WVY143" s="87"/>
      <c r="WVZ143" s="87"/>
      <c r="WWA143" s="87"/>
      <c r="WWB143" s="87"/>
      <c r="WWC143" s="87"/>
      <c r="WWD143" s="87"/>
      <c r="WWE143" s="87"/>
      <c r="WWF143" s="87"/>
      <c r="WWG143" s="87"/>
      <c r="WWH143" s="87"/>
      <c r="WWI143" s="87"/>
      <c r="WWJ143" s="87"/>
      <c r="WWK143" s="87"/>
      <c r="WWL143" s="87"/>
      <c r="WWM143" s="87"/>
      <c r="WWN143" s="87"/>
      <c r="WWO143" s="87"/>
      <c r="WWP143" s="87"/>
      <c r="WWQ143" s="87"/>
      <c r="WWR143" s="87"/>
      <c r="WWS143" s="87"/>
      <c r="WWT143" s="87"/>
      <c r="WWU143" s="87"/>
      <c r="WWV143" s="87"/>
      <c r="WWW143" s="87"/>
      <c r="WWX143" s="87"/>
      <c r="WWY143" s="87"/>
      <c r="WWZ143" s="87"/>
      <c r="WXA143" s="87"/>
      <c r="WXB143" s="87"/>
      <c r="WXC143" s="87"/>
      <c r="WXD143" s="87"/>
      <c r="WXE143" s="87"/>
      <c r="WXF143" s="87"/>
      <c r="WXG143" s="87"/>
      <c r="WXH143" s="87"/>
      <c r="WXI143" s="87"/>
      <c r="WXJ143" s="87"/>
      <c r="WXK143" s="87"/>
      <c r="WXL143" s="87"/>
      <c r="WXM143" s="87"/>
      <c r="WXN143" s="87"/>
      <c r="WXO143" s="87"/>
      <c r="WXP143" s="87"/>
      <c r="WXQ143" s="87"/>
      <c r="WXR143" s="87"/>
      <c r="WXS143" s="87"/>
      <c r="WXT143" s="87"/>
      <c r="WXU143" s="87"/>
      <c r="WXV143" s="87"/>
      <c r="WXW143" s="87"/>
      <c r="WXX143" s="87"/>
      <c r="WXY143" s="87"/>
      <c r="WXZ143" s="87"/>
      <c r="WYA143" s="87"/>
      <c r="WYB143" s="87"/>
      <c r="WYC143" s="87"/>
      <c r="WYD143" s="87"/>
      <c r="WYE143" s="87"/>
      <c r="WYF143" s="87"/>
      <c r="WYG143" s="87"/>
      <c r="WYH143" s="87"/>
      <c r="WYI143" s="87"/>
      <c r="WYJ143" s="87"/>
      <c r="WYK143" s="87"/>
      <c r="WYL143" s="87"/>
      <c r="WYM143" s="87"/>
      <c r="WYN143" s="87"/>
      <c r="WYO143" s="87"/>
      <c r="WYP143" s="87"/>
      <c r="WYQ143" s="87"/>
      <c r="WYR143" s="87"/>
      <c r="WYS143" s="87"/>
      <c r="WYT143" s="87"/>
      <c r="WYU143" s="87"/>
      <c r="WYV143" s="87"/>
      <c r="WYW143" s="87"/>
      <c r="WYX143" s="87"/>
      <c r="WYY143" s="87"/>
      <c r="WYZ143" s="87"/>
      <c r="WZA143" s="87"/>
      <c r="WZB143" s="87"/>
      <c r="WZC143" s="87"/>
      <c r="WZD143" s="87"/>
      <c r="WZE143" s="87"/>
      <c r="WZF143" s="87"/>
      <c r="WZG143" s="87"/>
      <c r="WZH143" s="87"/>
      <c r="WZI143" s="87"/>
      <c r="WZJ143" s="87"/>
      <c r="WZK143" s="87"/>
      <c r="WZL143" s="87"/>
      <c r="WZM143" s="87"/>
      <c r="WZN143" s="87"/>
      <c r="WZO143" s="87"/>
      <c r="WZP143" s="87"/>
      <c r="WZQ143" s="87"/>
      <c r="WZR143" s="87"/>
      <c r="WZS143" s="87"/>
      <c r="WZT143" s="87"/>
      <c r="WZU143" s="87"/>
      <c r="WZV143" s="87"/>
      <c r="WZW143" s="87"/>
      <c r="WZX143" s="87"/>
      <c r="WZY143" s="87"/>
      <c r="WZZ143" s="87"/>
      <c r="XAA143" s="87"/>
      <c r="XAB143" s="87"/>
      <c r="XAC143" s="87"/>
      <c r="XAD143" s="87"/>
      <c r="XAE143" s="87"/>
      <c r="XAF143" s="87"/>
      <c r="XAG143" s="87"/>
      <c r="XAH143" s="87"/>
      <c r="XAI143" s="87"/>
      <c r="XAJ143" s="87"/>
      <c r="XAK143" s="87"/>
      <c r="XAL143" s="87"/>
      <c r="XAM143" s="87"/>
      <c r="XAN143" s="87"/>
      <c r="XAO143" s="87"/>
      <c r="XAP143" s="87"/>
      <c r="XAQ143" s="87"/>
      <c r="XAR143" s="87"/>
      <c r="XAS143" s="87"/>
      <c r="XAT143" s="87"/>
      <c r="XAU143" s="87"/>
      <c r="XAV143" s="87"/>
      <c r="XAW143" s="87"/>
      <c r="XAX143" s="87"/>
      <c r="XAY143" s="87"/>
      <c r="XAZ143" s="87"/>
      <c r="XBA143" s="87"/>
      <c r="XBB143" s="87"/>
      <c r="XBC143" s="87"/>
      <c r="XBD143" s="87"/>
      <c r="XBE143" s="87"/>
      <c r="XBF143" s="87"/>
      <c r="XBG143" s="87"/>
      <c r="XBH143" s="87"/>
      <c r="XBI143" s="87"/>
      <c r="XBJ143" s="87"/>
      <c r="XBK143" s="87"/>
      <c r="XBL143" s="87"/>
      <c r="XBM143" s="87"/>
      <c r="XBN143" s="87"/>
      <c r="XBO143" s="87"/>
      <c r="XBP143" s="87"/>
      <c r="XBQ143" s="87"/>
      <c r="XBR143" s="87"/>
      <c r="XBS143" s="87"/>
      <c r="XBT143" s="87"/>
      <c r="XBU143" s="87"/>
      <c r="XBV143" s="87"/>
      <c r="XBW143" s="87"/>
      <c r="XBX143" s="87"/>
      <c r="XBY143" s="87"/>
      <c r="XBZ143" s="87"/>
      <c r="XCA143" s="87"/>
      <c r="XCB143" s="87"/>
      <c r="XCC143" s="87"/>
      <c r="XCD143" s="87"/>
      <c r="XCE143" s="87"/>
      <c r="XCF143" s="87"/>
      <c r="XCG143" s="87"/>
      <c r="XCH143" s="87"/>
      <c r="XCI143" s="87"/>
      <c r="XCJ143" s="87"/>
      <c r="XCK143" s="87"/>
      <c r="XCL143" s="87"/>
      <c r="XCM143" s="87"/>
      <c r="XCN143" s="87"/>
      <c r="XCO143" s="87"/>
      <c r="XCP143" s="87"/>
      <c r="XCQ143" s="87"/>
      <c r="XCR143" s="87"/>
      <c r="XCS143" s="87"/>
      <c r="XCT143" s="87"/>
      <c r="XCU143" s="87"/>
      <c r="XCV143" s="87"/>
      <c r="XCW143" s="87"/>
      <c r="XCX143" s="87"/>
      <c r="XCY143" s="87"/>
      <c r="XCZ143" s="87"/>
      <c r="XDA143" s="87"/>
      <c r="XDB143" s="87"/>
      <c r="XDC143" s="87"/>
      <c r="XDD143" s="87"/>
      <c r="XDE143" s="87"/>
      <c r="XDF143" s="87"/>
      <c r="XDG143" s="87"/>
      <c r="XDH143" s="87"/>
      <c r="XDI143" s="87"/>
      <c r="XDJ143" s="87"/>
      <c r="XDK143" s="87"/>
      <c r="XDL143" s="87"/>
      <c r="XDM143" s="87"/>
      <c r="XDN143" s="87"/>
      <c r="XDO143" s="87"/>
      <c r="XDP143" s="87"/>
      <c r="XDQ143" s="87"/>
      <c r="XDR143" s="87"/>
      <c r="XDS143" s="87"/>
      <c r="XDT143" s="87"/>
      <c r="XDU143" s="87"/>
      <c r="XDV143" s="87"/>
      <c r="XDW143" s="87"/>
      <c r="XDX143" s="87"/>
      <c r="XDY143" s="87"/>
      <c r="XDZ143" s="87"/>
      <c r="XEA143" s="87"/>
      <c r="XEB143" s="87"/>
      <c r="XEC143" s="87"/>
      <c r="XED143" s="87"/>
      <c r="XEE143" s="87"/>
      <c r="XEF143" s="87"/>
      <c r="XEG143" s="87"/>
      <c r="XEH143" s="87"/>
      <c r="XEI143" s="87"/>
      <c r="XEJ143" s="87"/>
      <c r="XEK143" s="87"/>
      <c r="XEL143" s="87"/>
      <c r="XEM143" s="87"/>
      <c r="XEN143" s="87"/>
      <c r="XEO143" s="87"/>
      <c r="XEP143" s="87"/>
      <c r="XEQ143" s="87"/>
      <c r="XER143" s="87"/>
      <c r="XES143" s="87"/>
      <c r="XET143" s="87"/>
      <c r="XEU143" s="87"/>
      <c r="XEV143" s="87"/>
      <c r="XEW143" s="87"/>
      <c r="XEX143" s="87"/>
      <c r="XEY143" s="87"/>
      <c r="XEZ143" s="87"/>
      <c r="XFA143" s="87"/>
      <c r="XFB143" s="87"/>
      <c r="XFC143" s="87"/>
      <c r="XFD143" s="87"/>
    </row>
    <row r="144" spans="1:16384" ht="13.5" customHeight="1" x14ac:dyDescent="0.2">
      <c r="A144" s="86">
        <v>31211512</v>
      </c>
      <c r="B144" s="69" t="str">
        <f t="shared" ca="1" si="2"/>
        <v>Bases de látex</v>
      </c>
      <c r="C144" s="81" t="s">
        <v>9559</v>
      </c>
      <c r="D144" s="81">
        <v>70</v>
      </c>
      <c r="E144" s="71">
        <v>700</v>
      </c>
      <c r="F144" s="70">
        <f t="shared" ca="1" si="3"/>
        <v>49000</v>
      </c>
      <c r="G144" s="45"/>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87"/>
      <c r="EP144" s="87"/>
      <c r="EQ144" s="87"/>
      <c r="ER144" s="87"/>
      <c r="ES144" s="87"/>
      <c r="ET144" s="87"/>
      <c r="EU144" s="87"/>
      <c r="EV144" s="87"/>
      <c r="EW144" s="87"/>
      <c r="EX144" s="87"/>
      <c r="EY144" s="87"/>
      <c r="EZ144" s="87"/>
      <c r="FA144" s="87"/>
      <c r="FB144" s="87"/>
      <c r="FC144" s="87"/>
      <c r="FD144" s="87"/>
      <c r="FE144" s="87"/>
      <c r="FF144" s="8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c r="GG144" s="87"/>
      <c r="GH144" s="87"/>
      <c r="GI144" s="87"/>
      <c r="GJ144" s="87"/>
      <c r="GK144" s="87"/>
      <c r="GL144" s="87"/>
      <c r="GM144" s="87"/>
      <c r="GN144" s="87"/>
      <c r="GO144" s="87"/>
      <c r="GP144" s="87"/>
      <c r="GQ144" s="87"/>
      <c r="GR144" s="87"/>
      <c r="GS144" s="87"/>
      <c r="GT144" s="87"/>
      <c r="GU144" s="87"/>
      <c r="GV144" s="87"/>
      <c r="GW144" s="87"/>
      <c r="GX144" s="87"/>
      <c r="GY144" s="87"/>
      <c r="GZ144" s="87"/>
      <c r="HA144" s="87"/>
      <c r="HB144" s="87"/>
      <c r="HC144" s="87"/>
      <c r="HD144" s="87"/>
      <c r="HE144" s="87"/>
      <c r="HF144" s="87"/>
      <c r="HG144" s="87"/>
      <c r="HH144" s="87"/>
      <c r="HI144" s="87"/>
      <c r="HJ144" s="87"/>
      <c r="HK144" s="87"/>
      <c r="HL144" s="87"/>
      <c r="HM144" s="87"/>
      <c r="HN144" s="87"/>
      <c r="HO144" s="87"/>
      <c r="HP144" s="87"/>
      <c r="HQ144" s="87"/>
      <c r="HR144" s="87"/>
      <c r="HS144" s="87"/>
      <c r="HT144" s="87"/>
      <c r="HU144" s="87"/>
      <c r="HV144" s="87"/>
      <c r="HW144" s="87"/>
      <c r="HX144" s="87"/>
      <c r="HY144" s="87"/>
      <c r="HZ144" s="87"/>
      <c r="IA144" s="87"/>
      <c r="IB144" s="87"/>
      <c r="IC144" s="87"/>
      <c r="ID144" s="87"/>
      <c r="IE144" s="87"/>
      <c r="IF144" s="87"/>
      <c r="IG144" s="87"/>
      <c r="IH144" s="87"/>
      <c r="II144" s="87"/>
      <c r="IJ144" s="87"/>
      <c r="IK144" s="87"/>
      <c r="IL144" s="87"/>
      <c r="IM144" s="87"/>
      <c r="IN144" s="87"/>
      <c r="IO144" s="87"/>
      <c r="IP144" s="87"/>
      <c r="IQ144" s="87"/>
      <c r="IR144" s="87"/>
      <c r="IS144" s="87"/>
      <c r="IT144" s="87"/>
      <c r="IU144" s="87"/>
      <c r="IV144" s="87"/>
      <c r="IW144" s="87"/>
      <c r="IX144" s="87"/>
      <c r="IY144" s="87"/>
      <c r="IZ144" s="87"/>
      <c r="JA144" s="87"/>
      <c r="JB144" s="87"/>
      <c r="JC144" s="87"/>
      <c r="JD144" s="87"/>
      <c r="JE144" s="87"/>
      <c r="JF144" s="87"/>
      <c r="JG144" s="87"/>
      <c r="JH144" s="87"/>
      <c r="JI144" s="87"/>
      <c r="JJ144" s="87"/>
      <c r="JK144" s="87"/>
      <c r="JL144" s="87"/>
      <c r="JM144" s="87"/>
      <c r="JN144" s="87"/>
      <c r="JO144" s="87"/>
      <c r="JP144" s="87"/>
      <c r="JQ144" s="87"/>
      <c r="JR144" s="87"/>
      <c r="JS144" s="87"/>
      <c r="JT144" s="87"/>
      <c r="JU144" s="87"/>
      <c r="JV144" s="87"/>
      <c r="JW144" s="87"/>
      <c r="JX144" s="87"/>
      <c r="JY144" s="87"/>
      <c r="JZ144" s="87"/>
      <c r="KA144" s="87"/>
      <c r="KB144" s="87"/>
      <c r="KC144" s="87"/>
      <c r="KD144" s="87"/>
      <c r="KE144" s="87"/>
      <c r="KF144" s="87"/>
      <c r="KG144" s="87"/>
      <c r="KH144" s="87"/>
      <c r="KI144" s="87"/>
      <c r="KJ144" s="87"/>
      <c r="KK144" s="87"/>
      <c r="KL144" s="87"/>
      <c r="KM144" s="87"/>
      <c r="KN144" s="87"/>
      <c r="KO144" s="87"/>
      <c r="KP144" s="87"/>
      <c r="KQ144" s="87"/>
      <c r="KR144" s="87"/>
      <c r="KS144" s="87"/>
      <c r="KT144" s="87"/>
      <c r="KU144" s="87"/>
      <c r="KV144" s="87"/>
      <c r="KW144" s="87"/>
      <c r="KX144" s="87"/>
      <c r="KY144" s="87"/>
      <c r="KZ144" s="87"/>
      <c r="LA144" s="87"/>
      <c r="LB144" s="87"/>
      <c r="LC144" s="87"/>
      <c r="LD144" s="87"/>
      <c r="LE144" s="87"/>
      <c r="LF144" s="87"/>
      <c r="LG144" s="87"/>
      <c r="LH144" s="87"/>
      <c r="LI144" s="87"/>
      <c r="LJ144" s="87"/>
      <c r="LK144" s="87"/>
      <c r="LL144" s="87"/>
      <c r="LM144" s="87"/>
      <c r="LN144" s="87"/>
      <c r="LO144" s="87"/>
      <c r="LP144" s="87"/>
      <c r="LQ144" s="87"/>
      <c r="LR144" s="87"/>
      <c r="LS144" s="87"/>
      <c r="LT144" s="87"/>
      <c r="LU144" s="87"/>
      <c r="LV144" s="87"/>
      <c r="LW144" s="87"/>
      <c r="LX144" s="87"/>
      <c r="LY144" s="87"/>
      <c r="LZ144" s="87"/>
      <c r="MA144" s="87"/>
      <c r="MB144" s="87"/>
      <c r="MC144" s="87"/>
      <c r="MD144" s="87"/>
      <c r="ME144" s="87"/>
      <c r="MF144" s="87"/>
      <c r="MG144" s="87"/>
      <c r="MH144" s="87"/>
      <c r="MI144" s="87"/>
      <c r="MJ144" s="87"/>
      <c r="MK144" s="87"/>
      <c r="ML144" s="87"/>
      <c r="MM144" s="87"/>
      <c r="MN144" s="87"/>
      <c r="MO144" s="87"/>
      <c r="MP144" s="87"/>
      <c r="MQ144" s="87"/>
      <c r="MR144" s="87"/>
      <c r="MS144" s="87"/>
      <c r="MT144" s="87"/>
      <c r="MU144" s="87"/>
      <c r="MV144" s="87"/>
      <c r="MW144" s="87"/>
      <c r="MX144" s="87"/>
      <c r="MY144" s="87"/>
      <c r="MZ144" s="87"/>
      <c r="NA144" s="87"/>
      <c r="NB144" s="87"/>
      <c r="NC144" s="87"/>
      <c r="ND144" s="87"/>
      <c r="NE144" s="87"/>
      <c r="NF144" s="87"/>
      <c r="NG144" s="87"/>
      <c r="NH144" s="87"/>
      <c r="NI144" s="87"/>
      <c r="NJ144" s="87"/>
      <c r="NK144" s="87"/>
      <c r="NL144" s="87"/>
      <c r="NM144" s="87"/>
      <c r="NN144" s="87"/>
      <c r="NO144" s="87"/>
      <c r="NP144" s="87"/>
      <c r="NQ144" s="87"/>
      <c r="NR144" s="87"/>
      <c r="NS144" s="87"/>
      <c r="NT144" s="87"/>
      <c r="NU144" s="87"/>
      <c r="NV144" s="87"/>
      <c r="NW144" s="87"/>
      <c r="NX144" s="87"/>
      <c r="NY144" s="87"/>
      <c r="NZ144" s="87"/>
      <c r="OA144" s="87"/>
      <c r="OB144" s="87"/>
      <c r="OC144" s="87"/>
      <c r="OD144" s="87"/>
      <c r="OE144" s="87"/>
      <c r="OF144" s="87"/>
      <c r="OG144" s="87"/>
      <c r="OH144" s="87"/>
      <c r="OI144" s="87"/>
      <c r="OJ144" s="87"/>
      <c r="OK144" s="87"/>
      <c r="OL144" s="87"/>
      <c r="OM144" s="87"/>
      <c r="ON144" s="87"/>
      <c r="OO144" s="87"/>
      <c r="OP144" s="87"/>
      <c r="OQ144" s="87"/>
      <c r="OR144" s="87"/>
      <c r="OS144" s="87"/>
      <c r="OT144" s="87"/>
      <c r="OU144" s="87"/>
      <c r="OV144" s="87"/>
      <c r="OW144" s="87"/>
      <c r="OX144" s="87"/>
      <c r="OY144" s="87"/>
      <c r="OZ144" s="87"/>
      <c r="PA144" s="87"/>
      <c r="PB144" s="87"/>
      <c r="PC144" s="87"/>
      <c r="PD144" s="87"/>
      <c r="PE144" s="87"/>
      <c r="PF144" s="87"/>
      <c r="PG144" s="87"/>
      <c r="PH144" s="87"/>
      <c r="PI144" s="87"/>
      <c r="PJ144" s="87"/>
      <c r="PK144" s="87"/>
      <c r="PL144" s="87"/>
      <c r="PM144" s="87"/>
      <c r="PN144" s="87"/>
      <c r="PO144" s="87"/>
      <c r="PP144" s="87"/>
      <c r="PQ144" s="87"/>
      <c r="PR144" s="87"/>
      <c r="PS144" s="87"/>
      <c r="PT144" s="87"/>
      <c r="PU144" s="87"/>
      <c r="PV144" s="87"/>
      <c r="PW144" s="87"/>
      <c r="PX144" s="87"/>
      <c r="PY144" s="87"/>
      <c r="PZ144" s="87"/>
      <c r="QA144" s="87"/>
      <c r="QB144" s="87"/>
      <c r="QC144" s="87"/>
      <c r="QD144" s="87"/>
      <c r="QE144" s="87"/>
      <c r="QF144" s="87"/>
      <c r="QG144" s="87"/>
      <c r="QH144" s="87"/>
      <c r="QI144" s="87"/>
      <c r="QJ144" s="87"/>
      <c r="QK144" s="87"/>
      <c r="QL144" s="87"/>
      <c r="QM144" s="87"/>
      <c r="QN144" s="87"/>
      <c r="QO144" s="87"/>
      <c r="QP144" s="87"/>
      <c r="QQ144" s="87"/>
      <c r="QR144" s="87"/>
      <c r="QS144" s="87"/>
      <c r="QT144" s="87"/>
      <c r="QU144" s="87"/>
      <c r="QV144" s="87"/>
      <c r="QW144" s="87"/>
      <c r="QX144" s="87"/>
      <c r="QY144" s="87"/>
      <c r="QZ144" s="87"/>
      <c r="RA144" s="87"/>
      <c r="RB144" s="87"/>
      <c r="RC144" s="87"/>
      <c r="RD144" s="87"/>
      <c r="RE144" s="87"/>
      <c r="RF144" s="87"/>
      <c r="RG144" s="87"/>
      <c r="RH144" s="87"/>
      <c r="RI144" s="87"/>
      <c r="RJ144" s="87"/>
      <c r="RK144" s="87"/>
      <c r="RL144" s="87"/>
      <c r="RM144" s="87"/>
      <c r="RN144" s="87"/>
      <c r="RO144" s="87"/>
      <c r="RP144" s="87"/>
      <c r="RQ144" s="87"/>
      <c r="RR144" s="87"/>
      <c r="RS144" s="87"/>
      <c r="RT144" s="87"/>
      <c r="RU144" s="87"/>
      <c r="RV144" s="87"/>
      <c r="RW144" s="87"/>
      <c r="RX144" s="87"/>
      <c r="RY144" s="87"/>
      <c r="RZ144" s="87"/>
      <c r="SA144" s="87"/>
      <c r="SB144" s="87"/>
      <c r="SC144" s="87"/>
      <c r="SD144" s="87"/>
      <c r="SE144" s="87"/>
      <c r="SF144" s="87"/>
      <c r="SG144" s="87"/>
      <c r="SH144" s="87"/>
      <c r="SI144" s="87"/>
      <c r="SJ144" s="87"/>
      <c r="SK144" s="87"/>
      <c r="SL144" s="87"/>
      <c r="SM144" s="87"/>
      <c r="SN144" s="87"/>
      <c r="SO144" s="87"/>
      <c r="SP144" s="87"/>
      <c r="SQ144" s="87"/>
      <c r="SR144" s="87"/>
      <c r="SS144" s="87"/>
      <c r="ST144" s="87"/>
      <c r="SU144" s="87"/>
      <c r="SV144" s="87"/>
      <c r="SW144" s="87"/>
      <c r="SX144" s="87"/>
      <c r="SY144" s="87"/>
      <c r="SZ144" s="87"/>
      <c r="TA144" s="87"/>
      <c r="TB144" s="87"/>
      <c r="TC144" s="87"/>
      <c r="TD144" s="87"/>
      <c r="TE144" s="87"/>
      <c r="TF144" s="87"/>
      <c r="TG144" s="87"/>
      <c r="TH144" s="87"/>
      <c r="TI144" s="87"/>
      <c r="TJ144" s="87"/>
      <c r="TK144" s="87"/>
      <c r="TL144" s="87"/>
      <c r="TM144" s="87"/>
      <c r="TN144" s="87"/>
      <c r="TO144" s="87"/>
      <c r="TP144" s="87"/>
      <c r="TQ144" s="87"/>
      <c r="TR144" s="87"/>
      <c r="TS144" s="87"/>
      <c r="TT144" s="87"/>
      <c r="TU144" s="87"/>
      <c r="TV144" s="87"/>
      <c r="TW144" s="87"/>
      <c r="TX144" s="87"/>
      <c r="TY144" s="87"/>
      <c r="TZ144" s="87"/>
      <c r="UA144" s="87"/>
      <c r="UB144" s="87"/>
      <c r="UC144" s="87"/>
      <c r="UD144" s="87"/>
      <c r="UE144" s="87"/>
      <c r="UF144" s="87"/>
      <c r="UG144" s="87"/>
      <c r="UH144" s="87"/>
      <c r="UI144" s="87"/>
      <c r="UJ144" s="87"/>
      <c r="UK144" s="87"/>
      <c r="UL144" s="87"/>
      <c r="UM144" s="87"/>
      <c r="UN144" s="87"/>
      <c r="UO144" s="87"/>
      <c r="UP144" s="87"/>
      <c r="UQ144" s="87"/>
      <c r="UR144" s="87"/>
      <c r="US144" s="87"/>
      <c r="UT144" s="87"/>
      <c r="UU144" s="87"/>
      <c r="UV144" s="87"/>
      <c r="UW144" s="87"/>
      <c r="UX144" s="87"/>
      <c r="UY144" s="87"/>
      <c r="UZ144" s="87"/>
      <c r="VA144" s="87"/>
      <c r="VB144" s="87"/>
      <c r="VC144" s="87"/>
      <c r="VD144" s="87"/>
      <c r="VE144" s="87"/>
      <c r="VF144" s="87"/>
      <c r="VG144" s="87"/>
      <c r="VH144" s="87"/>
      <c r="VI144" s="87"/>
      <c r="VJ144" s="87"/>
      <c r="VK144" s="87"/>
      <c r="VL144" s="87"/>
      <c r="VM144" s="87"/>
      <c r="VN144" s="87"/>
      <c r="VO144" s="87"/>
      <c r="VP144" s="87"/>
      <c r="VQ144" s="87"/>
      <c r="VR144" s="87"/>
      <c r="VS144" s="87"/>
      <c r="VT144" s="87"/>
      <c r="VU144" s="87"/>
      <c r="VV144" s="87"/>
      <c r="VW144" s="87"/>
      <c r="VX144" s="87"/>
      <c r="VY144" s="87"/>
      <c r="VZ144" s="87"/>
      <c r="WA144" s="87"/>
      <c r="WB144" s="87"/>
      <c r="WC144" s="87"/>
      <c r="WD144" s="87"/>
      <c r="WE144" s="87"/>
      <c r="WF144" s="87"/>
      <c r="WG144" s="87"/>
      <c r="WH144" s="87"/>
      <c r="WI144" s="87"/>
      <c r="WJ144" s="87"/>
      <c r="WK144" s="87"/>
      <c r="WL144" s="87"/>
      <c r="WM144" s="87"/>
      <c r="WN144" s="87"/>
      <c r="WO144" s="87"/>
      <c r="WP144" s="87"/>
      <c r="WQ144" s="87"/>
      <c r="WR144" s="87"/>
      <c r="WS144" s="87"/>
      <c r="WT144" s="87"/>
      <c r="WU144" s="87"/>
      <c r="WV144" s="87"/>
      <c r="WW144" s="87"/>
      <c r="WX144" s="87"/>
      <c r="WY144" s="87"/>
      <c r="WZ144" s="87"/>
      <c r="XA144" s="87"/>
      <c r="XB144" s="87"/>
      <c r="XC144" s="87"/>
      <c r="XD144" s="87"/>
      <c r="XE144" s="87"/>
      <c r="XF144" s="87"/>
      <c r="XG144" s="87"/>
      <c r="XH144" s="87"/>
      <c r="XI144" s="87"/>
      <c r="XJ144" s="87"/>
      <c r="XK144" s="87"/>
      <c r="XL144" s="87"/>
      <c r="XM144" s="87"/>
      <c r="XN144" s="87"/>
      <c r="XO144" s="87"/>
      <c r="XP144" s="87"/>
      <c r="XQ144" s="87"/>
      <c r="XR144" s="87"/>
      <c r="XS144" s="87"/>
      <c r="XT144" s="87"/>
      <c r="XU144" s="87"/>
      <c r="XV144" s="87"/>
      <c r="XW144" s="87"/>
      <c r="XX144" s="87"/>
      <c r="XY144" s="87"/>
      <c r="XZ144" s="87"/>
      <c r="YA144" s="87"/>
      <c r="YB144" s="87"/>
      <c r="YC144" s="87"/>
      <c r="YD144" s="87"/>
      <c r="YE144" s="87"/>
      <c r="YF144" s="87"/>
      <c r="YG144" s="87"/>
      <c r="YH144" s="87"/>
      <c r="YI144" s="87"/>
      <c r="YJ144" s="87"/>
      <c r="YK144" s="87"/>
      <c r="YL144" s="87"/>
      <c r="YM144" s="87"/>
      <c r="YN144" s="87"/>
      <c r="YO144" s="87"/>
      <c r="YP144" s="87"/>
      <c r="YQ144" s="87"/>
      <c r="YR144" s="87"/>
      <c r="YS144" s="87"/>
      <c r="YT144" s="87"/>
      <c r="YU144" s="87"/>
      <c r="YV144" s="87"/>
      <c r="YW144" s="87"/>
      <c r="YX144" s="87"/>
      <c r="YY144" s="87"/>
      <c r="YZ144" s="87"/>
      <c r="ZA144" s="87"/>
      <c r="ZB144" s="87"/>
      <c r="ZC144" s="87"/>
      <c r="ZD144" s="87"/>
      <c r="ZE144" s="87"/>
      <c r="ZF144" s="87"/>
      <c r="ZG144" s="87"/>
      <c r="ZH144" s="87"/>
      <c r="ZI144" s="87"/>
      <c r="ZJ144" s="87"/>
      <c r="ZK144" s="87"/>
      <c r="ZL144" s="87"/>
      <c r="ZM144" s="87"/>
      <c r="ZN144" s="87"/>
      <c r="ZO144" s="87"/>
      <c r="ZP144" s="87"/>
      <c r="ZQ144" s="87"/>
      <c r="ZR144" s="87"/>
      <c r="ZS144" s="87"/>
      <c r="ZT144" s="87"/>
      <c r="ZU144" s="87"/>
      <c r="ZV144" s="87"/>
      <c r="ZW144" s="87"/>
      <c r="ZX144" s="87"/>
      <c r="ZY144" s="87"/>
      <c r="ZZ144" s="87"/>
      <c r="AAA144" s="87"/>
      <c r="AAB144" s="87"/>
      <c r="AAC144" s="87"/>
      <c r="AAD144" s="87"/>
      <c r="AAE144" s="87"/>
      <c r="AAF144" s="87"/>
      <c r="AAG144" s="87"/>
      <c r="AAH144" s="87"/>
      <c r="AAI144" s="87"/>
      <c r="AAJ144" s="87"/>
      <c r="AAK144" s="87"/>
      <c r="AAL144" s="87"/>
      <c r="AAM144" s="87"/>
      <c r="AAN144" s="87"/>
      <c r="AAO144" s="87"/>
      <c r="AAP144" s="87"/>
      <c r="AAQ144" s="87"/>
      <c r="AAR144" s="87"/>
      <c r="AAS144" s="87"/>
      <c r="AAT144" s="87"/>
      <c r="AAU144" s="87"/>
      <c r="AAV144" s="87"/>
      <c r="AAW144" s="87"/>
      <c r="AAX144" s="87"/>
      <c r="AAY144" s="87"/>
      <c r="AAZ144" s="87"/>
      <c r="ABA144" s="87"/>
      <c r="ABB144" s="87"/>
      <c r="ABC144" s="87"/>
      <c r="ABD144" s="87"/>
      <c r="ABE144" s="87"/>
      <c r="ABF144" s="87"/>
      <c r="ABG144" s="87"/>
      <c r="ABH144" s="87"/>
      <c r="ABI144" s="87"/>
      <c r="ABJ144" s="87"/>
      <c r="ABK144" s="87"/>
      <c r="ABL144" s="87"/>
      <c r="ABM144" s="87"/>
      <c r="ABN144" s="87"/>
      <c r="ABO144" s="87"/>
      <c r="ABP144" s="87"/>
      <c r="ABQ144" s="87"/>
      <c r="ABR144" s="87"/>
      <c r="ABS144" s="87"/>
      <c r="ABT144" s="87"/>
      <c r="ABU144" s="87"/>
      <c r="ABV144" s="87"/>
      <c r="ABW144" s="87"/>
      <c r="ABX144" s="87"/>
      <c r="ABY144" s="87"/>
      <c r="ABZ144" s="87"/>
      <c r="ACA144" s="87"/>
      <c r="ACB144" s="87"/>
      <c r="ACC144" s="87"/>
      <c r="ACD144" s="87"/>
      <c r="ACE144" s="87"/>
      <c r="ACF144" s="87"/>
      <c r="ACG144" s="87"/>
      <c r="ACH144" s="87"/>
      <c r="ACI144" s="87"/>
      <c r="ACJ144" s="87"/>
      <c r="ACK144" s="87"/>
      <c r="ACL144" s="87"/>
      <c r="ACM144" s="87"/>
      <c r="ACN144" s="87"/>
      <c r="ACO144" s="87"/>
      <c r="ACP144" s="87"/>
      <c r="ACQ144" s="87"/>
      <c r="ACR144" s="87"/>
      <c r="ACS144" s="87"/>
      <c r="ACT144" s="87"/>
      <c r="ACU144" s="87"/>
      <c r="ACV144" s="87"/>
      <c r="ACW144" s="87"/>
      <c r="ACX144" s="87"/>
      <c r="ACY144" s="87"/>
      <c r="ACZ144" s="87"/>
      <c r="ADA144" s="87"/>
      <c r="ADB144" s="87"/>
      <c r="ADC144" s="87"/>
      <c r="ADD144" s="87"/>
      <c r="ADE144" s="87"/>
      <c r="ADF144" s="87"/>
      <c r="ADG144" s="87"/>
      <c r="ADH144" s="87"/>
      <c r="ADI144" s="87"/>
      <c r="ADJ144" s="87"/>
      <c r="ADK144" s="87"/>
      <c r="ADL144" s="87"/>
      <c r="ADM144" s="87"/>
      <c r="ADN144" s="87"/>
      <c r="ADO144" s="87"/>
      <c r="ADP144" s="87"/>
      <c r="ADQ144" s="87"/>
      <c r="ADR144" s="87"/>
      <c r="ADS144" s="87"/>
      <c r="ADT144" s="87"/>
      <c r="ADU144" s="87"/>
      <c r="ADV144" s="87"/>
      <c r="ADW144" s="87"/>
      <c r="ADX144" s="87"/>
      <c r="ADY144" s="87"/>
      <c r="ADZ144" s="87"/>
      <c r="AEA144" s="87"/>
      <c r="AEB144" s="87"/>
      <c r="AEC144" s="87"/>
      <c r="AED144" s="87"/>
      <c r="AEE144" s="87"/>
      <c r="AEF144" s="87"/>
      <c r="AEG144" s="87"/>
      <c r="AEH144" s="87"/>
      <c r="AEI144" s="87"/>
      <c r="AEJ144" s="87"/>
      <c r="AEK144" s="87"/>
      <c r="AEL144" s="87"/>
      <c r="AEM144" s="87"/>
      <c r="AEN144" s="87"/>
      <c r="AEO144" s="87"/>
      <c r="AEP144" s="87"/>
      <c r="AEQ144" s="87"/>
      <c r="AER144" s="87"/>
      <c r="AES144" s="87"/>
      <c r="AET144" s="87"/>
      <c r="AEU144" s="87"/>
      <c r="AEV144" s="87"/>
      <c r="AEW144" s="87"/>
      <c r="AEX144" s="87"/>
      <c r="AEY144" s="87"/>
      <c r="AEZ144" s="87"/>
      <c r="AFA144" s="87"/>
      <c r="AFB144" s="87"/>
      <c r="AFC144" s="87"/>
      <c r="AFD144" s="87"/>
      <c r="AFE144" s="87"/>
      <c r="AFF144" s="87"/>
      <c r="AFG144" s="87"/>
      <c r="AFH144" s="87"/>
      <c r="AFI144" s="87"/>
      <c r="AFJ144" s="87"/>
      <c r="AFK144" s="87"/>
      <c r="AFL144" s="87"/>
      <c r="AFM144" s="87"/>
      <c r="AFN144" s="87"/>
      <c r="AFO144" s="87"/>
      <c r="AFP144" s="87"/>
      <c r="AFQ144" s="87"/>
      <c r="AFR144" s="87"/>
      <c r="AFS144" s="87"/>
      <c r="AFT144" s="87"/>
      <c r="AFU144" s="87"/>
      <c r="AFV144" s="87"/>
      <c r="AFW144" s="87"/>
      <c r="AFX144" s="87"/>
      <c r="AFY144" s="87"/>
      <c r="AFZ144" s="87"/>
      <c r="AGA144" s="87"/>
      <c r="AGB144" s="87"/>
      <c r="AGC144" s="87"/>
      <c r="AGD144" s="87"/>
      <c r="AGE144" s="87"/>
      <c r="AGF144" s="87"/>
      <c r="AGG144" s="87"/>
      <c r="AGH144" s="87"/>
      <c r="AGI144" s="87"/>
      <c r="AGJ144" s="87"/>
      <c r="AGK144" s="87"/>
      <c r="AGL144" s="87"/>
      <c r="AGM144" s="87"/>
      <c r="AGN144" s="87"/>
      <c r="AGO144" s="87"/>
      <c r="AGP144" s="87"/>
      <c r="AGQ144" s="87"/>
      <c r="AGR144" s="87"/>
      <c r="AGS144" s="87"/>
      <c r="AGT144" s="87"/>
      <c r="AGU144" s="87"/>
      <c r="AGV144" s="87"/>
      <c r="AGW144" s="87"/>
      <c r="AGX144" s="87"/>
      <c r="AGY144" s="87"/>
      <c r="AGZ144" s="87"/>
      <c r="AHA144" s="87"/>
      <c r="AHB144" s="87"/>
      <c r="AHC144" s="87"/>
      <c r="AHD144" s="87"/>
      <c r="AHE144" s="87"/>
      <c r="AHF144" s="87"/>
      <c r="AHG144" s="87"/>
      <c r="AHH144" s="87"/>
      <c r="AHI144" s="87"/>
      <c r="AHJ144" s="87"/>
      <c r="AHK144" s="87"/>
      <c r="AHL144" s="87"/>
      <c r="AHM144" s="87"/>
      <c r="AHN144" s="87"/>
      <c r="AHO144" s="87"/>
      <c r="AHP144" s="87"/>
      <c r="AHQ144" s="87"/>
      <c r="AHR144" s="87"/>
      <c r="AHS144" s="87"/>
      <c r="AHT144" s="87"/>
      <c r="AHU144" s="87"/>
      <c r="AHV144" s="87"/>
      <c r="AHW144" s="87"/>
      <c r="AHX144" s="87"/>
      <c r="AHY144" s="87"/>
      <c r="AHZ144" s="87"/>
      <c r="AIA144" s="87"/>
      <c r="AIB144" s="87"/>
      <c r="AIC144" s="87"/>
      <c r="AID144" s="87"/>
      <c r="AIE144" s="87"/>
      <c r="AIF144" s="87"/>
      <c r="AIG144" s="87"/>
      <c r="AIH144" s="87"/>
      <c r="AII144" s="87"/>
      <c r="AIJ144" s="87"/>
      <c r="AIK144" s="87"/>
      <c r="AIL144" s="87"/>
      <c r="AIM144" s="87"/>
      <c r="AIN144" s="87"/>
      <c r="AIO144" s="87"/>
      <c r="AIP144" s="87"/>
      <c r="AIQ144" s="87"/>
      <c r="AIR144" s="87"/>
      <c r="AIS144" s="87"/>
      <c r="AIT144" s="87"/>
      <c r="AIU144" s="87"/>
      <c r="AIV144" s="87"/>
      <c r="AIW144" s="87"/>
      <c r="AIX144" s="87"/>
      <c r="AIY144" s="87"/>
      <c r="AIZ144" s="87"/>
      <c r="AJA144" s="87"/>
      <c r="AJB144" s="87"/>
      <c r="AJC144" s="87"/>
      <c r="AJD144" s="87"/>
      <c r="AJE144" s="87"/>
      <c r="AJF144" s="87"/>
      <c r="AJG144" s="87"/>
      <c r="AJH144" s="87"/>
      <c r="AJI144" s="87"/>
      <c r="AJJ144" s="87"/>
      <c r="AJK144" s="87"/>
      <c r="AJL144" s="87"/>
      <c r="AJM144" s="87"/>
      <c r="AJN144" s="87"/>
      <c r="AJO144" s="87"/>
      <c r="AJP144" s="87"/>
      <c r="AJQ144" s="87"/>
      <c r="AJR144" s="87"/>
      <c r="AJS144" s="87"/>
      <c r="AJT144" s="87"/>
      <c r="AJU144" s="87"/>
      <c r="AJV144" s="87"/>
      <c r="AJW144" s="87"/>
      <c r="AJX144" s="87"/>
      <c r="AJY144" s="87"/>
      <c r="AJZ144" s="87"/>
      <c r="AKA144" s="87"/>
      <c r="AKB144" s="87"/>
      <c r="AKC144" s="87"/>
      <c r="AKD144" s="87"/>
      <c r="AKE144" s="87"/>
      <c r="AKF144" s="87"/>
      <c r="AKG144" s="87"/>
      <c r="AKH144" s="87"/>
      <c r="AKI144" s="87"/>
      <c r="AKJ144" s="87"/>
      <c r="AKK144" s="87"/>
      <c r="AKL144" s="87"/>
      <c r="AKM144" s="87"/>
      <c r="AKN144" s="87"/>
      <c r="AKO144" s="87"/>
      <c r="AKP144" s="87"/>
      <c r="AKQ144" s="87"/>
      <c r="AKR144" s="87"/>
      <c r="AKS144" s="87"/>
      <c r="AKT144" s="87"/>
      <c r="AKU144" s="87"/>
      <c r="AKV144" s="87"/>
      <c r="AKW144" s="87"/>
      <c r="AKX144" s="87"/>
      <c r="AKY144" s="87"/>
      <c r="AKZ144" s="87"/>
      <c r="ALA144" s="87"/>
      <c r="ALB144" s="87"/>
      <c r="ALC144" s="87"/>
      <c r="ALD144" s="87"/>
      <c r="ALE144" s="87"/>
      <c r="ALF144" s="87"/>
      <c r="ALG144" s="87"/>
      <c r="ALH144" s="87"/>
      <c r="ALI144" s="87"/>
      <c r="ALJ144" s="87"/>
      <c r="ALK144" s="87"/>
      <c r="ALL144" s="87"/>
      <c r="ALM144" s="87"/>
      <c r="ALN144" s="87"/>
      <c r="ALO144" s="87"/>
      <c r="ALP144" s="87"/>
      <c r="ALQ144" s="87"/>
      <c r="ALR144" s="87"/>
      <c r="ALS144" s="87"/>
      <c r="ALT144" s="87"/>
      <c r="ALU144" s="87"/>
      <c r="ALV144" s="87"/>
      <c r="ALW144" s="87"/>
      <c r="ALX144" s="87"/>
      <c r="ALY144" s="87"/>
      <c r="ALZ144" s="87"/>
      <c r="AMA144" s="87"/>
      <c r="AMB144" s="87"/>
      <c r="AMC144" s="87"/>
      <c r="AMD144" s="87"/>
      <c r="AME144" s="87"/>
      <c r="AMF144" s="87"/>
      <c r="AMG144" s="87"/>
      <c r="AMH144" s="87"/>
      <c r="AMI144" s="87"/>
      <c r="AMJ144" s="87"/>
      <c r="AMK144" s="87"/>
      <c r="AML144" s="87"/>
      <c r="AMM144" s="87"/>
      <c r="AMN144" s="87"/>
      <c r="AMO144" s="87"/>
      <c r="AMP144" s="87"/>
      <c r="AMQ144" s="87"/>
      <c r="AMR144" s="87"/>
      <c r="AMS144" s="87"/>
      <c r="AMT144" s="87"/>
      <c r="AMU144" s="87"/>
      <c r="AMV144" s="87"/>
      <c r="AMW144" s="87"/>
      <c r="AMX144" s="87"/>
      <c r="AMY144" s="87"/>
      <c r="AMZ144" s="87"/>
      <c r="ANA144" s="87"/>
      <c r="ANB144" s="87"/>
      <c r="ANC144" s="87"/>
      <c r="AND144" s="87"/>
      <c r="ANE144" s="87"/>
      <c r="ANF144" s="87"/>
      <c r="ANG144" s="87"/>
      <c r="ANH144" s="87"/>
      <c r="ANI144" s="87"/>
      <c r="ANJ144" s="87"/>
      <c r="ANK144" s="87"/>
      <c r="ANL144" s="87"/>
      <c r="ANM144" s="87"/>
      <c r="ANN144" s="87"/>
      <c r="ANO144" s="87"/>
      <c r="ANP144" s="87"/>
      <c r="ANQ144" s="87"/>
      <c r="ANR144" s="87"/>
      <c r="ANS144" s="87"/>
      <c r="ANT144" s="87"/>
      <c r="ANU144" s="87"/>
      <c r="ANV144" s="87"/>
      <c r="ANW144" s="87"/>
      <c r="ANX144" s="87"/>
      <c r="ANY144" s="87"/>
      <c r="ANZ144" s="87"/>
      <c r="AOA144" s="87"/>
      <c r="AOB144" s="87"/>
      <c r="AOC144" s="87"/>
      <c r="AOD144" s="87"/>
      <c r="AOE144" s="87"/>
      <c r="AOF144" s="87"/>
      <c r="AOG144" s="87"/>
      <c r="AOH144" s="87"/>
      <c r="AOI144" s="87"/>
      <c r="AOJ144" s="87"/>
      <c r="AOK144" s="87"/>
      <c r="AOL144" s="87"/>
      <c r="AOM144" s="87"/>
      <c r="AON144" s="87"/>
      <c r="AOO144" s="87"/>
      <c r="AOP144" s="87"/>
      <c r="AOQ144" s="87"/>
      <c r="AOR144" s="87"/>
      <c r="AOS144" s="87"/>
      <c r="AOT144" s="87"/>
      <c r="AOU144" s="87"/>
      <c r="AOV144" s="87"/>
      <c r="AOW144" s="87"/>
      <c r="AOX144" s="87"/>
      <c r="AOY144" s="87"/>
      <c r="AOZ144" s="87"/>
      <c r="APA144" s="87"/>
      <c r="APB144" s="87"/>
      <c r="APC144" s="87"/>
      <c r="APD144" s="87"/>
      <c r="APE144" s="87"/>
      <c r="APF144" s="87"/>
      <c r="APG144" s="87"/>
      <c r="APH144" s="87"/>
      <c r="API144" s="87"/>
      <c r="APJ144" s="87"/>
      <c r="APK144" s="87"/>
      <c r="APL144" s="87"/>
      <c r="APM144" s="87"/>
      <c r="APN144" s="87"/>
      <c r="APO144" s="87"/>
      <c r="APP144" s="87"/>
      <c r="APQ144" s="87"/>
      <c r="APR144" s="87"/>
      <c r="APS144" s="87"/>
      <c r="APT144" s="87"/>
      <c r="APU144" s="87"/>
      <c r="APV144" s="87"/>
      <c r="APW144" s="87"/>
      <c r="APX144" s="87"/>
      <c r="APY144" s="87"/>
      <c r="APZ144" s="87"/>
      <c r="AQA144" s="87"/>
      <c r="AQB144" s="87"/>
      <c r="AQC144" s="87"/>
      <c r="AQD144" s="87"/>
      <c r="AQE144" s="87"/>
      <c r="AQF144" s="87"/>
      <c r="AQG144" s="87"/>
      <c r="AQH144" s="87"/>
      <c r="AQI144" s="87"/>
      <c r="AQJ144" s="87"/>
      <c r="AQK144" s="87"/>
      <c r="AQL144" s="87"/>
      <c r="AQM144" s="87"/>
      <c r="AQN144" s="87"/>
      <c r="AQO144" s="87"/>
      <c r="AQP144" s="87"/>
      <c r="AQQ144" s="87"/>
      <c r="AQR144" s="87"/>
      <c r="AQS144" s="87"/>
      <c r="AQT144" s="87"/>
      <c r="AQU144" s="87"/>
      <c r="AQV144" s="87"/>
      <c r="AQW144" s="87"/>
      <c r="AQX144" s="87"/>
      <c r="AQY144" s="87"/>
      <c r="AQZ144" s="87"/>
      <c r="ARA144" s="87"/>
      <c r="ARB144" s="87"/>
      <c r="ARC144" s="87"/>
      <c r="ARD144" s="87"/>
      <c r="ARE144" s="87"/>
      <c r="ARF144" s="87"/>
      <c r="ARG144" s="87"/>
      <c r="ARH144" s="87"/>
      <c r="ARI144" s="87"/>
      <c r="ARJ144" s="87"/>
      <c r="ARK144" s="87"/>
      <c r="ARL144" s="87"/>
      <c r="ARM144" s="87"/>
      <c r="ARN144" s="87"/>
      <c r="ARO144" s="87"/>
      <c r="ARP144" s="87"/>
      <c r="ARQ144" s="87"/>
      <c r="ARR144" s="87"/>
      <c r="ARS144" s="87"/>
      <c r="ART144" s="87"/>
      <c r="ARU144" s="87"/>
      <c r="ARV144" s="87"/>
      <c r="ARW144" s="87"/>
      <c r="ARX144" s="87"/>
      <c r="ARY144" s="87"/>
      <c r="ARZ144" s="87"/>
      <c r="ASA144" s="87"/>
      <c r="ASB144" s="87"/>
      <c r="ASC144" s="87"/>
      <c r="ASD144" s="87"/>
      <c r="ASE144" s="87"/>
      <c r="ASF144" s="87"/>
      <c r="ASG144" s="87"/>
      <c r="ASH144" s="87"/>
      <c r="ASI144" s="87"/>
      <c r="ASJ144" s="87"/>
      <c r="ASK144" s="87"/>
      <c r="ASL144" s="87"/>
      <c r="ASM144" s="87"/>
      <c r="ASN144" s="87"/>
      <c r="ASO144" s="87"/>
      <c r="ASP144" s="87"/>
      <c r="ASQ144" s="87"/>
      <c r="ASR144" s="87"/>
      <c r="ASS144" s="87"/>
      <c r="AST144" s="87"/>
      <c r="ASU144" s="87"/>
      <c r="ASV144" s="87"/>
      <c r="ASW144" s="87"/>
      <c r="ASX144" s="87"/>
      <c r="ASY144" s="87"/>
      <c r="ASZ144" s="87"/>
      <c r="ATA144" s="87"/>
      <c r="ATB144" s="87"/>
      <c r="ATC144" s="87"/>
      <c r="ATD144" s="87"/>
      <c r="ATE144" s="87"/>
      <c r="ATF144" s="87"/>
      <c r="ATG144" s="87"/>
      <c r="ATH144" s="87"/>
      <c r="ATI144" s="87"/>
      <c r="ATJ144" s="87"/>
      <c r="ATK144" s="87"/>
      <c r="ATL144" s="87"/>
      <c r="ATM144" s="87"/>
      <c r="ATN144" s="87"/>
      <c r="ATO144" s="87"/>
      <c r="ATP144" s="87"/>
      <c r="ATQ144" s="87"/>
      <c r="ATR144" s="87"/>
      <c r="ATS144" s="87"/>
      <c r="ATT144" s="87"/>
      <c r="ATU144" s="87"/>
      <c r="ATV144" s="87"/>
      <c r="ATW144" s="87"/>
      <c r="ATX144" s="87"/>
      <c r="ATY144" s="87"/>
      <c r="ATZ144" s="87"/>
      <c r="AUA144" s="87"/>
      <c r="AUB144" s="87"/>
      <c r="AUC144" s="87"/>
      <c r="AUD144" s="87"/>
      <c r="AUE144" s="87"/>
      <c r="AUF144" s="87"/>
      <c r="AUG144" s="87"/>
      <c r="AUH144" s="87"/>
      <c r="AUI144" s="87"/>
      <c r="AUJ144" s="87"/>
      <c r="AUK144" s="87"/>
      <c r="AUL144" s="87"/>
      <c r="AUM144" s="87"/>
      <c r="AUN144" s="87"/>
      <c r="AUO144" s="87"/>
      <c r="AUP144" s="87"/>
      <c r="AUQ144" s="87"/>
      <c r="AUR144" s="87"/>
      <c r="AUS144" s="87"/>
      <c r="AUT144" s="87"/>
      <c r="AUU144" s="87"/>
      <c r="AUV144" s="87"/>
      <c r="AUW144" s="87"/>
      <c r="AUX144" s="87"/>
      <c r="AUY144" s="87"/>
      <c r="AUZ144" s="87"/>
      <c r="AVA144" s="87"/>
      <c r="AVB144" s="87"/>
      <c r="AVC144" s="87"/>
      <c r="AVD144" s="87"/>
      <c r="AVE144" s="87"/>
      <c r="AVF144" s="87"/>
      <c r="AVG144" s="87"/>
      <c r="AVH144" s="87"/>
      <c r="AVI144" s="87"/>
      <c r="AVJ144" s="87"/>
      <c r="AVK144" s="87"/>
      <c r="AVL144" s="87"/>
      <c r="AVM144" s="87"/>
      <c r="AVN144" s="87"/>
      <c r="AVO144" s="87"/>
      <c r="AVP144" s="87"/>
      <c r="AVQ144" s="87"/>
      <c r="AVR144" s="87"/>
      <c r="AVS144" s="87"/>
      <c r="AVT144" s="87"/>
      <c r="AVU144" s="87"/>
      <c r="AVV144" s="87"/>
      <c r="AVW144" s="87"/>
      <c r="AVX144" s="87"/>
      <c r="AVY144" s="87"/>
      <c r="AVZ144" s="87"/>
      <c r="AWA144" s="87"/>
      <c r="AWB144" s="87"/>
      <c r="AWC144" s="87"/>
      <c r="AWD144" s="87"/>
      <c r="AWE144" s="87"/>
      <c r="AWF144" s="87"/>
      <c r="AWG144" s="87"/>
      <c r="AWH144" s="87"/>
      <c r="AWI144" s="87"/>
      <c r="AWJ144" s="87"/>
      <c r="AWK144" s="87"/>
      <c r="AWL144" s="87"/>
      <c r="AWM144" s="87"/>
      <c r="AWN144" s="87"/>
      <c r="AWO144" s="87"/>
      <c r="AWP144" s="87"/>
      <c r="AWQ144" s="87"/>
      <c r="AWR144" s="87"/>
      <c r="AWS144" s="87"/>
      <c r="AWT144" s="87"/>
      <c r="AWU144" s="87"/>
      <c r="AWV144" s="87"/>
      <c r="AWW144" s="87"/>
      <c r="AWX144" s="87"/>
      <c r="AWY144" s="87"/>
      <c r="AWZ144" s="87"/>
      <c r="AXA144" s="87"/>
      <c r="AXB144" s="87"/>
      <c r="AXC144" s="87"/>
      <c r="AXD144" s="87"/>
      <c r="AXE144" s="87"/>
      <c r="AXF144" s="87"/>
      <c r="AXG144" s="87"/>
      <c r="AXH144" s="87"/>
      <c r="AXI144" s="87"/>
      <c r="AXJ144" s="87"/>
      <c r="AXK144" s="87"/>
      <c r="AXL144" s="87"/>
      <c r="AXM144" s="87"/>
      <c r="AXN144" s="87"/>
      <c r="AXO144" s="87"/>
      <c r="AXP144" s="87"/>
      <c r="AXQ144" s="87"/>
      <c r="AXR144" s="87"/>
      <c r="AXS144" s="87"/>
      <c r="AXT144" s="87"/>
      <c r="AXU144" s="87"/>
      <c r="AXV144" s="87"/>
      <c r="AXW144" s="87"/>
      <c r="AXX144" s="87"/>
      <c r="AXY144" s="87"/>
      <c r="AXZ144" s="87"/>
      <c r="AYA144" s="87"/>
      <c r="AYB144" s="87"/>
      <c r="AYC144" s="87"/>
      <c r="AYD144" s="87"/>
      <c r="AYE144" s="87"/>
      <c r="AYF144" s="87"/>
      <c r="AYG144" s="87"/>
      <c r="AYH144" s="87"/>
      <c r="AYI144" s="87"/>
      <c r="AYJ144" s="87"/>
      <c r="AYK144" s="87"/>
      <c r="AYL144" s="87"/>
      <c r="AYM144" s="87"/>
      <c r="AYN144" s="87"/>
      <c r="AYO144" s="87"/>
      <c r="AYP144" s="87"/>
      <c r="AYQ144" s="87"/>
      <c r="AYR144" s="87"/>
      <c r="AYS144" s="87"/>
      <c r="AYT144" s="87"/>
      <c r="AYU144" s="87"/>
      <c r="AYV144" s="87"/>
      <c r="AYW144" s="87"/>
      <c r="AYX144" s="87"/>
      <c r="AYY144" s="87"/>
      <c r="AYZ144" s="87"/>
      <c r="AZA144" s="87"/>
      <c r="AZB144" s="87"/>
      <c r="AZC144" s="87"/>
      <c r="AZD144" s="87"/>
      <c r="AZE144" s="87"/>
      <c r="AZF144" s="87"/>
      <c r="AZG144" s="87"/>
      <c r="AZH144" s="87"/>
      <c r="AZI144" s="87"/>
      <c r="AZJ144" s="87"/>
      <c r="AZK144" s="87"/>
      <c r="AZL144" s="87"/>
      <c r="AZM144" s="87"/>
      <c r="AZN144" s="87"/>
      <c r="AZO144" s="87"/>
      <c r="AZP144" s="87"/>
      <c r="AZQ144" s="87"/>
      <c r="AZR144" s="87"/>
      <c r="AZS144" s="87"/>
      <c r="AZT144" s="87"/>
      <c r="AZU144" s="87"/>
      <c r="AZV144" s="87"/>
      <c r="AZW144" s="87"/>
      <c r="AZX144" s="87"/>
      <c r="AZY144" s="87"/>
      <c r="AZZ144" s="87"/>
      <c r="BAA144" s="87"/>
      <c r="BAB144" s="87"/>
      <c r="BAC144" s="87"/>
      <c r="BAD144" s="87"/>
      <c r="BAE144" s="87"/>
      <c r="BAF144" s="87"/>
      <c r="BAG144" s="87"/>
      <c r="BAH144" s="87"/>
      <c r="BAI144" s="87"/>
      <c r="BAJ144" s="87"/>
      <c r="BAK144" s="87"/>
      <c r="BAL144" s="87"/>
      <c r="BAM144" s="87"/>
      <c r="BAN144" s="87"/>
      <c r="BAO144" s="87"/>
      <c r="BAP144" s="87"/>
      <c r="BAQ144" s="87"/>
      <c r="BAR144" s="87"/>
      <c r="BAS144" s="87"/>
      <c r="BAT144" s="87"/>
      <c r="BAU144" s="87"/>
      <c r="BAV144" s="87"/>
      <c r="BAW144" s="87"/>
      <c r="BAX144" s="87"/>
      <c r="BAY144" s="87"/>
      <c r="BAZ144" s="87"/>
      <c r="BBA144" s="87"/>
      <c r="BBB144" s="87"/>
      <c r="BBC144" s="87"/>
      <c r="BBD144" s="87"/>
      <c r="BBE144" s="87"/>
      <c r="BBF144" s="87"/>
      <c r="BBG144" s="87"/>
      <c r="BBH144" s="87"/>
      <c r="BBI144" s="87"/>
      <c r="BBJ144" s="87"/>
      <c r="BBK144" s="87"/>
      <c r="BBL144" s="87"/>
      <c r="BBM144" s="87"/>
      <c r="BBN144" s="87"/>
      <c r="BBO144" s="87"/>
      <c r="BBP144" s="87"/>
      <c r="BBQ144" s="87"/>
      <c r="BBR144" s="87"/>
      <c r="BBS144" s="87"/>
      <c r="BBT144" s="87"/>
      <c r="BBU144" s="87"/>
      <c r="BBV144" s="87"/>
      <c r="BBW144" s="87"/>
      <c r="BBX144" s="87"/>
      <c r="BBY144" s="87"/>
      <c r="BBZ144" s="87"/>
      <c r="BCA144" s="87"/>
      <c r="BCB144" s="87"/>
      <c r="BCC144" s="87"/>
      <c r="BCD144" s="87"/>
      <c r="BCE144" s="87"/>
      <c r="BCF144" s="87"/>
      <c r="BCG144" s="87"/>
      <c r="BCH144" s="87"/>
      <c r="BCI144" s="87"/>
      <c r="BCJ144" s="87"/>
      <c r="BCK144" s="87"/>
      <c r="BCL144" s="87"/>
      <c r="BCM144" s="87"/>
      <c r="BCN144" s="87"/>
      <c r="BCO144" s="87"/>
      <c r="BCP144" s="87"/>
      <c r="BCQ144" s="87"/>
      <c r="BCR144" s="87"/>
      <c r="BCS144" s="87"/>
      <c r="BCT144" s="87"/>
      <c r="BCU144" s="87"/>
      <c r="BCV144" s="87"/>
      <c r="BCW144" s="87"/>
      <c r="BCX144" s="87"/>
      <c r="BCY144" s="87"/>
      <c r="BCZ144" s="87"/>
      <c r="BDA144" s="87"/>
      <c r="BDB144" s="87"/>
      <c r="BDC144" s="87"/>
      <c r="BDD144" s="87"/>
      <c r="BDE144" s="87"/>
      <c r="BDF144" s="87"/>
      <c r="BDG144" s="87"/>
      <c r="BDH144" s="87"/>
      <c r="BDI144" s="87"/>
      <c r="BDJ144" s="87"/>
      <c r="BDK144" s="87"/>
      <c r="BDL144" s="87"/>
      <c r="BDM144" s="87"/>
      <c r="BDN144" s="87"/>
      <c r="BDO144" s="87"/>
      <c r="BDP144" s="87"/>
      <c r="BDQ144" s="87"/>
      <c r="BDR144" s="87"/>
      <c r="BDS144" s="87"/>
      <c r="BDT144" s="87"/>
      <c r="BDU144" s="87"/>
      <c r="BDV144" s="87"/>
      <c r="BDW144" s="87"/>
      <c r="BDX144" s="87"/>
      <c r="BDY144" s="87"/>
      <c r="BDZ144" s="87"/>
      <c r="BEA144" s="87"/>
      <c r="BEB144" s="87"/>
      <c r="BEC144" s="87"/>
      <c r="BED144" s="87"/>
      <c r="BEE144" s="87"/>
      <c r="BEF144" s="87"/>
      <c r="BEG144" s="87"/>
      <c r="BEH144" s="87"/>
      <c r="BEI144" s="87"/>
      <c r="BEJ144" s="87"/>
      <c r="BEK144" s="87"/>
      <c r="BEL144" s="87"/>
      <c r="BEM144" s="87"/>
      <c r="BEN144" s="87"/>
      <c r="BEO144" s="87"/>
      <c r="BEP144" s="87"/>
      <c r="BEQ144" s="87"/>
      <c r="BER144" s="87"/>
      <c r="BES144" s="87"/>
      <c r="BET144" s="87"/>
      <c r="BEU144" s="87"/>
      <c r="BEV144" s="87"/>
      <c r="BEW144" s="87"/>
      <c r="BEX144" s="87"/>
      <c r="BEY144" s="87"/>
      <c r="BEZ144" s="87"/>
      <c r="BFA144" s="87"/>
      <c r="BFB144" s="87"/>
      <c r="BFC144" s="87"/>
      <c r="BFD144" s="87"/>
      <c r="BFE144" s="87"/>
      <c r="BFF144" s="87"/>
      <c r="BFG144" s="87"/>
      <c r="BFH144" s="87"/>
      <c r="BFI144" s="87"/>
      <c r="BFJ144" s="87"/>
      <c r="BFK144" s="87"/>
      <c r="BFL144" s="87"/>
      <c r="BFM144" s="87"/>
      <c r="BFN144" s="87"/>
      <c r="BFO144" s="87"/>
      <c r="BFP144" s="87"/>
      <c r="BFQ144" s="87"/>
      <c r="BFR144" s="87"/>
      <c r="BFS144" s="87"/>
      <c r="BFT144" s="87"/>
      <c r="BFU144" s="87"/>
      <c r="BFV144" s="87"/>
      <c r="BFW144" s="87"/>
      <c r="BFX144" s="87"/>
      <c r="BFY144" s="87"/>
      <c r="BFZ144" s="87"/>
      <c r="BGA144" s="87"/>
      <c r="BGB144" s="87"/>
      <c r="BGC144" s="87"/>
      <c r="BGD144" s="87"/>
      <c r="BGE144" s="87"/>
      <c r="BGF144" s="87"/>
      <c r="BGG144" s="87"/>
      <c r="BGH144" s="87"/>
      <c r="BGI144" s="87"/>
      <c r="BGJ144" s="87"/>
      <c r="BGK144" s="87"/>
      <c r="BGL144" s="87"/>
      <c r="BGM144" s="87"/>
      <c r="BGN144" s="87"/>
      <c r="BGO144" s="87"/>
      <c r="BGP144" s="87"/>
      <c r="BGQ144" s="87"/>
      <c r="BGR144" s="87"/>
      <c r="BGS144" s="87"/>
      <c r="BGT144" s="87"/>
      <c r="BGU144" s="87"/>
      <c r="BGV144" s="87"/>
      <c r="BGW144" s="87"/>
      <c r="BGX144" s="87"/>
      <c r="BGY144" s="87"/>
      <c r="BGZ144" s="87"/>
      <c r="BHA144" s="87"/>
      <c r="BHB144" s="87"/>
      <c r="BHC144" s="87"/>
      <c r="BHD144" s="87"/>
      <c r="BHE144" s="87"/>
      <c r="BHF144" s="87"/>
      <c r="BHG144" s="87"/>
      <c r="BHH144" s="87"/>
      <c r="BHI144" s="87"/>
      <c r="BHJ144" s="87"/>
      <c r="BHK144" s="87"/>
      <c r="BHL144" s="87"/>
      <c r="BHM144" s="87"/>
      <c r="BHN144" s="87"/>
      <c r="BHO144" s="87"/>
      <c r="BHP144" s="87"/>
      <c r="BHQ144" s="87"/>
      <c r="BHR144" s="87"/>
      <c r="BHS144" s="87"/>
      <c r="BHT144" s="87"/>
      <c r="BHU144" s="87"/>
      <c r="BHV144" s="87"/>
      <c r="BHW144" s="87"/>
      <c r="BHX144" s="87"/>
      <c r="BHY144" s="87"/>
      <c r="BHZ144" s="87"/>
      <c r="BIA144" s="87"/>
      <c r="BIB144" s="87"/>
      <c r="BIC144" s="87"/>
      <c r="BID144" s="87"/>
      <c r="BIE144" s="87"/>
      <c r="BIF144" s="87"/>
      <c r="BIG144" s="87"/>
      <c r="BIH144" s="87"/>
      <c r="BII144" s="87"/>
      <c r="BIJ144" s="87"/>
      <c r="BIK144" s="87"/>
      <c r="BIL144" s="87"/>
      <c r="BIM144" s="87"/>
      <c r="BIN144" s="87"/>
      <c r="BIO144" s="87"/>
      <c r="BIP144" s="87"/>
      <c r="BIQ144" s="87"/>
      <c r="BIR144" s="87"/>
      <c r="BIS144" s="87"/>
      <c r="BIT144" s="87"/>
      <c r="BIU144" s="87"/>
      <c r="BIV144" s="87"/>
      <c r="BIW144" s="87"/>
      <c r="BIX144" s="87"/>
      <c r="BIY144" s="87"/>
      <c r="BIZ144" s="87"/>
      <c r="BJA144" s="87"/>
      <c r="BJB144" s="87"/>
      <c r="BJC144" s="87"/>
      <c r="BJD144" s="87"/>
      <c r="BJE144" s="87"/>
      <c r="BJF144" s="87"/>
      <c r="BJG144" s="87"/>
      <c r="BJH144" s="87"/>
      <c r="BJI144" s="87"/>
      <c r="BJJ144" s="87"/>
      <c r="BJK144" s="87"/>
      <c r="BJL144" s="87"/>
      <c r="BJM144" s="87"/>
      <c r="BJN144" s="87"/>
      <c r="BJO144" s="87"/>
      <c r="BJP144" s="87"/>
      <c r="BJQ144" s="87"/>
      <c r="BJR144" s="87"/>
      <c r="BJS144" s="87"/>
      <c r="BJT144" s="87"/>
      <c r="BJU144" s="87"/>
      <c r="BJV144" s="87"/>
      <c r="BJW144" s="87"/>
      <c r="BJX144" s="87"/>
      <c r="BJY144" s="87"/>
      <c r="BJZ144" s="87"/>
      <c r="BKA144" s="87"/>
      <c r="BKB144" s="87"/>
      <c r="BKC144" s="87"/>
      <c r="BKD144" s="87"/>
      <c r="BKE144" s="87"/>
      <c r="BKF144" s="87"/>
      <c r="BKG144" s="87"/>
      <c r="BKH144" s="87"/>
      <c r="BKI144" s="87"/>
      <c r="BKJ144" s="87"/>
      <c r="BKK144" s="87"/>
      <c r="BKL144" s="87"/>
      <c r="BKM144" s="87"/>
      <c r="BKN144" s="87"/>
      <c r="BKO144" s="87"/>
      <c r="BKP144" s="87"/>
      <c r="BKQ144" s="87"/>
      <c r="BKR144" s="87"/>
      <c r="BKS144" s="87"/>
      <c r="BKT144" s="87"/>
      <c r="BKU144" s="87"/>
      <c r="BKV144" s="87"/>
      <c r="BKW144" s="87"/>
      <c r="BKX144" s="87"/>
      <c r="BKY144" s="87"/>
      <c r="BKZ144" s="87"/>
      <c r="BLA144" s="87"/>
      <c r="BLB144" s="87"/>
      <c r="BLC144" s="87"/>
      <c r="BLD144" s="87"/>
      <c r="BLE144" s="87"/>
      <c r="BLF144" s="87"/>
      <c r="BLG144" s="87"/>
      <c r="BLH144" s="87"/>
      <c r="BLI144" s="87"/>
      <c r="BLJ144" s="87"/>
      <c r="BLK144" s="87"/>
      <c r="BLL144" s="87"/>
      <c r="BLM144" s="87"/>
      <c r="BLN144" s="87"/>
      <c r="BLO144" s="87"/>
      <c r="BLP144" s="87"/>
      <c r="BLQ144" s="87"/>
      <c r="BLR144" s="87"/>
      <c r="BLS144" s="87"/>
      <c r="BLT144" s="87"/>
      <c r="BLU144" s="87"/>
      <c r="BLV144" s="87"/>
      <c r="BLW144" s="87"/>
      <c r="BLX144" s="87"/>
      <c r="BLY144" s="87"/>
      <c r="BLZ144" s="87"/>
      <c r="BMA144" s="87"/>
      <c r="BMB144" s="87"/>
      <c r="BMC144" s="87"/>
      <c r="BMD144" s="87"/>
      <c r="BME144" s="87"/>
      <c r="BMF144" s="87"/>
      <c r="BMG144" s="87"/>
      <c r="BMH144" s="87"/>
      <c r="BMI144" s="87"/>
      <c r="BMJ144" s="87"/>
      <c r="BMK144" s="87"/>
      <c r="BML144" s="87"/>
      <c r="BMM144" s="87"/>
      <c r="BMN144" s="87"/>
      <c r="BMO144" s="87"/>
      <c r="BMP144" s="87"/>
      <c r="BMQ144" s="87"/>
      <c r="BMR144" s="87"/>
      <c r="BMS144" s="87"/>
      <c r="BMT144" s="87"/>
      <c r="BMU144" s="87"/>
      <c r="BMV144" s="87"/>
      <c r="BMW144" s="87"/>
      <c r="BMX144" s="87"/>
      <c r="BMY144" s="87"/>
      <c r="BMZ144" s="87"/>
      <c r="BNA144" s="87"/>
      <c r="BNB144" s="87"/>
      <c r="BNC144" s="87"/>
      <c r="BND144" s="87"/>
      <c r="BNE144" s="87"/>
      <c r="BNF144" s="87"/>
      <c r="BNG144" s="87"/>
      <c r="BNH144" s="87"/>
      <c r="BNI144" s="87"/>
      <c r="BNJ144" s="87"/>
      <c r="BNK144" s="87"/>
      <c r="BNL144" s="87"/>
      <c r="BNM144" s="87"/>
      <c r="BNN144" s="87"/>
      <c r="BNO144" s="87"/>
      <c r="BNP144" s="87"/>
      <c r="BNQ144" s="87"/>
      <c r="BNR144" s="87"/>
      <c r="BNS144" s="87"/>
      <c r="BNT144" s="87"/>
      <c r="BNU144" s="87"/>
      <c r="BNV144" s="87"/>
      <c r="BNW144" s="87"/>
      <c r="BNX144" s="87"/>
      <c r="BNY144" s="87"/>
      <c r="BNZ144" s="87"/>
      <c r="BOA144" s="87"/>
      <c r="BOB144" s="87"/>
      <c r="BOC144" s="87"/>
      <c r="BOD144" s="87"/>
      <c r="BOE144" s="87"/>
      <c r="BOF144" s="87"/>
      <c r="BOG144" s="87"/>
      <c r="BOH144" s="87"/>
      <c r="BOI144" s="87"/>
      <c r="BOJ144" s="87"/>
      <c r="BOK144" s="87"/>
      <c r="BOL144" s="87"/>
      <c r="BOM144" s="87"/>
      <c r="BON144" s="87"/>
      <c r="BOO144" s="87"/>
      <c r="BOP144" s="87"/>
      <c r="BOQ144" s="87"/>
      <c r="BOR144" s="87"/>
      <c r="BOS144" s="87"/>
      <c r="BOT144" s="87"/>
      <c r="BOU144" s="87"/>
      <c r="BOV144" s="87"/>
      <c r="BOW144" s="87"/>
      <c r="BOX144" s="87"/>
      <c r="BOY144" s="87"/>
      <c r="BOZ144" s="87"/>
      <c r="BPA144" s="87"/>
      <c r="BPB144" s="87"/>
      <c r="BPC144" s="87"/>
      <c r="BPD144" s="87"/>
      <c r="BPE144" s="87"/>
      <c r="BPF144" s="87"/>
      <c r="BPG144" s="87"/>
      <c r="BPH144" s="87"/>
      <c r="BPI144" s="87"/>
      <c r="BPJ144" s="87"/>
      <c r="BPK144" s="87"/>
      <c r="BPL144" s="87"/>
      <c r="BPM144" s="87"/>
      <c r="BPN144" s="87"/>
      <c r="BPO144" s="87"/>
      <c r="BPP144" s="87"/>
      <c r="BPQ144" s="87"/>
      <c r="BPR144" s="87"/>
      <c r="BPS144" s="87"/>
      <c r="BPT144" s="87"/>
      <c r="BPU144" s="87"/>
      <c r="BPV144" s="87"/>
      <c r="BPW144" s="87"/>
      <c r="BPX144" s="87"/>
      <c r="BPY144" s="87"/>
      <c r="BPZ144" s="87"/>
      <c r="BQA144" s="87"/>
      <c r="BQB144" s="87"/>
      <c r="BQC144" s="87"/>
      <c r="BQD144" s="87"/>
      <c r="BQE144" s="87"/>
      <c r="BQF144" s="87"/>
      <c r="BQG144" s="87"/>
      <c r="BQH144" s="87"/>
      <c r="BQI144" s="87"/>
      <c r="BQJ144" s="87"/>
      <c r="BQK144" s="87"/>
      <c r="BQL144" s="87"/>
      <c r="BQM144" s="87"/>
      <c r="BQN144" s="87"/>
      <c r="BQO144" s="87"/>
      <c r="BQP144" s="87"/>
      <c r="BQQ144" s="87"/>
      <c r="BQR144" s="87"/>
      <c r="BQS144" s="87"/>
      <c r="BQT144" s="87"/>
      <c r="BQU144" s="87"/>
      <c r="BQV144" s="87"/>
      <c r="BQW144" s="87"/>
      <c r="BQX144" s="87"/>
      <c r="BQY144" s="87"/>
      <c r="BQZ144" s="87"/>
      <c r="BRA144" s="87"/>
      <c r="BRB144" s="87"/>
      <c r="BRC144" s="87"/>
      <c r="BRD144" s="87"/>
      <c r="BRE144" s="87"/>
      <c r="BRF144" s="87"/>
      <c r="BRG144" s="87"/>
      <c r="BRH144" s="87"/>
      <c r="BRI144" s="87"/>
      <c r="BRJ144" s="87"/>
      <c r="BRK144" s="87"/>
      <c r="BRL144" s="87"/>
      <c r="BRM144" s="87"/>
      <c r="BRN144" s="87"/>
      <c r="BRO144" s="87"/>
      <c r="BRP144" s="87"/>
      <c r="BRQ144" s="87"/>
      <c r="BRR144" s="87"/>
      <c r="BRS144" s="87"/>
      <c r="BRT144" s="87"/>
      <c r="BRU144" s="87"/>
      <c r="BRV144" s="87"/>
      <c r="BRW144" s="87"/>
      <c r="BRX144" s="87"/>
      <c r="BRY144" s="87"/>
      <c r="BRZ144" s="87"/>
      <c r="BSA144" s="87"/>
      <c r="BSB144" s="87"/>
      <c r="BSC144" s="87"/>
      <c r="BSD144" s="87"/>
      <c r="BSE144" s="87"/>
      <c r="BSF144" s="87"/>
      <c r="BSG144" s="87"/>
      <c r="BSH144" s="87"/>
      <c r="BSI144" s="87"/>
      <c r="BSJ144" s="87"/>
      <c r="BSK144" s="87"/>
      <c r="BSL144" s="87"/>
      <c r="BSM144" s="87"/>
      <c r="BSN144" s="87"/>
      <c r="BSO144" s="87"/>
      <c r="BSP144" s="87"/>
      <c r="BSQ144" s="87"/>
      <c r="BSR144" s="87"/>
      <c r="BSS144" s="87"/>
      <c r="BST144" s="87"/>
      <c r="BSU144" s="87"/>
      <c r="BSV144" s="87"/>
      <c r="BSW144" s="87"/>
      <c r="BSX144" s="87"/>
      <c r="BSY144" s="87"/>
      <c r="BSZ144" s="87"/>
      <c r="BTA144" s="87"/>
      <c r="BTB144" s="87"/>
      <c r="BTC144" s="87"/>
      <c r="BTD144" s="87"/>
      <c r="BTE144" s="87"/>
      <c r="BTF144" s="87"/>
      <c r="BTG144" s="87"/>
      <c r="BTH144" s="87"/>
      <c r="BTI144" s="87"/>
      <c r="BTJ144" s="87"/>
      <c r="BTK144" s="87"/>
      <c r="BTL144" s="87"/>
      <c r="BTM144" s="87"/>
      <c r="BTN144" s="87"/>
      <c r="BTO144" s="87"/>
      <c r="BTP144" s="87"/>
      <c r="BTQ144" s="87"/>
      <c r="BTR144" s="87"/>
      <c r="BTS144" s="87"/>
      <c r="BTT144" s="87"/>
      <c r="BTU144" s="87"/>
      <c r="BTV144" s="87"/>
      <c r="BTW144" s="87"/>
      <c r="BTX144" s="87"/>
      <c r="BTY144" s="87"/>
      <c r="BTZ144" s="87"/>
      <c r="BUA144" s="87"/>
      <c r="BUB144" s="87"/>
      <c r="BUC144" s="87"/>
      <c r="BUD144" s="87"/>
      <c r="BUE144" s="87"/>
      <c r="BUF144" s="87"/>
      <c r="BUG144" s="87"/>
      <c r="BUH144" s="87"/>
      <c r="BUI144" s="87"/>
      <c r="BUJ144" s="87"/>
      <c r="BUK144" s="87"/>
      <c r="BUL144" s="87"/>
      <c r="BUM144" s="87"/>
      <c r="BUN144" s="87"/>
      <c r="BUO144" s="87"/>
      <c r="BUP144" s="87"/>
      <c r="BUQ144" s="87"/>
      <c r="BUR144" s="87"/>
      <c r="BUS144" s="87"/>
      <c r="BUT144" s="87"/>
      <c r="BUU144" s="87"/>
      <c r="BUV144" s="87"/>
      <c r="BUW144" s="87"/>
      <c r="BUX144" s="87"/>
      <c r="BUY144" s="87"/>
      <c r="BUZ144" s="87"/>
      <c r="BVA144" s="87"/>
      <c r="BVB144" s="87"/>
      <c r="BVC144" s="87"/>
      <c r="BVD144" s="87"/>
      <c r="BVE144" s="87"/>
      <c r="BVF144" s="87"/>
      <c r="BVG144" s="87"/>
      <c r="BVH144" s="87"/>
      <c r="BVI144" s="87"/>
      <c r="BVJ144" s="87"/>
      <c r="BVK144" s="87"/>
      <c r="BVL144" s="87"/>
      <c r="BVM144" s="87"/>
      <c r="BVN144" s="87"/>
      <c r="BVO144" s="87"/>
      <c r="BVP144" s="87"/>
      <c r="BVQ144" s="87"/>
      <c r="BVR144" s="87"/>
      <c r="BVS144" s="87"/>
      <c r="BVT144" s="87"/>
      <c r="BVU144" s="87"/>
      <c r="BVV144" s="87"/>
      <c r="BVW144" s="87"/>
      <c r="BVX144" s="87"/>
      <c r="BVY144" s="87"/>
      <c r="BVZ144" s="87"/>
      <c r="BWA144" s="87"/>
      <c r="BWB144" s="87"/>
      <c r="BWC144" s="87"/>
      <c r="BWD144" s="87"/>
      <c r="BWE144" s="87"/>
      <c r="BWF144" s="87"/>
      <c r="BWG144" s="87"/>
      <c r="BWH144" s="87"/>
      <c r="BWI144" s="87"/>
      <c r="BWJ144" s="87"/>
      <c r="BWK144" s="87"/>
      <c r="BWL144" s="87"/>
      <c r="BWM144" s="87"/>
      <c r="BWN144" s="87"/>
      <c r="BWO144" s="87"/>
      <c r="BWP144" s="87"/>
      <c r="BWQ144" s="87"/>
      <c r="BWR144" s="87"/>
      <c r="BWS144" s="87"/>
      <c r="BWT144" s="87"/>
      <c r="BWU144" s="87"/>
      <c r="BWV144" s="87"/>
      <c r="BWW144" s="87"/>
      <c r="BWX144" s="87"/>
      <c r="BWY144" s="87"/>
      <c r="BWZ144" s="87"/>
      <c r="BXA144" s="87"/>
      <c r="BXB144" s="87"/>
      <c r="BXC144" s="87"/>
      <c r="BXD144" s="87"/>
      <c r="BXE144" s="87"/>
      <c r="BXF144" s="87"/>
      <c r="BXG144" s="87"/>
      <c r="BXH144" s="87"/>
      <c r="BXI144" s="87"/>
      <c r="BXJ144" s="87"/>
      <c r="BXK144" s="87"/>
      <c r="BXL144" s="87"/>
      <c r="BXM144" s="87"/>
      <c r="BXN144" s="87"/>
      <c r="BXO144" s="87"/>
      <c r="BXP144" s="87"/>
      <c r="BXQ144" s="87"/>
      <c r="BXR144" s="87"/>
      <c r="BXS144" s="87"/>
      <c r="BXT144" s="87"/>
      <c r="BXU144" s="87"/>
      <c r="BXV144" s="87"/>
      <c r="BXW144" s="87"/>
      <c r="BXX144" s="87"/>
      <c r="BXY144" s="87"/>
      <c r="BXZ144" s="87"/>
      <c r="BYA144" s="87"/>
      <c r="BYB144" s="87"/>
      <c r="BYC144" s="87"/>
      <c r="BYD144" s="87"/>
      <c r="BYE144" s="87"/>
      <c r="BYF144" s="87"/>
      <c r="BYG144" s="87"/>
      <c r="BYH144" s="87"/>
      <c r="BYI144" s="87"/>
      <c r="BYJ144" s="87"/>
      <c r="BYK144" s="87"/>
      <c r="BYL144" s="87"/>
      <c r="BYM144" s="87"/>
      <c r="BYN144" s="87"/>
      <c r="BYO144" s="87"/>
      <c r="BYP144" s="87"/>
      <c r="BYQ144" s="87"/>
      <c r="BYR144" s="87"/>
      <c r="BYS144" s="87"/>
      <c r="BYT144" s="87"/>
      <c r="BYU144" s="87"/>
      <c r="BYV144" s="87"/>
      <c r="BYW144" s="87"/>
      <c r="BYX144" s="87"/>
      <c r="BYY144" s="87"/>
      <c r="BYZ144" s="87"/>
      <c r="BZA144" s="87"/>
      <c r="BZB144" s="87"/>
      <c r="BZC144" s="87"/>
      <c r="BZD144" s="87"/>
      <c r="BZE144" s="87"/>
      <c r="BZF144" s="87"/>
      <c r="BZG144" s="87"/>
      <c r="BZH144" s="87"/>
      <c r="BZI144" s="87"/>
      <c r="BZJ144" s="87"/>
      <c r="BZK144" s="87"/>
      <c r="BZL144" s="87"/>
      <c r="BZM144" s="87"/>
      <c r="BZN144" s="87"/>
      <c r="BZO144" s="87"/>
      <c r="BZP144" s="87"/>
      <c r="BZQ144" s="87"/>
      <c r="BZR144" s="87"/>
      <c r="BZS144" s="87"/>
      <c r="BZT144" s="87"/>
      <c r="BZU144" s="87"/>
      <c r="BZV144" s="87"/>
      <c r="BZW144" s="87"/>
      <c r="BZX144" s="87"/>
      <c r="BZY144" s="87"/>
      <c r="BZZ144" s="87"/>
      <c r="CAA144" s="87"/>
      <c r="CAB144" s="87"/>
      <c r="CAC144" s="87"/>
      <c r="CAD144" s="87"/>
      <c r="CAE144" s="87"/>
      <c r="CAF144" s="87"/>
      <c r="CAG144" s="87"/>
      <c r="CAH144" s="87"/>
      <c r="CAI144" s="87"/>
      <c r="CAJ144" s="87"/>
      <c r="CAK144" s="87"/>
      <c r="CAL144" s="87"/>
      <c r="CAM144" s="87"/>
      <c r="CAN144" s="87"/>
      <c r="CAO144" s="87"/>
      <c r="CAP144" s="87"/>
      <c r="CAQ144" s="87"/>
      <c r="CAR144" s="87"/>
      <c r="CAS144" s="87"/>
      <c r="CAT144" s="87"/>
      <c r="CAU144" s="87"/>
      <c r="CAV144" s="87"/>
      <c r="CAW144" s="87"/>
      <c r="CAX144" s="87"/>
      <c r="CAY144" s="87"/>
      <c r="CAZ144" s="87"/>
      <c r="CBA144" s="87"/>
      <c r="CBB144" s="87"/>
      <c r="CBC144" s="87"/>
      <c r="CBD144" s="87"/>
      <c r="CBE144" s="87"/>
      <c r="CBF144" s="87"/>
      <c r="CBG144" s="87"/>
      <c r="CBH144" s="87"/>
      <c r="CBI144" s="87"/>
      <c r="CBJ144" s="87"/>
      <c r="CBK144" s="87"/>
      <c r="CBL144" s="87"/>
      <c r="CBM144" s="87"/>
      <c r="CBN144" s="87"/>
      <c r="CBO144" s="87"/>
      <c r="CBP144" s="87"/>
      <c r="CBQ144" s="87"/>
      <c r="CBR144" s="87"/>
      <c r="CBS144" s="87"/>
      <c r="CBT144" s="87"/>
      <c r="CBU144" s="87"/>
      <c r="CBV144" s="87"/>
      <c r="CBW144" s="87"/>
      <c r="CBX144" s="87"/>
      <c r="CBY144" s="87"/>
      <c r="CBZ144" s="87"/>
      <c r="CCA144" s="87"/>
      <c r="CCB144" s="87"/>
      <c r="CCC144" s="87"/>
      <c r="CCD144" s="87"/>
      <c r="CCE144" s="87"/>
      <c r="CCF144" s="87"/>
      <c r="CCG144" s="87"/>
      <c r="CCH144" s="87"/>
      <c r="CCI144" s="87"/>
      <c r="CCJ144" s="87"/>
      <c r="CCK144" s="87"/>
      <c r="CCL144" s="87"/>
      <c r="CCM144" s="87"/>
      <c r="CCN144" s="87"/>
      <c r="CCO144" s="87"/>
      <c r="CCP144" s="87"/>
      <c r="CCQ144" s="87"/>
      <c r="CCR144" s="87"/>
      <c r="CCS144" s="87"/>
      <c r="CCT144" s="87"/>
      <c r="CCU144" s="87"/>
      <c r="CCV144" s="87"/>
      <c r="CCW144" s="87"/>
      <c r="CCX144" s="87"/>
      <c r="CCY144" s="87"/>
      <c r="CCZ144" s="87"/>
      <c r="CDA144" s="87"/>
      <c r="CDB144" s="87"/>
      <c r="CDC144" s="87"/>
      <c r="CDD144" s="87"/>
      <c r="CDE144" s="87"/>
      <c r="CDF144" s="87"/>
      <c r="CDG144" s="87"/>
      <c r="CDH144" s="87"/>
      <c r="CDI144" s="87"/>
      <c r="CDJ144" s="87"/>
      <c r="CDK144" s="87"/>
      <c r="CDL144" s="87"/>
      <c r="CDM144" s="87"/>
      <c r="CDN144" s="87"/>
      <c r="CDO144" s="87"/>
      <c r="CDP144" s="87"/>
      <c r="CDQ144" s="87"/>
      <c r="CDR144" s="87"/>
      <c r="CDS144" s="87"/>
      <c r="CDT144" s="87"/>
      <c r="CDU144" s="87"/>
      <c r="CDV144" s="87"/>
      <c r="CDW144" s="87"/>
      <c r="CDX144" s="87"/>
      <c r="CDY144" s="87"/>
      <c r="CDZ144" s="87"/>
      <c r="CEA144" s="87"/>
      <c r="CEB144" s="87"/>
      <c r="CEC144" s="87"/>
      <c r="CED144" s="87"/>
      <c r="CEE144" s="87"/>
      <c r="CEF144" s="87"/>
      <c r="CEG144" s="87"/>
      <c r="CEH144" s="87"/>
      <c r="CEI144" s="87"/>
      <c r="CEJ144" s="87"/>
      <c r="CEK144" s="87"/>
      <c r="CEL144" s="87"/>
      <c r="CEM144" s="87"/>
      <c r="CEN144" s="87"/>
      <c r="CEO144" s="87"/>
      <c r="CEP144" s="87"/>
      <c r="CEQ144" s="87"/>
      <c r="CER144" s="87"/>
      <c r="CES144" s="87"/>
      <c r="CET144" s="87"/>
      <c r="CEU144" s="87"/>
      <c r="CEV144" s="87"/>
      <c r="CEW144" s="87"/>
      <c r="CEX144" s="87"/>
      <c r="CEY144" s="87"/>
      <c r="CEZ144" s="87"/>
      <c r="CFA144" s="87"/>
      <c r="CFB144" s="87"/>
      <c r="CFC144" s="87"/>
      <c r="CFD144" s="87"/>
      <c r="CFE144" s="87"/>
      <c r="CFF144" s="87"/>
      <c r="CFG144" s="87"/>
      <c r="CFH144" s="87"/>
      <c r="CFI144" s="87"/>
      <c r="CFJ144" s="87"/>
      <c r="CFK144" s="87"/>
      <c r="CFL144" s="87"/>
      <c r="CFM144" s="87"/>
      <c r="CFN144" s="87"/>
      <c r="CFO144" s="87"/>
      <c r="CFP144" s="87"/>
      <c r="CFQ144" s="87"/>
      <c r="CFR144" s="87"/>
      <c r="CFS144" s="87"/>
      <c r="CFT144" s="87"/>
      <c r="CFU144" s="87"/>
      <c r="CFV144" s="87"/>
      <c r="CFW144" s="87"/>
      <c r="CFX144" s="87"/>
      <c r="CFY144" s="87"/>
      <c r="CFZ144" s="87"/>
      <c r="CGA144" s="87"/>
      <c r="CGB144" s="87"/>
      <c r="CGC144" s="87"/>
      <c r="CGD144" s="87"/>
      <c r="CGE144" s="87"/>
      <c r="CGF144" s="87"/>
      <c r="CGG144" s="87"/>
      <c r="CGH144" s="87"/>
      <c r="CGI144" s="87"/>
      <c r="CGJ144" s="87"/>
      <c r="CGK144" s="87"/>
      <c r="CGL144" s="87"/>
      <c r="CGM144" s="87"/>
      <c r="CGN144" s="87"/>
      <c r="CGO144" s="87"/>
      <c r="CGP144" s="87"/>
      <c r="CGQ144" s="87"/>
      <c r="CGR144" s="87"/>
      <c r="CGS144" s="87"/>
      <c r="CGT144" s="87"/>
      <c r="CGU144" s="87"/>
      <c r="CGV144" s="87"/>
      <c r="CGW144" s="87"/>
      <c r="CGX144" s="87"/>
      <c r="CGY144" s="87"/>
      <c r="CGZ144" s="87"/>
      <c r="CHA144" s="87"/>
      <c r="CHB144" s="87"/>
      <c r="CHC144" s="87"/>
      <c r="CHD144" s="87"/>
      <c r="CHE144" s="87"/>
      <c r="CHF144" s="87"/>
      <c r="CHG144" s="87"/>
      <c r="CHH144" s="87"/>
      <c r="CHI144" s="87"/>
      <c r="CHJ144" s="87"/>
      <c r="CHK144" s="87"/>
      <c r="CHL144" s="87"/>
      <c r="CHM144" s="87"/>
      <c r="CHN144" s="87"/>
      <c r="CHO144" s="87"/>
      <c r="CHP144" s="87"/>
      <c r="CHQ144" s="87"/>
      <c r="CHR144" s="87"/>
      <c r="CHS144" s="87"/>
      <c r="CHT144" s="87"/>
      <c r="CHU144" s="87"/>
      <c r="CHV144" s="87"/>
      <c r="CHW144" s="87"/>
      <c r="CHX144" s="87"/>
      <c r="CHY144" s="87"/>
      <c r="CHZ144" s="87"/>
      <c r="CIA144" s="87"/>
      <c r="CIB144" s="87"/>
      <c r="CIC144" s="87"/>
      <c r="CID144" s="87"/>
      <c r="CIE144" s="87"/>
      <c r="CIF144" s="87"/>
      <c r="CIG144" s="87"/>
      <c r="CIH144" s="87"/>
      <c r="CII144" s="87"/>
      <c r="CIJ144" s="87"/>
      <c r="CIK144" s="87"/>
      <c r="CIL144" s="87"/>
      <c r="CIM144" s="87"/>
      <c r="CIN144" s="87"/>
      <c r="CIO144" s="87"/>
      <c r="CIP144" s="87"/>
      <c r="CIQ144" s="87"/>
      <c r="CIR144" s="87"/>
      <c r="CIS144" s="87"/>
      <c r="CIT144" s="87"/>
      <c r="CIU144" s="87"/>
      <c r="CIV144" s="87"/>
      <c r="CIW144" s="87"/>
      <c r="CIX144" s="87"/>
      <c r="CIY144" s="87"/>
      <c r="CIZ144" s="87"/>
      <c r="CJA144" s="87"/>
      <c r="CJB144" s="87"/>
      <c r="CJC144" s="87"/>
      <c r="CJD144" s="87"/>
      <c r="CJE144" s="87"/>
      <c r="CJF144" s="87"/>
      <c r="CJG144" s="87"/>
      <c r="CJH144" s="87"/>
      <c r="CJI144" s="87"/>
      <c r="CJJ144" s="87"/>
      <c r="CJK144" s="87"/>
      <c r="CJL144" s="87"/>
      <c r="CJM144" s="87"/>
      <c r="CJN144" s="87"/>
      <c r="CJO144" s="87"/>
      <c r="CJP144" s="87"/>
      <c r="CJQ144" s="87"/>
      <c r="CJR144" s="87"/>
      <c r="CJS144" s="87"/>
      <c r="CJT144" s="87"/>
      <c r="CJU144" s="87"/>
      <c r="CJV144" s="87"/>
      <c r="CJW144" s="87"/>
      <c r="CJX144" s="87"/>
      <c r="CJY144" s="87"/>
      <c r="CJZ144" s="87"/>
      <c r="CKA144" s="87"/>
      <c r="CKB144" s="87"/>
      <c r="CKC144" s="87"/>
      <c r="CKD144" s="87"/>
      <c r="CKE144" s="87"/>
      <c r="CKF144" s="87"/>
      <c r="CKG144" s="87"/>
      <c r="CKH144" s="87"/>
      <c r="CKI144" s="87"/>
      <c r="CKJ144" s="87"/>
      <c r="CKK144" s="87"/>
      <c r="CKL144" s="87"/>
      <c r="CKM144" s="87"/>
      <c r="CKN144" s="87"/>
      <c r="CKO144" s="87"/>
      <c r="CKP144" s="87"/>
      <c r="CKQ144" s="87"/>
      <c r="CKR144" s="87"/>
      <c r="CKS144" s="87"/>
      <c r="CKT144" s="87"/>
      <c r="CKU144" s="87"/>
      <c r="CKV144" s="87"/>
      <c r="CKW144" s="87"/>
      <c r="CKX144" s="87"/>
      <c r="CKY144" s="87"/>
      <c r="CKZ144" s="87"/>
      <c r="CLA144" s="87"/>
      <c r="CLB144" s="87"/>
      <c r="CLC144" s="87"/>
      <c r="CLD144" s="87"/>
      <c r="CLE144" s="87"/>
      <c r="CLF144" s="87"/>
      <c r="CLG144" s="87"/>
      <c r="CLH144" s="87"/>
      <c r="CLI144" s="87"/>
      <c r="CLJ144" s="87"/>
      <c r="CLK144" s="87"/>
      <c r="CLL144" s="87"/>
      <c r="CLM144" s="87"/>
      <c r="CLN144" s="87"/>
      <c r="CLO144" s="87"/>
      <c r="CLP144" s="87"/>
      <c r="CLQ144" s="87"/>
      <c r="CLR144" s="87"/>
      <c r="CLS144" s="87"/>
      <c r="CLT144" s="87"/>
      <c r="CLU144" s="87"/>
      <c r="CLV144" s="87"/>
      <c r="CLW144" s="87"/>
      <c r="CLX144" s="87"/>
      <c r="CLY144" s="87"/>
      <c r="CLZ144" s="87"/>
      <c r="CMA144" s="87"/>
      <c r="CMB144" s="87"/>
      <c r="CMC144" s="87"/>
      <c r="CMD144" s="87"/>
      <c r="CME144" s="87"/>
      <c r="CMF144" s="87"/>
      <c r="CMG144" s="87"/>
      <c r="CMH144" s="87"/>
      <c r="CMI144" s="87"/>
      <c r="CMJ144" s="87"/>
      <c r="CMK144" s="87"/>
      <c r="CML144" s="87"/>
      <c r="CMM144" s="87"/>
      <c r="CMN144" s="87"/>
      <c r="CMO144" s="87"/>
      <c r="CMP144" s="87"/>
      <c r="CMQ144" s="87"/>
      <c r="CMR144" s="87"/>
      <c r="CMS144" s="87"/>
      <c r="CMT144" s="87"/>
      <c r="CMU144" s="87"/>
      <c r="CMV144" s="87"/>
      <c r="CMW144" s="87"/>
      <c r="CMX144" s="87"/>
      <c r="CMY144" s="87"/>
      <c r="CMZ144" s="87"/>
      <c r="CNA144" s="87"/>
      <c r="CNB144" s="87"/>
      <c r="CNC144" s="87"/>
      <c r="CND144" s="87"/>
      <c r="CNE144" s="87"/>
      <c r="CNF144" s="87"/>
      <c r="CNG144" s="87"/>
      <c r="CNH144" s="87"/>
      <c r="CNI144" s="87"/>
      <c r="CNJ144" s="87"/>
      <c r="CNK144" s="87"/>
      <c r="CNL144" s="87"/>
      <c r="CNM144" s="87"/>
      <c r="CNN144" s="87"/>
      <c r="CNO144" s="87"/>
      <c r="CNP144" s="87"/>
      <c r="CNQ144" s="87"/>
      <c r="CNR144" s="87"/>
      <c r="CNS144" s="87"/>
      <c r="CNT144" s="87"/>
      <c r="CNU144" s="87"/>
      <c r="CNV144" s="87"/>
      <c r="CNW144" s="87"/>
      <c r="CNX144" s="87"/>
      <c r="CNY144" s="87"/>
      <c r="CNZ144" s="87"/>
      <c r="COA144" s="87"/>
      <c r="COB144" s="87"/>
      <c r="COC144" s="87"/>
      <c r="COD144" s="87"/>
      <c r="COE144" s="87"/>
      <c r="COF144" s="87"/>
      <c r="COG144" s="87"/>
      <c r="COH144" s="87"/>
      <c r="COI144" s="87"/>
      <c r="COJ144" s="87"/>
      <c r="COK144" s="87"/>
      <c r="COL144" s="87"/>
      <c r="COM144" s="87"/>
      <c r="CON144" s="87"/>
      <c r="COO144" s="87"/>
      <c r="COP144" s="87"/>
      <c r="COQ144" s="87"/>
      <c r="COR144" s="87"/>
      <c r="COS144" s="87"/>
      <c r="COT144" s="87"/>
      <c r="COU144" s="87"/>
      <c r="COV144" s="87"/>
      <c r="COW144" s="87"/>
      <c r="COX144" s="87"/>
      <c r="COY144" s="87"/>
      <c r="COZ144" s="87"/>
      <c r="CPA144" s="87"/>
      <c r="CPB144" s="87"/>
      <c r="CPC144" s="87"/>
      <c r="CPD144" s="87"/>
      <c r="CPE144" s="87"/>
      <c r="CPF144" s="87"/>
      <c r="CPG144" s="87"/>
      <c r="CPH144" s="87"/>
      <c r="CPI144" s="87"/>
      <c r="CPJ144" s="87"/>
      <c r="CPK144" s="87"/>
      <c r="CPL144" s="87"/>
      <c r="CPM144" s="87"/>
      <c r="CPN144" s="87"/>
      <c r="CPO144" s="87"/>
      <c r="CPP144" s="87"/>
      <c r="CPQ144" s="87"/>
      <c r="CPR144" s="87"/>
      <c r="CPS144" s="87"/>
      <c r="CPT144" s="87"/>
      <c r="CPU144" s="87"/>
      <c r="CPV144" s="87"/>
      <c r="CPW144" s="87"/>
      <c r="CPX144" s="87"/>
      <c r="CPY144" s="87"/>
      <c r="CPZ144" s="87"/>
      <c r="CQA144" s="87"/>
      <c r="CQB144" s="87"/>
      <c r="CQC144" s="87"/>
      <c r="CQD144" s="87"/>
      <c r="CQE144" s="87"/>
      <c r="CQF144" s="87"/>
      <c r="CQG144" s="87"/>
      <c r="CQH144" s="87"/>
      <c r="CQI144" s="87"/>
      <c r="CQJ144" s="87"/>
      <c r="CQK144" s="87"/>
      <c r="CQL144" s="87"/>
      <c r="CQM144" s="87"/>
      <c r="CQN144" s="87"/>
      <c r="CQO144" s="87"/>
      <c r="CQP144" s="87"/>
      <c r="CQQ144" s="87"/>
      <c r="CQR144" s="87"/>
      <c r="CQS144" s="87"/>
      <c r="CQT144" s="87"/>
      <c r="CQU144" s="87"/>
      <c r="CQV144" s="87"/>
      <c r="CQW144" s="87"/>
      <c r="CQX144" s="87"/>
      <c r="CQY144" s="87"/>
      <c r="CQZ144" s="87"/>
      <c r="CRA144" s="87"/>
      <c r="CRB144" s="87"/>
      <c r="CRC144" s="87"/>
      <c r="CRD144" s="87"/>
      <c r="CRE144" s="87"/>
      <c r="CRF144" s="87"/>
      <c r="CRG144" s="87"/>
      <c r="CRH144" s="87"/>
      <c r="CRI144" s="87"/>
      <c r="CRJ144" s="87"/>
      <c r="CRK144" s="87"/>
      <c r="CRL144" s="87"/>
      <c r="CRM144" s="87"/>
      <c r="CRN144" s="87"/>
      <c r="CRO144" s="87"/>
      <c r="CRP144" s="87"/>
      <c r="CRQ144" s="87"/>
      <c r="CRR144" s="87"/>
      <c r="CRS144" s="87"/>
      <c r="CRT144" s="87"/>
      <c r="CRU144" s="87"/>
      <c r="CRV144" s="87"/>
      <c r="CRW144" s="87"/>
      <c r="CRX144" s="87"/>
      <c r="CRY144" s="87"/>
      <c r="CRZ144" s="87"/>
      <c r="CSA144" s="87"/>
      <c r="CSB144" s="87"/>
      <c r="CSC144" s="87"/>
      <c r="CSD144" s="87"/>
      <c r="CSE144" s="87"/>
      <c r="CSF144" s="87"/>
      <c r="CSG144" s="87"/>
      <c r="CSH144" s="87"/>
      <c r="CSI144" s="87"/>
      <c r="CSJ144" s="87"/>
      <c r="CSK144" s="87"/>
      <c r="CSL144" s="87"/>
      <c r="CSM144" s="87"/>
      <c r="CSN144" s="87"/>
      <c r="CSO144" s="87"/>
      <c r="CSP144" s="87"/>
      <c r="CSQ144" s="87"/>
      <c r="CSR144" s="87"/>
      <c r="CSS144" s="87"/>
      <c r="CST144" s="87"/>
      <c r="CSU144" s="87"/>
      <c r="CSV144" s="87"/>
      <c r="CSW144" s="87"/>
      <c r="CSX144" s="87"/>
      <c r="CSY144" s="87"/>
      <c r="CSZ144" s="87"/>
      <c r="CTA144" s="87"/>
      <c r="CTB144" s="87"/>
      <c r="CTC144" s="87"/>
      <c r="CTD144" s="87"/>
      <c r="CTE144" s="87"/>
      <c r="CTF144" s="87"/>
      <c r="CTG144" s="87"/>
      <c r="CTH144" s="87"/>
      <c r="CTI144" s="87"/>
      <c r="CTJ144" s="87"/>
      <c r="CTK144" s="87"/>
      <c r="CTL144" s="87"/>
      <c r="CTM144" s="87"/>
      <c r="CTN144" s="87"/>
      <c r="CTO144" s="87"/>
      <c r="CTP144" s="87"/>
      <c r="CTQ144" s="87"/>
      <c r="CTR144" s="87"/>
      <c r="CTS144" s="87"/>
      <c r="CTT144" s="87"/>
      <c r="CTU144" s="87"/>
      <c r="CTV144" s="87"/>
      <c r="CTW144" s="87"/>
      <c r="CTX144" s="87"/>
      <c r="CTY144" s="87"/>
      <c r="CTZ144" s="87"/>
      <c r="CUA144" s="87"/>
      <c r="CUB144" s="87"/>
      <c r="CUC144" s="87"/>
      <c r="CUD144" s="87"/>
      <c r="CUE144" s="87"/>
      <c r="CUF144" s="87"/>
      <c r="CUG144" s="87"/>
      <c r="CUH144" s="87"/>
      <c r="CUI144" s="87"/>
      <c r="CUJ144" s="87"/>
      <c r="CUK144" s="87"/>
      <c r="CUL144" s="87"/>
      <c r="CUM144" s="87"/>
      <c r="CUN144" s="87"/>
      <c r="CUO144" s="87"/>
      <c r="CUP144" s="87"/>
      <c r="CUQ144" s="87"/>
      <c r="CUR144" s="87"/>
      <c r="CUS144" s="87"/>
      <c r="CUT144" s="87"/>
      <c r="CUU144" s="87"/>
      <c r="CUV144" s="87"/>
      <c r="CUW144" s="87"/>
      <c r="CUX144" s="87"/>
      <c r="CUY144" s="87"/>
      <c r="CUZ144" s="87"/>
      <c r="CVA144" s="87"/>
      <c r="CVB144" s="87"/>
      <c r="CVC144" s="87"/>
      <c r="CVD144" s="87"/>
      <c r="CVE144" s="87"/>
      <c r="CVF144" s="87"/>
      <c r="CVG144" s="87"/>
      <c r="CVH144" s="87"/>
      <c r="CVI144" s="87"/>
      <c r="CVJ144" s="87"/>
      <c r="CVK144" s="87"/>
      <c r="CVL144" s="87"/>
      <c r="CVM144" s="87"/>
      <c r="CVN144" s="87"/>
      <c r="CVO144" s="87"/>
      <c r="CVP144" s="87"/>
      <c r="CVQ144" s="87"/>
      <c r="CVR144" s="87"/>
      <c r="CVS144" s="87"/>
      <c r="CVT144" s="87"/>
      <c r="CVU144" s="87"/>
      <c r="CVV144" s="87"/>
      <c r="CVW144" s="87"/>
      <c r="CVX144" s="87"/>
      <c r="CVY144" s="87"/>
      <c r="CVZ144" s="87"/>
      <c r="CWA144" s="87"/>
      <c r="CWB144" s="87"/>
      <c r="CWC144" s="87"/>
      <c r="CWD144" s="87"/>
      <c r="CWE144" s="87"/>
      <c r="CWF144" s="87"/>
      <c r="CWG144" s="87"/>
      <c r="CWH144" s="87"/>
      <c r="CWI144" s="87"/>
      <c r="CWJ144" s="87"/>
      <c r="CWK144" s="87"/>
      <c r="CWL144" s="87"/>
      <c r="CWM144" s="87"/>
      <c r="CWN144" s="87"/>
      <c r="CWO144" s="87"/>
      <c r="CWP144" s="87"/>
      <c r="CWQ144" s="87"/>
      <c r="CWR144" s="87"/>
      <c r="CWS144" s="87"/>
      <c r="CWT144" s="87"/>
      <c r="CWU144" s="87"/>
      <c r="CWV144" s="87"/>
      <c r="CWW144" s="87"/>
      <c r="CWX144" s="87"/>
      <c r="CWY144" s="87"/>
      <c r="CWZ144" s="87"/>
      <c r="CXA144" s="87"/>
      <c r="CXB144" s="87"/>
      <c r="CXC144" s="87"/>
      <c r="CXD144" s="87"/>
      <c r="CXE144" s="87"/>
      <c r="CXF144" s="87"/>
      <c r="CXG144" s="87"/>
      <c r="CXH144" s="87"/>
      <c r="CXI144" s="87"/>
      <c r="CXJ144" s="87"/>
      <c r="CXK144" s="87"/>
      <c r="CXL144" s="87"/>
      <c r="CXM144" s="87"/>
      <c r="CXN144" s="87"/>
      <c r="CXO144" s="87"/>
      <c r="CXP144" s="87"/>
      <c r="CXQ144" s="87"/>
      <c r="CXR144" s="87"/>
      <c r="CXS144" s="87"/>
      <c r="CXT144" s="87"/>
      <c r="CXU144" s="87"/>
      <c r="CXV144" s="87"/>
      <c r="CXW144" s="87"/>
      <c r="CXX144" s="87"/>
      <c r="CXY144" s="87"/>
      <c r="CXZ144" s="87"/>
      <c r="CYA144" s="87"/>
      <c r="CYB144" s="87"/>
      <c r="CYC144" s="87"/>
      <c r="CYD144" s="87"/>
      <c r="CYE144" s="87"/>
      <c r="CYF144" s="87"/>
      <c r="CYG144" s="87"/>
      <c r="CYH144" s="87"/>
      <c r="CYI144" s="87"/>
      <c r="CYJ144" s="87"/>
      <c r="CYK144" s="87"/>
      <c r="CYL144" s="87"/>
      <c r="CYM144" s="87"/>
      <c r="CYN144" s="87"/>
      <c r="CYO144" s="87"/>
      <c r="CYP144" s="87"/>
      <c r="CYQ144" s="87"/>
      <c r="CYR144" s="87"/>
      <c r="CYS144" s="87"/>
      <c r="CYT144" s="87"/>
      <c r="CYU144" s="87"/>
      <c r="CYV144" s="87"/>
      <c r="CYW144" s="87"/>
      <c r="CYX144" s="87"/>
      <c r="CYY144" s="87"/>
      <c r="CYZ144" s="87"/>
      <c r="CZA144" s="87"/>
      <c r="CZB144" s="87"/>
      <c r="CZC144" s="87"/>
      <c r="CZD144" s="87"/>
      <c r="CZE144" s="87"/>
      <c r="CZF144" s="87"/>
      <c r="CZG144" s="87"/>
      <c r="CZH144" s="87"/>
      <c r="CZI144" s="87"/>
      <c r="CZJ144" s="87"/>
      <c r="CZK144" s="87"/>
      <c r="CZL144" s="87"/>
      <c r="CZM144" s="87"/>
      <c r="CZN144" s="87"/>
      <c r="CZO144" s="87"/>
      <c r="CZP144" s="87"/>
      <c r="CZQ144" s="87"/>
      <c r="CZR144" s="87"/>
      <c r="CZS144" s="87"/>
      <c r="CZT144" s="87"/>
      <c r="CZU144" s="87"/>
      <c r="CZV144" s="87"/>
      <c r="CZW144" s="87"/>
      <c r="CZX144" s="87"/>
      <c r="CZY144" s="87"/>
      <c r="CZZ144" s="87"/>
      <c r="DAA144" s="87"/>
      <c r="DAB144" s="87"/>
      <c r="DAC144" s="87"/>
      <c r="DAD144" s="87"/>
      <c r="DAE144" s="87"/>
      <c r="DAF144" s="87"/>
      <c r="DAG144" s="87"/>
      <c r="DAH144" s="87"/>
      <c r="DAI144" s="87"/>
      <c r="DAJ144" s="87"/>
      <c r="DAK144" s="87"/>
      <c r="DAL144" s="87"/>
      <c r="DAM144" s="87"/>
      <c r="DAN144" s="87"/>
      <c r="DAO144" s="87"/>
      <c r="DAP144" s="87"/>
      <c r="DAQ144" s="87"/>
      <c r="DAR144" s="87"/>
      <c r="DAS144" s="87"/>
      <c r="DAT144" s="87"/>
      <c r="DAU144" s="87"/>
      <c r="DAV144" s="87"/>
      <c r="DAW144" s="87"/>
      <c r="DAX144" s="87"/>
      <c r="DAY144" s="87"/>
      <c r="DAZ144" s="87"/>
      <c r="DBA144" s="87"/>
      <c r="DBB144" s="87"/>
      <c r="DBC144" s="87"/>
      <c r="DBD144" s="87"/>
      <c r="DBE144" s="87"/>
      <c r="DBF144" s="87"/>
      <c r="DBG144" s="87"/>
      <c r="DBH144" s="87"/>
      <c r="DBI144" s="87"/>
      <c r="DBJ144" s="87"/>
      <c r="DBK144" s="87"/>
      <c r="DBL144" s="87"/>
      <c r="DBM144" s="87"/>
      <c r="DBN144" s="87"/>
      <c r="DBO144" s="87"/>
      <c r="DBP144" s="87"/>
      <c r="DBQ144" s="87"/>
      <c r="DBR144" s="87"/>
      <c r="DBS144" s="87"/>
      <c r="DBT144" s="87"/>
      <c r="DBU144" s="87"/>
      <c r="DBV144" s="87"/>
      <c r="DBW144" s="87"/>
      <c r="DBX144" s="87"/>
      <c r="DBY144" s="87"/>
      <c r="DBZ144" s="87"/>
      <c r="DCA144" s="87"/>
      <c r="DCB144" s="87"/>
      <c r="DCC144" s="87"/>
      <c r="DCD144" s="87"/>
      <c r="DCE144" s="87"/>
      <c r="DCF144" s="87"/>
      <c r="DCG144" s="87"/>
      <c r="DCH144" s="87"/>
      <c r="DCI144" s="87"/>
      <c r="DCJ144" s="87"/>
      <c r="DCK144" s="87"/>
      <c r="DCL144" s="87"/>
      <c r="DCM144" s="87"/>
      <c r="DCN144" s="87"/>
      <c r="DCO144" s="87"/>
      <c r="DCP144" s="87"/>
      <c r="DCQ144" s="87"/>
      <c r="DCR144" s="87"/>
      <c r="DCS144" s="87"/>
      <c r="DCT144" s="87"/>
      <c r="DCU144" s="87"/>
      <c r="DCV144" s="87"/>
      <c r="DCW144" s="87"/>
      <c r="DCX144" s="87"/>
      <c r="DCY144" s="87"/>
      <c r="DCZ144" s="87"/>
      <c r="DDA144" s="87"/>
      <c r="DDB144" s="87"/>
      <c r="DDC144" s="87"/>
      <c r="DDD144" s="87"/>
      <c r="DDE144" s="87"/>
      <c r="DDF144" s="87"/>
      <c r="DDG144" s="87"/>
      <c r="DDH144" s="87"/>
      <c r="DDI144" s="87"/>
      <c r="DDJ144" s="87"/>
      <c r="DDK144" s="87"/>
      <c r="DDL144" s="87"/>
      <c r="DDM144" s="87"/>
      <c r="DDN144" s="87"/>
      <c r="DDO144" s="87"/>
      <c r="DDP144" s="87"/>
      <c r="DDQ144" s="87"/>
      <c r="DDR144" s="87"/>
      <c r="DDS144" s="87"/>
      <c r="DDT144" s="87"/>
      <c r="DDU144" s="87"/>
      <c r="DDV144" s="87"/>
      <c r="DDW144" s="87"/>
      <c r="DDX144" s="87"/>
      <c r="DDY144" s="87"/>
      <c r="DDZ144" s="87"/>
      <c r="DEA144" s="87"/>
      <c r="DEB144" s="87"/>
      <c r="DEC144" s="87"/>
      <c r="DED144" s="87"/>
      <c r="DEE144" s="87"/>
      <c r="DEF144" s="87"/>
      <c r="DEG144" s="87"/>
      <c r="DEH144" s="87"/>
      <c r="DEI144" s="87"/>
      <c r="DEJ144" s="87"/>
      <c r="DEK144" s="87"/>
      <c r="DEL144" s="87"/>
      <c r="DEM144" s="87"/>
      <c r="DEN144" s="87"/>
      <c r="DEO144" s="87"/>
      <c r="DEP144" s="87"/>
      <c r="DEQ144" s="87"/>
      <c r="DER144" s="87"/>
      <c r="DES144" s="87"/>
      <c r="DET144" s="87"/>
      <c r="DEU144" s="87"/>
      <c r="DEV144" s="87"/>
      <c r="DEW144" s="87"/>
      <c r="DEX144" s="87"/>
      <c r="DEY144" s="87"/>
      <c r="DEZ144" s="87"/>
      <c r="DFA144" s="87"/>
      <c r="DFB144" s="87"/>
      <c r="DFC144" s="87"/>
      <c r="DFD144" s="87"/>
      <c r="DFE144" s="87"/>
      <c r="DFF144" s="87"/>
      <c r="DFG144" s="87"/>
      <c r="DFH144" s="87"/>
      <c r="DFI144" s="87"/>
      <c r="DFJ144" s="87"/>
      <c r="DFK144" s="87"/>
      <c r="DFL144" s="87"/>
      <c r="DFM144" s="87"/>
      <c r="DFN144" s="87"/>
      <c r="DFO144" s="87"/>
      <c r="DFP144" s="87"/>
      <c r="DFQ144" s="87"/>
      <c r="DFR144" s="87"/>
      <c r="DFS144" s="87"/>
      <c r="DFT144" s="87"/>
      <c r="DFU144" s="87"/>
      <c r="DFV144" s="87"/>
      <c r="DFW144" s="87"/>
      <c r="DFX144" s="87"/>
      <c r="DFY144" s="87"/>
      <c r="DFZ144" s="87"/>
      <c r="DGA144" s="87"/>
      <c r="DGB144" s="87"/>
      <c r="DGC144" s="87"/>
      <c r="DGD144" s="87"/>
      <c r="DGE144" s="87"/>
      <c r="DGF144" s="87"/>
      <c r="DGG144" s="87"/>
      <c r="DGH144" s="87"/>
      <c r="DGI144" s="87"/>
      <c r="DGJ144" s="87"/>
      <c r="DGK144" s="87"/>
      <c r="DGL144" s="87"/>
      <c r="DGM144" s="87"/>
      <c r="DGN144" s="87"/>
      <c r="DGO144" s="87"/>
      <c r="DGP144" s="87"/>
      <c r="DGQ144" s="87"/>
      <c r="DGR144" s="87"/>
      <c r="DGS144" s="87"/>
      <c r="DGT144" s="87"/>
      <c r="DGU144" s="87"/>
      <c r="DGV144" s="87"/>
      <c r="DGW144" s="87"/>
      <c r="DGX144" s="87"/>
      <c r="DGY144" s="87"/>
      <c r="DGZ144" s="87"/>
      <c r="DHA144" s="87"/>
      <c r="DHB144" s="87"/>
      <c r="DHC144" s="87"/>
      <c r="DHD144" s="87"/>
      <c r="DHE144" s="87"/>
      <c r="DHF144" s="87"/>
      <c r="DHG144" s="87"/>
      <c r="DHH144" s="87"/>
      <c r="DHI144" s="87"/>
      <c r="DHJ144" s="87"/>
      <c r="DHK144" s="87"/>
      <c r="DHL144" s="87"/>
      <c r="DHM144" s="87"/>
      <c r="DHN144" s="87"/>
      <c r="DHO144" s="87"/>
      <c r="DHP144" s="87"/>
      <c r="DHQ144" s="87"/>
      <c r="DHR144" s="87"/>
      <c r="DHS144" s="87"/>
      <c r="DHT144" s="87"/>
      <c r="DHU144" s="87"/>
      <c r="DHV144" s="87"/>
      <c r="DHW144" s="87"/>
      <c r="DHX144" s="87"/>
      <c r="DHY144" s="87"/>
      <c r="DHZ144" s="87"/>
      <c r="DIA144" s="87"/>
      <c r="DIB144" s="87"/>
      <c r="DIC144" s="87"/>
      <c r="DID144" s="87"/>
      <c r="DIE144" s="87"/>
      <c r="DIF144" s="87"/>
      <c r="DIG144" s="87"/>
      <c r="DIH144" s="87"/>
      <c r="DII144" s="87"/>
      <c r="DIJ144" s="87"/>
      <c r="DIK144" s="87"/>
      <c r="DIL144" s="87"/>
      <c r="DIM144" s="87"/>
      <c r="DIN144" s="87"/>
      <c r="DIO144" s="87"/>
      <c r="DIP144" s="87"/>
      <c r="DIQ144" s="87"/>
      <c r="DIR144" s="87"/>
      <c r="DIS144" s="87"/>
      <c r="DIT144" s="87"/>
      <c r="DIU144" s="87"/>
      <c r="DIV144" s="87"/>
      <c r="DIW144" s="87"/>
      <c r="DIX144" s="87"/>
      <c r="DIY144" s="87"/>
      <c r="DIZ144" s="87"/>
      <c r="DJA144" s="87"/>
      <c r="DJB144" s="87"/>
      <c r="DJC144" s="87"/>
      <c r="DJD144" s="87"/>
      <c r="DJE144" s="87"/>
      <c r="DJF144" s="87"/>
      <c r="DJG144" s="87"/>
      <c r="DJH144" s="87"/>
      <c r="DJI144" s="87"/>
      <c r="DJJ144" s="87"/>
      <c r="DJK144" s="87"/>
      <c r="DJL144" s="87"/>
      <c r="DJM144" s="87"/>
      <c r="DJN144" s="87"/>
      <c r="DJO144" s="87"/>
      <c r="DJP144" s="87"/>
      <c r="DJQ144" s="87"/>
      <c r="DJR144" s="87"/>
      <c r="DJS144" s="87"/>
      <c r="DJT144" s="87"/>
      <c r="DJU144" s="87"/>
      <c r="DJV144" s="87"/>
      <c r="DJW144" s="87"/>
      <c r="DJX144" s="87"/>
      <c r="DJY144" s="87"/>
      <c r="DJZ144" s="87"/>
      <c r="DKA144" s="87"/>
      <c r="DKB144" s="87"/>
      <c r="DKC144" s="87"/>
      <c r="DKD144" s="87"/>
      <c r="DKE144" s="87"/>
      <c r="DKF144" s="87"/>
      <c r="DKG144" s="87"/>
      <c r="DKH144" s="87"/>
      <c r="DKI144" s="87"/>
      <c r="DKJ144" s="87"/>
      <c r="DKK144" s="87"/>
      <c r="DKL144" s="87"/>
      <c r="DKM144" s="87"/>
      <c r="DKN144" s="87"/>
      <c r="DKO144" s="87"/>
      <c r="DKP144" s="87"/>
      <c r="DKQ144" s="87"/>
      <c r="DKR144" s="87"/>
      <c r="DKS144" s="87"/>
      <c r="DKT144" s="87"/>
      <c r="DKU144" s="87"/>
      <c r="DKV144" s="87"/>
      <c r="DKW144" s="87"/>
      <c r="DKX144" s="87"/>
      <c r="DKY144" s="87"/>
      <c r="DKZ144" s="87"/>
      <c r="DLA144" s="87"/>
      <c r="DLB144" s="87"/>
      <c r="DLC144" s="87"/>
      <c r="DLD144" s="87"/>
      <c r="DLE144" s="87"/>
      <c r="DLF144" s="87"/>
      <c r="DLG144" s="87"/>
      <c r="DLH144" s="87"/>
      <c r="DLI144" s="87"/>
      <c r="DLJ144" s="87"/>
      <c r="DLK144" s="87"/>
      <c r="DLL144" s="87"/>
      <c r="DLM144" s="87"/>
      <c r="DLN144" s="87"/>
      <c r="DLO144" s="87"/>
      <c r="DLP144" s="87"/>
      <c r="DLQ144" s="87"/>
      <c r="DLR144" s="87"/>
      <c r="DLS144" s="87"/>
      <c r="DLT144" s="87"/>
      <c r="DLU144" s="87"/>
      <c r="DLV144" s="87"/>
      <c r="DLW144" s="87"/>
      <c r="DLX144" s="87"/>
      <c r="DLY144" s="87"/>
      <c r="DLZ144" s="87"/>
      <c r="DMA144" s="87"/>
      <c r="DMB144" s="87"/>
      <c r="DMC144" s="87"/>
      <c r="DMD144" s="87"/>
      <c r="DME144" s="87"/>
      <c r="DMF144" s="87"/>
      <c r="DMG144" s="87"/>
      <c r="DMH144" s="87"/>
      <c r="DMI144" s="87"/>
      <c r="DMJ144" s="87"/>
      <c r="DMK144" s="87"/>
      <c r="DML144" s="87"/>
      <c r="DMM144" s="87"/>
      <c r="DMN144" s="87"/>
      <c r="DMO144" s="87"/>
      <c r="DMP144" s="87"/>
      <c r="DMQ144" s="87"/>
      <c r="DMR144" s="87"/>
      <c r="DMS144" s="87"/>
      <c r="DMT144" s="87"/>
      <c r="DMU144" s="87"/>
      <c r="DMV144" s="87"/>
      <c r="DMW144" s="87"/>
      <c r="DMX144" s="87"/>
      <c r="DMY144" s="87"/>
      <c r="DMZ144" s="87"/>
      <c r="DNA144" s="87"/>
      <c r="DNB144" s="87"/>
      <c r="DNC144" s="87"/>
      <c r="DND144" s="87"/>
      <c r="DNE144" s="87"/>
      <c r="DNF144" s="87"/>
      <c r="DNG144" s="87"/>
      <c r="DNH144" s="87"/>
      <c r="DNI144" s="87"/>
      <c r="DNJ144" s="87"/>
      <c r="DNK144" s="87"/>
      <c r="DNL144" s="87"/>
      <c r="DNM144" s="87"/>
      <c r="DNN144" s="87"/>
      <c r="DNO144" s="87"/>
      <c r="DNP144" s="87"/>
      <c r="DNQ144" s="87"/>
      <c r="DNR144" s="87"/>
      <c r="DNS144" s="87"/>
      <c r="DNT144" s="87"/>
      <c r="DNU144" s="87"/>
      <c r="DNV144" s="87"/>
      <c r="DNW144" s="87"/>
      <c r="DNX144" s="87"/>
      <c r="DNY144" s="87"/>
      <c r="DNZ144" s="87"/>
      <c r="DOA144" s="87"/>
      <c r="DOB144" s="87"/>
      <c r="DOC144" s="87"/>
      <c r="DOD144" s="87"/>
      <c r="DOE144" s="87"/>
      <c r="DOF144" s="87"/>
      <c r="DOG144" s="87"/>
      <c r="DOH144" s="87"/>
      <c r="DOI144" s="87"/>
      <c r="DOJ144" s="87"/>
      <c r="DOK144" s="87"/>
      <c r="DOL144" s="87"/>
      <c r="DOM144" s="87"/>
      <c r="DON144" s="87"/>
      <c r="DOO144" s="87"/>
      <c r="DOP144" s="87"/>
      <c r="DOQ144" s="87"/>
      <c r="DOR144" s="87"/>
      <c r="DOS144" s="87"/>
      <c r="DOT144" s="87"/>
      <c r="DOU144" s="87"/>
      <c r="DOV144" s="87"/>
      <c r="DOW144" s="87"/>
      <c r="DOX144" s="87"/>
      <c r="DOY144" s="87"/>
      <c r="DOZ144" s="87"/>
      <c r="DPA144" s="87"/>
      <c r="DPB144" s="87"/>
      <c r="DPC144" s="87"/>
      <c r="DPD144" s="87"/>
      <c r="DPE144" s="87"/>
      <c r="DPF144" s="87"/>
      <c r="DPG144" s="87"/>
      <c r="DPH144" s="87"/>
      <c r="DPI144" s="87"/>
      <c r="DPJ144" s="87"/>
      <c r="DPK144" s="87"/>
      <c r="DPL144" s="87"/>
      <c r="DPM144" s="87"/>
      <c r="DPN144" s="87"/>
      <c r="DPO144" s="87"/>
      <c r="DPP144" s="87"/>
      <c r="DPQ144" s="87"/>
      <c r="DPR144" s="87"/>
      <c r="DPS144" s="87"/>
      <c r="DPT144" s="87"/>
      <c r="DPU144" s="87"/>
      <c r="DPV144" s="87"/>
      <c r="DPW144" s="87"/>
      <c r="DPX144" s="87"/>
      <c r="DPY144" s="87"/>
      <c r="DPZ144" s="87"/>
      <c r="DQA144" s="87"/>
      <c r="DQB144" s="87"/>
      <c r="DQC144" s="87"/>
      <c r="DQD144" s="87"/>
      <c r="DQE144" s="87"/>
      <c r="DQF144" s="87"/>
      <c r="DQG144" s="87"/>
      <c r="DQH144" s="87"/>
      <c r="DQI144" s="87"/>
      <c r="DQJ144" s="87"/>
      <c r="DQK144" s="87"/>
      <c r="DQL144" s="87"/>
      <c r="DQM144" s="87"/>
      <c r="DQN144" s="87"/>
      <c r="DQO144" s="87"/>
      <c r="DQP144" s="87"/>
      <c r="DQQ144" s="87"/>
      <c r="DQR144" s="87"/>
      <c r="DQS144" s="87"/>
      <c r="DQT144" s="87"/>
      <c r="DQU144" s="87"/>
      <c r="DQV144" s="87"/>
      <c r="DQW144" s="87"/>
      <c r="DQX144" s="87"/>
      <c r="DQY144" s="87"/>
      <c r="DQZ144" s="87"/>
      <c r="DRA144" s="87"/>
      <c r="DRB144" s="87"/>
      <c r="DRC144" s="87"/>
      <c r="DRD144" s="87"/>
      <c r="DRE144" s="87"/>
      <c r="DRF144" s="87"/>
      <c r="DRG144" s="87"/>
      <c r="DRH144" s="87"/>
      <c r="DRI144" s="87"/>
      <c r="DRJ144" s="87"/>
      <c r="DRK144" s="87"/>
      <c r="DRL144" s="87"/>
      <c r="DRM144" s="87"/>
      <c r="DRN144" s="87"/>
      <c r="DRO144" s="87"/>
      <c r="DRP144" s="87"/>
      <c r="DRQ144" s="87"/>
      <c r="DRR144" s="87"/>
      <c r="DRS144" s="87"/>
      <c r="DRT144" s="87"/>
      <c r="DRU144" s="87"/>
      <c r="DRV144" s="87"/>
      <c r="DRW144" s="87"/>
      <c r="DRX144" s="87"/>
      <c r="DRY144" s="87"/>
      <c r="DRZ144" s="87"/>
      <c r="DSA144" s="87"/>
      <c r="DSB144" s="87"/>
      <c r="DSC144" s="87"/>
      <c r="DSD144" s="87"/>
      <c r="DSE144" s="87"/>
      <c r="DSF144" s="87"/>
      <c r="DSG144" s="87"/>
      <c r="DSH144" s="87"/>
      <c r="DSI144" s="87"/>
      <c r="DSJ144" s="87"/>
      <c r="DSK144" s="87"/>
      <c r="DSL144" s="87"/>
      <c r="DSM144" s="87"/>
      <c r="DSN144" s="87"/>
      <c r="DSO144" s="87"/>
      <c r="DSP144" s="87"/>
      <c r="DSQ144" s="87"/>
      <c r="DSR144" s="87"/>
      <c r="DSS144" s="87"/>
      <c r="DST144" s="87"/>
      <c r="DSU144" s="87"/>
      <c r="DSV144" s="87"/>
      <c r="DSW144" s="87"/>
      <c r="DSX144" s="87"/>
      <c r="DSY144" s="87"/>
      <c r="DSZ144" s="87"/>
      <c r="DTA144" s="87"/>
      <c r="DTB144" s="87"/>
      <c r="DTC144" s="87"/>
      <c r="DTD144" s="87"/>
      <c r="DTE144" s="87"/>
      <c r="DTF144" s="87"/>
      <c r="DTG144" s="87"/>
      <c r="DTH144" s="87"/>
      <c r="DTI144" s="87"/>
      <c r="DTJ144" s="87"/>
      <c r="DTK144" s="87"/>
      <c r="DTL144" s="87"/>
      <c r="DTM144" s="87"/>
      <c r="DTN144" s="87"/>
      <c r="DTO144" s="87"/>
      <c r="DTP144" s="87"/>
      <c r="DTQ144" s="87"/>
      <c r="DTR144" s="87"/>
      <c r="DTS144" s="87"/>
      <c r="DTT144" s="87"/>
      <c r="DTU144" s="87"/>
      <c r="DTV144" s="87"/>
      <c r="DTW144" s="87"/>
      <c r="DTX144" s="87"/>
      <c r="DTY144" s="87"/>
      <c r="DTZ144" s="87"/>
      <c r="DUA144" s="87"/>
      <c r="DUB144" s="87"/>
      <c r="DUC144" s="87"/>
      <c r="DUD144" s="87"/>
      <c r="DUE144" s="87"/>
      <c r="DUF144" s="87"/>
      <c r="DUG144" s="87"/>
      <c r="DUH144" s="87"/>
      <c r="DUI144" s="87"/>
      <c r="DUJ144" s="87"/>
      <c r="DUK144" s="87"/>
      <c r="DUL144" s="87"/>
      <c r="DUM144" s="87"/>
      <c r="DUN144" s="87"/>
      <c r="DUO144" s="87"/>
      <c r="DUP144" s="87"/>
      <c r="DUQ144" s="87"/>
      <c r="DUR144" s="87"/>
      <c r="DUS144" s="87"/>
      <c r="DUT144" s="87"/>
      <c r="DUU144" s="87"/>
      <c r="DUV144" s="87"/>
      <c r="DUW144" s="87"/>
      <c r="DUX144" s="87"/>
      <c r="DUY144" s="87"/>
      <c r="DUZ144" s="87"/>
      <c r="DVA144" s="87"/>
      <c r="DVB144" s="87"/>
      <c r="DVC144" s="87"/>
      <c r="DVD144" s="87"/>
      <c r="DVE144" s="87"/>
      <c r="DVF144" s="87"/>
      <c r="DVG144" s="87"/>
      <c r="DVH144" s="87"/>
      <c r="DVI144" s="87"/>
      <c r="DVJ144" s="87"/>
      <c r="DVK144" s="87"/>
      <c r="DVL144" s="87"/>
      <c r="DVM144" s="87"/>
      <c r="DVN144" s="87"/>
      <c r="DVO144" s="87"/>
      <c r="DVP144" s="87"/>
      <c r="DVQ144" s="87"/>
      <c r="DVR144" s="87"/>
      <c r="DVS144" s="87"/>
      <c r="DVT144" s="87"/>
      <c r="DVU144" s="87"/>
      <c r="DVV144" s="87"/>
      <c r="DVW144" s="87"/>
      <c r="DVX144" s="87"/>
      <c r="DVY144" s="87"/>
      <c r="DVZ144" s="87"/>
      <c r="DWA144" s="87"/>
      <c r="DWB144" s="87"/>
      <c r="DWC144" s="87"/>
      <c r="DWD144" s="87"/>
      <c r="DWE144" s="87"/>
      <c r="DWF144" s="87"/>
      <c r="DWG144" s="87"/>
      <c r="DWH144" s="87"/>
      <c r="DWI144" s="87"/>
      <c r="DWJ144" s="87"/>
      <c r="DWK144" s="87"/>
      <c r="DWL144" s="87"/>
      <c r="DWM144" s="87"/>
      <c r="DWN144" s="87"/>
      <c r="DWO144" s="87"/>
      <c r="DWP144" s="87"/>
      <c r="DWQ144" s="87"/>
      <c r="DWR144" s="87"/>
      <c r="DWS144" s="87"/>
      <c r="DWT144" s="87"/>
      <c r="DWU144" s="87"/>
      <c r="DWV144" s="87"/>
      <c r="DWW144" s="87"/>
      <c r="DWX144" s="87"/>
      <c r="DWY144" s="87"/>
      <c r="DWZ144" s="87"/>
      <c r="DXA144" s="87"/>
      <c r="DXB144" s="87"/>
      <c r="DXC144" s="87"/>
      <c r="DXD144" s="87"/>
      <c r="DXE144" s="87"/>
      <c r="DXF144" s="87"/>
      <c r="DXG144" s="87"/>
      <c r="DXH144" s="87"/>
      <c r="DXI144" s="87"/>
      <c r="DXJ144" s="87"/>
      <c r="DXK144" s="87"/>
      <c r="DXL144" s="87"/>
      <c r="DXM144" s="87"/>
      <c r="DXN144" s="87"/>
      <c r="DXO144" s="87"/>
      <c r="DXP144" s="87"/>
      <c r="DXQ144" s="87"/>
      <c r="DXR144" s="87"/>
      <c r="DXS144" s="87"/>
      <c r="DXT144" s="87"/>
      <c r="DXU144" s="87"/>
      <c r="DXV144" s="87"/>
      <c r="DXW144" s="87"/>
      <c r="DXX144" s="87"/>
      <c r="DXY144" s="87"/>
      <c r="DXZ144" s="87"/>
      <c r="DYA144" s="87"/>
      <c r="DYB144" s="87"/>
      <c r="DYC144" s="87"/>
      <c r="DYD144" s="87"/>
      <c r="DYE144" s="87"/>
      <c r="DYF144" s="87"/>
      <c r="DYG144" s="87"/>
      <c r="DYH144" s="87"/>
      <c r="DYI144" s="87"/>
      <c r="DYJ144" s="87"/>
      <c r="DYK144" s="87"/>
      <c r="DYL144" s="87"/>
      <c r="DYM144" s="87"/>
      <c r="DYN144" s="87"/>
      <c r="DYO144" s="87"/>
      <c r="DYP144" s="87"/>
      <c r="DYQ144" s="87"/>
      <c r="DYR144" s="87"/>
      <c r="DYS144" s="87"/>
      <c r="DYT144" s="87"/>
      <c r="DYU144" s="87"/>
      <c r="DYV144" s="87"/>
      <c r="DYW144" s="87"/>
      <c r="DYX144" s="87"/>
      <c r="DYY144" s="87"/>
      <c r="DYZ144" s="87"/>
      <c r="DZA144" s="87"/>
      <c r="DZB144" s="87"/>
      <c r="DZC144" s="87"/>
      <c r="DZD144" s="87"/>
      <c r="DZE144" s="87"/>
      <c r="DZF144" s="87"/>
      <c r="DZG144" s="87"/>
      <c r="DZH144" s="87"/>
      <c r="DZI144" s="87"/>
      <c r="DZJ144" s="87"/>
      <c r="DZK144" s="87"/>
      <c r="DZL144" s="87"/>
      <c r="DZM144" s="87"/>
      <c r="DZN144" s="87"/>
      <c r="DZO144" s="87"/>
      <c r="DZP144" s="87"/>
      <c r="DZQ144" s="87"/>
      <c r="DZR144" s="87"/>
      <c r="DZS144" s="87"/>
      <c r="DZT144" s="87"/>
      <c r="DZU144" s="87"/>
      <c r="DZV144" s="87"/>
      <c r="DZW144" s="87"/>
      <c r="DZX144" s="87"/>
      <c r="DZY144" s="87"/>
      <c r="DZZ144" s="87"/>
      <c r="EAA144" s="87"/>
      <c r="EAB144" s="87"/>
      <c r="EAC144" s="87"/>
      <c r="EAD144" s="87"/>
      <c r="EAE144" s="87"/>
      <c r="EAF144" s="87"/>
      <c r="EAG144" s="87"/>
      <c r="EAH144" s="87"/>
      <c r="EAI144" s="87"/>
      <c r="EAJ144" s="87"/>
      <c r="EAK144" s="87"/>
      <c r="EAL144" s="87"/>
      <c r="EAM144" s="87"/>
      <c r="EAN144" s="87"/>
      <c r="EAO144" s="87"/>
      <c r="EAP144" s="87"/>
      <c r="EAQ144" s="87"/>
      <c r="EAR144" s="87"/>
      <c r="EAS144" s="87"/>
      <c r="EAT144" s="87"/>
      <c r="EAU144" s="87"/>
      <c r="EAV144" s="87"/>
      <c r="EAW144" s="87"/>
      <c r="EAX144" s="87"/>
      <c r="EAY144" s="87"/>
      <c r="EAZ144" s="87"/>
      <c r="EBA144" s="87"/>
      <c r="EBB144" s="87"/>
      <c r="EBC144" s="87"/>
      <c r="EBD144" s="87"/>
      <c r="EBE144" s="87"/>
      <c r="EBF144" s="87"/>
      <c r="EBG144" s="87"/>
      <c r="EBH144" s="87"/>
      <c r="EBI144" s="87"/>
      <c r="EBJ144" s="87"/>
      <c r="EBK144" s="87"/>
      <c r="EBL144" s="87"/>
      <c r="EBM144" s="87"/>
      <c r="EBN144" s="87"/>
      <c r="EBO144" s="87"/>
      <c r="EBP144" s="87"/>
      <c r="EBQ144" s="87"/>
      <c r="EBR144" s="87"/>
      <c r="EBS144" s="87"/>
      <c r="EBT144" s="87"/>
      <c r="EBU144" s="87"/>
      <c r="EBV144" s="87"/>
      <c r="EBW144" s="87"/>
      <c r="EBX144" s="87"/>
      <c r="EBY144" s="87"/>
      <c r="EBZ144" s="87"/>
      <c r="ECA144" s="87"/>
      <c r="ECB144" s="87"/>
      <c r="ECC144" s="87"/>
      <c r="ECD144" s="87"/>
      <c r="ECE144" s="87"/>
      <c r="ECF144" s="87"/>
      <c r="ECG144" s="87"/>
      <c r="ECH144" s="87"/>
      <c r="ECI144" s="87"/>
      <c r="ECJ144" s="87"/>
      <c r="ECK144" s="87"/>
      <c r="ECL144" s="87"/>
      <c r="ECM144" s="87"/>
      <c r="ECN144" s="87"/>
      <c r="ECO144" s="87"/>
      <c r="ECP144" s="87"/>
      <c r="ECQ144" s="87"/>
      <c r="ECR144" s="87"/>
      <c r="ECS144" s="87"/>
      <c r="ECT144" s="87"/>
      <c r="ECU144" s="87"/>
      <c r="ECV144" s="87"/>
      <c r="ECW144" s="87"/>
      <c r="ECX144" s="87"/>
      <c r="ECY144" s="87"/>
      <c r="ECZ144" s="87"/>
      <c r="EDA144" s="87"/>
      <c r="EDB144" s="87"/>
      <c r="EDC144" s="87"/>
      <c r="EDD144" s="87"/>
      <c r="EDE144" s="87"/>
      <c r="EDF144" s="87"/>
      <c r="EDG144" s="87"/>
      <c r="EDH144" s="87"/>
      <c r="EDI144" s="87"/>
      <c r="EDJ144" s="87"/>
      <c r="EDK144" s="87"/>
      <c r="EDL144" s="87"/>
      <c r="EDM144" s="87"/>
      <c r="EDN144" s="87"/>
      <c r="EDO144" s="87"/>
      <c r="EDP144" s="87"/>
      <c r="EDQ144" s="87"/>
      <c r="EDR144" s="87"/>
      <c r="EDS144" s="87"/>
      <c r="EDT144" s="87"/>
      <c r="EDU144" s="87"/>
      <c r="EDV144" s="87"/>
      <c r="EDW144" s="87"/>
      <c r="EDX144" s="87"/>
      <c r="EDY144" s="87"/>
      <c r="EDZ144" s="87"/>
      <c r="EEA144" s="87"/>
      <c r="EEB144" s="87"/>
      <c r="EEC144" s="87"/>
      <c r="EED144" s="87"/>
      <c r="EEE144" s="87"/>
      <c r="EEF144" s="87"/>
      <c r="EEG144" s="87"/>
      <c r="EEH144" s="87"/>
      <c r="EEI144" s="87"/>
      <c r="EEJ144" s="87"/>
      <c r="EEK144" s="87"/>
      <c r="EEL144" s="87"/>
      <c r="EEM144" s="87"/>
      <c r="EEN144" s="87"/>
      <c r="EEO144" s="87"/>
      <c r="EEP144" s="87"/>
      <c r="EEQ144" s="87"/>
      <c r="EER144" s="87"/>
      <c r="EES144" s="87"/>
      <c r="EET144" s="87"/>
      <c r="EEU144" s="87"/>
      <c r="EEV144" s="87"/>
      <c r="EEW144" s="87"/>
      <c r="EEX144" s="87"/>
      <c r="EEY144" s="87"/>
      <c r="EEZ144" s="87"/>
      <c r="EFA144" s="87"/>
      <c r="EFB144" s="87"/>
      <c r="EFC144" s="87"/>
      <c r="EFD144" s="87"/>
      <c r="EFE144" s="87"/>
      <c r="EFF144" s="87"/>
      <c r="EFG144" s="87"/>
      <c r="EFH144" s="87"/>
      <c r="EFI144" s="87"/>
      <c r="EFJ144" s="87"/>
      <c r="EFK144" s="87"/>
      <c r="EFL144" s="87"/>
      <c r="EFM144" s="87"/>
      <c r="EFN144" s="87"/>
      <c r="EFO144" s="87"/>
      <c r="EFP144" s="87"/>
      <c r="EFQ144" s="87"/>
      <c r="EFR144" s="87"/>
      <c r="EFS144" s="87"/>
      <c r="EFT144" s="87"/>
      <c r="EFU144" s="87"/>
      <c r="EFV144" s="87"/>
      <c r="EFW144" s="87"/>
      <c r="EFX144" s="87"/>
      <c r="EFY144" s="87"/>
      <c r="EFZ144" s="87"/>
      <c r="EGA144" s="87"/>
      <c r="EGB144" s="87"/>
      <c r="EGC144" s="87"/>
      <c r="EGD144" s="87"/>
      <c r="EGE144" s="87"/>
      <c r="EGF144" s="87"/>
      <c r="EGG144" s="87"/>
      <c r="EGH144" s="87"/>
      <c r="EGI144" s="87"/>
      <c r="EGJ144" s="87"/>
      <c r="EGK144" s="87"/>
      <c r="EGL144" s="87"/>
      <c r="EGM144" s="87"/>
      <c r="EGN144" s="87"/>
      <c r="EGO144" s="87"/>
      <c r="EGP144" s="87"/>
      <c r="EGQ144" s="87"/>
      <c r="EGR144" s="87"/>
      <c r="EGS144" s="87"/>
      <c r="EGT144" s="87"/>
      <c r="EGU144" s="87"/>
      <c r="EGV144" s="87"/>
      <c r="EGW144" s="87"/>
      <c r="EGX144" s="87"/>
      <c r="EGY144" s="87"/>
      <c r="EGZ144" s="87"/>
      <c r="EHA144" s="87"/>
      <c r="EHB144" s="87"/>
      <c r="EHC144" s="87"/>
      <c r="EHD144" s="87"/>
      <c r="EHE144" s="87"/>
      <c r="EHF144" s="87"/>
      <c r="EHG144" s="87"/>
      <c r="EHH144" s="87"/>
      <c r="EHI144" s="87"/>
      <c r="EHJ144" s="87"/>
      <c r="EHK144" s="87"/>
      <c r="EHL144" s="87"/>
      <c r="EHM144" s="87"/>
      <c r="EHN144" s="87"/>
      <c r="EHO144" s="87"/>
      <c r="EHP144" s="87"/>
      <c r="EHQ144" s="87"/>
      <c r="EHR144" s="87"/>
      <c r="EHS144" s="87"/>
      <c r="EHT144" s="87"/>
      <c r="EHU144" s="87"/>
      <c r="EHV144" s="87"/>
      <c r="EHW144" s="87"/>
      <c r="EHX144" s="87"/>
      <c r="EHY144" s="87"/>
      <c r="EHZ144" s="87"/>
      <c r="EIA144" s="87"/>
      <c r="EIB144" s="87"/>
      <c r="EIC144" s="87"/>
      <c r="EID144" s="87"/>
      <c r="EIE144" s="87"/>
      <c r="EIF144" s="87"/>
      <c r="EIG144" s="87"/>
      <c r="EIH144" s="87"/>
      <c r="EII144" s="87"/>
      <c r="EIJ144" s="87"/>
      <c r="EIK144" s="87"/>
      <c r="EIL144" s="87"/>
      <c r="EIM144" s="87"/>
      <c r="EIN144" s="87"/>
      <c r="EIO144" s="87"/>
      <c r="EIP144" s="87"/>
      <c r="EIQ144" s="87"/>
      <c r="EIR144" s="87"/>
      <c r="EIS144" s="87"/>
      <c r="EIT144" s="87"/>
      <c r="EIU144" s="87"/>
      <c r="EIV144" s="87"/>
      <c r="EIW144" s="87"/>
      <c r="EIX144" s="87"/>
      <c r="EIY144" s="87"/>
      <c r="EIZ144" s="87"/>
      <c r="EJA144" s="87"/>
      <c r="EJB144" s="87"/>
      <c r="EJC144" s="87"/>
      <c r="EJD144" s="87"/>
      <c r="EJE144" s="87"/>
      <c r="EJF144" s="87"/>
      <c r="EJG144" s="87"/>
      <c r="EJH144" s="87"/>
      <c r="EJI144" s="87"/>
      <c r="EJJ144" s="87"/>
      <c r="EJK144" s="87"/>
      <c r="EJL144" s="87"/>
      <c r="EJM144" s="87"/>
      <c r="EJN144" s="87"/>
      <c r="EJO144" s="87"/>
      <c r="EJP144" s="87"/>
      <c r="EJQ144" s="87"/>
      <c r="EJR144" s="87"/>
      <c r="EJS144" s="87"/>
      <c r="EJT144" s="87"/>
      <c r="EJU144" s="87"/>
      <c r="EJV144" s="87"/>
      <c r="EJW144" s="87"/>
      <c r="EJX144" s="87"/>
      <c r="EJY144" s="87"/>
      <c r="EJZ144" s="87"/>
      <c r="EKA144" s="87"/>
      <c r="EKB144" s="87"/>
      <c r="EKC144" s="87"/>
      <c r="EKD144" s="87"/>
      <c r="EKE144" s="87"/>
      <c r="EKF144" s="87"/>
      <c r="EKG144" s="87"/>
      <c r="EKH144" s="87"/>
      <c r="EKI144" s="87"/>
      <c r="EKJ144" s="87"/>
      <c r="EKK144" s="87"/>
      <c r="EKL144" s="87"/>
      <c r="EKM144" s="87"/>
      <c r="EKN144" s="87"/>
      <c r="EKO144" s="87"/>
      <c r="EKP144" s="87"/>
      <c r="EKQ144" s="87"/>
      <c r="EKR144" s="87"/>
      <c r="EKS144" s="87"/>
      <c r="EKT144" s="87"/>
      <c r="EKU144" s="87"/>
      <c r="EKV144" s="87"/>
      <c r="EKW144" s="87"/>
      <c r="EKX144" s="87"/>
      <c r="EKY144" s="87"/>
      <c r="EKZ144" s="87"/>
      <c r="ELA144" s="87"/>
      <c r="ELB144" s="87"/>
      <c r="ELC144" s="87"/>
      <c r="ELD144" s="87"/>
      <c r="ELE144" s="87"/>
      <c r="ELF144" s="87"/>
      <c r="ELG144" s="87"/>
      <c r="ELH144" s="87"/>
      <c r="ELI144" s="87"/>
      <c r="ELJ144" s="87"/>
      <c r="ELK144" s="87"/>
      <c r="ELL144" s="87"/>
      <c r="ELM144" s="87"/>
      <c r="ELN144" s="87"/>
      <c r="ELO144" s="87"/>
      <c r="ELP144" s="87"/>
      <c r="ELQ144" s="87"/>
      <c r="ELR144" s="87"/>
      <c r="ELS144" s="87"/>
      <c r="ELT144" s="87"/>
      <c r="ELU144" s="87"/>
      <c r="ELV144" s="87"/>
      <c r="ELW144" s="87"/>
      <c r="ELX144" s="87"/>
      <c r="ELY144" s="87"/>
      <c r="ELZ144" s="87"/>
      <c r="EMA144" s="87"/>
      <c r="EMB144" s="87"/>
      <c r="EMC144" s="87"/>
      <c r="EMD144" s="87"/>
      <c r="EME144" s="87"/>
      <c r="EMF144" s="87"/>
      <c r="EMG144" s="87"/>
      <c r="EMH144" s="87"/>
      <c r="EMI144" s="87"/>
      <c r="EMJ144" s="87"/>
      <c r="EMK144" s="87"/>
      <c r="EML144" s="87"/>
      <c r="EMM144" s="87"/>
      <c r="EMN144" s="87"/>
      <c r="EMO144" s="87"/>
      <c r="EMP144" s="87"/>
      <c r="EMQ144" s="87"/>
      <c r="EMR144" s="87"/>
      <c r="EMS144" s="87"/>
      <c r="EMT144" s="87"/>
      <c r="EMU144" s="87"/>
      <c r="EMV144" s="87"/>
      <c r="EMW144" s="87"/>
      <c r="EMX144" s="87"/>
      <c r="EMY144" s="87"/>
      <c r="EMZ144" s="87"/>
      <c r="ENA144" s="87"/>
      <c r="ENB144" s="87"/>
      <c r="ENC144" s="87"/>
      <c r="END144" s="87"/>
      <c r="ENE144" s="87"/>
      <c r="ENF144" s="87"/>
      <c r="ENG144" s="87"/>
      <c r="ENH144" s="87"/>
      <c r="ENI144" s="87"/>
      <c r="ENJ144" s="87"/>
      <c r="ENK144" s="87"/>
      <c r="ENL144" s="87"/>
      <c r="ENM144" s="87"/>
      <c r="ENN144" s="87"/>
      <c r="ENO144" s="87"/>
      <c r="ENP144" s="87"/>
      <c r="ENQ144" s="87"/>
      <c r="ENR144" s="87"/>
      <c r="ENS144" s="87"/>
      <c r="ENT144" s="87"/>
      <c r="ENU144" s="87"/>
      <c r="ENV144" s="87"/>
      <c r="ENW144" s="87"/>
      <c r="ENX144" s="87"/>
      <c r="ENY144" s="87"/>
      <c r="ENZ144" s="87"/>
      <c r="EOA144" s="87"/>
      <c r="EOB144" s="87"/>
      <c r="EOC144" s="87"/>
      <c r="EOD144" s="87"/>
      <c r="EOE144" s="87"/>
      <c r="EOF144" s="87"/>
      <c r="EOG144" s="87"/>
      <c r="EOH144" s="87"/>
      <c r="EOI144" s="87"/>
      <c r="EOJ144" s="87"/>
      <c r="EOK144" s="87"/>
      <c r="EOL144" s="87"/>
      <c r="EOM144" s="87"/>
      <c r="EON144" s="87"/>
      <c r="EOO144" s="87"/>
      <c r="EOP144" s="87"/>
      <c r="EOQ144" s="87"/>
      <c r="EOR144" s="87"/>
      <c r="EOS144" s="87"/>
      <c r="EOT144" s="87"/>
      <c r="EOU144" s="87"/>
      <c r="EOV144" s="87"/>
      <c r="EOW144" s="87"/>
      <c r="EOX144" s="87"/>
      <c r="EOY144" s="87"/>
      <c r="EOZ144" s="87"/>
      <c r="EPA144" s="87"/>
      <c r="EPB144" s="87"/>
      <c r="EPC144" s="87"/>
      <c r="EPD144" s="87"/>
      <c r="EPE144" s="87"/>
      <c r="EPF144" s="87"/>
      <c r="EPG144" s="87"/>
      <c r="EPH144" s="87"/>
      <c r="EPI144" s="87"/>
      <c r="EPJ144" s="87"/>
      <c r="EPK144" s="87"/>
      <c r="EPL144" s="87"/>
      <c r="EPM144" s="87"/>
      <c r="EPN144" s="87"/>
      <c r="EPO144" s="87"/>
      <c r="EPP144" s="87"/>
      <c r="EPQ144" s="87"/>
      <c r="EPR144" s="87"/>
      <c r="EPS144" s="87"/>
      <c r="EPT144" s="87"/>
      <c r="EPU144" s="87"/>
      <c r="EPV144" s="87"/>
      <c r="EPW144" s="87"/>
      <c r="EPX144" s="87"/>
      <c r="EPY144" s="87"/>
      <c r="EPZ144" s="87"/>
      <c r="EQA144" s="87"/>
      <c r="EQB144" s="87"/>
      <c r="EQC144" s="87"/>
      <c r="EQD144" s="87"/>
      <c r="EQE144" s="87"/>
      <c r="EQF144" s="87"/>
      <c r="EQG144" s="87"/>
      <c r="EQH144" s="87"/>
      <c r="EQI144" s="87"/>
      <c r="EQJ144" s="87"/>
      <c r="EQK144" s="87"/>
      <c r="EQL144" s="87"/>
      <c r="EQM144" s="87"/>
      <c r="EQN144" s="87"/>
      <c r="EQO144" s="87"/>
      <c r="EQP144" s="87"/>
      <c r="EQQ144" s="87"/>
      <c r="EQR144" s="87"/>
      <c r="EQS144" s="87"/>
      <c r="EQT144" s="87"/>
      <c r="EQU144" s="87"/>
      <c r="EQV144" s="87"/>
      <c r="EQW144" s="87"/>
      <c r="EQX144" s="87"/>
      <c r="EQY144" s="87"/>
      <c r="EQZ144" s="87"/>
      <c r="ERA144" s="87"/>
      <c r="ERB144" s="87"/>
      <c r="ERC144" s="87"/>
      <c r="ERD144" s="87"/>
      <c r="ERE144" s="87"/>
      <c r="ERF144" s="87"/>
      <c r="ERG144" s="87"/>
      <c r="ERH144" s="87"/>
      <c r="ERI144" s="87"/>
      <c r="ERJ144" s="87"/>
      <c r="ERK144" s="87"/>
      <c r="ERL144" s="87"/>
      <c r="ERM144" s="87"/>
      <c r="ERN144" s="87"/>
      <c r="ERO144" s="87"/>
      <c r="ERP144" s="87"/>
      <c r="ERQ144" s="87"/>
      <c r="ERR144" s="87"/>
      <c r="ERS144" s="87"/>
      <c r="ERT144" s="87"/>
      <c r="ERU144" s="87"/>
      <c r="ERV144" s="87"/>
      <c r="ERW144" s="87"/>
      <c r="ERX144" s="87"/>
      <c r="ERY144" s="87"/>
      <c r="ERZ144" s="87"/>
      <c r="ESA144" s="87"/>
      <c r="ESB144" s="87"/>
      <c r="ESC144" s="87"/>
      <c r="ESD144" s="87"/>
      <c r="ESE144" s="87"/>
      <c r="ESF144" s="87"/>
      <c r="ESG144" s="87"/>
      <c r="ESH144" s="87"/>
      <c r="ESI144" s="87"/>
      <c r="ESJ144" s="87"/>
      <c r="ESK144" s="87"/>
      <c r="ESL144" s="87"/>
      <c r="ESM144" s="87"/>
      <c r="ESN144" s="87"/>
      <c r="ESO144" s="87"/>
      <c r="ESP144" s="87"/>
      <c r="ESQ144" s="87"/>
      <c r="ESR144" s="87"/>
      <c r="ESS144" s="87"/>
      <c r="EST144" s="87"/>
      <c r="ESU144" s="87"/>
      <c r="ESV144" s="87"/>
      <c r="ESW144" s="87"/>
      <c r="ESX144" s="87"/>
      <c r="ESY144" s="87"/>
      <c r="ESZ144" s="87"/>
      <c r="ETA144" s="87"/>
      <c r="ETB144" s="87"/>
      <c r="ETC144" s="87"/>
      <c r="ETD144" s="87"/>
      <c r="ETE144" s="87"/>
      <c r="ETF144" s="87"/>
      <c r="ETG144" s="87"/>
      <c r="ETH144" s="87"/>
      <c r="ETI144" s="87"/>
      <c r="ETJ144" s="87"/>
      <c r="ETK144" s="87"/>
      <c r="ETL144" s="87"/>
      <c r="ETM144" s="87"/>
      <c r="ETN144" s="87"/>
      <c r="ETO144" s="87"/>
      <c r="ETP144" s="87"/>
      <c r="ETQ144" s="87"/>
      <c r="ETR144" s="87"/>
      <c r="ETS144" s="87"/>
      <c r="ETT144" s="87"/>
      <c r="ETU144" s="87"/>
      <c r="ETV144" s="87"/>
      <c r="ETW144" s="87"/>
      <c r="ETX144" s="87"/>
      <c r="ETY144" s="87"/>
      <c r="ETZ144" s="87"/>
      <c r="EUA144" s="87"/>
      <c r="EUB144" s="87"/>
      <c r="EUC144" s="87"/>
      <c r="EUD144" s="87"/>
      <c r="EUE144" s="87"/>
      <c r="EUF144" s="87"/>
      <c r="EUG144" s="87"/>
      <c r="EUH144" s="87"/>
      <c r="EUI144" s="87"/>
      <c r="EUJ144" s="87"/>
      <c r="EUK144" s="87"/>
      <c r="EUL144" s="87"/>
      <c r="EUM144" s="87"/>
      <c r="EUN144" s="87"/>
      <c r="EUO144" s="87"/>
      <c r="EUP144" s="87"/>
      <c r="EUQ144" s="87"/>
      <c r="EUR144" s="87"/>
      <c r="EUS144" s="87"/>
      <c r="EUT144" s="87"/>
      <c r="EUU144" s="87"/>
      <c r="EUV144" s="87"/>
      <c r="EUW144" s="87"/>
      <c r="EUX144" s="87"/>
      <c r="EUY144" s="87"/>
      <c r="EUZ144" s="87"/>
      <c r="EVA144" s="87"/>
      <c r="EVB144" s="87"/>
      <c r="EVC144" s="87"/>
      <c r="EVD144" s="87"/>
      <c r="EVE144" s="87"/>
      <c r="EVF144" s="87"/>
      <c r="EVG144" s="87"/>
      <c r="EVH144" s="87"/>
      <c r="EVI144" s="87"/>
      <c r="EVJ144" s="87"/>
      <c r="EVK144" s="87"/>
      <c r="EVL144" s="87"/>
      <c r="EVM144" s="87"/>
      <c r="EVN144" s="87"/>
      <c r="EVO144" s="87"/>
      <c r="EVP144" s="87"/>
      <c r="EVQ144" s="87"/>
      <c r="EVR144" s="87"/>
      <c r="EVS144" s="87"/>
      <c r="EVT144" s="87"/>
      <c r="EVU144" s="87"/>
      <c r="EVV144" s="87"/>
      <c r="EVW144" s="87"/>
      <c r="EVX144" s="87"/>
      <c r="EVY144" s="87"/>
      <c r="EVZ144" s="87"/>
      <c r="EWA144" s="87"/>
      <c r="EWB144" s="87"/>
      <c r="EWC144" s="87"/>
      <c r="EWD144" s="87"/>
      <c r="EWE144" s="87"/>
      <c r="EWF144" s="87"/>
      <c r="EWG144" s="87"/>
      <c r="EWH144" s="87"/>
      <c r="EWI144" s="87"/>
      <c r="EWJ144" s="87"/>
      <c r="EWK144" s="87"/>
      <c r="EWL144" s="87"/>
      <c r="EWM144" s="87"/>
      <c r="EWN144" s="87"/>
      <c r="EWO144" s="87"/>
      <c r="EWP144" s="87"/>
      <c r="EWQ144" s="87"/>
      <c r="EWR144" s="87"/>
      <c r="EWS144" s="87"/>
      <c r="EWT144" s="87"/>
      <c r="EWU144" s="87"/>
      <c r="EWV144" s="87"/>
      <c r="EWW144" s="87"/>
      <c r="EWX144" s="87"/>
      <c r="EWY144" s="87"/>
      <c r="EWZ144" s="87"/>
      <c r="EXA144" s="87"/>
      <c r="EXB144" s="87"/>
      <c r="EXC144" s="87"/>
      <c r="EXD144" s="87"/>
      <c r="EXE144" s="87"/>
      <c r="EXF144" s="87"/>
      <c r="EXG144" s="87"/>
      <c r="EXH144" s="87"/>
      <c r="EXI144" s="87"/>
      <c r="EXJ144" s="87"/>
      <c r="EXK144" s="87"/>
      <c r="EXL144" s="87"/>
      <c r="EXM144" s="87"/>
      <c r="EXN144" s="87"/>
      <c r="EXO144" s="87"/>
      <c r="EXP144" s="87"/>
      <c r="EXQ144" s="87"/>
      <c r="EXR144" s="87"/>
      <c r="EXS144" s="87"/>
      <c r="EXT144" s="87"/>
      <c r="EXU144" s="87"/>
      <c r="EXV144" s="87"/>
      <c r="EXW144" s="87"/>
      <c r="EXX144" s="87"/>
      <c r="EXY144" s="87"/>
      <c r="EXZ144" s="87"/>
      <c r="EYA144" s="87"/>
      <c r="EYB144" s="87"/>
      <c r="EYC144" s="87"/>
      <c r="EYD144" s="87"/>
      <c r="EYE144" s="87"/>
      <c r="EYF144" s="87"/>
      <c r="EYG144" s="87"/>
      <c r="EYH144" s="87"/>
      <c r="EYI144" s="87"/>
      <c r="EYJ144" s="87"/>
      <c r="EYK144" s="87"/>
      <c r="EYL144" s="87"/>
      <c r="EYM144" s="87"/>
      <c r="EYN144" s="87"/>
      <c r="EYO144" s="87"/>
      <c r="EYP144" s="87"/>
      <c r="EYQ144" s="87"/>
      <c r="EYR144" s="87"/>
      <c r="EYS144" s="87"/>
      <c r="EYT144" s="87"/>
      <c r="EYU144" s="87"/>
      <c r="EYV144" s="87"/>
      <c r="EYW144" s="87"/>
      <c r="EYX144" s="87"/>
      <c r="EYY144" s="87"/>
      <c r="EYZ144" s="87"/>
      <c r="EZA144" s="87"/>
      <c r="EZB144" s="87"/>
      <c r="EZC144" s="87"/>
      <c r="EZD144" s="87"/>
      <c r="EZE144" s="87"/>
      <c r="EZF144" s="87"/>
      <c r="EZG144" s="87"/>
      <c r="EZH144" s="87"/>
      <c r="EZI144" s="87"/>
      <c r="EZJ144" s="87"/>
      <c r="EZK144" s="87"/>
      <c r="EZL144" s="87"/>
      <c r="EZM144" s="87"/>
      <c r="EZN144" s="87"/>
      <c r="EZO144" s="87"/>
      <c r="EZP144" s="87"/>
      <c r="EZQ144" s="87"/>
      <c r="EZR144" s="87"/>
      <c r="EZS144" s="87"/>
      <c r="EZT144" s="87"/>
      <c r="EZU144" s="87"/>
      <c r="EZV144" s="87"/>
      <c r="EZW144" s="87"/>
      <c r="EZX144" s="87"/>
      <c r="EZY144" s="87"/>
      <c r="EZZ144" s="87"/>
      <c r="FAA144" s="87"/>
      <c r="FAB144" s="87"/>
      <c r="FAC144" s="87"/>
      <c r="FAD144" s="87"/>
      <c r="FAE144" s="87"/>
      <c r="FAF144" s="87"/>
      <c r="FAG144" s="87"/>
      <c r="FAH144" s="87"/>
      <c r="FAI144" s="87"/>
      <c r="FAJ144" s="87"/>
      <c r="FAK144" s="87"/>
      <c r="FAL144" s="87"/>
      <c r="FAM144" s="87"/>
      <c r="FAN144" s="87"/>
      <c r="FAO144" s="87"/>
      <c r="FAP144" s="87"/>
      <c r="FAQ144" s="87"/>
      <c r="FAR144" s="87"/>
      <c r="FAS144" s="87"/>
      <c r="FAT144" s="87"/>
      <c r="FAU144" s="87"/>
      <c r="FAV144" s="87"/>
      <c r="FAW144" s="87"/>
      <c r="FAX144" s="87"/>
      <c r="FAY144" s="87"/>
      <c r="FAZ144" s="87"/>
      <c r="FBA144" s="87"/>
      <c r="FBB144" s="87"/>
      <c r="FBC144" s="87"/>
      <c r="FBD144" s="87"/>
      <c r="FBE144" s="87"/>
      <c r="FBF144" s="87"/>
      <c r="FBG144" s="87"/>
      <c r="FBH144" s="87"/>
      <c r="FBI144" s="87"/>
      <c r="FBJ144" s="87"/>
      <c r="FBK144" s="87"/>
      <c r="FBL144" s="87"/>
      <c r="FBM144" s="87"/>
      <c r="FBN144" s="87"/>
      <c r="FBO144" s="87"/>
      <c r="FBP144" s="87"/>
      <c r="FBQ144" s="87"/>
      <c r="FBR144" s="87"/>
      <c r="FBS144" s="87"/>
      <c r="FBT144" s="87"/>
      <c r="FBU144" s="87"/>
      <c r="FBV144" s="87"/>
      <c r="FBW144" s="87"/>
      <c r="FBX144" s="87"/>
      <c r="FBY144" s="87"/>
      <c r="FBZ144" s="87"/>
      <c r="FCA144" s="87"/>
      <c r="FCB144" s="87"/>
      <c r="FCC144" s="87"/>
      <c r="FCD144" s="87"/>
      <c r="FCE144" s="87"/>
      <c r="FCF144" s="87"/>
      <c r="FCG144" s="87"/>
      <c r="FCH144" s="87"/>
      <c r="FCI144" s="87"/>
      <c r="FCJ144" s="87"/>
      <c r="FCK144" s="87"/>
      <c r="FCL144" s="87"/>
      <c r="FCM144" s="87"/>
      <c r="FCN144" s="87"/>
      <c r="FCO144" s="87"/>
      <c r="FCP144" s="87"/>
      <c r="FCQ144" s="87"/>
      <c r="FCR144" s="87"/>
      <c r="FCS144" s="87"/>
      <c r="FCT144" s="87"/>
      <c r="FCU144" s="87"/>
      <c r="FCV144" s="87"/>
      <c r="FCW144" s="87"/>
      <c r="FCX144" s="87"/>
      <c r="FCY144" s="87"/>
      <c r="FCZ144" s="87"/>
      <c r="FDA144" s="87"/>
      <c r="FDB144" s="87"/>
      <c r="FDC144" s="87"/>
      <c r="FDD144" s="87"/>
      <c r="FDE144" s="87"/>
      <c r="FDF144" s="87"/>
      <c r="FDG144" s="87"/>
      <c r="FDH144" s="87"/>
      <c r="FDI144" s="87"/>
      <c r="FDJ144" s="87"/>
      <c r="FDK144" s="87"/>
      <c r="FDL144" s="87"/>
      <c r="FDM144" s="87"/>
      <c r="FDN144" s="87"/>
      <c r="FDO144" s="87"/>
      <c r="FDP144" s="87"/>
      <c r="FDQ144" s="87"/>
      <c r="FDR144" s="87"/>
      <c r="FDS144" s="87"/>
      <c r="FDT144" s="87"/>
      <c r="FDU144" s="87"/>
      <c r="FDV144" s="87"/>
      <c r="FDW144" s="87"/>
      <c r="FDX144" s="87"/>
      <c r="FDY144" s="87"/>
      <c r="FDZ144" s="87"/>
      <c r="FEA144" s="87"/>
      <c r="FEB144" s="87"/>
      <c r="FEC144" s="87"/>
      <c r="FED144" s="87"/>
      <c r="FEE144" s="87"/>
      <c r="FEF144" s="87"/>
      <c r="FEG144" s="87"/>
      <c r="FEH144" s="87"/>
      <c r="FEI144" s="87"/>
      <c r="FEJ144" s="87"/>
      <c r="FEK144" s="87"/>
      <c r="FEL144" s="87"/>
      <c r="FEM144" s="87"/>
      <c r="FEN144" s="87"/>
      <c r="FEO144" s="87"/>
      <c r="FEP144" s="87"/>
      <c r="FEQ144" s="87"/>
      <c r="FER144" s="87"/>
      <c r="FES144" s="87"/>
      <c r="FET144" s="87"/>
      <c r="FEU144" s="87"/>
      <c r="FEV144" s="87"/>
      <c r="FEW144" s="87"/>
      <c r="FEX144" s="87"/>
      <c r="FEY144" s="87"/>
      <c r="FEZ144" s="87"/>
      <c r="FFA144" s="87"/>
      <c r="FFB144" s="87"/>
      <c r="FFC144" s="87"/>
      <c r="FFD144" s="87"/>
      <c r="FFE144" s="87"/>
      <c r="FFF144" s="87"/>
      <c r="FFG144" s="87"/>
      <c r="FFH144" s="87"/>
      <c r="FFI144" s="87"/>
      <c r="FFJ144" s="87"/>
      <c r="FFK144" s="87"/>
      <c r="FFL144" s="87"/>
      <c r="FFM144" s="87"/>
      <c r="FFN144" s="87"/>
      <c r="FFO144" s="87"/>
      <c r="FFP144" s="87"/>
      <c r="FFQ144" s="87"/>
      <c r="FFR144" s="87"/>
      <c r="FFS144" s="87"/>
      <c r="FFT144" s="87"/>
      <c r="FFU144" s="87"/>
      <c r="FFV144" s="87"/>
      <c r="FFW144" s="87"/>
      <c r="FFX144" s="87"/>
      <c r="FFY144" s="87"/>
      <c r="FFZ144" s="87"/>
      <c r="FGA144" s="87"/>
      <c r="FGB144" s="87"/>
      <c r="FGC144" s="87"/>
      <c r="FGD144" s="87"/>
      <c r="FGE144" s="87"/>
      <c r="FGF144" s="87"/>
      <c r="FGG144" s="87"/>
      <c r="FGH144" s="87"/>
      <c r="FGI144" s="87"/>
      <c r="FGJ144" s="87"/>
      <c r="FGK144" s="87"/>
      <c r="FGL144" s="87"/>
      <c r="FGM144" s="87"/>
      <c r="FGN144" s="87"/>
      <c r="FGO144" s="87"/>
      <c r="FGP144" s="87"/>
      <c r="FGQ144" s="87"/>
      <c r="FGR144" s="87"/>
      <c r="FGS144" s="87"/>
      <c r="FGT144" s="87"/>
      <c r="FGU144" s="87"/>
      <c r="FGV144" s="87"/>
      <c r="FGW144" s="87"/>
      <c r="FGX144" s="87"/>
      <c r="FGY144" s="87"/>
      <c r="FGZ144" s="87"/>
      <c r="FHA144" s="87"/>
      <c r="FHB144" s="87"/>
      <c r="FHC144" s="87"/>
      <c r="FHD144" s="87"/>
      <c r="FHE144" s="87"/>
      <c r="FHF144" s="87"/>
      <c r="FHG144" s="87"/>
      <c r="FHH144" s="87"/>
      <c r="FHI144" s="87"/>
      <c r="FHJ144" s="87"/>
      <c r="FHK144" s="87"/>
      <c r="FHL144" s="87"/>
      <c r="FHM144" s="87"/>
      <c r="FHN144" s="87"/>
      <c r="FHO144" s="87"/>
      <c r="FHP144" s="87"/>
      <c r="FHQ144" s="87"/>
      <c r="FHR144" s="87"/>
      <c r="FHS144" s="87"/>
      <c r="FHT144" s="87"/>
      <c r="FHU144" s="87"/>
      <c r="FHV144" s="87"/>
      <c r="FHW144" s="87"/>
      <c r="FHX144" s="87"/>
      <c r="FHY144" s="87"/>
      <c r="FHZ144" s="87"/>
      <c r="FIA144" s="87"/>
      <c r="FIB144" s="87"/>
      <c r="FIC144" s="87"/>
      <c r="FID144" s="87"/>
      <c r="FIE144" s="87"/>
      <c r="FIF144" s="87"/>
      <c r="FIG144" s="87"/>
      <c r="FIH144" s="87"/>
      <c r="FII144" s="87"/>
      <c r="FIJ144" s="87"/>
      <c r="FIK144" s="87"/>
      <c r="FIL144" s="87"/>
      <c r="FIM144" s="87"/>
      <c r="FIN144" s="87"/>
      <c r="FIO144" s="87"/>
      <c r="FIP144" s="87"/>
      <c r="FIQ144" s="87"/>
      <c r="FIR144" s="87"/>
      <c r="FIS144" s="87"/>
      <c r="FIT144" s="87"/>
      <c r="FIU144" s="87"/>
      <c r="FIV144" s="87"/>
      <c r="FIW144" s="87"/>
      <c r="FIX144" s="87"/>
      <c r="FIY144" s="87"/>
      <c r="FIZ144" s="87"/>
      <c r="FJA144" s="87"/>
      <c r="FJB144" s="87"/>
      <c r="FJC144" s="87"/>
      <c r="FJD144" s="87"/>
      <c r="FJE144" s="87"/>
      <c r="FJF144" s="87"/>
      <c r="FJG144" s="87"/>
      <c r="FJH144" s="87"/>
      <c r="FJI144" s="87"/>
      <c r="FJJ144" s="87"/>
      <c r="FJK144" s="87"/>
      <c r="FJL144" s="87"/>
      <c r="FJM144" s="87"/>
      <c r="FJN144" s="87"/>
      <c r="FJO144" s="87"/>
      <c r="FJP144" s="87"/>
      <c r="FJQ144" s="87"/>
      <c r="FJR144" s="87"/>
      <c r="FJS144" s="87"/>
      <c r="FJT144" s="87"/>
      <c r="FJU144" s="87"/>
      <c r="FJV144" s="87"/>
      <c r="FJW144" s="87"/>
      <c r="FJX144" s="87"/>
      <c r="FJY144" s="87"/>
      <c r="FJZ144" s="87"/>
      <c r="FKA144" s="87"/>
      <c r="FKB144" s="87"/>
      <c r="FKC144" s="87"/>
      <c r="FKD144" s="87"/>
      <c r="FKE144" s="87"/>
      <c r="FKF144" s="87"/>
      <c r="FKG144" s="87"/>
      <c r="FKH144" s="87"/>
      <c r="FKI144" s="87"/>
      <c r="FKJ144" s="87"/>
      <c r="FKK144" s="87"/>
      <c r="FKL144" s="87"/>
      <c r="FKM144" s="87"/>
      <c r="FKN144" s="87"/>
      <c r="FKO144" s="87"/>
      <c r="FKP144" s="87"/>
      <c r="FKQ144" s="87"/>
      <c r="FKR144" s="87"/>
      <c r="FKS144" s="87"/>
      <c r="FKT144" s="87"/>
      <c r="FKU144" s="87"/>
      <c r="FKV144" s="87"/>
      <c r="FKW144" s="87"/>
      <c r="FKX144" s="87"/>
      <c r="FKY144" s="87"/>
      <c r="FKZ144" s="87"/>
      <c r="FLA144" s="87"/>
      <c r="FLB144" s="87"/>
      <c r="FLC144" s="87"/>
      <c r="FLD144" s="87"/>
      <c r="FLE144" s="87"/>
      <c r="FLF144" s="87"/>
      <c r="FLG144" s="87"/>
      <c r="FLH144" s="87"/>
      <c r="FLI144" s="87"/>
      <c r="FLJ144" s="87"/>
      <c r="FLK144" s="87"/>
      <c r="FLL144" s="87"/>
      <c r="FLM144" s="87"/>
      <c r="FLN144" s="87"/>
      <c r="FLO144" s="87"/>
      <c r="FLP144" s="87"/>
      <c r="FLQ144" s="87"/>
      <c r="FLR144" s="87"/>
      <c r="FLS144" s="87"/>
      <c r="FLT144" s="87"/>
      <c r="FLU144" s="87"/>
      <c r="FLV144" s="87"/>
      <c r="FLW144" s="87"/>
      <c r="FLX144" s="87"/>
      <c r="FLY144" s="87"/>
      <c r="FLZ144" s="87"/>
      <c r="FMA144" s="87"/>
      <c r="FMB144" s="87"/>
      <c r="FMC144" s="87"/>
      <c r="FMD144" s="87"/>
      <c r="FME144" s="87"/>
      <c r="FMF144" s="87"/>
      <c r="FMG144" s="87"/>
      <c r="FMH144" s="87"/>
      <c r="FMI144" s="87"/>
      <c r="FMJ144" s="87"/>
      <c r="FMK144" s="87"/>
      <c r="FML144" s="87"/>
      <c r="FMM144" s="87"/>
      <c r="FMN144" s="87"/>
      <c r="FMO144" s="87"/>
      <c r="FMP144" s="87"/>
      <c r="FMQ144" s="87"/>
      <c r="FMR144" s="87"/>
      <c r="FMS144" s="87"/>
      <c r="FMT144" s="87"/>
      <c r="FMU144" s="87"/>
      <c r="FMV144" s="87"/>
      <c r="FMW144" s="87"/>
      <c r="FMX144" s="87"/>
      <c r="FMY144" s="87"/>
      <c r="FMZ144" s="87"/>
      <c r="FNA144" s="87"/>
      <c r="FNB144" s="87"/>
      <c r="FNC144" s="87"/>
      <c r="FND144" s="87"/>
      <c r="FNE144" s="87"/>
      <c r="FNF144" s="87"/>
      <c r="FNG144" s="87"/>
      <c r="FNH144" s="87"/>
      <c r="FNI144" s="87"/>
      <c r="FNJ144" s="87"/>
      <c r="FNK144" s="87"/>
      <c r="FNL144" s="87"/>
      <c r="FNM144" s="87"/>
      <c r="FNN144" s="87"/>
      <c r="FNO144" s="87"/>
      <c r="FNP144" s="87"/>
      <c r="FNQ144" s="87"/>
      <c r="FNR144" s="87"/>
      <c r="FNS144" s="87"/>
      <c r="FNT144" s="87"/>
      <c r="FNU144" s="87"/>
      <c r="FNV144" s="87"/>
      <c r="FNW144" s="87"/>
      <c r="FNX144" s="87"/>
      <c r="FNY144" s="87"/>
      <c r="FNZ144" s="87"/>
      <c r="FOA144" s="87"/>
      <c r="FOB144" s="87"/>
      <c r="FOC144" s="87"/>
      <c r="FOD144" s="87"/>
      <c r="FOE144" s="87"/>
      <c r="FOF144" s="87"/>
      <c r="FOG144" s="87"/>
      <c r="FOH144" s="87"/>
      <c r="FOI144" s="87"/>
      <c r="FOJ144" s="87"/>
      <c r="FOK144" s="87"/>
      <c r="FOL144" s="87"/>
      <c r="FOM144" s="87"/>
      <c r="FON144" s="87"/>
      <c r="FOO144" s="87"/>
      <c r="FOP144" s="87"/>
      <c r="FOQ144" s="87"/>
      <c r="FOR144" s="87"/>
      <c r="FOS144" s="87"/>
      <c r="FOT144" s="87"/>
      <c r="FOU144" s="87"/>
      <c r="FOV144" s="87"/>
      <c r="FOW144" s="87"/>
      <c r="FOX144" s="87"/>
      <c r="FOY144" s="87"/>
      <c r="FOZ144" s="87"/>
      <c r="FPA144" s="87"/>
      <c r="FPB144" s="87"/>
      <c r="FPC144" s="87"/>
      <c r="FPD144" s="87"/>
      <c r="FPE144" s="87"/>
      <c r="FPF144" s="87"/>
      <c r="FPG144" s="87"/>
      <c r="FPH144" s="87"/>
      <c r="FPI144" s="87"/>
      <c r="FPJ144" s="87"/>
      <c r="FPK144" s="87"/>
      <c r="FPL144" s="87"/>
      <c r="FPM144" s="87"/>
      <c r="FPN144" s="87"/>
      <c r="FPO144" s="87"/>
      <c r="FPP144" s="87"/>
      <c r="FPQ144" s="87"/>
      <c r="FPR144" s="87"/>
      <c r="FPS144" s="87"/>
      <c r="FPT144" s="87"/>
      <c r="FPU144" s="87"/>
      <c r="FPV144" s="87"/>
      <c r="FPW144" s="87"/>
      <c r="FPX144" s="87"/>
      <c r="FPY144" s="87"/>
      <c r="FPZ144" s="87"/>
      <c r="FQA144" s="87"/>
      <c r="FQB144" s="87"/>
      <c r="FQC144" s="87"/>
      <c r="FQD144" s="87"/>
      <c r="FQE144" s="87"/>
      <c r="FQF144" s="87"/>
      <c r="FQG144" s="87"/>
      <c r="FQH144" s="87"/>
      <c r="FQI144" s="87"/>
      <c r="FQJ144" s="87"/>
      <c r="FQK144" s="87"/>
      <c r="FQL144" s="87"/>
      <c r="FQM144" s="87"/>
      <c r="FQN144" s="87"/>
      <c r="FQO144" s="87"/>
      <c r="FQP144" s="87"/>
      <c r="FQQ144" s="87"/>
      <c r="FQR144" s="87"/>
      <c r="FQS144" s="87"/>
      <c r="FQT144" s="87"/>
      <c r="FQU144" s="87"/>
      <c r="FQV144" s="87"/>
      <c r="FQW144" s="87"/>
      <c r="FQX144" s="87"/>
      <c r="FQY144" s="87"/>
      <c r="FQZ144" s="87"/>
      <c r="FRA144" s="87"/>
      <c r="FRB144" s="87"/>
      <c r="FRC144" s="87"/>
      <c r="FRD144" s="87"/>
      <c r="FRE144" s="87"/>
      <c r="FRF144" s="87"/>
      <c r="FRG144" s="87"/>
      <c r="FRH144" s="87"/>
      <c r="FRI144" s="87"/>
      <c r="FRJ144" s="87"/>
      <c r="FRK144" s="87"/>
      <c r="FRL144" s="87"/>
      <c r="FRM144" s="87"/>
      <c r="FRN144" s="87"/>
      <c r="FRO144" s="87"/>
      <c r="FRP144" s="87"/>
      <c r="FRQ144" s="87"/>
      <c r="FRR144" s="87"/>
      <c r="FRS144" s="87"/>
      <c r="FRT144" s="87"/>
      <c r="FRU144" s="87"/>
      <c r="FRV144" s="87"/>
      <c r="FRW144" s="87"/>
      <c r="FRX144" s="87"/>
      <c r="FRY144" s="87"/>
      <c r="FRZ144" s="87"/>
      <c r="FSA144" s="87"/>
      <c r="FSB144" s="87"/>
      <c r="FSC144" s="87"/>
      <c r="FSD144" s="87"/>
      <c r="FSE144" s="87"/>
      <c r="FSF144" s="87"/>
      <c r="FSG144" s="87"/>
      <c r="FSH144" s="87"/>
      <c r="FSI144" s="87"/>
      <c r="FSJ144" s="87"/>
      <c r="FSK144" s="87"/>
      <c r="FSL144" s="87"/>
      <c r="FSM144" s="87"/>
      <c r="FSN144" s="87"/>
      <c r="FSO144" s="87"/>
      <c r="FSP144" s="87"/>
      <c r="FSQ144" s="87"/>
      <c r="FSR144" s="87"/>
      <c r="FSS144" s="87"/>
      <c r="FST144" s="87"/>
      <c r="FSU144" s="87"/>
      <c r="FSV144" s="87"/>
      <c r="FSW144" s="87"/>
      <c r="FSX144" s="87"/>
      <c r="FSY144" s="87"/>
      <c r="FSZ144" s="87"/>
      <c r="FTA144" s="87"/>
      <c r="FTB144" s="87"/>
      <c r="FTC144" s="87"/>
      <c r="FTD144" s="87"/>
      <c r="FTE144" s="87"/>
      <c r="FTF144" s="87"/>
      <c r="FTG144" s="87"/>
      <c r="FTH144" s="87"/>
      <c r="FTI144" s="87"/>
      <c r="FTJ144" s="87"/>
      <c r="FTK144" s="87"/>
      <c r="FTL144" s="87"/>
      <c r="FTM144" s="87"/>
      <c r="FTN144" s="87"/>
      <c r="FTO144" s="87"/>
      <c r="FTP144" s="87"/>
      <c r="FTQ144" s="87"/>
      <c r="FTR144" s="87"/>
      <c r="FTS144" s="87"/>
      <c r="FTT144" s="87"/>
      <c r="FTU144" s="87"/>
      <c r="FTV144" s="87"/>
      <c r="FTW144" s="87"/>
      <c r="FTX144" s="87"/>
      <c r="FTY144" s="87"/>
      <c r="FTZ144" s="87"/>
      <c r="FUA144" s="87"/>
      <c r="FUB144" s="87"/>
      <c r="FUC144" s="87"/>
      <c r="FUD144" s="87"/>
      <c r="FUE144" s="87"/>
      <c r="FUF144" s="87"/>
      <c r="FUG144" s="87"/>
      <c r="FUH144" s="87"/>
      <c r="FUI144" s="87"/>
      <c r="FUJ144" s="87"/>
      <c r="FUK144" s="87"/>
      <c r="FUL144" s="87"/>
      <c r="FUM144" s="87"/>
      <c r="FUN144" s="87"/>
      <c r="FUO144" s="87"/>
      <c r="FUP144" s="87"/>
      <c r="FUQ144" s="87"/>
      <c r="FUR144" s="87"/>
      <c r="FUS144" s="87"/>
      <c r="FUT144" s="87"/>
      <c r="FUU144" s="87"/>
      <c r="FUV144" s="87"/>
      <c r="FUW144" s="87"/>
      <c r="FUX144" s="87"/>
      <c r="FUY144" s="87"/>
      <c r="FUZ144" s="87"/>
      <c r="FVA144" s="87"/>
      <c r="FVB144" s="87"/>
      <c r="FVC144" s="87"/>
      <c r="FVD144" s="87"/>
      <c r="FVE144" s="87"/>
      <c r="FVF144" s="87"/>
      <c r="FVG144" s="87"/>
      <c r="FVH144" s="87"/>
      <c r="FVI144" s="87"/>
      <c r="FVJ144" s="87"/>
      <c r="FVK144" s="87"/>
      <c r="FVL144" s="87"/>
      <c r="FVM144" s="87"/>
      <c r="FVN144" s="87"/>
      <c r="FVO144" s="87"/>
      <c r="FVP144" s="87"/>
      <c r="FVQ144" s="87"/>
      <c r="FVR144" s="87"/>
      <c r="FVS144" s="87"/>
      <c r="FVT144" s="87"/>
      <c r="FVU144" s="87"/>
      <c r="FVV144" s="87"/>
      <c r="FVW144" s="87"/>
      <c r="FVX144" s="87"/>
      <c r="FVY144" s="87"/>
      <c r="FVZ144" s="87"/>
      <c r="FWA144" s="87"/>
      <c r="FWB144" s="87"/>
      <c r="FWC144" s="87"/>
      <c r="FWD144" s="87"/>
      <c r="FWE144" s="87"/>
      <c r="FWF144" s="87"/>
      <c r="FWG144" s="87"/>
      <c r="FWH144" s="87"/>
      <c r="FWI144" s="87"/>
      <c r="FWJ144" s="87"/>
      <c r="FWK144" s="87"/>
      <c r="FWL144" s="87"/>
      <c r="FWM144" s="87"/>
      <c r="FWN144" s="87"/>
      <c r="FWO144" s="87"/>
      <c r="FWP144" s="87"/>
      <c r="FWQ144" s="87"/>
      <c r="FWR144" s="87"/>
      <c r="FWS144" s="87"/>
      <c r="FWT144" s="87"/>
      <c r="FWU144" s="87"/>
      <c r="FWV144" s="87"/>
      <c r="FWW144" s="87"/>
      <c r="FWX144" s="87"/>
      <c r="FWY144" s="87"/>
      <c r="FWZ144" s="87"/>
      <c r="FXA144" s="87"/>
      <c r="FXB144" s="87"/>
      <c r="FXC144" s="87"/>
      <c r="FXD144" s="87"/>
      <c r="FXE144" s="87"/>
      <c r="FXF144" s="87"/>
      <c r="FXG144" s="87"/>
      <c r="FXH144" s="87"/>
      <c r="FXI144" s="87"/>
      <c r="FXJ144" s="87"/>
      <c r="FXK144" s="87"/>
      <c r="FXL144" s="87"/>
      <c r="FXM144" s="87"/>
      <c r="FXN144" s="87"/>
      <c r="FXO144" s="87"/>
      <c r="FXP144" s="87"/>
      <c r="FXQ144" s="87"/>
      <c r="FXR144" s="87"/>
      <c r="FXS144" s="87"/>
      <c r="FXT144" s="87"/>
      <c r="FXU144" s="87"/>
      <c r="FXV144" s="87"/>
      <c r="FXW144" s="87"/>
      <c r="FXX144" s="87"/>
      <c r="FXY144" s="87"/>
      <c r="FXZ144" s="87"/>
      <c r="FYA144" s="87"/>
      <c r="FYB144" s="87"/>
      <c r="FYC144" s="87"/>
      <c r="FYD144" s="87"/>
      <c r="FYE144" s="87"/>
      <c r="FYF144" s="87"/>
      <c r="FYG144" s="87"/>
      <c r="FYH144" s="87"/>
      <c r="FYI144" s="87"/>
      <c r="FYJ144" s="87"/>
      <c r="FYK144" s="87"/>
      <c r="FYL144" s="87"/>
      <c r="FYM144" s="87"/>
      <c r="FYN144" s="87"/>
      <c r="FYO144" s="87"/>
      <c r="FYP144" s="87"/>
      <c r="FYQ144" s="87"/>
      <c r="FYR144" s="87"/>
      <c r="FYS144" s="87"/>
      <c r="FYT144" s="87"/>
      <c r="FYU144" s="87"/>
      <c r="FYV144" s="87"/>
      <c r="FYW144" s="87"/>
      <c r="FYX144" s="87"/>
      <c r="FYY144" s="87"/>
      <c r="FYZ144" s="87"/>
      <c r="FZA144" s="87"/>
      <c r="FZB144" s="87"/>
      <c r="FZC144" s="87"/>
      <c r="FZD144" s="87"/>
      <c r="FZE144" s="87"/>
      <c r="FZF144" s="87"/>
      <c r="FZG144" s="87"/>
      <c r="FZH144" s="87"/>
      <c r="FZI144" s="87"/>
      <c r="FZJ144" s="87"/>
      <c r="FZK144" s="87"/>
      <c r="FZL144" s="87"/>
      <c r="FZM144" s="87"/>
      <c r="FZN144" s="87"/>
      <c r="FZO144" s="87"/>
      <c r="FZP144" s="87"/>
      <c r="FZQ144" s="87"/>
      <c r="FZR144" s="87"/>
      <c r="FZS144" s="87"/>
      <c r="FZT144" s="87"/>
      <c r="FZU144" s="87"/>
      <c r="FZV144" s="87"/>
      <c r="FZW144" s="87"/>
      <c r="FZX144" s="87"/>
      <c r="FZY144" s="87"/>
      <c r="FZZ144" s="87"/>
      <c r="GAA144" s="87"/>
      <c r="GAB144" s="87"/>
      <c r="GAC144" s="87"/>
      <c r="GAD144" s="87"/>
      <c r="GAE144" s="87"/>
      <c r="GAF144" s="87"/>
      <c r="GAG144" s="87"/>
      <c r="GAH144" s="87"/>
      <c r="GAI144" s="87"/>
      <c r="GAJ144" s="87"/>
      <c r="GAK144" s="87"/>
      <c r="GAL144" s="87"/>
      <c r="GAM144" s="87"/>
      <c r="GAN144" s="87"/>
      <c r="GAO144" s="87"/>
      <c r="GAP144" s="87"/>
      <c r="GAQ144" s="87"/>
      <c r="GAR144" s="87"/>
      <c r="GAS144" s="87"/>
      <c r="GAT144" s="87"/>
      <c r="GAU144" s="87"/>
      <c r="GAV144" s="87"/>
      <c r="GAW144" s="87"/>
      <c r="GAX144" s="87"/>
      <c r="GAY144" s="87"/>
      <c r="GAZ144" s="87"/>
      <c r="GBA144" s="87"/>
      <c r="GBB144" s="87"/>
      <c r="GBC144" s="87"/>
      <c r="GBD144" s="87"/>
      <c r="GBE144" s="87"/>
      <c r="GBF144" s="87"/>
      <c r="GBG144" s="87"/>
      <c r="GBH144" s="87"/>
      <c r="GBI144" s="87"/>
      <c r="GBJ144" s="87"/>
      <c r="GBK144" s="87"/>
      <c r="GBL144" s="87"/>
      <c r="GBM144" s="87"/>
      <c r="GBN144" s="87"/>
      <c r="GBO144" s="87"/>
      <c r="GBP144" s="87"/>
      <c r="GBQ144" s="87"/>
      <c r="GBR144" s="87"/>
      <c r="GBS144" s="87"/>
      <c r="GBT144" s="87"/>
      <c r="GBU144" s="87"/>
      <c r="GBV144" s="87"/>
      <c r="GBW144" s="87"/>
      <c r="GBX144" s="87"/>
      <c r="GBY144" s="87"/>
      <c r="GBZ144" s="87"/>
      <c r="GCA144" s="87"/>
      <c r="GCB144" s="87"/>
      <c r="GCC144" s="87"/>
      <c r="GCD144" s="87"/>
      <c r="GCE144" s="87"/>
      <c r="GCF144" s="87"/>
      <c r="GCG144" s="87"/>
      <c r="GCH144" s="87"/>
      <c r="GCI144" s="87"/>
      <c r="GCJ144" s="87"/>
      <c r="GCK144" s="87"/>
      <c r="GCL144" s="87"/>
      <c r="GCM144" s="87"/>
      <c r="GCN144" s="87"/>
      <c r="GCO144" s="87"/>
      <c r="GCP144" s="87"/>
      <c r="GCQ144" s="87"/>
      <c r="GCR144" s="87"/>
      <c r="GCS144" s="87"/>
      <c r="GCT144" s="87"/>
      <c r="GCU144" s="87"/>
      <c r="GCV144" s="87"/>
      <c r="GCW144" s="87"/>
      <c r="GCX144" s="87"/>
      <c r="GCY144" s="87"/>
      <c r="GCZ144" s="87"/>
      <c r="GDA144" s="87"/>
      <c r="GDB144" s="87"/>
      <c r="GDC144" s="87"/>
      <c r="GDD144" s="87"/>
      <c r="GDE144" s="87"/>
      <c r="GDF144" s="87"/>
      <c r="GDG144" s="87"/>
      <c r="GDH144" s="87"/>
      <c r="GDI144" s="87"/>
      <c r="GDJ144" s="87"/>
      <c r="GDK144" s="87"/>
      <c r="GDL144" s="87"/>
      <c r="GDM144" s="87"/>
      <c r="GDN144" s="87"/>
      <c r="GDO144" s="87"/>
      <c r="GDP144" s="87"/>
      <c r="GDQ144" s="87"/>
      <c r="GDR144" s="87"/>
      <c r="GDS144" s="87"/>
      <c r="GDT144" s="87"/>
      <c r="GDU144" s="87"/>
      <c r="GDV144" s="87"/>
      <c r="GDW144" s="87"/>
      <c r="GDX144" s="87"/>
      <c r="GDY144" s="87"/>
      <c r="GDZ144" s="87"/>
      <c r="GEA144" s="87"/>
      <c r="GEB144" s="87"/>
      <c r="GEC144" s="87"/>
      <c r="GED144" s="87"/>
      <c r="GEE144" s="87"/>
      <c r="GEF144" s="87"/>
      <c r="GEG144" s="87"/>
      <c r="GEH144" s="87"/>
      <c r="GEI144" s="87"/>
      <c r="GEJ144" s="87"/>
      <c r="GEK144" s="87"/>
      <c r="GEL144" s="87"/>
      <c r="GEM144" s="87"/>
      <c r="GEN144" s="87"/>
      <c r="GEO144" s="87"/>
      <c r="GEP144" s="87"/>
      <c r="GEQ144" s="87"/>
      <c r="GER144" s="87"/>
      <c r="GES144" s="87"/>
      <c r="GET144" s="87"/>
      <c r="GEU144" s="87"/>
      <c r="GEV144" s="87"/>
      <c r="GEW144" s="87"/>
      <c r="GEX144" s="87"/>
      <c r="GEY144" s="87"/>
      <c r="GEZ144" s="87"/>
      <c r="GFA144" s="87"/>
      <c r="GFB144" s="87"/>
      <c r="GFC144" s="87"/>
      <c r="GFD144" s="87"/>
      <c r="GFE144" s="87"/>
      <c r="GFF144" s="87"/>
      <c r="GFG144" s="87"/>
      <c r="GFH144" s="87"/>
      <c r="GFI144" s="87"/>
      <c r="GFJ144" s="87"/>
      <c r="GFK144" s="87"/>
      <c r="GFL144" s="87"/>
      <c r="GFM144" s="87"/>
      <c r="GFN144" s="87"/>
      <c r="GFO144" s="87"/>
      <c r="GFP144" s="87"/>
      <c r="GFQ144" s="87"/>
      <c r="GFR144" s="87"/>
      <c r="GFS144" s="87"/>
      <c r="GFT144" s="87"/>
      <c r="GFU144" s="87"/>
      <c r="GFV144" s="87"/>
      <c r="GFW144" s="87"/>
      <c r="GFX144" s="87"/>
      <c r="GFY144" s="87"/>
      <c r="GFZ144" s="87"/>
      <c r="GGA144" s="87"/>
      <c r="GGB144" s="87"/>
      <c r="GGC144" s="87"/>
      <c r="GGD144" s="87"/>
      <c r="GGE144" s="87"/>
      <c r="GGF144" s="87"/>
      <c r="GGG144" s="87"/>
      <c r="GGH144" s="87"/>
      <c r="GGI144" s="87"/>
      <c r="GGJ144" s="87"/>
      <c r="GGK144" s="87"/>
      <c r="GGL144" s="87"/>
      <c r="GGM144" s="87"/>
      <c r="GGN144" s="87"/>
      <c r="GGO144" s="87"/>
      <c r="GGP144" s="87"/>
      <c r="GGQ144" s="87"/>
      <c r="GGR144" s="87"/>
      <c r="GGS144" s="87"/>
      <c r="GGT144" s="87"/>
      <c r="GGU144" s="87"/>
      <c r="GGV144" s="87"/>
      <c r="GGW144" s="87"/>
      <c r="GGX144" s="87"/>
      <c r="GGY144" s="87"/>
      <c r="GGZ144" s="87"/>
      <c r="GHA144" s="87"/>
      <c r="GHB144" s="87"/>
      <c r="GHC144" s="87"/>
      <c r="GHD144" s="87"/>
      <c r="GHE144" s="87"/>
      <c r="GHF144" s="87"/>
      <c r="GHG144" s="87"/>
      <c r="GHH144" s="87"/>
      <c r="GHI144" s="87"/>
      <c r="GHJ144" s="87"/>
      <c r="GHK144" s="87"/>
      <c r="GHL144" s="87"/>
      <c r="GHM144" s="87"/>
      <c r="GHN144" s="87"/>
      <c r="GHO144" s="87"/>
      <c r="GHP144" s="87"/>
      <c r="GHQ144" s="87"/>
      <c r="GHR144" s="87"/>
      <c r="GHS144" s="87"/>
      <c r="GHT144" s="87"/>
      <c r="GHU144" s="87"/>
      <c r="GHV144" s="87"/>
      <c r="GHW144" s="87"/>
      <c r="GHX144" s="87"/>
      <c r="GHY144" s="87"/>
      <c r="GHZ144" s="87"/>
      <c r="GIA144" s="87"/>
      <c r="GIB144" s="87"/>
      <c r="GIC144" s="87"/>
      <c r="GID144" s="87"/>
      <c r="GIE144" s="87"/>
      <c r="GIF144" s="87"/>
      <c r="GIG144" s="87"/>
      <c r="GIH144" s="87"/>
      <c r="GII144" s="87"/>
      <c r="GIJ144" s="87"/>
      <c r="GIK144" s="87"/>
      <c r="GIL144" s="87"/>
      <c r="GIM144" s="87"/>
      <c r="GIN144" s="87"/>
      <c r="GIO144" s="87"/>
      <c r="GIP144" s="87"/>
      <c r="GIQ144" s="87"/>
      <c r="GIR144" s="87"/>
      <c r="GIS144" s="87"/>
      <c r="GIT144" s="87"/>
      <c r="GIU144" s="87"/>
      <c r="GIV144" s="87"/>
      <c r="GIW144" s="87"/>
      <c r="GIX144" s="87"/>
      <c r="GIY144" s="87"/>
      <c r="GIZ144" s="87"/>
      <c r="GJA144" s="87"/>
      <c r="GJB144" s="87"/>
      <c r="GJC144" s="87"/>
      <c r="GJD144" s="87"/>
      <c r="GJE144" s="87"/>
      <c r="GJF144" s="87"/>
      <c r="GJG144" s="87"/>
      <c r="GJH144" s="87"/>
      <c r="GJI144" s="87"/>
      <c r="GJJ144" s="87"/>
      <c r="GJK144" s="87"/>
      <c r="GJL144" s="87"/>
      <c r="GJM144" s="87"/>
      <c r="GJN144" s="87"/>
      <c r="GJO144" s="87"/>
      <c r="GJP144" s="87"/>
      <c r="GJQ144" s="87"/>
      <c r="GJR144" s="87"/>
      <c r="GJS144" s="87"/>
      <c r="GJT144" s="87"/>
      <c r="GJU144" s="87"/>
      <c r="GJV144" s="87"/>
      <c r="GJW144" s="87"/>
      <c r="GJX144" s="87"/>
      <c r="GJY144" s="87"/>
      <c r="GJZ144" s="87"/>
      <c r="GKA144" s="87"/>
      <c r="GKB144" s="87"/>
      <c r="GKC144" s="87"/>
      <c r="GKD144" s="87"/>
      <c r="GKE144" s="87"/>
      <c r="GKF144" s="87"/>
      <c r="GKG144" s="87"/>
      <c r="GKH144" s="87"/>
      <c r="GKI144" s="87"/>
      <c r="GKJ144" s="87"/>
      <c r="GKK144" s="87"/>
      <c r="GKL144" s="87"/>
      <c r="GKM144" s="87"/>
      <c r="GKN144" s="87"/>
      <c r="GKO144" s="87"/>
      <c r="GKP144" s="87"/>
      <c r="GKQ144" s="87"/>
      <c r="GKR144" s="87"/>
      <c r="GKS144" s="87"/>
      <c r="GKT144" s="87"/>
      <c r="GKU144" s="87"/>
      <c r="GKV144" s="87"/>
      <c r="GKW144" s="87"/>
      <c r="GKX144" s="87"/>
      <c r="GKY144" s="87"/>
      <c r="GKZ144" s="87"/>
      <c r="GLA144" s="87"/>
      <c r="GLB144" s="87"/>
      <c r="GLC144" s="87"/>
      <c r="GLD144" s="87"/>
      <c r="GLE144" s="87"/>
      <c r="GLF144" s="87"/>
      <c r="GLG144" s="87"/>
      <c r="GLH144" s="87"/>
      <c r="GLI144" s="87"/>
      <c r="GLJ144" s="87"/>
      <c r="GLK144" s="87"/>
      <c r="GLL144" s="87"/>
      <c r="GLM144" s="87"/>
      <c r="GLN144" s="87"/>
      <c r="GLO144" s="87"/>
      <c r="GLP144" s="87"/>
      <c r="GLQ144" s="87"/>
      <c r="GLR144" s="87"/>
      <c r="GLS144" s="87"/>
      <c r="GLT144" s="87"/>
      <c r="GLU144" s="87"/>
      <c r="GLV144" s="87"/>
      <c r="GLW144" s="87"/>
      <c r="GLX144" s="87"/>
      <c r="GLY144" s="87"/>
      <c r="GLZ144" s="87"/>
      <c r="GMA144" s="87"/>
      <c r="GMB144" s="87"/>
      <c r="GMC144" s="87"/>
      <c r="GMD144" s="87"/>
      <c r="GME144" s="87"/>
      <c r="GMF144" s="87"/>
      <c r="GMG144" s="87"/>
      <c r="GMH144" s="87"/>
      <c r="GMI144" s="87"/>
      <c r="GMJ144" s="87"/>
      <c r="GMK144" s="87"/>
      <c r="GML144" s="87"/>
      <c r="GMM144" s="87"/>
      <c r="GMN144" s="87"/>
      <c r="GMO144" s="87"/>
      <c r="GMP144" s="87"/>
      <c r="GMQ144" s="87"/>
      <c r="GMR144" s="87"/>
      <c r="GMS144" s="87"/>
      <c r="GMT144" s="87"/>
      <c r="GMU144" s="87"/>
      <c r="GMV144" s="87"/>
      <c r="GMW144" s="87"/>
      <c r="GMX144" s="87"/>
      <c r="GMY144" s="87"/>
      <c r="GMZ144" s="87"/>
      <c r="GNA144" s="87"/>
      <c r="GNB144" s="87"/>
      <c r="GNC144" s="87"/>
      <c r="GND144" s="87"/>
      <c r="GNE144" s="87"/>
      <c r="GNF144" s="87"/>
      <c r="GNG144" s="87"/>
      <c r="GNH144" s="87"/>
      <c r="GNI144" s="87"/>
      <c r="GNJ144" s="87"/>
      <c r="GNK144" s="87"/>
      <c r="GNL144" s="87"/>
      <c r="GNM144" s="87"/>
      <c r="GNN144" s="87"/>
      <c r="GNO144" s="87"/>
      <c r="GNP144" s="87"/>
      <c r="GNQ144" s="87"/>
      <c r="GNR144" s="87"/>
      <c r="GNS144" s="87"/>
      <c r="GNT144" s="87"/>
      <c r="GNU144" s="87"/>
      <c r="GNV144" s="87"/>
      <c r="GNW144" s="87"/>
      <c r="GNX144" s="87"/>
      <c r="GNY144" s="87"/>
      <c r="GNZ144" s="87"/>
      <c r="GOA144" s="87"/>
      <c r="GOB144" s="87"/>
      <c r="GOC144" s="87"/>
      <c r="GOD144" s="87"/>
      <c r="GOE144" s="87"/>
      <c r="GOF144" s="87"/>
      <c r="GOG144" s="87"/>
      <c r="GOH144" s="87"/>
      <c r="GOI144" s="87"/>
      <c r="GOJ144" s="87"/>
      <c r="GOK144" s="87"/>
      <c r="GOL144" s="87"/>
      <c r="GOM144" s="87"/>
      <c r="GON144" s="87"/>
      <c r="GOO144" s="87"/>
      <c r="GOP144" s="87"/>
      <c r="GOQ144" s="87"/>
      <c r="GOR144" s="87"/>
      <c r="GOS144" s="87"/>
      <c r="GOT144" s="87"/>
      <c r="GOU144" s="87"/>
      <c r="GOV144" s="87"/>
      <c r="GOW144" s="87"/>
      <c r="GOX144" s="87"/>
      <c r="GOY144" s="87"/>
      <c r="GOZ144" s="87"/>
      <c r="GPA144" s="87"/>
      <c r="GPB144" s="87"/>
      <c r="GPC144" s="87"/>
      <c r="GPD144" s="87"/>
      <c r="GPE144" s="87"/>
      <c r="GPF144" s="87"/>
      <c r="GPG144" s="87"/>
      <c r="GPH144" s="87"/>
      <c r="GPI144" s="87"/>
      <c r="GPJ144" s="87"/>
      <c r="GPK144" s="87"/>
      <c r="GPL144" s="87"/>
      <c r="GPM144" s="87"/>
      <c r="GPN144" s="87"/>
      <c r="GPO144" s="87"/>
      <c r="GPP144" s="87"/>
      <c r="GPQ144" s="87"/>
      <c r="GPR144" s="87"/>
      <c r="GPS144" s="87"/>
      <c r="GPT144" s="87"/>
      <c r="GPU144" s="87"/>
      <c r="GPV144" s="87"/>
      <c r="GPW144" s="87"/>
      <c r="GPX144" s="87"/>
      <c r="GPY144" s="87"/>
      <c r="GPZ144" s="87"/>
      <c r="GQA144" s="87"/>
      <c r="GQB144" s="87"/>
      <c r="GQC144" s="87"/>
      <c r="GQD144" s="87"/>
      <c r="GQE144" s="87"/>
      <c r="GQF144" s="87"/>
      <c r="GQG144" s="87"/>
      <c r="GQH144" s="87"/>
      <c r="GQI144" s="87"/>
      <c r="GQJ144" s="87"/>
      <c r="GQK144" s="87"/>
      <c r="GQL144" s="87"/>
      <c r="GQM144" s="87"/>
      <c r="GQN144" s="87"/>
      <c r="GQO144" s="87"/>
      <c r="GQP144" s="87"/>
      <c r="GQQ144" s="87"/>
      <c r="GQR144" s="87"/>
      <c r="GQS144" s="87"/>
      <c r="GQT144" s="87"/>
      <c r="GQU144" s="87"/>
      <c r="GQV144" s="87"/>
      <c r="GQW144" s="87"/>
      <c r="GQX144" s="87"/>
      <c r="GQY144" s="87"/>
      <c r="GQZ144" s="87"/>
      <c r="GRA144" s="87"/>
      <c r="GRB144" s="87"/>
      <c r="GRC144" s="87"/>
      <c r="GRD144" s="87"/>
      <c r="GRE144" s="87"/>
      <c r="GRF144" s="87"/>
      <c r="GRG144" s="87"/>
      <c r="GRH144" s="87"/>
      <c r="GRI144" s="87"/>
      <c r="GRJ144" s="87"/>
      <c r="GRK144" s="87"/>
      <c r="GRL144" s="87"/>
      <c r="GRM144" s="87"/>
      <c r="GRN144" s="87"/>
      <c r="GRO144" s="87"/>
      <c r="GRP144" s="87"/>
      <c r="GRQ144" s="87"/>
      <c r="GRR144" s="87"/>
      <c r="GRS144" s="87"/>
      <c r="GRT144" s="87"/>
      <c r="GRU144" s="87"/>
      <c r="GRV144" s="87"/>
      <c r="GRW144" s="87"/>
      <c r="GRX144" s="87"/>
      <c r="GRY144" s="87"/>
      <c r="GRZ144" s="87"/>
      <c r="GSA144" s="87"/>
      <c r="GSB144" s="87"/>
      <c r="GSC144" s="87"/>
      <c r="GSD144" s="87"/>
      <c r="GSE144" s="87"/>
      <c r="GSF144" s="87"/>
      <c r="GSG144" s="87"/>
      <c r="GSH144" s="87"/>
      <c r="GSI144" s="87"/>
      <c r="GSJ144" s="87"/>
      <c r="GSK144" s="87"/>
      <c r="GSL144" s="87"/>
      <c r="GSM144" s="87"/>
      <c r="GSN144" s="87"/>
      <c r="GSO144" s="87"/>
      <c r="GSP144" s="87"/>
      <c r="GSQ144" s="87"/>
      <c r="GSR144" s="87"/>
      <c r="GSS144" s="87"/>
      <c r="GST144" s="87"/>
      <c r="GSU144" s="87"/>
      <c r="GSV144" s="87"/>
      <c r="GSW144" s="87"/>
      <c r="GSX144" s="87"/>
      <c r="GSY144" s="87"/>
      <c r="GSZ144" s="87"/>
      <c r="GTA144" s="87"/>
      <c r="GTB144" s="87"/>
      <c r="GTC144" s="87"/>
      <c r="GTD144" s="87"/>
      <c r="GTE144" s="87"/>
      <c r="GTF144" s="87"/>
      <c r="GTG144" s="87"/>
      <c r="GTH144" s="87"/>
      <c r="GTI144" s="87"/>
      <c r="GTJ144" s="87"/>
      <c r="GTK144" s="87"/>
      <c r="GTL144" s="87"/>
      <c r="GTM144" s="87"/>
      <c r="GTN144" s="87"/>
      <c r="GTO144" s="87"/>
      <c r="GTP144" s="87"/>
      <c r="GTQ144" s="87"/>
      <c r="GTR144" s="87"/>
      <c r="GTS144" s="87"/>
      <c r="GTT144" s="87"/>
      <c r="GTU144" s="87"/>
      <c r="GTV144" s="87"/>
      <c r="GTW144" s="87"/>
      <c r="GTX144" s="87"/>
      <c r="GTY144" s="87"/>
      <c r="GTZ144" s="87"/>
      <c r="GUA144" s="87"/>
      <c r="GUB144" s="87"/>
      <c r="GUC144" s="87"/>
      <c r="GUD144" s="87"/>
      <c r="GUE144" s="87"/>
      <c r="GUF144" s="87"/>
      <c r="GUG144" s="87"/>
      <c r="GUH144" s="87"/>
      <c r="GUI144" s="87"/>
      <c r="GUJ144" s="87"/>
      <c r="GUK144" s="87"/>
      <c r="GUL144" s="87"/>
      <c r="GUM144" s="87"/>
      <c r="GUN144" s="87"/>
      <c r="GUO144" s="87"/>
      <c r="GUP144" s="87"/>
      <c r="GUQ144" s="87"/>
      <c r="GUR144" s="87"/>
      <c r="GUS144" s="87"/>
      <c r="GUT144" s="87"/>
      <c r="GUU144" s="87"/>
      <c r="GUV144" s="87"/>
      <c r="GUW144" s="87"/>
      <c r="GUX144" s="87"/>
      <c r="GUY144" s="87"/>
      <c r="GUZ144" s="87"/>
      <c r="GVA144" s="87"/>
      <c r="GVB144" s="87"/>
      <c r="GVC144" s="87"/>
      <c r="GVD144" s="87"/>
      <c r="GVE144" s="87"/>
      <c r="GVF144" s="87"/>
      <c r="GVG144" s="87"/>
      <c r="GVH144" s="87"/>
      <c r="GVI144" s="87"/>
      <c r="GVJ144" s="87"/>
      <c r="GVK144" s="87"/>
      <c r="GVL144" s="87"/>
      <c r="GVM144" s="87"/>
      <c r="GVN144" s="87"/>
      <c r="GVO144" s="87"/>
      <c r="GVP144" s="87"/>
      <c r="GVQ144" s="87"/>
      <c r="GVR144" s="87"/>
      <c r="GVS144" s="87"/>
      <c r="GVT144" s="87"/>
      <c r="GVU144" s="87"/>
      <c r="GVV144" s="87"/>
      <c r="GVW144" s="87"/>
      <c r="GVX144" s="87"/>
      <c r="GVY144" s="87"/>
      <c r="GVZ144" s="87"/>
      <c r="GWA144" s="87"/>
      <c r="GWB144" s="87"/>
      <c r="GWC144" s="87"/>
      <c r="GWD144" s="87"/>
      <c r="GWE144" s="87"/>
      <c r="GWF144" s="87"/>
      <c r="GWG144" s="87"/>
      <c r="GWH144" s="87"/>
      <c r="GWI144" s="87"/>
      <c r="GWJ144" s="87"/>
      <c r="GWK144" s="87"/>
      <c r="GWL144" s="87"/>
      <c r="GWM144" s="87"/>
      <c r="GWN144" s="87"/>
      <c r="GWO144" s="87"/>
      <c r="GWP144" s="87"/>
      <c r="GWQ144" s="87"/>
      <c r="GWR144" s="87"/>
      <c r="GWS144" s="87"/>
      <c r="GWT144" s="87"/>
      <c r="GWU144" s="87"/>
      <c r="GWV144" s="87"/>
      <c r="GWW144" s="87"/>
      <c r="GWX144" s="87"/>
      <c r="GWY144" s="87"/>
      <c r="GWZ144" s="87"/>
      <c r="GXA144" s="87"/>
      <c r="GXB144" s="87"/>
      <c r="GXC144" s="87"/>
      <c r="GXD144" s="87"/>
      <c r="GXE144" s="87"/>
      <c r="GXF144" s="87"/>
      <c r="GXG144" s="87"/>
      <c r="GXH144" s="87"/>
      <c r="GXI144" s="87"/>
      <c r="GXJ144" s="87"/>
      <c r="GXK144" s="87"/>
      <c r="GXL144" s="87"/>
      <c r="GXM144" s="87"/>
      <c r="GXN144" s="87"/>
      <c r="GXO144" s="87"/>
      <c r="GXP144" s="87"/>
      <c r="GXQ144" s="87"/>
      <c r="GXR144" s="87"/>
      <c r="GXS144" s="87"/>
      <c r="GXT144" s="87"/>
      <c r="GXU144" s="87"/>
      <c r="GXV144" s="87"/>
      <c r="GXW144" s="87"/>
      <c r="GXX144" s="87"/>
      <c r="GXY144" s="87"/>
      <c r="GXZ144" s="87"/>
      <c r="GYA144" s="87"/>
      <c r="GYB144" s="87"/>
      <c r="GYC144" s="87"/>
      <c r="GYD144" s="87"/>
      <c r="GYE144" s="87"/>
      <c r="GYF144" s="87"/>
      <c r="GYG144" s="87"/>
      <c r="GYH144" s="87"/>
      <c r="GYI144" s="87"/>
      <c r="GYJ144" s="87"/>
      <c r="GYK144" s="87"/>
      <c r="GYL144" s="87"/>
      <c r="GYM144" s="87"/>
      <c r="GYN144" s="87"/>
      <c r="GYO144" s="87"/>
      <c r="GYP144" s="87"/>
      <c r="GYQ144" s="87"/>
      <c r="GYR144" s="87"/>
      <c r="GYS144" s="87"/>
      <c r="GYT144" s="87"/>
      <c r="GYU144" s="87"/>
      <c r="GYV144" s="87"/>
      <c r="GYW144" s="87"/>
      <c r="GYX144" s="87"/>
      <c r="GYY144" s="87"/>
      <c r="GYZ144" s="87"/>
      <c r="GZA144" s="87"/>
      <c r="GZB144" s="87"/>
      <c r="GZC144" s="87"/>
      <c r="GZD144" s="87"/>
      <c r="GZE144" s="87"/>
      <c r="GZF144" s="87"/>
      <c r="GZG144" s="87"/>
      <c r="GZH144" s="87"/>
      <c r="GZI144" s="87"/>
      <c r="GZJ144" s="87"/>
      <c r="GZK144" s="87"/>
      <c r="GZL144" s="87"/>
      <c r="GZM144" s="87"/>
      <c r="GZN144" s="87"/>
      <c r="GZO144" s="87"/>
      <c r="GZP144" s="87"/>
      <c r="GZQ144" s="87"/>
      <c r="GZR144" s="87"/>
      <c r="GZS144" s="87"/>
      <c r="GZT144" s="87"/>
      <c r="GZU144" s="87"/>
      <c r="GZV144" s="87"/>
      <c r="GZW144" s="87"/>
      <c r="GZX144" s="87"/>
      <c r="GZY144" s="87"/>
      <c r="GZZ144" s="87"/>
      <c r="HAA144" s="87"/>
      <c r="HAB144" s="87"/>
      <c r="HAC144" s="87"/>
      <c r="HAD144" s="87"/>
      <c r="HAE144" s="87"/>
      <c r="HAF144" s="87"/>
      <c r="HAG144" s="87"/>
      <c r="HAH144" s="87"/>
      <c r="HAI144" s="87"/>
      <c r="HAJ144" s="87"/>
      <c r="HAK144" s="87"/>
      <c r="HAL144" s="87"/>
      <c r="HAM144" s="87"/>
      <c r="HAN144" s="87"/>
      <c r="HAO144" s="87"/>
      <c r="HAP144" s="87"/>
      <c r="HAQ144" s="87"/>
      <c r="HAR144" s="87"/>
      <c r="HAS144" s="87"/>
      <c r="HAT144" s="87"/>
      <c r="HAU144" s="87"/>
      <c r="HAV144" s="87"/>
      <c r="HAW144" s="87"/>
      <c r="HAX144" s="87"/>
      <c r="HAY144" s="87"/>
      <c r="HAZ144" s="87"/>
      <c r="HBA144" s="87"/>
      <c r="HBB144" s="87"/>
      <c r="HBC144" s="87"/>
      <c r="HBD144" s="87"/>
      <c r="HBE144" s="87"/>
      <c r="HBF144" s="87"/>
      <c r="HBG144" s="87"/>
      <c r="HBH144" s="87"/>
      <c r="HBI144" s="87"/>
      <c r="HBJ144" s="87"/>
      <c r="HBK144" s="87"/>
      <c r="HBL144" s="87"/>
      <c r="HBM144" s="87"/>
      <c r="HBN144" s="87"/>
      <c r="HBO144" s="87"/>
      <c r="HBP144" s="87"/>
      <c r="HBQ144" s="87"/>
      <c r="HBR144" s="87"/>
      <c r="HBS144" s="87"/>
      <c r="HBT144" s="87"/>
      <c r="HBU144" s="87"/>
      <c r="HBV144" s="87"/>
      <c r="HBW144" s="87"/>
      <c r="HBX144" s="87"/>
      <c r="HBY144" s="87"/>
      <c r="HBZ144" s="87"/>
      <c r="HCA144" s="87"/>
      <c r="HCB144" s="87"/>
      <c r="HCC144" s="87"/>
      <c r="HCD144" s="87"/>
      <c r="HCE144" s="87"/>
      <c r="HCF144" s="87"/>
      <c r="HCG144" s="87"/>
      <c r="HCH144" s="87"/>
      <c r="HCI144" s="87"/>
      <c r="HCJ144" s="87"/>
      <c r="HCK144" s="87"/>
      <c r="HCL144" s="87"/>
      <c r="HCM144" s="87"/>
      <c r="HCN144" s="87"/>
      <c r="HCO144" s="87"/>
      <c r="HCP144" s="87"/>
      <c r="HCQ144" s="87"/>
      <c r="HCR144" s="87"/>
      <c r="HCS144" s="87"/>
      <c r="HCT144" s="87"/>
      <c r="HCU144" s="87"/>
      <c r="HCV144" s="87"/>
      <c r="HCW144" s="87"/>
      <c r="HCX144" s="87"/>
      <c r="HCY144" s="87"/>
      <c r="HCZ144" s="87"/>
      <c r="HDA144" s="87"/>
      <c r="HDB144" s="87"/>
      <c r="HDC144" s="87"/>
      <c r="HDD144" s="87"/>
      <c r="HDE144" s="87"/>
      <c r="HDF144" s="87"/>
      <c r="HDG144" s="87"/>
      <c r="HDH144" s="87"/>
      <c r="HDI144" s="87"/>
      <c r="HDJ144" s="87"/>
      <c r="HDK144" s="87"/>
      <c r="HDL144" s="87"/>
      <c r="HDM144" s="87"/>
      <c r="HDN144" s="87"/>
      <c r="HDO144" s="87"/>
      <c r="HDP144" s="87"/>
      <c r="HDQ144" s="87"/>
      <c r="HDR144" s="87"/>
      <c r="HDS144" s="87"/>
      <c r="HDT144" s="87"/>
      <c r="HDU144" s="87"/>
      <c r="HDV144" s="87"/>
      <c r="HDW144" s="87"/>
      <c r="HDX144" s="87"/>
      <c r="HDY144" s="87"/>
      <c r="HDZ144" s="87"/>
      <c r="HEA144" s="87"/>
      <c r="HEB144" s="87"/>
      <c r="HEC144" s="87"/>
      <c r="HED144" s="87"/>
      <c r="HEE144" s="87"/>
      <c r="HEF144" s="87"/>
      <c r="HEG144" s="87"/>
      <c r="HEH144" s="87"/>
      <c r="HEI144" s="87"/>
      <c r="HEJ144" s="87"/>
      <c r="HEK144" s="87"/>
      <c r="HEL144" s="87"/>
      <c r="HEM144" s="87"/>
      <c r="HEN144" s="87"/>
      <c r="HEO144" s="87"/>
      <c r="HEP144" s="87"/>
      <c r="HEQ144" s="87"/>
      <c r="HER144" s="87"/>
      <c r="HES144" s="87"/>
      <c r="HET144" s="87"/>
      <c r="HEU144" s="87"/>
      <c r="HEV144" s="87"/>
      <c r="HEW144" s="87"/>
      <c r="HEX144" s="87"/>
      <c r="HEY144" s="87"/>
      <c r="HEZ144" s="87"/>
      <c r="HFA144" s="87"/>
      <c r="HFB144" s="87"/>
      <c r="HFC144" s="87"/>
      <c r="HFD144" s="87"/>
      <c r="HFE144" s="87"/>
      <c r="HFF144" s="87"/>
      <c r="HFG144" s="87"/>
      <c r="HFH144" s="87"/>
      <c r="HFI144" s="87"/>
      <c r="HFJ144" s="87"/>
      <c r="HFK144" s="87"/>
      <c r="HFL144" s="87"/>
      <c r="HFM144" s="87"/>
      <c r="HFN144" s="87"/>
      <c r="HFO144" s="87"/>
      <c r="HFP144" s="87"/>
      <c r="HFQ144" s="87"/>
      <c r="HFR144" s="87"/>
      <c r="HFS144" s="87"/>
      <c r="HFT144" s="87"/>
      <c r="HFU144" s="87"/>
      <c r="HFV144" s="87"/>
      <c r="HFW144" s="87"/>
      <c r="HFX144" s="87"/>
      <c r="HFY144" s="87"/>
      <c r="HFZ144" s="87"/>
      <c r="HGA144" s="87"/>
      <c r="HGB144" s="87"/>
      <c r="HGC144" s="87"/>
      <c r="HGD144" s="87"/>
      <c r="HGE144" s="87"/>
      <c r="HGF144" s="87"/>
      <c r="HGG144" s="87"/>
      <c r="HGH144" s="87"/>
      <c r="HGI144" s="87"/>
      <c r="HGJ144" s="87"/>
      <c r="HGK144" s="87"/>
      <c r="HGL144" s="87"/>
      <c r="HGM144" s="87"/>
      <c r="HGN144" s="87"/>
      <c r="HGO144" s="87"/>
      <c r="HGP144" s="87"/>
      <c r="HGQ144" s="87"/>
      <c r="HGR144" s="87"/>
      <c r="HGS144" s="87"/>
      <c r="HGT144" s="87"/>
      <c r="HGU144" s="87"/>
      <c r="HGV144" s="87"/>
      <c r="HGW144" s="87"/>
      <c r="HGX144" s="87"/>
      <c r="HGY144" s="87"/>
      <c r="HGZ144" s="87"/>
      <c r="HHA144" s="87"/>
      <c r="HHB144" s="87"/>
      <c r="HHC144" s="87"/>
      <c r="HHD144" s="87"/>
      <c r="HHE144" s="87"/>
      <c r="HHF144" s="87"/>
      <c r="HHG144" s="87"/>
      <c r="HHH144" s="87"/>
      <c r="HHI144" s="87"/>
      <c r="HHJ144" s="87"/>
      <c r="HHK144" s="87"/>
      <c r="HHL144" s="87"/>
      <c r="HHM144" s="87"/>
      <c r="HHN144" s="87"/>
      <c r="HHO144" s="87"/>
      <c r="HHP144" s="87"/>
      <c r="HHQ144" s="87"/>
      <c r="HHR144" s="87"/>
      <c r="HHS144" s="87"/>
      <c r="HHT144" s="87"/>
      <c r="HHU144" s="87"/>
      <c r="HHV144" s="87"/>
      <c r="HHW144" s="87"/>
      <c r="HHX144" s="87"/>
      <c r="HHY144" s="87"/>
      <c r="HHZ144" s="87"/>
      <c r="HIA144" s="87"/>
      <c r="HIB144" s="87"/>
      <c r="HIC144" s="87"/>
      <c r="HID144" s="87"/>
      <c r="HIE144" s="87"/>
      <c r="HIF144" s="87"/>
      <c r="HIG144" s="87"/>
      <c r="HIH144" s="87"/>
      <c r="HII144" s="87"/>
      <c r="HIJ144" s="87"/>
      <c r="HIK144" s="87"/>
      <c r="HIL144" s="87"/>
      <c r="HIM144" s="87"/>
      <c r="HIN144" s="87"/>
      <c r="HIO144" s="87"/>
      <c r="HIP144" s="87"/>
      <c r="HIQ144" s="87"/>
      <c r="HIR144" s="87"/>
      <c r="HIS144" s="87"/>
      <c r="HIT144" s="87"/>
      <c r="HIU144" s="87"/>
      <c r="HIV144" s="87"/>
      <c r="HIW144" s="87"/>
      <c r="HIX144" s="87"/>
      <c r="HIY144" s="87"/>
      <c r="HIZ144" s="87"/>
      <c r="HJA144" s="87"/>
      <c r="HJB144" s="87"/>
      <c r="HJC144" s="87"/>
      <c r="HJD144" s="87"/>
      <c r="HJE144" s="87"/>
      <c r="HJF144" s="87"/>
      <c r="HJG144" s="87"/>
      <c r="HJH144" s="87"/>
      <c r="HJI144" s="87"/>
      <c r="HJJ144" s="87"/>
      <c r="HJK144" s="87"/>
      <c r="HJL144" s="87"/>
      <c r="HJM144" s="87"/>
      <c r="HJN144" s="87"/>
      <c r="HJO144" s="87"/>
      <c r="HJP144" s="87"/>
      <c r="HJQ144" s="87"/>
      <c r="HJR144" s="87"/>
      <c r="HJS144" s="87"/>
      <c r="HJT144" s="87"/>
      <c r="HJU144" s="87"/>
      <c r="HJV144" s="87"/>
      <c r="HJW144" s="87"/>
      <c r="HJX144" s="87"/>
      <c r="HJY144" s="87"/>
      <c r="HJZ144" s="87"/>
      <c r="HKA144" s="87"/>
      <c r="HKB144" s="87"/>
      <c r="HKC144" s="87"/>
      <c r="HKD144" s="87"/>
      <c r="HKE144" s="87"/>
      <c r="HKF144" s="87"/>
      <c r="HKG144" s="87"/>
      <c r="HKH144" s="87"/>
      <c r="HKI144" s="87"/>
      <c r="HKJ144" s="87"/>
      <c r="HKK144" s="87"/>
      <c r="HKL144" s="87"/>
      <c r="HKM144" s="87"/>
      <c r="HKN144" s="87"/>
      <c r="HKO144" s="87"/>
      <c r="HKP144" s="87"/>
      <c r="HKQ144" s="87"/>
      <c r="HKR144" s="87"/>
      <c r="HKS144" s="87"/>
      <c r="HKT144" s="87"/>
      <c r="HKU144" s="87"/>
      <c r="HKV144" s="87"/>
      <c r="HKW144" s="87"/>
      <c r="HKX144" s="87"/>
      <c r="HKY144" s="87"/>
      <c r="HKZ144" s="87"/>
      <c r="HLA144" s="87"/>
      <c r="HLB144" s="87"/>
      <c r="HLC144" s="87"/>
      <c r="HLD144" s="87"/>
      <c r="HLE144" s="87"/>
      <c r="HLF144" s="87"/>
      <c r="HLG144" s="87"/>
      <c r="HLH144" s="87"/>
      <c r="HLI144" s="87"/>
      <c r="HLJ144" s="87"/>
      <c r="HLK144" s="87"/>
      <c r="HLL144" s="87"/>
      <c r="HLM144" s="87"/>
      <c r="HLN144" s="87"/>
      <c r="HLO144" s="87"/>
      <c r="HLP144" s="87"/>
      <c r="HLQ144" s="87"/>
      <c r="HLR144" s="87"/>
      <c r="HLS144" s="87"/>
      <c r="HLT144" s="87"/>
      <c r="HLU144" s="87"/>
      <c r="HLV144" s="87"/>
      <c r="HLW144" s="87"/>
      <c r="HLX144" s="87"/>
      <c r="HLY144" s="87"/>
      <c r="HLZ144" s="87"/>
      <c r="HMA144" s="87"/>
      <c r="HMB144" s="87"/>
      <c r="HMC144" s="87"/>
      <c r="HMD144" s="87"/>
      <c r="HME144" s="87"/>
      <c r="HMF144" s="87"/>
      <c r="HMG144" s="87"/>
      <c r="HMH144" s="87"/>
      <c r="HMI144" s="87"/>
      <c r="HMJ144" s="87"/>
      <c r="HMK144" s="87"/>
      <c r="HML144" s="87"/>
      <c r="HMM144" s="87"/>
      <c r="HMN144" s="87"/>
      <c r="HMO144" s="87"/>
      <c r="HMP144" s="87"/>
      <c r="HMQ144" s="87"/>
      <c r="HMR144" s="87"/>
      <c r="HMS144" s="87"/>
      <c r="HMT144" s="87"/>
      <c r="HMU144" s="87"/>
      <c r="HMV144" s="87"/>
      <c r="HMW144" s="87"/>
      <c r="HMX144" s="87"/>
      <c r="HMY144" s="87"/>
      <c r="HMZ144" s="87"/>
      <c r="HNA144" s="87"/>
      <c r="HNB144" s="87"/>
      <c r="HNC144" s="87"/>
      <c r="HND144" s="87"/>
      <c r="HNE144" s="87"/>
      <c r="HNF144" s="87"/>
      <c r="HNG144" s="87"/>
      <c r="HNH144" s="87"/>
      <c r="HNI144" s="87"/>
      <c r="HNJ144" s="87"/>
      <c r="HNK144" s="87"/>
      <c r="HNL144" s="87"/>
      <c r="HNM144" s="87"/>
      <c r="HNN144" s="87"/>
      <c r="HNO144" s="87"/>
      <c r="HNP144" s="87"/>
      <c r="HNQ144" s="87"/>
      <c r="HNR144" s="87"/>
      <c r="HNS144" s="87"/>
      <c r="HNT144" s="87"/>
      <c r="HNU144" s="87"/>
      <c r="HNV144" s="87"/>
      <c r="HNW144" s="87"/>
      <c r="HNX144" s="87"/>
      <c r="HNY144" s="87"/>
      <c r="HNZ144" s="87"/>
      <c r="HOA144" s="87"/>
      <c r="HOB144" s="87"/>
      <c r="HOC144" s="87"/>
      <c r="HOD144" s="87"/>
      <c r="HOE144" s="87"/>
      <c r="HOF144" s="87"/>
      <c r="HOG144" s="87"/>
      <c r="HOH144" s="87"/>
      <c r="HOI144" s="87"/>
      <c r="HOJ144" s="87"/>
      <c r="HOK144" s="87"/>
      <c r="HOL144" s="87"/>
      <c r="HOM144" s="87"/>
      <c r="HON144" s="87"/>
      <c r="HOO144" s="87"/>
      <c r="HOP144" s="87"/>
      <c r="HOQ144" s="87"/>
      <c r="HOR144" s="87"/>
      <c r="HOS144" s="87"/>
      <c r="HOT144" s="87"/>
      <c r="HOU144" s="87"/>
      <c r="HOV144" s="87"/>
      <c r="HOW144" s="87"/>
      <c r="HOX144" s="87"/>
      <c r="HOY144" s="87"/>
      <c r="HOZ144" s="87"/>
      <c r="HPA144" s="87"/>
      <c r="HPB144" s="87"/>
      <c r="HPC144" s="87"/>
      <c r="HPD144" s="87"/>
      <c r="HPE144" s="87"/>
      <c r="HPF144" s="87"/>
      <c r="HPG144" s="87"/>
      <c r="HPH144" s="87"/>
      <c r="HPI144" s="87"/>
      <c r="HPJ144" s="87"/>
      <c r="HPK144" s="87"/>
      <c r="HPL144" s="87"/>
      <c r="HPM144" s="87"/>
      <c r="HPN144" s="87"/>
      <c r="HPO144" s="87"/>
      <c r="HPP144" s="87"/>
      <c r="HPQ144" s="87"/>
      <c r="HPR144" s="87"/>
      <c r="HPS144" s="87"/>
      <c r="HPT144" s="87"/>
      <c r="HPU144" s="87"/>
      <c r="HPV144" s="87"/>
      <c r="HPW144" s="87"/>
      <c r="HPX144" s="87"/>
      <c r="HPY144" s="87"/>
      <c r="HPZ144" s="87"/>
      <c r="HQA144" s="87"/>
      <c r="HQB144" s="87"/>
      <c r="HQC144" s="87"/>
      <c r="HQD144" s="87"/>
      <c r="HQE144" s="87"/>
      <c r="HQF144" s="87"/>
      <c r="HQG144" s="87"/>
      <c r="HQH144" s="87"/>
      <c r="HQI144" s="87"/>
      <c r="HQJ144" s="87"/>
      <c r="HQK144" s="87"/>
      <c r="HQL144" s="87"/>
      <c r="HQM144" s="87"/>
      <c r="HQN144" s="87"/>
      <c r="HQO144" s="87"/>
      <c r="HQP144" s="87"/>
      <c r="HQQ144" s="87"/>
      <c r="HQR144" s="87"/>
      <c r="HQS144" s="87"/>
      <c r="HQT144" s="87"/>
      <c r="HQU144" s="87"/>
      <c r="HQV144" s="87"/>
      <c r="HQW144" s="87"/>
      <c r="HQX144" s="87"/>
      <c r="HQY144" s="87"/>
      <c r="HQZ144" s="87"/>
      <c r="HRA144" s="87"/>
      <c r="HRB144" s="87"/>
      <c r="HRC144" s="87"/>
      <c r="HRD144" s="87"/>
      <c r="HRE144" s="87"/>
      <c r="HRF144" s="87"/>
      <c r="HRG144" s="87"/>
      <c r="HRH144" s="87"/>
      <c r="HRI144" s="87"/>
      <c r="HRJ144" s="87"/>
      <c r="HRK144" s="87"/>
      <c r="HRL144" s="87"/>
      <c r="HRM144" s="87"/>
      <c r="HRN144" s="87"/>
      <c r="HRO144" s="87"/>
      <c r="HRP144" s="87"/>
      <c r="HRQ144" s="87"/>
      <c r="HRR144" s="87"/>
      <c r="HRS144" s="87"/>
      <c r="HRT144" s="87"/>
      <c r="HRU144" s="87"/>
      <c r="HRV144" s="87"/>
      <c r="HRW144" s="87"/>
      <c r="HRX144" s="87"/>
      <c r="HRY144" s="87"/>
      <c r="HRZ144" s="87"/>
      <c r="HSA144" s="87"/>
      <c r="HSB144" s="87"/>
      <c r="HSC144" s="87"/>
      <c r="HSD144" s="87"/>
      <c r="HSE144" s="87"/>
      <c r="HSF144" s="87"/>
      <c r="HSG144" s="87"/>
      <c r="HSH144" s="87"/>
      <c r="HSI144" s="87"/>
      <c r="HSJ144" s="87"/>
      <c r="HSK144" s="87"/>
      <c r="HSL144" s="87"/>
      <c r="HSM144" s="87"/>
      <c r="HSN144" s="87"/>
      <c r="HSO144" s="87"/>
      <c r="HSP144" s="87"/>
      <c r="HSQ144" s="87"/>
      <c r="HSR144" s="87"/>
      <c r="HSS144" s="87"/>
      <c r="HST144" s="87"/>
      <c r="HSU144" s="87"/>
      <c r="HSV144" s="87"/>
      <c r="HSW144" s="87"/>
      <c r="HSX144" s="87"/>
      <c r="HSY144" s="87"/>
      <c r="HSZ144" s="87"/>
      <c r="HTA144" s="87"/>
      <c r="HTB144" s="87"/>
      <c r="HTC144" s="87"/>
      <c r="HTD144" s="87"/>
      <c r="HTE144" s="87"/>
      <c r="HTF144" s="87"/>
      <c r="HTG144" s="87"/>
      <c r="HTH144" s="87"/>
      <c r="HTI144" s="87"/>
      <c r="HTJ144" s="87"/>
      <c r="HTK144" s="87"/>
      <c r="HTL144" s="87"/>
      <c r="HTM144" s="87"/>
      <c r="HTN144" s="87"/>
      <c r="HTO144" s="87"/>
      <c r="HTP144" s="87"/>
      <c r="HTQ144" s="87"/>
      <c r="HTR144" s="87"/>
      <c r="HTS144" s="87"/>
      <c r="HTT144" s="87"/>
      <c r="HTU144" s="87"/>
      <c r="HTV144" s="87"/>
      <c r="HTW144" s="87"/>
      <c r="HTX144" s="87"/>
      <c r="HTY144" s="87"/>
      <c r="HTZ144" s="87"/>
      <c r="HUA144" s="87"/>
      <c r="HUB144" s="87"/>
      <c r="HUC144" s="87"/>
      <c r="HUD144" s="87"/>
      <c r="HUE144" s="87"/>
      <c r="HUF144" s="87"/>
      <c r="HUG144" s="87"/>
      <c r="HUH144" s="87"/>
      <c r="HUI144" s="87"/>
      <c r="HUJ144" s="87"/>
      <c r="HUK144" s="87"/>
      <c r="HUL144" s="87"/>
      <c r="HUM144" s="87"/>
      <c r="HUN144" s="87"/>
      <c r="HUO144" s="87"/>
      <c r="HUP144" s="87"/>
      <c r="HUQ144" s="87"/>
      <c r="HUR144" s="87"/>
      <c r="HUS144" s="87"/>
      <c r="HUT144" s="87"/>
      <c r="HUU144" s="87"/>
      <c r="HUV144" s="87"/>
      <c r="HUW144" s="87"/>
      <c r="HUX144" s="87"/>
      <c r="HUY144" s="87"/>
      <c r="HUZ144" s="87"/>
      <c r="HVA144" s="87"/>
      <c r="HVB144" s="87"/>
      <c r="HVC144" s="87"/>
      <c r="HVD144" s="87"/>
      <c r="HVE144" s="87"/>
      <c r="HVF144" s="87"/>
      <c r="HVG144" s="87"/>
      <c r="HVH144" s="87"/>
      <c r="HVI144" s="87"/>
      <c r="HVJ144" s="87"/>
      <c r="HVK144" s="87"/>
      <c r="HVL144" s="87"/>
      <c r="HVM144" s="87"/>
      <c r="HVN144" s="87"/>
      <c r="HVO144" s="87"/>
      <c r="HVP144" s="87"/>
      <c r="HVQ144" s="87"/>
      <c r="HVR144" s="87"/>
      <c r="HVS144" s="87"/>
      <c r="HVT144" s="87"/>
      <c r="HVU144" s="87"/>
      <c r="HVV144" s="87"/>
      <c r="HVW144" s="87"/>
      <c r="HVX144" s="87"/>
      <c r="HVY144" s="87"/>
      <c r="HVZ144" s="87"/>
      <c r="HWA144" s="87"/>
      <c r="HWB144" s="87"/>
      <c r="HWC144" s="87"/>
      <c r="HWD144" s="87"/>
      <c r="HWE144" s="87"/>
      <c r="HWF144" s="87"/>
      <c r="HWG144" s="87"/>
      <c r="HWH144" s="87"/>
      <c r="HWI144" s="87"/>
      <c r="HWJ144" s="87"/>
      <c r="HWK144" s="87"/>
      <c r="HWL144" s="87"/>
      <c r="HWM144" s="87"/>
      <c r="HWN144" s="87"/>
      <c r="HWO144" s="87"/>
      <c r="HWP144" s="87"/>
      <c r="HWQ144" s="87"/>
      <c r="HWR144" s="87"/>
      <c r="HWS144" s="87"/>
      <c r="HWT144" s="87"/>
      <c r="HWU144" s="87"/>
      <c r="HWV144" s="87"/>
      <c r="HWW144" s="87"/>
      <c r="HWX144" s="87"/>
      <c r="HWY144" s="87"/>
      <c r="HWZ144" s="87"/>
      <c r="HXA144" s="87"/>
      <c r="HXB144" s="87"/>
      <c r="HXC144" s="87"/>
      <c r="HXD144" s="87"/>
      <c r="HXE144" s="87"/>
      <c r="HXF144" s="87"/>
      <c r="HXG144" s="87"/>
      <c r="HXH144" s="87"/>
      <c r="HXI144" s="87"/>
      <c r="HXJ144" s="87"/>
      <c r="HXK144" s="87"/>
      <c r="HXL144" s="87"/>
      <c r="HXM144" s="87"/>
      <c r="HXN144" s="87"/>
      <c r="HXO144" s="87"/>
      <c r="HXP144" s="87"/>
      <c r="HXQ144" s="87"/>
      <c r="HXR144" s="87"/>
      <c r="HXS144" s="87"/>
      <c r="HXT144" s="87"/>
      <c r="HXU144" s="87"/>
      <c r="HXV144" s="87"/>
      <c r="HXW144" s="87"/>
      <c r="HXX144" s="87"/>
      <c r="HXY144" s="87"/>
      <c r="HXZ144" s="87"/>
      <c r="HYA144" s="87"/>
      <c r="HYB144" s="87"/>
      <c r="HYC144" s="87"/>
      <c r="HYD144" s="87"/>
      <c r="HYE144" s="87"/>
      <c r="HYF144" s="87"/>
      <c r="HYG144" s="87"/>
      <c r="HYH144" s="87"/>
      <c r="HYI144" s="87"/>
      <c r="HYJ144" s="87"/>
      <c r="HYK144" s="87"/>
      <c r="HYL144" s="87"/>
      <c r="HYM144" s="87"/>
      <c r="HYN144" s="87"/>
      <c r="HYO144" s="87"/>
      <c r="HYP144" s="87"/>
      <c r="HYQ144" s="87"/>
      <c r="HYR144" s="87"/>
      <c r="HYS144" s="87"/>
      <c r="HYT144" s="87"/>
      <c r="HYU144" s="87"/>
      <c r="HYV144" s="87"/>
      <c r="HYW144" s="87"/>
      <c r="HYX144" s="87"/>
      <c r="HYY144" s="87"/>
      <c r="HYZ144" s="87"/>
      <c r="HZA144" s="87"/>
      <c r="HZB144" s="87"/>
      <c r="HZC144" s="87"/>
      <c r="HZD144" s="87"/>
      <c r="HZE144" s="87"/>
      <c r="HZF144" s="87"/>
      <c r="HZG144" s="87"/>
      <c r="HZH144" s="87"/>
      <c r="HZI144" s="87"/>
      <c r="HZJ144" s="87"/>
      <c r="HZK144" s="87"/>
      <c r="HZL144" s="87"/>
      <c r="HZM144" s="87"/>
      <c r="HZN144" s="87"/>
      <c r="HZO144" s="87"/>
      <c r="HZP144" s="87"/>
      <c r="HZQ144" s="87"/>
      <c r="HZR144" s="87"/>
      <c r="HZS144" s="87"/>
      <c r="HZT144" s="87"/>
      <c r="HZU144" s="87"/>
      <c r="HZV144" s="87"/>
      <c r="HZW144" s="87"/>
      <c r="HZX144" s="87"/>
      <c r="HZY144" s="87"/>
      <c r="HZZ144" s="87"/>
      <c r="IAA144" s="87"/>
      <c r="IAB144" s="87"/>
      <c r="IAC144" s="87"/>
      <c r="IAD144" s="87"/>
      <c r="IAE144" s="87"/>
      <c r="IAF144" s="87"/>
      <c r="IAG144" s="87"/>
      <c r="IAH144" s="87"/>
      <c r="IAI144" s="87"/>
      <c r="IAJ144" s="87"/>
      <c r="IAK144" s="87"/>
      <c r="IAL144" s="87"/>
      <c r="IAM144" s="87"/>
      <c r="IAN144" s="87"/>
      <c r="IAO144" s="87"/>
      <c r="IAP144" s="87"/>
      <c r="IAQ144" s="87"/>
      <c r="IAR144" s="87"/>
      <c r="IAS144" s="87"/>
      <c r="IAT144" s="87"/>
      <c r="IAU144" s="87"/>
      <c r="IAV144" s="87"/>
      <c r="IAW144" s="87"/>
      <c r="IAX144" s="87"/>
      <c r="IAY144" s="87"/>
      <c r="IAZ144" s="87"/>
      <c r="IBA144" s="87"/>
      <c r="IBB144" s="87"/>
      <c r="IBC144" s="87"/>
      <c r="IBD144" s="87"/>
      <c r="IBE144" s="87"/>
      <c r="IBF144" s="87"/>
      <c r="IBG144" s="87"/>
      <c r="IBH144" s="87"/>
      <c r="IBI144" s="87"/>
      <c r="IBJ144" s="87"/>
      <c r="IBK144" s="87"/>
      <c r="IBL144" s="87"/>
      <c r="IBM144" s="87"/>
      <c r="IBN144" s="87"/>
      <c r="IBO144" s="87"/>
      <c r="IBP144" s="87"/>
      <c r="IBQ144" s="87"/>
      <c r="IBR144" s="87"/>
      <c r="IBS144" s="87"/>
      <c r="IBT144" s="87"/>
      <c r="IBU144" s="87"/>
      <c r="IBV144" s="87"/>
      <c r="IBW144" s="87"/>
      <c r="IBX144" s="87"/>
      <c r="IBY144" s="87"/>
      <c r="IBZ144" s="87"/>
      <c r="ICA144" s="87"/>
      <c r="ICB144" s="87"/>
      <c r="ICC144" s="87"/>
      <c r="ICD144" s="87"/>
      <c r="ICE144" s="87"/>
      <c r="ICF144" s="87"/>
      <c r="ICG144" s="87"/>
      <c r="ICH144" s="87"/>
      <c r="ICI144" s="87"/>
      <c r="ICJ144" s="87"/>
      <c r="ICK144" s="87"/>
      <c r="ICL144" s="87"/>
      <c r="ICM144" s="87"/>
      <c r="ICN144" s="87"/>
      <c r="ICO144" s="87"/>
      <c r="ICP144" s="87"/>
      <c r="ICQ144" s="87"/>
      <c r="ICR144" s="87"/>
      <c r="ICS144" s="87"/>
      <c r="ICT144" s="87"/>
      <c r="ICU144" s="87"/>
      <c r="ICV144" s="87"/>
      <c r="ICW144" s="87"/>
      <c r="ICX144" s="87"/>
      <c r="ICY144" s="87"/>
      <c r="ICZ144" s="87"/>
      <c r="IDA144" s="87"/>
      <c r="IDB144" s="87"/>
      <c r="IDC144" s="87"/>
      <c r="IDD144" s="87"/>
      <c r="IDE144" s="87"/>
      <c r="IDF144" s="87"/>
      <c r="IDG144" s="87"/>
      <c r="IDH144" s="87"/>
      <c r="IDI144" s="87"/>
      <c r="IDJ144" s="87"/>
      <c r="IDK144" s="87"/>
      <c r="IDL144" s="87"/>
      <c r="IDM144" s="87"/>
      <c r="IDN144" s="87"/>
      <c r="IDO144" s="87"/>
      <c r="IDP144" s="87"/>
      <c r="IDQ144" s="87"/>
      <c r="IDR144" s="87"/>
      <c r="IDS144" s="87"/>
      <c r="IDT144" s="87"/>
      <c r="IDU144" s="87"/>
      <c r="IDV144" s="87"/>
      <c r="IDW144" s="87"/>
      <c r="IDX144" s="87"/>
      <c r="IDY144" s="87"/>
      <c r="IDZ144" s="87"/>
      <c r="IEA144" s="87"/>
      <c r="IEB144" s="87"/>
      <c r="IEC144" s="87"/>
      <c r="IED144" s="87"/>
      <c r="IEE144" s="87"/>
      <c r="IEF144" s="87"/>
      <c r="IEG144" s="87"/>
      <c r="IEH144" s="87"/>
      <c r="IEI144" s="87"/>
      <c r="IEJ144" s="87"/>
      <c r="IEK144" s="87"/>
      <c r="IEL144" s="87"/>
      <c r="IEM144" s="87"/>
      <c r="IEN144" s="87"/>
      <c r="IEO144" s="87"/>
      <c r="IEP144" s="87"/>
      <c r="IEQ144" s="87"/>
      <c r="IER144" s="87"/>
      <c r="IES144" s="87"/>
      <c r="IET144" s="87"/>
      <c r="IEU144" s="87"/>
      <c r="IEV144" s="87"/>
      <c r="IEW144" s="87"/>
      <c r="IEX144" s="87"/>
      <c r="IEY144" s="87"/>
      <c r="IEZ144" s="87"/>
      <c r="IFA144" s="87"/>
      <c r="IFB144" s="87"/>
      <c r="IFC144" s="87"/>
      <c r="IFD144" s="87"/>
      <c r="IFE144" s="87"/>
      <c r="IFF144" s="87"/>
      <c r="IFG144" s="87"/>
      <c r="IFH144" s="87"/>
      <c r="IFI144" s="87"/>
      <c r="IFJ144" s="87"/>
      <c r="IFK144" s="87"/>
      <c r="IFL144" s="87"/>
      <c r="IFM144" s="87"/>
      <c r="IFN144" s="87"/>
      <c r="IFO144" s="87"/>
      <c r="IFP144" s="87"/>
      <c r="IFQ144" s="87"/>
      <c r="IFR144" s="87"/>
      <c r="IFS144" s="87"/>
      <c r="IFT144" s="87"/>
      <c r="IFU144" s="87"/>
      <c r="IFV144" s="87"/>
      <c r="IFW144" s="87"/>
      <c r="IFX144" s="87"/>
      <c r="IFY144" s="87"/>
      <c r="IFZ144" s="87"/>
      <c r="IGA144" s="87"/>
      <c r="IGB144" s="87"/>
      <c r="IGC144" s="87"/>
      <c r="IGD144" s="87"/>
      <c r="IGE144" s="87"/>
      <c r="IGF144" s="87"/>
      <c r="IGG144" s="87"/>
      <c r="IGH144" s="87"/>
      <c r="IGI144" s="87"/>
      <c r="IGJ144" s="87"/>
      <c r="IGK144" s="87"/>
      <c r="IGL144" s="87"/>
      <c r="IGM144" s="87"/>
      <c r="IGN144" s="87"/>
      <c r="IGO144" s="87"/>
      <c r="IGP144" s="87"/>
      <c r="IGQ144" s="87"/>
      <c r="IGR144" s="87"/>
      <c r="IGS144" s="87"/>
      <c r="IGT144" s="87"/>
      <c r="IGU144" s="87"/>
      <c r="IGV144" s="87"/>
      <c r="IGW144" s="87"/>
      <c r="IGX144" s="87"/>
      <c r="IGY144" s="87"/>
      <c r="IGZ144" s="87"/>
      <c r="IHA144" s="87"/>
      <c r="IHB144" s="87"/>
      <c r="IHC144" s="87"/>
      <c r="IHD144" s="87"/>
      <c r="IHE144" s="87"/>
      <c r="IHF144" s="87"/>
      <c r="IHG144" s="87"/>
      <c r="IHH144" s="87"/>
      <c r="IHI144" s="87"/>
      <c r="IHJ144" s="87"/>
      <c r="IHK144" s="87"/>
      <c r="IHL144" s="87"/>
      <c r="IHM144" s="87"/>
      <c r="IHN144" s="87"/>
      <c r="IHO144" s="87"/>
      <c r="IHP144" s="87"/>
      <c r="IHQ144" s="87"/>
      <c r="IHR144" s="87"/>
      <c r="IHS144" s="87"/>
      <c r="IHT144" s="87"/>
      <c r="IHU144" s="87"/>
      <c r="IHV144" s="87"/>
      <c r="IHW144" s="87"/>
      <c r="IHX144" s="87"/>
      <c r="IHY144" s="87"/>
      <c r="IHZ144" s="87"/>
      <c r="IIA144" s="87"/>
      <c r="IIB144" s="87"/>
      <c r="IIC144" s="87"/>
      <c r="IID144" s="87"/>
      <c r="IIE144" s="87"/>
      <c r="IIF144" s="87"/>
      <c r="IIG144" s="87"/>
      <c r="IIH144" s="87"/>
      <c r="III144" s="87"/>
      <c r="IIJ144" s="87"/>
      <c r="IIK144" s="87"/>
      <c r="IIL144" s="87"/>
      <c r="IIM144" s="87"/>
      <c r="IIN144" s="87"/>
      <c r="IIO144" s="87"/>
      <c r="IIP144" s="87"/>
      <c r="IIQ144" s="87"/>
      <c r="IIR144" s="87"/>
      <c r="IIS144" s="87"/>
      <c r="IIT144" s="87"/>
      <c r="IIU144" s="87"/>
      <c r="IIV144" s="87"/>
      <c r="IIW144" s="87"/>
      <c r="IIX144" s="87"/>
      <c r="IIY144" s="87"/>
      <c r="IIZ144" s="87"/>
      <c r="IJA144" s="87"/>
      <c r="IJB144" s="87"/>
      <c r="IJC144" s="87"/>
      <c r="IJD144" s="87"/>
      <c r="IJE144" s="87"/>
      <c r="IJF144" s="87"/>
      <c r="IJG144" s="87"/>
      <c r="IJH144" s="87"/>
      <c r="IJI144" s="87"/>
      <c r="IJJ144" s="87"/>
      <c r="IJK144" s="87"/>
      <c r="IJL144" s="87"/>
      <c r="IJM144" s="87"/>
      <c r="IJN144" s="87"/>
      <c r="IJO144" s="87"/>
      <c r="IJP144" s="87"/>
      <c r="IJQ144" s="87"/>
      <c r="IJR144" s="87"/>
      <c r="IJS144" s="87"/>
      <c r="IJT144" s="87"/>
      <c r="IJU144" s="87"/>
      <c r="IJV144" s="87"/>
      <c r="IJW144" s="87"/>
      <c r="IJX144" s="87"/>
      <c r="IJY144" s="87"/>
      <c r="IJZ144" s="87"/>
      <c r="IKA144" s="87"/>
      <c r="IKB144" s="87"/>
      <c r="IKC144" s="87"/>
      <c r="IKD144" s="87"/>
      <c r="IKE144" s="87"/>
      <c r="IKF144" s="87"/>
      <c r="IKG144" s="87"/>
      <c r="IKH144" s="87"/>
      <c r="IKI144" s="87"/>
      <c r="IKJ144" s="87"/>
      <c r="IKK144" s="87"/>
      <c r="IKL144" s="87"/>
      <c r="IKM144" s="87"/>
      <c r="IKN144" s="87"/>
      <c r="IKO144" s="87"/>
      <c r="IKP144" s="87"/>
      <c r="IKQ144" s="87"/>
      <c r="IKR144" s="87"/>
      <c r="IKS144" s="87"/>
      <c r="IKT144" s="87"/>
      <c r="IKU144" s="87"/>
      <c r="IKV144" s="87"/>
      <c r="IKW144" s="87"/>
      <c r="IKX144" s="87"/>
      <c r="IKY144" s="87"/>
      <c r="IKZ144" s="87"/>
      <c r="ILA144" s="87"/>
      <c r="ILB144" s="87"/>
      <c r="ILC144" s="87"/>
      <c r="ILD144" s="87"/>
      <c r="ILE144" s="87"/>
      <c r="ILF144" s="87"/>
      <c r="ILG144" s="87"/>
      <c r="ILH144" s="87"/>
      <c r="ILI144" s="87"/>
      <c r="ILJ144" s="87"/>
      <c r="ILK144" s="87"/>
      <c r="ILL144" s="87"/>
      <c r="ILM144" s="87"/>
      <c r="ILN144" s="87"/>
      <c r="ILO144" s="87"/>
      <c r="ILP144" s="87"/>
      <c r="ILQ144" s="87"/>
      <c r="ILR144" s="87"/>
      <c r="ILS144" s="87"/>
      <c r="ILT144" s="87"/>
      <c r="ILU144" s="87"/>
      <c r="ILV144" s="87"/>
      <c r="ILW144" s="87"/>
      <c r="ILX144" s="87"/>
      <c r="ILY144" s="87"/>
      <c r="ILZ144" s="87"/>
      <c r="IMA144" s="87"/>
      <c r="IMB144" s="87"/>
      <c r="IMC144" s="87"/>
      <c r="IMD144" s="87"/>
      <c r="IME144" s="87"/>
      <c r="IMF144" s="87"/>
      <c r="IMG144" s="87"/>
      <c r="IMH144" s="87"/>
      <c r="IMI144" s="87"/>
      <c r="IMJ144" s="87"/>
      <c r="IMK144" s="87"/>
      <c r="IML144" s="87"/>
      <c r="IMM144" s="87"/>
      <c r="IMN144" s="87"/>
      <c r="IMO144" s="87"/>
      <c r="IMP144" s="87"/>
      <c r="IMQ144" s="87"/>
      <c r="IMR144" s="87"/>
      <c r="IMS144" s="87"/>
      <c r="IMT144" s="87"/>
      <c r="IMU144" s="87"/>
      <c r="IMV144" s="87"/>
      <c r="IMW144" s="87"/>
      <c r="IMX144" s="87"/>
      <c r="IMY144" s="87"/>
      <c r="IMZ144" s="87"/>
      <c r="INA144" s="87"/>
      <c r="INB144" s="87"/>
      <c r="INC144" s="87"/>
      <c r="IND144" s="87"/>
      <c r="INE144" s="87"/>
      <c r="INF144" s="87"/>
      <c r="ING144" s="87"/>
      <c r="INH144" s="87"/>
      <c r="INI144" s="87"/>
      <c r="INJ144" s="87"/>
      <c r="INK144" s="87"/>
      <c r="INL144" s="87"/>
      <c r="INM144" s="87"/>
      <c r="INN144" s="87"/>
      <c r="INO144" s="87"/>
      <c r="INP144" s="87"/>
      <c r="INQ144" s="87"/>
      <c r="INR144" s="87"/>
      <c r="INS144" s="87"/>
      <c r="INT144" s="87"/>
      <c r="INU144" s="87"/>
      <c r="INV144" s="87"/>
      <c r="INW144" s="87"/>
      <c r="INX144" s="87"/>
      <c r="INY144" s="87"/>
      <c r="INZ144" s="87"/>
      <c r="IOA144" s="87"/>
      <c r="IOB144" s="87"/>
      <c r="IOC144" s="87"/>
      <c r="IOD144" s="87"/>
      <c r="IOE144" s="87"/>
      <c r="IOF144" s="87"/>
      <c r="IOG144" s="87"/>
      <c r="IOH144" s="87"/>
      <c r="IOI144" s="87"/>
      <c r="IOJ144" s="87"/>
      <c r="IOK144" s="87"/>
      <c r="IOL144" s="87"/>
      <c r="IOM144" s="87"/>
      <c r="ION144" s="87"/>
      <c r="IOO144" s="87"/>
      <c r="IOP144" s="87"/>
      <c r="IOQ144" s="87"/>
      <c r="IOR144" s="87"/>
      <c r="IOS144" s="87"/>
      <c r="IOT144" s="87"/>
      <c r="IOU144" s="87"/>
      <c r="IOV144" s="87"/>
      <c r="IOW144" s="87"/>
      <c r="IOX144" s="87"/>
      <c r="IOY144" s="87"/>
      <c r="IOZ144" s="87"/>
      <c r="IPA144" s="87"/>
      <c r="IPB144" s="87"/>
      <c r="IPC144" s="87"/>
      <c r="IPD144" s="87"/>
      <c r="IPE144" s="87"/>
      <c r="IPF144" s="87"/>
      <c r="IPG144" s="87"/>
      <c r="IPH144" s="87"/>
      <c r="IPI144" s="87"/>
      <c r="IPJ144" s="87"/>
      <c r="IPK144" s="87"/>
      <c r="IPL144" s="87"/>
      <c r="IPM144" s="87"/>
      <c r="IPN144" s="87"/>
      <c r="IPO144" s="87"/>
      <c r="IPP144" s="87"/>
      <c r="IPQ144" s="87"/>
      <c r="IPR144" s="87"/>
      <c r="IPS144" s="87"/>
      <c r="IPT144" s="87"/>
      <c r="IPU144" s="87"/>
      <c r="IPV144" s="87"/>
      <c r="IPW144" s="87"/>
      <c r="IPX144" s="87"/>
      <c r="IPY144" s="87"/>
      <c r="IPZ144" s="87"/>
      <c r="IQA144" s="87"/>
      <c r="IQB144" s="87"/>
      <c r="IQC144" s="87"/>
      <c r="IQD144" s="87"/>
      <c r="IQE144" s="87"/>
      <c r="IQF144" s="87"/>
      <c r="IQG144" s="87"/>
      <c r="IQH144" s="87"/>
      <c r="IQI144" s="87"/>
      <c r="IQJ144" s="87"/>
      <c r="IQK144" s="87"/>
      <c r="IQL144" s="87"/>
      <c r="IQM144" s="87"/>
      <c r="IQN144" s="87"/>
      <c r="IQO144" s="87"/>
      <c r="IQP144" s="87"/>
      <c r="IQQ144" s="87"/>
      <c r="IQR144" s="87"/>
      <c r="IQS144" s="87"/>
      <c r="IQT144" s="87"/>
      <c r="IQU144" s="87"/>
      <c r="IQV144" s="87"/>
      <c r="IQW144" s="87"/>
      <c r="IQX144" s="87"/>
      <c r="IQY144" s="87"/>
      <c r="IQZ144" s="87"/>
      <c r="IRA144" s="87"/>
      <c r="IRB144" s="87"/>
      <c r="IRC144" s="87"/>
      <c r="IRD144" s="87"/>
      <c r="IRE144" s="87"/>
      <c r="IRF144" s="87"/>
      <c r="IRG144" s="87"/>
      <c r="IRH144" s="87"/>
      <c r="IRI144" s="87"/>
      <c r="IRJ144" s="87"/>
      <c r="IRK144" s="87"/>
      <c r="IRL144" s="87"/>
      <c r="IRM144" s="87"/>
      <c r="IRN144" s="87"/>
      <c r="IRO144" s="87"/>
      <c r="IRP144" s="87"/>
      <c r="IRQ144" s="87"/>
      <c r="IRR144" s="87"/>
      <c r="IRS144" s="87"/>
      <c r="IRT144" s="87"/>
      <c r="IRU144" s="87"/>
      <c r="IRV144" s="87"/>
      <c r="IRW144" s="87"/>
      <c r="IRX144" s="87"/>
      <c r="IRY144" s="87"/>
      <c r="IRZ144" s="87"/>
      <c r="ISA144" s="87"/>
      <c r="ISB144" s="87"/>
      <c r="ISC144" s="87"/>
      <c r="ISD144" s="87"/>
      <c r="ISE144" s="87"/>
      <c r="ISF144" s="87"/>
      <c r="ISG144" s="87"/>
      <c r="ISH144" s="87"/>
      <c r="ISI144" s="87"/>
      <c r="ISJ144" s="87"/>
      <c r="ISK144" s="87"/>
      <c r="ISL144" s="87"/>
      <c r="ISM144" s="87"/>
      <c r="ISN144" s="87"/>
      <c r="ISO144" s="87"/>
      <c r="ISP144" s="87"/>
      <c r="ISQ144" s="87"/>
      <c r="ISR144" s="87"/>
      <c r="ISS144" s="87"/>
      <c r="IST144" s="87"/>
      <c r="ISU144" s="87"/>
      <c r="ISV144" s="87"/>
      <c r="ISW144" s="87"/>
      <c r="ISX144" s="87"/>
      <c r="ISY144" s="87"/>
      <c r="ISZ144" s="87"/>
      <c r="ITA144" s="87"/>
      <c r="ITB144" s="87"/>
      <c r="ITC144" s="87"/>
      <c r="ITD144" s="87"/>
      <c r="ITE144" s="87"/>
      <c r="ITF144" s="87"/>
      <c r="ITG144" s="87"/>
      <c r="ITH144" s="87"/>
      <c r="ITI144" s="87"/>
      <c r="ITJ144" s="87"/>
      <c r="ITK144" s="87"/>
      <c r="ITL144" s="87"/>
      <c r="ITM144" s="87"/>
      <c r="ITN144" s="87"/>
      <c r="ITO144" s="87"/>
      <c r="ITP144" s="87"/>
      <c r="ITQ144" s="87"/>
      <c r="ITR144" s="87"/>
      <c r="ITS144" s="87"/>
      <c r="ITT144" s="87"/>
      <c r="ITU144" s="87"/>
      <c r="ITV144" s="87"/>
      <c r="ITW144" s="87"/>
      <c r="ITX144" s="87"/>
      <c r="ITY144" s="87"/>
      <c r="ITZ144" s="87"/>
      <c r="IUA144" s="87"/>
      <c r="IUB144" s="87"/>
      <c r="IUC144" s="87"/>
      <c r="IUD144" s="87"/>
      <c r="IUE144" s="87"/>
      <c r="IUF144" s="87"/>
      <c r="IUG144" s="87"/>
      <c r="IUH144" s="87"/>
      <c r="IUI144" s="87"/>
      <c r="IUJ144" s="87"/>
      <c r="IUK144" s="87"/>
      <c r="IUL144" s="87"/>
      <c r="IUM144" s="87"/>
      <c r="IUN144" s="87"/>
      <c r="IUO144" s="87"/>
      <c r="IUP144" s="87"/>
      <c r="IUQ144" s="87"/>
      <c r="IUR144" s="87"/>
      <c r="IUS144" s="87"/>
      <c r="IUT144" s="87"/>
      <c r="IUU144" s="87"/>
      <c r="IUV144" s="87"/>
      <c r="IUW144" s="87"/>
      <c r="IUX144" s="87"/>
      <c r="IUY144" s="87"/>
      <c r="IUZ144" s="87"/>
      <c r="IVA144" s="87"/>
      <c r="IVB144" s="87"/>
      <c r="IVC144" s="87"/>
      <c r="IVD144" s="87"/>
      <c r="IVE144" s="87"/>
      <c r="IVF144" s="87"/>
      <c r="IVG144" s="87"/>
      <c r="IVH144" s="87"/>
      <c r="IVI144" s="87"/>
      <c r="IVJ144" s="87"/>
      <c r="IVK144" s="87"/>
      <c r="IVL144" s="87"/>
      <c r="IVM144" s="87"/>
      <c r="IVN144" s="87"/>
      <c r="IVO144" s="87"/>
      <c r="IVP144" s="87"/>
      <c r="IVQ144" s="87"/>
      <c r="IVR144" s="87"/>
      <c r="IVS144" s="87"/>
      <c r="IVT144" s="87"/>
      <c r="IVU144" s="87"/>
      <c r="IVV144" s="87"/>
      <c r="IVW144" s="87"/>
      <c r="IVX144" s="87"/>
      <c r="IVY144" s="87"/>
      <c r="IVZ144" s="87"/>
      <c r="IWA144" s="87"/>
      <c r="IWB144" s="87"/>
      <c r="IWC144" s="87"/>
      <c r="IWD144" s="87"/>
      <c r="IWE144" s="87"/>
      <c r="IWF144" s="87"/>
      <c r="IWG144" s="87"/>
      <c r="IWH144" s="87"/>
      <c r="IWI144" s="87"/>
      <c r="IWJ144" s="87"/>
      <c r="IWK144" s="87"/>
      <c r="IWL144" s="87"/>
      <c r="IWM144" s="87"/>
      <c r="IWN144" s="87"/>
      <c r="IWO144" s="87"/>
      <c r="IWP144" s="87"/>
      <c r="IWQ144" s="87"/>
      <c r="IWR144" s="87"/>
      <c r="IWS144" s="87"/>
      <c r="IWT144" s="87"/>
      <c r="IWU144" s="87"/>
      <c r="IWV144" s="87"/>
      <c r="IWW144" s="87"/>
      <c r="IWX144" s="87"/>
      <c r="IWY144" s="87"/>
      <c r="IWZ144" s="87"/>
      <c r="IXA144" s="87"/>
      <c r="IXB144" s="87"/>
      <c r="IXC144" s="87"/>
      <c r="IXD144" s="87"/>
      <c r="IXE144" s="87"/>
      <c r="IXF144" s="87"/>
      <c r="IXG144" s="87"/>
      <c r="IXH144" s="87"/>
      <c r="IXI144" s="87"/>
      <c r="IXJ144" s="87"/>
      <c r="IXK144" s="87"/>
      <c r="IXL144" s="87"/>
      <c r="IXM144" s="87"/>
      <c r="IXN144" s="87"/>
      <c r="IXO144" s="87"/>
      <c r="IXP144" s="87"/>
      <c r="IXQ144" s="87"/>
      <c r="IXR144" s="87"/>
      <c r="IXS144" s="87"/>
      <c r="IXT144" s="87"/>
      <c r="IXU144" s="87"/>
      <c r="IXV144" s="87"/>
      <c r="IXW144" s="87"/>
      <c r="IXX144" s="87"/>
      <c r="IXY144" s="87"/>
      <c r="IXZ144" s="87"/>
      <c r="IYA144" s="87"/>
      <c r="IYB144" s="87"/>
      <c r="IYC144" s="87"/>
      <c r="IYD144" s="87"/>
      <c r="IYE144" s="87"/>
      <c r="IYF144" s="87"/>
      <c r="IYG144" s="87"/>
      <c r="IYH144" s="87"/>
      <c r="IYI144" s="87"/>
      <c r="IYJ144" s="87"/>
      <c r="IYK144" s="87"/>
      <c r="IYL144" s="87"/>
      <c r="IYM144" s="87"/>
      <c r="IYN144" s="87"/>
      <c r="IYO144" s="87"/>
      <c r="IYP144" s="87"/>
      <c r="IYQ144" s="87"/>
      <c r="IYR144" s="87"/>
      <c r="IYS144" s="87"/>
      <c r="IYT144" s="87"/>
      <c r="IYU144" s="87"/>
      <c r="IYV144" s="87"/>
      <c r="IYW144" s="87"/>
      <c r="IYX144" s="87"/>
      <c r="IYY144" s="87"/>
      <c r="IYZ144" s="87"/>
      <c r="IZA144" s="87"/>
      <c r="IZB144" s="87"/>
      <c r="IZC144" s="87"/>
      <c r="IZD144" s="87"/>
      <c r="IZE144" s="87"/>
      <c r="IZF144" s="87"/>
      <c r="IZG144" s="87"/>
      <c r="IZH144" s="87"/>
      <c r="IZI144" s="87"/>
      <c r="IZJ144" s="87"/>
      <c r="IZK144" s="87"/>
      <c r="IZL144" s="87"/>
      <c r="IZM144" s="87"/>
      <c r="IZN144" s="87"/>
      <c r="IZO144" s="87"/>
      <c r="IZP144" s="87"/>
      <c r="IZQ144" s="87"/>
      <c r="IZR144" s="87"/>
      <c r="IZS144" s="87"/>
      <c r="IZT144" s="87"/>
      <c r="IZU144" s="87"/>
      <c r="IZV144" s="87"/>
      <c r="IZW144" s="87"/>
      <c r="IZX144" s="87"/>
      <c r="IZY144" s="87"/>
      <c r="IZZ144" s="87"/>
      <c r="JAA144" s="87"/>
      <c r="JAB144" s="87"/>
      <c r="JAC144" s="87"/>
      <c r="JAD144" s="87"/>
      <c r="JAE144" s="87"/>
      <c r="JAF144" s="87"/>
      <c r="JAG144" s="87"/>
      <c r="JAH144" s="87"/>
      <c r="JAI144" s="87"/>
      <c r="JAJ144" s="87"/>
      <c r="JAK144" s="87"/>
      <c r="JAL144" s="87"/>
      <c r="JAM144" s="87"/>
      <c r="JAN144" s="87"/>
      <c r="JAO144" s="87"/>
      <c r="JAP144" s="87"/>
      <c r="JAQ144" s="87"/>
      <c r="JAR144" s="87"/>
      <c r="JAS144" s="87"/>
      <c r="JAT144" s="87"/>
      <c r="JAU144" s="87"/>
      <c r="JAV144" s="87"/>
      <c r="JAW144" s="87"/>
      <c r="JAX144" s="87"/>
      <c r="JAY144" s="87"/>
      <c r="JAZ144" s="87"/>
      <c r="JBA144" s="87"/>
      <c r="JBB144" s="87"/>
      <c r="JBC144" s="87"/>
      <c r="JBD144" s="87"/>
      <c r="JBE144" s="87"/>
      <c r="JBF144" s="87"/>
      <c r="JBG144" s="87"/>
      <c r="JBH144" s="87"/>
      <c r="JBI144" s="87"/>
      <c r="JBJ144" s="87"/>
      <c r="JBK144" s="87"/>
      <c r="JBL144" s="87"/>
      <c r="JBM144" s="87"/>
      <c r="JBN144" s="87"/>
      <c r="JBO144" s="87"/>
      <c r="JBP144" s="87"/>
      <c r="JBQ144" s="87"/>
      <c r="JBR144" s="87"/>
      <c r="JBS144" s="87"/>
      <c r="JBT144" s="87"/>
      <c r="JBU144" s="87"/>
      <c r="JBV144" s="87"/>
      <c r="JBW144" s="87"/>
      <c r="JBX144" s="87"/>
      <c r="JBY144" s="87"/>
      <c r="JBZ144" s="87"/>
      <c r="JCA144" s="87"/>
      <c r="JCB144" s="87"/>
      <c r="JCC144" s="87"/>
      <c r="JCD144" s="87"/>
      <c r="JCE144" s="87"/>
      <c r="JCF144" s="87"/>
      <c r="JCG144" s="87"/>
      <c r="JCH144" s="87"/>
      <c r="JCI144" s="87"/>
      <c r="JCJ144" s="87"/>
      <c r="JCK144" s="87"/>
      <c r="JCL144" s="87"/>
      <c r="JCM144" s="87"/>
      <c r="JCN144" s="87"/>
      <c r="JCO144" s="87"/>
      <c r="JCP144" s="87"/>
      <c r="JCQ144" s="87"/>
      <c r="JCR144" s="87"/>
      <c r="JCS144" s="87"/>
      <c r="JCT144" s="87"/>
      <c r="JCU144" s="87"/>
      <c r="JCV144" s="87"/>
      <c r="JCW144" s="87"/>
      <c r="JCX144" s="87"/>
      <c r="JCY144" s="87"/>
      <c r="JCZ144" s="87"/>
      <c r="JDA144" s="87"/>
      <c r="JDB144" s="87"/>
      <c r="JDC144" s="87"/>
      <c r="JDD144" s="87"/>
      <c r="JDE144" s="87"/>
      <c r="JDF144" s="87"/>
      <c r="JDG144" s="87"/>
      <c r="JDH144" s="87"/>
      <c r="JDI144" s="87"/>
      <c r="JDJ144" s="87"/>
      <c r="JDK144" s="87"/>
      <c r="JDL144" s="87"/>
      <c r="JDM144" s="87"/>
      <c r="JDN144" s="87"/>
      <c r="JDO144" s="87"/>
      <c r="JDP144" s="87"/>
      <c r="JDQ144" s="87"/>
      <c r="JDR144" s="87"/>
      <c r="JDS144" s="87"/>
      <c r="JDT144" s="87"/>
      <c r="JDU144" s="87"/>
      <c r="JDV144" s="87"/>
      <c r="JDW144" s="87"/>
      <c r="JDX144" s="87"/>
      <c r="JDY144" s="87"/>
      <c r="JDZ144" s="87"/>
      <c r="JEA144" s="87"/>
      <c r="JEB144" s="87"/>
      <c r="JEC144" s="87"/>
      <c r="JED144" s="87"/>
      <c r="JEE144" s="87"/>
      <c r="JEF144" s="87"/>
      <c r="JEG144" s="87"/>
      <c r="JEH144" s="87"/>
      <c r="JEI144" s="87"/>
      <c r="JEJ144" s="87"/>
      <c r="JEK144" s="87"/>
      <c r="JEL144" s="87"/>
      <c r="JEM144" s="87"/>
      <c r="JEN144" s="87"/>
      <c r="JEO144" s="87"/>
      <c r="JEP144" s="87"/>
      <c r="JEQ144" s="87"/>
      <c r="JER144" s="87"/>
      <c r="JES144" s="87"/>
      <c r="JET144" s="87"/>
      <c r="JEU144" s="87"/>
      <c r="JEV144" s="87"/>
      <c r="JEW144" s="87"/>
      <c r="JEX144" s="87"/>
      <c r="JEY144" s="87"/>
      <c r="JEZ144" s="87"/>
      <c r="JFA144" s="87"/>
      <c r="JFB144" s="87"/>
      <c r="JFC144" s="87"/>
      <c r="JFD144" s="87"/>
      <c r="JFE144" s="87"/>
      <c r="JFF144" s="87"/>
      <c r="JFG144" s="87"/>
      <c r="JFH144" s="87"/>
      <c r="JFI144" s="87"/>
      <c r="JFJ144" s="87"/>
      <c r="JFK144" s="87"/>
      <c r="JFL144" s="87"/>
      <c r="JFM144" s="87"/>
      <c r="JFN144" s="87"/>
      <c r="JFO144" s="87"/>
      <c r="JFP144" s="87"/>
      <c r="JFQ144" s="87"/>
      <c r="JFR144" s="87"/>
      <c r="JFS144" s="87"/>
      <c r="JFT144" s="87"/>
      <c r="JFU144" s="87"/>
      <c r="JFV144" s="87"/>
      <c r="JFW144" s="87"/>
      <c r="JFX144" s="87"/>
      <c r="JFY144" s="87"/>
      <c r="JFZ144" s="87"/>
      <c r="JGA144" s="87"/>
      <c r="JGB144" s="87"/>
      <c r="JGC144" s="87"/>
      <c r="JGD144" s="87"/>
      <c r="JGE144" s="87"/>
      <c r="JGF144" s="87"/>
      <c r="JGG144" s="87"/>
      <c r="JGH144" s="87"/>
      <c r="JGI144" s="87"/>
      <c r="JGJ144" s="87"/>
      <c r="JGK144" s="87"/>
      <c r="JGL144" s="87"/>
      <c r="JGM144" s="87"/>
      <c r="JGN144" s="87"/>
      <c r="JGO144" s="87"/>
      <c r="JGP144" s="87"/>
      <c r="JGQ144" s="87"/>
      <c r="JGR144" s="87"/>
      <c r="JGS144" s="87"/>
      <c r="JGT144" s="87"/>
      <c r="JGU144" s="87"/>
      <c r="JGV144" s="87"/>
      <c r="JGW144" s="87"/>
      <c r="JGX144" s="87"/>
      <c r="JGY144" s="87"/>
      <c r="JGZ144" s="87"/>
      <c r="JHA144" s="87"/>
      <c r="JHB144" s="87"/>
      <c r="JHC144" s="87"/>
      <c r="JHD144" s="87"/>
      <c r="JHE144" s="87"/>
      <c r="JHF144" s="87"/>
      <c r="JHG144" s="87"/>
      <c r="JHH144" s="87"/>
      <c r="JHI144" s="87"/>
      <c r="JHJ144" s="87"/>
      <c r="JHK144" s="87"/>
      <c r="JHL144" s="87"/>
      <c r="JHM144" s="87"/>
      <c r="JHN144" s="87"/>
      <c r="JHO144" s="87"/>
      <c r="JHP144" s="87"/>
      <c r="JHQ144" s="87"/>
      <c r="JHR144" s="87"/>
      <c r="JHS144" s="87"/>
      <c r="JHT144" s="87"/>
      <c r="JHU144" s="87"/>
      <c r="JHV144" s="87"/>
      <c r="JHW144" s="87"/>
      <c r="JHX144" s="87"/>
      <c r="JHY144" s="87"/>
      <c r="JHZ144" s="87"/>
      <c r="JIA144" s="87"/>
      <c r="JIB144" s="87"/>
      <c r="JIC144" s="87"/>
      <c r="JID144" s="87"/>
      <c r="JIE144" s="87"/>
      <c r="JIF144" s="87"/>
      <c r="JIG144" s="87"/>
      <c r="JIH144" s="87"/>
      <c r="JII144" s="87"/>
      <c r="JIJ144" s="87"/>
      <c r="JIK144" s="87"/>
      <c r="JIL144" s="87"/>
      <c r="JIM144" s="87"/>
      <c r="JIN144" s="87"/>
      <c r="JIO144" s="87"/>
      <c r="JIP144" s="87"/>
      <c r="JIQ144" s="87"/>
      <c r="JIR144" s="87"/>
      <c r="JIS144" s="87"/>
      <c r="JIT144" s="87"/>
      <c r="JIU144" s="87"/>
      <c r="JIV144" s="87"/>
      <c r="JIW144" s="87"/>
      <c r="JIX144" s="87"/>
      <c r="JIY144" s="87"/>
      <c r="JIZ144" s="87"/>
      <c r="JJA144" s="87"/>
      <c r="JJB144" s="87"/>
      <c r="JJC144" s="87"/>
      <c r="JJD144" s="87"/>
      <c r="JJE144" s="87"/>
      <c r="JJF144" s="87"/>
      <c r="JJG144" s="87"/>
      <c r="JJH144" s="87"/>
      <c r="JJI144" s="87"/>
      <c r="JJJ144" s="87"/>
      <c r="JJK144" s="87"/>
      <c r="JJL144" s="87"/>
      <c r="JJM144" s="87"/>
      <c r="JJN144" s="87"/>
      <c r="JJO144" s="87"/>
      <c r="JJP144" s="87"/>
      <c r="JJQ144" s="87"/>
      <c r="JJR144" s="87"/>
      <c r="JJS144" s="87"/>
      <c r="JJT144" s="87"/>
      <c r="JJU144" s="87"/>
      <c r="JJV144" s="87"/>
      <c r="JJW144" s="87"/>
      <c r="JJX144" s="87"/>
      <c r="JJY144" s="87"/>
      <c r="JJZ144" s="87"/>
      <c r="JKA144" s="87"/>
      <c r="JKB144" s="87"/>
      <c r="JKC144" s="87"/>
      <c r="JKD144" s="87"/>
      <c r="JKE144" s="87"/>
      <c r="JKF144" s="87"/>
      <c r="JKG144" s="87"/>
      <c r="JKH144" s="87"/>
      <c r="JKI144" s="87"/>
      <c r="JKJ144" s="87"/>
      <c r="JKK144" s="87"/>
      <c r="JKL144" s="87"/>
      <c r="JKM144" s="87"/>
      <c r="JKN144" s="87"/>
      <c r="JKO144" s="87"/>
      <c r="JKP144" s="87"/>
      <c r="JKQ144" s="87"/>
      <c r="JKR144" s="87"/>
      <c r="JKS144" s="87"/>
      <c r="JKT144" s="87"/>
      <c r="JKU144" s="87"/>
      <c r="JKV144" s="87"/>
      <c r="JKW144" s="87"/>
      <c r="JKX144" s="87"/>
      <c r="JKY144" s="87"/>
      <c r="JKZ144" s="87"/>
      <c r="JLA144" s="87"/>
      <c r="JLB144" s="87"/>
      <c r="JLC144" s="87"/>
      <c r="JLD144" s="87"/>
      <c r="JLE144" s="87"/>
      <c r="JLF144" s="87"/>
      <c r="JLG144" s="87"/>
      <c r="JLH144" s="87"/>
      <c r="JLI144" s="87"/>
      <c r="JLJ144" s="87"/>
      <c r="JLK144" s="87"/>
      <c r="JLL144" s="87"/>
      <c r="JLM144" s="87"/>
      <c r="JLN144" s="87"/>
      <c r="JLO144" s="87"/>
      <c r="JLP144" s="87"/>
      <c r="JLQ144" s="87"/>
      <c r="JLR144" s="87"/>
      <c r="JLS144" s="87"/>
      <c r="JLT144" s="87"/>
      <c r="JLU144" s="87"/>
      <c r="JLV144" s="87"/>
      <c r="JLW144" s="87"/>
      <c r="JLX144" s="87"/>
      <c r="JLY144" s="87"/>
      <c r="JLZ144" s="87"/>
      <c r="JMA144" s="87"/>
      <c r="JMB144" s="87"/>
      <c r="JMC144" s="87"/>
      <c r="JMD144" s="87"/>
      <c r="JME144" s="87"/>
      <c r="JMF144" s="87"/>
      <c r="JMG144" s="87"/>
      <c r="JMH144" s="87"/>
      <c r="JMI144" s="87"/>
      <c r="JMJ144" s="87"/>
      <c r="JMK144" s="87"/>
      <c r="JML144" s="87"/>
      <c r="JMM144" s="87"/>
      <c r="JMN144" s="87"/>
      <c r="JMO144" s="87"/>
      <c r="JMP144" s="87"/>
      <c r="JMQ144" s="87"/>
      <c r="JMR144" s="87"/>
      <c r="JMS144" s="87"/>
      <c r="JMT144" s="87"/>
      <c r="JMU144" s="87"/>
      <c r="JMV144" s="87"/>
      <c r="JMW144" s="87"/>
      <c r="JMX144" s="87"/>
      <c r="JMY144" s="87"/>
      <c r="JMZ144" s="87"/>
      <c r="JNA144" s="87"/>
      <c r="JNB144" s="87"/>
      <c r="JNC144" s="87"/>
      <c r="JND144" s="87"/>
      <c r="JNE144" s="87"/>
      <c r="JNF144" s="87"/>
      <c r="JNG144" s="87"/>
      <c r="JNH144" s="87"/>
      <c r="JNI144" s="87"/>
      <c r="JNJ144" s="87"/>
      <c r="JNK144" s="87"/>
      <c r="JNL144" s="87"/>
      <c r="JNM144" s="87"/>
      <c r="JNN144" s="87"/>
      <c r="JNO144" s="87"/>
      <c r="JNP144" s="87"/>
      <c r="JNQ144" s="87"/>
      <c r="JNR144" s="87"/>
      <c r="JNS144" s="87"/>
      <c r="JNT144" s="87"/>
      <c r="JNU144" s="87"/>
      <c r="JNV144" s="87"/>
      <c r="JNW144" s="87"/>
      <c r="JNX144" s="87"/>
      <c r="JNY144" s="87"/>
      <c r="JNZ144" s="87"/>
      <c r="JOA144" s="87"/>
      <c r="JOB144" s="87"/>
      <c r="JOC144" s="87"/>
      <c r="JOD144" s="87"/>
      <c r="JOE144" s="87"/>
      <c r="JOF144" s="87"/>
      <c r="JOG144" s="87"/>
      <c r="JOH144" s="87"/>
      <c r="JOI144" s="87"/>
      <c r="JOJ144" s="87"/>
      <c r="JOK144" s="87"/>
      <c r="JOL144" s="87"/>
      <c r="JOM144" s="87"/>
      <c r="JON144" s="87"/>
      <c r="JOO144" s="87"/>
      <c r="JOP144" s="87"/>
      <c r="JOQ144" s="87"/>
      <c r="JOR144" s="87"/>
      <c r="JOS144" s="87"/>
      <c r="JOT144" s="87"/>
      <c r="JOU144" s="87"/>
      <c r="JOV144" s="87"/>
      <c r="JOW144" s="87"/>
      <c r="JOX144" s="87"/>
      <c r="JOY144" s="87"/>
      <c r="JOZ144" s="87"/>
      <c r="JPA144" s="87"/>
      <c r="JPB144" s="87"/>
      <c r="JPC144" s="87"/>
      <c r="JPD144" s="87"/>
      <c r="JPE144" s="87"/>
      <c r="JPF144" s="87"/>
      <c r="JPG144" s="87"/>
      <c r="JPH144" s="87"/>
      <c r="JPI144" s="87"/>
      <c r="JPJ144" s="87"/>
      <c r="JPK144" s="87"/>
      <c r="JPL144" s="87"/>
      <c r="JPM144" s="87"/>
      <c r="JPN144" s="87"/>
      <c r="JPO144" s="87"/>
      <c r="JPP144" s="87"/>
      <c r="JPQ144" s="87"/>
      <c r="JPR144" s="87"/>
      <c r="JPS144" s="87"/>
      <c r="JPT144" s="87"/>
      <c r="JPU144" s="87"/>
      <c r="JPV144" s="87"/>
      <c r="JPW144" s="87"/>
      <c r="JPX144" s="87"/>
      <c r="JPY144" s="87"/>
      <c r="JPZ144" s="87"/>
      <c r="JQA144" s="87"/>
      <c r="JQB144" s="87"/>
      <c r="JQC144" s="87"/>
      <c r="JQD144" s="87"/>
      <c r="JQE144" s="87"/>
      <c r="JQF144" s="87"/>
      <c r="JQG144" s="87"/>
      <c r="JQH144" s="87"/>
      <c r="JQI144" s="87"/>
      <c r="JQJ144" s="87"/>
      <c r="JQK144" s="87"/>
      <c r="JQL144" s="87"/>
      <c r="JQM144" s="87"/>
      <c r="JQN144" s="87"/>
      <c r="JQO144" s="87"/>
      <c r="JQP144" s="87"/>
      <c r="JQQ144" s="87"/>
      <c r="JQR144" s="87"/>
      <c r="JQS144" s="87"/>
      <c r="JQT144" s="87"/>
      <c r="JQU144" s="87"/>
      <c r="JQV144" s="87"/>
      <c r="JQW144" s="87"/>
      <c r="JQX144" s="87"/>
      <c r="JQY144" s="87"/>
      <c r="JQZ144" s="87"/>
      <c r="JRA144" s="87"/>
      <c r="JRB144" s="87"/>
      <c r="JRC144" s="87"/>
      <c r="JRD144" s="87"/>
      <c r="JRE144" s="87"/>
      <c r="JRF144" s="87"/>
      <c r="JRG144" s="87"/>
      <c r="JRH144" s="87"/>
      <c r="JRI144" s="87"/>
      <c r="JRJ144" s="87"/>
      <c r="JRK144" s="87"/>
      <c r="JRL144" s="87"/>
      <c r="JRM144" s="87"/>
      <c r="JRN144" s="87"/>
      <c r="JRO144" s="87"/>
      <c r="JRP144" s="87"/>
      <c r="JRQ144" s="87"/>
      <c r="JRR144" s="87"/>
      <c r="JRS144" s="87"/>
      <c r="JRT144" s="87"/>
      <c r="JRU144" s="87"/>
      <c r="JRV144" s="87"/>
      <c r="JRW144" s="87"/>
      <c r="JRX144" s="87"/>
      <c r="JRY144" s="87"/>
      <c r="JRZ144" s="87"/>
      <c r="JSA144" s="87"/>
      <c r="JSB144" s="87"/>
      <c r="JSC144" s="87"/>
      <c r="JSD144" s="87"/>
      <c r="JSE144" s="87"/>
      <c r="JSF144" s="87"/>
      <c r="JSG144" s="87"/>
      <c r="JSH144" s="87"/>
      <c r="JSI144" s="87"/>
      <c r="JSJ144" s="87"/>
      <c r="JSK144" s="87"/>
      <c r="JSL144" s="87"/>
      <c r="JSM144" s="87"/>
      <c r="JSN144" s="87"/>
      <c r="JSO144" s="87"/>
      <c r="JSP144" s="87"/>
      <c r="JSQ144" s="87"/>
      <c r="JSR144" s="87"/>
      <c r="JSS144" s="87"/>
      <c r="JST144" s="87"/>
      <c r="JSU144" s="87"/>
      <c r="JSV144" s="87"/>
      <c r="JSW144" s="87"/>
      <c r="JSX144" s="87"/>
      <c r="JSY144" s="87"/>
      <c r="JSZ144" s="87"/>
      <c r="JTA144" s="87"/>
      <c r="JTB144" s="87"/>
      <c r="JTC144" s="87"/>
      <c r="JTD144" s="87"/>
      <c r="JTE144" s="87"/>
      <c r="JTF144" s="87"/>
      <c r="JTG144" s="87"/>
      <c r="JTH144" s="87"/>
      <c r="JTI144" s="87"/>
      <c r="JTJ144" s="87"/>
      <c r="JTK144" s="87"/>
      <c r="JTL144" s="87"/>
      <c r="JTM144" s="87"/>
      <c r="JTN144" s="87"/>
      <c r="JTO144" s="87"/>
      <c r="JTP144" s="87"/>
      <c r="JTQ144" s="87"/>
      <c r="JTR144" s="87"/>
      <c r="JTS144" s="87"/>
      <c r="JTT144" s="87"/>
      <c r="JTU144" s="87"/>
      <c r="JTV144" s="87"/>
      <c r="JTW144" s="87"/>
      <c r="JTX144" s="87"/>
      <c r="JTY144" s="87"/>
      <c r="JTZ144" s="87"/>
      <c r="JUA144" s="87"/>
      <c r="JUB144" s="87"/>
      <c r="JUC144" s="87"/>
      <c r="JUD144" s="87"/>
      <c r="JUE144" s="87"/>
      <c r="JUF144" s="87"/>
      <c r="JUG144" s="87"/>
      <c r="JUH144" s="87"/>
      <c r="JUI144" s="87"/>
      <c r="JUJ144" s="87"/>
      <c r="JUK144" s="87"/>
      <c r="JUL144" s="87"/>
      <c r="JUM144" s="87"/>
      <c r="JUN144" s="87"/>
      <c r="JUO144" s="87"/>
      <c r="JUP144" s="87"/>
      <c r="JUQ144" s="87"/>
      <c r="JUR144" s="87"/>
      <c r="JUS144" s="87"/>
      <c r="JUT144" s="87"/>
      <c r="JUU144" s="87"/>
      <c r="JUV144" s="87"/>
      <c r="JUW144" s="87"/>
      <c r="JUX144" s="87"/>
      <c r="JUY144" s="87"/>
      <c r="JUZ144" s="87"/>
      <c r="JVA144" s="87"/>
      <c r="JVB144" s="87"/>
      <c r="JVC144" s="87"/>
      <c r="JVD144" s="87"/>
      <c r="JVE144" s="87"/>
      <c r="JVF144" s="87"/>
      <c r="JVG144" s="87"/>
      <c r="JVH144" s="87"/>
      <c r="JVI144" s="87"/>
      <c r="JVJ144" s="87"/>
      <c r="JVK144" s="87"/>
      <c r="JVL144" s="87"/>
      <c r="JVM144" s="87"/>
      <c r="JVN144" s="87"/>
      <c r="JVO144" s="87"/>
      <c r="JVP144" s="87"/>
      <c r="JVQ144" s="87"/>
      <c r="JVR144" s="87"/>
      <c r="JVS144" s="87"/>
      <c r="JVT144" s="87"/>
      <c r="JVU144" s="87"/>
      <c r="JVV144" s="87"/>
      <c r="JVW144" s="87"/>
      <c r="JVX144" s="87"/>
      <c r="JVY144" s="87"/>
      <c r="JVZ144" s="87"/>
      <c r="JWA144" s="87"/>
      <c r="JWB144" s="87"/>
      <c r="JWC144" s="87"/>
      <c r="JWD144" s="87"/>
      <c r="JWE144" s="87"/>
      <c r="JWF144" s="87"/>
      <c r="JWG144" s="87"/>
      <c r="JWH144" s="87"/>
      <c r="JWI144" s="87"/>
      <c r="JWJ144" s="87"/>
      <c r="JWK144" s="87"/>
      <c r="JWL144" s="87"/>
      <c r="JWM144" s="87"/>
      <c r="JWN144" s="87"/>
      <c r="JWO144" s="87"/>
      <c r="JWP144" s="87"/>
      <c r="JWQ144" s="87"/>
      <c r="JWR144" s="87"/>
      <c r="JWS144" s="87"/>
      <c r="JWT144" s="87"/>
      <c r="JWU144" s="87"/>
      <c r="JWV144" s="87"/>
      <c r="JWW144" s="87"/>
      <c r="JWX144" s="87"/>
      <c r="JWY144" s="87"/>
      <c r="JWZ144" s="87"/>
      <c r="JXA144" s="87"/>
      <c r="JXB144" s="87"/>
      <c r="JXC144" s="87"/>
      <c r="JXD144" s="87"/>
      <c r="JXE144" s="87"/>
      <c r="JXF144" s="87"/>
      <c r="JXG144" s="87"/>
      <c r="JXH144" s="87"/>
      <c r="JXI144" s="87"/>
      <c r="JXJ144" s="87"/>
      <c r="JXK144" s="87"/>
      <c r="JXL144" s="87"/>
      <c r="JXM144" s="87"/>
      <c r="JXN144" s="87"/>
      <c r="JXO144" s="87"/>
      <c r="JXP144" s="87"/>
      <c r="JXQ144" s="87"/>
      <c r="JXR144" s="87"/>
      <c r="JXS144" s="87"/>
      <c r="JXT144" s="87"/>
      <c r="JXU144" s="87"/>
      <c r="JXV144" s="87"/>
      <c r="JXW144" s="87"/>
      <c r="JXX144" s="87"/>
      <c r="JXY144" s="87"/>
      <c r="JXZ144" s="87"/>
      <c r="JYA144" s="87"/>
      <c r="JYB144" s="87"/>
      <c r="JYC144" s="87"/>
      <c r="JYD144" s="87"/>
      <c r="JYE144" s="87"/>
      <c r="JYF144" s="87"/>
      <c r="JYG144" s="87"/>
      <c r="JYH144" s="87"/>
      <c r="JYI144" s="87"/>
      <c r="JYJ144" s="87"/>
      <c r="JYK144" s="87"/>
      <c r="JYL144" s="87"/>
      <c r="JYM144" s="87"/>
      <c r="JYN144" s="87"/>
      <c r="JYO144" s="87"/>
      <c r="JYP144" s="87"/>
      <c r="JYQ144" s="87"/>
      <c r="JYR144" s="87"/>
      <c r="JYS144" s="87"/>
      <c r="JYT144" s="87"/>
      <c r="JYU144" s="87"/>
      <c r="JYV144" s="87"/>
      <c r="JYW144" s="87"/>
      <c r="JYX144" s="87"/>
      <c r="JYY144" s="87"/>
      <c r="JYZ144" s="87"/>
      <c r="JZA144" s="87"/>
      <c r="JZB144" s="87"/>
      <c r="JZC144" s="87"/>
      <c r="JZD144" s="87"/>
      <c r="JZE144" s="87"/>
      <c r="JZF144" s="87"/>
      <c r="JZG144" s="87"/>
      <c r="JZH144" s="87"/>
      <c r="JZI144" s="87"/>
      <c r="JZJ144" s="87"/>
      <c r="JZK144" s="87"/>
      <c r="JZL144" s="87"/>
      <c r="JZM144" s="87"/>
      <c r="JZN144" s="87"/>
      <c r="JZO144" s="87"/>
      <c r="JZP144" s="87"/>
      <c r="JZQ144" s="87"/>
      <c r="JZR144" s="87"/>
      <c r="JZS144" s="87"/>
      <c r="JZT144" s="87"/>
      <c r="JZU144" s="87"/>
      <c r="JZV144" s="87"/>
      <c r="JZW144" s="87"/>
      <c r="JZX144" s="87"/>
      <c r="JZY144" s="87"/>
      <c r="JZZ144" s="87"/>
      <c r="KAA144" s="87"/>
      <c r="KAB144" s="87"/>
      <c r="KAC144" s="87"/>
      <c r="KAD144" s="87"/>
      <c r="KAE144" s="87"/>
      <c r="KAF144" s="87"/>
      <c r="KAG144" s="87"/>
      <c r="KAH144" s="87"/>
      <c r="KAI144" s="87"/>
      <c r="KAJ144" s="87"/>
      <c r="KAK144" s="87"/>
      <c r="KAL144" s="87"/>
      <c r="KAM144" s="87"/>
      <c r="KAN144" s="87"/>
      <c r="KAO144" s="87"/>
      <c r="KAP144" s="87"/>
      <c r="KAQ144" s="87"/>
      <c r="KAR144" s="87"/>
      <c r="KAS144" s="87"/>
      <c r="KAT144" s="87"/>
      <c r="KAU144" s="87"/>
      <c r="KAV144" s="87"/>
      <c r="KAW144" s="87"/>
      <c r="KAX144" s="87"/>
      <c r="KAY144" s="87"/>
      <c r="KAZ144" s="87"/>
      <c r="KBA144" s="87"/>
      <c r="KBB144" s="87"/>
      <c r="KBC144" s="87"/>
      <c r="KBD144" s="87"/>
      <c r="KBE144" s="87"/>
      <c r="KBF144" s="87"/>
      <c r="KBG144" s="87"/>
      <c r="KBH144" s="87"/>
      <c r="KBI144" s="87"/>
      <c r="KBJ144" s="87"/>
      <c r="KBK144" s="87"/>
      <c r="KBL144" s="87"/>
      <c r="KBM144" s="87"/>
      <c r="KBN144" s="87"/>
      <c r="KBO144" s="87"/>
      <c r="KBP144" s="87"/>
      <c r="KBQ144" s="87"/>
      <c r="KBR144" s="87"/>
      <c r="KBS144" s="87"/>
      <c r="KBT144" s="87"/>
      <c r="KBU144" s="87"/>
      <c r="KBV144" s="87"/>
      <c r="KBW144" s="87"/>
      <c r="KBX144" s="87"/>
      <c r="KBY144" s="87"/>
      <c r="KBZ144" s="87"/>
      <c r="KCA144" s="87"/>
      <c r="KCB144" s="87"/>
      <c r="KCC144" s="87"/>
      <c r="KCD144" s="87"/>
      <c r="KCE144" s="87"/>
      <c r="KCF144" s="87"/>
      <c r="KCG144" s="87"/>
      <c r="KCH144" s="87"/>
      <c r="KCI144" s="87"/>
      <c r="KCJ144" s="87"/>
      <c r="KCK144" s="87"/>
      <c r="KCL144" s="87"/>
      <c r="KCM144" s="87"/>
      <c r="KCN144" s="87"/>
      <c r="KCO144" s="87"/>
      <c r="KCP144" s="87"/>
      <c r="KCQ144" s="87"/>
      <c r="KCR144" s="87"/>
      <c r="KCS144" s="87"/>
      <c r="KCT144" s="87"/>
      <c r="KCU144" s="87"/>
      <c r="KCV144" s="87"/>
      <c r="KCW144" s="87"/>
      <c r="KCX144" s="87"/>
      <c r="KCY144" s="87"/>
      <c r="KCZ144" s="87"/>
      <c r="KDA144" s="87"/>
      <c r="KDB144" s="87"/>
      <c r="KDC144" s="87"/>
      <c r="KDD144" s="87"/>
      <c r="KDE144" s="87"/>
      <c r="KDF144" s="87"/>
      <c r="KDG144" s="87"/>
      <c r="KDH144" s="87"/>
      <c r="KDI144" s="87"/>
      <c r="KDJ144" s="87"/>
      <c r="KDK144" s="87"/>
      <c r="KDL144" s="87"/>
      <c r="KDM144" s="87"/>
      <c r="KDN144" s="87"/>
      <c r="KDO144" s="87"/>
      <c r="KDP144" s="87"/>
      <c r="KDQ144" s="87"/>
      <c r="KDR144" s="87"/>
      <c r="KDS144" s="87"/>
      <c r="KDT144" s="87"/>
      <c r="KDU144" s="87"/>
      <c r="KDV144" s="87"/>
      <c r="KDW144" s="87"/>
      <c r="KDX144" s="87"/>
      <c r="KDY144" s="87"/>
      <c r="KDZ144" s="87"/>
      <c r="KEA144" s="87"/>
      <c r="KEB144" s="87"/>
      <c r="KEC144" s="87"/>
      <c r="KED144" s="87"/>
      <c r="KEE144" s="87"/>
      <c r="KEF144" s="87"/>
      <c r="KEG144" s="87"/>
      <c r="KEH144" s="87"/>
      <c r="KEI144" s="87"/>
      <c r="KEJ144" s="87"/>
      <c r="KEK144" s="87"/>
      <c r="KEL144" s="87"/>
      <c r="KEM144" s="87"/>
      <c r="KEN144" s="87"/>
      <c r="KEO144" s="87"/>
      <c r="KEP144" s="87"/>
      <c r="KEQ144" s="87"/>
      <c r="KER144" s="87"/>
      <c r="KES144" s="87"/>
      <c r="KET144" s="87"/>
      <c r="KEU144" s="87"/>
      <c r="KEV144" s="87"/>
      <c r="KEW144" s="87"/>
      <c r="KEX144" s="87"/>
      <c r="KEY144" s="87"/>
      <c r="KEZ144" s="87"/>
      <c r="KFA144" s="87"/>
      <c r="KFB144" s="87"/>
      <c r="KFC144" s="87"/>
      <c r="KFD144" s="87"/>
      <c r="KFE144" s="87"/>
      <c r="KFF144" s="87"/>
      <c r="KFG144" s="87"/>
      <c r="KFH144" s="87"/>
      <c r="KFI144" s="87"/>
      <c r="KFJ144" s="87"/>
      <c r="KFK144" s="87"/>
      <c r="KFL144" s="87"/>
      <c r="KFM144" s="87"/>
      <c r="KFN144" s="87"/>
      <c r="KFO144" s="87"/>
      <c r="KFP144" s="87"/>
      <c r="KFQ144" s="87"/>
      <c r="KFR144" s="87"/>
      <c r="KFS144" s="87"/>
      <c r="KFT144" s="87"/>
      <c r="KFU144" s="87"/>
      <c r="KFV144" s="87"/>
      <c r="KFW144" s="87"/>
      <c r="KFX144" s="87"/>
      <c r="KFY144" s="87"/>
      <c r="KFZ144" s="87"/>
      <c r="KGA144" s="87"/>
      <c r="KGB144" s="87"/>
      <c r="KGC144" s="87"/>
      <c r="KGD144" s="87"/>
      <c r="KGE144" s="87"/>
      <c r="KGF144" s="87"/>
      <c r="KGG144" s="87"/>
      <c r="KGH144" s="87"/>
      <c r="KGI144" s="87"/>
      <c r="KGJ144" s="87"/>
      <c r="KGK144" s="87"/>
      <c r="KGL144" s="87"/>
      <c r="KGM144" s="87"/>
      <c r="KGN144" s="87"/>
      <c r="KGO144" s="87"/>
      <c r="KGP144" s="87"/>
      <c r="KGQ144" s="87"/>
      <c r="KGR144" s="87"/>
      <c r="KGS144" s="87"/>
      <c r="KGT144" s="87"/>
      <c r="KGU144" s="87"/>
      <c r="KGV144" s="87"/>
      <c r="KGW144" s="87"/>
      <c r="KGX144" s="87"/>
      <c r="KGY144" s="87"/>
      <c r="KGZ144" s="87"/>
      <c r="KHA144" s="87"/>
      <c r="KHB144" s="87"/>
      <c r="KHC144" s="87"/>
      <c r="KHD144" s="87"/>
      <c r="KHE144" s="87"/>
      <c r="KHF144" s="87"/>
      <c r="KHG144" s="87"/>
      <c r="KHH144" s="87"/>
      <c r="KHI144" s="87"/>
      <c r="KHJ144" s="87"/>
      <c r="KHK144" s="87"/>
      <c r="KHL144" s="87"/>
      <c r="KHM144" s="87"/>
      <c r="KHN144" s="87"/>
      <c r="KHO144" s="87"/>
      <c r="KHP144" s="87"/>
      <c r="KHQ144" s="87"/>
      <c r="KHR144" s="87"/>
      <c r="KHS144" s="87"/>
      <c r="KHT144" s="87"/>
      <c r="KHU144" s="87"/>
      <c r="KHV144" s="87"/>
      <c r="KHW144" s="87"/>
      <c r="KHX144" s="87"/>
      <c r="KHY144" s="87"/>
      <c r="KHZ144" s="87"/>
      <c r="KIA144" s="87"/>
      <c r="KIB144" s="87"/>
      <c r="KIC144" s="87"/>
      <c r="KID144" s="87"/>
      <c r="KIE144" s="87"/>
      <c r="KIF144" s="87"/>
      <c r="KIG144" s="87"/>
      <c r="KIH144" s="87"/>
      <c r="KII144" s="87"/>
      <c r="KIJ144" s="87"/>
      <c r="KIK144" s="87"/>
      <c r="KIL144" s="87"/>
      <c r="KIM144" s="87"/>
      <c r="KIN144" s="87"/>
      <c r="KIO144" s="87"/>
      <c r="KIP144" s="87"/>
      <c r="KIQ144" s="87"/>
      <c r="KIR144" s="87"/>
      <c r="KIS144" s="87"/>
      <c r="KIT144" s="87"/>
      <c r="KIU144" s="87"/>
      <c r="KIV144" s="87"/>
      <c r="KIW144" s="87"/>
      <c r="KIX144" s="87"/>
      <c r="KIY144" s="87"/>
      <c r="KIZ144" s="87"/>
      <c r="KJA144" s="87"/>
      <c r="KJB144" s="87"/>
      <c r="KJC144" s="87"/>
      <c r="KJD144" s="87"/>
      <c r="KJE144" s="87"/>
      <c r="KJF144" s="87"/>
      <c r="KJG144" s="87"/>
      <c r="KJH144" s="87"/>
      <c r="KJI144" s="87"/>
      <c r="KJJ144" s="87"/>
      <c r="KJK144" s="87"/>
      <c r="KJL144" s="87"/>
      <c r="KJM144" s="87"/>
      <c r="KJN144" s="87"/>
      <c r="KJO144" s="87"/>
      <c r="KJP144" s="87"/>
      <c r="KJQ144" s="87"/>
      <c r="KJR144" s="87"/>
      <c r="KJS144" s="87"/>
      <c r="KJT144" s="87"/>
      <c r="KJU144" s="87"/>
      <c r="KJV144" s="87"/>
      <c r="KJW144" s="87"/>
      <c r="KJX144" s="87"/>
      <c r="KJY144" s="87"/>
      <c r="KJZ144" s="87"/>
      <c r="KKA144" s="87"/>
      <c r="KKB144" s="87"/>
      <c r="KKC144" s="87"/>
      <c r="KKD144" s="87"/>
      <c r="KKE144" s="87"/>
      <c r="KKF144" s="87"/>
      <c r="KKG144" s="87"/>
      <c r="KKH144" s="87"/>
      <c r="KKI144" s="87"/>
      <c r="KKJ144" s="87"/>
      <c r="KKK144" s="87"/>
      <c r="KKL144" s="87"/>
      <c r="KKM144" s="87"/>
      <c r="KKN144" s="87"/>
      <c r="KKO144" s="87"/>
      <c r="KKP144" s="87"/>
      <c r="KKQ144" s="87"/>
      <c r="KKR144" s="87"/>
      <c r="KKS144" s="87"/>
      <c r="KKT144" s="87"/>
      <c r="KKU144" s="87"/>
      <c r="KKV144" s="87"/>
      <c r="KKW144" s="87"/>
      <c r="KKX144" s="87"/>
      <c r="KKY144" s="87"/>
      <c r="KKZ144" s="87"/>
      <c r="KLA144" s="87"/>
      <c r="KLB144" s="87"/>
      <c r="KLC144" s="87"/>
      <c r="KLD144" s="87"/>
      <c r="KLE144" s="87"/>
      <c r="KLF144" s="87"/>
      <c r="KLG144" s="87"/>
      <c r="KLH144" s="87"/>
      <c r="KLI144" s="87"/>
      <c r="KLJ144" s="87"/>
      <c r="KLK144" s="87"/>
      <c r="KLL144" s="87"/>
      <c r="KLM144" s="87"/>
      <c r="KLN144" s="87"/>
      <c r="KLO144" s="87"/>
      <c r="KLP144" s="87"/>
      <c r="KLQ144" s="87"/>
      <c r="KLR144" s="87"/>
      <c r="KLS144" s="87"/>
      <c r="KLT144" s="87"/>
      <c r="KLU144" s="87"/>
      <c r="KLV144" s="87"/>
      <c r="KLW144" s="87"/>
      <c r="KLX144" s="87"/>
      <c r="KLY144" s="87"/>
      <c r="KLZ144" s="87"/>
      <c r="KMA144" s="87"/>
      <c r="KMB144" s="87"/>
      <c r="KMC144" s="87"/>
      <c r="KMD144" s="87"/>
      <c r="KME144" s="87"/>
      <c r="KMF144" s="87"/>
      <c r="KMG144" s="87"/>
      <c r="KMH144" s="87"/>
      <c r="KMI144" s="87"/>
      <c r="KMJ144" s="87"/>
      <c r="KMK144" s="87"/>
      <c r="KML144" s="87"/>
      <c r="KMM144" s="87"/>
      <c r="KMN144" s="87"/>
      <c r="KMO144" s="87"/>
      <c r="KMP144" s="87"/>
      <c r="KMQ144" s="87"/>
      <c r="KMR144" s="87"/>
      <c r="KMS144" s="87"/>
      <c r="KMT144" s="87"/>
      <c r="KMU144" s="87"/>
      <c r="KMV144" s="87"/>
      <c r="KMW144" s="87"/>
      <c r="KMX144" s="87"/>
      <c r="KMY144" s="87"/>
      <c r="KMZ144" s="87"/>
      <c r="KNA144" s="87"/>
      <c r="KNB144" s="87"/>
      <c r="KNC144" s="87"/>
      <c r="KND144" s="87"/>
      <c r="KNE144" s="87"/>
      <c r="KNF144" s="87"/>
      <c r="KNG144" s="87"/>
      <c r="KNH144" s="87"/>
      <c r="KNI144" s="87"/>
      <c r="KNJ144" s="87"/>
      <c r="KNK144" s="87"/>
      <c r="KNL144" s="87"/>
      <c r="KNM144" s="87"/>
      <c r="KNN144" s="87"/>
      <c r="KNO144" s="87"/>
      <c r="KNP144" s="87"/>
      <c r="KNQ144" s="87"/>
      <c r="KNR144" s="87"/>
      <c r="KNS144" s="87"/>
      <c r="KNT144" s="87"/>
      <c r="KNU144" s="87"/>
      <c r="KNV144" s="87"/>
      <c r="KNW144" s="87"/>
      <c r="KNX144" s="87"/>
      <c r="KNY144" s="87"/>
      <c r="KNZ144" s="87"/>
      <c r="KOA144" s="87"/>
      <c r="KOB144" s="87"/>
      <c r="KOC144" s="87"/>
      <c r="KOD144" s="87"/>
      <c r="KOE144" s="87"/>
      <c r="KOF144" s="87"/>
      <c r="KOG144" s="87"/>
      <c r="KOH144" s="87"/>
      <c r="KOI144" s="87"/>
      <c r="KOJ144" s="87"/>
      <c r="KOK144" s="87"/>
      <c r="KOL144" s="87"/>
      <c r="KOM144" s="87"/>
      <c r="KON144" s="87"/>
      <c r="KOO144" s="87"/>
      <c r="KOP144" s="87"/>
      <c r="KOQ144" s="87"/>
      <c r="KOR144" s="87"/>
      <c r="KOS144" s="87"/>
      <c r="KOT144" s="87"/>
      <c r="KOU144" s="87"/>
      <c r="KOV144" s="87"/>
      <c r="KOW144" s="87"/>
      <c r="KOX144" s="87"/>
      <c r="KOY144" s="87"/>
      <c r="KOZ144" s="87"/>
      <c r="KPA144" s="87"/>
      <c r="KPB144" s="87"/>
      <c r="KPC144" s="87"/>
      <c r="KPD144" s="87"/>
      <c r="KPE144" s="87"/>
      <c r="KPF144" s="87"/>
      <c r="KPG144" s="87"/>
      <c r="KPH144" s="87"/>
      <c r="KPI144" s="87"/>
      <c r="KPJ144" s="87"/>
      <c r="KPK144" s="87"/>
      <c r="KPL144" s="87"/>
      <c r="KPM144" s="87"/>
      <c r="KPN144" s="87"/>
      <c r="KPO144" s="87"/>
      <c r="KPP144" s="87"/>
      <c r="KPQ144" s="87"/>
      <c r="KPR144" s="87"/>
      <c r="KPS144" s="87"/>
      <c r="KPT144" s="87"/>
      <c r="KPU144" s="87"/>
      <c r="KPV144" s="87"/>
      <c r="KPW144" s="87"/>
      <c r="KPX144" s="87"/>
      <c r="KPY144" s="87"/>
      <c r="KPZ144" s="87"/>
      <c r="KQA144" s="87"/>
      <c r="KQB144" s="87"/>
      <c r="KQC144" s="87"/>
      <c r="KQD144" s="87"/>
      <c r="KQE144" s="87"/>
      <c r="KQF144" s="87"/>
      <c r="KQG144" s="87"/>
      <c r="KQH144" s="87"/>
      <c r="KQI144" s="87"/>
      <c r="KQJ144" s="87"/>
      <c r="KQK144" s="87"/>
      <c r="KQL144" s="87"/>
      <c r="KQM144" s="87"/>
      <c r="KQN144" s="87"/>
      <c r="KQO144" s="87"/>
      <c r="KQP144" s="87"/>
      <c r="KQQ144" s="87"/>
      <c r="KQR144" s="87"/>
      <c r="KQS144" s="87"/>
      <c r="KQT144" s="87"/>
      <c r="KQU144" s="87"/>
      <c r="KQV144" s="87"/>
      <c r="KQW144" s="87"/>
      <c r="KQX144" s="87"/>
      <c r="KQY144" s="87"/>
      <c r="KQZ144" s="87"/>
      <c r="KRA144" s="87"/>
      <c r="KRB144" s="87"/>
      <c r="KRC144" s="87"/>
      <c r="KRD144" s="87"/>
      <c r="KRE144" s="87"/>
      <c r="KRF144" s="87"/>
      <c r="KRG144" s="87"/>
      <c r="KRH144" s="87"/>
      <c r="KRI144" s="87"/>
      <c r="KRJ144" s="87"/>
      <c r="KRK144" s="87"/>
      <c r="KRL144" s="87"/>
      <c r="KRM144" s="87"/>
      <c r="KRN144" s="87"/>
      <c r="KRO144" s="87"/>
      <c r="KRP144" s="87"/>
      <c r="KRQ144" s="87"/>
      <c r="KRR144" s="87"/>
      <c r="KRS144" s="87"/>
      <c r="KRT144" s="87"/>
      <c r="KRU144" s="87"/>
      <c r="KRV144" s="87"/>
      <c r="KRW144" s="87"/>
      <c r="KRX144" s="87"/>
      <c r="KRY144" s="87"/>
      <c r="KRZ144" s="87"/>
      <c r="KSA144" s="87"/>
      <c r="KSB144" s="87"/>
      <c r="KSC144" s="87"/>
      <c r="KSD144" s="87"/>
      <c r="KSE144" s="87"/>
      <c r="KSF144" s="87"/>
      <c r="KSG144" s="87"/>
      <c r="KSH144" s="87"/>
      <c r="KSI144" s="87"/>
      <c r="KSJ144" s="87"/>
      <c r="KSK144" s="87"/>
      <c r="KSL144" s="87"/>
      <c r="KSM144" s="87"/>
      <c r="KSN144" s="87"/>
      <c r="KSO144" s="87"/>
      <c r="KSP144" s="87"/>
      <c r="KSQ144" s="87"/>
      <c r="KSR144" s="87"/>
      <c r="KSS144" s="87"/>
      <c r="KST144" s="87"/>
      <c r="KSU144" s="87"/>
      <c r="KSV144" s="87"/>
      <c r="KSW144" s="87"/>
      <c r="KSX144" s="87"/>
      <c r="KSY144" s="87"/>
      <c r="KSZ144" s="87"/>
      <c r="KTA144" s="87"/>
      <c r="KTB144" s="87"/>
      <c r="KTC144" s="87"/>
      <c r="KTD144" s="87"/>
      <c r="KTE144" s="87"/>
      <c r="KTF144" s="87"/>
      <c r="KTG144" s="87"/>
      <c r="KTH144" s="87"/>
      <c r="KTI144" s="87"/>
      <c r="KTJ144" s="87"/>
      <c r="KTK144" s="87"/>
      <c r="KTL144" s="87"/>
      <c r="KTM144" s="87"/>
      <c r="KTN144" s="87"/>
      <c r="KTO144" s="87"/>
      <c r="KTP144" s="87"/>
      <c r="KTQ144" s="87"/>
      <c r="KTR144" s="87"/>
      <c r="KTS144" s="87"/>
      <c r="KTT144" s="87"/>
      <c r="KTU144" s="87"/>
      <c r="KTV144" s="87"/>
      <c r="KTW144" s="87"/>
      <c r="KTX144" s="87"/>
      <c r="KTY144" s="87"/>
      <c r="KTZ144" s="87"/>
      <c r="KUA144" s="87"/>
      <c r="KUB144" s="87"/>
      <c r="KUC144" s="87"/>
      <c r="KUD144" s="87"/>
      <c r="KUE144" s="87"/>
      <c r="KUF144" s="87"/>
      <c r="KUG144" s="87"/>
      <c r="KUH144" s="87"/>
      <c r="KUI144" s="87"/>
      <c r="KUJ144" s="87"/>
      <c r="KUK144" s="87"/>
      <c r="KUL144" s="87"/>
      <c r="KUM144" s="87"/>
      <c r="KUN144" s="87"/>
      <c r="KUO144" s="87"/>
      <c r="KUP144" s="87"/>
      <c r="KUQ144" s="87"/>
      <c r="KUR144" s="87"/>
      <c r="KUS144" s="87"/>
      <c r="KUT144" s="87"/>
      <c r="KUU144" s="87"/>
      <c r="KUV144" s="87"/>
      <c r="KUW144" s="87"/>
      <c r="KUX144" s="87"/>
      <c r="KUY144" s="87"/>
      <c r="KUZ144" s="87"/>
      <c r="KVA144" s="87"/>
      <c r="KVB144" s="87"/>
      <c r="KVC144" s="87"/>
      <c r="KVD144" s="87"/>
      <c r="KVE144" s="87"/>
      <c r="KVF144" s="87"/>
      <c r="KVG144" s="87"/>
      <c r="KVH144" s="87"/>
      <c r="KVI144" s="87"/>
      <c r="KVJ144" s="87"/>
      <c r="KVK144" s="87"/>
      <c r="KVL144" s="87"/>
      <c r="KVM144" s="87"/>
      <c r="KVN144" s="87"/>
      <c r="KVO144" s="87"/>
      <c r="KVP144" s="87"/>
      <c r="KVQ144" s="87"/>
      <c r="KVR144" s="87"/>
      <c r="KVS144" s="87"/>
      <c r="KVT144" s="87"/>
      <c r="KVU144" s="87"/>
      <c r="KVV144" s="87"/>
      <c r="KVW144" s="87"/>
      <c r="KVX144" s="87"/>
      <c r="KVY144" s="87"/>
      <c r="KVZ144" s="87"/>
      <c r="KWA144" s="87"/>
      <c r="KWB144" s="87"/>
      <c r="KWC144" s="87"/>
      <c r="KWD144" s="87"/>
      <c r="KWE144" s="87"/>
      <c r="KWF144" s="87"/>
      <c r="KWG144" s="87"/>
      <c r="KWH144" s="87"/>
      <c r="KWI144" s="87"/>
      <c r="KWJ144" s="87"/>
      <c r="KWK144" s="87"/>
      <c r="KWL144" s="87"/>
      <c r="KWM144" s="87"/>
      <c r="KWN144" s="87"/>
      <c r="KWO144" s="87"/>
      <c r="KWP144" s="87"/>
      <c r="KWQ144" s="87"/>
      <c r="KWR144" s="87"/>
      <c r="KWS144" s="87"/>
      <c r="KWT144" s="87"/>
      <c r="KWU144" s="87"/>
      <c r="KWV144" s="87"/>
      <c r="KWW144" s="87"/>
      <c r="KWX144" s="87"/>
      <c r="KWY144" s="87"/>
      <c r="KWZ144" s="87"/>
      <c r="KXA144" s="87"/>
      <c r="KXB144" s="87"/>
      <c r="KXC144" s="87"/>
      <c r="KXD144" s="87"/>
      <c r="KXE144" s="87"/>
      <c r="KXF144" s="87"/>
      <c r="KXG144" s="87"/>
      <c r="KXH144" s="87"/>
      <c r="KXI144" s="87"/>
      <c r="KXJ144" s="87"/>
      <c r="KXK144" s="87"/>
      <c r="KXL144" s="87"/>
      <c r="KXM144" s="87"/>
      <c r="KXN144" s="87"/>
      <c r="KXO144" s="87"/>
      <c r="KXP144" s="87"/>
      <c r="KXQ144" s="87"/>
      <c r="KXR144" s="87"/>
      <c r="KXS144" s="87"/>
      <c r="KXT144" s="87"/>
      <c r="KXU144" s="87"/>
      <c r="KXV144" s="87"/>
      <c r="KXW144" s="87"/>
      <c r="KXX144" s="87"/>
      <c r="KXY144" s="87"/>
      <c r="KXZ144" s="87"/>
      <c r="KYA144" s="87"/>
      <c r="KYB144" s="87"/>
      <c r="KYC144" s="87"/>
      <c r="KYD144" s="87"/>
      <c r="KYE144" s="87"/>
      <c r="KYF144" s="87"/>
      <c r="KYG144" s="87"/>
      <c r="KYH144" s="87"/>
      <c r="KYI144" s="87"/>
      <c r="KYJ144" s="87"/>
      <c r="KYK144" s="87"/>
      <c r="KYL144" s="87"/>
      <c r="KYM144" s="87"/>
      <c r="KYN144" s="87"/>
      <c r="KYO144" s="87"/>
      <c r="KYP144" s="87"/>
      <c r="KYQ144" s="87"/>
      <c r="KYR144" s="87"/>
      <c r="KYS144" s="87"/>
      <c r="KYT144" s="87"/>
      <c r="KYU144" s="87"/>
      <c r="KYV144" s="87"/>
      <c r="KYW144" s="87"/>
      <c r="KYX144" s="87"/>
      <c r="KYY144" s="87"/>
      <c r="KYZ144" s="87"/>
      <c r="KZA144" s="87"/>
      <c r="KZB144" s="87"/>
      <c r="KZC144" s="87"/>
      <c r="KZD144" s="87"/>
      <c r="KZE144" s="87"/>
      <c r="KZF144" s="87"/>
      <c r="KZG144" s="87"/>
      <c r="KZH144" s="87"/>
      <c r="KZI144" s="87"/>
      <c r="KZJ144" s="87"/>
      <c r="KZK144" s="87"/>
      <c r="KZL144" s="87"/>
      <c r="KZM144" s="87"/>
      <c r="KZN144" s="87"/>
      <c r="KZO144" s="87"/>
      <c r="KZP144" s="87"/>
      <c r="KZQ144" s="87"/>
      <c r="KZR144" s="87"/>
      <c r="KZS144" s="87"/>
      <c r="KZT144" s="87"/>
      <c r="KZU144" s="87"/>
      <c r="KZV144" s="87"/>
      <c r="KZW144" s="87"/>
      <c r="KZX144" s="87"/>
      <c r="KZY144" s="87"/>
      <c r="KZZ144" s="87"/>
      <c r="LAA144" s="87"/>
      <c r="LAB144" s="87"/>
      <c r="LAC144" s="87"/>
      <c r="LAD144" s="87"/>
      <c r="LAE144" s="87"/>
      <c r="LAF144" s="87"/>
      <c r="LAG144" s="87"/>
      <c r="LAH144" s="87"/>
      <c r="LAI144" s="87"/>
      <c r="LAJ144" s="87"/>
      <c r="LAK144" s="87"/>
      <c r="LAL144" s="87"/>
      <c r="LAM144" s="87"/>
      <c r="LAN144" s="87"/>
      <c r="LAO144" s="87"/>
      <c r="LAP144" s="87"/>
      <c r="LAQ144" s="87"/>
      <c r="LAR144" s="87"/>
      <c r="LAS144" s="87"/>
      <c r="LAT144" s="87"/>
      <c r="LAU144" s="87"/>
      <c r="LAV144" s="87"/>
      <c r="LAW144" s="87"/>
      <c r="LAX144" s="87"/>
      <c r="LAY144" s="87"/>
      <c r="LAZ144" s="87"/>
      <c r="LBA144" s="87"/>
      <c r="LBB144" s="87"/>
      <c r="LBC144" s="87"/>
      <c r="LBD144" s="87"/>
      <c r="LBE144" s="87"/>
      <c r="LBF144" s="87"/>
      <c r="LBG144" s="87"/>
      <c r="LBH144" s="87"/>
      <c r="LBI144" s="87"/>
      <c r="LBJ144" s="87"/>
      <c r="LBK144" s="87"/>
      <c r="LBL144" s="87"/>
      <c r="LBM144" s="87"/>
      <c r="LBN144" s="87"/>
      <c r="LBO144" s="87"/>
      <c r="LBP144" s="87"/>
      <c r="LBQ144" s="87"/>
      <c r="LBR144" s="87"/>
      <c r="LBS144" s="87"/>
      <c r="LBT144" s="87"/>
      <c r="LBU144" s="87"/>
      <c r="LBV144" s="87"/>
      <c r="LBW144" s="87"/>
      <c r="LBX144" s="87"/>
      <c r="LBY144" s="87"/>
      <c r="LBZ144" s="87"/>
      <c r="LCA144" s="87"/>
      <c r="LCB144" s="87"/>
      <c r="LCC144" s="87"/>
      <c r="LCD144" s="87"/>
      <c r="LCE144" s="87"/>
      <c r="LCF144" s="87"/>
      <c r="LCG144" s="87"/>
      <c r="LCH144" s="87"/>
      <c r="LCI144" s="87"/>
      <c r="LCJ144" s="87"/>
      <c r="LCK144" s="87"/>
      <c r="LCL144" s="87"/>
      <c r="LCM144" s="87"/>
      <c r="LCN144" s="87"/>
      <c r="LCO144" s="87"/>
      <c r="LCP144" s="87"/>
      <c r="LCQ144" s="87"/>
      <c r="LCR144" s="87"/>
      <c r="LCS144" s="87"/>
      <c r="LCT144" s="87"/>
      <c r="LCU144" s="87"/>
      <c r="LCV144" s="87"/>
      <c r="LCW144" s="87"/>
      <c r="LCX144" s="87"/>
      <c r="LCY144" s="87"/>
      <c r="LCZ144" s="87"/>
      <c r="LDA144" s="87"/>
      <c r="LDB144" s="87"/>
      <c r="LDC144" s="87"/>
      <c r="LDD144" s="87"/>
      <c r="LDE144" s="87"/>
      <c r="LDF144" s="87"/>
      <c r="LDG144" s="87"/>
      <c r="LDH144" s="87"/>
      <c r="LDI144" s="87"/>
      <c r="LDJ144" s="87"/>
      <c r="LDK144" s="87"/>
      <c r="LDL144" s="87"/>
      <c r="LDM144" s="87"/>
      <c r="LDN144" s="87"/>
      <c r="LDO144" s="87"/>
      <c r="LDP144" s="87"/>
      <c r="LDQ144" s="87"/>
      <c r="LDR144" s="87"/>
      <c r="LDS144" s="87"/>
      <c r="LDT144" s="87"/>
      <c r="LDU144" s="87"/>
      <c r="LDV144" s="87"/>
      <c r="LDW144" s="87"/>
      <c r="LDX144" s="87"/>
      <c r="LDY144" s="87"/>
      <c r="LDZ144" s="87"/>
      <c r="LEA144" s="87"/>
      <c r="LEB144" s="87"/>
      <c r="LEC144" s="87"/>
      <c r="LED144" s="87"/>
      <c r="LEE144" s="87"/>
      <c r="LEF144" s="87"/>
      <c r="LEG144" s="87"/>
      <c r="LEH144" s="87"/>
      <c r="LEI144" s="87"/>
      <c r="LEJ144" s="87"/>
      <c r="LEK144" s="87"/>
      <c r="LEL144" s="87"/>
      <c r="LEM144" s="87"/>
      <c r="LEN144" s="87"/>
      <c r="LEO144" s="87"/>
      <c r="LEP144" s="87"/>
      <c r="LEQ144" s="87"/>
      <c r="LER144" s="87"/>
      <c r="LES144" s="87"/>
      <c r="LET144" s="87"/>
      <c r="LEU144" s="87"/>
      <c r="LEV144" s="87"/>
      <c r="LEW144" s="87"/>
      <c r="LEX144" s="87"/>
      <c r="LEY144" s="87"/>
      <c r="LEZ144" s="87"/>
      <c r="LFA144" s="87"/>
      <c r="LFB144" s="87"/>
      <c r="LFC144" s="87"/>
      <c r="LFD144" s="87"/>
      <c r="LFE144" s="87"/>
      <c r="LFF144" s="87"/>
      <c r="LFG144" s="87"/>
      <c r="LFH144" s="87"/>
      <c r="LFI144" s="87"/>
      <c r="LFJ144" s="87"/>
      <c r="LFK144" s="87"/>
      <c r="LFL144" s="87"/>
      <c r="LFM144" s="87"/>
      <c r="LFN144" s="87"/>
      <c r="LFO144" s="87"/>
      <c r="LFP144" s="87"/>
      <c r="LFQ144" s="87"/>
      <c r="LFR144" s="87"/>
      <c r="LFS144" s="87"/>
      <c r="LFT144" s="87"/>
      <c r="LFU144" s="87"/>
      <c r="LFV144" s="87"/>
      <c r="LFW144" s="87"/>
      <c r="LFX144" s="87"/>
      <c r="LFY144" s="87"/>
      <c r="LFZ144" s="87"/>
      <c r="LGA144" s="87"/>
      <c r="LGB144" s="87"/>
      <c r="LGC144" s="87"/>
      <c r="LGD144" s="87"/>
      <c r="LGE144" s="87"/>
      <c r="LGF144" s="87"/>
      <c r="LGG144" s="87"/>
      <c r="LGH144" s="87"/>
      <c r="LGI144" s="87"/>
      <c r="LGJ144" s="87"/>
      <c r="LGK144" s="87"/>
      <c r="LGL144" s="87"/>
      <c r="LGM144" s="87"/>
      <c r="LGN144" s="87"/>
      <c r="LGO144" s="87"/>
      <c r="LGP144" s="87"/>
      <c r="LGQ144" s="87"/>
      <c r="LGR144" s="87"/>
      <c r="LGS144" s="87"/>
      <c r="LGT144" s="87"/>
      <c r="LGU144" s="87"/>
      <c r="LGV144" s="87"/>
      <c r="LGW144" s="87"/>
      <c r="LGX144" s="87"/>
      <c r="LGY144" s="87"/>
      <c r="LGZ144" s="87"/>
      <c r="LHA144" s="87"/>
      <c r="LHB144" s="87"/>
      <c r="LHC144" s="87"/>
      <c r="LHD144" s="87"/>
      <c r="LHE144" s="87"/>
      <c r="LHF144" s="87"/>
      <c r="LHG144" s="87"/>
      <c r="LHH144" s="87"/>
      <c r="LHI144" s="87"/>
      <c r="LHJ144" s="87"/>
      <c r="LHK144" s="87"/>
      <c r="LHL144" s="87"/>
      <c r="LHM144" s="87"/>
      <c r="LHN144" s="87"/>
      <c r="LHO144" s="87"/>
      <c r="LHP144" s="87"/>
      <c r="LHQ144" s="87"/>
      <c r="LHR144" s="87"/>
      <c r="LHS144" s="87"/>
      <c r="LHT144" s="87"/>
      <c r="LHU144" s="87"/>
      <c r="LHV144" s="87"/>
      <c r="LHW144" s="87"/>
      <c r="LHX144" s="87"/>
      <c r="LHY144" s="87"/>
      <c r="LHZ144" s="87"/>
      <c r="LIA144" s="87"/>
      <c r="LIB144" s="87"/>
      <c r="LIC144" s="87"/>
      <c r="LID144" s="87"/>
      <c r="LIE144" s="87"/>
      <c r="LIF144" s="87"/>
      <c r="LIG144" s="87"/>
      <c r="LIH144" s="87"/>
      <c r="LII144" s="87"/>
      <c r="LIJ144" s="87"/>
      <c r="LIK144" s="87"/>
      <c r="LIL144" s="87"/>
      <c r="LIM144" s="87"/>
      <c r="LIN144" s="87"/>
      <c r="LIO144" s="87"/>
      <c r="LIP144" s="87"/>
      <c r="LIQ144" s="87"/>
      <c r="LIR144" s="87"/>
      <c r="LIS144" s="87"/>
      <c r="LIT144" s="87"/>
      <c r="LIU144" s="87"/>
      <c r="LIV144" s="87"/>
      <c r="LIW144" s="87"/>
      <c r="LIX144" s="87"/>
      <c r="LIY144" s="87"/>
      <c r="LIZ144" s="87"/>
      <c r="LJA144" s="87"/>
      <c r="LJB144" s="87"/>
      <c r="LJC144" s="87"/>
      <c r="LJD144" s="87"/>
      <c r="LJE144" s="87"/>
      <c r="LJF144" s="87"/>
      <c r="LJG144" s="87"/>
      <c r="LJH144" s="87"/>
      <c r="LJI144" s="87"/>
      <c r="LJJ144" s="87"/>
      <c r="LJK144" s="87"/>
      <c r="LJL144" s="87"/>
      <c r="LJM144" s="87"/>
      <c r="LJN144" s="87"/>
      <c r="LJO144" s="87"/>
      <c r="LJP144" s="87"/>
      <c r="LJQ144" s="87"/>
      <c r="LJR144" s="87"/>
      <c r="LJS144" s="87"/>
      <c r="LJT144" s="87"/>
      <c r="LJU144" s="87"/>
      <c r="LJV144" s="87"/>
      <c r="LJW144" s="87"/>
      <c r="LJX144" s="87"/>
      <c r="LJY144" s="87"/>
      <c r="LJZ144" s="87"/>
      <c r="LKA144" s="87"/>
      <c r="LKB144" s="87"/>
      <c r="LKC144" s="87"/>
      <c r="LKD144" s="87"/>
      <c r="LKE144" s="87"/>
      <c r="LKF144" s="87"/>
      <c r="LKG144" s="87"/>
      <c r="LKH144" s="87"/>
      <c r="LKI144" s="87"/>
      <c r="LKJ144" s="87"/>
      <c r="LKK144" s="87"/>
      <c r="LKL144" s="87"/>
      <c r="LKM144" s="87"/>
      <c r="LKN144" s="87"/>
      <c r="LKO144" s="87"/>
      <c r="LKP144" s="87"/>
      <c r="LKQ144" s="87"/>
      <c r="LKR144" s="87"/>
      <c r="LKS144" s="87"/>
      <c r="LKT144" s="87"/>
      <c r="LKU144" s="87"/>
      <c r="LKV144" s="87"/>
      <c r="LKW144" s="87"/>
      <c r="LKX144" s="87"/>
      <c r="LKY144" s="87"/>
      <c r="LKZ144" s="87"/>
      <c r="LLA144" s="87"/>
      <c r="LLB144" s="87"/>
      <c r="LLC144" s="87"/>
      <c r="LLD144" s="87"/>
      <c r="LLE144" s="87"/>
      <c r="LLF144" s="87"/>
      <c r="LLG144" s="87"/>
      <c r="LLH144" s="87"/>
      <c r="LLI144" s="87"/>
      <c r="LLJ144" s="87"/>
      <c r="LLK144" s="87"/>
      <c r="LLL144" s="87"/>
      <c r="LLM144" s="87"/>
      <c r="LLN144" s="87"/>
      <c r="LLO144" s="87"/>
      <c r="LLP144" s="87"/>
      <c r="LLQ144" s="87"/>
      <c r="LLR144" s="87"/>
      <c r="LLS144" s="87"/>
      <c r="LLT144" s="87"/>
      <c r="LLU144" s="87"/>
      <c r="LLV144" s="87"/>
      <c r="LLW144" s="87"/>
      <c r="LLX144" s="87"/>
      <c r="LLY144" s="87"/>
      <c r="LLZ144" s="87"/>
      <c r="LMA144" s="87"/>
      <c r="LMB144" s="87"/>
      <c r="LMC144" s="87"/>
      <c r="LMD144" s="87"/>
      <c r="LME144" s="87"/>
      <c r="LMF144" s="87"/>
      <c r="LMG144" s="87"/>
      <c r="LMH144" s="87"/>
      <c r="LMI144" s="87"/>
      <c r="LMJ144" s="87"/>
      <c r="LMK144" s="87"/>
      <c r="LML144" s="87"/>
      <c r="LMM144" s="87"/>
      <c r="LMN144" s="87"/>
      <c r="LMO144" s="87"/>
      <c r="LMP144" s="87"/>
      <c r="LMQ144" s="87"/>
      <c r="LMR144" s="87"/>
      <c r="LMS144" s="87"/>
      <c r="LMT144" s="87"/>
      <c r="LMU144" s="87"/>
      <c r="LMV144" s="87"/>
      <c r="LMW144" s="87"/>
      <c r="LMX144" s="87"/>
      <c r="LMY144" s="87"/>
      <c r="LMZ144" s="87"/>
      <c r="LNA144" s="87"/>
      <c r="LNB144" s="87"/>
      <c r="LNC144" s="87"/>
      <c r="LND144" s="87"/>
      <c r="LNE144" s="87"/>
      <c r="LNF144" s="87"/>
      <c r="LNG144" s="87"/>
      <c r="LNH144" s="87"/>
      <c r="LNI144" s="87"/>
      <c r="LNJ144" s="87"/>
      <c r="LNK144" s="87"/>
      <c r="LNL144" s="87"/>
      <c r="LNM144" s="87"/>
      <c r="LNN144" s="87"/>
      <c r="LNO144" s="87"/>
      <c r="LNP144" s="87"/>
      <c r="LNQ144" s="87"/>
      <c r="LNR144" s="87"/>
      <c r="LNS144" s="87"/>
      <c r="LNT144" s="87"/>
      <c r="LNU144" s="87"/>
      <c r="LNV144" s="87"/>
      <c r="LNW144" s="87"/>
      <c r="LNX144" s="87"/>
      <c r="LNY144" s="87"/>
      <c r="LNZ144" s="87"/>
      <c r="LOA144" s="87"/>
      <c r="LOB144" s="87"/>
      <c r="LOC144" s="87"/>
      <c r="LOD144" s="87"/>
      <c r="LOE144" s="87"/>
      <c r="LOF144" s="87"/>
      <c r="LOG144" s="87"/>
      <c r="LOH144" s="87"/>
      <c r="LOI144" s="87"/>
      <c r="LOJ144" s="87"/>
      <c r="LOK144" s="87"/>
      <c r="LOL144" s="87"/>
      <c r="LOM144" s="87"/>
      <c r="LON144" s="87"/>
      <c r="LOO144" s="87"/>
      <c r="LOP144" s="87"/>
      <c r="LOQ144" s="87"/>
      <c r="LOR144" s="87"/>
      <c r="LOS144" s="87"/>
      <c r="LOT144" s="87"/>
      <c r="LOU144" s="87"/>
      <c r="LOV144" s="87"/>
      <c r="LOW144" s="87"/>
      <c r="LOX144" s="87"/>
      <c r="LOY144" s="87"/>
      <c r="LOZ144" s="87"/>
      <c r="LPA144" s="87"/>
      <c r="LPB144" s="87"/>
      <c r="LPC144" s="87"/>
      <c r="LPD144" s="87"/>
      <c r="LPE144" s="87"/>
      <c r="LPF144" s="87"/>
      <c r="LPG144" s="87"/>
      <c r="LPH144" s="87"/>
      <c r="LPI144" s="87"/>
      <c r="LPJ144" s="87"/>
      <c r="LPK144" s="87"/>
      <c r="LPL144" s="87"/>
      <c r="LPM144" s="87"/>
      <c r="LPN144" s="87"/>
      <c r="LPO144" s="87"/>
      <c r="LPP144" s="87"/>
      <c r="LPQ144" s="87"/>
      <c r="LPR144" s="87"/>
      <c r="LPS144" s="87"/>
      <c r="LPT144" s="87"/>
      <c r="LPU144" s="87"/>
      <c r="LPV144" s="87"/>
      <c r="LPW144" s="87"/>
      <c r="LPX144" s="87"/>
      <c r="LPY144" s="87"/>
      <c r="LPZ144" s="87"/>
      <c r="LQA144" s="87"/>
      <c r="LQB144" s="87"/>
      <c r="LQC144" s="87"/>
      <c r="LQD144" s="87"/>
      <c r="LQE144" s="87"/>
      <c r="LQF144" s="87"/>
      <c r="LQG144" s="87"/>
      <c r="LQH144" s="87"/>
      <c r="LQI144" s="87"/>
      <c r="LQJ144" s="87"/>
      <c r="LQK144" s="87"/>
      <c r="LQL144" s="87"/>
      <c r="LQM144" s="87"/>
      <c r="LQN144" s="87"/>
      <c r="LQO144" s="87"/>
      <c r="LQP144" s="87"/>
      <c r="LQQ144" s="87"/>
      <c r="LQR144" s="87"/>
      <c r="LQS144" s="87"/>
      <c r="LQT144" s="87"/>
      <c r="LQU144" s="87"/>
      <c r="LQV144" s="87"/>
      <c r="LQW144" s="87"/>
      <c r="LQX144" s="87"/>
      <c r="LQY144" s="87"/>
      <c r="LQZ144" s="87"/>
      <c r="LRA144" s="87"/>
      <c r="LRB144" s="87"/>
      <c r="LRC144" s="87"/>
      <c r="LRD144" s="87"/>
      <c r="LRE144" s="87"/>
      <c r="LRF144" s="87"/>
      <c r="LRG144" s="87"/>
      <c r="LRH144" s="87"/>
      <c r="LRI144" s="87"/>
      <c r="LRJ144" s="87"/>
      <c r="LRK144" s="87"/>
      <c r="LRL144" s="87"/>
      <c r="LRM144" s="87"/>
      <c r="LRN144" s="87"/>
      <c r="LRO144" s="87"/>
      <c r="LRP144" s="87"/>
      <c r="LRQ144" s="87"/>
      <c r="LRR144" s="87"/>
      <c r="LRS144" s="87"/>
      <c r="LRT144" s="87"/>
      <c r="LRU144" s="87"/>
      <c r="LRV144" s="87"/>
      <c r="LRW144" s="87"/>
      <c r="LRX144" s="87"/>
      <c r="LRY144" s="87"/>
      <c r="LRZ144" s="87"/>
      <c r="LSA144" s="87"/>
      <c r="LSB144" s="87"/>
      <c r="LSC144" s="87"/>
      <c r="LSD144" s="87"/>
      <c r="LSE144" s="87"/>
      <c r="LSF144" s="87"/>
      <c r="LSG144" s="87"/>
      <c r="LSH144" s="87"/>
      <c r="LSI144" s="87"/>
      <c r="LSJ144" s="87"/>
      <c r="LSK144" s="87"/>
      <c r="LSL144" s="87"/>
      <c r="LSM144" s="87"/>
      <c r="LSN144" s="87"/>
      <c r="LSO144" s="87"/>
      <c r="LSP144" s="87"/>
      <c r="LSQ144" s="87"/>
      <c r="LSR144" s="87"/>
      <c r="LSS144" s="87"/>
      <c r="LST144" s="87"/>
      <c r="LSU144" s="87"/>
      <c r="LSV144" s="87"/>
      <c r="LSW144" s="87"/>
      <c r="LSX144" s="87"/>
      <c r="LSY144" s="87"/>
      <c r="LSZ144" s="87"/>
      <c r="LTA144" s="87"/>
      <c r="LTB144" s="87"/>
      <c r="LTC144" s="87"/>
      <c r="LTD144" s="87"/>
      <c r="LTE144" s="87"/>
      <c r="LTF144" s="87"/>
      <c r="LTG144" s="87"/>
      <c r="LTH144" s="87"/>
      <c r="LTI144" s="87"/>
      <c r="LTJ144" s="87"/>
      <c r="LTK144" s="87"/>
      <c r="LTL144" s="87"/>
      <c r="LTM144" s="87"/>
      <c r="LTN144" s="87"/>
      <c r="LTO144" s="87"/>
      <c r="LTP144" s="87"/>
      <c r="LTQ144" s="87"/>
      <c r="LTR144" s="87"/>
      <c r="LTS144" s="87"/>
      <c r="LTT144" s="87"/>
      <c r="LTU144" s="87"/>
      <c r="LTV144" s="87"/>
      <c r="LTW144" s="87"/>
      <c r="LTX144" s="87"/>
      <c r="LTY144" s="87"/>
      <c r="LTZ144" s="87"/>
      <c r="LUA144" s="87"/>
      <c r="LUB144" s="87"/>
      <c r="LUC144" s="87"/>
      <c r="LUD144" s="87"/>
      <c r="LUE144" s="87"/>
      <c r="LUF144" s="87"/>
      <c r="LUG144" s="87"/>
      <c r="LUH144" s="87"/>
      <c r="LUI144" s="87"/>
      <c r="LUJ144" s="87"/>
      <c r="LUK144" s="87"/>
      <c r="LUL144" s="87"/>
      <c r="LUM144" s="87"/>
      <c r="LUN144" s="87"/>
      <c r="LUO144" s="87"/>
      <c r="LUP144" s="87"/>
      <c r="LUQ144" s="87"/>
      <c r="LUR144" s="87"/>
      <c r="LUS144" s="87"/>
      <c r="LUT144" s="87"/>
      <c r="LUU144" s="87"/>
      <c r="LUV144" s="87"/>
      <c r="LUW144" s="87"/>
      <c r="LUX144" s="87"/>
      <c r="LUY144" s="87"/>
      <c r="LUZ144" s="87"/>
      <c r="LVA144" s="87"/>
      <c r="LVB144" s="87"/>
      <c r="LVC144" s="87"/>
      <c r="LVD144" s="87"/>
      <c r="LVE144" s="87"/>
      <c r="LVF144" s="87"/>
      <c r="LVG144" s="87"/>
      <c r="LVH144" s="87"/>
      <c r="LVI144" s="87"/>
      <c r="LVJ144" s="87"/>
      <c r="LVK144" s="87"/>
      <c r="LVL144" s="87"/>
      <c r="LVM144" s="87"/>
      <c r="LVN144" s="87"/>
      <c r="LVO144" s="87"/>
      <c r="LVP144" s="87"/>
      <c r="LVQ144" s="87"/>
      <c r="LVR144" s="87"/>
      <c r="LVS144" s="87"/>
      <c r="LVT144" s="87"/>
      <c r="LVU144" s="87"/>
      <c r="LVV144" s="87"/>
      <c r="LVW144" s="87"/>
      <c r="LVX144" s="87"/>
      <c r="LVY144" s="87"/>
      <c r="LVZ144" s="87"/>
      <c r="LWA144" s="87"/>
      <c r="LWB144" s="87"/>
      <c r="LWC144" s="87"/>
      <c r="LWD144" s="87"/>
      <c r="LWE144" s="87"/>
      <c r="LWF144" s="87"/>
      <c r="LWG144" s="87"/>
      <c r="LWH144" s="87"/>
      <c r="LWI144" s="87"/>
      <c r="LWJ144" s="87"/>
      <c r="LWK144" s="87"/>
      <c r="LWL144" s="87"/>
      <c r="LWM144" s="87"/>
      <c r="LWN144" s="87"/>
      <c r="LWO144" s="87"/>
      <c r="LWP144" s="87"/>
      <c r="LWQ144" s="87"/>
      <c r="LWR144" s="87"/>
      <c r="LWS144" s="87"/>
      <c r="LWT144" s="87"/>
      <c r="LWU144" s="87"/>
      <c r="LWV144" s="87"/>
      <c r="LWW144" s="87"/>
      <c r="LWX144" s="87"/>
      <c r="LWY144" s="87"/>
      <c r="LWZ144" s="87"/>
      <c r="LXA144" s="87"/>
      <c r="LXB144" s="87"/>
      <c r="LXC144" s="87"/>
      <c r="LXD144" s="87"/>
      <c r="LXE144" s="87"/>
      <c r="LXF144" s="87"/>
      <c r="LXG144" s="87"/>
      <c r="LXH144" s="87"/>
      <c r="LXI144" s="87"/>
      <c r="LXJ144" s="87"/>
      <c r="LXK144" s="87"/>
      <c r="LXL144" s="87"/>
      <c r="LXM144" s="87"/>
      <c r="LXN144" s="87"/>
      <c r="LXO144" s="87"/>
      <c r="LXP144" s="87"/>
      <c r="LXQ144" s="87"/>
      <c r="LXR144" s="87"/>
      <c r="LXS144" s="87"/>
      <c r="LXT144" s="87"/>
      <c r="LXU144" s="87"/>
      <c r="LXV144" s="87"/>
      <c r="LXW144" s="87"/>
      <c r="LXX144" s="87"/>
      <c r="LXY144" s="87"/>
      <c r="LXZ144" s="87"/>
      <c r="LYA144" s="87"/>
      <c r="LYB144" s="87"/>
      <c r="LYC144" s="87"/>
      <c r="LYD144" s="87"/>
      <c r="LYE144" s="87"/>
      <c r="LYF144" s="87"/>
      <c r="LYG144" s="87"/>
      <c r="LYH144" s="87"/>
      <c r="LYI144" s="87"/>
      <c r="LYJ144" s="87"/>
      <c r="LYK144" s="87"/>
      <c r="LYL144" s="87"/>
      <c r="LYM144" s="87"/>
      <c r="LYN144" s="87"/>
      <c r="LYO144" s="87"/>
      <c r="LYP144" s="87"/>
      <c r="LYQ144" s="87"/>
      <c r="LYR144" s="87"/>
      <c r="LYS144" s="87"/>
      <c r="LYT144" s="87"/>
      <c r="LYU144" s="87"/>
      <c r="LYV144" s="87"/>
      <c r="LYW144" s="87"/>
      <c r="LYX144" s="87"/>
      <c r="LYY144" s="87"/>
      <c r="LYZ144" s="87"/>
      <c r="LZA144" s="87"/>
      <c r="LZB144" s="87"/>
      <c r="LZC144" s="87"/>
      <c r="LZD144" s="87"/>
      <c r="LZE144" s="87"/>
      <c r="LZF144" s="87"/>
      <c r="LZG144" s="87"/>
      <c r="LZH144" s="87"/>
      <c r="LZI144" s="87"/>
      <c r="LZJ144" s="87"/>
      <c r="LZK144" s="87"/>
      <c r="LZL144" s="87"/>
      <c r="LZM144" s="87"/>
      <c r="LZN144" s="87"/>
      <c r="LZO144" s="87"/>
      <c r="LZP144" s="87"/>
      <c r="LZQ144" s="87"/>
      <c r="LZR144" s="87"/>
      <c r="LZS144" s="87"/>
      <c r="LZT144" s="87"/>
      <c r="LZU144" s="87"/>
      <c r="LZV144" s="87"/>
      <c r="LZW144" s="87"/>
      <c r="LZX144" s="87"/>
      <c r="LZY144" s="87"/>
      <c r="LZZ144" s="87"/>
      <c r="MAA144" s="87"/>
      <c r="MAB144" s="87"/>
      <c r="MAC144" s="87"/>
      <c r="MAD144" s="87"/>
      <c r="MAE144" s="87"/>
      <c r="MAF144" s="87"/>
      <c r="MAG144" s="87"/>
      <c r="MAH144" s="87"/>
      <c r="MAI144" s="87"/>
      <c r="MAJ144" s="87"/>
      <c r="MAK144" s="87"/>
      <c r="MAL144" s="87"/>
      <c r="MAM144" s="87"/>
      <c r="MAN144" s="87"/>
      <c r="MAO144" s="87"/>
      <c r="MAP144" s="87"/>
      <c r="MAQ144" s="87"/>
      <c r="MAR144" s="87"/>
      <c r="MAS144" s="87"/>
      <c r="MAT144" s="87"/>
      <c r="MAU144" s="87"/>
      <c r="MAV144" s="87"/>
      <c r="MAW144" s="87"/>
      <c r="MAX144" s="87"/>
      <c r="MAY144" s="87"/>
      <c r="MAZ144" s="87"/>
      <c r="MBA144" s="87"/>
      <c r="MBB144" s="87"/>
      <c r="MBC144" s="87"/>
      <c r="MBD144" s="87"/>
      <c r="MBE144" s="87"/>
      <c r="MBF144" s="87"/>
      <c r="MBG144" s="87"/>
      <c r="MBH144" s="87"/>
      <c r="MBI144" s="87"/>
      <c r="MBJ144" s="87"/>
      <c r="MBK144" s="87"/>
      <c r="MBL144" s="87"/>
      <c r="MBM144" s="87"/>
      <c r="MBN144" s="87"/>
      <c r="MBO144" s="87"/>
      <c r="MBP144" s="87"/>
      <c r="MBQ144" s="87"/>
      <c r="MBR144" s="87"/>
      <c r="MBS144" s="87"/>
      <c r="MBT144" s="87"/>
      <c r="MBU144" s="87"/>
      <c r="MBV144" s="87"/>
      <c r="MBW144" s="87"/>
      <c r="MBX144" s="87"/>
      <c r="MBY144" s="87"/>
      <c r="MBZ144" s="87"/>
      <c r="MCA144" s="87"/>
      <c r="MCB144" s="87"/>
      <c r="MCC144" s="87"/>
      <c r="MCD144" s="87"/>
      <c r="MCE144" s="87"/>
      <c r="MCF144" s="87"/>
      <c r="MCG144" s="87"/>
      <c r="MCH144" s="87"/>
      <c r="MCI144" s="87"/>
      <c r="MCJ144" s="87"/>
      <c r="MCK144" s="87"/>
      <c r="MCL144" s="87"/>
      <c r="MCM144" s="87"/>
      <c r="MCN144" s="87"/>
      <c r="MCO144" s="87"/>
      <c r="MCP144" s="87"/>
      <c r="MCQ144" s="87"/>
      <c r="MCR144" s="87"/>
      <c r="MCS144" s="87"/>
      <c r="MCT144" s="87"/>
      <c r="MCU144" s="87"/>
      <c r="MCV144" s="87"/>
      <c r="MCW144" s="87"/>
      <c r="MCX144" s="87"/>
      <c r="MCY144" s="87"/>
      <c r="MCZ144" s="87"/>
      <c r="MDA144" s="87"/>
      <c r="MDB144" s="87"/>
      <c r="MDC144" s="87"/>
      <c r="MDD144" s="87"/>
      <c r="MDE144" s="87"/>
      <c r="MDF144" s="87"/>
      <c r="MDG144" s="87"/>
      <c r="MDH144" s="87"/>
      <c r="MDI144" s="87"/>
      <c r="MDJ144" s="87"/>
      <c r="MDK144" s="87"/>
      <c r="MDL144" s="87"/>
      <c r="MDM144" s="87"/>
      <c r="MDN144" s="87"/>
      <c r="MDO144" s="87"/>
      <c r="MDP144" s="87"/>
      <c r="MDQ144" s="87"/>
      <c r="MDR144" s="87"/>
      <c r="MDS144" s="87"/>
      <c r="MDT144" s="87"/>
      <c r="MDU144" s="87"/>
      <c r="MDV144" s="87"/>
      <c r="MDW144" s="87"/>
      <c r="MDX144" s="87"/>
      <c r="MDY144" s="87"/>
      <c r="MDZ144" s="87"/>
      <c r="MEA144" s="87"/>
      <c r="MEB144" s="87"/>
      <c r="MEC144" s="87"/>
      <c r="MED144" s="87"/>
      <c r="MEE144" s="87"/>
      <c r="MEF144" s="87"/>
      <c r="MEG144" s="87"/>
      <c r="MEH144" s="87"/>
      <c r="MEI144" s="87"/>
      <c r="MEJ144" s="87"/>
      <c r="MEK144" s="87"/>
      <c r="MEL144" s="87"/>
      <c r="MEM144" s="87"/>
      <c r="MEN144" s="87"/>
      <c r="MEO144" s="87"/>
      <c r="MEP144" s="87"/>
      <c r="MEQ144" s="87"/>
      <c r="MER144" s="87"/>
      <c r="MES144" s="87"/>
      <c r="MET144" s="87"/>
      <c r="MEU144" s="87"/>
      <c r="MEV144" s="87"/>
      <c r="MEW144" s="87"/>
      <c r="MEX144" s="87"/>
      <c r="MEY144" s="87"/>
      <c r="MEZ144" s="87"/>
      <c r="MFA144" s="87"/>
      <c r="MFB144" s="87"/>
      <c r="MFC144" s="87"/>
      <c r="MFD144" s="87"/>
      <c r="MFE144" s="87"/>
      <c r="MFF144" s="87"/>
      <c r="MFG144" s="87"/>
      <c r="MFH144" s="87"/>
      <c r="MFI144" s="87"/>
      <c r="MFJ144" s="87"/>
      <c r="MFK144" s="87"/>
      <c r="MFL144" s="87"/>
      <c r="MFM144" s="87"/>
      <c r="MFN144" s="87"/>
      <c r="MFO144" s="87"/>
      <c r="MFP144" s="87"/>
      <c r="MFQ144" s="87"/>
      <c r="MFR144" s="87"/>
      <c r="MFS144" s="87"/>
      <c r="MFT144" s="87"/>
      <c r="MFU144" s="87"/>
      <c r="MFV144" s="87"/>
      <c r="MFW144" s="87"/>
      <c r="MFX144" s="87"/>
      <c r="MFY144" s="87"/>
      <c r="MFZ144" s="87"/>
      <c r="MGA144" s="87"/>
      <c r="MGB144" s="87"/>
      <c r="MGC144" s="87"/>
      <c r="MGD144" s="87"/>
      <c r="MGE144" s="87"/>
      <c r="MGF144" s="87"/>
      <c r="MGG144" s="87"/>
      <c r="MGH144" s="87"/>
      <c r="MGI144" s="87"/>
      <c r="MGJ144" s="87"/>
      <c r="MGK144" s="87"/>
      <c r="MGL144" s="87"/>
      <c r="MGM144" s="87"/>
      <c r="MGN144" s="87"/>
      <c r="MGO144" s="87"/>
      <c r="MGP144" s="87"/>
      <c r="MGQ144" s="87"/>
      <c r="MGR144" s="87"/>
      <c r="MGS144" s="87"/>
      <c r="MGT144" s="87"/>
      <c r="MGU144" s="87"/>
      <c r="MGV144" s="87"/>
      <c r="MGW144" s="87"/>
      <c r="MGX144" s="87"/>
      <c r="MGY144" s="87"/>
      <c r="MGZ144" s="87"/>
      <c r="MHA144" s="87"/>
      <c r="MHB144" s="87"/>
      <c r="MHC144" s="87"/>
      <c r="MHD144" s="87"/>
      <c r="MHE144" s="87"/>
      <c r="MHF144" s="87"/>
      <c r="MHG144" s="87"/>
      <c r="MHH144" s="87"/>
      <c r="MHI144" s="87"/>
      <c r="MHJ144" s="87"/>
      <c r="MHK144" s="87"/>
      <c r="MHL144" s="87"/>
      <c r="MHM144" s="87"/>
      <c r="MHN144" s="87"/>
      <c r="MHO144" s="87"/>
      <c r="MHP144" s="87"/>
      <c r="MHQ144" s="87"/>
      <c r="MHR144" s="87"/>
      <c r="MHS144" s="87"/>
      <c r="MHT144" s="87"/>
      <c r="MHU144" s="87"/>
      <c r="MHV144" s="87"/>
      <c r="MHW144" s="87"/>
      <c r="MHX144" s="87"/>
      <c r="MHY144" s="87"/>
      <c r="MHZ144" s="87"/>
      <c r="MIA144" s="87"/>
      <c r="MIB144" s="87"/>
      <c r="MIC144" s="87"/>
      <c r="MID144" s="87"/>
      <c r="MIE144" s="87"/>
      <c r="MIF144" s="87"/>
      <c r="MIG144" s="87"/>
      <c r="MIH144" s="87"/>
      <c r="MII144" s="87"/>
      <c r="MIJ144" s="87"/>
      <c r="MIK144" s="87"/>
      <c r="MIL144" s="87"/>
      <c r="MIM144" s="87"/>
      <c r="MIN144" s="87"/>
      <c r="MIO144" s="87"/>
      <c r="MIP144" s="87"/>
      <c r="MIQ144" s="87"/>
      <c r="MIR144" s="87"/>
      <c r="MIS144" s="87"/>
      <c r="MIT144" s="87"/>
      <c r="MIU144" s="87"/>
      <c r="MIV144" s="87"/>
      <c r="MIW144" s="87"/>
      <c r="MIX144" s="87"/>
      <c r="MIY144" s="87"/>
      <c r="MIZ144" s="87"/>
      <c r="MJA144" s="87"/>
      <c r="MJB144" s="87"/>
      <c r="MJC144" s="87"/>
      <c r="MJD144" s="87"/>
      <c r="MJE144" s="87"/>
      <c r="MJF144" s="87"/>
      <c r="MJG144" s="87"/>
      <c r="MJH144" s="87"/>
      <c r="MJI144" s="87"/>
      <c r="MJJ144" s="87"/>
      <c r="MJK144" s="87"/>
      <c r="MJL144" s="87"/>
      <c r="MJM144" s="87"/>
      <c r="MJN144" s="87"/>
      <c r="MJO144" s="87"/>
      <c r="MJP144" s="87"/>
      <c r="MJQ144" s="87"/>
      <c r="MJR144" s="87"/>
      <c r="MJS144" s="87"/>
      <c r="MJT144" s="87"/>
      <c r="MJU144" s="87"/>
      <c r="MJV144" s="87"/>
      <c r="MJW144" s="87"/>
      <c r="MJX144" s="87"/>
      <c r="MJY144" s="87"/>
      <c r="MJZ144" s="87"/>
      <c r="MKA144" s="87"/>
      <c r="MKB144" s="87"/>
      <c r="MKC144" s="87"/>
      <c r="MKD144" s="87"/>
      <c r="MKE144" s="87"/>
      <c r="MKF144" s="87"/>
      <c r="MKG144" s="87"/>
      <c r="MKH144" s="87"/>
      <c r="MKI144" s="87"/>
      <c r="MKJ144" s="87"/>
      <c r="MKK144" s="87"/>
      <c r="MKL144" s="87"/>
      <c r="MKM144" s="87"/>
      <c r="MKN144" s="87"/>
      <c r="MKO144" s="87"/>
      <c r="MKP144" s="87"/>
      <c r="MKQ144" s="87"/>
      <c r="MKR144" s="87"/>
      <c r="MKS144" s="87"/>
      <c r="MKT144" s="87"/>
      <c r="MKU144" s="87"/>
      <c r="MKV144" s="87"/>
      <c r="MKW144" s="87"/>
      <c r="MKX144" s="87"/>
      <c r="MKY144" s="87"/>
      <c r="MKZ144" s="87"/>
      <c r="MLA144" s="87"/>
      <c r="MLB144" s="87"/>
      <c r="MLC144" s="87"/>
      <c r="MLD144" s="87"/>
      <c r="MLE144" s="87"/>
      <c r="MLF144" s="87"/>
      <c r="MLG144" s="87"/>
      <c r="MLH144" s="87"/>
      <c r="MLI144" s="87"/>
      <c r="MLJ144" s="87"/>
      <c r="MLK144" s="87"/>
      <c r="MLL144" s="87"/>
      <c r="MLM144" s="87"/>
      <c r="MLN144" s="87"/>
      <c r="MLO144" s="87"/>
      <c r="MLP144" s="87"/>
      <c r="MLQ144" s="87"/>
      <c r="MLR144" s="87"/>
      <c r="MLS144" s="87"/>
      <c r="MLT144" s="87"/>
      <c r="MLU144" s="87"/>
      <c r="MLV144" s="87"/>
      <c r="MLW144" s="87"/>
      <c r="MLX144" s="87"/>
      <c r="MLY144" s="87"/>
      <c r="MLZ144" s="87"/>
      <c r="MMA144" s="87"/>
      <c r="MMB144" s="87"/>
      <c r="MMC144" s="87"/>
      <c r="MMD144" s="87"/>
      <c r="MME144" s="87"/>
      <c r="MMF144" s="87"/>
      <c r="MMG144" s="87"/>
      <c r="MMH144" s="87"/>
      <c r="MMI144" s="87"/>
      <c r="MMJ144" s="87"/>
      <c r="MMK144" s="87"/>
      <c r="MML144" s="87"/>
      <c r="MMM144" s="87"/>
      <c r="MMN144" s="87"/>
      <c r="MMO144" s="87"/>
      <c r="MMP144" s="87"/>
      <c r="MMQ144" s="87"/>
      <c r="MMR144" s="87"/>
      <c r="MMS144" s="87"/>
      <c r="MMT144" s="87"/>
      <c r="MMU144" s="87"/>
      <c r="MMV144" s="87"/>
      <c r="MMW144" s="87"/>
      <c r="MMX144" s="87"/>
      <c r="MMY144" s="87"/>
      <c r="MMZ144" s="87"/>
      <c r="MNA144" s="87"/>
      <c r="MNB144" s="87"/>
      <c r="MNC144" s="87"/>
      <c r="MND144" s="87"/>
      <c r="MNE144" s="87"/>
      <c r="MNF144" s="87"/>
      <c r="MNG144" s="87"/>
      <c r="MNH144" s="87"/>
      <c r="MNI144" s="87"/>
      <c r="MNJ144" s="87"/>
      <c r="MNK144" s="87"/>
      <c r="MNL144" s="87"/>
      <c r="MNM144" s="87"/>
      <c r="MNN144" s="87"/>
      <c r="MNO144" s="87"/>
      <c r="MNP144" s="87"/>
      <c r="MNQ144" s="87"/>
      <c r="MNR144" s="87"/>
      <c r="MNS144" s="87"/>
      <c r="MNT144" s="87"/>
      <c r="MNU144" s="87"/>
      <c r="MNV144" s="87"/>
      <c r="MNW144" s="87"/>
      <c r="MNX144" s="87"/>
      <c r="MNY144" s="87"/>
      <c r="MNZ144" s="87"/>
      <c r="MOA144" s="87"/>
      <c r="MOB144" s="87"/>
      <c r="MOC144" s="87"/>
      <c r="MOD144" s="87"/>
      <c r="MOE144" s="87"/>
      <c r="MOF144" s="87"/>
      <c r="MOG144" s="87"/>
      <c r="MOH144" s="87"/>
      <c r="MOI144" s="87"/>
      <c r="MOJ144" s="87"/>
      <c r="MOK144" s="87"/>
      <c r="MOL144" s="87"/>
      <c r="MOM144" s="87"/>
      <c r="MON144" s="87"/>
      <c r="MOO144" s="87"/>
      <c r="MOP144" s="87"/>
      <c r="MOQ144" s="87"/>
      <c r="MOR144" s="87"/>
      <c r="MOS144" s="87"/>
      <c r="MOT144" s="87"/>
      <c r="MOU144" s="87"/>
      <c r="MOV144" s="87"/>
      <c r="MOW144" s="87"/>
      <c r="MOX144" s="87"/>
      <c r="MOY144" s="87"/>
      <c r="MOZ144" s="87"/>
      <c r="MPA144" s="87"/>
      <c r="MPB144" s="87"/>
      <c r="MPC144" s="87"/>
      <c r="MPD144" s="87"/>
      <c r="MPE144" s="87"/>
      <c r="MPF144" s="87"/>
      <c r="MPG144" s="87"/>
      <c r="MPH144" s="87"/>
      <c r="MPI144" s="87"/>
      <c r="MPJ144" s="87"/>
      <c r="MPK144" s="87"/>
      <c r="MPL144" s="87"/>
      <c r="MPM144" s="87"/>
      <c r="MPN144" s="87"/>
      <c r="MPO144" s="87"/>
      <c r="MPP144" s="87"/>
      <c r="MPQ144" s="87"/>
      <c r="MPR144" s="87"/>
      <c r="MPS144" s="87"/>
      <c r="MPT144" s="87"/>
      <c r="MPU144" s="87"/>
      <c r="MPV144" s="87"/>
      <c r="MPW144" s="87"/>
      <c r="MPX144" s="87"/>
      <c r="MPY144" s="87"/>
      <c r="MPZ144" s="87"/>
      <c r="MQA144" s="87"/>
      <c r="MQB144" s="87"/>
      <c r="MQC144" s="87"/>
      <c r="MQD144" s="87"/>
      <c r="MQE144" s="87"/>
      <c r="MQF144" s="87"/>
      <c r="MQG144" s="87"/>
      <c r="MQH144" s="87"/>
      <c r="MQI144" s="87"/>
      <c r="MQJ144" s="87"/>
      <c r="MQK144" s="87"/>
      <c r="MQL144" s="87"/>
      <c r="MQM144" s="87"/>
      <c r="MQN144" s="87"/>
      <c r="MQO144" s="87"/>
      <c r="MQP144" s="87"/>
      <c r="MQQ144" s="87"/>
      <c r="MQR144" s="87"/>
      <c r="MQS144" s="87"/>
      <c r="MQT144" s="87"/>
      <c r="MQU144" s="87"/>
      <c r="MQV144" s="87"/>
      <c r="MQW144" s="87"/>
      <c r="MQX144" s="87"/>
      <c r="MQY144" s="87"/>
      <c r="MQZ144" s="87"/>
      <c r="MRA144" s="87"/>
      <c r="MRB144" s="87"/>
      <c r="MRC144" s="87"/>
      <c r="MRD144" s="87"/>
      <c r="MRE144" s="87"/>
      <c r="MRF144" s="87"/>
      <c r="MRG144" s="87"/>
      <c r="MRH144" s="87"/>
      <c r="MRI144" s="87"/>
      <c r="MRJ144" s="87"/>
      <c r="MRK144" s="87"/>
      <c r="MRL144" s="87"/>
      <c r="MRM144" s="87"/>
      <c r="MRN144" s="87"/>
      <c r="MRO144" s="87"/>
      <c r="MRP144" s="87"/>
      <c r="MRQ144" s="87"/>
      <c r="MRR144" s="87"/>
      <c r="MRS144" s="87"/>
      <c r="MRT144" s="87"/>
      <c r="MRU144" s="87"/>
      <c r="MRV144" s="87"/>
      <c r="MRW144" s="87"/>
      <c r="MRX144" s="87"/>
      <c r="MRY144" s="87"/>
      <c r="MRZ144" s="87"/>
      <c r="MSA144" s="87"/>
      <c r="MSB144" s="87"/>
      <c r="MSC144" s="87"/>
      <c r="MSD144" s="87"/>
      <c r="MSE144" s="87"/>
      <c r="MSF144" s="87"/>
      <c r="MSG144" s="87"/>
      <c r="MSH144" s="87"/>
      <c r="MSI144" s="87"/>
      <c r="MSJ144" s="87"/>
      <c r="MSK144" s="87"/>
      <c r="MSL144" s="87"/>
      <c r="MSM144" s="87"/>
      <c r="MSN144" s="87"/>
      <c r="MSO144" s="87"/>
      <c r="MSP144" s="87"/>
      <c r="MSQ144" s="87"/>
      <c r="MSR144" s="87"/>
      <c r="MSS144" s="87"/>
      <c r="MST144" s="87"/>
      <c r="MSU144" s="87"/>
      <c r="MSV144" s="87"/>
      <c r="MSW144" s="87"/>
      <c r="MSX144" s="87"/>
      <c r="MSY144" s="87"/>
      <c r="MSZ144" s="87"/>
      <c r="MTA144" s="87"/>
      <c r="MTB144" s="87"/>
      <c r="MTC144" s="87"/>
      <c r="MTD144" s="87"/>
      <c r="MTE144" s="87"/>
      <c r="MTF144" s="87"/>
      <c r="MTG144" s="87"/>
      <c r="MTH144" s="87"/>
      <c r="MTI144" s="87"/>
      <c r="MTJ144" s="87"/>
      <c r="MTK144" s="87"/>
      <c r="MTL144" s="87"/>
      <c r="MTM144" s="87"/>
      <c r="MTN144" s="87"/>
      <c r="MTO144" s="87"/>
      <c r="MTP144" s="87"/>
      <c r="MTQ144" s="87"/>
      <c r="MTR144" s="87"/>
      <c r="MTS144" s="87"/>
      <c r="MTT144" s="87"/>
      <c r="MTU144" s="87"/>
      <c r="MTV144" s="87"/>
      <c r="MTW144" s="87"/>
      <c r="MTX144" s="87"/>
      <c r="MTY144" s="87"/>
      <c r="MTZ144" s="87"/>
      <c r="MUA144" s="87"/>
      <c r="MUB144" s="87"/>
      <c r="MUC144" s="87"/>
      <c r="MUD144" s="87"/>
      <c r="MUE144" s="87"/>
      <c r="MUF144" s="87"/>
      <c r="MUG144" s="87"/>
      <c r="MUH144" s="87"/>
      <c r="MUI144" s="87"/>
      <c r="MUJ144" s="87"/>
      <c r="MUK144" s="87"/>
      <c r="MUL144" s="87"/>
      <c r="MUM144" s="87"/>
      <c r="MUN144" s="87"/>
      <c r="MUO144" s="87"/>
      <c r="MUP144" s="87"/>
      <c r="MUQ144" s="87"/>
      <c r="MUR144" s="87"/>
      <c r="MUS144" s="87"/>
      <c r="MUT144" s="87"/>
      <c r="MUU144" s="87"/>
      <c r="MUV144" s="87"/>
      <c r="MUW144" s="87"/>
      <c r="MUX144" s="87"/>
      <c r="MUY144" s="87"/>
      <c r="MUZ144" s="87"/>
      <c r="MVA144" s="87"/>
      <c r="MVB144" s="87"/>
      <c r="MVC144" s="87"/>
      <c r="MVD144" s="87"/>
      <c r="MVE144" s="87"/>
      <c r="MVF144" s="87"/>
      <c r="MVG144" s="87"/>
      <c r="MVH144" s="87"/>
      <c r="MVI144" s="87"/>
      <c r="MVJ144" s="87"/>
      <c r="MVK144" s="87"/>
      <c r="MVL144" s="87"/>
      <c r="MVM144" s="87"/>
      <c r="MVN144" s="87"/>
      <c r="MVO144" s="87"/>
      <c r="MVP144" s="87"/>
      <c r="MVQ144" s="87"/>
      <c r="MVR144" s="87"/>
      <c r="MVS144" s="87"/>
      <c r="MVT144" s="87"/>
      <c r="MVU144" s="87"/>
      <c r="MVV144" s="87"/>
      <c r="MVW144" s="87"/>
      <c r="MVX144" s="87"/>
      <c r="MVY144" s="87"/>
      <c r="MVZ144" s="87"/>
      <c r="MWA144" s="87"/>
      <c r="MWB144" s="87"/>
      <c r="MWC144" s="87"/>
      <c r="MWD144" s="87"/>
      <c r="MWE144" s="87"/>
      <c r="MWF144" s="87"/>
      <c r="MWG144" s="87"/>
      <c r="MWH144" s="87"/>
      <c r="MWI144" s="87"/>
      <c r="MWJ144" s="87"/>
      <c r="MWK144" s="87"/>
      <c r="MWL144" s="87"/>
      <c r="MWM144" s="87"/>
      <c r="MWN144" s="87"/>
      <c r="MWO144" s="87"/>
      <c r="MWP144" s="87"/>
      <c r="MWQ144" s="87"/>
      <c r="MWR144" s="87"/>
      <c r="MWS144" s="87"/>
      <c r="MWT144" s="87"/>
      <c r="MWU144" s="87"/>
      <c r="MWV144" s="87"/>
      <c r="MWW144" s="87"/>
      <c r="MWX144" s="87"/>
      <c r="MWY144" s="87"/>
      <c r="MWZ144" s="87"/>
      <c r="MXA144" s="87"/>
      <c r="MXB144" s="87"/>
      <c r="MXC144" s="87"/>
      <c r="MXD144" s="87"/>
      <c r="MXE144" s="87"/>
      <c r="MXF144" s="87"/>
      <c r="MXG144" s="87"/>
      <c r="MXH144" s="87"/>
      <c r="MXI144" s="87"/>
      <c r="MXJ144" s="87"/>
      <c r="MXK144" s="87"/>
      <c r="MXL144" s="87"/>
      <c r="MXM144" s="87"/>
      <c r="MXN144" s="87"/>
      <c r="MXO144" s="87"/>
      <c r="MXP144" s="87"/>
      <c r="MXQ144" s="87"/>
      <c r="MXR144" s="87"/>
      <c r="MXS144" s="87"/>
      <c r="MXT144" s="87"/>
      <c r="MXU144" s="87"/>
      <c r="MXV144" s="87"/>
      <c r="MXW144" s="87"/>
      <c r="MXX144" s="87"/>
      <c r="MXY144" s="87"/>
      <c r="MXZ144" s="87"/>
      <c r="MYA144" s="87"/>
      <c r="MYB144" s="87"/>
      <c r="MYC144" s="87"/>
      <c r="MYD144" s="87"/>
      <c r="MYE144" s="87"/>
      <c r="MYF144" s="87"/>
      <c r="MYG144" s="87"/>
      <c r="MYH144" s="87"/>
      <c r="MYI144" s="87"/>
      <c r="MYJ144" s="87"/>
      <c r="MYK144" s="87"/>
      <c r="MYL144" s="87"/>
      <c r="MYM144" s="87"/>
      <c r="MYN144" s="87"/>
      <c r="MYO144" s="87"/>
      <c r="MYP144" s="87"/>
      <c r="MYQ144" s="87"/>
      <c r="MYR144" s="87"/>
      <c r="MYS144" s="87"/>
      <c r="MYT144" s="87"/>
      <c r="MYU144" s="87"/>
      <c r="MYV144" s="87"/>
      <c r="MYW144" s="87"/>
      <c r="MYX144" s="87"/>
      <c r="MYY144" s="87"/>
      <c r="MYZ144" s="87"/>
      <c r="MZA144" s="87"/>
      <c r="MZB144" s="87"/>
      <c r="MZC144" s="87"/>
      <c r="MZD144" s="87"/>
      <c r="MZE144" s="87"/>
      <c r="MZF144" s="87"/>
      <c r="MZG144" s="87"/>
      <c r="MZH144" s="87"/>
      <c r="MZI144" s="87"/>
      <c r="MZJ144" s="87"/>
      <c r="MZK144" s="87"/>
      <c r="MZL144" s="87"/>
      <c r="MZM144" s="87"/>
      <c r="MZN144" s="87"/>
      <c r="MZO144" s="87"/>
      <c r="MZP144" s="87"/>
      <c r="MZQ144" s="87"/>
      <c r="MZR144" s="87"/>
      <c r="MZS144" s="87"/>
      <c r="MZT144" s="87"/>
      <c r="MZU144" s="87"/>
      <c r="MZV144" s="87"/>
      <c r="MZW144" s="87"/>
      <c r="MZX144" s="87"/>
      <c r="MZY144" s="87"/>
      <c r="MZZ144" s="87"/>
      <c r="NAA144" s="87"/>
      <c r="NAB144" s="87"/>
      <c r="NAC144" s="87"/>
      <c r="NAD144" s="87"/>
      <c r="NAE144" s="87"/>
      <c r="NAF144" s="87"/>
      <c r="NAG144" s="87"/>
      <c r="NAH144" s="87"/>
      <c r="NAI144" s="87"/>
      <c r="NAJ144" s="87"/>
      <c r="NAK144" s="87"/>
      <c r="NAL144" s="87"/>
      <c r="NAM144" s="87"/>
      <c r="NAN144" s="87"/>
      <c r="NAO144" s="87"/>
      <c r="NAP144" s="87"/>
      <c r="NAQ144" s="87"/>
      <c r="NAR144" s="87"/>
      <c r="NAS144" s="87"/>
      <c r="NAT144" s="87"/>
      <c r="NAU144" s="87"/>
      <c r="NAV144" s="87"/>
      <c r="NAW144" s="87"/>
      <c r="NAX144" s="87"/>
      <c r="NAY144" s="87"/>
      <c r="NAZ144" s="87"/>
      <c r="NBA144" s="87"/>
      <c r="NBB144" s="87"/>
      <c r="NBC144" s="87"/>
      <c r="NBD144" s="87"/>
      <c r="NBE144" s="87"/>
      <c r="NBF144" s="87"/>
      <c r="NBG144" s="87"/>
      <c r="NBH144" s="87"/>
      <c r="NBI144" s="87"/>
      <c r="NBJ144" s="87"/>
      <c r="NBK144" s="87"/>
      <c r="NBL144" s="87"/>
      <c r="NBM144" s="87"/>
      <c r="NBN144" s="87"/>
      <c r="NBO144" s="87"/>
      <c r="NBP144" s="87"/>
      <c r="NBQ144" s="87"/>
      <c r="NBR144" s="87"/>
      <c r="NBS144" s="87"/>
      <c r="NBT144" s="87"/>
      <c r="NBU144" s="87"/>
      <c r="NBV144" s="87"/>
      <c r="NBW144" s="87"/>
      <c r="NBX144" s="87"/>
      <c r="NBY144" s="87"/>
      <c r="NBZ144" s="87"/>
      <c r="NCA144" s="87"/>
      <c r="NCB144" s="87"/>
      <c r="NCC144" s="87"/>
      <c r="NCD144" s="87"/>
      <c r="NCE144" s="87"/>
      <c r="NCF144" s="87"/>
      <c r="NCG144" s="87"/>
      <c r="NCH144" s="87"/>
      <c r="NCI144" s="87"/>
      <c r="NCJ144" s="87"/>
      <c r="NCK144" s="87"/>
      <c r="NCL144" s="87"/>
      <c r="NCM144" s="87"/>
      <c r="NCN144" s="87"/>
      <c r="NCO144" s="87"/>
      <c r="NCP144" s="87"/>
      <c r="NCQ144" s="87"/>
      <c r="NCR144" s="87"/>
      <c r="NCS144" s="87"/>
      <c r="NCT144" s="87"/>
      <c r="NCU144" s="87"/>
      <c r="NCV144" s="87"/>
      <c r="NCW144" s="87"/>
      <c r="NCX144" s="87"/>
      <c r="NCY144" s="87"/>
      <c r="NCZ144" s="87"/>
      <c r="NDA144" s="87"/>
      <c r="NDB144" s="87"/>
      <c r="NDC144" s="87"/>
      <c r="NDD144" s="87"/>
      <c r="NDE144" s="87"/>
      <c r="NDF144" s="87"/>
      <c r="NDG144" s="87"/>
      <c r="NDH144" s="87"/>
      <c r="NDI144" s="87"/>
      <c r="NDJ144" s="87"/>
      <c r="NDK144" s="87"/>
      <c r="NDL144" s="87"/>
      <c r="NDM144" s="87"/>
      <c r="NDN144" s="87"/>
      <c r="NDO144" s="87"/>
      <c r="NDP144" s="87"/>
      <c r="NDQ144" s="87"/>
      <c r="NDR144" s="87"/>
      <c r="NDS144" s="87"/>
      <c r="NDT144" s="87"/>
      <c r="NDU144" s="87"/>
      <c r="NDV144" s="87"/>
      <c r="NDW144" s="87"/>
      <c r="NDX144" s="87"/>
      <c r="NDY144" s="87"/>
      <c r="NDZ144" s="87"/>
      <c r="NEA144" s="87"/>
      <c r="NEB144" s="87"/>
      <c r="NEC144" s="87"/>
      <c r="NED144" s="87"/>
      <c r="NEE144" s="87"/>
      <c r="NEF144" s="87"/>
      <c r="NEG144" s="87"/>
      <c r="NEH144" s="87"/>
      <c r="NEI144" s="87"/>
      <c r="NEJ144" s="87"/>
      <c r="NEK144" s="87"/>
      <c r="NEL144" s="87"/>
      <c r="NEM144" s="87"/>
      <c r="NEN144" s="87"/>
      <c r="NEO144" s="87"/>
      <c r="NEP144" s="87"/>
      <c r="NEQ144" s="87"/>
      <c r="NER144" s="87"/>
      <c r="NES144" s="87"/>
      <c r="NET144" s="87"/>
      <c r="NEU144" s="87"/>
      <c r="NEV144" s="87"/>
      <c r="NEW144" s="87"/>
      <c r="NEX144" s="87"/>
      <c r="NEY144" s="87"/>
      <c r="NEZ144" s="87"/>
      <c r="NFA144" s="87"/>
      <c r="NFB144" s="87"/>
      <c r="NFC144" s="87"/>
      <c r="NFD144" s="87"/>
      <c r="NFE144" s="87"/>
      <c r="NFF144" s="87"/>
      <c r="NFG144" s="87"/>
      <c r="NFH144" s="87"/>
      <c r="NFI144" s="87"/>
      <c r="NFJ144" s="87"/>
      <c r="NFK144" s="87"/>
      <c r="NFL144" s="87"/>
      <c r="NFM144" s="87"/>
      <c r="NFN144" s="87"/>
      <c r="NFO144" s="87"/>
      <c r="NFP144" s="87"/>
      <c r="NFQ144" s="87"/>
      <c r="NFR144" s="87"/>
      <c r="NFS144" s="87"/>
      <c r="NFT144" s="87"/>
      <c r="NFU144" s="87"/>
      <c r="NFV144" s="87"/>
      <c r="NFW144" s="87"/>
      <c r="NFX144" s="87"/>
      <c r="NFY144" s="87"/>
      <c r="NFZ144" s="87"/>
      <c r="NGA144" s="87"/>
      <c r="NGB144" s="87"/>
      <c r="NGC144" s="87"/>
      <c r="NGD144" s="87"/>
      <c r="NGE144" s="87"/>
      <c r="NGF144" s="87"/>
      <c r="NGG144" s="87"/>
      <c r="NGH144" s="87"/>
      <c r="NGI144" s="87"/>
      <c r="NGJ144" s="87"/>
      <c r="NGK144" s="87"/>
      <c r="NGL144" s="87"/>
      <c r="NGM144" s="87"/>
      <c r="NGN144" s="87"/>
      <c r="NGO144" s="87"/>
      <c r="NGP144" s="87"/>
      <c r="NGQ144" s="87"/>
      <c r="NGR144" s="87"/>
      <c r="NGS144" s="87"/>
      <c r="NGT144" s="87"/>
      <c r="NGU144" s="87"/>
      <c r="NGV144" s="87"/>
      <c r="NGW144" s="87"/>
      <c r="NGX144" s="87"/>
      <c r="NGY144" s="87"/>
      <c r="NGZ144" s="87"/>
      <c r="NHA144" s="87"/>
      <c r="NHB144" s="87"/>
      <c r="NHC144" s="87"/>
      <c r="NHD144" s="87"/>
      <c r="NHE144" s="87"/>
      <c r="NHF144" s="87"/>
      <c r="NHG144" s="87"/>
      <c r="NHH144" s="87"/>
      <c r="NHI144" s="87"/>
      <c r="NHJ144" s="87"/>
      <c r="NHK144" s="87"/>
      <c r="NHL144" s="87"/>
      <c r="NHM144" s="87"/>
      <c r="NHN144" s="87"/>
      <c r="NHO144" s="87"/>
      <c r="NHP144" s="87"/>
      <c r="NHQ144" s="87"/>
      <c r="NHR144" s="87"/>
      <c r="NHS144" s="87"/>
      <c r="NHT144" s="87"/>
      <c r="NHU144" s="87"/>
      <c r="NHV144" s="87"/>
      <c r="NHW144" s="87"/>
      <c r="NHX144" s="87"/>
      <c r="NHY144" s="87"/>
      <c r="NHZ144" s="87"/>
      <c r="NIA144" s="87"/>
      <c r="NIB144" s="87"/>
      <c r="NIC144" s="87"/>
      <c r="NID144" s="87"/>
      <c r="NIE144" s="87"/>
      <c r="NIF144" s="87"/>
      <c r="NIG144" s="87"/>
      <c r="NIH144" s="87"/>
      <c r="NII144" s="87"/>
      <c r="NIJ144" s="87"/>
      <c r="NIK144" s="87"/>
      <c r="NIL144" s="87"/>
      <c r="NIM144" s="87"/>
      <c r="NIN144" s="87"/>
      <c r="NIO144" s="87"/>
      <c r="NIP144" s="87"/>
      <c r="NIQ144" s="87"/>
      <c r="NIR144" s="87"/>
      <c r="NIS144" s="87"/>
      <c r="NIT144" s="87"/>
      <c r="NIU144" s="87"/>
      <c r="NIV144" s="87"/>
      <c r="NIW144" s="87"/>
      <c r="NIX144" s="87"/>
      <c r="NIY144" s="87"/>
      <c r="NIZ144" s="87"/>
      <c r="NJA144" s="87"/>
      <c r="NJB144" s="87"/>
      <c r="NJC144" s="87"/>
      <c r="NJD144" s="87"/>
      <c r="NJE144" s="87"/>
      <c r="NJF144" s="87"/>
      <c r="NJG144" s="87"/>
      <c r="NJH144" s="87"/>
      <c r="NJI144" s="87"/>
      <c r="NJJ144" s="87"/>
      <c r="NJK144" s="87"/>
      <c r="NJL144" s="87"/>
      <c r="NJM144" s="87"/>
      <c r="NJN144" s="87"/>
      <c r="NJO144" s="87"/>
      <c r="NJP144" s="87"/>
      <c r="NJQ144" s="87"/>
      <c r="NJR144" s="87"/>
      <c r="NJS144" s="87"/>
      <c r="NJT144" s="87"/>
      <c r="NJU144" s="87"/>
      <c r="NJV144" s="87"/>
      <c r="NJW144" s="87"/>
      <c r="NJX144" s="87"/>
      <c r="NJY144" s="87"/>
      <c r="NJZ144" s="87"/>
      <c r="NKA144" s="87"/>
      <c r="NKB144" s="87"/>
      <c r="NKC144" s="87"/>
      <c r="NKD144" s="87"/>
      <c r="NKE144" s="87"/>
      <c r="NKF144" s="87"/>
      <c r="NKG144" s="87"/>
      <c r="NKH144" s="87"/>
      <c r="NKI144" s="87"/>
      <c r="NKJ144" s="87"/>
      <c r="NKK144" s="87"/>
      <c r="NKL144" s="87"/>
      <c r="NKM144" s="87"/>
      <c r="NKN144" s="87"/>
      <c r="NKO144" s="87"/>
      <c r="NKP144" s="87"/>
      <c r="NKQ144" s="87"/>
      <c r="NKR144" s="87"/>
      <c r="NKS144" s="87"/>
      <c r="NKT144" s="87"/>
      <c r="NKU144" s="87"/>
      <c r="NKV144" s="87"/>
      <c r="NKW144" s="87"/>
      <c r="NKX144" s="87"/>
      <c r="NKY144" s="87"/>
      <c r="NKZ144" s="87"/>
      <c r="NLA144" s="87"/>
      <c r="NLB144" s="87"/>
      <c r="NLC144" s="87"/>
      <c r="NLD144" s="87"/>
      <c r="NLE144" s="87"/>
      <c r="NLF144" s="87"/>
      <c r="NLG144" s="87"/>
      <c r="NLH144" s="87"/>
      <c r="NLI144" s="87"/>
      <c r="NLJ144" s="87"/>
      <c r="NLK144" s="87"/>
      <c r="NLL144" s="87"/>
      <c r="NLM144" s="87"/>
      <c r="NLN144" s="87"/>
      <c r="NLO144" s="87"/>
      <c r="NLP144" s="87"/>
      <c r="NLQ144" s="87"/>
      <c r="NLR144" s="87"/>
      <c r="NLS144" s="87"/>
      <c r="NLT144" s="87"/>
      <c r="NLU144" s="87"/>
      <c r="NLV144" s="87"/>
      <c r="NLW144" s="87"/>
      <c r="NLX144" s="87"/>
      <c r="NLY144" s="87"/>
      <c r="NLZ144" s="87"/>
      <c r="NMA144" s="87"/>
      <c r="NMB144" s="87"/>
      <c r="NMC144" s="87"/>
      <c r="NMD144" s="87"/>
      <c r="NME144" s="87"/>
      <c r="NMF144" s="87"/>
      <c r="NMG144" s="87"/>
      <c r="NMH144" s="87"/>
      <c r="NMI144" s="87"/>
      <c r="NMJ144" s="87"/>
      <c r="NMK144" s="87"/>
      <c r="NML144" s="87"/>
      <c r="NMM144" s="87"/>
      <c r="NMN144" s="87"/>
      <c r="NMO144" s="87"/>
      <c r="NMP144" s="87"/>
      <c r="NMQ144" s="87"/>
      <c r="NMR144" s="87"/>
      <c r="NMS144" s="87"/>
      <c r="NMT144" s="87"/>
      <c r="NMU144" s="87"/>
      <c r="NMV144" s="87"/>
      <c r="NMW144" s="87"/>
      <c r="NMX144" s="87"/>
      <c r="NMY144" s="87"/>
      <c r="NMZ144" s="87"/>
      <c r="NNA144" s="87"/>
      <c r="NNB144" s="87"/>
      <c r="NNC144" s="87"/>
      <c r="NND144" s="87"/>
      <c r="NNE144" s="87"/>
      <c r="NNF144" s="87"/>
      <c r="NNG144" s="87"/>
      <c r="NNH144" s="87"/>
      <c r="NNI144" s="87"/>
      <c r="NNJ144" s="87"/>
      <c r="NNK144" s="87"/>
      <c r="NNL144" s="87"/>
      <c r="NNM144" s="87"/>
      <c r="NNN144" s="87"/>
      <c r="NNO144" s="87"/>
      <c r="NNP144" s="87"/>
      <c r="NNQ144" s="87"/>
      <c r="NNR144" s="87"/>
      <c r="NNS144" s="87"/>
      <c r="NNT144" s="87"/>
      <c r="NNU144" s="87"/>
      <c r="NNV144" s="87"/>
      <c r="NNW144" s="87"/>
      <c r="NNX144" s="87"/>
      <c r="NNY144" s="87"/>
      <c r="NNZ144" s="87"/>
      <c r="NOA144" s="87"/>
      <c r="NOB144" s="87"/>
      <c r="NOC144" s="87"/>
      <c r="NOD144" s="87"/>
      <c r="NOE144" s="87"/>
      <c r="NOF144" s="87"/>
      <c r="NOG144" s="87"/>
      <c r="NOH144" s="87"/>
      <c r="NOI144" s="87"/>
      <c r="NOJ144" s="87"/>
      <c r="NOK144" s="87"/>
      <c r="NOL144" s="87"/>
      <c r="NOM144" s="87"/>
      <c r="NON144" s="87"/>
      <c r="NOO144" s="87"/>
      <c r="NOP144" s="87"/>
      <c r="NOQ144" s="87"/>
      <c r="NOR144" s="87"/>
      <c r="NOS144" s="87"/>
      <c r="NOT144" s="87"/>
      <c r="NOU144" s="87"/>
      <c r="NOV144" s="87"/>
      <c r="NOW144" s="87"/>
      <c r="NOX144" s="87"/>
      <c r="NOY144" s="87"/>
      <c r="NOZ144" s="87"/>
      <c r="NPA144" s="87"/>
      <c r="NPB144" s="87"/>
      <c r="NPC144" s="87"/>
      <c r="NPD144" s="87"/>
      <c r="NPE144" s="87"/>
      <c r="NPF144" s="87"/>
      <c r="NPG144" s="87"/>
      <c r="NPH144" s="87"/>
      <c r="NPI144" s="87"/>
      <c r="NPJ144" s="87"/>
      <c r="NPK144" s="87"/>
      <c r="NPL144" s="87"/>
      <c r="NPM144" s="87"/>
      <c r="NPN144" s="87"/>
      <c r="NPO144" s="87"/>
      <c r="NPP144" s="87"/>
      <c r="NPQ144" s="87"/>
      <c r="NPR144" s="87"/>
      <c r="NPS144" s="87"/>
      <c r="NPT144" s="87"/>
      <c r="NPU144" s="87"/>
      <c r="NPV144" s="87"/>
      <c r="NPW144" s="87"/>
      <c r="NPX144" s="87"/>
      <c r="NPY144" s="87"/>
      <c r="NPZ144" s="87"/>
      <c r="NQA144" s="87"/>
      <c r="NQB144" s="87"/>
      <c r="NQC144" s="87"/>
      <c r="NQD144" s="87"/>
      <c r="NQE144" s="87"/>
      <c r="NQF144" s="87"/>
      <c r="NQG144" s="87"/>
      <c r="NQH144" s="87"/>
      <c r="NQI144" s="87"/>
      <c r="NQJ144" s="87"/>
      <c r="NQK144" s="87"/>
      <c r="NQL144" s="87"/>
      <c r="NQM144" s="87"/>
      <c r="NQN144" s="87"/>
      <c r="NQO144" s="87"/>
      <c r="NQP144" s="87"/>
      <c r="NQQ144" s="87"/>
      <c r="NQR144" s="87"/>
      <c r="NQS144" s="87"/>
      <c r="NQT144" s="87"/>
      <c r="NQU144" s="87"/>
      <c r="NQV144" s="87"/>
      <c r="NQW144" s="87"/>
      <c r="NQX144" s="87"/>
      <c r="NQY144" s="87"/>
      <c r="NQZ144" s="87"/>
      <c r="NRA144" s="87"/>
      <c r="NRB144" s="87"/>
      <c r="NRC144" s="87"/>
      <c r="NRD144" s="87"/>
      <c r="NRE144" s="87"/>
      <c r="NRF144" s="87"/>
      <c r="NRG144" s="87"/>
      <c r="NRH144" s="87"/>
      <c r="NRI144" s="87"/>
      <c r="NRJ144" s="87"/>
      <c r="NRK144" s="87"/>
      <c r="NRL144" s="87"/>
      <c r="NRM144" s="87"/>
      <c r="NRN144" s="87"/>
      <c r="NRO144" s="87"/>
      <c r="NRP144" s="87"/>
      <c r="NRQ144" s="87"/>
      <c r="NRR144" s="87"/>
      <c r="NRS144" s="87"/>
      <c r="NRT144" s="87"/>
      <c r="NRU144" s="87"/>
      <c r="NRV144" s="87"/>
      <c r="NRW144" s="87"/>
      <c r="NRX144" s="87"/>
      <c r="NRY144" s="87"/>
      <c r="NRZ144" s="87"/>
      <c r="NSA144" s="87"/>
      <c r="NSB144" s="87"/>
      <c r="NSC144" s="87"/>
      <c r="NSD144" s="87"/>
      <c r="NSE144" s="87"/>
      <c r="NSF144" s="87"/>
      <c r="NSG144" s="87"/>
      <c r="NSH144" s="87"/>
      <c r="NSI144" s="87"/>
      <c r="NSJ144" s="87"/>
      <c r="NSK144" s="87"/>
      <c r="NSL144" s="87"/>
      <c r="NSM144" s="87"/>
      <c r="NSN144" s="87"/>
      <c r="NSO144" s="87"/>
      <c r="NSP144" s="87"/>
      <c r="NSQ144" s="87"/>
      <c r="NSR144" s="87"/>
      <c r="NSS144" s="87"/>
      <c r="NST144" s="87"/>
      <c r="NSU144" s="87"/>
      <c r="NSV144" s="87"/>
      <c r="NSW144" s="87"/>
      <c r="NSX144" s="87"/>
      <c r="NSY144" s="87"/>
      <c r="NSZ144" s="87"/>
      <c r="NTA144" s="87"/>
      <c r="NTB144" s="87"/>
      <c r="NTC144" s="87"/>
      <c r="NTD144" s="87"/>
      <c r="NTE144" s="87"/>
      <c r="NTF144" s="87"/>
      <c r="NTG144" s="87"/>
      <c r="NTH144" s="87"/>
      <c r="NTI144" s="87"/>
      <c r="NTJ144" s="87"/>
      <c r="NTK144" s="87"/>
      <c r="NTL144" s="87"/>
      <c r="NTM144" s="87"/>
      <c r="NTN144" s="87"/>
      <c r="NTO144" s="87"/>
      <c r="NTP144" s="87"/>
      <c r="NTQ144" s="87"/>
      <c r="NTR144" s="87"/>
      <c r="NTS144" s="87"/>
      <c r="NTT144" s="87"/>
      <c r="NTU144" s="87"/>
      <c r="NTV144" s="87"/>
      <c r="NTW144" s="87"/>
      <c r="NTX144" s="87"/>
      <c r="NTY144" s="87"/>
      <c r="NTZ144" s="87"/>
      <c r="NUA144" s="87"/>
      <c r="NUB144" s="87"/>
      <c r="NUC144" s="87"/>
      <c r="NUD144" s="87"/>
      <c r="NUE144" s="87"/>
      <c r="NUF144" s="87"/>
      <c r="NUG144" s="87"/>
      <c r="NUH144" s="87"/>
      <c r="NUI144" s="87"/>
      <c r="NUJ144" s="87"/>
      <c r="NUK144" s="87"/>
      <c r="NUL144" s="87"/>
      <c r="NUM144" s="87"/>
      <c r="NUN144" s="87"/>
      <c r="NUO144" s="87"/>
      <c r="NUP144" s="87"/>
      <c r="NUQ144" s="87"/>
      <c r="NUR144" s="87"/>
      <c r="NUS144" s="87"/>
      <c r="NUT144" s="87"/>
      <c r="NUU144" s="87"/>
      <c r="NUV144" s="87"/>
      <c r="NUW144" s="87"/>
      <c r="NUX144" s="87"/>
      <c r="NUY144" s="87"/>
      <c r="NUZ144" s="87"/>
      <c r="NVA144" s="87"/>
      <c r="NVB144" s="87"/>
      <c r="NVC144" s="87"/>
      <c r="NVD144" s="87"/>
      <c r="NVE144" s="87"/>
      <c r="NVF144" s="87"/>
      <c r="NVG144" s="87"/>
      <c r="NVH144" s="87"/>
      <c r="NVI144" s="87"/>
      <c r="NVJ144" s="87"/>
      <c r="NVK144" s="87"/>
      <c r="NVL144" s="87"/>
      <c r="NVM144" s="87"/>
      <c r="NVN144" s="87"/>
      <c r="NVO144" s="87"/>
      <c r="NVP144" s="87"/>
      <c r="NVQ144" s="87"/>
      <c r="NVR144" s="87"/>
      <c r="NVS144" s="87"/>
      <c r="NVT144" s="87"/>
      <c r="NVU144" s="87"/>
      <c r="NVV144" s="87"/>
      <c r="NVW144" s="87"/>
      <c r="NVX144" s="87"/>
      <c r="NVY144" s="87"/>
      <c r="NVZ144" s="87"/>
      <c r="NWA144" s="87"/>
      <c r="NWB144" s="87"/>
      <c r="NWC144" s="87"/>
      <c r="NWD144" s="87"/>
      <c r="NWE144" s="87"/>
      <c r="NWF144" s="87"/>
      <c r="NWG144" s="87"/>
      <c r="NWH144" s="87"/>
      <c r="NWI144" s="87"/>
      <c r="NWJ144" s="87"/>
      <c r="NWK144" s="87"/>
      <c r="NWL144" s="87"/>
      <c r="NWM144" s="87"/>
      <c r="NWN144" s="87"/>
      <c r="NWO144" s="87"/>
      <c r="NWP144" s="87"/>
      <c r="NWQ144" s="87"/>
      <c r="NWR144" s="87"/>
      <c r="NWS144" s="87"/>
      <c r="NWT144" s="87"/>
      <c r="NWU144" s="87"/>
      <c r="NWV144" s="87"/>
      <c r="NWW144" s="87"/>
      <c r="NWX144" s="87"/>
      <c r="NWY144" s="87"/>
      <c r="NWZ144" s="87"/>
      <c r="NXA144" s="87"/>
      <c r="NXB144" s="87"/>
      <c r="NXC144" s="87"/>
      <c r="NXD144" s="87"/>
      <c r="NXE144" s="87"/>
      <c r="NXF144" s="87"/>
      <c r="NXG144" s="87"/>
      <c r="NXH144" s="87"/>
      <c r="NXI144" s="87"/>
      <c r="NXJ144" s="87"/>
      <c r="NXK144" s="87"/>
      <c r="NXL144" s="87"/>
      <c r="NXM144" s="87"/>
      <c r="NXN144" s="87"/>
      <c r="NXO144" s="87"/>
      <c r="NXP144" s="87"/>
      <c r="NXQ144" s="87"/>
      <c r="NXR144" s="87"/>
      <c r="NXS144" s="87"/>
      <c r="NXT144" s="87"/>
      <c r="NXU144" s="87"/>
      <c r="NXV144" s="87"/>
      <c r="NXW144" s="87"/>
      <c r="NXX144" s="87"/>
      <c r="NXY144" s="87"/>
      <c r="NXZ144" s="87"/>
      <c r="NYA144" s="87"/>
      <c r="NYB144" s="87"/>
      <c r="NYC144" s="87"/>
      <c r="NYD144" s="87"/>
      <c r="NYE144" s="87"/>
      <c r="NYF144" s="87"/>
      <c r="NYG144" s="87"/>
      <c r="NYH144" s="87"/>
      <c r="NYI144" s="87"/>
      <c r="NYJ144" s="87"/>
      <c r="NYK144" s="87"/>
      <c r="NYL144" s="87"/>
      <c r="NYM144" s="87"/>
      <c r="NYN144" s="87"/>
      <c r="NYO144" s="87"/>
      <c r="NYP144" s="87"/>
      <c r="NYQ144" s="87"/>
      <c r="NYR144" s="87"/>
      <c r="NYS144" s="87"/>
      <c r="NYT144" s="87"/>
      <c r="NYU144" s="87"/>
      <c r="NYV144" s="87"/>
      <c r="NYW144" s="87"/>
      <c r="NYX144" s="87"/>
      <c r="NYY144" s="87"/>
      <c r="NYZ144" s="87"/>
      <c r="NZA144" s="87"/>
      <c r="NZB144" s="87"/>
      <c r="NZC144" s="87"/>
      <c r="NZD144" s="87"/>
      <c r="NZE144" s="87"/>
      <c r="NZF144" s="87"/>
      <c r="NZG144" s="87"/>
      <c r="NZH144" s="87"/>
      <c r="NZI144" s="87"/>
      <c r="NZJ144" s="87"/>
      <c r="NZK144" s="87"/>
      <c r="NZL144" s="87"/>
      <c r="NZM144" s="87"/>
      <c r="NZN144" s="87"/>
      <c r="NZO144" s="87"/>
      <c r="NZP144" s="87"/>
      <c r="NZQ144" s="87"/>
      <c r="NZR144" s="87"/>
      <c r="NZS144" s="87"/>
      <c r="NZT144" s="87"/>
      <c r="NZU144" s="87"/>
      <c r="NZV144" s="87"/>
      <c r="NZW144" s="87"/>
      <c r="NZX144" s="87"/>
      <c r="NZY144" s="87"/>
      <c r="NZZ144" s="87"/>
      <c r="OAA144" s="87"/>
      <c r="OAB144" s="87"/>
      <c r="OAC144" s="87"/>
      <c r="OAD144" s="87"/>
      <c r="OAE144" s="87"/>
      <c r="OAF144" s="87"/>
      <c r="OAG144" s="87"/>
      <c r="OAH144" s="87"/>
      <c r="OAI144" s="87"/>
      <c r="OAJ144" s="87"/>
      <c r="OAK144" s="87"/>
      <c r="OAL144" s="87"/>
      <c r="OAM144" s="87"/>
      <c r="OAN144" s="87"/>
      <c r="OAO144" s="87"/>
      <c r="OAP144" s="87"/>
      <c r="OAQ144" s="87"/>
      <c r="OAR144" s="87"/>
      <c r="OAS144" s="87"/>
      <c r="OAT144" s="87"/>
      <c r="OAU144" s="87"/>
      <c r="OAV144" s="87"/>
      <c r="OAW144" s="87"/>
      <c r="OAX144" s="87"/>
      <c r="OAY144" s="87"/>
      <c r="OAZ144" s="87"/>
      <c r="OBA144" s="87"/>
      <c r="OBB144" s="87"/>
      <c r="OBC144" s="87"/>
      <c r="OBD144" s="87"/>
      <c r="OBE144" s="87"/>
      <c r="OBF144" s="87"/>
      <c r="OBG144" s="87"/>
      <c r="OBH144" s="87"/>
      <c r="OBI144" s="87"/>
      <c r="OBJ144" s="87"/>
      <c r="OBK144" s="87"/>
      <c r="OBL144" s="87"/>
      <c r="OBM144" s="87"/>
      <c r="OBN144" s="87"/>
      <c r="OBO144" s="87"/>
      <c r="OBP144" s="87"/>
      <c r="OBQ144" s="87"/>
      <c r="OBR144" s="87"/>
      <c r="OBS144" s="87"/>
      <c r="OBT144" s="87"/>
      <c r="OBU144" s="87"/>
      <c r="OBV144" s="87"/>
      <c r="OBW144" s="87"/>
      <c r="OBX144" s="87"/>
      <c r="OBY144" s="87"/>
      <c r="OBZ144" s="87"/>
      <c r="OCA144" s="87"/>
      <c r="OCB144" s="87"/>
      <c r="OCC144" s="87"/>
      <c r="OCD144" s="87"/>
      <c r="OCE144" s="87"/>
      <c r="OCF144" s="87"/>
      <c r="OCG144" s="87"/>
      <c r="OCH144" s="87"/>
      <c r="OCI144" s="87"/>
      <c r="OCJ144" s="87"/>
      <c r="OCK144" s="87"/>
      <c r="OCL144" s="87"/>
      <c r="OCM144" s="87"/>
      <c r="OCN144" s="87"/>
      <c r="OCO144" s="87"/>
      <c r="OCP144" s="87"/>
      <c r="OCQ144" s="87"/>
      <c r="OCR144" s="87"/>
      <c r="OCS144" s="87"/>
      <c r="OCT144" s="87"/>
      <c r="OCU144" s="87"/>
      <c r="OCV144" s="87"/>
      <c r="OCW144" s="87"/>
      <c r="OCX144" s="87"/>
      <c r="OCY144" s="87"/>
      <c r="OCZ144" s="87"/>
      <c r="ODA144" s="87"/>
      <c r="ODB144" s="87"/>
      <c r="ODC144" s="87"/>
      <c r="ODD144" s="87"/>
      <c r="ODE144" s="87"/>
      <c r="ODF144" s="87"/>
      <c r="ODG144" s="87"/>
      <c r="ODH144" s="87"/>
      <c r="ODI144" s="87"/>
      <c r="ODJ144" s="87"/>
      <c r="ODK144" s="87"/>
      <c r="ODL144" s="87"/>
      <c r="ODM144" s="87"/>
      <c r="ODN144" s="87"/>
      <c r="ODO144" s="87"/>
      <c r="ODP144" s="87"/>
      <c r="ODQ144" s="87"/>
      <c r="ODR144" s="87"/>
      <c r="ODS144" s="87"/>
      <c r="ODT144" s="87"/>
      <c r="ODU144" s="87"/>
      <c r="ODV144" s="87"/>
      <c r="ODW144" s="87"/>
      <c r="ODX144" s="87"/>
      <c r="ODY144" s="87"/>
      <c r="ODZ144" s="87"/>
      <c r="OEA144" s="87"/>
      <c r="OEB144" s="87"/>
      <c r="OEC144" s="87"/>
      <c r="OED144" s="87"/>
      <c r="OEE144" s="87"/>
      <c r="OEF144" s="87"/>
      <c r="OEG144" s="87"/>
      <c r="OEH144" s="87"/>
      <c r="OEI144" s="87"/>
      <c r="OEJ144" s="87"/>
      <c r="OEK144" s="87"/>
      <c r="OEL144" s="87"/>
      <c r="OEM144" s="87"/>
      <c r="OEN144" s="87"/>
      <c r="OEO144" s="87"/>
      <c r="OEP144" s="87"/>
      <c r="OEQ144" s="87"/>
      <c r="OER144" s="87"/>
      <c r="OES144" s="87"/>
      <c r="OET144" s="87"/>
      <c r="OEU144" s="87"/>
      <c r="OEV144" s="87"/>
      <c r="OEW144" s="87"/>
      <c r="OEX144" s="87"/>
      <c r="OEY144" s="87"/>
      <c r="OEZ144" s="87"/>
      <c r="OFA144" s="87"/>
      <c r="OFB144" s="87"/>
      <c r="OFC144" s="87"/>
      <c r="OFD144" s="87"/>
      <c r="OFE144" s="87"/>
      <c r="OFF144" s="87"/>
      <c r="OFG144" s="87"/>
      <c r="OFH144" s="87"/>
      <c r="OFI144" s="87"/>
      <c r="OFJ144" s="87"/>
      <c r="OFK144" s="87"/>
      <c r="OFL144" s="87"/>
      <c r="OFM144" s="87"/>
      <c r="OFN144" s="87"/>
      <c r="OFO144" s="87"/>
      <c r="OFP144" s="87"/>
      <c r="OFQ144" s="87"/>
      <c r="OFR144" s="87"/>
      <c r="OFS144" s="87"/>
      <c r="OFT144" s="87"/>
      <c r="OFU144" s="87"/>
      <c r="OFV144" s="87"/>
      <c r="OFW144" s="87"/>
      <c r="OFX144" s="87"/>
      <c r="OFY144" s="87"/>
      <c r="OFZ144" s="87"/>
      <c r="OGA144" s="87"/>
      <c r="OGB144" s="87"/>
      <c r="OGC144" s="87"/>
      <c r="OGD144" s="87"/>
      <c r="OGE144" s="87"/>
      <c r="OGF144" s="87"/>
      <c r="OGG144" s="87"/>
      <c r="OGH144" s="87"/>
      <c r="OGI144" s="87"/>
      <c r="OGJ144" s="87"/>
      <c r="OGK144" s="87"/>
      <c r="OGL144" s="87"/>
      <c r="OGM144" s="87"/>
      <c r="OGN144" s="87"/>
      <c r="OGO144" s="87"/>
      <c r="OGP144" s="87"/>
      <c r="OGQ144" s="87"/>
      <c r="OGR144" s="87"/>
      <c r="OGS144" s="87"/>
      <c r="OGT144" s="87"/>
      <c r="OGU144" s="87"/>
      <c r="OGV144" s="87"/>
      <c r="OGW144" s="87"/>
      <c r="OGX144" s="87"/>
      <c r="OGY144" s="87"/>
      <c r="OGZ144" s="87"/>
      <c r="OHA144" s="87"/>
      <c r="OHB144" s="87"/>
      <c r="OHC144" s="87"/>
      <c r="OHD144" s="87"/>
      <c r="OHE144" s="87"/>
      <c r="OHF144" s="87"/>
      <c r="OHG144" s="87"/>
      <c r="OHH144" s="87"/>
      <c r="OHI144" s="87"/>
      <c r="OHJ144" s="87"/>
      <c r="OHK144" s="87"/>
      <c r="OHL144" s="87"/>
      <c r="OHM144" s="87"/>
      <c r="OHN144" s="87"/>
      <c r="OHO144" s="87"/>
      <c r="OHP144" s="87"/>
      <c r="OHQ144" s="87"/>
      <c r="OHR144" s="87"/>
      <c r="OHS144" s="87"/>
      <c r="OHT144" s="87"/>
      <c r="OHU144" s="87"/>
      <c r="OHV144" s="87"/>
      <c r="OHW144" s="87"/>
      <c r="OHX144" s="87"/>
      <c r="OHY144" s="87"/>
      <c r="OHZ144" s="87"/>
      <c r="OIA144" s="87"/>
      <c r="OIB144" s="87"/>
      <c r="OIC144" s="87"/>
      <c r="OID144" s="87"/>
      <c r="OIE144" s="87"/>
      <c r="OIF144" s="87"/>
      <c r="OIG144" s="87"/>
      <c r="OIH144" s="87"/>
      <c r="OII144" s="87"/>
      <c r="OIJ144" s="87"/>
      <c r="OIK144" s="87"/>
      <c r="OIL144" s="87"/>
      <c r="OIM144" s="87"/>
      <c r="OIN144" s="87"/>
      <c r="OIO144" s="87"/>
      <c r="OIP144" s="87"/>
      <c r="OIQ144" s="87"/>
      <c r="OIR144" s="87"/>
      <c r="OIS144" s="87"/>
      <c r="OIT144" s="87"/>
      <c r="OIU144" s="87"/>
      <c r="OIV144" s="87"/>
      <c r="OIW144" s="87"/>
      <c r="OIX144" s="87"/>
      <c r="OIY144" s="87"/>
      <c r="OIZ144" s="87"/>
      <c r="OJA144" s="87"/>
      <c r="OJB144" s="87"/>
      <c r="OJC144" s="87"/>
      <c r="OJD144" s="87"/>
      <c r="OJE144" s="87"/>
      <c r="OJF144" s="87"/>
      <c r="OJG144" s="87"/>
      <c r="OJH144" s="87"/>
      <c r="OJI144" s="87"/>
      <c r="OJJ144" s="87"/>
      <c r="OJK144" s="87"/>
      <c r="OJL144" s="87"/>
      <c r="OJM144" s="87"/>
      <c r="OJN144" s="87"/>
      <c r="OJO144" s="87"/>
      <c r="OJP144" s="87"/>
      <c r="OJQ144" s="87"/>
      <c r="OJR144" s="87"/>
      <c r="OJS144" s="87"/>
      <c r="OJT144" s="87"/>
      <c r="OJU144" s="87"/>
      <c r="OJV144" s="87"/>
      <c r="OJW144" s="87"/>
      <c r="OJX144" s="87"/>
      <c r="OJY144" s="87"/>
      <c r="OJZ144" s="87"/>
      <c r="OKA144" s="87"/>
      <c r="OKB144" s="87"/>
      <c r="OKC144" s="87"/>
      <c r="OKD144" s="87"/>
      <c r="OKE144" s="87"/>
      <c r="OKF144" s="87"/>
      <c r="OKG144" s="87"/>
      <c r="OKH144" s="87"/>
      <c r="OKI144" s="87"/>
      <c r="OKJ144" s="87"/>
      <c r="OKK144" s="87"/>
      <c r="OKL144" s="87"/>
      <c r="OKM144" s="87"/>
      <c r="OKN144" s="87"/>
      <c r="OKO144" s="87"/>
      <c r="OKP144" s="87"/>
      <c r="OKQ144" s="87"/>
      <c r="OKR144" s="87"/>
      <c r="OKS144" s="87"/>
      <c r="OKT144" s="87"/>
      <c r="OKU144" s="87"/>
      <c r="OKV144" s="87"/>
      <c r="OKW144" s="87"/>
      <c r="OKX144" s="87"/>
      <c r="OKY144" s="87"/>
      <c r="OKZ144" s="87"/>
      <c r="OLA144" s="87"/>
      <c r="OLB144" s="87"/>
      <c r="OLC144" s="87"/>
      <c r="OLD144" s="87"/>
      <c r="OLE144" s="87"/>
      <c r="OLF144" s="87"/>
      <c r="OLG144" s="87"/>
      <c r="OLH144" s="87"/>
      <c r="OLI144" s="87"/>
      <c r="OLJ144" s="87"/>
      <c r="OLK144" s="87"/>
      <c r="OLL144" s="87"/>
      <c r="OLM144" s="87"/>
      <c r="OLN144" s="87"/>
      <c r="OLO144" s="87"/>
      <c r="OLP144" s="87"/>
      <c r="OLQ144" s="87"/>
      <c r="OLR144" s="87"/>
      <c r="OLS144" s="87"/>
      <c r="OLT144" s="87"/>
      <c r="OLU144" s="87"/>
      <c r="OLV144" s="87"/>
      <c r="OLW144" s="87"/>
      <c r="OLX144" s="87"/>
      <c r="OLY144" s="87"/>
      <c r="OLZ144" s="87"/>
      <c r="OMA144" s="87"/>
      <c r="OMB144" s="87"/>
      <c r="OMC144" s="87"/>
      <c r="OMD144" s="87"/>
      <c r="OME144" s="87"/>
      <c r="OMF144" s="87"/>
      <c r="OMG144" s="87"/>
      <c r="OMH144" s="87"/>
      <c r="OMI144" s="87"/>
      <c r="OMJ144" s="87"/>
      <c r="OMK144" s="87"/>
      <c r="OML144" s="87"/>
      <c r="OMM144" s="87"/>
      <c r="OMN144" s="87"/>
      <c r="OMO144" s="87"/>
      <c r="OMP144" s="87"/>
      <c r="OMQ144" s="87"/>
      <c r="OMR144" s="87"/>
      <c r="OMS144" s="87"/>
      <c r="OMT144" s="87"/>
      <c r="OMU144" s="87"/>
      <c r="OMV144" s="87"/>
      <c r="OMW144" s="87"/>
      <c r="OMX144" s="87"/>
      <c r="OMY144" s="87"/>
      <c r="OMZ144" s="87"/>
      <c r="ONA144" s="87"/>
      <c r="ONB144" s="87"/>
      <c r="ONC144" s="87"/>
      <c r="OND144" s="87"/>
      <c r="ONE144" s="87"/>
      <c r="ONF144" s="87"/>
      <c r="ONG144" s="87"/>
      <c r="ONH144" s="87"/>
      <c r="ONI144" s="87"/>
      <c r="ONJ144" s="87"/>
      <c r="ONK144" s="87"/>
      <c r="ONL144" s="87"/>
      <c r="ONM144" s="87"/>
      <c r="ONN144" s="87"/>
      <c r="ONO144" s="87"/>
      <c r="ONP144" s="87"/>
      <c r="ONQ144" s="87"/>
      <c r="ONR144" s="87"/>
      <c r="ONS144" s="87"/>
      <c r="ONT144" s="87"/>
      <c r="ONU144" s="87"/>
      <c r="ONV144" s="87"/>
      <c r="ONW144" s="87"/>
      <c r="ONX144" s="87"/>
      <c r="ONY144" s="87"/>
      <c r="ONZ144" s="87"/>
      <c r="OOA144" s="87"/>
      <c r="OOB144" s="87"/>
      <c r="OOC144" s="87"/>
      <c r="OOD144" s="87"/>
      <c r="OOE144" s="87"/>
      <c r="OOF144" s="87"/>
      <c r="OOG144" s="87"/>
      <c r="OOH144" s="87"/>
      <c r="OOI144" s="87"/>
      <c r="OOJ144" s="87"/>
      <c r="OOK144" s="87"/>
      <c r="OOL144" s="87"/>
      <c r="OOM144" s="87"/>
      <c r="OON144" s="87"/>
      <c r="OOO144" s="87"/>
      <c r="OOP144" s="87"/>
      <c r="OOQ144" s="87"/>
      <c r="OOR144" s="87"/>
      <c r="OOS144" s="87"/>
      <c r="OOT144" s="87"/>
      <c r="OOU144" s="87"/>
      <c r="OOV144" s="87"/>
      <c r="OOW144" s="87"/>
      <c r="OOX144" s="87"/>
      <c r="OOY144" s="87"/>
      <c r="OOZ144" s="87"/>
      <c r="OPA144" s="87"/>
      <c r="OPB144" s="87"/>
      <c r="OPC144" s="87"/>
      <c r="OPD144" s="87"/>
      <c r="OPE144" s="87"/>
      <c r="OPF144" s="87"/>
      <c r="OPG144" s="87"/>
      <c r="OPH144" s="87"/>
      <c r="OPI144" s="87"/>
      <c r="OPJ144" s="87"/>
      <c r="OPK144" s="87"/>
      <c r="OPL144" s="87"/>
      <c r="OPM144" s="87"/>
      <c r="OPN144" s="87"/>
      <c r="OPO144" s="87"/>
      <c r="OPP144" s="87"/>
      <c r="OPQ144" s="87"/>
      <c r="OPR144" s="87"/>
      <c r="OPS144" s="87"/>
      <c r="OPT144" s="87"/>
      <c r="OPU144" s="87"/>
      <c r="OPV144" s="87"/>
      <c r="OPW144" s="87"/>
      <c r="OPX144" s="87"/>
      <c r="OPY144" s="87"/>
      <c r="OPZ144" s="87"/>
      <c r="OQA144" s="87"/>
      <c r="OQB144" s="87"/>
      <c r="OQC144" s="87"/>
      <c r="OQD144" s="87"/>
      <c r="OQE144" s="87"/>
      <c r="OQF144" s="87"/>
      <c r="OQG144" s="87"/>
      <c r="OQH144" s="87"/>
      <c r="OQI144" s="87"/>
      <c r="OQJ144" s="87"/>
      <c r="OQK144" s="87"/>
      <c r="OQL144" s="87"/>
      <c r="OQM144" s="87"/>
      <c r="OQN144" s="87"/>
      <c r="OQO144" s="87"/>
      <c r="OQP144" s="87"/>
      <c r="OQQ144" s="87"/>
      <c r="OQR144" s="87"/>
      <c r="OQS144" s="87"/>
      <c r="OQT144" s="87"/>
      <c r="OQU144" s="87"/>
      <c r="OQV144" s="87"/>
      <c r="OQW144" s="87"/>
      <c r="OQX144" s="87"/>
      <c r="OQY144" s="87"/>
      <c r="OQZ144" s="87"/>
      <c r="ORA144" s="87"/>
      <c r="ORB144" s="87"/>
      <c r="ORC144" s="87"/>
      <c r="ORD144" s="87"/>
      <c r="ORE144" s="87"/>
      <c r="ORF144" s="87"/>
      <c r="ORG144" s="87"/>
      <c r="ORH144" s="87"/>
      <c r="ORI144" s="87"/>
      <c r="ORJ144" s="87"/>
      <c r="ORK144" s="87"/>
      <c r="ORL144" s="87"/>
      <c r="ORM144" s="87"/>
      <c r="ORN144" s="87"/>
      <c r="ORO144" s="87"/>
      <c r="ORP144" s="87"/>
      <c r="ORQ144" s="87"/>
      <c r="ORR144" s="87"/>
      <c r="ORS144" s="87"/>
      <c r="ORT144" s="87"/>
      <c r="ORU144" s="87"/>
      <c r="ORV144" s="87"/>
      <c r="ORW144" s="87"/>
      <c r="ORX144" s="87"/>
      <c r="ORY144" s="87"/>
      <c r="ORZ144" s="87"/>
      <c r="OSA144" s="87"/>
      <c r="OSB144" s="87"/>
      <c r="OSC144" s="87"/>
      <c r="OSD144" s="87"/>
      <c r="OSE144" s="87"/>
      <c r="OSF144" s="87"/>
      <c r="OSG144" s="87"/>
      <c r="OSH144" s="87"/>
      <c r="OSI144" s="87"/>
      <c r="OSJ144" s="87"/>
      <c r="OSK144" s="87"/>
      <c r="OSL144" s="87"/>
      <c r="OSM144" s="87"/>
      <c r="OSN144" s="87"/>
      <c r="OSO144" s="87"/>
      <c r="OSP144" s="87"/>
      <c r="OSQ144" s="87"/>
      <c r="OSR144" s="87"/>
      <c r="OSS144" s="87"/>
      <c r="OST144" s="87"/>
      <c r="OSU144" s="87"/>
      <c r="OSV144" s="87"/>
      <c r="OSW144" s="87"/>
      <c r="OSX144" s="87"/>
      <c r="OSY144" s="87"/>
      <c r="OSZ144" s="87"/>
      <c r="OTA144" s="87"/>
      <c r="OTB144" s="87"/>
      <c r="OTC144" s="87"/>
      <c r="OTD144" s="87"/>
      <c r="OTE144" s="87"/>
      <c r="OTF144" s="87"/>
      <c r="OTG144" s="87"/>
      <c r="OTH144" s="87"/>
      <c r="OTI144" s="87"/>
      <c r="OTJ144" s="87"/>
      <c r="OTK144" s="87"/>
      <c r="OTL144" s="87"/>
      <c r="OTM144" s="87"/>
      <c r="OTN144" s="87"/>
      <c r="OTO144" s="87"/>
      <c r="OTP144" s="87"/>
      <c r="OTQ144" s="87"/>
      <c r="OTR144" s="87"/>
      <c r="OTS144" s="87"/>
      <c r="OTT144" s="87"/>
      <c r="OTU144" s="87"/>
      <c r="OTV144" s="87"/>
      <c r="OTW144" s="87"/>
      <c r="OTX144" s="87"/>
      <c r="OTY144" s="87"/>
      <c r="OTZ144" s="87"/>
      <c r="OUA144" s="87"/>
      <c r="OUB144" s="87"/>
      <c r="OUC144" s="87"/>
      <c r="OUD144" s="87"/>
      <c r="OUE144" s="87"/>
      <c r="OUF144" s="87"/>
      <c r="OUG144" s="87"/>
      <c r="OUH144" s="87"/>
      <c r="OUI144" s="87"/>
      <c r="OUJ144" s="87"/>
      <c r="OUK144" s="87"/>
      <c r="OUL144" s="87"/>
      <c r="OUM144" s="87"/>
      <c r="OUN144" s="87"/>
      <c r="OUO144" s="87"/>
      <c r="OUP144" s="87"/>
      <c r="OUQ144" s="87"/>
      <c r="OUR144" s="87"/>
      <c r="OUS144" s="87"/>
      <c r="OUT144" s="87"/>
      <c r="OUU144" s="87"/>
      <c r="OUV144" s="87"/>
      <c r="OUW144" s="87"/>
      <c r="OUX144" s="87"/>
      <c r="OUY144" s="87"/>
      <c r="OUZ144" s="87"/>
      <c r="OVA144" s="87"/>
      <c r="OVB144" s="87"/>
      <c r="OVC144" s="87"/>
      <c r="OVD144" s="87"/>
      <c r="OVE144" s="87"/>
      <c r="OVF144" s="87"/>
      <c r="OVG144" s="87"/>
      <c r="OVH144" s="87"/>
      <c r="OVI144" s="87"/>
      <c r="OVJ144" s="87"/>
      <c r="OVK144" s="87"/>
      <c r="OVL144" s="87"/>
      <c r="OVM144" s="87"/>
      <c r="OVN144" s="87"/>
      <c r="OVO144" s="87"/>
      <c r="OVP144" s="87"/>
      <c r="OVQ144" s="87"/>
      <c r="OVR144" s="87"/>
      <c r="OVS144" s="87"/>
      <c r="OVT144" s="87"/>
      <c r="OVU144" s="87"/>
      <c r="OVV144" s="87"/>
      <c r="OVW144" s="87"/>
      <c r="OVX144" s="87"/>
      <c r="OVY144" s="87"/>
      <c r="OVZ144" s="87"/>
      <c r="OWA144" s="87"/>
      <c r="OWB144" s="87"/>
      <c r="OWC144" s="87"/>
      <c r="OWD144" s="87"/>
      <c r="OWE144" s="87"/>
      <c r="OWF144" s="87"/>
      <c r="OWG144" s="87"/>
      <c r="OWH144" s="87"/>
      <c r="OWI144" s="87"/>
      <c r="OWJ144" s="87"/>
      <c r="OWK144" s="87"/>
      <c r="OWL144" s="87"/>
      <c r="OWM144" s="87"/>
      <c r="OWN144" s="87"/>
      <c r="OWO144" s="87"/>
      <c r="OWP144" s="87"/>
      <c r="OWQ144" s="87"/>
      <c r="OWR144" s="87"/>
      <c r="OWS144" s="87"/>
      <c r="OWT144" s="87"/>
      <c r="OWU144" s="87"/>
      <c r="OWV144" s="87"/>
      <c r="OWW144" s="87"/>
      <c r="OWX144" s="87"/>
      <c r="OWY144" s="87"/>
      <c r="OWZ144" s="87"/>
      <c r="OXA144" s="87"/>
      <c r="OXB144" s="87"/>
      <c r="OXC144" s="87"/>
      <c r="OXD144" s="87"/>
      <c r="OXE144" s="87"/>
      <c r="OXF144" s="87"/>
      <c r="OXG144" s="87"/>
      <c r="OXH144" s="87"/>
      <c r="OXI144" s="87"/>
      <c r="OXJ144" s="87"/>
      <c r="OXK144" s="87"/>
      <c r="OXL144" s="87"/>
      <c r="OXM144" s="87"/>
      <c r="OXN144" s="87"/>
      <c r="OXO144" s="87"/>
      <c r="OXP144" s="87"/>
      <c r="OXQ144" s="87"/>
      <c r="OXR144" s="87"/>
      <c r="OXS144" s="87"/>
      <c r="OXT144" s="87"/>
      <c r="OXU144" s="87"/>
      <c r="OXV144" s="87"/>
      <c r="OXW144" s="87"/>
      <c r="OXX144" s="87"/>
      <c r="OXY144" s="87"/>
      <c r="OXZ144" s="87"/>
      <c r="OYA144" s="87"/>
      <c r="OYB144" s="87"/>
      <c r="OYC144" s="87"/>
      <c r="OYD144" s="87"/>
      <c r="OYE144" s="87"/>
      <c r="OYF144" s="87"/>
      <c r="OYG144" s="87"/>
      <c r="OYH144" s="87"/>
      <c r="OYI144" s="87"/>
      <c r="OYJ144" s="87"/>
      <c r="OYK144" s="87"/>
      <c r="OYL144" s="87"/>
      <c r="OYM144" s="87"/>
      <c r="OYN144" s="87"/>
      <c r="OYO144" s="87"/>
      <c r="OYP144" s="87"/>
      <c r="OYQ144" s="87"/>
      <c r="OYR144" s="87"/>
      <c r="OYS144" s="87"/>
      <c r="OYT144" s="87"/>
      <c r="OYU144" s="87"/>
      <c r="OYV144" s="87"/>
      <c r="OYW144" s="87"/>
      <c r="OYX144" s="87"/>
      <c r="OYY144" s="87"/>
      <c r="OYZ144" s="87"/>
      <c r="OZA144" s="87"/>
      <c r="OZB144" s="87"/>
      <c r="OZC144" s="87"/>
      <c r="OZD144" s="87"/>
      <c r="OZE144" s="87"/>
      <c r="OZF144" s="87"/>
      <c r="OZG144" s="87"/>
      <c r="OZH144" s="87"/>
      <c r="OZI144" s="87"/>
      <c r="OZJ144" s="87"/>
      <c r="OZK144" s="87"/>
      <c r="OZL144" s="87"/>
      <c r="OZM144" s="87"/>
      <c r="OZN144" s="87"/>
      <c r="OZO144" s="87"/>
      <c r="OZP144" s="87"/>
      <c r="OZQ144" s="87"/>
      <c r="OZR144" s="87"/>
      <c r="OZS144" s="87"/>
      <c r="OZT144" s="87"/>
      <c r="OZU144" s="87"/>
      <c r="OZV144" s="87"/>
      <c r="OZW144" s="87"/>
      <c r="OZX144" s="87"/>
      <c r="OZY144" s="87"/>
      <c r="OZZ144" s="87"/>
      <c r="PAA144" s="87"/>
      <c r="PAB144" s="87"/>
      <c r="PAC144" s="87"/>
      <c r="PAD144" s="87"/>
      <c r="PAE144" s="87"/>
      <c r="PAF144" s="87"/>
      <c r="PAG144" s="87"/>
      <c r="PAH144" s="87"/>
      <c r="PAI144" s="87"/>
      <c r="PAJ144" s="87"/>
      <c r="PAK144" s="87"/>
      <c r="PAL144" s="87"/>
      <c r="PAM144" s="87"/>
      <c r="PAN144" s="87"/>
      <c r="PAO144" s="87"/>
      <c r="PAP144" s="87"/>
      <c r="PAQ144" s="87"/>
      <c r="PAR144" s="87"/>
      <c r="PAS144" s="87"/>
      <c r="PAT144" s="87"/>
      <c r="PAU144" s="87"/>
      <c r="PAV144" s="87"/>
      <c r="PAW144" s="87"/>
      <c r="PAX144" s="87"/>
      <c r="PAY144" s="87"/>
      <c r="PAZ144" s="87"/>
      <c r="PBA144" s="87"/>
      <c r="PBB144" s="87"/>
      <c r="PBC144" s="87"/>
      <c r="PBD144" s="87"/>
      <c r="PBE144" s="87"/>
      <c r="PBF144" s="87"/>
      <c r="PBG144" s="87"/>
      <c r="PBH144" s="87"/>
      <c r="PBI144" s="87"/>
      <c r="PBJ144" s="87"/>
      <c r="PBK144" s="87"/>
      <c r="PBL144" s="87"/>
      <c r="PBM144" s="87"/>
      <c r="PBN144" s="87"/>
      <c r="PBO144" s="87"/>
      <c r="PBP144" s="87"/>
      <c r="PBQ144" s="87"/>
      <c r="PBR144" s="87"/>
      <c r="PBS144" s="87"/>
      <c r="PBT144" s="87"/>
      <c r="PBU144" s="87"/>
      <c r="PBV144" s="87"/>
      <c r="PBW144" s="87"/>
      <c r="PBX144" s="87"/>
      <c r="PBY144" s="87"/>
      <c r="PBZ144" s="87"/>
      <c r="PCA144" s="87"/>
      <c r="PCB144" s="87"/>
      <c r="PCC144" s="87"/>
      <c r="PCD144" s="87"/>
      <c r="PCE144" s="87"/>
      <c r="PCF144" s="87"/>
      <c r="PCG144" s="87"/>
      <c r="PCH144" s="87"/>
      <c r="PCI144" s="87"/>
      <c r="PCJ144" s="87"/>
      <c r="PCK144" s="87"/>
      <c r="PCL144" s="87"/>
      <c r="PCM144" s="87"/>
      <c r="PCN144" s="87"/>
      <c r="PCO144" s="87"/>
      <c r="PCP144" s="87"/>
      <c r="PCQ144" s="87"/>
      <c r="PCR144" s="87"/>
      <c r="PCS144" s="87"/>
      <c r="PCT144" s="87"/>
      <c r="PCU144" s="87"/>
      <c r="PCV144" s="87"/>
      <c r="PCW144" s="87"/>
      <c r="PCX144" s="87"/>
      <c r="PCY144" s="87"/>
      <c r="PCZ144" s="87"/>
      <c r="PDA144" s="87"/>
      <c r="PDB144" s="87"/>
      <c r="PDC144" s="87"/>
      <c r="PDD144" s="87"/>
      <c r="PDE144" s="87"/>
      <c r="PDF144" s="87"/>
      <c r="PDG144" s="87"/>
      <c r="PDH144" s="87"/>
      <c r="PDI144" s="87"/>
      <c r="PDJ144" s="87"/>
      <c r="PDK144" s="87"/>
      <c r="PDL144" s="87"/>
      <c r="PDM144" s="87"/>
      <c r="PDN144" s="87"/>
      <c r="PDO144" s="87"/>
      <c r="PDP144" s="87"/>
      <c r="PDQ144" s="87"/>
      <c r="PDR144" s="87"/>
      <c r="PDS144" s="87"/>
      <c r="PDT144" s="87"/>
      <c r="PDU144" s="87"/>
      <c r="PDV144" s="87"/>
      <c r="PDW144" s="87"/>
      <c r="PDX144" s="87"/>
      <c r="PDY144" s="87"/>
      <c r="PDZ144" s="87"/>
      <c r="PEA144" s="87"/>
      <c r="PEB144" s="87"/>
      <c r="PEC144" s="87"/>
      <c r="PED144" s="87"/>
      <c r="PEE144" s="87"/>
      <c r="PEF144" s="87"/>
      <c r="PEG144" s="87"/>
      <c r="PEH144" s="87"/>
      <c r="PEI144" s="87"/>
      <c r="PEJ144" s="87"/>
      <c r="PEK144" s="87"/>
      <c r="PEL144" s="87"/>
      <c r="PEM144" s="87"/>
      <c r="PEN144" s="87"/>
      <c r="PEO144" s="87"/>
      <c r="PEP144" s="87"/>
      <c r="PEQ144" s="87"/>
      <c r="PER144" s="87"/>
      <c r="PES144" s="87"/>
      <c r="PET144" s="87"/>
      <c r="PEU144" s="87"/>
      <c r="PEV144" s="87"/>
      <c r="PEW144" s="87"/>
      <c r="PEX144" s="87"/>
      <c r="PEY144" s="87"/>
      <c r="PEZ144" s="87"/>
      <c r="PFA144" s="87"/>
      <c r="PFB144" s="87"/>
      <c r="PFC144" s="87"/>
      <c r="PFD144" s="87"/>
      <c r="PFE144" s="87"/>
      <c r="PFF144" s="87"/>
      <c r="PFG144" s="87"/>
      <c r="PFH144" s="87"/>
      <c r="PFI144" s="87"/>
      <c r="PFJ144" s="87"/>
      <c r="PFK144" s="87"/>
      <c r="PFL144" s="87"/>
      <c r="PFM144" s="87"/>
      <c r="PFN144" s="87"/>
      <c r="PFO144" s="87"/>
      <c r="PFP144" s="87"/>
      <c r="PFQ144" s="87"/>
      <c r="PFR144" s="87"/>
      <c r="PFS144" s="87"/>
      <c r="PFT144" s="87"/>
      <c r="PFU144" s="87"/>
      <c r="PFV144" s="87"/>
      <c r="PFW144" s="87"/>
      <c r="PFX144" s="87"/>
      <c r="PFY144" s="87"/>
      <c r="PFZ144" s="87"/>
      <c r="PGA144" s="87"/>
      <c r="PGB144" s="87"/>
      <c r="PGC144" s="87"/>
      <c r="PGD144" s="87"/>
      <c r="PGE144" s="87"/>
      <c r="PGF144" s="87"/>
      <c r="PGG144" s="87"/>
      <c r="PGH144" s="87"/>
      <c r="PGI144" s="87"/>
      <c r="PGJ144" s="87"/>
      <c r="PGK144" s="87"/>
      <c r="PGL144" s="87"/>
      <c r="PGM144" s="87"/>
      <c r="PGN144" s="87"/>
      <c r="PGO144" s="87"/>
      <c r="PGP144" s="87"/>
      <c r="PGQ144" s="87"/>
      <c r="PGR144" s="87"/>
      <c r="PGS144" s="87"/>
      <c r="PGT144" s="87"/>
      <c r="PGU144" s="87"/>
      <c r="PGV144" s="87"/>
      <c r="PGW144" s="87"/>
      <c r="PGX144" s="87"/>
      <c r="PGY144" s="87"/>
      <c r="PGZ144" s="87"/>
      <c r="PHA144" s="87"/>
      <c r="PHB144" s="87"/>
      <c r="PHC144" s="87"/>
      <c r="PHD144" s="87"/>
      <c r="PHE144" s="87"/>
      <c r="PHF144" s="87"/>
      <c r="PHG144" s="87"/>
      <c r="PHH144" s="87"/>
      <c r="PHI144" s="87"/>
      <c r="PHJ144" s="87"/>
      <c r="PHK144" s="87"/>
      <c r="PHL144" s="87"/>
      <c r="PHM144" s="87"/>
      <c r="PHN144" s="87"/>
      <c r="PHO144" s="87"/>
      <c r="PHP144" s="87"/>
      <c r="PHQ144" s="87"/>
      <c r="PHR144" s="87"/>
      <c r="PHS144" s="87"/>
      <c r="PHT144" s="87"/>
      <c r="PHU144" s="87"/>
      <c r="PHV144" s="87"/>
      <c r="PHW144" s="87"/>
      <c r="PHX144" s="87"/>
      <c r="PHY144" s="87"/>
      <c r="PHZ144" s="87"/>
      <c r="PIA144" s="87"/>
      <c r="PIB144" s="87"/>
      <c r="PIC144" s="87"/>
      <c r="PID144" s="87"/>
      <c r="PIE144" s="87"/>
      <c r="PIF144" s="87"/>
      <c r="PIG144" s="87"/>
      <c r="PIH144" s="87"/>
      <c r="PII144" s="87"/>
      <c r="PIJ144" s="87"/>
      <c r="PIK144" s="87"/>
      <c r="PIL144" s="87"/>
      <c r="PIM144" s="87"/>
      <c r="PIN144" s="87"/>
      <c r="PIO144" s="87"/>
      <c r="PIP144" s="87"/>
      <c r="PIQ144" s="87"/>
      <c r="PIR144" s="87"/>
      <c r="PIS144" s="87"/>
      <c r="PIT144" s="87"/>
      <c r="PIU144" s="87"/>
      <c r="PIV144" s="87"/>
      <c r="PIW144" s="87"/>
      <c r="PIX144" s="87"/>
      <c r="PIY144" s="87"/>
      <c r="PIZ144" s="87"/>
      <c r="PJA144" s="87"/>
      <c r="PJB144" s="87"/>
      <c r="PJC144" s="87"/>
      <c r="PJD144" s="87"/>
      <c r="PJE144" s="87"/>
      <c r="PJF144" s="87"/>
      <c r="PJG144" s="87"/>
      <c r="PJH144" s="87"/>
      <c r="PJI144" s="87"/>
      <c r="PJJ144" s="87"/>
      <c r="PJK144" s="87"/>
      <c r="PJL144" s="87"/>
      <c r="PJM144" s="87"/>
      <c r="PJN144" s="87"/>
      <c r="PJO144" s="87"/>
      <c r="PJP144" s="87"/>
      <c r="PJQ144" s="87"/>
      <c r="PJR144" s="87"/>
      <c r="PJS144" s="87"/>
      <c r="PJT144" s="87"/>
      <c r="PJU144" s="87"/>
      <c r="PJV144" s="87"/>
      <c r="PJW144" s="87"/>
      <c r="PJX144" s="87"/>
      <c r="PJY144" s="87"/>
      <c r="PJZ144" s="87"/>
      <c r="PKA144" s="87"/>
      <c r="PKB144" s="87"/>
      <c r="PKC144" s="87"/>
      <c r="PKD144" s="87"/>
      <c r="PKE144" s="87"/>
      <c r="PKF144" s="87"/>
      <c r="PKG144" s="87"/>
      <c r="PKH144" s="87"/>
      <c r="PKI144" s="87"/>
      <c r="PKJ144" s="87"/>
      <c r="PKK144" s="87"/>
      <c r="PKL144" s="87"/>
      <c r="PKM144" s="87"/>
      <c r="PKN144" s="87"/>
      <c r="PKO144" s="87"/>
      <c r="PKP144" s="87"/>
      <c r="PKQ144" s="87"/>
      <c r="PKR144" s="87"/>
      <c r="PKS144" s="87"/>
      <c r="PKT144" s="87"/>
      <c r="PKU144" s="87"/>
      <c r="PKV144" s="87"/>
      <c r="PKW144" s="87"/>
      <c r="PKX144" s="87"/>
      <c r="PKY144" s="87"/>
      <c r="PKZ144" s="87"/>
      <c r="PLA144" s="87"/>
      <c r="PLB144" s="87"/>
      <c r="PLC144" s="87"/>
      <c r="PLD144" s="87"/>
      <c r="PLE144" s="87"/>
      <c r="PLF144" s="87"/>
      <c r="PLG144" s="87"/>
      <c r="PLH144" s="87"/>
      <c r="PLI144" s="87"/>
      <c r="PLJ144" s="87"/>
      <c r="PLK144" s="87"/>
      <c r="PLL144" s="87"/>
      <c r="PLM144" s="87"/>
      <c r="PLN144" s="87"/>
      <c r="PLO144" s="87"/>
      <c r="PLP144" s="87"/>
      <c r="PLQ144" s="87"/>
      <c r="PLR144" s="87"/>
      <c r="PLS144" s="87"/>
      <c r="PLT144" s="87"/>
      <c r="PLU144" s="87"/>
      <c r="PLV144" s="87"/>
      <c r="PLW144" s="87"/>
      <c r="PLX144" s="87"/>
      <c r="PLY144" s="87"/>
      <c r="PLZ144" s="87"/>
      <c r="PMA144" s="87"/>
      <c r="PMB144" s="87"/>
      <c r="PMC144" s="87"/>
      <c r="PMD144" s="87"/>
      <c r="PME144" s="87"/>
      <c r="PMF144" s="87"/>
      <c r="PMG144" s="87"/>
      <c r="PMH144" s="87"/>
      <c r="PMI144" s="87"/>
      <c r="PMJ144" s="87"/>
      <c r="PMK144" s="87"/>
      <c r="PML144" s="87"/>
      <c r="PMM144" s="87"/>
      <c r="PMN144" s="87"/>
      <c r="PMO144" s="87"/>
      <c r="PMP144" s="87"/>
      <c r="PMQ144" s="87"/>
      <c r="PMR144" s="87"/>
      <c r="PMS144" s="87"/>
      <c r="PMT144" s="87"/>
      <c r="PMU144" s="87"/>
      <c r="PMV144" s="87"/>
      <c r="PMW144" s="87"/>
      <c r="PMX144" s="87"/>
      <c r="PMY144" s="87"/>
      <c r="PMZ144" s="87"/>
      <c r="PNA144" s="87"/>
      <c r="PNB144" s="87"/>
      <c r="PNC144" s="87"/>
      <c r="PND144" s="87"/>
      <c r="PNE144" s="87"/>
      <c r="PNF144" s="87"/>
      <c r="PNG144" s="87"/>
      <c r="PNH144" s="87"/>
      <c r="PNI144" s="87"/>
      <c r="PNJ144" s="87"/>
      <c r="PNK144" s="87"/>
      <c r="PNL144" s="87"/>
      <c r="PNM144" s="87"/>
      <c r="PNN144" s="87"/>
      <c r="PNO144" s="87"/>
      <c r="PNP144" s="87"/>
      <c r="PNQ144" s="87"/>
      <c r="PNR144" s="87"/>
      <c r="PNS144" s="87"/>
      <c r="PNT144" s="87"/>
      <c r="PNU144" s="87"/>
      <c r="PNV144" s="87"/>
      <c r="PNW144" s="87"/>
      <c r="PNX144" s="87"/>
      <c r="PNY144" s="87"/>
      <c r="PNZ144" s="87"/>
      <c r="POA144" s="87"/>
      <c r="POB144" s="87"/>
      <c r="POC144" s="87"/>
      <c r="POD144" s="87"/>
      <c r="POE144" s="87"/>
      <c r="POF144" s="87"/>
      <c r="POG144" s="87"/>
      <c r="POH144" s="87"/>
      <c r="POI144" s="87"/>
      <c r="POJ144" s="87"/>
      <c r="POK144" s="87"/>
      <c r="POL144" s="87"/>
      <c r="POM144" s="87"/>
      <c r="PON144" s="87"/>
      <c r="POO144" s="87"/>
      <c r="POP144" s="87"/>
      <c r="POQ144" s="87"/>
      <c r="POR144" s="87"/>
      <c r="POS144" s="87"/>
      <c r="POT144" s="87"/>
      <c r="POU144" s="87"/>
      <c r="POV144" s="87"/>
      <c r="POW144" s="87"/>
      <c r="POX144" s="87"/>
      <c r="POY144" s="87"/>
      <c r="POZ144" s="87"/>
      <c r="PPA144" s="87"/>
      <c r="PPB144" s="87"/>
      <c r="PPC144" s="87"/>
      <c r="PPD144" s="87"/>
      <c r="PPE144" s="87"/>
      <c r="PPF144" s="87"/>
      <c r="PPG144" s="87"/>
      <c r="PPH144" s="87"/>
      <c r="PPI144" s="87"/>
      <c r="PPJ144" s="87"/>
      <c r="PPK144" s="87"/>
      <c r="PPL144" s="87"/>
      <c r="PPM144" s="87"/>
      <c r="PPN144" s="87"/>
      <c r="PPO144" s="87"/>
      <c r="PPP144" s="87"/>
      <c r="PPQ144" s="87"/>
      <c r="PPR144" s="87"/>
      <c r="PPS144" s="87"/>
      <c r="PPT144" s="87"/>
      <c r="PPU144" s="87"/>
      <c r="PPV144" s="87"/>
      <c r="PPW144" s="87"/>
      <c r="PPX144" s="87"/>
      <c r="PPY144" s="87"/>
      <c r="PPZ144" s="87"/>
      <c r="PQA144" s="87"/>
      <c r="PQB144" s="87"/>
      <c r="PQC144" s="87"/>
      <c r="PQD144" s="87"/>
      <c r="PQE144" s="87"/>
      <c r="PQF144" s="87"/>
      <c r="PQG144" s="87"/>
      <c r="PQH144" s="87"/>
      <c r="PQI144" s="87"/>
      <c r="PQJ144" s="87"/>
      <c r="PQK144" s="87"/>
      <c r="PQL144" s="87"/>
      <c r="PQM144" s="87"/>
      <c r="PQN144" s="87"/>
      <c r="PQO144" s="87"/>
      <c r="PQP144" s="87"/>
      <c r="PQQ144" s="87"/>
      <c r="PQR144" s="87"/>
      <c r="PQS144" s="87"/>
      <c r="PQT144" s="87"/>
      <c r="PQU144" s="87"/>
      <c r="PQV144" s="87"/>
      <c r="PQW144" s="87"/>
      <c r="PQX144" s="87"/>
      <c r="PQY144" s="87"/>
      <c r="PQZ144" s="87"/>
      <c r="PRA144" s="87"/>
      <c r="PRB144" s="87"/>
      <c r="PRC144" s="87"/>
      <c r="PRD144" s="87"/>
      <c r="PRE144" s="87"/>
      <c r="PRF144" s="87"/>
      <c r="PRG144" s="87"/>
      <c r="PRH144" s="87"/>
      <c r="PRI144" s="87"/>
      <c r="PRJ144" s="87"/>
      <c r="PRK144" s="87"/>
      <c r="PRL144" s="87"/>
      <c r="PRM144" s="87"/>
      <c r="PRN144" s="87"/>
      <c r="PRO144" s="87"/>
      <c r="PRP144" s="87"/>
      <c r="PRQ144" s="87"/>
      <c r="PRR144" s="87"/>
      <c r="PRS144" s="87"/>
      <c r="PRT144" s="87"/>
      <c r="PRU144" s="87"/>
      <c r="PRV144" s="87"/>
      <c r="PRW144" s="87"/>
      <c r="PRX144" s="87"/>
      <c r="PRY144" s="87"/>
      <c r="PRZ144" s="87"/>
      <c r="PSA144" s="87"/>
      <c r="PSB144" s="87"/>
      <c r="PSC144" s="87"/>
      <c r="PSD144" s="87"/>
      <c r="PSE144" s="87"/>
      <c r="PSF144" s="87"/>
      <c r="PSG144" s="87"/>
      <c r="PSH144" s="87"/>
      <c r="PSI144" s="87"/>
      <c r="PSJ144" s="87"/>
      <c r="PSK144" s="87"/>
      <c r="PSL144" s="87"/>
      <c r="PSM144" s="87"/>
      <c r="PSN144" s="87"/>
      <c r="PSO144" s="87"/>
      <c r="PSP144" s="87"/>
      <c r="PSQ144" s="87"/>
      <c r="PSR144" s="87"/>
      <c r="PSS144" s="87"/>
      <c r="PST144" s="87"/>
      <c r="PSU144" s="87"/>
      <c r="PSV144" s="87"/>
      <c r="PSW144" s="87"/>
      <c r="PSX144" s="87"/>
      <c r="PSY144" s="87"/>
      <c r="PSZ144" s="87"/>
      <c r="PTA144" s="87"/>
      <c r="PTB144" s="87"/>
      <c r="PTC144" s="87"/>
      <c r="PTD144" s="87"/>
      <c r="PTE144" s="87"/>
      <c r="PTF144" s="87"/>
      <c r="PTG144" s="87"/>
      <c r="PTH144" s="87"/>
      <c r="PTI144" s="87"/>
      <c r="PTJ144" s="87"/>
      <c r="PTK144" s="87"/>
      <c r="PTL144" s="87"/>
      <c r="PTM144" s="87"/>
      <c r="PTN144" s="87"/>
      <c r="PTO144" s="87"/>
      <c r="PTP144" s="87"/>
      <c r="PTQ144" s="87"/>
      <c r="PTR144" s="87"/>
      <c r="PTS144" s="87"/>
      <c r="PTT144" s="87"/>
      <c r="PTU144" s="87"/>
      <c r="PTV144" s="87"/>
      <c r="PTW144" s="87"/>
      <c r="PTX144" s="87"/>
      <c r="PTY144" s="87"/>
      <c r="PTZ144" s="87"/>
      <c r="PUA144" s="87"/>
      <c r="PUB144" s="87"/>
      <c r="PUC144" s="87"/>
      <c r="PUD144" s="87"/>
      <c r="PUE144" s="87"/>
      <c r="PUF144" s="87"/>
      <c r="PUG144" s="87"/>
      <c r="PUH144" s="87"/>
      <c r="PUI144" s="87"/>
      <c r="PUJ144" s="87"/>
      <c r="PUK144" s="87"/>
      <c r="PUL144" s="87"/>
      <c r="PUM144" s="87"/>
      <c r="PUN144" s="87"/>
      <c r="PUO144" s="87"/>
      <c r="PUP144" s="87"/>
      <c r="PUQ144" s="87"/>
      <c r="PUR144" s="87"/>
      <c r="PUS144" s="87"/>
      <c r="PUT144" s="87"/>
      <c r="PUU144" s="87"/>
      <c r="PUV144" s="87"/>
      <c r="PUW144" s="87"/>
      <c r="PUX144" s="87"/>
      <c r="PUY144" s="87"/>
      <c r="PUZ144" s="87"/>
      <c r="PVA144" s="87"/>
      <c r="PVB144" s="87"/>
      <c r="PVC144" s="87"/>
      <c r="PVD144" s="87"/>
      <c r="PVE144" s="87"/>
      <c r="PVF144" s="87"/>
      <c r="PVG144" s="87"/>
      <c r="PVH144" s="87"/>
      <c r="PVI144" s="87"/>
      <c r="PVJ144" s="87"/>
      <c r="PVK144" s="87"/>
      <c r="PVL144" s="87"/>
      <c r="PVM144" s="87"/>
      <c r="PVN144" s="87"/>
      <c r="PVO144" s="87"/>
      <c r="PVP144" s="87"/>
      <c r="PVQ144" s="87"/>
      <c r="PVR144" s="87"/>
      <c r="PVS144" s="87"/>
      <c r="PVT144" s="87"/>
      <c r="PVU144" s="87"/>
      <c r="PVV144" s="87"/>
      <c r="PVW144" s="87"/>
      <c r="PVX144" s="87"/>
      <c r="PVY144" s="87"/>
      <c r="PVZ144" s="87"/>
      <c r="PWA144" s="87"/>
      <c r="PWB144" s="87"/>
      <c r="PWC144" s="87"/>
      <c r="PWD144" s="87"/>
      <c r="PWE144" s="87"/>
      <c r="PWF144" s="87"/>
      <c r="PWG144" s="87"/>
      <c r="PWH144" s="87"/>
      <c r="PWI144" s="87"/>
      <c r="PWJ144" s="87"/>
      <c r="PWK144" s="87"/>
      <c r="PWL144" s="87"/>
      <c r="PWM144" s="87"/>
      <c r="PWN144" s="87"/>
      <c r="PWO144" s="87"/>
      <c r="PWP144" s="87"/>
      <c r="PWQ144" s="87"/>
      <c r="PWR144" s="87"/>
      <c r="PWS144" s="87"/>
      <c r="PWT144" s="87"/>
      <c r="PWU144" s="87"/>
      <c r="PWV144" s="87"/>
      <c r="PWW144" s="87"/>
      <c r="PWX144" s="87"/>
      <c r="PWY144" s="87"/>
      <c r="PWZ144" s="87"/>
      <c r="PXA144" s="87"/>
      <c r="PXB144" s="87"/>
      <c r="PXC144" s="87"/>
      <c r="PXD144" s="87"/>
      <c r="PXE144" s="87"/>
      <c r="PXF144" s="87"/>
      <c r="PXG144" s="87"/>
      <c r="PXH144" s="87"/>
      <c r="PXI144" s="87"/>
      <c r="PXJ144" s="87"/>
      <c r="PXK144" s="87"/>
      <c r="PXL144" s="87"/>
      <c r="PXM144" s="87"/>
      <c r="PXN144" s="87"/>
      <c r="PXO144" s="87"/>
      <c r="PXP144" s="87"/>
      <c r="PXQ144" s="87"/>
      <c r="PXR144" s="87"/>
      <c r="PXS144" s="87"/>
      <c r="PXT144" s="87"/>
      <c r="PXU144" s="87"/>
      <c r="PXV144" s="87"/>
      <c r="PXW144" s="87"/>
      <c r="PXX144" s="87"/>
      <c r="PXY144" s="87"/>
      <c r="PXZ144" s="87"/>
      <c r="PYA144" s="87"/>
      <c r="PYB144" s="87"/>
      <c r="PYC144" s="87"/>
      <c r="PYD144" s="87"/>
      <c r="PYE144" s="87"/>
      <c r="PYF144" s="87"/>
      <c r="PYG144" s="87"/>
      <c r="PYH144" s="87"/>
      <c r="PYI144" s="87"/>
      <c r="PYJ144" s="87"/>
      <c r="PYK144" s="87"/>
      <c r="PYL144" s="87"/>
      <c r="PYM144" s="87"/>
      <c r="PYN144" s="87"/>
      <c r="PYO144" s="87"/>
      <c r="PYP144" s="87"/>
      <c r="PYQ144" s="87"/>
      <c r="PYR144" s="87"/>
      <c r="PYS144" s="87"/>
      <c r="PYT144" s="87"/>
      <c r="PYU144" s="87"/>
      <c r="PYV144" s="87"/>
      <c r="PYW144" s="87"/>
      <c r="PYX144" s="87"/>
      <c r="PYY144" s="87"/>
      <c r="PYZ144" s="87"/>
      <c r="PZA144" s="87"/>
      <c r="PZB144" s="87"/>
      <c r="PZC144" s="87"/>
      <c r="PZD144" s="87"/>
      <c r="PZE144" s="87"/>
      <c r="PZF144" s="87"/>
      <c r="PZG144" s="87"/>
      <c r="PZH144" s="87"/>
      <c r="PZI144" s="87"/>
      <c r="PZJ144" s="87"/>
      <c r="PZK144" s="87"/>
      <c r="PZL144" s="87"/>
      <c r="PZM144" s="87"/>
      <c r="PZN144" s="87"/>
      <c r="PZO144" s="87"/>
      <c r="PZP144" s="87"/>
      <c r="PZQ144" s="87"/>
      <c r="PZR144" s="87"/>
      <c r="PZS144" s="87"/>
      <c r="PZT144" s="87"/>
      <c r="PZU144" s="87"/>
      <c r="PZV144" s="87"/>
      <c r="PZW144" s="87"/>
      <c r="PZX144" s="87"/>
      <c r="PZY144" s="87"/>
      <c r="PZZ144" s="87"/>
      <c r="QAA144" s="87"/>
      <c r="QAB144" s="87"/>
      <c r="QAC144" s="87"/>
      <c r="QAD144" s="87"/>
      <c r="QAE144" s="87"/>
      <c r="QAF144" s="87"/>
      <c r="QAG144" s="87"/>
      <c r="QAH144" s="87"/>
      <c r="QAI144" s="87"/>
      <c r="QAJ144" s="87"/>
      <c r="QAK144" s="87"/>
      <c r="QAL144" s="87"/>
      <c r="QAM144" s="87"/>
      <c r="QAN144" s="87"/>
      <c r="QAO144" s="87"/>
      <c r="QAP144" s="87"/>
      <c r="QAQ144" s="87"/>
      <c r="QAR144" s="87"/>
      <c r="QAS144" s="87"/>
      <c r="QAT144" s="87"/>
      <c r="QAU144" s="87"/>
      <c r="QAV144" s="87"/>
      <c r="QAW144" s="87"/>
      <c r="QAX144" s="87"/>
      <c r="QAY144" s="87"/>
      <c r="QAZ144" s="87"/>
      <c r="QBA144" s="87"/>
      <c r="QBB144" s="87"/>
      <c r="QBC144" s="87"/>
      <c r="QBD144" s="87"/>
      <c r="QBE144" s="87"/>
      <c r="QBF144" s="87"/>
      <c r="QBG144" s="87"/>
      <c r="QBH144" s="87"/>
      <c r="QBI144" s="87"/>
      <c r="QBJ144" s="87"/>
      <c r="QBK144" s="87"/>
      <c r="QBL144" s="87"/>
      <c r="QBM144" s="87"/>
      <c r="QBN144" s="87"/>
      <c r="QBO144" s="87"/>
      <c r="QBP144" s="87"/>
      <c r="QBQ144" s="87"/>
      <c r="QBR144" s="87"/>
      <c r="QBS144" s="87"/>
      <c r="QBT144" s="87"/>
      <c r="QBU144" s="87"/>
      <c r="QBV144" s="87"/>
      <c r="QBW144" s="87"/>
      <c r="QBX144" s="87"/>
      <c r="QBY144" s="87"/>
      <c r="QBZ144" s="87"/>
      <c r="QCA144" s="87"/>
      <c r="QCB144" s="87"/>
      <c r="QCC144" s="87"/>
      <c r="QCD144" s="87"/>
      <c r="QCE144" s="87"/>
      <c r="QCF144" s="87"/>
      <c r="QCG144" s="87"/>
      <c r="QCH144" s="87"/>
      <c r="QCI144" s="87"/>
      <c r="QCJ144" s="87"/>
      <c r="QCK144" s="87"/>
      <c r="QCL144" s="87"/>
      <c r="QCM144" s="87"/>
      <c r="QCN144" s="87"/>
      <c r="QCO144" s="87"/>
      <c r="QCP144" s="87"/>
      <c r="QCQ144" s="87"/>
      <c r="QCR144" s="87"/>
      <c r="QCS144" s="87"/>
      <c r="QCT144" s="87"/>
      <c r="QCU144" s="87"/>
      <c r="QCV144" s="87"/>
      <c r="QCW144" s="87"/>
      <c r="QCX144" s="87"/>
      <c r="QCY144" s="87"/>
      <c r="QCZ144" s="87"/>
      <c r="QDA144" s="87"/>
      <c r="QDB144" s="87"/>
      <c r="QDC144" s="87"/>
      <c r="QDD144" s="87"/>
      <c r="QDE144" s="87"/>
      <c r="QDF144" s="87"/>
      <c r="QDG144" s="87"/>
      <c r="QDH144" s="87"/>
      <c r="QDI144" s="87"/>
      <c r="QDJ144" s="87"/>
      <c r="QDK144" s="87"/>
      <c r="QDL144" s="87"/>
      <c r="QDM144" s="87"/>
      <c r="QDN144" s="87"/>
      <c r="QDO144" s="87"/>
      <c r="QDP144" s="87"/>
      <c r="QDQ144" s="87"/>
      <c r="QDR144" s="87"/>
      <c r="QDS144" s="87"/>
      <c r="QDT144" s="87"/>
      <c r="QDU144" s="87"/>
      <c r="QDV144" s="87"/>
      <c r="QDW144" s="87"/>
      <c r="QDX144" s="87"/>
      <c r="QDY144" s="87"/>
      <c r="QDZ144" s="87"/>
      <c r="QEA144" s="87"/>
      <c r="QEB144" s="87"/>
      <c r="QEC144" s="87"/>
      <c r="QED144" s="87"/>
      <c r="QEE144" s="87"/>
      <c r="QEF144" s="87"/>
      <c r="QEG144" s="87"/>
      <c r="QEH144" s="87"/>
      <c r="QEI144" s="87"/>
      <c r="QEJ144" s="87"/>
      <c r="QEK144" s="87"/>
      <c r="QEL144" s="87"/>
      <c r="QEM144" s="87"/>
      <c r="QEN144" s="87"/>
      <c r="QEO144" s="87"/>
      <c r="QEP144" s="87"/>
      <c r="QEQ144" s="87"/>
      <c r="QER144" s="87"/>
      <c r="QES144" s="87"/>
      <c r="QET144" s="87"/>
      <c r="QEU144" s="87"/>
      <c r="QEV144" s="87"/>
      <c r="QEW144" s="87"/>
      <c r="QEX144" s="87"/>
      <c r="QEY144" s="87"/>
      <c r="QEZ144" s="87"/>
      <c r="QFA144" s="87"/>
      <c r="QFB144" s="87"/>
      <c r="QFC144" s="87"/>
      <c r="QFD144" s="87"/>
      <c r="QFE144" s="87"/>
      <c r="QFF144" s="87"/>
      <c r="QFG144" s="87"/>
      <c r="QFH144" s="87"/>
      <c r="QFI144" s="87"/>
      <c r="QFJ144" s="87"/>
      <c r="QFK144" s="87"/>
      <c r="QFL144" s="87"/>
      <c r="QFM144" s="87"/>
      <c r="QFN144" s="87"/>
      <c r="QFO144" s="87"/>
      <c r="QFP144" s="87"/>
      <c r="QFQ144" s="87"/>
      <c r="QFR144" s="87"/>
      <c r="QFS144" s="87"/>
      <c r="QFT144" s="87"/>
      <c r="QFU144" s="87"/>
      <c r="QFV144" s="87"/>
      <c r="QFW144" s="87"/>
      <c r="QFX144" s="87"/>
      <c r="QFY144" s="87"/>
      <c r="QFZ144" s="87"/>
      <c r="QGA144" s="87"/>
      <c r="QGB144" s="87"/>
      <c r="QGC144" s="87"/>
      <c r="QGD144" s="87"/>
      <c r="QGE144" s="87"/>
      <c r="QGF144" s="87"/>
      <c r="QGG144" s="87"/>
      <c r="QGH144" s="87"/>
      <c r="QGI144" s="87"/>
      <c r="QGJ144" s="87"/>
      <c r="QGK144" s="87"/>
      <c r="QGL144" s="87"/>
      <c r="QGM144" s="87"/>
      <c r="QGN144" s="87"/>
      <c r="QGO144" s="87"/>
      <c r="QGP144" s="87"/>
      <c r="QGQ144" s="87"/>
      <c r="QGR144" s="87"/>
      <c r="QGS144" s="87"/>
      <c r="QGT144" s="87"/>
      <c r="QGU144" s="87"/>
      <c r="QGV144" s="87"/>
      <c r="QGW144" s="87"/>
      <c r="QGX144" s="87"/>
      <c r="QGY144" s="87"/>
      <c r="QGZ144" s="87"/>
      <c r="QHA144" s="87"/>
      <c r="QHB144" s="87"/>
      <c r="QHC144" s="87"/>
      <c r="QHD144" s="87"/>
      <c r="QHE144" s="87"/>
      <c r="QHF144" s="87"/>
      <c r="QHG144" s="87"/>
      <c r="QHH144" s="87"/>
      <c r="QHI144" s="87"/>
      <c r="QHJ144" s="87"/>
      <c r="QHK144" s="87"/>
      <c r="QHL144" s="87"/>
      <c r="QHM144" s="87"/>
      <c r="QHN144" s="87"/>
      <c r="QHO144" s="87"/>
      <c r="QHP144" s="87"/>
      <c r="QHQ144" s="87"/>
      <c r="QHR144" s="87"/>
      <c r="QHS144" s="87"/>
      <c r="QHT144" s="87"/>
      <c r="QHU144" s="87"/>
      <c r="QHV144" s="87"/>
      <c r="QHW144" s="87"/>
      <c r="QHX144" s="87"/>
      <c r="QHY144" s="87"/>
      <c r="QHZ144" s="87"/>
      <c r="QIA144" s="87"/>
      <c r="QIB144" s="87"/>
      <c r="QIC144" s="87"/>
      <c r="QID144" s="87"/>
      <c r="QIE144" s="87"/>
      <c r="QIF144" s="87"/>
      <c r="QIG144" s="87"/>
      <c r="QIH144" s="87"/>
      <c r="QII144" s="87"/>
      <c r="QIJ144" s="87"/>
      <c r="QIK144" s="87"/>
      <c r="QIL144" s="87"/>
      <c r="QIM144" s="87"/>
      <c r="QIN144" s="87"/>
      <c r="QIO144" s="87"/>
      <c r="QIP144" s="87"/>
      <c r="QIQ144" s="87"/>
      <c r="QIR144" s="87"/>
      <c r="QIS144" s="87"/>
      <c r="QIT144" s="87"/>
      <c r="QIU144" s="87"/>
      <c r="QIV144" s="87"/>
      <c r="QIW144" s="87"/>
      <c r="QIX144" s="87"/>
      <c r="QIY144" s="87"/>
      <c r="QIZ144" s="87"/>
      <c r="QJA144" s="87"/>
      <c r="QJB144" s="87"/>
      <c r="QJC144" s="87"/>
      <c r="QJD144" s="87"/>
      <c r="QJE144" s="87"/>
      <c r="QJF144" s="87"/>
      <c r="QJG144" s="87"/>
      <c r="QJH144" s="87"/>
      <c r="QJI144" s="87"/>
      <c r="QJJ144" s="87"/>
      <c r="QJK144" s="87"/>
      <c r="QJL144" s="87"/>
      <c r="QJM144" s="87"/>
      <c r="QJN144" s="87"/>
      <c r="QJO144" s="87"/>
      <c r="QJP144" s="87"/>
      <c r="QJQ144" s="87"/>
      <c r="QJR144" s="87"/>
      <c r="QJS144" s="87"/>
      <c r="QJT144" s="87"/>
      <c r="QJU144" s="87"/>
      <c r="QJV144" s="87"/>
      <c r="QJW144" s="87"/>
      <c r="QJX144" s="87"/>
      <c r="QJY144" s="87"/>
      <c r="QJZ144" s="87"/>
      <c r="QKA144" s="87"/>
      <c r="QKB144" s="87"/>
      <c r="QKC144" s="87"/>
      <c r="QKD144" s="87"/>
      <c r="QKE144" s="87"/>
      <c r="QKF144" s="87"/>
      <c r="QKG144" s="87"/>
      <c r="QKH144" s="87"/>
      <c r="QKI144" s="87"/>
      <c r="QKJ144" s="87"/>
      <c r="QKK144" s="87"/>
      <c r="QKL144" s="87"/>
      <c r="QKM144" s="87"/>
      <c r="QKN144" s="87"/>
      <c r="QKO144" s="87"/>
      <c r="QKP144" s="87"/>
      <c r="QKQ144" s="87"/>
      <c r="QKR144" s="87"/>
      <c r="QKS144" s="87"/>
      <c r="QKT144" s="87"/>
      <c r="QKU144" s="87"/>
      <c r="QKV144" s="87"/>
      <c r="QKW144" s="87"/>
      <c r="QKX144" s="87"/>
      <c r="QKY144" s="87"/>
      <c r="QKZ144" s="87"/>
      <c r="QLA144" s="87"/>
      <c r="QLB144" s="87"/>
      <c r="QLC144" s="87"/>
      <c r="QLD144" s="87"/>
      <c r="QLE144" s="87"/>
      <c r="QLF144" s="87"/>
      <c r="QLG144" s="87"/>
      <c r="QLH144" s="87"/>
      <c r="QLI144" s="87"/>
      <c r="QLJ144" s="87"/>
      <c r="QLK144" s="87"/>
      <c r="QLL144" s="87"/>
      <c r="QLM144" s="87"/>
      <c r="QLN144" s="87"/>
      <c r="QLO144" s="87"/>
      <c r="QLP144" s="87"/>
      <c r="QLQ144" s="87"/>
      <c r="QLR144" s="87"/>
      <c r="QLS144" s="87"/>
      <c r="QLT144" s="87"/>
      <c r="QLU144" s="87"/>
      <c r="QLV144" s="87"/>
      <c r="QLW144" s="87"/>
      <c r="QLX144" s="87"/>
      <c r="QLY144" s="87"/>
      <c r="QLZ144" s="87"/>
      <c r="QMA144" s="87"/>
      <c r="QMB144" s="87"/>
      <c r="QMC144" s="87"/>
      <c r="QMD144" s="87"/>
      <c r="QME144" s="87"/>
      <c r="QMF144" s="87"/>
      <c r="QMG144" s="87"/>
      <c r="QMH144" s="87"/>
      <c r="QMI144" s="87"/>
      <c r="QMJ144" s="87"/>
      <c r="QMK144" s="87"/>
      <c r="QML144" s="87"/>
      <c r="QMM144" s="87"/>
      <c r="QMN144" s="87"/>
      <c r="QMO144" s="87"/>
      <c r="QMP144" s="87"/>
      <c r="QMQ144" s="87"/>
      <c r="QMR144" s="87"/>
      <c r="QMS144" s="87"/>
      <c r="QMT144" s="87"/>
      <c r="QMU144" s="87"/>
      <c r="QMV144" s="87"/>
      <c r="QMW144" s="87"/>
      <c r="QMX144" s="87"/>
      <c r="QMY144" s="87"/>
      <c r="QMZ144" s="87"/>
      <c r="QNA144" s="87"/>
      <c r="QNB144" s="87"/>
      <c r="QNC144" s="87"/>
      <c r="QND144" s="87"/>
      <c r="QNE144" s="87"/>
      <c r="QNF144" s="87"/>
      <c r="QNG144" s="87"/>
      <c r="QNH144" s="87"/>
      <c r="QNI144" s="87"/>
      <c r="QNJ144" s="87"/>
      <c r="QNK144" s="87"/>
      <c r="QNL144" s="87"/>
      <c r="QNM144" s="87"/>
      <c r="QNN144" s="87"/>
      <c r="QNO144" s="87"/>
      <c r="QNP144" s="87"/>
      <c r="QNQ144" s="87"/>
      <c r="QNR144" s="87"/>
      <c r="QNS144" s="87"/>
      <c r="QNT144" s="87"/>
      <c r="QNU144" s="87"/>
      <c r="QNV144" s="87"/>
      <c r="QNW144" s="87"/>
      <c r="QNX144" s="87"/>
      <c r="QNY144" s="87"/>
      <c r="QNZ144" s="87"/>
      <c r="QOA144" s="87"/>
      <c r="QOB144" s="87"/>
      <c r="QOC144" s="87"/>
      <c r="QOD144" s="87"/>
      <c r="QOE144" s="87"/>
      <c r="QOF144" s="87"/>
      <c r="QOG144" s="87"/>
      <c r="QOH144" s="87"/>
      <c r="QOI144" s="87"/>
      <c r="QOJ144" s="87"/>
      <c r="QOK144" s="87"/>
      <c r="QOL144" s="87"/>
      <c r="QOM144" s="87"/>
      <c r="QON144" s="87"/>
      <c r="QOO144" s="87"/>
      <c r="QOP144" s="87"/>
      <c r="QOQ144" s="87"/>
      <c r="QOR144" s="87"/>
      <c r="QOS144" s="87"/>
      <c r="QOT144" s="87"/>
      <c r="QOU144" s="87"/>
      <c r="QOV144" s="87"/>
      <c r="QOW144" s="87"/>
      <c r="QOX144" s="87"/>
      <c r="QOY144" s="87"/>
      <c r="QOZ144" s="87"/>
      <c r="QPA144" s="87"/>
      <c r="QPB144" s="87"/>
      <c r="QPC144" s="87"/>
      <c r="QPD144" s="87"/>
      <c r="QPE144" s="87"/>
      <c r="QPF144" s="87"/>
      <c r="QPG144" s="87"/>
      <c r="QPH144" s="87"/>
      <c r="QPI144" s="87"/>
      <c r="QPJ144" s="87"/>
      <c r="QPK144" s="87"/>
      <c r="QPL144" s="87"/>
      <c r="QPM144" s="87"/>
      <c r="QPN144" s="87"/>
      <c r="QPO144" s="87"/>
      <c r="QPP144" s="87"/>
      <c r="QPQ144" s="87"/>
      <c r="QPR144" s="87"/>
      <c r="QPS144" s="87"/>
      <c r="QPT144" s="87"/>
      <c r="QPU144" s="87"/>
      <c r="QPV144" s="87"/>
      <c r="QPW144" s="87"/>
      <c r="QPX144" s="87"/>
      <c r="QPY144" s="87"/>
      <c r="QPZ144" s="87"/>
      <c r="QQA144" s="87"/>
      <c r="QQB144" s="87"/>
      <c r="QQC144" s="87"/>
      <c r="QQD144" s="87"/>
      <c r="QQE144" s="87"/>
      <c r="QQF144" s="87"/>
      <c r="QQG144" s="87"/>
      <c r="QQH144" s="87"/>
      <c r="QQI144" s="87"/>
      <c r="QQJ144" s="87"/>
      <c r="QQK144" s="87"/>
      <c r="QQL144" s="87"/>
      <c r="QQM144" s="87"/>
      <c r="QQN144" s="87"/>
      <c r="QQO144" s="87"/>
      <c r="QQP144" s="87"/>
      <c r="QQQ144" s="87"/>
      <c r="QQR144" s="87"/>
      <c r="QQS144" s="87"/>
      <c r="QQT144" s="87"/>
      <c r="QQU144" s="87"/>
      <c r="QQV144" s="87"/>
      <c r="QQW144" s="87"/>
      <c r="QQX144" s="87"/>
      <c r="QQY144" s="87"/>
      <c r="QQZ144" s="87"/>
      <c r="QRA144" s="87"/>
      <c r="QRB144" s="87"/>
      <c r="QRC144" s="87"/>
      <c r="QRD144" s="87"/>
      <c r="QRE144" s="87"/>
      <c r="QRF144" s="87"/>
      <c r="QRG144" s="87"/>
      <c r="QRH144" s="87"/>
      <c r="QRI144" s="87"/>
      <c r="QRJ144" s="87"/>
      <c r="QRK144" s="87"/>
      <c r="QRL144" s="87"/>
      <c r="QRM144" s="87"/>
      <c r="QRN144" s="87"/>
      <c r="QRO144" s="87"/>
      <c r="QRP144" s="87"/>
      <c r="QRQ144" s="87"/>
      <c r="QRR144" s="87"/>
      <c r="QRS144" s="87"/>
      <c r="QRT144" s="87"/>
      <c r="QRU144" s="87"/>
      <c r="QRV144" s="87"/>
      <c r="QRW144" s="87"/>
      <c r="QRX144" s="87"/>
      <c r="QRY144" s="87"/>
      <c r="QRZ144" s="87"/>
      <c r="QSA144" s="87"/>
      <c r="QSB144" s="87"/>
      <c r="QSC144" s="87"/>
      <c r="QSD144" s="87"/>
      <c r="QSE144" s="87"/>
      <c r="QSF144" s="87"/>
      <c r="QSG144" s="87"/>
      <c r="QSH144" s="87"/>
      <c r="QSI144" s="87"/>
      <c r="QSJ144" s="87"/>
      <c r="QSK144" s="87"/>
      <c r="QSL144" s="87"/>
      <c r="QSM144" s="87"/>
      <c r="QSN144" s="87"/>
      <c r="QSO144" s="87"/>
      <c r="QSP144" s="87"/>
      <c r="QSQ144" s="87"/>
      <c r="QSR144" s="87"/>
      <c r="QSS144" s="87"/>
      <c r="QST144" s="87"/>
      <c r="QSU144" s="87"/>
      <c r="QSV144" s="87"/>
      <c r="QSW144" s="87"/>
      <c r="QSX144" s="87"/>
      <c r="QSY144" s="87"/>
      <c r="QSZ144" s="87"/>
      <c r="QTA144" s="87"/>
      <c r="QTB144" s="87"/>
      <c r="QTC144" s="87"/>
      <c r="QTD144" s="87"/>
      <c r="QTE144" s="87"/>
      <c r="QTF144" s="87"/>
      <c r="QTG144" s="87"/>
      <c r="QTH144" s="87"/>
      <c r="QTI144" s="87"/>
      <c r="QTJ144" s="87"/>
      <c r="QTK144" s="87"/>
      <c r="QTL144" s="87"/>
      <c r="QTM144" s="87"/>
      <c r="QTN144" s="87"/>
      <c r="QTO144" s="87"/>
      <c r="QTP144" s="87"/>
      <c r="QTQ144" s="87"/>
      <c r="QTR144" s="87"/>
      <c r="QTS144" s="87"/>
      <c r="QTT144" s="87"/>
      <c r="QTU144" s="87"/>
      <c r="QTV144" s="87"/>
      <c r="QTW144" s="87"/>
      <c r="QTX144" s="87"/>
      <c r="QTY144" s="87"/>
      <c r="QTZ144" s="87"/>
      <c r="QUA144" s="87"/>
      <c r="QUB144" s="87"/>
      <c r="QUC144" s="87"/>
      <c r="QUD144" s="87"/>
      <c r="QUE144" s="87"/>
      <c r="QUF144" s="87"/>
      <c r="QUG144" s="87"/>
      <c r="QUH144" s="87"/>
      <c r="QUI144" s="87"/>
      <c r="QUJ144" s="87"/>
      <c r="QUK144" s="87"/>
      <c r="QUL144" s="87"/>
      <c r="QUM144" s="87"/>
      <c r="QUN144" s="87"/>
      <c r="QUO144" s="87"/>
      <c r="QUP144" s="87"/>
      <c r="QUQ144" s="87"/>
      <c r="QUR144" s="87"/>
      <c r="QUS144" s="87"/>
      <c r="QUT144" s="87"/>
      <c r="QUU144" s="87"/>
      <c r="QUV144" s="87"/>
      <c r="QUW144" s="87"/>
      <c r="QUX144" s="87"/>
      <c r="QUY144" s="87"/>
      <c r="QUZ144" s="87"/>
      <c r="QVA144" s="87"/>
      <c r="QVB144" s="87"/>
      <c r="QVC144" s="87"/>
      <c r="QVD144" s="87"/>
      <c r="QVE144" s="87"/>
      <c r="QVF144" s="87"/>
      <c r="QVG144" s="87"/>
      <c r="QVH144" s="87"/>
      <c r="QVI144" s="87"/>
      <c r="QVJ144" s="87"/>
      <c r="QVK144" s="87"/>
      <c r="QVL144" s="87"/>
      <c r="QVM144" s="87"/>
      <c r="QVN144" s="87"/>
      <c r="QVO144" s="87"/>
      <c r="QVP144" s="87"/>
      <c r="QVQ144" s="87"/>
      <c r="QVR144" s="87"/>
      <c r="QVS144" s="87"/>
      <c r="QVT144" s="87"/>
      <c r="QVU144" s="87"/>
      <c r="QVV144" s="87"/>
      <c r="QVW144" s="87"/>
      <c r="QVX144" s="87"/>
      <c r="QVY144" s="87"/>
      <c r="QVZ144" s="87"/>
      <c r="QWA144" s="87"/>
      <c r="QWB144" s="87"/>
      <c r="QWC144" s="87"/>
      <c r="QWD144" s="87"/>
      <c r="QWE144" s="87"/>
      <c r="QWF144" s="87"/>
      <c r="QWG144" s="87"/>
      <c r="QWH144" s="87"/>
      <c r="QWI144" s="87"/>
      <c r="QWJ144" s="87"/>
      <c r="QWK144" s="87"/>
      <c r="QWL144" s="87"/>
      <c r="QWM144" s="87"/>
      <c r="QWN144" s="87"/>
      <c r="QWO144" s="87"/>
      <c r="QWP144" s="87"/>
      <c r="QWQ144" s="87"/>
      <c r="QWR144" s="87"/>
      <c r="QWS144" s="87"/>
      <c r="QWT144" s="87"/>
      <c r="QWU144" s="87"/>
      <c r="QWV144" s="87"/>
      <c r="QWW144" s="87"/>
      <c r="QWX144" s="87"/>
      <c r="QWY144" s="87"/>
      <c r="QWZ144" s="87"/>
      <c r="QXA144" s="87"/>
      <c r="QXB144" s="87"/>
      <c r="QXC144" s="87"/>
      <c r="QXD144" s="87"/>
      <c r="QXE144" s="87"/>
      <c r="QXF144" s="87"/>
      <c r="QXG144" s="87"/>
      <c r="QXH144" s="87"/>
      <c r="QXI144" s="87"/>
      <c r="QXJ144" s="87"/>
      <c r="QXK144" s="87"/>
      <c r="QXL144" s="87"/>
      <c r="QXM144" s="87"/>
      <c r="QXN144" s="87"/>
      <c r="QXO144" s="87"/>
      <c r="QXP144" s="87"/>
      <c r="QXQ144" s="87"/>
      <c r="QXR144" s="87"/>
      <c r="QXS144" s="87"/>
      <c r="QXT144" s="87"/>
      <c r="QXU144" s="87"/>
      <c r="QXV144" s="87"/>
      <c r="QXW144" s="87"/>
      <c r="QXX144" s="87"/>
      <c r="QXY144" s="87"/>
      <c r="QXZ144" s="87"/>
      <c r="QYA144" s="87"/>
      <c r="QYB144" s="87"/>
      <c r="QYC144" s="87"/>
      <c r="QYD144" s="87"/>
      <c r="QYE144" s="87"/>
      <c r="QYF144" s="87"/>
      <c r="QYG144" s="87"/>
      <c r="QYH144" s="87"/>
      <c r="QYI144" s="87"/>
      <c r="QYJ144" s="87"/>
      <c r="QYK144" s="87"/>
      <c r="QYL144" s="87"/>
      <c r="QYM144" s="87"/>
      <c r="QYN144" s="87"/>
      <c r="QYO144" s="87"/>
      <c r="QYP144" s="87"/>
      <c r="QYQ144" s="87"/>
      <c r="QYR144" s="87"/>
      <c r="QYS144" s="87"/>
      <c r="QYT144" s="87"/>
      <c r="QYU144" s="87"/>
      <c r="QYV144" s="87"/>
      <c r="QYW144" s="87"/>
      <c r="QYX144" s="87"/>
      <c r="QYY144" s="87"/>
      <c r="QYZ144" s="87"/>
      <c r="QZA144" s="87"/>
      <c r="QZB144" s="87"/>
      <c r="QZC144" s="87"/>
      <c r="QZD144" s="87"/>
      <c r="QZE144" s="87"/>
      <c r="QZF144" s="87"/>
      <c r="QZG144" s="87"/>
      <c r="QZH144" s="87"/>
      <c r="QZI144" s="87"/>
      <c r="QZJ144" s="87"/>
      <c r="QZK144" s="87"/>
      <c r="QZL144" s="87"/>
      <c r="QZM144" s="87"/>
      <c r="QZN144" s="87"/>
      <c r="QZO144" s="87"/>
      <c r="QZP144" s="87"/>
      <c r="QZQ144" s="87"/>
      <c r="QZR144" s="87"/>
      <c r="QZS144" s="87"/>
      <c r="QZT144" s="87"/>
      <c r="QZU144" s="87"/>
      <c r="QZV144" s="87"/>
      <c r="QZW144" s="87"/>
      <c r="QZX144" s="87"/>
      <c r="QZY144" s="87"/>
      <c r="QZZ144" s="87"/>
      <c r="RAA144" s="87"/>
      <c r="RAB144" s="87"/>
      <c r="RAC144" s="87"/>
      <c r="RAD144" s="87"/>
      <c r="RAE144" s="87"/>
      <c r="RAF144" s="87"/>
      <c r="RAG144" s="87"/>
      <c r="RAH144" s="87"/>
      <c r="RAI144" s="87"/>
      <c r="RAJ144" s="87"/>
      <c r="RAK144" s="87"/>
      <c r="RAL144" s="87"/>
      <c r="RAM144" s="87"/>
      <c r="RAN144" s="87"/>
      <c r="RAO144" s="87"/>
      <c r="RAP144" s="87"/>
      <c r="RAQ144" s="87"/>
      <c r="RAR144" s="87"/>
      <c r="RAS144" s="87"/>
      <c r="RAT144" s="87"/>
      <c r="RAU144" s="87"/>
      <c r="RAV144" s="87"/>
      <c r="RAW144" s="87"/>
      <c r="RAX144" s="87"/>
      <c r="RAY144" s="87"/>
      <c r="RAZ144" s="87"/>
      <c r="RBA144" s="87"/>
      <c r="RBB144" s="87"/>
      <c r="RBC144" s="87"/>
      <c r="RBD144" s="87"/>
      <c r="RBE144" s="87"/>
      <c r="RBF144" s="87"/>
      <c r="RBG144" s="87"/>
      <c r="RBH144" s="87"/>
      <c r="RBI144" s="87"/>
      <c r="RBJ144" s="87"/>
      <c r="RBK144" s="87"/>
      <c r="RBL144" s="87"/>
      <c r="RBM144" s="87"/>
      <c r="RBN144" s="87"/>
      <c r="RBO144" s="87"/>
      <c r="RBP144" s="87"/>
      <c r="RBQ144" s="87"/>
      <c r="RBR144" s="87"/>
      <c r="RBS144" s="87"/>
      <c r="RBT144" s="87"/>
      <c r="RBU144" s="87"/>
      <c r="RBV144" s="87"/>
      <c r="RBW144" s="87"/>
      <c r="RBX144" s="87"/>
      <c r="RBY144" s="87"/>
      <c r="RBZ144" s="87"/>
      <c r="RCA144" s="87"/>
      <c r="RCB144" s="87"/>
      <c r="RCC144" s="87"/>
      <c r="RCD144" s="87"/>
      <c r="RCE144" s="87"/>
      <c r="RCF144" s="87"/>
      <c r="RCG144" s="87"/>
      <c r="RCH144" s="87"/>
      <c r="RCI144" s="87"/>
      <c r="RCJ144" s="87"/>
      <c r="RCK144" s="87"/>
      <c r="RCL144" s="87"/>
      <c r="RCM144" s="87"/>
      <c r="RCN144" s="87"/>
      <c r="RCO144" s="87"/>
      <c r="RCP144" s="87"/>
      <c r="RCQ144" s="87"/>
      <c r="RCR144" s="87"/>
      <c r="RCS144" s="87"/>
      <c r="RCT144" s="87"/>
      <c r="RCU144" s="87"/>
      <c r="RCV144" s="87"/>
      <c r="RCW144" s="87"/>
      <c r="RCX144" s="87"/>
      <c r="RCY144" s="87"/>
      <c r="RCZ144" s="87"/>
      <c r="RDA144" s="87"/>
      <c r="RDB144" s="87"/>
      <c r="RDC144" s="87"/>
      <c r="RDD144" s="87"/>
      <c r="RDE144" s="87"/>
      <c r="RDF144" s="87"/>
      <c r="RDG144" s="87"/>
      <c r="RDH144" s="87"/>
      <c r="RDI144" s="87"/>
      <c r="RDJ144" s="87"/>
      <c r="RDK144" s="87"/>
      <c r="RDL144" s="87"/>
      <c r="RDM144" s="87"/>
      <c r="RDN144" s="87"/>
      <c r="RDO144" s="87"/>
      <c r="RDP144" s="87"/>
      <c r="RDQ144" s="87"/>
      <c r="RDR144" s="87"/>
      <c r="RDS144" s="87"/>
      <c r="RDT144" s="87"/>
      <c r="RDU144" s="87"/>
      <c r="RDV144" s="87"/>
      <c r="RDW144" s="87"/>
      <c r="RDX144" s="87"/>
      <c r="RDY144" s="87"/>
      <c r="RDZ144" s="87"/>
      <c r="REA144" s="87"/>
      <c r="REB144" s="87"/>
      <c r="REC144" s="87"/>
      <c r="RED144" s="87"/>
      <c r="REE144" s="87"/>
      <c r="REF144" s="87"/>
      <c r="REG144" s="87"/>
      <c r="REH144" s="87"/>
      <c r="REI144" s="87"/>
      <c r="REJ144" s="87"/>
      <c r="REK144" s="87"/>
      <c r="REL144" s="87"/>
      <c r="REM144" s="87"/>
      <c r="REN144" s="87"/>
      <c r="REO144" s="87"/>
      <c r="REP144" s="87"/>
      <c r="REQ144" s="87"/>
      <c r="RER144" s="87"/>
      <c r="RES144" s="87"/>
      <c r="RET144" s="87"/>
      <c r="REU144" s="87"/>
      <c r="REV144" s="87"/>
      <c r="REW144" s="87"/>
      <c r="REX144" s="87"/>
      <c r="REY144" s="87"/>
      <c r="REZ144" s="87"/>
      <c r="RFA144" s="87"/>
      <c r="RFB144" s="87"/>
      <c r="RFC144" s="87"/>
      <c r="RFD144" s="87"/>
      <c r="RFE144" s="87"/>
      <c r="RFF144" s="87"/>
      <c r="RFG144" s="87"/>
      <c r="RFH144" s="87"/>
      <c r="RFI144" s="87"/>
      <c r="RFJ144" s="87"/>
      <c r="RFK144" s="87"/>
      <c r="RFL144" s="87"/>
      <c r="RFM144" s="87"/>
      <c r="RFN144" s="87"/>
      <c r="RFO144" s="87"/>
      <c r="RFP144" s="87"/>
      <c r="RFQ144" s="87"/>
      <c r="RFR144" s="87"/>
      <c r="RFS144" s="87"/>
      <c r="RFT144" s="87"/>
      <c r="RFU144" s="87"/>
      <c r="RFV144" s="87"/>
      <c r="RFW144" s="87"/>
      <c r="RFX144" s="87"/>
      <c r="RFY144" s="87"/>
      <c r="RFZ144" s="87"/>
      <c r="RGA144" s="87"/>
      <c r="RGB144" s="87"/>
      <c r="RGC144" s="87"/>
      <c r="RGD144" s="87"/>
      <c r="RGE144" s="87"/>
      <c r="RGF144" s="87"/>
      <c r="RGG144" s="87"/>
      <c r="RGH144" s="87"/>
      <c r="RGI144" s="87"/>
      <c r="RGJ144" s="87"/>
      <c r="RGK144" s="87"/>
      <c r="RGL144" s="87"/>
      <c r="RGM144" s="87"/>
      <c r="RGN144" s="87"/>
      <c r="RGO144" s="87"/>
      <c r="RGP144" s="87"/>
      <c r="RGQ144" s="87"/>
      <c r="RGR144" s="87"/>
      <c r="RGS144" s="87"/>
      <c r="RGT144" s="87"/>
      <c r="RGU144" s="87"/>
      <c r="RGV144" s="87"/>
      <c r="RGW144" s="87"/>
      <c r="RGX144" s="87"/>
      <c r="RGY144" s="87"/>
      <c r="RGZ144" s="87"/>
      <c r="RHA144" s="87"/>
      <c r="RHB144" s="87"/>
      <c r="RHC144" s="87"/>
      <c r="RHD144" s="87"/>
      <c r="RHE144" s="87"/>
      <c r="RHF144" s="87"/>
      <c r="RHG144" s="87"/>
      <c r="RHH144" s="87"/>
      <c r="RHI144" s="87"/>
      <c r="RHJ144" s="87"/>
      <c r="RHK144" s="87"/>
      <c r="RHL144" s="87"/>
      <c r="RHM144" s="87"/>
      <c r="RHN144" s="87"/>
      <c r="RHO144" s="87"/>
      <c r="RHP144" s="87"/>
      <c r="RHQ144" s="87"/>
      <c r="RHR144" s="87"/>
      <c r="RHS144" s="87"/>
      <c r="RHT144" s="87"/>
      <c r="RHU144" s="87"/>
      <c r="RHV144" s="87"/>
      <c r="RHW144" s="87"/>
      <c r="RHX144" s="87"/>
      <c r="RHY144" s="87"/>
      <c r="RHZ144" s="87"/>
      <c r="RIA144" s="87"/>
      <c r="RIB144" s="87"/>
      <c r="RIC144" s="87"/>
      <c r="RID144" s="87"/>
      <c r="RIE144" s="87"/>
      <c r="RIF144" s="87"/>
      <c r="RIG144" s="87"/>
      <c r="RIH144" s="87"/>
      <c r="RII144" s="87"/>
      <c r="RIJ144" s="87"/>
      <c r="RIK144" s="87"/>
      <c r="RIL144" s="87"/>
      <c r="RIM144" s="87"/>
      <c r="RIN144" s="87"/>
      <c r="RIO144" s="87"/>
      <c r="RIP144" s="87"/>
      <c r="RIQ144" s="87"/>
      <c r="RIR144" s="87"/>
      <c r="RIS144" s="87"/>
      <c r="RIT144" s="87"/>
      <c r="RIU144" s="87"/>
      <c r="RIV144" s="87"/>
      <c r="RIW144" s="87"/>
      <c r="RIX144" s="87"/>
      <c r="RIY144" s="87"/>
      <c r="RIZ144" s="87"/>
      <c r="RJA144" s="87"/>
      <c r="RJB144" s="87"/>
      <c r="RJC144" s="87"/>
      <c r="RJD144" s="87"/>
      <c r="RJE144" s="87"/>
      <c r="RJF144" s="87"/>
      <c r="RJG144" s="87"/>
      <c r="RJH144" s="87"/>
      <c r="RJI144" s="87"/>
      <c r="RJJ144" s="87"/>
      <c r="RJK144" s="87"/>
      <c r="RJL144" s="87"/>
      <c r="RJM144" s="87"/>
      <c r="RJN144" s="87"/>
      <c r="RJO144" s="87"/>
      <c r="RJP144" s="87"/>
      <c r="RJQ144" s="87"/>
      <c r="RJR144" s="87"/>
      <c r="RJS144" s="87"/>
      <c r="RJT144" s="87"/>
      <c r="RJU144" s="87"/>
      <c r="RJV144" s="87"/>
      <c r="RJW144" s="87"/>
      <c r="RJX144" s="87"/>
      <c r="RJY144" s="87"/>
      <c r="RJZ144" s="87"/>
      <c r="RKA144" s="87"/>
      <c r="RKB144" s="87"/>
      <c r="RKC144" s="87"/>
      <c r="RKD144" s="87"/>
      <c r="RKE144" s="87"/>
      <c r="RKF144" s="87"/>
      <c r="RKG144" s="87"/>
      <c r="RKH144" s="87"/>
      <c r="RKI144" s="87"/>
      <c r="RKJ144" s="87"/>
      <c r="RKK144" s="87"/>
      <c r="RKL144" s="87"/>
      <c r="RKM144" s="87"/>
      <c r="RKN144" s="87"/>
      <c r="RKO144" s="87"/>
      <c r="RKP144" s="87"/>
      <c r="RKQ144" s="87"/>
      <c r="RKR144" s="87"/>
      <c r="RKS144" s="87"/>
      <c r="RKT144" s="87"/>
      <c r="RKU144" s="87"/>
      <c r="RKV144" s="87"/>
      <c r="RKW144" s="87"/>
      <c r="RKX144" s="87"/>
      <c r="RKY144" s="87"/>
      <c r="RKZ144" s="87"/>
      <c r="RLA144" s="87"/>
      <c r="RLB144" s="87"/>
      <c r="RLC144" s="87"/>
      <c r="RLD144" s="87"/>
      <c r="RLE144" s="87"/>
      <c r="RLF144" s="87"/>
      <c r="RLG144" s="87"/>
      <c r="RLH144" s="87"/>
      <c r="RLI144" s="87"/>
      <c r="RLJ144" s="87"/>
      <c r="RLK144" s="87"/>
      <c r="RLL144" s="87"/>
      <c r="RLM144" s="87"/>
      <c r="RLN144" s="87"/>
      <c r="RLO144" s="87"/>
      <c r="RLP144" s="87"/>
      <c r="RLQ144" s="87"/>
      <c r="RLR144" s="87"/>
      <c r="RLS144" s="87"/>
      <c r="RLT144" s="87"/>
      <c r="RLU144" s="87"/>
      <c r="RLV144" s="87"/>
      <c r="RLW144" s="87"/>
      <c r="RLX144" s="87"/>
      <c r="RLY144" s="87"/>
      <c r="RLZ144" s="87"/>
      <c r="RMA144" s="87"/>
      <c r="RMB144" s="87"/>
      <c r="RMC144" s="87"/>
      <c r="RMD144" s="87"/>
      <c r="RME144" s="87"/>
      <c r="RMF144" s="87"/>
      <c r="RMG144" s="87"/>
      <c r="RMH144" s="87"/>
      <c r="RMI144" s="87"/>
      <c r="RMJ144" s="87"/>
      <c r="RMK144" s="87"/>
      <c r="RML144" s="87"/>
      <c r="RMM144" s="87"/>
      <c r="RMN144" s="87"/>
      <c r="RMO144" s="87"/>
      <c r="RMP144" s="87"/>
      <c r="RMQ144" s="87"/>
      <c r="RMR144" s="87"/>
      <c r="RMS144" s="87"/>
      <c r="RMT144" s="87"/>
      <c r="RMU144" s="87"/>
      <c r="RMV144" s="87"/>
      <c r="RMW144" s="87"/>
      <c r="RMX144" s="87"/>
      <c r="RMY144" s="87"/>
      <c r="RMZ144" s="87"/>
      <c r="RNA144" s="87"/>
      <c r="RNB144" s="87"/>
      <c r="RNC144" s="87"/>
      <c r="RND144" s="87"/>
      <c r="RNE144" s="87"/>
      <c r="RNF144" s="87"/>
      <c r="RNG144" s="87"/>
      <c r="RNH144" s="87"/>
      <c r="RNI144" s="87"/>
      <c r="RNJ144" s="87"/>
      <c r="RNK144" s="87"/>
      <c r="RNL144" s="87"/>
      <c r="RNM144" s="87"/>
      <c r="RNN144" s="87"/>
      <c r="RNO144" s="87"/>
      <c r="RNP144" s="87"/>
      <c r="RNQ144" s="87"/>
      <c r="RNR144" s="87"/>
      <c r="RNS144" s="87"/>
      <c r="RNT144" s="87"/>
      <c r="RNU144" s="87"/>
      <c r="RNV144" s="87"/>
      <c r="RNW144" s="87"/>
      <c r="RNX144" s="87"/>
      <c r="RNY144" s="87"/>
      <c r="RNZ144" s="87"/>
      <c r="ROA144" s="87"/>
      <c r="ROB144" s="87"/>
      <c r="ROC144" s="87"/>
      <c r="ROD144" s="87"/>
      <c r="ROE144" s="87"/>
      <c r="ROF144" s="87"/>
      <c r="ROG144" s="87"/>
      <c r="ROH144" s="87"/>
      <c r="ROI144" s="87"/>
      <c r="ROJ144" s="87"/>
      <c r="ROK144" s="87"/>
      <c r="ROL144" s="87"/>
      <c r="ROM144" s="87"/>
      <c r="RON144" s="87"/>
      <c r="ROO144" s="87"/>
      <c r="ROP144" s="87"/>
      <c r="ROQ144" s="87"/>
      <c r="ROR144" s="87"/>
      <c r="ROS144" s="87"/>
      <c r="ROT144" s="87"/>
      <c r="ROU144" s="87"/>
      <c r="ROV144" s="87"/>
      <c r="ROW144" s="87"/>
      <c r="ROX144" s="87"/>
      <c r="ROY144" s="87"/>
      <c r="ROZ144" s="87"/>
      <c r="RPA144" s="87"/>
      <c r="RPB144" s="87"/>
      <c r="RPC144" s="87"/>
      <c r="RPD144" s="87"/>
      <c r="RPE144" s="87"/>
      <c r="RPF144" s="87"/>
      <c r="RPG144" s="87"/>
      <c r="RPH144" s="87"/>
      <c r="RPI144" s="87"/>
      <c r="RPJ144" s="87"/>
      <c r="RPK144" s="87"/>
      <c r="RPL144" s="87"/>
      <c r="RPM144" s="87"/>
      <c r="RPN144" s="87"/>
      <c r="RPO144" s="87"/>
      <c r="RPP144" s="87"/>
      <c r="RPQ144" s="87"/>
      <c r="RPR144" s="87"/>
      <c r="RPS144" s="87"/>
      <c r="RPT144" s="87"/>
      <c r="RPU144" s="87"/>
      <c r="RPV144" s="87"/>
      <c r="RPW144" s="87"/>
      <c r="RPX144" s="87"/>
      <c r="RPY144" s="87"/>
      <c r="RPZ144" s="87"/>
      <c r="RQA144" s="87"/>
      <c r="RQB144" s="87"/>
      <c r="RQC144" s="87"/>
      <c r="RQD144" s="87"/>
      <c r="RQE144" s="87"/>
      <c r="RQF144" s="87"/>
      <c r="RQG144" s="87"/>
      <c r="RQH144" s="87"/>
      <c r="RQI144" s="87"/>
      <c r="RQJ144" s="87"/>
      <c r="RQK144" s="87"/>
      <c r="RQL144" s="87"/>
      <c r="RQM144" s="87"/>
      <c r="RQN144" s="87"/>
      <c r="RQO144" s="87"/>
      <c r="RQP144" s="87"/>
      <c r="RQQ144" s="87"/>
      <c r="RQR144" s="87"/>
      <c r="RQS144" s="87"/>
      <c r="RQT144" s="87"/>
      <c r="RQU144" s="87"/>
      <c r="RQV144" s="87"/>
      <c r="RQW144" s="87"/>
      <c r="RQX144" s="87"/>
      <c r="RQY144" s="87"/>
      <c r="RQZ144" s="87"/>
      <c r="RRA144" s="87"/>
      <c r="RRB144" s="87"/>
      <c r="RRC144" s="87"/>
      <c r="RRD144" s="87"/>
      <c r="RRE144" s="87"/>
      <c r="RRF144" s="87"/>
      <c r="RRG144" s="87"/>
      <c r="RRH144" s="87"/>
      <c r="RRI144" s="87"/>
      <c r="RRJ144" s="87"/>
      <c r="RRK144" s="87"/>
      <c r="RRL144" s="87"/>
      <c r="RRM144" s="87"/>
      <c r="RRN144" s="87"/>
      <c r="RRO144" s="87"/>
      <c r="RRP144" s="87"/>
      <c r="RRQ144" s="87"/>
      <c r="RRR144" s="87"/>
      <c r="RRS144" s="87"/>
      <c r="RRT144" s="87"/>
      <c r="RRU144" s="87"/>
      <c r="RRV144" s="87"/>
      <c r="RRW144" s="87"/>
      <c r="RRX144" s="87"/>
      <c r="RRY144" s="87"/>
      <c r="RRZ144" s="87"/>
      <c r="RSA144" s="87"/>
      <c r="RSB144" s="87"/>
      <c r="RSC144" s="87"/>
      <c r="RSD144" s="87"/>
      <c r="RSE144" s="87"/>
      <c r="RSF144" s="87"/>
      <c r="RSG144" s="87"/>
      <c r="RSH144" s="87"/>
      <c r="RSI144" s="87"/>
      <c r="RSJ144" s="87"/>
      <c r="RSK144" s="87"/>
      <c r="RSL144" s="87"/>
      <c r="RSM144" s="87"/>
      <c r="RSN144" s="87"/>
      <c r="RSO144" s="87"/>
      <c r="RSP144" s="87"/>
      <c r="RSQ144" s="87"/>
      <c r="RSR144" s="87"/>
      <c r="RSS144" s="87"/>
      <c r="RST144" s="87"/>
      <c r="RSU144" s="87"/>
      <c r="RSV144" s="87"/>
      <c r="RSW144" s="87"/>
      <c r="RSX144" s="87"/>
      <c r="RSY144" s="87"/>
      <c r="RSZ144" s="87"/>
      <c r="RTA144" s="87"/>
      <c r="RTB144" s="87"/>
      <c r="RTC144" s="87"/>
      <c r="RTD144" s="87"/>
      <c r="RTE144" s="87"/>
      <c r="RTF144" s="87"/>
      <c r="RTG144" s="87"/>
      <c r="RTH144" s="87"/>
      <c r="RTI144" s="87"/>
      <c r="RTJ144" s="87"/>
      <c r="RTK144" s="87"/>
      <c r="RTL144" s="87"/>
      <c r="RTM144" s="87"/>
      <c r="RTN144" s="87"/>
      <c r="RTO144" s="87"/>
      <c r="RTP144" s="87"/>
      <c r="RTQ144" s="87"/>
      <c r="RTR144" s="87"/>
      <c r="RTS144" s="87"/>
      <c r="RTT144" s="87"/>
      <c r="RTU144" s="87"/>
      <c r="RTV144" s="87"/>
      <c r="RTW144" s="87"/>
      <c r="RTX144" s="87"/>
      <c r="RTY144" s="87"/>
      <c r="RTZ144" s="87"/>
      <c r="RUA144" s="87"/>
      <c r="RUB144" s="87"/>
      <c r="RUC144" s="87"/>
      <c r="RUD144" s="87"/>
      <c r="RUE144" s="87"/>
      <c r="RUF144" s="87"/>
      <c r="RUG144" s="87"/>
      <c r="RUH144" s="87"/>
      <c r="RUI144" s="87"/>
      <c r="RUJ144" s="87"/>
      <c r="RUK144" s="87"/>
      <c r="RUL144" s="87"/>
      <c r="RUM144" s="87"/>
      <c r="RUN144" s="87"/>
      <c r="RUO144" s="87"/>
      <c r="RUP144" s="87"/>
      <c r="RUQ144" s="87"/>
      <c r="RUR144" s="87"/>
      <c r="RUS144" s="87"/>
      <c r="RUT144" s="87"/>
      <c r="RUU144" s="87"/>
      <c r="RUV144" s="87"/>
      <c r="RUW144" s="87"/>
      <c r="RUX144" s="87"/>
      <c r="RUY144" s="87"/>
      <c r="RUZ144" s="87"/>
      <c r="RVA144" s="87"/>
      <c r="RVB144" s="87"/>
      <c r="RVC144" s="87"/>
      <c r="RVD144" s="87"/>
      <c r="RVE144" s="87"/>
      <c r="RVF144" s="87"/>
      <c r="RVG144" s="87"/>
      <c r="RVH144" s="87"/>
      <c r="RVI144" s="87"/>
      <c r="RVJ144" s="87"/>
      <c r="RVK144" s="87"/>
      <c r="RVL144" s="87"/>
      <c r="RVM144" s="87"/>
      <c r="RVN144" s="87"/>
      <c r="RVO144" s="87"/>
      <c r="RVP144" s="87"/>
      <c r="RVQ144" s="87"/>
      <c r="RVR144" s="87"/>
      <c r="RVS144" s="87"/>
      <c r="RVT144" s="87"/>
      <c r="RVU144" s="87"/>
      <c r="RVV144" s="87"/>
      <c r="RVW144" s="87"/>
      <c r="RVX144" s="87"/>
      <c r="RVY144" s="87"/>
      <c r="RVZ144" s="87"/>
      <c r="RWA144" s="87"/>
      <c r="RWB144" s="87"/>
      <c r="RWC144" s="87"/>
      <c r="RWD144" s="87"/>
      <c r="RWE144" s="87"/>
      <c r="RWF144" s="87"/>
      <c r="RWG144" s="87"/>
      <c r="RWH144" s="87"/>
      <c r="RWI144" s="87"/>
      <c r="RWJ144" s="87"/>
      <c r="RWK144" s="87"/>
      <c r="RWL144" s="87"/>
      <c r="RWM144" s="87"/>
      <c r="RWN144" s="87"/>
      <c r="RWO144" s="87"/>
      <c r="RWP144" s="87"/>
      <c r="RWQ144" s="87"/>
      <c r="RWR144" s="87"/>
      <c r="RWS144" s="87"/>
      <c r="RWT144" s="87"/>
      <c r="RWU144" s="87"/>
      <c r="RWV144" s="87"/>
      <c r="RWW144" s="87"/>
      <c r="RWX144" s="87"/>
      <c r="RWY144" s="87"/>
      <c r="RWZ144" s="87"/>
      <c r="RXA144" s="87"/>
      <c r="RXB144" s="87"/>
      <c r="RXC144" s="87"/>
      <c r="RXD144" s="87"/>
      <c r="RXE144" s="87"/>
      <c r="RXF144" s="87"/>
      <c r="RXG144" s="87"/>
      <c r="RXH144" s="87"/>
      <c r="RXI144" s="87"/>
      <c r="RXJ144" s="87"/>
      <c r="RXK144" s="87"/>
      <c r="RXL144" s="87"/>
      <c r="RXM144" s="87"/>
      <c r="RXN144" s="87"/>
      <c r="RXO144" s="87"/>
      <c r="RXP144" s="87"/>
      <c r="RXQ144" s="87"/>
      <c r="RXR144" s="87"/>
      <c r="RXS144" s="87"/>
      <c r="RXT144" s="87"/>
      <c r="RXU144" s="87"/>
      <c r="RXV144" s="87"/>
      <c r="RXW144" s="87"/>
      <c r="RXX144" s="87"/>
      <c r="RXY144" s="87"/>
      <c r="RXZ144" s="87"/>
      <c r="RYA144" s="87"/>
      <c r="RYB144" s="87"/>
      <c r="RYC144" s="87"/>
      <c r="RYD144" s="87"/>
      <c r="RYE144" s="87"/>
      <c r="RYF144" s="87"/>
      <c r="RYG144" s="87"/>
      <c r="RYH144" s="87"/>
      <c r="RYI144" s="87"/>
      <c r="RYJ144" s="87"/>
      <c r="RYK144" s="87"/>
      <c r="RYL144" s="87"/>
      <c r="RYM144" s="87"/>
      <c r="RYN144" s="87"/>
      <c r="RYO144" s="87"/>
      <c r="RYP144" s="87"/>
      <c r="RYQ144" s="87"/>
      <c r="RYR144" s="87"/>
      <c r="RYS144" s="87"/>
      <c r="RYT144" s="87"/>
      <c r="RYU144" s="87"/>
      <c r="RYV144" s="87"/>
      <c r="RYW144" s="87"/>
      <c r="RYX144" s="87"/>
      <c r="RYY144" s="87"/>
      <c r="RYZ144" s="87"/>
      <c r="RZA144" s="87"/>
      <c r="RZB144" s="87"/>
      <c r="RZC144" s="87"/>
      <c r="RZD144" s="87"/>
      <c r="RZE144" s="87"/>
      <c r="RZF144" s="87"/>
      <c r="RZG144" s="87"/>
      <c r="RZH144" s="87"/>
      <c r="RZI144" s="87"/>
      <c r="RZJ144" s="87"/>
      <c r="RZK144" s="87"/>
      <c r="RZL144" s="87"/>
      <c r="RZM144" s="87"/>
      <c r="RZN144" s="87"/>
      <c r="RZO144" s="87"/>
      <c r="RZP144" s="87"/>
      <c r="RZQ144" s="87"/>
      <c r="RZR144" s="87"/>
      <c r="RZS144" s="87"/>
      <c r="RZT144" s="87"/>
      <c r="RZU144" s="87"/>
      <c r="RZV144" s="87"/>
      <c r="RZW144" s="87"/>
      <c r="RZX144" s="87"/>
      <c r="RZY144" s="87"/>
      <c r="RZZ144" s="87"/>
      <c r="SAA144" s="87"/>
      <c r="SAB144" s="87"/>
      <c r="SAC144" s="87"/>
      <c r="SAD144" s="87"/>
      <c r="SAE144" s="87"/>
      <c r="SAF144" s="87"/>
      <c r="SAG144" s="87"/>
      <c r="SAH144" s="87"/>
      <c r="SAI144" s="87"/>
      <c r="SAJ144" s="87"/>
      <c r="SAK144" s="87"/>
      <c r="SAL144" s="87"/>
      <c r="SAM144" s="87"/>
      <c r="SAN144" s="87"/>
      <c r="SAO144" s="87"/>
      <c r="SAP144" s="87"/>
      <c r="SAQ144" s="87"/>
      <c r="SAR144" s="87"/>
      <c r="SAS144" s="87"/>
      <c r="SAT144" s="87"/>
      <c r="SAU144" s="87"/>
      <c r="SAV144" s="87"/>
      <c r="SAW144" s="87"/>
      <c r="SAX144" s="87"/>
      <c r="SAY144" s="87"/>
      <c r="SAZ144" s="87"/>
      <c r="SBA144" s="87"/>
      <c r="SBB144" s="87"/>
      <c r="SBC144" s="87"/>
      <c r="SBD144" s="87"/>
      <c r="SBE144" s="87"/>
      <c r="SBF144" s="87"/>
      <c r="SBG144" s="87"/>
      <c r="SBH144" s="87"/>
      <c r="SBI144" s="87"/>
      <c r="SBJ144" s="87"/>
      <c r="SBK144" s="87"/>
      <c r="SBL144" s="87"/>
      <c r="SBM144" s="87"/>
      <c r="SBN144" s="87"/>
      <c r="SBO144" s="87"/>
      <c r="SBP144" s="87"/>
      <c r="SBQ144" s="87"/>
      <c r="SBR144" s="87"/>
      <c r="SBS144" s="87"/>
      <c r="SBT144" s="87"/>
      <c r="SBU144" s="87"/>
      <c r="SBV144" s="87"/>
      <c r="SBW144" s="87"/>
      <c r="SBX144" s="87"/>
      <c r="SBY144" s="87"/>
      <c r="SBZ144" s="87"/>
      <c r="SCA144" s="87"/>
      <c r="SCB144" s="87"/>
      <c r="SCC144" s="87"/>
      <c r="SCD144" s="87"/>
      <c r="SCE144" s="87"/>
      <c r="SCF144" s="87"/>
      <c r="SCG144" s="87"/>
      <c r="SCH144" s="87"/>
      <c r="SCI144" s="87"/>
      <c r="SCJ144" s="87"/>
      <c r="SCK144" s="87"/>
      <c r="SCL144" s="87"/>
      <c r="SCM144" s="87"/>
      <c r="SCN144" s="87"/>
      <c r="SCO144" s="87"/>
      <c r="SCP144" s="87"/>
      <c r="SCQ144" s="87"/>
      <c r="SCR144" s="87"/>
      <c r="SCS144" s="87"/>
      <c r="SCT144" s="87"/>
      <c r="SCU144" s="87"/>
      <c r="SCV144" s="87"/>
      <c r="SCW144" s="87"/>
      <c r="SCX144" s="87"/>
      <c r="SCY144" s="87"/>
      <c r="SCZ144" s="87"/>
      <c r="SDA144" s="87"/>
      <c r="SDB144" s="87"/>
      <c r="SDC144" s="87"/>
      <c r="SDD144" s="87"/>
      <c r="SDE144" s="87"/>
      <c r="SDF144" s="87"/>
      <c r="SDG144" s="87"/>
      <c r="SDH144" s="87"/>
      <c r="SDI144" s="87"/>
      <c r="SDJ144" s="87"/>
      <c r="SDK144" s="87"/>
      <c r="SDL144" s="87"/>
      <c r="SDM144" s="87"/>
      <c r="SDN144" s="87"/>
      <c r="SDO144" s="87"/>
      <c r="SDP144" s="87"/>
      <c r="SDQ144" s="87"/>
      <c r="SDR144" s="87"/>
      <c r="SDS144" s="87"/>
      <c r="SDT144" s="87"/>
      <c r="SDU144" s="87"/>
      <c r="SDV144" s="87"/>
      <c r="SDW144" s="87"/>
      <c r="SDX144" s="87"/>
      <c r="SDY144" s="87"/>
      <c r="SDZ144" s="87"/>
      <c r="SEA144" s="87"/>
      <c r="SEB144" s="87"/>
      <c r="SEC144" s="87"/>
      <c r="SED144" s="87"/>
      <c r="SEE144" s="87"/>
      <c r="SEF144" s="87"/>
      <c r="SEG144" s="87"/>
      <c r="SEH144" s="87"/>
      <c r="SEI144" s="87"/>
      <c r="SEJ144" s="87"/>
      <c r="SEK144" s="87"/>
      <c r="SEL144" s="87"/>
      <c r="SEM144" s="87"/>
      <c r="SEN144" s="87"/>
      <c r="SEO144" s="87"/>
      <c r="SEP144" s="87"/>
      <c r="SEQ144" s="87"/>
      <c r="SER144" s="87"/>
      <c r="SES144" s="87"/>
      <c r="SET144" s="87"/>
      <c r="SEU144" s="87"/>
      <c r="SEV144" s="87"/>
      <c r="SEW144" s="87"/>
      <c r="SEX144" s="87"/>
      <c r="SEY144" s="87"/>
      <c r="SEZ144" s="87"/>
      <c r="SFA144" s="87"/>
      <c r="SFB144" s="87"/>
      <c r="SFC144" s="87"/>
      <c r="SFD144" s="87"/>
      <c r="SFE144" s="87"/>
      <c r="SFF144" s="87"/>
      <c r="SFG144" s="87"/>
      <c r="SFH144" s="87"/>
      <c r="SFI144" s="87"/>
      <c r="SFJ144" s="87"/>
      <c r="SFK144" s="87"/>
      <c r="SFL144" s="87"/>
      <c r="SFM144" s="87"/>
      <c r="SFN144" s="87"/>
      <c r="SFO144" s="87"/>
      <c r="SFP144" s="87"/>
      <c r="SFQ144" s="87"/>
      <c r="SFR144" s="87"/>
      <c r="SFS144" s="87"/>
      <c r="SFT144" s="87"/>
      <c r="SFU144" s="87"/>
      <c r="SFV144" s="87"/>
      <c r="SFW144" s="87"/>
      <c r="SFX144" s="87"/>
      <c r="SFY144" s="87"/>
      <c r="SFZ144" s="87"/>
      <c r="SGA144" s="87"/>
      <c r="SGB144" s="87"/>
      <c r="SGC144" s="87"/>
      <c r="SGD144" s="87"/>
      <c r="SGE144" s="87"/>
      <c r="SGF144" s="87"/>
      <c r="SGG144" s="87"/>
      <c r="SGH144" s="87"/>
      <c r="SGI144" s="87"/>
      <c r="SGJ144" s="87"/>
      <c r="SGK144" s="87"/>
      <c r="SGL144" s="87"/>
      <c r="SGM144" s="87"/>
      <c r="SGN144" s="87"/>
      <c r="SGO144" s="87"/>
      <c r="SGP144" s="87"/>
      <c r="SGQ144" s="87"/>
      <c r="SGR144" s="87"/>
      <c r="SGS144" s="87"/>
      <c r="SGT144" s="87"/>
      <c r="SGU144" s="87"/>
      <c r="SGV144" s="87"/>
      <c r="SGW144" s="87"/>
      <c r="SGX144" s="87"/>
      <c r="SGY144" s="87"/>
      <c r="SGZ144" s="87"/>
      <c r="SHA144" s="87"/>
      <c r="SHB144" s="87"/>
      <c r="SHC144" s="87"/>
      <c r="SHD144" s="87"/>
      <c r="SHE144" s="87"/>
      <c r="SHF144" s="87"/>
      <c r="SHG144" s="87"/>
      <c r="SHH144" s="87"/>
      <c r="SHI144" s="87"/>
      <c r="SHJ144" s="87"/>
      <c r="SHK144" s="87"/>
      <c r="SHL144" s="87"/>
      <c r="SHM144" s="87"/>
      <c r="SHN144" s="87"/>
      <c r="SHO144" s="87"/>
      <c r="SHP144" s="87"/>
      <c r="SHQ144" s="87"/>
      <c r="SHR144" s="87"/>
      <c r="SHS144" s="87"/>
      <c r="SHT144" s="87"/>
      <c r="SHU144" s="87"/>
      <c r="SHV144" s="87"/>
      <c r="SHW144" s="87"/>
      <c r="SHX144" s="87"/>
      <c r="SHY144" s="87"/>
      <c r="SHZ144" s="87"/>
      <c r="SIA144" s="87"/>
      <c r="SIB144" s="87"/>
      <c r="SIC144" s="87"/>
      <c r="SID144" s="87"/>
      <c r="SIE144" s="87"/>
      <c r="SIF144" s="87"/>
      <c r="SIG144" s="87"/>
      <c r="SIH144" s="87"/>
      <c r="SII144" s="87"/>
      <c r="SIJ144" s="87"/>
      <c r="SIK144" s="87"/>
      <c r="SIL144" s="87"/>
      <c r="SIM144" s="87"/>
      <c r="SIN144" s="87"/>
      <c r="SIO144" s="87"/>
      <c r="SIP144" s="87"/>
      <c r="SIQ144" s="87"/>
      <c r="SIR144" s="87"/>
      <c r="SIS144" s="87"/>
      <c r="SIT144" s="87"/>
      <c r="SIU144" s="87"/>
      <c r="SIV144" s="87"/>
      <c r="SIW144" s="87"/>
      <c r="SIX144" s="87"/>
      <c r="SIY144" s="87"/>
      <c r="SIZ144" s="87"/>
      <c r="SJA144" s="87"/>
      <c r="SJB144" s="87"/>
      <c r="SJC144" s="87"/>
      <c r="SJD144" s="87"/>
      <c r="SJE144" s="87"/>
      <c r="SJF144" s="87"/>
      <c r="SJG144" s="87"/>
      <c r="SJH144" s="87"/>
      <c r="SJI144" s="87"/>
      <c r="SJJ144" s="87"/>
      <c r="SJK144" s="87"/>
      <c r="SJL144" s="87"/>
      <c r="SJM144" s="87"/>
      <c r="SJN144" s="87"/>
      <c r="SJO144" s="87"/>
      <c r="SJP144" s="87"/>
      <c r="SJQ144" s="87"/>
      <c r="SJR144" s="87"/>
      <c r="SJS144" s="87"/>
      <c r="SJT144" s="87"/>
      <c r="SJU144" s="87"/>
      <c r="SJV144" s="87"/>
      <c r="SJW144" s="87"/>
      <c r="SJX144" s="87"/>
      <c r="SJY144" s="87"/>
      <c r="SJZ144" s="87"/>
      <c r="SKA144" s="87"/>
      <c r="SKB144" s="87"/>
      <c r="SKC144" s="87"/>
      <c r="SKD144" s="87"/>
      <c r="SKE144" s="87"/>
      <c r="SKF144" s="87"/>
      <c r="SKG144" s="87"/>
      <c r="SKH144" s="87"/>
      <c r="SKI144" s="87"/>
      <c r="SKJ144" s="87"/>
      <c r="SKK144" s="87"/>
      <c r="SKL144" s="87"/>
      <c r="SKM144" s="87"/>
      <c r="SKN144" s="87"/>
      <c r="SKO144" s="87"/>
      <c r="SKP144" s="87"/>
      <c r="SKQ144" s="87"/>
      <c r="SKR144" s="87"/>
      <c r="SKS144" s="87"/>
      <c r="SKT144" s="87"/>
      <c r="SKU144" s="87"/>
      <c r="SKV144" s="87"/>
      <c r="SKW144" s="87"/>
      <c r="SKX144" s="87"/>
      <c r="SKY144" s="87"/>
      <c r="SKZ144" s="87"/>
      <c r="SLA144" s="87"/>
      <c r="SLB144" s="87"/>
      <c r="SLC144" s="87"/>
      <c r="SLD144" s="87"/>
      <c r="SLE144" s="87"/>
      <c r="SLF144" s="87"/>
      <c r="SLG144" s="87"/>
      <c r="SLH144" s="87"/>
      <c r="SLI144" s="87"/>
      <c r="SLJ144" s="87"/>
      <c r="SLK144" s="87"/>
      <c r="SLL144" s="87"/>
      <c r="SLM144" s="87"/>
      <c r="SLN144" s="87"/>
      <c r="SLO144" s="87"/>
      <c r="SLP144" s="87"/>
      <c r="SLQ144" s="87"/>
      <c r="SLR144" s="87"/>
      <c r="SLS144" s="87"/>
      <c r="SLT144" s="87"/>
      <c r="SLU144" s="87"/>
      <c r="SLV144" s="87"/>
      <c r="SLW144" s="87"/>
      <c r="SLX144" s="87"/>
      <c r="SLY144" s="87"/>
      <c r="SLZ144" s="87"/>
      <c r="SMA144" s="87"/>
      <c r="SMB144" s="87"/>
      <c r="SMC144" s="87"/>
      <c r="SMD144" s="87"/>
      <c r="SME144" s="87"/>
      <c r="SMF144" s="87"/>
      <c r="SMG144" s="87"/>
      <c r="SMH144" s="87"/>
      <c r="SMI144" s="87"/>
      <c r="SMJ144" s="87"/>
      <c r="SMK144" s="87"/>
      <c r="SML144" s="87"/>
      <c r="SMM144" s="87"/>
      <c r="SMN144" s="87"/>
      <c r="SMO144" s="87"/>
      <c r="SMP144" s="87"/>
      <c r="SMQ144" s="87"/>
      <c r="SMR144" s="87"/>
      <c r="SMS144" s="87"/>
      <c r="SMT144" s="87"/>
      <c r="SMU144" s="87"/>
      <c r="SMV144" s="87"/>
      <c r="SMW144" s="87"/>
      <c r="SMX144" s="87"/>
      <c r="SMY144" s="87"/>
      <c r="SMZ144" s="87"/>
      <c r="SNA144" s="87"/>
      <c r="SNB144" s="87"/>
      <c r="SNC144" s="87"/>
      <c r="SND144" s="87"/>
      <c r="SNE144" s="87"/>
      <c r="SNF144" s="87"/>
      <c r="SNG144" s="87"/>
      <c r="SNH144" s="87"/>
      <c r="SNI144" s="87"/>
      <c r="SNJ144" s="87"/>
      <c r="SNK144" s="87"/>
      <c r="SNL144" s="87"/>
      <c r="SNM144" s="87"/>
      <c r="SNN144" s="87"/>
      <c r="SNO144" s="87"/>
      <c r="SNP144" s="87"/>
      <c r="SNQ144" s="87"/>
      <c r="SNR144" s="87"/>
      <c r="SNS144" s="87"/>
      <c r="SNT144" s="87"/>
      <c r="SNU144" s="87"/>
      <c r="SNV144" s="87"/>
      <c r="SNW144" s="87"/>
      <c r="SNX144" s="87"/>
      <c r="SNY144" s="87"/>
      <c r="SNZ144" s="87"/>
      <c r="SOA144" s="87"/>
      <c r="SOB144" s="87"/>
      <c r="SOC144" s="87"/>
      <c r="SOD144" s="87"/>
      <c r="SOE144" s="87"/>
      <c r="SOF144" s="87"/>
      <c r="SOG144" s="87"/>
      <c r="SOH144" s="87"/>
      <c r="SOI144" s="87"/>
      <c r="SOJ144" s="87"/>
      <c r="SOK144" s="87"/>
      <c r="SOL144" s="87"/>
      <c r="SOM144" s="87"/>
      <c r="SON144" s="87"/>
      <c r="SOO144" s="87"/>
      <c r="SOP144" s="87"/>
      <c r="SOQ144" s="87"/>
      <c r="SOR144" s="87"/>
      <c r="SOS144" s="87"/>
      <c r="SOT144" s="87"/>
      <c r="SOU144" s="87"/>
      <c r="SOV144" s="87"/>
      <c r="SOW144" s="87"/>
      <c r="SOX144" s="87"/>
      <c r="SOY144" s="87"/>
      <c r="SOZ144" s="87"/>
      <c r="SPA144" s="87"/>
      <c r="SPB144" s="87"/>
      <c r="SPC144" s="87"/>
      <c r="SPD144" s="87"/>
      <c r="SPE144" s="87"/>
      <c r="SPF144" s="87"/>
      <c r="SPG144" s="87"/>
      <c r="SPH144" s="87"/>
      <c r="SPI144" s="87"/>
      <c r="SPJ144" s="87"/>
      <c r="SPK144" s="87"/>
      <c r="SPL144" s="87"/>
      <c r="SPM144" s="87"/>
      <c r="SPN144" s="87"/>
      <c r="SPO144" s="87"/>
      <c r="SPP144" s="87"/>
      <c r="SPQ144" s="87"/>
      <c r="SPR144" s="87"/>
      <c r="SPS144" s="87"/>
      <c r="SPT144" s="87"/>
      <c r="SPU144" s="87"/>
      <c r="SPV144" s="87"/>
      <c r="SPW144" s="87"/>
      <c r="SPX144" s="87"/>
      <c r="SPY144" s="87"/>
      <c r="SPZ144" s="87"/>
      <c r="SQA144" s="87"/>
      <c r="SQB144" s="87"/>
      <c r="SQC144" s="87"/>
      <c r="SQD144" s="87"/>
      <c r="SQE144" s="87"/>
      <c r="SQF144" s="87"/>
      <c r="SQG144" s="87"/>
      <c r="SQH144" s="87"/>
      <c r="SQI144" s="87"/>
      <c r="SQJ144" s="87"/>
      <c r="SQK144" s="87"/>
      <c r="SQL144" s="87"/>
      <c r="SQM144" s="87"/>
      <c r="SQN144" s="87"/>
      <c r="SQO144" s="87"/>
      <c r="SQP144" s="87"/>
      <c r="SQQ144" s="87"/>
      <c r="SQR144" s="87"/>
      <c r="SQS144" s="87"/>
      <c r="SQT144" s="87"/>
      <c r="SQU144" s="87"/>
      <c r="SQV144" s="87"/>
      <c r="SQW144" s="87"/>
      <c r="SQX144" s="87"/>
      <c r="SQY144" s="87"/>
      <c r="SQZ144" s="87"/>
      <c r="SRA144" s="87"/>
      <c r="SRB144" s="87"/>
      <c r="SRC144" s="87"/>
      <c r="SRD144" s="87"/>
      <c r="SRE144" s="87"/>
      <c r="SRF144" s="87"/>
      <c r="SRG144" s="87"/>
      <c r="SRH144" s="87"/>
      <c r="SRI144" s="87"/>
      <c r="SRJ144" s="87"/>
      <c r="SRK144" s="87"/>
      <c r="SRL144" s="87"/>
      <c r="SRM144" s="87"/>
      <c r="SRN144" s="87"/>
      <c r="SRO144" s="87"/>
      <c r="SRP144" s="87"/>
      <c r="SRQ144" s="87"/>
      <c r="SRR144" s="87"/>
      <c r="SRS144" s="87"/>
      <c r="SRT144" s="87"/>
      <c r="SRU144" s="87"/>
      <c r="SRV144" s="87"/>
      <c r="SRW144" s="87"/>
      <c r="SRX144" s="87"/>
      <c r="SRY144" s="87"/>
      <c r="SRZ144" s="87"/>
      <c r="SSA144" s="87"/>
      <c r="SSB144" s="87"/>
      <c r="SSC144" s="87"/>
      <c r="SSD144" s="87"/>
      <c r="SSE144" s="87"/>
      <c r="SSF144" s="87"/>
      <c r="SSG144" s="87"/>
      <c r="SSH144" s="87"/>
      <c r="SSI144" s="87"/>
      <c r="SSJ144" s="87"/>
      <c r="SSK144" s="87"/>
      <c r="SSL144" s="87"/>
      <c r="SSM144" s="87"/>
      <c r="SSN144" s="87"/>
      <c r="SSO144" s="87"/>
      <c r="SSP144" s="87"/>
      <c r="SSQ144" s="87"/>
      <c r="SSR144" s="87"/>
      <c r="SSS144" s="87"/>
      <c r="SST144" s="87"/>
      <c r="SSU144" s="87"/>
      <c r="SSV144" s="87"/>
      <c r="SSW144" s="87"/>
      <c r="SSX144" s="87"/>
      <c r="SSY144" s="87"/>
      <c r="SSZ144" s="87"/>
      <c r="STA144" s="87"/>
      <c r="STB144" s="87"/>
      <c r="STC144" s="87"/>
      <c r="STD144" s="87"/>
      <c r="STE144" s="87"/>
      <c r="STF144" s="87"/>
      <c r="STG144" s="87"/>
      <c r="STH144" s="87"/>
      <c r="STI144" s="87"/>
      <c r="STJ144" s="87"/>
      <c r="STK144" s="87"/>
      <c r="STL144" s="87"/>
      <c r="STM144" s="87"/>
      <c r="STN144" s="87"/>
      <c r="STO144" s="87"/>
      <c r="STP144" s="87"/>
      <c r="STQ144" s="87"/>
      <c r="STR144" s="87"/>
      <c r="STS144" s="87"/>
      <c r="STT144" s="87"/>
      <c r="STU144" s="87"/>
      <c r="STV144" s="87"/>
      <c r="STW144" s="87"/>
      <c r="STX144" s="87"/>
      <c r="STY144" s="87"/>
      <c r="STZ144" s="87"/>
      <c r="SUA144" s="87"/>
      <c r="SUB144" s="87"/>
      <c r="SUC144" s="87"/>
      <c r="SUD144" s="87"/>
      <c r="SUE144" s="87"/>
      <c r="SUF144" s="87"/>
      <c r="SUG144" s="87"/>
      <c r="SUH144" s="87"/>
      <c r="SUI144" s="87"/>
      <c r="SUJ144" s="87"/>
      <c r="SUK144" s="87"/>
      <c r="SUL144" s="87"/>
      <c r="SUM144" s="87"/>
      <c r="SUN144" s="87"/>
      <c r="SUO144" s="87"/>
      <c r="SUP144" s="87"/>
      <c r="SUQ144" s="87"/>
      <c r="SUR144" s="87"/>
      <c r="SUS144" s="87"/>
      <c r="SUT144" s="87"/>
      <c r="SUU144" s="87"/>
      <c r="SUV144" s="87"/>
      <c r="SUW144" s="87"/>
      <c r="SUX144" s="87"/>
      <c r="SUY144" s="87"/>
      <c r="SUZ144" s="87"/>
      <c r="SVA144" s="87"/>
      <c r="SVB144" s="87"/>
      <c r="SVC144" s="87"/>
      <c r="SVD144" s="87"/>
      <c r="SVE144" s="87"/>
      <c r="SVF144" s="87"/>
      <c r="SVG144" s="87"/>
      <c r="SVH144" s="87"/>
      <c r="SVI144" s="87"/>
      <c r="SVJ144" s="87"/>
      <c r="SVK144" s="87"/>
      <c r="SVL144" s="87"/>
      <c r="SVM144" s="87"/>
      <c r="SVN144" s="87"/>
      <c r="SVO144" s="87"/>
      <c r="SVP144" s="87"/>
      <c r="SVQ144" s="87"/>
      <c r="SVR144" s="87"/>
      <c r="SVS144" s="87"/>
      <c r="SVT144" s="87"/>
      <c r="SVU144" s="87"/>
      <c r="SVV144" s="87"/>
      <c r="SVW144" s="87"/>
      <c r="SVX144" s="87"/>
      <c r="SVY144" s="87"/>
      <c r="SVZ144" s="87"/>
      <c r="SWA144" s="87"/>
      <c r="SWB144" s="87"/>
      <c r="SWC144" s="87"/>
      <c r="SWD144" s="87"/>
      <c r="SWE144" s="87"/>
      <c r="SWF144" s="87"/>
      <c r="SWG144" s="87"/>
      <c r="SWH144" s="87"/>
      <c r="SWI144" s="87"/>
      <c r="SWJ144" s="87"/>
      <c r="SWK144" s="87"/>
      <c r="SWL144" s="87"/>
      <c r="SWM144" s="87"/>
      <c r="SWN144" s="87"/>
      <c r="SWO144" s="87"/>
      <c r="SWP144" s="87"/>
      <c r="SWQ144" s="87"/>
      <c r="SWR144" s="87"/>
      <c r="SWS144" s="87"/>
      <c r="SWT144" s="87"/>
      <c r="SWU144" s="87"/>
      <c r="SWV144" s="87"/>
      <c r="SWW144" s="87"/>
      <c r="SWX144" s="87"/>
      <c r="SWY144" s="87"/>
      <c r="SWZ144" s="87"/>
      <c r="SXA144" s="87"/>
      <c r="SXB144" s="87"/>
      <c r="SXC144" s="87"/>
      <c r="SXD144" s="87"/>
      <c r="SXE144" s="87"/>
      <c r="SXF144" s="87"/>
      <c r="SXG144" s="87"/>
      <c r="SXH144" s="87"/>
      <c r="SXI144" s="87"/>
      <c r="SXJ144" s="87"/>
      <c r="SXK144" s="87"/>
      <c r="SXL144" s="87"/>
      <c r="SXM144" s="87"/>
      <c r="SXN144" s="87"/>
      <c r="SXO144" s="87"/>
      <c r="SXP144" s="87"/>
      <c r="SXQ144" s="87"/>
      <c r="SXR144" s="87"/>
      <c r="SXS144" s="87"/>
      <c r="SXT144" s="87"/>
      <c r="SXU144" s="87"/>
      <c r="SXV144" s="87"/>
      <c r="SXW144" s="87"/>
      <c r="SXX144" s="87"/>
      <c r="SXY144" s="87"/>
      <c r="SXZ144" s="87"/>
      <c r="SYA144" s="87"/>
      <c r="SYB144" s="87"/>
      <c r="SYC144" s="87"/>
      <c r="SYD144" s="87"/>
      <c r="SYE144" s="87"/>
      <c r="SYF144" s="87"/>
      <c r="SYG144" s="87"/>
      <c r="SYH144" s="87"/>
      <c r="SYI144" s="87"/>
      <c r="SYJ144" s="87"/>
      <c r="SYK144" s="87"/>
      <c r="SYL144" s="87"/>
      <c r="SYM144" s="87"/>
      <c r="SYN144" s="87"/>
      <c r="SYO144" s="87"/>
      <c r="SYP144" s="87"/>
      <c r="SYQ144" s="87"/>
      <c r="SYR144" s="87"/>
      <c r="SYS144" s="87"/>
      <c r="SYT144" s="87"/>
      <c r="SYU144" s="87"/>
      <c r="SYV144" s="87"/>
      <c r="SYW144" s="87"/>
      <c r="SYX144" s="87"/>
      <c r="SYY144" s="87"/>
      <c r="SYZ144" s="87"/>
      <c r="SZA144" s="87"/>
      <c r="SZB144" s="87"/>
      <c r="SZC144" s="87"/>
      <c r="SZD144" s="87"/>
      <c r="SZE144" s="87"/>
      <c r="SZF144" s="87"/>
      <c r="SZG144" s="87"/>
      <c r="SZH144" s="87"/>
      <c r="SZI144" s="87"/>
      <c r="SZJ144" s="87"/>
      <c r="SZK144" s="87"/>
      <c r="SZL144" s="87"/>
      <c r="SZM144" s="87"/>
      <c r="SZN144" s="87"/>
      <c r="SZO144" s="87"/>
      <c r="SZP144" s="87"/>
      <c r="SZQ144" s="87"/>
      <c r="SZR144" s="87"/>
      <c r="SZS144" s="87"/>
      <c r="SZT144" s="87"/>
      <c r="SZU144" s="87"/>
      <c r="SZV144" s="87"/>
      <c r="SZW144" s="87"/>
      <c r="SZX144" s="87"/>
      <c r="SZY144" s="87"/>
      <c r="SZZ144" s="87"/>
      <c r="TAA144" s="87"/>
      <c r="TAB144" s="87"/>
      <c r="TAC144" s="87"/>
      <c r="TAD144" s="87"/>
      <c r="TAE144" s="87"/>
      <c r="TAF144" s="87"/>
      <c r="TAG144" s="87"/>
      <c r="TAH144" s="87"/>
      <c r="TAI144" s="87"/>
      <c r="TAJ144" s="87"/>
      <c r="TAK144" s="87"/>
      <c r="TAL144" s="87"/>
      <c r="TAM144" s="87"/>
      <c r="TAN144" s="87"/>
      <c r="TAO144" s="87"/>
      <c r="TAP144" s="87"/>
      <c r="TAQ144" s="87"/>
      <c r="TAR144" s="87"/>
      <c r="TAS144" s="87"/>
      <c r="TAT144" s="87"/>
      <c r="TAU144" s="87"/>
      <c r="TAV144" s="87"/>
      <c r="TAW144" s="87"/>
      <c r="TAX144" s="87"/>
      <c r="TAY144" s="87"/>
      <c r="TAZ144" s="87"/>
      <c r="TBA144" s="87"/>
      <c r="TBB144" s="87"/>
      <c r="TBC144" s="87"/>
      <c r="TBD144" s="87"/>
      <c r="TBE144" s="87"/>
      <c r="TBF144" s="87"/>
      <c r="TBG144" s="87"/>
      <c r="TBH144" s="87"/>
      <c r="TBI144" s="87"/>
      <c r="TBJ144" s="87"/>
      <c r="TBK144" s="87"/>
      <c r="TBL144" s="87"/>
      <c r="TBM144" s="87"/>
      <c r="TBN144" s="87"/>
      <c r="TBO144" s="87"/>
      <c r="TBP144" s="87"/>
      <c r="TBQ144" s="87"/>
      <c r="TBR144" s="87"/>
      <c r="TBS144" s="87"/>
      <c r="TBT144" s="87"/>
      <c r="TBU144" s="87"/>
      <c r="TBV144" s="87"/>
      <c r="TBW144" s="87"/>
      <c r="TBX144" s="87"/>
      <c r="TBY144" s="87"/>
      <c r="TBZ144" s="87"/>
      <c r="TCA144" s="87"/>
      <c r="TCB144" s="87"/>
      <c r="TCC144" s="87"/>
      <c r="TCD144" s="87"/>
      <c r="TCE144" s="87"/>
      <c r="TCF144" s="87"/>
      <c r="TCG144" s="87"/>
      <c r="TCH144" s="87"/>
      <c r="TCI144" s="87"/>
      <c r="TCJ144" s="87"/>
      <c r="TCK144" s="87"/>
      <c r="TCL144" s="87"/>
      <c r="TCM144" s="87"/>
      <c r="TCN144" s="87"/>
      <c r="TCO144" s="87"/>
      <c r="TCP144" s="87"/>
      <c r="TCQ144" s="87"/>
      <c r="TCR144" s="87"/>
      <c r="TCS144" s="87"/>
      <c r="TCT144" s="87"/>
      <c r="TCU144" s="87"/>
      <c r="TCV144" s="87"/>
      <c r="TCW144" s="87"/>
      <c r="TCX144" s="87"/>
      <c r="TCY144" s="87"/>
      <c r="TCZ144" s="87"/>
      <c r="TDA144" s="87"/>
      <c r="TDB144" s="87"/>
      <c r="TDC144" s="87"/>
      <c r="TDD144" s="87"/>
      <c r="TDE144" s="87"/>
      <c r="TDF144" s="87"/>
      <c r="TDG144" s="87"/>
      <c r="TDH144" s="87"/>
      <c r="TDI144" s="87"/>
      <c r="TDJ144" s="87"/>
      <c r="TDK144" s="87"/>
      <c r="TDL144" s="87"/>
      <c r="TDM144" s="87"/>
      <c r="TDN144" s="87"/>
      <c r="TDO144" s="87"/>
      <c r="TDP144" s="87"/>
      <c r="TDQ144" s="87"/>
      <c r="TDR144" s="87"/>
      <c r="TDS144" s="87"/>
      <c r="TDT144" s="87"/>
      <c r="TDU144" s="87"/>
      <c r="TDV144" s="87"/>
      <c r="TDW144" s="87"/>
      <c r="TDX144" s="87"/>
      <c r="TDY144" s="87"/>
      <c r="TDZ144" s="87"/>
      <c r="TEA144" s="87"/>
      <c r="TEB144" s="87"/>
      <c r="TEC144" s="87"/>
      <c r="TED144" s="87"/>
      <c r="TEE144" s="87"/>
      <c r="TEF144" s="87"/>
      <c r="TEG144" s="87"/>
      <c r="TEH144" s="87"/>
      <c r="TEI144" s="87"/>
      <c r="TEJ144" s="87"/>
      <c r="TEK144" s="87"/>
      <c r="TEL144" s="87"/>
      <c r="TEM144" s="87"/>
      <c r="TEN144" s="87"/>
      <c r="TEO144" s="87"/>
      <c r="TEP144" s="87"/>
      <c r="TEQ144" s="87"/>
      <c r="TER144" s="87"/>
      <c r="TES144" s="87"/>
      <c r="TET144" s="87"/>
      <c r="TEU144" s="87"/>
      <c r="TEV144" s="87"/>
      <c r="TEW144" s="87"/>
      <c r="TEX144" s="87"/>
      <c r="TEY144" s="87"/>
      <c r="TEZ144" s="87"/>
      <c r="TFA144" s="87"/>
      <c r="TFB144" s="87"/>
      <c r="TFC144" s="87"/>
      <c r="TFD144" s="87"/>
      <c r="TFE144" s="87"/>
      <c r="TFF144" s="87"/>
      <c r="TFG144" s="87"/>
      <c r="TFH144" s="87"/>
      <c r="TFI144" s="87"/>
      <c r="TFJ144" s="87"/>
      <c r="TFK144" s="87"/>
      <c r="TFL144" s="87"/>
      <c r="TFM144" s="87"/>
      <c r="TFN144" s="87"/>
      <c r="TFO144" s="87"/>
      <c r="TFP144" s="87"/>
      <c r="TFQ144" s="87"/>
      <c r="TFR144" s="87"/>
      <c r="TFS144" s="87"/>
      <c r="TFT144" s="87"/>
      <c r="TFU144" s="87"/>
      <c r="TFV144" s="87"/>
      <c r="TFW144" s="87"/>
      <c r="TFX144" s="87"/>
      <c r="TFY144" s="87"/>
      <c r="TFZ144" s="87"/>
      <c r="TGA144" s="87"/>
      <c r="TGB144" s="87"/>
      <c r="TGC144" s="87"/>
      <c r="TGD144" s="87"/>
      <c r="TGE144" s="87"/>
      <c r="TGF144" s="87"/>
      <c r="TGG144" s="87"/>
      <c r="TGH144" s="87"/>
      <c r="TGI144" s="87"/>
      <c r="TGJ144" s="87"/>
      <c r="TGK144" s="87"/>
      <c r="TGL144" s="87"/>
      <c r="TGM144" s="87"/>
      <c r="TGN144" s="87"/>
      <c r="TGO144" s="87"/>
      <c r="TGP144" s="87"/>
      <c r="TGQ144" s="87"/>
      <c r="TGR144" s="87"/>
      <c r="TGS144" s="87"/>
      <c r="TGT144" s="87"/>
      <c r="TGU144" s="87"/>
      <c r="TGV144" s="87"/>
      <c r="TGW144" s="87"/>
      <c r="TGX144" s="87"/>
      <c r="TGY144" s="87"/>
      <c r="TGZ144" s="87"/>
      <c r="THA144" s="87"/>
      <c r="THB144" s="87"/>
      <c r="THC144" s="87"/>
      <c r="THD144" s="87"/>
      <c r="THE144" s="87"/>
      <c r="THF144" s="87"/>
      <c r="THG144" s="87"/>
      <c r="THH144" s="87"/>
      <c r="THI144" s="87"/>
      <c r="THJ144" s="87"/>
      <c r="THK144" s="87"/>
      <c r="THL144" s="87"/>
      <c r="THM144" s="87"/>
      <c r="THN144" s="87"/>
      <c r="THO144" s="87"/>
      <c r="THP144" s="87"/>
      <c r="THQ144" s="87"/>
      <c r="THR144" s="87"/>
      <c r="THS144" s="87"/>
      <c r="THT144" s="87"/>
      <c r="THU144" s="87"/>
      <c r="THV144" s="87"/>
      <c r="THW144" s="87"/>
      <c r="THX144" s="87"/>
      <c r="THY144" s="87"/>
      <c r="THZ144" s="87"/>
      <c r="TIA144" s="87"/>
      <c r="TIB144" s="87"/>
      <c r="TIC144" s="87"/>
      <c r="TID144" s="87"/>
      <c r="TIE144" s="87"/>
      <c r="TIF144" s="87"/>
      <c r="TIG144" s="87"/>
      <c r="TIH144" s="87"/>
      <c r="TII144" s="87"/>
      <c r="TIJ144" s="87"/>
      <c r="TIK144" s="87"/>
      <c r="TIL144" s="87"/>
      <c r="TIM144" s="87"/>
      <c r="TIN144" s="87"/>
      <c r="TIO144" s="87"/>
      <c r="TIP144" s="87"/>
      <c r="TIQ144" s="87"/>
      <c r="TIR144" s="87"/>
      <c r="TIS144" s="87"/>
      <c r="TIT144" s="87"/>
      <c r="TIU144" s="87"/>
      <c r="TIV144" s="87"/>
      <c r="TIW144" s="87"/>
      <c r="TIX144" s="87"/>
      <c r="TIY144" s="87"/>
      <c r="TIZ144" s="87"/>
      <c r="TJA144" s="87"/>
      <c r="TJB144" s="87"/>
      <c r="TJC144" s="87"/>
      <c r="TJD144" s="87"/>
      <c r="TJE144" s="87"/>
      <c r="TJF144" s="87"/>
      <c r="TJG144" s="87"/>
      <c r="TJH144" s="87"/>
      <c r="TJI144" s="87"/>
      <c r="TJJ144" s="87"/>
      <c r="TJK144" s="87"/>
      <c r="TJL144" s="87"/>
      <c r="TJM144" s="87"/>
      <c r="TJN144" s="87"/>
      <c r="TJO144" s="87"/>
      <c r="TJP144" s="87"/>
      <c r="TJQ144" s="87"/>
      <c r="TJR144" s="87"/>
      <c r="TJS144" s="87"/>
      <c r="TJT144" s="87"/>
      <c r="TJU144" s="87"/>
      <c r="TJV144" s="87"/>
      <c r="TJW144" s="87"/>
      <c r="TJX144" s="87"/>
      <c r="TJY144" s="87"/>
      <c r="TJZ144" s="87"/>
      <c r="TKA144" s="87"/>
      <c r="TKB144" s="87"/>
      <c r="TKC144" s="87"/>
      <c r="TKD144" s="87"/>
      <c r="TKE144" s="87"/>
      <c r="TKF144" s="87"/>
      <c r="TKG144" s="87"/>
      <c r="TKH144" s="87"/>
      <c r="TKI144" s="87"/>
      <c r="TKJ144" s="87"/>
      <c r="TKK144" s="87"/>
      <c r="TKL144" s="87"/>
      <c r="TKM144" s="87"/>
      <c r="TKN144" s="87"/>
      <c r="TKO144" s="87"/>
      <c r="TKP144" s="87"/>
      <c r="TKQ144" s="87"/>
      <c r="TKR144" s="87"/>
      <c r="TKS144" s="87"/>
      <c r="TKT144" s="87"/>
      <c r="TKU144" s="87"/>
      <c r="TKV144" s="87"/>
      <c r="TKW144" s="87"/>
      <c r="TKX144" s="87"/>
      <c r="TKY144" s="87"/>
      <c r="TKZ144" s="87"/>
      <c r="TLA144" s="87"/>
      <c r="TLB144" s="87"/>
      <c r="TLC144" s="87"/>
      <c r="TLD144" s="87"/>
      <c r="TLE144" s="87"/>
      <c r="TLF144" s="87"/>
      <c r="TLG144" s="87"/>
      <c r="TLH144" s="87"/>
      <c r="TLI144" s="87"/>
      <c r="TLJ144" s="87"/>
      <c r="TLK144" s="87"/>
      <c r="TLL144" s="87"/>
      <c r="TLM144" s="87"/>
      <c r="TLN144" s="87"/>
      <c r="TLO144" s="87"/>
      <c r="TLP144" s="87"/>
      <c r="TLQ144" s="87"/>
      <c r="TLR144" s="87"/>
      <c r="TLS144" s="87"/>
      <c r="TLT144" s="87"/>
      <c r="TLU144" s="87"/>
      <c r="TLV144" s="87"/>
      <c r="TLW144" s="87"/>
      <c r="TLX144" s="87"/>
      <c r="TLY144" s="87"/>
      <c r="TLZ144" s="87"/>
      <c r="TMA144" s="87"/>
      <c r="TMB144" s="87"/>
      <c r="TMC144" s="87"/>
      <c r="TMD144" s="87"/>
      <c r="TME144" s="87"/>
      <c r="TMF144" s="87"/>
      <c r="TMG144" s="87"/>
      <c r="TMH144" s="87"/>
      <c r="TMI144" s="87"/>
      <c r="TMJ144" s="87"/>
      <c r="TMK144" s="87"/>
      <c r="TML144" s="87"/>
      <c r="TMM144" s="87"/>
      <c r="TMN144" s="87"/>
      <c r="TMO144" s="87"/>
      <c r="TMP144" s="87"/>
      <c r="TMQ144" s="87"/>
      <c r="TMR144" s="87"/>
      <c r="TMS144" s="87"/>
      <c r="TMT144" s="87"/>
      <c r="TMU144" s="87"/>
      <c r="TMV144" s="87"/>
      <c r="TMW144" s="87"/>
      <c r="TMX144" s="87"/>
      <c r="TMY144" s="87"/>
      <c r="TMZ144" s="87"/>
      <c r="TNA144" s="87"/>
      <c r="TNB144" s="87"/>
      <c r="TNC144" s="87"/>
      <c r="TND144" s="87"/>
      <c r="TNE144" s="87"/>
      <c r="TNF144" s="87"/>
      <c r="TNG144" s="87"/>
      <c r="TNH144" s="87"/>
      <c r="TNI144" s="87"/>
      <c r="TNJ144" s="87"/>
      <c r="TNK144" s="87"/>
      <c r="TNL144" s="87"/>
      <c r="TNM144" s="87"/>
      <c r="TNN144" s="87"/>
      <c r="TNO144" s="87"/>
      <c r="TNP144" s="87"/>
      <c r="TNQ144" s="87"/>
      <c r="TNR144" s="87"/>
      <c r="TNS144" s="87"/>
      <c r="TNT144" s="87"/>
      <c r="TNU144" s="87"/>
      <c r="TNV144" s="87"/>
      <c r="TNW144" s="87"/>
      <c r="TNX144" s="87"/>
      <c r="TNY144" s="87"/>
      <c r="TNZ144" s="87"/>
      <c r="TOA144" s="87"/>
      <c r="TOB144" s="87"/>
      <c r="TOC144" s="87"/>
      <c r="TOD144" s="87"/>
      <c r="TOE144" s="87"/>
      <c r="TOF144" s="87"/>
      <c r="TOG144" s="87"/>
      <c r="TOH144" s="87"/>
      <c r="TOI144" s="87"/>
      <c r="TOJ144" s="87"/>
      <c r="TOK144" s="87"/>
      <c r="TOL144" s="87"/>
      <c r="TOM144" s="87"/>
      <c r="TON144" s="87"/>
      <c r="TOO144" s="87"/>
      <c r="TOP144" s="87"/>
      <c r="TOQ144" s="87"/>
      <c r="TOR144" s="87"/>
      <c r="TOS144" s="87"/>
      <c r="TOT144" s="87"/>
      <c r="TOU144" s="87"/>
      <c r="TOV144" s="87"/>
      <c r="TOW144" s="87"/>
      <c r="TOX144" s="87"/>
      <c r="TOY144" s="87"/>
      <c r="TOZ144" s="87"/>
      <c r="TPA144" s="87"/>
      <c r="TPB144" s="87"/>
      <c r="TPC144" s="87"/>
      <c r="TPD144" s="87"/>
      <c r="TPE144" s="87"/>
      <c r="TPF144" s="87"/>
      <c r="TPG144" s="87"/>
      <c r="TPH144" s="87"/>
      <c r="TPI144" s="87"/>
      <c r="TPJ144" s="87"/>
      <c r="TPK144" s="87"/>
      <c r="TPL144" s="87"/>
      <c r="TPM144" s="87"/>
      <c r="TPN144" s="87"/>
      <c r="TPO144" s="87"/>
      <c r="TPP144" s="87"/>
      <c r="TPQ144" s="87"/>
      <c r="TPR144" s="87"/>
      <c r="TPS144" s="87"/>
      <c r="TPT144" s="87"/>
      <c r="TPU144" s="87"/>
      <c r="TPV144" s="87"/>
      <c r="TPW144" s="87"/>
      <c r="TPX144" s="87"/>
      <c r="TPY144" s="87"/>
      <c r="TPZ144" s="87"/>
      <c r="TQA144" s="87"/>
      <c r="TQB144" s="87"/>
      <c r="TQC144" s="87"/>
      <c r="TQD144" s="87"/>
      <c r="TQE144" s="87"/>
      <c r="TQF144" s="87"/>
      <c r="TQG144" s="87"/>
      <c r="TQH144" s="87"/>
      <c r="TQI144" s="87"/>
      <c r="TQJ144" s="87"/>
      <c r="TQK144" s="87"/>
      <c r="TQL144" s="87"/>
      <c r="TQM144" s="87"/>
      <c r="TQN144" s="87"/>
      <c r="TQO144" s="87"/>
      <c r="TQP144" s="87"/>
      <c r="TQQ144" s="87"/>
      <c r="TQR144" s="87"/>
      <c r="TQS144" s="87"/>
      <c r="TQT144" s="87"/>
      <c r="TQU144" s="87"/>
      <c r="TQV144" s="87"/>
      <c r="TQW144" s="87"/>
      <c r="TQX144" s="87"/>
      <c r="TQY144" s="87"/>
      <c r="TQZ144" s="87"/>
      <c r="TRA144" s="87"/>
      <c r="TRB144" s="87"/>
      <c r="TRC144" s="87"/>
      <c r="TRD144" s="87"/>
      <c r="TRE144" s="87"/>
      <c r="TRF144" s="87"/>
      <c r="TRG144" s="87"/>
      <c r="TRH144" s="87"/>
      <c r="TRI144" s="87"/>
      <c r="TRJ144" s="87"/>
      <c r="TRK144" s="87"/>
      <c r="TRL144" s="87"/>
      <c r="TRM144" s="87"/>
      <c r="TRN144" s="87"/>
      <c r="TRO144" s="87"/>
      <c r="TRP144" s="87"/>
      <c r="TRQ144" s="87"/>
      <c r="TRR144" s="87"/>
      <c r="TRS144" s="87"/>
      <c r="TRT144" s="87"/>
      <c r="TRU144" s="87"/>
      <c r="TRV144" s="87"/>
      <c r="TRW144" s="87"/>
      <c r="TRX144" s="87"/>
      <c r="TRY144" s="87"/>
      <c r="TRZ144" s="87"/>
      <c r="TSA144" s="87"/>
      <c r="TSB144" s="87"/>
      <c r="TSC144" s="87"/>
      <c r="TSD144" s="87"/>
      <c r="TSE144" s="87"/>
      <c r="TSF144" s="87"/>
      <c r="TSG144" s="87"/>
      <c r="TSH144" s="87"/>
      <c r="TSI144" s="87"/>
      <c r="TSJ144" s="87"/>
      <c r="TSK144" s="87"/>
      <c r="TSL144" s="87"/>
      <c r="TSM144" s="87"/>
      <c r="TSN144" s="87"/>
      <c r="TSO144" s="87"/>
      <c r="TSP144" s="87"/>
      <c r="TSQ144" s="87"/>
      <c r="TSR144" s="87"/>
      <c r="TSS144" s="87"/>
      <c r="TST144" s="87"/>
      <c r="TSU144" s="87"/>
      <c r="TSV144" s="87"/>
      <c r="TSW144" s="87"/>
      <c r="TSX144" s="87"/>
      <c r="TSY144" s="87"/>
      <c r="TSZ144" s="87"/>
      <c r="TTA144" s="87"/>
      <c r="TTB144" s="87"/>
      <c r="TTC144" s="87"/>
      <c r="TTD144" s="87"/>
      <c r="TTE144" s="87"/>
      <c r="TTF144" s="87"/>
      <c r="TTG144" s="87"/>
      <c r="TTH144" s="87"/>
      <c r="TTI144" s="87"/>
      <c r="TTJ144" s="87"/>
      <c r="TTK144" s="87"/>
      <c r="TTL144" s="87"/>
      <c r="TTM144" s="87"/>
      <c r="TTN144" s="87"/>
      <c r="TTO144" s="87"/>
      <c r="TTP144" s="87"/>
      <c r="TTQ144" s="87"/>
      <c r="TTR144" s="87"/>
      <c r="TTS144" s="87"/>
      <c r="TTT144" s="87"/>
      <c r="TTU144" s="87"/>
      <c r="TTV144" s="87"/>
      <c r="TTW144" s="87"/>
      <c r="TTX144" s="87"/>
      <c r="TTY144" s="87"/>
      <c r="TTZ144" s="87"/>
      <c r="TUA144" s="87"/>
      <c r="TUB144" s="87"/>
      <c r="TUC144" s="87"/>
      <c r="TUD144" s="87"/>
      <c r="TUE144" s="87"/>
      <c r="TUF144" s="87"/>
      <c r="TUG144" s="87"/>
      <c r="TUH144" s="87"/>
      <c r="TUI144" s="87"/>
      <c r="TUJ144" s="87"/>
      <c r="TUK144" s="87"/>
      <c r="TUL144" s="87"/>
      <c r="TUM144" s="87"/>
      <c r="TUN144" s="87"/>
      <c r="TUO144" s="87"/>
      <c r="TUP144" s="87"/>
      <c r="TUQ144" s="87"/>
      <c r="TUR144" s="87"/>
      <c r="TUS144" s="87"/>
      <c r="TUT144" s="87"/>
      <c r="TUU144" s="87"/>
      <c r="TUV144" s="87"/>
      <c r="TUW144" s="87"/>
      <c r="TUX144" s="87"/>
      <c r="TUY144" s="87"/>
      <c r="TUZ144" s="87"/>
      <c r="TVA144" s="87"/>
      <c r="TVB144" s="87"/>
      <c r="TVC144" s="87"/>
      <c r="TVD144" s="87"/>
      <c r="TVE144" s="87"/>
      <c r="TVF144" s="87"/>
      <c r="TVG144" s="87"/>
      <c r="TVH144" s="87"/>
      <c r="TVI144" s="87"/>
      <c r="TVJ144" s="87"/>
      <c r="TVK144" s="87"/>
      <c r="TVL144" s="87"/>
      <c r="TVM144" s="87"/>
      <c r="TVN144" s="87"/>
      <c r="TVO144" s="87"/>
      <c r="TVP144" s="87"/>
      <c r="TVQ144" s="87"/>
      <c r="TVR144" s="87"/>
      <c r="TVS144" s="87"/>
      <c r="TVT144" s="87"/>
      <c r="TVU144" s="87"/>
      <c r="TVV144" s="87"/>
      <c r="TVW144" s="87"/>
      <c r="TVX144" s="87"/>
      <c r="TVY144" s="87"/>
      <c r="TVZ144" s="87"/>
      <c r="TWA144" s="87"/>
      <c r="TWB144" s="87"/>
      <c r="TWC144" s="87"/>
      <c r="TWD144" s="87"/>
      <c r="TWE144" s="87"/>
      <c r="TWF144" s="87"/>
      <c r="TWG144" s="87"/>
      <c r="TWH144" s="87"/>
      <c r="TWI144" s="87"/>
      <c r="TWJ144" s="87"/>
      <c r="TWK144" s="87"/>
      <c r="TWL144" s="87"/>
      <c r="TWM144" s="87"/>
      <c r="TWN144" s="87"/>
      <c r="TWO144" s="87"/>
      <c r="TWP144" s="87"/>
      <c r="TWQ144" s="87"/>
      <c r="TWR144" s="87"/>
      <c r="TWS144" s="87"/>
      <c r="TWT144" s="87"/>
      <c r="TWU144" s="87"/>
      <c r="TWV144" s="87"/>
      <c r="TWW144" s="87"/>
      <c r="TWX144" s="87"/>
      <c r="TWY144" s="87"/>
      <c r="TWZ144" s="87"/>
      <c r="TXA144" s="87"/>
      <c r="TXB144" s="87"/>
      <c r="TXC144" s="87"/>
      <c r="TXD144" s="87"/>
      <c r="TXE144" s="87"/>
      <c r="TXF144" s="87"/>
      <c r="TXG144" s="87"/>
      <c r="TXH144" s="87"/>
      <c r="TXI144" s="87"/>
      <c r="TXJ144" s="87"/>
      <c r="TXK144" s="87"/>
      <c r="TXL144" s="87"/>
      <c r="TXM144" s="87"/>
      <c r="TXN144" s="87"/>
      <c r="TXO144" s="87"/>
      <c r="TXP144" s="87"/>
      <c r="TXQ144" s="87"/>
      <c r="TXR144" s="87"/>
      <c r="TXS144" s="87"/>
      <c r="TXT144" s="87"/>
      <c r="TXU144" s="87"/>
      <c r="TXV144" s="87"/>
      <c r="TXW144" s="87"/>
      <c r="TXX144" s="87"/>
      <c r="TXY144" s="87"/>
      <c r="TXZ144" s="87"/>
      <c r="TYA144" s="87"/>
      <c r="TYB144" s="87"/>
      <c r="TYC144" s="87"/>
      <c r="TYD144" s="87"/>
      <c r="TYE144" s="87"/>
      <c r="TYF144" s="87"/>
      <c r="TYG144" s="87"/>
      <c r="TYH144" s="87"/>
      <c r="TYI144" s="87"/>
      <c r="TYJ144" s="87"/>
      <c r="TYK144" s="87"/>
      <c r="TYL144" s="87"/>
      <c r="TYM144" s="87"/>
      <c r="TYN144" s="87"/>
      <c r="TYO144" s="87"/>
      <c r="TYP144" s="87"/>
      <c r="TYQ144" s="87"/>
      <c r="TYR144" s="87"/>
      <c r="TYS144" s="87"/>
      <c r="TYT144" s="87"/>
      <c r="TYU144" s="87"/>
      <c r="TYV144" s="87"/>
      <c r="TYW144" s="87"/>
      <c r="TYX144" s="87"/>
      <c r="TYY144" s="87"/>
      <c r="TYZ144" s="87"/>
      <c r="TZA144" s="87"/>
      <c r="TZB144" s="87"/>
      <c r="TZC144" s="87"/>
      <c r="TZD144" s="87"/>
      <c r="TZE144" s="87"/>
      <c r="TZF144" s="87"/>
      <c r="TZG144" s="87"/>
      <c r="TZH144" s="87"/>
      <c r="TZI144" s="87"/>
      <c r="TZJ144" s="87"/>
      <c r="TZK144" s="87"/>
      <c r="TZL144" s="87"/>
      <c r="TZM144" s="87"/>
      <c r="TZN144" s="87"/>
      <c r="TZO144" s="87"/>
      <c r="TZP144" s="87"/>
      <c r="TZQ144" s="87"/>
      <c r="TZR144" s="87"/>
      <c r="TZS144" s="87"/>
      <c r="TZT144" s="87"/>
      <c r="TZU144" s="87"/>
      <c r="TZV144" s="87"/>
      <c r="TZW144" s="87"/>
      <c r="TZX144" s="87"/>
      <c r="TZY144" s="87"/>
      <c r="TZZ144" s="87"/>
      <c r="UAA144" s="87"/>
      <c r="UAB144" s="87"/>
      <c r="UAC144" s="87"/>
      <c r="UAD144" s="87"/>
      <c r="UAE144" s="87"/>
      <c r="UAF144" s="87"/>
      <c r="UAG144" s="87"/>
      <c r="UAH144" s="87"/>
      <c r="UAI144" s="87"/>
      <c r="UAJ144" s="87"/>
      <c r="UAK144" s="87"/>
      <c r="UAL144" s="87"/>
      <c r="UAM144" s="87"/>
      <c r="UAN144" s="87"/>
      <c r="UAO144" s="87"/>
      <c r="UAP144" s="87"/>
      <c r="UAQ144" s="87"/>
      <c r="UAR144" s="87"/>
      <c r="UAS144" s="87"/>
      <c r="UAT144" s="87"/>
      <c r="UAU144" s="87"/>
      <c r="UAV144" s="87"/>
      <c r="UAW144" s="87"/>
      <c r="UAX144" s="87"/>
      <c r="UAY144" s="87"/>
      <c r="UAZ144" s="87"/>
      <c r="UBA144" s="87"/>
      <c r="UBB144" s="87"/>
      <c r="UBC144" s="87"/>
      <c r="UBD144" s="87"/>
      <c r="UBE144" s="87"/>
      <c r="UBF144" s="87"/>
      <c r="UBG144" s="87"/>
      <c r="UBH144" s="87"/>
      <c r="UBI144" s="87"/>
      <c r="UBJ144" s="87"/>
      <c r="UBK144" s="87"/>
      <c r="UBL144" s="87"/>
      <c r="UBM144" s="87"/>
      <c r="UBN144" s="87"/>
      <c r="UBO144" s="87"/>
      <c r="UBP144" s="87"/>
      <c r="UBQ144" s="87"/>
      <c r="UBR144" s="87"/>
      <c r="UBS144" s="87"/>
      <c r="UBT144" s="87"/>
      <c r="UBU144" s="87"/>
      <c r="UBV144" s="87"/>
      <c r="UBW144" s="87"/>
      <c r="UBX144" s="87"/>
      <c r="UBY144" s="87"/>
      <c r="UBZ144" s="87"/>
      <c r="UCA144" s="87"/>
      <c r="UCB144" s="87"/>
      <c r="UCC144" s="87"/>
      <c r="UCD144" s="87"/>
      <c r="UCE144" s="87"/>
      <c r="UCF144" s="87"/>
      <c r="UCG144" s="87"/>
      <c r="UCH144" s="87"/>
      <c r="UCI144" s="87"/>
      <c r="UCJ144" s="87"/>
      <c r="UCK144" s="87"/>
      <c r="UCL144" s="87"/>
      <c r="UCM144" s="87"/>
      <c r="UCN144" s="87"/>
      <c r="UCO144" s="87"/>
      <c r="UCP144" s="87"/>
      <c r="UCQ144" s="87"/>
      <c r="UCR144" s="87"/>
      <c r="UCS144" s="87"/>
      <c r="UCT144" s="87"/>
      <c r="UCU144" s="87"/>
      <c r="UCV144" s="87"/>
      <c r="UCW144" s="87"/>
      <c r="UCX144" s="87"/>
      <c r="UCY144" s="87"/>
      <c r="UCZ144" s="87"/>
      <c r="UDA144" s="87"/>
      <c r="UDB144" s="87"/>
      <c r="UDC144" s="87"/>
      <c r="UDD144" s="87"/>
      <c r="UDE144" s="87"/>
      <c r="UDF144" s="87"/>
      <c r="UDG144" s="87"/>
      <c r="UDH144" s="87"/>
      <c r="UDI144" s="87"/>
      <c r="UDJ144" s="87"/>
      <c r="UDK144" s="87"/>
      <c r="UDL144" s="87"/>
      <c r="UDM144" s="87"/>
      <c r="UDN144" s="87"/>
      <c r="UDO144" s="87"/>
      <c r="UDP144" s="87"/>
      <c r="UDQ144" s="87"/>
      <c r="UDR144" s="87"/>
      <c r="UDS144" s="87"/>
      <c r="UDT144" s="87"/>
      <c r="UDU144" s="87"/>
      <c r="UDV144" s="87"/>
      <c r="UDW144" s="87"/>
      <c r="UDX144" s="87"/>
      <c r="UDY144" s="87"/>
      <c r="UDZ144" s="87"/>
      <c r="UEA144" s="87"/>
      <c r="UEB144" s="87"/>
      <c r="UEC144" s="87"/>
      <c r="UED144" s="87"/>
      <c r="UEE144" s="87"/>
      <c r="UEF144" s="87"/>
      <c r="UEG144" s="87"/>
      <c r="UEH144" s="87"/>
      <c r="UEI144" s="87"/>
      <c r="UEJ144" s="87"/>
      <c r="UEK144" s="87"/>
      <c r="UEL144" s="87"/>
      <c r="UEM144" s="87"/>
      <c r="UEN144" s="87"/>
      <c r="UEO144" s="87"/>
      <c r="UEP144" s="87"/>
      <c r="UEQ144" s="87"/>
      <c r="UER144" s="87"/>
      <c r="UES144" s="87"/>
      <c r="UET144" s="87"/>
      <c r="UEU144" s="87"/>
      <c r="UEV144" s="87"/>
      <c r="UEW144" s="87"/>
      <c r="UEX144" s="87"/>
      <c r="UEY144" s="87"/>
      <c r="UEZ144" s="87"/>
      <c r="UFA144" s="87"/>
      <c r="UFB144" s="87"/>
      <c r="UFC144" s="87"/>
      <c r="UFD144" s="87"/>
      <c r="UFE144" s="87"/>
      <c r="UFF144" s="87"/>
      <c r="UFG144" s="87"/>
      <c r="UFH144" s="87"/>
      <c r="UFI144" s="87"/>
      <c r="UFJ144" s="87"/>
      <c r="UFK144" s="87"/>
      <c r="UFL144" s="87"/>
      <c r="UFM144" s="87"/>
      <c r="UFN144" s="87"/>
      <c r="UFO144" s="87"/>
      <c r="UFP144" s="87"/>
      <c r="UFQ144" s="87"/>
      <c r="UFR144" s="87"/>
      <c r="UFS144" s="87"/>
      <c r="UFT144" s="87"/>
      <c r="UFU144" s="87"/>
      <c r="UFV144" s="87"/>
      <c r="UFW144" s="87"/>
      <c r="UFX144" s="87"/>
      <c r="UFY144" s="87"/>
      <c r="UFZ144" s="87"/>
      <c r="UGA144" s="87"/>
      <c r="UGB144" s="87"/>
      <c r="UGC144" s="87"/>
      <c r="UGD144" s="87"/>
      <c r="UGE144" s="87"/>
      <c r="UGF144" s="87"/>
      <c r="UGG144" s="87"/>
      <c r="UGH144" s="87"/>
      <c r="UGI144" s="87"/>
      <c r="UGJ144" s="87"/>
      <c r="UGK144" s="87"/>
      <c r="UGL144" s="87"/>
      <c r="UGM144" s="87"/>
      <c r="UGN144" s="87"/>
      <c r="UGO144" s="87"/>
      <c r="UGP144" s="87"/>
      <c r="UGQ144" s="87"/>
      <c r="UGR144" s="87"/>
      <c r="UGS144" s="87"/>
      <c r="UGT144" s="87"/>
      <c r="UGU144" s="87"/>
      <c r="UGV144" s="87"/>
      <c r="UGW144" s="87"/>
      <c r="UGX144" s="87"/>
      <c r="UGY144" s="87"/>
      <c r="UGZ144" s="87"/>
      <c r="UHA144" s="87"/>
      <c r="UHB144" s="87"/>
      <c r="UHC144" s="87"/>
      <c r="UHD144" s="87"/>
      <c r="UHE144" s="87"/>
      <c r="UHF144" s="87"/>
      <c r="UHG144" s="87"/>
      <c r="UHH144" s="87"/>
      <c r="UHI144" s="87"/>
      <c r="UHJ144" s="87"/>
      <c r="UHK144" s="87"/>
      <c r="UHL144" s="87"/>
      <c r="UHM144" s="87"/>
      <c r="UHN144" s="87"/>
      <c r="UHO144" s="87"/>
      <c r="UHP144" s="87"/>
      <c r="UHQ144" s="87"/>
      <c r="UHR144" s="87"/>
      <c r="UHS144" s="87"/>
      <c r="UHT144" s="87"/>
      <c r="UHU144" s="87"/>
      <c r="UHV144" s="87"/>
      <c r="UHW144" s="87"/>
      <c r="UHX144" s="87"/>
      <c r="UHY144" s="87"/>
      <c r="UHZ144" s="87"/>
      <c r="UIA144" s="87"/>
      <c r="UIB144" s="87"/>
      <c r="UIC144" s="87"/>
      <c r="UID144" s="87"/>
      <c r="UIE144" s="87"/>
      <c r="UIF144" s="87"/>
      <c r="UIG144" s="87"/>
      <c r="UIH144" s="87"/>
      <c r="UII144" s="87"/>
      <c r="UIJ144" s="87"/>
      <c r="UIK144" s="87"/>
      <c r="UIL144" s="87"/>
      <c r="UIM144" s="87"/>
      <c r="UIN144" s="87"/>
      <c r="UIO144" s="87"/>
      <c r="UIP144" s="87"/>
      <c r="UIQ144" s="87"/>
      <c r="UIR144" s="87"/>
      <c r="UIS144" s="87"/>
      <c r="UIT144" s="87"/>
      <c r="UIU144" s="87"/>
      <c r="UIV144" s="87"/>
      <c r="UIW144" s="87"/>
      <c r="UIX144" s="87"/>
      <c r="UIY144" s="87"/>
      <c r="UIZ144" s="87"/>
      <c r="UJA144" s="87"/>
      <c r="UJB144" s="87"/>
      <c r="UJC144" s="87"/>
      <c r="UJD144" s="87"/>
      <c r="UJE144" s="87"/>
      <c r="UJF144" s="87"/>
      <c r="UJG144" s="87"/>
      <c r="UJH144" s="87"/>
      <c r="UJI144" s="87"/>
      <c r="UJJ144" s="87"/>
      <c r="UJK144" s="87"/>
      <c r="UJL144" s="87"/>
      <c r="UJM144" s="87"/>
      <c r="UJN144" s="87"/>
      <c r="UJO144" s="87"/>
      <c r="UJP144" s="87"/>
      <c r="UJQ144" s="87"/>
      <c r="UJR144" s="87"/>
      <c r="UJS144" s="87"/>
      <c r="UJT144" s="87"/>
      <c r="UJU144" s="87"/>
      <c r="UJV144" s="87"/>
      <c r="UJW144" s="87"/>
      <c r="UJX144" s="87"/>
      <c r="UJY144" s="87"/>
      <c r="UJZ144" s="87"/>
      <c r="UKA144" s="87"/>
      <c r="UKB144" s="87"/>
      <c r="UKC144" s="87"/>
      <c r="UKD144" s="87"/>
      <c r="UKE144" s="87"/>
      <c r="UKF144" s="87"/>
      <c r="UKG144" s="87"/>
      <c r="UKH144" s="87"/>
      <c r="UKI144" s="87"/>
      <c r="UKJ144" s="87"/>
      <c r="UKK144" s="87"/>
      <c r="UKL144" s="87"/>
      <c r="UKM144" s="87"/>
      <c r="UKN144" s="87"/>
      <c r="UKO144" s="87"/>
      <c r="UKP144" s="87"/>
      <c r="UKQ144" s="87"/>
      <c r="UKR144" s="87"/>
      <c r="UKS144" s="87"/>
      <c r="UKT144" s="87"/>
      <c r="UKU144" s="87"/>
      <c r="UKV144" s="87"/>
      <c r="UKW144" s="87"/>
      <c r="UKX144" s="87"/>
      <c r="UKY144" s="87"/>
      <c r="UKZ144" s="87"/>
      <c r="ULA144" s="87"/>
      <c r="ULB144" s="87"/>
      <c r="ULC144" s="87"/>
      <c r="ULD144" s="87"/>
      <c r="ULE144" s="87"/>
      <c r="ULF144" s="87"/>
      <c r="ULG144" s="87"/>
      <c r="ULH144" s="87"/>
      <c r="ULI144" s="87"/>
      <c r="ULJ144" s="87"/>
      <c r="ULK144" s="87"/>
      <c r="ULL144" s="87"/>
      <c r="ULM144" s="87"/>
      <c r="ULN144" s="87"/>
      <c r="ULO144" s="87"/>
      <c r="ULP144" s="87"/>
      <c r="ULQ144" s="87"/>
      <c r="ULR144" s="87"/>
      <c r="ULS144" s="87"/>
      <c r="ULT144" s="87"/>
      <c r="ULU144" s="87"/>
      <c r="ULV144" s="87"/>
      <c r="ULW144" s="87"/>
      <c r="ULX144" s="87"/>
      <c r="ULY144" s="87"/>
      <c r="ULZ144" s="87"/>
      <c r="UMA144" s="87"/>
      <c r="UMB144" s="87"/>
      <c r="UMC144" s="87"/>
      <c r="UMD144" s="87"/>
      <c r="UME144" s="87"/>
      <c r="UMF144" s="87"/>
      <c r="UMG144" s="87"/>
      <c r="UMH144" s="87"/>
      <c r="UMI144" s="87"/>
      <c r="UMJ144" s="87"/>
      <c r="UMK144" s="87"/>
      <c r="UML144" s="87"/>
      <c r="UMM144" s="87"/>
      <c r="UMN144" s="87"/>
      <c r="UMO144" s="87"/>
      <c r="UMP144" s="87"/>
      <c r="UMQ144" s="87"/>
      <c r="UMR144" s="87"/>
      <c r="UMS144" s="87"/>
      <c r="UMT144" s="87"/>
      <c r="UMU144" s="87"/>
      <c r="UMV144" s="87"/>
      <c r="UMW144" s="87"/>
      <c r="UMX144" s="87"/>
      <c r="UMY144" s="87"/>
      <c r="UMZ144" s="87"/>
      <c r="UNA144" s="87"/>
      <c r="UNB144" s="87"/>
      <c r="UNC144" s="87"/>
      <c r="UND144" s="87"/>
      <c r="UNE144" s="87"/>
      <c r="UNF144" s="87"/>
      <c r="UNG144" s="87"/>
      <c r="UNH144" s="87"/>
      <c r="UNI144" s="87"/>
      <c r="UNJ144" s="87"/>
      <c r="UNK144" s="87"/>
      <c r="UNL144" s="87"/>
      <c r="UNM144" s="87"/>
      <c r="UNN144" s="87"/>
      <c r="UNO144" s="87"/>
      <c r="UNP144" s="87"/>
      <c r="UNQ144" s="87"/>
      <c r="UNR144" s="87"/>
      <c r="UNS144" s="87"/>
      <c r="UNT144" s="87"/>
      <c r="UNU144" s="87"/>
      <c r="UNV144" s="87"/>
      <c r="UNW144" s="87"/>
      <c r="UNX144" s="87"/>
      <c r="UNY144" s="87"/>
      <c r="UNZ144" s="87"/>
      <c r="UOA144" s="87"/>
      <c r="UOB144" s="87"/>
      <c r="UOC144" s="87"/>
      <c r="UOD144" s="87"/>
      <c r="UOE144" s="87"/>
      <c r="UOF144" s="87"/>
      <c r="UOG144" s="87"/>
      <c r="UOH144" s="87"/>
      <c r="UOI144" s="87"/>
      <c r="UOJ144" s="87"/>
      <c r="UOK144" s="87"/>
      <c r="UOL144" s="87"/>
      <c r="UOM144" s="87"/>
      <c r="UON144" s="87"/>
      <c r="UOO144" s="87"/>
      <c r="UOP144" s="87"/>
      <c r="UOQ144" s="87"/>
      <c r="UOR144" s="87"/>
      <c r="UOS144" s="87"/>
      <c r="UOT144" s="87"/>
      <c r="UOU144" s="87"/>
      <c r="UOV144" s="87"/>
      <c r="UOW144" s="87"/>
      <c r="UOX144" s="87"/>
      <c r="UOY144" s="87"/>
      <c r="UOZ144" s="87"/>
      <c r="UPA144" s="87"/>
      <c r="UPB144" s="87"/>
      <c r="UPC144" s="87"/>
      <c r="UPD144" s="87"/>
      <c r="UPE144" s="87"/>
      <c r="UPF144" s="87"/>
      <c r="UPG144" s="87"/>
      <c r="UPH144" s="87"/>
      <c r="UPI144" s="87"/>
      <c r="UPJ144" s="87"/>
      <c r="UPK144" s="87"/>
      <c r="UPL144" s="87"/>
      <c r="UPM144" s="87"/>
      <c r="UPN144" s="87"/>
      <c r="UPO144" s="87"/>
      <c r="UPP144" s="87"/>
      <c r="UPQ144" s="87"/>
      <c r="UPR144" s="87"/>
      <c r="UPS144" s="87"/>
      <c r="UPT144" s="87"/>
      <c r="UPU144" s="87"/>
      <c r="UPV144" s="87"/>
      <c r="UPW144" s="87"/>
      <c r="UPX144" s="87"/>
      <c r="UPY144" s="87"/>
      <c r="UPZ144" s="87"/>
      <c r="UQA144" s="87"/>
      <c r="UQB144" s="87"/>
      <c r="UQC144" s="87"/>
      <c r="UQD144" s="87"/>
      <c r="UQE144" s="87"/>
      <c r="UQF144" s="87"/>
      <c r="UQG144" s="87"/>
      <c r="UQH144" s="87"/>
      <c r="UQI144" s="87"/>
      <c r="UQJ144" s="87"/>
      <c r="UQK144" s="87"/>
      <c r="UQL144" s="87"/>
      <c r="UQM144" s="87"/>
      <c r="UQN144" s="87"/>
      <c r="UQO144" s="87"/>
      <c r="UQP144" s="87"/>
      <c r="UQQ144" s="87"/>
      <c r="UQR144" s="87"/>
      <c r="UQS144" s="87"/>
      <c r="UQT144" s="87"/>
      <c r="UQU144" s="87"/>
      <c r="UQV144" s="87"/>
      <c r="UQW144" s="87"/>
      <c r="UQX144" s="87"/>
      <c r="UQY144" s="87"/>
      <c r="UQZ144" s="87"/>
      <c r="URA144" s="87"/>
      <c r="URB144" s="87"/>
      <c r="URC144" s="87"/>
      <c r="URD144" s="87"/>
      <c r="URE144" s="87"/>
      <c r="URF144" s="87"/>
      <c r="URG144" s="87"/>
      <c r="URH144" s="87"/>
      <c r="URI144" s="87"/>
      <c r="URJ144" s="87"/>
      <c r="URK144" s="87"/>
      <c r="URL144" s="87"/>
      <c r="URM144" s="87"/>
      <c r="URN144" s="87"/>
      <c r="URO144" s="87"/>
      <c r="URP144" s="87"/>
      <c r="URQ144" s="87"/>
      <c r="URR144" s="87"/>
      <c r="URS144" s="87"/>
      <c r="URT144" s="87"/>
      <c r="URU144" s="87"/>
      <c r="URV144" s="87"/>
      <c r="URW144" s="87"/>
      <c r="URX144" s="87"/>
      <c r="URY144" s="87"/>
      <c r="URZ144" s="87"/>
      <c r="USA144" s="87"/>
      <c r="USB144" s="87"/>
      <c r="USC144" s="87"/>
      <c r="USD144" s="87"/>
      <c r="USE144" s="87"/>
      <c r="USF144" s="87"/>
      <c r="USG144" s="87"/>
      <c r="USH144" s="87"/>
      <c r="USI144" s="87"/>
      <c r="USJ144" s="87"/>
      <c r="USK144" s="87"/>
      <c r="USL144" s="87"/>
      <c r="USM144" s="87"/>
      <c r="USN144" s="87"/>
      <c r="USO144" s="87"/>
      <c r="USP144" s="87"/>
      <c r="USQ144" s="87"/>
      <c r="USR144" s="87"/>
      <c r="USS144" s="87"/>
      <c r="UST144" s="87"/>
      <c r="USU144" s="87"/>
      <c r="USV144" s="87"/>
      <c r="USW144" s="87"/>
      <c r="USX144" s="87"/>
      <c r="USY144" s="87"/>
      <c r="USZ144" s="87"/>
      <c r="UTA144" s="87"/>
      <c r="UTB144" s="87"/>
      <c r="UTC144" s="87"/>
      <c r="UTD144" s="87"/>
      <c r="UTE144" s="87"/>
      <c r="UTF144" s="87"/>
      <c r="UTG144" s="87"/>
      <c r="UTH144" s="87"/>
      <c r="UTI144" s="87"/>
      <c r="UTJ144" s="87"/>
      <c r="UTK144" s="87"/>
      <c r="UTL144" s="87"/>
      <c r="UTM144" s="87"/>
      <c r="UTN144" s="87"/>
      <c r="UTO144" s="87"/>
      <c r="UTP144" s="87"/>
      <c r="UTQ144" s="87"/>
      <c r="UTR144" s="87"/>
      <c r="UTS144" s="87"/>
      <c r="UTT144" s="87"/>
      <c r="UTU144" s="87"/>
      <c r="UTV144" s="87"/>
      <c r="UTW144" s="87"/>
      <c r="UTX144" s="87"/>
      <c r="UTY144" s="87"/>
      <c r="UTZ144" s="87"/>
      <c r="UUA144" s="87"/>
      <c r="UUB144" s="87"/>
      <c r="UUC144" s="87"/>
      <c r="UUD144" s="87"/>
      <c r="UUE144" s="87"/>
      <c r="UUF144" s="87"/>
      <c r="UUG144" s="87"/>
      <c r="UUH144" s="87"/>
      <c r="UUI144" s="87"/>
      <c r="UUJ144" s="87"/>
      <c r="UUK144" s="87"/>
      <c r="UUL144" s="87"/>
      <c r="UUM144" s="87"/>
      <c r="UUN144" s="87"/>
      <c r="UUO144" s="87"/>
      <c r="UUP144" s="87"/>
      <c r="UUQ144" s="87"/>
      <c r="UUR144" s="87"/>
      <c r="UUS144" s="87"/>
      <c r="UUT144" s="87"/>
      <c r="UUU144" s="87"/>
      <c r="UUV144" s="87"/>
      <c r="UUW144" s="87"/>
      <c r="UUX144" s="87"/>
      <c r="UUY144" s="87"/>
      <c r="UUZ144" s="87"/>
      <c r="UVA144" s="87"/>
      <c r="UVB144" s="87"/>
      <c r="UVC144" s="87"/>
      <c r="UVD144" s="87"/>
      <c r="UVE144" s="87"/>
      <c r="UVF144" s="87"/>
      <c r="UVG144" s="87"/>
      <c r="UVH144" s="87"/>
      <c r="UVI144" s="87"/>
      <c r="UVJ144" s="87"/>
      <c r="UVK144" s="87"/>
      <c r="UVL144" s="87"/>
      <c r="UVM144" s="87"/>
      <c r="UVN144" s="87"/>
      <c r="UVO144" s="87"/>
      <c r="UVP144" s="87"/>
      <c r="UVQ144" s="87"/>
      <c r="UVR144" s="87"/>
      <c r="UVS144" s="87"/>
      <c r="UVT144" s="87"/>
      <c r="UVU144" s="87"/>
      <c r="UVV144" s="87"/>
      <c r="UVW144" s="87"/>
      <c r="UVX144" s="87"/>
      <c r="UVY144" s="87"/>
      <c r="UVZ144" s="87"/>
      <c r="UWA144" s="87"/>
      <c r="UWB144" s="87"/>
      <c r="UWC144" s="87"/>
      <c r="UWD144" s="87"/>
      <c r="UWE144" s="87"/>
      <c r="UWF144" s="87"/>
      <c r="UWG144" s="87"/>
      <c r="UWH144" s="87"/>
      <c r="UWI144" s="87"/>
      <c r="UWJ144" s="87"/>
      <c r="UWK144" s="87"/>
      <c r="UWL144" s="87"/>
      <c r="UWM144" s="87"/>
      <c r="UWN144" s="87"/>
      <c r="UWO144" s="87"/>
      <c r="UWP144" s="87"/>
      <c r="UWQ144" s="87"/>
      <c r="UWR144" s="87"/>
      <c r="UWS144" s="87"/>
      <c r="UWT144" s="87"/>
      <c r="UWU144" s="87"/>
      <c r="UWV144" s="87"/>
      <c r="UWW144" s="87"/>
      <c r="UWX144" s="87"/>
      <c r="UWY144" s="87"/>
      <c r="UWZ144" s="87"/>
      <c r="UXA144" s="87"/>
      <c r="UXB144" s="87"/>
      <c r="UXC144" s="87"/>
      <c r="UXD144" s="87"/>
      <c r="UXE144" s="87"/>
      <c r="UXF144" s="87"/>
      <c r="UXG144" s="87"/>
      <c r="UXH144" s="87"/>
      <c r="UXI144" s="87"/>
      <c r="UXJ144" s="87"/>
      <c r="UXK144" s="87"/>
      <c r="UXL144" s="87"/>
      <c r="UXM144" s="87"/>
      <c r="UXN144" s="87"/>
      <c r="UXO144" s="87"/>
      <c r="UXP144" s="87"/>
      <c r="UXQ144" s="87"/>
      <c r="UXR144" s="87"/>
      <c r="UXS144" s="87"/>
      <c r="UXT144" s="87"/>
      <c r="UXU144" s="87"/>
      <c r="UXV144" s="87"/>
      <c r="UXW144" s="87"/>
      <c r="UXX144" s="87"/>
      <c r="UXY144" s="87"/>
      <c r="UXZ144" s="87"/>
      <c r="UYA144" s="87"/>
      <c r="UYB144" s="87"/>
      <c r="UYC144" s="87"/>
      <c r="UYD144" s="87"/>
      <c r="UYE144" s="87"/>
      <c r="UYF144" s="87"/>
      <c r="UYG144" s="87"/>
      <c r="UYH144" s="87"/>
      <c r="UYI144" s="87"/>
      <c r="UYJ144" s="87"/>
      <c r="UYK144" s="87"/>
      <c r="UYL144" s="87"/>
      <c r="UYM144" s="87"/>
      <c r="UYN144" s="87"/>
      <c r="UYO144" s="87"/>
      <c r="UYP144" s="87"/>
      <c r="UYQ144" s="87"/>
      <c r="UYR144" s="87"/>
      <c r="UYS144" s="87"/>
      <c r="UYT144" s="87"/>
      <c r="UYU144" s="87"/>
      <c r="UYV144" s="87"/>
      <c r="UYW144" s="87"/>
      <c r="UYX144" s="87"/>
      <c r="UYY144" s="87"/>
      <c r="UYZ144" s="87"/>
      <c r="UZA144" s="87"/>
      <c r="UZB144" s="87"/>
      <c r="UZC144" s="87"/>
      <c r="UZD144" s="87"/>
      <c r="UZE144" s="87"/>
      <c r="UZF144" s="87"/>
      <c r="UZG144" s="87"/>
      <c r="UZH144" s="87"/>
      <c r="UZI144" s="87"/>
      <c r="UZJ144" s="87"/>
      <c r="UZK144" s="87"/>
      <c r="UZL144" s="87"/>
      <c r="UZM144" s="87"/>
      <c r="UZN144" s="87"/>
      <c r="UZO144" s="87"/>
      <c r="UZP144" s="87"/>
      <c r="UZQ144" s="87"/>
      <c r="UZR144" s="87"/>
      <c r="UZS144" s="87"/>
      <c r="UZT144" s="87"/>
      <c r="UZU144" s="87"/>
      <c r="UZV144" s="87"/>
      <c r="UZW144" s="87"/>
      <c r="UZX144" s="87"/>
      <c r="UZY144" s="87"/>
      <c r="UZZ144" s="87"/>
      <c r="VAA144" s="87"/>
      <c r="VAB144" s="87"/>
      <c r="VAC144" s="87"/>
      <c r="VAD144" s="87"/>
      <c r="VAE144" s="87"/>
      <c r="VAF144" s="87"/>
      <c r="VAG144" s="87"/>
      <c r="VAH144" s="87"/>
      <c r="VAI144" s="87"/>
      <c r="VAJ144" s="87"/>
      <c r="VAK144" s="87"/>
      <c r="VAL144" s="87"/>
      <c r="VAM144" s="87"/>
      <c r="VAN144" s="87"/>
      <c r="VAO144" s="87"/>
      <c r="VAP144" s="87"/>
      <c r="VAQ144" s="87"/>
      <c r="VAR144" s="87"/>
      <c r="VAS144" s="87"/>
      <c r="VAT144" s="87"/>
      <c r="VAU144" s="87"/>
      <c r="VAV144" s="87"/>
      <c r="VAW144" s="87"/>
      <c r="VAX144" s="87"/>
      <c r="VAY144" s="87"/>
      <c r="VAZ144" s="87"/>
      <c r="VBA144" s="87"/>
      <c r="VBB144" s="87"/>
      <c r="VBC144" s="87"/>
      <c r="VBD144" s="87"/>
      <c r="VBE144" s="87"/>
      <c r="VBF144" s="87"/>
      <c r="VBG144" s="87"/>
      <c r="VBH144" s="87"/>
      <c r="VBI144" s="87"/>
      <c r="VBJ144" s="87"/>
      <c r="VBK144" s="87"/>
      <c r="VBL144" s="87"/>
      <c r="VBM144" s="87"/>
      <c r="VBN144" s="87"/>
      <c r="VBO144" s="87"/>
      <c r="VBP144" s="87"/>
      <c r="VBQ144" s="87"/>
      <c r="VBR144" s="87"/>
      <c r="VBS144" s="87"/>
      <c r="VBT144" s="87"/>
      <c r="VBU144" s="87"/>
      <c r="VBV144" s="87"/>
      <c r="VBW144" s="87"/>
      <c r="VBX144" s="87"/>
      <c r="VBY144" s="87"/>
      <c r="VBZ144" s="87"/>
      <c r="VCA144" s="87"/>
      <c r="VCB144" s="87"/>
      <c r="VCC144" s="87"/>
      <c r="VCD144" s="87"/>
      <c r="VCE144" s="87"/>
      <c r="VCF144" s="87"/>
      <c r="VCG144" s="87"/>
      <c r="VCH144" s="87"/>
      <c r="VCI144" s="87"/>
      <c r="VCJ144" s="87"/>
      <c r="VCK144" s="87"/>
      <c r="VCL144" s="87"/>
      <c r="VCM144" s="87"/>
      <c r="VCN144" s="87"/>
      <c r="VCO144" s="87"/>
      <c r="VCP144" s="87"/>
      <c r="VCQ144" s="87"/>
      <c r="VCR144" s="87"/>
      <c r="VCS144" s="87"/>
      <c r="VCT144" s="87"/>
      <c r="VCU144" s="87"/>
      <c r="VCV144" s="87"/>
      <c r="VCW144" s="87"/>
      <c r="VCX144" s="87"/>
      <c r="VCY144" s="87"/>
      <c r="VCZ144" s="87"/>
      <c r="VDA144" s="87"/>
      <c r="VDB144" s="87"/>
      <c r="VDC144" s="87"/>
      <c r="VDD144" s="87"/>
      <c r="VDE144" s="87"/>
      <c r="VDF144" s="87"/>
      <c r="VDG144" s="87"/>
      <c r="VDH144" s="87"/>
      <c r="VDI144" s="87"/>
      <c r="VDJ144" s="87"/>
      <c r="VDK144" s="87"/>
      <c r="VDL144" s="87"/>
      <c r="VDM144" s="87"/>
      <c r="VDN144" s="87"/>
      <c r="VDO144" s="87"/>
      <c r="VDP144" s="87"/>
      <c r="VDQ144" s="87"/>
      <c r="VDR144" s="87"/>
      <c r="VDS144" s="87"/>
      <c r="VDT144" s="87"/>
      <c r="VDU144" s="87"/>
      <c r="VDV144" s="87"/>
      <c r="VDW144" s="87"/>
      <c r="VDX144" s="87"/>
      <c r="VDY144" s="87"/>
      <c r="VDZ144" s="87"/>
      <c r="VEA144" s="87"/>
      <c r="VEB144" s="87"/>
      <c r="VEC144" s="87"/>
      <c r="VED144" s="87"/>
      <c r="VEE144" s="87"/>
      <c r="VEF144" s="87"/>
      <c r="VEG144" s="87"/>
      <c r="VEH144" s="87"/>
      <c r="VEI144" s="87"/>
      <c r="VEJ144" s="87"/>
      <c r="VEK144" s="87"/>
      <c r="VEL144" s="87"/>
      <c r="VEM144" s="87"/>
      <c r="VEN144" s="87"/>
      <c r="VEO144" s="87"/>
      <c r="VEP144" s="87"/>
      <c r="VEQ144" s="87"/>
      <c r="VER144" s="87"/>
      <c r="VES144" s="87"/>
      <c r="VET144" s="87"/>
      <c r="VEU144" s="87"/>
      <c r="VEV144" s="87"/>
      <c r="VEW144" s="87"/>
      <c r="VEX144" s="87"/>
      <c r="VEY144" s="87"/>
      <c r="VEZ144" s="87"/>
      <c r="VFA144" s="87"/>
      <c r="VFB144" s="87"/>
      <c r="VFC144" s="87"/>
      <c r="VFD144" s="87"/>
      <c r="VFE144" s="87"/>
      <c r="VFF144" s="87"/>
      <c r="VFG144" s="87"/>
      <c r="VFH144" s="87"/>
      <c r="VFI144" s="87"/>
      <c r="VFJ144" s="87"/>
      <c r="VFK144" s="87"/>
      <c r="VFL144" s="87"/>
      <c r="VFM144" s="87"/>
      <c r="VFN144" s="87"/>
      <c r="VFO144" s="87"/>
      <c r="VFP144" s="87"/>
      <c r="VFQ144" s="87"/>
      <c r="VFR144" s="87"/>
      <c r="VFS144" s="87"/>
      <c r="VFT144" s="87"/>
      <c r="VFU144" s="87"/>
      <c r="VFV144" s="87"/>
      <c r="VFW144" s="87"/>
      <c r="VFX144" s="87"/>
      <c r="VFY144" s="87"/>
      <c r="VFZ144" s="87"/>
      <c r="VGA144" s="87"/>
      <c r="VGB144" s="87"/>
      <c r="VGC144" s="87"/>
      <c r="VGD144" s="87"/>
      <c r="VGE144" s="87"/>
      <c r="VGF144" s="87"/>
      <c r="VGG144" s="87"/>
      <c r="VGH144" s="87"/>
      <c r="VGI144" s="87"/>
      <c r="VGJ144" s="87"/>
      <c r="VGK144" s="87"/>
      <c r="VGL144" s="87"/>
      <c r="VGM144" s="87"/>
      <c r="VGN144" s="87"/>
      <c r="VGO144" s="87"/>
      <c r="VGP144" s="87"/>
      <c r="VGQ144" s="87"/>
      <c r="VGR144" s="87"/>
      <c r="VGS144" s="87"/>
      <c r="VGT144" s="87"/>
      <c r="VGU144" s="87"/>
      <c r="VGV144" s="87"/>
      <c r="VGW144" s="87"/>
      <c r="VGX144" s="87"/>
      <c r="VGY144" s="87"/>
      <c r="VGZ144" s="87"/>
      <c r="VHA144" s="87"/>
      <c r="VHB144" s="87"/>
      <c r="VHC144" s="87"/>
      <c r="VHD144" s="87"/>
      <c r="VHE144" s="87"/>
      <c r="VHF144" s="87"/>
      <c r="VHG144" s="87"/>
      <c r="VHH144" s="87"/>
      <c r="VHI144" s="87"/>
      <c r="VHJ144" s="87"/>
      <c r="VHK144" s="87"/>
      <c r="VHL144" s="87"/>
      <c r="VHM144" s="87"/>
      <c r="VHN144" s="87"/>
      <c r="VHO144" s="87"/>
      <c r="VHP144" s="87"/>
      <c r="VHQ144" s="87"/>
      <c r="VHR144" s="87"/>
      <c r="VHS144" s="87"/>
      <c r="VHT144" s="87"/>
      <c r="VHU144" s="87"/>
      <c r="VHV144" s="87"/>
      <c r="VHW144" s="87"/>
      <c r="VHX144" s="87"/>
      <c r="VHY144" s="87"/>
      <c r="VHZ144" s="87"/>
      <c r="VIA144" s="87"/>
      <c r="VIB144" s="87"/>
      <c r="VIC144" s="87"/>
      <c r="VID144" s="87"/>
      <c r="VIE144" s="87"/>
      <c r="VIF144" s="87"/>
      <c r="VIG144" s="87"/>
      <c r="VIH144" s="87"/>
      <c r="VII144" s="87"/>
      <c r="VIJ144" s="87"/>
      <c r="VIK144" s="87"/>
      <c r="VIL144" s="87"/>
      <c r="VIM144" s="87"/>
      <c r="VIN144" s="87"/>
      <c r="VIO144" s="87"/>
      <c r="VIP144" s="87"/>
      <c r="VIQ144" s="87"/>
      <c r="VIR144" s="87"/>
      <c r="VIS144" s="87"/>
      <c r="VIT144" s="87"/>
      <c r="VIU144" s="87"/>
      <c r="VIV144" s="87"/>
      <c r="VIW144" s="87"/>
      <c r="VIX144" s="87"/>
      <c r="VIY144" s="87"/>
      <c r="VIZ144" s="87"/>
      <c r="VJA144" s="87"/>
      <c r="VJB144" s="87"/>
      <c r="VJC144" s="87"/>
      <c r="VJD144" s="87"/>
      <c r="VJE144" s="87"/>
      <c r="VJF144" s="87"/>
      <c r="VJG144" s="87"/>
      <c r="VJH144" s="87"/>
      <c r="VJI144" s="87"/>
      <c r="VJJ144" s="87"/>
      <c r="VJK144" s="87"/>
      <c r="VJL144" s="87"/>
      <c r="VJM144" s="87"/>
      <c r="VJN144" s="87"/>
      <c r="VJO144" s="87"/>
      <c r="VJP144" s="87"/>
      <c r="VJQ144" s="87"/>
      <c r="VJR144" s="87"/>
      <c r="VJS144" s="87"/>
      <c r="VJT144" s="87"/>
      <c r="VJU144" s="87"/>
      <c r="VJV144" s="87"/>
      <c r="VJW144" s="87"/>
      <c r="VJX144" s="87"/>
      <c r="VJY144" s="87"/>
      <c r="VJZ144" s="87"/>
      <c r="VKA144" s="87"/>
      <c r="VKB144" s="87"/>
      <c r="VKC144" s="87"/>
      <c r="VKD144" s="87"/>
      <c r="VKE144" s="87"/>
      <c r="VKF144" s="87"/>
      <c r="VKG144" s="87"/>
      <c r="VKH144" s="87"/>
      <c r="VKI144" s="87"/>
      <c r="VKJ144" s="87"/>
      <c r="VKK144" s="87"/>
      <c r="VKL144" s="87"/>
      <c r="VKM144" s="87"/>
      <c r="VKN144" s="87"/>
      <c r="VKO144" s="87"/>
      <c r="VKP144" s="87"/>
      <c r="VKQ144" s="87"/>
      <c r="VKR144" s="87"/>
      <c r="VKS144" s="87"/>
      <c r="VKT144" s="87"/>
      <c r="VKU144" s="87"/>
      <c r="VKV144" s="87"/>
      <c r="VKW144" s="87"/>
      <c r="VKX144" s="87"/>
      <c r="VKY144" s="87"/>
      <c r="VKZ144" s="87"/>
      <c r="VLA144" s="87"/>
      <c r="VLB144" s="87"/>
      <c r="VLC144" s="87"/>
      <c r="VLD144" s="87"/>
      <c r="VLE144" s="87"/>
      <c r="VLF144" s="87"/>
      <c r="VLG144" s="87"/>
      <c r="VLH144" s="87"/>
      <c r="VLI144" s="87"/>
      <c r="VLJ144" s="87"/>
      <c r="VLK144" s="87"/>
      <c r="VLL144" s="87"/>
      <c r="VLM144" s="87"/>
      <c r="VLN144" s="87"/>
      <c r="VLO144" s="87"/>
      <c r="VLP144" s="87"/>
      <c r="VLQ144" s="87"/>
      <c r="VLR144" s="87"/>
      <c r="VLS144" s="87"/>
      <c r="VLT144" s="87"/>
      <c r="VLU144" s="87"/>
      <c r="VLV144" s="87"/>
      <c r="VLW144" s="87"/>
      <c r="VLX144" s="87"/>
      <c r="VLY144" s="87"/>
      <c r="VLZ144" s="87"/>
      <c r="VMA144" s="87"/>
      <c r="VMB144" s="87"/>
      <c r="VMC144" s="87"/>
      <c r="VMD144" s="87"/>
      <c r="VME144" s="87"/>
      <c r="VMF144" s="87"/>
      <c r="VMG144" s="87"/>
      <c r="VMH144" s="87"/>
      <c r="VMI144" s="87"/>
      <c r="VMJ144" s="87"/>
      <c r="VMK144" s="87"/>
      <c r="VML144" s="87"/>
      <c r="VMM144" s="87"/>
      <c r="VMN144" s="87"/>
      <c r="VMO144" s="87"/>
      <c r="VMP144" s="87"/>
      <c r="VMQ144" s="87"/>
      <c r="VMR144" s="87"/>
      <c r="VMS144" s="87"/>
      <c r="VMT144" s="87"/>
      <c r="VMU144" s="87"/>
      <c r="VMV144" s="87"/>
      <c r="VMW144" s="87"/>
      <c r="VMX144" s="87"/>
      <c r="VMY144" s="87"/>
      <c r="VMZ144" s="87"/>
      <c r="VNA144" s="87"/>
      <c r="VNB144" s="87"/>
      <c r="VNC144" s="87"/>
      <c r="VND144" s="87"/>
      <c r="VNE144" s="87"/>
      <c r="VNF144" s="87"/>
      <c r="VNG144" s="87"/>
      <c r="VNH144" s="87"/>
      <c r="VNI144" s="87"/>
      <c r="VNJ144" s="87"/>
      <c r="VNK144" s="87"/>
      <c r="VNL144" s="87"/>
      <c r="VNM144" s="87"/>
      <c r="VNN144" s="87"/>
      <c r="VNO144" s="87"/>
      <c r="VNP144" s="87"/>
      <c r="VNQ144" s="87"/>
      <c r="VNR144" s="87"/>
      <c r="VNS144" s="87"/>
      <c r="VNT144" s="87"/>
      <c r="VNU144" s="87"/>
      <c r="VNV144" s="87"/>
      <c r="VNW144" s="87"/>
      <c r="VNX144" s="87"/>
      <c r="VNY144" s="87"/>
      <c r="VNZ144" s="87"/>
      <c r="VOA144" s="87"/>
      <c r="VOB144" s="87"/>
      <c r="VOC144" s="87"/>
      <c r="VOD144" s="87"/>
      <c r="VOE144" s="87"/>
      <c r="VOF144" s="87"/>
      <c r="VOG144" s="87"/>
      <c r="VOH144" s="87"/>
      <c r="VOI144" s="87"/>
      <c r="VOJ144" s="87"/>
      <c r="VOK144" s="87"/>
      <c r="VOL144" s="87"/>
      <c r="VOM144" s="87"/>
      <c r="VON144" s="87"/>
      <c r="VOO144" s="87"/>
      <c r="VOP144" s="87"/>
      <c r="VOQ144" s="87"/>
      <c r="VOR144" s="87"/>
      <c r="VOS144" s="87"/>
      <c r="VOT144" s="87"/>
      <c r="VOU144" s="87"/>
      <c r="VOV144" s="87"/>
      <c r="VOW144" s="87"/>
      <c r="VOX144" s="87"/>
      <c r="VOY144" s="87"/>
      <c r="VOZ144" s="87"/>
      <c r="VPA144" s="87"/>
      <c r="VPB144" s="87"/>
      <c r="VPC144" s="87"/>
      <c r="VPD144" s="87"/>
      <c r="VPE144" s="87"/>
      <c r="VPF144" s="87"/>
      <c r="VPG144" s="87"/>
      <c r="VPH144" s="87"/>
      <c r="VPI144" s="87"/>
      <c r="VPJ144" s="87"/>
      <c r="VPK144" s="87"/>
      <c r="VPL144" s="87"/>
      <c r="VPM144" s="87"/>
      <c r="VPN144" s="87"/>
      <c r="VPO144" s="87"/>
      <c r="VPP144" s="87"/>
      <c r="VPQ144" s="87"/>
      <c r="VPR144" s="87"/>
      <c r="VPS144" s="87"/>
      <c r="VPT144" s="87"/>
      <c r="VPU144" s="87"/>
      <c r="VPV144" s="87"/>
      <c r="VPW144" s="87"/>
      <c r="VPX144" s="87"/>
      <c r="VPY144" s="87"/>
      <c r="VPZ144" s="87"/>
      <c r="VQA144" s="87"/>
      <c r="VQB144" s="87"/>
      <c r="VQC144" s="87"/>
      <c r="VQD144" s="87"/>
      <c r="VQE144" s="87"/>
      <c r="VQF144" s="87"/>
      <c r="VQG144" s="87"/>
      <c r="VQH144" s="87"/>
      <c r="VQI144" s="87"/>
      <c r="VQJ144" s="87"/>
      <c r="VQK144" s="87"/>
      <c r="VQL144" s="87"/>
      <c r="VQM144" s="87"/>
      <c r="VQN144" s="87"/>
      <c r="VQO144" s="87"/>
      <c r="VQP144" s="87"/>
      <c r="VQQ144" s="87"/>
      <c r="VQR144" s="87"/>
      <c r="VQS144" s="87"/>
      <c r="VQT144" s="87"/>
      <c r="VQU144" s="87"/>
      <c r="VQV144" s="87"/>
      <c r="VQW144" s="87"/>
      <c r="VQX144" s="87"/>
      <c r="VQY144" s="87"/>
      <c r="VQZ144" s="87"/>
      <c r="VRA144" s="87"/>
      <c r="VRB144" s="87"/>
      <c r="VRC144" s="87"/>
      <c r="VRD144" s="87"/>
      <c r="VRE144" s="87"/>
      <c r="VRF144" s="87"/>
      <c r="VRG144" s="87"/>
      <c r="VRH144" s="87"/>
      <c r="VRI144" s="87"/>
      <c r="VRJ144" s="87"/>
      <c r="VRK144" s="87"/>
      <c r="VRL144" s="87"/>
      <c r="VRM144" s="87"/>
      <c r="VRN144" s="87"/>
      <c r="VRO144" s="87"/>
      <c r="VRP144" s="87"/>
      <c r="VRQ144" s="87"/>
      <c r="VRR144" s="87"/>
      <c r="VRS144" s="87"/>
      <c r="VRT144" s="87"/>
      <c r="VRU144" s="87"/>
      <c r="VRV144" s="87"/>
      <c r="VRW144" s="87"/>
      <c r="VRX144" s="87"/>
      <c r="VRY144" s="87"/>
      <c r="VRZ144" s="87"/>
      <c r="VSA144" s="87"/>
      <c r="VSB144" s="87"/>
      <c r="VSC144" s="87"/>
      <c r="VSD144" s="87"/>
      <c r="VSE144" s="87"/>
      <c r="VSF144" s="87"/>
      <c r="VSG144" s="87"/>
      <c r="VSH144" s="87"/>
      <c r="VSI144" s="87"/>
      <c r="VSJ144" s="87"/>
      <c r="VSK144" s="87"/>
      <c r="VSL144" s="87"/>
      <c r="VSM144" s="87"/>
      <c r="VSN144" s="87"/>
      <c r="VSO144" s="87"/>
      <c r="VSP144" s="87"/>
      <c r="VSQ144" s="87"/>
      <c r="VSR144" s="87"/>
      <c r="VSS144" s="87"/>
      <c r="VST144" s="87"/>
      <c r="VSU144" s="87"/>
      <c r="VSV144" s="87"/>
      <c r="VSW144" s="87"/>
      <c r="VSX144" s="87"/>
      <c r="VSY144" s="87"/>
      <c r="VSZ144" s="87"/>
      <c r="VTA144" s="87"/>
      <c r="VTB144" s="87"/>
      <c r="VTC144" s="87"/>
      <c r="VTD144" s="87"/>
      <c r="VTE144" s="87"/>
      <c r="VTF144" s="87"/>
      <c r="VTG144" s="87"/>
      <c r="VTH144" s="87"/>
      <c r="VTI144" s="87"/>
      <c r="VTJ144" s="87"/>
      <c r="VTK144" s="87"/>
      <c r="VTL144" s="87"/>
      <c r="VTM144" s="87"/>
      <c r="VTN144" s="87"/>
      <c r="VTO144" s="87"/>
      <c r="VTP144" s="87"/>
      <c r="VTQ144" s="87"/>
      <c r="VTR144" s="87"/>
      <c r="VTS144" s="87"/>
      <c r="VTT144" s="87"/>
      <c r="VTU144" s="87"/>
      <c r="VTV144" s="87"/>
      <c r="VTW144" s="87"/>
      <c r="VTX144" s="87"/>
      <c r="VTY144" s="87"/>
      <c r="VTZ144" s="87"/>
      <c r="VUA144" s="87"/>
      <c r="VUB144" s="87"/>
      <c r="VUC144" s="87"/>
      <c r="VUD144" s="87"/>
      <c r="VUE144" s="87"/>
      <c r="VUF144" s="87"/>
      <c r="VUG144" s="87"/>
      <c r="VUH144" s="87"/>
      <c r="VUI144" s="87"/>
      <c r="VUJ144" s="87"/>
      <c r="VUK144" s="87"/>
      <c r="VUL144" s="87"/>
      <c r="VUM144" s="87"/>
      <c r="VUN144" s="87"/>
      <c r="VUO144" s="87"/>
      <c r="VUP144" s="87"/>
      <c r="VUQ144" s="87"/>
      <c r="VUR144" s="87"/>
      <c r="VUS144" s="87"/>
      <c r="VUT144" s="87"/>
      <c r="VUU144" s="87"/>
      <c r="VUV144" s="87"/>
      <c r="VUW144" s="87"/>
      <c r="VUX144" s="87"/>
      <c r="VUY144" s="87"/>
      <c r="VUZ144" s="87"/>
      <c r="VVA144" s="87"/>
      <c r="VVB144" s="87"/>
      <c r="VVC144" s="87"/>
      <c r="VVD144" s="87"/>
      <c r="VVE144" s="87"/>
      <c r="VVF144" s="87"/>
      <c r="VVG144" s="87"/>
      <c r="VVH144" s="87"/>
      <c r="VVI144" s="87"/>
      <c r="VVJ144" s="87"/>
      <c r="VVK144" s="87"/>
      <c r="VVL144" s="87"/>
      <c r="VVM144" s="87"/>
      <c r="VVN144" s="87"/>
      <c r="VVO144" s="87"/>
      <c r="VVP144" s="87"/>
      <c r="VVQ144" s="87"/>
      <c r="VVR144" s="87"/>
      <c r="VVS144" s="87"/>
      <c r="VVT144" s="87"/>
      <c r="VVU144" s="87"/>
      <c r="VVV144" s="87"/>
      <c r="VVW144" s="87"/>
      <c r="VVX144" s="87"/>
      <c r="VVY144" s="87"/>
      <c r="VVZ144" s="87"/>
      <c r="VWA144" s="87"/>
      <c r="VWB144" s="87"/>
      <c r="VWC144" s="87"/>
      <c r="VWD144" s="87"/>
      <c r="VWE144" s="87"/>
      <c r="VWF144" s="87"/>
      <c r="VWG144" s="87"/>
      <c r="VWH144" s="87"/>
      <c r="VWI144" s="87"/>
      <c r="VWJ144" s="87"/>
      <c r="VWK144" s="87"/>
      <c r="VWL144" s="87"/>
      <c r="VWM144" s="87"/>
      <c r="VWN144" s="87"/>
      <c r="VWO144" s="87"/>
      <c r="VWP144" s="87"/>
      <c r="VWQ144" s="87"/>
      <c r="VWR144" s="87"/>
      <c r="VWS144" s="87"/>
      <c r="VWT144" s="87"/>
      <c r="VWU144" s="87"/>
      <c r="VWV144" s="87"/>
      <c r="VWW144" s="87"/>
      <c r="VWX144" s="87"/>
      <c r="VWY144" s="87"/>
      <c r="VWZ144" s="87"/>
      <c r="VXA144" s="87"/>
      <c r="VXB144" s="87"/>
      <c r="VXC144" s="87"/>
      <c r="VXD144" s="87"/>
      <c r="VXE144" s="87"/>
      <c r="VXF144" s="87"/>
      <c r="VXG144" s="87"/>
      <c r="VXH144" s="87"/>
      <c r="VXI144" s="87"/>
      <c r="VXJ144" s="87"/>
      <c r="VXK144" s="87"/>
      <c r="VXL144" s="87"/>
      <c r="VXM144" s="87"/>
      <c r="VXN144" s="87"/>
      <c r="VXO144" s="87"/>
      <c r="VXP144" s="87"/>
      <c r="VXQ144" s="87"/>
      <c r="VXR144" s="87"/>
      <c r="VXS144" s="87"/>
      <c r="VXT144" s="87"/>
      <c r="VXU144" s="87"/>
      <c r="VXV144" s="87"/>
      <c r="VXW144" s="87"/>
      <c r="VXX144" s="87"/>
      <c r="VXY144" s="87"/>
      <c r="VXZ144" s="87"/>
      <c r="VYA144" s="87"/>
      <c r="VYB144" s="87"/>
      <c r="VYC144" s="87"/>
      <c r="VYD144" s="87"/>
      <c r="VYE144" s="87"/>
      <c r="VYF144" s="87"/>
      <c r="VYG144" s="87"/>
      <c r="VYH144" s="87"/>
      <c r="VYI144" s="87"/>
      <c r="VYJ144" s="87"/>
      <c r="VYK144" s="87"/>
      <c r="VYL144" s="87"/>
      <c r="VYM144" s="87"/>
      <c r="VYN144" s="87"/>
      <c r="VYO144" s="87"/>
      <c r="VYP144" s="87"/>
      <c r="VYQ144" s="87"/>
      <c r="VYR144" s="87"/>
      <c r="VYS144" s="87"/>
      <c r="VYT144" s="87"/>
      <c r="VYU144" s="87"/>
      <c r="VYV144" s="87"/>
      <c r="VYW144" s="87"/>
      <c r="VYX144" s="87"/>
      <c r="VYY144" s="87"/>
      <c r="VYZ144" s="87"/>
      <c r="VZA144" s="87"/>
      <c r="VZB144" s="87"/>
      <c r="VZC144" s="87"/>
      <c r="VZD144" s="87"/>
      <c r="VZE144" s="87"/>
      <c r="VZF144" s="87"/>
      <c r="VZG144" s="87"/>
      <c r="VZH144" s="87"/>
      <c r="VZI144" s="87"/>
      <c r="VZJ144" s="87"/>
      <c r="VZK144" s="87"/>
      <c r="VZL144" s="87"/>
      <c r="VZM144" s="87"/>
      <c r="VZN144" s="87"/>
      <c r="VZO144" s="87"/>
      <c r="VZP144" s="87"/>
      <c r="VZQ144" s="87"/>
      <c r="VZR144" s="87"/>
      <c r="VZS144" s="87"/>
      <c r="VZT144" s="87"/>
      <c r="VZU144" s="87"/>
      <c r="VZV144" s="87"/>
      <c r="VZW144" s="87"/>
      <c r="VZX144" s="87"/>
      <c r="VZY144" s="87"/>
      <c r="VZZ144" s="87"/>
      <c r="WAA144" s="87"/>
      <c r="WAB144" s="87"/>
      <c r="WAC144" s="87"/>
      <c r="WAD144" s="87"/>
      <c r="WAE144" s="87"/>
      <c r="WAF144" s="87"/>
      <c r="WAG144" s="87"/>
      <c r="WAH144" s="87"/>
      <c r="WAI144" s="87"/>
      <c r="WAJ144" s="87"/>
      <c r="WAK144" s="87"/>
      <c r="WAL144" s="87"/>
      <c r="WAM144" s="87"/>
      <c r="WAN144" s="87"/>
      <c r="WAO144" s="87"/>
      <c r="WAP144" s="87"/>
      <c r="WAQ144" s="87"/>
      <c r="WAR144" s="87"/>
      <c r="WAS144" s="87"/>
      <c r="WAT144" s="87"/>
      <c r="WAU144" s="87"/>
      <c r="WAV144" s="87"/>
      <c r="WAW144" s="87"/>
      <c r="WAX144" s="87"/>
      <c r="WAY144" s="87"/>
      <c r="WAZ144" s="87"/>
      <c r="WBA144" s="87"/>
      <c r="WBB144" s="87"/>
      <c r="WBC144" s="87"/>
      <c r="WBD144" s="87"/>
      <c r="WBE144" s="87"/>
      <c r="WBF144" s="87"/>
      <c r="WBG144" s="87"/>
      <c r="WBH144" s="87"/>
      <c r="WBI144" s="87"/>
      <c r="WBJ144" s="87"/>
      <c r="WBK144" s="87"/>
      <c r="WBL144" s="87"/>
      <c r="WBM144" s="87"/>
      <c r="WBN144" s="87"/>
      <c r="WBO144" s="87"/>
      <c r="WBP144" s="87"/>
      <c r="WBQ144" s="87"/>
      <c r="WBR144" s="87"/>
      <c r="WBS144" s="87"/>
      <c r="WBT144" s="87"/>
      <c r="WBU144" s="87"/>
      <c r="WBV144" s="87"/>
      <c r="WBW144" s="87"/>
      <c r="WBX144" s="87"/>
      <c r="WBY144" s="87"/>
      <c r="WBZ144" s="87"/>
      <c r="WCA144" s="87"/>
      <c r="WCB144" s="87"/>
      <c r="WCC144" s="87"/>
      <c r="WCD144" s="87"/>
      <c r="WCE144" s="87"/>
      <c r="WCF144" s="87"/>
      <c r="WCG144" s="87"/>
      <c r="WCH144" s="87"/>
      <c r="WCI144" s="87"/>
      <c r="WCJ144" s="87"/>
      <c r="WCK144" s="87"/>
      <c r="WCL144" s="87"/>
      <c r="WCM144" s="87"/>
      <c r="WCN144" s="87"/>
      <c r="WCO144" s="87"/>
      <c r="WCP144" s="87"/>
      <c r="WCQ144" s="87"/>
      <c r="WCR144" s="87"/>
      <c r="WCS144" s="87"/>
      <c r="WCT144" s="87"/>
      <c r="WCU144" s="87"/>
      <c r="WCV144" s="87"/>
      <c r="WCW144" s="87"/>
      <c r="WCX144" s="87"/>
      <c r="WCY144" s="87"/>
      <c r="WCZ144" s="87"/>
      <c r="WDA144" s="87"/>
      <c r="WDB144" s="87"/>
      <c r="WDC144" s="87"/>
      <c r="WDD144" s="87"/>
      <c r="WDE144" s="87"/>
      <c r="WDF144" s="87"/>
      <c r="WDG144" s="87"/>
      <c r="WDH144" s="87"/>
      <c r="WDI144" s="87"/>
      <c r="WDJ144" s="87"/>
      <c r="WDK144" s="87"/>
      <c r="WDL144" s="87"/>
      <c r="WDM144" s="87"/>
      <c r="WDN144" s="87"/>
      <c r="WDO144" s="87"/>
      <c r="WDP144" s="87"/>
      <c r="WDQ144" s="87"/>
      <c r="WDR144" s="87"/>
      <c r="WDS144" s="87"/>
      <c r="WDT144" s="87"/>
      <c r="WDU144" s="87"/>
      <c r="WDV144" s="87"/>
      <c r="WDW144" s="87"/>
      <c r="WDX144" s="87"/>
      <c r="WDY144" s="87"/>
      <c r="WDZ144" s="87"/>
      <c r="WEA144" s="87"/>
      <c r="WEB144" s="87"/>
      <c r="WEC144" s="87"/>
      <c r="WED144" s="87"/>
      <c r="WEE144" s="87"/>
      <c r="WEF144" s="87"/>
      <c r="WEG144" s="87"/>
      <c r="WEH144" s="87"/>
      <c r="WEI144" s="87"/>
      <c r="WEJ144" s="87"/>
      <c r="WEK144" s="87"/>
      <c r="WEL144" s="87"/>
      <c r="WEM144" s="87"/>
      <c r="WEN144" s="87"/>
      <c r="WEO144" s="87"/>
      <c r="WEP144" s="87"/>
      <c r="WEQ144" s="87"/>
      <c r="WER144" s="87"/>
      <c r="WES144" s="87"/>
      <c r="WET144" s="87"/>
      <c r="WEU144" s="87"/>
      <c r="WEV144" s="87"/>
      <c r="WEW144" s="87"/>
      <c r="WEX144" s="87"/>
      <c r="WEY144" s="87"/>
      <c r="WEZ144" s="87"/>
      <c r="WFA144" s="87"/>
      <c r="WFB144" s="87"/>
      <c r="WFC144" s="87"/>
      <c r="WFD144" s="87"/>
      <c r="WFE144" s="87"/>
      <c r="WFF144" s="87"/>
      <c r="WFG144" s="87"/>
      <c r="WFH144" s="87"/>
      <c r="WFI144" s="87"/>
      <c r="WFJ144" s="87"/>
      <c r="WFK144" s="87"/>
      <c r="WFL144" s="87"/>
      <c r="WFM144" s="87"/>
      <c r="WFN144" s="87"/>
      <c r="WFO144" s="87"/>
      <c r="WFP144" s="87"/>
      <c r="WFQ144" s="87"/>
      <c r="WFR144" s="87"/>
      <c r="WFS144" s="87"/>
      <c r="WFT144" s="87"/>
      <c r="WFU144" s="87"/>
      <c r="WFV144" s="87"/>
      <c r="WFW144" s="87"/>
      <c r="WFX144" s="87"/>
      <c r="WFY144" s="87"/>
      <c r="WFZ144" s="87"/>
      <c r="WGA144" s="87"/>
      <c r="WGB144" s="87"/>
      <c r="WGC144" s="87"/>
      <c r="WGD144" s="87"/>
      <c r="WGE144" s="87"/>
      <c r="WGF144" s="87"/>
      <c r="WGG144" s="87"/>
      <c r="WGH144" s="87"/>
      <c r="WGI144" s="87"/>
      <c r="WGJ144" s="87"/>
      <c r="WGK144" s="87"/>
      <c r="WGL144" s="87"/>
      <c r="WGM144" s="87"/>
      <c r="WGN144" s="87"/>
      <c r="WGO144" s="87"/>
      <c r="WGP144" s="87"/>
      <c r="WGQ144" s="87"/>
      <c r="WGR144" s="87"/>
      <c r="WGS144" s="87"/>
      <c r="WGT144" s="87"/>
      <c r="WGU144" s="87"/>
      <c r="WGV144" s="87"/>
      <c r="WGW144" s="87"/>
      <c r="WGX144" s="87"/>
      <c r="WGY144" s="87"/>
      <c r="WGZ144" s="87"/>
      <c r="WHA144" s="87"/>
      <c r="WHB144" s="87"/>
      <c r="WHC144" s="87"/>
      <c r="WHD144" s="87"/>
      <c r="WHE144" s="87"/>
      <c r="WHF144" s="87"/>
      <c r="WHG144" s="87"/>
      <c r="WHH144" s="87"/>
      <c r="WHI144" s="87"/>
      <c r="WHJ144" s="87"/>
      <c r="WHK144" s="87"/>
      <c r="WHL144" s="87"/>
      <c r="WHM144" s="87"/>
      <c r="WHN144" s="87"/>
      <c r="WHO144" s="87"/>
      <c r="WHP144" s="87"/>
      <c r="WHQ144" s="87"/>
      <c r="WHR144" s="87"/>
      <c r="WHS144" s="87"/>
      <c r="WHT144" s="87"/>
      <c r="WHU144" s="87"/>
      <c r="WHV144" s="87"/>
      <c r="WHW144" s="87"/>
      <c r="WHX144" s="87"/>
      <c r="WHY144" s="87"/>
      <c r="WHZ144" s="87"/>
      <c r="WIA144" s="87"/>
      <c r="WIB144" s="87"/>
      <c r="WIC144" s="87"/>
      <c r="WID144" s="87"/>
      <c r="WIE144" s="87"/>
      <c r="WIF144" s="87"/>
      <c r="WIG144" s="87"/>
      <c r="WIH144" s="87"/>
      <c r="WII144" s="87"/>
      <c r="WIJ144" s="87"/>
      <c r="WIK144" s="87"/>
      <c r="WIL144" s="87"/>
      <c r="WIM144" s="87"/>
      <c r="WIN144" s="87"/>
      <c r="WIO144" s="87"/>
      <c r="WIP144" s="87"/>
      <c r="WIQ144" s="87"/>
      <c r="WIR144" s="87"/>
      <c r="WIS144" s="87"/>
      <c r="WIT144" s="87"/>
      <c r="WIU144" s="87"/>
      <c r="WIV144" s="87"/>
      <c r="WIW144" s="87"/>
      <c r="WIX144" s="87"/>
      <c r="WIY144" s="87"/>
      <c r="WIZ144" s="87"/>
      <c r="WJA144" s="87"/>
      <c r="WJB144" s="87"/>
      <c r="WJC144" s="87"/>
      <c r="WJD144" s="87"/>
      <c r="WJE144" s="87"/>
      <c r="WJF144" s="87"/>
      <c r="WJG144" s="87"/>
      <c r="WJH144" s="87"/>
      <c r="WJI144" s="87"/>
      <c r="WJJ144" s="87"/>
      <c r="WJK144" s="87"/>
      <c r="WJL144" s="87"/>
      <c r="WJM144" s="87"/>
      <c r="WJN144" s="87"/>
      <c r="WJO144" s="87"/>
      <c r="WJP144" s="87"/>
      <c r="WJQ144" s="87"/>
      <c r="WJR144" s="87"/>
      <c r="WJS144" s="87"/>
      <c r="WJT144" s="87"/>
      <c r="WJU144" s="87"/>
      <c r="WJV144" s="87"/>
      <c r="WJW144" s="87"/>
      <c r="WJX144" s="87"/>
      <c r="WJY144" s="87"/>
      <c r="WJZ144" s="87"/>
      <c r="WKA144" s="87"/>
      <c r="WKB144" s="87"/>
      <c r="WKC144" s="87"/>
      <c r="WKD144" s="87"/>
      <c r="WKE144" s="87"/>
      <c r="WKF144" s="87"/>
      <c r="WKG144" s="87"/>
      <c r="WKH144" s="87"/>
      <c r="WKI144" s="87"/>
      <c r="WKJ144" s="87"/>
      <c r="WKK144" s="87"/>
      <c r="WKL144" s="87"/>
      <c r="WKM144" s="87"/>
      <c r="WKN144" s="87"/>
      <c r="WKO144" s="87"/>
      <c r="WKP144" s="87"/>
      <c r="WKQ144" s="87"/>
      <c r="WKR144" s="87"/>
      <c r="WKS144" s="87"/>
      <c r="WKT144" s="87"/>
      <c r="WKU144" s="87"/>
      <c r="WKV144" s="87"/>
      <c r="WKW144" s="87"/>
      <c r="WKX144" s="87"/>
      <c r="WKY144" s="87"/>
      <c r="WKZ144" s="87"/>
      <c r="WLA144" s="87"/>
      <c r="WLB144" s="87"/>
      <c r="WLC144" s="87"/>
      <c r="WLD144" s="87"/>
      <c r="WLE144" s="87"/>
      <c r="WLF144" s="87"/>
      <c r="WLG144" s="87"/>
      <c r="WLH144" s="87"/>
      <c r="WLI144" s="87"/>
      <c r="WLJ144" s="87"/>
      <c r="WLK144" s="87"/>
      <c r="WLL144" s="87"/>
      <c r="WLM144" s="87"/>
      <c r="WLN144" s="87"/>
      <c r="WLO144" s="87"/>
      <c r="WLP144" s="87"/>
      <c r="WLQ144" s="87"/>
      <c r="WLR144" s="87"/>
      <c r="WLS144" s="87"/>
      <c r="WLT144" s="87"/>
      <c r="WLU144" s="87"/>
      <c r="WLV144" s="87"/>
      <c r="WLW144" s="87"/>
      <c r="WLX144" s="87"/>
      <c r="WLY144" s="87"/>
      <c r="WLZ144" s="87"/>
      <c r="WMA144" s="87"/>
      <c r="WMB144" s="87"/>
      <c r="WMC144" s="87"/>
      <c r="WMD144" s="87"/>
      <c r="WME144" s="87"/>
      <c r="WMF144" s="87"/>
      <c r="WMG144" s="87"/>
      <c r="WMH144" s="87"/>
      <c r="WMI144" s="87"/>
      <c r="WMJ144" s="87"/>
      <c r="WMK144" s="87"/>
      <c r="WML144" s="87"/>
      <c r="WMM144" s="87"/>
      <c r="WMN144" s="87"/>
      <c r="WMO144" s="87"/>
      <c r="WMP144" s="87"/>
      <c r="WMQ144" s="87"/>
      <c r="WMR144" s="87"/>
      <c r="WMS144" s="87"/>
      <c r="WMT144" s="87"/>
      <c r="WMU144" s="87"/>
      <c r="WMV144" s="87"/>
      <c r="WMW144" s="87"/>
      <c r="WMX144" s="87"/>
      <c r="WMY144" s="87"/>
      <c r="WMZ144" s="87"/>
      <c r="WNA144" s="87"/>
      <c r="WNB144" s="87"/>
      <c r="WNC144" s="87"/>
      <c r="WND144" s="87"/>
      <c r="WNE144" s="87"/>
      <c r="WNF144" s="87"/>
      <c r="WNG144" s="87"/>
      <c r="WNH144" s="87"/>
      <c r="WNI144" s="87"/>
      <c r="WNJ144" s="87"/>
      <c r="WNK144" s="87"/>
      <c r="WNL144" s="87"/>
      <c r="WNM144" s="87"/>
      <c r="WNN144" s="87"/>
      <c r="WNO144" s="87"/>
      <c r="WNP144" s="87"/>
      <c r="WNQ144" s="87"/>
      <c r="WNR144" s="87"/>
      <c r="WNS144" s="87"/>
      <c r="WNT144" s="87"/>
      <c r="WNU144" s="87"/>
      <c r="WNV144" s="87"/>
      <c r="WNW144" s="87"/>
      <c r="WNX144" s="87"/>
      <c r="WNY144" s="87"/>
      <c r="WNZ144" s="87"/>
      <c r="WOA144" s="87"/>
      <c r="WOB144" s="87"/>
      <c r="WOC144" s="87"/>
      <c r="WOD144" s="87"/>
      <c r="WOE144" s="87"/>
      <c r="WOF144" s="87"/>
      <c r="WOG144" s="87"/>
      <c r="WOH144" s="87"/>
      <c r="WOI144" s="87"/>
      <c r="WOJ144" s="87"/>
      <c r="WOK144" s="87"/>
      <c r="WOL144" s="87"/>
      <c r="WOM144" s="87"/>
      <c r="WON144" s="87"/>
      <c r="WOO144" s="87"/>
      <c r="WOP144" s="87"/>
      <c r="WOQ144" s="87"/>
      <c r="WOR144" s="87"/>
      <c r="WOS144" s="87"/>
      <c r="WOT144" s="87"/>
      <c r="WOU144" s="87"/>
      <c r="WOV144" s="87"/>
      <c r="WOW144" s="87"/>
      <c r="WOX144" s="87"/>
      <c r="WOY144" s="87"/>
      <c r="WOZ144" s="87"/>
      <c r="WPA144" s="87"/>
      <c r="WPB144" s="87"/>
      <c r="WPC144" s="87"/>
      <c r="WPD144" s="87"/>
      <c r="WPE144" s="87"/>
      <c r="WPF144" s="87"/>
      <c r="WPG144" s="87"/>
      <c r="WPH144" s="87"/>
      <c r="WPI144" s="87"/>
      <c r="WPJ144" s="87"/>
      <c r="WPK144" s="87"/>
      <c r="WPL144" s="87"/>
      <c r="WPM144" s="87"/>
      <c r="WPN144" s="87"/>
      <c r="WPO144" s="87"/>
      <c r="WPP144" s="87"/>
      <c r="WPQ144" s="87"/>
      <c r="WPR144" s="87"/>
      <c r="WPS144" s="87"/>
      <c r="WPT144" s="87"/>
      <c r="WPU144" s="87"/>
      <c r="WPV144" s="87"/>
      <c r="WPW144" s="87"/>
      <c r="WPX144" s="87"/>
      <c r="WPY144" s="87"/>
      <c r="WPZ144" s="87"/>
      <c r="WQA144" s="87"/>
      <c r="WQB144" s="87"/>
      <c r="WQC144" s="87"/>
      <c r="WQD144" s="87"/>
      <c r="WQE144" s="87"/>
      <c r="WQF144" s="87"/>
      <c r="WQG144" s="87"/>
      <c r="WQH144" s="87"/>
      <c r="WQI144" s="87"/>
      <c r="WQJ144" s="87"/>
      <c r="WQK144" s="87"/>
      <c r="WQL144" s="87"/>
      <c r="WQM144" s="87"/>
      <c r="WQN144" s="87"/>
      <c r="WQO144" s="87"/>
      <c r="WQP144" s="87"/>
      <c r="WQQ144" s="87"/>
      <c r="WQR144" s="87"/>
      <c r="WQS144" s="87"/>
      <c r="WQT144" s="87"/>
      <c r="WQU144" s="87"/>
      <c r="WQV144" s="87"/>
      <c r="WQW144" s="87"/>
      <c r="WQX144" s="87"/>
      <c r="WQY144" s="87"/>
      <c r="WQZ144" s="87"/>
      <c r="WRA144" s="87"/>
      <c r="WRB144" s="87"/>
      <c r="WRC144" s="87"/>
      <c r="WRD144" s="87"/>
      <c r="WRE144" s="87"/>
      <c r="WRF144" s="87"/>
      <c r="WRG144" s="87"/>
      <c r="WRH144" s="87"/>
      <c r="WRI144" s="87"/>
      <c r="WRJ144" s="87"/>
      <c r="WRK144" s="87"/>
      <c r="WRL144" s="87"/>
      <c r="WRM144" s="87"/>
      <c r="WRN144" s="87"/>
      <c r="WRO144" s="87"/>
      <c r="WRP144" s="87"/>
      <c r="WRQ144" s="87"/>
      <c r="WRR144" s="87"/>
      <c r="WRS144" s="87"/>
      <c r="WRT144" s="87"/>
      <c r="WRU144" s="87"/>
      <c r="WRV144" s="87"/>
      <c r="WRW144" s="87"/>
      <c r="WRX144" s="87"/>
      <c r="WRY144" s="87"/>
      <c r="WRZ144" s="87"/>
      <c r="WSA144" s="87"/>
      <c r="WSB144" s="87"/>
      <c r="WSC144" s="87"/>
      <c r="WSD144" s="87"/>
      <c r="WSE144" s="87"/>
      <c r="WSF144" s="87"/>
      <c r="WSG144" s="87"/>
      <c r="WSH144" s="87"/>
      <c r="WSI144" s="87"/>
      <c r="WSJ144" s="87"/>
      <c r="WSK144" s="87"/>
      <c r="WSL144" s="87"/>
      <c r="WSM144" s="87"/>
      <c r="WSN144" s="87"/>
      <c r="WSO144" s="87"/>
      <c r="WSP144" s="87"/>
      <c r="WSQ144" s="87"/>
      <c r="WSR144" s="87"/>
      <c r="WSS144" s="87"/>
      <c r="WST144" s="87"/>
      <c r="WSU144" s="87"/>
      <c r="WSV144" s="87"/>
      <c r="WSW144" s="87"/>
      <c r="WSX144" s="87"/>
      <c r="WSY144" s="87"/>
      <c r="WSZ144" s="87"/>
      <c r="WTA144" s="87"/>
      <c r="WTB144" s="87"/>
      <c r="WTC144" s="87"/>
      <c r="WTD144" s="87"/>
      <c r="WTE144" s="87"/>
      <c r="WTF144" s="87"/>
      <c r="WTG144" s="87"/>
      <c r="WTH144" s="87"/>
      <c r="WTI144" s="87"/>
      <c r="WTJ144" s="87"/>
      <c r="WTK144" s="87"/>
      <c r="WTL144" s="87"/>
      <c r="WTM144" s="87"/>
      <c r="WTN144" s="87"/>
      <c r="WTO144" s="87"/>
      <c r="WTP144" s="87"/>
      <c r="WTQ144" s="87"/>
      <c r="WTR144" s="87"/>
      <c r="WTS144" s="87"/>
      <c r="WTT144" s="87"/>
      <c r="WTU144" s="87"/>
      <c r="WTV144" s="87"/>
      <c r="WTW144" s="87"/>
      <c r="WTX144" s="87"/>
      <c r="WTY144" s="87"/>
      <c r="WTZ144" s="87"/>
      <c r="WUA144" s="87"/>
      <c r="WUB144" s="87"/>
      <c r="WUC144" s="87"/>
      <c r="WUD144" s="87"/>
      <c r="WUE144" s="87"/>
      <c r="WUF144" s="87"/>
      <c r="WUG144" s="87"/>
      <c r="WUH144" s="87"/>
      <c r="WUI144" s="87"/>
      <c r="WUJ144" s="87"/>
      <c r="WUK144" s="87"/>
      <c r="WUL144" s="87"/>
      <c r="WUM144" s="87"/>
      <c r="WUN144" s="87"/>
      <c r="WUO144" s="87"/>
      <c r="WUP144" s="87"/>
      <c r="WUQ144" s="87"/>
      <c r="WUR144" s="87"/>
      <c r="WUS144" s="87"/>
      <c r="WUT144" s="87"/>
      <c r="WUU144" s="87"/>
      <c r="WUV144" s="87"/>
      <c r="WUW144" s="87"/>
      <c r="WUX144" s="87"/>
      <c r="WUY144" s="87"/>
      <c r="WUZ144" s="87"/>
      <c r="WVA144" s="87"/>
      <c r="WVB144" s="87"/>
      <c r="WVC144" s="87"/>
      <c r="WVD144" s="87"/>
      <c r="WVE144" s="87"/>
      <c r="WVF144" s="87"/>
      <c r="WVG144" s="87"/>
      <c r="WVH144" s="87"/>
      <c r="WVI144" s="87"/>
      <c r="WVJ144" s="87"/>
      <c r="WVK144" s="87"/>
      <c r="WVL144" s="87"/>
      <c r="WVM144" s="87"/>
      <c r="WVN144" s="87"/>
      <c r="WVO144" s="87"/>
      <c r="WVP144" s="87"/>
      <c r="WVQ144" s="87"/>
      <c r="WVR144" s="87"/>
      <c r="WVS144" s="87"/>
      <c r="WVT144" s="87"/>
      <c r="WVU144" s="87"/>
      <c r="WVV144" s="87"/>
      <c r="WVW144" s="87"/>
      <c r="WVX144" s="87"/>
      <c r="WVY144" s="87"/>
      <c r="WVZ144" s="87"/>
      <c r="WWA144" s="87"/>
      <c r="WWB144" s="87"/>
      <c r="WWC144" s="87"/>
      <c r="WWD144" s="87"/>
      <c r="WWE144" s="87"/>
      <c r="WWF144" s="87"/>
      <c r="WWG144" s="87"/>
      <c r="WWH144" s="87"/>
      <c r="WWI144" s="87"/>
      <c r="WWJ144" s="87"/>
      <c r="WWK144" s="87"/>
      <c r="WWL144" s="87"/>
      <c r="WWM144" s="87"/>
      <c r="WWN144" s="87"/>
      <c r="WWO144" s="87"/>
      <c r="WWP144" s="87"/>
      <c r="WWQ144" s="87"/>
      <c r="WWR144" s="87"/>
      <c r="WWS144" s="87"/>
      <c r="WWT144" s="87"/>
      <c r="WWU144" s="87"/>
      <c r="WWV144" s="87"/>
      <c r="WWW144" s="87"/>
      <c r="WWX144" s="87"/>
      <c r="WWY144" s="87"/>
      <c r="WWZ144" s="87"/>
      <c r="WXA144" s="87"/>
      <c r="WXB144" s="87"/>
      <c r="WXC144" s="87"/>
      <c r="WXD144" s="87"/>
      <c r="WXE144" s="87"/>
      <c r="WXF144" s="87"/>
      <c r="WXG144" s="87"/>
      <c r="WXH144" s="87"/>
      <c r="WXI144" s="87"/>
      <c r="WXJ144" s="87"/>
      <c r="WXK144" s="87"/>
      <c r="WXL144" s="87"/>
      <c r="WXM144" s="87"/>
      <c r="WXN144" s="87"/>
      <c r="WXO144" s="87"/>
      <c r="WXP144" s="87"/>
      <c r="WXQ144" s="87"/>
      <c r="WXR144" s="87"/>
      <c r="WXS144" s="87"/>
      <c r="WXT144" s="87"/>
      <c r="WXU144" s="87"/>
      <c r="WXV144" s="87"/>
      <c r="WXW144" s="87"/>
      <c r="WXX144" s="87"/>
      <c r="WXY144" s="87"/>
      <c r="WXZ144" s="87"/>
      <c r="WYA144" s="87"/>
      <c r="WYB144" s="87"/>
      <c r="WYC144" s="87"/>
      <c r="WYD144" s="87"/>
      <c r="WYE144" s="87"/>
      <c r="WYF144" s="87"/>
      <c r="WYG144" s="87"/>
      <c r="WYH144" s="87"/>
      <c r="WYI144" s="87"/>
      <c r="WYJ144" s="87"/>
      <c r="WYK144" s="87"/>
      <c r="WYL144" s="87"/>
      <c r="WYM144" s="87"/>
      <c r="WYN144" s="87"/>
      <c r="WYO144" s="87"/>
      <c r="WYP144" s="87"/>
      <c r="WYQ144" s="87"/>
      <c r="WYR144" s="87"/>
      <c r="WYS144" s="87"/>
      <c r="WYT144" s="87"/>
      <c r="WYU144" s="87"/>
      <c r="WYV144" s="87"/>
      <c r="WYW144" s="87"/>
      <c r="WYX144" s="87"/>
      <c r="WYY144" s="87"/>
      <c r="WYZ144" s="87"/>
      <c r="WZA144" s="87"/>
      <c r="WZB144" s="87"/>
      <c r="WZC144" s="87"/>
      <c r="WZD144" s="87"/>
      <c r="WZE144" s="87"/>
      <c r="WZF144" s="87"/>
      <c r="WZG144" s="87"/>
      <c r="WZH144" s="87"/>
      <c r="WZI144" s="87"/>
      <c r="WZJ144" s="87"/>
      <c r="WZK144" s="87"/>
      <c r="WZL144" s="87"/>
      <c r="WZM144" s="87"/>
      <c r="WZN144" s="87"/>
      <c r="WZO144" s="87"/>
      <c r="WZP144" s="87"/>
      <c r="WZQ144" s="87"/>
      <c r="WZR144" s="87"/>
      <c r="WZS144" s="87"/>
      <c r="WZT144" s="87"/>
      <c r="WZU144" s="87"/>
      <c r="WZV144" s="87"/>
      <c r="WZW144" s="87"/>
      <c r="WZX144" s="87"/>
      <c r="WZY144" s="87"/>
      <c r="WZZ144" s="87"/>
      <c r="XAA144" s="87"/>
      <c r="XAB144" s="87"/>
      <c r="XAC144" s="87"/>
      <c r="XAD144" s="87"/>
      <c r="XAE144" s="87"/>
      <c r="XAF144" s="87"/>
      <c r="XAG144" s="87"/>
      <c r="XAH144" s="87"/>
      <c r="XAI144" s="87"/>
      <c r="XAJ144" s="87"/>
      <c r="XAK144" s="87"/>
      <c r="XAL144" s="87"/>
      <c r="XAM144" s="87"/>
      <c r="XAN144" s="87"/>
      <c r="XAO144" s="87"/>
      <c r="XAP144" s="87"/>
      <c r="XAQ144" s="87"/>
      <c r="XAR144" s="87"/>
      <c r="XAS144" s="87"/>
      <c r="XAT144" s="87"/>
      <c r="XAU144" s="87"/>
      <c r="XAV144" s="87"/>
      <c r="XAW144" s="87"/>
      <c r="XAX144" s="87"/>
      <c r="XAY144" s="87"/>
      <c r="XAZ144" s="87"/>
      <c r="XBA144" s="87"/>
      <c r="XBB144" s="87"/>
      <c r="XBC144" s="87"/>
      <c r="XBD144" s="87"/>
      <c r="XBE144" s="87"/>
      <c r="XBF144" s="87"/>
      <c r="XBG144" s="87"/>
      <c r="XBH144" s="87"/>
      <c r="XBI144" s="87"/>
      <c r="XBJ144" s="87"/>
      <c r="XBK144" s="87"/>
      <c r="XBL144" s="87"/>
      <c r="XBM144" s="87"/>
      <c r="XBN144" s="87"/>
      <c r="XBO144" s="87"/>
      <c r="XBP144" s="87"/>
      <c r="XBQ144" s="87"/>
      <c r="XBR144" s="87"/>
      <c r="XBS144" s="87"/>
      <c r="XBT144" s="87"/>
      <c r="XBU144" s="87"/>
      <c r="XBV144" s="87"/>
      <c r="XBW144" s="87"/>
      <c r="XBX144" s="87"/>
      <c r="XBY144" s="87"/>
      <c r="XBZ144" s="87"/>
      <c r="XCA144" s="87"/>
      <c r="XCB144" s="87"/>
      <c r="XCC144" s="87"/>
      <c r="XCD144" s="87"/>
      <c r="XCE144" s="87"/>
      <c r="XCF144" s="87"/>
      <c r="XCG144" s="87"/>
      <c r="XCH144" s="87"/>
      <c r="XCI144" s="87"/>
      <c r="XCJ144" s="87"/>
      <c r="XCK144" s="87"/>
      <c r="XCL144" s="87"/>
      <c r="XCM144" s="87"/>
      <c r="XCN144" s="87"/>
      <c r="XCO144" s="87"/>
      <c r="XCP144" s="87"/>
      <c r="XCQ144" s="87"/>
      <c r="XCR144" s="87"/>
      <c r="XCS144" s="87"/>
      <c r="XCT144" s="87"/>
      <c r="XCU144" s="87"/>
      <c r="XCV144" s="87"/>
      <c r="XCW144" s="87"/>
      <c r="XCX144" s="87"/>
      <c r="XCY144" s="87"/>
      <c r="XCZ144" s="87"/>
      <c r="XDA144" s="87"/>
      <c r="XDB144" s="87"/>
      <c r="XDC144" s="87"/>
      <c r="XDD144" s="87"/>
      <c r="XDE144" s="87"/>
      <c r="XDF144" s="87"/>
      <c r="XDG144" s="87"/>
      <c r="XDH144" s="87"/>
      <c r="XDI144" s="87"/>
      <c r="XDJ144" s="87"/>
      <c r="XDK144" s="87"/>
      <c r="XDL144" s="87"/>
      <c r="XDM144" s="87"/>
      <c r="XDN144" s="87"/>
      <c r="XDO144" s="87"/>
      <c r="XDP144" s="87"/>
      <c r="XDQ144" s="87"/>
      <c r="XDR144" s="87"/>
      <c r="XDS144" s="87"/>
      <c r="XDT144" s="87"/>
      <c r="XDU144" s="87"/>
      <c r="XDV144" s="87"/>
      <c r="XDW144" s="87"/>
      <c r="XDX144" s="87"/>
      <c r="XDY144" s="87"/>
      <c r="XDZ144" s="87"/>
      <c r="XEA144" s="87"/>
      <c r="XEB144" s="87"/>
      <c r="XEC144" s="87"/>
      <c r="XED144" s="87"/>
      <c r="XEE144" s="87"/>
      <c r="XEF144" s="87"/>
      <c r="XEG144" s="87"/>
      <c r="XEH144" s="87"/>
      <c r="XEI144" s="87"/>
      <c r="XEJ144" s="87"/>
      <c r="XEK144" s="87"/>
      <c r="XEL144" s="87"/>
      <c r="XEM144" s="87"/>
      <c r="XEN144" s="87"/>
      <c r="XEO144" s="87"/>
      <c r="XEP144" s="87"/>
      <c r="XEQ144" s="87"/>
      <c r="XER144" s="87"/>
      <c r="XES144" s="87"/>
      <c r="XET144" s="87"/>
      <c r="XEU144" s="87"/>
      <c r="XEV144" s="87"/>
      <c r="XEW144" s="87"/>
      <c r="XEX144" s="87"/>
      <c r="XEY144" s="87"/>
      <c r="XEZ144" s="87"/>
      <c r="XFA144" s="87"/>
      <c r="XFB144" s="87"/>
      <c r="XFC144" s="87"/>
      <c r="XFD144" s="87"/>
    </row>
    <row r="145" spans="1:16384" ht="13.5" customHeight="1" x14ac:dyDescent="0.2">
      <c r="A145" s="86">
        <v>31211603</v>
      </c>
      <c r="B145" s="69" t="str">
        <f t="shared" ca="1" si="2"/>
        <v>Secantes de pintura</v>
      </c>
      <c r="C145" s="81" t="s">
        <v>9559</v>
      </c>
      <c r="D145" s="81">
        <v>93</v>
      </c>
      <c r="E145" s="71">
        <v>700</v>
      </c>
      <c r="F145" s="70">
        <f t="shared" ca="1" si="3"/>
        <v>65100</v>
      </c>
      <c r="G145" s="45"/>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87"/>
      <c r="EP145" s="87"/>
      <c r="EQ145" s="87"/>
      <c r="ER145" s="87"/>
      <c r="ES145" s="87"/>
      <c r="ET145" s="87"/>
      <c r="EU145" s="87"/>
      <c r="EV145" s="87"/>
      <c r="EW145" s="87"/>
      <c r="EX145" s="87"/>
      <c r="EY145" s="87"/>
      <c r="EZ145" s="87"/>
      <c r="FA145" s="87"/>
      <c r="FB145" s="87"/>
      <c r="FC145" s="87"/>
      <c r="FD145" s="87"/>
      <c r="FE145" s="87"/>
      <c r="FF145" s="87"/>
      <c r="FG145" s="87"/>
      <c r="FH145" s="87"/>
      <c r="FI145" s="87"/>
      <c r="FJ145" s="87"/>
      <c r="FK145" s="87"/>
      <c r="FL145" s="87"/>
      <c r="FM145" s="87"/>
      <c r="FN145" s="87"/>
      <c r="FO145" s="87"/>
      <c r="FP145" s="87"/>
      <c r="FQ145" s="87"/>
      <c r="FR145" s="87"/>
      <c r="FS145" s="87"/>
      <c r="FT145" s="87"/>
      <c r="FU145" s="87"/>
      <c r="FV145" s="87"/>
      <c r="FW145" s="87"/>
      <c r="FX145" s="87"/>
      <c r="FY145" s="87"/>
      <c r="FZ145" s="87"/>
      <c r="GA145" s="87"/>
      <c r="GB145" s="87"/>
      <c r="GC145" s="87"/>
      <c r="GD145" s="87"/>
      <c r="GE145" s="87"/>
      <c r="GF145" s="87"/>
      <c r="GG145" s="87"/>
      <c r="GH145" s="87"/>
      <c r="GI145" s="87"/>
      <c r="GJ145" s="87"/>
      <c r="GK145" s="87"/>
      <c r="GL145" s="87"/>
      <c r="GM145" s="87"/>
      <c r="GN145" s="87"/>
      <c r="GO145" s="87"/>
      <c r="GP145" s="87"/>
      <c r="GQ145" s="87"/>
      <c r="GR145" s="87"/>
      <c r="GS145" s="87"/>
      <c r="GT145" s="87"/>
      <c r="GU145" s="87"/>
      <c r="GV145" s="87"/>
      <c r="GW145" s="87"/>
      <c r="GX145" s="87"/>
      <c r="GY145" s="87"/>
      <c r="GZ145" s="87"/>
      <c r="HA145" s="87"/>
      <c r="HB145" s="87"/>
      <c r="HC145" s="87"/>
      <c r="HD145" s="87"/>
      <c r="HE145" s="87"/>
      <c r="HF145" s="87"/>
      <c r="HG145" s="87"/>
      <c r="HH145" s="87"/>
      <c r="HI145" s="87"/>
      <c r="HJ145" s="87"/>
      <c r="HK145" s="87"/>
      <c r="HL145" s="87"/>
      <c r="HM145" s="87"/>
      <c r="HN145" s="87"/>
      <c r="HO145" s="87"/>
      <c r="HP145" s="87"/>
      <c r="HQ145" s="87"/>
      <c r="HR145" s="87"/>
      <c r="HS145" s="87"/>
      <c r="HT145" s="87"/>
      <c r="HU145" s="87"/>
      <c r="HV145" s="87"/>
      <c r="HW145" s="87"/>
      <c r="HX145" s="87"/>
      <c r="HY145" s="87"/>
      <c r="HZ145" s="87"/>
      <c r="IA145" s="87"/>
      <c r="IB145" s="87"/>
      <c r="IC145" s="87"/>
      <c r="ID145" s="87"/>
      <c r="IE145" s="87"/>
      <c r="IF145" s="87"/>
      <c r="IG145" s="87"/>
      <c r="IH145" s="87"/>
      <c r="II145" s="87"/>
      <c r="IJ145" s="87"/>
      <c r="IK145" s="87"/>
      <c r="IL145" s="87"/>
      <c r="IM145" s="87"/>
      <c r="IN145" s="87"/>
      <c r="IO145" s="87"/>
      <c r="IP145" s="87"/>
      <c r="IQ145" s="87"/>
      <c r="IR145" s="87"/>
      <c r="IS145" s="87"/>
      <c r="IT145" s="87"/>
      <c r="IU145" s="87"/>
      <c r="IV145" s="87"/>
      <c r="IW145" s="87"/>
      <c r="IX145" s="87"/>
      <c r="IY145" s="87"/>
      <c r="IZ145" s="87"/>
      <c r="JA145" s="87"/>
      <c r="JB145" s="87"/>
      <c r="JC145" s="87"/>
      <c r="JD145" s="87"/>
      <c r="JE145" s="87"/>
      <c r="JF145" s="87"/>
      <c r="JG145" s="87"/>
      <c r="JH145" s="87"/>
      <c r="JI145" s="87"/>
      <c r="JJ145" s="87"/>
      <c r="JK145" s="87"/>
      <c r="JL145" s="87"/>
      <c r="JM145" s="87"/>
      <c r="JN145" s="87"/>
      <c r="JO145" s="87"/>
      <c r="JP145" s="87"/>
      <c r="JQ145" s="87"/>
      <c r="JR145" s="87"/>
      <c r="JS145" s="87"/>
      <c r="JT145" s="87"/>
      <c r="JU145" s="87"/>
      <c r="JV145" s="87"/>
      <c r="JW145" s="87"/>
      <c r="JX145" s="87"/>
      <c r="JY145" s="87"/>
      <c r="JZ145" s="87"/>
      <c r="KA145" s="87"/>
      <c r="KB145" s="87"/>
      <c r="KC145" s="87"/>
      <c r="KD145" s="87"/>
      <c r="KE145" s="87"/>
      <c r="KF145" s="87"/>
      <c r="KG145" s="87"/>
      <c r="KH145" s="87"/>
      <c r="KI145" s="87"/>
      <c r="KJ145" s="87"/>
      <c r="KK145" s="87"/>
      <c r="KL145" s="87"/>
      <c r="KM145" s="87"/>
      <c r="KN145" s="87"/>
      <c r="KO145" s="87"/>
      <c r="KP145" s="87"/>
      <c r="KQ145" s="87"/>
      <c r="KR145" s="87"/>
      <c r="KS145" s="87"/>
      <c r="KT145" s="87"/>
      <c r="KU145" s="87"/>
      <c r="KV145" s="87"/>
      <c r="KW145" s="87"/>
      <c r="KX145" s="87"/>
      <c r="KY145" s="87"/>
      <c r="KZ145" s="87"/>
      <c r="LA145" s="87"/>
      <c r="LB145" s="87"/>
      <c r="LC145" s="87"/>
      <c r="LD145" s="87"/>
      <c r="LE145" s="87"/>
      <c r="LF145" s="87"/>
      <c r="LG145" s="87"/>
      <c r="LH145" s="87"/>
      <c r="LI145" s="87"/>
      <c r="LJ145" s="87"/>
      <c r="LK145" s="87"/>
      <c r="LL145" s="87"/>
      <c r="LM145" s="87"/>
      <c r="LN145" s="87"/>
      <c r="LO145" s="87"/>
      <c r="LP145" s="87"/>
      <c r="LQ145" s="87"/>
      <c r="LR145" s="87"/>
      <c r="LS145" s="87"/>
      <c r="LT145" s="87"/>
      <c r="LU145" s="87"/>
      <c r="LV145" s="87"/>
      <c r="LW145" s="87"/>
      <c r="LX145" s="87"/>
      <c r="LY145" s="87"/>
      <c r="LZ145" s="87"/>
      <c r="MA145" s="87"/>
      <c r="MB145" s="87"/>
      <c r="MC145" s="87"/>
      <c r="MD145" s="87"/>
      <c r="ME145" s="87"/>
      <c r="MF145" s="87"/>
      <c r="MG145" s="87"/>
      <c r="MH145" s="87"/>
      <c r="MI145" s="87"/>
      <c r="MJ145" s="87"/>
      <c r="MK145" s="87"/>
      <c r="ML145" s="87"/>
      <c r="MM145" s="87"/>
      <c r="MN145" s="87"/>
      <c r="MO145" s="87"/>
      <c r="MP145" s="87"/>
      <c r="MQ145" s="87"/>
      <c r="MR145" s="87"/>
      <c r="MS145" s="87"/>
      <c r="MT145" s="87"/>
      <c r="MU145" s="87"/>
      <c r="MV145" s="87"/>
      <c r="MW145" s="87"/>
      <c r="MX145" s="87"/>
      <c r="MY145" s="87"/>
      <c r="MZ145" s="87"/>
      <c r="NA145" s="87"/>
      <c r="NB145" s="87"/>
      <c r="NC145" s="87"/>
      <c r="ND145" s="87"/>
      <c r="NE145" s="87"/>
      <c r="NF145" s="87"/>
      <c r="NG145" s="87"/>
      <c r="NH145" s="87"/>
      <c r="NI145" s="87"/>
      <c r="NJ145" s="87"/>
      <c r="NK145" s="87"/>
      <c r="NL145" s="87"/>
      <c r="NM145" s="87"/>
      <c r="NN145" s="87"/>
      <c r="NO145" s="87"/>
      <c r="NP145" s="87"/>
      <c r="NQ145" s="87"/>
      <c r="NR145" s="87"/>
      <c r="NS145" s="87"/>
      <c r="NT145" s="87"/>
      <c r="NU145" s="87"/>
      <c r="NV145" s="87"/>
      <c r="NW145" s="87"/>
      <c r="NX145" s="87"/>
      <c r="NY145" s="87"/>
      <c r="NZ145" s="87"/>
      <c r="OA145" s="87"/>
      <c r="OB145" s="87"/>
      <c r="OC145" s="87"/>
      <c r="OD145" s="87"/>
      <c r="OE145" s="87"/>
      <c r="OF145" s="87"/>
      <c r="OG145" s="87"/>
      <c r="OH145" s="87"/>
      <c r="OI145" s="87"/>
      <c r="OJ145" s="87"/>
      <c r="OK145" s="87"/>
      <c r="OL145" s="87"/>
      <c r="OM145" s="87"/>
      <c r="ON145" s="87"/>
      <c r="OO145" s="87"/>
      <c r="OP145" s="87"/>
      <c r="OQ145" s="87"/>
      <c r="OR145" s="87"/>
      <c r="OS145" s="87"/>
      <c r="OT145" s="87"/>
      <c r="OU145" s="87"/>
      <c r="OV145" s="87"/>
      <c r="OW145" s="87"/>
      <c r="OX145" s="87"/>
      <c r="OY145" s="87"/>
      <c r="OZ145" s="87"/>
      <c r="PA145" s="87"/>
      <c r="PB145" s="87"/>
      <c r="PC145" s="87"/>
      <c r="PD145" s="87"/>
      <c r="PE145" s="87"/>
      <c r="PF145" s="87"/>
      <c r="PG145" s="87"/>
      <c r="PH145" s="87"/>
      <c r="PI145" s="87"/>
      <c r="PJ145" s="87"/>
      <c r="PK145" s="87"/>
      <c r="PL145" s="87"/>
      <c r="PM145" s="87"/>
      <c r="PN145" s="87"/>
      <c r="PO145" s="87"/>
      <c r="PP145" s="87"/>
      <c r="PQ145" s="87"/>
      <c r="PR145" s="87"/>
      <c r="PS145" s="87"/>
      <c r="PT145" s="87"/>
      <c r="PU145" s="87"/>
      <c r="PV145" s="87"/>
      <c r="PW145" s="87"/>
      <c r="PX145" s="87"/>
      <c r="PY145" s="87"/>
      <c r="PZ145" s="87"/>
      <c r="QA145" s="87"/>
      <c r="QB145" s="87"/>
      <c r="QC145" s="87"/>
      <c r="QD145" s="87"/>
      <c r="QE145" s="87"/>
      <c r="QF145" s="87"/>
      <c r="QG145" s="87"/>
      <c r="QH145" s="87"/>
      <c r="QI145" s="87"/>
      <c r="QJ145" s="87"/>
      <c r="QK145" s="87"/>
      <c r="QL145" s="87"/>
      <c r="QM145" s="87"/>
      <c r="QN145" s="87"/>
      <c r="QO145" s="87"/>
      <c r="QP145" s="87"/>
      <c r="QQ145" s="87"/>
      <c r="QR145" s="87"/>
      <c r="QS145" s="87"/>
      <c r="QT145" s="87"/>
      <c r="QU145" s="87"/>
      <c r="QV145" s="87"/>
      <c r="QW145" s="87"/>
      <c r="QX145" s="87"/>
      <c r="QY145" s="87"/>
      <c r="QZ145" s="87"/>
      <c r="RA145" s="87"/>
      <c r="RB145" s="87"/>
      <c r="RC145" s="87"/>
      <c r="RD145" s="87"/>
      <c r="RE145" s="87"/>
      <c r="RF145" s="87"/>
      <c r="RG145" s="87"/>
      <c r="RH145" s="87"/>
      <c r="RI145" s="87"/>
      <c r="RJ145" s="87"/>
      <c r="RK145" s="87"/>
      <c r="RL145" s="87"/>
      <c r="RM145" s="87"/>
      <c r="RN145" s="87"/>
      <c r="RO145" s="87"/>
      <c r="RP145" s="87"/>
      <c r="RQ145" s="87"/>
      <c r="RR145" s="87"/>
      <c r="RS145" s="87"/>
      <c r="RT145" s="87"/>
      <c r="RU145" s="87"/>
      <c r="RV145" s="87"/>
      <c r="RW145" s="87"/>
      <c r="RX145" s="87"/>
      <c r="RY145" s="87"/>
      <c r="RZ145" s="87"/>
      <c r="SA145" s="87"/>
      <c r="SB145" s="87"/>
      <c r="SC145" s="87"/>
      <c r="SD145" s="87"/>
      <c r="SE145" s="87"/>
      <c r="SF145" s="87"/>
      <c r="SG145" s="87"/>
      <c r="SH145" s="87"/>
      <c r="SI145" s="87"/>
      <c r="SJ145" s="87"/>
      <c r="SK145" s="87"/>
      <c r="SL145" s="87"/>
      <c r="SM145" s="87"/>
      <c r="SN145" s="87"/>
      <c r="SO145" s="87"/>
      <c r="SP145" s="87"/>
      <c r="SQ145" s="87"/>
      <c r="SR145" s="87"/>
      <c r="SS145" s="87"/>
      <c r="ST145" s="87"/>
      <c r="SU145" s="87"/>
      <c r="SV145" s="87"/>
      <c r="SW145" s="87"/>
      <c r="SX145" s="87"/>
      <c r="SY145" s="87"/>
      <c r="SZ145" s="87"/>
      <c r="TA145" s="87"/>
      <c r="TB145" s="87"/>
      <c r="TC145" s="87"/>
      <c r="TD145" s="87"/>
      <c r="TE145" s="87"/>
      <c r="TF145" s="87"/>
      <c r="TG145" s="87"/>
      <c r="TH145" s="87"/>
      <c r="TI145" s="87"/>
      <c r="TJ145" s="87"/>
      <c r="TK145" s="87"/>
      <c r="TL145" s="87"/>
      <c r="TM145" s="87"/>
      <c r="TN145" s="87"/>
      <c r="TO145" s="87"/>
      <c r="TP145" s="87"/>
      <c r="TQ145" s="87"/>
      <c r="TR145" s="87"/>
      <c r="TS145" s="87"/>
      <c r="TT145" s="87"/>
      <c r="TU145" s="87"/>
      <c r="TV145" s="87"/>
      <c r="TW145" s="87"/>
      <c r="TX145" s="87"/>
      <c r="TY145" s="87"/>
      <c r="TZ145" s="87"/>
      <c r="UA145" s="87"/>
      <c r="UB145" s="87"/>
      <c r="UC145" s="87"/>
      <c r="UD145" s="87"/>
      <c r="UE145" s="87"/>
      <c r="UF145" s="87"/>
      <c r="UG145" s="87"/>
      <c r="UH145" s="87"/>
      <c r="UI145" s="87"/>
      <c r="UJ145" s="87"/>
      <c r="UK145" s="87"/>
      <c r="UL145" s="87"/>
      <c r="UM145" s="87"/>
      <c r="UN145" s="87"/>
      <c r="UO145" s="87"/>
      <c r="UP145" s="87"/>
      <c r="UQ145" s="87"/>
      <c r="UR145" s="87"/>
      <c r="US145" s="87"/>
      <c r="UT145" s="87"/>
      <c r="UU145" s="87"/>
      <c r="UV145" s="87"/>
      <c r="UW145" s="87"/>
      <c r="UX145" s="87"/>
      <c r="UY145" s="87"/>
      <c r="UZ145" s="87"/>
      <c r="VA145" s="87"/>
      <c r="VB145" s="87"/>
      <c r="VC145" s="87"/>
      <c r="VD145" s="87"/>
      <c r="VE145" s="87"/>
      <c r="VF145" s="87"/>
      <c r="VG145" s="87"/>
      <c r="VH145" s="87"/>
      <c r="VI145" s="87"/>
      <c r="VJ145" s="87"/>
      <c r="VK145" s="87"/>
      <c r="VL145" s="87"/>
      <c r="VM145" s="87"/>
      <c r="VN145" s="87"/>
      <c r="VO145" s="87"/>
      <c r="VP145" s="87"/>
      <c r="VQ145" s="87"/>
      <c r="VR145" s="87"/>
      <c r="VS145" s="87"/>
      <c r="VT145" s="87"/>
      <c r="VU145" s="87"/>
      <c r="VV145" s="87"/>
      <c r="VW145" s="87"/>
      <c r="VX145" s="87"/>
      <c r="VY145" s="87"/>
      <c r="VZ145" s="87"/>
      <c r="WA145" s="87"/>
      <c r="WB145" s="87"/>
      <c r="WC145" s="87"/>
      <c r="WD145" s="87"/>
      <c r="WE145" s="87"/>
      <c r="WF145" s="87"/>
      <c r="WG145" s="87"/>
      <c r="WH145" s="87"/>
      <c r="WI145" s="87"/>
      <c r="WJ145" s="87"/>
      <c r="WK145" s="87"/>
      <c r="WL145" s="87"/>
      <c r="WM145" s="87"/>
      <c r="WN145" s="87"/>
      <c r="WO145" s="87"/>
      <c r="WP145" s="87"/>
      <c r="WQ145" s="87"/>
      <c r="WR145" s="87"/>
      <c r="WS145" s="87"/>
      <c r="WT145" s="87"/>
      <c r="WU145" s="87"/>
      <c r="WV145" s="87"/>
      <c r="WW145" s="87"/>
      <c r="WX145" s="87"/>
      <c r="WY145" s="87"/>
      <c r="WZ145" s="87"/>
      <c r="XA145" s="87"/>
      <c r="XB145" s="87"/>
      <c r="XC145" s="87"/>
      <c r="XD145" s="87"/>
      <c r="XE145" s="87"/>
      <c r="XF145" s="87"/>
      <c r="XG145" s="87"/>
      <c r="XH145" s="87"/>
      <c r="XI145" s="87"/>
      <c r="XJ145" s="87"/>
      <c r="XK145" s="87"/>
      <c r="XL145" s="87"/>
      <c r="XM145" s="87"/>
      <c r="XN145" s="87"/>
      <c r="XO145" s="87"/>
      <c r="XP145" s="87"/>
      <c r="XQ145" s="87"/>
      <c r="XR145" s="87"/>
      <c r="XS145" s="87"/>
      <c r="XT145" s="87"/>
      <c r="XU145" s="87"/>
      <c r="XV145" s="87"/>
      <c r="XW145" s="87"/>
      <c r="XX145" s="87"/>
      <c r="XY145" s="87"/>
      <c r="XZ145" s="87"/>
      <c r="YA145" s="87"/>
      <c r="YB145" s="87"/>
      <c r="YC145" s="87"/>
      <c r="YD145" s="87"/>
      <c r="YE145" s="87"/>
      <c r="YF145" s="87"/>
      <c r="YG145" s="87"/>
      <c r="YH145" s="87"/>
      <c r="YI145" s="87"/>
      <c r="YJ145" s="87"/>
      <c r="YK145" s="87"/>
      <c r="YL145" s="87"/>
      <c r="YM145" s="87"/>
      <c r="YN145" s="87"/>
      <c r="YO145" s="87"/>
      <c r="YP145" s="87"/>
      <c r="YQ145" s="87"/>
      <c r="YR145" s="87"/>
      <c r="YS145" s="87"/>
      <c r="YT145" s="87"/>
      <c r="YU145" s="87"/>
      <c r="YV145" s="87"/>
      <c r="YW145" s="87"/>
      <c r="YX145" s="87"/>
      <c r="YY145" s="87"/>
      <c r="YZ145" s="87"/>
      <c r="ZA145" s="87"/>
      <c r="ZB145" s="87"/>
      <c r="ZC145" s="87"/>
      <c r="ZD145" s="87"/>
      <c r="ZE145" s="87"/>
      <c r="ZF145" s="87"/>
      <c r="ZG145" s="87"/>
      <c r="ZH145" s="87"/>
      <c r="ZI145" s="87"/>
      <c r="ZJ145" s="87"/>
      <c r="ZK145" s="87"/>
      <c r="ZL145" s="87"/>
      <c r="ZM145" s="87"/>
      <c r="ZN145" s="87"/>
      <c r="ZO145" s="87"/>
      <c r="ZP145" s="87"/>
      <c r="ZQ145" s="87"/>
      <c r="ZR145" s="87"/>
      <c r="ZS145" s="87"/>
      <c r="ZT145" s="87"/>
      <c r="ZU145" s="87"/>
      <c r="ZV145" s="87"/>
      <c r="ZW145" s="87"/>
      <c r="ZX145" s="87"/>
      <c r="ZY145" s="87"/>
      <c r="ZZ145" s="87"/>
      <c r="AAA145" s="87"/>
      <c r="AAB145" s="87"/>
      <c r="AAC145" s="87"/>
      <c r="AAD145" s="87"/>
      <c r="AAE145" s="87"/>
      <c r="AAF145" s="87"/>
      <c r="AAG145" s="87"/>
      <c r="AAH145" s="87"/>
      <c r="AAI145" s="87"/>
      <c r="AAJ145" s="87"/>
      <c r="AAK145" s="87"/>
      <c r="AAL145" s="87"/>
      <c r="AAM145" s="87"/>
      <c r="AAN145" s="87"/>
      <c r="AAO145" s="87"/>
      <c r="AAP145" s="87"/>
      <c r="AAQ145" s="87"/>
      <c r="AAR145" s="87"/>
      <c r="AAS145" s="87"/>
      <c r="AAT145" s="87"/>
      <c r="AAU145" s="87"/>
      <c r="AAV145" s="87"/>
      <c r="AAW145" s="87"/>
      <c r="AAX145" s="87"/>
      <c r="AAY145" s="87"/>
      <c r="AAZ145" s="87"/>
      <c r="ABA145" s="87"/>
      <c r="ABB145" s="87"/>
      <c r="ABC145" s="87"/>
      <c r="ABD145" s="87"/>
      <c r="ABE145" s="87"/>
      <c r="ABF145" s="87"/>
      <c r="ABG145" s="87"/>
      <c r="ABH145" s="87"/>
      <c r="ABI145" s="87"/>
      <c r="ABJ145" s="87"/>
      <c r="ABK145" s="87"/>
      <c r="ABL145" s="87"/>
      <c r="ABM145" s="87"/>
      <c r="ABN145" s="87"/>
      <c r="ABO145" s="87"/>
      <c r="ABP145" s="87"/>
      <c r="ABQ145" s="87"/>
      <c r="ABR145" s="87"/>
      <c r="ABS145" s="87"/>
      <c r="ABT145" s="87"/>
      <c r="ABU145" s="87"/>
      <c r="ABV145" s="87"/>
      <c r="ABW145" s="87"/>
      <c r="ABX145" s="87"/>
      <c r="ABY145" s="87"/>
      <c r="ABZ145" s="87"/>
      <c r="ACA145" s="87"/>
      <c r="ACB145" s="87"/>
      <c r="ACC145" s="87"/>
      <c r="ACD145" s="87"/>
      <c r="ACE145" s="87"/>
      <c r="ACF145" s="87"/>
      <c r="ACG145" s="87"/>
      <c r="ACH145" s="87"/>
      <c r="ACI145" s="87"/>
      <c r="ACJ145" s="87"/>
      <c r="ACK145" s="87"/>
      <c r="ACL145" s="87"/>
      <c r="ACM145" s="87"/>
      <c r="ACN145" s="87"/>
      <c r="ACO145" s="87"/>
      <c r="ACP145" s="87"/>
      <c r="ACQ145" s="87"/>
      <c r="ACR145" s="87"/>
      <c r="ACS145" s="87"/>
      <c r="ACT145" s="87"/>
      <c r="ACU145" s="87"/>
      <c r="ACV145" s="87"/>
      <c r="ACW145" s="87"/>
      <c r="ACX145" s="87"/>
      <c r="ACY145" s="87"/>
      <c r="ACZ145" s="87"/>
      <c r="ADA145" s="87"/>
      <c r="ADB145" s="87"/>
      <c r="ADC145" s="87"/>
      <c r="ADD145" s="87"/>
      <c r="ADE145" s="87"/>
      <c r="ADF145" s="87"/>
      <c r="ADG145" s="87"/>
      <c r="ADH145" s="87"/>
      <c r="ADI145" s="87"/>
      <c r="ADJ145" s="87"/>
      <c r="ADK145" s="87"/>
      <c r="ADL145" s="87"/>
      <c r="ADM145" s="87"/>
      <c r="ADN145" s="87"/>
      <c r="ADO145" s="87"/>
      <c r="ADP145" s="87"/>
      <c r="ADQ145" s="87"/>
      <c r="ADR145" s="87"/>
      <c r="ADS145" s="87"/>
      <c r="ADT145" s="87"/>
      <c r="ADU145" s="87"/>
      <c r="ADV145" s="87"/>
      <c r="ADW145" s="87"/>
      <c r="ADX145" s="87"/>
      <c r="ADY145" s="87"/>
      <c r="ADZ145" s="87"/>
      <c r="AEA145" s="87"/>
      <c r="AEB145" s="87"/>
      <c r="AEC145" s="87"/>
      <c r="AED145" s="87"/>
      <c r="AEE145" s="87"/>
      <c r="AEF145" s="87"/>
      <c r="AEG145" s="87"/>
      <c r="AEH145" s="87"/>
      <c r="AEI145" s="87"/>
      <c r="AEJ145" s="87"/>
      <c r="AEK145" s="87"/>
      <c r="AEL145" s="87"/>
      <c r="AEM145" s="87"/>
      <c r="AEN145" s="87"/>
      <c r="AEO145" s="87"/>
      <c r="AEP145" s="87"/>
      <c r="AEQ145" s="87"/>
      <c r="AER145" s="87"/>
      <c r="AES145" s="87"/>
      <c r="AET145" s="87"/>
      <c r="AEU145" s="87"/>
      <c r="AEV145" s="87"/>
      <c r="AEW145" s="87"/>
      <c r="AEX145" s="87"/>
      <c r="AEY145" s="87"/>
      <c r="AEZ145" s="87"/>
      <c r="AFA145" s="87"/>
      <c r="AFB145" s="87"/>
      <c r="AFC145" s="87"/>
      <c r="AFD145" s="87"/>
      <c r="AFE145" s="87"/>
      <c r="AFF145" s="87"/>
      <c r="AFG145" s="87"/>
      <c r="AFH145" s="87"/>
      <c r="AFI145" s="87"/>
      <c r="AFJ145" s="87"/>
      <c r="AFK145" s="87"/>
      <c r="AFL145" s="87"/>
      <c r="AFM145" s="87"/>
      <c r="AFN145" s="87"/>
      <c r="AFO145" s="87"/>
      <c r="AFP145" s="87"/>
      <c r="AFQ145" s="87"/>
      <c r="AFR145" s="87"/>
      <c r="AFS145" s="87"/>
      <c r="AFT145" s="87"/>
      <c r="AFU145" s="87"/>
      <c r="AFV145" s="87"/>
      <c r="AFW145" s="87"/>
      <c r="AFX145" s="87"/>
      <c r="AFY145" s="87"/>
      <c r="AFZ145" s="87"/>
      <c r="AGA145" s="87"/>
      <c r="AGB145" s="87"/>
      <c r="AGC145" s="87"/>
      <c r="AGD145" s="87"/>
      <c r="AGE145" s="87"/>
      <c r="AGF145" s="87"/>
      <c r="AGG145" s="87"/>
      <c r="AGH145" s="87"/>
      <c r="AGI145" s="87"/>
      <c r="AGJ145" s="87"/>
      <c r="AGK145" s="87"/>
      <c r="AGL145" s="87"/>
      <c r="AGM145" s="87"/>
      <c r="AGN145" s="87"/>
      <c r="AGO145" s="87"/>
      <c r="AGP145" s="87"/>
      <c r="AGQ145" s="87"/>
      <c r="AGR145" s="87"/>
      <c r="AGS145" s="87"/>
      <c r="AGT145" s="87"/>
      <c r="AGU145" s="87"/>
      <c r="AGV145" s="87"/>
      <c r="AGW145" s="87"/>
      <c r="AGX145" s="87"/>
      <c r="AGY145" s="87"/>
      <c r="AGZ145" s="87"/>
      <c r="AHA145" s="87"/>
      <c r="AHB145" s="87"/>
      <c r="AHC145" s="87"/>
      <c r="AHD145" s="87"/>
      <c r="AHE145" s="87"/>
      <c r="AHF145" s="87"/>
      <c r="AHG145" s="87"/>
      <c r="AHH145" s="87"/>
      <c r="AHI145" s="87"/>
      <c r="AHJ145" s="87"/>
      <c r="AHK145" s="87"/>
      <c r="AHL145" s="87"/>
      <c r="AHM145" s="87"/>
      <c r="AHN145" s="87"/>
      <c r="AHO145" s="87"/>
      <c r="AHP145" s="87"/>
      <c r="AHQ145" s="87"/>
      <c r="AHR145" s="87"/>
      <c r="AHS145" s="87"/>
      <c r="AHT145" s="87"/>
      <c r="AHU145" s="87"/>
      <c r="AHV145" s="87"/>
      <c r="AHW145" s="87"/>
      <c r="AHX145" s="87"/>
      <c r="AHY145" s="87"/>
      <c r="AHZ145" s="87"/>
      <c r="AIA145" s="87"/>
      <c r="AIB145" s="87"/>
      <c r="AIC145" s="87"/>
      <c r="AID145" s="87"/>
      <c r="AIE145" s="87"/>
      <c r="AIF145" s="87"/>
      <c r="AIG145" s="87"/>
      <c r="AIH145" s="87"/>
      <c r="AII145" s="87"/>
      <c r="AIJ145" s="87"/>
      <c r="AIK145" s="87"/>
      <c r="AIL145" s="87"/>
      <c r="AIM145" s="87"/>
      <c r="AIN145" s="87"/>
      <c r="AIO145" s="87"/>
      <c r="AIP145" s="87"/>
      <c r="AIQ145" s="87"/>
      <c r="AIR145" s="87"/>
      <c r="AIS145" s="87"/>
      <c r="AIT145" s="87"/>
      <c r="AIU145" s="87"/>
      <c r="AIV145" s="87"/>
      <c r="AIW145" s="87"/>
      <c r="AIX145" s="87"/>
      <c r="AIY145" s="87"/>
      <c r="AIZ145" s="87"/>
      <c r="AJA145" s="87"/>
      <c r="AJB145" s="87"/>
      <c r="AJC145" s="87"/>
      <c r="AJD145" s="87"/>
      <c r="AJE145" s="87"/>
      <c r="AJF145" s="87"/>
      <c r="AJG145" s="87"/>
      <c r="AJH145" s="87"/>
      <c r="AJI145" s="87"/>
      <c r="AJJ145" s="87"/>
      <c r="AJK145" s="87"/>
      <c r="AJL145" s="87"/>
      <c r="AJM145" s="87"/>
      <c r="AJN145" s="87"/>
      <c r="AJO145" s="87"/>
      <c r="AJP145" s="87"/>
      <c r="AJQ145" s="87"/>
      <c r="AJR145" s="87"/>
      <c r="AJS145" s="87"/>
      <c r="AJT145" s="87"/>
      <c r="AJU145" s="87"/>
      <c r="AJV145" s="87"/>
      <c r="AJW145" s="87"/>
      <c r="AJX145" s="87"/>
      <c r="AJY145" s="87"/>
      <c r="AJZ145" s="87"/>
      <c r="AKA145" s="87"/>
      <c r="AKB145" s="87"/>
      <c r="AKC145" s="87"/>
      <c r="AKD145" s="87"/>
      <c r="AKE145" s="87"/>
      <c r="AKF145" s="87"/>
      <c r="AKG145" s="87"/>
      <c r="AKH145" s="87"/>
      <c r="AKI145" s="87"/>
      <c r="AKJ145" s="87"/>
      <c r="AKK145" s="87"/>
      <c r="AKL145" s="87"/>
      <c r="AKM145" s="87"/>
      <c r="AKN145" s="87"/>
      <c r="AKO145" s="87"/>
      <c r="AKP145" s="87"/>
      <c r="AKQ145" s="87"/>
      <c r="AKR145" s="87"/>
      <c r="AKS145" s="87"/>
      <c r="AKT145" s="87"/>
      <c r="AKU145" s="87"/>
      <c r="AKV145" s="87"/>
      <c r="AKW145" s="87"/>
      <c r="AKX145" s="87"/>
      <c r="AKY145" s="87"/>
      <c r="AKZ145" s="87"/>
      <c r="ALA145" s="87"/>
      <c r="ALB145" s="87"/>
      <c r="ALC145" s="87"/>
      <c r="ALD145" s="87"/>
      <c r="ALE145" s="87"/>
      <c r="ALF145" s="87"/>
      <c r="ALG145" s="87"/>
      <c r="ALH145" s="87"/>
      <c r="ALI145" s="87"/>
      <c r="ALJ145" s="87"/>
      <c r="ALK145" s="87"/>
      <c r="ALL145" s="87"/>
      <c r="ALM145" s="87"/>
      <c r="ALN145" s="87"/>
      <c r="ALO145" s="87"/>
      <c r="ALP145" s="87"/>
      <c r="ALQ145" s="87"/>
      <c r="ALR145" s="87"/>
      <c r="ALS145" s="87"/>
      <c r="ALT145" s="87"/>
      <c r="ALU145" s="87"/>
      <c r="ALV145" s="87"/>
      <c r="ALW145" s="87"/>
      <c r="ALX145" s="87"/>
      <c r="ALY145" s="87"/>
      <c r="ALZ145" s="87"/>
      <c r="AMA145" s="87"/>
      <c r="AMB145" s="87"/>
      <c r="AMC145" s="87"/>
      <c r="AMD145" s="87"/>
      <c r="AME145" s="87"/>
      <c r="AMF145" s="87"/>
      <c r="AMG145" s="87"/>
      <c r="AMH145" s="87"/>
      <c r="AMI145" s="87"/>
      <c r="AMJ145" s="87"/>
      <c r="AMK145" s="87"/>
      <c r="AML145" s="87"/>
      <c r="AMM145" s="87"/>
      <c r="AMN145" s="87"/>
      <c r="AMO145" s="87"/>
      <c r="AMP145" s="87"/>
      <c r="AMQ145" s="87"/>
      <c r="AMR145" s="87"/>
      <c r="AMS145" s="87"/>
      <c r="AMT145" s="87"/>
      <c r="AMU145" s="87"/>
      <c r="AMV145" s="87"/>
      <c r="AMW145" s="87"/>
      <c r="AMX145" s="87"/>
      <c r="AMY145" s="87"/>
      <c r="AMZ145" s="87"/>
      <c r="ANA145" s="87"/>
      <c r="ANB145" s="87"/>
      <c r="ANC145" s="87"/>
      <c r="AND145" s="87"/>
      <c r="ANE145" s="87"/>
      <c r="ANF145" s="87"/>
      <c r="ANG145" s="87"/>
      <c r="ANH145" s="87"/>
      <c r="ANI145" s="87"/>
      <c r="ANJ145" s="87"/>
      <c r="ANK145" s="87"/>
      <c r="ANL145" s="87"/>
      <c r="ANM145" s="87"/>
      <c r="ANN145" s="87"/>
      <c r="ANO145" s="87"/>
      <c r="ANP145" s="87"/>
      <c r="ANQ145" s="87"/>
      <c r="ANR145" s="87"/>
      <c r="ANS145" s="87"/>
      <c r="ANT145" s="87"/>
      <c r="ANU145" s="87"/>
      <c r="ANV145" s="87"/>
      <c r="ANW145" s="87"/>
      <c r="ANX145" s="87"/>
      <c r="ANY145" s="87"/>
      <c r="ANZ145" s="87"/>
      <c r="AOA145" s="87"/>
      <c r="AOB145" s="87"/>
      <c r="AOC145" s="87"/>
      <c r="AOD145" s="87"/>
      <c r="AOE145" s="87"/>
      <c r="AOF145" s="87"/>
      <c r="AOG145" s="87"/>
      <c r="AOH145" s="87"/>
      <c r="AOI145" s="87"/>
      <c r="AOJ145" s="87"/>
      <c r="AOK145" s="87"/>
      <c r="AOL145" s="87"/>
      <c r="AOM145" s="87"/>
      <c r="AON145" s="87"/>
      <c r="AOO145" s="87"/>
      <c r="AOP145" s="87"/>
      <c r="AOQ145" s="87"/>
      <c r="AOR145" s="87"/>
      <c r="AOS145" s="87"/>
      <c r="AOT145" s="87"/>
      <c r="AOU145" s="87"/>
      <c r="AOV145" s="87"/>
      <c r="AOW145" s="87"/>
      <c r="AOX145" s="87"/>
      <c r="AOY145" s="87"/>
      <c r="AOZ145" s="87"/>
      <c r="APA145" s="87"/>
      <c r="APB145" s="87"/>
      <c r="APC145" s="87"/>
      <c r="APD145" s="87"/>
      <c r="APE145" s="87"/>
      <c r="APF145" s="87"/>
      <c r="APG145" s="87"/>
      <c r="APH145" s="87"/>
      <c r="API145" s="87"/>
      <c r="APJ145" s="87"/>
      <c r="APK145" s="87"/>
      <c r="APL145" s="87"/>
      <c r="APM145" s="87"/>
      <c r="APN145" s="87"/>
      <c r="APO145" s="87"/>
      <c r="APP145" s="87"/>
      <c r="APQ145" s="87"/>
      <c r="APR145" s="87"/>
      <c r="APS145" s="87"/>
      <c r="APT145" s="87"/>
      <c r="APU145" s="87"/>
      <c r="APV145" s="87"/>
      <c r="APW145" s="87"/>
      <c r="APX145" s="87"/>
      <c r="APY145" s="87"/>
      <c r="APZ145" s="87"/>
      <c r="AQA145" s="87"/>
      <c r="AQB145" s="87"/>
      <c r="AQC145" s="87"/>
      <c r="AQD145" s="87"/>
      <c r="AQE145" s="87"/>
      <c r="AQF145" s="87"/>
      <c r="AQG145" s="87"/>
      <c r="AQH145" s="87"/>
      <c r="AQI145" s="87"/>
      <c r="AQJ145" s="87"/>
      <c r="AQK145" s="87"/>
      <c r="AQL145" s="87"/>
      <c r="AQM145" s="87"/>
      <c r="AQN145" s="87"/>
      <c r="AQO145" s="87"/>
      <c r="AQP145" s="87"/>
      <c r="AQQ145" s="87"/>
      <c r="AQR145" s="87"/>
      <c r="AQS145" s="87"/>
      <c r="AQT145" s="87"/>
      <c r="AQU145" s="87"/>
      <c r="AQV145" s="87"/>
      <c r="AQW145" s="87"/>
      <c r="AQX145" s="87"/>
      <c r="AQY145" s="87"/>
      <c r="AQZ145" s="87"/>
      <c r="ARA145" s="87"/>
      <c r="ARB145" s="87"/>
      <c r="ARC145" s="87"/>
      <c r="ARD145" s="87"/>
      <c r="ARE145" s="87"/>
      <c r="ARF145" s="87"/>
      <c r="ARG145" s="87"/>
      <c r="ARH145" s="87"/>
      <c r="ARI145" s="87"/>
      <c r="ARJ145" s="87"/>
      <c r="ARK145" s="87"/>
      <c r="ARL145" s="87"/>
      <c r="ARM145" s="87"/>
      <c r="ARN145" s="87"/>
      <c r="ARO145" s="87"/>
      <c r="ARP145" s="87"/>
      <c r="ARQ145" s="87"/>
      <c r="ARR145" s="87"/>
      <c r="ARS145" s="87"/>
      <c r="ART145" s="87"/>
      <c r="ARU145" s="87"/>
      <c r="ARV145" s="87"/>
      <c r="ARW145" s="87"/>
      <c r="ARX145" s="87"/>
      <c r="ARY145" s="87"/>
      <c r="ARZ145" s="87"/>
      <c r="ASA145" s="87"/>
      <c r="ASB145" s="87"/>
      <c r="ASC145" s="87"/>
      <c r="ASD145" s="87"/>
      <c r="ASE145" s="87"/>
      <c r="ASF145" s="87"/>
      <c r="ASG145" s="87"/>
      <c r="ASH145" s="87"/>
      <c r="ASI145" s="87"/>
      <c r="ASJ145" s="87"/>
      <c r="ASK145" s="87"/>
      <c r="ASL145" s="87"/>
      <c r="ASM145" s="87"/>
      <c r="ASN145" s="87"/>
      <c r="ASO145" s="87"/>
      <c r="ASP145" s="87"/>
      <c r="ASQ145" s="87"/>
      <c r="ASR145" s="87"/>
      <c r="ASS145" s="87"/>
      <c r="AST145" s="87"/>
      <c r="ASU145" s="87"/>
      <c r="ASV145" s="87"/>
      <c r="ASW145" s="87"/>
      <c r="ASX145" s="87"/>
      <c r="ASY145" s="87"/>
      <c r="ASZ145" s="87"/>
      <c r="ATA145" s="87"/>
      <c r="ATB145" s="87"/>
      <c r="ATC145" s="87"/>
      <c r="ATD145" s="87"/>
      <c r="ATE145" s="87"/>
      <c r="ATF145" s="87"/>
      <c r="ATG145" s="87"/>
      <c r="ATH145" s="87"/>
      <c r="ATI145" s="87"/>
      <c r="ATJ145" s="87"/>
      <c r="ATK145" s="87"/>
      <c r="ATL145" s="87"/>
      <c r="ATM145" s="87"/>
      <c r="ATN145" s="87"/>
      <c r="ATO145" s="87"/>
      <c r="ATP145" s="87"/>
      <c r="ATQ145" s="87"/>
      <c r="ATR145" s="87"/>
      <c r="ATS145" s="87"/>
      <c r="ATT145" s="87"/>
      <c r="ATU145" s="87"/>
      <c r="ATV145" s="87"/>
      <c r="ATW145" s="87"/>
      <c r="ATX145" s="87"/>
      <c r="ATY145" s="87"/>
      <c r="ATZ145" s="87"/>
      <c r="AUA145" s="87"/>
      <c r="AUB145" s="87"/>
      <c r="AUC145" s="87"/>
      <c r="AUD145" s="87"/>
      <c r="AUE145" s="87"/>
      <c r="AUF145" s="87"/>
      <c r="AUG145" s="87"/>
      <c r="AUH145" s="87"/>
      <c r="AUI145" s="87"/>
      <c r="AUJ145" s="87"/>
      <c r="AUK145" s="87"/>
      <c r="AUL145" s="87"/>
      <c r="AUM145" s="87"/>
      <c r="AUN145" s="87"/>
      <c r="AUO145" s="87"/>
      <c r="AUP145" s="87"/>
      <c r="AUQ145" s="87"/>
      <c r="AUR145" s="87"/>
      <c r="AUS145" s="87"/>
      <c r="AUT145" s="87"/>
      <c r="AUU145" s="87"/>
      <c r="AUV145" s="87"/>
      <c r="AUW145" s="87"/>
      <c r="AUX145" s="87"/>
      <c r="AUY145" s="87"/>
      <c r="AUZ145" s="87"/>
      <c r="AVA145" s="87"/>
      <c r="AVB145" s="87"/>
      <c r="AVC145" s="87"/>
      <c r="AVD145" s="87"/>
      <c r="AVE145" s="87"/>
      <c r="AVF145" s="87"/>
      <c r="AVG145" s="87"/>
      <c r="AVH145" s="87"/>
      <c r="AVI145" s="87"/>
      <c r="AVJ145" s="87"/>
      <c r="AVK145" s="87"/>
      <c r="AVL145" s="87"/>
      <c r="AVM145" s="87"/>
      <c r="AVN145" s="87"/>
      <c r="AVO145" s="87"/>
      <c r="AVP145" s="87"/>
      <c r="AVQ145" s="87"/>
      <c r="AVR145" s="87"/>
      <c r="AVS145" s="87"/>
      <c r="AVT145" s="87"/>
      <c r="AVU145" s="87"/>
      <c r="AVV145" s="87"/>
      <c r="AVW145" s="87"/>
      <c r="AVX145" s="87"/>
      <c r="AVY145" s="87"/>
      <c r="AVZ145" s="87"/>
      <c r="AWA145" s="87"/>
      <c r="AWB145" s="87"/>
      <c r="AWC145" s="87"/>
      <c r="AWD145" s="87"/>
      <c r="AWE145" s="87"/>
      <c r="AWF145" s="87"/>
      <c r="AWG145" s="87"/>
      <c r="AWH145" s="87"/>
      <c r="AWI145" s="87"/>
      <c r="AWJ145" s="87"/>
      <c r="AWK145" s="87"/>
      <c r="AWL145" s="87"/>
      <c r="AWM145" s="87"/>
      <c r="AWN145" s="87"/>
      <c r="AWO145" s="87"/>
      <c r="AWP145" s="87"/>
      <c r="AWQ145" s="87"/>
      <c r="AWR145" s="87"/>
      <c r="AWS145" s="87"/>
      <c r="AWT145" s="87"/>
      <c r="AWU145" s="87"/>
      <c r="AWV145" s="87"/>
      <c r="AWW145" s="87"/>
      <c r="AWX145" s="87"/>
      <c r="AWY145" s="87"/>
      <c r="AWZ145" s="87"/>
      <c r="AXA145" s="87"/>
      <c r="AXB145" s="87"/>
      <c r="AXC145" s="87"/>
      <c r="AXD145" s="87"/>
      <c r="AXE145" s="87"/>
      <c r="AXF145" s="87"/>
      <c r="AXG145" s="87"/>
      <c r="AXH145" s="87"/>
      <c r="AXI145" s="87"/>
      <c r="AXJ145" s="87"/>
      <c r="AXK145" s="87"/>
      <c r="AXL145" s="87"/>
      <c r="AXM145" s="87"/>
      <c r="AXN145" s="87"/>
      <c r="AXO145" s="87"/>
      <c r="AXP145" s="87"/>
      <c r="AXQ145" s="87"/>
      <c r="AXR145" s="87"/>
      <c r="AXS145" s="87"/>
      <c r="AXT145" s="87"/>
      <c r="AXU145" s="87"/>
      <c r="AXV145" s="87"/>
      <c r="AXW145" s="87"/>
      <c r="AXX145" s="87"/>
      <c r="AXY145" s="87"/>
      <c r="AXZ145" s="87"/>
      <c r="AYA145" s="87"/>
      <c r="AYB145" s="87"/>
      <c r="AYC145" s="87"/>
      <c r="AYD145" s="87"/>
      <c r="AYE145" s="87"/>
      <c r="AYF145" s="87"/>
      <c r="AYG145" s="87"/>
      <c r="AYH145" s="87"/>
      <c r="AYI145" s="87"/>
      <c r="AYJ145" s="87"/>
      <c r="AYK145" s="87"/>
      <c r="AYL145" s="87"/>
      <c r="AYM145" s="87"/>
      <c r="AYN145" s="87"/>
      <c r="AYO145" s="87"/>
      <c r="AYP145" s="87"/>
      <c r="AYQ145" s="87"/>
      <c r="AYR145" s="87"/>
      <c r="AYS145" s="87"/>
      <c r="AYT145" s="87"/>
      <c r="AYU145" s="87"/>
      <c r="AYV145" s="87"/>
      <c r="AYW145" s="87"/>
      <c r="AYX145" s="87"/>
      <c r="AYY145" s="87"/>
      <c r="AYZ145" s="87"/>
      <c r="AZA145" s="87"/>
      <c r="AZB145" s="87"/>
      <c r="AZC145" s="87"/>
      <c r="AZD145" s="87"/>
      <c r="AZE145" s="87"/>
      <c r="AZF145" s="87"/>
      <c r="AZG145" s="87"/>
      <c r="AZH145" s="87"/>
      <c r="AZI145" s="87"/>
      <c r="AZJ145" s="87"/>
      <c r="AZK145" s="87"/>
      <c r="AZL145" s="87"/>
      <c r="AZM145" s="87"/>
      <c r="AZN145" s="87"/>
      <c r="AZO145" s="87"/>
      <c r="AZP145" s="87"/>
      <c r="AZQ145" s="87"/>
      <c r="AZR145" s="87"/>
      <c r="AZS145" s="87"/>
      <c r="AZT145" s="87"/>
      <c r="AZU145" s="87"/>
      <c r="AZV145" s="87"/>
      <c r="AZW145" s="87"/>
      <c r="AZX145" s="87"/>
      <c r="AZY145" s="87"/>
      <c r="AZZ145" s="87"/>
      <c r="BAA145" s="87"/>
      <c r="BAB145" s="87"/>
      <c r="BAC145" s="87"/>
      <c r="BAD145" s="87"/>
      <c r="BAE145" s="87"/>
      <c r="BAF145" s="87"/>
      <c r="BAG145" s="87"/>
      <c r="BAH145" s="87"/>
      <c r="BAI145" s="87"/>
      <c r="BAJ145" s="87"/>
      <c r="BAK145" s="87"/>
      <c r="BAL145" s="87"/>
      <c r="BAM145" s="87"/>
      <c r="BAN145" s="87"/>
      <c r="BAO145" s="87"/>
      <c r="BAP145" s="87"/>
      <c r="BAQ145" s="87"/>
      <c r="BAR145" s="87"/>
      <c r="BAS145" s="87"/>
      <c r="BAT145" s="87"/>
      <c r="BAU145" s="87"/>
      <c r="BAV145" s="87"/>
      <c r="BAW145" s="87"/>
      <c r="BAX145" s="87"/>
      <c r="BAY145" s="87"/>
      <c r="BAZ145" s="87"/>
      <c r="BBA145" s="87"/>
      <c r="BBB145" s="87"/>
      <c r="BBC145" s="87"/>
      <c r="BBD145" s="87"/>
      <c r="BBE145" s="87"/>
      <c r="BBF145" s="87"/>
      <c r="BBG145" s="87"/>
      <c r="BBH145" s="87"/>
      <c r="BBI145" s="87"/>
      <c r="BBJ145" s="87"/>
      <c r="BBK145" s="87"/>
      <c r="BBL145" s="87"/>
      <c r="BBM145" s="87"/>
      <c r="BBN145" s="87"/>
      <c r="BBO145" s="87"/>
      <c r="BBP145" s="87"/>
      <c r="BBQ145" s="87"/>
      <c r="BBR145" s="87"/>
      <c r="BBS145" s="87"/>
      <c r="BBT145" s="87"/>
      <c r="BBU145" s="87"/>
      <c r="BBV145" s="87"/>
      <c r="BBW145" s="87"/>
      <c r="BBX145" s="87"/>
      <c r="BBY145" s="87"/>
      <c r="BBZ145" s="87"/>
      <c r="BCA145" s="87"/>
      <c r="BCB145" s="87"/>
      <c r="BCC145" s="87"/>
      <c r="BCD145" s="87"/>
      <c r="BCE145" s="87"/>
      <c r="BCF145" s="87"/>
      <c r="BCG145" s="87"/>
      <c r="BCH145" s="87"/>
      <c r="BCI145" s="87"/>
      <c r="BCJ145" s="87"/>
      <c r="BCK145" s="87"/>
      <c r="BCL145" s="87"/>
      <c r="BCM145" s="87"/>
      <c r="BCN145" s="87"/>
      <c r="BCO145" s="87"/>
      <c r="BCP145" s="87"/>
      <c r="BCQ145" s="87"/>
      <c r="BCR145" s="87"/>
      <c r="BCS145" s="87"/>
      <c r="BCT145" s="87"/>
      <c r="BCU145" s="87"/>
      <c r="BCV145" s="87"/>
      <c r="BCW145" s="87"/>
      <c r="BCX145" s="87"/>
      <c r="BCY145" s="87"/>
      <c r="BCZ145" s="87"/>
      <c r="BDA145" s="87"/>
      <c r="BDB145" s="87"/>
      <c r="BDC145" s="87"/>
      <c r="BDD145" s="87"/>
      <c r="BDE145" s="87"/>
      <c r="BDF145" s="87"/>
      <c r="BDG145" s="87"/>
      <c r="BDH145" s="87"/>
      <c r="BDI145" s="87"/>
      <c r="BDJ145" s="87"/>
      <c r="BDK145" s="87"/>
      <c r="BDL145" s="87"/>
      <c r="BDM145" s="87"/>
      <c r="BDN145" s="87"/>
      <c r="BDO145" s="87"/>
      <c r="BDP145" s="87"/>
      <c r="BDQ145" s="87"/>
      <c r="BDR145" s="87"/>
      <c r="BDS145" s="87"/>
      <c r="BDT145" s="87"/>
      <c r="BDU145" s="87"/>
      <c r="BDV145" s="87"/>
      <c r="BDW145" s="87"/>
      <c r="BDX145" s="87"/>
      <c r="BDY145" s="87"/>
      <c r="BDZ145" s="87"/>
      <c r="BEA145" s="87"/>
      <c r="BEB145" s="87"/>
      <c r="BEC145" s="87"/>
      <c r="BED145" s="87"/>
      <c r="BEE145" s="87"/>
      <c r="BEF145" s="87"/>
      <c r="BEG145" s="87"/>
      <c r="BEH145" s="87"/>
      <c r="BEI145" s="87"/>
      <c r="BEJ145" s="87"/>
      <c r="BEK145" s="87"/>
      <c r="BEL145" s="87"/>
      <c r="BEM145" s="87"/>
      <c r="BEN145" s="87"/>
      <c r="BEO145" s="87"/>
      <c r="BEP145" s="87"/>
      <c r="BEQ145" s="87"/>
      <c r="BER145" s="87"/>
      <c r="BES145" s="87"/>
      <c r="BET145" s="87"/>
      <c r="BEU145" s="87"/>
      <c r="BEV145" s="87"/>
      <c r="BEW145" s="87"/>
      <c r="BEX145" s="87"/>
      <c r="BEY145" s="87"/>
      <c r="BEZ145" s="87"/>
      <c r="BFA145" s="87"/>
      <c r="BFB145" s="87"/>
      <c r="BFC145" s="87"/>
      <c r="BFD145" s="87"/>
      <c r="BFE145" s="87"/>
      <c r="BFF145" s="87"/>
      <c r="BFG145" s="87"/>
      <c r="BFH145" s="87"/>
      <c r="BFI145" s="87"/>
      <c r="BFJ145" s="87"/>
      <c r="BFK145" s="87"/>
      <c r="BFL145" s="87"/>
      <c r="BFM145" s="87"/>
      <c r="BFN145" s="87"/>
      <c r="BFO145" s="87"/>
      <c r="BFP145" s="87"/>
      <c r="BFQ145" s="87"/>
      <c r="BFR145" s="87"/>
      <c r="BFS145" s="87"/>
      <c r="BFT145" s="87"/>
      <c r="BFU145" s="87"/>
      <c r="BFV145" s="87"/>
      <c r="BFW145" s="87"/>
      <c r="BFX145" s="87"/>
      <c r="BFY145" s="87"/>
      <c r="BFZ145" s="87"/>
      <c r="BGA145" s="87"/>
      <c r="BGB145" s="87"/>
      <c r="BGC145" s="87"/>
      <c r="BGD145" s="87"/>
      <c r="BGE145" s="87"/>
      <c r="BGF145" s="87"/>
      <c r="BGG145" s="87"/>
      <c r="BGH145" s="87"/>
      <c r="BGI145" s="87"/>
      <c r="BGJ145" s="87"/>
      <c r="BGK145" s="87"/>
      <c r="BGL145" s="87"/>
      <c r="BGM145" s="87"/>
      <c r="BGN145" s="87"/>
      <c r="BGO145" s="87"/>
      <c r="BGP145" s="87"/>
      <c r="BGQ145" s="87"/>
      <c r="BGR145" s="87"/>
      <c r="BGS145" s="87"/>
      <c r="BGT145" s="87"/>
      <c r="BGU145" s="87"/>
      <c r="BGV145" s="87"/>
      <c r="BGW145" s="87"/>
      <c r="BGX145" s="87"/>
      <c r="BGY145" s="87"/>
      <c r="BGZ145" s="87"/>
      <c r="BHA145" s="87"/>
      <c r="BHB145" s="87"/>
      <c r="BHC145" s="87"/>
      <c r="BHD145" s="87"/>
      <c r="BHE145" s="87"/>
      <c r="BHF145" s="87"/>
      <c r="BHG145" s="87"/>
      <c r="BHH145" s="87"/>
      <c r="BHI145" s="87"/>
      <c r="BHJ145" s="87"/>
      <c r="BHK145" s="87"/>
      <c r="BHL145" s="87"/>
      <c r="BHM145" s="87"/>
      <c r="BHN145" s="87"/>
      <c r="BHO145" s="87"/>
      <c r="BHP145" s="87"/>
      <c r="BHQ145" s="87"/>
      <c r="BHR145" s="87"/>
      <c r="BHS145" s="87"/>
      <c r="BHT145" s="87"/>
      <c r="BHU145" s="87"/>
      <c r="BHV145" s="87"/>
      <c r="BHW145" s="87"/>
      <c r="BHX145" s="87"/>
      <c r="BHY145" s="87"/>
      <c r="BHZ145" s="87"/>
      <c r="BIA145" s="87"/>
      <c r="BIB145" s="87"/>
      <c r="BIC145" s="87"/>
      <c r="BID145" s="87"/>
      <c r="BIE145" s="87"/>
      <c r="BIF145" s="87"/>
      <c r="BIG145" s="87"/>
      <c r="BIH145" s="87"/>
      <c r="BII145" s="87"/>
      <c r="BIJ145" s="87"/>
      <c r="BIK145" s="87"/>
      <c r="BIL145" s="87"/>
      <c r="BIM145" s="87"/>
      <c r="BIN145" s="87"/>
      <c r="BIO145" s="87"/>
      <c r="BIP145" s="87"/>
      <c r="BIQ145" s="87"/>
      <c r="BIR145" s="87"/>
      <c r="BIS145" s="87"/>
      <c r="BIT145" s="87"/>
      <c r="BIU145" s="87"/>
      <c r="BIV145" s="87"/>
      <c r="BIW145" s="87"/>
      <c r="BIX145" s="87"/>
      <c r="BIY145" s="87"/>
      <c r="BIZ145" s="87"/>
      <c r="BJA145" s="87"/>
      <c r="BJB145" s="87"/>
      <c r="BJC145" s="87"/>
      <c r="BJD145" s="87"/>
      <c r="BJE145" s="87"/>
      <c r="BJF145" s="87"/>
      <c r="BJG145" s="87"/>
      <c r="BJH145" s="87"/>
      <c r="BJI145" s="87"/>
      <c r="BJJ145" s="87"/>
      <c r="BJK145" s="87"/>
      <c r="BJL145" s="87"/>
      <c r="BJM145" s="87"/>
      <c r="BJN145" s="87"/>
      <c r="BJO145" s="87"/>
      <c r="BJP145" s="87"/>
      <c r="BJQ145" s="87"/>
      <c r="BJR145" s="87"/>
      <c r="BJS145" s="87"/>
      <c r="BJT145" s="87"/>
      <c r="BJU145" s="87"/>
      <c r="BJV145" s="87"/>
      <c r="BJW145" s="87"/>
      <c r="BJX145" s="87"/>
      <c r="BJY145" s="87"/>
      <c r="BJZ145" s="87"/>
      <c r="BKA145" s="87"/>
      <c r="BKB145" s="87"/>
      <c r="BKC145" s="87"/>
      <c r="BKD145" s="87"/>
      <c r="BKE145" s="87"/>
      <c r="BKF145" s="87"/>
      <c r="BKG145" s="87"/>
      <c r="BKH145" s="87"/>
      <c r="BKI145" s="87"/>
      <c r="BKJ145" s="87"/>
      <c r="BKK145" s="87"/>
      <c r="BKL145" s="87"/>
      <c r="BKM145" s="87"/>
      <c r="BKN145" s="87"/>
      <c r="BKO145" s="87"/>
      <c r="BKP145" s="87"/>
      <c r="BKQ145" s="87"/>
      <c r="BKR145" s="87"/>
      <c r="BKS145" s="87"/>
      <c r="BKT145" s="87"/>
      <c r="BKU145" s="87"/>
      <c r="BKV145" s="87"/>
      <c r="BKW145" s="87"/>
      <c r="BKX145" s="87"/>
      <c r="BKY145" s="87"/>
      <c r="BKZ145" s="87"/>
      <c r="BLA145" s="87"/>
      <c r="BLB145" s="87"/>
      <c r="BLC145" s="87"/>
      <c r="BLD145" s="87"/>
      <c r="BLE145" s="87"/>
      <c r="BLF145" s="87"/>
      <c r="BLG145" s="87"/>
      <c r="BLH145" s="87"/>
      <c r="BLI145" s="87"/>
      <c r="BLJ145" s="87"/>
      <c r="BLK145" s="87"/>
      <c r="BLL145" s="87"/>
      <c r="BLM145" s="87"/>
      <c r="BLN145" s="87"/>
      <c r="BLO145" s="87"/>
      <c r="BLP145" s="87"/>
      <c r="BLQ145" s="87"/>
      <c r="BLR145" s="87"/>
      <c r="BLS145" s="87"/>
      <c r="BLT145" s="87"/>
      <c r="BLU145" s="87"/>
      <c r="BLV145" s="87"/>
      <c r="BLW145" s="87"/>
      <c r="BLX145" s="87"/>
      <c r="BLY145" s="87"/>
      <c r="BLZ145" s="87"/>
      <c r="BMA145" s="87"/>
      <c r="BMB145" s="87"/>
      <c r="BMC145" s="87"/>
      <c r="BMD145" s="87"/>
      <c r="BME145" s="87"/>
      <c r="BMF145" s="87"/>
      <c r="BMG145" s="87"/>
      <c r="BMH145" s="87"/>
      <c r="BMI145" s="87"/>
      <c r="BMJ145" s="87"/>
      <c r="BMK145" s="87"/>
      <c r="BML145" s="87"/>
      <c r="BMM145" s="87"/>
      <c r="BMN145" s="87"/>
      <c r="BMO145" s="87"/>
      <c r="BMP145" s="87"/>
      <c r="BMQ145" s="87"/>
      <c r="BMR145" s="87"/>
      <c r="BMS145" s="87"/>
      <c r="BMT145" s="87"/>
      <c r="BMU145" s="87"/>
      <c r="BMV145" s="87"/>
      <c r="BMW145" s="87"/>
      <c r="BMX145" s="87"/>
      <c r="BMY145" s="87"/>
      <c r="BMZ145" s="87"/>
      <c r="BNA145" s="87"/>
      <c r="BNB145" s="87"/>
      <c r="BNC145" s="87"/>
      <c r="BND145" s="87"/>
      <c r="BNE145" s="87"/>
      <c r="BNF145" s="87"/>
      <c r="BNG145" s="87"/>
      <c r="BNH145" s="87"/>
      <c r="BNI145" s="87"/>
      <c r="BNJ145" s="87"/>
      <c r="BNK145" s="87"/>
      <c r="BNL145" s="87"/>
      <c r="BNM145" s="87"/>
      <c r="BNN145" s="87"/>
      <c r="BNO145" s="87"/>
      <c r="BNP145" s="87"/>
      <c r="BNQ145" s="87"/>
      <c r="BNR145" s="87"/>
      <c r="BNS145" s="87"/>
      <c r="BNT145" s="87"/>
      <c r="BNU145" s="87"/>
      <c r="BNV145" s="87"/>
      <c r="BNW145" s="87"/>
      <c r="BNX145" s="87"/>
      <c r="BNY145" s="87"/>
      <c r="BNZ145" s="87"/>
      <c r="BOA145" s="87"/>
      <c r="BOB145" s="87"/>
      <c r="BOC145" s="87"/>
      <c r="BOD145" s="87"/>
      <c r="BOE145" s="87"/>
      <c r="BOF145" s="87"/>
      <c r="BOG145" s="87"/>
      <c r="BOH145" s="87"/>
      <c r="BOI145" s="87"/>
      <c r="BOJ145" s="87"/>
      <c r="BOK145" s="87"/>
      <c r="BOL145" s="87"/>
      <c r="BOM145" s="87"/>
      <c r="BON145" s="87"/>
      <c r="BOO145" s="87"/>
      <c r="BOP145" s="87"/>
      <c r="BOQ145" s="87"/>
      <c r="BOR145" s="87"/>
      <c r="BOS145" s="87"/>
      <c r="BOT145" s="87"/>
      <c r="BOU145" s="87"/>
      <c r="BOV145" s="87"/>
      <c r="BOW145" s="87"/>
      <c r="BOX145" s="87"/>
      <c r="BOY145" s="87"/>
      <c r="BOZ145" s="87"/>
      <c r="BPA145" s="87"/>
      <c r="BPB145" s="87"/>
      <c r="BPC145" s="87"/>
      <c r="BPD145" s="87"/>
      <c r="BPE145" s="87"/>
      <c r="BPF145" s="87"/>
      <c r="BPG145" s="87"/>
      <c r="BPH145" s="87"/>
      <c r="BPI145" s="87"/>
      <c r="BPJ145" s="87"/>
      <c r="BPK145" s="87"/>
      <c r="BPL145" s="87"/>
      <c r="BPM145" s="87"/>
      <c r="BPN145" s="87"/>
      <c r="BPO145" s="87"/>
      <c r="BPP145" s="87"/>
      <c r="BPQ145" s="87"/>
      <c r="BPR145" s="87"/>
      <c r="BPS145" s="87"/>
      <c r="BPT145" s="87"/>
      <c r="BPU145" s="87"/>
      <c r="BPV145" s="87"/>
      <c r="BPW145" s="87"/>
      <c r="BPX145" s="87"/>
      <c r="BPY145" s="87"/>
      <c r="BPZ145" s="87"/>
      <c r="BQA145" s="87"/>
      <c r="BQB145" s="87"/>
      <c r="BQC145" s="87"/>
      <c r="BQD145" s="87"/>
      <c r="BQE145" s="87"/>
      <c r="BQF145" s="87"/>
      <c r="BQG145" s="87"/>
      <c r="BQH145" s="87"/>
      <c r="BQI145" s="87"/>
      <c r="BQJ145" s="87"/>
      <c r="BQK145" s="87"/>
      <c r="BQL145" s="87"/>
      <c r="BQM145" s="87"/>
      <c r="BQN145" s="87"/>
      <c r="BQO145" s="87"/>
      <c r="BQP145" s="87"/>
      <c r="BQQ145" s="87"/>
      <c r="BQR145" s="87"/>
      <c r="BQS145" s="87"/>
      <c r="BQT145" s="87"/>
      <c r="BQU145" s="87"/>
      <c r="BQV145" s="87"/>
      <c r="BQW145" s="87"/>
      <c r="BQX145" s="87"/>
      <c r="BQY145" s="87"/>
      <c r="BQZ145" s="87"/>
      <c r="BRA145" s="87"/>
      <c r="BRB145" s="87"/>
      <c r="BRC145" s="87"/>
      <c r="BRD145" s="87"/>
      <c r="BRE145" s="87"/>
      <c r="BRF145" s="87"/>
      <c r="BRG145" s="87"/>
      <c r="BRH145" s="87"/>
      <c r="BRI145" s="87"/>
      <c r="BRJ145" s="87"/>
      <c r="BRK145" s="87"/>
      <c r="BRL145" s="87"/>
      <c r="BRM145" s="87"/>
      <c r="BRN145" s="87"/>
      <c r="BRO145" s="87"/>
      <c r="BRP145" s="87"/>
      <c r="BRQ145" s="87"/>
      <c r="BRR145" s="87"/>
      <c r="BRS145" s="87"/>
      <c r="BRT145" s="87"/>
      <c r="BRU145" s="87"/>
      <c r="BRV145" s="87"/>
      <c r="BRW145" s="87"/>
      <c r="BRX145" s="87"/>
      <c r="BRY145" s="87"/>
      <c r="BRZ145" s="87"/>
      <c r="BSA145" s="87"/>
      <c r="BSB145" s="87"/>
      <c r="BSC145" s="87"/>
      <c r="BSD145" s="87"/>
      <c r="BSE145" s="87"/>
      <c r="BSF145" s="87"/>
      <c r="BSG145" s="87"/>
      <c r="BSH145" s="87"/>
      <c r="BSI145" s="87"/>
      <c r="BSJ145" s="87"/>
      <c r="BSK145" s="87"/>
      <c r="BSL145" s="87"/>
      <c r="BSM145" s="87"/>
      <c r="BSN145" s="87"/>
      <c r="BSO145" s="87"/>
      <c r="BSP145" s="87"/>
      <c r="BSQ145" s="87"/>
      <c r="BSR145" s="87"/>
      <c r="BSS145" s="87"/>
      <c r="BST145" s="87"/>
      <c r="BSU145" s="87"/>
      <c r="BSV145" s="87"/>
      <c r="BSW145" s="87"/>
      <c r="BSX145" s="87"/>
      <c r="BSY145" s="87"/>
      <c r="BSZ145" s="87"/>
      <c r="BTA145" s="87"/>
      <c r="BTB145" s="87"/>
      <c r="BTC145" s="87"/>
      <c r="BTD145" s="87"/>
      <c r="BTE145" s="87"/>
      <c r="BTF145" s="87"/>
      <c r="BTG145" s="87"/>
      <c r="BTH145" s="87"/>
      <c r="BTI145" s="87"/>
      <c r="BTJ145" s="87"/>
      <c r="BTK145" s="87"/>
      <c r="BTL145" s="87"/>
      <c r="BTM145" s="87"/>
      <c r="BTN145" s="87"/>
      <c r="BTO145" s="87"/>
      <c r="BTP145" s="87"/>
      <c r="BTQ145" s="87"/>
      <c r="BTR145" s="87"/>
      <c r="BTS145" s="87"/>
      <c r="BTT145" s="87"/>
      <c r="BTU145" s="87"/>
      <c r="BTV145" s="87"/>
      <c r="BTW145" s="87"/>
      <c r="BTX145" s="87"/>
      <c r="BTY145" s="87"/>
      <c r="BTZ145" s="87"/>
      <c r="BUA145" s="87"/>
      <c r="BUB145" s="87"/>
      <c r="BUC145" s="87"/>
      <c r="BUD145" s="87"/>
      <c r="BUE145" s="87"/>
      <c r="BUF145" s="87"/>
      <c r="BUG145" s="87"/>
      <c r="BUH145" s="87"/>
      <c r="BUI145" s="87"/>
      <c r="BUJ145" s="87"/>
      <c r="BUK145" s="87"/>
      <c r="BUL145" s="87"/>
      <c r="BUM145" s="87"/>
      <c r="BUN145" s="87"/>
      <c r="BUO145" s="87"/>
      <c r="BUP145" s="87"/>
      <c r="BUQ145" s="87"/>
      <c r="BUR145" s="87"/>
      <c r="BUS145" s="87"/>
      <c r="BUT145" s="87"/>
      <c r="BUU145" s="87"/>
      <c r="BUV145" s="87"/>
      <c r="BUW145" s="87"/>
      <c r="BUX145" s="87"/>
      <c r="BUY145" s="87"/>
      <c r="BUZ145" s="87"/>
      <c r="BVA145" s="87"/>
      <c r="BVB145" s="87"/>
      <c r="BVC145" s="87"/>
      <c r="BVD145" s="87"/>
      <c r="BVE145" s="87"/>
      <c r="BVF145" s="87"/>
      <c r="BVG145" s="87"/>
      <c r="BVH145" s="87"/>
      <c r="BVI145" s="87"/>
      <c r="BVJ145" s="87"/>
      <c r="BVK145" s="87"/>
      <c r="BVL145" s="87"/>
      <c r="BVM145" s="87"/>
      <c r="BVN145" s="87"/>
      <c r="BVO145" s="87"/>
      <c r="BVP145" s="87"/>
      <c r="BVQ145" s="87"/>
      <c r="BVR145" s="87"/>
      <c r="BVS145" s="87"/>
      <c r="BVT145" s="87"/>
      <c r="BVU145" s="87"/>
      <c r="BVV145" s="87"/>
      <c r="BVW145" s="87"/>
      <c r="BVX145" s="87"/>
      <c r="BVY145" s="87"/>
      <c r="BVZ145" s="87"/>
      <c r="BWA145" s="87"/>
      <c r="BWB145" s="87"/>
      <c r="BWC145" s="87"/>
      <c r="BWD145" s="87"/>
      <c r="BWE145" s="87"/>
      <c r="BWF145" s="87"/>
      <c r="BWG145" s="87"/>
      <c r="BWH145" s="87"/>
      <c r="BWI145" s="87"/>
      <c r="BWJ145" s="87"/>
      <c r="BWK145" s="87"/>
      <c r="BWL145" s="87"/>
      <c r="BWM145" s="87"/>
      <c r="BWN145" s="87"/>
      <c r="BWO145" s="87"/>
      <c r="BWP145" s="87"/>
      <c r="BWQ145" s="87"/>
      <c r="BWR145" s="87"/>
      <c r="BWS145" s="87"/>
      <c r="BWT145" s="87"/>
      <c r="BWU145" s="87"/>
      <c r="BWV145" s="87"/>
      <c r="BWW145" s="87"/>
      <c r="BWX145" s="87"/>
      <c r="BWY145" s="87"/>
      <c r="BWZ145" s="87"/>
      <c r="BXA145" s="87"/>
      <c r="BXB145" s="87"/>
      <c r="BXC145" s="87"/>
      <c r="BXD145" s="87"/>
      <c r="BXE145" s="87"/>
      <c r="BXF145" s="87"/>
      <c r="BXG145" s="87"/>
      <c r="BXH145" s="87"/>
      <c r="BXI145" s="87"/>
      <c r="BXJ145" s="87"/>
      <c r="BXK145" s="87"/>
      <c r="BXL145" s="87"/>
      <c r="BXM145" s="87"/>
      <c r="BXN145" s="87"/>
      <c r="BXO145" s="87"/>
      <c r="BXP145" s="87"/>
      <c r="BXQ145" s="87"/>
      <c r="BXR145" s="87"/>
      <c r="BXS145" s="87"/>
      <c r="BXT145" s="87"/>
      <c r="BXU145" s="87"/>
      <c r="BXV145" s="87"/>
      <c r="BXW145" s="87"/>
      <c r="BXX145" s="87"/>
      <c r="BXY145" s="87"/>
      <c r="BXZ145" s="87"/>
      <c r="BYA145" s="87"/>
      <c r="BYB145" s="87"/>
      <c r="BYC145" s="87"/>
      <c r="BYD145" s="87"/>
      <c r="BYE145" s="87"/>
      <c r="BYF145" s="87"/>
      <c r="BYG145" s="87"/>
      <c r="BYH145" s="87"/>
      <c r="BYI145" s="87"/>
      <c r="BYJ145" s="87"/>
      <c r="BYK145" s="87"/>
      <c r="BYL145" s="87"/>
      <c r="BYM145" s="87"/>
      <c r="BYN145" s="87"/>
      <c r="BYO145" s="87"/>
      <c r="BYP145" s="87"/>
      <c r="BYQ145" s="87"/>
      <c r="BYR145" s="87"/>
      <c r="BYS145" s="87"/>
      <c r="BYT145" s="87"/>
      <c r="BYU145" s="87"/>
      <c r="BYV145" s="87"/>
      <c r="BYW145" s="87"/>
      <c r="BYX145" s="87"/>
      <c r="BYY145" s="87"/>
      <c r="BYZ145" s="87"/>
      <c r="BZA145" s="87"/>
      <c r="BZB145" s="87"/>
      <c r="BZC145" s="87"/>
      <c r="BZD145" s="87"/>
      <c r="BZE145" s="87"/>
      <c r="BZF145" s="87"/>
      <c r="BZG145" s="87"/>
      <c r="BZH145" s="87"/>
      <c r="BZI145" s="87"/>
      <c r="BZJ145" s="87"/>
      <c r="BZK145" s="87"/>
      <c r="BZL145" s="87"/>
      <c r="BZM145" s="87"/>
      <c r="BZN145" s="87"/>
      <c r="BZO145" s="87"/>
      <c r="BZP145" s="87"/>
      <c r="BZQ145" s="87"/>
      <c r="BZR145" s="87"/>
      <c r="BZS145" s="87"/>
      <c r="BZT145" s="87"/>
      <c r="BZU145" s="87"/>
      <c r="BZV145" s="87"/>
      <c r="BZW145" s="87"/>
      <c r="BZX145" s="87"/>
      <c r="BZY145" s="87"/>
      <c r="BZZ145" s="87"/>
      <c r="CAA145" s="87"/>
      <c r="CAB145" s="87"/>
      <c r="CAC145" s="87"/>
      <c r="CAD145" s="87"/>
      <c r="CAE145" s="87"/>
      <c r="CAF145" s="87"/>
      <c r="CAG145" s="87"/>
      <c r="CAH145" s="87"/>
      <c r="CAI145" s="87"/>
      <c r="CAJ145" s="87"/>
      <c r="CAK145" s="87"/>
      <c r="CAL145" s="87"/>
      <c r="CAM145" s="87"/>
      <c r="CAN145" s="87"/>
      <c r="CAO145" s="87"/>
      <c r="CAP145" s="87"/>
      <c r="CAQ145" s="87"/>
      <c r="CAR145" s="87"/>
      <c r="CAS145" s="87"/>
      <c r="CAT145" s="87"/>
      <c r="CAU145" s="87"/>
      <c r="CAV145" s="87"/>
      <c r="CAW145" s="87"/>
      <c r="CAX145" s="87"/>
      <c r="CAY145" s="87"/>
      <c r="CAZ145" s="87"/>
      <c r="CBA145" s="87"/>
      <c r="CBB145" s="87"/>
      <c r="CBC145" s="87"/>
      <c r="CBD145" s="87"/>
      <c r="CBE145" s="87"/>
      <c r="CBF145" s="87"/>
      <c r="CBG145" s="87"/>
      <c r="CBH145" s="87"/>
      <c r="CBI145" s="87"/>
      <c r="CBJ145" s="87"/>
      <c r="CBK145" s="87"/>
      <c r="CBL145" s="87"/>
      <c r="CBM145" s="87"/>
      <c r="CBN145" s="87"/>
      <c r="CBO145" s="87"/>
      <c r="CBP145" s="87"/>
      <c r="CBQ145" s="87"/>
      <c r="CBR145" s="87"/>
      <c r="CBS145" s="87"/>
      <c r="CBT145" s="87"/>
      <c r="CBU145" s="87"/>
      <c r="CBV145" s="87"/>
      <c r="CBW145" s="87"/>
      <c r="CBX145" s="87"/>
      <c r="CBY145" s="87"/>
      <c r="CBZ145" s="87"/>
      <c r="CCA145" s="87"/>
      <c r="CCB145" s="87"/>
      <c r="CCC145" s="87"/>
      <c r="CCD145" s="87"/>
      <c r="CCE145" s="87"/>
      <c r="CCF145" s="87"/>
      <c r="CCG145" s="87"/>
      <c r="CCH145" s="87"/>
      <c r="CCI145" s="87"/>
      <c r="CCJ145" s="87"/>
      <c r="CCK145" s="87"/>
      <c r="CCL145" s="87"/>
      <c r="CCM145" s="87"/>
      <c r="CCN145" s="87"/>
      <c r="CCO145" s="87"/>
      <c r="CCP145" s="87"/>
      <c r="CCQ145" s="87"/>
      <c r="CCR145" s="87"/>
      <c r="CCS145" s="87"/>
      <c r="CCT145" s="87"/>
      <c r="CCU145" s="87"/>
      <c r="CCV145" s="87"/>
      <c r="CCW145" s="87"/>
      <c r="CCX145" s="87"/>
      <c r="CCY145" s="87"/>
      <c r="CCZ145" s="87"/>
      <c r="CDA145" s="87"/>
      <c r="CDB145" s="87"/>
      <c r="CDC145" s="87"/>
      <c r="CDD145" s="87"/>
      <c r="CDE145" s="87"/>
      <c r="CDF145" s="87"/>
      <c r="CDG145" s="87"/>
      <c r="CDH145" s="87"/>
      <c r="CDI145" s="87"/>
      <c r="CDJ145" s="87"/>
      <c r="CDK145" s="87"/>
      <c r="CDL145" s="87"/>
      <c r="CDM145" s="87"/>
      <c r="CDN145" s="87"/>
      <c r="CDO145" s="87"/>
      <c r="CDP145" s="87"/>
      <c r="CDQ145" s="87"/>
      <c r="CDR145" s="87"/>
      <c r="CDS145" s="87"/>
      <c r="CDT145" s="87"/>
      <c r="CDU145" s="87"/>
      <c r="CDV145" s="87"/>
      <c r="CDW145" s="87"/>
      <c r="CDX145" s="87"/>
      <c r="CDY145" s="87"/>
      <c r="CDZ145" s="87"/>
      <c r="CEA145" s="87"/>
      <c r="CEB145" s="87"/>
      <c r="CEC145" s="87"/>
      <c r="CED145" s="87"/>
      <c r="CEE145" s="87"/>
      <c r="CEF145" s="87"/>
      <c r="CEG145" s="87"/>
      <c r="CEH145" s="87"/>
      <c r="CEI145" s="87"/>
      <c r="CEJ145" s="87"/>
      <c r="CEK145" s="87"/>
      <c r="CEL145" s="87"/>
      <c r="CEM145" s="87"/>
      <c r="CEN145" s="87"/>
      <c r="CEO145" s="87"/>
      <c r="CEP145" s="87"/>
      <c r="CEQ145" s="87"/>
      <c r="CER145" s="87"/>
      <c r="CES145" s="87"/>
      <c r="CET145" s="87"/>
      <c r="CEU145" s="87"/>
      <c r="CEV145" s="87"/>
      <c r="CEW145" s="87"/>
      <c r="CEX145" s="87"/>
      <c r="CEY145" s="87"/>
      <c r="CEZ145" s="87"/>
      <c r="CFA145" s="87"/>
      <c r="CFB145" s="87"/>
      <c r="CFC145" s="87"/>
      <c r="CFD145" s="87"/>
      <c r="CFE145" s="87"/>
      <c r="CFF145" s="87"/>
      <c r="CFG145" s="87"/>
      <c r="CFH145" s="87"/>
      <c r="CFI145" s="87"/>
      <c r="CFJ145" s="87"/>
      <c r="CFK145" s="87"/>
      <c r="CFL145" s="87"/>
      <c r="CFM145" s="87"/>
      <c r="CFN145" s="87"/>
      <c r="CFO145" s="87"/>
      <c r="CFP145" s="87"/>
      <c r="CFQ145" s="87"/>
      <c r="CFR145" s="87"/>
      <c r="CFS145" s="87"/>
      <c r="CFT145" s="87"/>
      <c r="CFU145" s="87"/>
      <c r="CFV145" s="87"/>
      <c r="CFW145" s="87"/>
      <c r="CFX145" s="87"/>
      <c r="CFY145" s="87"/>
      <c r="CFZ145" s="87"/>
      <c r="CGA145" s="87"/>
      <c r="CGB145" s="87"/>
      <c r="CGC145" s="87"/>
      <c r="CGD145" s="87"/>
      <c r="CGE145" s="87"/>
      <c r="CGF145" s="87"/>
      <c r="CGG145" s="87"/>
      <c r="CGH145" s="87"/>
      <c r="CGI145" s="87"/>
      <c r="CGJ145" s="87"/>
      <c r="CGK145" s="87"/>
      <c r="CGL145" s="87"/>
      <c r="CGM145" s="87"/>
      <c r="CGN145" s="87"/>
      <c r="CGO145" s="87"/>
      <c r="CGP145" s="87"/>
      <c r="CGQ145" s="87"/>
      <c r="CGR145" s="87"/>
      <c r="CGS145" s="87"/>
      <c r="CGT145" s="87"/>
      <c r="CGU145" s="87"/>
      <c r="CGV145" s="87"/>
      <c r="CGW145" s="87"/>
      <c r="CGX145" s="87"/>
      <c r="CGY145" s="87"/>
      <c r="CGZ145" s="87"/>
      <c r="CHA145" s="87"/>
      <c r="CHB145" s="87"/>
      <c r="CHC145" s="87"/>
      <c r="CHD145" s="87"/>
      <c r="CHE145" s="87"/>
      <c r="CHF145" s="87"/>
      <c r="CHG145" s="87"/>
      <c r="CHH145" s="87"/>
      <c r="CHI145" s="87"/>
      <c r="CHJ145" s="87"/>
      <c r="CHK145" s="87"/>
      <c r="CHL145" s="87"/>
      <c r="CHM145" s="87"/>
      <c r="CHN145" s="87"/>
      <c r="CHO145" s="87"/>
      <c r="CHP145" s="87"/>
      <c r="CHQ145" s="87"/>
      <c r="CHR145" s="87"/>
      <c r="CHS145" s="87"/>
      <c r="CHT145" s="87"/>
      <c r="CHU145" s="87"/>
      <c r="CHV145" s="87"/>
      <c r="CHW145" s="87"/>
      <c r="CHX145" s="87"/>
      <c r="CHY145" s="87"/>
      <c r="CHZ145" s="87"/>
      <c r="CIA145" s="87"/>
      <c r="CIB145" s="87"/>
      <c r="CIC145" s="87"/>
      <c r="CID145" s="87"/>
      <c r="CIE145" s="87"/>
      <c r="CIF145" s="87"/>
      <c r="CIG145" s="87"/>
      <c r="CIH145" s="87"/>
      <c r="CII145" s="87"/>
      <c r="CIJ145" s="87"/>
      <c r="CIK145" s="87"/>
      <c r="CIL145" s="87"/>
      <c r="CIM145" s="87"/>
      <c r="CIN145" s="87"/>
      <c r="CIO145" s="87"/>
      <c r="CIP145" s="87"/>
      <c r="CIQ145" s="87"/>
      <c r="CIR145" s="87"/>
      <c r="CIS145" s="87"/>
      <c r="CIT145" s="87"/>
      <c r="CIU145" s="87"/>
      <c r="CIV145" s="87"/>
      <c r="CIW145" s="87"/>
      <c r="CIX145" s="87"/>
      <c r="CIY145" s="87"/>
      <c r="CIZ145" s="87"/>
      <c r="CJA145" s="87"/>
      <c r="CJB145" s="87"/>
      <c r="CJC145" s="87"/>
      <c r="CJD145" s="87"/>
      <c r="CJE145" s="87"/>
      <c r="CJF145" s="87"/>
      <c r="CJG145" s="87"/>
      <c r="CJH145" s="87"/>
      <c r="CJI145" s="87"/>
      <c r="CJJ145" s="87"/>
      <c r="CJK145" s="87"/>
      <c r="CJL145" s="87"/>
      <c r="CJM145" s="87"/>
      <c r="CJN145" s="87"/>
      <c r="CJO145" s="87"/>
      <c r="CJP145" s="87"/>
      <c r="CJQ145" s="87"/>
      <c r="CJR145" s="87"/>
      <c r="CJS145" s="87"/>
      <c r="CJT145" s="87"/>
      <c r="CJU145" s="87"/>
      <c r="CJV145" s="87"/>
      <c r="CJW145" s="87"/>
      <c r="CJX145" s="87"/>
      <c r="CJY145" s="87"/>
      <c r="CJZ145" s="87"/>
      <c r="CKA145" s="87"/>
      <c r="CKB145" s="87"/>
      <c r="CKC145" s="87"/>
      <c r="CKD145" s="87"/>
      <c r="CKE145" s="87"/>
      <c r="CKF145" s="87"/>
      <c r="CKG145" s="87"/>
      <c r="CKH145" s="87"/>
      <c r="CKI145" s="87"/>
      <c r="CKJ145" s="87"/>
      <c r="CKK145" s="87"/>
      <c r="CKL145" s="87"/>
      <c r="CKM145" s="87"/>
      <c r="CKN145" s="87"/>
      <c r="CKO145" s="87"/>
      <c r="CKP145" s="87"/>
      <c r="CKQ145" s="87"/>
      <c r="CKR145" s="87"/>
      <c r="CKS145" s="87"/>
      <c r="CKT145" s="87"/>
      <c r="CKU145" s="87"/>
      <c r="CKV145" s="87"/>
      <c r="CKW145" s="87"/>
      <c r="CKX145" s="87"/>
      <c r="CKY145" s="87"/>
      <c r="CKZ145" s="87"/>
      <c r="CLA145" s="87"/>
      <c r="CLB145" s="87"/>
      <c r="CLC145" s="87"/>
      <c r="CLD145" s="87"/>
      <c r="CLE145" s="87"/>
      <c r="CLF145" s="87"/>
      <c r="CLG145" s="87"/>
      <c r="CLH145" s="87"/>
      <c r="CLI145" s="87"/>
      <c r="CLJ145" s="87"/>
      <c r="CLK145" s="87"/>
      <c r="CLL145" s="87"/>
      <c r="CLM145" s="87"/>
      <c r="CLN145" s="87"/>
      <c r="CLO145" s="87"/>
      <c r="CLP145" s="87"/>
      <c r="CLQ145" s="87"/>
      <c r="CLR145" s="87"/>
      <c r="CLS145" s="87"/>
      <c r="CLT145" s="87"/>
      <c r="CLU145" s="87"/>
      <c r="CLV145" s="87"/>
      <c r="CLW145" s="87"/>
      <c r="CLX145" s="87"/>
      <c r="CLY145" s="87"/>
      <c r="CLZ145" s="87"/>
      <c r="CMA145" s="87"/>
      <c r="CMB145" s="87"/>
      <c r="CMC145" s="87"/>
      <c r="CMD145" s="87"/>
      <c r="CME145" s="87"/>
      <c r="CMF145" s="87"/>
      <c r="CMG145" s="87"/>
      <c r="CMH145" s="87"/>
      <c r="CMI145" s="87"/>
      <c r="CMJ145" s="87"/>
      <c r="CMK145" s="87"/>
      <c r="CML145" s="87"/>
      <c r="CMM145" s="87"/>
      <c r="CMN145" s="87"/>
      <c r="CMO145" s="87"/>
      <c r="CMP145" s="87"/>
      <c r="CMQ145" s="87"/>
      <c r="CMR145" s="87"/>
      <c r="CMS145" s="87"/>
      <c r="CMT145" s="87"/>
      <c r="CMU145" s="87"/>
      <c r="CMV145" s="87"/>
      <c r="CMW145" s="87"/>
      <c r="CMX145" s="87"/>
      <c r="CMY145" s="87"/>
      <c r="CMZ145" s="87"/>
      <c r="CNA145" s="87"/>
      <c r="CNB145" s="87"/>
      <c r="CNC145" s="87"/>
      <c r="CND145" s="87"/>
      <c r="CNE145" s="87"/>
      <c r="CNF145" s="87"/>
      <c r="CNG145" s="87"/>
      <c r="CNH145" s="87"/>
      <c r="CNI145" s="87"/>
      <c r="CNJ145" s="87"/>
      <c r="CNK145" s="87"/>
      <c r="CNL145" s="87"/>
      <c r="CNM145" s="87"/>
      <c r="CNN145" s="87"/>
      <c r="CNO145" s="87"/>
      <c r="CNP145" s="87"/>
      <c r="CNQ145" s="87"/>
      <c r="CNR145" s="87"/>
      <c r="CNS145" s="87"/>
      <c r="CNT145" s="87"/>
      <c r="CNU145" s="87"/>
      <c r="CNV145" s="87"/>
      <c r="CNW145" s="87"/>
      <c r="CNX145" s="87"/>
      <c r="CNY145" s="87"/>
      <c r="CNZ145" s="87"/>
      <c r="COA145" s="87"/>
      <c r="COB145" s="87"/>
      <c r="COC145" s="87"/>
      <c r="COD145" s="87"/>
      <c r="COE145" s="87"/>
      <c r="COF145" s="87"/>
      <c r="COG145" s="87"/>
      <c r="COH145" s="87"/>
      <c r="COI145" s="87"/>
      <c r="COJ145" s="87"/>
      <c r="COK145" s="87"/>
      <c r="COL145" s="87"/>
      <c r="COM145" s="87"/>
      <c r="CON145" s="87"/>
      <c r="COO145" s="87"/>
      <c r="COP145" s="87"/>
      <c r="COQ145" s="87"/>
      <c r="COR145" s="87"/>
      <c r="COS145" s="87"/>
      <c r="COT145" s="87"/>
      <c r="COU145" s="87"/>
      <c r="COV145" s="87"/>
      <c r="COW145" s="87"/>
      <c r="COX145" s="87"/>
      <c r="COY145" s="87"/>
      <c r="COZ145" s="87"/>
      <c r="CPA145" s="87"/>
      <c r="CPB145" s="87"/>
      <c r="CPC145" s="87"/>
      <c r="CPD145" s="87"/>
      <c r="CPE145" s="87"/>
      <c r="CPF145" s="87"/>
      <c r="CPG145" s="87"/>
      <c r="CPH145" s="87"/>
      <c r="CPI145" s="87"/>
      <c r="CPJ145" s="87"/>
      <c r="CPK145" s="87"/>
      <c r="CPL145" s="87"/>
      <c r="CPM145" s="87"/>
      <c r="CPN145" s="87"/>
      <c r="CPO145" s="87"/>
      <c r="CPP145" s="87"/>
      <c r="CPQ145" s="87"/>
      <c r="CPR145" s="87"/>
      <c r="CPS145" s="87"/>
      <c r="CPT145" s="87"/>
      <c r="CPU145" s="87"/>
      <c r="CPV145" s="87"/>
      <c r="CPW145" s="87"/>
      <c r="CPX145" s="87"/>
      <c r="CPY145" s="87"/>
      <c r="CPZ145" s="87"/>
      <c r="CQA145" s="87"/>
      <c r="CQB145" s="87"/>
      <c r="CQC145" s="87"/>
      <c r="CQD145" s="87"/>
      <c r="CQE145" s="87"/>
      <c r="CQF145" s="87"/>
      <c r="CQG145" s="87"/>
      <c r="CQH145" s="87"/>
      <c r="CQI145" s="87"/>
      <c r="CQJ145" s="87"/>
      <c r="CQK145" s="87"/>
      <c r="CQL145" s="87"/>
      <c r="CQM145" s="87"/>
      <c r="CQN145" s="87"/>
      <c r="CQO145" s="87"/>
      <c r="CQP145" s="87"/>
      <c r="CQQ145" s="87"/>
      <c r="CQR145" s="87"/>
      <c r="CQS145" s="87"/>
      <c r="CQT145" s="87"/>
      <c r="CQU145" s="87"/>
      <c r="CQV145" s="87"/>
      <c r="CQW145" s="87"/>
      <c r="CQX145" s="87"/>
      <c r="CQY145" s="87"/>
      <c r="CQZ145" s="87"/>
      <c r="CRA145" s="87"/>
      <c r="CRB145" s="87"/>
      <c r="CRC145" s="87"/>
      <c r="CRD145" s="87"/>
      <c r="CRE145" s="87"/>
      <c r="CRF145" s="87"/>
      <c r="CRG145" s="87"/>
      <c r="CRH145" s="87"/>
      <c r="CRI145" s="87"/>
      <c r="CRJ145" s="87"/>
      <c r="CRK145" s="87"/>
      <c r="CRL145" s="87"/>
      <c r="CRM145" s="87"/>
      <c r="CRN145" s="87"/>
      <c r="CRO145" s="87"/>
      <c r="CRP145" s="87"/>
      <c r="CRQ145" s="87"/>
      <c r="CRR145" s="87"/>
      <c r="CRS145" s="87"/>
      <c r="CRT145" s="87"/>
      <c r="CRU145" s="87"/>
      <c r="CRV145" s="87"/>
      <c r="CRW145" s="87"/>
      <c r="CRX145" s="87"/>
      <c r="CRY145" s="87"/>
      <c r="CRZ145" s="87"/>
      <c r="CSA145" s="87"/>
      <c r="CSB145" s="87"/>
      <c r="CSC145" s="87"/>
      <c r="CSD145" s="87"/>
      <c r="CSE145" s="87"/>
      <c r="CSF145" s="87"/>
      <c r="CSG145" s="87"/>
      <c r="CSH145" s="87"/>
      <c r="CSI145" s="87"/>
      <c r="CSJ145" s="87"/>
      <c r="CSK145" s="87"/>
      <c r="CSL145" s="87"/>
      <c r="CSM145" s="87"/>
      <c r="CSN145" s="87"/>
      <c r="CSO145" s="87"/>
      <c r="CSP145" s="87"/>
      <c r="CSQ145" s="87"/>
      <c r="CSR145" s="87"/>
      <c r="CSS145" s="87"/>
      <c r="CST145" s="87"/>
      <c r="CSU145" s="87"/>
      <c r="CSV145" s="87"/>
      <c r="CSW145" s="87"/>
      <c r="CSX145" s="87"/>
      <c r="CSY145" s="87"/>
      <c r="CSZ145" s="87"/>
      <c r="CTA145" s="87"/>
      <c r="CTB145" s="87"/>
      <c r="CTC145" s="87"/>
      <c r="CTD145" s="87"/>
      <c r="CTE145" s="87"/>
      <c r="CTF145" s="87"/>
      <c r="CTG145" s="87"/>
      <c r="CTH145" s="87"/>
      <c r="CTI145" s="87"/>
      <c r="CTJ145" s="87"/>
      <c r="CTK145" s="87"/>
      <c r="CTL145" s="87"/>
      <c r="CTM145" s="87"/>
      <c r="CTN145" s="87"/>
      <c r="CTO145" s="87"/>
      <c r="CTP145" s="87"/>
      <c r="CTQ145" s="87"/>
      <c r="CTR145" s="87"/>
      <c r="CTS145" s="87"/>
      <c r="CTT145" s="87"/>
      <c r="CTU145" s="87"/>
      <c r="CTV145" s="87"/>
      <c r="CTW145" s="87"/>
      <c r="CTX145" s="87"/>
      <c r="CTY145" s="87"/>
      <c r="CTZ145" s="87"/>
      <c r="CUA145" s="87"/>
      <c r="CUB145" s="87"/>
      <c r="CUC145" s="87"/>
      <c r="CUD145" s="87"/>
      <c r="CUE145" s="87"/>
      <c r="CUF145" s="87"/>
      <c r="CUG145" s="87"/>
      <c r="CUH145" s="87"/>
      <c r="CUI145" s="87"/>
      <c r="CUJ145" s="87"/>
      <c r="CUK145" s="87"/>
      <c r="CUL145" s="87"/>
      <c r="CUM145" s="87"/>
      <c r="CUN145" s="87"/>
      <c r="CUO145" s="87"/>
      <c r="CUP145" s="87"/>
      <c r="CUQ145" s="87"/>
      <c r="CUR145" s="87"/>
      <c r="CUS145" s="87"/>
      <c r="CUT145" s="87"/>
      <c r="CUU145" s="87"/>
      <c r="CUV145" s="87"/>
      <c r="CUW145" s="87"/>
      <c r="CUX145" s="87"/>
      <c r="CUY145" s="87"/>
      <c r="CUZ145" s="87"/>
      <c r="CVA145" s="87"/>
      <c r="CVB145" s="87"/>
      <c r="CVC145" s="87"/>
      <c r="CVD145" s="87"/>
      <c r="CVE145" s="87"/>
      <c r="CVF145" s="87"/>
      <c r="CVG145" s="87"/>
      <c r="CVH145" s="87"/>
      <c r="CVI145" s="87"/>
      <c r="CVJ145" s="87"/>
      <c r="CVK145" s="87"/>
      <c r="CVL145" s="87"/>
      <c r="CVM145" s="87"/>
      <c r="CVN145" s="87"/>
      <c r="CVO145" s="87"/>
      <c r="CVP145" s="87"/>
      <c r="CVQ145" s="87"/>
      <c r="CVR145" s="87"/>
      <c r="CVS145" s="87"/>
      <c r="CVT145" s="87"/>
      <c r="CVU145" s="87"/>
      <c r="CVV145" s="87"/>
      <c r="CVW145" s="87"/>
      <c r="CVX145" s="87"/>
      <c r="CVY145" s="87"/>
      <c r="CVZ145" s="87"/>
      <c r="CWA145" s="87"/>
      <c r="CWB145" s="87"/>
      <c r="CWC145" s="87"/>
      <c r="CWD145" s="87"/>
      <c r="CWE145" s="87"/>
      <c r="CWF145" s="87"/>
      <c r="CWG145" s="87"/>
      <c r="CWH145" s="87"/>
      <c r="CWI145" s="87"/>
      <c r="CWJ145" s="87"/>
      <c r="CWK145" s="87"/>
      <c r="CWL145" s="87"/>
      <c r="CWM145" s="87"/>
      <c r="CWN145" s="87"/>
      <c r="CWO145" s="87"/>
      <c r="CWP145" s="87"/>
      <c r="CWQ145" s="87"/>
      <c r="CWR145" s="87"/>
      <c r="CWS145" s="87"/>
      <c r="CWT145" s="87"/>
      <c r="CWU145" s="87"/>
      <c r="CWV145" s="87"/>
      <c r="CWW145" s="87"/>
      <c r="CWX145" s="87"/>
      <c r="CWY145" s="87"/>
      <c r="CWZ145" s="87"/>
      <c r="CXA145" s="87"/>
      <c r="CXB145" s="87"/>
      <c r="CXC145" s="87"/>
      <c r="CXD145" s="87"/>
      <c r="CXE145" s="87"/>
      <c r="CXF145" s="87"/>
      <c r="CXG145" s="87"/>
      <c r="CXH145" s="87"/>
      <c r="CXI145" s="87"/>
      <c r="CXJ145" s="87"/>
      <c r="CXK145" s="87"/>
      <c r="CXL145" s="87"/>
      <c r="CXM145" s="87"/>
      <c r="CXN145" s="87"/>
      <c r="CXO145" s="87"/>
      <c r="CXP145" s="87"/>
      <c r="CXQ145" s="87"/>
      <c r="CXR145" s="87"/>
      <c r="CXS145" s="87"/>
      <c r="CXT145" s="87"/>
      <c r="CXU145" s="87"/>
      <c r="CXV145" s="87"/>
      <c r="CXW145" s="87"/>
      <c r="CXX145" s="87"/>
      <c r="CXY145" s="87"/>
      <c r="CXZ145" s="87"/>
      <c r="CYA145" s="87"/>
      <c r="CYB145" s="87"/>
      <c r="CYC145" s="87"/>
      <c r="CYD145" s="87"/>
      <c r="CYE145" s="87"/>
      <c r="CYF145" s="87"/>
      <c r="CYG145" s="87"/>
      <c r="CYH145" s="87"/>
      <c r="CYI145" s="87"/>
      <c r="CYJ145" s="87"/>
      <c r="CYK145" s="87"/>
      <c r="CYL145" s="87"/>
      <c r="CYM145" s="87"/>
      <c r="CYN145" s="87"/>
      <c r="CYO145" s="87"/>
      <c r="CYP145" s="87"/>
      <c r="CYQ145" s="87"/>
      <c r="CYR145" s="87"/>
      <c r="CYS145" s="87"/>
      <c r="CYT145" s="87"/>
      <c r="CYU145" s="87"/>
      <c r="CYV145" s="87"/>
      <c r="CYW145" s="87"/>
      <c r="CYX145" s="87"/>
      <c r="CYY145" s="87"/>
      <c r="CYZ145" s="87"/>
      <c r="CZA145" s="87"/>
      <c r="CZB145" s="87"/>
      <c r="CZC145" s="87"/>
      <c r="CZD145" s="87"/>
      <c r="CZE145" s="87"/>
      <c r="CZF145" s="87"/>
      <c r="CZG145" s="87"/>
      <c r="CZH145" s="87"/>
      <c r="CZI145" s="87"/>
      <c r="CZJ145" s="87"/>
      <c r="CZK145" s="87"/>
      <c r="CZL145" s="87"/>
      <c r="CZM145" s="87"/>
      <c r="CZN145" s="87"/>
      <c r="CZO145" s="87"/>
      <c r="CZP145" s="87"/>
      <c r="CZQ145" s="87"/>
      <c r="CZR145" s="87"/>
      <c r="CZS145" s="87"/>
      <c r="CZT145" s="87"/>
      <c r="CZU145" s="87"/>
      <c r="CZV145" s="87"/>
      <c r="CZW145" s="87"/>
      <c r="CZX145" s="87"/>
      <c r="CZY145" s="87"/>
      <c r="CZZ145" s="87"/>
      <c r="DAA145" s="87"/>
      <c r="DAB145" s="87"/>
      <c r="DAC145" s="87"/>
      <c r="DAD145" s="87"/>
      <c r="DAE145" s="87"/>
      <c r="DAF145" s="87"/>
      <c r="DAG145" s="87"/>
      <c r="DAH145" s="87"/>
      <c r="DAI145" s="87"/>
      <c r="DAJ145" s="87"/>
      <c r="DAK145" s="87"/>
      <c r="DAL145" s="87"/>
      <c r="DAM145" s="87"/>
      <c r="DAN145" s="87"/>
      <c r="DAO145" s="87"/>
      <c r="DAP145" s="87"/>
      <c r="DAQ145" s="87"/>
      <c r="DAR145" s="87"/>
      <c r="DAS145" s="87"/>
      <c r="DAT145" s="87"/>
      <c r="DAU145" s="87"/>
      <c r="DAV145" s="87"/>
      <c r="DAW145" s="87"/>
      <c r="DAX145" s="87"/>
      <c r="DAY145" s="87"/>
      <c r="DAZ145" s="87"/>
      <c r="DBA145" s="87"/>
      <c r="DBB145" s="87"/>
      <c r="DBC145" s="87"/>
      <c r="DBD145" s="87"/>
      <c r="DBE145" s="87"/>
      <c r="DBF145" s="87"/>
      <c r="DBG145" s="87"/>
      <c r="DBH145" s="87"/>
      <c r="DBI145" s="87"/>
      <c r="DBJ145" s="87"/>
      <c r="DBK145" s="87"/>
      <c r="DBL145" s="87"/>
      <c r="DBM145" s="87"/>
      <c r="DBN145" s="87"/>
      <c r="DBO145" s="87"/>
      <c r="DBP145" s="87"/>
      <c r="DBQ145" s="87"/>
      <c r="DBR145" s="87"/>
      <c r="DBS145" s="87"/>
      <c r="DBT145" s="87"/>
      <c r="DBU145" s="87"/>
      <c r="DBV145" s="87"/>
      <c r="DBW145" s="87"/>
      <c r="DBX145" s="87"/>
      <c r="DBY145" s="87"/>
      <c r="DBZ145" s="87"/>
      <c r="DCA145" s="87"/>
      <c r="DCB145" s="87"/>
      <c r="DCC145" s="87"/>
      <c r="DCD145" s="87"/>
      <c r="DCE145" s="87"/>
      <c r="DCF145" s="87"/>
      <c r="DCG145" s="87"/>
      <c r="DCH145" s="87"/>
      <c r="DCI145" s="87"/>
      <c r="DCJ145" s="87"/>
      <c r="DCK145" s="87"/>
      <c r="DCL145" s="87"/>
      <c r="DCM145" s="87"/>
      <c r="DCN145" s="87"/>
      <c r="DCO145" s="87"/>
      <c r="DCP145" s="87"/>
      <c r="DCQ145" s="87"/>
      <c r="DCR145" s="87"/>
      <c r="DCS145" s="87"/>
      <c r="DCT145" s="87"/>
      <c r="DCU145" s="87"/>
      <c r="DCV145" s="87"/>
      <c r="DCW145" s="87"/>
      <c r="DCX145" s="87"/>
      <c r="DCY145" s="87"/>
      <c r="DCZ145" s="87"/>
      <c r="DDA145" s="87"/>
      <c r="DDB145" s="87"/>
      <c r="DDC145" s="87"/>
      <c r="DDD145" s="87"/>
      <c r="DDE145" s="87"/>
      <c r="DDF145" s="87"/>
      <c r="DDG145" s="87"/>
      <c r="DDH145" s="87"/>
      <c r="DDI145" s="87"/>
      <c r="DDJ145" s="87"/>
      <c r="DDK145" s="87"/>
      <c r="DDL145" s="87"/>
      <c r="DDM145" s="87"/>
      <c r="DDN145" s="87"/>
      <c r="DDO145" s="87"/>
      <c r="DDP145" s="87"/>
      <c r="DDQ145" s="87"/>
      <c r="DDR145" s="87"/>
      <c r="DDS145" s="87"/>
      <c r="DDT145" s="87"/>
      <c r="DDU145" s="87"/>
      <c r="DDV145" s="87"/>
      <c r="DDW145" s="87"/>
      <c r="DDX145" s="87"/>
      <c r="DDY145" s="87"/>
      <c r="DDZ145" s="87"/>
      <c r="DEA145" s="87"/>
      <c r="DEB145" s="87"/>
      <c r="DEC145" s="87"/>
      <c r="DED145" s="87"/>
      <c r="DEE145" s="87"/>
      <c r="DEF145" s="87"/>
      <c r="DEG145" s="87"/>
      <c r="DEH145" s="87"/>
      <c r="DEI145" s="87"/>
      <c r="DEJ145" s="87"/>
      <c r="DEK145" s="87"/>
      <c r="DEL145" s="87"/>
      <c r="DEM145" s="87"/>
      <c r="DEN145" s="87"/>
      <c r="DEO145" s="87"/>
      <c r="DEP145" s="87"/>
      <c r="DEQ145" s="87"/>
      <c r="DER145" s="87"/>
      <c r="DES145" s="87"/>
      <c r="DET145" s="87"/>
      <c r="DEU145" s="87"/>
      <c r="DEV145" s="87"/>
      <c r="DEW145" s="87"/>
      <c r="DEX145" s="87"/>
      <c r="DEY145" s="87"/>
      <c r="DEZ145" s="87"/>
      <c r="DFA145" s="87"/>
      <c r="DFB145" s="87"/>
      <c r="DFC145" s="87"/>
      <c r="DFD145" s="87"/>
      <c r="DFE145" s="87"/>
      <c r="DFF145" s="87"/>
      <c r="DFG145" s="87"/>
      <c r="DFH145" s="87"/>
      <c r="DFI145" s="87"/>
      <c r="DFJ145" s="87"/>
      <c r="DFK145" s="87"/>
      <c r="DFL145" s="87"/>
      <c r="DFM145" s="87"/>
      <c r="DFN145" s="87"/>
      <c r="DFO145" s="87"/>
      <c r="DFP145" s="87"/>
      <c r="DFQ145" s="87"/>
      <c r="DFR145" s="87"/>
      <c r="DFS145" s="87"/>
      <c r="DFT145" s="87"/>
      <c r="DFU145" s="87"/>
      <c r="DFV145" s="87"/>
      <c r="DFW145" s="87"/>
      <c r="DFX145" s="87"/>
      <c r="DFY145" s="87"/>
      <c r="DFZ145" s="87"/>
      <c r="DGA145" s="87"/>
      <c r="DGB145" s="87"/>
      <c r="DGC145" s="87"/>
      <c r="DGD145" s="87"/>
      <c r="DGE145" s="87"/>
      <c r="DGF145" s="87"/>
      <c r="DGG145" s="87"/>
      <c r="DGH145" s="87"/>
      <c r="DGI145" s="87"/>
      <c r="DGJ145" s="87"/>
      <c r="DGK145" s="87"/>
      <c r="DGL145" s="87"/>
      <c r="DGM145" s="87"/>
      <c r="DGN145" s="87"/>
      <c r="DGO145" s="87"/>
      <c r="DGP145" s="87"/>
      <c r="DGQ145" s="87"/>
      <c r="DGR145" s="87"/>
      <c r="DGS145" s="87"/>
      <c r="DGT145" s="87"/>
      <c r="DGU145" s="87"/>
      <c r="DGV145" s="87"/>
      <c r="DGW145" s="87"/>
      <c r="DGX145" s="87"/>
      <c r="DGY145" s="87"/>
      <c r="DGZ145" s="87"/>
      <c r="DHA145" s="87"/>
      <c r="DHB145" s="87"/>
      <c r="DHC145" s="87"/>
      <c r="DHD145" s="87"/>
      <c r="DHE145" s="87"/>
      <c r="DHF145" s="87"/>
      <c r="DHG145" s="87"/>
      <c r="DHH145" s="87"/>
      <c r="DHI145" s="87"/>
      <c r="DHJ145" s="87"/>
      <c r="DHK145" s="87"/>
      <c r="DHL145" s="87"/>
      <c r="DHM145" s="87"/>
      <c r="DHN145" s="87"/>
      <c r="DHO145" s="87"/>
      <c r="DHP145" s="87"/>
      <c r="DHQ145" s="87"/>
      <c r="DHR145" s="87"/>
      <c r="DHS145" s="87"/>
      <c r="DHT145" s="87"/>
      <c r="DHU145" s="87"/>
      <c r="DHV145" s="87"/>
      <c r="DHW145" s="87"/>
      <c r="DHX145" s="87"/>
      <c r="DHY145" s="87"/>
      <c r="DHZ145" s="87"/>
      <c r="DIA145" s="87"/>
      <c r="DIB145" s="87"/>
      <c r="DIC145" s="87"/>
      <c r="DID145" s="87"/>
      <c r="DIE145" s="87"/>
      <c r="DIF145" s="87"/>
      <c r="DIG145" s="87"/>
      <c r="DIH145" s="87"/>
      <c r="DII145" s="87"/>
      <c r="DIJ145" s="87"/>
      <c r="DIK145" s="87"/>
      <c r="DIL145" s="87"/>
      <c r="DIM145" s="87"/>
      <c r="DIN145" s="87"/>
      <c r="DIO145" s="87"/>
      <c r="DIP145" s="87"/>
      <c r="DIQ145" s="87"/>
      <c r="DIR145" s="87"/>
      <c r="DIS145" s="87"/>
      <c r="DIT145" s="87"/>
      <c r="DIU145" s="87"/>
      <c r="DIV145" s="87"/>
      <c r="DIW145" s="87"/>
      <c r="DIX145" s="87"/>
      <c r="DIY145" s="87"/>
      <c r="DIZ145" s="87"/>
      <c r="DJA145" s="87"/>
      <c r="DJB145" s="87"/>
      <c r="DJC145" s="87"/>
      <c r="DJD145" s="87"/>
      <c r="DJE145" s="87"/>
      <c r="DJF145" s="87"/>
      <c r="DJG145" s="87"/>
      <c r="DJH145" s="87"/>
      <c r="DJI145" s="87"/>
      <c r="DJJ145" s="87"/>
      <c r="DJK145" s="87"/>
      <c r="DJL145" s="87"/>
      <c r="DJM145" s="87"/>
      <c r="DJN145" s="87"/>
      <c r="DJO145" s="87"/>
      <c r="DJP145" s="87"/>
      <c r="DJQ145" s="87"/>
      <c r="DJR145" s="87"/>
      <c r="DJS145" s="87"/>
      <c r="DJT145" s="87"/>
      <c r="DJU145" s="87"/>
      <c r="DJV145" s="87"/>
      <c r="DJW145" s="87"/>
      <c r="DJX145" s="87"/>
      <c r="DJY145" s="87"/>
      <c r="DJZ145" s="87"/>
      <c r="DKA145" s="87"/>
      <c r="DKB145" s="87"/>
      <c r="DKC145" s="87"/>
      <c r="DKD145" s="87"/>
      <c r="DKE145" s="87"/>
      <c r="DKF145" s="87"/>
      <c r="DKG145" s="87"/>
      <c r="DKH145" s="87"/>
      <c r="DKI145" s="87"/>
      <c r="DKJ145" s="87"/>
      <c r="DKK145" s="87"/>
      <c r="DKL145" s="87"/>
      <c r="DKM145" s="87"/>
      <c r="DKN145" s="87"/>
      <c r="DKO145" s="87"/>
      <c r="DKP145" s="87"/>
      <c r="DKQ145" s="87"/>
      <c r="DKR145" s="87"/>
      <c r="DKS145" s="87"/>
      <c r="DKT145" s="87"/>
      <c r="DKU145" s="87"/>
      <c r="DKV145" s="87"/>
      <c r="DKW145" s="87"/>
      <c r="DKX145" s="87"/>
      <c r="DKY145" s="87"/>
      <c r="DKZ145" s="87"/>
      <c r="DLA145" s="87"/>
      <c r="DLB145" s="87"/>
      <c r="DLC145" s="87"/>
      <c r="DLD145" s="87"/>
      <c r="DLE145" s="87"/>
      <c r="DLF145" s="87"/>
      <c r="DLG145" s="87"/>
      <c r="DLH145" s="87"/>
      <c r="DLI145" s="87"/>
      <c r="DLJ145" s="87"/>
      <c r="DLK145" s="87"/>
      <c r="DLL145" s="87"/>
      <c r="DLM145" s="87"/>
      <c r="DLN145" s="87"/>
      <c r="DLO145" s="87"/>
      <c r="DLP145" s="87"/>
      <c r="DLQ145" s="87"/>
      <c r="DLR145" s="87"/>
      <c r="DLS145" s="87"/>
      <c r="DLT145" s="87"/>
      <c r="DLU145" s="87"/>
      <c r="DLV145" s="87"/>
      <c r="DLW145" s="87"/>
      <c r="DLX145" s="87"/>
      <c r="DLY145" s="87"/>
      <c r="DLZ145" s="87"/>
      <c r="DMA145" s="87"/>
      <c r="DMB145" s="87"/>
      <c r="DMC145" s="87"/>
      <c r="DMD145" s="87"/>
      <c r="DME145" s="87"/>
      <c r="DMF145" s="87"/>
      <c r="DMG145" s="87"/>
      <c r="DMH145" s="87"/>
      <c r="DMI145" s="87"/>
      <c r="DMJ145" s="87"/>
      <c r="DMK145" s="87"/>
      <c r="DML145" s="87"/>
      <c r="DMM145" s="87"/>
      <c r="DMN145" s="87"/>
      <c r="DMO145" s="87"/>
      <c r="DMP145" s="87"/>
      <c r="DMQ145" s="87"/>
      <c r="DMR145" s="87"/>
      <c r="DMS145" s="87"/>
      <c r="DMT145" s="87"/>
      <c r="DMU145" s="87"/>
      <c r="DMV145" s="87"/>
      <c r="DMW145" s="87"/>
      <c r="DMX145" s="87"/>
      <c r="DMY145" s="87"/>
      <c r="DMZ145" s="87"/>
      <c r="DNA145" s="87"/>
      <c r="DNB145" s="87"/>
      <c r="DNC145" s="87"/>
      <c r="DND145" s="87"/>
      <c r="DNE145" s="87"/>
      <c r="DNF145" s="87"/>
      <c r="DNG145" s="87"/>
      <c r="DNH145" s="87"/>
      <c r="DNI145" s="87"/>
      <c r="DNJ145" s="87"/>
      <c r="DNK145" s="87"/>
      <c r="DNL145" s="87"/>
      <c r="DNM145" s="87"/>
      <c r="DNN145" s="87"/>
      <c r="DNO145" s="87"/>
      <c r="DNP145" s="87"/>
      <c r="DNQ145" s="87"/>
      <c r="DNR145" s="87"/>
      <c r="DNS145" s="87"/>
      <c r="DNT145" s="87"/>
      <c r="DNU145" s="87"/>
      <c r="DNV145" s="87"/>
      <c r="DNW145" s="87"/>
      <c r="DNX145" s="87"/>
      <c r="DNY145" s="87"/>
      <c r="DNZ145" s="87"/>
      <c r="DOA145" s="87"/>
      <c r="DOB145" s="87"/>
      <c r="DOC145" s="87"/>
      <c r="DOD145" s="87"/>
      <c r="DOE145" s="87"/>
      <c r="DOF145" s="87"/>
      <c r="DOG145" s="87"/>
      <c r="DOH145" s="87"/>
      <c r="DOI145" s="87"/>
      <c r="DOJ145" s="87"/>
      <c r="DOK145" s="87"/>
      <c r="DOL145" s="87"/>
      <c r="DOM145" s="87"/>
      <c r="DON145" s="87"/>
      <c r="DOO145" s="87"/>
      <c r="DOP145" s="87"/>
      <c r="DOQ145" s="87"/>
      <c r="DOR145" s="87"/>
      <c r="DOS145" s="87"/>
      <c r="DOT145" s="87"/>
      <c r="DOU145" s="87"/>
      <c r="DOV145" s="87"/>
      <c r="DOW145" s="87"/>
      <c r="DOX145" s="87"/>
      <c r="DOY145" s="87"/>
      <c r="DOZ145" s="87"/>
      <c r="DPA145" s="87"/>
      <c r="DPB145" s="87"/>
      <c r="DPC145" s="87"/>
      <c r="DPD145" s="87"/>
      <c r="DPE145" s="87"/>
      <c r="DPF145" s="87"/>
      <c r="DPG145" s="87"/>
      <c r="DPH145" s="87"/>
      <c r="DPI145" s="87"/>
      <c r="DPJ145" s="87"/>
      <c r="DPK145" s="87"/>
      <c r="DPL145" s="87"/>
      <c r="DPM145" s="87"/>
      <c r="DPN145" s="87"/>
      <c r="DPO145" s="87"/>
      <c r="DPP145" s="87"/>
      <c r="DPQ145" s="87"/>
      <c r="DPR145" s="87"/>
      <c r="DPS145" s="87"/>
      <c r="DPT145" s="87"/>
      <c r="DPU145" s="87"/>
      <c r="DPV145" s="87"/>
      <c r="DPW145" s="87"/>
      <c r="DPX145" s="87"/>
      <c r="DPY145" s="87"/>
      <c r="DPZ145" s="87"/>
      <c r="DQA145" s="87"/>
      <c r="DQB145" s="87"/>
      <c r="DQC145" s="87"/>
      <c r="DQD145" s="87"/>
      <c r="DQE145" s="87"/>
      <c r="DQF145" s="87"/>
      <c r="DQG145" s="87"/>
      <c r="DQH145" s="87"/>
      <c r="DQI145" s="87"/>
      <c r="DQJ145" s="87"/>
      <c r="DQK145" s="87"/>
      <c r="DQL145" s="87"/>
      <c r="DQM145" s="87"/>
      <c r="DQN145" s="87"/>
      <c r="DQO145" s="87"/>
      <c r="DQP145" s="87"/>
      <c r="DQQ145" s="87"/>
      <c r="DQR145" s="87"/>
      <c r="DQS145" s="87"/>
      <c r="DQT145" s="87"/>
      <c r="DQU145" s="87"/>
      <c r="DQV145" s="87"/>
      <c r="DQW145" s="87"/>
      <c r="DQX145" s="87"/>
      <c r="DQY145" s="87"/>
      <c r="DQZ145" s="87"/>
      <c r="DRA145" s="87"/>
      <c r="DRB145" s="87"/>
      <c r="DRC145" s="87"/>
      <c r="DRD145" s="87"/>
      <c r="DRE145" s="87"/>
      <c r="DRF145" s="87"/>
      <c r="DRG145" s="87"/>
      <c r="DRH145" s="87"/>
      <c r="DRI145" s="87"/>
      <c r="DRJ145" s="87"/>
      <c r="DRK145" s="87"/>
      <c r="DRL145" s="87"/>
      <c r="DRM145" s="87"/>
      <c r="DRN145" s="87"/>
      <c r="DRO145" s="87"/>
      <c r="DRP145" s="87"/>
      <c r="DRQ145" s="87"/>
      <c r="DRR145" s="87"/>
      <c r="DRS145" s="87"/>
      <c r="DRT145" s="87"/>
      <c r="DRU145" s="87"/>
      <c r="DRV145" s="87"/>
      <c r="DRW145" s="87"/>
      <c r="DRX145" s="87"/>
      <c r="DRY145" s="87"/>
      <c r="DRZ145" s="87"/>
      <c r="DSA145" s="87"/>
      <c r="DSB145" s="87"/>
      <c r="DSC145" s="87"/>
      <c r="DSD145" s="87"/>
      <c r="DSE145" s="87"/>
      <c r="DSF145" s="87"/>
      <c r="DSG145" s="87"/>
      <c r="DSH145" s="87"/>
      <c r="DSI145" s="87"/>
      <c r="DSJ145" s="87"/>
      <c r="DSK145" s="87"/>
      <c r="DSL145" s="87"/>
      <c r="DSM145" s="87"/>
      <c r="DSN145" s="87"/>
      <c r="DSO145" s="87"/>
      <c r="DSP145" s="87"/>
      <c r="DSQ145" s="87"/>
      <c r="DSR145" s="87"/>
      <c r="DSS145" s="87"/>
      <c r="DST145" s="87"/>
      <c r="DSU145" s="87"/>
      <c r="DSV145" s="87"/>
      <c r="DSW145" s="87"/>
      <c r="DSX145" s="87"/>
      <c r="DSY145" s="87"/>
      <c r="DSZ145" s="87"/>
      <c r="DTA145" s="87"/>
      <c r="DTB145" s="87"/>
      <c r="DTC145" s="87"/>
      <c r="DTD145" s="87"/>
      <c r="DTE145" s="87"/>
      <c r="DTF145" s="87"/>
      <c r="DTG145" s="87"/>
      <c r="DTH145" s="87"/>
      <c r="DTI145" s="87"/>
      <c r="DTJ145" s="87"/>
      <c r="DTK145" s="87"/>
      <c r="DTL145" s="87"/>
      <c r="DTM145" s="87"/>
      <c r="DTN145" s="87"/>
      <c r="DTO145" s="87"/>
      <c r="DTP145" s="87"/>
      <c r="DTQ145" s="87"/>
      <c r="DTR145" s="87"/>
      <c r="DTS145" s="87"/>
      <c r="DTT145" s="87"/>
      <c r="DTU145" s="87"/>
      <c r="DTV145" s="87"/>
      <c r="DTW145" s="87"/>
      <c r="DTX145" s="87"/>
      <c r="DTY145" s="87"/>
      <c r="DTZ145" s="87"/>
      <c r="DUA145" s="87"/>
      <c r="DUB145" s="87"/>
      <c r="DUC145" s="87"/>
      <c r="DUD145" s="87"/>
      <c r="DUE145" s="87"/>
      <c r="DUF145" s="87"/>
      <c r="DUG145" s="87"/>
      <c r="DUH145" s="87"/>
      <c r="DUI145" s="87"/>
      <c r="DUJ145" s="87"/>
      <c r="DUK145" s="87"/>
      <c r="DUL145" s="87"/>
      <c r="DUM145" s="87"/>
      <c r="DUN145" s="87"/>
      <c r="DUO145" s="87"/>
      <c r="DUP145" s="87"/>
      <c r="DUQ145" s="87"/>
      <c r="DUR145" s="87"/>
      <c r="DUS145" s="87"/>
      <c r="DUT145" s="87"/>
      <c r="DUU145" s="87"/>
      <c r="DUV145" s="87"/>
      <c r="DUW145" s="87"/>
      <c r="DUX145" s="87"/>
      <c r="DUY145" s="87"/>
      <c r="DUZ145" s="87"/>
      <c r="DVA145" s="87"/>
      <c r="DVB145" s="87"/>
      <c r="DVC145" s="87"/>
      <c r="DVD145" s="87"/>
      <c r="DVE145" s="87"/>
      <c r="DVF145" s="87"/>
      <c r="DVG145" s="87"/>
      <c r="DVH145" s="87"/>
      <c r="DVI145" s="87"/>
      <c r="DVJ145" s="87"/>
      <c r="DVK145" s="87"/>
      <c r="DVL145" s="87"/>
      <c r="DVM145" s="87"/>
      <c r="DVN145" s="87"/>
      <c r="DVO145" s="87"/>
      <c r="DVP145" s="87"/>
      <c r="DVQ145" s="87"/>
      <c r="DVR145" s="87"/>
      <c r="DVS145" s="87"/>
      <c r="DVT145" s="87"/>
      <c r="DVU145" s="87"/>
      <c r="DVV145" s="87"/>
      <c r="DVW145" s="87"/>
      <c r="DVX145" s="87"/>
      <c r="DVY145" s="87"/>
      <c r="DVZ145" s="87"/>
      <c r="DWA145" s="87"/>
      <c r="DWB145" s="87"/>
      <c r="DWC145" s="87"/>
      <c r="DWD145" s="87"/>
      <c r="DWE145" s="87"/>
      <c r="DWF145" s="87"/>
      <c r="DWG145" s="87"/>
      <c r="DWH145" s="87"/>
      <c r="DWI145" s="87"/>
      <c r="DWJ145" s="87"/>
      <c r="DWK145" s="87"/>
      <c r="DWL145" s="87"/>
      <c r="DWM145" s="87"/>
      <c r="DWN145" s="87"/>
      <c r="DWO145" s="87"/>
      <c r="DWP145" s="87"/>
      <c r="DWQ145" s="87"/>
      <c r="DWR145" s="87"/>
      <c r="DWS145" s="87"/>
      <c r="DWT145" s="87"/>
      <c r="DWU145" s="87"/>
      <c r="DWV145" s="87"/>
      <c r="DWW145" s="87"/>
      <c r="DWX145" s="87"/>
      <c r="DWY145" s="87"/>
      <c r="DWZ145" s="87"/>
      <c r="DXA145" s="87"/>
      <c r="DXB145" s="87"/>
      <c r="DXC145" s="87"/>
      <c r="DXD145" s="87"/>
      <c r="DXE145" s="87"/>
      <c r="DXF145" s="87"/>
      <c r="DXG145" s="87"/>
      <c r="DXH145" s="87"/>
      <c r="DXI145" s="87"/>
      <c r="DXJ145" s="87"/>
      <c r="DXK145" s="87"/>
      <c r="DXL145" s="87"/>
      <c r="DXM145" s="87"/>
      <c r="DXN145" s="87"/>
      <c r="DXO145" s="87"/>
      <c r="DXP145" s="87"/>
      <c r="DXQ145" s="87"/>
      <c r="DXR145" s="87"/>
      <c r="DXS145" s="87"/>
      <c r="DXT145" s="87"/>
      <c r="DXU145" s="87"/>
      <c r="DXV145" s="87"/>
      <c r="DXW145" s="87"/>
      <c r="DXX145" s="87"/>
      <c r="DXY145" s="87"/>
      <c r="DXZ145" s="87"/>
      <c r="DYA145" s="87"/>
      <c r="DYB145" s="87"/>
      <c r="DYC145" s="87"/>
      <c r="DYD145" s="87"/>
      <c r="DYE145" s="87"/>
      <c r="DYF145" s="87"/>
      <c r="DYG145" s="87"/>
      <c r="DYH145" s="87"/>
      <c r="DYI145" s="87"/>
      <c r="DYJ145" s="87"/>
      <c r="DYK145" s="87"/>
      <c r="DYL145" s="87"/>
      <c r="DYM145" s="87"/>
      <c r="DYN145" s="87"/>
      <c r="DYO145" s="87"/>
      <c r="DYP145" s="87"/>
      <c r="DYQ145" s="87"/>
      <c r="DYR145" s="87"/>
      <c r="DYS145" s="87"/>
      <c r="DYT145" s="87"/>
      <c r="DYU145" s="87"/>
      <c r="DYV145" s="87"/>
      <c r="DYW145" s="87"/>
      <c r="DYX145" s="87"/>
      <c r="DYY145" s="87"/>
      <c r="DYZ145" s="87"/>
      <c r="DZA145" s="87"/>
      <c r="DZB145" s="87"/>
      <c r="DZC145" s="87"/>
      <c r="DZD145" s="87"/>
      <c r="DZE145" s="87"/>
      <c r="DZF145" s="87"/>
      <c r="DZG145" s="87"/>
      <c r="DZH145" s="87"/>
      <c r="DZI145" s="87"/>
      <c r="DZJ145" s="87"/>
      <c r="DZK145" s="87"/>
      <c r="DZL145" s="87"/>
      <c r="DZM145" s="87"/>
      <c r="DZN145" s="87"/>
      <c r="DZO145" s="87"/>
      <c r="DZP145" s="87"/>
      <c r="DZQ145" s="87"/>
      <c r="DZR145" s="87"/>
      <c r="DZS145" s="87"/>
      <c r="DZT145" s="87"/>
      <c r="DZU145" s="87"/>
      <c r="DZV145" s="87"/>
      <c r="DZW145" s="87"/>
      <c r="DZX145" s="87"/>
      <c r="DZY145" s="87"/>
      <c r="DZZ145" s="87"/>
      <c r="EAA145" s="87"/>
      <c r="EAB145" s="87"/>
      <c r="EAC145" s="87"/>
      <c r="EAD145" s="87"/>
      <c r="EAE145" s="87"/>
      <c r="EAF145" s="87"/>
      <c r="EAG145" s="87"/>
      <c r="EAH145" s="87"/>
      <c r="EAI145" s="87"/>
      <c r="EAJ145" s="87"/>
      <c r="EAK145" s="87"/>
      <c r="EAL145" s="87"/>
      <c r="EAM145" s="87"/>
      <c r="EAN145" s="87"/>
      <c r="EAO145" s="87"/>
      <c r="EAP145" s="87"/>
      <c r="EAQ145" s="87"/>
      <c r="EAR145" s="87"/>
      <c r="EAS145" s="87"/>
      <c r="EAT145" s="87"/>
      <c r="EAU145" s="87"/>
      <c r="EAV145" s="87"/>
      <c r="EAW145" s="87"/>
      <c r="EAX145" s="87"/>
      <c r="EAY145" s="87"/>
      <c r="EAZ145" s="87"/>
      <c r="EBA145" s="87"/>
      <c r="EBB145" s="87"/>
      <c r="EBC145" s="87"/>
      <c r="EBD145" s="87"/>
      <c r="EBE145" s="87"/>
      <c r="EBF145" s="87"/>
      <c r="EBG145" s="87"/>
      <c r="EBH145" s="87"/>
      <c r="EBI145" s="87"/>
      <c r="EBJ145" s="87"/>
      <c r="EBK145" s="87"/>
      <c r="EBL145" s="87"/>
      <c r="EBM145" s="87"/>
      <c r="EBN145" s="87"/>
      <c r="EBO145" s="87"/>
      <c r="EBP145" s="87"/>
      <c r="EBQ145" s="87"/>
      <c r="EBR145" s="87"/>
      <c r="EBS145" s="87"/>
      <c r="EBT145" s="87"/>
      <c r="EBU145" s="87"/>
      <c r="EBV145" s="87"/>
      <c r="EBW145" s="87"/>
      <c r="EBX145" s="87"/>
      <c r="EBY145" s="87"/>
      <c r="EBZ145" s="87"/>
      <c r="ECA145" s="87"/>
      <c r="ECB145" s="87"/>
      <c r="ECC145" s="87"/>
      <c r="ECD145" s="87"/>
      <c r="ECE145" s="87"/>
      <c r="ECF145" s="87"/>
      <c r="ECG145" s="87"/>
      <c r="ECH145" s="87"/>
      <c r="ECI145" s="87"/>
      <c r="ECJ145" s="87"/>
      <c r="ECK145" s="87"/>
      <c r="ECL145" s="87"/>
      <c r="ECM145" s="87"/>
      <c r="ECN145" s="87"/>
      <c r="ECO145" s="87"/>
      <c r="ECP145" s="87"/>
      <c r="ECQ145" s="87"/>
      <c r="ECR145" s="87"/>
      <c r="ECS145" s="87"/>
      <c r="ECT145" s="87"/>
      <c r="ECU145" s="87"/>
      <c r="ECV145" s="87"/>
      <c r="ECW145" s="87"/>
      <c r="ECX145" s="87"/>
      <c r="ECY145" s="87"/>
      <c r="ECZ145" s="87"/>
      <c r="EDA145" s="87"/>
      <c r="EDB145" s="87"/>
      <c r="EDC145" s="87"/>
      <c r="EDD145" s="87"/>
      <c r="EDE145" s="87"/>
      <c r="EDF145" s="87"/>
      <c r="EDG145" s="87"/>
      <c r="EDH145" s="87"/>
      <c r="EDI145" s="87"/>
      <c r="EDJ145" s="87"/>
      <c r="EDK145" s="87"/>
      <c r="EDL145" s="87"/>
      <c r="EDM145" s="87"/>
      <c r="EDN145" s="87"/>
      <c r="EDO145" s="87"/>
      <c r="EDP145" s="87"/>
      <c r="EDQ145" s="87"/>
      <c r="EDR145" s="87"/>
      <c r="EDS145" s="87"/>
      <c r="EDT145" s="87"/>
      <c r="EDU145" s="87"/>
      <c r="EDV145" s="87"/>
      <c r="EDW145" s="87"/>
      <c r="EDX145" s="87"/>
      <c r="EDY145" s="87"/>
      <c r="EDZ145" s="87"/>
      <c r="EEA145" s="87"/>
      <c r="EEB145" s="87"/>
      <c r="EEC145" s="87"/>
      <c r="EED145" s="87"/>
      <c r="EEE145" s="87"/>
      <c r="EEF145" s="87"/>
      <c r="EEG145" s="87"/>
      <c r="EEH145" s="87"/>
      <c r="EEI145" s="87"/>
      <c r="EEJ145" s="87"/>
      <c r="EEK145" s="87"/>
      <c r="EEL145" s="87"/>
      <c r="EEM145" s="87"/>
      <c r="EEN145" s="87"/>
      <c r="EEO145" s="87"/>
      <c r="EEP145" s="87"/>
      <c r="EEQ145" s="87"/>
      <c r="EER145" s="87"/>
      <c r="EES145" s="87"/>
      <c r="EET145" s="87"/>
      <c r="EEU145" s="87"/>
      <c r="EEV145" s="87"/>
      <c r="EEW145" s="87"/>
      <c r="EEX145" s="87"/>
      <c r="EEY145" s="87"/>
      <c r="EEZ145" s="87"/>
      <c r="EFA145" s="87"/>
      <c r="EFB145" s="87"/>
      <c r="EFC145" s="87"/>
      <c r="EFD145" s="87"/>
      <c r="EFE145" s="87"/>
      <c r="EFF145" s="87"/>
      <c r="EFG145" s="87"/>
      <c r="EFH145" s="87"/>
      <c r="EFI145" s="87"/>
      <c r="EFJ145" s="87"/>
      <c r="EFK145" s="87"/>
      <c r="EFL145" s="87"/>
      <c r="EFM145" s="87"/>
      <c r="EFN145" s="87"/>
      <c r="EFO145" s="87"/>
      <c r="EFP145" s="87"/>
      <c r="EFQ145" s="87"/>
      <c r="EFR145" s="87"/>
      <c r="EFS145" s="87"/>
      <c r="EFT145" s="87"/>
      <c r="EFU145" s="87"/>
      <c r="EFV145" s="87"/>
      <c r="EFW145" s="87"/>
      <c r="EFX145" s="87"/>
      <c r="EFY145" s="87"/>
      <c r="EFZ145" s="87"/>
      <c r="EGA145" s="87"/>
      <c r="EGB145" s="87"/>
      <c r="EGC145" s="87"/>
      <c r="EGD145" s="87"/>
      <c r="EGE145" s="87"/>
      <c r="EGF145" s="87"/>
      <c r="EGG145" s="87"/>
      <c r="EGH145" s="87"/>
      <c r="EGI145" s="87"/>
      <c r="EGJ145" s="87"/>
      <c r="EGK145" s="87"/>
      <c r="EGL145" s="87"/>
      <c r="EGM145" s="87"/>
      <c r="EGN145" s="87"/>
      <c r="EGO145" s="87"/>
      <c r="EGP145" s="87"/>
      <c r="EGQ145" s="87"/>
      <c r="EGR145" s="87"/>
      <c r="EGS145" s="87"/>
      <c r="EGT145" s="87"/>
      <c r="EGU145" s="87"/>
      <c r="EGV145" s="87"/>
      <c r="EGW145" s="87"/>
      <c r="EGX145" s="87"/>
      <c r="EGY145" s="87"/>
      <c r="EGZ145" s="87"/>
      <c r="EHA145" s="87"/>
      <c r="EHB145" s="87"/>
      <c r="EHC145" s="87"/>
      <c r="EHD145" s="87"/>
      <c r="EHE145" s="87"/>
      <c r="EHF145" s="87"/>
      <c r="EHG145" s="87"/>
      <c r="EHH145" s="87"/>
      <c r="EHI145" s="87"/>
      <c r="EHJ145" s="87"/>
      <c r="EHK145" s="87"/>
      <c r="EHL145" s="87"/>
      <c r="EHM145" s="87"/>
      <c r="EHN145" s="87"/>
      <c r="EHO145" s="87"/>
      <c r="EHP145" s="87"/>
      <c r="EHQ145" s="87"/>
      <c r="EHR145" s="87"/>
      <c r="EHS145" s="87"/>
      <c r="EHT145" s="87"/>
      <c r="EHU145" s="87"/>
      <c r="EHV145" s="87"/>
      <c r="EHW145" s="87"/>
      <c r="EHX145" s="87"/>
      <c r="EHY145" s="87"/>
      <c r="EHZ145" s="87"/>
      <c r="EIA145" s="87"/>
      <c r="EIB145" s="87"/>
      <c r="EIC145" s="87"/>
      <c r="EID145" s="87"/>
      <c r="EIE145" s="87"/>
      <c r="EIF145" s="87"/>
      <c r="EIG145" s="87"/>
      <c r="EIH145" s="87"/>
      <c r="EII145" s="87"/>
      <c r="EIJ145" s="87"/>
      <c r="EIK145" s="87"/>
      <c r="EIL145" s="87"/>
      <c r="EIM145" s="87"/>
      <c r="EIN145" s="87"/>
      <c r="EIO145" s="87"/>
      <c r="EIP145" s="87"/>
      <c r="EIQ145" s="87"/>
      <c r="EIR145" s="87"/>
      <c r="EIS145" s="87"/>
      <c r="EIT145" s="87"/>
      <c r="EIU145" s="87"/>
      <c r="EIV145" s="87"/>
      <c r="EIW145" s="87"/>
      <c r="EIX145" s="87"/>
      <c r="EIY145" s="87"/>
      <c r="EIZ145" s="87"/>
      <c r="EJA145" s="87"/>
      <c r="EJB145" s="87"/>
      <c r="EJC145" s="87"/>
      <c r="EJD145" s="87"/>
      <c r="EJE145" s="87"/>
      <c r="EJF145" s="87"/>
      <c r="EJG145" s="87"/>
      <c r="EJH145" s="87"/>
      <c r="EJI145" s="87"/>
      <c r="EJJ145" s="87"/>
      <c r="EJK145" s="87"/>
      <c r="EJL145" s="87"/>
      <c r="EJM145" s="87"/>
      <c r="EJN145" s="87"/>
      <c r="EJO145" s="87"/>
      <c r="EJP145" s="87"/>
      <c r="EJQ145" s="87"/>
      <c r="EJR145" s="87"/>
      <c r="EJS145" s="87"/>
      <c r="EJT145" s="87"/>
      <c r="EJU145" s="87"/>
      <c r="EJV145" s="87"/>
      <c r="EJW145" s="87"/>
      <c r="EJX145" s="87"/>
      <c r="EJY145" s="87"/>
      <c r="EJZ145" s="87"/>
      <c r="EKA145" s="87"/>
      <c r="EKB145" s="87"/>
      <c r="EKC145" s="87"/>
      <c r="EKD145" s="87"/>
      <c r="EKE145" s="87"/>
      <c r="EKF145" s="87"/>
      <c r="EKG145" s="87"/>
      <c r="EKH145" s="87"/>
      <c r="EKI145" s="87"/>
      <c r="EKJ145" s="87"/>
      <c r="EKK145" s="87"/>
      <c r="EKL145" s="87"/>
      <c r="EKM145" s="87"/>
      <c r="EKN145" s="87"/>
      <c r="EKO145" s="87"/>
      <c r="EKP145" s="87"/>
      <c r="EKQ145" s="87"/>
      <c r="EKR145" s="87"/>
      <c r="EKS145" s="87"/>
      <c r="EKT145" s="87"/>
      <c r="EKU145" s="87"/>
      <c r="EKV145" s="87"/>
      <c r="EKW145" s="87"/>
      <c r="EKX145" s="87"/>
      <c r="EKY145" s="87"/>
      <c r="EKZ145" s="87"/>
      <c r="ELA145" s="87"/>
      <c r="ELB145" s="87"/>
      <c r="ELC145" s="87"/>
      <c r="ELD145" s="87"/>
      <c r="ELE145" s="87"/>
      <c r="ELF145" s="87"/>
      <c r="ELG145" s="87"/>
      <c r="ELH145" s="87"/>
      <c r="ELI145" s="87"/>
      <c r="ELJ145" s="87"/>
      <c r="ELK145" s="87"/>
      <c r="ELL145" s="87"/>
      <c r="ELM145" s="87"/>
      <c r="ELN145" s="87"/>
      <c r="ELO145" s="87"/>
      <c r="ELP145" s="87"/>
      <c r="ELQ145" s="87"/>
      <c r="ELR145" s="87"/>
      <c r="ELS145" s="87"/>
      <c r="ELT145" s="87"/>
      <c r="ELU145" s="87"/>
      <c r="ELV145" s="87"/>
      <c r="ELW145" s="87"/>
      <c r="ELX145" s="87"/>
      <c r="ELY145" s="87"/>
      <c r="ELZ145" s="87"/>
      <c r="EMA145" s="87"/>
      <c r="EMB145" s="87"/>
      <c r="EMC145" s="87"/>
      <c r="EMD145" s="87"/>
      <c r="EME145" s="87"/>
      <c r="EMF145" s="87"/>
      <c r="EMG145" s="87"/>
      <c r="EMH145" s="87"/>
      <c r="EMI145" s="87"/>
      <c r="EMJ145" s="87"/>
      <c r="EMK145" s="87"/>
      <c r="EML145" s="87"/>
      <c r="EMM145" s="87"/>
      <c r="EMN145" s="87"/>
      <c r="EMO145" s="87"/>
      <c r="EMP145" s="87"/>
      <c r="EMQ145" s="87"/>
      <c r="EMR145" s="87"/>
      <c r="EMS145" s="87"/>
      <c r="EMT145" s="87"/>
      <c r="EMU145" s="87"/>
      <c r="EMV145" s="87"/>
      <c r="EMW145" s="87"/>
      <c r="EMX145" s="87"/>
      <c r="EMY145" s="87"/>
      <c r="EMZ145" s="87"/>
      <c r="ENA145" s="87"/>
      <c r="ENB145" s="87"/>
      <c r="ENC145" s="87"/>
      <c r="END145" s="87"/>
      <c r="ENE145" s="87"/>
      <c r="ENF145" s="87"/>
      <c r="ENG145" s="87"/>
      <c r="ENH145" s="87"/>
      <c r="ENI145" s="87"/>
      <c r="ENJ145" s="87"/>
      <c r="ENK145" s="87"/>
      <c r="ENL145" s="87"/>
      <c r="ENM145" s="87"/>
      <c r="ENN145" s="87"/>
      <c r="ENO145" s="87"/>
      <c r="ENP145" s="87"/>
      <c r="ENQ145" s="87"/>
      <c r="ENR145" s="87"/>
      <c r="ENS145" s="87"/>
      <c r="ENT145" s="87"/>
      <c r="ENU145" s="87"/>
      <c r="ENV145" s="87"/>
      <c r="ENW145" s="87"/>
      <c r="ENX145" s="87"/>
      <c r="ENY145" s="87"/>
      <c r="ENZ145" s="87"/>
      <c r="EOA145" s="87"/>
      <c r="EOB145" s="87"/>
      <c r="EOC145" s="87"/>
      <c r="EOD145" s="87"/>
      <c r="EOE145" s="87"/>
      <c r="EOF145" s="87"/>
      <c r="EOG145" s="87"/>
      <c r="EOH145" s="87"/>
      <c r="EOI145" s="87"/>
      <c r="EOJ145" s="87"/>
      <c r="EOK145" s="87"/>
      <c r="EOL145" s="87"/>
      <c r="EOM145" s="87"/>
      <c r="EON145" s="87"/>
      <c r="EOO145" s="87"/>
      <c r="EOP145" s="87"/>
      <c r="EOQ145" s="87"/>
      <c r="EOR145" s="87"/>
      <c r="EOS145" s="87"/>
      <c r="EOT145" s="87"/>
      <c r="EOU145" s="87"/>
      <c r="EOV145" s="87"/>
      <c r="EOW145" s="87"/>
      <c r="EOX145" s="87"/>
      <c r="EOY145" s="87"/>
      <c r="EOZ145" s="87"/>
      <c r="EPA145" s="87"/>
      <c r="EPB145" s="87"/>
      <c r="EPC145" s="87"/>
      <c r="EPD145" s="87"/>
      <c r="EPE145" s="87"/>
      <c r="EPF145" s="87"/>
      <c r="EPG145" s="87"/>
      <c r="EPH145" s="87"/>
      <c r="EPI145" s="87"/>
      <c r="EPJ145" s="87"/>
      <c r="EPK145" s="87"/>
      <c r="EPL145" s="87"/>
      <c r="EPM145" s="87"/>
      <c r="EPN145" s="87"/>
      <c r="EPO145" s="87"/>
      <c r="EPP145" s="87"/>
      <c r="EPQ145" s="87"/>
      <c r="EPR145" s="87"/>
      <c r="EPS145" s="87"/>
      <c r="EPT145" s="87"/>
      <c r="EPU145" s="87"/>
      <c r="EPV145" s="87"/>
      <c r="EPW145" s="87"/>
      <c r="EPX145" s="87"/>
      <c r="EPY145" s="87"/>
      <c r="EPZ145" s="87"/>
      <c r="EQA145" s="87"/>
      <c r="EQB145" s="87"/>
      <c r="EQC145" s="87"/>
      <c r="EQD145" s="87"/>
      <c r="EQE145" s="87"/>
      <c r="EQF145" s="87"/>
      <c r="EQG145" s="87"/>
      <c r="EQH145" s="87"/>
      <c r="EQI145" s="87"/>
      <c r="EQJ145" s="87"/>
      <c r="EQK145" s="87"/>
      <c r="EQL145" s="87"/>
      <c r="EQM145" s="87"/>
      <c r="EQN145" s="87"/>
      <c r="EQO145" s="87"/>
      <c r="EQP145" s="87"/>
      <c r="EQQ145" s="87"/>
      <c r="EQR145" s="87"/>
      <c r="EQS145" s="87"/>
      <c r="EQT145" s="87"/>
      <c r="EQU145" s="87"/>
      <c r="EQV145" s="87"/>
      <c r="EQW145" s="87"/>
      <c r="EQX145" s="87"/>
      <c r="EQY145" s="87"/>
      <c r="EQZ145" s="87"/>
      <c r="ERA145" s="87"/>
      <c r="ERB145" s="87"/>
      <c r="ERC145" s="87"/>
      <c r="ERD145" s="87"/>
      <c r="ERE145" s="87"/>
      <c r="ERF145" s="87"/>
      <c r="ERG145" s="87"/>
      <c r="ERH145" s="87"/>
      <c r="ERI145" s="87"/>
      <c r="ERJ145" s="87"/>
      <c r="ERK145" s="87"/>
      <c r="ERL145" s="87"/>
      <c r="ERM145" s="87"/>
      <c r="ERN145" s="87"/>
      <c r="ERO145" s="87"/>
      <c r="ERP145" s="87"/>
      <c r="ERQ145" s="87"/>
      <c r="ERR145" s="87"/>
      <c r="ERS145" s="87"/>
      <c r="ERT145" s="87"/>
      <c r="ERU145" s="87"/>
      <c r="ERV145" s="87"/>
      <c r="ERW145" s="87"/>
      <c r="ERX145" s="87"/>
      <c r="ERY145" s="87"/>
      <c r="ERZ145" s="87"/>
      <c r="ESA145" s="87"/>
      <c r="ESB145" s="87"/>
      <c r="ESC145" s="87"/>
      <c r="ESD145" s="87"/>
      <c r="ESE145" s="87"/>
      <c r="ESF145" s="87"/>
      <c r="ESG145" s="87"/>
      <c r="ESH145" s="87"/>
      <c r="ESI145" s="87"/>
      <c r="ESJ145" s="87"/>
      <c r="ESK145" s="87"/>
      <c r="ESL145" s="87"/>
      <c r="ESM145" s="87"/>
      <c r="ESN145" s="87"/>
      <c r="ESO145" s="87"/>
      <c r="ESP145" s="87"/>
      <c r="ESQ145" s="87"/>
      <c r="ESR145" s="87"/>
      <c r="ESS145" s="87"/>
      <c r="EST145" s="87"/>
      <c r="ESU145" s="87"/>
      <c r="ESV145" s="87"/>
      <c r="ESW145" s="87"/>
      <c r="ESX145" s="87"/>
      <c r="ESY145" s="87"/>
      <c r="ESZ145" s="87"/>
      <c r="ETA145" s="87"/>
      <c r="ETB145" s="87"/>
      <c r="ETC145" s="87"/>
      <c r="ETD145" s="87"/>
      <c r="ETE145" s="87"/>
      <c r="ETF145" s="87"/>
      <c r="ETG145" s="87"/>
      <c r="ETH145" s="87"/>
      <c r="ETI145" s="87"/>
      <c r="ETJ145" s="87"/>
      <c r="ETK145" s="87"/>
      <c r="ETL145" s="87"/>
      <c r="ETM145" s="87"/>
      <c r="ETN145" s="87"/>
      <c r="ETO145" s="87"/>
      <c r="ETP145" s="87"/>
      <c r="ETQ145" s="87"/>
      <c r="ETR145" s="87"/>
      <c r="ETS145" s="87"/>
      <c r="ETT145" s="87"/>
      <c r="ETU145" s="87"/>
      <c r="ETV145" s="87"/>
      <c r="ETW145" s="87"/>
      <c r="ETX145" s="87"/>
      <c r="ETY145" s="87"/>
      <c r="ETZ145" s="87"/>
      <c r="EUA145" s="87"/>
      <c r="EUB145" s="87"/>
      <c r="EUC145" s="87"/>
      <c r="EUD145" s="87"/>
      <c r="EUE145" s="87"/>
      <c r="EUF145" s="87"/>
      <c r="EUG145" s="87"/>
      <c r="EUH145" s="87"/>
      <c r="EUI145" s="87"/>
      <c r="EUJ145" s="87"/>
      <c r="EUK145" s="87"/>
      <c r="EUL145" s="87"/>
      <c r="EUM145" s="87"/>
      <c r="EUN145" s="87"/>
      <c r="EUO145" s="87"/>
      <c r="EUP145" s="87"/>
      <c r="EUQ145" s="87"/>
      <c r="EUR145" s="87"/>
      <c r="EUS145" s="87"/>
      <c r="EUT145" s="87"/>
      <c r="EUU145" s="87"/>
      <c r="EUV145" s="87"/>
      <c r="EUW145" s="87"/>
      <c r="EUX145" s="87"/>
      <c r="EUY145" s="87"/>
      <c r="EUZ145" s="87"/>
      <c r="EVA145" s="87"/>
      <c r="EVB145" s="87"/>
      <c r="EVC145" s="87"/>
      <c r="EVD145" s="87"/>
      <c r="EVE145" s="87"/>
      <c r="EVF145" s="87"/>
      <c r="EVG145" s="87"/>
      <c r="EVH145" s="87"/>
      <c r="EVI145" s="87"/>
      <c r="EVJ145" s="87"/>
      <c r="EVK145" s="87"/>
      <c r="EVL145" s="87"/>
      <c r="EVM145" s="87"/>
      <c r="EVN145" s="87"/>
      <c r="EVO145" s="87"/>
      <c r="EVP145" s="87"/>
      <c r="EVQ145" s="87"/>
      <c r="EVR145" s="87"/>
      <c r="EVS145" s="87"/>
      <c r="EVT145" s="87"/>
      <c r="EVU145" s="87"/>
      <c r="EVV145" s="87"/>
      <c r="EVW145" s="87"/>
      <c r="EVX145" s="87"/>
      <c r="EVY145" s="87"/>
      <c r="EVZ145" s="87"/>
      <c r="EWA145" s="87"/>
      <c r="EWB145" s="87"/>
      <c r="EWC145" s="87"/>
      <c r="EWD145" s="87"/>
      <c r="EWE145" s="87"/>
      <c r="EWF145" s="87"/>
      <c r="EWG145" s="87"/>
      <c r="EWH145" s="87"/>
      <c r="EWI145" s="87"/>
      <c r="EWJ145" s="87"/>
      <c r="EWK145" s="87"/>
      <c r="EWL145" s="87"/>
      <c r="EWM145" s="87"/>
      <c r="EWN145" s="87"/>
      <c r="EWO145" s="87"/>
      <c r="EWP145" s="87"/>
      <c r="EWQ145" s="87"/>
      <c r="EWR145" s="87"/>
      <c r="EWS145" s="87"/>
      <c r="EWT145" s="87"/>
      <c r="EWU145" s="87"/>
      <c r="EWV145" s="87"/>
      <c r="EWW145" s="87"/>
      <c r="EWX145" s="87"/>
      <c r="EWY145" s="87"/>
      <c r="EWZ145" s="87"/>
      <c r="EXA145" s="87"/>
      <c r="EXB145" s="87"/>
      <c r="EXC145" s="87"/>
      <c r="EXD145" s="87"/>
      <c r="EXE145" s="87"/>
      <c r="EXF145" s="87"/>
      <c r="EXG145" s="87"/>
      <c r="EXH145" s="87"/>
      <c r="EXI145" s="87"/>
      <c r="EXJ145" s="87"/>
      <c r="EXK145" s="87"/>
      <c r="EXL145" s="87"/>
      <c r="EXM145" s="87"/>
      <c r="EXN145" s="87"/>
      <c r="EXO145" s="87"/>
      <c r="EXP145" s="87"/>
      <c r="EXQ145" s="87"/>
      <c r="EXR145" s="87"/>
      <c r="EXS145" s="87"/>
      <c r="EXT145" s="87"/>
      <c r="EXU145" s="87"/>
      <c r="EXV145" s="87"/>
      <c r="EXW145" s="87"/>
      <c r="EXX145" s="87"/>
      <c r="EXY145" s="87"/>
      <c r="EXZ145" s="87"/>
      <c r="EYA145" s="87"/>
      <c r="EYB145" s="87"/>
      <c r="EYC145" s="87"/>
      <c r="EYD145" s="87"/>
      <c r="EYE145" s="87"/>
      <c r="EYF145" s="87"/>
      <c r="EYG145" s="87"/>
      <c r="EYH145" s="87"/>
      <c r="EYI145" s="87"/>
      <c r="EYJ145" s="87"/>
      <c r="EYK145" s="87"/>
      <c r="EYL145" s="87"/>
      <c r="EYM145" s="87"/>
      <c r="EYN145" s="87"/>
      <c r="EYO145" s="87"/>
      <c r="EYP145" s="87"/>
      <c r="EYQ145" s="87"/>
      <c r="EYR145" s="87"/>
      <c r="EYS145" s="87"/>
      <c r="EYT145" s="87"/>
      <c r="EYU145" s="87"/>
      <c r="EYV145" s="87"/>
      <c r="EYW145" s="87"/>
      <c r="EYX145" s="87"/>
      <c r="EYY145" s="87"/>
      <c r="EYZ145" s="87"/>
      <c r="EZA145" s="87"/>
      <c r="EZB145" s="87"/>
      <c r="EZC145" s="87"/>
      <c r="EZD145" s="87"/>
      <c r="EZE145" s="87"/>
      <c r="EZF145" s="87"/>
      <c r="EZG145" s="87"/>
      <c r="EZH145" s="87"/>
      <c r="EZI145" s="87"/>
      <c r="EZJ145" s="87"/>
      <c r="EZK145" s="87"/>
      <c r="EZL145" s="87"/>
      <c r="EZM145" s="87"/>
      <c r="EZN145" s="87"/>
      <c r="EZO145" s="87"/>
      <c r="EZP145" s="87"/>
      <c r="EZQ145" s="87"/>
      <c r="EZR145" s="87"/>
      <c r="EZS145" s="87"/>
      <c r="EZT145" s="87"/>
      <c r="EZU145" s="87"/>
      <c r="EZV145" s="87"/>
      <c r="EZW145" s="87"/>
      <c r="EZX145" s="87"/>
      <c r="EZY145" s="87"/>
      <c r="EZZ145" s="87"/>
      <c r="FAA145" s="87"/>
      <c r="FAB145" s="87"/>
      <c r="FAC145" s="87"/>
      <c r="FAD145" s="87"/>
      <c r="FAE145" s="87"/>
      <c r="FAF145" s="87"/>
      <c r="FAG145" s="87"/>
      <c r="FAH145" s="87"/>
      <c r="FAI145" s="87"/>
      <c r="FAJ145" s="87"/>
      <c r="FAK145" s="87"/>
      <c r="FAL145" s="87"/>
      <c r="FAM145" s="87"/>
      <c r="FAN145" s="87"/>
      <c r="FAO145" s="87"/>
      <c r="FAP145" s="87"/>
      <c r="FAQ145" s="87"/>
      <c r="FAR145" s="87"/>
      <c r="FAS145" s="87"/>
      <c r="FAT145" s="87"/>
      <c r="FAU145" s="87"/>
      <c r="FAV145" s="87"/>
      <c r="FAW145" s="87"/>
      <c r="FAX145" s="87"/>
      <c r="FAY145" s="87"/>
      <c r="FAZ145" s="87"/>
      <c r="FBA145" s="87"/>
      <c r="FBB145" s="87"/>
      <c r="FBC145" s="87"/>
      <c r="FBD145" s="87"/>
      <c r="FBE145" s="87"/>
      <c r="FBF145" s="87"/>
      <c r="FBG145" s="87"/>
      <c r="FBH145" s="87"/>
      <c r="FBI145" s="87"/>
      <c r="FBJ145" s="87"/>
      <c r="FBK145" s="87"/>
      <c r="FBL145" s="87"/>
      <c r="FBM145" s="87"/>
      <c r="FBN145" s="87"/>
      <c r="FBO145" s="87"/>
      <c r="FBP145" s="87"/>
      <c r="FBQ145" s="87"/>
      <c r="FBR145" s="87"/>
      <c r="FBS145" s="87"/>
      <c r="FBT145" s="87"/>
      <c r="FBU145" s="87"/>
      <c r="FBV145" s="87"/>
      <c r="FBW145" s="87"/>
      <c r="FBX145" s="87"/>
      <c r="FBY145" s="87"/>
      <c r="FBZ145" s="87"/>
      <c r="FCA145" s="87"/>
      <c r="FCB145" s="87"/>
      <c r="FCC145" s="87"/>
      <c r="FCD145" s="87"/>
      <c r="FCE145" s="87"/>
      <c r="FCF145" s="87"/>
      <c r="FCG145" s="87"/>
      <c r="FCH145" s="87"/>
      <c r="FCI145" s="87"/>
      <c r="FCJ145" s="87"/>
      <c r="FCK145" s="87"/>
      <c r="FCL145" s="87"/>
      <c r="FCM145" s="87"/>
      <c r="FCN145" s="87"/>
      <c r="FCO145" s="87"/>
      <c r="FCP145" s="87"/>
      <c r="FCQ145" s="87"/>
      <c r="FCR145" s="87"/>
      <c r="FCS145" s="87"/>
      <c r="FCT145" s="87"/>
      <c r="FCU145" s="87"/>
      <c r="FCV145" s="87"/>
      <c r="FCW145" s="87"/>
      <c r="FCX145" s="87"/>
      <c r="FCY145" s="87"/>
      <c r="FCZ145" s="87"/>
      <c r="FDA145" s="87"/>
      <c r="FDB145" s="87"/>
      <c r="FDC145" s="87"/>
      <c r="FDD145" s="87"/>
      <c r="FDE145" s="87"/>
      <c r="FDF145" s="87"/>
      <c r="FDG145" s="87"/>
      <c r="FDH145" s="87"/>
      <c r="FDI145" s="87"/>
      <c r="FDJ145" s="87"/>
      <c r="FDK145" s="87"/>
      <c r="FDL145" s="87"/>
      <c r="FDM145" s="87"/>
      <c r="FDN145" s="87"/>
      <c r="FDO145" s="87"/>
      <c r="FDP145" s="87"/>
      <c r="FDQ145" s="87"/>
      <c r="FDR145" s="87"/>
      <c r="FDS145" s="87"/>
      <c r="FDT145" s="87"/>
      <c r="FDU145" s="87"/>
      <c r="FDV145" s="87"/>
      <c r="FDW145" s="87"/>
      <c r="FDX145" s="87"/>
      <c r="FDY145" s="87"/>
      <c r="FDZ145" s="87"/>
      <c r="FEA145" s="87"/>
      <c r="FEB145" s="87"/>
      <c r="FEC145" s="87"/>
      <c r="FED145" s="87"/>
      <c r="FEE145" s="87"/>
      <c r="FEF145" s="87"/>
      <c r="FEG145" s="87"/>
      <c r="FEH145" s="87"/>
      <c r="FEI145" s="87"/>
      <c r="FEJ145" s="87"/>
      <c r="FEK145" s="87"/>
      <c r="FEL145" s="87"/>
      <c r="FEM145" s="87"/>
      <c r="FEN145" s="87"/>
      <c r="FEO145" s="87"/>
      <c r="FEP145" s="87"/>
      <c r="FEQ145" s="87"/>
      <c r="FER145" s="87"/>
      <c r="FES145" s="87"/>
      <c r="FET145" s="87"/>
      <c r="FEU145" s="87"/>
      <c r="FEV145" s="87"/>
      <c r="FEW145" s="87"/>
      <c r="FEX145" s="87"/>
      <c r="FEY145" s="87"/>
      <c r="FEZ145" s="87"/>
      <c r="FFA145" s="87"/>
      <c r="FFB145" s="87"/>
      <c r="FFC145" s="87"/>
      <c r="FFD145" s="87"/>
      <c r="FFE145" s="87"/>
      <c r="FFF145" s="87"/>
      <c r="FFG145" s="87"/>
      <c r="FFH145" s="87"/>
      <c r="FFI145" s="87"/>
      <c r="FFJ145" s="87"/>
      <c r="FFK145" s="87"/>
      <c r="FFL145" s="87"/>
      <c r="FFM145" s="87"/>
      <c r="FFN145" s="87"/>
      <c r="FFO145" s="87"/>
      <c r="FFP145" s="87"/>
      <c r="FFQ145" s="87"/>
      <c r="FFR145" s="87"/>
      <c r="FFS145" s="87"/>
      <c r="FFT145" s="87"/>
      <c r="FFU145" s="87"/>
      <c r="FFV145" s="87"/>
      <c r="FFW145" s="87"/>
      <c r="FFX145" s="87"/>
      <c r="FFY145" s="87"/>
      <c r="FFZ145" s="87"/>
      <c r="FGA145" s="87"/>
      <c r="FGB145" s="87"/>
      <c r="FGC145" s="87"/>
      <c r="FGD145" s="87"/>
      <c r="FGE145" s="87"/>
      <c r="FGF145" s="87"/>
      <c r="FGG145" s="87"/>
      <c r="FGH145" s="87"/>
      <c r="FGI145" s="87"/>
      <c r="FGJ145" s="87"/>
      <c r="FGK145" s="87"/>
      <c r="FGL145" s="87"/>
      <c r="FGM145" s="87"/>
      <c r="FGN145" s="87"/>
      <c r="FGO145" s="87"/>
      <c r="FGP145" s="87"/>
      <c r="FGQ145" s="87"/>
      <c r="FGR145" s="87"/>
      <c r="FGS145" s="87"/>
      <c r="FGT145" s="87"/>
      <c r="FGU145" s="87"/>
      <c r="FGV145" s="87"/>
      <c r="FGW145" s="87"/>
      <c r="FGX145" s="87"/>
      <c r="FGY145" s="87"/>
      <c r="FGZ145" s="87"/>
      <c r="FHA145" s="87"/>
      <c r="FHB145" s="87"/>
      <c r="FHC145" s="87"/>
      <c r="FHD145" s="87"/>
      <c r="FHE145" s="87"/>
      <c r="FHF145" s="87"/>
      <c r="FHG145" s="87"/>
      <c r="FHH145" s="87"/>
      <c r="FHI145" s="87"/>
      <c r="FHJ145" s="87"/>
      <c r="FHK145" s="87"/>
      <c r="FHL145" s="87"/>
      <c r="FHM145" s="87"/>
      <c r="FHN145" s="87"/>
      <c r="FHO145" s="87"/>
      <c r="FHP145" s="87"/>
      <c r="FHQ145" s="87"/>
      <c r="FHR145" s="87"/>
      <c r="FHS145" s="87"/>
      <c r="FHT145" s="87"/>
      <c r="FHU145" s="87"/>
      <c r="FHV145" s="87"/>
      <c r="FHW145" s="87"/>
      <c r="FHX145" s="87"/>
      <c r="FHY145" s="87"/>
      <c r="FHZ145" s="87"/>
      <c r="FIA145" s="87"/>
      <c r="FIB145" s="87"/>
      <c r="FIC145" s="87"/>
      <c r="FID145" s="87"/>
      <c r="FIE145" s="87"/>
      <c r="FIF145" s="87"/>
      <c r="FIG145" s="87"/>
      <c r="FIH145" s="87"/>
      <c r="FII145" s="87"/>
      <c r="FIJ145" s="87"/>
      <c r="FIK145" s="87"/>
      <c r="FIL145" s="87"/>
      <c r="FIM145" s="87"/>
      <c r="FIN145" s="87"/>
      <c r="FIO145" s="87"/>
      <c r="FIP145" s="87"/>
      <c r="FIQ145" s="87"/>
      <c r="FIR145" s="87"/>
      <c r="FIS145" s="87"/>
      <c r="FIT145" s="87"/>
      <c r="FIU145" s="87"/>
      <c r="FIV145" s="87"/>
      <c r="FIW145" s="87"/>
      <c r="FIX145" s="87"/>
      <c r="FIY145" s="87"/>
      <c r="FIZ145" s="87"/>
      <c r="FJA145" s="87"/>
      <c r="FJB145" s="87"/>
      <c r="FJC145" s="87"/>
      <c r="FJD145" s="87"/>
      <c r="FJE145" s="87"/>
      <c r="FJF145" s="87"/>
      <c r="FJG145" s="87"/>
      <c r="FJH145" s="87"/>
      <c r="FJI145" s="87"/>
      <c r="FJJ145" s="87"/>
      <c r="FJK145" s="87"/>
      <c r="FJL145" s="87"/>
      <c r="FJM145" s="87"/>
      <c r="FJN145" s="87"/>
      <c r="FJO145" s="87"/>
      <c r="FJP145" s="87"/>
      <c r="FJQ145" s="87"/>
      <c r="FJR145" s="87"/>
      <c r="FJS145" s="87"/>
      <c r="FJT145" s="87"/>
      <c r="FJU145" s="87"/>
      <c r="FJV145" s="87"/>
      <c r="FJW145" s="87"/>
      <c r="FJX145" s="87"/>
      <c r="FJY145" s="87"/>
      <c r="FJZ145" s="87"/>
      <c r="FKA145" s="87"/>
      <c r="FKB145" s="87"/>
      <c r="FKC145" s="87"/>
      <c r="FKD145" s="87"/>
      <c r="FKE145" s="87"/>
      <c r="FKF145" s="87"/>
      <c r="FKG145" s="87"/>
      <c r="FKH145" s="87"/>
      <c r="FKI145" s="87"/>
      <c r="FKJ145" s="87"/>
      <c r="FKK145" s="87"/>
      <c r="FKL145" s="87"/>
      <c r="FKM145" s="87"/>
      <c r="FKN145" s="87"/>
      <c r="FKO145" s="87"/>
      <c r="FKP145" s="87"/>
      <c r="FKQ145" s="87"/>
      <c r="FKR145" s="87"/>
      <c r="FKS145" s="87"/>
      <c r="FKT145" s="87"/>
      <c r="FKU145" s="87"/>
      <c r="FKV145" s="87"/>
      <c r="FKW145" s="87"/>
      <c r="FKX145" s="87"/>
      <c r="FKY145" s="87"/>
      <c r="FKZ145" s="87"/>
      <c r="FLA145" s="87"/>
      <c r="FLB145" s="87"/>
      <c r="FLC145" s="87"/>
      <c r="FLD145" s="87"/>
      <c r="FLE145" s="87"/>
      <c r="FLF145" s="87"/>
      <c r="FLG145" s="87"/>
      <c r="FLH145" s="87"/>
      <c r="FLI145" s="87"/>
      <c r="FLJ145" s="87"/>
      <c r="FLK145" s="87"/>
      <c r="FLL145" s="87"/>
      <c r="FLM145" s="87"/>
      <c r="FLN145" s="87"/>
      <c r="FLO145" s="87"/>
      <c r="FLP145" s="87"/>
      <c r="FLQ145" s="87"/>
      <c r="FLR145" s="87"/>
      <c r="FLS145" s="87"/>
      <c r="FLT145" s="87"/>
      <c r="FLU145" s="87"/>
      <c r="FLV145" s="87"/>
      <c r="FLW145" s="87"/>
      <c r="FLX145" s="87"/>
      <c r="FLY145" s="87"/>
      <c r="FLZ145" s="87"/>
      <c r="FMA145" s="87"/>
      <c r="FMB145" s="87"/>
      <c r="FMC145" s="87"/>
      <c r="FMD145" s="87"/>
      <c r="FME145" s="87"/>
      <c r="FMF145" s="87"/>
      <c r="FMG145" s="87"/>
      <c r="FMH145" s="87"/>
      <c r="FMI145" s="87"/>
      <c r="FMJ145" s="87"/>
      <c r="FMK145" s="87"/>
      <c r="FML145" s="87"/>
      <c r="FMM145" s="87"/>
      <c r="FMN145" s="87"/>
      <c r="FMO145" s="87"/>
      <c r="FMP145" s="87"/>
      <c r="FMQ145" s="87"/>
      <c r="FMR145" s="87"/>
      <c r="FMS145" s="87"/>
      <c r="FMT145" s="87"/>
      <c r="FMU145" s="87"/>
      <c r="FMV145" s="87"/>
      <c r="FMW145" s="87"/>
      <c r="FMX145" s="87"/>
      <c r="FMY145" s="87"/>
      <c r="FMZ145" s="87"/>
      <c r="FNA145" s="87"/>
      <c r="FNB145" s="87"/>
      <c r="FNC145" s="87"/>
      <c r="FND145" s="87"/>
      <c r="FNE145" s="87"/>
      <c r="FNF145" s="87"/>
      <c r="FNG145" s="87"/>
      <c r="FNH145" s="87"/>
      <c r="FNI145" s="87"/>
      <c r="FNJ145" s="87"/>
      <c r="FNK145" s="87"/>
      <c r="FNL145" s="87"/>
      <c r="FNM145" s="87"/>
      <c r="FNN145" s="87"/>
      <c r="FNO145" s="87"/>
      <c r="FNP145" s="87"/>
      <c r="FNQ145" s="87"/>
      <c r="FNR145" s="87"/>
      <c r="FNS145" s="87"/>
      <c r="FNT145" s="87"/>
      <c r="FNU145" s="87"/>
      <c r="FNV145" s="87"/>
      <c r="FNW145" s="87"/>
      <c r="FNX145" s="87"/>
      <c r="FNY145" s="87"/>
      <c r="FNZ145" s="87"/>
      <c r="FOA145" s="87"/>
      <c r="FOB145" s="87"/>
      <c r="FOC145" s="87"/>
      <c r="FOD145" s="87"/>
      <c r="FOE145" s="87"/>
      <c r="FOF145" s="87"/>
      <c r="FOG145" s="87"/>
      <c r="FOH145" s="87"/>
      <c r="FOI145" s="87"/>
      <c r="FOJ145" s="87"/>
      <c r="FOK145" s="87"/>
      <c r="FOL145" s="87"/>
      <c r="FOM145" s="87"/>
      <c r="FON145" s="87"/>
      <c r="FOO145" s="87"/>
      <c r="FOP145" s="87"/>
      <c r="FOQ145" s="87"/>
      <c r="FOR145" s="87"/>
      <c r="FOS145" s="87"/>
      <c r="FOT145" s="87"/>
      <c r="FOU145" s="87"/>
      <c r="FOV145" s="87"/>
      <c r="FOW145" s="87"/>
      <c r="FOX145" s="87"/>
      <c r="FOY145" s="87"/>
      <c r="FOZ145" s="87"/>
      <c r="FPA145" s="87"/>
      <c r="FPB145" s="87"/>
      <c r="FPC145" s="87"/>
      <c r="FPD145" s="87"/>
      <c r="FPE145" s="87"/>
      <c r="FPF145" s="87"/>
      <c r="FPG145" s="87"/>
      <c r="FPH145" s="87"/>
      <c r="FPI145" s="87"/>
      <c r="FPJ145" s="87"/>
      <c r="FPK145" s="87"/>
      <c r="FPL145" s="87"/>
      <c r="FPM145" s="87"/>
      <c r="FPN145" s="87"/>
      <c r="FPO145" s="87"/>
      <c r="FPP145" s="87"/>
      <c r="FPQ145" s="87"/>
      <c r="FPR145" s="87"/>
      <c r="FPS145" s="87"/>
      <c r="FPT145" s="87"/>
      <c r="FPU145" s="87"/>
      <c r="FPV145" s="87"/>
      <c r="FPW145" s="87"/>
      <c r="FPX145" s="87"/>
      <c r="FPY145" s="87"/>
      <c r="FPZ145" s="87"/>
      <c r="FQA145" s="87"/>
      <c r="FQB145" s="87"/>
      <c r="FQC145" s="87"/>
      <c r="FQD145" s="87"/>
      <c r="FQE145" s="87"/>
      <c r="FQF145" s="87"/>
      <c r="FQG145" s="87"/>
      <c r="FQH145" s="87"/>
      <c r="FQI145" s="87"/>
      <c r="FQJ145" s="87"/>
      <c r="FQK145" s="87"/>
      <c r="FQL145" s="87"/>
      <c r="FQM145" s="87"/>
      <c r="FQN145" s="87"/>
      <c r="FQO145" s="87"/>
      <c r="FQP145" s="87"/>
      <c r="FQQ145" s="87"/>
      <c r="FQR145" s="87"/>
      <c r="FQS145" s="87"/>
      <c r="FQT145" s="87"/>
      <c r="FQU145" s="87"/>
      <c r="FQV145" s="87"/>
      <c r="FQW145" s="87"/>
      <c r="FQX145" s="87"/>
      <c r="FQY145" s="87"/>
      <c r="FQZ145" s="87"/>
      <c r="FRA145" s="87"/>
      <c r="FRB145" s="87"/>
      <c r="FRC145" s="87"/>
      <c r="FRD145" s="87"/>
      <c r="FRE145" s="87"/>
      <c r="FRF145" s="87"/>
      <c r="FRG145" s="87"/>
      <c r="FRH145" s="87"/>
      <c r="FRI145" s="87"/>
      <c r="FRJ145" s="87"/>
      <c r="FRK145" s="87"/>
      <c r="FRL145" s="87"/>
      <c r="FRM145" s="87"/>
      <c r="FRN145" s="87"/>
      <c r="FRO145" s="87"/>
      <c r="FRP145" s="87"/>
      <c r="FRQ145" s="87"/>
      <c r="FRR145" s="87"/>
      <c r="FRS145" s="87"/>
      <c r="FRT145" s="87"/>
      <c r="FRU145" s="87"/>
      <c r="FRV145" s="87"/>
      <c r="FRW145" s="87"/>
      <c r="FRX145" s="87"/>
      <c r="FRY145" s="87"/>
      <c r="FRZ145" s="87"/>
      <c r="FSA145" s="87"/>
      <c r="FSB145" s="87"/>
      <c r="FSC145" s="87"/>
      <c r="FSD145" s="87"/>
      <c r="FSE145" s="87"/>
      <c r="FSF145" s="87"/>
      <c r="FSG145" s="87"/>
      <c r="FSH145" s="87"/>
      <c r="FSI145" s="87"/>
      <c r="FSJ145" s="87"/>
      <c r="FSK145" s="87"/>
      <c r="FSL145" s="87"/>
      <c r="FSM145" s="87"/>
      <c r="FSN145" s="87"/>
      <c r="FSO145" s="87"/>
      <c r="FSP145" s="87"/>
      <c r="FSQ145" s="87"/>
      <c r="FSR145" s="87"/>
      <c r="FSS145" s="87"/>
      <c r="FST145" s="87"/>
      <c r="FSU145" s="87"/>
      <c r="FSV145" s="87"/>
      <c r="FSW145" s="87"/>
      <c r="FSX145" s="87"/>
      <c r="FSY145" s="87"/>
      <c r="FSZ145" s="87"/>
      <c r="FTA145" s="87"/>
      <c r="FTB145" s="87"/>
      <c r="FTC145" s="87"/>
      <c r="FTD145" s="87"/>
      <c r="FTE145" s="87"/>
      <c r="FTF145" s="87"/>
      <c r="FTG145" s="87"/>
      <c r="FTH145" s="87"/>
      <c r="FTI145" s="87"/>
      <c r="FTJ145" s="87"/>
      <c r="FTK145" s="87"/>
      <c r="FTL145" s="87"/>
      <c r="FTM145" s="87"/>
      <c r="FTN145" s="87"/>
      <c r="FTO145" s="87"/>
      <c r="FTP145" s="87"/>
      <c r="FTQ145" s="87"/>
      <c r="FTR145" s="87"/>
      <c r="FTS145" s="87"/>
      <c r="FTT145" s="87"/>
      <c r="FTU145" s="87"/>
      <c r="FTV145" s="87"/>
      <c r="FTW145" s="87"/>
      <c r="FTX145" s="87"/>
      <c r="FTY145" s="87"/>
      <c r="FTZ145" s="87"/>
      <c r="FUA145" s="87"/>
      <c r="FUB145" s="87"/>
      <c r="FUC145" s="87"/>
      <c r="FUD145" s="87"/>
      <c r="FUE145" s="87"/>
      <c r="FUF145" s="87"/>
      <c r="FUG145" s="87"/>
      <c r="FUH145" s="87"/>
      <c r="FUI145" s="87"/>
      <c r="FUJ145" s="87"/>
      <c r="FUK145" s="87"/>
      <c r="FUL145" s="87"/>
      <c r="FUM145" s="87"/>
      <c r="FUN145" s="87"/>
      <c r="FUO145" s="87"/>
      <c r="FUP145" s="87"/>
      <c r="FUQ145" s="87"/>
      <c r="FUR145" s="87"/>
      <c r="FUS145" s="87"/>
      <c r="FUT145" s="87"/>
      <c r="FUU145" s="87"/>
      <c r="FUV145" s="87"/>
      <c r="FUW145" s="87"/>
      <c r="FUX145" s="87"/>
      <c r="FUY145" s="87"/>
      <c r="FUZ145" s="87"/>
      <c r="FVA145" s="87"/>
      <c r="FVB145" s="87"/>
      <c r="FVC145" s="87"/>
      <c r="FVD145" s="87"/>
      <c r="FVE145" s="87"/>
      <c r="FVF145" s="87"/>
      <c r="FVG145" s="87"/>
      <c r="FVH145" s="87"/>
      <c r="FVI145" s="87"/>
      <c r="FVJ145" s="87"/>
      <c r="FVK145" s="87"/>
      <c r="FVL145" s="87"/>
      <c r="FVM145" s="87"/>
      <c r="FVN145" s="87"/>
      <c r="FVO145" s="87"/>
      <c r="FVP145" s="87"/>
      <c r="FVQ145" s="87"/>
      <c r="FVR145" s="87"/>
      <c r="FVS145" s="87"/>
      <c r="FVT145" s="87"/>
      <c r="FVU145" s="87"/>
      <c r="FVV145" s="87"/>
      <c r="FVW145" s="87"/>
      <c r="FVX145" s="87"/>
      <c r="FVY145" s="87"/>
      <c r="FVZ145" s="87"/>
      <c r="FWA145" s="87"/>
      <c r="FWB145" s="87"/>
      <c r="FWC145" s="87"/>
      <c r="FWD145" s="87"/>
      <c r="FWE145" s="87"/>
      <c r="FWF145" s="87"/>
      <c r="FWG145" s="87"/>
      <c r="FWH145" s="87"/>
      <c r="FWI145" s="87"/>
      <c r="FWJ145" s="87"/>
      <c r="FWK145" s="87"/>
      <c r="FWL145" s="87"/>
      <c r="FWM145" s="87"/>
      <c r="FWN145" s="87"/>
      <c r="FWO145" s="87"/>
      <c r="FWP145" s="87"/>
      <c r="FWQ145" s="87"/>
      <c r="FWR145" s="87"/>
      <c r="FWS145" s="87"/>
      <c r="FWT145" s="87"/>
      <c r="FWU145" s="87"/>
      <c r="FWV145" s="87"/>
      <c r="FWW145" s="87"/>
      <c r="FWX145" s="87"/>
      <c r="FWY145" s="87"/>
      <c r="FWZ145" s="87"/>
      <c r="FXA145" s="87"/>
      <c r="FXB145" s="87"/>
      <c r="FXC145" s="87"/>
      <c r="FXD145" s="87"/>
      <c r="FXE145" s="87"/>
      <c r="FXF145" s="87"/>
      <c r="FXG145" s="87"/>
      <c r="FXH145" s="87"/>
      <c r="FXI145" s="87"/>
      <c r="FXJ145" s="87"/>
      <c r="FXK145" s="87"/>
      <c r="FXL145" s="87"/>
      <c r="FXM145" s="87"/>
      <c r="FXN145" s="87"/>
      <c r="FXO145" s="87"/>
      <c r="FXP145" s="87"/>
      <c r="FXQ145" s="87"/>
      <c r="FXR145" s="87"/>
      <c r="FXS145" s="87"/>
      <c r="FXT145" s="87"/>
      <c r="FXU145" s="87"/>
      <c r="FXV145" s="87"/>
      <c r="FXW145" s="87"/>
      <c r="FXX145" s="87"/>
      <c r="FXY145" s="87"/>
      <c r="FXZ145" s="87"/>
      <c r="FYA145" s="87"/>
      <c r="FYB145" s="87"/>
      <c r="FYC145" s="87"/>
      <c r="FYD145" s="87"/>
      <c r="FYE145" s="87"/>
      <c r="FYF145" s="87"/>
      <c r="FYG145" s="87"/>
      <c r="FYH145" s="87"/>
      <c r="FYI145" s="87"/>
      <c r="FYJ145" s="87"/>
      <c r="FYK145" s="87"/>
      <c r="FYL145" s="87"/>
      <c r="FYM145" s="87"/>
      <c r="FYN145" s="87"/>
      <c r="FYO145" s="87"/>
      <c r="FYP145" s="87"/>
      <c r="FYQ145" s="87"/>
      <c r="FYR145" s="87"/>
      <c r="FYS145" s="87"/>
      <c r="FYT145" s="87"/>
      <c r="FYU145" s="87"/>
      <c r="FYV145" s="87"/>
      <c r="FYW145" s="87"/>
      <c r="FYX145" s="87"/>
      <c r="FYY145" s="87"/>
      <c r="FYZ145" s="87"/>
      <c r="FZA145" s="87"/>
      <c r="FZB145" s="87"/>
      <c r="FZC145" s="87"/>
      <c r="FZD145" s="87"/>
      <c r="FZE145" s="87"/>
      <c r="FZF145" s="87"/>
      <c r="FZG145" s="87"/>
      <c r="FZH145" s="87"/>
      <c r="FZI145" s="87"/>
      <c r="FZJ145" s="87"/>
      <c r="FZK145" s="87"/>
      <c r="FZL145" s="87"/>
      <c r="FZM145" s="87"/>
      <c r="FZN145" s="87"/>
      <c r="FZO145" s="87"/>
      <c r="FZP145" s="87"/>
      <c r="FZQ145" s="87"/>
      <c r="FZR145" s="87"/>
      <c r="FZS145" s="87"/>
      <c r="FZT145" s="87"/>
      <c r="FZU145" s="87"/>
      <c r="FZV145" s="87"/>
      <c r="FZW145" s="87"/>
      <c r="FZX145" s="87"/>
      <c r="FZY145" s="87"/>
      <c r="FZZ145" s="87"/>
      <c r="GAA145" s="87"/>
      <c r="GAB145" s="87"/>
      <c r="GAC145" s="87"/>
      <c r="GAD145" s="87"/>
      <c r="GAE145" s="87"/>
      <c r="GAF145" s="87"/>
      <c r="GAG145" s="87"/>
      <c r="GAH145" s="87"/>
      <c r="GAI145" s="87"/>
      <c r="GAJ145" s="87"/>
      <c r="GAK145" s="87"/>
      <c r="GAL145" s="87"/>
      <c r="GAM145" s="87"/>
      <c r="GAN145" s="87"/>
      <c r="GAO145" s="87"/>
      <c r="GAP145" s="87"/>
      <c r="GAQ145" s="87"/>
      <c r="GAR145" s="87"/>
      <c r="GAS145" s="87"/>
      <c r="GAT145" s="87"/>
      <c r="GAU145" s="87"/>
      <c r="GAV145" s="87"/>
      <c r="GAW145" s="87"/>
      <c r="GAX145" s="87"/>
      <c r="GAY145" s="87"/>
      <c r="GAZ145" s="87"/>
      <c r="GBA145" s="87"/>
      <c r="GBB145" s="87"/>
      <c r="GBC145" s="87"/>
      <c r="GBD145" s="87"/>
      <c r="GBE145" s="87"/>
      <c r="GBF145" s="87"/>
      <c r="GBG145" s="87"/>
      <c r="GBH145" s="87"/>
      <c r="GBI145" s="87"/>
      <c r="GBJ145" s="87"/>
      <c r="GBK145" s="87"/>
      <c r="GBL145" s="87"/>
      <c r="GBM145" s="87"/>
      <c r="GBN145" s="87"/>
      <c r="GBO145" s="87"/>
      <c r="GBP145" s="87"/>
      <c r="GBQ145" s="87"/>
      <c r="GBR145" s="87"/>
      <c r="GBS145" s="87"/>
      <c r="GBT145" s="87"/>
      <c r="GBU145" s="87"/>
      <c r="GBV145" s="87"/>
      <c r="GBW145" s="87"/>
      <c r="GBX145" s="87"/>
      <c r="GBY145" s="87"/>
      <c r="GBZ145" s="87"/>
      <c r="GCA145" s="87"/>
      <c r="GCB145" s="87"/>
      <c r="GCC145" s="87"/>
      <c r="GCD145" s="87"/>
      <c r="GCE145" s="87"/>
      <c r="GCF145" s="87"/>
      <c r="GCG145" s="87"/>
      <c r="GCH145" s="87"/>
      <c r="GCI145" s="87"/>
      <c r="GCJ145" s="87"/>
      <c r="GCK145" s="87"/>
      <c r="GCL145" s="87"/>
      <c r="GCM145" s="87"/>
      <c r="GCN145" s="87"/>
      <c r="GCO145" s="87"/>
      <c r="GCP145" s="87"/>
      <c r="GCQ145" s="87"/>
      <c r="GCR145" s="87"/>
      <c r="GCS145" s="87"/>
      <c r="GCT145" s="87"/>
      <c r="GCU145" s="87"/>
      <c r="GCV145" s="87"/>
      <c r="GCW145" s="87"/>
      <c r="GCX145" s="87"/>
      <c r="GCY145" s="87"/>
      <c r="GCZ145" s="87"/>
      <c r="GDA145" s="87"/>
      <c r="GDB145" s="87"/>
      <c r="GDC145" s="87"/>
      <c r="GDD145" s="87"/>
      <c r="GDE145" s="87"/>
      <c r="GDF145" s="87"/>
      <c r="GDG145" s="87"/>
      <c r="GDH145" s="87"/>
      <c r="GDI145" s="87"/>
      <c r="GDJ145" s="87"/>
      <c r="GDK145" s="87"/>
      <c r="GDL145" s="87"/>
      <c r="GDM145" s="87"/>
      <c r="GDN145" s="87"/>
      <c r="GDO145" s="87"/>
      <c r="GDP145" s="87"/>
      <c r="GDQ145" s="87"/>
      <c r="GDR145" s="87"/>
      <c r="GDS145" s="87"/>
      <c r="GDT145" s="87"/>
      <c r="GDU145" s="87"/>
      <c r="GDV145" s="87"/>
      <c r="GDW145" s="87"/>
      <c r="GDX145" s="87"/>
      <c r="GDY145" s="87"/>
      <c r="GDZ145" s="87"/>
      <c r="GEA145" s="87"/>
      <c r="GEB145" s="87"/>
      <c r="GEC145" s="87"/>
      <c r="GED145" s="87"/>
      <c r="GEE145" s="87"/>
      <c r="GEF145" s="87"/>
      <c r="GEG145" s="87"/>
      <c r="GEH145" s="87"/>
      <c r="GEI145" s="87"/>
      <c r="GEJ145" s="87"/>
      <c r="GEK145" s="87"/>
      <c r="GEL145" s="87"/>
      <c r="GEM145" s="87"/>
      <c r="GEN145" s="87"/>
      <c r="GEO145" s="87"/>
      <c r="GEP145" s="87"/>
      <c r="GEQ145" s="87"/>
      <c r="GER145" s="87"/>
      <c r="GES145" s="87"/>
      <c r="GET145" s="87"/>
      <c r="GEU145" s="87"/>
      <c r="GEV145" s="87"/>
      <c r="GEW145" s="87"/>
      <c r="GEX145" s="87"/>
      <c r="GEY145" s="87"/>
      <c r="GEZ145" s="87"/>
      <c r="GFA145" s="87"/>
      <c r="GFB145" s="87"/>
      <c r="GFC145" s="87"/>
      <c r="GFD145" s="87"/>
      <c r="GFE145" s="87"/>
      <c r="GFF145" s="87"/>
      <c r="GFG145" s="87"/>
      <c r="GFH145" s="87"/>
      <c r="GFI145" s="87"/>
      <c r="GFJ145" s="87"/>
      <c r="GFK145" s="87"/>
      <c r="GFL145" s="87"/>
      <c r="GFM145" s="87"/>
      <c r="GFN145" s="87"/>
      <c r="GFO145" s="87"/>
      <c r="GFP145" s="87"/>
      <c r="GFQ145" s="87"/>
      <c r="GFR145" s="87"/>
      <c r="GFS145" s="87"/>
      <c r="GFT145" s="87"/>
      <c r="GFU145" s="87"/>
      <c r="GFV145" s="87"/>
      <c r="GFW145" s="87"/>
      <c r="GFX145" s="87"/>
      <c r="GFY145" s="87"/>
      <c r="GFZ145" s="87"/>
      <c r="GGA145" s="87"/>
      <c r="GGB145" s="87"/>
      <c r="GGC145" s="87"/>
      <c r="GGD145" s="87"/>
      <c r="GGE145" s="87"/>
      <c r="GGF145" s="87"/>
      <c r="GGG145" s="87"/>
      <c r="GGH145" s="87"/>
      <c r="GGI145" s="87"/>
      <c r="GGJ145" s="87"/>
      <c r="GGK145" s="87"/>
      <c r="GGL145" s="87"/>
      <c r="GGM145" s="87"/>
      <c r="GGN145" s="87"/>
      <c r="GGO145" s="87"/>
      <c r="GGP145" s="87"/>
      <c r="GGQ145" s="87"/>
      <c r="GGR145" s="87"/>
      <c r="GGS145" s="87"/>
      <c r="GGT145" s="87"/>
      <c r="GGU145" s="87"/>
      <c r="GGV145" s="87"/>
      <c r="GGW145" s="87"/>
      <c r="GGX145" s="87"/>
      <c r="GGY145" s="87"/>
      <c r="GGZ145" s="87"/>
      <c r="GHA145" s="87"/>
      <c r="GHB145" s="87"/>
      <c r="GHC145" s="87"/>
      <c r="GHD145" s="87"/>
      <c r="GHE145" s="87"/>
      <c r="GHF145" s="87"/>
      <c r="GHG145" s="87"/>
      <c r="GHH145" s="87"/>
      <c r="GHI145" s="87"/>
      <c r="GHJ145" s="87"/>
      <c r="GHK145" s="87"/>
      <c r="GHL145" s="87"/>
      <c r="GHM145" s="87"/>
      <c r="GHN145" s="87"/>
      <c r="GHO145" s="87"/>
      <c r="GHP145" s="87"/>
      <c r="GHQ145" s="87"/>
      <c r="GHR145" s="87"/>
      <c r="GHS145" s="87"/>
      <c r="GHT145" s="87"/>
      <c r="GHU145" s="87"/>
      <c r="GHV145" s="87"/>
      <c r="GHW145" s="87"/>
      <c r="GHX145" s="87"/>
      <c r="GHY145" s="87"/>
      <c r="GHZ145" s="87"/>
      <c r="GIA145" s="87"/>
      <c r="GIB145" s="87"/>
      <c r="GIC145" s="87"/>
      <c r="GID145" s="87"/>
      <c r="GIE145" s="87"/>
      <c r="GIF145" s="87"/>
      <c r="GIG145" s="87"/>
      <c r="GIH145" s="87"/>
      <c r="GII145" s="87"/>
      <c r="GIJ145" s="87"/>
      <c r="GIK145" s="87"/>
      <c r="GIL145" s="87"/>
      <c r="GIM145" s="87"/>
      <c r="GIN145" s="87"/>
      <c r="GIO145" s="87"/>
      <c r="GIP145" s="87"/>
      <c r="GIQ145" s="87"/>
      <c r="GIR145" s="87"/>
      <c r="GIS145" s="87"/>
      <c r="GIT145" s="87"/>
      <c r="GIU145" s="87"/>
      <c r="GIV145" s="87"/>
      <c r="GIW145" s="87"/>
      <c r="GIX145" s="87"/>
      <c r="GIY145" s="87"/>
      <c r="GIZ145" s="87"/>
      <c r="GJA145" s="87"/>
      <c r="GJB145" s="87"/>
      <c r="GJC145" s="87"/>
      <c r="GJD145" s="87"/>
      <c r="GJE145" s="87"/>
      <c r="GJF145" s="87"/>
      <c r="GJG145" s="87"/>
      <c r="GJH145" s="87"/>
      <c r="GJI145" s="87"/>
      <c r="GJJ145" s="87"/>
      <c r="GJK145" s="87"/>
      <c r="GJL145" s="87"/>
      <c r="GJM145" s="87"/>
      <c r="GJN145" s="87"/>
      <c r="GJO145" s="87"/>
      <c r="GJP145" s="87"/>
      <c r="GJQ145" s="87"/>
      <c r="GJR145" s="87"/>
      <c r="GJS145" s="87"/>
      <c r="GJT145" s="87"/>
      <c r="GJU145" s="87"/>
      <c r="GJV145" s="87"/>
      <c r="GJW145" s="87"/>
      <c r="GJX145" s="87"/>
      <c r="GJY145" s="87"/>
      <c r="GJZ145" s="87"/>
      <c r="GKA145" s="87"/>
      <c r="GKB145" s="87"/>
      <c r="GKC145" s="87"/>
      <c r="GKD145" s="87"/>
      <c r="GKE145" s="87"/>
      <c r="GKF145" s="87"/>
      <c r="GKG145" s="87"/>
      <c r="GKH145" s="87"/>
      <c r="GKI145" s="87"/>
      <c r="GKJ145" s="87"/>
      <c r="GKK145" s="87"/>
      <c r="GKL145" s="87"/>
      <c r="GKM145" s="87"/>
      <c r="GKN145" s="87"/>
      <c r="GKO145" s="87"/>
      <c r="GKP145" s="87"/>
      <c r="GKQ145" s="87"/>
      <c r="GKR145" s="87"/>
      <c r="GKS145" s="87"/>
      <c r="GKT145" s="87"/>
      <c r="GKU145" s="87"/>
      <c r="GKV145" s="87"/>
      <c r="GKW145" s="87"/>
      <c r="GKX145" s="87"/>
      <c r="GKY145" s="87"/>
      <c r="GKZ145" s="87"/>
      <c r="GLA145" s="87"/>
      <c r="GLB145" s="87"/>
      <c r="GLC145" s="87"/>
      <c r="GLD145" s="87"/>
      <c r="GLE145" s="87"/>
      <c r="GLF145" s="87"/>
      <c r="GLG145" s="87"/>
      <c r="GLH145" s="87"/>
      <c r="GLI145" s="87"/>
      <c r="GLJ145" s="87"/>
      <c r="GLK145" s="87"/>
      <c r="GLL145" s="87"/>
      <c r="GLM145" s="87"/>
      <c r="GLN145" s="87"/>
      <c r="GLO145" s="87"/>
      <c r="GLP145" s="87"/>
      <c r="GLQ145" s="87"/>
      <c r="GLR145" s="87"/>
      <c r="GLS145" s="87"/>
      <c r="GLT145" s="87"/>
      <c r="GLU145" s="87"/>
      <c r="GLV145" s="87"/>
      <c r="GLW145" s="87"/>
      <c r="GLX145" s="87"/>
      <c r="GLY145" s="87"/>
      <c r="GLZ145" s="87"/>
      <c r="GMA145" s="87"/>
      <c r="GMB145" s="87"/>
      <c r="GMC145" s="87"/>
      <c r="GMD145" s="87"/>
      <c r="GME145" s="87"/>
      <c r="GMF145" s="87"/>
      <c r="GMG145" s="87"/>
      <c r="GMH145" s="87"/>
      <c r="GMI145" s="87"/>
      <c r="GMJ145" s="87"/>
      <c r="GMK145" s="87"/>
      <c r="GML145" s="87"/>
      <c r="GMM145" s="87"/>
      <c r="GMN145" s="87"/>
      <c r="GMO145" s="87"/>
      <c r="GMP145" s="87"/>
      <c r="GMQ145" s="87"/>
      <c r="GMR145" s="87"/>
      <c r="GMS145" s="87"/>
      <c r="GMT145" s="87"/>
      <c r="GMU145" s="87"/>
      <c r="GMV145" s="87"/>
      <c r="GMW145" s="87"/>
      <c r="GMX145" s="87"/>
      <c r="GMY145" s="87"/>
      <c r="GMZ145" s="87"/>
      <c r="GNA145" s="87"/>
      <c r="GNB145" s="87"/>
      <c r="GNC145" s="87"/>
      <c r="GND145" s="87"/>
      <c r="GNE145" s="87"/>
      <c r="GNF145" s="87"/>
      <c r="GNG145" s="87"/>
      <c r="GNH145" s="87"/>
      <c r="GNI145" s="87"/>
      <c r="GNJ145" s="87"/>
      <c r="GNK145" s="87"/>
      <c r="GNL145" s="87"/>
      <c r="GNM145" s="87"/>
      <c r="GNN145" s="87"/>
      <c r="GNO145" s="87"/>
      <c r="GNP145" s="87"/>
      <c r="GNQ145" s="87"/>
      <c r="GNR145" s="87"/>
      <c r="GNS145" s="87"/>
      <c r="GNT145" s="87"/>
      <c r="GNU145" s="87"/>
      <c r="GNV145" s="87"/>
      <c r="GNW145" s="87"/>
      <c r="GNX145" s="87"/>
      <c r="GNY145" s="87"/>
      <c r="GNZ145" s="87"/>
      <c r="GOA145" s="87"/>
      <c r="GOB145" s="87"/>
      <c r="GOC145" s="87"/>
      <c r="GOD145" s="87"/>
      <c r="GOE145" s="87"/>
      <c r="GOF145" s="87"/>
      <c r="GOG145" s="87"/>
      <c r="GOH145" s="87"/>
      <c r="GOI145" s="87"/>
      <c r="GOJ145" s="87"/>
      <c r="GOK145" s="87"/>
      <c r="GOL145" s="87"/>
      <c r="GOM145" s="87"/>
      <c r="GON145" s="87"/>
      <c r="GOO145" s="87"/>
      <c r="GOP145" s="87"/>
      <c r="GOQ145" s="87"/>
      <c r="GOR145" s="87"/>
      <c r="GOS145" s="87"/>
      <c r="GOT145" s="87"/>
      <c r="GOU145" s="87"/>
      <c r="GOV145" s="87"/>
      <c r="GOW145" s="87"/>
      <c r="GOX145" s="87"/>
      <c r="GOY145" s="87"/>
      <c r="GOZ145" s="87"/>
      <c r="GPA145" s="87"/>
      <c r="GPB145" s="87"/>
      <c r="GPC145" s="87"/>
      <c r="GPD145" s="87"/>
      <c r="GPE145" s="87"/>
      <c r="GPF145" s="87"/>
      <c r="GPG145" s="87"/>
      <c r="GPH145" s="87"/>
      <c r="GPI145" s="87"/>
      <c r="GPJ145" s="87"/>
      <c r="GPK145" s="87"/>
      <c r="GPL145" s="87"/>
      <c r="GPM145" s="87"/>
      <c r="GPN145" s="87"/>
      <c r="GPO145" s="87"/>
      <c r="GPP145" s="87"/>
      <c r="GPQ145" s="87"/>
      <c r="GPR145" s="87"/>
      <c r="GPS145" s="87"/>
      <c r="GPT145" s="87"/>
      <c r="GPU145" s="87"/>
      <c r="GPV145" s="87"/>
      <c r="GPW145" s="87"/>
      <c r="GPX145" s="87"/>
      <c r="GPY145" s="87"/>
      <c r="GPZ145" s="87"/>
      <c r="GQA145" s="87"/>
      <c r="GQB145" s="87"/>
      <c r="GQC145" s="87"/>
      <c r="GQD145" s="87"/>
      <c r="GQE145" s="87"/>
      <c r="GQF145" s="87"/>
      <c r="GQG145" s="87"/>
      <c r="GQH145" s="87"/>
      <c r="GQI145" s="87"/>
      <c r="GQJ145" s="87"/>
      <c r="GQK145" s="87"/>
      <c r="GQL145" s="87"/>
      <c r="GQM145" s="87"/>
      <c r="GQN145" s="87"/>
      <c r="GQO145" s="87"/>
      <c r="GQP145" s="87"/>
      <c r="GQQ145" s="87"/>
      <c r="GQR145" s="87"/>
      <c r="GQS145" s="87"/>
      <c r="GQT145" s="87"/>
      <c r="GQU145" s="87"/>
      <c r="GQV145" s="87"/>
      <c r="GQW145" s="87"/>
      <c r="GQX145" s="87"/>
      <c r="GQY145" s="87"/>
      <c r="GQZ145" s="87"/>
      <c r="GRA145" s="87"/>
      <c r="GRB145" s="87"/>
      <c r="GRC145" s="87"/>
      <c r="GRD145" s="87"/>
      <c r="GRE145" s="87"/>
      <c r="GRF145" s="87"/>
      <c r="GRG145" s="87"/>
      <c r="GRH145" s="87"/>
      <c r="GRI145" s="87"/>
      <c r="GRJ145" s="87"/>
      <c r="GRK145" s="87"/>
      <c r="GRL145" s="87"/>
      <c r="GRM145" s="87"/>
      <c r="GRN145" s="87"/>
      <c r="GRO145" s="87"/>
      <c r="GRP145" s="87"/>
      <c r="GRQ145" s="87"/>
      <c r="GRR145" s="87"/>
      <c r="GRS145" s="87"/>
      <c r="GRT145" s="87"/>
      <c r="GRU145" s="87"/>
      <c r="GRV145" s="87"/>
      <c r="GRW145" s="87"/>
      <c r="GRX145" s="87"/>
      <c r="GRY145" s="87"/>
      <c r="GRZ145" s="87"/>
      <c r="GSA145" s="87"/>
      <c r="GSB145" s="87"/>
      <c r="GSC145" s="87"/>
      <c r="GSD145" s="87"/>
      <c r="GSE145" s="87"/>
      <c r="GSF145" s="87"/>
      <c r="GSG145" s="87"/>
      <c r="GSH145" s="87"/>
      <c r="GSI145" s="87"/>
      <c r="GSJ145" s="87"/>
      <c r="GSK145" s="87"/>
      <c r="GSL145" s="87"/>
      <c r="GSM145" s="87"/>
      <c r="GSN145" s="87"/>
      <c r="GSO145" s="87"/>
      <c r="GSP145" s="87"/>
      <c r="GSQ145" s="87"/>
      <c r="GSR145" s="87"/>
      <c r="GSS145" s="87"/>
      <c r="GST145" s="87"/>
      <c r="GSU145" s="87"/>
      <c r="GSV145" s="87"/>
      <c r="GSW145" s="87"/>
      <c r="GSX145" s="87"/>
      <c r="GSY145" s="87"/>
      <c r="GSZ145" s="87"/>
      <c r="GTA145" s="87"/>
      <c r="GTB145" s="87"/>
      <c r="GTC145" s="87"/>
      <c r="GTD145" s="87"/>
      <c r="GTE145" s="87"/>
      <c r="GTF145" s="87"/>
      <c r="GTG145" s="87"/>
      <c r="GTH145" s="87"/>
      <c r="GTI145" s="87"/>
      <c r="GTJ145" s="87"/>
      <c r="GTK145" s="87"/>
      <c r="GTL145" s="87"/>
      <c r="GTM145" s="87"/>
      <c r="GTN145" s="87"/>
      <c r="GTO145" s="87"/>
      <c r="GTP145" s="87"/>
      <c r="GTQ145" s="87"/>
      <c r="GTR145" s="87"/>
      <c r="GTS145" s="87"/>
      <c r="GTT145" s="87"/>
      <c r="GTU145" s="87"/>
      <c r="GTV145" s="87"/>
      <c r="GTW145" s="87"/>
      <c r="GTX145" s="87"/>
      <c r="GTY145" s="87"/>
      <c r="GTZ145" s="87"/>
      <c r="GUA145" s="87"/>
      <c r="GUB145" s="87"/>
      <c r="GUC145" s="87"/>
      <c r="GUD145" s="87"/>
      <c r="GUE145" s="87"/>
      <c r="GUF145" s="87"/>
      <c r="GUG145" s="87"/>
      <c r="GUH145" s="87"/>
      <c r="GUI145" s="87"/>
      <c r="GUJ145" s="87"/>
      <c r="GUK145" s="87"/>
      <c r="GUL145" s="87"/>
      <c r="GUM145" s="87"/>
      <c r="GUN145" s="87"/>
      <c r="GUO145" s="87"/>
      <c r="GUP145" s="87"/>
      <c r="GUQ145" s="87"/>
      <c r="GUR145" s="87"/>
      <c r="GUS145" s="87"/>
      <c r="GUT145" s="87"/>
      <c r="GUU145" s="87"/>
      <c r="GUV145" s="87"/>
      <c r="GUW145" s="87"/>
      <c r="GUX145" s="87"/>
      <c r="GUY145" s="87"/>
      <c r="GUZ145" s="87"/>
      <c r="GVA145" s="87"/>
      <c r="GVB145" s="87"/>
      <c r="GVC145" s="87"/>
      <c r="GVD145" s="87"/>
      <c r="GVE145" s="87"/>
      <c r="GVF145" s="87"/>
      <c r="GVG145" s="87"/>
      <c r="GVH145" s="87"/>
      <c r="GVI145" s="87"/>
      <c r="GVJ145" s="87"/>
      <c r="GVK145" s="87"/>
      <c r="GVL145" s="87"/>
      <c r="GVM145" s="87"/>
      <c r="GVN145" s="87"/>
      <c r="GVO145" s="87"/>
      <c r="GVP145" s="87"/>
      <c r="GVQ145" s="87"/>
      <c r="GVR145" s="87"/>
      <c r="GVS145" s="87"/>
      <c r="GVT145" s="87"/>
      <c r="GVU145" s="87"/>
      <c r="GVV145" s="87"/>
      <c r="GVW145" s="87"/>
      <c r="GVX145" s="87"/>
      <c r="GVY145" s="87"/>
      <c r="GVZ145" s="87"/>
      <c r="GWA145" s="87"/>
      <c r="GWB145" s="87"/>
      <c r="GWC145" s="87"/>
      <c r="GWD145" s="87"/>
      <c r="GWE145" s="87"/>
      <c r="GWF145" s="87"/>
      <c r="GWG145" s="87"/>
      <c r="GWH145" s="87"/>
      <c r="GWI145" s="87"/>
      <c r="GWJ145" s="87"/>
      <c r="GWK145" s="87"/>
      <c r="GWL145" s="87"/>
      <c r="GWM145" s="87"/>
      <c r="GWN145" s="87"/>
      <c r="GWO145" s="87"/>
      <c r="GWP145" s="87"/>
      <c r="GWQ145" s="87"/>
      <c r="GWR145" s="87"/>
      <c r="GWS145" s="87"/>
      <c r="GWT145" s="87"/>
      <c r="GWU145" s="87"/>
      <c r="GWV145" s="87"/>
      <c r="GWW145" s="87"/>
      <c r="GWX145" s="87"/>
      <c r="GWY145" s="87"/>
      <c r="GWZ145" s="87"/>
      <c r="GXA145" s="87"/>
      <c r="GXB145" s="87"/>
      <c r="GXC145" s="87"/>
      <c r="GXD145" s="87"/>
      <c r="GXE145" s="87"/>
      <c r="GXF145" s="87"/>
      <c r="GXG145" s="87"/>
      <c r="GXH145" s="87"/>
      <c r="GXI145" s="87"/>
      <c r="GXJ145" s="87"/>
      <c r="GXK145" s="87"/>
      <c r="GXL145" s="87"/>
      <c r="GXM145" s="87"/>
      <c r="GXN145" s="87"/>
      <c r="GXO145" s="87"/>
      <c r="GXP145" s="87"/>
      <c r="GXQ145" s="87"/>
      <c r="GXR145" s="87"/>
      <c r="GXS145" s="87"/>
      <c r="GXT145" s="87"/>
      <c r="GXU145" s="87"/>
      <c r="GXV145" s="87"/>
      <c r="GXW145" s="87"/>
      <c r="GXX145" s="87"/>
      <c r="GXY145" s="87"/>
      <c r="GXZ145" s="87"/>
      <c r="GYA145" s="87"/>
      <c r="GYB145" s="87"/>
      <c r="GYC145" s="87"/>
      <c r="GYD145" s="87"/>
      <c r="GYE145" s="87"/>
      <c r="GYF145" s="87"/>
      <c r="GYG145" s="87"/>
      <c r="GYH145" s="87"/>
      <c r="GYI145" s="87"/>
      <c r="GYJ145" s="87"/>
      <c r="GYK145" s="87"/>
      <c r="GYL145" s="87"/>
      <c r="GYM145" s="87"/>
      <c r="GYN145" s="87"/>
      <c r="GYO145" s="87"/>
      <c r="GYP145" s="87"/>
      <c r="GYQ145" s="87"/>
      <c r="GYR145" s="87"/>
      <c r="GYS145" s="87"/>
      <c r="GYT145" s="87"/>
      <c r="GYU145" s="87"/>
      <c r="GYV145" s="87"/>
      <c r="GYW145" s="87"/>
      <c r="GYX145" s="87"/>
      <c r="GYY145" s="87"/>
      <c r="GYZ145" s="87"/>
      <c r="GZA145" s="87"/>
      <c r="GZB145" s="87"/>
      <c r="GZC145" s="87"/>
      <c r="GZD145" s="87"/>
      <c r="GZE145" s="87"/>
      <c r="GZF145" s="87"/>
      <c r="GZG145" s="87"/>
      <c r="GZH145" s="87"/>
      <c r="GZI145" s="87"/>
      <c r="GZJ145" s="87"/>
      <c r="GZK145" s="87"/>
      <c r="GZL145" s="87"/>
      <c r="GZM145" s="87"/>
      <c r="GZN145" s="87"/>
      <c r="GZO145" s="87"/>
      <c r="GZP145" s="87"/>
      <c r="GZQ145" s="87"/>
      <c r="GZR145" s="87"/>
      <c r="GZS145" s="87"/>
      <c r="GZT145" s="87"/>
      <c r="GZU145" s="87"/>
      <c r="GZV145" s="87"/>
      <c r="GZW145" s="87"/>
      <c r="GZX145" s="87"/>
      <c r="GZY145" s="87"/>
      <c r="GZZ145" s="87"/>
      <c r="HAA145" s="87"/>
      <c r="HAB145" s="87"/>
      <c r="HAC145" s="87"/>
      <c r="HAD145" s="87"/>
      <c r="HAE145" s="87"/>
      <c r="HAF145" s="87"/>
      <c r="HAG145" s="87"/>
      <c r="HAH145" s="87"/>
      <c r="HAI145" s="87"/>
      <c r="HAJ145" s="87"/>
      <c r="HAK145" s="87"/>
      <c r="HAL145" s="87"/>
      <c r="HAM145" s="87"/>
      <c r="HAN145" s="87"/>
      <c r="HAO145" s="87"/>
      <c r="HAP145" s="87"/>
      <c r="HAQ145" s="87"/>
      <c r="HAR145" s="87"/>
      <c r="HAS145" s="87"/>
      <c r="HAT145" s="87"/>
      <c r="HAU145" s="87"/>
      <c r="HAV145" s="87"/>
      <c r="HAW145" s="87"/>
      <c r="HAX145" s="87"/>
      <c r="HAY145" s="87"/>
      <c r="HAZ145" s="87"/>
      <c r="HBA145" s="87"/>
      <c r="HBB145" s="87"/>
      <c r="HBC145" s="87"/>
      <c r="HBD145" s="87"/>
      <c r="HBE145" s="87"/>
      <c r="HBF145" s="87"/>
      <c r="HBG145" s="87"/>
      <c r="HBH145" s="87"/>
      <c r="HBI145" s="87"/>
      <c r="HBJ145" s="87"/>
      <c r="HBK145" s="87"/>
      <c r="HBL145" s="87"/>
      <c r="HBM145" s="87"/>
      <c r="HBN145" s="87"/>
      <c r="HBO145" s="87"/>
      <c r="HBP145" s="87"/>
      <c r="HBQ145" s="87"/>
      <c r="HBR145" s="87"/>
      <c r="HBS145" s="87"/>
      <c r="HBT145" s="87"/>
      <c r="HBU145" s="87"/>
      <c r="HBV145" s="87"/>
      <c r="HBW145" s="87"/>
      <c r="HBX145" s="87"/>
      <c r="HBY145" s="87"/>
      <c r="HBZ145" s="87"/>
      <c r="HCA145" s="87"/>
      <c r="HCB145" s="87"/>
      <c r="HCC145" s="87"/>
      <c r="HCD145" s="87"/>
      <c r="HCE145" s="87"/>
      <c r="HCF145" s="87"/>
      <c r="HCG145" s="87"/>
      <c r="HCH145" s="87"/>
      <c r="HCI145" s="87"/>
      <c r="HCJ145" s="87"/>
      <c r="HCK145" s="87"/>
      <c r="HCL145" s="87"/>
      <c r="HCM145" s="87"/>
      <c r="HCN145" s="87"/>
      <c r="HCO145" s="87"/>
      <c r="HCP145" s="87"/>
      <c r="HCQ145" s="87"/>
      <c r="HCR145" s="87"/>
      <c r="HCS145" s="87"/>
      <c r="HCT145" s="87"/>
      <c r="HCU145" s="87"/>
      <c r="HCV145" s="87"/>
      <c r="HCW145" s="87"/>
      <c r="HCX145" s="87"/>
      <c r="HCY145" s="87"/>
      <c r="HCZ145" s="87"/>
      <c r="HDA145" s="87"/>
      <c r="HDB145" s="87"/>
      <c r="HDC145" s="87"/>
      <c r="HDD145" s="87"/>
      <c r="HDE145" s="87"/>
      <c r="HDF145" s="87"/>
      <c r="HDG145" s="87"/>
      <c r="HDH145" s="87"/>
      <c r="HDI145" s="87"/>
      <c r="HDJ145" s="87"/>
      <c r="HDK145" s="87"/>
      <c r="HDL145" s="87"/>
      <c r="HDM145" s="87"/>
      <c r="HDN145" s="87"/>
      <c r="HDO145" s="87"/>
      <c r="HDP145" s="87"/>
      <c r="HDQ145" s="87"/>
      <c r="HDR145" s="87"/>
      <c r="HDS145" s="87"/>
      <c r="HDT145" s="87"/>
      <c r="HDU145" s="87"/>
      <c r="HDV145" s="87"/>
      <c r="HDW145" s="87"/>
      <c r="HDX145" s="87"/>
      <c r="HDY145" s="87"/>
      <c r="HDZ145" s="87"/>
      <c r="HEA145" s="87"/>
      <c r="HEB145" s="87"/>
      <c r="HEC145" s="87"/>
      <c r="HED145" s="87"/>
      <c r="HEE145" s="87"/>
      <c r="HEF145" s="87"/>
      <c r="HEG145" s="87"/>
      <c r="HEH145" s="87"/>
      <c r="HEI145" s="87"/>
      <c r="HEJ145" s="87"/>
      <c r="HEK145" s="87"/>
      <c r="HEL145" s="87"/>
      <c r="HEM145" s="87"/>
      <c r="HEN145" s="87"/>
      <c r="HEO145" s="87"/>
      <c r="HEP145" s="87"/>
      <c r="HEQ145" s="87"/>
      <c r="HER145" s="87"/>
      <c r="HES145" s="87"/>
      <c r="HET145" s="87"/>
      <c r="HEU145" s="87"/>
      <c r="HEV145" s="87"/>
      <c r="HEW145" s="87"/>
      <c r="HEX145" s="87"/>
      <c r="HEY145" s="87"/>
      <c r="HEZ145" s="87"/>
      <c r="HFA145" s="87"/>
      <c r="HFB145" s="87"/>
      <c r="HFC145" s="87"/>
      <c r="HFD145" s="87"/>
      <c r="HFE145" s="87"/>
      <c r="HFF145" s="87"/>
      <c r="HFG145" s="87"/>
      <c r="HFH145" s="87"/>
      <c r="HFI145" s="87"/>
      <c r="HFJ145" s="87"/>
      <c r="HFK145" s="87"/>
      <c r="HFL145" s="87"/>
      <c r="HFM145" s="87"/>
      <c r="HFN145" s="87"/>
      <c r="HFO145" s="87"/>
      <c r="HFP145" s="87"/>
      <c r="HFQ145" s="87"/>
      <c r="HFR145" s="87"/>
      <c r="HFS145" s="87"/>
      <c r="HFT145" s="87"/>
      <c r="HFU145" s="87"/>
      <c r="HFV145" s="87"/>
      <c r="HFW145" s="87"/>
      <c r="HFX145" s="87"/>
      <c r="HFY145" s="87"/>
      <c r="HFZ145" s="87"/>
      <c r="HGA145" s="87"/>
      <c r="HGB145" s="87"/>
      <c r="HGC145" s="87"/>
      <c r="HGD145" s="87"/>
      <c r="HGE145" s="87"/>
      <c r="HGF145" s="87"/>
      <c r="HGG145" s="87"/>
      <c r="HGH145" s="87"/>
      <c r="HGI145" s="87"/>
      <c r="HGJ145" s="87"/>
      <c r="HGK145" s="87"/>
      <c r="HGL145" s="87"/>
      <c r="HGM145" s="87"/>
      <c r="HGN145" s="87"/>
      <c r="HGO145" s="87"/>
      <c r="HGP145" s="87"/>
      <c r="HGQ145" s="87"/>
      <c r="HGR145" s="87"/>
      <c r="HGS145" s="87"/>
      <c r="HGT145" s="87"/>
      <c r="HGU145" s="87"/>
      <c r="HGV145" s="87"/>
      <c r="HGW145" s="87"/>
      <c r="HGX145" s="87"/>
      <c r="HGY145" s="87"/>
      <c r="HGZ145" s="87"/>
      <c r="HHA145" s="87"/>
      <c r="HHB145" s="87"/>
      <c r="HHC145" s="87"/>
      <c r="HHD145" s="87"/>
      <c r="HHE145" s="87"/>
      <c r="HHF145" s="87"/>
      <c r="HHG145" s="87"/>
      <c r="HHH145" s="87"/>
      <c r="HHI145" s="87"/>
      <c r="HHJ145" s="87"/>
      <c r="HHK145" s="87"/>
      <c r="HHL145" s="87"/>
      <c r="HHM145" s="87"/>
      <c r="HHN145" s="87"/>
      <c r="HHO145" s="87"/>
      <c r="HHP145" s="87"/>
      <c r="HHQ145" s="87"/>
      <c r="HHR145" s="87"/>
      <c r="HHS145" s="87"/>
      <c r="HHT145" s="87"/>
      <c r="HHU145" s="87"/>
      <c r="HHV145" s="87"/>
      <c r="HHW145" s="87"/>
      <c r="HHX145" s="87"/>
      <c r="HHY145" s="87"/>
      <c r="HHZ145" s="87"/>
      <c r="HIA145" s="87"/>
      <c r="HIB145" s="87"/>
      <c r="HIC145" s="87"/>
      <c r="HID145" s="87"/>
      <c r="HIE145" s="87"/>
      <c r="HIF145" s="87"/>
      <c r="HIG145" s="87"/>
      <c r="HIH145" s="87"/>
      <c r="HII145" s="87"/>
      <c r="HIJ145" s="87"/>
      <c r="HIK145" s="87"/>
      <c r="HIL145" s="87"/>
      <c r="HIM145" s="87"/>
      <c r="HIN145" s="87"/>
      <c r="HIO145" s="87"/>
      <c r="HIP145" s="87"/>
      <c r="HIQ145" s="87"/>
      <c r="HIR145" s="87"/>
      <c r="HIS145" s="87"/>
      <c r="HIT145" s="87"/>
      <c r="HIU145" s="87"/>
      <c r="HIV145" s="87"/>
      <c r="HIW145" s="87"/>
      <c r="HIX145" s="87"/>
      <c r="HIY145" s="87"/>
      <c r="HIZ145" s="87"/>
      <c r="HJA145" s="87"/>
      <c r="HJB145" s="87"/>
      <c r="HJC145" s="87"/>
      <c r="HJD145" s="87"/>
      <c r="HJE145" s="87"/>
      <c r="HJF145" s="87"/>
      <c r="HJG145" s="87"/>
      <c r="HJH145" s="87"/>
      <c r="HJI145" s="87"/>
      <c r="HJJ145" s="87"/>
      <c r="HJK145" s="87"/>
      <c r="HJL145" s="87"/>
      <c r="HJM145" s="87"/>
      <c r="HJN145" s="87"/>
      <c r="HJO145" s="87"/>
      <c r="HJP145" s="87"/>
      <c r="HJQ145" s="87"/>
      <c r="HJR145" s="87"/>
      <c r="HJS145" s="87"/>
      <c r="HJT145" s="87"/>
      <c r="HJU145" s="87"/>
      <c r="HJV145" s="87"/>
      <c r="HJW145" s="87"/>
      <c r="HJX145" s="87"/>
      <c r="HJY145" s="87"/>
      <c r="HJZ145" s="87"/>
      <c r="HKA145" s="87"/>
      <c r="HKB145" s="87"/>
      <c r="HKC145" s="87"/>
      <c r="HKD145" s="87"/>
      <c r="HKE145" s="87"/>
      <c r="HKF145" s="87"/>
      <c r="HKG145" s="87"/>
      <c r="HKH145" s="87"/>
      <c r="HKI145" s="87"/>
      <c r="HKJ145" s="87"/>
      <c r="HKK145" s="87"/>
      <c r="HKL145" s="87"/>
      <c r="HKM145" s="87"/>
      <c r="HKN145" s="87"/>
      <c r="HKO145" s="87"/>
      <c r="HKP145" s="87"/>
      <c r="HKQ145" s="87"/>
      <c r="HKR145" s="87"/>
      <c r="HKS145" s="87"/>
      <c r="HKT145" s="87"/>
      <c r="HKU145" s="87"/>
      <c r="HKV145" s="87"/>
      <c r="HKW145" s="87"/>
      <c r="HKX145" s="87"/>
      <c r="HKY145" s="87"/>
      <c r="HKZ145" s="87"/>
      <c r="HLA145" s="87"/>
      <c r="HLB145" s="87"/>
      <c r="HLC145" s="87"/>
      <c r="HLD145" s="87"/>
      <c r="HLE145" s="87"/>
      <c r="HLF145" s="87"/>
      <c r="HLG145" s="87"/>
      <c r="HLH145" s="87"/>
      <c r="HLI145" s="87"/>
      <c r="HLJ145" s="87"/>
      <c r="HLK145" s="87"/>
      <c r="HLL145" s="87"/>
      <c r="HLM145" s="87"/>
      <c r="HLN145" s="87"/>
      <c r="HLO145" s="87"/>
      <c r="HLP145" s="87"/>
      <c r="HLQ145" s="87"/>
      <c r="HLR145" s="87"/>
      <c r="HLS145" s="87"/>
      <c r="HLT145" s="87"/>
      <c r="HLU145" s="87"/>
      <c r="HLV145" s="87"/>
      <c r="HLW145" s="87"/>
      <c r="HLX145" s="87"/>
      <c r="HLY145" s="87"/>
      <c r="HLZ145" s="87"/>
      <c r="HMA145" s="87"/>
      <c r="HMB145" s="87"/>
      <c r="HMC145" s="87"/>
      <c r="HMD145" s="87"/>
      <c r="HME145" s="87"/>
      <c r="HMF145" s="87"/>
      <c r="HMG145" s="87"/>
      <c r="HMH145" s="87"/>
      <c r="HMI145" s="87"/>
      <c r="HMJ145" s="87"/>
      <c r="HMK145" s="87"/>
      <c r="HML145" s="87"/>
      <c r="HMM145" s="87"/>
      <c r="HMN145" s="87"/>
      <c r="HMO145" s="87"/>
      <c r="HMP145" s="87"/>
      <c r="HMQ145" s="87"/>
      <c r="HMR145" s="87"/>
      <c r="HMS145" s="87"/>
      <c r="HMT145" s="87"/>
      <c r="HMU145" s="87"/>
      <c r="HMV145" s="87"/>
      <c r="HMW145" s="87"/>
      <c r="HMX145" s="87"/>
      <c r="HMY145" s="87"/>
      <c r="HMZ145" s="87"/>
      <c r="HNA145" s="87"/>
      <c r="HNB145" s="87"/>
      <c r="HNC145" s="87"/>
      <c r="HND145" s="87"/>
      <c r="HNE145" s="87"/>
      <c r="HNF145" s="87"/>
      <c r="HNG145" s="87"/>
      <c r="HNH145" s="87"/>
      <c r="HNI145" s="87"/>
      <c r="HNJ145" s="87"/>
      <c r="HNK145" s="87"/>
      <c r="HNL145" s="87"/>
      <c r="HNM145" s="87"/>
      <c r="HNN145" s="87"/>
      <c r="HNO145" s="87"/>
      <c r="HNP145" s="87"/>
      <c r="HNQ145" s="87"/>
      <c r="HNR145" s="87"/>
      <c r="HNS145" s="87"/>
      <c r="HNT145" s="87"/>
      <c r="HNU145" s="87"/>
      <c r="HNV145" s="87"/>
      <c r="HNW145" s="87"/>
      <c r="HNX145" s="87"/>
      <c r="HNY145" s="87"/>
      <c r="HNZ145" s="87"/>
      <c r="HOA145" s="87"/>
      <c r="HOB145" s="87"/>
      <c r="HOC145" s="87"/>
      <c r="HOD145" s="87"/>
      <c r="HOE145" s="87"/>
      <c r="HOF145" s="87"/>
      <c r="HOG145" s="87"/>
      <c r="HOH145" s="87"/>
      <c r="HOI145" s="87"/>
      <c r="HOJ145" s="87"/>
      <c r="HOK145" s="87"/>
      <c r="HOL145" s="87"/>
      <c r="HOM145" s="87"/>
      <c r="HON145" s="87"/>
      <c r="HOO145" s="87"/>
      <c r="HOP145" s="87"/>
      <c r="HOQ145" s="87"/>
      <c r="HOR145" s="87"/>
      <c r="HOS145" s="87"/>
      <c r="HOT145" s="87"/>
      <c r="HOU145" s="87"/>
      <c r="HOV145" s="87"/>
      <c r="HOW145" s="87"/>
      <c r="HOX145" s="87"/>
      <c r="HOY145" s="87"/>
      <c r="HOZ145" s="87"/>
      <c r="HPA145" s="87"/>
      <c r="HPB145" s="87"/>
      <c r="HPC145" s="87"/>
      <c r="HPD145" s="87"/>
      <c r="HPE145" s="87"/>
      <c r="HPF145" s="87"/>
      <c r="HPG145" s="87"/>
      <c r="HPH145" s="87"/>
      <c r="HPI145" s="87"/>
      <c r="HPJ145" s="87"/>
      <c r="HPK145" s="87"/>
      <c r="HPL145" s="87"/>
      <c r="HPM145" s="87"/>
      <c r="HPN145" s="87"/>
      <c r="HPO145" s="87"/>
      <c r="HPP145" s="87"/>
      <c r="HPQ145" s="87"/>
      <c r="HPR145" s="87"/>
      <c r="HPS145" s="87"/>
      <c r="HPT145" s="87"/>
      <c r="HPU145" s="87"/>
      <c r="HPV145" s="87"/>
      <c r="HPW145" s="87"/>
      <c r="HPX145" s="87"/>
      <c r="HPY145" s="87"/>
      <c r="HPZ145" s="87"/>
      <c r="HQA145" s="87"/>
      <c r="HQB145" s="87"/>
      <c r="HQC145" s="87"/>
      <c r="HQD145" s="87"/>
      <c r="HQE145" s="87"/>
      <c r="HQF145" s="87"/>
      <c r="HQG145" s="87"/>
      <c r="HQH145" s="87"/>
      <c r="HQI145" s="87"/>
      <c r="HQJ145" s="87"/>
      <c r="HQK145" s="87"/>
      <c r="HQL145" s="87"/>
      <c r="HQM145" s="87"/>
      <c r="HQN145" s="87"/>
      <c r="HQO145" s="87"/>
      <c r="HQP145" s="87"/>
      <c r="HQQ145" s="87"/>
      <c r="HQR145" s="87"/>
      <c r="HQS145" s="87"/>
      <c r="HQT145" s="87"/>
      <c r="HQU145" s="87"/>
      <c r="HQV145" s="87"/>
      <c r="HQW145" s="87"/>
      <c r="HQX145" s="87"/>
      <c r="HQY145" s="87"/>
      <c r="HQZ145" s="87"/>
      <c r="HRA145" s="87"/>
      <c r="HRB145" s="87"/>
      <c r="HRC145" s="87"/>
      <c r="HRD145" s="87"/>
      <c r="HRE145" s="87"/>
      <c r="HRF145" s="87"/>
      <c r="HRG145" s="87"/>
      <c r="HRH145" s="87"/>
      <c r="HRI145" s="87"/>
      <c r="HRJ145" s="87"/>
      <c r="HRK145" s="87"/>
      <c r="HRL145" s="87"/>
      <c r="HRM145" s="87"/>
      <c r="HRN145" s="87"/>
      <c r="HRO145" s="87"/>
      <c r="HRP145" s="87"/>
      <c r="HRQ145" s="87"/>
      <c r="HRR145" s="87"/>
      <c r="HRS145" s="87"/>
      <c r="HRT145" s="87"/>
      <c r="HRU145" s="87"/>
      <c r="HRV145" s="87"/>
      <c r="HRW145" s="87"/>
      <c r="HRX145" s="87"/>
      <c r="HRY145" s="87"/>
      <c r="HRZ145" s="87"/>
      <c r="HSA145" s="87"/>
      <c r="HSB145" s="87"/>
      <c r="HSC145" s="87"/>
      <c r="HSD145" s="87"/>
      <c r="HSE145" s="87"/>
      <c r="HSF145" s="87"/>
      <c r="HSG145" s="87"/>
      <c r="HSH145" s="87"/>
      <c r="HSI145" s="87"/>
      <c r="HSJ145" s="87"/>
      <c r="HSK145" s="87"/>
      <c r="HSL145" s="87"/>
      <c r="HSM145" s="87"/>
      <c r="HSN145" s="87"/>
      <c r="HSO145" s="87"/>
      <c r="HSP145" s="87"/>
      <c r="HSQ145" s="87"/>
      <c r="HSR145" s="87"/>
      <c r="HSS145" s="87"/>
      <c r="HST145" s="87"/>
      <c r="HSU145" s="87"/>
      <c r="HSV145" s="87"/>
      <c r="HSW145" s="87"/>
      <c r="HSX145" s="87"/>
      <c r="HSY145" s="87"/>
      <c r="HSZ145" s="87"/>
      <c r="HTA145" s="87"/>
      <c r="HTB145" s="87"/>
      <c r="HTC145" s="87"/>
      <c r="HTD145" s="87"/>
      <c r="HTE145" s="87"/>
      <c r="HTF145" s="87"/>
      <c r="HTG145" s="87"/>
      <c r="HTH145" s="87"/>
      <c r="HTI145" s="87"/>
      <c r="HTJ145" s="87"/>
      <c r="HTK145" s="87"/>
      <c r="HTL145" s="87"/>
      <c r="HTM145" s="87"/>
      <c r="HTN145" s="87"/>
      <c r="HTO145" s="87"/>
      <c r="HTP145" s="87"/>
      <c r="HTQ145" s="87"/>
      <c r="HTR145" s="87"/>
      <c r="HTS145" s="87"/>
      <c r="HTT145" s="87"/>
      <c r="HTU145" s="87"/>
      <c r="HTV145" s="87"/>
      <c r="HTW145" s="87"/>
      <c r="HTX145" s="87"/>
      <c r="HTY145" s="87"/>
      <c r="HTZ145" s="87"/>
      <c r="HUA145" s="87"/>
      <c r="HUB145" s="87"/>
      <c r="HUC145" s="87"/>
      <c r="HUD145" s="87"/>
      <c r="HUE145" s="87"/>
      <c r="HUF145" s="87"/>
      <c r="HUG145" s="87"/>
      <c r="HUH145" s="87"/>
      <c r="HUI145" s="87"/>
      <c r="HUJ145" s="87"/>
      <c r="HUK145" s="87"/>
      <c r="HUL145" s="87"/>
      <c r="HUM145" s="87"/>
      <c r="HUN145" s="87"/>
      <c r="HUO145" s="87"/>
      <c r="HUP145" s="87"/>
      <c r="HUQ145" s="87"/>
      <c r="HUR145" s="87"/>
      <c r="HUS145" s="87"/>
      <c r="HUT145" s="87"/>
      <c r="HUU145" s="87"/>
      <c r="HUV145" s="87"/>
      <c r="HUW145" s="87"/>
      <c r="HUX145" s="87"/>
      <c r="HUY145" s="87"/>
      <c r="HUZ145" s="87"/>
      <c r="HVA145" s="87"/>
      <c r="HVB145" s="87"/>
      <c r="HVC145" s="87"/>
      <c r="HVD145" s="87"/>
      <c r="HVE145" s="87"/>
      <c r="HVF145" s="87"/>
      <c r="HVG145" s="87"/>
      <c r="HVH145" s="87"/>
      <c r="HVI145" s="87"/>
      <c r="HVJ145" s="87"/>
      <c r="HVK145" s="87"/>
      <c r="HVL145" s="87"/>
      <c r="HVM145" s="87"/>
      <c r="HVN145" s="87"/>
      <c r="HVO145" s="87"/>
      <c r="HVP145" s="87"/>
      <c r="HVQ145" s="87"/>
      <c r="HVR145" s="87"/>
      <c r="HVS145" s="87"/>
      <c r="HVT145" s="87"/>
      <c r="HVU145" s="87"/>
      <c r="HVV145" s="87"/>
      <c r="HVW145" s="87"/>
      <c r="HVX145" s="87"/>
      <c r="HVY145" s="87"/>
      <c r="HVZ145" s="87"/>
      <c r="HWA145" s="87"/>
      <c r="HWB145" s="87"/>
      <c r="HWC145" s="87"/>
      <c r="HWD145" s="87"/>
      <c r="HWE145" s="87"/>
      <c r="HWF145" s="87"/>
      <c r="HWG145" s="87"/>
      <c r="HWH145" s="87"/>
      <c r="HWI145" s="87"/>
      <c r="HWJ145" s="87"/>
      <c r="HWK145" s="87"/>
      <c r="HWL145" s="87"/>
      <c r="HWM145" s="87"/>
      <c r="HWN145" s="87"/>
      <c r="HWO145" s="87"/>
      <c r="HWP145" s="87"/>
      <c r="HWQ145" s="87"/>
      <c r="HWR145" s="87"/>
      <c r="HWS145" s="87"/>
      <c r="HWT145" s="87"/>
      <c r="HWU145" s="87"/>
      <c r="HWV145" s="87"/>
      <c r="HWW145" s="87"/>
      <c r="HWX145" s="87"/>
      <c r="HWY145" s="87"/>
      <c r="HWZ145" s="87"/>
      <c r="HXA145" s="87"/>
      <c r="HXB145" s="87"/>
      <c r="HXC145" s="87"/>
      <c r="HXD145" s="87"/>
      <c r="HXE145" s="87"/>
      <c r="HXF145" s="87"/>
      <c r="HXG145" s="87"/>
      <c r="HXH145" s="87"/>
      <c r="HXI145" s="87"/>
      <c r="HXJ145" s="87"/>
      <c r="HXK145" s="87"/>
      <c r="HXL145" s="87"/>
      <c r="HXM145" s="87"/>
      <c r="HXN145" s="87"/>
      <c r="HXO145" s="87"/>
      <c r="HXP145" s="87"/>
      <c r="HXQ145" s="87"/>
      <c r="HXR145" s="87"/>
      <c r="HXS145" s="87"/>
      <c r="HXT145" s="87"/>
      <c r="HXU145" s="87"/>
      <c r="HXV145" s="87"/>
      <c r="HXW145" s="87"/>
      <c r="HXX145" s="87"/>
      <c r="HXY145" s="87"/>
      <c r="HXZ145" s="87"/>
      <c r="HYA145" s="87"/>
      <c r="HYB145" s="87"/>
      <c r="HYC145" s="87"/>
      <c r="HYD145" s="87"/>
      <c r="HYE145" s="87"/>
      <c r="HYF145" s="87"/>
      <c r="HYG145" s="87"/>
      <c r="HYH145" s="87"/>
      <c r="HYI145" s="87"/>
      <c r="HYJ145" s="87"/>
      <c r="HYK145" s="87"/>
      <c r="HYL145" s="87"/>
      <c r="HYM145" s="87"/>
      <c r="HYN145" s="87"/>
      <c r="HYO145" s="87"/>
      <c r="HYP145" s="87"/>
      <c r="HYQ145" s="87"/>
      <c r="HYR145" s="87"/>
      <c r="HYS145" s="87"/>
      <c r="HYT145" s="87"/>
      <c r="HYU145" s="87"/>
      <c r="HYV145" s="87"/>
      <c r="HYW145" s="87"/>
      <c r="HYX145" s="87"/>
      <c r="HYY145" s="87"/>
      <c r="HYZ145" s="87"/>
      <c r="HZA145" s="87"/>
      <c r="HZB145" s="87"/>
      <c r="HZC145" s="87"/>
      <c r="HZD145" s="87"/>
      <c r="HZE145" s="87"/>
      <c r="HZF145" s="87"/>
      <c r="HZG145" s="87"/>
      <c r="HZH145" s="87"/>
      <c r="HZI145" s="87"/>
      <c r="HZJ145" s="87"/>
      <c r="HZK145" s="87"/>
      <c r="HZL145" s="87"/>
      <c r="HZM145" s="87"/>
      <c r="HZN145" s="87"/>
      <c r="HZO145" s="87"/>
      <c r="HZP145" s="87"/>
      <c r="HZQ145" s="87"/>
      <c r="HZR145" s="87"/>
      <c r="HZS145" s="87"/>
      <c r="HZT145" s="87"/>
      <c r="HZU145" s="87"/>
      <c r="HZV145" s="87"/>
      <c r="HZW145" s="87"/>
      <c r="HZX145" s="87"/>
      <c r="HZY145" s="87"/>
      <c r="HZZ145" s="87"/>
      <c r="IAA145" s="87"/>
      <c r="IAB145" s="87"/>
      <c r="IAC145" s="87"/>
      <c r="IAD145" s="87"/>
      <c r="IAE145" s="87"/>
      <c r="IAF145" s="87"/>
      <c r="IAG145" s="87"/>
      <c r="IAH145" s="87"/>
      <c r="IAI145" s="87"/>
      <c r="IAJ145" s="87"/>
      <c r="IAK145" s="87"/>
      <c r="IAL145" s="87"/>
      <c r="IAM145" s="87"/>
      <c r="IAN145" s="87"/>
      <c r="IAO145" s="87"/>
      <c r="IAP145" s="87"/>
      <c r="IAQ145" s="87"/>
      <c r="IAR145" s="87"/>
      <c r="IAS145" s="87"/>
      <c r="IAT145" s="87"/>
      <c r="IAU145" s="87"/>
      <c r="IAV145" s="87"/>
      <c r="IAW145" s="87"/>
      <c r="IAX145" s="87"/>
      <c r="IAY145" s="87"/>
      <c r="IAZ145" s="87"/>
      <c r="IBA145" s="87"/>
      <c r="IBB145" s="87"/>
      <c r="IBC145" s="87"/>
      <c r="IBD145" s="87"/>
      <c r="IBE145" s="87"/>
      <c r="IBF145" s="87"/>
      <c r="IBG145" s="87"/>
      <c r="IBH145" s="87"/>
      <c r="IBI145" s="87"/>
      <c r="IBJ145" s="87"/>
      <c r="IBK145" s="87"/>
      <c r="IBL145" s="87"/>
      <c r="IBM145" s="87"/>
      <c r="IBN145" s="87"/>
      <c r="IBO145" s="87"/>
      <c r="IBP145" s="87"/>
      <c r="IBQ145" s="87"/>
      <c r="IBR145" s="87"/>
      <c r="IBS145" s="87"/>
      <c r="IBT145" s="87"/>
      <c r="IBU145" s="87"/>
      <c r="IBV145" s="87"/>
      <c r="IBW145" s="87"/>
      <c r="IBX145" s="87"/>
      <c r="IBY145" s="87"/>
      <c r="IBZ145" s="87"/>
      <c r="ICA145" s="87"/>
      <c r="ICB145" s="87"/>
      <c r="ICC145" s="87"/>
      <c r="ICD145" s="87"/>
      <c r="ICE145" s="87"/>
      <c r="ICF145" s="87"/>
      <c r="ICG145" s="87"/>
      <c r="ICH145" s="87"/>
      <c r="ICI145" s="87"/>
      <c r="ICJ145" s="87"/>
      <c r="ICK145" s="87"/>
      <c r="ICL145" s="87"/>
      <c r="ICM145" s="87"/>
      <c r="ICN145" s="87"/>
      <c r="ICO145" s="87"/>
      <c r="ICP145" s="87"/>
      <c r="ICQ145" s="87"/>
      <c r="ICR145" s="87"/>
      <c r="ICS145" s="87"/>
      <c r="ICT145" s="87"/>
      <c r="ICU145" s="87"/>
      <c r="ICV145" s="87"/>
      <c r="ICW145" s="87"/>
      <c r="ICX145" s="87"/>
      <c r="ICY145" s="87"/>
      <c r="ICZ145" s="87"/>
      <c r="IDA145" s="87"/>
      <c r="IDB145" s="87"/>
      <c r="IDC145" s="87"/>
      <c r="IDD145" s="87"/>
      <c r="IDE145" s="87"/>
      <c r="IDF145" s="87"/>
      <c r="IDG145" s="87"/>
      <c r="IDH145" s="87"/>
      <c r="IDI145" s="87"/>
      <c r="IDJ145" s="87"/>
      <c r="IDK145" s="87"/>
      <c r="IDL145" s="87"/>
      <c r="IDM145" s="87"/>
      <c r="IDN145" s="87"/>
      <c r="IDO145" s="87"/>
      <c r="IDP145" s="87"/>
      <c r="IDQ145" s="87"/>
      <c r="IDR145" s="87"/>
      <c r="IDS145" s="87"/>
      <c r="IDT145" s="87"/>
      <c r="IDU145" s="87"/>
      <c r="IDV145" s="87"/>
      <c r="IDW145" s="87"/>
      <c r="IDX145" s="87"/>
      <c r="IDY145" s="87"/>
      <c r="IDZ145" s="87"/>
      <c r="IEA145" s="87"/>
      <c r="IEB145" s="87"/>
      <c r="IEC145" s="87"/>
      <c r="IED145" s="87"/>
      <c r="IEE145" s="87"/>
      <c r="IEF145" s="87"/>
      <c r="IEG145" s="87"/>
      <c r="IEH145" s="87"/>
      <c r="IEI145" s="87"/>
      <c r="IEJ145" s="87"/>
      <c r="IEK145" s="87"/>
      <c r="IEL145" s="87"/>
      <c r="IEM145" s="87"/>
      <c r="IEN145" s="87"/>
      <c r="IEO145" s="87"/>
      <c r="IEP145" s="87"/>
      <c r="IEQ145" s="87"/>
      <c r="IER145" s="87"/>
      <c r="IES145" s="87"/>
      <c r="IET145" s="87"/>
      <c r="IEU145" s="87"/>
      <c r="IEV145" s="87"/>
      <c r="IEW145" s="87"/>
      <c r="IEX145" s="87"/>
      <c r="IEY145" s="87"/>
      <c r="IEZ145" s="87"/>
      <c r="IFA145" s="87"/>
      <c r="IFB145" s="87"/>
      <c r="IFC145" s="87"/>
      <c r="IFD145" s="87"/>
      <c r="IFE145" s="87"/>
      <c r="IFF145" s="87"/>
      <c r="IFG145" s="87"/>
      <c r="IFH145" s="87"/>
      <c r="IFI145" s="87"/>
      <c r="IFJ145" s="87"/>
      <c r="IFK145" s="87"/>
      <c r="IFL145" s="87"/>
      <c r="IFM145" s="87"/>
      <c r="IFN145" s="87"/>
      <c r="IFO145" s="87"/>
      <c r="IFP145" s="87"/>
      <c r="IFQ145" s="87"/>
      <c r="IFR145" s="87"/>
      <c r="IFS145" s="87"/>
      <c r="IFT145" s="87"/>
      <c r="IFU145" s="87"/>
      <c r="IFV145" s="87"/>
      <c r="IFW145" s="87"/>
      <c r="IFX145" s="87"/>
      <c r="IFY145" s="87"/>
      <c r="IFZ145" s="87"/>
      <c r="IGA145" s="87"/>
      <c r="IGB145" s="87"/>
      <c r="IGC145" s="87"/>
      <c r="IGD145" s="87"/>
      <c r="IGE145" s="87"/>
      <c r="IGF145" s="87"/>
      <c r="IGG145" s="87"/>
      <c r="IGH145" s="87"/>
      <c r="IGI145" s="87"/>
      <c r="IGJ145" s="87"/>
      <c r="IGK145" s="87"/>
      <c r="IGL145" s="87"/>
      <c r="IGM145" s="87"/>
      <c r="IGN145" s="87"/>
      <c r="IGO145" s="87"/>
      <c r="IGP145" s="87"/>
      <c r="IGQ145" s="87"/>
      <c r="IGR145" s="87"/>
      <c r="IGS145" s="87"/>
      <c r="IGT145" s="87"/>
      <c r="IGU145" s="87"/>
      <c r="IGV145" s="87"/>
      <c r="IGW145" s="87"/>
      <c r="IGX145" s="87"/>
      <c r="IGY145" s="87"/>
      <c r="IGZ145" s="87"/>
      <c r="IHA145" s="87"/>
      <c r="IHB145" s="87"/>
      <c r="IHC145" s="87"/>
      <c r="IHD145" s="87"/>
      <c r="IHE145" s="87"/>
      <c r="IHF145" s="87"/>
      <c r="IHG145" s="87"/>
      <c r="IHH145" s="87"/>
      <c r="IHI145" s="87"/>
      <c r="IHJ145" s="87"/>
      <c r="IHK145" s="87"/>
      <c r="IHL145" s="87"/>
      <c r="IHM145" s="87"/>
      <c r="IHN145" s="87"/>
      <c r="IHO145" s="87"/>
      <c r="IHP145" s="87"/>
      <c r="IHQ145" s="87"/>
      <c r="IHR145" s="87"/>
      <c r="IHS145" s="87"/>
      <c r="IHT145" s="87"/>
      <c r="IHU145" s="87"/>
      <c r="IHV145" s="87"/>
      <c r="IHW145" s="87"/>
      <c r="IHX145" s="87"/>
      <c r="IHY145" s="87"/>
      <c r="IHZ145" s="87"/>
      <c r="IIA145" s="87"/>
      <c r="IIB145" s="87"/>
      <c r="IIC145" s="87"/>
      <c r="IID145" s="87"/>
      <c r="IIE145" s="87"/>
      <c r="IIF145" s="87"/>
      <c r="IIG145" s="87"/>
      <c r="IIH145" s="87"/>
      <c r="III145" s="87"/>
      <c r="IIJ145" s="87"/>
      <c r="IIK145" s="87"/>
      <c r="IIL145" s="87"/>
      <c r="IIM145" s="87"/>
      <c r="IIN145" s="87"/>
      <c r="IIO145" s="87"/>
      <c r="IIP145" s="87"/>
      <c r="IIQ145" s="87"/>
      <c r="IIR145" s="87"/>
      <c r="IIS145" s="87"/>
      <c r="IIT145" s="87"/>
      <c r="IIU145" s="87"/>
      <c r="IIV145" s="87"/>
      <c r="IIW145" s="87"/>
      <c r="IIX145" s="87"/>
      <c r="IIY145" s="87"/>
      <c r="IIZ145" s="87"/>
      <c r="IJA145" s="87"/>
      <c r="IJB145" s="87"/>
      <c r="IJC145" s="87"/>
      <c r="IJD145" s="87"/>
      <c r="IJE145" s="87"/>
      <c r="IJF145" s="87"/>
      <c r="IJG145" s="87"/>
      <c r="IJH145" s="87"/>
      <c r="IJI145" s="87"/>
      <c r="IJJ145" s="87"/>
      <c r="IJK145" s="87"/>
      <c r="IJL145" s="87"/>
      <c r="IJM145" s="87"/>
      <c r="IJN145" s="87"/>
      <c r="IJO145" s="87"/>
      <c r="IJP145" s="87"/>
      <c r="IJQ145" s="87"/>
      <c r="IJR145" s="87"/>
      <c r="IJS145" s="87"/>
      <c r="IJT145" s="87"/>
      <c r="IJU145" s="87"/>
      <c r="IJV145" s="87"/>
      <c r="IJW145" s="87"/>
      <c r="IJX145" s="87"/>
      <c r="IJY145" s="87"/>
      <c r="IJZ145" s="87"/>
      <c r="IKA145" s="87"/>
      <c r="IKB145" s="87"/>
      <c r="IKC145" s="87"/>
      <c r="IKD145" s="87"/>
      <c r="IKE145" s="87"/>
      <c r="IKF145" s="87"/>
      <c r="IKG145" s="87"/>
      <c r="IKH145" s="87"/>
      <c r="IKI145" s="87"/>
      <c r="IKJ145" s="87"/>
      <c r="IKK145" s="87"/>
      <c r="IKL145" s="87"/>
      <c r="IKM145" s="87"/>
      <c r="IKN145" s="87"/>
      <c r="IKO145" s="87"/>
      <c r="IKP145" s="87"/>
      <c r="IKQ145" s="87"/>
      <c r="IKR145" s="87"/>
      <c r="IKS145" s="87"/>
      <c r="IKT145" s="87"/>
      <c r="IKU145" s="87"/>
      <c r="IKV145" s="87"/>
      <c r="IKW145" s="87"/>
      <c r="IKX145" s="87"/>
      <c r="IKY145" s="87"/>
      <c r="IKZ145" s="87"/>
      <c r="ILA145" s="87"/>
      <c r="ILB145" s="87"/>
      <c r="ILC145" s="87"/>
      <c r="ILD145" s="87"/>
      <c r="ILE145" s="87"/>
      <c r="ILF145" s="87"/>
      <c r="ILG145" s="87"/>
      <c r="ILH145" s="87"/>
      <c r="ILI145" s="87"/>
      <c r="ILJ145" s="87"/>
      <c r="ILK145" s="87"/>
      <c r="ILL145" s="87"/>
      <c r="ILM145" s="87"/>
      <c r="ILN145" s="87"/>
      <c r="ILO145" s="87"/>
      <c r="ILP145" s="87"/>
      <c r="ILQ145" s="87"/>
      <c r="ILR145" s="87"/>
      <c r="ILS145" s="87"/>
      <c r="ILT145" s="87"/>
      <c r="ILU145" s="87"/>
      <c r="ILV145" s="87"/>
      <c r="ILW145" s="87"/>
      <c r="ILX145" s="87"/>
      <c r="ILY145" s="87"/>
      <c r="ILZ145" s="87"/>
      <c r="IMA145" s="87"/>
      <c r="IMB145" s="87"/>
      <c r="IMC145" s="87"/>
      <c r="IMD145" s="87"/>
      <c r="IME145" s="87"/>
      <c r="IMF145" s="87"/>
      <c r="IMG145" s="87"/>
      <c r="IMH145" s="87"/>
      <c r="IMI145" s="87"/>
      <c r="IMJ145" s="87"/>
      <c r="IMK145" s="87"/>
      <c r="IML145" s="87"/>
      <c r="IMM145" s="87"/>
      <c r="IMN145" s="87"/>
      <c r="IMO145" s="87"/>
      <c r="IMP145" s="87"/>
      <c r="IMQ145" s="87"/>
      <c r="IMR145" s="87"/>
      <c r="IMS145" s="87"/>
      <c r="IMT145" s="87"/>
      <c r="IMU145" s="87"/>
      <c r="IMV145" s="87"/>
      <c r="IMW145" s="87"/>
      <c r="IMX145" s="87"/>
      <c r="IMY145" s="87"/>
      <c r="IMZ145" s="87"/>
      <c r="INA145" s="87"/>
      <c r="INB145" s="87"/>
      <c r="INC145" s="87"/>
      <c r="IND145" s="87"/>
      <c r="INE145" s="87"/>
      <c r="INF145" s="87"/>
      <c r="ING145" s="87"/>
      <c r="INH145" s="87"/>
      <c r="INI145" s="87"/>
      <c r="INJ145" s="87"/>
      <c r="INK145" s="87"/>
      <c r="INL145" s="87"/>
      <c r="INM145" s="87"/>
      <c r="INN145" s="87"/>
      <c r="INO145" s="87"/>
      <c r="INP145" s="87"/>
      <c r="INQ145" s="87"/>
      <c r="INR145" s="87"/>
      <c r="INS145" s="87"/>
      <c r="INT145" s="87"/>
      <c r="INU145" s="87"/>
      <c r="INV145" s="87"/>
      <c r="INW145" s="87"/>
      <c r="INX145" s="87"/>
      <c r="INY145" s="87"/>
      <c r="INZ145" s="87"/>
      <c r="IOA145" s="87"/>
      <c r="IOB145" s="87"/>
      <c r="IOC145" s="87"/>
      <c r="IOD145" s="87"/>
      <c r="IOE145" s="87"/>
      <c r="IOF145" s="87"/>
      <c r="IOG145" s="87"/>
      <c r="IOH145" s="87"/>
      <c r="IOI145" s="87"/>
      <c r="IOJ145" s="87"/>
      <c r="IOK145" s="87"/>
      <c r="IOL145" s="87"/>
      <c r="IOM145" s="87"/>
      <c r="ION145" s="87"/>
      <c r="IOO145" s="87"/>
      <c r="IOP145" s="87"/>
      <c r="IOQ145" s="87"/>
      <c r="IOR145" s="87"/>
      <c r="IOS145" s="87"/>
      <c r="IOT145" s="87"/>
      <c r="IOU145" s="87"/>
      <c r="IOV145" s="87"/>
      <c r="IOW145" s="87"/>
      <c r="IOX145" s="87"/>
      <c r="IOY145" s="87"/>
      <c r="IOZ145" s="87"/>
      <c r="IPA145" s="87"/>
      <c r="IPB145" s="87"/>
      <c r="IPC145" s="87"/>
      <c r="IPD145" s="87"/>
      <c r="IPE145" s="87"/>
      <c r="IPF145" s="87"/>
      <c r="IPG145" s="87"/>
      <c r="IPH145" s="87"/>
      <c r="IPI145" s="87"/>
      <c r="IPJ145" s="87"/>
      <c r="IPK145" s="87"/>
      <c r="IPL145" s="87"/>
      <c r="IPM145" s="87"/>
      <c r="IPN145" s="87"/>
      <c r="IPO145" s="87"/>
      <c r="IPP145" s="87"/>
      <c r="IPQ145" s="87"/>
      <c r="IPR145" s="87"/>
      <c r="IPS145" s="87"/>
      <c r="IPT145" s="87"/>
      <c r="IPU145" s="87"/>
      <c r="IPV145" s="87"/>
      <c r="IPW145" s="87"/>
      <c r="IPX145" s="87"/>
      <c r="IPY145" s="87"/>
      <c r="IPZ145" s="87"/>
      <c r="IQA145" s="87"/>
      <c r="IQB145" s="87"/>
      <c r="IQC145" s="87"/>
      <c r="IQD145" s="87"/>
      <c r="IQE145" s="87"/>
      <c r="IQF145" s="87"/>
      <c r="IQG145" s="87"/>
      <c r="IQH145" s="87"/>
      <c r="IQI145" s="87"/>
      <c r="IQJ145" s="87"/>
      <c r="IQK145" s="87"/>
      <c r="IQL145" s="87"/>
      <c r="IQM145" s="87"/>
      <c r="IQN145" s="87"/>
      <c r="IQO145" s="87"/>
      <c r="IQP145" s="87"/>
      <c r="IQQ145" s="87"/>
      <c r="IQR145" s="87"/>
      <c r="IQS145" s="87"/>
      <c r="IQT145" s="87"/>
      <c r="IQU145" s="87"/>
      <c r="IQV145" s="87"/>
      <c r="IQW145" s="87"/>
      <c r="IQX145" s="87"/>
      <c r="IQY145" s="87"/>
      <c r="IQZ145" s="87"/>
      <c r="IRA145" s="87"/>
      <c r="IRB145" s="87"/>
      <c r="IRC145" s="87"/>
      <c r="IRD145" s="87"/>
      <c r="IRE145" s="87"/>
      <c r="IRF145" s="87"/>
      <c r="IRG145" s="87"/>
      <c r="IRH145" s="87"/>
      <c r="IRI145" s="87"/>
      <c r="IRJ145" s="87"/>
      <c r="IRK145" s="87"/>
      <c r="IRL145" s="87"/>
      <c r="IRM145" s="87"/>
      <c r="IRN145" s="87"/>
      <c r="IRO145" s="87"/>
      <c r="IRP145" s="87"/>
      <c r="IRQ145" s="87"/>
      <c r="IRR145" s="87"/>
      <c r="IRS145" s="87"/>
      <c r="IRT145" s="87"/>
      <c r="IRU145" s="87"/>
      <c r="IRV145" s="87"/>
      <c r="IRW145" s="87"/>
      <c r="IRX145" s="87"/>
      <c r="IRY145" s="87"/>
      <c r="IRZ145" s="87"/>
      <c r="ISA145" s="87"/>
      <c r="ISB145" s="87"/>
      <c r="ISC145" s="87"/>
      <c r="ISD145" s="87"/>
      <c r="ISE145" s="87"/>
      <c r="ISF145" s="87"/>
      <c r="ISG145" s="87"/>
      <c r="ISH145" s="87"/>
      <c r="ISI145" s="87"/>
      <c r="ISJ145" s="87"/>
      <c r="ISK145" s="87"/>
      <c r="ISL145" s="87"/>
      <c r="ISM145" s="87"/>
      <c r="ISN145" s="87"/>
      <c r="ISO145" s="87"/>
      <c r="ISP145" s="87"/>
      <c r="ISQ145" s="87"/>
      <c r="ISR145" s="87"/>
      <c r="ISS145" s="87"/>
      <c r="IST145" s="87"/>
      <c r="ISU145" s="87"/>
      <c r="ISV145" s="87"/>
      <c r="ISW145" s="87"/>
      <c r="ISX145" s="87"/>
      <c r="ISY145" s="87"/>
      <c r="ISZ145" s="87"/>
      <c r="ITA145" s="87"/>
      <c r="ITB145" s="87"/>
      <c r="ITC145" s="87"/>
      <c r="ITD145" s="87"/>
      <c r="ITE145" s="87"/>
      <c r="ITF145" s="87"/>
      <c r="ITG145" s="87"/>
      <c r="ITH145" s="87"/>
      <c r="ITI145" s="87"/>
      <c r="ITJ145" s="87"/>
      <c r="ITK145" s="87"/>
      <c r="ITL145" s="87"/>
      <c r="ITM145" s="87"/>
      <c r="ITN145" s="87"/>
      <c r="ITO145" s="87"/>
      <c r="ITP145" s="87"/>
      <c r="ITQ145" s="87"/>
      <c r="ITR145" s="87"/>
      <c r="ITS145" s="87"/>
      <c r="ITT145" s="87"/>
      <c r="ITU145" s="87"/>
      <c r="ITV145" s="87"/>
      <c r="ITW145" s="87"/>
      <c r="ITX145" s="87"/>
      <c r="ITY145" s="87"/>
      <c r="ITZ145" s="87"/>
      <c r="IUA145" s="87"/>
      <c r="IUB145" s="87"/>
      <c r="IUC145" s="87"/>
      <c r="IUD145" s="87"/>
      <c r="IUE145" s="87"/>
      <c r="IUF145" s="87"/>
      <c r="IUG145" s="87"/>
      <c r="IUH145" s="87"/>
      <c r="IUI145" s="87"/>
      <c r="IUJ145" s="87"/>
      <c r="IUK145" s="87"/>
      <c r="IUL145" s="87"/>
      <c r="IUM145" s="87"/>
      <c r="IUN145" s="87"/>
      <c r="IUO145" s="87"/>
      <c r="IUP145" s="87"/>
      <c r="IUQ145" s="87"/>
      <c r="IUR145" s="87"/>
      <c r="IUS145" s="87"/>
      <c r="IUT145" s="87"/>
      <c r="IUU145" s="87"/>
      <c r="IUV145" s="87"/>
      <c r="IUW145" s="87"/>
      <c r="IUX145" s="87"/>
      <c r="IUY145" s="87"/>
      <c r="IUZ145" s="87"/>
      <c r="IVA145" s="87"/>
      <c r="IVB145" s="87"/>
      <c r="IVC145" s="87"/>
      <c r="IVD145" s="87"/>
      <c r="IVE145" s="87"/>
      <c r="IVF145" s="87"/>
      <c r="IVG145" s="87"/>
      <c r="IVH145" s="87"/>
      <c r="IVI145" s="87"/>
      <c r="IVJ145" s="87"/>
      <c r="IVK145" s="87"/>
      <c r="IVL145" s="87"/>
      <c r="IVM145" s="87"/>
      <c r="IVN145" s="87"/>
      <c r="IVO145" s="87"/>
      <c r="IVP145" s="87"/>
      <c r="IVQ145" s="87"/>
      <c r="IVR145" s="87"/>
      <c r="IVS145" s="87"/>
      <c r="IVT145" s="87"/>
      <c r="IVU145" s="87"/>
      <c r="IVV145" s="87"/>
      <c r="IVW145" s="87"/>
      <c r="IVX145" s="87"/>
      <c r="IVY145" s="87"/>
      <c r="IVZ145" s="87"/>
      <c r="IWA145" s="87"/>
      <c r="IWB145" s="87"/>
      <c r="IWC145" s="87"/>
      <c r="IWD145" s="87"/>
      <c r="IWE145" s="87"/>
      <c r="IWF145" s="87"/>
      <c r="IWG145" s="87"/>
      <c r="IWH145" s="87"/>
      <c r="IWI145" s="87"/>
      <c r="IWJ145" s="87"/>
      <c r="IWK145" s="87"/>
      <c r="IWL145" s="87"/>
      <c r="IWM145" s="87"/>
      <c r="IWN145" s="87"/>
      <c r="IWO145" s="87"/>
      <c r="IWP145" s="87"/>
      <c r="IWQ145" s="87"/>
      <c r="IWR145" s="87"/>
      <c r="IWS145" s="87"/>
      <c r="IWT145" s="87"/>
      <c r="IWU145" s="87"/>
      <c r="IWV145" s="87"/>
      <c r="IWW145" s="87"/>
      <c r="IWX145" s="87"/>
      <c r="IWY145" s="87"/>
      <c r="IWZ145" s="87"/>
      <c r="IXA145" s="87"/>
      <c r="IXB145" s="87"/>
      <c r="IXC145" s="87"/>
      <c r="IXD145" s="87"/>
      <c r="IXE145" s="87"/>
      <c r="IXF145" s="87"/>
      <c r="IXG145" s="87"/>
      <c r="IXH145" s="87"/>
      <c r="IXI145" s="87"/>
      <c r="IXJ145" s="87"/>
      <c r="IXK145" s="87"/>
      <c r="IXL145" s="87"/>
      <c r="IXM145" s="87"/>
      <c r="IXN145" s="87"/>
      <c r="IXO145" s="87"/>
      <c r="IXP145" s="87"/>
      <c r="IXQ145" s="87"/>
      <c r="IXR145" s="87"/>
      <c r="IXS145" s="87"/>
      <c r="IXT145" s="87"/>
      <c r="IXU145" s="87"/>
      <c r="IXV145" s="87"/>
      <c r="IXW145" s="87"/>
      <c r="IXX145" s="87"/>
      <c r="IXY145" s="87"/>
      <c r="IXZ145" s="87"/>
      <c r="IYA145" s="87"/>
      <c r="IYB145" s="87"/>
      <c r="IYC145" s="87"/>
      <c r="IYD145" s="87"/>
      <c r="IYE145" s="87"/>
      <c r="IYF145" s="87"/>
      <c r="IYG145" s="87"/>
      <c r="IYH145" s="87"/>
      <c r="IYI145" s="87"/>
      <c r="IYJ145" s="87"/>
      <c r="IYK145" s="87"/>
      <c r="IYL145" s="87"/>
      <c r="IYM145" s="87"/>
      <c r="IYN145" s="87"/>
      <c r="IYO145" s="87"/>
      <c r="IYP145" s="87"/>
      <c r="IYQ145" s="87"/>
      <c r="IYR145" s="87"/>
      <c r="IYS145" s="87"/>
      <c r="IYT145" s="87"/>
      <c r="IYU145" s="87"/>
      <c r="IYV145" s="87"/>
      <c r="IYW145" s="87"/>
      <c r="IYX145" s="87"/>
      <c r="IYY145" s="87"/>
      <c r="IYZ145" s="87"/>
      <c r="IZA145" s="87"/>
      <c r="IZB145" s="87"/>
      <c r="IZC145" s="87"/>
      <c r="IZD145" s="87"/>
      <c r="IZE145" s="87"/>
      <c r="IZF145" s="87"/>
      <c r="IZG145" s="87"/>
      <c r="IZH145" s="87"/>
      <c r="IZI145" s="87"/>
      <c r="IZJ145" s="87"/>
      <c r="IZK145" s="87"/>
      <c r="IZL145" s="87"/>
      <c r="IZM145" s="87"/>
      <c r="IZN145" s="87"/>
      <c r="IZO145" s="87"/>
      <c r="IZP145" s="87"/>
      <c r="IZQ145" s="87"/>
      <c r="IZR145" s="87"/>
      <c r="IZS145" s="87"/>
      <c r="IZT145" s="87"/>
      <c r="IZU145" s="87"/>
      <c r="IZV145" s="87"/>
      <c r="IZW145" s="87"/>
      <c r="IZX145" s="87"/>
      <c r="IZY145" s="87"/>
      <c r="IZZ145" s="87"/>
      <c r="JAA145" s="87"/>
      <c r="JAB145" s="87"/>
      <c r="JAC145" s="87"/>
      <c r="JAD145" s="87"/>
      <c r="JAE145" s="87"/>
      <c r="JAF145" s="87"/>
      <c r="JAG145" s="87"/>
      <c r="JAH145" s="87"/>
      <c r="JAI145" s="87"/>
      <c r="JAJ145" s="87"/>
      <c r="JAK145" s="87"/>
      <c r="JAL145" s="87"/>
      <c r="JAM145" s="87"/>
      <c r="JAN145" s="87"/>
      <c r="JAO145" s="87"/>
      <c r="JAP145" s="87"/>
      <c r="JAQ145" s="87"/>
      <c r="JAR145" s="87"/>
      <c r="JAS145" s="87"/>
      <c r="JAT145" s="87"/>
      <c r="JAU145" s="87"/>
      <c r="JAV145" s="87"/>
      <c r="JAW145" s="87"/>
      <c r="JAX145" s="87"/>
      <c r="JAY145" s="87"/>
      <c r="JAZ145" s="87"/>
      <c r="JBA145" s="87"/>
      <c r="JBB145" s="87"/>
      <c r="JBC145" s="87"/>
      <c r="JBD145" s="87"/>
      <c r="JBE145" s="87"/>
      <c r="JBF145" s="87"/>
      <c r="JBG145" s="87"/>
      <c r="JBH145" s="87"/>
      <c r="JBI145" s="87"/>
      <c r="JBJ145" s="87"/>
      <c r="JBK145" s="87"/>
      <c r="JBL145" s="87"/>
      <c r="JBM145" s="87"/>
      <c r="JBN145" s="87"/>
      <c r="JBO145" s="87"/>
      <c r="JBP145" s="87"/>
      <c r="JBQ145" s="87"/>
      <c r="JBR145" s="87"/>
      <c r="JBS145" s="87"/>
      <c r="JBT145" s="87"/>
      <c r="JBU145" s="87"/>
      <c r="JBV145" s="87"/>
      <c r="JBW145" s="87"/>
      <c r="JBX145" s="87"/>
      <c r="JBY145" s="87"/>
      <c r="JBZ145" s="87"/>
      <c r="JCA145" s="87"/>
      <c r="JCB145" s="87"/>
      <c r="JCC145" s="87"/>
      <c r="JCD145" s="87"/>
      <c r="JCE145" s="87"/>
      <c r="JCF145" s="87"/>
      <c r="JCG145" s="87"/>
      <c r="JCH145" s="87"/>
      <c r="JCI145" s="87"/>
      <c r="JCJ145" s="87"/>
      <c r="JCK145" s="87"/>
      <c r="JCL145" s="87"/>
      <c r="JCM145" s="87"/>
      <c r="JCN145" s="87"/>
      <c r="JCO145" s="87"/>
      <c r="JCP145" s="87"/>
      <c r="JCQ145" s="87"/>
      <c r="JCR145" s="87"/>
      <c r="JCS145" s="87"/>
      <c r="JCT145" s="87"/>
      <c r="JCU145" s="87"/>
      <c r="JCV145" s="87"/>
      <c r="JCW145" s="87"/>
      <c r="JCX145" s="87"/>
      <c r="JCY145" s="87"/>
      <c r="JCZ145" s="87"/>
      <c r="JDA145" s="87"/>
      <c r="JDB145" s="87"/>
      <c r="JDC145" s="87"/>
      <c r="JDD145" s="87"/>
      <c r="JDE145" s="87"/>
      <c r="JDF145" s="87"/>
      <c r="JDG145" s="87"/>
      <c r="JDH145" s="87"/>
      <c r="JDI145" s="87"/>
      <c r="JDJ145" s="87"/>
      <c r="JDK145" s="87"/>
      <c r="JDL145" s="87"/>
      <c r="JDM145" s="87"/>
      <c r="JDN145" s="87"/>
      <c r="JDO145" s="87"/>
      <c r="JDP145" s="87"/>
      <c r="JDQ145" s="87"/>
      <c r="JDR145" s="87"/>
      <c r="JDS145" s="87"/>
      <c r="JDT145" s="87"/>
      <c r="JDU145" s="87"/>
      <c r="JDV145" s="87"/>
      <c r="JDW145" s="87"/>
      <c r="JDX145" s="87"/>
      <c r="JDY145" s="87"/>
      <c r="JDZ145" s="87"/>
      <c r="JEA145" s="87"/>
      <c r="JEB145" s="87"/>
      <c r="JEC145" s="87"/>
      <c r="JED145" s="87"/>
      <c r="JEE145" s="87"/>
      <c r="JEF145" s="87"/>
      <c r="JEG145" s="87"/>
      <c r="JEH145" s="87"/>
      <c r="JEI145" s="87"/>
      <c r="JEJ145" s="87"/>
      <c r="JEK145" s="87"/>
      <c r="JEL145" s="87"/>
      <c r="JEM145" s="87"/>
      <c r="JEN145" s="87"/>
      <c r="JEO145" s="87"/>
      <c r="JEP145" s="87"/>
      <c r="JEQ145" s="87"/>
      <c r="JER145" s="87"/>
      <c r="JES145" s="87"/>
      <c r="JET145" s="87"/>
      <c r="JEU145" s="87"/>
      <c r="JEV145" s="87"/>
      <c r="JEW145" s="87"/>
      <c r="JEX145" s="87"/>
      <c r="JEY145" s="87"/>
      <c r="JEZ145" s="87"/>
      <c r="JFA145" s="87"/>
      <c r="JFB145" s="87"/>
      <c r="JFC145" s="87"/>
      <c r="JFD145" s="87"/>
      <c r="JFE145" s="87"/>
      <c r="JFF145" s="87"/>
      <c r="JFG145" s="87"/>
      <c r="JFH145" s="87"/>
      <c r="JFI145" s="87"/>
      <c r="JFJ145" s="87"/>
      <c r="JFK145" s="87"/>
      <c r="JFL145" s="87"/>
      <c r="JFM145" s="87"/>
      <c r="JFN145" s="87"/>
      <c r="JFO145" s="87"/>
      <c r="JFP145" s="87"/>
      <c r="JFQ145" s="87"/>
      <c r="JFR145" s="87"/>
      <c r="JFS145" s="87"/>
      <c r="JFT145" s="87"/>
      <c r="JFU145" s="87"/>
      <c r="JFV145" s="87"/>
      <c r="JFW145" s="87"/>
      <c r="JFX145" s="87"/>
      <c r="JFY145" s="87"/>
      <c r="JFZ145" s="87"/>
      <c r="JGA145" s="87"/>
      <c r="JGB145" s="87"/>
      <c r="JGC145" s="87"/>
      <c r="JGD145" s="87"/>
      <c r="JGE145" s="87"/>
      <c r="JGF145" s="87"/>
      <c r="JGG145" s="87"/>
      <c r="JGH145" s="87"/>
      <c r="JGI145" s="87"/>
      <c r="JGJ145" s="87"/>
      <c r="JGK145" s="87"/>
      <c r="JGL145" s="87"/>
      <c r="JGM145" s="87"/>
      <c r="JGN145" s="87"/>
      <c r="JGO145" s="87"/>
      <c r="JGP145" s="87"/>
      <c r="JGQ145" s="87"/>
      <c r="JGR145" s="87"/>
      <c r="JGS145" s="87"/>
      <c r="JGT145" s="87"/>
      <c r="JGU145" s="87"/>
      <c r="JGV145" s="87"/>
      <c r="JGW145" s="87"/>
      <c r="JGX145" s="87"/>
      <c r="JGY145" s="87"/>
      <c r="JGZ145" s="87"/>
      <c r="JHA145" s="87"/>
      <c r="JHB145" s="87"/>
      <c r="JHC145" s="87"/>
      <c r="JHD145" s="87"/>
      <c r="JHE145" s="87"/>
      <c r="JHF145" s="87"/>
      <c r="JHG145" s="87"/>
      <c r="JHH145" s="87"/>
      <c r="JHI145" s="87"/>
      <c r="JHJ145" s="87"/>
      <c r="JHK145" s="87"/>
      <c r="JHL145" s="87"/>
      <c r="JHM145" s="87"/>
      <c r="JHN145" s="87"/>
      <c r="JHO145" s="87"/>
      <c r="JHP145" s="87"/>
      <c r="JHQ145" s="87"/>
      <c r="JHR145" s="87"/>
      <c r="JHS145" s="87"/>
      <c r="JHT145" s="87"/>
      <c r="JHU145" s="87"/>
      <c r="JHV145" s="87"/>
      <c r="JHW145" s="87"/>
      <c r="JHX145" s="87"/>
      <c r="JHY145" s="87"/>
      <c r="JHZ145" s="87"/>
      <c r="JIA145" s="87"/>
      <c r="JIB145" s="87"/>
      <c r="JIC145" s="87"/>
      <c r="JID145" s="87"/>
      <c r="JIE145" s="87"/>
      <c r="JIF145" s="87"/>
      <c r="JIG145" s="87"/>
      <c r="JIH145" s="87"/>
      <c r="JII145" s="87"/>
      <c r="JIJ145" s="87"/>
      <c r="JIK145" s="87"/>
      <c r="JIL145" s="87"/>
      <c r="JIM145" s="87"/>
      <c r="JIN145" s="87"/>
      <c r="JIO145" s="87"/>
      <c r="JIP145" s="87"/>
      <c r="JIQ145" s="87"/>
      <c r="JIR145" s="87"/>
      <c r="JIS145" s="87"/>
      <c r="JIT145" s="87"/>
      <c r="JIU145" s="87"/>
      <c r="JIV145" s="87"/>
      <c r="JIW145" s="87"/>
      <c r="JIX145" s="87"/>
      <c r="JIY145" s="87"/>
      <c r="JIZ145" s="87"/>
      <c r="JJA145" s="87"/>
      <c r="JJB145" s="87"/>
      <c r="JJC145" s="87"/>
      <c r="JJD145" s="87"/>
      <c r="JJE145" s="87"/>
      <c r="JJF145" s="87"/>
      <c r="JJG145" s="87"/>
      <c r="JJH145" s="87"/>
      <c r="JJI145" s="87"/>
      <c r="JJJ145" s="87"/>
      <c r="JJK145" s="87"/>
      <c r="JJL145" s="87"/>
      <c r="JJM145" s="87"/>
      <c r="JJN145" s="87"/>
      <c r="JJO145" s="87"/>
      <c r="JJP145" s="87"/>
      <c r="JJQ145" s="87"/>
      <c r="JJR145" s="87"/>
      <c r="JJS145" s="87"/>
      <c r="JJT145" s="87"/>
      <c r="JJU145" s="87"/>
      <c r="JJV145" s="87"/>
      <c r="JJW145" s="87"/>
      <c r="JJX145" s="87"/>
      <c r="JJY145" s="87"/>
      <c r="JJZ145" s="87"/>
      <c r="JKA145" s="87"/>
      <c r="JKB145" s="87"/>
      <c r="JKC145" s="87"/>
      <c r="JKD145" s="87"/>
      <c r="JKE145" s="87"/>
      <c r="JKF145" s="87"/>
      <c r="JKG145" s="87"/>
      <c r="JKH145" s="87"/>
      <c r="JKI145" s="87"/>
      <c r="JKJ145" s="87"/>
      <c r="JKK145" s="87"/>
      <c r="JKL145" s="87"/>
      <c r="JKM145" s="87"/>
      <c r="JKN145" s="87"/>
      <c r="JKO145" s="87"/>
      <c r="JKP145" s="87"/>
      <c r="JKQ145" s="87"/>
      <c r="JKR145" s="87"/>
      <c r="JKS145" s="87"/>
      <c r="JKT145" s="87"/>
      <c r="JKU145" s="87"/>
      <c r="JKV145" s="87"/>
      <c r="JKW145" s="87"/>
      <c r="JKX145" s="87"/>
      <c r="JKY145" s="87"/>
      <c r="JKZ145" s="87"/>
      <c r="JLA145" s="87"/>
      <c r="JLB145" s="87"/>
      <c r="JLC145" s="87"/>
      <c r="JLD145" s="87"/>
      <c r="JLE145" s="87"/>
      <c r="JLF145" s="87"/>
      <c r="JLG145" s="87"/>
      <c r="JLH145" s="87"/>
      <c r="JLI145" s="87"/>
      <c r="JLJ145" s="87"/>
      <c r="JLK145" s="87"/>
      <c r="JLL145" s="87"/>
      <c r="JLM145" s="87"/>
      <c r="JLN145" s="87"/>
      <c r="JLO145" s="87"/>
      <c r="JLP145" s="87"/>
      <c r="JLQ145" s="87"/>
      <c r="JLR145" s="87"/>
      <c r="JLS145" s="87"/>
      <c r="JLT145" s="87"/>
      <c r="JLU145" s="87"/>
      <c r="JLV145" s="87"/>
      <c r="JLW145" s="87"/>
      <c r="JLX145" s="87"/>
      <c r="JLY145" s="87"/>
      <c r="JLZ145" s="87"/>
      <c r="JMA145" s="87"/>
      <c r="JMB145" s="87"/>
      <c r="JMC145" s="87"/>
      <c r="JMD145" s="87"/>
      <c r="JME145" s="87"/>
      <c r="JMF145" s="87"/>
      <c r="JMG145" s="87"/>
      <c r="JMH145" s="87"/>
      <c r="JMI145" s="87"/>
      <c r="JMJ145" s="87"/>
      <c r="JMK145" s="87"/>
      <c r="JML145" s="87"/>
      <c r="JMM145" s="87"/>
      <c r="JMN145" s="87"/>
      <c r="JMO145" s="87"/>
      <c r="JMP145" s="87"/>
      <c r="JMQ145" s="87"/>
      <c r="JMR145" s="87"/>
      <c r="JMS145" s="87"/>
      <c r="JMT145" s="87"/>
      <c r="JMU145" s="87"/>
      <c r="JMV145" s="87"/>
      <c r="JMW145" s="87"/>
      <c r="JMX145" s="87"/>
      <c r="JMY145" s="87"/>
      <c r="JMZ145" s="87"/>
      <c r="JNA145" s="87"/>
      <c r="JNB145" s="87"/>
      <c r="JNC145" s="87"/>
      <c r="JND145" s="87"/>
      <c r="JNE145" s="87"/>
      <c r="JNF145" s="87"/>
      <c r="JNG145" s="87"/>
      <c r="JNH145" s="87"/>
      <c r="JNI145" s="87"/>
      <c r="JNJ145" s="87"/>
      <c r="JNK145" s="87"/>
      <c r="JNL145" s="87"/>
      <c r="JNM145" s="87"/>
      <c r="JNN145" s="87"/>
      <c r="JNO145" s="87"/>
      <c r="JNP145" s="87"/>
      <c r="JNQ145" s="87"/>
      <c r="JNR145" s="87"/>
      <c r="JNS145" s="87"/>
      <c r="JNT145" s="87"/>
      <c r="JNU145" s="87"/>
      <c r="JNV145" s="87"/>
      <c r="JNW145" s="87"/>
      <c r="JNX145" s="87"/>
      <c r="JNY145" s="87"/>
      <c r="JNZ145" s="87"/>
      <c r="JOA145" s="87"/>
      <c r="JOB145" s="87"/>
      <c r="JOC145" s="87"/>
      <c r="JOD145" s="87"/>
      <c r="JOE145" s="87"/>
      <c r="JOF145" s="87"/>
      <c r="JOG145" s="87"/>
      <c r="JOH145" s="87"/>
      <c r="JOI145" s="87"/>
      <c r="JOJ145" s="87"/>
      <c r="JOK145" s="87"/>
      <c r="JOL145" s="87"/>
      <c r="JOM145" s="87"/>
      <c r="JON145" s="87"/>
      <c r="JOO145" s="87"/>
      <c r="JOP145" s="87"/>
      <c r="JOQ145" s="87"/>
      <c r="JOR145" s="87"/>
      <c r="JOS145" s="87"/>
      <c r="JOT145" s="87"/>
      <c r="JOU145" s="87"/>
      <c r="JOV145" s="87"/>
      <c r="JOW145" s="87"/>
      <c r="JOX145" s="87"/>
      <c r="JOY145" s="87"/>
      <c r="JOZ145" s="87"/>
      <c r="JPA145" s="87"/>
      <c r="JPB145" s="87"/>
      <c r="JPC145" s="87"/>
      <c r="JPD145" s="87"/>
      <c r="JPE145" s="87"/>
      <c r="JPF145" s="87"/>
      <c r="JPG145" s="87"/>
      <c r="JPH145" s="87"/>
      <c r="JPI145" s="87"/>
      <c r="JPJ145" s="87"/>
      <c r="JPK145" s="87"/>
      <c r="JPL145" s="87"/>
      <c r="JPM145" s="87"/>
      <c r="JPN145" s="87"/>
      <c r="JPO145" s="87"/>
      <c r="JPP145" s="87"/>
      <c r="JPQ145" s="87"/>
      <c r="JPR145" s="87"/>
      <c r="JPS145" s="87"/>
      <c r="JPT145" s="87"/>
      <c r="JPU145" s="87"/>
      <c r="JPV145" s="87"/>
      <c r="JPW145" s="87"/>
      <c r="JPX145" s="87"/>
      <c r="JPY145" s="87"/>
      <c r="JPZ145" s="87"/>
      <c r="JQA145" s="87"/>
      <c r="JQB145" s="87"/>
      <c r="JQC145" s="87"/>
      <c r="JQD145" s="87"/>
      <c r="JQE145" s="87"/>
      <c r="JQF145" s="87"/>
      <c r="JQG145" s="87"/>
      <c r="JQH145" s="87"/>
      <c r="JQI145" s="87"/>
      <c r="JQJ145" s="87"/>
      <c r="JQK145" s="87"/>
      <c r="JQL145" s="87"/>
      <c r="JQM145" s="87"/>
      <c r="JQN145" s="87"/>
      <c r="JQO145" s="87"/>
      <c r="JQP145" s="87"/>
      <c r="JQQ145" s="87"/>
      <c r="JQR145" s="87"/>
      <c r="JQS145" s="87"/>
      <c r="JQT145" s="87"/>
      <c r="JQU145" s="87"/>
      <c r="JQV145" s="87"/>
      <c r="JQW145" s="87"/>
      <c r="JQX145" s="87"/>
      <c r="JQY145" s="87"/>
      <c r="JQZ145" s="87"/>
      <c r="JRA145" s="87"/>
      <c r="JRB145" s="87"/>
      <c r="JRC145" s="87"/>
      <c r="JRD145" s="87"/>
      <c r="JRE145" s="87"/>
      <c r="JRF145" s="87"/>
      <c r="JRG145" s="87"/>
      <c r="JRH145" s="87"/>
      <c r="JRI145" s="87"/>
      <c r="JRJ145" s="87"/>
      <c r="JRK145" s="87"/>
      <c r="JRL145" s="87"/>
      <c r="JRM145" s="87"/>
      <c r="JRN145" s="87"/>
      <c r="JRO145" s="87"/>
      <c r="JRP145" s="87"/>
      <c r="JRQ145" s="87"/>
      <c r="JRR145" s="87"/>
      <c r="JRS145" s="87"/>
      <c r="JRT145" s="87"/>
      <c r="JRU145" s="87"/>
      <c r="JRV145" s="87"/>
      <c r="JRW145" s="87"/>
      <c r="JRX145" s="87"/>
      <c r="JRY145" s="87"/>
      <c r="JRZ145" s="87"/>
      <c r="JSA145" s="87"/>
      <c r="JSB145" s="87"/>
      <c r="JSC145" s="87"/>
      <c r="JSD145" s="87"/>
      <c r="JSE145" s="87"/>
      <c r="JSF145" s="87"/>
      <c r="JSG145" s="87"/>
      <c r="JSH145" s="87"/>
      <c r="JSI145" s="87"/>
      <c r="JSJ145" s="87"/>
      <c r="JSK145" s="87"/>
      <c r="JSL145" s="87"/>
      <c r="JSM145" s="87"/>
      <c r="JSN145" s="87"/>
      <c r="JSO145" s="87"/>
      <c r="JSP145" s="87"/>
      <c r="JSQ145" s="87"/>
      <c r="JSR145" s="87"/>
      <c r="JSS145" s="87"/>
      <c r="JST145" s="87"/>
      <c r="JSU145" s="87"/>
      <c r="JSV145" s="87"/>
      <c r="JSW145" s="87"/>
      <c r="JSX145" s="87"/>
      <c r="JSY145" s="87"/>
      <c r="JSZ145" s="87"/>
      <c r="JTA145" s="87"/>
      <c r="JTB145" s="87"/>
      <c r="JTC145" s="87"/>
      <c r="JTD145" s="87"/>
      <c r="JTE145" s="87"/>
      <c r="JTF145" s="87"/>
      <c r="JTG145" s="87"/>
      <c r="JTH145" s="87"/>
      <c r="JTI145" s="87"/>
      <c r="JTJ145" s="87"/>
      <c r="JTK145" s="87"/>
      <c r="JTL145" s="87"/>
      <c r="JTM145" s="87"/>
      <c r="JTN145" s="87"/>
      <c r="JTO145" s="87"/>
      <c r="JTP145" s="87"/>
      <c r="JTQ145" s="87"/>
      <c r="JTR145" s="87"/>
      <c r="JTS145" s="87"/>
      <c r="JTT145" s="87"/>
      <c r="JTU145" s="87"/>
      <c r="JTV145" s="87"/>
      <c r="JTW145" s="87"/>
      <c r="JTX145" s="87"/>
      <c r="JTY145" s="87"/>
      <c r="JTZ145" s="87"/>
      <c r="JUA145" s="87"/>
      <c r="JUB145" s="87"/>
      <c r="JUC145" s="87"/>
      <c r="JUD145" s="87"/>
      <c r="JUE145" s="87"/>
      <c r="JUF145" s="87"/>
      <c r="JUG145" s="87"/>
      <c r="JUH145" s="87"/>
      <c r="JUI145" s="87"/>
      <c r="JUJ145" s="87"/>
      <c r="JUK145" s="87"/>
      <c r="JUL145" s="87"/>
      <c r="JUM145" s="87"/>
      <c r="JUN145" s="87"/>
      <c r="JUO145" s="87"/>
      <c r="JUP145" s="87"/>
      <c r="JUQ145" s="87"/>
      <c r="JUR145" s="87"/>
      <c r="JUS145" s="87"/>
      <c r="JUT145" s="87"/>
      <c r="JUU145" s="87"/>
      <c r="JUV145" s="87"/>
      <c r="JUW145" s="87"/>
      <c r="JUX145" s="87"/>
      <c r="JUY145" s="87"/>
      <c r="JUZ145" s="87"/>
      <c r="JVA145" s="87"/>
      <c r="JVB145" s="87"/>
      <c r="JVC145" s="87"/>
      <c r="JVD145" s="87"/>
      <c r="JVE145" s="87"/>
      <c r="JVF145" s="87"/>
      <c r="JVG145" s="87"/>
      <c r="JVH145" s="87"/>
      <c r="JVI145" s="87"/>
      <c r="JVJ145" s="87"/>
      <c r="JVK145" s="87"/>
      <c r="JVL145" s="87"/>
      <c r="JVM145" s="87"/>
      <c r="JVN145" s="87"/>
      <c r="JVO145" s="87"/>
      <c r="JVP145" s="87"/>
      <c r="JVQ145" s="87"/>
      <c r="JVR145" s="87"/>
      <c r="JVS145" s="87"/>
      <c r="JVT145" s="87"/>
      <c r="JVU145" s="87"/>
      <c r="JVV145" s="87"/>
      <c r="JVW145" s="87"/>
      <c r="JVX145" s="87"/>
      <c r="JVY145" s="87"/>
      <c r="JVZ145" s="87"/>
      <c r="JWA145" s="87"/>
      <c r="JWB145" s="87"/>
      <c r="JWC145" s="87"/>
      <c r="JWD145" s="87"/>
      <c r="JWE145" s="87"/>
      <c r="JWF145" s="87"/>
      <c r="JWG145" s="87"/>
      <c r="JWH145" s="87"/>
      <c r="JWI145" s="87"/>
      <c r="JWJ145" s="87"/>
      <c r="JWK145" s="87"/>
      <c r="JWL145" s="87"/>
      <c r="JWM145" s="87"/>
      <c r="JWN145" s="87"/>
      <c r="JWO145" s="87"/>
      <c r="JWP145" s="87"/>
      <c r="JWQ145" s="87"/>
      <c r="JWR145" s="87"/>
      <c r="JWS145" s="87"/>
      <c r="JWT145" s="87"/>
      <c r="JWU145" s="87"/>
      <c r="JWV145" s="87"/>
      <c r="JWW145" s="87"/>
      <c r="JWX145" s="87"/>
      <c r="JWY145" s="87"/>
      <c r="JWZ145" s="87"/>
      <c r="JXA145" s="87"/>
      <c r="JXB145" s="87"/>
      <c r="JXC145" s="87"/>
      <c r="JXD145" s="87"/>
      <c r="JXE145" s="87"/>
      <c r="JXF145" s="87"/>
      <c r="JXG145" s="87"/>
      <c r="JXH145" s="87"/>
      <c r="JXI145" s="87"/>
      <c r="JXJ145" s="87"/>
      <c r="JXK145" s="87"/>
      <c r="JXL145" s="87"/>
      <c r="JXM145" s="87"/>
      <c r="JXN145" s="87"/>
      <c r="JXO145" s="87"/>
      <c r="JXP145" s="87"/>
      <c r="JXQ145" s="87"/>
      <c r="JXR145" s="87"/>
      <c r="JXS145" s="87"/>
      <c r="JXT145" s="87"/>
      <c r="JXU145" s="87"/>
      <c r="JXV145" s="87"/>
      <c r="JXW145" s="87"/>
      <c r="JXX145" s="87"/>
      <c r="JXY145" s="87"/>
      <c r="JXZ145" s="87"/>
      <c r="JYA145" s="87"/>
      <c r="JYB145" s="87"/>
      <c r="JYC145" s="87"/>
      <c r="JYD145" s="87"/>
      <c r="JYE145" s="87"/>
      <c r="JYF145" s="87"/>
      <c r="JYG145" s="87"/>
      <c r="JYH145" s="87"/>
      <c r="JYI145" s="87"/>
      <c r="JYJ145" s="87"/>
      <c r="JYK145" s="87"/>
      <c r="JYL145" s="87"/>
      <c r="JYM145" s="87"/>
      <c r="JYN145" s="87"/>
      <c r="JYO145" s="87"/>
      <c r="JYP145" s="87"/>
      <c r="JYQ145" s="87"/>
      <c r="JYR145" s="87"/>
      <c r="JYS145" s="87"/>
      <c r="JYT145" s="87"/>
      <c r="JYU145" s="87"/>
      <c r="JYV145" s="87"/>
      <c r="JYW145" s="87"/>
      <c r="JYX145" s="87"/>
      <c r="JYY145" s="87"/>
      <c r="JYZ145" s="87"/>
      <c r="JZA145" s="87"/>
      <c r="JZB145" s="87"/>
      <c r="JZC145" s="87"/>
      <c r="JZD145" s="87"/>
      <c r="JZE145" s="87"/>
      <c r="JZF145" s="87"/>
      <c r="JZG145" s="87"/>
      <c r="JZH145" s="87"/>
      <c r="JZI145" s="87"/>
      <c r="JZJ145" s="87"/>
      <c r="JZK145" s="87"/>
      <c r="JZL145" s="87"/>
      <c r="JZM145" s="87"/>
      <c r="JZN145" s="87"/>
      <c r="JZO145" s="87"/>
      <c r="JZP145" s="87"/>
      <c r="JZQ145" s="87"/>
      <c r="JZR145" s="87"/>
      <c r="JZS145" s="87"/>
      <c r="JZT145" s="87"/>
      <c r="JZU145" s="87"/>
      <c r="JZV145" s="87"/>
      <c r="JZW145" s="87"/>
      <c r="JZX145" s="87"/>
      <c r="JZY145" s="87"/>
      <c r="JZZ145" s="87"/>
      <c r="KAA145" s="87"/>
      <c r="KAB145" s="87"/>
      <c r="KAC145" s="87"/>
      <c r="KAD145" s="87"/>
      <c r="KAE145" s="87"/>
      <c r="KAF145" s="87"/>
      <c r="KAG145" s="87"/>
      <c r="KAH145" s="87"/>
      <c r="KAI145" s="87"/>
      <c r="KAJ145" s="87"/>
      <c r="KAK145" s="87"/>
      <c r="KAL145" s="87"/>
      <c r="KAM145" s="87"/>
      <c r="KAN145" s="87"/>
      <c r="KAO145" s="87"/>
      <c r="KAP145" s="87"/>
      <c r="KAQ145" s="87"/>
      <c r="KAR145" s="87"/>
      <c r="KAS145" s="87"/>
      <c r="KAT145" s="87"/>
      <c r="KAU145" s="87"/>
      <c r="KAV145" s="87"/>
      <c r="KAW145" s="87"/>
      <c r="KAX145" s="87"/>
      <c r="KAY145" s="87"/>
      <c r="KAZ145" s="87"/>
      <c r="KBA145" s="87"/>
      <c r="KBB145" s="87"/>
      <c r="KBC145" s="87"/>
      <c r="KBD145" s="87"/>
      <c r="KBE145" s="87"/>
      <c r="KBF145" s="87"/>
      <c r="KBG145" s="87"/>
      <c r="KBH145" s="87"/>
      <c r="KBI145" s="87"/>
      <c r="KBJ145" s="87"/>
      <c r="KBK145" s="87"/>
      <c r="KBL145" s="87"/>
      <c r="KBM145" s="87"/>
      <c r="KBN145" s="87"/>
      <c r="KBO145" s="87"/>
      <c r="KBP145" s="87"/>
      <c r="KBQ145" s="87"/>
      <c r="KBR145" s="87"/>
      <c r="KBS145" s="87"/>
      <c r="KBT145" s="87"/>
      <c r="KBU145" s="87"/>
      <c r="KBV145" s="87"/>
      <c r="KBW145" s="87"/>
      <c r="KBX145" s="87"/>
      <c r="KBY145" s="87"/>
      <c r="KBZ145" s="87"/>
      <c r="KCA145" s="87"/>
      <c r="KCB145" s="87"/>
      <c r="KCC145" s="87"/>
      <c r="KCD145" s="87"/>
      <c r="KCE145" s="87"/>
      <c r="KCF145" s="87"/>
      <c r="KCG145" s="87"/>
      <c r="KCH145" s="87"/>
      <c r="KCI145" s="87"/>
      <c r="KCJ145" s="87"/>
      <c r="KCK145" s="87"/>
      <c r="KCL145" s="87"/>
      <c r="KCM145" s="87"/>
      <c r="KCN145" s="87"/>
      <c r="KCO145" s="87"/>
      <c r="KCP145" s="87"/>
      <c r="KCQ145" s="87"/>
      <c r="KCR145" s="87"/>
      <c r="KCS145" s="87"/>
      <c r="KCT145" s="87"/>
      <c r="KCU145" s="87"/>
      <c r="KCV145" s="87"/>
      <c r="KCW145" s="87"/>
      <c r="KCX145" s="87"/>
      <c r="KCY145" s="87"/>
      <c r="KCZ145" s="87"/>
      <c r="KDA145" s="87"/>
      <c r="KDB145" s="87"/>
      <c r="KDC145" s="87"/>
      <c r="KDD145" s="87"/>
      <c r="KDE145" s="87"/>
      <c r="KDF145" s="87"/>
      <c r="KDG145" s="87"/>
      <c r="KDH145" s="87"/>
      <c r="KDI145" s="87"/>
      <c r="KDJ145" s="87"/>
      <c r="KDK145" s="87"/>
      <c r="KDL145" s="87"/>
      <c r="KDM145" s="87"/>
      <c r="KDN145" s="87"/>
      <c r="KDO145" s="87"/>
      <c r="KDP145" s="87"/>
      <c r="KDQ145" s="87"/>
      <c r="KDR145" s="87"/>
      <c r="KDS145" s="87"/>
      <c r="KDT145" s="87"/>
      <c r="KDU145" s="87"/>
      <c r="KDV145" s="87"/>
      <c r="KDW145" s="87"/>
      <c r="KDX145" s="87"/>
      <c r="KDY145" s="87"/>
      <c r="KDZ145" s="87"/>
      <c r="KEA145" s="87"/>
      <c r="KEB145" s="87"/>
      <c r="KEC145" s="87"/>
      <c r="KED145" s="87"/>
      <c r="KEE145" s="87"/>
      <c r="KEF145" s="87"/>
      <c r="KEG145" s="87"/>
      <c r="KEH145" s="87"/>
      <c r="KEI145" s="87"/>
      <c r="KEJ145" s="87"/>
      <c r="KEK145" s="87"/>
      <c r="KEL145" s="87"/>
      <c r="KEM145" s="87"/>
      <c r="KEN145" s="87"/>
      <c r="KEO145" s="87"/>
      <c r="KEP145" s="87"/>
      <c r="KEQ145" s="87"/>
      <c r="KER145" s="87"/>
      <c r="KES145" s="87"/>
      <c r="KET145" s="87"/>
      <c r="KEU145" s="87"/>
      <c r="KEV145" s="87"/>
      <c r="KEW145" s="87"/>
      <c r="KEX145" s="87"/>
      <c r="KEY145" s="87"/>
      <c r="KEZ145" s="87"/>
      <c r="KFA145" s="87"/>
      <c r="KFB145" s="87"/>
      <c r="KFC145" s="87"/>
      <c r="KFD145" s="87"/>
      <c r="KFE145" s="87"/>
      <c r="KFF145" s="87"/>
      <c r="KFG145" s="87"/>
      <c r="KFH145" s="87"/>
      <c r="KFI145" s="87"/>
      <c r="KFJ145" s="87"/>
      <c r="KFK145" s="87"/>
      <c r="KFL145" s="87"/>
      <c r="KFM145" s="87"/>
      <c r="KFN145" s="87"/>
      <c r="KFO145" s="87"/>
      <c r="KFP145" s="87"/>
      <c r="KFQ145" s="87"/>
      <c r="KFR145" s="87"/>
      <c r="KFS145" s="87"/>
      <c r="KFT145" s="87"/>
      <c r="KFU145" s="87"/>
      <c r="KFV145" s="87"/>
      <c r="KFW145" s="87"/>
      <c r="KFX145" s="87"/>
      <c r="KFY145" s="87"/>
      <c r="KFZ145" s="87"/>
      <c r="KGA145" s="87"/>
      <c r="KGB145" s="87"/>
      <c r="KGC145" s="87"/>
      <c r="KGD145" s="87"/>
      <c r="KGE145" s="87"/>
      <c r="KGF145" s="87"/>
      <c r="KGG145" s="87"/>
      <c r="KGH145" s="87"/>
      <c r="KGI145" s="87"/>
      <c r="KGJ145" s="87"/>
      <c r="KGK145" s="87"/>
      <c r="KGL145" s="87"/>
      <c r="KGM145" s="87"/>
      <c r="KGN145" s="87"/>
      <c r="KGO145" s="87"/>
      <c r="KGP145" s="87"/>
      <c r="KGQ145" s="87"/>
      <c r="KGR145" s="87"/>
      <c r="KGS145" s="87"/>
      <c r="KGT145" s="87"/>
      <c r="KGU145" s="87"/>
      <c r="KGV145" s="87"/>
      <c r="KGW145" s="87"/>
      <c r="KGX145" s="87"/>
      <c r="KGY145" s="87"/>
      <c r="KGZ145" s="87"/>
      <c r="KHA145" s="87"/>
      <c r="KHB145" s="87"/>
      <c r="KHC145" s="87"/>
      <c r="KHD145" s="87"/>
      <c r="KHE145" s="87"/>
      <c r="KHF145" s="87"/>
      <c r="KHG145" s="87"/>
      <c r="KHH145" s="87"/>
      <c r="KHI145" s="87"/>
      <c r="KHJ145" s="87"/>
      <c r="KHK145" s="87"/>
      <c r="KHL145" s="87"/>
      <c r="KHM145" s="87"/>
      <c r="KHN145" s="87"/>
      <c r="KHO145" s="87"/>
      <c r="KHP145" s="87"/>
      <c r="KHQ145" s="87"/>
      <c r="KHR145" s="87"/>
      <c r="KHS145" s="87"/>
      <c r="KHT145" s="87"/>
      <c r="KHU145" s="87"/>
      <c r="KHV145" s="87"/>
      <c r="KHW145" s="87"/>
      <c r="KHX145" s="87"/>
      <c r="KHY145" s="87"/>
      <c r="KHZ145" s="87"/>
      <c r="KIA145" s="87"/>
      <c r="KIB145" s="87"/>
      <c r="KIC145" s="87"/>
      <c r="KID145" s="87"/>
      <c r="KIE145" s="87"/>
      <c r="KIF145" s="87"/>
      <c r="KIG145" s="87"/>
      <c r="KIH145" s="87"/>
      <c r="KII145" s="87"/>
      <c r="KIJ145" s="87"/>
      <c r="KIK145" s="87"/>
      <c r="KIL145" s="87"/>
      <c r="KIM145" s="87"/>
      <c r="KIN145" s="87"/>
      <c r="KIO145" s="87"/>
      <c r="KIP145" s="87"/>
      <c r="KIQ145" s="87"/>
      <c r="KIR145" s="87"/>
      <c r="KIS145" s="87"/>
      <c r="KIT145" s="87"/>
      <c r="KIU145" s="87"/>
      <c r="KIV145" s="87"/>
      <c r="KIW145" s="87"/>
      <c r="KIX145" s="87"/>
      <c r="KIY145" s="87"/>
      <c r="KIZ145" s="87"/>
      <c r="KJA145" s="87"/>
      <c r="KJB145" s="87"/>
      <c r="KJC145" s="87"/>
      <c r="KJD145" s="87"/>
      <c r="KJE145" s="87"/>
      <c r="KJF145" s="87"/>
      <c r="KJG145" s="87"/>
      <c r="KJH145" s="87"/>
      <c r="KJI145" s="87"/>
      <c r="KJJ145" s="87"/>
      <c r="KJK145" s="87"/>
      <c r="KJL145" s="87"/>
      <c r="KJM145" s="87"/>
      <c r="KJN145" s="87"/>
      <c r="KJO145" s="87"/>
      <c r="KJP145" s="87"/>
      <c r="KJQ145" s="87"/>
      <c r="KJR145" s="87"/>
      <c r="KJS145" s="87"/>
      <c r="KJT145" s="87"/>
      <c r="KJU145" s="87"/>
      <c r="KJV145" s="87"/>
      <c r="KJW145" s="87"/>
      <c r="KJX145" s="87"/>
      <c r="KJY145" s="87"/>
      <c r="KJZ145" s="87"/>
      <c r="KKA145" s="87"/>
      <c r="KKB145" s="87"/>
      <c r="KKC145" s="87"/>
      <c r="KKD145" s="87"/>
      <c r="KKE145" s="87"/>
      <c r="KKF145" s="87"/>
      <c r="KKG145" s="87"/>
      <c r="KKH145" s="87"/>
      <c r="KKI145" s="87"/>
      <c r="KKJ145" s="87"/>
      <c r="KKK145" s="87"/>
      <c r="KKL145" s="87"/>
      <c r="KKM145" s="87"/>
      <c r="KKN145" s="87"/>
      <c r="KKO145" s="87"/>
      <c r="KKP145" s="87"/>
      <c r="KKQ145" s="87"/>
      <c r="KKR145" s="87"/>
      <c r="KKS145" s="87"/>
      <c r="KKT145" s="87"/>
      <c r="KKU145" s="87"/>
      <c r="KKV145" s="87"/>
      <c r="KKW145" s="87"/>
      <c r="KKX145" s="87"/>
      <c r="KKY145" s="87"/>
      <c r="KKZ145" s="87"/>
      <c r="KLA145" s="87"/>
      <c r="KLB145" s="87"/>
      <c r="KLC145" s="87"/>
      <c r="KLD145" s="87"/>
      <c r="KLE145" s="87"/>
      <c r="KLF145" s="87"/>
      <c r="KLG145" s="87"/>
      <c r="KLH145" s="87"/>
      <c r="KLI145" s="87"/>
      <c r="KLJ145" s="87"/>
      <c r="KLK145" s="87"/>
      <c r="KLL145" s="87"/>
      <c r="KLM145" s="87"/>
      <c r="KLN145" s="87"/>
      <c r="KLO145" s="87"/>
      <c r="KLP145" s="87"/>
      <c r="KLQ145" s="87"/>
      <c r="KLR145" s="87"/>
      <c r="KLS145" s="87"/>
      <c r="KLT145" s="87"/>
      <c r="KLU145" s="87"/>
      <c r="KLV145" s="87"/>
      <c r="KLW145" s="87"/>
      <c r="KLX145" s="87"/>
      <c r="KLY145" s="87"/>
      <c r="KLZ145" s="87"/>
      <c r="KMA145" s="87"/>
      <c r="KMB145" s="87"/>
      <c r="KMC145" s="87"/>
      <c r="KMD145" s="87"/>
      <c r="KME145" s="87"/>
      <c r="KMF145" s="87"/>
      <c r="KMG145" s="87"/>
      <c r="KMH145" s="87"/>
      <c r="KMI145" s="87"/>
      <c r="KMJ145" s="87"/>
      <c r="KMK145" s="87"/>
      <c r="KML145" s="87"/>
      <c r="KMM145" s="87"/>
      <c r="KMN145" s="87"/>
      <c r="KMO145" s="87"/>
      <c r="KMP145" s="87"/>
      <c r="KMQ145" s="87"/>
      <c r="KMR145" s="87"/>
      <c r="KMS145" s="87"/>
      <c r="KMT145" s="87"/>
      <c r="KMU145" s="87"/>
      <c r="KMV145" s="87"/>
      <c r="KMW145" s="87"/>
      <c r="KMX145" s="87"/>
      <c r="KMY145" s="87"/>
      <c r="KMZ145" s="87"/>
      <c r="KNA145" s="87"/>
      <c r="KNB145" s="87"/>
      <c r="KNC145" s="87"/>
      <c r="KND145" s="87"/>
      <c r="KNE145" s="87"/>
      <c r="KNF145" s="87"/>
      <c r="KNG145" s="87"/>
      <c r="KNH145" s="87"/>
      <c r="KNI145" s="87"/>
      <c r="KNJ145" s="87"/>
      <c r="KNK145" s="87"/>
      <c r="KNL145" s="87"/>
      <c r="KNM145" s="87"/>
      <c r="KNN145" s="87"/>
      <c r="KNO145" s="87"/>
      <c r="KNP145" s="87"/>
      <c r="KNQ145" s="87"/>
      <c r="KNR145" s="87"/>
      <c r="KNS145" s="87"/>
      <c r="KNT145" s="87"/>
      <c r="KNU145" s="87"/>
      <c r="KNV145" s="87"/>
      <c r="KNW145" s="87"/>
      <c r="KNX145" s="87"/>
      <c r="KNY145" s="87"/>
      <c r="KNZ145" s="87"/>
      <c r="KOA145" s="87"/>
      <c r="KOB145" s="87"/>
      <c r="KOC145" s="87"/>
      <c r="KOD145" s="87"/>
      <c r="KOE145" s="87"/>
      <c r="KOF145" s="87"/>
      <c r="KOG145" s="87"/>
      <c r="KOH145" s="87"/>
      <c r="KOI145" s="87"/>
      <c r="KOJ145" s="87"/>
      <c r="KOK145" s="87"/>
      <c r="KOL145" s="87"/>
      <c r="KOM145" s="87"/>
      <c r="KON145" s="87"/>
      <c r="KOO145" s="87"/>
      <c r="KOP145" s="87"/>
      <c r="KOQ145" s="87"/>
      <c r="KOR145" s="87"/>
      <c r="KOS145" s="87"/>
      <c r="KOT145" s="87"/>
      <c r="KOU145" s="87"/>
      <c r="KOV145" s="87"/>
      <c r="KOW145" s="87"/>
      <c r="KOX145" s="87"/>
      <c r="KOY145" s="87"/>
      <c r="KOZ145" s="87"/>
      <c r="KPA145" s="87"/>
      <c r="KPB145" s="87"/>
      <c r="KPC145" s="87"/>
      <c r="KPD145" s="87"/>
      <c r="KPE145" s="87"/>
      <c r="KPF145" s="87"/>
      <c r="KPG145" s="87"/>
      <c r="KPH145" s="87"/>
      <c r="KPI145" s="87"/>
      <c r="KPJ145" s="87"/>
      <c r="KPK145" s="87"/>
      <c r="KPL145" s="87"/>
      <c r="KPM145" s="87"/>
      <c r="KPN145" s="87"/>
      <c r="KPO145" s="87"/>
      <c r="KPP145" s="87"/>
      <c r="KPQ145" s="87"/>
      <c r="KPR145" s="87"/>
      <c r="KPS145" s="87"/>
      <c r="KPT145" s="87"/>
      <c r="KPU145" s="87"/>
      <c r="KPV145" s="87"/>
      <c r="KPW145" s="87"/>
      <c r="KPX145" s="87"/>
      <c r="KPY145" s="87"/>
      <c r="KPZ145" s="87"/>
      <c r="KQA145" s="87"/>
      <c r="KQB145" s="87"/>
      <c r="KQC145" s="87"/>
      <c r="KQD145" s="87"/>
      <c r="KQE145" s="87"/>
      <c r="KQF145" s="87"/>
      <c r="KQG145" s="87"/>
      <c r="KQH145" s="87"/>
      <c r="KQI145" s="87"/>
      <c r="KQJ145" s="87"/>
      <c r="KQK145" s="87"/>
      <c r="KQL145" s="87"/>
      <c r="KQM145" s="87"/>
      <c r="KQN145" s="87"/>
      <c r="KQO145" s="87"/>
      <c r="KQP145" s="87"/>
      <c r="KQQ145" s="87"/>
      <c r="KQR145" s="87"/>
      <c r="KQS145" s="87"/>
      <c r="KQT145" s="87"/>
      <c r="KQU145" s="87"/>
      <c r="KQV145" s="87"/>
      <c r="KQW145" s="87"/>
      <c r="KQX145" s="87"/>
      <c r="KQY145" s="87"/>
      <c r="KQZ145" s="87"/>
      <c r="KRA145" s="87"/>
      <c r="KRB145" s="87"/>
      <c r="KRC145" s="87"/>
      <c r="KRD145" s="87"/>
      <c r="KRE145" s="87"/>
      <c r="KRF145" s="87"/>
      <c r="KRG145" s="87"/>
      <c r="KRH145" s="87"/>
      <c r="KRI145" s="87"/>
      <c r="KRJ145" s="87"/>
      <c r="KRK145" s="87"/>
      <c r="KRL145" s="87"/>
      <c r="KRM145" s="87"/>
      <c r="KRN145" s="87"/>
      <c r="KRO145" s="87"/>
      <c r="KRP145" s="87"/>
      <c r="KRQ145" s="87"/>
      <c r="KRR145" s="87"/>
      <c r="KRS145" s="87"/>
      <c r="KRT145" s="87"/>
      <c r="KRU145" s="87"/>
      <c r="KRV145" s="87"/>
      <c r="KRW145" s="87"/>
      <c r="KRX145" s="87"/>
      <c r="KRY145" s="87"/>
      <c r="KRZ145" s="87"/>
      <c r="KSA145" s="87"/>
      <c r="KSB145" s="87"/>
      <c r="KSC145" s="87"/>
      <c r="KSD145" s="87"/>
      <c r="KSE145" s="87"/>
      <c r="KSF145" s="87"/>
      <c r="KSG145" s="87"/>
      <c r="KSH145" s="87"/>
      <c r="KSI145" s="87"/>
      <c r="KSJ145" s="87"/>
      <c r="KSK145" s="87"/>
      <c r="KSL145" s="87"/>
      <c r="KSM145" s="87"/>
      <c r="KSN145" s="87"/>
      <c r="KSO145" s="87"/>
      <c r="KSP145" s="87"/>
      <c r="KSQ145" s="87"/>
      <c r="KSR145" s="87"/>
      <c r="KSS145" s="87"/>
      <c r="KST145" s="87"/>
      <c r="KSU145" s="87"/>
      <c r="KSV145" s="87"/>
      <c r="KSW145" s="87"/>
      <c r="KSX145" s="87"/>
      <c r="KSY145" s="87"/>
      <c r="KSZ145" s="87"/>
      <c r="KTA145" s="87"/>
      <c r="KTB145" s="87"/>
      <c r="KTC145" s="87"/>
      <c r="KTD145" s="87"/>
      <c r="KTE145" s="87"/>
      <c r="KTF145" s="87"/>
      <c r="KTG145" s="87"/>
      <c r="KTH145" s="87"/>
      <c r="KTI145" s="87"/>
      <c r="KTJ145" s="87"/>
      <c r="KTK145" s="87"/>
      <c r="KTL145" s="87"/>
      <c r="KTM145" s="87"/>
      <c r="KTN145" s="87"/>
      <c r="KTO145" s="87"/>
      <c r="KTP145" s="87"/>
      <c r="KTQ145" s="87"/>
      <c r="KTR145" s="87"/>
      <c r="KTS145" s="87"/>
      <c r="KTT145" s="87"/>
      <c r="KTU145" s="87"/>
      <c r="KTV145" s="87"/>
      <c r="KTW145" s="87"/>
      <c r="KTX145" s="87"/>
      <c r="KTY145" s="87"/>
      <c r="KTZ145" s="87"/>
      <c r="KUA145" s="87"/>
      <c r="KUB145" s="87"/>
      <c r="KUC145" s="87"/>
      <c r="KUD145" s="87"/>
      <c r="KUE145" s="87"/>
      <c r="KUF145" s="87"/>
      <c r="KUG145" s="87"/>
      <c r="KUH145" s="87"/>
      <c r="KUI145" s="87"/>
      <c r="KUJ145" s="87"/>
      <c r="KUK145" s="87"/>
      <c r="KUL145" s="87"/>
      <c r="KUM145" s="87"/>
      <c r="KUN145" s="87"/>
      <c r="KUO145" s="87"/>
      <c r="KUP145" s="87"/>
      <c r="KUQ145" s="87"/>
      <c r="KUR145" s="87"/>
      <c r="KUS145" s="87"/>
      <c r="KUT145" s="87"/>
      <c r="KUU145" s="87"/>
      <c r="KUV145" s="87"/>
      <c r="KUW145" s="87"/>
      <c r="KUX145" s="87"/>
      <c r="KUY145" s="87"/>
      <c r="KUZ145" s="87"/>
      <c r="KVA145" s="87"/>
      <c r="KVB145" s="87"/>
      <c r="KVC145" s="87"/>
      <c r="KVD145" s="87"/>
      <c r="KVE145" s="87"/>
      <c r="KVF145" s="87"/>
      <c r="KVG145" s="87"/>
      <c r="KVH145" s="87"/>
      <c r="KVI145" s="87"/>
      <c r="KVJ145" s="87"/>
      <c r="KVK145" s="87"/>
      <c r="KVL145" s="87"/>
      <c r="KVM145" s="87"/>
      <c r="KVN145" s="87"/>
      <c r="KVO145" s="87"/>
      <c r="KVP145" s="87"/>
      <c r="KVQ145" s="87"/>
      <c r="KVR145" s="87"/>
      <c r="KVS145" s="87"/>
      <c r="KVT145" s="87"/>
      <c r="KVU145" s="87"/>
      <c r="KVV145" s="87"/>
      <c r="KVW145" s="87"/>
      <c r="KVX145" s="87"/>
      <c r="KVY145" s="87"/>
      <c r="KVZ145" s="87"/>
      <c r="KWA145" s="87"/>
      <c r="KWB145" s="87"/>
      <c r="KWC145" s="87"/>
      <c r="KWD145" s="87"/>
      <c r="KWE145" s="87"/>
      <c r="KWF145" s="87"/>
      <c r="KWG145" s="87"/>
      <c r="KWH145" s="87"/>
      <c r="KWI145" s="87"/>
      <c r="KWJ145" s="87"/>
      <c r="KWK145" s="87"/>
      <c r="KWL145" s="87"/>
      <c r="KWM145" s="87"/>
      <c r="KWN145" s="87"/>
      <c r="KWO145" s="87"/>
      <c r="KWP145" s="87"/>
      <c r="KWQ145" s="87"/>
      <c r="KWR145" s="87"/>
      <c r="KWS145" s="87"/>
      <c r="KWT145" s="87"/>
      <c r="KWU145" s="87"/>
      <c r="KWV145" s="87"/>
      <c r="KWW145" s="87"/>
      <c r="KWX145" s="87"/>
      <c r="KWY145" s="87"/>
      <c r="KWZ145" s="87"/>
      <c r="KXA145" s="87"/>
      <c r="KXB145" s="87"/>
      <c r="KXC145" s="87"/>
      <c r="KXD145" s="87"/>
      <c r="KXE145" s="87"/>
      <c r="KXF145" s="87"/>
      <c r="KXG145" s="87"/>
      <c r="KXH145" s="87"/>
      <c r="KXI145" s="87"/>
      <c r="KXJ145" s="87"/>
      <c r="KXK145" s="87"/>
      <c r="KXL145" s="87"/>
      <c r="KXM145" s="87"/>
      <c r="KXN145" s="87"/>
      <c r="KXO145" s="87"/>
      <c r="KXP145" s="87"/>
      <c r="KXQ145" s="87"/>
      <c r="KXR145" s="87"/>
      <c r="KXS145" s="87"/>
      <c r="KXT145" s="87"/>
      <c r="KXU145" s="87"/>
      <c r="KXV145" s="87"/>
      <c r="KXW145" s="87"/>
      <c r="KXX145" s="87"/>
      <c r="KXY145" s="87"/>
      <c r="KXZ145" s="87"/>
      <c r="KYA145" s="87"/>
      <c r="KYB145" s="87"/>
      <c r="KYC145" s="87"/>
      <c r="KYD145" s="87"/>
      <c r="KYE145" s="87"/>
      <c r="KYF145" s="87"/>
      <c r="KYG145" s="87"/>
      <c r="KYH145" s="87"/>
      <c r="KYI145" s="87"/>
      <c r="KYJ145" s="87"/>
      <c r="KYK145" s="87"/>
      <c r="KYL145" s="87"/>
      <c r="KYM145" s="87"/>
      <c r="KYN145" s="87"/>
      <c r="KYO145" s="87"/>
      <c r="KYP145" s="87"/>
      <c r="KYQ145" s="87"/>
      <c r="KYR145" s="87"/>
      <c r="KYS145" s="87"/>
      <c r="KYT145" s="87"/>
      <c r="KYU145" s="87"/>
      <c r="KYV145" s="87"/>
      <c r="KYW145" s="87"/>
      <c r="KYX145" s="87"/>
      <c r="KYY145" s="87"/>
      <c r="KYZ145" s="87"/>
      <c r="KZA145" s="87"/>
      <c r="KZB145" s="87"/>
      <c r="KZC145" s="87"/>
      <c r="KZD145" s="87"/>
      <c r="KZE145" s="87"/>
      <c r="KZF145" s="87"/>
      <c r="KZG145" s="87"/>
      <c r="KZH145" s="87"/>
      <c r="KZI145" s="87"/>
      <c r="KZJ145" s="87"/>
      <c r="KZK145" s="87"/>
      <c r="KZL145" s="87"/>
      <c r="KZM145" s="87"/>
      <c r="KZN145" s="87"/>
      <c r="KZO145" s="87"/>
      <c r="KZP145" s="87"/>
      <c r="KZQ145" s="87"/>
      <c r="KZR145" s="87"/>
      <c r="KZS145" s="87"/>
      <c r="KZT145" s="87"/>
      <c r="KZU145" s="87"/>
      <c r="KZV145" s="87"/>
      <c r="KZW145" s="87"/>
      <c r="KZX145" s="87"/>
      <c r="KZY145" s="87"/>
      <c r="KZZ145" s="87"/>
      <c r="LAA145" s="87"/>
      <c r="LAB145" s="87"/>
      <c r="LAC145" s="87"/>
      <c r="LAD145" s="87"/>
      <c r="LAE145" s="87"/>
      <c r="LAF145" s="87"/>
      <c r="LAG145" s="87"/>
      <c r="LAH145" s="87"/>
      <c r="LAI145" s="87"/>
      <c r="LAJ145" s="87"/>
      <c r="LAK145" s="87"/>
      <c r="LAL145" s="87"/>
      <c r="LAM145" s="87"/>
      <c r="LAN145" s="87"/>
      <c r="LAO145" s="87"/>
      <c r="LAP145" s="87"/>
      <c r="LAQ145" s="87"/>
      <c r="LAR145" s="87"/>
      <c r="LAS145" s="87"/>
      <c r="LAT145" s="87"/>
      <c r="LAU145" s="87"/>
      <c r="LAV145" s="87"/>
      <c r="LAW145" s="87"/>
      <c r="LAX145" s="87"/>
      <c r="LAY145" s="87"/>
      <c r="LAZ145" s="87"/>
      <c r="LBA145" s="87"/>
      <c r="LBB145" s="87"/>
      <c r="LBC145" s="87"/>
      <c r="LBD145" s="87"/>
      <c r="LBE145" s="87"/>
      <c r="LBF145" s="87"/>
      <c r="LBG145" s="87"/>
      <c r="LBH145" s="87"/>
      <c r="LBI145" s="87"/>
      <c r="LBJ145" s="87"/>
      <c r="LBK145" s="87"/>
      <c r="LBL145" s="87"/>
      <c r="LBM145" s="87"/>
      <c r="LBN145" s="87"/>
      <c r="LBO145" s="87"/>
      <c r="LBP145" s="87"/>
      <c r="LBQ145" s="87"/>
      <c r="LBR145" s="87"/>
      <c r="LBS145" s="87"/>
      <c r="LBT145" s="87"/>
      <c r="LBU145" s="87"/>
      <c r="LBV145" s="87"/>
      <c r="LBW145" s="87"/>
      <c r="LBX145" s="87"/>
      <c r="LBY145" s="87"/>
      <c r="LBZ145" s="87"/>
      <c r="LCA145" s="87"/>
      <c r="LCB145" s="87"/>
      <c r="LCC145" s="87"/>
      <c r="LCD145" s="87"/>
      <c r="LCE145" s="87"/>
      <c r="LCF145" s="87"/>
      <c r="LCG145" s="87"/>
      <c r="LCH145" s="87"/>
      <c r="LCI145" s="87"/>
      <c r="LCJ145" s="87"/>
      <c r="LCK145" s="87"/>
      <c r="LCL145" s="87"/>
      <c r="LCM145" s="87"/>
      <c r="LCN145" s="87"/>
      <c r="LCO145" s="87"/>
      <c r="LCP145" s="87"/>
      <c r="LCQ145" s="87"/>
      <c r="LCR145" s="87"/>
      <c r="LCS145" s="87"/>
      <c r="LCT145" s="87"/>
      <c r="LCU145" s="87"/>
      <c r="LCV145" s="87"/>
      <c r="LCW145" s="87"/>
      <c r="LCX145" s="87"/>
      <c r="LCY145" s="87"/>
      <c r="LCZ145" s="87"/>
      <c r="LDA145" s="87"/>
      <c r="LDB145" s="87"/>
      <c r="LDC145" s="87"/>
      <c r="LDD145" s="87"/>
      <c r="LDE145" s="87"/>
      <c r="LDF145" s="87"/>
      <c r="LDG145" s="87"/>
      <c r="LDH145" s="87"/>
      <c r="LDI145" s="87"/>
      <c r="LDJ145" s="87"/>
      <c r="LDK145" s="87"/>
      <c r="LDL145" s="87"/>
      <c r="LDM145" s="87"/>
      <c r="LDN145" s="87"/>
      <c r="LDO145" s="87"/>
      <c r="LDP145" s="87"/>
      <c r="LDQ145" s="87"/>
      <c r="LDR145" s="87"/>
      <c r="LDS145" s="87"/>
      <c r="LDT145" s="87"/>
      <c r="LDU145" s="87"/>
      <c r="LDV145" s="87"/>
      <c r="LDW145" s="87"/>
      <c r="LDX145" s="87"/>
      <c r="LDY145" s="87"/>
      <c r="LDZ145" s="87"/>
      <c r="LEA145" s="87"/>
      <c r="LEB145" s="87"/>
      <c r="LEC145" s="87"/>
      <c r="LED145" s="87"/>
      <c r="LEE145" s="87"/>
      <c r="LEF145" s="87"/>
      <c r="LEG145" s="87"/>
      <c r="LEH145" s="87"/>
      <c r="LEI145" s="87"/>
      <c r="LEJ145" s="87"/>
      <c r="LEK145" s="87"/>
      <c r="LEL145" s="87"/>
      <c r="LEM145" s="87"/>
      <c r="LEN145" s="87"/>
      <c r="LEO145" s="87"/>
      <c r="LEP145" s="87"/>
      <c r="LEQ145" s="87"/>
      <c r="LER145" s="87"/>
      <c r="LES145" s="87"/>
      <c r="LET145" s="87"/>
      <c r="LEU145" s="87"/>
      <c r="LEV145" s="87"/>
      <c r="LEW145" s="87"/>
      <c r="LEX145" s="87"/>
      <c r="LEY145" s="87"/>
      <c r="LEZ145" s="87"/>
      <c r="LFA145" s="87"/>
      <c r="LFB145" s="87"/>
      <c r="LFC145" s="87"/>
      <c r="LFD145" s="87"/>
      <c r="LFE145" s="87"/>
      <c r="LFF145" s="87"/>
      <c r="LFG145" s="87"/>
      <c r="LFH145" s="87"/>
      <c r="LFI145" s="87"/>
      <c r="LFJ145" s="87"/>
      <c r="LFK145" s="87"/>
      <c r="LFL145" s="87"/>
      <c r="LFM145" s="87"/>
      <c r="LFN145" s="87"/>
      <c r="LFO145" s="87"/>
      <c r="LFP145" s="87"/>
      <c r="LFQ145" s="87"/>
      <c r="LFR145" s="87"/>
      <c r="LFS145" s="87"/>
      <c r="LFT145" s="87"/>
      <c r="LFU145" s="87"/>
      <c r="LFV145" s="87"/>
      <c r="LFW145" s="87"/>
      <c r="LFX145" s="87"/>
      <c r="LFY145" s="87"/>
      <c r="LFZ145" s="87"/>
      <c r="LGA145" s="87"/>
      <c r="LGB145" s="87"/>
      <c r="LGC145" s="87"/>
      <c r="LGD145" s="87"/>
      <c r="LGE145" s="87"/>
      <c r="LGF145" s="87"/>
      <c r="LGG145" s="87"/>
      <c r="LGH145" s="87"/>
      <c r="LGI145" s="87"/>
      <c r="LGJ145" s="87"/>
      <c r="LGK145" s="87"/>
      <c r="LGL145" s="87"/>
      <c r="LGM145" s="87"/>
      <c r="LGN145" s="87"/>
      <c r="LGO145" s="87"/>
      <c r="LGP145" s="87"/>
      <c r="LGQ145" s="87"/>
      <c r="LGR145" s="87"/>
      <c r="LGS145" s="87"/>
      <c r="LGT145" s="87"/>
      <c r="LGU145" s="87"/>
      <c r="LGV145" s="87"/>
      <c r="LGW145" s="87"/>
      <c r="LGX145" s="87"/>
      <c r="LGY145" s="87"/>
      <c r="LGZ145" s="87"/>
      <c r="LHA145" s="87"/>
      <c r="LHB145" s="87"/>
      <c r="LHC145" s="87"/>
      <c r="LHD145" s="87"/>
      <c r="LHE145" s="87"/>
      <c r="LHF145" s="87"/>
      <c r="LHG145" s="87"/>
      <c r="LHH145" s="87"/>
      <c r="LHI145" s="87"/>
      <c r="LHJ145" s="87"/>
      <c r="LHK145" s="87"/>
      <c r="LHL145" s="87"/>
      <c r="LHM145" s="87"/>
      <c r="LHN145" s="87"/>
      <c r="LHO145" s="87"/>
      <c r="LHP145" s="87"/>
      <c r="LHQ145" s="87"/>
      <c r="LHR145" s="87"/>
      <c r="LHS145" s="87"/>
      <c r="LHT145" s="87"/>
      <c r="LHU145" s="87"/>
      <c r="LHV145" s="87"/>
      <c r="LHW145" s="87"/>
      <c r="LHX145" s="87"/>
      <c r="LHY145" s="87"/>
      <c r="LHZ145" s="87"/>
      <c r="LIA145" s="87"/>
      <c r="LIB145" s="87"/>
      <c r="LIC145" s="87"/>
      <c r="LID145" s="87"/>
      <c r="LIE145" s="87"/>
      <c r="LIF145" s="87"/>
      <c r="LIG145" s="87"/>
      <c r="LIH145" s="87"/>
      <c r="LII145" s="87"/>
      <c r="LIJ145" s="87"/>
      <c r="LIK145" s="87"/>
      <c r="LIL145" s="87"/>
      <c r="LIM145" s="87"/>
      <c r="LIN145" s="87"/>
      <c r="LIO145" s="87"/>
      <c r="LIP145" s="87"/>
      <c r="LIQ145" s="87"/>
      <c r="LIR145" s="87"/>
      <c r="LIS145" s="87"/>
      <c r="LIT145" s="87"/>
      <c r="LIU145" s="87"/>
      <c r="LIV145" s="87"/>
      <c r="LIW145" s="87"/>
      <c r="LIX145" s="87"/>
      <c r="LIY145" s="87"/>
      <c r="LIZ145" s="87"/>
      <c r="LJA145" s="87"/>
      <c r="LJB145" s="87"/>
      <c r="LJC145" s="87"/>
      <c r="LJD145" s="87"/>
      <c r="LJE145" s="87"/>
      <c r="LJF145" s="87"/>
      <c r="LJG145" s="87"/>
      <c r="LJH145" s="87"/>
      <c r="LJI145" s="87"/>
      <c r="LJJ145" s="87"/>
      <c r="LJK145" s="87"/>
      <c r="LJL145" s="87"/>
      <c r="LJM145" s="87"/>
      <c r="LJN145" s="87"/>
      <c r="LJO145" s="87"/>
      <c r="LJP145" s="87"/>
      <c r="LJQ145" s="87"/>
      <c r="LJR145" s="87"/>
      <c r="LJS145" s="87"/>
      <c r="LJT145" s="87"/>
      <c r="LJU145" s="87"/>
      <c r="LJV145" s="87"/>
      <c r="LJW145" s="87"/>
      <c r="LJX145" s="87"/>
      <c r="LJY145" s="87"/>
      <c r="LJZ145" s="87"/>
      <c r="LKA145" s="87"/>
      <c r="LKB145" s="87"/>
      <c r="LKC145" s="87"/>
      <c r="LKD145" s="87"/>
      <c r="LKE145" s="87"/>
      <c r="LKF145" s="87"/>
      <c r="LKG145" s="87"/>
      <c r="LKH145" s="87"/>
      <c r="LKI145" s="87"/>
      <c r="LKJ145" s="87"/>
      <c r="LKK145" s="87"/>
      <c r="LKL145" s="87"/>
      <c r="LKM145" s="87"/>
      <c r="LKN145" s="87"/>
      <c r="LKO145" s="87"/>
      <c r="LKP145" s="87"/>
      <c r="LKQ145" s="87"/>
      <c r="LKR145" s="87"/>
      <c r="LKS145" s="87"/>
      <c r="LKT145" s="87"/>
      <c r="LKU145" s="87"/>
      <c r="LKV145" s="87"/>
      <c r="LKW145" s="87"/>
      <c r="LKX145" s="87"/>
      <c r="LKY145" s="87"/>
      <c r="LKZ145" s="87"/>
      <c r="LLA145" s="87"/>
      <c r="LLB145" s="87"/>
      <c r="LLC145" s="87"/>
      <c r="LLD145" s="87"/>
      <c r="LLE145" s="87"/>
      <c r="LLF145" s="87"/>
      <c r="LLG145" s="87"/>
      <c r="LLH145" s="87"/>
      <c r="LLI145" s="87"/>
      <c r="LLJ145" s="87"/>
      <c r="LLK145" s="87"/>
      <c r="LLL145" s="87"/>
      <c r="LLM145" s="87"/>
      <c r="LLN145" s="87"/>
      <c r="LLO145" s="87"/>
      <c r="LLP145" s="87"/>
      <c r="LLQ145" s="87"/>
      <c r="LLR145" s="87"/>
      <c r="LLS145" s="87"/>
      <c r="LLT145" s="87"/>
      <c r="LLU145" s="87"/>
      <c r="LLV145" s="87"/>
      <c r="LLW145" s="87"/>
      <c r="LLX145" s="87"/>
      <c r="LLY145" s="87"/>
      <c r="LLZ145" s="87"/>
      <c r="LMA145" s="87"/>
      <c r="LMB145" s="87"/>
      <c r="LMC145" s="87"/>
      <c r="LMD145" s="87"/>
      <c r="LME145" s="87"/>
      <c r="LMF145" s="87"/>
      <c r="LMG145" s="87"/>
      <c r="LMH145" s="87"/>
      <c r="LMI145" s="87"/>
      <c r="LMJ145" s="87"/>
      <c r="LMK145" s="87"/>
      <c r="LML145" s="87"/>
      <c r="LMM145" s="87"/>
      <c r="LMN145" s="87"/>
      <c r="LMO145" s="87"/>
      <c r="LMP145" s="87"/>
      <c r="LMQ145" s="87"/>
      <c r="LMR145" s="87"/>
      <c r="LMS145" s="87"/>
      <c r="LMT145" s="87"/>
      <c r="LMU145" s="87"/>
      <c r="LMV145" s="87"/>
      <c r="LMW145" s="87"/>
      <c r="LMX145" s="87"/>
      <c r="LMY145" s="87"/>
      <c r="LMZ145" s="87"/>
      <c r="LNA145" s="87"/>
      <c r="LNB145" s="87"/>
      <c r="LNC145" s="87"/>
      <c r="LND145" s="87"/>
      <c r="LNE145" s="87"/>
      <c r="LNF145" s="87"/>
      <c r="LNG145" s="87"/>
      <c r="LNH145" s="87"/>
      <c r="LNI145" s="87"/>
      <c r="LNJ145" s="87"/>
      <c r="LNK145" s="87"/>
      <c r="LNL145" s="87"/>
      <c r="LNM145" s="87"/>
      <c r="LNN145" s="87"/>
      <c r="LNO145" s="87"/>
      <c r="LNP145" s="87"/>
      <c r="LNQ145" s="87"/>
      <c r="LNR145" s="87"/>
      <c r="LNS145" s="87"/>
      <c r="LNT145" s="87"/>
      <c r="LNU145" s="87"/>
      <c r="LNV145" s="87"/>
      <c r="LNW145" s="87"/>
      <c r="LNX145" s="87"/>
      <c r="LNY145" s="87"/>
      <c r="LNZ145" s="87"/>
      <c r="LOA145" s="87"/>
      <c r="LOB145" s="87"/>
      <c r="LOC145" s="87"/>
      <c r="LOD145" s="87"/>
      <c r="LOE145" s="87"/>
      <c r="LOF145" s="87"/>
      <c r="LOG145" s="87"/>
      <c r="LOH145" s="87"/>
      <c r="LOI145" s="87"/>
      <c r="LOJ145" s="87"/>
      <c r="LOK145" s="87"/>
      <c r="LOL145" s="87"/>
      <c r="LOM145" s="87"/>
      <c r="LON145" s="87"/>
      <c r="LOO145" s="87"/>
      <c r="LOP145" s="87"/>
      <c r="LOQ145" s="87"/>
      <c r="LOR145" s="87"/>
      <c r="LOS145" s="87"/>
      <c r="LOT145" s="87"/>
      <c r="LOU145" s="87"/>
      <c r="LOV145" s="87"/>
      <c r="LOW145" s="87"/>
      <c r="LOX145" s="87"/>
      <c r="LOY145" s="87"/>
      <c r="LOZ145" s="87"/>
      <c r="LPA145" s="87"/>
      <c r="LPB145" s="87"/>
      <c r="LPC145" s="87"/>
      <c r="LPD145" s="87"/>
      <c r="LPE145" s="87"/>
      <c r="LPF145" s="87"/>
      <c r="LPG145" s="87"/>
      <c r="LPH145" s="87"/>
      <c r="LPI145" s="87"/>
      <c r="LPJ145" s="87"/>
      <c r="LPK145" s="87"/>
      <c r="LPL145" s="87"/>
      <c r="LPM145" s="87"/>
      <c r="LPN145" s="87"/>
      <c r="LPO145" s="87"/>
      <c r="LPP145" s="87"/>
      <c r="LPQ145" s="87"/>
      <c r="LPR145" s="87"/>
      <c r="LPS145" s="87"/>
      <c r="LPT145" s="87"/>
      <c r="LPU145" s="87"/>
      <c r="LPV145" s="87"/>
      <c r="LPW145" s="87"/>
      <c r="LPX145" s="87"/>
      <c r="LPY145" s="87"/>
      <c r="LPZ145" s="87"/>
      <c r="LQA145" s="87"/>
      <c r="LQB145" s="87"/>
      <c r="LQC145" s="87"/>
      <c r="LQD145" s="87"/>
      <c r="LQE145" s="87"/>
      <c r="LQF145" s="87"/>
      <c r="LQG145" s="87"/>
      <c r="LQH145" s="87"/>
      <c r="LQI145" s="87"/>
      <c r="LQJ145" s="87"/>
      <c r="LQK145" s="87"/>
      <c r="LQL145" s="87"/>
      <c r="LQM145" s="87"/>
      <c r="LQN145" s="87"/>
      <c r="LQO145" s="87"/>
      <c r="LQP145" s="87"/>
      <c r="LQQ145" s="87"/>
      <c r="LQR145" s="87"/>
      <c r="LQS145" s="87"/>
      <c r="LQT145" s="87"/>
      <c r="LQU145" s="87"/>
      <c r="LQV145" s="87"/>
      <c r="LQW145" s="87"/>
      <c r="LQX145" s="87"/>
      <c r="LQY145" s="87"/>
      <c r="LQZ145" s="87"/>
      <c r="LRA145" s="87"/>
      <c r="LRB145" s="87"/>
      <c r="LRC145" s="87"/>
      <c r="LRD145" s="87"/>
      <c r="LRE145" s="87"/>
      <c r="LRF145" s="87"/>
      <c r="LRG145" s="87"/>
      <c r="LRH145" s="87"/>
      <c r="LRI145" s="87"/>
      <c r="LRJ145" s="87"/>
      <c r="LRK145" s="87"/>
      <c r="LRL145" s="87"/>
      <c r="LRM145" s="87"/>
      <c r="LRN145" s="87"/>
      <c r="LRO145" s="87"/>
      <c r="LRP145" s="87"/>
      <c r="LRQ145" s="87"/>
      <c r="LRR145" s="87"/>
      <c r="LRS145" s="87"/>
      <c r="LRT145" s="87"/>
      <c r="LRU145" s="87"/>
      <c r="LRV145" s="87"/>
      <c r="LRW145" s="87"/>
      <c r="LRX145" s="87"/>
      <c r="LRY145" s="87"/>
      <c r="LRZ145" s="87"/>
      <c r="LSA145" s="87"/>
      <c r="LSB145" s="87"/>
      <c r="LSC145" s="87"/>
      <c r="LSD145" s="87"/>
      <c r="LSE145" s="87"/>
      <c r="LSF145" s="87"/>
      <c r="LSG145" s="87"/>
      <c r="LSH145" s="87"/>
      <c r="LSI145" s="87"/>
      <c r="LSJ145" s="87"/>
      <c r="LSK145" s="87"/>
      <c r="LSL145" s="87"/>
      <c r="LSM145" s="87"/>
      <c r="LSN145" s="87"/>
      <c r="LSO145" s="87"/>
      <c r="LSP145" s="87"/>
      <c r="LSQ145" s="87"/>
      <c r="LSR145" s="87"/>
      <c r="LSS145" s="87"/>
      <c r="LST145" s="87"/>
      <c r="LSU145" s="87"/>
      <c r="LSV145" s="87"/>
      <c r="LSW145" s="87"/>
      <c r="LSX145" s="87"/>
      <c r="LSY145" s="87"/>
      <c r="LSZ145" s="87"/>
      <c r="LTA145" s="87"/>
      <c r="LTB145" s="87"/>
      <c r="LTC145" s="87"/>
      <c r="LTD145" s="87"/>
      <c r="LTE145" s="87"/>
      <c r="LTF145" s="87"/>
      <c r="LTG145" s="87"/>
      <c r="LTH145" s="87"/>
      <c r="LTI145" s="87"/>
      <c r="LTJ145" s="87"/>
      <c r="LTK145" s="87"/>
      <c r="LTL145" s="87"/>
      <c r="LTM145" s="87"/>
      <c r="LTN145" s="87"/>
      <c r="LTO145" s="87"/>
      <c r="LTP145" s="87"/>
      <c r="LTQ145" s="87"/>
      <c r="LTR145" s="87"/>
      <c r="LTS145" s="87"/>
      <c r="LTT145" s="87"/>
      <c r="LTU145" s="87"/>
      <c r="LTV145" s="87"/>
      <c r="LTW145" s="87"/>
      <c r="LTX145" s="87"/>
      <c r="LTY145" s="87"/>
      <c r="LTZ145" s="87"/>
      <c r="LUA145" s="87"/>
      <c r="LUB145" s="87"/>
      <c r="LUC145" s="87"/>
      <c r="LUD145" s="87"/>
      <c r="LUE145" s="87"/>
      <c r="LUF145" s="87"/>
      <c r="LUG145" s="87"/>
      <c r="LUH145" s="87"/>
      <c r="LUI145" s="87"/>
      <c r="LUJ145" s="87"/>
      <c r="LUK145" s="87"/>
      <c r="LUL145" s="87"/>
      <c r="LUM145" s="87"/>
      <c r="LUN145" s="87"/>
      <c r="LUO145" s="87"/>
      <c r="LUP145" s="87"/>
      <c r="LUQ145" s="87"/>
      <c r="LUR145" s="87"/>
      <c r="LUS145" s="87"/>
      <c r="LUT145" s="87"/>
      <c r="LUU145" s="87"/>
      <c r="LUV145" s="87"/>
      <c r="LUW145" s="87"/>
      <c r="LUX145" s="87"/>
      <c r="LUY145" s="87"/>
      <c r="LUZ145" s="87"/>
      <c r="LVA145" s="87"/>
      <c r="LVB145" s="87"/>
      <c r="LVC145" s="87"/>
      <c r="LVD145" s="87"/>
      <c r="LVE145" s="87"/>
      <c r="LVF145" s="87"/>
      <c r="LVG145" s="87"/>
      <c r="LVH145" s="87"/>
      <c r="LVI145" s="87"/>
      <c r="LVJ145" s="87"/>
      <c r="LVK145" s="87"/>
      <c r="LVL145" s="87"/>
      <c r="LVM145" s="87"/>
      <c r="LVN145" s="87"/>
      <c r="LVO145" s="87"/>
      <c r="LVP145" s="87"/>
      <c r="LVQ145" s="87"/>
      <c r="LVR145" s="87"/>
      <c r="LVS145" s="87"/>
      <c r="LVT145" s="87"/>
      <c r="LVU145" s="87"/>
      <c r="LVV145" s="87"/>
      <c r="LVW145" s="87"/>
      <c r="LVX145" s="87"/>
      <c r="LVY145" s="87"/>
      <c r="LVZ145" s="87"/>
      <c r="LWA145" s="87"/>
      <c r="LWB145" s="87"/>
      <c r="LWC145" s="87"/>
      <c r="LWD145" s="87"/>
      <c r="LWE145" s="87"/>
      <c r="LWF145" s="87"/>
      <c r="LWG145" s="87"/>
      <c r="LWH145" s="87"/>
      <c r="LWI145" s="87"/>
      <c r="LWJ145" s="87"/>
      <c r="LWK145" s="87"/>
      <c r="LWL145" s="87"/>
      <c r="LWM145" s="87"/>
      <c r="LWN145" s="87"/>
      <c r="LWO145" s="87"/>
      <c r="LWP145" s="87"/>
      <c r="LWQ145" s="87"/>
      <c r="LWR145" s="87"/>
      <c r="LWS145" s="87"/>
      <c r="LWT145" s="87"/>
      <c r="LWU145" s="87"/>
      <c r="LWV145" s="87"/>
      <c r="LWW145" s="87"/>
      <c r="LWX145" s="87"/>
      <c r="LWY145" s="87"/>
      <c r="LWZ145" s="87"/>
      <c r="LXA145" s="87"/>
      <c r="LXB145" s="87"/>
      <c r="LXC145" s="87"/>
      <c r="LXD145" s="87"/>
      <c r="LXE145" s="87"/>
      <c r="LXF145" s="87"/>
      <c r="LXG145" s="87"/>
      <c r="LXH145" s="87"/>
      <c r="LXI145" s="87"/>
      <c r="LXJ145" s="87"/>
      <c r="LXK145" s="87"/>
      <c r="LXL145" s="87"/>
      <c r="LXM145" s="87"/>
      <c r="LXN145" s="87"/>
      <c r="LXO145" s="87"/>
      <c r="LXP145" s="87"/>
      <c r="LXQ145" s="87"/>
      <c r="LXR145" s="87"/>
      <c r="LXS145" s="87"/>
      <c r="LXT145" s="87"/>
      <c r="LXU145" s="87"/>
      <c r="LXV145" s="87"/>
      <c r="LXW145" s="87"/>
      <c r="LXX145" s="87"/>
      <c r="LXY145" s="87"/>
      <c r="LXZ145" s="87"/>
      <c r="LYA145" s="87"/>
      <c r="LYB145" s="87"/>
      <c r="LYC145" s="87"/>
      <c r="LYD145" s="87"/>
      <c r="LYE145" s="87"/>
      <c r="LYF145" s="87"/>
      <c r="LYG145" s="87"/>
      <c r="LYH145" s="87"/>
      <c r="LYI145" s="87"/>
      <c r="LYJ145" s="87"/>
      <c r="LYK145" s="87"/>
      <c r="LYL145" s="87"/>
      <c r="LYM145" s="87"/>
      <c r="LYN145" s="87"/>
      <c r="LYO145" s="87"/>
      <c r="LYP145" s="87"/>
      <c r="LYQ145" s="87"/>
      <c r="LYR145" s="87"/>
      <c r="LYS145" s="87"/>
      <c r="LYT145" s="87"/>
      <c r="LYU145" s="87"/>
      <c r="LYV145" s="87"/>
      <c r="LYW145" s="87"/>
      <c r="LYX145" s="87"/>
      <c r="LYY145" s="87"/>
      <c r="LYZ145" s="87"/>
      <c r="LZA145" s="87"/>
      <c r="LZB145" s="87"/>
      <c r="LZC145" s="87"/>
      <c r="LZD145" s="87"/>
      <c r="LZE145" s="87"/>
      <c r="LZF145" s="87"/>
      <c r="LZG145" s="87"/>
      <c r="LZH145" s="87"/>
      <c r="LZI145" s="87"/>
      <c r="LZJ145" s="87"/>
      <c r="LZK145" s="87"/>
      <c r="LZL145" s="87"/>
      <c r="LZM145" s="87"/>
      <c r="LZN145" s="87"/>
      <c r="LZO145" s="87"/>
      <c r="LZP145" s="87"/>
      <c r="LZQ145" s="87"/>
      <c r="LZR145" s="87"/>
      <c r="LZS145" s="87"/>
      <c r="LZT145" s="87"/>
      <c r="LZU145" s="87"/>
      <c r="LZV145" s="87"/>
      <c r="LZW145" s="87"/>
      <c r="LZX145" s="87"/>
      <c r="LZY145" s="87"/>
      <c r="LZZ145" s="87"/>
      <c r="MAA145" s="87"/>
      <c r="MAB145" s="87"/>
      <c r="MAC145" s="87"/>
      <c r="MAD145" s="87"/>
      <c r="MAE145" s="87"/>
      <c r="MAF145" s="87"/>
      <c r="MAG145" s="87"/>
      <c r="MAH145" s="87"/>
      <c r="MAI145" s="87"/>
      <c r="MAJ145" s="87"/>
      <c r="MAK145" s="87"/>
      <c r="MAL145" s="87"/>
      <c r="MAM145" s="87"/>
      <c r="MAN145" s="87"/>
      <c r="MAO145" s="87"/>
      <c r="MAP145" s="87"/>
      <c r="MAQ145" s="87"/>
      <c r="MAR145" s="87"/>
      <c r="MAS145" s="87"/>
      <c r="MAT145" s="87"/>
      <c r="MAU145" s="87"/>
      <c r="MAV145" s="87"/>
      <c r="MAW145" s="87"/>
      <c r="MAX145" s="87"/>
      <c r="MAY145" s="87"/>
      <c r="MAZ145" s="87"/>
      <c r="MBA145" s="87"/>
      <c r="MBB145" s="87"/>
      <c r="MBC145" s="87"/>
      <c r="MBD145" s="87"/>
      <c r="MBE145" s="87"/>
      <c r="MBF145" s="87"/>
      <c r="MBG145" s="87"/>
      <c r="MBH145" s="87"/>
      <c r="MBI145" s="87"/>
      <c r="MBJ145" s="87"/>
      <c r="MBK145" s="87"/>
      <c r="MBL145" s="87"/>
      <c r="MBM145" s="87"/>
      <c r="MBN145" s="87"/>
      <c r="MBO145" s="87"/>
      <c r="MBP145" s="87"/>
      <c r="MBQ145" s="87"/>
      <c r="MBR145" s="87"/>
      <c r="MBS145" s="87"/>
      <c r="MBT145" s="87"/>
      <c r="MBU145" s="87"/>
      <c r="MBV145" s="87"/>
      <c r="MBW145" s="87"/>
      <c r="MBX145" s="87"/>
      <c r="MBY145" s="87"/>
      <c r="MBZ145" s="87"/>
      <c r="MCA145" s="87"/>
      <c r="MCB145" s="87"/>
      <c r="MCC145" s="87"/>
      <c r="MCD145" s="87"/>
      <c r="MCE145" s="87"/>
      <c r="MCF145" s="87"/>
      <c r="MCG145" s="87"/>
      <c r="MCH145" s="87"/>
      <c r="MCI145" s="87"/>
      <c r="MCJ145" s="87"/>
      <c r="MCK145" s="87"/>
      <c r="MCL145" s="87"/>
      <c r="MCM145" s="87"/>
      <c r="MCN145" s="87"/>
      <c r="MCO145" s="87"/>
      <c r="MCP145" s="87"/>
      <c r="MCQ145" s="87"/>
      <c r="MCR145" s="87"/>
      <c r="MCS145" s="87"/>
      <c r="MCT145" s="87"/>
      <c r="MCU145" s="87"/>
      <c r="MCV145" s="87"/>
      <c r="MCW145" s="87"/>
      <c r="MCX145" s="87"/>
      <c r="MCY145" s="87"/>
      <c r="MCZ145" s="87"/>
      <c r="MDA145" s="87"/>
      <c r="MDB145" s="87"/>
      <c r="MDC145" s="87"/>
      <c r="MDD145" s="87"/>
      <c r="MDE145" s="87"/>
      <c r="MDF145" s="87"/>
      <c r="MDG145" s="87"/>
      <c r="MDH145" s="87"/>
      <c r="MDI145" s="87"/>
      <c r="MDJ145" s="87"/>
      <c r="MDK145" s="87"/>
      <c r="MDL145" s="87"/>
      <c r="MDM145" s="87"/>
      <c r="MDN145" s="87"/>
      <c r="MDO145" s="87"/>
      <c r="MDP145" s="87"/>
      <c r="MDQ145" s="87"/>
      <c r="MDR145" s="87"/>
      <c r="MDS145" s="87"/>
      <c r="MDT145" s="87"/>
      <c r="MDU145" s="87"/>
      <c r="MDV145" s="87"/>
      <c r="MDW145" s="87"/>
      <c r="MDX145" s="87"/>
      <c r="MDY145" s="87"/>
      <c r="MDZ145" s="87"/>
      <c r="MEA145" s="87"/>
      <c r="MEB145" s="87"/>
      <c r="MEC145" s="87"/>
      <c r="MED145" s="87"/>
      <c r="MEE145" s="87"/>
      <c r="MEF145" s="87"/>
      <c r="MEG145" s="87"/>
      <c r="MEH145" s="87"/>
      <c r="MEI145" s="87"/>
      <c r="MEJ145" s="87"/>
      <c r="MEK145" s="87"/>
      <c r="MEL145" s="87"/>
      <c r="MEM145" s="87"/>
      <c r="MEN145" s="87"/>
      <c r="MEO145" s="87"/>
      <c r="MEP145" s="87"/>
      <c r="MEQ145" s="87"/>
      <c r="MER145" s="87"/>
      <c r="MES145" s="87"/>
      <c r="MET145" s="87"/>
      <c r="MEU145" s="87"/>
      <c r="MEV145" s="87"/>
      <c r="MEW145" s="87"/>
      <c r="MEX145" s="87"/>
      <c r="MEY145" s="87"/>
      <c r="MEZ145" s="87"/>
      <c r="MFA145" s="87"/>
      <c r="MFB145" s="87"/>
      <c r="MFC145" s="87"/>
      <c r="MFD145" s="87"/>
      <c r="MFE145" s="87"/>
      <c r="MFF145" s="87"/>
      <c r="MFG145" s="87"/>
      <c r="MFH145" s="87"/>
      <c r="MFI145" s="87"/>
      <c r="MFJ145" s="87"/>
      <c r="MFK145" s="87"/>
      <c r="MFL145" s="87"/>
      <c r="MFM145" s="87"/>
      <c r="MFN145" s="87"/>
      <c r="MFO145" s="87"/>
      <c r="MFP145" s="87"/>
      <c r="MFQ145" s="87"/>
      <c r="MFR145" s="87"/>
      <c r="MFS145" s="87"/>
      <c r="MFT145" s="87"/>
      <c r="MFU145" s="87"/>
      <c r="MFV145" s="87"/>
      <c r="MFW145" s="87"/>
      <c r="MFX145" s="87"/>
      <c r="MFY145" s="87"/>
      <c r="MFZ145" s="87"/>
      <c r="MGA145" s="87"/>
      <c r="MGB145" s="87"/>
      <c r="MGC145" s="87"/>
      <c r="MGD145" s="87"/>
      <c r="MGE145" s="87"/>
      <c r="MGF145" s="87"/>
      <c r="MGG145" s="87"/>
      <c r="MGH145" s="87"/>
      <c r="MGI145" s="87"/>
      <c r="MGJ145" s="87"/>
      <c r="MGK145" s="87"/>
      <c r="MGL145" s="87"/>
      <c r="MGM145" s="87"/>
      <c r="MGN145" s="87"/>
      <c r="MGO145" s="87"/>
      <c r="MGP145" s="87"/>
      <c r="MGQ145" s="87"/>
      <c r="MGR145" s="87"/>
      <c r="MGS145" s="87"/>
      <c r="MGT145" s="87"/>
      <c r="MGU145" s="87"/>
      <c r="MGV145" s="87"/>
      <c r="MGW145" s="87"/>
      <c r="MGX145" s="87"/>
      <c r="MGY145" s="87"/>
      <c r="MGZ145" s="87"/>
      <c r="MHA145" s="87"/>
      <c r="MHB145" s="87"/>
      <c r="MHC145" s="87"/>
      <c r="MHD145" s="87"/>
      <c r="MHE145" s="87"/>
      <c r="MHF145" s="87"/>
      <c r="MHG145" s="87"/>
      <c r="MHH145" s="87"/>
      <c r="MHI145" s="87"/>
      <c r="MHJ145" s="87"/>
      <c r="MHK145" s="87"/>
      <c r="MHL145" s="87"/>
      <c r="MHM145" s="87"/>
      <c r="MHN145" s="87"/>
      <c r="MHO145" s="87"/>
      <c r="MHP145" s="87"/>
      <c r="MHQ145" s="87"/>
      <c r="MHR145" s="87"/>
      <c r="MHS145" s="87"/>
      <c r="MHT145" s="87"/>
      <c r="MHU145" s="87"/>
      <c r="MHV145" s="87"/>
      <c r="MHW145" s="87"/>
      <c r="MHX145" s="87"/>
      <c r="MHY145" s="87"/>
      <c r="MHZ145" s="87"/>
      <c r="MIA145" s="87"/>
      <c r="MIB145" s="87"/>
      <c r="MIC145" s="87"/>
      <c r="MID145" s="87"/>
      <c r="MIE145" s="87"/>
      <c r="MIF145" s="87"/>
      <c r="MIG145" s="87"/>
      <c r="MIH145" s="87"/>
      <c r="MII145" s="87"/>
      <c r="MIJ145" s="87"/>
      <c r="MIK145" s="87"/>
      <c r="MIL145" s="87"/>
      <c r="MIM145" s="87"/>
      <c r="MIN145" s="87"/>
      <c r="MIO145" s="87"/>
      <c r="MIP145" s="87"/>
      <c r="MIQ145" s="87"/>
      <c r="MIR145" s="87"/>
      <c r="MIS145" s="87"/>
      <c r="MIT145" s="87"/>
      <c r="MIU145" s="87"/>
      <c r="MIV145" s="87"/>
      <c r="MIW145" s="87"/>
      <c r="MIX145" s="87"/>
      <c r="MIY145" s="87"/>
      <c r="MIZ145" s="87"/>
      <c r="MJA145" s="87"/>
      <c r="MJB145" s="87"/>
      <c r="MJC145" s="87"/>
      <c r="MJD145" s="87"/>
      <c r="MJE145" s="87"/>
      <c r="MJF145" s="87"/>
      <c r="MJG145" s="87"/>
      <c r="MJH145" s="87"/>
      <c r="MJI145" s="87"/>
      <c r="MJJ145" s="87"/>
      <c r="MJK145" s="87"/>
      <c r="MJL145" s="87"/>
      <c r="MJM145" s="87"/>
      <c r="MJN145" s="87"/>
      <c r="MJO145" s="87"/>
      <c r="MJP145" s="87"/>
      <c r="MJQ145" s="87"/>
      <c r="MJR145" s="87"/>
      <c r="MJS145" s="87"/>
      <c r="MJT145" s="87"/>
      <c r="MJU145" s="87"/>
      <c r="MJV145" s="87"/>
      <c r="MJW145" s="87"/>
      <c r="MJX145" s="87"/>
      <c r="MJY145" s="87"/>
      <c r="MJZ145" s="87"/>
      <c r="MKA145" s="87"/>
      <c r="MKB145" s="87"/>
      <c r="MKC145" s="87"/>
      <c r="MKD145" s="87"/>
      <c r="MKE145" s="87"/>
      <c r="MKF145" s="87"/>
      <c r="MKG145" s="87"/>
      <c r="MKH145" s="87"/>
      <c r="MKI145" s="87"/>
      <c r="MKJ145" s="87"/>
      <c r="MKK145" s="87"/>
      <c r="MKL145" s="87"/>
      <c r="MKM145" s="87"/>
      <c r="MKN145" s="87"/>
      <c r="MKO145" s="87"/>
      <c r="MKP145" s="87"/>
      <c r="MKQ145" s="87"/>
      <c r="MKR145" s="87"/>
      <c r="MKS145" s="87"/>
      <c r="MKT145" s="87"/>
      <c r="MKU145" s="87"/>
      <c r="MKV145" s="87"/>
      <c r="MKW145" s="87"/>
      <c r="MKX145" s="87"/>
      <c r="MKY145" s="87"/>
      <c r="MKZ145" s="87"/>
      <c r="MLA145" s="87"/>
      <c r="MLB145" s="87"/>
      <c r="MLC145" s="87"/>
      <c r="MLD145" s="87"/>
      <c r="MLE145" s="87"/>
      <c r="MLF145" s="87"/>
      <c r="MLG145" s="87"/>
      <c r="MLH145" s="87"/>
      <c r="MLI145" s="87"/>
      <c r="MLJ145" s="87"/>
      <c r="MLK145" s="87"/>
      <c r="MLL145" s="87"/>
      <c r="MLM145" s="87"/>
      <c r="MLN145" s="87"/>
      <c r="MLO145" s="87"/>
      <c r="MLP145" s="87"/>
      <c r="MLQ145" s="87"/>
      <c r="MLR145" s="87"/>
      <c r="MLS145" s="87"/>
      <c r="MLT145" s="87"/>
      <c r="MLU145" s="87"/>
      <c r="MLV145" s="87"/>
      <c r="MLW145" s="87"/>
      <c r="MLX145" s="87"/>
      <c r="MLY145" s="87"/>
      <c r="MLZ145" s="87"/>
      <c r="MMA145" s="87"/>
      <c r="MMB145" s="87"/>
      <c r="MMC145" s="87"/>
      <c r="MMD145" s="87"/>
      <c r="MME145" s="87"/>
      <c r="MMF145" s="87"/>
      <c r="MMG145" s="87"/>
      <c r="MMH145" s="87"/>
      <c r="MMI145" s="87"/>
      <c r="MMJ145" s="87"/>
      <c r="MMK145" s="87"/>
      <c r="MML145" s="87"/>
      <c r="MMM145" s="87"/>
      <c r="MMN145" s="87"/>
      <c r="MMO145" s="87"/>
      <c r="MMP145" s="87"/>
      <c r="MMQ145" s="87"/>
      <c r="MMR145" s="87"/>
      <c r="MMS145" s="87"/>
      <c r="MMT145" s="87"/>
      <c r="MMU145" s="87"/>
      <c r="MMV145" s="87"/>
      <c r="MMW145" s="87"/>
      <c r="MMX145" s="87"/>
      <c r="MMY145" s="87"/>
      <c r="MMZ145" s="87"/>
      <c r="MNA145" s="87"/>
      <c r="MNB145" s="87"/>
      <c r="MNC145" s="87"/>
      <c r="MND145" s="87"/>
      <c r="MNE145" s="87"/>
      <c r="MNF145" s="87"/>
      <c r="MNG145" s="87"/>
      <c r="MNH145" s="87"/>
      <c r="MNI145" s="87"/>
      <c r="MNJ145" s="87"/>
      <c r="MNK145" s="87"/>
      <c r="MNL145" s="87"/>
      <c r="MNM145" s="87"/>
      <c r="MNN145" s="87"/>
      <c r="MNO145" s="87"/>
      <c r="MNP145" s="87"/>
      <c r="MNQ145" s="87"/>
      <c r="MNR145" s="87"/>
      <c r="MNS145" s="87"/>
      <c r="MNT145" s="87"/>
      <c r="MNU145" s="87"/>
      <c r="MNV145" s="87"/>
      <c r="MNW145" s="87"/>
      <c r="MNX145" s="87"/>
      <c r="MNY145" s="87"/>
      <c r="MNZ145" s="87"/>
      <c r="MOA145" s="87"/>
      <c r="MOB145" s="87"/>
      <c r="MOC145" s="87"/>
      <c r="MOD145" s="87"/>
      <c r="MOE145" s="87"/>
      <c r="MOF145" s="87"/>
      <c r="MOG145" s="87"/>
      <c r="MOH145" s="87"/>
      <c r="MOI145" s="87"/>
      <c r="MOJ145" s="87"/>
      <c r="MOK145" s="87"/>
      <c r="MOL145" s="87"/>
      <c r="MOM145" s="87"/>
      <c r="MON145" s="87"/>
      <c r="MOO145" s="87"/>
      <c r="MOP145" s="87"/>
      <c r="MOQ145" s="87"/>
      <c r="MOR145" s="87"/>
      <c r="MOS145" s="87"/>
      <c r="MOT145" s="87"/>
      <c r="MOU145" s="87"/>
      <c r="MOV145" s="87"/>
      <c r="MOW145" s="87"/>
      <c r="MOX145" s="87"/>
      <c r="MOY145" s="87"/>
      <c r="MOZ145" s="87"/>
      <c r="MPA145" s="87"/>
      <c r="MPB145" s="87"/>
      <c r="MPC145" s="87"/>
      <c r="MPD145" s="87"/>
      <c r="MPE145" s="87"/>
      <c r="MPF145" s="87"/>
      <c r="MPG145" s="87"/>
      <c r="MPH145" s="87"/>
      <c r="MPI145" s="87"/>
      <c r="MPJ145" s="87"/>
      <c r="MPK145" s="87"/>
      <c r="MPL145" s="87"/>
      <c r="MPM145" s="87"/>
      <c r="MPN145" s="87"/>
      <c r="MPO145" s="87"/>
      <c r="MPP145" s="87"/>
      <c r="MPQ145" s="87"/>
      <c r="MPR145" s="87"/>
      <c r="MPS145" s="87"/>
      <c r="MPT145" s="87"/>
      <c r="MPU145" s="87"/>
      <c r="MPV145" s="87"/>
      <c r="MPW145" s="87"/>
      <c r="MPX145" s="87"/>
      <c r="MPY145" s="87"/>
      <c r="MPZ145" s="87"/>
      <c r="MQA145" s="87"/>
      <c r="MQB145" s="87"/>
      <c r="MQC145" s="87"/>
      <c r="MQD145" s="87"/>
      <c r="MQE145" s="87"/>
      <c r="MQF145" s="87"/>
      <c r="MQG145" s="87"/>
      <c r="MQH145" s="87"/>
      <c r="MQI145" s="87"/>
      <c r="MQJ145" s="87"/>
      <c r="MQK145" s="87"/>
      <c r="MQL145" s="87"/>
      <c r="MQM145" s="87"/>
      <c r="MQN145" s="87"/>
      <c r="MQO145" s="87"/>
      <c r="MQP145" s="87"/>
      <c r="MQQ145" s="87"/>
      <c r="MQR145" s="87"/>
      <c r="MQS145" s="87"/>
      <c r="MQT145" s="87"/>
      <c r="MQU145" s="87"/>
      <c r="MQV145" s="87"/>
      <c r="MQW145" s="87"/>
      <c r="MQX145" s="87"/>
      <c r="MQY145" s="87"/>
      <c r="MQZ145" s="87"/>
      <c r="MRA145" s="87"/>
      <c r="MRB145" s="87"/>
      <c r="MRC145" s="87"/>
      <c r="MRD145" s="87"/>
      <c r="MRE145" s="87"/>
      <c r="MRF145" s="87"/>
      <c r="MRG145" s="87"/>
      <c r="MRH145" s="87"/>
      <c r="MRI145" s="87"/>
      <c r="MRJ145" s="87"/>
      <c r="MRK145" s="87"/>
      <c r="MRL145" s="87"/>
      <c r="MRM145" s="87"/>
      <c r="MRN145" s="87"/>
      <c r="MRO145" s="87"/>
      <c r="MRP145" s="87"/>
      <c r="MRQ145" s="87"/>
      <c r="MRR145" s="87"/>
      <c r="MRS145" s="87"/>
      <c r="MRT145" s="87"/>
      <c r="MRU145" s="87"/>
      <c r="MRV145" s="87"/>
      <c r="MRW145" s="87"/>
      <c r="MRX145" s="87"/>
      <c r="MRY145" s="87"/>
      <c r="MRZ145" s="87"/>
      <c r="MSA145" s="87"/>
      <c r="MSB145" s="87"/>
      <c r="MSC145" s="87"/>
      <c r="MSD145" s="87"/>
      <c r="MSE145" s="87"/>
      <c r="MSF145" s="87"/>
      <c r="MSG145" s="87"/>
      <c r="MSH145" s="87"/>
      <c r="MSI145" s="87"/>
      <c r="MSJ145" s="87"/>
      <c r="MSK145" s="87"/>
      <c r="MSL145" s="87"/>
      <c r="MSM145" s="87"/>
      <c r="MSN145" s="87"/>
      <c r="MSO145" s="87"/>
      <c r="MSP145" s="87"/>
      <c r="MSQ145" s="87"/>
      <c r="MSR145" s="87"/>
      <c r="MSS145" s="87"/>
      <c r="MST145" s="87"/>
      <c r="MSU145" s="87"/>
      <c r="MSV145" s="87"/>
      <c r="MSW145" s="87"/>
      <c r="MSX145" s="87"/>
      <c r="MSY145" s="87"/>
      <c r="MSZ145" s="87"/>
      <c r="MTA145" s="87"/>
      <c r="MTB145" s="87"/>
      <c r="MTC145" s="87"/>
      <c r="MTD145" s="87"/>
      <c r="MTE145" s="87"/>
      <c r="MTF145" s="87"/>
      <c r="MTG145" s="87"/>
      <c r="MTH145" s="87"/>
      <c r="MTI145" s="87"/>
      <c r="MTJ145" s="87"/>
      <c r="MTK145" s="87"/>
      <c r="MTL145" s="87"/>
      <c r="MTM145" s="87"/>
      <c r="MTN145" s="87"/>
      <c r="MTO145" s="87"/>
      <c r="MTP145" s="87"/>
      <c r="MTQ145" s="87"/>
      <c r="MTR145" s="87"/>
      <c r="MTS145" s="87"/>
      <c r="MTT145" s="87"/>
      <c r="MTU145" s="87"/>
      <c r="MTV145" s="87"/>
      <c r="MTW145" s="87"/>
      <c r="MTX145" s="87"/>
      <c r="MTY145" s="87"/>
      <c r="MTZ145" s="87"/>
      <c r="MUA145" s="87"/>
      <c r="MUB145" s="87"/>
      <c r="MUC145" s="87"/>
      <c r="MUD145" s="87"/>
      <c r="MUE145" s="87"/>
      <c r="MUF145" s="87"/>
      <c r="MUG145" s="87"/>
      <c r="MUH145" s="87"/>
      <c r="MUI145" s="87"/>
      <c r="MUJ145" s="87"/>
      <c r="MUK145" s="87"/>
      <c r="MUL145" s="87"/>
      <c r="MUM145" s="87"/>
      <c r="MUN145" s="87"/>
      <c r="MUO145" s="87"/>
      <c r="MUP145" s="87"/>
      <c r="MUQ145" s="87"/>
      <c r="MUR145" s="87"/>
      <c r="MUS145" s="87"/>
      <c r="MUT145" s="87"/>
      <c r="MUU145" s="87"/>
      <c r="MUV145" s="87"/>
      <c r="MUW145" s="87"/>
      <c r="MUX145" s="87"/>
      <c r="MUY145" s="87"/>
      <c r="MUZ145" s="87"/>
      <c r="MVA145" s="87"/>
      <c r="MVB145" s="87"/>
      <c r="MVC145" s="87"/>
      <c r="MVD145" s="87"/>
      <c r="MVE145" s="87"/>
      <c r="MVF145" s="87"/>
      <c r="MVG145" s="87"/>
      <c r="MVH145" s="87"/>
      <c r="MVI145" s="87"/>
      <c r="MVJ145" s="87"/>
      <c r="MVK145" s="87"/>
      <c r="MVL145" s="87"/>
      <c r="MVM145" s="87"/>
      <c r="MVN145" s="87"/>
      <c r="MVO145" s="87"/>
      <c r="MVP145" s="87"/>
      <c r="MVQ145" s="87"/>
      <c r="MVR145" s="87"/>
      <c r="MVS145" s="87"/>
      <c r="MVT145" s="87"/>
      <c r="MVU145" s="87"/>
      <c r="MVV145" s="87"/>
      <c r="MVW145" s="87"/>
      <c r="MVX145" s="87"/>
      <c r="MVY145" s="87"/>
      <c r="MVZ145" s="87"/>
      <c r="MWA145" s="87"/>
      <c r="MWB145" s="87"/>
      <c r="MWC145" s="87"/>
      <c r="MWD145" s="87"/>
      <c r="MWE145" s="87"/>
      <c r="MWF145" s="87"/>
      <c r="MWG145" s="87"/>
      <c r="MWH145" s="87"/>
      <c r="MWI145" s="87"/>
      <c r="MWJ145" s="87"/>
      <c r="MWK145" s="87"/>
      <c r="MWL145" s="87"/>
      <c r="MWM145" s="87"/>
      <c r="MWN145" s="87"/>
      <c r="MWO145" s="87"/>
      <c r="MWP145" s="87"/>
      <c r="MWQ145" s="87"/>
      <c r="MWR145" s="87"/>
      <c r="MWS145" s="87"/>
      <c r="MWT145" s="87"/>
      <c r="MWU145" s="87"/>
      <c r="MWV145" s="87"/>
      <c r="MWW145" s="87"/>
      <c r="MWX145" s="87"/>
      <c r="MWY145" s="87"/>
      <c r="MWZ145" s="87"/>
      <c r="MXA145" s="87"/>
      <c r="MXB145" s="87"/>
      <c r="MXC145" s="87"/>
      <c r="MXD145" s="87"/>
      <c r="MXE145" s="87"/>
      <c r="MXF145" s="87"/>
      <c r="MXG145" s="87"/>
      <c r="MXH145" s="87"/>
      <c r="MXI145" s="87"/>
      <c r="MXJ145" s="87"/>
      <c r="MXK145" s="87"/>
      <c r="MXL145" s="87"/>
      <c r="MXM145" s="87"/>
      <c r="MXN145" s="87"/>
      <c r="MXO145" s="87"/>
      <c r="MXP145" s="87"/>
      <c r="MXQ145" s="87"/>
      <c r="MXR145" s="87"/>
      <c r="MXS145" s="87"/>
      <c r="MXT145" s="87"/>
      <c r="MXU145" s="87"/>
      <c r="MXV145" s="87"/>
      <c r="MXW145" s="87"/>
      <c r="MXX145" s="87"/>
      <c r="MXY145" s="87"/>
      <c r="MXZ145" s="87"/>
      <c r="MYA145" s="87"/>
      <c r="MYB145" s="87"/>
      <c r="MYC145" s="87"/>
      <c r="MYD145" s="87"/>
      <c r="MYE145" s="87"/>
      <c r="MYF145" s="87"/>
      <c r="MYG145" s="87"/>
      <c r="MYH145" s="87"/>
      <c r="MYI145" s="87"/>
      <c r="MYJ145" s="87"/>
      <c r="MYK145" s="87"/>
      <c r="MYL145" s="87"/>
      <c r="MYM145" s="87"/>
      <c r="MYN145" s="87"/>
      <c r="MYO145" s="87"/>
      <c r="MYP145" s="87"/>
      <c r="MYQ145" s="87"/>
      <c r="MYR145" s="87"/>
      <c r="MYS145" s="87"/>
      <c r="MYT145" s="87"/>
      <c r="MYU145" s="87"/>
      <c r="MYV145" s="87"/>
      <c r="MYW145" s="87"/>
      <c r="MYX145" s="87"/>
      <c r="MYY145" s="87"/>
      <c r="MYZ145" s="87"/>
      <c r="MZA145" s="87"/>
      <c r="MZB145" s="87"/>
      <c r="MZC145" s="87"/>
      <c r="MZD145" s="87"/>
      <c r="MZE145" s="87"/>
      <c r="MZF145" s="87"/>
      <c r="MZG145" s="87"/>
      <c r="MZH145" s="87"/>
      <c r="MZI145" s="87"/>
      <c r="MZJ145" s="87"/>
      <c r="MZK145" s="87"/>
      <c r="MZL145" s="87"/>
      <c r="MZM145" s="87"/>
      <c r="MZN145" s="87"/>
      <c r="MZO145" s="87"/>
      <c r="MZP145" s="87"/>
      <c r="MZQ145" s="87"/>
      <c r="MZR145" s="87"/>
      <c r="MZS145" s="87"/>
      <c r="MZT145" s="87"/>
      <c r="MZU145" s="87"/>
      <c r="MZV145" s="87"/>
      <c r="MZW145" s="87"/>
      <c r="MZX145" s="87"/>
      <c r="MZY145" s="87"/>
      <c r="MZZ145" s="87"/>
      <c r="NAA145" s="87"/>
      <c r="NAB145" s="87"/>
      <c r="NAC145" s="87"/>
      <c r="NAD145" s="87"/>
      <c r="NAE145" s="87"/>
      <c r="NAF145" s="87"/>
      <c r="NAG145" s="87"/>
      <c r="NAH145" s="87"/>
      <c r="NAI145" s="87"/>
      <c r="NAJ145" s="87"/>
      <c r="NAK145" s="87"/>
      <c r="NAL145" s="87"/>
      <c r="NAM145" s="87"/>
      <c r="NAN145" s="87"/>
      <c r="NAO145" s="87"/>
      <c r="NAP145" s="87"/>
      <c r="NAQ145" s="87"/>
      <c r="NAR145" s="87"/>
      <c r="NAS145" s="87"/>
      <c r="NAT145" s="87"/>
      <c r="NAU145" s="87"/>
      <c r="NAV145" s="87"/>
      <c r="NAW145" s="87"/>
      <c r="NAX145" s="87"/>
      <c r="NAY145" s="87"/>
      <c r="NAZ145" s="87"/>
      <c r="NBA145" s="87"/>
      <c r="NBB145" s="87"/>
      <c r="NBC145" s="87"/>
      <c r="NBD145" s="87"/>
      <c r="NBE145" s="87"/>
      <c r="NBF145" s="87"/>
      <c r="NBG145" s="87"/>
      <c r="NBH145" s="87"/>
      <c r="NBI145" s="87"/>
      <c r="NBJ145" s="87"/>
      <c r="NBK145" s="87"/>
      <c r="NBL145" s="87"/>
      <c r="NBM145" s="87"/>
      <c r="NBN145" s="87"/>
      <c r="NBO145" s="87"/>
      <c r="NBP145" s="87"/>
      <c r="NBQ145" s="87"/>
      <c r="NBR145" s="87"/>
      <c r="NBS145" s="87"/>
      <c r="NBT145" s="87"/>
      <c r="NBU145" s="87"/>
      <c r="NBV145" s="87"/>
      <c r="NBW145" s="87"/>
      <c r="NBX145" s="87"/>
      <c r="NBY145" s="87"/>
      <c r="NBZ145" s="87"/>
      <c r="NCA145" s="87"/>
      <c r="NCB145" s="87"/>
      <c r="NCC145" s="87"/>
      <c r="NCD145" s="87"/>
      <c r="NCE145" s="87"/>
      <c r="NCF145" s="87"/>
      <c r="NCG145" s="87"/>
      <c r="NCH145" s="87"/>
      <c r="NCI145" s="87"/>
      <c r="NCJ145" s="87"/>
      <c r="NCK145" s="87"/>
      <c r="NCL145" s="87"/>
      <c r="NCM145" s="87"/>
      <c r="NCN145" s="87"/>
      <c r="NCO145" s="87"/>
      <c r="NCP145" s="87"/>
      <c r="NCQ145" s="87"/>
      <c r="NCR145" s="87"/>
      <c r="NCS145" s="87"/>
      <c r="NCT145" s="87"/>
      <c r="NCU145" s="87"/>
      <c r="NCV145" s="87"/>
      <c r="NCW145" s="87"/>
      <c r="NCX145" s="87"/>
      <c r="NCY145" s="87"/>
      <c r="NCZ145" s="87"/>
      <c r="NDA145" s="87"/>
      <c r="NDB145" s="87"/>
      <c r="NDC145" s="87"/>
      <c r="NDD145" s="87"/>
      <c r="NDE145" s="87"/>
      <c r="NDF145" s="87"/>
      <c r="NDG145" s="87"/>
      <c r="NDH145" s="87"/>
      <c r="NDI145" s="87"/>
      <c r="NDJ145" s="87"/>
      <c r="NDK145" s="87"/>
      <c r="NDL145" s="87"/>
      <c r="NDM145" s="87"/>
      <c r="NDN145" s="87"/>
      <c r="NDO145" s="87"/>
      <c r="NDP145" s="87"/>
      <c r="NDQ145" s="87"/>
      <c r="NDR145" s="87"/>
      <c r="NDS145" s="87"/>
      <c r="NDT145" s="87"/>
      <c r="NDU145" s="87"/>
      <c r="NDV145" s="87"/>
      <c r="NDW145" s="87"/>
      <c r="NDX145" s="87"/>
      <c r="NDY145" s="87"/>
      <c r="NDZ145" s="87"/>
      <c r="NEA145" s="87"/>
      <c r="NEB145" s="87"/>
      <c r="NEC145" s="87"/>
      <c r="NED145" s="87"/>
      <c r="NEE145" s="87"/>
      <c r="NEF145" s="87"/>
      <c r="NEG145" s="87"/>
      <c r="NEH145" s="87"/>
      <c r="NEI145" s="87"/>
      <c r="NEJ145" s="87"/>
      <c r="NEK145" s="87"/>
      <c r="NEL145" s="87"/>
      <c r="NEM145" s="87"/>
      <c r="NEN145" s="87"/>
      <c r="NEO145" s="87"/>
      <c r="NEP145" s="87"/>
      <c r="NEQ145" s="87"/>
      <c r="NER145" s="87"/>
      <c r="NES145" s="87"/>
      <c r="NET145" s="87"/>
      <c r="NEU145" s="87"/>
      <c r="NEV145" s="87"/>
      <c r="NEW145" s="87"/>
      <c r="NEX145" s="87"/>
      <c r="NEY145" s="87"/>
      <c r="NEZ145" s="87"/>
      <c r="NFA145" s="87"/>
      <c r="NFB145" s="87"/>
      <c r="NFC145" s="87"/>
      <c r="NFD145" s="87"/>
      <c r="NFE145" s="87"/>
      <c r="NFF145" s="87"/>
      <c r="NFG145" s="87"/>
      <c r="NFH145" s="87"/>
      <c r="NFI145" s="87"/>
      <c r="NFJ145" s="87"/>
      <c r="NFK145" s="87"/>
      <c r="NFL145" s="87"/>
      <c r="NFM145" s="87"/>
      <c r="NFN145" s="87"/>
      <c r="NFO145" s="87"/>
      <c r="NFP145" s="87"/>
      <c r="NFQ145" s="87"/>
      <c r="NFR145" s="87"/>
      <c r="NFS145" s="87"/>
      <c r="NFT145" s="87"/>
      <c r="NFU145" s="87"/>
      <c r="NFV145" s="87"/>
      <c r="NFW145" s="87"/>
      <c r="NFX145" s="87"/>
      <c r="NFY145" s="87"/>
      <c r="NFZ145" s="87"/>
      <c r="NGA145" s="87"/>
      <c r="NGB145" s="87"/>
      <c r="NGC145" s="87"/>
      <c r="NGD145" s="87"/>
      <c r="NGE145" s="87"/>
      <c r="NGF145" s="87"/>
      <c r="NGG145" s="87"/>
      <c r="NGH145" s="87"/>
      <c r="NGI145" s="87"/>
      <c r="NGJ145" s="87"/>
      <c r="NGK145" s="87"/>
      <c r="NGL145" s="87"/>
      <c r="NGM145" s="87"/>
      <c r="NGN145" s="87"/>
      <c r="NGO145" s="87"/>
      <c r="NGP145" s="87"/>
      <c r="NGQ145" s="87"/>
      <c r="NGR145" s="87"/>
      <c r="NGS145" s="87"/>
      <c r="NGT145" s="87"/>
      <c r="NGU145" s="87"/>
      <c r="NGV145" s="87"/>
      <c r="NGW145" s="87"/>
      <c r="NGX145" s="87"/>
      <c r="NGY145" s="87"/>
      <c r="NGZ145" s="87"/>
      <c r="NHA145" s="87"/>
      <c r="NHB145" s="87"/>
      <c r="NHC145" s="87"/>
      <c r="NHD145" s="87"/>
      <c r="NHE145" s="87"/>
      <c r="NHF145" s="87"/>
      <c r="NHG145" s="87"/>
      <c r="NHH145" s="87"/>
      <c r="NHI145" s="87"/>
      <c r="NHJ145" s="87"/>
      <c r="NHK145" s="87"/>
      <c r="NHL145" s="87"/>
      <c r="NHM145" s="87"/>
      <c r="NHN145" s="87"/>
      <c r="NHO145" s="87"/>
      <c r="NHP145" s="87"/>
      <c r="NHQ145" s="87"/>
      <c r="NHR145" s="87"/>
      <c r="NHS145" s="87"/>
      <c r="NHT145" s="87"/>
      <c r="NHU145" s="87"/>
      <c r="NHV145" s="87"/>
      <c r="NHW145" s="87"/>
      <c r="NHX145" s="87"/>
      <c r="NHY145" s="87"/>
      <c r="NHZ145" s="87"/>
      <c r="NIA145" s="87"/>
      <c r="NIB145" s="87"/>
      <c r="NIC145" s="87"/>
      <c r="NID145" s="87"/>
      <c r="NIE145" s="87"/>
      <c r="NIF145" s="87"/>
      <c r="NIG145" s="87"/>
      <c r="NIH145" s="87"/>
      <c r="NII145" s="87"/>
      <c r="NIJ145" s="87"/>
      <c r="NIK145" s="87"/>
      <c r="NIL145" s="87"/>
      <c r="NIM145" s="87"/>
      <c r="NIN145" s="87"/>
      <c r="NIO145" s="87"/>
      <c r="NIP145" s="87"/>
      <c r="NIQ145" s="87"/>
      <c r="NIR145" s="87"/>
      <c r="NIS145" s="87"/>
      <c r="NIT145" s="87"/>
      <c r="NIU145" s="87"/>
      <c r="NIV145" s="87"/>
      <c r="NIW145" s="87"/>
      <c r="NIX145" s="87"/>
      <c r="NIY145" s="87"/>
      <c r="NIZ145" s="87"/>
      <c r="NJA145" s="87"/>
      <c r="NJB145" s="87"/>
      <c r="NJC145" s="87"/>
      <c r="NJD145" s="87"/>
      <c r="NJE145" s="87"/>
      <c r="NJF145" s="87"/>
      <c r="NJG145" s="87"/>
      <c r="NJH145" s="87"/>
      <c r="NJI145" s="87"/>
      <c r="NJJ145" s="87"/>
      <c r="NJK145" s="87"/>
      <c r="NJL145" s="87"/>
      <c r="NJM145" s="87"/>
      <c r="NJN145" s="87"/>
      <c r="NJO145" s="87"/>
      <c r="NJP145" s="87"/>
      <c r="NJQ145" s="87"/>
      <c r="NJR145" s="87"/>
      <c r="NJS145" s="87"/>
      <c r="NJT145" s="87"/>
      <c r="NJU145" s="87"/>
      <c r="NJV145" s="87"/>
      <c r="NJW145" s="87"/>
      <c r="NJX145" s="87"/>
      <c r="NJY145" s="87"/>
      <c r="NJZ145" s="87"/>
      <c r="NKA145" s="87"/>
      <c r="NKB145" s="87"/>
      <c r="NKC145" s="87"/>
      <c r="NKD145" s="87"/>
      <c r="NKE145" s="87"/>
      <c r="NKF145" s="87"/>
      <c r="NKG145" s="87"/>
      <c r="NKH145" s="87"/>
      <c r="NKI145" s="87"/>
      <c r="NKJ145" s="87"/>
      <c r="NKK145" s="87"/>
      <c r="NKL145" s="87"/>
      <c r="NKM145" s="87"/>
      <c r="NKN145" s="87"/>
      <c r="NKO145" s="87"/>
      <c r="NKP145" s="87"/>
      <c r="NKQ145" s="87"/>
      <c r="NKR145" s="87"/>
      <c r="NKS145" s="87"/>
      <c r="NKT145" s="87"/>
      <c r="NKU145" s="87"/>
      <c r="NKV145" s="87"/>
      <c r="NKW145" s="87"/>
      <c r="NKX145" s="87"/>
      <c r="NKY145" s="87"/>
      <c r="NKZ145" s="87"/>
      <c r="NLA145" s="87"/>
      <c r="NLB145" s="87"/>
      <c r="NLC145" s="87"/>
      <c r="NLD145" s="87"/>
      <c r="NLE145" s="87"/>
      <c r="NLF145" s="87"/>
      <c r="NLG145" s="87"/>
      <c r="NLH145" s="87"/>
      <c r="NLI145" s="87"/>
      <c r="NLJ145" s="87"/>
      <c r="NLK145" s="87"/>
      <c r="NLL145" s="87"/>
      <c r="NLM145" s="87"/>
      <c r="NLN145" s="87"/>
      <c r="NLO145" s="87"/>
      <c r="NLP145" s="87"/>
      <c r="NLQ145" s="87"/>
      <c r="NLR145" s="87"/>
      <c r="NLS145" s="87"/>
      <c r="NLT145" s="87"/>
      <c r="NLU145" s="87"/>
      <c r="NLV145" s="87"/>
      <c r="NLW145" s="87"/>
      <c r="NLX145" s="87"/>
      <c r="NLY145" s="87"/>
      <c r="NLZ145" s="87"/>
      <c r="NMA145" s="87"/>
      <c r="NMB145" s="87"/>
      <c r="NMC145" s="87"/>
      <c r="NMD145" s="87"/>
      <c r="NME145" s="87"/>
      <c r="NMF145" s="87"/>
      <c r="NMG145" s="87"/>
      <c r="NMH145" s="87"/>
      <c r="NMI145" s="87"/>
      <c r="NMJ145" s="87"/>
      <c r="NMK145" s="87"/>
      <c r="NML145" s="87"/>
      <c r="NMM145" s="87"/>
      <c r="NMN145" s="87"/>
      <c r="NMO145" s="87"/>
      <c r="NMP145" s="87"/>
      <c r="NMQ145" s="87"/>
      <c r="NMR145" s="87"/>
      <c r="NMS145" s="87"/>
      <c r="NMT145" s="87"/>
      <c r="NMU145" s="87"/>
      <c r="NMV145" s="87"/>
      <c r="NMW145" s="87"/>
      <c r="NMX145" s="87"/>
      <c r="NMY145" s="87"/>
      <c r="NMZ145" s="87"/>
      <c r="NNA145" s="87"/>
      <c r="NNB145" s="87"/>
      <c r="NNC145" s="87"/>
      <c r="NND145" s="87"/>
      <c r="NNE145" s="87"/>
      <c r="NNF145" s="87"/>
      <c r="NNG145" s="87"/>
      <c r="NNH145" s="87"/>
      <c r="NNI145" s="87"/>
      <c r="NNJ145" s="87"/>
      <c r="NNK145" s="87"/>
      <c r="NNL145" s="87"/>
      <c r="NNM145" s="87"/>
      <c r="NNN145" s="87"/>
      <c r="NNO145" s="87"/>
      <c r="NNP145" s="87"/>
      <c r="NNQ145" s="87"/>
      <c r="NNR145" s="87"/>
      <c r="NNS145" s="87"/>
      <c r="NNT145" s="87"/>
      <c r="NNU145" s="87"/>
      <c r="NNV145" s="87"/>
      <c r="NNW145" s="87"/>
      <c r="NNX145" s="87"/>
      <c r="NNY145" s="87"/>
      <c r="NNZ145" s="87"/>
      <c r="NOA145" s="87"/>
      <c r="NOB145" s="87"/>
      <c r="NOC145" s="87"/>
      <c r="NOD145" s="87"/>
      <c r="NOE145" s="87"/>
      <c r="NOF145" s="87"/>
      <c r="NOG145" s="87"/>
      <c r="NOH145" s="87"/>
      <c r="NOI145" s="87"/>
      <c r="NOJ145" s="87"/>
      <c r="NOK145" s="87"/>
      <c r="NOL145" s="87"/>
      <c r="NOM145" s="87"/>
      <c r="NON145" s="87"/>
      <c r="NOO145" s="87"/>
      <c r="NOP145" s="87"/>
      <c r="NOQ145" s="87"/>
      <c r="NOR145" s="87"/>
      <c r="NOS145" s="87"/>
      <c r="NOT145" s="87"/>
      <c r="NOU145" s="87"/>
      <c r="NOV145" s="87"/>
      <c r="NOW145" s="87"/>
      <c r="NOX145" s="87"/>
      <c r="NOY145" s="87"/>
      <c r="NOZ145" s="87"/>
      <c r="NPA145" s="87"/>
      <c r="NPB145" s="87"/>
      <c r="NPC145" s="87"/>
      <c r="NPD145" s="87"/>
      <c r="NPE145" s="87"/>
      <c r="NPF145" s="87"/>
      <c r="NPG145" s="87"/>
      <c r="NPH145" s="87"/>
      <c r="NPI145" s="87"/>
      <c r="NPJ145" s="87"/>
      <c r="NPK145" s="87"/>
      <c r="NPL145" s="87"/>
      <c r="NPM145" s="87"/>
      <c r="NPN145" s="87"/>
      <c r="NPO145" s="87"/>
      <c r="NPP145" s="87"/>
      <c r="NPQ145" s="87"/>
      <c r="NPR145" s="87"/>
      <c r="NPS145" s="87"/>
      <c r="NPT145" s="87"/>
      <c r="NPU145" s="87"/>
      <c r="NPV145" s="87"/>
      <c r="NPW145" s="87"/>
      <c r="NPX145" s="87"/>
      <c r="NPY145" s="87"/>
      <c r="NPZ145" s="87"/>
      <c r="NQA145" s="87"/>
      <c r="NQB145" s="87"/>
      <c r="NQC145" s="87"/>
      <c r="NQD145" s="87"/>
      <c r="NQE145" s="87"/>
      <c r="NQF145" s="87"/>
      <c r="NQG145" s="87"/>
      <c r="NQH145" s="87"/>
      <c r="NQI145" s="87"/>
      <c r="NQJ145" s="87"/>
      <c r="NQK145" s="87"/>
      <c r="NQL145" s="87"/>
      <c r="NQM145" s="87"/>
      <c r="NQN145" s="87"/>
      <c r="NQO145" s="87"/>
      <c r="NQP145" s="87"/>
      <c r="NQQ145" s="87"/>
      <c r="NQR145" s="87"/>
      <c r="NQS145" s="87"/>
      <c r="NQT145" s="87"/>
      <c r="NQU145" s="87"/>
      <c r="NQV145" s="87"/>
      <c r="NQW145" s="87"/>
      <c r="NQX145" s="87"/>
      <c r="NQY145" s="87"/>
      <c r="NQZ145" s="87"/>
      <c r="NRA145" s="87"/>
      <c r="NRB145" s="87"/>
      <c r="NRC145" s="87"/>
      <c r="NRD145" s="87"/>
      <c r="NRE145" s="87"/>
      <c r="NRF145" s="87"/>
      <c r="NRG145" s="87"/>
      <c r="NRH145" s="87"/>
      <c r="NRI145" s="87"/>
      <c r="NRJ145" s="87"/>
      <c r="NRK145" s="87"/>
      <c r="NRL145" s="87"/>
      <c r="NRM145" s="87"/>
      <c r="NRN145" s="87"/>
      <c r="NRO145" s="87"/>
      <c r="NRP145" s="87"/>
      <c r="NRQ145" s="87"/>
      <c r="NRR145" s="87"/>
      <c r="NRS145" s="87"/>
      <c r="NRT145" s="87"/>
      <c r="NRU145" s="87"/>
      <c r="NRV145" s="87"/>
      <c r="NRW145" s="87"/>
      <c r="NRX145" s="87"/>
      <c r="NRY145" s="87"/>
      <c r="NRZ145" s="87"/>
      <c r="NSA145" s="87"/>
      <c r="NSB145" s="87"/>
      <c r="NSC145" s="87"/>
      <c r="NSD145" s="87"/>
      <c r="NSE145" s="87"/>
      <c r="NSF145" s="87"/>
      <c r="NSG145" s="87"/>
      <c r="NSH145" s="87"/>
      <c r="NSI145" s="87"/>
      <c r="NSJ145" s="87"/>
      <c r="NSK145" s="87"/>
      <c r="NSL145" s="87"/>
      <c r="NSM145" s="87"/>
      <c r="NSN145" s="87"/>
      <c r="NSO145" s="87"/>
      <c r="NSP145" s="87"/>
      <c r="NSQ145" s="87"/>
      <c r="NSR145" s="87"/>
      <c r="NSS145" s="87"/>
      <c r="NST145" s="87"/>
      <c r="NSU145" s="87"/>
      <c r="NSV145" s="87"/>
      <c r="NSW145" s="87"/>
      <c r="NSX145" s="87"/>
      <c r="NSY145" s="87"/>
      <c r="NSZ145" s="87"/>
      <c r="NTA145" s="87"/>
      <c r="NTB145" s="87"/>
      <c r="NTC145" s="87"/>
      <c r="NTD145" s="87"/>
      <c r="NTE145" s="87"/>
      <c r="NTF145" s="87"/>
      <c r="NTG145" s="87"/>
      <c r="NTH145" s="87"/>
      <c r="NTI145" s="87"/>
      <c r="NTJ145" s="87"/>
      <c r="NTK145" s="87"/>
      <c r="NTL145" s="87"/>
      <c r="NTM145" s="87"/>
      <c r="NTN145" s="87"/>
      <c r="NTO145" s="87"/>
      <c r="NTP145" s="87"/>
      <c r="NTQ145" s="87"/>
      <c r="NTR145" s="87"/>
      <c r="NTS145" s="87"/>
      <c r="NTT145" s="87"/>
      <c r="NTU145" s="87"/>
      <c r="NTV145" s="87"/>
      <c r="NTW145" s="87"/>
      <c r="NTX145" s="87"/>
      <c r="NTY145" s="87"/>
      <c r="NTZ145" s="87"/>
      <c r="NUA145" s="87"/>
      <c r="NUB145" s="87"/>
      <c r="NUC145" s="87"/>
      <c r="NUD145" s="87"/>
      <c r="NUE145" s="87"/>
      <c r="NUF145" s="87"/>
      <c r="NUG145" s="87"/>
      <c r="NUH145" s="87"/>
      <c r="NUI145" s="87"/>
      <c r="NUJ145" s="87"/>
      <c r="NUK145" s="87"/>
      <c r="NUL145" s="87"/>
      <c r="NUM145" s="87"/>
      <c r="NUN145" s="87"/>
      <c r="NUO145" s="87"/>
      <c r="NUP145" s="87"/>
      <c r="NUQ145" s="87"/>
      <c r="NUR145" s="87"/>
      <c r="NUS145" s="87"/>
      <c r="NUT145" s="87"/>
      <c r="NUU145" s="87"/>
      <c r="NUV145" s="87"/>
      <c r="NUW145" s="87"/>
      <c r="NUX145" s="87"/>
      <c r="NUY145" s="87"/>
      <c r="NUZ145" s="87"/>
      <c r="NVA145" s="87"/>
      <c r="NVB145" s="87"/>
      <c r="NVC145" s="87"/>
      <c r="NVD145" s="87"/>
      <c r="NVE145" s="87"/>
      <c r="NVF145" s="87"/>
      <c r="NVG145" s="87"/>
      <c r="NVH145" s="87"/>
      <c r="NVI145" s="87"/>
      <c r="NVJ145" s="87"/>
      <c r="NVK145" s="87"/>
      <c r="NVL145" s="87"/>
      <c r="NVM145" s="87"/>
      <c r="NVN145" s="87"/>
      <c r="NVO145" s="87"/>
      <c r="NVP145" s="87"/>
      <c r="NVQ145" s="87"/>
      <c r="NVR145" s="87"/>
      <c r="NVS145" s="87"/>
      <c r="NVT145" s="87"/>
      <c r="NVU145" s="87"/>
      <c r="NVV145" s="87"/>
      <c r="NVW145" s="87"/>
      <c r="NVX145" s="87"/>
      <c r="NVY145" s="87"/>
      <c r="NVZ145" s="87"/>
      <c r="NWA145" s="87"/>
      <c r="NWB145" s="87"/>
      <c r="NWC145" s="87"/>
      <c r="NWD145" s="87"/>
      <c r="NWE145" s="87"/>
      <c r="NWF145" s="87"/>
      <c r="NWG145" s="87"/>
      <c r="NWH145" s="87"/>
      <c r="NWI145" s="87"/>
      <c r="NWJ145" s="87"/>
      <c r="NWK145" s="87"/>
      <c r="NWL145" s="87"/>
      <c r="NWM145" s="87"/>
      <c r="NWN145" s="87"/>
      <c r="NWO145" s="87"/>
      <c r="NWP145" s="87"/>
      <c r="NWQ145" s="87"/>
      <c r="NWR145" s="87"/>
      <c r="NWS145" s="87"/>
      <c r="NWT145" s="87"/>
      <c r="NWU145" s="87"/>
      <c r="NWV145" s="87"/>
      <c r="NWW145" s="87"/>
      <c r="NWX145" s="87"/>
      <c r="NWY145" s="87"/>
      <c r="NWZ145" s="87"/>
      <c r="NXA145" s="87"/>
      <c r="NXB145" s="87"/>
      <c r="NXC145" s="87"/>
      <c r="NXD145" s="87"/>
      <c r="NXE145" s="87"/>
      <c r="NXF145" s="87"/>
      <c r="NXG145" s="87"/>
      <c r="NXH145" s="87"/>
      <c r="NXI145" s="87"/>
      <c r="NXJ145" s="87"/>
      <c r="NXK145" s="87"/>
      <c r="NXL145" s="87"/>
      <c r="NXM145" s="87"/>
      <c r="NXN145" s="87"/>
      <c r="NXO145" s="87"/>
      <c r="NXP145" s="87"/>
      <c r="NXQ145" s="87"/>
      <c r="NXR145" s="87"/>
      <c r="NXS145" s="87"/>
      <c r="NXT145" s="87"/>
      <c r="NXU145" s="87"/>
      <c r="NXV145" s="87"/>
      <c r="NXW145" s="87"/>
      <c r="NXX145" s="87"/>
      <c r="NXY145" s="87"/>
      <c r="NXZ145" s="87"/>
      <c r="NYA145" s="87"/>
      <c r="NYB145" s="87"/>
      <c r="NYC145" s="87"/>
      <c r="NYD145" s="87"/>
      <c r="NYE145" s="87"/>
      <c r="NYF145" s="87"/>
      <c r="NYG145" s="87"/>
      <c r="NYH145" s="87"/>
      <c r="NYI145" s="87"/>
      <c r="NYJ145" s="87"/>
      <c r="NYK145" s="87"/>
      <c r="NYL145" s="87"/>
      <c r="NYM145" s="87"/>
      <c r="NYN145" s="87"/>
      <c r="NYO145" s="87"/>
      <c r="NYP145" s="87"/>
      <c r="NYQ145" s="87"/>
      <c r="NYR145" s="87"/>
      <c r="NYS145" s="87"/>
      <c r="NYT145" s="87"/>
      <c r="NYU145" s="87"/>
      <c r="NYV145" s="87"/>
      <c r="NYW145" s="87"/>
      <c r="NYX145" s="87"/>
      <c r="NYY145" s="87"/>
      <c r="NYZ145" s="87"/>
      <c r="NZA145" s="87"/>
      <c r="NZB145" s="87"/>
      <c r="NZC145" s="87"/>
      <c r="NZD145" s="87"/>
      <c r="NZE145" s="87"/>
      <c r="NZF145" s="87"/>
      <c r="NZG145" s="87"/>
      <c r="NZH145" s="87"/>
      <c r="NZI145" s="87"/>
      <c r="NZJ145" s="87"/>
      <c r="NZK145" s="87"/>
      <c r="NZL145" s="87"/>
      <c r="NZM145" s="87"/>
      <c r="NZN145" s="87"/>
      <c r="NZO145" s="87"/>
      <c r="NZP145" s="87"/>
      <c r="NZQ145" s="87"/>
      <c r="NZR145" s="87"/>
      <c r="NZS145" s="87"/>
      <c r="NZT145" s="87"/>
      <c r="NZU145" s="87"/>
      <c r="NZV145" s="87"/>
      <c r="NZW145" s="87"/>
      <c r="NZX145" s="87"/>
      <c r="NZY145" s="87"/>
      <c r="NZZ145" s="87"/>
      <c r="OAA145" s="87"/>
      <c r="OAB145" s="87"/>
      <c r="OAC145" s="87"/>
      <c r="OAD145" s="87"/>
      <c r="OAE145" s="87"/>
      <c r="OAF145" s="87"/>
      <c r="OAG145" s="87"/>
      <c r="OAH145" s="87"/>
      <c r="OAI145" s="87"/>
      <c r="OAJ145" s="87"/>
      <c r="OAK145" s="87"/>
      <c r="OAL145" s="87"/>
      <c r="OAM145" s="87"/>
      <c r="OAN145" s="87"/>
      <c r="OAO145" s="87"/>
      <c r="OAP145" s="87"/>
      <c r="OAQ145" s="87"/>
      <c r="OAR145" s="87"/>
      <c r="OAS145" s="87"/>
      <c r="OAT145" s="87"/>
      <c r="OAU145" s="87"/>
      <c r="OAV145" s="87"/>
      <c r="OAW145" s="87"/>
      <c r="OAX145" s="87"/>
      <c r="OAY145" s="87"/>
      <c r="OAZ145" s="87"/>
      <c r="OBA145" s="87"/>
      <c r="OBB145" s="87"/>
      <c r="OBC145" s="87"/>
      <c r="OBD145" s="87"/>
      <c r="OBE145" s="87"/>
      <c r="OBF145" s="87"/>
      <c r="OBG145" s="87"/>
      <c r="OBH145" s="87"/>
      <c r="OBI145" s="87"/>
      <c r="OBJ145" s="87"/>
      <c r="OBK145" s="87"/>
      <c r="OBL145" s="87"/>
      <c r="OBM145" s="87"/>
      <c r="OBN145" s="87"/>
      <c r="OBO145" s="87"/>
      <c r="OBP145" s="87"/>
      <c r="OBQ145" s="87"/>
      <c r="OBR145" s="87"/>
      <c r="OBS145" s="87"/>
      <c r="OBT145" s="87"/>
      <c r="OBU145" s="87"/>
      <c r="OBV145" s="87"/>
      <c r="OBW145" s="87"/>
      <c r="OBX145" s="87"/>
      <c r="OBY145" s="87"/>
      <c r="OBZ145" s="87"/>
      <c r="OCA145" s="87"/>
      <c r="OCB145" s="87"/>
      <c r="OCC145" s="87"/>
      <c r="OCD145" s="87"/>
      <c r="OCE145" s="87"/>
      <c r="OCF145" s="87"/>
      <c r="OCG145" s="87"/>
      <c r="OCH145" s="87"/>
      <c r="OCI145" s="87"/>
      <c r="OCJ145" s="87"/>
      <c r="OCK145" s="87"/>
      <c r="OCL145" s="87"/>
      <c r="OCM145" s="87"/>
      <c r="OCN145" s="87"/>
      <c r="OCO145" s="87"/>
      <c r="OCP145" s="87"/>
      <c r="OCQ145" s="87"/>
      <c r="OCR145" s="87"/>
      <c r="OCS145" s="87"/>
      <c r="OCT145" s="87"/>
      <c r="OCU145" s="87"/>
      <c r="OCV145" s="87"/>
      <c r="OCW145" s="87"/>
      <c r="OCX145" s="87"/>
      <c r="OCY145" s="87"/>
      <c r="OCZ145" s="87"/>
      <c r="ODA145" s="87"/>
      <c r="ODB145" s="87"/>
      <c r="ODC145" s="87"/>
      <c r="ODD145" s="87"/>
      <c r="ODE145" s="87"/>
      <c r="ODF145" s="87"/>
      <c r="ODG145" s="87"/>
      <c r="ODH145" s="87"/>
      <c r="ODI145" s="87"/>
      <c r="ODJ145" s="87"/>
      <c r="ODK145" s="87"/>
      <c r="ODL145" s="87"/>
      <c r="ODM145" s="87"/>
      <c r="ODN145" s="87"/>
      <c r="ODO145" s="87"/>
      <c r="ODP145" s="87"/>
      <c r="ODQ145" s="87"/>
      <c r="ODR145" s="87"/>
      <c r="ODS145" s="87"/>
      <c r="ODT145" s="87"/>
      <c r="ODU145" s="87"/>
      <c r="ODV145" s="87"/>
      <c r="ODW145" s="87"/>
      <c r="ODX145" s="87"/>
      <c r="ODY145" s="87"/>
      <c r="ODZ145" s="87"/>
      <c r="OEA145" s="87"/>
      <c r="OEB145" s="87"/>
      <c r="OEC145" s="87"/>
      <c r="OED145" s="87"/>
      <c r="OEE145" s="87"/>
      <c r="OEF145" s="87"/>
      <c r="OEG145" s="87"/>
      <c r="OEH145" s="87"/>
      <c r="OEI145" s="87"/>
      <c r="OEJ145" s="87"/>
      <c r="OEK145" s="87"/>
      <c r="OEL145" s="87"/>
      <c r="OEM145" s="87"/>
      <c r="OEN145" s="87"/>
      <c r="OEO145" s="87"/>
      <c r="OEP145" s="87"/>
      <c r="OEQ145" s="87"/>
      <c r="OER145" s="87"/>
      <c r="OES145" s="87"/>
      <c r="OET145" s="87"/>
      <c r="OEU145" s="87"/>
      <c r="OEV145" s="87"/>
      <c r="OEW145" s="87"/>
      <c r="OEX145" s="87"/>
      <c r="OEY145" s="87"/>
      <c r="OEZ145" s="87"/>
      <c r="OFA145" s="87"/>
      <c r="OFB145" s="87"/>
      <c r="OFC145" s="87"/>
      <c r="OFD145" s="87"/>
      <c r="OFE145" s="87"/>
      <c r="OFF145" s="87"/>
      <c r="OFG145" s="87"/>
      <c r="OFH145" s="87"/>
      <c r="OFI145" s="87"/>
      <c r="OFJ145" s="87"/>
      <c r="OFK145" s="87"/>
      <c r="OFL145" s="87"/>
      <c r="OFM145" s="87"/>
      <c r="OFN145" s="87"/>
      <c r="OFO145" s="87"/>
      <c r="OFP145" s="87"/>
      <c r="OFQ145" s="87"/>
      <c r="OFR145" s="87"/>
      <c r="OFS145" s="87"/>
      <c r="OFT145" s="87"/>
      <c r="OFU145" s="87"/>
      <c r="OFV145" s="87"/>
      <c r="OFW145" s="87"/>
      <c r="OFX145" s="87"/>
      <c r="OFY145" s="87"/>
      <c r="OFZ145" s="87"/>
      <c r="OGA145" s="87"/>
      <c r="OGB145" s="87"/>
      <c r="OGC145" s="87"/>
      <c r="OGD145" s="87"/>
      <c r="OGE145" s="87"/>
      <c r="OGF145" s="87"/>
      <c r="OGG145" s="87"/>
      <c r="OGH145" s="87"/>
      <c r="OGI145" s="87"/>
      <c r="OGJ145" s="87"/>
      <c r="OGK145" s="87"/>
      <c r="OGL145" s="87"/>
      <c r="OGM145" s="87"/>
      <c r="OGN145" s="87"/>
      <c r="OGO145" s="87"/>
      <c r="OGP145" s="87"/>
      <c r="OGQ145" s="87"/>
      <c r="OGR145" s="87"/>
      <c r="OGS145" s="87"/>
      <c r="OGT145" s="87"/>
      <c r="OGU145" s="87"/>
      <c r="OGV145" s="87"/>
      <c r="OGW145" s="87"/>
      <c r="OGX145" s="87"/>
      <c r="OGY145" s="87"/>
      <c r="OGZ145" s="87"/>
      <c r="OHA145" s="87"/>
      <c r="OHB145" s="87"/>
      <c r="OHC145" s="87"/>
      <c r="OHD145" s="87"/>
      <c r="OHE145" s="87"/>
      <c r="OHF145" s="87"/>
      <c r="OHG145" s="87"/>
      <c r="OHH145" s="87"/>
      <c r="OHI145" s="87"/>
      <c r="OHJ145" s="87"/>
      <c r="OHK145" s="87"/>
      <c r="OHL145" s="87"/>
      <c r="OHM145" s="87"/>
      <c r="OHN145" s="87"/>
      <c r="OHO145" s="87"/>
      <c r="OHP145" s="87"/>
      <c r="OHQ145" s="87"/>
      <c r="OHR145" s="87"/>
      <c r="OHS145" s="87"/>
      <c r="OHT145" s="87"/>
      <c r="OHU145" s="87"/>
      <c r="OHV145" s="87"/>
      <c r="OHW145" s="87"/>
      <c r="OHX145" s="87"/>
      <c r="OHY145" s="87"/>
      <c r="OHZ145" s="87"/>
      <c r="OIA145" s="87"/>
      <c r="OIB145" s="87"/>
      <c r="OIC145" s="87"/>
      <c r="OID145" s="87"/>
      <c r="OIE145" s="87"/>
      <c r="OIF145" s="87"/>
      <c r="OIG145" s="87"/>
      <c r="OIH145" s="87"/>
      <c r="OII145" s="87"/>
      <c r="OIJ145" s="87"/>
      <c r="OIK145" s="87"/>
      <c r="OIL145" s="87"/>
      <c r="OIM145" s="87"/>
      <c r="OIN145" s="87"/>
      <c r="OIO145" s="87"/>
      <c r="OIP145" s="87"/>
      <c r="OIQ145" s="87"/>
      <c r="OIR145" s="87"/>
      <c r="OIS145" s="87"/>
      <c r="OIT145" s="87"/>
      <c r="OIU145" s="87"/>
      <c r="OIV145" s="87"/>
      <c r="OIW145" s="87"/>
      <c r="OIX145" s="87"/>
      <c r="OIY145" s="87"/>
      <c r="OIZ145" s="87"/>
      <c r="OJA145" s="87"/>
      <c r="OJB145" s="87"/>
      <c r="OJC145" s="87"/>
      <c r="OJD145" s="87"/>
      <c r="OJE145" s="87"/>
      <c r="OJF145" s="87"/>
      <c r="OJG145" s="87"/>
      <c r="OJH145" s="87"/>
      <c r="OJI145" s="87"/>
      <c r="OJJ145" s="87"/>
      <c r="OJK145" s="87"/>
      <c r="OJL145" s="87"/>
      <c r="OJM145" s="87"/>
      <c r="OJN145" s="87"/>
      <c r="OJO145" s="87"/>
      <c r="OJP145" s="87"/>
      <c r="OJQ145" s="87"/>
      <c r="OJR145" s="87"/>
      <c r="OJS145" s="87"/>
      <c r="OJT145" s="87"/>
      <c r="OJU145" s="87"/>
      <c r="OJV145" s="87"/>
      <c r="OJW145" s="87"/>
      <c r="OJX145" s="87"/>
      <c r="OJY145" s="87"/>
      <c r="OJZ145" s="87"/>
      <c r="OKA145" s="87"/>
      <c r="OKB145" s="87"/>
      <c r="OKC145" s="87"/>
      <c r="OKD145" s="87"/>
      <c r="OKE145" s="87"/>
      <c r="OKF145" s="87"/>
      <c r="OKG145" s="87"/>
      <c r="OKH145" s="87"/>
      <c r="OKI145" s="87"/>
      <c r="OKJ145" s="87"/>
      <c r="OKK145" s="87"/>
      <c r="OKL145" s="87"/>
      <c r="OKM145" s="87"/>
      <c r="OKN145" s="87"/>
      <c r="OKO145" s="87"/>
      <c r="OKP145" s="87"/>
      <c r="OKQ145" s="87"/>
      <c r="OKR145" s="87"/>
      <c r="OKS145" s="87"/>
      <c r="OKT145" s="87"/>
      <c r="OKU145" s="87"/>
      <c r="OKV145" s="87"/>
      <c r="OKW145" s="87"/>
      <c r="OKX145" s="87"/>
      <c r="OKY145" s="87"/>
      <c r="OKZ145" s="87"/>
      <c r="OLA145" s="87"/>
      <c r="OLB145" s="87"/>
      <c r="OLC145" s="87"/>
      <c r="OLD145" s="87"/>
      <c r="OLE145" s="87"/>
      <c r="OLF145" s="87"/>
      <c r="OLG145" s="87"/>
      <c r="OLH145" s="87"/>
      <c r="OLI145" s="87"/>
      <c r="OLJ145" s="87"/>
      <c r="OLK145" s="87"/>
      <c r="OLL145" s="87"/>
      <c r="OLM145" s="87"/>
      <c r="OLN145" s="87"/>
      <c r="OLO145" s="87"/>
      <c r="OLP145" s="87"/>
      <c r="OLQ145" s="87"/>
      <c r="OLR145" s="87"/>
      <c r="OLS145" s="87"/>
      <c r="OLT145" s="87"/>
      <c r="OLU145" s="87"/>
      <c r="OLV145" s="87"/>
      <c r="OLW145" s="87"/>
      <c r="OLX145" s="87"/>
      <c r="OLY145" s="87"/>
      <c r="OLZ145" s="87"/>
      <c r="OMA145" s="87"/>
      <c r="OMB145" s="87"/>
      <c r="OMC145" s="87"/>
      <c r="OMD145" s="87"/>
      <c r="OME145" s="87"/>
      <c r="OMF145" s="87"/>
      <c r="OMG145" s="87"/>
      <c r="OMH145" s="87"/>
      <c r="OMI145" s="87"/>
      <c r="OMJ145" s="87"/>
      <c r="OMK145" s="87"/>
      <c r="OML145" s="87"/>
      <c r="OMM145" s="87"/>
      <c r="OMN145" s="87"/>
      <c r="OMO145" s="87"/>
      <c r="OMP145" s="87"/>
      <c r="OMQ145" s="87"/>
      <c r="OMR145" s="87"/>
      <c r="OMS145" s="87"/>
      <c r="OMT145" s="87"/>
      <c r="OMU145" s="87"/>
      <c r="OMV145" s="87"/>
      <c r="OMW145" s="87"/>
      <c r="OMX145" s="87"/>
      <c r="OMY145" s="87"/>
      <c r="OMZ145" s="87"/>
      <c r="ONA145" s="87"/>
      <c r="ONB145" s="87"/>
      <c r="ONC145" s="87"/>
      <c r="OND145" s="87"/>
      <c r="ONE145" s="87"/>
      <c r="ONF145" s="87"/>
      <c r="ONG145" s="87"/>
      <c r="ONH145" s="87"/>
      <c r="ONI145" s="87"/>
      <c r="ONJ145" s="87"/>
      <c r="ONK145" s="87"/>
      <c r="ONL145" s="87"/>
      <c r="ONM145" s="87"/>
      <c r="ONN145" s="87"/>
      <c r="ONO145" s="87"/>
      <c r="ONP145" s="87"/>
      <c r="ONQ145" s="87"/>
      <c r="ONR145" s="87"/>
      <c r="ONS145" s="87"/>
      <c r="ONT145" s="87"/>
      <c r="ONU145" s="87"/>
      <c r="ONV145" s="87"/>
      <c r="ONW145" s="87"/>
      <c r="ONX145" s="87"/>
      <c r="ONY145" s="87"/>
      <c r="ONZ145" s="87"/>
      <c r="OOA145" s="87"/>
      <c r="OOB145" s="87"/>
      <c r="OOC145" s="87"/>
      <c r="OOD145" s="87"/>
      <c r="OOE145" s="87"/>
      <c r="OOF145" s="87"/>
      <c r="OOG145" s="87"/>
      <c r="OOH145" s="87"/>
      <c r="OOI145" s="87"/>
      <c r="OOJ145" s="87"/>
      <c r="OOK145" s="87"/>
      <c r="OOL145" s="87"/>
      <c r="OOM145" s="87"/>
      <c r="OON145" s="87"/>
      <c r="OOO145" s="87"/>
      <c r="OOP145" s="87"/>
      <c r="OOQ145" s="87"/>
      <c r="OOR145" s="87"/>
      <c r="OOS145" s="87"/>
      <c r="OOT145" s="87"/>
      <c r="OOU145" s="87"/>
      <c r="OOV145" s="87"/>
      <c r="OOW145" s="87"/>
      <c r="OOX145" s="87"/>
      <c r="OOY145" s="87"/>
      <c r="OOZ145" s="87"/>
      <c r="OPA145" s="87"/>
      <c r="OPB145" s="87"/>
      <c r="OPC145" s="87"/>
      <c r="OPD145" s="87"/>
      <c r="OPE145" s="87"/>
      <c r="OPF145" s="87"/>
      <c r="OPG145" s="87"/>
      <c r="OPH145" s="87"/>
      <c r="OPI145" s="87"/>
      <c r="OPJ145" s="87"/>
      <c r="OPK145" s="87"/>
      <c r="OPL145" s="87"/>
      <c r="OPM145" s="87"/>
      <c r="OPN145" s="87"/>
      <c r="OPO145" s="87"/>
      <c r="OPP145" s="87"/>
      <c r="OPQ145" s="87"/>
      <c r="OPR145" s="87"/>
      <c r="OPS145" s="87"/>
      <c r="OPT145" s="87"/>
      <c r="OPU145" s="87"/>
      <c r="OPV145" s="87"/>
      <c r="OPW145" s="87"/>
      <c r="OPX145" s="87"/>
      <c r="OPY145" s="87"/>
      <c r="OPZ145" s="87"/>
      <c r="OQA145" s="87"/>
      <c r="OQB145" s="87"/>
      <c r="OQC145" s="87"/>
      <c r="OQD145" s="87"/>
      <c r="OQE145" s="87"/>
      <c r="OQF145" s="87"/>
      <c r="OQG145" s="87"/>
      <c r="OQH145" s="87"/>
      <c r="OQI145" s="87"/>
      <c r="OQJ145" s="87"/>
      <c r="OQK145" s="87"/>
      <c r="OQL145" s="87"/>
      <c r="OQM145" s="87"/>
      <c r="OQN145" s="87"/>
      <c r="OQO145" s="87"/>
      <c r="OQP145" s="87"/>
      <c r="OQQ145" s="87"/>
      <c r="OQR145" s="87"/>
      <c r="OQS145" s="87"/>
      <c r="OQT145" s="87"/>
      <c r="OQU145" s="87"/>
      <c r="OQV145" s="87"/>
      <c r="OQW145" s="87"/>
      <c r="OQX145" s="87"/>
      <c r="OQY145" s="87"/>
      <c r="OQZ145" s="87"/>
      <c r="ORA145" s="87"/>
      <c r="ORB145" s="87"/>
      <c r="ORC145" s="87"/>
      <c r="ORD145" s="87"/>
      <c r="ORE145" s="87"/>
      <c r="ORF145" s="87"/>
      <c r="ORG145" s="87"/>
      <c r="ORH145" s="87"/>
      <c r="ORI145" s="87"/>
      <c r="ORJ145" s="87"/>
      <c r="ORK145" s="87"/>
      <c r="ORL145" s="87"/>
      <c r="ORM145" s="87"/>
      <c r="ORN145" s="87"/>
      <c r="ORO145" s="87"/>
      <c r="ORP145" s="87"/>
      <c r="ORQ145" s="87"/>
      <c r="ORR145" s="87"/>
      <c r="ORS145" s="87"/>
      <c r="ORT145" s="87"/>
      <c r="ORU145" s="87"/>
      <c r="ORV145" s="87"/>
      <c r="ORW145" s="87"/>
      <c r="ORX145" s="87"/>
      <c r="ORY145" s="87"/>
      <c r="ORZ145" s="87"/>
      <c r="OSA145" s="87"/>
      <c r="OSB145" s="87"/>
      <c r="OSC145" s="87"/>
      <c r="OSD145" s="87"/>
      <c r="OSE145" s="87"/>
      <c r="OSF145" s="87"/>
      <c r="OSG145" s="87"/>
      <c r="OSH145" s="87"/>
      <c r="OSI145" s="87"/>
      <c r="OSJ145" s="87"/>
      <c r="OSK145" s="87"/>
      <c r="OSL145" s="87"/>
      <c r="OSM145" s="87"/>
      <c r="OSN145" s="87"/>
      <c r="OSO145" s="87"/>
      <c r="OSP145" s="87"/>
      <c r="OSQ145" s="87"/>
      <c r="OSR145" s="87"/>
      <c r="OSS145" s="87"/>
      <c r="OST145" s="87"/>
      <c r="OSU145" s="87"/>
      <c r="OSV145" s="87"/>
      <c r="OSW145" s="87"/>
      <c r="OSX145" s="87"/>
      <c r="OSY145" s="87"/>
      <c r="OSZ145" s="87"/>
      <c r="OTA145" s="87"/>
      <c r="OTB145" s="87"/>
      <c r="OTC145" s="87"/>
      <c r="OTD145" s="87"/>
      <c r="OTE145" s="87"/>
      <c r="OTF145" s="87"/>
      <c r="OTG145" s="87"/>
      <c r="OTH145" s="87"/>
      <c r="OTI145" s="87"/>
      <c r="OTJ145" s="87"/>
      <c r="OTK145" s="87"/>
      <c r="OTL145" s="87"/>
      <c r="OTM145" s="87"/>
      <c r="OTN145" s="87"/>
      <c r="OTO145" s="87"/>
      <c r="OTP145" s="87"/>
      <c r="OTQ145" s="87"/>
      <c r="OTR145" s="87"/>
      <c r="OTS145" s="87"/>
      <c r="OTT145" s="87"/>
      <c r="OTU145" s="87"/>
      <c r="OTV145" s="87"/>
      <c r="OTW145" s="87"/>
      <c r="OTX145" s="87"/>
      <c r="OTY145" s="87"/>
      <c r="OTZ145" s="87"/>
      <c r="OUA145" s="87"/>
      <c r="OUB145" s="87"/>
      <c r="OUC145" s="87"/>
      <c r="OUD145" s="87"/>
      <c r="OUE145" s="87"/>
      <c r="OUF145" s="87"/>
      <c r="OUG145" s="87"/>
      <c r="OUH145" s="87"/>
      <c r="OUI145" s="87"/>
      <c r="OUJ145" s="87"/>
      <c r="OUK145" s="87"/>
      <c r="OUL145" s="87"/>
      <c r="OUM145" s="87"/>
      <c r="OUN145" s="87"/>
      <c r="OUO145" s="87"/>
      <c r="OUP145" s="87"/>
      <c r="OUQ145" s="87"/>
      <c r="OUR145" s="87"/>
      <c r="OUS145" s="87"/>
      <c r="OUT145" s="87"/>
      <c r="OUU145" s="87"/>
      <c r="OUV145" s="87"/>
      <c r="OUW145" s="87"/>
      <c r="OUX145" s="87"/>
      <c r="OUY145" s="87"/>
      <c r="OUZ145" s="87"/>
      <c r="OVA145" s="87"/>
      <c r="OVB145" s="87"/>
      <c r="OVC145" s="87"/>
      <c r="OVD145" s="87"/>
      <c r="OVE145" s="87"/>
      <c r="OVF145" s="87"/>
      <c r="OVG145" s="87"/>
      <c r="OVH145" s="87"/>
      <c r="OVI145" s="87"/>
      <c r="OVJ145" s="87"/>
      <c r="OVK145" s="87"/>
      <c r="OVL145" s="87"/>
      <c r="OVM145" s="87"/>
      <c r="OVN145" s="87"/>
      <c r="OVO145" s="87"/>
      <c r="OVP145" s="87"/>
      <c r="OVQ145" s="87"/>
      <c r="OVR145" s="87"/>
      <c r="OVS145" s="87"/>
      <c r="OVT145" s="87"/>
      <c r="OVU145" s="87"/>
      <c r="OVV145" s="87"/>
      <c r="OVW145" s="87"/>
      <c r="OVX145" s="87"/>
      <c r="OVY145" s="87"/>
      <c r="OVZ145" s="87"/>
      <c r="OWA145" s="87"/>
      <c r="OWB145" s="87"/>
      <c r="OWC145" s="87"/>
      <c r="OWD145" s="87"/>
      <c r="OWE145" s="87"/>
      <c r="OWF145" s="87"/>
      <c r="OWG145" s="87"/>
      <c r="OWH145" s="87"/>
      <c r="OWI145" s="87"/>
      <c r="OWJ145" s="87"/>
      <c r="OWK145" s="87"/>
      <c r="OWL145" s="87"/>
      <c r="OWM145" s="87"/>
      <c r="OWN145" s="87"/>
      <c r="OWO145" s="87"/>
      <c r="OWP145" s="87"/>
      <c r="OWQ145" s="87"/>
      <c r="OWR145" s="87"/>
      <c r="OWS145" s="87"/>
      <c r="OWT145" s="87"/>
      <c r="OWU145" s="87"/>
      <c r="OWV145" s="87"/>
      <c r="OWW145" s="87"/>
      <c r="OWX145" s="87"/>
      <c r="OWY145" s="87"/>
      <c r="OWZ145" s="87"/>
      <c r="OXA145" s="87"/>
      <c r="OXB145" s="87"/>
      <c r="OXC145" s="87"/>
      <c r="OXD145" s="87"/>
      <c r="OXE145" s="87"/>
      <c r="OXF145" s="87"/>
      <c r="OXG145" s="87"/>
      <c r="OXH145" s="87"/>
      <c r="OXI145" s="87"/>
      <c r="OXJ145" s="87"/>
      <c r="OXK145" s="87"/>
      <c r="OXL145" s="87"/>
      <c r="OXM145" s="87"/>
      <c r="OXN145" s="87"/>
      <c r="OXO145" s="87"/>
      <c r="OXP145" s="87"/>
      <c r="OXQ145" s="87"/>
      <c r="OXR145" s="87"/>
      <c r="OXS145" s="87"/>
      <c r="OXT145" s="87"/>
      <c r="OXU145" s="87"/>
      <c r="OXV145" s="87"/>
      <c r="OXW145" s="87"/>
      <c r="OXX145" s="87"/>
      <c r="OXY145" s="87"/>
      <c r="OXZ145" s="87"/>
      <c r="OYA145" s="87"/>
      <c r="OYB145" s="87"/>
      <c r="OYC145" s="87"/>
      <c r="OYD145" s="87"/>
      <c r="OYE145" s="87"/>
      <c r="OYF145" s="87"/>
      <c r="OYG145" s="87"/>
      <c r="OYH145" s="87"/>
      <c r="OYI145" s="87"/>
      <c r="OYJ145" s="87"/>
      <c r="OYK145" s="87"/>
      <c r="OYL145" s="87"/>
      <c r="OYM145" s="87"/>
      <c r="OYN145" s="87"/>
      <c r="OYO145" s="87"/>
      <c r="OYP145" s="87"/>
      <c r="OYQ145" s="87"/>
      <c r="OYR145" s="87"/>
      <c r="OYS145" s="87"/>
      <c r="OYT145" s="87"/>
      <c r="OYU145" s="87"/>
      <c r="OYV145" s="87"/>
      <c r="OYW145" s="87"/>
      <c r="OYX145" s="87"/>
      <c r="OYY145" s="87"/>
      <c r="OYZ145" s="87"/>
      <c r="OZA145" s="87"/>
      <c r="OZB145" s="87"/>
      <c r="OZC145" s="87"/>
      <c r="OZD145" s="87"/>
      <c r="OZE145" s="87"/>
      <c r="OZF145" s="87"/>
      <c r="OZG145" s="87"/>
      <c r="OZH145" s="87"/>
      <c r="OZI145" s="87"/>
      <c r="OZJ145" s="87"/>
      <c r="OZK145" s="87"/>
      <c r="OZL145" s="87"/>
      <c r="OZM145" s="87"/>
      <c r="OZN145" s="87"/>
      <c r="OZO145" s="87"/>
      <c r="OZP145" s="87"/>
      <c r="OZQ145" s="87"/>
      <c r="OZR145" s="87"/>
      <c r="OZS145" s="87"/>
      <c r="OZT145" s="87"/>
      <c r="OZU145" s="87"/>
      <c r="OZV145" s="87"/>
      <c r="OZW145" s="87"/>
      <c r="OZX145" s="87"/>
      <c r="OZY145" s="87"/>
      <c r="OZZ145" s="87"/>
      <c r="PAA145" s="87"/>
      <c r="PAB145" s="87"/>
      <c r="PAC145" s="87"/>
      <c r="PAD145" s="87"/>
      <c r="PAE145" s="87"/>
      <c r="PAF145" s="87"/>
      <c r="PAG145" s="87"/>
      <c r="PAH145" s="87"/>
      <c r="PAI145" s="87"/>
      <c r="PAJ145" s="87"/>
      <c r="PAK145" s="87"/>
      <c r="PAL145" s="87"/>
      <c r="PAM145" s="87"/>
      <c r="PAN145" s="87"/>
      <c r="PAO145" s="87"/>
      <c r="PAP145" s="87"/>
      <c r="PAQ145" s="87"/>
      <c r="PAR145" s="87"/>
      <c r="PAS145" s="87"/>
      <c r="PAT145" s="87"/>
      <c r="PAU145" s="87"/>
      <c r="PAV145" s="87"/>
      <c r="PAW145" s="87"/>
      <c r="PAX145" s="87"/>
      <c r="PAY145" s="87"/>
      <c r="PAZ145" s="87"/>
      <c r="PBA145" s="87"/>
      <c r="PBB145" s="87"/>
      <c r="PBC145" s="87"/>
      <c r="PBD145" s="87"/>
      <c r="PBE145" s="87"/>
      <c r="PBF145" s="87"/>
      <c r="PBG145" s="87"/>
      <c r="PBH145" s="87"/>
      <c r="PBI145" s="87"/>
      <c r="PBJ145" s="87"/>
      <c r="PBK145" s="87"/>
      <c r="PBL145" s="87"/>
      <c r="PBM145" s="87"/>
      <c r="PBN145" s="87"/>
      <c r="PBO145" s="87"/>
      <c r="PBP145" s="87"/>
      <c r="PBQ145" s="87"/>
      <c r="PBR145" s="87"/>
      <c r="PBS145" s="87"/>
      <c r="PBT145" s="87"/>
      <c r="PBU145" s="87"/>
      <c r="PBV145" s="87"/>
      <c r="PBW145" s="87"/>
      <c r="PBX145" s="87"/>
      <c r="PBY145" s="87"/>
      <c r="PBZ145" s="87"/>
      <c r="PCA145" s="87"/>
      <c r="PCB145" s="87"/>
      <c r="PCC145" s="87"/>
      <c r="PCD145" s="87"/>
      <c r="PCE145" s="87"/>
      <c r="PCF145" s="87"/>
      <c r="PCG145" s="87"/>
      <c r="PCH145" s="87"/>
      <c r="PCI145" s="87"/>
      <c r="PCJ145" s="87"/>
      <c r="PCK145" s="87"/>
      <c r="PCL145" s="87"/>
      <c r="PCM145" s="87"/>
      <c r="PCN145" s="87"/>
      <c r="PCO145" s="87"/>
      <c r="PCP145" s="87"/>
      <c r="PCQ145" s="87"/>
      <c r="PCR145" s="87"/>
      <c r="PCS145" s="87"/>
      <c r="PCT145" s="87"/>
      <c r="PCU145" s="87"/>
      <c r="PCV145" s="87"/>
      <c r="PCW145" s="87"/>
      <c r="PCX145" s="87"/>
      <c r="PCY145" s="87"/>
      <c r="PCZ145" s="87"/>
      <c r="PDA145" s="87"/>
      <c r="PDB145" s="87"/>
      <c r="PDC145" s="87"/>
      <c r="PDD145" s="87"/>
      <c r="PDE145" s="87"/>
      <c r="PDF145" s="87"/>
      <c r="PDG145" s="87"/>
      <c r="PDH145" s="87"/>
      <c r="PDI145" s="87"/>
      <c r="PDJ145" s="87"/>
      <c r="PDK145" s="87"/>
      <c r="PDL145" s="87"/>
      <c r="PDM145" s="87"/>
      <c r="PDN145" s="87"/>
      <c r="PDO145" s="87"/>
      <c r="PDP145" s="87"/>
      <c r="PDQ145" s="87"/>
      <c r="PDR145" s="87"/>
      <c r="PDS145" s="87"/>
      <c r="PDT145" s="87"/>
      <c r="PDU145" s="87"/>
      <c r="PDV145" s="87"/>
      <c r="PDW145" s="87"/>
      <c r="PDX145" s="87"/>
      <c r="PDY145" s="87"/>
      <c r="PDZ145" s="87"/>
      <c r="PEA145" s="87"/>
      <c r="PEB145" s="87"/>
      <c r="PEC145" s="87"/>
      <c r="PED145" s="87"/>
      <c r="PEE145" s="87"/>
      <c r="PEF145" s="87"/>
      <c r="PEG145" s="87"/>
      <c r="PEH145" s="87"/>
      <c r="PEI145" s="87"/>
      <c r="PEJ145" s="87"/>
      <c r="PEK145" s="87"/>
      <c r="PEL145" s="87"/>
      <c r="PEM145" s="87"/>
      <c r="PEN145" s="87"/>
      <c r="PEO145" s="87"/>
      <c r="PEP145" s="87"/>
      <c r="PEQ145" s="87"/>
      <c r="PER145" s="87"/>
      <c r="PES145" s="87"/>
      <c r="PET145" s="87"/>
      <c r="PEU145" s="87"/>
      <c r="PEV145" s="87"/>
      <c r="PEW145" s="87"/>
      <c r="PEX145" s="87"/>
      <c r="PEY145" s="87"/>
      <c r="PEZ145" s="87"/>
      <c r="PFA145" s="87"/>
      <c r="PFB145" s="87"/>
      <c r="PFC145" s="87"/>
      <c r="PFD145" s="87"/>
      <c r="PFE145" s="87"/>
      <c r="PFF145" s="87"/>
      <c r="PFG145" s="87"/>
      <c r="PFH145" s="87"/>
      <c r="PFI145" s="87"/>
      <c r="PFJ145" s="87"/>
      <c r="PFK145" s="87"/>
      <c r="PFL145" s="87"/>
      <c r="PFM145" s="87"/>
      <c r="PFN145" s="87"/>
      <c r="PFO145" s="87"/>
      <c r="PFP145" s="87"/>
      <c r="PFQ145" s="87"/>
      <c r="PFR145" s="87"/>
      <c r="PFS145" s="87"/>
      <c r="PFT145" s="87"/>
      <c r="PFU145" s="87"/>
      <c r="PFV145" s="87"/>
      <c r="PFW145" s="87"/>
      <c r="PFX145" s="87"/>
      <c r="PFY145" s="87"/>
      <c r="PFZ145" s="87"/>
      <c r="PGA145" s="87"/>
      <c r="PGB145" s="87"/>
      <c r="PGC145" s="87"/>
      <c r="PGD145" s="87"/>
      <c r="PGE145" s="87"/>
      <c r="PGF145" s="87"/>
      <c r="PGG145" s="87"/>
      <c r="PGH145" s="87"/>
      <c r="PGI145" s="87"/>
      <c r="PGJ145" s="87"/>
      <c r="PGK145" s="87"/>
      <c r="PGL145" s="87"/>
      <c r="PGM145" s="87"/>
      <c r="PGN145" s="87"/>
      <c r="PGO145" s="87"/>
      <c r="PGP145" s="87"/>
      <c r="PGQ145" s="87"/>
      <c r="PGR145" s="87"/>
      <c r="PGS145" s="87"/>
      <c r="PGT145" s="87"/>
      <c r="PGU145" s="87"/>
      <c r="PGV145" s="87"/>
      <c r="PGW145" s="87"/>
      <c r="PGX145" s="87"/>
      <c r="PGY145" s="87"/>
      <c r="PGZ145" s="87"/>
      <c r="PHA145" s="87"/>
      <c r="PHB145" s="87"/>
      <c r="PHC145" s="87"/>
      <c r="PHD145" s="87"/>
      <c r="PHE145" s="87"/>
      <c r="PHF145" s="87"/>
      <c r="PHG145" s="87"/>
      <c r="PHH145" s="87"/>
      <c r="PHI145" s="87"/>
      <c r="PHJ145" s="87"/>
      <c r="PHK145" s="87"/>
      <c r="PHL145" s="87"/>
      <c r="PHM145" s="87"/>
      <c r="PHN145" s="87"/>
      <c r="PHO145" s="87"/>
      <c r="PHP145" s="87"/>
      <c r="PHQ145" s="87"/>
      <c r="PHR145" s="87"/>
      <c r="PHS145" s="87"/>
      <c r="PHT145" s="87"/>
      <c r="PHU145" s="87"/>
      <c r="PHV145" s="87"/>
      <c r="PHW145" s="87"/>
      <c r="PHX145" s="87"/>
      <c r="PHY145" s="87"/>
      <c r="PHZ145" s="87"/>
      <c r="PIA145" s="87"/>
      <c r="PIB145" s="87"/>
      <c r="PIC145" s="87"/>
      <c r="PID145" s="87"/>
      <c r="PIE145" s="87"/>
      <c r="PIF145" s="87"/>
      <c r="PIG145" s="87"/>
      <c r="PIH145" s="87"/>
      <c r="PII145" s="87"/>
      <c r="PIJ145" s="87"/>
      <c r="PIK145" s="87"/>
      <c r="PIL145" s="87"/>
      <c r="PIM145" s="87"/>
      <c r="PIN145" s="87"/>
      <c r="PIO145" s="87"/>
      <c r="PIP145" s="87"/>
      <c r="PIQ145" s="87"/>
      <c r="PIR145" s="87"/>
      <c r="PIS145" s="87"/>
      <c r="PIT145" s="87"/>
      <c r="PIU145" s="87"/>
      <c r="PIV145" s="87"/>
      <c r="PIW145" s="87"/>
      <c r="PIX145" s="87"/>
      <c r="PIY145" s="87"/>
      <c r="PIZ145" s="87"/>
      <c r="PJA145" s="87"/>
      <c r="PJB145" s="87"/>
      <c r="PJC145" s="87"/>
      <c r="PJD145" s="87"/>
      <c r="PJE145" s="87"/>
      <c r="PJF145" s="87"/>
      <c r="PJG145" s="87"/>
      <c r="PJH145" s="87"/>
      <c r="PJI145" s="87"/>
      <c r="PJJ145" s="87"/>
      <c r="PJK145" s="87"/>
      <c r="PJL145" s="87"/>
      <c r="PJM145" s="87"/>
      <c r="PJN145" s="87"/>
      <c r="PJO145" s="87"/>
      <c r="PJP145" s="87"/>
      <c r="PJQ145" s="87"/>
      <c r="PJR145" s="87"/>
      <c r="PJS145" s="87"/>
      <c r="PJT145" s="87"/>
      <c r="PJU145" s="87"/>
      <c r="PJV145" s="87"/>
      <c r="PJW145" s="87"/>
      <c r="PJX145" s="87"/>
      <c r="PJY145" s="87"/>
      <c r="PJZ145" s="87"/>
      <c r="PKA145" s="87"/>
      <c r="PKB145" s="87"/>
      <c r="PKC145" s="87"/>
      <c r="PKD145" s="87"/>
      <c r="PKE145" s="87"/>
      <c r="PKF145" s="87"/>
      <c r="PKG145" s="87"/>
      <c r="PKH145" s="87"/>
      <c r="PKI145" s="87"/>
      <c r="PKJ145" s="87"/>
      <c r="PKK145" s="87"/>
      <c r="PKL145" s="87"/>
      <c r="PKM145" s="87"/>
      <c r="PKN145" s="87"/>
      <c r="PKO145" s="87"/>
      <c r="PKP145" s="87"/>
      <c r="PKQ145" s="87"/>
      <c r="PKR145" s="87"/>
      <c r="PKS145" s="87"/>
      <c r="PKT145" s="87"/>
      <c r="PKU145" s="87"/>
      <c r="PKV145" s="87"/>
      <c r="PKW145" s="87"/>
      <c r="PKX145" s="87"/>
      <c r="PKY145" s="87"/>
      <c r="PKZ145" s="87"/>
      <c r="PLA145" s="87"/>
      <c r="PLB145" s="87"/>
      <c r="PLC145" s="87"/>
      <c r="PLD145" s="87"/>
      <c r="PLE145" s="87"/>
      <c r="PLF145" s="87"/>
      <c r="PLG145" s="87"/>
      <c r="PLH145" s="87"/>
      <c r="PLI145" s="87"/>
      <c r="PLJ145" s="87"/>
      <c r="PLK145" s="87"/>
      <c r="PLL145" s="87"/>
      <c r="PLM145" s="87"/>
      <c r="PLN145" s="87"/>
      <c r="PLO145" s="87"/>
      <c r="PLP145" s="87"/>
      <c r="PLQ145" s="87"/>
      <c r="PLR145" s="87"/>
      <c r="PLS145" s="87"/>
      <c r="PLT145" s="87"/>
      <c r="PLU145" s="87"/>
      <c r="PLV145" s="87"/>
      <c r="PLW145" s="87"/>
      <c r="PLX145" s="87"/>
      <c r="PLY145" s="87"/>
      <c r="PLZ145" s="87"/>
      <c r="PMA145" s="87"/>
      <c r="PMB145" s="87"/>
      <c r="PMC145" s="87"/>
      <c r="PMD145" s="87"/>
      <c r="PME145" s="87"/>
      <c r="PMF145" s="87"/>
      <c r="PMG145" s="87"/>
      <c r="PMH145" s="87"/>
      <c r="PMI145" s="87"/>
      <c r="PMJ145" s="87"/>
      <c r="PMK145" s="87"/>
      <c r="PML145" s="87"/>
      <c r="PMM145" s="87"/>
      <c r="PMN145" s="87"/>
      <c r="PMO145" s="87"/>
      <c r="PMP145" s="87"/>
      <c r="PMQ145" s="87"/>
      <c r="PMR145" s="87"/>
      <c r="PMS145" s="87"/>
      <c r="PMT145" s="87"/>
      <c r="PMU145" s="87"/>
      <c r="PMV145" s="87"/>
      <c r="PMW145" s="87"/>
      <c r="PMX145" s="87"/>
      <c r="PMY145" s="87"/>
      <c r="PMZ145" s="87"/>
      <c r="PNA145" s="87"/>
      <c r="PNB145" s="87"/>
      <c r="PNC145" s="87"/>
      <c r="PND145" s="87"/>
      <c r="PNE145" s="87"/>
      <c r="PNF145" s="87"/>
      <c r="PNG145" s="87"/>
      <c r="PNH145" s="87"/>
      <c r="PNI145" s="87"/>
      <c r="PNJ145" s="87"/>
      <c r="PNK145" s="87"/>
      <c r="PNL145" s="87"/>
      <c r="PNM145" s="87"/>
      <c r="PNN145" s="87"/>
      <c r="PNO145" s="87"/>
      <c r="PNP145" s="87"/>
      <c r="PNQ145" s="87"/>
      <c r="PNR145" s="87"/>
      <c r="PNS145" s="87"/>
      <c r="PNT145" s="87"/>
      <c r="PNU145" s="87"/>
      <c r="PNV145" s="87"/>
      <c r="PNW145" s="87"/>
      <c r="PNX145" s="87"/>
      <c r="PNY145" s="87"/>
      <c r="PNZ145" s="87"/>
      <c r="POA145" s="87"/>
      <c r="POB145" s="87"/>
      <c r="POC145" s="87"/>
      <c r="POD145" s="87"/>
      <c r="POE145" s="87"/>
      <c r="POF145" s="87"/>
      <c r="POG145" s="87"/>
      <c r="POH145" s="87"/>
      <c r="POI145" s="87"/>
      <c r="POJ145" s="87"/>
      <c r="POK145" s="87"/>
      <c r="POL145" s="87"/>
      <c r="POM145" s="87"/>
      <c r="PON145" s="87"/>
      <c r="POO145" s="87"/>
      <c r="POP145" s="87"/>
      <c r="POQ145" s="87"/>
      <c r="POR145" s="87"/>
      <c r="POS145" s="87"/>
      <c r="POT145" s="87"/>
      <c r="POU145" s="87"/>
      <c r="POV145" s="87"/>
      <c r="POW145" s="87"/>
      <c r="POX145" s="87"/>
      <c r="POY145" s="87"/>
      <c r="POZ145" s="87"/>
      <c r="PPA145" s="87"/>
      <c r="PPB145" s="87"/>
      <c r="PPC145" s="87"/>
      <c r="PPD145" s="87"/>
      <c r="PPE145" s="87"/>
      <c r="PPF145" s="87"/>
      <c r="PPG145" s="87"/>
      <c r="PPH145" s="87"/>
      <c r="PPI145" s="87"/>
      <c r="PPJ145" s="87"/>
      <c r="PPK145" s="87"/>
      <c r="PPL145" s="87"/>
      <c r="PPM145" s="87"/>
      <c r="PPN145" s="87"/>
      <c r="PPO145" s="87"/>
      <c r="PPP145" s="87"/>
      <c r="PPQ145" s="87"/>
      <c r="PPR145" s="87"/>
      <c r="PPS145" s="87"/>
      <c r="PPT145" s="87"/>
      <c r="PPU145" s="87"/>
      <c r="PPV145" s="87"/>
      <c r="PPW145" s="87"/>
      <c r="PPX145" s="87"/>
      <c r="PPY145" s="87"/>
      <c r="PPZ145" s="87"/>
      <c r="PQA145" s="87"/>
      <c r="PQB145" s="87"/>
      <c r="PQC145" s="87"/>
      <c r="PQD145" s="87"/>
      <c r="PQE145" s="87"/>
      <c r="PQF145" s="87"/>
      <c r="PQG145" s="87"/>
      <c r="PQH145" s="87"/>
      <c r="PQI145" s="87"/>
      <c r="PQJ145" s="87"/>
      <c r="PQK145" s="87"/>
      <c r="PQL145" s="87"/>
      <c r="PQM145" s="87"/>
      <c r="PQN145" s="87"/>
      <c r="PQO145" s="87"/>
      <c r="PQP145" s="87"/>
      <c r="PQQ145" s="87"/>
      <c r="PQR145" s="87"/>
      <c r="PQS145" s="87"/>
      <c r="PQT145" s="87"/>
      <c r="PQU145" s="87"/>
      <c r="PQV145" s="87"/>
      <c r="PQW145" s="87"/>
      <c r="PQX145" s="87"/>
      <c r="PQY145" s="87"/>
      <c r="PQZ145" s="87"/>
      <c r="PRA145" s="87"/>
      <c r="PRB145" s="87"/>
      <c r="PRC145" s="87"/>
      <c r="PRD145" s="87"/>
      <c r="PRE145" s="87"/>
      <c r="PRF145" s="87"/>
      <c r="PRG145" s="87"/>
      <c r="PRH145" s="87"/>
      <c r="PRI145" s="87"/>
      <c r="PRJ145" s="87"/>
      <c r="PRK145" s="87"/>
      <c r="PRL145" s="87"/>
      <c r="PRM145" s="87"/>
      <c r="PRN145" s="87"/>
      <c r="PRO145" s="87"/>
      <c r="PRP145" s="87"/>
      <c r="PRQ145" s="87"/>
      <c r="PRR145" s="87"/>
      <c r="PRS145" s="87"/>
      <c r="PRT145" s="87"/>
      <c r="PRU145" s="87"/>
      <c r="PRV145" s="87"/>
      <c r="PRW145" s="87"/>
      <c r="PRX145" s="87"/>
      <c r="PRY145" s="87"/>
      <c r="PRZ145" s="87"/>
      <c r="PSA145" s="87"/>
      <c r="PSB145" s="87"/>
      <c r="PSC145" s="87"/>
      <c r="PSD145" s="87"/>
      <c r="PSE145" s="87"/>
      <c r="PSF145" s="87"/>
      <c r="PSG145" s="87"/>
      <c r="PSH145" s="87"/>
      <c r="PSI145" s="87"/>
      <c r="PSJ145" s="87"/>
      <c r="PSK145" s="87"/>
      <c r="PSL145" s="87"/>
      <c r="PSM145" s="87"/>
      <c r="PSN145" s="87"/>
      <c r="PSO145" s="87"/>
      <c r="PSP145" s="87"/>
      <c r="PSQ145" s="87"/>
      <c r="PSR145" s="87"/>
      <c r="PSS145" s="87"/>
      <c r="PST145" s="87"/>
      <c r="PSU145" s="87"/>
      <c r="PSV145" s="87"/>
      <c r="PSW145" s="87"/>
      <c r="PSX145" s="87"/>
      <c r="PSY145" s="87"/>
      <c r="PSZ145" s="87"/>
      <c r="PTA145" s="87"/>
      <c r="PTB145" s="87"/>
      <c r="PTC145" s="87"/>
      <c r="PTD145" s="87"/>
      <c r="PTE145" s="87"/>
      <c r="PTF145" s="87"/>
      <c r="PTG145" s="87"/>
      <c r="PTH145" s="87"/>
      <c r="PTI145" s="87"/>
      <c r="PTJ145" s="87"/>
      <c r="PTK145" s="87"/>
      <c r="PTL145" s="87"/>
      <c r="PTM145" s="87"/>
      <c r="PTN145" s="87"/>
      <c r="PTO145" s="87"/>
      <c r="PTP145" s="87"/>
      <c r="PTQ145" s="87"/>
      <c r="PTR145" s="87"/>
      <c r="PTS145" s="87"/>
      <c r="PTT145" s="87"/>
      <c r="PTU145" s="87"/>
      <c r="PTV145" s="87"/>
      <c r="PTW145" s="87"/>
      <c r="PTX145" s="87"/>
      <c r="PTY145" s="87"/>
      <c r="PTZ145" s="87"/>
      <c r="PUA145" s="87"/>
      <c r="PUB145" s="87"/>
      <c r="PUC145" s="87"/>
      <c r="PUD145" s="87"/>
      <c r="PUE145" s="87"/>
      <c r="PUF145" s="87"/>
      <c r="PUG145" s="87"/>
      <c r="PUH145" s="87"/>
      <c r="PUI145" s="87"/>
      <c r="PUJ145" s="87"/>
      <c r="PUK145" s="87"/>
      <c r="PUL145" s="87"/>
      <c r="PUM145" s="87"/>
      <c r="PUN145" s="87"/>
      <c r="PUO145" s="87"/>
      <c r="PUP145" s="87"/>
      <c r="PUQ145" s="87"/>
      <c r="PUR145" s="87"/>
      <c r="PUS145" s="87"/>
      <c r="PUT145" s="87"/>
      <c r="PUU145" s="87"/>
      <c r="PUV145" s="87"/>
      <c r="PUW145" s="87"/>
      <c r="PUX145" s="87"/>
      <c r="PUY145" s="87"/>
      <c r="PUZ145" s="87"/>
      <c r="PVA145" s="87"/>
      <c r="PVB145" s="87"/>
      <c r="PVC145" s="87"/>
      <c r="PVD145" s="87"/>
      <c r="PVE145" s="87"/>
      <c r="PVF145" s="87"/>
      <c r="PVG145" s="87"/>
      <c r="PVH145" s="87"/>
      <c r="PVI145" s="87"/>
      <c r="PVJ145" s="87"/>
      <c r="PVK145" s="87"/>
      <c r="PVL145" s="87"/>
      <c r="PVM145" s="87"/>
      <c r="PVN145" s="87"/>
      <c r="PVO145" s="87"/>
      <c r="PVP145" s="87"/>
      <c r="PVQ145" s="87"/>
      <c r="PVR145" s="87"/>
      <c r="PVS145" s="87"/>
      <c r="PVT145" s="87"/>
      <c r="PVU145" s="87"/>
      <c r="PVV145" s="87"/>
      <c r="PVW145" s="87"/>
      <c r="PVX145" s="87"/>
      <c r="PVY145" s="87"/>
      <c r="PVZ145" s="87"/>
      <c r="PWA145" s="87"/>
      <c r="PWB145" s="87"/>
      <c r="PWC145" s="87"/>
      <c r="PWD145" s="87"/>
      <c r="PWE145" s="87"/>
      <c r="PWF145" s="87"/>
      <c r="PWG145" s="87"/>
      <c r="PWH145" s="87"/>
      <c r="PWI145" s="87"/>
      <c r="PWJ145" s="87"/>
      <c r="PWK145" s="87"/>
      <c r="PWL145" s="87"/>
      <c r="PWM145" s="87"/>
      <c r="PWN145" s="87"/>
      <c r="PWO145" s="87"/>
      <c r="PWP145" s="87"/>
      <c r="PWQ145" s="87"/>
      <c r="PWR145" s="87"/>
      <c r="PWS145" s="87"/>
      <c r="PWT145" s="87"/>
      <c r="PWU145" s="87"/>
      <c r="PWV145" s="87"/>
      <c r="PWW145" s="87"/>
      <c r="PWX145" s="87"/>
      <c r="PWY145" s="87"/>
      <c r="PWZ145" s="87"/>
      <c r="PXA145" s="87"/>
      <c r="PXB145" s="87"/>
      <c r="PXC145" s="87"/>
      <c r="PXD145" s="87"/>
      <c r="PXE145" s="87"/>
      <c r="PXF145" s="87"/>
      <c r="PXG145" s="87"/>
      <c r="PXH145" s="87"/>
      <c r="PXI145" s="87"/>
      <c r="PXJ145" s="87"/>
      <c r="PXK145" s="87"/>
      <c r="PXL145" s="87"/>
      <c r="PXM145" s="87"/>
      <c r="PXN145" s="87"/>
      <c r="PXO145" s="87"/>
      <c r="PXP145" s="87"/>
      <c r="PXQ145" s="87"/>
      <c r="PXR145" s="87"/>
      <c r="PXS145" s="87"/>
      <c r="PXT145" s="87"/>
      <c r="PXU145" s="87"/>
      <c r="PXV145" s="87"/>
      <c r="PXW145" s="87"/>
      <c r="PXX145" s="87"/>
      <c r="PXY145" s="87"/>
      <c r="PXZ145" s="87"/>
      <c r="PYA145" s="87"/>
      <c r="PYB145" s="87"/>
      <c r="PYC145" s="87"/>
      <c r="PYD145" s="87"/>
      <c r="PYE145" s="87"/>
      <c r="PYF145" s="87"/>
      <c r="PYG145" s="87"/>
      <c r="PYH145" s="87"/>
      <c r="PYI145" s="87"/>
      <c r="PYJ145" s="87"/>
      <c r="PYK145" s="87"/>
      <c r="PYL145" s="87"/>
      <c r="PYM145" s="87"/>
      <c r="PYN145" s="87"/>
      <c r="PYO145" s="87"/>
      <c r="PYP145" s="87"/>
      <c r="PYQ145" s="87"/>
      <c r="PYR145" s="87"/>
      <c r="PYS145" s="87"/>
      <c r="PYT145" s="87"/>
      <c r="PYU145" s="87"/>
      <c r="PYV145" s="87"/>
      <c r="PYW145" s="87"/>
      <c r="PYX145" s="87"/>
      <c r="PYY145" s="87"/>
      <c r="PYZ145" s="87"/>
      <c r="PZA145" s="87"/>
      <c r="PZB145" s="87"/>
      <c r="PZC145" s="87"/>
      <c r="PZD145" s="87"/>
      <c r="PZE145" s="87"/>
      <c r="PZF145" s="87"/>
      <c r="PZG145" s="87"/>
      <c r="PZH145" s="87"/>
      <c r="PZI145" s="87"/>
      <c r="PZJ145" s="87"/>
      <c r="PZK145" s="87"/>
      <c r="PZL145" s="87"/>
      <c r="PZM145" s="87"/>
      <c r="PZN145" s="87"/>
      <c r="PZO145" s="87"/>
      <c r="PZP145" s="87"/>
      <c r="PZQ145" s="87"/>
      <c r="PZR145" s="87"/>
      <c r="PZS145" s="87"/>
      <c r="PZT145" s="87"/>
      <c r="PZU145" s="87"/>
      <c r="PZV145" s="87"/>
      <c r="PZW145" s="87"/>
      <c r="PZX145" s="87"/>
      <c r="PZY145" s="87"/>
      <c r="PZZ145" s="87"/>
      <c r="QAA145" s="87"/>
      <c r="QAB145" s="87"/>
      <c r="QAC145" s="87"/>
      <c r="QAD145" s="87"/>
      <c r="QAE145" s="87"/>
      <c r="QAF145" s="87"/>
      <c r="QAG145" s="87"/>
      <c r="QAH145" s="87"/>
      <c r="QAI145" s="87"/>
      <c r="QAJ145" s="87"/>
      <c r="QAK145" s="87"/>
      <c r="QAL145" s="87"/>
      <c r="QAM145" s="87"/>
      <c r="QAN145" s="87"/>
      <c r="QAO145" s="87"/>
      <c r="QAP145" s="87"/>
      <c r="QAQ145" s="87"/>
      <c r="QAR145" s="87"/>
      <c r="QAS145" s="87"/>
      <c r="QAT145" s="87"/>
      <c r="QAU145" s="87"/>
      <c r="QAV145" s="87"/>
      <c r="QAW145" s="87"/>
      <c r="QAX145" s="87"/>
      <c r="QAY145" s="87"/>
      <c r="QAZ145" s="87"/>
      <c r="QBA145" s="87"/>
      <c r="QBB145" s="87"/>
      <c r="QBC145" s="87"/>
      <c r="QBD145" s="87"/>
      <c r="QBE145" s="87"/>
      <c r="QBF145" s="87"/>
      <c r="QBG145" s="87"/>
      <c r="QBH145" s="87"/>
      <c r="QBI145" s="87"/>
      <c r="QBJ145" s="87"/>
      <c r="QBK145" s="87"/>
      <c r="QBL145" s="87"/>
      <c r="QBM145" s="87"/>
      <c r="QBN145" s="87"/>
      <c r="QBO145" s="87"/>
      <c r="QBP145" s="87"/>
      <c r="QBQ145" s="87"/>
      <c r="QBR145" s="87"/>
      <c r="QBS145" s="87"/>
      <c r="QBT145" s="87"/>
      <c r="QBU145" s="87"/>
      <c r="QBV145" s="87"/>
      <c r="QBW145" s="87"/>
      <c r="QBX145" s="87"/>
      <c r="QBY145" s="87"/>
      <c r="QBZ145" s="87"/>
      <c r="QCA145" s="87"/>
      <c r="QCB145" s="87"/>
      <c r="QCC145" s="87"/>
      <c r="QCD145" s="87"/>
      <c r="QCE145" s="87"/>
      <c r="QCF145" s="87"/>
      <c r="QCG145" s="87"/>
      <c r="QCH145" s="87"/>
      <c r="QCI145" s="87"/>
      <c r="QCJ145" s="87"/>
      <c r="QCK145" s="87"/>
      <c r="QCL145" s="87"/>
      <c r="QCM145" s="87"/>
      <c r="QCN145" s="87"/>
      <c r="QCO145" s="87"/>
      <c r="QCP145" s="87"/>
      <c r="QCQ145" s="87"/>
      <c r="QCR145" s="87"/>
      <c r="QCS145" s="87"/>
      <c r="QCT145" s="87"/>
      <c r="QCU145" s="87"/>
      <c r="QCV145" s="87"/>
      <c r="QCW145" s="87"/>
      <c r="QCX145" s="87"/>
      <c r="QCY145" s="87"/>
      <c r="QCZ145" s="87"/>
      <c r="QDA145" s="87"/>
      <c r="QDB145" s="87"/>
      <c r="QDC145" s="87"/>
      <c r="QDD145" s="87"/>
      <c r="QDE145" s="87"/>
      <c r="QDF145" s="87"/>
      <c r="QDG145" s="87"/>
      <c r="QDH145" s="87"/>
      <c r="QDI145" s="87"/>
      <c r="QDJ145" s="87"/>
      <c r="QDK145" s="87"/>
      <c r="QDL145" s="87"/>
      <c r="QDM145" s="87"/>
      <c r="QDN145" s="87"/>
      <c r="QDO145" s="87"/>
      <c r="QDP145" s="87"/>
      <c r="QDQ145" s="87"/>
      <c r="QDR145" s="87"/>
      <c r="QDS145" s="87"/>
      <c r="QDT145" s="87"/>
      <c r="QDU145" s="87"/>
      <c r="QDV145" s="87"/>
      <c r="QDW145" s="87"/>
      <c r="QDX145" s="87"/>
      <c r="QDY145" s="87"/>
      <c r="QDZ145" s="87"/>
      <c r="QEA145" s="87"/>
      <c r="QEB145" s="87"/>
      <c r="QEC145" s="87"/>
      <c r="QED145" s="87"/>
      <c r="QEE145" s="87"/>
      <c r="QEF145" s="87"/>
      <c r="QEG145" s="87"/>
      <c r="QEH145" s="87"/>
      <c r="QEI145" s="87"/>
      <c r="QEJ145" s="87"/>
      <c r="QEK145" s="87"/>
      <c r="QEL145" s="87"/>
      <c r="QEM145" s="87"/>
      <c r="QEN145" s="87"/>
      <c r="QEO145" s="87"/>
      <c r="QEP145" s="87"/>
      <c r="QEQ145" s="87"/>
      <c r="QER145" s="87"/>
      <c r="QES145" s="87"/>
      <c r="QET145" s="87"/>
      <c r="QEU145" s="87"/>
      <c r="QEV145" s="87"/>
      <c r="QEW145" s="87"/>
      <c r="QEX145" s="87"/>
      <c r="QEY145" s="87"/>
      <c r="QEZ145" s="87"/>
      <c r="QFA145" s="87"/>
      <c r="QFB145" s="87"/>
      <c r="QFC145" s="87"/>
      <c r="QFD145" s="87"/>
      <c r="QFE145" s="87"/>
      <c r="QFF145" s="87"/>
      <c r="QFG145" s="87"/>
      <c r="QFH145" s="87"/>
      <c r="QFI145" s="87"/>
      <c r="QFJ145" s="87"/>
      <c r="QFK145" s="87"/>
      <c r="QFL145" s="87"/>
      <c r="QFM145" s="87"/>
      <c r="QFN145" s="87"/>
      <c r="QFO145" s="87"/>
      <c r="QFP145" s="87"/>
      <c r="QFQ145" s="87"/>
      <c r="QFR145" s="87"/>
      <c r="QFS145" s="87"/>
      <c r="QFT145" s="87"/>
      <c r="QFU145" s="87"/>
      <c r="QFV145" s="87"/>
      <c r="QFW145" s="87"/>
      <c r="QFX145" s="87"/>
      <c r="QFY145" s="87"/>
      <c r="QFZ145" s="87"/>
      <c r="QGA145" s="87"/>
      <c r="QGB145" s="87"/>
      <c r="QGC145" s="87"/>
      <c r="QGD145" s="87"/>
      <c r="QGE145" s="87"/>
      <c r="QGF145" s="87"/>
      <c r="QGG145" s="87"/>
      <c r="QGH145" s="87"/>
      <c r="QGI145" s="87"/>
      <c r="QGJ145" s="87"/>
      <c r="QGK145" s="87"/>
      <c r="QGL145" s="87"/>
      <c r="QGM145" s="87"/>
      <c r="QGN145" s="87"/>
      <c r="QGO145" s="87"/>
      <c r="QGP145" s="87"/>
      <c r="QGQ145" s="87"/>
      <c r="QGR145" s="87"/>
      <c r="QGS145" s="87"/>
      <c r="QGT145" s="87"/>
      <c r="QGU145" s="87"/>
      <c r="QGV145" s="87"/>
      <c r="QGW145" s="87"/>
      <c r="QGX145" s="87"/>
      <c r="QGY145" s="87"/>
      <c r="QGZ145" s="87"/>
      <c r="QHA145" s="87"/>
      <c r="QHB145" s="87"/>
      <c r="QHC145" s="87"/>
      <c r="QHD145" s="87"/>
      <c r="QHE145" s="87"/>
      <c r="QHF145" s="87"/>
      <c r="QHG145" s="87"/>
      <c r="QHH145" s="87"/>
      <c r="QHI145" s="87"/>
      <c r="QHJ145" s="87"/>
      <c r="QHK145" s="87"/>
      <c r="QHL145" s="87"/>
      <c r="QHM145" s="87"/>
      <c r="QHN145" s="87"/>
      <c r="QHO145" s="87"/>
      <c r="QHP145" s="87"/>
      <c r="QHQ145" s="87"/>
      <c r="QHR145" s="87"/>
      <c r="QHS145" s="87"/>
      <c r="QHT145" s="87"/>
      <c r="QHU145" s="87"/>
      <c r="QHV145" s="87"/>
      <c r="QHW145" s="87"/>
      <c r="QHX145" s="87"/>
      <c r="QHY145" s="87"/>
      <c r="QHZ145" s="87"/>
      <c r="QIA145" s="87"/>
      <c r="QIB145" s="87"/>
      <c r="QIC145" s="87"/>
      <c r="QID145" s="87"/>
      <c r="QIE145" s="87"/>
      <c r="QIF145" s="87"/>
      <c r="QIG145" s="87"/>
      <c r="QIH145" s="87"/>
      <c r="QII145" s="87"/>
      <c r="QIJ145" s="87"/>
      <c r="QIK145" s="87"/>
      <c r="QIL145" s="87"/>
      <c r="QIM145" s="87"/>
      <c r="QIN145" s="87"/>
      <c r="QIO145" s="87"/>
      <c r="QIP145" s="87"/>
      <c r="QIQ145" s="87"/>
      <c r="QIR145" s="87"/>
      <c r="QIS145" s="87"/>
      <c r="QIT145" s="87"/>
      <c r="QIU145" s="87"/>
      <c r="QIV145" s="87"/>
      <c r="QIW145" s="87"/>
      <c r="QIX145" s="87"/>
      <c r="QIY145" s="87"/>
      <c r="QIZ145" s="87"/>
      <c r="QJA145" s="87"/>
      <c r="QJB145" s="87"/>
      <c r="QJC145" s="87"/>
      <c r="QJD145" s="87"/>
      <c r="QJE145" s="87"/>
      <c r="QJF145" s="87"/>
      <c r="QJG145" s="87"/>
      <c r="QJH145" s="87"/>
      <c r="QJI145" s="87"/>
      <c r="QJJ145" s="87"/>
      <c r="QJK145" s="87"/>
      <c r="QJL145" s="87"/>
      <c r="QJM145" s="87"/>
      <c r="QJN145" s="87"/>
      <c r="QJO145" s="87"/>
      <c r="QJP145" s="87"/>
      <c r="QJQ145" s="87"/>
      <c r="QJR145" s="87"/>
      <c r="QJS145" s="87"/>
      <c r="QJT145" s="87"/>
      <c r="QJU145" s="87"/>
      <c r="QJV145" s="87"/>
      <c r="QJW145" s="87"/>
      <c r="QJX145" s="87"/>
      <c r="QJY145" s="87"/>
      <c r="QJZ145" s="87"/>
      <c r="QKA145" s="87"/>
      <c r="QKB145" s="87"/>
      <c r="QKC145" s="87"/>
      <c r="QKD145" s="87"/>
      <c r="QKE145" s="87"/>
      <c r="QKF145" s="87"/>
      <c r="QKG145" s="87"/>
      <c r="QKH145" s="87"/>
      <c r="QKI145" s="87"/>
      <c r="QKJ145" s="87"/>
      <c r="QKK145" s="87"/>
      <c r="QKL145" s="87"/>
      <c r="QKM145" s="87"/>
      <c r="QKN145" s="87"/>
      <c r="QKO145" s="87"/>
      <c r="QKP145" s="87"/>
      <c r="QKQ145" s="87"/>
      <c r="QKR145" s="87"/>
      <c r="QKS145" s="87"/>
      <c r="QKT145" s="87"/>
      <c r="QKU145" s="87"/>
      <c r="QKV145" s="87"/>
      <c r="QKW145" s="87"/>
      <c r="QKX145" s="87"/>
      <c r="QKY145" s="87"/>
      <c r="QKZ145" s="87"/>
      <c r="QLA145" s="87"/>
      <c r="QLB145" s="87"/>
      <c r="QLC145" s="87"/>
      <c r="QLD145" s="87"/>
      <c r="QLE145" s="87"/>
      <c r="QLF145" s="87"/>
      <c r="QLG145" s="87"/>
      <c r="QLH145" s="87"/>
      <c r="QLI145" s="87"/>
      <c r="QLJ145" s="87"/>
      <c r="QLK145" s="87"/>
      <c r="QLL145" s="87"/>
      <c r="QLM145" s="87"/>
      <c r="QLN145" s="87"/>
      <c r="QLO145" s="87"/>
      <c r="QLP145" s="87"/>
      <c r="QLQ145" s="87"/>
      <c r="QLR145" s="87"/>
      <c r="QLS145" s="87"/>
      <c r="QLT145" s="87"/>
      <c r="QLU145" s="87"/>
      <c r="QLV145" s="87"/>
      <c r="QLW145" s="87"/>
      <c r="QLX145" s="87"/>
      <c r="QLY145" s="87"/>
      <c r="QLZ145" s="87"/>
      <c r="QMA145" s="87"/>
      <c r="QMB145" s="87"/>
      <c r="QMC145" s="87"/>
      <c r="QMD145" s="87"/>
      <c r="QME145" s="87"/>
      <c r="QMF145" s="87"/>
      <c r="QMG145" s="87"/>
      <c r="QMH145" s="87"/>
      <c r="QMI145" s="87"/>
      <c r="QMJ145" s="87"/>
      <c r="QMK145" s="87"/>
      <c r="QML145" s="87"/>
      <c r="QMM145" s="87"/>
      <c r="QMN145" s="87"/>
      <c r="QMO145" s="87"/>
      <c r="QMP145" s="87"/>
      <c r="QMQ145" s="87"/>
      <c r="QMR145" s="87"/>
      <c r="QMS145" s="87"/>
      <c r="QMT145" s="87"/>
      <c r="QMU145" s="87"/>
      <c r="QMV145" s="87"/>
      <c r="QMW145" s="87"/>
      <c r="QMX145" s="87"/>
      <c r="QMY145" s="87"/>
      <c r="QMZ145" s="87"/>
      <c r="QNA145" s="87"/>
      <c r="QNB145" s="87"/>
      <c r="QNC145" s="87"/>
      <c r="QND145" s="87"/>
      <c r="QNE145" s="87"/>
      <c r="QNF145" s="87"/>
      <c r="QNG145" s="87"/>
      <c r="QNH145" s="87"/>
      <c r="QNI145" s="87"/>
      <c r="QNJ145" s="87"/>
      <c r="QNK145" s="87"/>
      <c r="QNL145" s="87"/>
      <c r="QNM145" s="87"/>
      <c r="QNN145" s="87"/>
      <c r="QNO145" s="87"/>
      <c r="QNP145" s="87"/>
      <c r="QNQ145" s="87"/>
      <c r="QNR145" s="87"/>
      <c r="QNS145" s="87"/>
      <c r="QNT145" s="87"/>
      <c r="QNU145" s="87"/>
      <c r="QNV145" s="87"/>
      <c r="QNW145" s="87"/>
      <c r="QNX145" s="87"/>
      <c r="QNY145" s="87"/>
      <c r="QNZ145" s="87"/>
      <c r="QOA145" s="87"/>
      <c r="QOB145" s="87"/>
      <c r="QOC145" s="87"/>
      <c r="QOD145" s="87"/>
      <c r="QOE145" s="87"/>
      <c r="QOF145" s="87"/>
      <c r="QOG145" s="87"/>
      <c r="QOH145" s="87"/>
      <c r="QOI145" s="87"/>
      <c r="QOJ145" s="87"/>
      <c r="QOK145" s="87"/>
      <c r="QOL145" s="87"/>
      <c r="QOM145" s="87"/>
      <c r="QON145" s="87"/>
      <c r="QOO145" s="87"/>
      <c r="QOP145" s="87"/>
      <c r="QOQ145" s="87"/>
      <c r="QOR145" s="87"/>
      <c r="QOS145" s="87"/>
      <c r="QOT145" s="87"/>
      <c r="QOU145" s="87"/>
      <c r="QOV145" s="87"/>
      <c r="QOW145" s="87"/>
      <c r="QOX145" s="87"/>
      <c r="QOY145" s="87"/>
      <c r="QOZ145" s="87"/>
      <c r="QPA145" s="87"/>
      <c r="QPB145" s="87"/>
      <c r="QPC145" s="87"/>
      <c r="QPD145" s="87"/>
      <c r="QPE145" s="87"/>
      <c r="QPF145" s="87"/>
      <c r="QPG145" s="87"/>
      <c r="QPH145" s="87"/>
      <c r="QPI145" s="87"/>
      <c r="QPJ145" s="87"/>
      <c r="QPK145" s="87"/>
      <c r="QPL145" s="87"/>
      <c r="QPM145" s="87"/>
      <c r="QPN145" s="87"/>
      <c r="QPO145" s="87"/>
      <c r="QPP145" s="87"/>
      <c r="QPQ145" s="87"/>
      <c r="QPR145" s="87"/>
      <c r="QPS145" s="87"/>
      <c r="QPT145" s="87"/>
      <c r="QPU145" s="87"/>
      <c r="QPV145" s="87"/>
      <c r="QPW145" s="87"/>
      <c r="QPX145" s="87"/>
      <c r="QPY145" s="87"/>
      <c r="QPZ145" s="87"/>
      <c r="QQA145" s="87"/>
      <c r="QQB145" s="87"/>
      <c r="QQC145" s="87"/>
      <c r="QQD145" s="87"/>
      <c r="QQE145" s="87"/>
      <c r="QQF145" s="87"/>
      <c r="QQG145" s="87"/>
      <c r="QQH145" s="87"/>
      <c r="QQI145" s="87"/>
      <c r="QQJ145" s="87"/>
      <c r="QQK145" s="87"/>
      <c r="QQL145" s="87"/>
      <c r="QQM145" s="87"/>
      <c r="QQN145" s="87"/>
      <c r="QQO145" s="87"/>
      <c r="QQP145" s="87"/>
      <c r="QQQ145" s="87"/>
      <c r="QQR145" s="87"/>
      <c r="QQS145" s="87"/>
      <c r="QQT145" s="87"/>
      <c r="QQU145" s="87"/>
      <c r="QQV145" s="87"/>
      <c r="QQW145" s="87"/>
      <c r="QQX145" s="87"/>
      <c r="QQY145" s="87"/>
      <c r="QQZ145" s="87"/>
      <c r="QRA145" s="87"/>
      <c r="QRB145" s="87"/>
      <c r="QRC145" s="87"/>
      <c r="QRD145" s="87"/>
      <c r="QRE145" s="87"/>
      <c r="QRF145" s="87"/>
      <c r="QRG145" s="87"/>
      <c r="QRH145" s="87"/>
      <c r="QRI145" s="87"/>
      <c r="QRJ145" s="87"/>
      <c r="QRK145" s="87"/>
      <c r="QRL145" s="87"/>
      <c r="QRM145" s="87"/>
      <c r="QRN145" s="87"/>
      <c r="QRO145" s="87"/>
      <c r="QRP145" s="87"/>
      <c r="QRQ145" s="87"/>
      <c r="QRR145" s="87"/>
      <c r="QRS145" s="87"/>
      <c r="QRT145" s="87"/>
      <c r="QRU145" s="87"/>
      <c r="QRV145" s="87"/>
      <c r="QRW145" s="87"/>
      <c r="QRX145" s="87"/>
      <c r="QRY145" s="87"/>
      <c r="QRZ145" s="87"/>
      <c r="QSA145" s="87"/>
      <c r="QSB145" s="87"/>
      <c r="QSC145" s="87"/>
      <c r="QSD145" s="87"/>
      <c r="QSE145" s="87"/>
      <c r="QSF145" s="87"/>
      <c r="QSG145" s="87"/>
      <c r="QSH145" s="87"/>
      <c r="QSI145" s="87"/>
      <c r="QSJ145" s="87"/>
      <c r="QSK145" s="87"/>
      <c r="QSL145" s="87"/>
      <c r="QSM145" s="87"/>
      <c r="QSN145" s="87"/>
      <c r="QSO145" s="87"/>
      <c r="QSP145" s="87"/>
      <c r="QSQ145" s="87"/>
      <c r="QSR145" s="87"/>
      <c r="QSS145" s="87"/>
      <c r="QST145" s="87"/>
      <c r="QSU145" s="87"/>
      <c r="QSV145" s="87"/>
      <c r="QSW145" s="87"/>
      <c r="QSX145" s="87"/>
      <c r="QSY145" s="87"/>
      <c r="QSZ145" s="87"/>
      <c r="QTA145" s="87"/>
      <c r="QTB145" s="87"/>
      <c r="QTC145" s="87"/>
      <c r="QTD145" s="87"/>
      <c r="QTE145" s="87"/>
      <c r="QTF145" s="87"/>
      <c r="QTG145" s="87"/>
      <c r="QTH145" s="87"/>
      <c r="QTI145" s="87"/>
      <c r="QTJ145" s="87"/>
      <c r="QTK145" s="87"/>
      <c r="QTL145" s="87"/>
      <c r="QTM145" s="87"/>
      <c r="QTN145" s="87"/>
      <c r="QTO145" s="87"/>
      <c r="QTP145" s="87"/>
      <c r="QTQ145" s="87"/>
      <c r="QTR145" s="87"/>
      <c r="QTS145" s="87"/>
      <c r="QTT145" s="87"/>
      <c r="QTU145" s="87"/>
      <c r="QTV145" s="87"/>
      <c r="QTW145" s="87"/>
      <c r="QTX145" s="87"/>
      <c r="QTY145" s="87"/>
      <c r="QTZ145" s="87"/>
      <c r="QUA145" s="87"/>
      <c r="QUB145" s="87"/>
      <c r="QUC145" s="87"/>
      <c r="QUD145" s="87"/>
      <c r="QUE145" s="87"/>
      <c r="QUF145" s="87"/>
      <c r="QUG145" s="87"/>
      <c r="QUH145" s="87"/>
      <c r="QUI145" s="87"/>
      <c r="QUJ145" s="87"/>
      <c r="QUK145" s="87"/>
      <c r="QUL145" s="87"/>
      <c r="QUM145" s="87"/>
      <c r="QUN145" s="87"/>
      <c r="QUO145" s="87"/>
      <c r="QUP145" s="87"/>
      <c r="QUQ145" s="87"/>
      <c r="QUR145" s="87"/>
      <c r="QUS145" s="87"/>
      <c r="QUT145" s="87"/>
      <c r="QUU145" s="87"/>
      <c r="QUV145" s="87"/>
      <c r="QUW145" s="87"/>
      <c r="QUX145" s="87"/>
      <c r="QUY145" s="87"/>
      <c r="QUZ145" s="87"/>
      <c r="QVA145" s="87"/>
      <c r="QVB145" s="87"/>
      <c r="QVC145" s="87"/>
      <c r="QVD145" s="87"/>
      <c r="QVE145" s="87"/>
      <c r="QVF145" s="87"/>
      <c r="QVG145" s="87"/>
      <c r="QVH145" s="87"/>
      <c r="QVI145" s="87"/>
      <c r="QVJ145" s="87"/>
      <c r="QVK145" s="87"/>
      <c r="QVL145" s="87"/>
      <c r="QVM145" s="87"/>
      <c r="QVN145" s="87"/>
      <c r="QVO145" s="87"/>
      <c r="QVP145" s="87"/>
      <c r="QVQ145" s="87"/>
      <c r="QVR145" s="87"/>
      <c r="QVS145" s="87"/>
      <c r="QVT145" s="87"/>
      <c r="QVU145" s="87"/>
      <c r="QVV145" s="87"/>
      <c r="QVW145" s="87"/>
      <c r="QVX145" s="87"/>
      <c r="QVY145" s="87"/>
      <c r="QVZ145" s="87"/>
      <c r="QWA145" s="87"/>
      <c r="QWB145" s="87"/>
      <c r="QWC145" s="87"/>
      <c r="QWD145" s="87"/>
      <c r="QWE145" s="87"/>
      <c r="QWF145" s="87"/>
      <c r="QWG145" s="87"/>
      <c r="QWH145" s="87"/>
      <c r="QWI145" s="87"/>
      <c r="QWJ145" s="87"/>
      <c r="QWK145" s="87"/>
      <c r="QWL145" s="87"/>
      <c r="QWM145" s="87"/>
      <c r="QWN145" s="87"/>
      <c r="QWO145" s="87"/>
      <c r="QWP145" s="87"/>
      <c r="QWQ145" s="87"/>
      <c r="QWR145" s="87"/>
      <c r="QWS145" s="87"/>
      <c r="QWT145" s="87"/>
      <c r="QWU145" s="87"/>
      <c r="QWV145" s="87"/>
      <c r="QWW145" s="87"/>
      <c r="QWX145" s="87"/>
      <c r="QWY145" s="87"/>
      <c r="QWZ145" s="87"/>
      <c r="QXA145" s="87"/>
      <c r="QXB145" s="87"/>
      <c r="QXC145" s="87"/>
      <c r="QXD145" s="87"/>
      <c r="QXE145" s="87"/>
      <c r="QXF145" s="87"/>
      <c r="QXG145" s="87"/>
      <c r="QXH145" s="87"/>
      <c r="QXI145" s="87"/>
      <c r="QXJ145" s="87"/>
      <c r="QXK145" s="87"/>
      <c r="QXL145" s="87"/>
      <c r="QXM145" s="87"/>
      <c r="QXN145" s="87"/>
      <c r="QXO145" s="87"/>
      <c r="QXP145" s="87"/>
      <c r="QXQ145" s="87"/>
      <c r="QXR145" s="87"/>
      <c r="QXS145" s="87"/>
      <c r="QXT145" s="87"/>
      <c r="QXU145" s="87"/>
      <c r="QXV145" s="87"/>
      <c r="QXW145" s="87"/>
      <c r="QXX145" s="87"/>
      <c r="QXY145" s="87"/>
      <c r="QXZ145" s="87"/>
      <c r="QYA145" s="87"/>
      <c r="QYB145" s="87"/>
      <c r="QYC145" s="87"/>
      <c r="QYD145" s="87"/>
      <c r="QYE145" s="87"/>
      <c r="QYF145" s="87"/>
      <c r="QYG145" s="87"/>
      <c r="QYH145" s="87"/>
      <c r="QYI145" s="87"/>
      <c r="QYJ145" s="87"/>
      <c r="QYK145" s="87"/>
      <c r="QYL145" s="87"/>
      <c r="QYM145" s="87"/>
      <c r="QYN145" s="87"/>
      <c r="QYO145" s="87"/>
      <c r="QYP145" s="87"/>
      <c r="QYQ145" s="87"/>
      <c r="QYR145" s="87"/>
      <c r="QYS145" s="87"/>
      <c r="QYT145" s="87"/>
      <c r="QYU145" s="87"/>
      <c r="QYV145" s="87"/>
      <c r="QYW145" s="87"/>
      <c r="QYX145" s="87"/>
      <c r="QYY145" s="87"/>
      <c r="QYZ145" s="87"/>
      <c r="QZA145" s="87"/>
      <c r="QZB145" s="87"/>
      <c r="QZC145" s="87"/>
      <c r="QZD145" s="87"/>
      <c r="QZE145" s="87"/>
      <c r="QZF145" s="87"/>
      <c r="QZG145" s="87"/>
      <c r="QZH145" s="87"/>
      <c r="QZI145" s="87"/>
      <c r="QZJ145" s="87"/>
      <c r="QZK145" s="87"/>
      <c r="QZL145" s="87"/>
      <c r="QZM145" s="87"/>
      <c r="QZN145" s="87"/>
      <c r="QZO145" s="87"/>
      <c r="QZP145" s="87"/>
      <c r="QZQ145" s="87"/>
      <c r="QZR145" s="87"/>
      <c r="QZS145" s="87"/>
      <c r="QZT145" s="87"/>
      <c r="QZU145" s="87"/>
      <c r="QZV145" s="87"/>
      <c r="QZW145" s="87"/>
      <c r="QZX145" s="87"/>
      <c r="QZY145" s="87"/>
      <c r="QZZ145" s="87"/>
      <c r="RAA145" s="87"/>
      <c r="RAB145" s="87"/>
      <c r="RAC145" s="87"/>
      <c r="RAD145" s="87"/>
      <c r="RAE145" s="87"/>
      <c r="RAF145" s="87"/>
      <c r="RAG145" s="87"/>
      <c r="RAH145" s="87"/>
      <c r="RAI145" s="87"/>
      <c r="RAJ145" s="87"/>
      <c r="RAK145" s="87"/>
      <c r="RAL145" s="87"/>
      <c r="RAM145" s="87"/>
      <c r="RAN145" s="87"/>
      <c r="RAO145" s="87"/>
      <c r="RAP145" s="87"/>
      <c r="RAQ145" s="87"/>
      <c r="RAR145" s="87"/>
      <c r="RAS145" s="87"/>
      <c r="RAT145" s="87"/>
      <c r="RAU145" s="87"/>
      <c r="RAV145" s="87"/>
      <c r="RAW145" s="87"/>
      <c r="RAX145" s="87"/>
      <c r="RAY145" s="87"/>
      <c r="RAZ145" s="87"/>
      <c r="RBA145" s="87"/>
      <c r="RBB145" s="87"/>
      <c r="RBC145" s="87"/>
      <c r="RBD145" s="87"/>
      <c r="RBE145" s="87"/>
      <c r="RBF145" s="87"/>
      <c r="RBG145" s="87"/>
      <c r="RBH145" s="87"/>
      <c r="RBI145" s="87"/>
      <c r="RBJ145" s="87"/>
      <c r="RBK145" s="87"/>
      <c r="RBL145" s="87"/>
      <c r="RBM145" s="87"/>
      <c r="RBN145" s="87"/>
      <c r="RBO145" s="87"/>
      <c r="RBP145" s="87"/>
      <c r="RBQ145" s="87"/>
      <c r="RBR145" s="87"/>
      <c r="RBS145" s="87"/>
      <c r="RBT145" s="87"/>
      <c r="RBU145" s="87"/>
      <c r="RBV145" s="87"/>
      <c r="RBW145" s="87"/>
      <c r="RBX145" s="87"/>
      <c r="RBY145" s="87"/>
      <c r="RBZ145" s="87"/>
      <c r="RCA145" s="87"/>
      <c r="RCB145" s="87"/>
      <c r="RCC145" s="87"/>
      <c r="RCD145" s="87"/>
      <c r="RCE145" s="87"/>
      <c r="RCF145" s="87"/>
      <c r="RCG145" s="87"/>
      <c r="RCH145" s="87"/>
      <c r="RCI145" s="87"/>
      <c r="RCJ145" s="87"/>
      <c r="RCK145" s="87"/>
      <c r="RCL145" s="87"/>
      <c r="RCM145" s="87"/>
      <c r="RCN145" s="87"/>
      <c r="RCO145" s="87"/>
      <c r="RCP145" s="87"/>
      <c r="RCQ145" s="87"/>
      <c r="RCR145" s="87"/>
      <c r="RCS145" s="87"/>
      <c r="RCT145" s="87"/>
      <c r="RCU145" s="87"/>
      <c r="RCV145" s="87"/>
      <c r="RCW145" s="87"/>
      <c r="RCX145" s="87"/>
      <c r="RCY145" s="87"/>
      <c r="RCZ145" s="87"/>
      <c r="RDA145" s="87"/>
      <c r="RDB145" s="87"/>
      <c r="RDC145" s="87"/>
      <c r="RDD145" s="87"/>
      <c r="RDE145" s="87"/>
      <c r="RDF145" s="87"/>
      <c r="RDG145" s="87"/>
      <c r="RDH145" s="87"/>
      <c r="RDI145" s="87"/>
      <c r="RDJ145" s="87"/>
      <c r="RDK145" s="87"/>
      <c r="RDL145" s="87"/>
      <c r="RDM145" s="87"/>
      <c r="RDN145" s="87"/>
      <c r="RDO145" s="87"/>
      <c r="RDP145" s="87"/>
      <c r="RDQ145" s="87"/>
      <c r="RDR145" s="87"/>
      <c r="RDS145" s="87"/>
      <c r="RDT145" s="87"/>
      <c r="RDU145" s="87"/>
      <c r="RDV145" s="87"/>
      <c r="RDW145" s="87"/>
      <c r="RDX145" s="87"/>
      <c r="RDY145" s="87"/>
      <c r="RDZ145" s="87"/>
      <c r="REA145" s="87"/>
      <c r="REB145" s="87"/>
      <c r="REC145" s="87"/>
      <c r="RED145" s="87"/>
      <c r="REE145" s="87"/>
      <c r="REF145" s="87"/>
      <c r="REG145" s="87"/>
      <c r="REH145" s="87"/>
      <c r="REI145" s="87"/>
      <c r="REJ145" s="87"/>
      <c r="REK145" s="87"/>
      <c r="REL145" s="87"/>
      <c r="REM145" s="87"/>
      <c r="REN145" s="87"/>
      <c r="REO145" s="87"/>
      <c r="REP145" s="87"/>
      <c r="REQ145" s="87"/>
      <c r="RER145" s="87"/>
      <c r="RES145" s="87"/>
      <c r="RET145" s="87"/>
      <c r="REU145" s="87"/>
      <c r="REV145" s="87"/>
      <c r="REW145" s="87"/>
      <c r="REX145" s="87"/>
      <c r="REY145" s="87"/>
      <c r="REZ145" s="87"/>
      <c r="RFA145" s="87"/>
      <c r="RFB145" s="87"/>
      <c r="RFC145" s="87"/>
      <c r="RFD145" s="87"/>
      <c r="RFE145" s="87"/>
      <c r="RFF145" s="87"/>
      <c r="RFG145" s="87"/>
      <c r="RFH145" s="87"/>
      <c r="RFI145" s="87"/>
      <c r="RFJ145" s="87"/>
      <c r="RFK145" s="87"/>
      <c r="RFL145" s="87"/>
      <c r="RFM145" s="87"/>
      <c r="RFN145" s="87"/>
      <c r="RFO145" s="87"/>
      <c r="RFP145" s="87"/>
      <c r="RFQ145" s="87"/>
      <c r="RFR145" s="87"/>
      <c r="RFS145" s="87"/>
      <c r="RFT145" s="87"/>
      <c r="RFU145" s="87"/>
      <c r="RFV145" s="87"/>
      <c r="RFW145" s="87"/>
      <c r="RFX145" s="87"/>
      <c r="RFY145" s="87"/>
      <c r="RFZ145" s="87"/>
      <c r="RGA145" s="87"/>
      <c r="RGB145" s="87"/>
      <c r="RGC145" s="87"/>
      <c r="RGD145" s="87"/>
      <c r="RGE145" s="87"/>
      <c r="RGF145" s="87"/>
      <c r="RGG145" s="87"/>
      <c r="RGH145" s="87"/>
      <c r="RGI145" s="87"/>
      <c r="RGJ145" s="87"/>
      <c r="RGK145" s="87"/>
      <c r="RGL145" s="87"/>
      <c r="RGM145" s="87"/>
      <c r="RGN145" s="87"/>
      <c r="RGO145" s="87"/>
      <c r="RGP145" s="87"/>
      <c r="RGQ145" s="87"/>
      <c r="RGR145" s="87"/>
      <c r="RGS145" s="87"/>
      <c r="RGT145" s="87"/>
      <c r="RGU145" s="87"/>
      <c r="RGV145" s="87"/>
      <c r="RGW145" s="87"/>
      <c r="RGX145" s="87"/>
      <c r="RGY145" s="87"/>
      <c r="RGZ145" s="87"/>
      <c r="RHA145" s="87"/>
      <c r="RHB145" s="87"/>
      <c r="RHC145" s="87"/>
      <c r="RHD145" s="87"/>
      <c r="RHE145" s="87"/>
      <c r="RHF145" s="87"/>
      <c r="RHG145" s="87"/>
      <c r="RHH145" s="87"/>
      <c r="RHI145" s="87"/>
      <c r="RHJ145" s="87"/>
      <c r="RHK145" s="87"/>
      <c r="RHL145" s="87"/>
      <c r="RHM145" s="87"/>
      <c r="RHN145" s="87"/>
      <c r="RHO145" s="87"/>
      <c r="RHP145" s="87"/>
      <c r="RHQ145" s="87"/>
      <c r="RHR145" s="87"/>
      <c r="RHS145" s="87"/>
      <c r="RHT145" s="87"/>
      <c r="RHU145" s="87"/>
      <c r="RHV145" s="87"/>
      <c r="RHW145" s="87"/>
      <c r="RHX145" s="87"/>
      <c r="RHY145" s="87"/>
      <c r="RHZ145" s="87"/>
      <c r="RIA145" s="87"/>
      <c r="RIB145" s="87"/>
      <c r="RIC145" s="87"/>
      <c r="RID145" s="87"/>
      <c r="RIE145" s="87"/>
      <c r="RIF145" s="87"/>
      <c r="RIG145" s="87"/>
      <c r="RIH145" s="87"/>
      <c r="RII145" s="87"/>
      <c r="RIJ145" s="87"/>
      <c r="RIK145" s="87"/>
      <c r="RIL145" s="87"/>
      <c r="RIM145" s="87"/>
      <c r="RIN145" s="87"/>
      <c r="RIO145" s="87"/>
      <c r="RIP145" s="87"/>
      <c r="RIQ145" s="87"/>
      <c r="RIR145" s="87"/>
      <c r="RIS145" s="87"/>
      <c r="RIT145" s="87"/>
      <c r="RIU145" s="87"/>
      <c r="RIV145" s="87"/>
      <c r="RIW145" s="87"/>
      <c r="RIX145" s="87"/>
      <c r="RIY145" s="87"/>
      <c r="RIZ145" s="87"/>
      <c r="RJA145" s="87"/>
      <c r="RJB145" s="87"/>
      <c r="RJC145" s="87"/>
      <c r="RJD145" s="87"/>
      <c r="RJE145" s="87"/>
      <c r="RJF145" s="87"/>
      <c r="RJG145" s="87"/>
      <c r="RJH145" s="87"/>
      <c r="RJI145" s="87"/>
      <c r="RJJ145" s="87"/>
      <c r="RJK145" s="87"/>
      <c r="RJL145" s="87"/>
      <c r="RJM145" s="87"/>
      <c r="RJN145" s="87"/>
      <c r="RJO145" s="87"/>
      <c r="RJP145" s="87"/>
      <c r="RJQ145" s="87"/>
      <c r="RJR145" s="87"/>
      <c r="RJS145" s="87"/>
      <c r="RJT145" s="87"/>
      <c r="RJU145" s="87"/>
      <c r="RJV145" s="87"/>
      <c r="RJW145" s="87"/>
      <c r="RJX145" s="87"/>
      <c r="RJY145" s="87"/>
      <c r="RJZ145" s="87"/>
      <c r="RKA145" s="87"/>
      <c r="RKB145" s="87"/>
      <c r="RKC145" s="87"/>
      <c r="RKD145" s="87"/>
      <c r="RKE145" s="87"/>
      <c r="RKF145" s="87"/>
      <c r="RKG145" s="87"/>
      <c r="RKH145" s="87"/>
      <c r="RKI145" s="87"/>
      <c r="RKJ145" s="87"/>
      <c r="RKK145" s="87"/>
      <c r="RKL145" s="87"/>
      <c r="RKM145" s="87"/>
      <c r="RKN145" s="87"/>
      <c r="RKO145" s="87"/>
      <c r="RKP145" s="87"/>
      <c r="RKQ145" s="87"/>
      <c r="RKR145" s="87"/>
      <c r="RKS145" s="87"/>
      <c r="RKT145" s="87"/>
      <c r="RKU145" s="87"/>
      <c r="RKV145" s="87"/>
      <c r="RKW145" s="87"/>
      <c r="RKX145" s="87"/>
      <c r="RKY145" s="87"/>
      <c r="RKZ145" s="87"/>
      <c r="RLA145" s="87"/>
      <c r="RLB145" s="87"/>
      <c r="RLC145" s="87"/>
      <c r="RLD145" s="87"/>
      <c r="RLE145" s="87"/>
      <c r="RLF145" s="87"/>
      <c r="RLG145" s="87"/>
      <c r="RLH145" s="87"/>
      <c r="RLI145" s="87"/>
      <c r="RLJ145" s="87"/>
      <c r="RLK145" s="87"/>
      <c r="RLL145" s="87"/>
      <c r="RLM145" s="87"/>
      <c r="RLN145" s="87"/>
      <c r="RLO145" s="87"/>
      <c r="RLP145" s="87"/>
      <c r="RLQ145" s="87"/>
      <c r="RLR145" s="87"/>
      <c r="RLS145" s="87"/>
      <c r="RLT145" s="87"/>
      <c r="RLU145" s="87"/>
      <c r="RLV145" s="87"/>
      <c r="RLW145" s="87"/>
      <c r="RLX145" s="87"/>
      <c r="RLY145" s="87"/>
      <c r="RLZ145" s="87"/>
      <c r="RMA145" s="87"/>
      <c r="RMB145" s="87"/>
      <c r="RMC145" s="87"/>
      <c r="RMD145" s="87"/>
      <c r="RME145" s="87"/>
      <c r="RMF145" s="87"/>
      <c r="RMG145" s="87"/>
      <c r="RMH145" s="87"/>
      <c r="RMI145" s="87"/>
      <c r="RMJ145" s="87"/>
      <c r="RMK145" s="87"/>
      <c r="RML145" s="87"/>
      <c r="RMM145" s="87"/>
      <c r="RMN145" s="87"/>
      <c r="RMO145" s="87"/>
      <c r="RMP145" s="87"/>
      <c r="RMQ145" s="87"/>
      <c r="RMR145" s="87"/>
      <c r="RMS145" s="87"/>
      <c r="RMT145" s="87"/>
      <c r="RMU145" s="87"/>
      <c r="RMV145" s="87"/>
      <c r="RMW145" s="87"/>
      <c r="RMX145" s="87"/>
      <c r="RMY145" s="87"/>
      <c r="RMZ145" s="87"/>
      <c r="RNA145" s="87"/>
      <c r="RNB145" s="87"/>
      <c r="RNC145" s="87"/>
      <c r="RND145" s="87"/>
      <c r="RNE145" s="87"/>
      <c r="RNF145" s="87"/>
      <c r="RNG145" s="87"/>
      <c r="RNH145" s="87"/>
      <c r="RNI145" s="87"/>
      <c r="RNJ145" s="87"/>
      <c r="RNK145" s="87"/>
      <c r="RNL145" s="87"/>
      <c r="RNM145" s="87"/>
      <c r="RNN145" s="87"/>
      <c r="RNO145" s="87"/>
      <c r="RNP145" s="87"/>
      <c r="RNQ145" s="87"/>
      <c r="RNR145" s="87"/>
      <c r="RNS145" s="87"/>
      <c r="RNT145" s="87"/>
      <c r="RNU145" s="87"/>
      <c r="RNV145" s="87"/>
      <c r="RNW145" s="87"/>
      <c r="RNX145" s="87"/>
      <c r="RNY145" s="87"/>
      <c r="RNZ145" s="87"/>
      <c r="ROA145" s="87"/>
      <c r="ROB145" s="87"/>
      <c r="ROC145" s="87"/>
      <c r="ROD145" s="87"/>
      <c r="ROE145" s="87"/>
      <c r="ROF145" s="87"/>
      <c r="ROG145" s="87"/>
      <c r="ROH145" s="87"/>
      <c r="ROI145" s="87"/>
      <c r="ROJ145" s="87"/>
      <c r="ROK145" s="87"/>
      <c r="ROL145" s="87"/>
      <c r="ROM145" s="87"/>
      <c r="RON145" s="87"/>
      <c r="ROO145" s="87"/>
      <c r="ROP145" s="87"/>
      <c r="ROQ145" s="87"/>
      <c r="ROR145" s="87"/>
      <c r="ROS145" s="87"/>
      <c r="ROT145" s="87"/>
      <c r="ROU145" s="87"/>
      <c r="ROV145" s="87"/>
      <c r="ROW145" s="87"/>
      <c r="ROX145" s="87"/>
      <c r="ROY145" s="87"/>
      <c r="ROZ145" s="87"/>
      <c r="RPA145" s="87"/>
      <c r="RPB145" s="87"/>
      <c r="RPC145" s="87"/>
      <c r="RPD145" s="87"/>
      <c r="RPE145" s="87"/>
      <c r="RPF145" s="87"/>
      <c r="RPG145" s="87"/>
      <c r="RPH145" s="87"/>
      <c r="RPI145" s="87"/>
      <c r="RPJ145" s="87"/>
      <c r="RPK145" s="87"/>
      <c r="RPL145" s="87"/>
      <c r="RPM145" s="87"/>
      <c r="RPN145" s="87"/>
      <c r="RPO145" s="87"/>
      <c r="RPP145" s="87"/>
      <c r="RPQ145" s="87"/>
      <c r="RPR145" s="87"/>
      <c r="RPS145" s="87"/>
      <c r="RPT145" s="87"/>
      <c r="RPU145" s="87"/>
      <c r="RPV145" s="87"/>
      <c r="RPW145" s="87"/>
      <c r="RPX145" s="87"/>
      <c r="RPY145" s="87"/>
      <c r="RPZ145" s="87"/>
      <c r="RQA145" s="87"/>
      <c r="RQB145" s="87"/>
      <c r="RQC145" s="87"/>
      <c r="RQD145" s="87"/>
      <c r="RQE145" s="87"/>
      <c r="RQF145" s="87"/>
      <c r="RQG145" s="87"/>
      <c r="RQH145" s="87"/>
      <c r="RQI145" s="87"/>
      <c r="RQJ145" s="87"/>
      <c r="RQK145" s="87"/>
      <c r="RQL145" s="87"/>
      <c r="RQM145" s="87"/>
      <c r="RQN145" s="87"/>
      <c r="RQO145" s="87"/>
      <c r="RQP145" s="87"/>
      <c r="RQQ145" s="87"/>
      <c r="RQR145" s="87"/>
      <c r="RQS145" s="87"/>
      <c r="RQT145" s="87"/>
      <c r="RQU145" s="87"/>
      <c r="RQV145" s="87"/>
      <c r="RQW145" s="87"/>
      <c r="RQX145" s="87"/>
      <c r="RQY145" s="87"/>
      <c r="RQZ145" s="87"/>
      <c r="RRA145" s="87"/>
      <c r="RRB145" s="87"/>
      <c r="RRC145" s="87"/>
      <c r="RRD145" s="87"/>
      <c r="RRE145" s="87"/>
      <c r="RRF145" s="87"/>
      <c r="RRG145" s="87"/>
      <c r="RRH145" s="87"/>
      <c r="RRI145" s="87"/>
      <c r="RRJ145" s="87"/>
      <c r="RRK145" s="87"/>
      <c r="RRL145" s="87"/>
      <c r="RRM145" s="87"/>
      <c r="RRN145" s="87"/>
      <c r="RRO145" s="87"/>
      <c r="RRP145" s="87"/>
      <c r="RRQ145" s="87"/>
      <c r="RRR145" s="87"/>
      <c r="RRS145" s="87"/>
      <c r="RRT145" s="87"/>
      <c r="RRU145" s="87"/>
      <c r="RRV145" s="87"/>
      <c r="RRW145" s="87"/>
      <c r="RRX145" s="87"/>
      <c r="RRY145" s="87"/>
      <c r="RRZ145" s="87"/>
      <c r="RSA145" s="87"/>
      <c r="RSB145" s="87"/>
      <c r="RSC145" s="87"/>
      <c r="RSD145" s="87"/>
      <c r="RSE145" s="87"/>
      <c r="RSF145" s="87"/>
      <c r="RSG145" s="87"/>
      <c r="RSH145" s="87"/>
      <c r="RSI145" s="87"/>
      <c r="RSJ145" s="87"/>
      <c r="RSK145" s="87"/>
      <c r="RSL145" s="87"/>
      <c r="RSM145" s="87"/>
      <c r="RSN145" s="87"/>
      <c r="RSO145" s="87"/>
      <c r="RSP145" s="87"/>
      <c r="RSQ145" s="87"/>
      <c r="RSR145" s="87"/>
      <c r="RSS145" s="87"/>
      <c r="RST145" s="87"/>
      <c r="RSU145" s="87"/>
      <c r="RSV145" s="87"/>
      <c r="RSW145" s="87"/>
      <c r="RSX145" s="87"/>
      <c r="RSY145" s="87"/>
      <c r="RSZ145" s="87"/>
      <c r="RTA145" s="87"/>
      <c r="RTB145" s="87"/>
      <c r="RTC145" s="87"/>
      <c r="RTD145" s="87"/>
      <c r="RTE145" s="87"/>
      <c r="RTF145" s="87"/>
      <c r="RTG145" s="87"/>
      <c r="RTH145" s="87"/>
      <c r="RTI145" s="87"/>
      <c r="RTJ145" s="87"/>
      <c r="RTK145" s="87"/>
      <c r="RTL145" s="87"/>
      <c r="RTM145" s="87"/>
      <c r="RTN145" s="87"/>
      <c r="RTO145" s="87"/>
      <c r="RTP145" s="87"/>
      <c r="RTQ145" s="87"/>
      <c r="RTR145" s="87"/>
      <c r="RTS145" s="87"/>
      <c r="RTT145" s="87"/>
      <c r="RTU145" s="87"/>
      <c r="RTV145" s="87"/>
      <c r="RTW145" s="87"/>
      <c r="RTX145" s="87"/>
      <c r="RTY145" s="87"/>
      <c r="RTZ145" s="87"/>
      <c r="RUA145" s="87"/>
      <c r="RUB145" s="87"/>
      <c r="RUC145" s="87"/>
      <c r="RUD145" s="87"/>
      <c r="RUE145" s="87"/>
      <c r="RUF145" s="87"/>
      <c r="RUG145" s="87"/>
      <c r="RUH145" s="87"/>
      <c r="RUI145" s="87"/>
      <c r="RUJ145" s="87"/>
      <c r="RUK145" s="87"/>
      <c r="RUL145" s="87"/>
      <c r="RUM145" s="87"/>
      <c r="RUN145" s="87"/>
      <c r="RUO145" s="87"/>
      <c r="RUP145" s="87"/>
      <c r="RUQ145" s="87"/>
      <c r="RUR145" s="87"/>
      <c r="RUS145" s="87"/>
      <c r="RUT145" s="87"/>
      <c r="RUU145" s="87"/>
      <c r="RUV145" s="87"/>
      <c r="RUW145" s="87"/>
      <c r="RUX145" s="87"/>
      <c r="RUY145" s="87"/>
      <c r="RUZ145" s="87"/>
      <c r="RVA145" s="87"/>
      <c r="RVB145" s="87"/>
      <c r="RVC145" s="87"/>
      <c r="RVD145" s="87"/>
      <c r="RVE145" s="87"/>
      <c r="RVF145" s="87"/>
      <c r="RVG145" s="87"/>
      <c r="RVH145" s="87"/>
      <c r="RVI145" s="87"/>
      <c r="RVJ145" s="87"/>
      <c r="RVK145" s="87"/>
      <c r="RVL145" s="87"/>
      <c r="RVM145" s="87"/>
      <c r="RVN145" s="87"/>
      <c r="RVO145" s="87"/>
      <c r="RVP145" s="87"/>
      <c r="RVQ145" s="87"/>
      <c r="RVR145" s="87"/>
      <c r="RVS145" s="87"/>
      <c r="RVT145" s="87"/>
      <c r="RVU145" s="87"/>
      <c r="RVV145" s="87"/>
      <c r="RVW145" s="87"/>
      <c r="RVX145" s="87"/>
      <c r="RVY145" s="87"/>
      <c r="RVZ145" s="87"/>
      <c r="RWA145" s="87"/>
      <c r="RWB145" s="87"/>
      <c r="RWC145" s="87"/>
      <c r="RWD145" s="87"/>
      <c r="RWE145" s="87"/>
      <c r="RWF145" s="87"/>
      <c r="RWG145" s="87"/>
      <c r="RWH145" s="87"/>
      <c r="RWI145" s="87"/>
      <c r="RWJ145" s="87"/>
      <c r="RWK145" s="87"/>
      <c r="RWL145" s="87"/>
      <c r="RWM145" s="87"/>
      <c r="RWN145" s="87"/>
      <c r="RWO145" s="87"/>
      <c r="RWP145" s="87"/>
      <c r="RWQ145" s="87"/>
      <c r="RWR145" s="87"/>
      <c r="RWS145" s="87"/>
      <c r="RWT145" s="87"/>
      <c r="RWU145" s="87"/>
      <c r="RWV145" s="87"/>
      <c r="RWW145" s="87"/>
      <c r="RWX145" s="87"/>
      <c r="RWY145" s="87"/>
      <c r="RWZ145" s="87"/>
      <c r="RXA145" s="87"/>
      <c r="RXB145" s="87"/>
      <c r="RXC145" s="87"/>
      <c r="RXD145" s="87"/>
      <c r="RXE145" s="87"/>
      <c r="RXF145" s="87"/>
      <c r="RXG145" s="87"/>
      <c r="RXH145" s="87"/>
      <c r="RXI145" s="87"/>
      <c r="RXJ145" s="87"/>
      <c r="RXK145" s="87"/>
      <c r="RXL145" s="87"/>
      <c r="RXM145" s="87"/>
      <c r="RXN145" s="87"/>
      <c r="RXO145" s="87"/>
      <c r="RXP145" s="87"/>
      <c r="RXQ145" s="87"/>
      <c r="RXR145" s="87"/>
      <c r="RXS145" s="87"/>
      <c r="RXT145" s="87"/>
      <c r="RXU145" s="87"/>
      <c r="RXV145" s="87"/>
      <c r="RXW145" s="87"/>
      <c r="RXX145" s="87"/>
      <c r="RXY145" s="87"/>
      <c r="RXZ145" s="87"/>
      <c r="RYA145" s="87"/>
      <c r="RYB145" s="87"/>
      <c r="RYC145" s="87"/>
      <c r="RYD145" s="87"/>
      <c r="RYE145" s="87"/>
      <c r="RYF145" s="87"/>
      <c r="RYG145" s="87"/>
      <c r="RYH145" s="87"/>
      <c r="RYI145" s="87"/>
      <c r="RYJ145" s="87"/>
      <c r="RYK145" s="87"/>
      <c r="RYL145" s="87"/>
      <c r="RYM145" s="87"/>
      <c r="RYN145" s="87"/>
      <c r="RYO145" s="87"/>
      <c r="RYP145" s="87"/>
      <c r="RYQ145" s="87"/>
      <c r="RYR145" s="87"/>
      <c r="RYS145" s="87"/>
      <c r="RYT145" s="87"/>
      <c r="RYU145" s="87"/>
      <c r="RYV145" s="87"/>
      <c r="RYW145" s="87"/>
      <c r="RYX145" s="87"/>
      <c r="RYY145" s="87"/>
      <c r="RYZ145" s="87"/>
      <c r="RZA145" s="87"/>
      <c r="RZB145" s="87"/>
      <c r="RZC145" s="87"/>
      <c r="RZD145" s="87"/>
      <c r="RZE145" s="87"/>
      <c r="RZF145" s="87"/>
      <c r="RZG145" s="87"/>
      <c r="RZH145" s="87"/>
      <c r="RZI145" s="87"/>
      <c r="RZJ145" s="87"/>
      <c r="RZK145" s="87"/>
      <c r="RZL145" s="87"/>
      <c r="RZM145" s="87"/>
      <c r="RZN145" s="87"/>
      <c r="RZO145" s="87"/>
      <c r="RZP145" s="87"/>
      <c r="RZQ145" s="87"/>
      <c r="RZR145" s="87"/>
      <c r="RZS145" s="87"/>
      <c r="RZT145" s="87"/>
      <c r="RZU145" s="87"/>
      <c r="RZV145" s="87"/>
      <c r="RZW145" s="87"/>
      <c r="RZX145" s="87"/>
      <c r="RZY145" s="87"/>
      <c r="RZZ145" s="87"/>
      <c r="SAA145" s="87"/>
      <c r="SAB145" s="87"/>
      <c r="SAC145" s="87"/>
      <c r="SAD145" s="87"/>
      <c r="SAE145" s="87"/>
      <c r="SAF145" s="87"/>
      <c r="SAG145" s="87"/>
      <c r="SAH145" s="87"/>
      <c r="SAI145" s="87"/>
      <c r="SAJ145" s="87"/>
      <c r="SAK145" s="87"/>
      <c r="SAL145" s="87"/>
      <c r="SAM145" s="87"/>
      <c r="SAN145" s="87"/>
      <c r="SAO145" s="87"/>
      <c r="SAP145" s="87"/>
      <c r="SAQ145" s="87"/>
      <c r="SAR145" s="87"/>
      <c r="SAS145" s="87"/>
      <c r="SAT145" s="87"/>
      <c r="SAU145" s="87"/>
      <c r="SAV145" s="87"/>
      <c r="SAW145" s="87"/>
      <c r="SAX145" s="87"/>
      <c r="SAY145" s="87"/>
      <c r="SAZ145" s="87"/>
      <c r="SBA145" s="87"/>
      <c r="SBB145" s="87"/>
      <c r="SBC145" s="87"/>
      <c r="SBD145" s="87"/>
      <c r="SBE145" s="87"/>
      <c r="SBF145" s="87"/>
      <c r="SBG145" s="87"/>
      <c r="SBH145" s="87"/>
      <c r="SBI145" s="87"/>
      <c r="SBJ145" s="87"/>
      <c r="SBK145" s="87"/>
      <c r="SBL145" s="87"/>
      <c r="SBM145" s="87"/>
      <c r="SBN145" s="87"/>
      <c r="SBO145" s="87"/>
      <c r="SBP145" s="87"/>
      <c r="SBQ145" s="87"/>
      <c r="SBR145" s="87"/>
      <c r="SBS145" s="87"/>
      <c r="SBT145" s="87"/>
      <c r="SBU145" s="87"/>
      <c r="SBV145" s="87"/>
      <c r="SBW145" s="87"/>
      <c r="SBX145" s="87"/>
      <c r="SBY145" s="87"/>
      <c r="SBZ145" s="87"/>
      <c r="SCA145" s="87"/>
      <c r="SCB145" s="87"/>
      <c r="SCC145" s="87"/>
      <c r="SCD145" s="87"/>
      <c r="SCE145" s="87"/>
      <c r="SCF145" s="87"/>
      <c r="SCG145" s="87"/>
      <c r="SCH145" s="87"/>
      <c r="SCI145" s="87"/>
      <c r="SCJ145" s="87"/>
      <c r="SCK145" s="87"/>
      <c r="SCL145" s="87"/>
      <c r="SCM145" s="87"/>
      <c r="SCN145" s="87"/>
      <c r="SCO145" s="87"/>
      <c r="SCP145" s="87"/>
      <c r="SCQ145" s="87"/>
      <c r="SCR145" s="87"/>
      <c r="SCS145" s="87"/>
      <c r="SCT145" s="87"/>
      <c r="SCU145" s="87"/>
      <c r="SCV145" s="87"/>
      <c r="SCW145" s="87"/>
      <c r="SCX145" s="87"/>
      <c r="SCY145" s="87"/>
      <c r="SCZ145" s="87"/>
      <c r="SDA145" s="87"/>
      <c r="SDB145" s="87"/>
      <c r="SDC145" s="87"/>
      <c r="SDD145" s="87"/>
      <c r="SDE145" s="87"/>
      <c r="SDF145" s="87"/>
      <c r="SDG145" s="87"/>
      <c r="SDH145" s="87"/>
      <c r="SDI145" s="87"/>
      <c r="SDJ145" s="87"/>
      <c r="SDK145" s="87"/>
      <c r="SDL145" s="87"/>
      <c r="SDM145" s="87"/>
      <c r="SDN145" s="87"/>
      <c r="SDO145" s="87"/>
      <c r="SDP145" s="87"/>
      <c r="SDQ145" s="87"/>
      <c r="SDR145" s="87"/>
      <c r="SDS145" s="87"/>
      <c r="SDT145" s="87"/>
      <c r="SDU145" s="87"/>
      <c r="SDV145" s="87"/>
      <c r="SDW145" s="87"/>
      <c r="SDX145" s="87"/>
      <c r="SDY145" s="87"/>
      <c r="SDZ145" s="87"/>
      <c r="SEA145" s="87"/>
      <c r="SEB145" s="87"/>
      <c r="SEC145" s="87"/>
      <c r="SED145" s="87"/>
      <c r="SEE145" s="87"/>
      <c r="SEF145" s="87"/>
      <c r="SEG145" s="87"/>
      <c r="SEH145" s="87"/>
      <c r="SEI145" s="87"/>
      <c r="SEJ145" s="87"/>
      <c r="SEK145" s="87"/>
      <c r="SEL145" s="87"/>
      <c r="SEM145" s="87"/>
      <c r="SEN145" s="87"/>
      <c r="SEO145" s="87"/>
      <c r="SEP145" s="87"/>
      <c r="SEQ145" s="87"/>
      <c r="SER145" s="87"/>
      <c r="SES145" s="87"/>
      <c r="SET145" s="87"/>
      <c r="SEU145" s="87"/>
      <c r="SEV145" s="87"/>
      <c r="SEW145" s="87"/>
      <c r="SEX145" s="87"/>
      <c r="SEY145" s="87"/>
      <c r="SEZ145" s="87"/>
      <c r="SFA145" s="87"/>
      <c r="SFB145" s="87"/>
      <c r="SFC145" s="87"/>
      <c r="SFD145" s="87"/>
      <c r="SFE145" s="87"/>
      <c r="SFF145" s="87"/>
      <c r="SFG145" s="87"/>
      <c r="SFH145" s="87"/>
      <c r="SFI145" s="87"/>
      <c r="SFJ145" s="87"/>
      <c r="SFK145" s="87"/>
      <c r="SFL145" s="87"/>
      <c r="SFM145" s="87"/>
      <c r="SFN145" s="87"/>
      <c r="SFO145" s="87"/>
      <c r="SFP145" s="87"/>
      <c r="SFQ145" s="87"/>
      <c r="SFR145" s="87"/>
      <c r="SFS145" s="87"/>
      <c r="SFT145" s="87"/>
      <c r="SFU145" s="87"/>
      <c r="SFV145" s="87"/>
      <c r="SFW145" s="87"/>
      <c r="SFX145" s="87"/>
      <c r="SFY145" s="87"/>
      <c r="SFZ145" s="87"/>
      <c r="SGA145" s="87"/>
      <c r="SGB145" s="87"/>
      <c r="SGC145" s="87"/>
      <c r="SGD145" s="87"/>
      <c r="SGE145" s="87"/>
      <c r="SGF145" s="87"/>
      <c r="SGG145" s="87"/>
      <c r="SGH145" s="87"/>
      <c r="SGI145" s="87"/>
      <c r="SGJ145" s="87"/>
      <c r="SGK145" s="87"/>
      <c r="SGL145" s="87"/>
      <c r="SGM145" s="87"/>
      <c r="SGN145" s="87"/>
      <c r="SGO145" s="87"/>
      <c r="SGP145" s="87"/>
      <c r="SGQ145" s="87"/>
      <c r="SGR145" s="87"/>
      <c r="SGS145" s="87"/>
      <c r="SGT145" s="87"/>
      <c r="SGU145" s="87"/>
      <c r="SGV145" s="87"/>
      <c r="SGW145" s="87"/>
      <c r="SGX145" s="87"/>
      <c r="SGY145" s="87"/>
      <c r="SGZ145" s="87"/>
      <c r="SHA145" s="87"/>
      <c r="SHB145" s="87"/>
      <c r="SHC145" s="87"/>
      <c r="SHD145" s="87"/>
      <c r="SHE145" s="87"/>
      <c r="SHF145" s="87"/>
      <c r="SHG145" s="87"/>
      <c r="SHH145" s="87"/>
      <c r="SHI145" s="87"/>
      <c r="SHJ145" s="87"/>
      <c r="SHK145" s="87"/>
      <c r="SHL145" s="87"/>
      <c r="SHM145" s="87"/>
      <c r="SHN145" s="87"/>
      <c r="SHO145" s="87"/>
      <c r="SHP145" s="87"/>
      <c r="SHQ145" s="87"/>
      <c r="SHR145" s="87"/>
      <c r="SHS145" s="87"/>
      <c r="SHT145" s="87"/>
      <c r="SHU145" s="87"/>
      <c r="SHV145" s="87"/>
      <c r="SHW145" s="87"/>
      <c r="SHX145" s="87"/>
      <c r="SHY145" s="87"/>
      <c r="SHZ145" s="87"/>
      <c r="SIA145" s="87"/>
      <c r="SIB145" s="87"/>
      <c r="SIC145" s="87"/>
      <c r="SID145" s="87"/>
      <c r="SIE145" s="87"/>
      <c r="SIF145" s="87"/>
      <c r="SIG145" s="87"/>
      <c r="SIH145" s="87"/>
      <c r="SII145" s="87"/>
      <c r="SIJ145" s="87"/>
      <c r="SIK145" s="87"/>
      <c r="SIL145" s="87"/>
      <c r="SIM145" s="87"/>
      <c r="SIN145" s="87"/>
      <c r="SIO145" s="87"/>
      <c r="SIP145" s="87"/>
      <c r="SIQ145" s="87"/>
      <c r="SIR145" s="87"/>
      <c r="SIS145" s="87"/>
      <c r="SIT145" s="87"/>
      <c r="SIU145" s="87"/>
      <c r="SIV145" s="87"/>
      <c r="SIW145" s="87"/>
      <c r="SIX145" s="87"/>
      <c r="SIY145" s="87"/>
      <c r="SIZ145" s="87"/>
      <c r="SJA145" s="87"/>
      <c r="SJB145" s="87"/>
      <c r="SJC145" s="87"/>
      <c r="SJD145" s="87"/>
      <c r="SJE145" s="87"/>
      <c r="SJF145" s="87"/>
      <c r="SJG145" s="87"/>
      <c r="SJH145" s="87"/>
      <c r="SJI145" s="87"/>
      <c r="SJJ145" s="87"/>
      <c r="SJK145" s="87"/>
      <c r="SJL145" s="87"/>
      <c r="SJM145" s="87"/>
      <c r="SJN145" s="87"/>
      <c r="SJO145" s="87"/>
      <c r="SJP145" s="87"/>
      <c r="SJQ145" s="87"/>
      <c r="SJR145" s="87"/>
      <c r="SJS145" s="87"/>
      <c r="SJT145" s="87"/>
      <c r="SJU145" s="87"/>
      <c r="SJV145" s="87"/>
      <c r="SJW145" s="87"/>
      <c r="SJX145" s="87"/>
      <c r="SJY145" s="87"/>
      <c r="SJZ145" s="87"/>
      <c r="SKA145" s="87"/>
      <c r="SKB145" s="87"/>
      <c r="SKC145" s="87"/>
      <c r="SKD145" s="87"/>
      <c r="SKE145" s="87"/>
      <c r="SKF145" s="87"/>
      <c r="SKG145" s="87"/>
      <c r="SKH145" s="87"/>
      <c r="SKI145" s="87"/>
      <c r="SKJ145" s="87"/>
      <c r="SKK145" s="87"/>
      <c r="SKL145" s="87"/>
      <c r="SKM145" s="87"/>
      <c r="SKN145" s="87"/>
      <c r="SKO145" s="87"/>
      <c r="SKP145" s="87"/>
      <c r="SKQ145" s="87"/>
      <c r="SKR145" s="87"/>
      <c r="SKS145" s="87"/>
      <c r="SKT145" s="87"/>
      <c r="SKU145" s="87"/>
      <c r="SKV145" s="87"/>
      <c r="SKW145" s="87"/>
      <c r="SKX145" s="87"/>
      <c r="SKY145" s="87"/>
      <c r="SKZ145" s="87"/>
      <c r="SLA145" s="87"/>
      <c r="SLB145" s="87"/>
      <c r="SLC145" s="87"/>
      <c r="SLD145" s="87"/>
      <c r="SLE145" s="87"/>
      <c r="SLF145" s="87"/>
      <c r="SLG145" s="87"/>
      <c r="SLH145" s="87"/>
      <c r="SLI145" s="87"/>
      <c r="SLJ145" s="87"/>
      <c r="SLK145" s="87"/>
      <c r="SLL145" s="87"/>
      <c r="SLM145" s="87"/>
      <c r="SLN145" s="87"/>
      <c r="SLO145" s="87"/>
      <c r="SLP145" s="87"/>
      <c r="SLQ145" s="87"/>
      <c r="SLR145" s="87"/>
      <c r="SLS145" s="87"/>
      <c r="SLT145" s="87"/>
      <c r="SLU145" s="87"/>
      <c r="SLV145" s="87"/>
      <c r="SLW145" s="87"/>
      <c r="SLX145" s="87"/>
      <c r="SLY145" s="87"/>
      <c r="SLZ145" s="87"/>
      <c r="SMA145" s="87"/>
      <c r="SMB145" s="87"/>
      <c r="SMC145" s="87"/>
      <c r="SMD145" s="87"/>
      <c r="SME145" s="87"/>
      <c r="SMF145" s="87"/>
      <c r="SMG145" s="87"/>
      <c r="SMH145" s="87"/>
      <c r="SMI145" s="87"/>
      <c r="SMJ145" s="87"/>
      <c r="SMK145" s="87"/>
      <c r="SML145" s="87"/>
      <c r="SMM145" s="87"/>
      <c r="SMN145" s="87"/>
      <c r="SMO145" s="87"/>
      <c r="SMP145" s="87"/>
      <c r="SMQ145" s="87"/>
      <c r="SMR145" s="87"/>
      <c r="SMS145" s="87"/>
      <c r="SMT145" s="87"/>
      <c r="SMU145" s="87"/>
      <c r="SMV145" s="87"/>
      <c r="SMW145" s="87"/>
      <c r="SMX145" s="87"/>
      <c r="SMY145" s="87"/>
      <c r="SMZ145" s="87"/>
      <c r="SNA145" s="87"/>
      <c r="SNB145" s="87"/>
      <c r="SNC145" s="87"/>
      <c r="SND145" s="87"/>
      <c r="SNE145" s="87"/>
      <c r="SNF145" s="87"/>
      <c r="SNG145" s="87"/>
      <c r="SNH145" s="87"/>
      <c r="SNI145" s="87"/>
      <c r="SNJ145" s="87"/>
      <c r="SNK145" s="87"/>
      <c r="SNL145" s="87"/>
      <c r="SNM145" s="87"/>
      <c r="SNN145" s="87"/>
      <c r="SNO145" s="87"/>
      <c r="SNP145" s="87"/>
      <c r="SNQ145" s="87"/>
      <c r="SNR145" s="87"/>
      <c r="SNS145" s="87"/>
      <c r="SNT145" s="87"/>
      <c r="SNU145" s="87"/>
      <c r="SNV145" s="87"/>
      <c r="SNW145" s="87"/>
      <c r="SNX145" s="87"/>
      <c r="SNY145" s="87"/>
      <c r="SNZ145" s="87"/>
      <c r="SOA145" s="87"/>
      <c r="SOB145" s="87"/>
      <c r="SOC145" s="87"/>
      <c r="SOD145" s="87"/>
      <c r="SOE145" s="87"/>
      <c r="SOF145" s="87"/>
      <c r="SOG145" s="87"/>
      <c r="SOH145" s="87"/>
      <c r="SOI145" s="87"/>
      <c r="SOJ145" s="87"/>
      <c r="SOK145" s="87"/>
      <c r="SOL145" s="87"/>
      <c r="SOM145" s="87"/>
      <c r="SON145" s="87"/>
      <c r="SOO145" s="87"/>
      <c r="SOP145" s="87"/>
      <c r="SOQ145" s="87"/>
      <c r="SOR145" s="87"/>
      <c r="SOS145" s="87"/>
      <c r="SOT145" s="87"/>
      <c r="SOU145" s="87"/>
      <c r="SOV145" s="87"/>
      <c r="SOW145" s="87"/>
      <c r="SOX145" s="87"/>
      <c r="SOY145" s="87"/>
      <c r="SOZ145" s="87"/>
      <c r="SPA145" s="87"/>
      <c r="SPB145" s="87"/>
      <c r="SPC145" s="87"/>
      <c r="SPD145" s="87"/>
      <c r="SPE145" s="87"/>
      <c r="SPF145" s="87"/>
      <c r="SPG145" s="87"/>
      <c r="SPH145" s="87"/>
      <c r="SPI145" s="87"/>
      <c r="SPJ145" s="87"/>
      <c r="SPK145" s="87"/>
      <c r="SPL145" s="87"/>
      <c r="SPM145" s="87"/>
      <c r="SPN145" s="87"/>
      <c r="SPO145" s="87"/>
      <c r="SPP145" s="87"/>
      <c r="SPQ145" s="87"/>
      <c r="SPR145" s="87"/>
      <c r="SPS145" s="87"/>
      <c r="SPT145" s="87"/>
      <c r="SPU145" s="87"/>
      <c r="SPV145" s="87"/>
      <c r="SPW145" s="87"/>
      <c r="SPX145" s="87"/>
      <c r="SPY145" s="87"/>
      <c r="SPZ145" s="87"/>
      <c r="SQA145" s="87"/>
      <c r="SQB145" s="87"/>
      <c r="SQC145" s="87"/>
      <c r="SQD145" s="87"/>
      <c r="SQE145" s="87"/>
      <c r="SQF145" s="87"/>
      <c r="SQG145" s="87"/>
      <c r="SQH145" s="87"/>
      <c r="SQI145" s="87"/>
      <c r="SQJ145" s="87"/>
      <c r="SQK145" s="87"/>
      <c r="SQL145" s="87"/>
      <c r="SQM145" s="87"/>
      <c r="SQN145" s="87"/>
      <c r="SQO145" s="87"/>
      <c r="SQP145" s="87"/>
      <c r="SQQ145" s="87"/>
      <c r="SQR145" s="87"/>
      <c r="SQS145" s="87"/>
      <c r="SQT145" s="87"/>
      <c r="SQU145" s="87"/>
      <c r="SQV145" s="87"/>
      <c r="SQW145" s="87"/>
      <c r="SQX145" s="87"/>
      <c r="SQY145" s="87"/>
      <c r="SQZ145" s="87"/>
      <c r="SRA145" s="87"/>
      <c r="SRB145" s="87"/>
      <c r="SRC145" s="87"/>
      <c r="SRD145" s="87"/>
      <c r="SRE145" s="87"/>
      <c r="SRF145" s="87"/>
      <c r="SRG145" s="87"/>
      <c r="SRH145" s="87"/>
      <c r="SRI145" s="87"/>
      <c r="SRJ145" s="87"/>
      <c r="SRK145" s="87"/>
      <c r="SRL145" s="87"/>
      <c r="SRM145" s="87"/>
      <c r="SRN145" s="87"/>
      <c r="SRO145" s="87"/>
      <c r="SRP145" s="87"/>
      <c r="SRQ145" s="87"/>
      <c r="SRR145" s="87"/>
      <c r="SRS145" s="87"/>
      <c r="SRT145" s="87"/>
      <c r="SRU145" s="87"/>
      <c r="SRV145" s="87"/>
      <c r="SRW145" s="87"/>
      <c r="SRX145" s="87"/>
      <c r="SRY145" s="87"/>
      <c r="SRZ145" s="87"/>
      <c r="SSA145" s="87"/>
      <c r="SSB145" s="87"/>
      <c r="SSC145" s="87"/>
      <c r="SSD145" s="87"/>
      <c r="SSE145" s="87"/>
      <c r="SSF145" s="87"/>
      <c r="SSG145" s="87"/>
      <c r="SSH145" s="87"/>
      <c r="SSI145" s="87"/>
      <c r="SSJ145" s="87"/>
      <c r="SSK145" s="87"/>
      <c r="SSL145" s="87"/>
      <c r="SSM145" s="87"/>
      <c r="SSN145" s="87"/>
      <c r="SSO145" s="87"/>
      <c r="SSP145" s="87"/>
      <c r="SSQ145" s="87"/>
      <c r="SSR145" s="87"/>
      <c r="SSS145" s="87"/>
      <c r="SST145" s="87"/>
      <c r="SSU145" s="87"/>
      <c r="SSV145" s="87"/>
      <c r="SSW145" s="87"/>
      <c r="SSX145" s="87"/>
      <c r="SSY145" s="87"/>
      <c r="SSZ145" s="87"/>
      <c r="STA145" s="87"/>
      <c r="STB145" s="87"/>
      <c r="STC145" s="87"/>
      <c r="STD145" s="87"/>
      <c r="STE145" s="87"/>
      <c r="STF145" s="87"/>
      <c r="STG145" s="87"/>
      <c r="STH145" s="87"/>
      <c r="STI145" s="87"/>
      <c r="STJ145" s="87"/>
      <c r="STK145" s="87"/>
      <c r="STL145" s="87"/>
      <c r="STM145" s="87"/>
      <c r="STN145" s="87"/>
      <c r="STO145" s="87"/>
      <c r="STP145" s="87"/>
      <c r="STQ145" s="87"/>
      <c r="STR145" s="87"/>
      <c r="STS145" s="87"/>
      <c r="STT145" s="87"/>
      <c r="STU145" s="87"/>
      <c r="STV145" s="87"/>
      <c r="STW145" s="87"/>
      <c r="STX145" s="87"/>
      <c r="STY145" s="87"/>
      <c r="STZ145" s="87"/>
      <c r="SUA145" s="87"/>
      <c r="SUB145" s="87"/>
      <c r="SUC145" s="87"/>
      <c r="SUD145" s="87"/>
      <c r="SUE145" s="87"/>
      <c r="SUF145" s="87"/>
      <c r="SUG145" s="87"/>
      <c r="SUH145" s="87"/>
      <c r="SUI145" s="87"/>
      <c r="SUJ145" s="87"/>
      <c r="SUK145" s="87"/>
      <c r="SUL145" s="87"/>
      <c r="SUM145" s="87"/>
      <c r="SUN145" s="87"/>
      <c r="SUO145" s="87"/>
      <c r="SUP145" s="87"/>
      <c r="SUQ145" s="87"/>
      <c r="SUR145" s="87"/>
      <c r="SUS145" s="87"/>
      <c r="SUT145" s="87"/>
      <c r="SUU145" s="87"/>
      <c r="SUV145" s="87"/>
      <c r="SUW145" s="87"/>
      <c r="SUX145" s="87"/>
      <c r="SUY145" s="87"/>
      <c r="SUZ145" s="87"/>
      <c r="SVA145" s="87"/>
      <c r="SVB145" s="87"/>
      <c r="SVC145" s="87"/>
      <c r="SVD145" s="87"/>
      <c r="SVE145" s="87"/>
      <c r="SVF145" s="87"/>
      <c r="SVG145" s="87"/>
      <c r="SVH145" s="87"/>
      <c r="SVI145" s="87"/>
      <c r="SVJ145" s="87"/>
      <c r="SVK145" s="87"/>
      <c r="SVL145" s="87"/>
      <c r="SVM145" s="87"/>
      <c r="SVN145" s="87"/>
      <c r="SVO145" s="87"/>
      <c r="SVP145" s="87"/>
      <c r="SVQ145" s="87"/>
      <c r="SVR145" s="87"/>
      <c r="SVS145" s="87"/>
      <c r="SVT145" s="87"/>
      <c r="SVU145" s="87"/>
      <c r="SVV145" s="87"/>
      <c r="SVW145" s="87"/>
      <c r="SVX145" s="87"/>
      <c r="SVY145" s="87"/>
      <c r="SVZ145" s="87"/>
      <c r="SWA145" s="87"/>
      <c r="SWB145" s="87"/>
      <c r="SWC145" s="87"/>
      <c r="SWD145" s="87"/>
      <c r="SWE145" s="87"/>
      <c r="SWF145" s="87"/>
      <c r="SWG145" s="87"/>
      <c r="SWH145" s="87"/>
      <c r="SWI145" s="87"/>
      <c r="SWJ145" s="87"/>
      <c r="SWK145" s="87"/>
      <c r="SWL145" s="87"/>
      <c r="SWM145" s="87"/>
      <c r="SWN145" s="87"/>
      <c r="SWO145" s="87"/>
      <c r="SWP145" s="87"/>
      <c r="SWQ145" s="87"/>
      <c r="SWR145" s="87"/>
      <c r="SWS145" s="87"/>
      <c r="SWT145" s="87"/>
      <c r="SWU145" s="87"/>
      <c r="SWV145" s="87"/>
      <c r="SWW145" s="87"/>
      <c r="SWX145" s="87"/>
      <c r="SWY145" s="87"/>
      <c r="SWZ145" s="87"/>
      <c r="SXA145" s="87"/>
      <c r="SXB145" s="87"/>
      <c r="SXC145" s="87"/>
      <c r="SXD145" s="87"/>
      <c r="SXE145" s="87"/>
      <c r="SXF145" s="87"/>
      <c r="SXG145" s="87"/>
      <c r="SXH145" s="87"/>
      <c r="SXI145" s="87"/>
      <c r="SXJ145" s="87"/>
      <c r="SXK145" s="87"/>
      <c r="SXL145" s="87"/>
      <c r="SXM145" s="87"/>
      <c r="SXN145" s="87"/>
      <c r="SXO145" s="87"/>
      <c r="SXP145" s="87"/>
      <c r="SXQ145" s="87"/>
      <c r="SXR145" s="87"/>
      <c r="SXS145" s="87"/>
      <c r="SXT145" s="87"/>
      <c r="SXU145" s="87"/>
      <c r="SXV145" s="87"/>
      <c r="SXW145" s="87"/>
      <c r="SXX145" s="87"/>
      <c r="SXY145" s="87"/>
      <c r="SXZ145" s="87"/>
      <c r="SYA145" s="87"/>
      <c r="SYB145" s="87"/>
      <c r="SYC145" s="87"/>
      <c r="SYD145" s="87"/>
      <c r="SYE145" s="87"/>
      <c r="SYF145" s="87"/>
      <c r="SYG145" s="87"/>
      <c r="SYH145" s="87"/>
      <c r="SYI145" s="87"/>
      <c r="SYJ145" s="87"/>
      <c r="SYK145" s="87"/>
      <c r="SYL145" s="87"/>
      <c r="SYM145" s="87"/>
      <c r="SYN145" s="87"/>
      <c r="SYO145" s="87"/>
      <c r="SYP145" s="87"/>
      <c r="SYQ145" s="87"/>
      <c r="SYR145" s="87"/>
      <c r="SYS145" s="87"/>
      <c r="SYT145" s="87"/>
      <c r="SYU145" s="87"/>
      <c r="SYV145" s="87"/>
      <c r="SYW145" s="87"/>
      <c r="SYX145" s="87"/>
      <c r="SYY145" s="87"/>
      <c r="SYZ145" s="87"/>
      <c r="SZA145" s="87"/>
      <c r="SZB145" s="87"/>
      <c r="SZC145" s="87"/>
      <c r="SZD145" s="87"/>
      <c r="SZE145" s="87"/>
      <c r="SZF145" s="87"/>
      <c r="SZG145" s="87"/>
      <c r="SZH145" s="87"/>
      <c r="SZI145" s="87"/>
      <c r="SZJ145" s="87"/>
      <c r="SZK145" s="87"/>
      <c r="SZL145" s="87"/>
      <c r="SZM145" s="87"/>
      <c r="SZN145" s="87"/>
      <c r="SZO145" s="87"/>
      <c r="SZP145" s="87"/>
      <c r="SZQ145" s="87"/>
      <c r="SZR145" s="87"/>
      <c r="SZS145" s="87"/>
      <c r="SZT145" s="87"/>
      <c r="SZU145" s="87"/>
      <c r="SZV145" s="87"/>
      <c r="SZW145" s="87"/>
      <c r="SZX145" s="87"/>
      <c r="SZY145" s="87"/>
      <c r="SZZ145" s="87"/>
      <c r="TAA145" s="87"/>
      <c r="TAB145" s="87"/>
      <c r="TAC145" s="87"/>
      <c r="TAD145" s="87"/>
      <c r="TAE145" s="87"/>
      <c r="TAF145" s="87"/>
      <c r="TAG145" s="87"/>
      <c r="TAH145" s="87"/>
      <c r="TAI145" s="87"/>
      <c r="TAJ145" s="87"/>
      <c r="TAK145" s="87"/>
      <c r="TAL145" s="87"/>
      <c r="TAM145" s="87"/>
      <c r="TAN145" s="87"/>
      <c r="TAO145" s="87"/>
      <c r="TAP145" s="87"/>
      <c r="TAQ145" s="87"/>
      <c r="TAR145" s="87"/>
      <c r="TAS145" s="87"/>
      <c r="TAT145" s="87"/>
      <c r="TAU145" s="87"/>
      <c r="TAV145" s="87"/>
      <c r="TAW145" s="87"/>
      <c r="TAX145" s="87"/>
      <c r="TAY145" s="87"/>
      <c r="TAZ145" s="87"/>
      <c r="TBA145" s="87"/>
      <c r="TBB145" s="87"/>
      <c r="TBC145" s="87"/>
      <c r="TBD145" s="87"/>
      <c r="TBE145" s="87"/>
      <c r="TBF145" s="87"/>
      <c r="TBG145" s="87"/>
      <c r="TBH145" s="87"/>
      <c r="TBI145" s="87"/>
      <c r="TBJ145" s="87"/>
      <c r="TBK145" s="87"/>
      <c r="TBL145" s="87"/>
      <c r="TBM145" s="87"/>
      <c r="TBN145" s="87"/>
      <c r="TBO145" s="87"/>
      <c r="TBP145" s="87"/>
      <c r="TBQ145" s="87"/>
      <c r="TBR145" s="87"/>
      <c r="TBS145" s="87"/>
      <c r="TBT145" s="87"/>
      <c r="TBU145" s="87"/>
      <c r="TBV145" s="87"/>
      <c r="TBW145" s="87"/>
      <c r="TBX145" s="87"/>
      <c r="TBY145" s="87"/>
      <c r="TBZ145" s="87"/>
      <c r="TCA145" s="87"/>
      <c r="TCB145" s="87"/>
      <c r="TCC145" s="87"/>
      <c r="TCD145" s="87"/>
      <c r="TCE145" s="87"/>
      <c r="TCF145" s="87"/>
      <c r="TCG145" s="87"/>
      <c r="TCH145" s="87"/>
      <c r="TCI145" s="87"/>
      <c r="TCJ145" s="87"/>
      <c r="TCK145" s="87"/>
      <c r="TCL145" s="87"/>
      <c r="TCM145" s="87"/>
      <c r="TCN145" s="87"/>
      <c r="TCO145" s="87"/>
      <c r="TCP145" s="87"/>
      <c r="TCQ145" s="87"/>
      <c r="TCR145" s="87"/>
      <c r="TCS145" s="87"/>
      <c r="TCT145" s="87"/>
      <c r="TCU145" s="87"/>
      <c r="TCV145" s="87"/>
      <c r="TCW145" s="87"/>
      <c r="TCX145" s="87"/>
      <c r="TCY145" s="87"/>
      <c r="TCZ145" s="87"/>
      <c r="TDA145" s="87"/>
      <c r="TDB145" s="87"/>
      <c r="TDC145" s="87"/>
      <c r="TDD145" s="87"/>
      <c r="TDE145" s="87"/>
      <c r="TDF145" s="87"/>
      <c r="TDG145" s="87"/>
      <c r="TDH145" s="87"/>
      <c r="TDI145" s="87"/>
      <c r="TDJ145" s="87"/>
      <c r="TDK145" s="87"/>
      <c r="TDL145" s="87"/>
      <c r="TDM145" s="87"/>
      <c r="TDN145" s="87"/>
      <c r="TDO145" s="87"/>
      <c r="TDP145" s="87"/>
      <c r="TDQ145" s="87"/>
      <c r="TDR145" s="87"/>
      <c r="TDS145" s="87"/>
      <c r="TDT145" s="87"/>
      <c r="TDU145" s="87"/>
      <c r="TDV145" s="87"/>
      <c r="TDW145" s="87"/>
      <c r="TDX145" s="87"/>
      <c r="TDY145" s="87"/>
      <c r="TDZ145" s="87"/>
      <c r="TEA145" s="87"/>
      <c r="TEB145" s="87"/>
      <c r="TEC145" s="87"/>
      <c r="TED145" s="87"/>
      <c r="TEE145" s="87"/>
      <c r="TEF145" s="87"/>
      <c r="TEG145" s="87"/>
      <c r="TEH145" s="87"/>
      <c r="TEI145" s="87"/>
      <c r="TEJ145" s="87"/>
      <c r="TEK145" s="87"/>
      <c r="TEL145" s="87"/>
      <c r="TEM145" s="87"/>
      <c r="TEN145" s="87"/>
      <c r="TEO145" s="87"/>
      <c r="TEP145" s="87"/>
      <c r="TEQ145" s="87"/>
      <c r="TER145" s="87"/>
      <c r="TES145" s="87"/>
      <c r="TET145" s="87"/>
      <c r="TEU145" s="87"/>
      <c r="TEV145" s="87"/>
      <c r="TEW145" s="87"/>
      <c r="TEX145" s="87"/>
      <c r="TEY145" s="87"/>
      <c r="TEZ145" s="87"/>
      <c r="TFA145" s="87"/>
      <c r="TFB145" s="87"/>
      <c r="TFC145" s="87"/>
      <c r="TFD145" s="87"/>
      <c r="TFE145" s="87"/>
      <c r="TFF145" s="87"/>
      <c r="TFG145" s="87"/>
      <c r="TFH145" s="87"/>
      <c r="TFI145" s="87"/>
      <c r="TFJ145" s="87"/>
      <c r="TFK145" s="87"/>
      <c r="TFL145" s="87"/>
      <c r="TFM145" s="87"/>
      <c r="TFN145" s="87"/>
      <c r="TFO145" s="87"/>
      <c r="TFP145" s="87"/>
      <c r="TFQ145" s="87"/>
      <c r="TFR145" s="87"/>
      <c r="TFS145" s="87"/>
      <c r="TFT145" s="87"/>
      <c r="TFU145" s="87"/>
      <c r="TFV145" s="87"/>
      <c r="TFW145" s="87"/>
      <c r="TFX145" s="87"/>
      <c r="TFY145" s="87"/>
      <c r="TFZ145" s="87"/>
      <c r="TGA145" s="87"/>
      <c r="TGB145" s="87"/>
      <c r="TGC145" s="87"/>
      <c r="TGD145" s="87"/>
      <c r="TGE145" s="87"/>
      <c r="TGF145" s="87"/>
      <c r="TGG145" s="87"/>
      <c r="TGH145" s="87"/>
      <c r="TGI145" s="87"/>
      <c r="TGJ145" s="87"/>
      <c r="TGK145" s="87"/>
      <c r="TGL145" s="87"/>
      <c r="TGM145" s="87"/>
      <c r="TGN145" s="87"/>
      <c r="TGO145" s="87"/>
      <c r="TGP145" s="87"/>
      <c r="TGQ145" s="87"/>
      <c r="TGR145" s="87"/>
      <c r="TGS145" s="87"/>
      <c r="TGT145" s="87"/>
      <c r="TGU145" s="87"/>
      <c r="TGV145" s="87"/>
      <c r="TGW145" s="87"/>
      <c r="TGX145" s="87"/>
      <c r="TGY145" s="87"/>
      <c r="TGZ145" s="87"/>
      <c r="THA145" s="87"/>
      <c r="THB145" s="87"/>
      <c r="THC145" s="87"/>
      <c r="THD145" s="87"/>
      <c r="THE145" s="87"/>
      <c r="THF145" s="87"/>
      <c r="THG145" s="87"/>
      <c r="THH145" s="87"/>
      <c r="THI145" s="87"/>
      <c r="THJ145" s="87"/>
      <c r="THK145" s="87"/>
      <c r="THL145" s="87"/>
      <c r="THM145" s="87"/>
      <c r="THN145" s="87"/>
      <c r="THO145" s="87"/>
      <c r="THP145" s="87"/>
      <c r="THQ145" s="87"/>
      <c r="THR145" s="87"/>
      <c r="THS145" s="87"/>
      <c r="THT145" s="87"/>
      <c r="THU145" s="87"/>
      <c r="THV145" s="87"/>
      <c r="THW145" s="87"/>
      <c r="THX145" s="87"/>
      <c r="THY145" s="87"/>
      <c r="THZ145" s="87"/>
      <c r="TIA145" s="87"/>
      <c r="TIB145" s="87"/>
      <c r="TIC145" s="87"/>
      <c r="TID145" s="87"/>
      <c r="TIE145" s="87"/>
      <c r="TIF145" s="87"/>
      <c r="TIG145" s="87"/>
      <c r="TIH145" s="87"/>
      <c r="TII145" s="87"/>
      <c r="TIJ145" s="87"/>
      <c r="TIK145" s="87"/>
      <c r="TIL145" s="87"/>
      <c r="TIM145" s="87"/>
      <c r="TIN145" s="87"/>
      <c r="TIO145" s="87"/>
      <c r="TIP145" s="87"/>
      <c r="TIQ145" s="87"/>
      <c r="TIR145" s="87"/>
      <c r="TIS145" s="87"/>
      <c r="TIT145" s="87"/>
      <c r="TIU145" s="87"/>
      <c r="TIV145" s="87"/>
      <c r="TIW145" s="87"/>
      <c r="TIX145" s="87"/>
      <c r="TIY145" s="87"/>
      <c r="TIZ145" s="87"/>
      <c r="TJA145" s="87"/>
      <c r="TJB145" s="87"/>
      <c r="TJC145" s="87"/>
      <c r="TJD145" s="87"/>
      <c r="TJE145" s="87"/>
      <c r="TJF145" s="87"/>
      <c r="TJG145" s="87"/>
      <c r="TJH145" s="87"/>
      <c r="TJI145" s="87"/>
      <c r="TJJ145" s="87"/>
      <c r="TJK145" s="87"/>
      <c r="TJL145" s="87"/>
      <c r="TJM145" s="87"/>
      <c r="TJN145" s="87"/>
      <c r="TJO145" s="87"/>
      <c r="TJP145" s="87"/>
      <c r="TJQ145" s="87"/>
      <c r="TJR145" s="87"/>
      <c r="TJS145" s="87"/>
      <c r="TJT145" s="87"/>
      <c r="TJU145" s="87"/>
      <c r="TJV145" s="87"/>
      <c r="TJW145" s="87"/>
      <c r="TJX145" s="87"/>
      <c r="TJY145" s="87"/>
      <c r="TJZ145" s="87"/>
      <c r="TKA145" s="87"/>
      <c r="TKB145" s="87"/>
      <c r="TKC145" s="87"/>
      <c r="TKD145" s="87"/>
      <c r="TKE145" s="87"/>
      <c r="TKF145" s="87"/>
      <c r="TKG145" s="87"/>
      <c r="TKH145" s="87"/>
      <c r="TKI145" s="87"/>
      <c r="TKJ145" s="87"/>
      <c r="TKK145" s="87"/>
      <c r="TKL145" s="87"/>
      <c r="TKM145" s="87"/>
      <c r="TKN145" s="87"/>
      <c r="TKO145" s="87"/>
      <c r="TKP145" s="87"/>
      <c r="TKQ145" s="87"/>
      <c r="TKR145" s="87"/>
      <c r="TKS145" s="87"/>
      <c r="TKT145" s="87"/>
      <c r="TKU145" s="87"/>
      <c r="TKV145" s="87"/>
      <c r="TKW145" s="87"/>
      <c r="TKX145" s="87"/>
      <c r="TKY145" s="87"/>
      <c r="TKZ145" s="87"/>
      <c r="TLA145" s="87"/>
      <c r="TLB145" s="87"/>
      <c r="TLC145" s="87"/>
      <c r="TLD145" s="87"/>
      <c r="TLE145" s="87"/>
      <c r="TLF145" s="87"/>
      <c r="TLG145" s="87"/>
      <c r="TLH145" s="87"/>
      <c r="TLI145" s="87"/>
      <c r="TLJ145" s="87"/>
      <c r="TLK145" s="87"/>
      <c r="TLL145" s="87"/>
      <c r="TLM145" s="87"/>
      <c r="TLN145" s="87"/>
      <c r="TLO145" s="87"/>
      <c r="TLP145" s="87"/>
      <c r="TLQ145" s="87"/>
      <c r="TLR145" s="87"/>
      <c r="TLS145" s="87"/>
      <c r="TLT145" s="87"/>
      <c r="TLU145" s="87"/>
      <c r="TLV145" s="87"/>
      <c r="TLW145" s="87"/>
      <c r="TLX145" s="87"/>
      <c r="TLY145" s="87"/>
      <c r="TLZ145" s="87"/>
      <c r="TMA145" s="87"/>
      <c r="TMB145" s="87"/>
      <c r="TMC145" s="87"/>
      <c r="TMD145" s="87"/>
      <c r="TME145" s="87"/>
      <c r="TMF145" s="87"/>
      <c r="TMG145" s="87"/>
      <c r="TMH145" s="87"/>
      <c r="TMI145" s="87"/>
      <c r="TMJ145" s="87"/>
      <c r="TMK145" s="87"/>
      <c r="TML145" s="87"/>
      <c r="TMM145" s="87"/>
      <c r="TMN145" s="87"/>
      <c r="TMO145" s="87"/>
      <c r="TMP145" s="87"/>
      <c r="TMQ145" s="87"/>
      <c r="TMR145" s="87"/>
      <c r="TMS145" s="87"/>
      <c r="TMT145" s="87"/>
      <c r="TMU145" s="87"/>
      <c r="TMV145" s="87"/>
      <c r="TMW145" s="87"/>
      <c r="TMX145" s="87"/>
      <c r="TMY145" s="87"/>
      <c r="TMZ145" s="87"/>
      <c r="TNA145" s="87"/>
      <c r="TNB145" s="87"/>
      <c r="TNC145" s="87"/>
      <c r="TND145" s="87"/>
      <c r="TNE145" s="87"/>
      <c r="TNF145" s="87"/>
      <c r="TNG145" s="87"/>
      <c r="TNH145" s="87"/>
      <c r="TNI145" s="87"/>
      <c r="TNJ145" s="87"/>
      <c r="TNK145" s="87"/>
      <c r="TNL145" s="87"/>
      <c r="TNM145" s="87"/>
      <c r="TNN145" s="87"/>
      <c r="TNO145" s="87"/>
      <c r="TNP145" s="87"/>
      <c r="TNQ145" s="87"/>
      <c r="TNR145" s="87"/>
      <c r="TNS145" s="87"/>
      <c r="TNT145" s="87"/>
      <c r="TNU145" s="87"/>
      <c r="TNV145" s="87"/>
      <c r="TNW145" s="87"/>
      <c r="TNX145" s="87"/>
      <c r="TNY145" s="87"/>
      <c r="TNZ145" s="87"/>
      <c r="TOA145" s="87"/>
      <c r="TOB145" s="87"/>
      <c r="TOC145" s="87"/>
      <c r="TOD145" s="87"/>
      <c r="TOE145" s="87"/>
      <c r="TOF145" s="87"/>
      <c r="TOG145" s="87"/>
      <c r="TOH145" s="87"/>
      <c r="TOI145" s="87"/>
      <c r="TOJ145" s="87"/>
      <c r="TOK145" s="87"/>
      <c r="TOL145" s="87"/>
      <c r="TOM145" s="87"/>
      <c r="TON145" s="87"/>
      <c r="TOO145" s="87"/>
      <c r="TOP145" s="87"/>
      <c r="TOQ145" s="87"/>
      <c r="TOR145" s="87"/>
      <c r="TOS145" s="87"/>
      <c r="TOT145" s="87"/>
      <c r="TOU145" s="87"/>
      <c r="TOV145" s="87"/>
      <c r="TOW145" s="87"/>
      <c r="TOX145" s="87"/>
      <c r="TOY145" s="87"/>
      <c r="TOZ145" s="87"/>
      <c r="TPA145" s="87"/>
      <c r="TPB145" s="87"/>
      <c r="TPC145" s="87"/>
      <c r="TPD145" s="87"/>
      <c r="TPE145" s="87"/>
      <c r="TPF145" s="87"/>
      <c r="TPG145" s="87"/>
      <c r="TPH145" s="87"/>
      <c r="TPI145" s="87"/>
      <c r="TPJ145" s="87"/>
      <c r="TPK145" s="87"/>
      <c r="TPL145" s="87"/>
      <c r="TPM145" s="87"/>
      <c r="TPN145" s="87"/>
      <c r="TPO145" s="87"/>
      <c r="TPP145" s="87"/>
      <c r="TPQ145" s="87"/>
      <c r="TPR145" s="87"/>
      <c r="TPS145" s="87"/>
      <c r="TPT145" s="87"/>
      <c r="TPU145" s="87"/>
      <c r="TPV145" s="87"/>
      <c r="TPW145" s="87"/>
      <c r="TPX145" s="87"/>
      <c r="TPY145" s="87"/>
      <c r="TPZ145" s="87"/>
      <c r="TQA145" s="87"/>
      <c r="TQB145" s="87"/>
      <c r="TQC145" s="87"/>
      <c r="TQD145" s="87"/>
      <c r="TQE145" s="87"/>
      <c r="TQF145" s="87"/>
      <c r="TQG145" s="87"/>
      <c r="TQH145" s="87"/>
      <c r="TQI145" s="87"/>
      <c r="TQJ145" s="87"/>
      <c r="TQK145" s="87"/>
      <c r="TQL145" s="87"/>
      <c r="TQM145" s="87"/>
      <c r="TQN145" s="87"/>
      <c r="TQO145" s="87"/>
      <c r="TQP145" s="87"/>
      <c r="TQQ145" s="87"/>
      <c r="TQR145" s="87"/>
      <c r="TQS145" s="87"/>
      <c r="TQT145" s="87"/>
      <c r="TQU145" s="87"/>
      <c r="TQV145" s="87"/>
      <c r="TQW145" s="87"/>
      <c r="TQX145" s="87"/>
      <c r="TQY145" s="87"/>
      <c r="TQZ145" s="87"/>
      <c r="TRA145" s="87"/>
      <c r="TRB145" s="87"/>
      <c r="TRC145" s="87"/>
      <c r="TRD145" s="87"/>
      <c r="TRE145" s="87"/>
      <c r="TRF145" s="87"/>
      <c r="TRG145" s="87"/>
      <c r="TRH145" s="87"/>
      <c r="TRI145" s="87"/>
      <c r="TRJ145" s="87"/>
      <c r="TRK145" s="87"/>
      <c r="TRL145" s="87"/>
      <c r="TRM145" s="87"/>
      <c r="TRN145" s="87"/>
      <c r="TRO145" s="87"/>
      <c r="TRP145" s="87"/>
      <c r="TRQ145" s="87"/>
      <c r="TRR145" s="87"/>
      <c r="TRS145" s="87"/>
      <c r="TRT145" s="87"/>
      <c r="TRU145" s="87"/>
      <c r="TRV145" s="87"/>
      <c r="TRW145" s="87"/>
      <c r="TRX145" s="87"/>
      <c r="TRY145" s="87"/>
      <c r="TRZ145" s="87"/>
      <c r="TSA145" s="87"/>
      <c r="TSB145" s="87"/>
      <c r="TSC145" s="87"/>
      <c r="TSD145" s="87"/>
      <c r="TSE145" s="87"/>
      <c r="TSF145" s="87"/>
      <c r="TSG145" s="87"/>
      <c r="TSH145" s="87"/>
      <c r="TSI145" s="87"/>
      <c r="TSJ145" s="87"/>
      <c r="TSK145" s="87"/>
      <c r="TSL145" s="87"/>
      <c r="TSM145" s="87"/>
      <c r="TSN145" s="87"/>
      <c r="TSO145" s="87"/>
      <c r="TSP145" s="87"/>
      <c r="TSQ145" s="87"/>
      <c r="TSR145" s="87"/>
      <c r="TSS145" s="87"/>
      <c r="TST145" s="87"/>
      <c r="TSU145" s="87"/>
      <c r="TSV145" s="87"/>
      <c r="TSW145" s="87"/>
      <c r="TSX145" s="87"/>
      <c r="TSY145" s="87"/>
      <c r="TSZ145" s="87"/>
      <c r="TTA145" s="87"/>
      <c r="TTB145" s="87"/>
      <c r="TTC145" s="87"/>
      <c r="TTD145" s="87"/>
      <c r="TTE145" s="87"/>
      <c r="TTF145" s="87"/>
      <c r="TTG145" s="87"/>
      <c r="TTH145" s="87"/>
      <c r="TTI145" s="87"/>
      <c r="TTJ145" s="87"/>
      <c r="TTK145" s="87"/>
      <c r="TTL145" s="87"/>
      <c r="TTM145" s="87"/>
      <c r="TTN145" s="87"/>
      <c r="TTO145" s="87"/>
      <c r="TTP145" s="87"/>
      <c r="TTQ145" s="87"/>
      <c r="TTR145" s="87"/>
      <c r="TTS145" s="87"/>
      <c r="TTT145" s="87"/>
      <c r="TTU145" s="87"/>
      <c r="TTV145" s="87"/>
      <c r="TTW145" s="87"/>
      <c r="TTX145" s="87"/>
      <c r="TTY145" s="87"/>
      <c r="TTZ145" s="87"/>
      <c r="TUA145" s="87"/>
      <c r="TUB145" s="87"/>
      <c r="TUC145" s="87"/>
      <c r="TUD145" s="87"/>
      <c r="TUE145" s="87"/>
      <c r="TUF145" s="87"/>
      <c r="TUG145" s="87"/>
      <c r="TUH145" s="87"/>
      <c r="TUI145" s="87"/>
      <c r="TUJ145" s="87"/>
      <c r="TUK145" s="87"/>
      <c r="TUL145" s="87"/>
      <c r="TUM145" s="87"/>
      <c r="TUN145" s="87"/>
      <c r="TUO145" s="87"/>
      <c r="TUP145" s="87"/>
      <c r="TUQ145" s="87"/>
      <c r="TUR145" s="87"/>
      <c r="TUS145" s="87"/>
      <c r="TUT145" s="87"/>
      <c r="TUU145" s="87"/>
      <c r="TUV145" s="87"/>
      <c r="TUW145" s="87"/>
      <c r="TUX145" s="87"/>
      <c r="TUY145" s="87"/>
      <c r="TUZ145" s="87"/>
      <c r="TVA145" s="87"/>
      <c r="TVB145" s="87"/>
      <c r="TVC145" s="87"/>
      <c r="TVD145" s="87"/>
      <c r="TVE145" s="87"/>
      <c r="TVF145" s="87"/>
      <c r="TVG145" s="87"/>
      <c r="TVH145" s="87"/>
      <c r="TVI145" s="87"/>
      <c r="TVJ145" s="87"/>
      <c r="TVK145" s="87"/>
      <c r="TVL145" s="87"/>
      <c r="TVM145" s="87"/>
      <c r="TVN145" s="87"/>
      <c r="TVO145" s="87"/>
      <c r="TVP145" s="87"/>
      <c r="TVQ145" s="87"/>
      <c r="TVR145" s="87"/>
      <c r="TVS145" s="87"/>
      <c r="TVT145" s="87"/>
      <c r="TVU145" s="87"/>
      <c r="TVV145" s="87"/>
      <c r="TVW145" s="87"/>
      <c r="TVX145" s="87"/>
      <c r="TVY145" s="87"/>
      <c r="TVZ145" s="87"/>
      <c r="TWA145" s="87"/>
      <c r="TWB145" s="87"/>
      <c r="TWC145" s="87"/>
      <c r="TWD145" s="87"/>
      <c r="TWE145" s="87"/>
      <c r="TWF145" s="87"/>
      <c r="TWG145" s="87"/>
      <c r="TWH145" s="87"/>
      <c r="TWI145" s="87"/>
      <c r="TWJ145" s="87"/>
      <c r="TWK145" s="87"/>
      <c r="TWL145" s="87"/>
      <c r="TWM145" s="87"/>
      <c r="TWN145" s="87"/>
      <c r="TWO145" s="87"/>
      <c r="TWP145" s="87"/>
      <c r="TWQ145" s="87"/>
      <c r="TWR145" s="87"/>
      <c r="TWS145" s="87"/>
      <c r="TWT145" s="87"/>
      <c r="TWU145" s="87"/>
      <c r="TWV145" s="87"/>
      <c r="TWW145" s="87"/>
      <c r="TWX145" s="87"/>
      <c r="TWY145" s="87"/>
      <c r="TWZ145" s="87"/>
      <c r="TXA145" s="87"/>
      <c r="TXB145" s="87"/>
      <c r="TXC145" s="87"/>
      <c r="TXD145" s="87"/>
      <c r="TXE145" s="87"/>
      <c r="TXF145" s="87"/>
      <c r="TXG145" s="87"/>
      <c r="TXH145" s="87"/>
      <c r="TXI145" s="87"/>
      <c r="TXJ145" s="87"/>
      <c r="TXK145" s="87"/>
      <c r="TXL145" s="87"/>
      <c r="TXM145" s="87"/>
      <c r="TXN145" s="87"/>
      <c r="TXO145" s="87"/>
      <c r="TXP145" s="87"/>
      <c r="TXQ145" s="87"/>
      <c r="TXR145" s="87"/>
      <c r="TXS145" s="87"/>
      <c r="TXT145" s="87"/>
      <c r="TXU145" s="87"/>
      <c r="TXV145" s="87"/>
      <c r="TXW145" s="87"/>
      <c r="TXX145" s="87"/>
      <c r="TXY145" s="87"/>
      <c r="TXZ145" s="87"/>
      <c r="TYA145" s="87"/>
      <c r="TYB145" s="87"/>
      <c r="TYC145" s="87"/>
      <c r="TYD145" s="87"/>
      <c r="TYE145" s="87"/>
      <c r="TYF145" s="87"/>
      <c r="TYG145" s="87"/>
      <c r="TYH145" s="87"/>
      <c r="TYI145" s="87"/>
      <c r="TYJ145" s="87"/>
      <c r="TYK145" s="87"/>
      <c r="TYL145" s="87"/>
      <c r="TYM145" s="87"/>
      <c r="TYN145" s="87"/>
      <c r="TYO145" s="87"/>
      <c r="TYP145" s="87"/>
      <c r="TYQ145" s="87"/>
      <c r="TYR145" s="87"/>
      <c r="TYS145" s="87"/>
      <c r="TYT145" s="87"/>
      <c r="TYU145" s="87"/>
      <c r="TYV145" s="87"/>
      <c r="TYW145" s="87"/>
      <c r="TYX145" s="87"/>
      <c r="TYY145" s="87"/>
      <c r="TYZ145" s="87"/>
      <c r="TZA145" s="87"/>
      <c r="TZB145" s="87"/>
      <c r="TZC145" s="87"/>
      <c r="TZD145" s="87"/>
      <c r="TZE145" s="87"/>
      <c r="TZF145" s="87"/>
      <c r="TZG145" s="87"/>
      <c r="TZH145" s="87"/>
      <c r="TZI145" s="87"/>
      <c r="TZJ145" s="87"/>
      <c r="TZK145" s="87"/>
      <c r="TZL145" s="87"/>
      <c r="TZM145" s="87"/>
      <c r="TZN145" s="87"/>
      <c r="TZO145" s="87"/>
      <c r="TZP145" s="87"/>
      <c r="TZQ145" s="87"/>
      <c r="TZR145" s="87"/>
      <c r="TZS145" s="87"/>
      <c r="TZT145" s="87"/>
      <c r="TZU145" s="87"/>
      <c r="TZV145" s="87"/>
      <c r="TZW145" s="87"/>
      <c r="TZX145" s="87"/>
      <c r="TZY145" s="87"/>
      <c r="TZZ145" s="87"/>
      <c r="UAA145" s="87"/>
      <c r="UAB145" s="87"/>
      <c r="UAC145" s="87"/>
      <c r="UAD145" s="87"/>
      <c r="UAE145" s="87"/>
      <c r="UAF145" s="87"/>
      <c r="UAG145" s="87"/>
      <c r="UAH145" s="87"/>
      <c r="UAI145" s="87"/>
      <c r="UAJ145" s="87"/>
      <c r="UAK145" s="87"/>
      <c r="UAL145" s="87"/>
      <c r="UAM145" s="87"/>
      <c r="UAN145" s="87"/>
      <c r="UAO145" s="87"/>
      <c r="UAP145" s="87"/>
      <c r="UAQ145" s="87"/>
      <c r="UAR145" s="87"/>
      <c r="UAS145" s="87"/>
      <c r="UAT145" s="87"/>
      <c r="UAU145" s="87"/>
      <c r="UAV145" s="87"/>
      <c r="UAW145" s="87"/>
      <c r="UAX145" s="87"/>
      <c r="UAY145" s="87"/>
      <c r="UAZ145" s="87"/>
      <c r="UBA145" s="87"/>
      <c r="UBB145" s="87"/>
      <c r="UBC145" s="87"/>
      <c r="UBD145" s="87"/>
      <c r="UBE145" s="87"/>
      <c r="UBF145" s="87"/>
      <c r="UBG145" s="87"/>
      <c r="UBH145" s="87"/>
      <c r="UBI145" s="87"/>
      <c r="UBJ145" s="87"/>
      <c r="UBK145" s="87"/>
      <c r="UBL145" s="87"/>
      <c r="UBM145" s="87"/>
      <c r="UBN145" s="87"/>
      <c r="UBO145" s="87"/>
      <c r="UBP145" s="87"/>
      <c r="UBQ145" s="87"/>
      <c r="UBR145" s="87"/>
      <c r="UBS145" s="87"/>
      <c r="UBT145" s="87"/>
      <c r="UBU145" s="87"/>
      <c r="UBV145" s="87"/>
      <c r="UBW145" s="87"/>
      <c r="UBX145" s="87"/>
      <c r="UBY145" s="87"/>
      <c r="UBZ145" s="87"/>
      <c r="UCA145" s="87"/>
      <c r="UCB145" s="87"/>
      <c r="UCC145" s="87"/>
      <c r="UCD145" s="87"/>
      <c r="UCE145" s="87"/>
      <c r="UCF145" s="87"/>
      <c r="UCG145" s="87"/>
      <c r="UCH145" s="87"/>
      <c r="UCI145" s="87"/>
      <c r="UCJ145" s="87"/>
      <c r="UCK145" s="87"/>
      <c r="UCL145" s="87"/>
      <c r="UCM145" s="87"/>
      <c r="UCN145" s="87"/>
      <c r="UCO145" s="87"/>
      <c r="UCP145" s="87"/>
      <c r="UCQ145" s="87"/>
      <c r="UCR145" s="87"/>
      <c r="UCS145" s="87"/>
      <c r="UCT145" s="87"/>
      <c r="UCU145" s="87"/>
      <c r="UCV145" s="87"/>
      <c r="UCW145" s="87"/>
      <c r="UCX145" s="87"/>
      <c r="UCY145" s="87"/>
      <c r="UCZ145" s="87"/>
      <c r="UDA145" s="87"/>
      <c r="UDB145" s="87"/>
      <c r="UDC145" s="87"/>
      <c r="UDD145" s="87"/>
      <c r="UDE145" s="87"/>
      <c r="UDF145" s="87"/>
      <c r="UDG145" s="87"/>
      <c r="UDH145" s="87"/>
      <c r="UDI145" s="87"/>
      <c r="UDJ145" s="87"/>
      <c r="UDK145" s="87"/>
      <c r="UDL145" s="87"/>
      <c r="UDM145" s="87"/>
      <c r="UDN145" s="87"/>
      <c r="UDO145" s="87"/>
      <c r="UDP145" s="87"/>
      <c r="UDQ145" s="87"/>
      <c r="UDR145" s="87"/>
      <c r="UDS145" s="87"/>
      <c r="UDT145" s="87"/>
      <c r="UDU145" s="87"/>
      <c r="UDV145" s="87"/>
      <c r="UDW145" s="87"/>
      <c r="UDX145" s="87"/>
      <c r="UDY145" s="87"/>
      <c r="UDZ145" s="87"/>
      <c r="UEA145" s="87"/>
      <c r="UEB145" s="87"/>
      <c r="UEC145" s="87"/>
      <c r="UED145" s="87"/>
      <c r="UEE145" s="87"/>
      <c r="UEF145" s="87"/>
      <c r="UEG145" s="87"/>
      <c r="UEH145" s="87"/>
      <c r="UEI145" s="87"/>
      <c r="UEJ145" s="87"/>
      <c r="UEK145" s="87"/>
      <c r="UEL145" s="87"/>
      <c r="UEM145" s="87"/>
      <c r="UEN145" s="87"/>
      <c r="UEO145" s="87"/>
      <c r="UEP145" s="87"/>
      <c r="UEQ145" s="87"/>
      <c r="UER145" s="87"/>
      <c r="UES145" s="87"/>
      <c r="UET145" s="87"/>
      <c r="UEU145" s="87"/>
      <c r="UEV145" s="87"/>
      <c r="UEW145" s="87"/>
      <c r="UEX145" s="87"/>
      <c r="UEY145" s="87"/>
      <c r="UEZ145" s="87"/>
      <c r="UFA145" s="87"/>
      <c r="UFB145" s="87"/>
      <c r="UFC145" s="87"/>
      <c r="UFD145" s="87"/>
      <c r="UFE145" s="87"/>
      <c r="UFF145" s="87"/>
      <c r="UFG145" s="87"/>
      <c r="UFH145" s="87"/>
      <c r="UFI145" s="87"/>
      <c r="UFJ145" s="87"/>
      <c r="UFK145" s="87"/>
      <c r="UFL145" s="87"/>
      <c r="UFM145" s="87"/>
      <c r="UFN145" s="87"/>
      <c r="UFO145" s="87"/>
      <c r="UFP145" s="87"/>
      <c r="UFQ145" s="87"/>
      <c r="UFR145" s="87"/>
      <c r="UFS145" s="87"/>
      <c r="UFT145" s="87"/>
      <c r="UFU145" s="87"/>
      <c r="UFV145" s="87"/>
      <c r="UFW145" s="87"/>
      <c r="UFX145" s="87"/>
      <c r="UFY145" s="87"/>
      <c r="UFZ145" s="87"/>
      <c r="UGA145" s="87"/>
      <c r="UGB145" s="87"/>
      <c r="UGC145" s="87"/>
      <c r="UGD145" s="87"/>
      <c r="UGE145" s="87"/>
      <c r="UGF145" s="87"/>
      <c r="UGG145" s="87"/>
      <c r="UGH145" s="87"/>
      <c r="UGI145" s="87"/>
      <c r="UGJ145" s="87"/>
      <c r="UGK145" s="87"/>
      <c r="UGL145" s="87"/>
      <c r="UGM145" s="87"/>
      <c r="UGN145" s="87"/>
      <c r="UGO145" s="87"/>
      <c r="UGP145" s="87"/>
      <c r="UGQ145" s="87"/>
      <c r="UGR145" s="87"/>
      <c r="UGS145" s="87"/>
      <c r="UGT145" s="87"/>
      <c r="UGU145" s="87"/>
      <c r="UGV145" s="87"/>
      <c r="UGW145" s="87"/>
      <c r="UGX145" s="87"/>
      <c r="UGY145" s="87"/>
      <c r="UGZ145" s="87"/>
      <c r="UHA145" s="87"/>
      <c r="UHB145" s="87"/>
      <c r="UHC145" s="87"/>
      <c r="UHD145" s="87"/>
      <c r="UHE145" s="87"/>
      <c r="UHF145" s="87"/>
      <c r="UHG145" s="87"/>
      <c r="UHH145" s="87"/>
      <c r="UHI145" s="87"/>
      <c r="UHJ145" s="87"/>
      <c r="UHK145" s="87"/>
      <c r="UHL145" s="87"/>
      <c r="UHM145" s="87"/>
      <c r="UHN145" s="87"/>
      <c r="UHO145" s="87"/>
      <c r="UHP145" s="87"/>
      <c r="UHQ145" s="87"/>
      <c r="UHR145" s="87"/>
      <c r="UHS145" s="87"/>
      <c r="UHT145" s="87"/>
      <c r="UHU145" s="87"/>
      <c r="UHV145" s="87"/>
      <c r="UHW145" s="87"/>
      <c r="UHX145" s="87"/>
      <c r="UHY145" s="87"/>
      <c r="UHZ145" s="87"/>
      <c r="UIA145" s="87"/>
      <c r="UIB145" s="87"/>
      <c r="UIC145" s="87"/>
      <c r="UID145" s="87"/>
      <c r="UIE145" s="87"/>
      <c r="UIF145" s="87"/>
      <c r="UIG145" s="87"/>
      <c r="UIH145" s="87"/>
      <c r="UII145" s="87"/>
      <c r="UIJ145" s="87"/>
      <c r="UIK145" s="87"/>
      <c r="UIL145" s="87"/>
      <c r="UIM145" s="87"/>
      <c r="UIN145" s="87"/>
      <c r="UIO145" s="87"/>
      <c r="UIP145" s="87"/>
      <c r="UIQ145" s="87"/>
      <c r="UIR145" s="87"/>
      <c r="UIS145" s="87"/>
      <c r="UIT145" s="87"/>
      <c r="UIU145" s="87"/>
      <c r="UIV145" s="87"/>
      <c r="UIW145" s="87"/>
      <c r="UIX145" s="87"/>
      <c r="UIY145" s="87"/>
      <c r="UIZ145" s="87"/>
      <c r="UJA145" s="87"/>
      <c r="UJB145" s="87"/>
      <c r="UJC145" s="87"/>
      <c r="UJD145" s="87"/>
      <c r="UJE145" s="87"/>
      <c r="UJF145" s="87"/>
      <c r="UJG145" s="87"/>
      <c r="UJH145" s="87"/>
      <c r="UJI145" s="87"/>
      <c r="UJJ145" s="87"/>
      <c r="UJK145" s="87"/>
      <c r="UJL145" s="87"/>
      <c r="UJM145" s="87"/>
      <c r="UJN145" s="87"/>
      <c r="UJO145" s="87"/>
      <c r="UJP145" s="87"/>
      <c r="UJQ145" s="87"/>
      <c r="UJR145" s="87"/>
      <c r="UJS145" s="87"/>
      <c r="UJT145" s="87"/>
      <c r="UJU145" s="87"/>
      <c r="UJV145" s="87"/>
      <c r="UJW145" s="87"/>
      <c r="UJX145" s="87"/>
      <c r="UJY145" s="87"/>
      <c r="UJZ145" s="87"/>
      <c r="UKA145" s="87"/>
      <c r="UKB145" s="87"/>
      <c r="UKC145" s="87"/>
      <c r="UKD145" s="87"/>
      <c r="UKE145" s="87"/>
      <c r="UKF145" s="87"/>
      <c r="UKG145" s="87"/>
      <c r="UKH145" s="87"/>
      <c r="UKI145" s="87"/>
      <c r="UKJ145" s="87"/>
      <c r="UKK145" s="87"/>
      <c r="UKL145" s="87"/>
      <c r="UKM145" s="87"/>
      <c r="UKN145" s="87"/>
      <c r="UKO145" s="87"/>
      <c r="UKP145" s="87"/>
      <c r="UKQ145" s="87"/>
      <c r="UKR145" s="87"/>
      <c r="UKS145" s="87"/>
      <c r="UKT145" s="87"/>
      <c r="UKU145" s="87"/>
      <c r="UKV145" s="87"/>
      <c r="UKW145" s="87"/>
      <c r="UKX145" s="87"/>
      <c r="UKY145" s="87"/>
      <c r="UKZ145" s="87"/>
      <c r="ULA145" s="87"/>
      <c r="ULB145" s="87"/>
      <c r="ULC145" s="87"/>
      <c r="ULD145" s="87"/>
      <c r="ULE145" s="87"/>
      <c r="ULF145" s="87"/>
      <c r="ULG145" s="87"/>
      <c r="ULH145" s="87"/>
      <c r="ULI145" s="87"/>
      <c r="ULJ145" s="87"/>
      <c r="ULK145" s="87"/>
      <c r="ULL145" s="87"/>
      <c r="ULM145" s="87"/>
      <c r="ULN145" s="87"/>
      <c r="ULO145" s="87"/>
      <c r="ULP145" s="87"/>
      <c r="ULQ145" s="87"/>
      <c r="ULR145" s="87"/>
      <c r="ULS145" s="87"/>
      <c r="ULT145" s="87"/>
      <c r="ULU145" s="87"/>
      <c r="ULV145" s="87"/>
      <c r="ULW145" s="87"/>
      <c r="ULX145" s="87"/>
      <c r="ULY145" s="87"/>
      <c r="ULZ145" s="87"/>
      <c r="UMA145" s="87"/>
      <c r="UMB145" s="87"/>
      <c r="UMC145" s="87"/>
      <c r="UMD145" s="87"/>
      <c r="UME145" s="87"/>
      <c r="UMF145" s="87"/>
      <c r="UMG145" s="87"/>
      <c r="UMH145" s="87"/>
      <c r="UMI145" s="87"/>
      <c r="UMJ145" s="87"/>
      <c r="UMK145" s="87"/>
      <c r="UML145" s="87"/>
      <c r="UMM145" s="87"/>
      <c r="UMN145" s="87"/>
      <c r="UMO145" s="87"/>
      <c r="UMP145" s="87"/>
      <c r="UMQ145" s="87"/>
      <c r="UMR145" s="87"/>
      <c r="UMS145" s="87"/>
      <c r="UMT145" s="87"/>
      <c r="UMU145" s="87"/>
      <c r="UMV145" s="87"/>
      <c r="UMW145" s="87"/>
      <c r="UMX145" s="87"/>
      <c r="UMY145" s="87"/>
      <c r="UMZ145" s="87"/>
      <c r="UNA145" s="87"/>
      <c r="UNB145" s="87"/>
      <c r="UNC145" s="87"/>
      <c r="UND145" s="87"/>
      <c r="UNE145" s="87"/>
      <c r="UNF145" s="87"/>
      <c r="UNG145" s="87"/>
      <c r="UNH145" s="87"/>
      <c r="UNI145" s="87"/>
      <c r="UNJ145" s="87"/>
      <c r="UNK145" s="87"/>
      <c r="UNL145" s="87"/>
      <c r="UNM145" s="87"/>
      <c r="UNN145" s="87"/>
      <c r="UNO145" s="87"/>
      <c r="UNP145" s="87"/>
      <c r="UNQ145" s="87"/>
      <c r="UNR145" s="87"/>
      <c r="UNS145" s="87"/>
      <c r="UNT145" s="87"/>
      <c r="UNU145" s="87"/>
      <c r="UNV145" s="87"/>
      <c r="UNW145" s="87"/>
      <c r="UNX145" s="87"/>
      <c r="UNY145" s="87"/>
      <c r="UNZ145" s="87"/>
      <c r="UOA145" s="87"/>
      <c r="UOB145" s="87"/>
      <c r="UOC145" s="87"/>
      <c r="UOD145" s="87"/>
      <c r="UOE145" s="87"/>
      <c r="UOF145" s="87"/>
      <c r="UOG145" s="87"/>
      <c r="UOH145" s="87"/>
      <c r="UOI145" s="87"/>
      <c r="UOJ145" s="87"/>
      <c r="UOK145" s="87"/>
      <c r="UOL145" s="87"/>
      <c r="UOM145" s="87"/>
      <c r="UON145" s="87"/>
      <c r="UOO145" s="87"/>
      <c r="UOP145" s="87"/>
      <c r="UOQ145" s="87"/>
      <c r="UOR145" s="87"/>
      <c r="UOS145" s="87"/>
      <c r="UOT145" s="87"/>
      <c r="UOU145" s="87"/>
      <c r="UOV145" s="87"/>
      <c r="UOW145" s="87"/>
      <c r="UOX145" s="87"/>
      <c r="UOY145" s="87"/>
      <c r="UOZ145" s="87"/>
      <c r="UPA145" s="87"/>
      <c r="UPB145" s="87"/>
      <c r="UPC145" s="87"/>
      <c r="UPD145" s="87"/>
      <c r="UPE145" s="87"/>
      <c r="UPF145" s="87"/>
      <c r="UPG145" s="87"/>
      <c r="UPH145" s="87"/>
      <c r="UPI145" s="87"/>
      <c r="UPJ145" s="87"/>
      <c r="UPK145" s="87"/>
      <c r="UPL145" s="87"/>
      <c r="UPM145" s="87"/>
      <c r="UPN145" s="87"/>
      <c r="UPO145" s="87"/>
      <c r="UPP145" s="87"/>
      <c r="UPQ145" s="87"/>
      <c r="UPR145" s="87"/>
      <c r="UPS145" s="87"/>
      <c r="UPT145" s="87"/>
      <c r="UPU145" s="87"/>
      <c r="UPV145" s="87"/>
      <c r="UPW145" s="87"/>
      <c r="UPX145" s="87"/>
      <c r="UPY145" s="87"/>
      <c r="UPZ145" s="87"/>
      <c r="UQA145" s="87"/>
      <c r="UQB145" s="87"/>
      <c r="UQC145" s="87"/>
      <c r="UQD145" s="87"/>
      <c r="UQE145" s="87"/>
      <c r="UQF145" s="87"/>
      <c r="UQG145" s="87"/>
      <c r="UQH145" s="87"/>
      <c r="UQI145" s="87"/>
      <c r="UQJ145" s="87"/>
      <c r="UQK145" s="87"/>
      <c r="UQL145" s="87"/>
      <c r="UQM145" s="87"/>
      <c r="UQN145" s="87"/>
      <c r="UQO145" s="87"/>
      <c r="UQP145" s="87"/>
      <c r="UQQ145" s="87"/>
      <c r="UQR145" s="87"/>
      <c r="UQS145" s="87"/>
      <c r="UQT145" s="87"/>
      <c r="UQU145" s="87"/>
      <c r="UQV145" s="87"/>
      <c r="UQW145" s="87"/>
      <c r="UQX145" s="87"/>
      <c r="UQY145" s="87"/>
      <c r="UQZ145" s="87"/>
      <c r="URA145" s="87"/>
      <c r="URB145" s="87"/>
      <c r="URC145" s="87"/>
      <c r="URD145" s="87"/>
      <c r="URE145" s="87"/>
      <c r="URF145" s="87"/>
      <c r="URG145" s="87"/>
      <c r="URH145" s="87"/>
      <c r="URI145" s="87"/>
      <c r="URJ145" s="87"/>
      <c r="URK145" s="87"/>
      <c r="URL145" s="87"/>
      <c r="URM145" s="87"/>
      <c r="URN145" s="87"/>
      <c r="URO145" s="87"/>
      <c r="URP145" s="87"/>
      <c r="URQ145" s="87"/>
      <c r="URR145" s="87"/>
      <c r="URS145" s="87"/>
      <c r="URT145" s="87"/>
      <c r="URU145" s="87"/>
      <c r="URV145" s="87"/>
      <c r="URW145" s="87"/>
      <c r="URX145" s="87"/>
      <c r="URY145" s="87"/>
      <c r="URZ145" s="87"/>
      <c r="USA145" s="87"/>
      <c r="USB145" s="87"/>
      <c r="USC145" s="87"/>
      <c r="USD145" s="87"/>
      <c r="USE145" s="87"/>
      <c r="USF145" s="87"/>
      <c r="USG145" s="87"/>
      <c r="USH145" s="87"/>
      <c r="USI145" s="87"/>
      <c r="USJ145" s="87"/>
      <c r="USK145" s="87"/>
      <c r="USL145" s="87"/>
      <c r="USM145" s="87"/>
      <c r="USN145" s="87"/>
      <c r="USO145" s="87"/>
      <c r="USP145" s="87"/>
      <c r="USQ145" s="87"/>
      <c r="USR145" s="87"/>
      <c r="USS145" s="87"/>
      <c r="UST145" s="87"/>
      <c r="USU145" s="87"/>
      <c r="USV145" s="87"/>
      <c r="USW145" s="87"/>
      <c r="USX145" s="87"/>
      <c r="USY145" s="87"/>
      <c r="USZ145" s="87"/>
      <c r="UTA145" s="87"/>
      <c r="UTB145" s="87"/>
      <c r="UTC145" s="87"/>
      <c r="UTD145" s="87"/>
      <c r="UTE145" s="87"/>
      <c r="UTF145" s="87"/>
      <c r="UTG145" s="87"/>
      <c r="UTH145" s="87"/>
      <c r="UTI145" s="87"/>
      <c r="UTJ145" s="87"/>
      <c r="UTK145" s="87"/>
      <c r="UTL145" s="87"/>
      <c r="UTM145" s="87"/>
      <c r="UTN145" s="87"/>
      <c r="UTO145" s="87"/>
      <c r="UTP145" s="87"/>
      <c r="UTQ145" s="87"/>
      <c r="UTR145" s="87"/>
      <c r="UTS145" s="87"/>
      <c r="UTT145" s="87"/>
      <c r="UTU145" s="87"/>
      <c r="UTV145" s="87"/>
      <c r="UTW145" s="87"/>
      <c r="UTX145" s="87"/>
      <c r="UTY145" s="87"/>
      <c r="UTZ145" s="87"/>
      <c r="UUA145" s="87"/>
      <c r="UUB145" s="87"/>
      <c r="UUC145" s="87"/>
      <c r="UUD145" s="87"/>
      <c r="UUE145" s="87"/>
      <c r="UUF145" s="87"/>
      <c r="UUG145" s="87"/>
      <c r="UUH145" s="87"/>
      <c r="UUI145" s="87"/>
      <c r="UUJ145" s="87"/>
      <c r="UUK145" s="87"/>
      <c r="UUL145" s="87"/>
      <c r="UUM145" s="87"/>
      <c r="UUN145" s="87"/>
      <c r="UUO145" s="87"/>
      <c r="UUP145" s="87"/>
      <c r="UUQ145" s="87"/>
      <c r="UUR145" s="87"/>
      <c r="UUS145" s="87"/>
      <c r="UUT145" s="87"/>
      <c r="UUU145" s="87"/>
      <c r="UUV145" s="87"/>
      <c r="UUW145" s="87"/>
      <c r="UUX145" s="87"/>
      <c r="UUY145" s="87"/>
      <c r="UUZ145" s="87"/>
      <c r="UVA145" s="87"/>
      <c r="UVB145" s="87"/>
      <c r="UVC145" s="87"/>
      <c r="UVD145" s="87"/>
      <c r="UVE145" s="87"/>
      <c r="UVF145" s="87"/>
      <c r="UVG145" s="87"/>
      <c r="UVH145" s="87"/>
      <c r="UVI145" s="87"/>
      <c r="UVJ145" s="87"/>
      <c r="UVK145" s="87"/>
      <c r="UVL145" s="87"/>
      <c r="UVM145" s="87"/>
      <c r="UVN145" s="87"/>
      <c r="UVO145" s="87"/>
      <c r="UVP145" s="87"/>
      <c r="UVQ145" s="87"/>
      <c r="UVR145" s="87"/>
      <c r="UVS145" s="87"/>
      <c r="UVT145" s="87"/>
      <c r="UVU145" s="87"/>
      <c r="UVV145" s="87"/>
      <c r="UVW145" s="87"/>
      <c r="UVX145" s="87"/>
      <c r="UVY145" s="87"/>
      <c r="UVZ145" s="87"/>
      <c r="UWA145" s="87"/>
      <c r="UWB145" s="87"/>
      <c r="UWC145" s="87"/>
      <c r="UWD145" s="87"/>
      <c r="UWE145" s="87"/>
      <c r="UWF145" s="87"/>
      <c r="UWG145" s="87"/>
      <c r="UWH145" s="87"/>
      <c r="UWI145" s="87"/>
      <c r="UWJ145" s="87"/>
      <c r="UWK145" s="87"/>
      <c r="UWL145" s="87"/>
      <c r="UWM145" s="87"/>
      <c r="UWN145" s="87"/>
      <c r="UWO145" s="87"/>
      <c r="UWP145" s="87"/>
      <c r="UWQ145" s="87"/>
      <c r="UWR145" s="87"/>
      <c r="UWS145" s="87"/>
      <c r="UWT145" s="87"/>
      <c r="UWU145" s="87"/>
      <c r="UWV145" s="87"/>
      <c r="UWW145" s="87"/>
      <c r="UWX145" s="87"/>
      <c r="UWY145" s="87"/>
      <c r="UWZ145" s="87"/>
      <c r="UXA145" s="87"/>
      <c r="UXB145" s="87"/>
      <c r="UXC145" s="87"/>
      <c r="UXD145" s="87"/>
      <c r="UXE145" s="87"/>
      <c r="UXF145" s="87"/>
      <c r="UXG145" s="87"/>
      <c r="UXH145" s="87"/>
      <c r="UXI145" s="87"/>
      <c r="UXJ145" s="87"/>
      <c r="UXK145" s="87"/>
      <c r="UXL145" s="87"/>
      <c r="UXM145" s="87"/>
      <c r="UXN145" s="87"/>
      <c r="UXO145" s="87"/>
      <c r="UXP145" s="87"/>
      <c r="UXQ145" s="87"/>
      <c r="UXR145" s="87"/>
      <c r="UXS145" s="87"/>
      <c r="UXT145" s="87"/>
      <c r="UXU145" s="87"/>
      <c r="UXV145" s="87"/>
      <c r="UXW145" s="87"/>
      <c r="UXX145" s="87"/>
      <c r="UXY145" s="87"/>
      <c r="UXZ145" s="87"/>
      <c r="UYA145" s="87"/>
      <c r="UYB145" s="87"/>
      <c r="UYC145" s="87"/>
      <c r="UYD145" s="87"/>
      <c r="UYE145" s="87"/>
      <c r="UYF145" s="87"/>
      <c r="UYG145" s="87"/>
      <c r="UYH145" s="87"/>
      <c r="UYI145" s="87"/>
      <c r="UYJ145" s="87"/>
      <c r="UYK145" s="87"/>
      <c r="UYL145" s="87"/>
      <c r="UYM145" s="87"/>
      <c r="UYN145" s="87"/>
      <c r="UYO145" s="87"/>
      <c r="UYP145" s="87"/>
      <c r="UYQ145" s="87"/>
      <c r="UYR145" s="87"/>
      <c r="UYS145" s="87"/>
      <c r="UYT145" s="87"/>
      <c r="UYU145" s="87"/>
      <c r="UYV145" s="87"/>
      <c r="UYW145" s="87"/>
      <c r="UYX145" s="87"/>
      <c r="UYY145" s="87"/>
      <c r="UYZ145" s="87"/>
      <c r="UZA145" s="87"/>
      <c r="UZB145" s="87"/>
      <c r="UZC145" s="87"/>
      <c r="UZD145" s="87"/>
      <c r="UZE145" s="87"/>
      <c r="UZF145" s="87"/>
      <c r="UZG145" s="87"/>
      <c r="UZH145" s="87"/>
      <c r="UZI145" s="87"/>
      <c r="UZJ145" s="87"/>
      <c r="UZK145" s="87"/>
      <c r="UZL145" s="87"/>
      <c r="UZM145" s="87"/>
      <c r="UZN145" s="87"/>
      <c r="UZO145" s="87"/>
      <c r="UZP145" s="87"/>
      <c r="UZQ145" s="87"/>
      <c r="UZR145" s="87"/>
      <c r="UZS145" s="87"/>
      <c r="UZT145" s="87"/>
      <c r="UZU145" s="87"/>
      <c r="UZV145" s="87"/>
      <c r="UZW145" s="87"/>
      <c r="UZX145" s="87"/>
      <c r="UZY145" s="87"/>
      <c r="UZZ145" s="87"/>
      <c r="VAA145" s="87"/>
      <c r="VAB145" s="87"/>
      <c r="VAC145" s="87"/>
      <c r="VAD145" s="87"/>
      <c r="VAE145" s="87"/>
      <c r="VAF145" s="87"/>
      <c r="VAG145" s="87"/>
      <c r="VAH145" s="87"/>
      <c r="VAI145" s="87"/>
      <c r="VAJ145" s="87"/>
      <c r="VAK145" s="87"/>
      <c r="VAL145" s="87"/>
      <c r="VAM145" s="87"/>
      <c r="VAN145" s="87"/>
      <c r="VAO145" s="87"/>
      <c r="VAP145" s="87"/>
      <c r="VAQ145" s="87"/>
      <c r="VAR145" s="87"/>
      <c r="VAS145" s="87"/>
      <c r="VAT145" s="87"/>
      <c r="VAU145" s="87"/>
      <c r="VAV145" s="87"/>
      <c r="VAW145" s="87"/>
      <c r="VAX145" s="87"/>
      <c r="VAY145" s="87"/>
      <c r="VAZ145" s="87"/>
      <c r="VBA145" s="87"/>
      <c r="VBB145" s="87"/>
      <c r="VBC145" s="87"/>
      <c r="VBD145" s="87"/>
      <c r="VBE145" s="87"/>
      <c r="VBF145" s="87"/>
      <c r="VBG145" s="87"/>
      <c r="VBH145" s="87"/>
      <c r="VBI145" s="87"/>
      <c r="VBJ145" s="87"/>
      <c r="VBK145" s="87"/>
      <c r="VBL145" s="87"/>
      <c r="VBM145" s="87"/>
      <c r="VBN145" s="87"/>
      <c r="VBO145" s="87"/>
      <c r="VBP145" s="87"/>
      <c r="VBQ145" s="87"/>
      <c r="VBR145" s="87"/>
      <c r="VBS145" s="87"/>
      <c r="VBT145" s="87"/>
      <c r="VBU145" s="87"/>
      <c r="VBV145" s="87"/>
      <c r="VBW145" s="87"/>
      <c r="VBX145" s="87"/>
      <c r="VBY145" s="87"/>
      <c r="VBZ145" s="87"/>
      <c r="VCA145" s="87"/>
      <c r="VCB145" s="87"/>
      <c r="VCC145" s="87"/>
      <c r="VCD145" s="87"/>
      <c r="VCE145" s="87"/>
      <c r="VCF145" s="87"/>
      <c r="VCG145" s="87"/>
      <c r="VCH145" s="87"/>
      <c r="VCI145" s="87"/>
      <c r="VCJ145" s="87"/>
      <c r="VCK145" s="87"/>
      <c r="VCL145" s="87"/>
      <c r="VCM145" s="87"/>
      <c r="VCN145" s="87"/>
      <c r="VCO145" s="87"/>
      <c r="VCP145" s="87"/>
      <c r="VCQ145" s="87"/>
      <c r="VCR145" s="87"/>
      <c r="VCS145" s="87"/>
      <c r="VCT145" s="87"/>
      <c r="VCU145" s="87"/>
      <c r="VCV145" s="87"/>
      <c r="VCW145" s="87"/>
      <c r="VCX145" s="87"/>
      <c r="VCY145" s="87"/>
      <c r="VCZ145" s="87"/>
      <c r="VDA145" s="87"/>
      <c r="VDB145" s="87"/>
      <c r="VDC145" s="87"/>
      <c r="VDD145" s="87"/>
      <c r="VDE145" s="87"/>
      <c r="VDF145" s="87"/>
      <c r="VDG145" s="87"/>
      <c r="VDH145" s="87"/>
      <c r="VDI145" s="87"/>
      <c r="VDJ145" s="87"/>
      <c r="VDK145" s="87"/>
      <c r="VDL145" s="87"/>
      <c r="VDM145" s="87"/>
      <c r="VDN145" s="87"/>
      <c r="VDO145" s="87"/>
      <c r="VDP145" s="87"/>
      <c r="VDQ145" s="87"/>
      <c r="VDR145" s="87"/>
      <c r="VDS145" s="87"/>
      <c r="VDT145" s="87"/>
      <c r="VDU145" s="87"/>
      <c r="VDV145" s="87"/>
      <c r="VDW145" s="87"/>
      <c r="VDX145" s="87"/>
      <c r="VDY145" s="87"/>
      <c r="VDZ145" s="87"/>
      <c r="VEA145" s="87"/>
      <c r="VEB145" s="87"/>
      <c r="VEC145" s="87"/>
      <c r="VED145" s="87"/>
      <c r="VEE145" s="87"/>
      <c r="VEF145" s="87"/>
      <c r="VEG145" s="87"/>
      <c r="VEH145" s="87"/>
      <c r="VEI145" s="87"/>
      <c r="VEJ145" s="87"/>
      <c r="VEK145" s="87"/>
      <c r="VEL145" s="87"/>
      <c r="VEM145" s="87"/>
      <c r="VEN145" s="87"/>
      <c r="VEO145" s="87"/>
      <c r="VEP145" s="87"/>
      <c r="VEQ145" s="87"/>
      <c r="VER145" s="87"/>
      <c r="VES145" s="87"/>
      <c r="VET145" s="87"/>
      <c r="VEU145" s="87"/>
      <c r="VEV145" s="87"/>
      <c r="VEW145" s="87"/>
      <c r="VEX145" s="87"/>
      <c r="VEY145" s="87"/>
      <c r="VEZ145" s="87"/>
      <c r="VFA145" s="87"/>
      <c r="VFB145" s="87"/>
      <c r="VFC145" s="87"/>
      <c r="VFD145" s="87"/>
      <c r="VFE145" s="87"/>
      <c r="VFF145" s="87"/>
      <c r="VFG145" s="87"/>
      <c r="VFH145" s="87"/>
      <c r="VFI145" s="87"/>
      <c r="VFJ145" s="87"/>
      <c r="VFK145" s="87"/>
      <c r="VFL145" s="87"/>
      <c r="VFM145" s="87"/>
      <c r="VFN145" s="87"/>
      <c r="VFO145" s="87"/>
      <c r="VFP145" s="87"/>
      <c r="VFQ145" s="87"/>
      <c r="VFR145" s="87"/>
      <c r="VFS145" s="87"/>
      <c r="VFT145" s="87"/>
      <c r="VFU145" s="87"/>
      <c r="VFV145" s="87"/>
      <c r="VFW145" s="87"/>
      <c r="VFX145" s="87"/>
      <c r="VFY145" s="87"/>
      <c r="VFZ145" s="87"/>
      <c r="VGA145" s="87"/>
      <c r="VGB145" s="87"/>
      <c r="VGC145" s="87"/>
      <c r="VGD145" s="87"/>
      <c r="VGE145" s="87"/>
      <c r="VGF145" s="87"/>
      <c r="VGG145" s="87"/>
      <c r="VGH145" s="87"/>
      <c r="VGI145" s="87"/>
      <c r="VGJ145" s="87"/>
      <c r="VGK145" s="87"/>
      <c r="VGL145" s="87"/>
      <c r="VGM145" s="87"/>
      <c r="VGN145" s="87"/>
      <c r="VGO145" s="87"/>
      <c r="VGP145" s="87"/>
      <c r="VGQ145" s="87"/>
      <c r="VGR145" s="87"/>
      <c r="VGS145" s="87"/>
      <c r="VGT145" s="87"/>
      <c r="VGU145" s="87"/>
      <c r="VGV145" s="87"/>
      <c r="VGW145" s="87"/>
      <c r="VGX145" s="87"/>
      <c r="VGY145" s="87"/>
      <c r="VGZ145" s="87"/>
      <c r="VHA145" s="87"/>
      <c r="VHB145" s="87"/>
      <c r="VHC145" s="87"/>
      <c r="VHD145" s="87"/>
      <c r="VHE145" s="87"/>
      <c r="VHF145" s="87"/>
      <c r="VHG145" s="87"/>
      <c r="VHH145" s="87"/>
      <c r="VHI145" s="87"/>
      <c r="VHJ145" s="87"/>
      <c r="VHK145" s="87"/>
      <c r="VHL145" s="87"/>
      <c r="VHM145" s="87"/>
      <c r="VHN145" s="87"/>
      <c r="VHO145" s="87"/>
      <c r="VHP145" s="87"/>
      <c r="VHQ145" s="87"/>
      <c r="VHR145" s="87"/>
      <c r="VHS145" s="87"/>
      <c r="VHT145" s="87"/>
      <c r="VHU145" s="87"/>
      <c r="VHV145" s="87"/>
      <c r="VHW145" s="87"/>
      <c r="VHX145" s="87"/>
      <c r="VHY145" s="87"/>
      <c r="VHZ145" s="87"/>
      <c r="VIA145" s="87"/>
      <c r="VIB145" s="87"/>
      <c r="VIC145" s="87"/>
      <c r="VID145" s="87"/>
      <c r="VIE145" s="87"/>
      <c r="VIF145" s="87"/>
      <c r="VIG145" s="87"/>
      <c r="VIH145" s="87"/>
      <c r="VII145" s="87"/>
      <c r="VIJ145" s="87"/>
      <c r="VIK145" s="87"/>
      <c r="VIL145" s="87"/>
      <c r="VIM145" s="87"/>
      <c r="VIN145" s="87"/>
      <c r="VIO145" s="87"/>
      <c r="VIP145" s="87"/>
      <c r="VIQ145" s="87"/>
      <c r="VIR145" s="87"/>
      <c r="VIS145" s="87"/>
      <c r="VIT145" s="87"/>
      <c r="VIU145" s="87"/>
      <c r="VIV145" s="87"/>
      <c r="VIW145" s="87"/>
      <c r="VIX145" s="87"/>
      <c r="VIY145" s="87"/>
      <c r="VIZ145" s="87"/>
      <c r="VJA145" s="87"/>
      <c r="VJB145" s="87"/>
      <c r="VJC145" s="87"/>
      <c r="VJD145" s="87"/>
      <c r="VJE145" s="87"/>
      <c r="VJF145" s="87"/>
      <c r="VJG145" s="87"/>
      <c r="VJH145" s="87"/>
      <c r="VJI145" s="87"/>
      <c r="VJJ145" s="87"/>
      <c r="VJK145" s="87"/>
      <c r="VJL145" s="87"/>
      <c r="VJM145" s="87"/>
      <c r="VJN145" s="87"/>
      <c r="VJO145" s="87"/>
      <c r="VJP145" s="87"/>
      <c r="VJQ145" s="87"/>
      <c r="VJR145" s="87"/>
      <c r="VJS145" s="87"/>
      <c r="VJT145" s="87"/>
      <c r="VJU145" s="87"/>
      <c r="VJV145" s="87"/>
      <c r="VJW145" s="87"/>
      <c r="VJX145" s="87"/>
      <c r="VJY145" s="87"/>
      <c r="VJZ145" s="87"/>
      <c r="VKA145" s="87"/>
      <c r="VKB145" s="87"/>
      <c r="VKC145" s="87"/>
      <c r="VKD145" s="87"/>
      <c r="VKE145" s="87"/>
      <c r="VKF145" s="87"/>
      <c r="VKG145" s="87"/>
      <c r="VKH145" s="87"/>
      <c r="VKI145" s="87"/>
      <c r="VKJ145" s="87"/>
      <c r="VKK145" s="87"/>
      <c r="VKL145" s="87"/>
      <c r="VKM145" s="87"/>
      <c r="VKN145" s="87"/>
      <c r="VKO145" s="87"/>
      <c r="VKP145" s="87"/>
      <c r="VKQ145" s="87"/>
      <c r="VKR145" s="87"/>
      <c r="VKS145" s="87"/>
      <c r="VKT145" s="87"/>
      <c r="VKU145" s="87"/>
      <c r="VKV145" s="87"/>
      <c r="VKW145" s="87"/>
      <c r="VKX145" s="87"/>
      <c r="VKY145" s="87"/>
      <c r="VKZ145" s="87"/>
      <c r="VLA145" s="87"/>
      <c r="VLB145" s="87"/>
      <c r="VLC145" s="87"/>
      <c r="VLD145" s="87"/>
      <c r="VLE145" s="87"/>
      <c r="VLF145" s="87"/>
      <c r="VLG145" s="87"/>
      <c r="VLH145" s="87"/>
      <c r="VLI145" s="87"/>
      <c r="VLJ145" s="87"/>
      <c r="VLK145" s="87"/>
      <c r="VLL145" s="87"/>
      <c r="VLM145" s="87"/>
      <c r="VLN145" s="87"/>
      <c r="VLO145" s="87"/>
      <c r="VLP145" s="87"/>
      <c r="VLQ145" s="87"/>
      <c r="VLR145" s="87"/>
      <c r="VLS145" s="87"/>
      <c r="VLT145" s="87"/>
      <c r="VLU145" s="87"/>
      <c r="VLV145" s="87"/>
      <c r="VLW145" s="87"/>
      <c r="VLX145" s="87"/>
      <c r="VLY145" s="87"/>
      <c r="VLZ145" s="87"/>
      <c r="VMA145" s="87"/>
      <c r="VMB145" s="87"/>
      <c r="VMC145" s="87"/>
      <c r="VMD145" s="87"/>
      <c r="VME145" s="87"/>
      <c r="VMF145" s="87"/>
      <c r="VMG145" s="87"/>
      <c r="VMH145" s="87"/>
      <c r="VMI145" s="87"/>
      <c r="VMJ145" s="87"/>
      <c r="VMK145" s="87"/>
      <c r="VML145" s="87"/>
      <c r="VMM145" s="87"/>
      <c r="VMN145" s="87"/>
      <c r="VMO145" s="87"/>
      <c r="VMP145" s="87"/>
      <c r="VMQ145" s="87"/>
      <c r="VMR145" s="87"/>
      <c r="VMS145" s="87"/>
      <c r="VMT145" s="87"/>
      <c r="VMU145" s="87"/>
      <c r="VMV145" s="87"/>
      <c r="VMW145" s="87"/>
      <c r="VMX145" s="87"/>
      <c r="VMY145" s="87"/>
      <c r="VMZ145" s="87"/>
      <c r="VNA145" s="87"/>
      <c r="VNB145" s="87"/>
      <c r="VNC145" s="87"/>
      <c r="VND145" s="87"/>
      <c r="VNE145" s="87"/>
      <c r="VNF145" s="87"/>
      <c r="VNG145" s="87"/>
      <c r="VNH145" s="87"/>
      <c r="VNI145" s="87"/>
      <c r="VNJ145" s="87"/>
      <c r="VNK145" s="87"/>
      <c r="VNL145" s="87"/>
      <c r="VNM145" s="87"/>
      <c r="VNN145" s="87"/>
      <c r="VNO145" s="87"/>
      <c r="VNP145" s="87"/>
      <c r="VNQ145" s="87"/>
      <c r="VNR145" s="87"/>
      <c r="VNS145" s="87"/>
      <c r="VNT145" s="87"/>
      <c r="VNU145" s="87"/>
      <c r="VNV145" s="87"/>
      <c r="VNW145" s="87"/>
      <c r="VNX145" s="87"/>
      <c r="VNY145" s="87"/>
      <c r="VNZ145" s="87"/>
      <c r="VOA145" s="87"/>
      <c r="VOB145" s="87"/>
      <c r="VOC145" s="87"/>
      <c r="VOD145" s="87"/>
      <c r="VOE145" s="87"/>
      <c r="VOF145" s="87"/>
      <c r="VOG145" s="87"/>
      <c r="VOH145" s="87"/>
      <c r="VOI145" s="87"/>
      <c r="VOJ145" s="87"/>
      <c r="VOK145" s="87"/>
      <c r="VOL145" s="87"/>
      <c r="VOM145" s="87"/>
      <c r="VON145" s="87"/>
      <c r="VOO145" s="87"/>
      <c r="VOP145" s="87"/>
      <c r="VOQ145" s="87"/>
      <c r="VOR145" s="87"/>
      <c r="VOS145" s="87"/>
      <c r="VOT145" s="87"/>
      <c r="VOU145" s="87"/>
      <c r="VOV145" s="87"/>
      <c r="VOW145" s="87"/>
      <c r="VOX145" s="87"/>
      <c r="VOY145" s="87"/>
      <c r="VOZ145" s="87"/>
      <c r="VPA145" s="87"/>
      <c r="VPB145" s="87"/>
      <c r="VPC145" s="87"/>
      <c r="VPD145" s="87"/>
      <c r="VPE145" s="87"/>
      <c r="VPF145" s="87"/>
      <c r="VPG145" s="87"/>
      <c r="VPH145" s="87"/>
      <c r="VPI145" s="87"/>
      <c r="VPJ145" s="87"/>
      <c r="VPK145" s="87"/>
      <c r="VPL145" s="87"/>
      <c r="VPM145" s="87"/>
      <c r="VPN145" s="87"/>
      <c r="VPO145" s="87"/>
      <c r="VPP145" s="87"/>
      <c r="VPQ145" s="87"/>
      <c r="VPR145" s="87"/>
      <c r="VPS145" s="87"/>
      <c r="VPT145" s="87"/>
      <c r="VPU145" s="87"/>
      <c r="VPV145" s="87"/>
      <c r="VPW145" s="87"/>
      <c r="VPX145" s="87"/>
      <c r="VPY145" s="87"/>
      <c r="VPZ145" s="87"/>
      <c r="VQA145" s="87"/>
      <c r="VQB145" s="87"/>
      <c r="VQC145" s="87"/>
      <c r="VQD145" s="87"/>
      <c r="VQE145" s="87"/>
      <c r="VQF145" s="87"/>
      <c r="VQG145" s="87"/>
      <c r="VQH145" s="87"/>
      <c r="VQI145" s="87"/>
      <c r="VQJ145" s="87"/>
      <c r="VQK145" s="87"/>
      <c r="VQL145" s="87"/>
      <c r="VQM145" s="87"/>
      <c r="VQN145" s="87"/>
      <c r="VQO145" s="87"/>
      <c r="VQP145" s="87"/>
      <c r="VQQ145" s="87"/>
      <c r="VQR145" s="87"/>
      <c r="VQS145" s="87"/>
      <c r="VQT145" s="87"/>
      <c r="VQU145" s="87"/>
      <c r="VQV145" s="87"/>
      <c r="VQW145" s="87"/>
      <c r="VQX145" s="87"/>
      <c r="VQY145" s="87"/>
      <c r="VQZ145" s="87"/>
      <c r="VRA145" s="87"/>
      <c r="VRB145" s="87"/>
      <c r="VRC145" s="87"/>
      <c r="VRD145" s="87"/>
      <c r="VRE145" s="87"/>
      <c r="VRF145" s="87"/>
      <c r="VRG145" s="87"/>
      <c r="VRH145" s="87"/>
      <c r="VRI145" s="87"/>
      <c r="VRJ145" s="87"/>
      <c r="VRK145" s="87"/>
      <c r="VRL145" s="87"/>
      <c r="VRM145" s="87"/>
      <c r="VRN145" s="87"/>
      <c r="VRO145" s="87"/>
      <c r="VRP145" s="87"/>
      <c r="VRQ145" s="87"/>
      <c r="VRR145" s="87"/>
      <c r="VRS145" s="87"/>
      <c r="VRT145" s="87"/>
      <c r="VRU145" s="87"/>
      <c r="VRV145" s="87"/>
      <c r="VRW145" s="87"/>
      <c r="VRX145" s="87"/>
      <c r="VRY145" s="87"/>
      <c r="VRZ145" s="87"/>
      <c r="VSA145" s="87"/>
      <c r="VSB145" s="87"/>
      <c r="VSC145" s="87"/>
      <c r="VSD145" s="87"/>
      <c r="VSE145" s="87"/>
      <c r="VSF145" s="87"/>
      <c r="VSG145" s="87"/>
      <c r="VSH145" s="87"/>
      <c r="VSI145" s="87"/>
      <c r="VSJ145" s="87"/>
      <c r="VSK145" s="87"/>
      <c r="VSL145" s="87"/>
      <c r="VSM145" s="87"/>
      <c r="VSN145" s="87"/>
      <c r="VSO145" s="87"/>
      <c r="VSP145" s="87"/>
      <c r="VSQ145" s="87"/>
      <c r="VSR145" s="87"/>
      <c r="VSS145" s="87"/>
      <c r="VST145" s="87"/>
      <c r="VSU145" s="87"/>
      <c r="VSV145" s="87"/>
      <c r="VSW145" s="87"/>
      <c r="VSX145" s="87"/>
      <c r="VSY145" s="87"/>
      <c r="VSZ145" s="87"/>
      <c r="VTA145" s="87"/>
      <c r="VTB145" s="87"/>
      <c r="VTC145" s="87"/>
      <c r="VTD145" s="87"/>
      <c r="VTE145" s="87"/>
      <c r="VTF145" s="87"/>
      <c r="VTG145" s="87"/>
      <c r="VTH145" s="87"/>
      <c r="VTI145" s="87"/>
      <c r="VTJ145" s="87"/>
      <c r="VTK145" s="87"/>
      <c r="VTL145" s="87"/>
      <c r="VTM145" s="87"/>
      <c r="VTN145" s="87"/>
      <c r="VTO145" s="87"/>
      <c r="VTP145" s="87"/>
      <c r="VTQ145" s="87"/>
      <c r="VTR145" s="87"/>
      <c r="VTS145" s="87"/>
      <c r="VTT145" s="87"/>
      <c r="VTU145" s="87"/>
      <c r="VTV145" s="87"/>
      <c r="VTW145" s="87"/>
      <c r="VTX145" s="87"/>
      <c r="VTY145" s="87"/>
      <c r="VTZ145" s="87"/>
      <c r="VUA145" s="87"/>
      <c r="VUB145" s="87"/>
      <c r="VUC145" s="87"/>
      <c r="VUD145" s="87"/>
      <c r="VUE145" s="87"/>
      <c r="VUF145" s="87"/>
      <c r="VUG145" s="87"/>
      <c r="VUH145" s="87"/>
      <c r="VUI145" s="87"/>
      <c r="VUJ145" s="87"/>
      <c r="VUK145" s="87"/>
      <c r="VUL145" s="87"/>
      <c r="VUM145" s="87"/>
      <c r="VUN145" s="87"/>
      <c r="VUO145" s="87"/>
      <c r="VUP145" s="87"/>
      <c r="VUQ145" s="87"/>
      <c r="VUR145" s="87"/>
      <c r="VUS145" s="87"/>
      <c r="VUT145" s="87"/>
      <c r="VUU145" s="87"/>
      <c r="VUV145" s="87"/>
      <c r="VUW145" s="87"/>
      <c r="VUX145" s="87"/>
      <c r="VUY145" s="87"/>
      <c r="VUZ145" s="87"/>
      <c r="VVA145" s="87"/>
      <c r="VVB145" s="87"/>
      <c r="VVC145" s="87"/>
      <c r="VVD145" s="87"/>
      <c r="VVE145" s="87"/>
      <c r="VVF145" s="87"/>
      <c r="VVG145" s="87"/>
      <c r="VVH145" s="87"/>
      <c r="VVI145" s="87"/>
      <c r="VVJ145" s="87"/>
      <c r="VVK145" s="87"/>
      <c r="VVL145" s="87"/>
      <c r="VVM145" s="87"/>
      <c r="VVN145" s="87"/>
      <c r="VVO145" s="87"/>
      <c r="VVP145" s="87"/>
      <c r="VVQ145" s="87"/>
      <c r="VVR145" s="87"/>
      <c r="VVS145" s="87"/>
      <c r="VVT145" s="87"/>
      <c r="VVU145" s="87"/>
      <c r="VVV145" s="87"/>
      <c r="VVW145" s="87"/>
      <c r="VVX145" s="87"/>
      <c r="VVY145" s="87"/>
      <c r="VVZ145" s="87"/>
      <c r="VWA145" s="87"/>
      <c r="VWB145" s="87"/>
      <c r="VWC145" s="87"/>
      <c r="VWD145" s="87"/>
      <c r="VWE145" s="87"/>
      <c r="VWF145" s="87"/>
      <c r="VWG145" s="87"/>
      <c r="VWH145" s="87"/>
      <c r="VWI145" s="87"/>
      <c r="VWJ145" s="87"/>
      <c r="VWK145" s="87"/>
      <c r="VWL145" s="87"/>
      <c r="VWM145" s="87"/>
      <c r="VWN145" s="87"/>
      <c r="VWO145" s="87"/>
      <c r="VWP145" s="87"/>
      <c r="VWQ145" s="87"/>
      <c r="VWR145" s="87"/>
      <c r="VWS145" s="87"/>
      <c r="VWT145" s="87"/>
      <c r="VWU145" s="87"/>
      <c r="VWV145" s="87"/>
      <c r="VWW145" s="87"/>
      <c r="VWX145" s="87"/>
      <c r="VWY145" s="87"/>
      <c r="VWZ145" s="87"/>
      <c r="VXA145" s="87"/>
      <c r="VXB145" s="87"/>
      <c r="VXC145" s="87"/>
      <c r="VXD145" s="87"/>
      <c r="VXE145" s="87"/>
      <c r="VXF145" s="87"/>
      <c r="VXG145" s="87"/>
      <c r="VXH145" s="87"/>
      <c r="VXI145" s="87"/>
      <c r="VXJ145" s="87"/>
      <c r="VXK145" s="87"/>
      <c r="VXL145" s="87"/>
      <c r="VXM145" s="87"/>
      <c r="VXN145" s="87"/>
      <c r="VXO145" s="87"/>
      <c r="VXP145" s="87"/>
      <c r="VXQ145" s="87"/>
      <c r="VXR145" s="87"/>
      <c r="VXS145" s="87"/>
      <c r="VXT145" s="87"/>
      <c r="VXU145" s="87"/>
      <c r="VXV145" s="87"/>
      <c r="VXW145" s="87"/>
      <c r="VXX145" s="87"/>
      <c r="VXY145" s="87"/>
      <c r="VXZ145" s="87"/>
      <c r="VYA145" s="87"/>
      <c r="VYB145" s="87"/>
      <c r="VYC145" s="87"/>
      <c r="VYD145" s="87"/>
      <c r="VYE145" s="87"/>
      <c r="VYF145" s="87"/>
      <c r="VYG145" s="87"/>
      <c r="VYH145" s="87"/>
      <c r="VYI145" s="87"/>
      <c r="VYJ145" s="87"/>
      <c r="VYK145" s="87"/>
      <c r="VYL145" s="87"/>
      <c r="VYM145" s="87"/>
      <c r="VYN145" s="87"/>
      <c r="VYO145" s="87"/>
      <c r="VYP145" s="87"/>
      <c r="VYQ145" s="87"/>
      <c r="VYR145" s="87"/>
      <c r="VYS145" s="87"/>
      <c r="VYT145" s="87"/>
      <c r="VYU145" s="87"/>
      <c r="VYV145" s="87"/>
      <c r="VYW145" s="87"/>
      <c r="VYX145" s="87"/>
      <c r="VYY145" s="87"/>
      <c r="VYZ145" s="87"/>
      <c r="VZA145" s="87"/>
      <c r="VZB145" s="87"/>
      <c r="VZC145" s="87"/>
      <c r="VZD145" s="87"/>
      <c r="VZE145" s="87"/>
      <c r="VZF145" s="87"/>
      <c r="VZG145" s="87"/>
      <c r="VZH145" s="87"/>
      <c r="VZI145" s="87"/>
      <c r="VZJ145" s="87"/>
      <c r="VZK145" s="87"/>
      <c r="VZL145" s="87"/>
      <c r="VZM145" s="87"/>
      <c r="VZN145" s="87"/>
      <c r="VZO145" s="87"/>
      <c r="VZP145" s="87"/>
      <c r="VZQ145" s="87"/>
      <c r="VZR145" s="87"/>
      <c r="VZS145" s="87"/>
      <c r="VZT145" s="87"/>
      <c r="VZU145" s="87"/>
      <c r="VZV145" s="87"/>
      <c r="VZW145" s="87"/>
      <c r="VZX145" s="87"/>
      <c r="VZY145" s="87"/>
      <c r="VZZ145" s="87"/>
      <c r="WAA145" s="87"/>
      <c r="WAB145" s="87"/>
      <c r="WAC145" s="87"/>
      <c r="WAD145" s="87"/>
      <c r="WAE145" s="87"/>
      <c r="WAF145" s="87"/>
      <c r="WAG145" s="87"/>
      <c r="WAH145" s="87"/>
      <c r="WAI145" s="87"/>
      <c r="WAJ145" s="87"/>
      <c r="WAK145" s="87"/>
      <c r="WAL145" s="87"/>
      <c r="WAM145" s="87"/>
      <c r="WAN145" s="87"/>
      <c r="WAO145" s="87"/>
      <c r="WAP145" s="87"/>
      <c r="WAQ145" s="87"/>
      <c r="WAR145" s="87"/>
      <c r="WAS145" s="87"/>
      <c r="WAT145" s="87"/>
      <c r="WAU145" s="87"/>
      <c r="WAV145" s="87"/>
      <c r="WAW145" s="87"/>
      <c r="WAX145" s="87"/>
      <c r="WAY145" s="87"/>
      <c r="WAZ145" s="87"/>
      <c r="WBA145" s="87"/>
      <c r="WBB145" s="87"/>
      <c r="WBC145" s="87"/>
      <c r="WBD145" s="87"/>
      <c r="WBE145" s="87"/>
      <c r="WBF145" s="87"/>
      <c r="WBG145" s="87"/>
      <c r="WBH145" s="87"/>
      <c r="WBI145" s="87"/>
      <c r="WBJ145" s="87"/>
      <c r="WBK145" s="87"/>
      <c r="WBL145" s="87"/>
      <c r="WBM145" s="87"/>
      <c r="WBN145" s="87"/>
      <c r="WBO145" s="87"/>
      <c r="WBP145" s="87"/>
      <c r="WBQ145" s="87"/>
      <c r="WBR145" s="87"/>
      <c r="WBS145" s="87"/>
      <c r="WBT145" s="87"/>
      <c r="WBU145" s="87"/>
      <c r="WBV145" s="87"/>
      <c r="WBW145" s="87"/>
      <c r="WBX145" s="87"/>
      <c r="WBY145" s="87"/>
      <c r="WBZ145" s="87"/>
      <c r="WCA145" s="87"/>
      <c r="WCB145" s="87"/>
      <c r="WCC145" s="87"/>
      <c r="WCD145" s="87"/>
      <c r="WCE145" s="87"/>
      <c r="WCF145" s="87"/>
      <c r="WCG145" s="87"/>
      <c r="WCH145" s="87"/>
      <c r="WCI145" s="87"/>
      <c r="WCJ145" s="87"/>
      <c r="WCK145" s="87"/>
      <c r="WCL145" s="87"/>
      <c r="WCM145" s="87"/>
      <c r="WCN145" s="87"/>
      <c r="WCO145" s="87"/>
      <c r="WCP145" s="87"/>
      <c r="WCQ145" s="87"/>
      <c r="WCR145" s="87"/>
      <c r="WCS145" s="87"/>
      <c r="WCT145" s="87"/>
      <c r="WCU145" s="87"/>
      <c r="WCV145" s="87"/>
      <c r="WCW145" s="87"/>
      <c r="WCX145" s="87"/>
      <c r="WCY145" s="87"/>
      <c r="WCZ145" s="87"/>
      <c r="WDA145" s="87"/>
      <c r="WDB145" s="87"/>
      <c r="WDC145" s="87"/>
      <c r="WDD145" s="87"/>
      <c r="WDE145" s="87"/>
      <c r="WDF145" s="87"/>
      <c r="WDG145" s="87"/>
      <c r="WDH145" s="87"/>
      <c r="WDI145" s="87"/>
      <c r="WDJ145" s="87"/>
      <c r="WDK145" s="87"/>
      <c r="WDL145" s="87"/>
      <c r="WDM145" s="87"/>
      <c r="WDN145" s="87"/>
      <c r="WDO145" s="87"/>
      <c r="WDP145" s="87"/>
      <c r="WDQ145" s="87"/>
      <c r="WDR145" s="87"/>
      <c r="WDS145" s="87"/>
      <c r="WDT145" s="87"/>
      <c r="WDU145" s="87"/>
      <c r="WDV145" s="87"/>
      <c r="WDW145" s="87"/>
      <c r="WDX145" s="87"/>
      <c r="WDY145" s="87"/>
      <c r="WDZ145" s="87"/>
      <c r="WEA145" s="87"/>
      <c r="WEB145" s="87"/>
      <c r="WEC145" s="87"/>
      <c r="WED145" s="87"/>
      <c r="WEE145" s="87"/>
      <c r="WEF145" s="87"/>
      <c r="WEG145" s="87"/>
      <c r="WEH145" s="87"/>
      <c r="WEI145" s="87"/>
      <c r="WEJ145" s="87"/>
      <c r="WEK145" s="87"/>
      <c r="WEL145" s="87"/>
      <c r="WEM145" s="87"/>
      <c r="WEN145" s="87"/>
      <c r="WEO145" s="87"/>
      <c r="WEP145" s="87"/>
      <c r="WEQ145" s="87"/>
      <c r="WER145" s="87"/>
      <c r="WES145" s="87"/>
      <c r="WET145" s="87"/>
      <c r="WEU145" s="87"/>
      <c r="WEV145" s="87"/>
      <c r="WEW145" s="87"/>
      <c r="WEX145" s="87"/>
      <c r="WEY145" s="87"/>
      <c r="WEZ145" s="87"/>
      <c r="WFA145" s="87"/>
      <c r="WFB145" s="87"/>
      <c r="WFC145" s="87"/>
      <c r="WFD145" s="87"/>
      <c r="WFE145" s="87"/>
      <c r="WFF145" s="87"/>
      <c r="WFG145" s="87"/>
      <c r="WFH145" s="87"/>
      <c r="WFI145" s="87"/>
      <c r="WFJ145" s="87"/>
      <c r="WFK145" s="87"/>
      <c r="WFL145" s="87"/>
      <c r="WFM145" s="87"/>
      <c r="WFN145" s="87"/>
      <c r="WFO145" s="87"/>
      <c r="WFP145" s="87"/>
      <c r="WFQ145" s="87"/>
      <c r="WFR145" s="87"/>
      <c r="WFS145" s="87"/>
      <c r="WFT145" s="87"/>
      <c r="WFU145" s="87"/>
      <c r="WFV145" s="87"/>
      <c r="WFW145" s="87"/>
      <c r="WFX145" s="87"/>
      <c r="WFY145" s="87"/>
      <c r="WFZ145" s="87"/>
      <c r="WGA145" s="87"/>
      <c r="WGB145" s="87"/>
      <c r="WGC145" s="87"/>
      <c r="WGD145" s="87"/>
      <c r="WGE145" s="87"/>
      <c r="WGF145" s="87"/>
      <c r="WGG145" s="87"/>
      <c r="WGH145" s="87"/>
      <c r="WGI145" s="87"/>
      <c r="WGJ145" s="87"/>
      <c r="WGK145" s="87"/>
      <c r="WGL145" s="87"/>
      <c r="WGM145" s="87"/>
      <c r="WGN145" s="87"/>
      <c r="WGO145" s="87"/>
      <c r="WGP145" s="87"/>
      <c r="WGQ145" s="87"/>
      <c r="WGR145" s="87"/>
      <c r="WGS145" s="87"/>
      <c r="WGT145" s="87"/>
      <c r="WGU145" s="87"/>
      <c r="WGV145" s="87"/>
      <c r="WGW145" s="87"/>
      <c r="WGX145" s="87"/>
      <c r="WGY145" s="87"/>
      <c r="WGZ145" s="87"/>
      <c r="WHA145" s="87"/>
      <c r="WHB145" s="87"/>
      <c r="WHC145" s="87"/>
      <c r="WHD145" s="87"/>
      <c r="WHE145" s="87"/>
      <c r="WHF145" s="87"/>
      <c r="WHG145" s="87"/>
      <c r="WHH145" s="87"/>
      <c r="WHI145" s="87"/>
      <c r="WHJ145" s="87"/>
      <c r="WHK145" s="87"/>
      <c r="WHL145" s="87"/>
      <c r="WHM145" s="87"/>
      <c r="WHN145" s="87"/>
      <c r="WHO145" s="87"/>
      <c r="WHP145" s="87"/>
      <c r="WHQ145" s="87"/>
      <c r="WHR145" s="87"/>
      <c r="WHS145" s="87"/>
      <c r="WHT145" s="87"/>
      <c r="WHU145" s="87"/>
      <c r="WHV145" s="87"/>
      <c r="WHW145" s="87"/>
      <c r="WHX145" s="87"/>
      <c r="WHY145" s="87"/>
      <c r="WHZ145" s="87"/>
      <c r="WIA145" s="87"/>
      <c r="WIB145" s="87"/>
      <c r="WIC145" s="87"/>
      <c r="WID145" s="87"/>
      <c r="WIE145" s="87"/>
      <c r="WIF145" s="87"/>
      <c r="WIG145" s="87"/>
      <c r="WIH145" s="87"/>
      <c r="WII145" s="87"/>
      <c r="WIJ145" s="87"/>
      <c r="WIK145" s="87"/>
      <c r="WIL145" s="87"/>
      <c r="WIM145" s="87"/>
      <c r="WIN145" s="87"/>
      <c r="WIO145" s="87"/>
      <c r="WIP145" s="87"/>
      <c r="WIQ145" s="87"/>
      <c r="WIR145" s="87"/>
      <c r="WIS145" s="87"/>
      <c r="WIT145" s="87"/>
      <c r="WIU145" s="87"/>
      <c r="WIV145" s="87"/>
      <c r="WIW145" s="87"/>
      <c r="WIX145" s="87"/>
      <c r="WIY145" s="87"/>
      <c r="WIZ145" s="87"/>
      <c r="WJA145" s="87"/>
      <c r="WJB145" s="87"/>
      <c r="WJC145" s="87"/>
      <c r="WJD145" s="87"/>
      <c r="WJE145" s="87"/>
      <c r="WJF145" s="87"/>
      <c r="WJG145" s="87"/>
      <c r="WJH145" s="87"/>
      <c r="WJI145" s="87"/>
      <c r="WJJ145" s="87"/>
      <c r="WJK145" s="87"/>
      <c r="WJL145" s="87"/>
      <c r="WJM145" s="87"/>
      <c r="WJN145" s="87"/>
      <c r="WJO145" s="87"/>
      <c r="WJP145" s="87"/>
      <c r="WJQ145" s="87"/>
      <c r="WJR145" s="87"/>
      <c r="WJS145" s="87"/>
      <c r="WJT145" s="87"/>
      <c r="WJU145" s="87"/>
      <c r="WJV145" s="87"/>
      <c r="WJW145" s="87"/>
      <c r="WJX145" s="87"/>
      <c r="WJY145" s="87"/>
      <c r="WJZ145" s="87"/>
      <c r="WKA145" s="87"/>
      <c r="WKB145" s="87"/>
      <c r="WKC145" s="87"/>
      <c r="WKD145" s="87"/>
      <c r="WKE145" s="87"/>
      <c r="WKF145" s="87"/>
      <c r="WKG145" s="87"/>
      <c r="WKH145" s="87"/>
      <c r="WKI145" s="87"/>
      <c r="WKJ145" s="87"/>
      <c r="WKK145" s="87"/>
      <c r="WKL145" s="87"/>
      <c r="WKM145" s="87"/>
      <c r="WKN145" s="87"/>
      <c r="WKO145" s="87"/>
      <c r="WKP145" s="87"/>
      <c r="WKQ145" s="87"/>
      <c r="WKR145" s="87"/>
      <c r="WKS145" s="87"/>
      <c r="WKT145" s="87"/>
      <c r="WKU145" s="87"/>
      <c r="WKV145" s="87"/>
      <c r="WKW145" s="87"/>
      <c r="WKX145" s="87"/>
      <c r="WKY145" s="87"/>
      <c r="WKZ145" s="87"/>
      <c r="WLA145" s="87"/>
      <c r="WLB145" s="87"/>
      <c r="WLC145" s="87"/>
      <c r="WLD145" s="87"/>
      <c r="WLE145" s="87"/>
      <c r="WLF145" s="87"/>
      <c r="WLG145" s="87"/>
      <c r="WLH145" s="87"/>
      <c r="WLI145" s="87"/>
      <c r="WLJ145" s="87"/>
      <c r="WLK145" s="87"/>
      <c r="WLL145" s="87"/>
      <c r="WLM145" s="87"/>
      <c r="WLN145" s="87"/>
      <c r="WLO145" s="87"/>
      <c r="WLP145" s="87"/>
      <c r="WLQ145" s="87"/>
      <c r="WLR145" s="87"/>
      <c r="WLS145" s="87"/>
      <c r="WLT145" s="87"/>
      <c r="WLU145" s="87"/>
      <c r="WLV145" s="87"/>
      <c r="WLW145" s="87"/>
      <c r="WLX145" s="87"/>
      <c r="WLY145" s="87"/>
      <c r="WLZ145" s="87"/>
      <c r="WMA145" s="87"/>
      <c r="WMB145" s="87"/>
      <c r="WMC145" s="87"/>
      <c r="WMD145" s="87"/>
      <c r="WME145" s="87"/>
      <c r="WMF145" s="87"/>
      <c r="WMG145" s="87"/>
      <c r="WMH145" s="87"/>
      <c r="WMI145" s="87"/>
      <c r="WMJ145" s="87"/>
      <c r="WMK145" s="87"/>
      <c r="WML145" s="87"/>
      <c r="WMM145" s="87"/>
      <c r="WMN145" s="87"/>
      <c r="WMO145" s="87"/>
      <c r="WMP145" s="87"/>
      <c r="WMQ145" s="87"/>
      <c r="WMR145" s="87"/>
      <c r="WMS145" s="87"/>
      <c r="WMT145" s="87"/>
      <c r="WMU145" s="87"/>
      <c r="WMV145" s="87"/>
      <c r="WMW145" s="87"/>
      <c r="WMX145" s="87"/>
      <c r="WMY145" s="87"/>
      <c r="WMZ145" s="87"/>
      <c r="WNA145" s="87"/>
      <c r="WNB145" s="87"/>
      <c r="WNC145" s="87"/>
      <c r="WND145" s="87"/>
      <c r="WNE145" s="87"/>
      <c r="WNF145" s="87"/>
      <c r="WNG145" s="87"/>
      <c r="WNH145" s="87"/>
      <c r="WNI145" s="87"/>
      <c r="WNJ145" s="87"/>
      <c r="WNK145" s="87"/>
      <c r="WNL145" s="87"/>
      <c r="WNM145" s="87"/>
      <c r="WNN145" s="87"/>
      <c r="WNO145" s="87"/>
      <c r="WNP145" s="87"/>
      <c r="WNQ145" s="87"/>
      <c r="WNR145" s="87"/>
      <c r="WNS145" s="87"/>
      <c r="WNT145" s="87"/>
      <c r="WNU145" s="87"/>
      <c r="WNV145" s="87"/>
      <c r="WNW145" s="87"/>
      <c r="WNX145" s="87"/>
      <c r="WNY145" s="87"/>
      <c r="WNZ145" s="87"/>
      <c r="WOA145" s="87"/>
      <c r="WOB145" s="87"/>
      <c r="WOC145" s="87"/>
      <c r="WOD145" s="87"/>
      <c r="WOE145" s="87"/>
      <c r="WOF145" s="87"/>
      <c r="WOG145" s="87"/>
      <c r="WOH145" s="87"/>
      <c r="WOI145" s="87"/>
      <c r="WOJ145" s="87"/>
      <c r="WOK145" s="87"/>
      <c r="WOL145" s="87"/>
      <c r="WOM145" s="87"/>
      <c r="WON145" s="87"/>
      <c r="WOO145" s="87"/>
      <c r="WOP145" s="87"/>
      <c r="WOQ145" s="87"/>
      <c r="WOR145" s="87"/>
      <c r="WOS145" s="87"/>
      <c r="WOT145" s="87"/>
      <c r="WOU145" s="87"/>
      <c r="WOV145" s="87"/>
      <c r="WOW145" s="87"/>
      <c r="WOX145" s="87"/>
      <c r="WOY145" s="87"/>
      <c r="WOZ145" s="87"/>
      <c r="WPA145" s="87"/>
      <c r="WPB145" s="87"/>
      <c r="WPC145" s="87"/>
      <c r="WPD145" s="87"/>
      <c r="WPE145" s="87"/>
      <c r="WPF145" s="87"/>
      <c r="WPG145" s="87"/>
      <c r="WPH145" s="87"/>
      <c r="WPI145" s="87"/>
      <c r="WPJ145" s="87"/>
      <c r="WPK145" s="87"/>
      <c r="WPL145" s="87"/>
      <c r="WPM145" s="87"/>
      <c r="WPN145" s="87"/>
      <c r="WPO145" s="87"/>
      <c r="WPP145" s="87"/>
      <c r="WPQ145" s="87"/>
      <c r="WPR145" s="87"/>
      <c r="WPS145" s="87"/>
      <c r="WPT145" s="87"/>
      <c r="WPU145" s="87"/>
      <c r="WPV145" s="87"/>
      <c r="WPW145" s="87"/>
      <c r="WPX145" s="87"/>
      <c r="WPY145" s="87"/>
      <c r="WPZ145" s="87"/>
      <c r="WQA145" s="87"/>
      <c r="WQB145" s="87"/>
      <c r="WQC145" s="87"/>
      <c r="WQD145" s="87"/>
      <c r="WQE145" s="87"/>
      <c r="WQF145" s="87"/>
      <c r="WQG145" s="87"/>
      <c r="WQH145" s="87"/>
      <c r="WQI145" s="87"/>
      <c r="WQJ145" s="87"/>
      <c r="WQK145" s="87"/>
      <c r="WQL145" s="87"/>
      <c r="WQM145" s="87"/>
      <c r="WQN145" s="87"/>
      <c r="WQO145" s="87"/>
      <c r="WQP145" s="87"/>
      <c r="WQQ145" s="87"/>
      <c r="WQR145" s="87"/>
      <c r="WQS145" s="87"/>
      <c r="WQT145" s="87"/>
      <c r="WQU145" s="87"/>
      <c r="WQV145" s="87"/>
      <c r="WQW145" s="87"/>
      <c r="WQX145" s="87"/>
      <c r="WQY145" s="87"/>
      <c r="WQZ145" s="87"/>
      <c r="WRA145" s="87"/>
      <c r="WRB145" s="87"/>
      <c r="WRC145" s="87"/>
      <c r="WRD145" s="87"/>
      <c r="WRE145" s="87"/>
      <c r="WRF145" s="87"/>
      <c r="WRG145" s="87"/>
      <c r="WRH145" s="87"/>
      <c r="WRI145" s="87"/>
      <c r="WRJ145" s="87"/>
      <c r="WRK145" s="87"/>
      <c r="WRL145" s="87"/>
      <c r="WRM145" s="87"/>
      <c r="WRN145" s="87"/>
      <c r="WRO145" s="87"/>
      <c r="WRP145" s="87"/>
      <c r="WRQ145" s="87"/>
      <c r="WRR145" s="87"/>
      <c r="WRS145" s="87"/>
      <c r="WRT145" s="87"/>
      <c r="WRU145" s="87"/>
      <c r="WRV145" s="87"/>
      <c r="WRW145" s="87"/>
      <c r="WRX145" s="87"/>
      <c r="WRY145" s="87"/>
      <c r="WRZ145" s="87"/>
      <c r="WSA145" s="87"/>
      <c r="WSB145" s="87"/>
      <c r="WSC145" s="87"/>
      <c r="WSD145" s="87"/>
      <c r="WSE145" s="87"/>
      <c r="WSF145" s="87"/>
      <c r="WSG145" s="87"/>
      <c r="WSH145" s="87"/>
      <c r="WSI145" s="87"/>
      <c r="WSJ145" s="87"/>
      <c r="WSK145" s="87"/>
      <c r="WSL145" s="87"/>
      <c r="WSM145" s="87"/>
      <c r="WSN145" s="87"/>
      <c r="WSO145" s="87"/>
      <c r="WSP145" s="87"/>
      <c r="WSQ145" s="87"/>
      <c r="WSR145" s="87"/>
      <c r="WSS145" s="87"/>
      <c r="WST145" s="87"/>
      <c r="WSU145" s="87"/>
      <c r="WSV145" s="87"/>
      <c r="WSW145" s="87"/>
      <c r="WSX145" s="87"/>
      <c r="WSY145" s="87"/>
      <c r="WSZ145" s="87"/>
      <c r="WTA145" s="87"/>
      <c r="WTB145" s="87"/>
      <c r="WTC145" s="87"/>
      <c r="WTD145" s="87"/>
      <c r="WTE145" s="87"/>
      <c r="WTF145" s="87"/>
      <c r="WTG145" s="87"/>
      <c r="WTH145" s="87"/>
      <c r="WTI145" s="87"/>
      <c r="WTJ145" s="87"/>
      <c r="WTK145" s="87"/>
      <c r="WTL145" s="87"/>
      <c r="WTM145" s="87"/>
      <c r="WTN145" s="87"/>
      <c r="WTO145" s="87"/>
      <c r="WTP145" s="87"/>
      <c r="WTQ145" s="87"/>
      <c r="WTR145" s="87"/>
      <c r="WTS145" s="87"/>
      <c r="WTT145" s="87"/>
      <c r="WTU145" s="87"/>
      <c r="WTV145" s="87"/>
      <c r="WTW145" s="87"/>
      <c r="WTX145" s="87"/>
      <c r="WTY145" s="87"/>
      <c r="WTZ145" s="87"/>
      <c r="WUA145" s="87"/>
      <c r="WUB145" s="87"/>
      <c r="WUC145" s="87"/>
      <c r="WUD145" s="87"/>
      <c r="WUE145" s="87"/>
      <c r="WUF145" s="87"/>
      <c r="WUG145" s="87"/>
      <c r="WUH145" s="87"/>
      <c r="WUI145" s="87"/>
      <c r="WUJ145" s="87"/>
      <c r="WUK145" s="87"/>
      <c r="WUL145" s="87"/>
      <c r="WUM145" s="87"/>
      <c r="WUN145" s="87"/>
      <c r="WUO145" s="87"/>
      <c r="WUP145" s="87"/>
      <c r="WUQ145" s="87"/>
      <c r="WUR145" s="87"/>
      <c r="WUS145" s="87"/>
      <c r="WUT145" s="87"/>
      <c r="WUU145" s="87"/>
      <c r="WUV145" s="87"/>
      <c r="WUW145" s="87"/>
      <c r="WUX145" s="87"/>
      <c r="WUY145" s="87"/>
      <c r="WUZ145" s="87"/>
      <c r="WVA145" s="87"/>
      <c r="WVB145" s="87"/>
      <c r="WVC145" s="87"/>
      <c r="WVD145" s="87"/>
      <c r="WVE145" s="87"/>
      <c r="WVF145" s="87"/>
      <c r="WVG145" s="87"/>
      <c r="WVH145" s="87"/>
      <c r="WVI145" s="87"/>
      <c r="WVJ145" s="87"/>
      <c r="WVK145" s="87"/>
      <c r="WVL145" s="87"/>
      <c r="WVM145" s="87"/>
      <c r="WVN145" s="87"/>
      <c r="WVO145" s="87"/>
      <c r="WVP145" s="87"/>
      <c r="WVQ145" s="87"/>
      <c r="WVR145" s="87"/>
      <c r="WVS145" s="87"/>
      <c r="WVT145" s="87"/>
      <c r="WVU145" s="87"/>
      <c r="WVV145" s="87"/>
      <c r="WVW145" s="87"/>
      <c r="WVX145" s="87"/>
      <c r="WVY145" s="87"/>
      <c r="WVZ145" s="87"/>
      <c r="WWA145" s="87"/>
      <c r="WWB145" s="87"/>
      <c r="WWC145" s="87"/>
      <c r="WWD145" s="87"/>
      <c r="WWE145" s="87"/>
      <c r="WWF145" s="87"/>
      <c r="WWG145" s="87"/>
      <c r="WWH145" s="87"/>
      <c r="WWI145" s="87"/>
      <c r="WWJ145" s="87"/>
      <c r="WWK145" s="87"/>
      <c r="WWL145" s="87"/>
      <c r="WWM145" s="87"/>
      <c r="WWN145" s="87"/>
      <c r="WWO145" s="87"/>
      <c r="WWP145" s="87"/>
      <c r="WWQ145" s="87"/>
      <c r="WWR145" s="87"/>
      <c r="WWS145" s="87"/>
      <c r="WWT145" s="87"/>
      <c r="WWU145" s="87"/>
      <c r="WWV145" s="87"/>
      <c r="WWW145" s="87"/>
      <c r="WWX145" s="87"/>
      <c r="WWY145" s="87"/>
      <c r="WWZ145" s="87"/>
      <c r="WXA145" s="87"/>
      <c r="WXB145" s="87"/>
      <c r="WXC145" s="87"/>
      <c r="WXD145" s="87"/>
      <c r="WXE145" s="87"/>
      <c r="WXF145" s="87"/>
      <c r="WXG145" s="87"/>
      <c r="WXH145" s="87"/>
      <c r="WXI145" s="87"/>
      <c r="WXJ145" s="87"/>
      <c r="WXK145" s="87"/>
      <c r="WXL145" s="87"/>
      <c r="WXM145" s="87"/>
      <c r="WXN145" s="87"/>
      <c r="WXO145" s="87"/>
      <c r="WXP145" s="87"/>
      <c r="WXQ145" s="87"/>
      <c r="WXR145" s="87"/>
      <c r="WXS145" s="87"/>
      <c r="WXT145" s="87"/>
      <c r="WXU145" s="87"/>
      <c r="WXV145" s="87"/>
      <c r="WXW145" s="87"/>
      <c r="WXX145" s="87"/>
      <c r="WXY145" s="87"/>
      <c r="WXZ145" s="87"/>
      <c r="WYA145" s="87"/>
      <c r="WYB145" s="87"/>
      <c r="WYC145" s="87"/>
      <c r="WYD145" s="87"/>
      <c r="WYE145" s="87"/>
      <c r="WYF145" s="87"/>
      <c r="WYG145" s="87"/>
      <c r="WYH145" s="87"/>
      <c r="WYI145" s="87"/>
      <c r="WYJ145" s="87"/>
      <c r="WYK145" s="87"/>
      <c r="WYL145" s="87"/>
      <c r="WYM145" s="87"/>
      <c r="WYN145" s="87"/>
      <c r="WYO145" s="87"/>
      <c r="WYP145" s="87"/>
      <c r="WYQ145" s="87"/>
      <c r="WYR145" s="87"/>
      <c r="WYS145" s="87"/>
      <c r="WYT145" s="87"/>
      <c r="WYU145" s="87"/>
      <c r="WYV145" s="87"/>
      <c r="WYW145" s="87"/>
      <c r="WYX145" s="87"/>
      <c r="WYY145" s="87"/>
      <c r="WYZ145" s="87"/>
      <c r="WZA145" s="87"/>
      <c r="WZB145" s="87"/>
      <c r="WZC145" s="87"/>
      <c r="WZD145" s="87"/>
      <c r="WZE145" s="87"/>
      <c r="WZF145" s="87"/>
      <c r="WZG145" s="87"/>
      <c r="WZH145" s="87"/>
      <c r="WZI145" s="87"/>
      <c r="WZJ145" s="87"/>
      <c r="WZK145" s="87"/>
      <c r="WZL145" s="87"/>
      <c r="WZM145" s="87"/>
      <c r="WZN145" s="87"/>
      <c r="WZO145" s="87"/>
      <c r="WZP145" s="87"/>
      <c r="WZQ145" s="87"/>
      <c r="WZR145" s="87"/>
      <c r="WZS145" s="87"/>
      <c r="WZT145" s="87"/>
      <c r="WZU145" s="87"/>
      <c r="WZV145" s="87"/>
      <c r="WZW145" s="87"/>
      <c r="WZX145" s="87"/>
      <c r="WZY145" s="87"/>
      <c r="WZZ145" s="87"/>
      <c r="XAA145" s="87"/>
      <c r="XAB145" s="87"/>
      <c r="XAC145" s="87"/>
      <c r="XAD145" s="87"/>
      <c r="XAE145" s="87"/>
      <c r="XAF145" s="87"/>
      <c r="XAG145" s="87"/>
      <c r="XAH145" s="87"/>
      <c r="XAI145" s="87"/>
      <c r="XAJ145" s="87"/>
      <c r="XAK145" s="87"/>
      <c r="XAL145" s="87"/>
      <c r="XAM145" s="87"/>
      <c r="XAN145" s="87"/>
      <c r="XAO145" s="87"/>
      <c r="XAP145" s="87"/>
      <c r="XAQ145" s="87"/>
      <c r="XAR145" s="87"/>
      <c r="XAS145" s="87"/>
      <c r="XAT145" s="87"/>
      <c r="XAU145" s="87"/>
      <c r="XAV145" s="87"/>
      <c r="XAW145" s="87"/>
      <c r="XAX145" s="87"/>
      <c r="XAY145" s="87"/>
      <c r="XAZ145" s="87"/>
      <c r="XBA145" s="87"/>
      <c r="XBB145" s="87"/>
      <c r="XBC145" s="87"/>
      <c r="XBD145" s="87"/>
      <c r="XBE145" s="87"/>
      <c r="XBF145" s="87"/>
      <c r="XBG145" s="87"/>
      <c r="XBH145" s="87"/>
      <c r="XBI145" s="87"/>
      <c r="XBJ145" s="87"/>
      <c r="XBK145" s="87"/>
      <c r="XBL145" s="87"/>
      <c r="XBM145" s="87"/>
      <c r="XBN145" s="87"/>
      <c r="XBO145" s="87"/>
      <c r="XBP145" s="87"/>
      <c r="XBQ145" s="87"/>
      <c r="XBR145" s="87"/>
      <c r="XBS145" s="87"/>
      <c r="XBT145" s="87"/>
      <c r="XBU145" s="87"/>
      <c r="XBV145" s="87"/>
      <c r="XBW145" s="87"/>
      <c r="XBX145" s="87"/>
      <c r="XBY145" s="87"/>
      <c r="XBZ145" s="87"/>
      <c r="XCA145" s="87"/>
      <c r="XCB145" s="87"/>
      <c r="XCC145" s="87"/>
      <c r="XCD145" s="87"/>
      <c r="XCE145" s="87"/>
      <c r="XCF145" s="87"/>
      <c r="XCG145" s="87"/>
      <c r="XCH145" s="87"/>
      <c r="XCI145" s="87"/>
      <c r="XCJ145" s="87"/>
      <c r="XCK145" s="87"/>
      <c r="XCL145" s="87"/>
      <c r="XCM145" s="87"/>
      <c r="XCN145" s="87"/>
      <c r="XCO145" s="87"/>
      <c r="XCP145" s="87"/>
      <c r="XCQ145" s="87"/>
      <c r="XCR145" s="87"/>
      <c r="XCS145" s="87"/>
      <c r="XCT145" s="87"/>
      <c r="XCU145" s="87"/>
      <c r="XCV145" s="87"/>
      <c r="XCW145" s="87"/>
      <c r="XCX145" s="87"/>
      <c r="XCY145" s="87"/>
      <c r="XCZ145" s="87"/>
      <c r="XDA145" s="87"/>
      <c r="XDB145" s="87"/>
      <c r="XDC145" s="87"/>
      <c r="XDD145" s="87"/>
      <c r="XDE145" s="87"/>
      <c r="XDF145" s="87"/>
      <c r="XDG145" s="87"/>
      <c r="XDH145" s="87"/>
      <c r="XDI145" s="87"/>
      <c r="XDJ145" s="87"/>
      <c r="XDK145" s="87"/>
      <c r="XDL145" s="87"/>
      <c r="XDM145" s="87"/>
      <c r="XDN145" s="87"/>
      <c r="XDO145" s="87"/>
      <c r="XDP145" s="87"/>
      <c r="XDQ145" s="87"/>
      <c r="XDR145" s="87"/>
      <c r="XDS145" s="87"/>
      <c r="XDT145" s="87"/>
      <c r="XDU145" s="87"/>
      <c r="XDV145" s="87"/>
      <c r="XDW145" s="87"/>
      <c r="XDX145" s="87"/>
      <c r="XDY145" s="87"/>
      <c r="XDZ145" s="87"/>
      <c r="XEA145" s="87"/>
      <c r="XEB145" s="87"/>
      <c r="XEC145" s="87"/>
      <c r="XED145" s="87"/>
      <c r="XEE145" s="87"/>
      <c r="XEF145" s="87"/>
      <c r="XEG145" s="87"/>
      <c r="XEH145" s="87"/>
      <c r="XEI145" s="87"/>
      <c r="XEJ145" s="87"/>
      <c r="XEK145" s="87"/>
      <c r="XEL145" s="87"/>
      <c r="XEM145" s="87"/>
      <c r="XEN145" s="87"/>
      <c r="XEO145" s="87"/>
      <c r="XEP145" s="87"/>
      <c r="XEQ145" s="87"/>
      <c r="XER145" s="87"/>
      <c r="XES145" s="87"/>
      <c r="XET145" s="87"/>
      <c r="XEU145" s="87"/>
      <c r="XEV145" s="87"/>
      <c r="XEW145" s="87"/>
      <c r="XEX145" s="87"/>
      <c r="XEY145" s="87"/>
      <c r="XEZ145" s="87"/>
      <c r="XFA145" s="87"/>
      <c r="XFB145" s="87"/>
      <c r="XFC145" s="87"/>
      <c r="XFD145" s="87"/>
    </row>
    <row r="146" spans="1:16384" ht="13.5" customHeight="1" x14ac:dyDescent="0.2">
      <c r="A146" s="86">
        <v>31211703</v>
      </c>
      <c r="B146" s="69" t="str">
        <f t="shared" ca="1" si="2"/>
        <v>Lacas</v>
      </c>
      <c r="C146" s="81" t="s">
        <v>9559</v>
      </c>
      <c r="D146" s="81">
        <v>87</v>
      </c>
      <c r="E146" s="71">
        <v>650</v>
      </c>
      <c r="F146" s="70">
        <f t="shared" ca="1" si="3"/>
        <v>56550</v>
      </c>
      <c r="G146" s="45"/>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87"/>
      <c r="EP146" s="87"/>
      <c r="EQ146" s="87"/>
      <c r="ER146" s="87"/>
      <c r="ES146" s="87"/>
      <c r="ET146" s="87"/>
      <c r="EU146" s="87"/>
      <c r="EV146" s="87"/>
      <c r="EW146" s="87"/>
      <c r="EX146" s="87"/>
      <c r="EY146" s="87"/>
      <c r="EZ146" s="87"/>
      <c r="FA146" s="87"/>
      <c r="FB146" s="87"/>
      <c r="FC146" s="87"/>
      <c r="FD146" s="87"/>
      <c r="FE146" s="87"/>
      <c r="FF146" s="87"/>
      <c r="FG146" s="87"/>
      <c r="FH146" s="87"/>
      <c r="FI146" s="87"/>
      <c r="FJ146" s="87"/>
      <c r="FK146" s="87"/>
      <c r="FL146" s="87"/>
      <c r="FM146" s="87"/>
      <c r="FN146" s="87"/>
      <c r="FO146" s="87"/>
      <c r="FP146" s="87"/>
      <c r="FQ146" s="87"/>
      <c r="FR146" s="87"/>
      <c r="FS146" s="87"/>
      <c r="FT146" s="87"/>
      <c r="FU146" s="87"/>
      <c r="FV146" s="87"/>
      <c r="FW146" s="87"/>
      <c r="FX146" s="87"/>
      <c r="FY146" s="87"/>
      <c r="FZ146" s="87"/>
      <c r="GA146" s="87"/>
      <c r="GB146" s="87"/>
      <c r="GC146" s="87"/>
      <c r="GD146" s="87"/>
      <c r="GE146" s="87"/>
      <c r="GF146" s="87"/>
      <c r="GG146" s="87"/>
      <c r="GH146" s="87"/>
      <c r="GI146" s="87"/>
      <c r="GJ146" s="87"/>
      <c r="GK146" s="87"/>
      <c r="GL146" s="87"/>
      <c r="GM146" s="87"/>
      <c r="GN146" s="87"/>
      <c r="GO146" s="87"/>
      <c r="GP146" s="87"/>
      <c r="GQ146" s="87"/>
      <c r="GR146" s="87"/>
      <c r="GS146" s="87"/>
      <c r="GT146" s="87"/>
      <c r="GU146" s="87"/>
      <c r="GV146" s="87"/>
      <c r="GW146" s="87"/>
      <c r="GX146" s="87"/>
      <c r="GY146" s="87"/>
      <c r="GZ146" s="87"/>
      <c r="HA146" s="87"/>
      <c r="HB146" s="87"/>
      <c r="HC146" s="87"/>
      <c r="HD146" s="87"/>
      <c r="HE146" s="87"/>
      <c r="HF146" s="87"/>
      <c r="HG146" s="87"/>
      <c r="HH146" s="87"/>
      <c r="HI146" s="87"/>
      <c r="HJ146" s="87"/>
      <c r="HK146" s="87"/>
      <c r="HL146" s="87"/>
      <c r="HM146" s="87"/>
      <c r="HN146" s="87"/>
      <c r="HO146" s="87"/>
      <c r="HP146" s="87"/>
      <c r="HQ146" s="87"/>
      <c r="HR146" s="87"/>
      <c r="HS146" s="87"/>
      <c r="HT146" s="87"/>
      <c r="HU146" s="87"/>
      <c r="HV146" s="87"/>
      <c r="HW146" s="87"/>
      <c r="HX146" s="87"/>
      <c r="HY146" s="87"/>
      <c r="HZ146" s="87"/>
      <c r="IA146" s="87"/>
      <c r="IB146" s="87"/>
      <c r="IC146" s="87"/>
      <c r="ID146" s="87"/>
      <c r="IE146" s="87"/>
      <c r="IF146" s="87"/>
      <c r="IG146" s="87"/>
      <c r="IH146" s="87"/>
      <c r="II146" s="87"/>
      <c r="IJ146" s="87"/>
      <c r="IK146" s="87"/>
      <c r="IL146" s="87"/>
      <c r="IM146" s="87"/>
      <c r="IN146" s="87"/>
      <c r="IO146" s="87"/>
      <c r="IP146" s="87"/>
      <c r="IQ146" s="87"/>
      <c r="IR146" s="87"/>
      <c r="IS146" s="87"/>
      <c r="IT146" s="87"/>
      <c r="IU146" s="87"/>
      <c r="IV146" s="87"/>
      <c r="IW146" s="87"/>
      <c r="IX146" s="87"/>
      <c r="IY146" s="87"/>
      <c r="IZ146" s="87"/>
      <c r="JA146" s="87"/>
      <c r="JB146" s="87"/>
      <c r="JC146" s="87"/>
      <c r="JD146" s="87"/>
      <c r="JE146" s="87"/>
      <c r="JF146" s="87"/>
      <c r="JG146" s="87"/>
      <c r="JH146" s="87"/>
      <c r="JI146" s="87"/>
      <c r="JJ146" s="87"/>
      <c r="JK146" s="87"/>
      <c r="JL146" s="87"/>
      <c r="JM146" s="87"/>
      <c r="JN146" s="87"/>
      <c r="JO146" s="87"/>
      <c r="JP146" s="87"/>
      <c r="JQ146" s="87"/>
      <c r="JR146" s="87"/>
      <c r="JS146" s="87"/>
      <c r="JT146" s="87"/>
      <c r="JU146" s="87"/>
      <c r="JV146" s="87"/>
      <c r="JW146" s="87"/>
      <c r="JX146" s="87"/>
      <c r="JY146" s="87"/>
      <c r="JZ146" s="87"/>
      <c r="KA146" s="87"/>
      <c r="KB146" s="87"/>
      <c r="KC146" s="87"/>
      <c r="KD146" s="87"/>
      <c r="KE146" s="87"/>
      <c r="KF146" s="87"/>
      <c r="KG146" s="87"/>
      <c r="KH146" s="87"/>
      <c r="KI146" s="87"/>
      <c r="KJ146" s="87"/>
      <c r="KK146" s="87"/>
      <c r="KL146" s="87"/>
      <c r="KM146" s="87"/>
      <c r="KN146" s="87"/>
      <c r="KO146" s="87"/>
      <c r="KP146" s="87"/>
      <c r="KQ146" s="87"/>
      <c r="KR146" s="87"/>
      <c r="KS146" s="87"/>
      <c r="KT146" s="87"/>
      <c r="KU146" s="87"/>
      <c r="KV146" s="87"/>
      <c r="KW146" s="87"/>
      <c r="KX146" s="87"/>
      <c r="KY146" s="87"/>
      <c r="KZ146" s="87"/>
      <c r="LA146" s="87"/>
      <c r="LB146" s="87"/>
      <c r="LC146" s="87"/>
      <c r="LD146" s="87"/>
      <c r="LE146" s="87"/>
      <c r="LF146" s="87"/>
      <c r="LG146" s="87"/>
      <c r="LH146" s="87"/>
      <c r="LI146" s="87"/>
      <c r="LJ146" s="87"/>
      <c r="LK146" s="87"/>
      <c r="LL146" s="87"/>
      <c r="LM146" s="87"/>
      <c r="LN146" s="87"/>
      <c r="LO146" s="87"/>
      <c r="LP146" s="87"/>
      <c r="LQ146" s="87"/>
      <c r="LR146" s="87"/>
      <c r="LS146" s="87"/>
      <c r="LT146" s="87"/>
      <c r="LU146" s="87"/>
      <c r="LV146" s="87"/>
      <c r="LW146" s="87"/>
      <c r="LX146" s="87"/>
      <c r="LY146" s="87"/>
      <c r="LZ146" s="87"/>
      <c r="MA146" s="87"/>
      <c r="MB146" s="87"/>
      <c r="MC146" s="87"/>
      <c r="MD146" s="87"/>
      <c r="ME146" s="87"/>
      <c r="MF146" s="87"/>
      <c r="MG146" s="87"/>
      <c r="MH146" s="87"/>
      <c r="MI146" s="87"/>
      <c r="MJ146" s="87"/>
      <c r="MK146" s="87"/>
      <c r="ML146" s="87"/>
      <c r="MM146" s="87"/>
      <c r="MN146" s="87"/>
      <c r="MO146" s="87"/>
      <c r="MP146" s="87"/>
      <c r="MQ146" s="87"/>
      <c r="MR146" s="87"/>
      <c r="MS146" s="87"/>
      <c r="MT146" s="87"/>
      <c r="MU146" s="87"/>
      <c r="MV146" s="87"/>
      <c r="MW146" s="87"/>
      <c r="MX146" s="87"/>
      <c r="MY146" s="87"/>
      <c r="MZ146" s="87"/>
      <c r="NA146" s="87"/>
      <c r="NB146" s="87"/>
      <c r="NC146" s="87"/>
      <c r="ND146" s="87"/>
      <c r="NE146" s="87"/>
      <c r="NF146" s="87"/>
      <c r="NG146" s="87"/>
      <c r="NH146" s="87"/>
      <c r="NI146" s="87"/>
      <c r="NJ146" s="87"/>
      <c r="NK146" s="87"/>
      <c r="NL146" s="87"/>
      <c r="NM146" s="87"/>
      <c r="NN146" s="87"/>
      <c r="NO146" s="87"/>
      <c r="NP146" s="87"/>
      <c r="NQ146" s="87"/>
      <c r="NR146" s="87"/>
      <c r="NS146" s="87"/>
      <c r="NT146" s="87"/>
      <c r="NU146" s="87"/>
      <c r="NV146" s="87"/>
      <c r="NW146" s="87"/>
      <c r="NX146" s="87"/>
      <c r="NY146" s="87"/>
      <c r="NZ146" s="87"/>
      <c r="OA146" s="87"/>
      <c r="OB146" s="87"/>
      <c r="OC146" s="87"/>
      <c r="OD146" s="87"/>
      <c r="OE146" s="87"/>
      <c r="OF146" s="87"/>
      <c r="OG146" s="87"/>
      <c r="OH146" s="87"/>
      <c r="OI146" s="87"/>
      <c r="OJ146" s="87"/>
      <c r="OK146" s="87"/>
      <c r="OL146" s="87"/>
      <c r="OM146" s="87"/>
      <c r="ON146" s="87"/>
      <c r="OO146" s="87"/>
      <c r="OP146" s="87"/>
      <c r="OQ146" s="87"/>
      <c r="OR146" s="87"/>
      <c r="OS146" s="87"/>
      <c r="OT146" s="87"/>
      <c r="OU146" s="87"/>
      <c r="OV146" s="87"/>
      <c r="OW146" s="87"/>
      <c r="OX146" s="87"/>
      <c r="OY146" s="87"/>
      <c r="OZ146" s="87"/>
      <c r="PA146" s="87"/>
      <c r="PB146" s="87"/>
      <c r="PC146" s="87"/>
      <c r="PD146" s="87"/>
      <c r="PE146" s="87"/>
      <c r="PF146" s="87"/>
      <c r="PG146" s="87"/>
      <c r="PH146" s="87"/>
      <c r="PI146" s="87"/>
      <c r="PJ146" s="87"/>
      <c r="PK146" s="87"/>
      <c r="PL146" s="87"/>
      <c r="PM146" s="87"/>
      <c r="PN146" s="87"/>
      <c r="PO146" s="87"/>
      <c r="PP146" s="87"/>
      <c r="PQ146" s="87"/>
      <c r="PR146" s="87"/>
      <c r="PS146" s="87"/>
      <c r="PT146" s="87"/>
      <c r="PU146" s="87"/>
      <c r="PV146" s="87"/>
      <c r="PW146" s="87"/>
      <c r="PX146" s="87"/>
      <c r="PY146" s="87"/>
      <c r="PZ146" s="87"/>
      <c r="QA146" s="87"/>
      <c r="QB146" s="87"/>
      <c r="QC146" s="87"/>
      <c r="QD146" s="87"/>
      <c r="QE146" s="87"/>
      <c r="QF146" s="87"/>
      <c r="QG146" s="87"/>
      <c r="QH146" s="87"/>
      <c r="QI146" s="87"/>
      <c r="QJ146" s="87"/>
      <c r="QK146" s="87"/>
      <c r="QL146" s="87"/>
      <c r="QM146" s="87"/>
      <c r="QN146" s="87"/>
      <c r="QO146" s="87"/>
      <c r="QP146" s="87"/>
      <c r="QQ146" s="87"/>
      <c r="QR146" s="87"/>
      <c r="QS146" s="87"/>
      <c r="QT146" s="87"/>
      <c r="QU146" s="87"/>
      <c r="QV146" s="87"/>
      <c r="QW146" s="87"/>
      <c r="QX146" s="87"/>
      <c r="QY146" s="87"/>
      <c r="QZ146" s="87"/>
      <c r="RA146" s="87"/>
      <c r="RB146" s="87"/>
      <c r="RC146" s="87"/>
      <c r="RD146" s="87"/>
      <c r="RE146" s="87"/>
      <c r="RF146" s="87"/>
      <c r="RG146" s="87"/>
      <c r="RH146" s="87"/>
      <c r="RI146" s="87"/>
      <c r="RJ146" s="87"/>
      <c r="RK146" s="87"/>
      <c r="RL146" s="87"/>
      <c r="RM146" s="87"/>
      <c r="RN146" s="87"/>
      <c r="RO146" s="87"/>
      <c r="RP146" s="87"/>
      <c r="RQ146" s="87"/>
      <c r="RR146" s="87"/>
      <c r="RS146" s="87"/>
      <c r="RT146" s="87"/>
      <c r="RU146" s="87"/>
      <c r="RV146" s="87"/>
      <c r="RW146" s="87"/>
      <c r="RX146" s="87"/>
      <c r="RY146" s="87"/>
      <c r="RZ146" s="87"/>
      <c r="SA146" s="87"/>
      <c r="SB146" s="87"/>
      <c r="SC146" s="87"/>
      <c r="SD146" s="87"/>
      <c r="SE146" s="87"/>
      <c r="SF146" s="87"/>
      <c r="SG146" s="87"/>
      <c r="SH146" s="87"/>
      <c r="SI146" s="87"/>
      <c r="SJ146" s="87"/>
      <c r="SK146" s="87"/>
      <c r="SL146" s="87"/>
      <c r="SM146" s="87"/>
      <c r="SN146" s="87"/>
      <c r="SO146" s="87"/>
      <c r="SP146" s="87"/>
      <c r="SQ146" s="87"/>
      <c r="SR146" s="87"/>
      <c r="SS146" s="87"/>
      <c r="ST146" s="87"/>
      <c r="SU146" s="87"/>
      <c r="SV146" s="87"/>
      <c r="SW146" s="87"/>
      <c r="SX146" s="87"/>
      <c r="SY146" s="87"/>
      <c r="SZ146" s="87"/>
      <c r="TA146" s="87"/>
      <c r="TB146" s="87"/>
      <c r="TC146" s="87"/>
      <c r="TD146" s="87"/>
      <c r="TE146" s="87"/>
      <c r="TF146" s="87"/>
      <c r="TG146" s="87"/>
      <c r="TH146" s="87"/>
      <c r="TI146" s="87"/>
      <c r="TJ146" s="87"/>
      <c r="TK146" s="87"/>
      <c r="TL146" s="87"/>
      <c r="TM146" s="87"/>
      <c r="TN146" s="87"/>
      <c r="TO146" s="87"/>
      <c r="TP146" s="87"/>
      <c r="TQ146" s="87"/>
      <c r="TR146" s="87"/>
      <c r="TS146" s="87"/>
      <c r="TT146" s="87"/>
      <c r="TU146" s="87"/>
      <c r="TV146" s="87"/>
      <c r="TW146" s="87"/>
      <c r="TX146" s="87"/>
      <c r="TY146" s="87"/>
      <c r="TZ146" s="87"/>
      <c r="UA146" s="87"/>
      <c r="UB146" s="87"/>
      <c r="UC146" s="87"/>
      <c r="UD146" s="87"/>
      <c r="UE146" s="87"/>
      <c r="UF146" s="87"/>
      <c r="UG146" s="87"/>
      <c r="UH146" s="87"/>
      <c r="UI146" s="87"/>
      <c r="UJ146" s="87"/>
      <c r="UK146" s="87"/>
      <c r="UL146" s="87"/>
      <c r="UM146" s="87"/>
      <c r="UN146" s="87"/>
      <c r="UO146" s="87"/>
      <c r="UP146" s="87"/>
      <c r="UQ146" s="87"/>
      <c r="UR146" s="87"/>
      <c r="US146" s="87"/>
      <c r="UT146" s="87"/>
      <c r="UU146" s="87"/>
      <c r="UV146" s="87"/>
      <c r="UW146" s="87"/>
      <c r="UX146" s="87"/>
      <c r="UY146" s="87"/>
      <c r="UZ146" s="87"/>
      <c r="VA146" s="87"/>
      <c r="VB146" s="87"/>
      <c r="VC146" s="87"/>
      <c r="VD146" s="87"/>
      <c r="VE146" s="87"/>
      <c r="VF146" s="87"/>
      <c r="VG146" s="87"/>
      <c r="VH146" s="87"/>
      <c r="VI146" s="87"/>
      <c r="VJ146" s="87"/>
      <c r="VK146" s="87"/>
      <c r="VL146" s="87"/>
      <c r="VM146" s="87"/>
      <c r="VN146" s="87"/>
      <c r="VO146" s="87"/>
      <c r="VP146" s="87"/>
      <c r="VQ146" s="87"/>
      <c r="VR146" s="87"/>
      <c r="VS146" s="87"/>
      <c r="VT146" s="87"/>
      <c r="VU146" s="87"/>
      <c r="VV146" s="87"/>
      <c r="VW146" s="87"/>
      <c r="VX146" s="87"/>
      <c r="VY146" s="87"/>
      <c r="VZ146" s="87"/>
      <c r="WA146" s="87"/>
      <c r="WB146" s="87"/>
      <c r="WC146" s="87"/>
      <c r="WD146" s="87"/>
      <c r="WE146" s="87"/>
      <c r="WF146" s="87"/>
      <c r="WG146" s="87"/>
      <c r="WH146" s="87"/>
      <c r="WI146" s="87"/>
      <c r="WJ146" s="87"/>
      <c r="WK146" s="87"/>
      <c r="WL146" s="87"/>
      <c r="WM146" s="87"/>
      <c r="WN146" s="87"/>
      <c r="WO146" s="87"/>
      <c r="WP146" s="87"/>
      <c r="WQ146" s="87"/>
      <c r="WR146" s="87"/>
      <c r="WS146" s="87"/>
      <c r="WT146" s="87"/>
      <c r="WU146" s="87"/>
      <c r="WV146" s="87"/>
      <c r="WW146" s="87"/>
      <c r="WX146" s="87"/>
      <c r="WY146" s="87"/>
      <c r="WZ146" s="87"/>
      <c r="XA146" s="87"/>
      <c r="XB146" s="87"/>
      <c r="XC146" s="87"/>
      <c r="XD146" s="87"/>
      <c r="XE146" s="87"/>
      <c r="XF146" s="87"/>
      <c r="XG146" s="87"/>
      <c r="XH146" s="87"/>
      <c r="XI146" s="87"/>
      <c r="XJ146" s="87"/>
      <c r="XK146" s="87"/>
      <c r="XL146" s="87"/>
      <c r="XM146" s="87"/>
      <c r="XN146" s="87"/>
      <c r="XO146" s="87"/>
      <c r="XP146" s="87"/>
      <c r="XQ146" s="87"/>
      <c r="XR146" s="87"/>
      <c r="XS146" s="87"/>
      <c r="XT146" s="87"/>
      <c r="XU146" s="87"/>
      <c r="XV146" s="87"/>
      <c r="XW146" s="87"/>
      <c r="XX146" s="87"/>
      <c r="XY146" s="87"/>
      <c r="XZ146" s="87"/>
      <c r="YA146" s="87"/>
      <c r="YB146" s="87"/>
      <c r="YC146" s="87"/>
      <c r="YD146" s="87"/>
      <c r="YE146" s="87"/>
      <c r="YF146" s="87"/>
      <c r="YG146" s="87"/>
      <c r="YH146" s="87"/>
      <c r="YI146" s="87"/>
      <c r="YJ146" s="87"/>
      <c r="YK146" s="87"/>
      <c r="YL146" s="87"/>
      <c r="YM146" s="87"/>
      <c r="YN146" s="87"/>
      <c r="YO146" s="87"/>
      <c r="YP146" s="87"/>
      <c r="YQ146" s="87"/>
      <c r="YR146" s="87"/>
      <c r="YS146" s="87"/>
      <c r="YT146" s="87"/>
      <c r="YU146" s="87"/>
      <c r="YV146" s="87"/>
      <c r="YW146" s="87"/>
      <c r="YX146" s="87"/>
      <c r="YY146" s="87"/>
      <c r="YZ146" s="87"/>
      <c r="ZA146" s="87"/>
      <c r="ZB146" s="87"/>
      <c r="ZC146" s="87"/>
      <c r="ZD146" s="87"/>
      <c r="ZE146" s="87"/>
      <c r="ZF146" s="87"/>
      <c r="ZG146" s="87"/>
      <c r="ZH146" s="87"/>
      <c r="ZI146" s="87"/>
      <c r="ZJ146" s="87"/>
      <c r="ZK146" s="87"/>
      <c r="ZL146" s="87"/>
      <c r="ZM146" s="87"/>
      <c r="ZN146" s="87"/>
      <c r="ZO146" s="87"/>
      <c r="ZP146" s="87"/>
      <c r="ZQ146" s="87"/>
      <c r="ZR146" s="87"/>
      <c r="ZS146" s="87"/>
      <c r="ZT146" s="87"/>
      <c r="ZU146" s="87"/>
      <c r="ZV146" s="87"/>
      <c r="ZW146" s="87"/>
      <c r="ZX146" s="87"/>
      <c r="ZY146" s="87"/>
      <c r="ZZ146" s="87"/>
      <c r="AAA146" s="87"/>
      <c r="AAB146" s="87"/>
      <c r="AAC146" s="87"/>
      <c r="AAD146" s="87"/>
      <c r="AAE146" s="87"/>
      <c r="AAF146" s="87"/>
      <c r="AAG146" s="87"/>
      <c r="AAH146" s="87"/>
      <c r="AAI146" s="87"/>
      <c r="AAJ146" s="87"/>
      <c r="AAK146" s="87"/>
      <c r="AAL146" s="87"/>
      <c r="AAM146" s="87"/>
      <c r="AAN146" s="87"/>
      <c r="AAO146" s="87"/>
      <c r="AAP146" s="87"/>
      <c r="AAQ146" s="87"/>
      <c r="AAR146" s="87"/>
      <c r="AAS146" s="87"/>
      <c r="AAT146" s="87"/>
      <c r="AAU146" s="87"/>
      <c r="AAV146" s="87"/>
      <c r="AAW146" s="87"/>
      <c r="AAX146" s="87"/>
      <c r="AAY146" s="87"/>
      <c r="AAZ146" s="87"/>
      <c r="ABA146" s="87"/>
      <c r="ABB146" s="87"/>
      <c r="ABC146" s="87"/>
      <c r="ABD146" s="87"/>
      <c r="ABE146" s="87"/>
      <c r="ABF146" s="87"/>
      <c r="ABG146" s="87"/>
      <c r="ABH146" s="87"/>
      <c r="ABI146" s="87"/>
      <c r="ABJ146" s="87"/>
      <c r="ABK146" s="87"/>
      <c r="ABL146" s="87"/>
      <c r="ABM146" s="87"/>
      <c r="ABN146" s="87"/>
      <c r="ABO146" s="87"/>
      <c r="ABP146" s="87"/>
      <c r="ABQ146" s="87"/>
      <c r="ABR146" s="87"/>
      <c r="ABS146" s="87"/>
      <c r="ABT146" s="87"/>
      <c r="ABU146" s="87"/>
      <c r="ABV146" s="87"/>
      <c r="ABW146" s="87"/>
      <c r="ABX146" s="87"/>
      <c r="ABY146" s="87"/>
      <c r="ABZ146" s="87"/>
      <c r="ACA146" s="87"/>
      <c r="ACB146" s="87"/>
      <c r="ACC146" s="87"/>
      <c r="ACD146" s="87"/>
      <c r="ACE146" s="87"/>
      <c r="ACF146" s="87"/>
      <c r="ACG146" s="87"/>
      <c r="ACH146" s="87"/>
      <c r="ACI146" s="87"/>
      <c r="ACJ146" s="87"/>
      <c r="ACK146" s="87"/>
      <c r="ACL146" s="87"/>
      <c r="ACM146" s="87"/>
      <c r="ACN146" s="87"/>
      <c r="ACO146" s="87"/>
      <c r="ACP146" s="87"/>
      <c r="ACQ146" s="87"/>
      <c r="ACR146" s="87"/>
      <c r="ACS146" s="87"/>
      <c r="ACT146" s="87"/>
      <c r="ACU146" s="87"/>
      <c r="ACV146" s="87"/>
      <c r="ACW146" s="87"/>
      <c r="ACX146" s="87"/>
      <c r="ACY146" s="87"/>
      <c r="ACZ146" s="87"/>
      <c r="ADA146" s="87"/>
      <c r="ADB146" s="87"/>
      <c r="ADC146" s="87"/>
      <c r="ADD146" s="87"/>
      <c r="ADE146" s="87"/>
      <c r="ADF146" s="87"/>
      <c r="ADG146" s="87"/>
      <c r="ADH146" s="87"/>
      <c r="ADI146" s="87"/>
      <c r="ADJ146" s="87"/>
      <c r="ADK146" s="87"/>
      <c r="ADL146" s="87"/>
      <c r="ADM146" s="87"/>
      <c r="ADN146" s="87"/>
      <c r="ADO146" s="87"/>
      <c r="ADP146" s="87"/>
      <c r="ADQ146" s="87"/>
      <c r="ADR146" s="87"/>
      <c r="ADS146" s="87"/>
      <c r="ADT146" s="87"/>
      <c r="ADU146" s="87"/>
      <c r="ADV146" s="87"/>
      <c r="ADW146" s="87"/>
      <c r="ADX146" s="87"/>
      <c r="ADY146" s="87"/>
      <c r="ADZ146" s="87"/>
      <c r="AEA146" s="87"/>
      <c r="AEB146" s="87"/>
      <c r="AEC146" s="87"/>
      <c r="AED146" s="87"/>
      <c r="AEE146" s="87"/>
      <c r="AEF146" s="87"/>
      <c r="AEG146" s="87"/>
      <c r="AEH146" s="87"/>
      <c r="AEI146" s="87"/>
      <c r="AEJ146" s="87"/>
      <c r="AEK146" s="87"/>
      <c r="AEL146" s="87"/>
      <c r="AEM146" s="87"/>
      <c r="AEN146" s="87"/>
      <c r="AEO146" s="87"/>
      <c r="AEP146" s="87"/>
      <c r="AEQ146" s="87"/>
      <c r="AER146" s="87"/>
      <c r="AES146" s="87"/>
      <c r="AET146" s="87"/>
      <c r="AEU146" s="87"/>
      <c r="AEV146" s="87"/>
      <c r="AEW146" s="87"/>
      <c r="AEX146" s="87"/>
      <c r="AEY146" s="87"/>
      <c r="AEZ146" s="87"/>
      <c r="AFA146" s="87"/>
      <c r="AFB146" s="87"/>
      <c r="AFC146" s="87"/>
      <c r="AFD146" s="87"/>
      <c r="AFE146" s="87"/>
      <c r="AFF146" s="87"/>
      <c r="AFG146" s="87"/>
      <c r="AFH146" s="87"/>
      <c r="AFI146" s="87"/>
      <c r="AFJ146" s="87"/>
      <c r="AFK146" s="87"/>
      <c r="AFL146" s="87"/>
      <c r="AFM146" s="87"/>
      <c r="AFN146" s="87"/>
      <c r="AFO146" s="87"/>
      <c r="AFP146" s="87"/>
      <c r="AFQ146" s="87"/>
      <c r="AFR146" s="87"/>
      <c r="AFS146" s="87"/>
      <c r="AFT146" s="87"/>
      <c r="AFU146" s="87"/>
      <c r="AFV146" s="87"/>
      <c r="AFW146" s="87"/>
      <c r="AFX146" s="87"/>
      <c r="AFY146" s="87"/>
      <c r="AFZ146" s="87"/>
      <c r="AGA146" s="87"/>
      <c r="AGB146" s="87"/>
      <c r="AGC146" s="87"/>
      <c r="AGD146" s="87"/>
      <c r="AGE146" s="87"/>
      <c r="AGF146" s="87"/>
      <c r="AGG146" s="87"/>
      <c r="AGH146" s="87"/>
      <c r="AGI146" s="87"/>
      <c r="AGJ146" s="87"/>
      <c r="AGK146" s="87"/>
      <c r="AGL146" s="87"/>
      <c r="AGM146" s="87"/>
      <c r="AGN146" s="87"/>
      <c r="AGO146" s="87"/>
      <c r="AGP146" s="87"/>
      <c r="AGQ146" s="87"/>
      <c r="AGR146" s="87"/>
      <c r="AGS146" s="87"/>
      <c r="AGT146" s="87"/>
      <c r="AGU146" s="87"/>
      <c r="AGV146" s="87"/>
      <c r="AGW146" s="87"/>
      <c r="AGX146" s="87"/>
      <c r="AGY146" s="87"/>
      <c r="AGZ146" s="87"/>
      <c r="AHA146" s="87"/>
      <c r="AHB146" s="87"/>
      <c r="AHC146" s="87"/>
      <c r="AHD146" s="87"/>
      <c r="AHE146" s="87"/>
      <c r="AHF146" s="87"/>
      <c r="AHG146" s="87"/>
      <c r="AHH146" s="87"/>
      <c r="AHI146" s="87"/>
      <c r="AHJ146" s="87"/>
      <c r="AHK146" s="87"/>
      <c r="AHL146" s="87"/>
      <c r="AHM146" s="87"/>
      <c r="AHN146" s="87"/>
      <c r="AHO146" s="87"/>
      <c r="AHP146" s="87"/>
      <c r="AHQ146" s="87"/>
      <c r="AHR146" s="87"/>
      <c r="AHS146" s="87"/>
      <c r="AHT146" s="87"/>
      <c r="AHU146" s="87"/>
      <c r="AHV146" s="87"/>
      <c r="AHW146" s="87"/>
      <c r="AHX146" s="87"/>
      <c r="AHY146" s="87"/>
      <c r="AHZ146" s="87"/>
      <c r="AIA146" s="87"/>
      <c r="AIB146" s="87"/>
      <c r="AIC146" s="87"/>
      <c r="AID146" s="87"/>
      <c r="AIE146" s="87"/>
      <c r="AIF146" s="87"/>
      <c r="AIG146" s="87"/>
      <c r="AIH146" s="87"/>
      <c r="AII146" s="87"/>
      <c r="AIJ146" s="87"/>
      <c r="AIK146" s="87"/>
      <c r="AIL146" s="87"/>
      <c r="AIM146" s="87"/>
      <c r="AIN146" s="87"/>
      <c r="AIO146" s="87"/>
      <c r="AIP146" s="87"/>
      <c r="AIQ146" s="87"/>
      <c r="AIR146" s="87"/>
      <c r="AIS146" s="87"/>
      <c r="AIT146" s="87"/>
      <c r="AIU146" s="87"/>
      <c r="AIV146" s="87"/>
      <c r="AIW146" s="87"/>
      <c r="AIX146" s="87"/>
      <c r="AIY146" s="87"/>
      <c r="AIZ146" s="87"/>
      <c r="AJA146" s="87"/>
      <c r="AJB146" s="87"/>
      <c r="AJC146" s="87"/>
      <c r="AJD146" s="87"/>
      <c r="AJE146" s="87"/>
      <c r="AJF146" s="87"/>
      <c r="AJG146" s="87"/>
      <c r="AJH146" s="87"/>
      <c r="AJI146" s="87"/>
      <c r="AJJ146" s="87"/>
      <c r="AJK146" s="87"/>
      <c r="AJL146" s="87"/>
      <c r="AJM146" s="87"/>
      <c r="AJN146" s="87"/>
      <c r="AJO146" s="87"/>
      <c r="AJP146" s="87"/>
      <c r="AJQ146" s="87"/>
      <c r="AJR146" s="87"/>
      <c r="AJS146" s="87"/>
      <c r="AJT146" s="87"/>
      <c r="AJU146" s="87"/>
      <c r="AJV146" s="87"/>
      <c r="AJW146" s="87"/>
      <c r="AJX146" s="87"/>
      <c r="AJY146" s="87"/>
      <c r="AJZ146" s="87"/>
      <c r="AKA146" s="87"/>
      <c r="AKB146" s="87"/>
      <c r="AKC146" s="87"/>
      <c r="AKD146" s="87"/>
      <c r="AKE146" s="87"/>
      <c r="AKF146" s="87"/>
      <c r="AKG146" s="87"/>
      <c r="AKH146" s="87"/>
      <c r="AKI146" s="87"/>
      <c r="AKJ146" s="87"/>
      <c r="AKK146" s="87"/>
      <c r="AKL146" s="87"/>
      <c r="AKM146" s="87"/>
      <c r="AKN146" s="87"/>
      <c r="AKO146" s="87"/>
      <c r="AKP146" s="87"/>
      <c r="AKQ146" s="87"/>
      <c r="AKR146" s="87"/>
      <c r="AKS146" s="87"/>
      <c r="AKT146" s="87"/>
      <c r="AKU146" s="87"/>
      <c r="AKV146" s="87"/>
      <c r="AKW146" s="87"/>
      <c r="AKX146" s="87"/>
      <c r="AKY146" s="87"/>
      <c r="AKZ146" s="87"/>
      <c r="ALA146" s="87"/>
      <c r="ALB146" s="87"/>
      <c r="ALC146" s="87"/>
      <c r="ALD146" s="87"/>
      <c r="ALE146" s="87"/>
      <c r="ALF146" s="87"/>
      <c r="ALG146" s="87"/>
      <c r="ALH146" s="87"/>
      <c r="ALI146" s="87"/>
      <c r="ALJ146" s="87"/>
      <c r="ALK146" s="87"/>
      <c r="ALL146" s="87"/>
      <c r="ALM146" s="87"/>
      <c r="ALN146" s="87"/>
      <c r="ALO146" s="87"/>
      <c r="ALP146" s="87"/>
      <c r="ALQ146" s="87"/>
      <c r="ALR146" s="87"/>
      <c r="ALS146" s="87"/>
      <c r="ALT146" s="87"/>
      <c r="ALU146" s="87"/>
      <c r="ALV146" s="87"/>
      <c r="ALW146" s="87"/>
      <c r="ALX146" s="87"/>
      <c r="ALY146" s="87"/>
      <c r="ALZ146" s="87"/>
      <c r="AMA146" s="87"/>
      <c r="AMB146" s="87"/>
      <c r="AMC146" s="87"/>
      <c r="AMD146" s="87"/>
      <c r="AME146" s="87"/>
      <c r="AMF146" s="87"/>
      <c r="AMG146" s="87"/>
      <c r="AMH146" s="87"/>
      <c r="AMI146" s="87"/>
      <c r="AMJ146" s="87"/>
      <c r="AMK146" s="87"/>
      <c r="AML146" s="87"/>
      <c r="AMM146" s="87"/>
      <c r="AMN146" s="87"/>
      <c r="AMO146" s="87"/>
      <c r="AMP146" s="87"/>
      <c r="AMQ146" s="87"/>
      <c r="AMR146" s="87"/>
      <c r="AMS146" s="87"/>
      <c r="AMT146" s="87"/>
      <c r="AMU146" s="87"/>
      <c r="AMV146" s="87"/>
      <c r="AMW146" s="87"/>
      <c r="AMX146" s="87"/>
      <c r="AMY146" s="87"/>
      <c r="AMZ146" s="87"/>
      <c r="ANA146" s="87"/>
      <c r="ANB146" s="87"/>
      <c r="ANC146" s="87"/>
      <c r="AND146" s="87"/>
      <c r="ANE146" s="87"/>
      <c r="ANF146" s="87"/>
      <c r="ANG146" s="87"/>
      <c r="ANH146" s="87"/>
      <c r="ANI146" s="87"/>
      <c r="ANJ146" s="87"/>
      <c r="ANK146" s="87"/>
      <c r="ANL146" s="87"/>
      <c r="ANM146" s="87"/>
      <c r="ANN146" s="87"/>
      <c r="ANO146" s="87"/>
      <c r="ANP146" s="87"/>
      <c r="ANQ146" s="87"/>
      <c r="ANR146" s="87"/>
      <c r="ANS146" s="87"/>
      <c r="ANT146" s="87"/>
      <c r="ANU146" s="87"/>
      <c r="ANV146" s="87"/>
      <c r="ANW146" s="87"/>
      <c r="ANX146" s="87"/>
      <c r="ANY146" s="87"/>
      <c r="ANZ146" s="87"/>
      <c r="AOA146" s="87"/>
      <c r="AOB146" s="87"/>
      <c r="AOC146" s="87"/>
      <c r="AOD146" s="87"/>
      <c r="AOE146" s="87"/>
      <c r="AOF146" s="87"/>
      <c r="AOG146" s="87"/>
      <c r="AOH146" s="87"/>
      <c r="AOI146" s="87"/>
      <c r="AOJ146" s="87"/>
      <c r="AOK146" s="87"/>
      <c r="AOL146" s="87"/>
      <c r="AOM146" s="87"/>
      <c r="AON146" s="87"/>
      <c r="AOO146" s="87"/>
      <c r="AOP146" s="87"/>
      <c r="AOQ146" s="87"/>
      <c r="AOR146" s="87"/>
      <c r="AOS146" s="87"/>
      <c r="AOT146" s="87"/>
      <c r="AOU146" s="87"/>
      <c r="AOV146" s="87"/>
      <c r="AOW146" s="87"/>
      <c r="AOX146" s="87"/>
      <c r="AOY146" s="87"/>
      <c r="AOZ146" s="87"/>
      <c r="APA146" s="87"/>
      <c r="APB146" s="87"/>
      <c r="APC146" s="87"/>
      <c r="APD146" s="87"/>
      <c r="APE146" s="87"/>
      <c r="APF146" s="87"/>
      <c r="APG146" s="87"/>
      <c r="APH146" s="87"/>
      <c r="API146" s="87"/>
      <c r="APJ146" s="87"/>
      <c r="APK146" s="87"/>
      <c r="APL146" s="87"/>
      <c r="APM146" s="87"/>
      <c r="APN146" s="87"/>
      <c r="APO146" s="87"/>
      <c r="APP146" s="87"/>
      <c r="APQ146" s="87"/>
      <c r="APR146" s="87"/>
      <c r="APS146" s="87"/>
      <c r="APT146" s="87"/>
      <c r="APU146" s="87"/>
      <c r="APV146" s="87"/>
      <c r="APW146" s="87"/>
      <c r="APX146" s="87"/>
      <c r="APY146" s="87"/>
      <c r="APZ146" s="87"/>
      <c r="AQA146" s="87"/>
      <c r="AQB146" s="87"/>
      <c r="AQC146" s="87"/>
      <c r="AQD146" s="87"/>
      <c r="AQE146" s="87"/>
      <c r="AQF146" s="87"/>
      <c r="AQG146" s="87"/>
      <c r="AQH146" s="87"/>
      <c r="AQI146" s="87"/>
      <c r="AQJ146" s="87"/>
      <c r="AQK146" s="87"/>
      <c r="AQL146" s="87"/>
      <c r="AQM146" s="87"/>
      <c r="AQN146" s="87"/>
      <c r="AQO146" s="87"/>
      <c r="AQP146" s="87"/>
      <c r="AQQ146" s="87"/>
      <c r="AQR146" s="87"/>
      <c r="AQS146" s="87"/>
      <c r="AQT146" s="87"/>
      <c r="AQU146" s="87"/>
      <c r="AQV146" s="87"/>
      <c r="AQW146" s="87"/>
      <c r="AQX146" s="87"/>
      <c r="AQY146" s="87"/>
      <c r="AQZ146" s="87"/>
      <c r="ARA146" s="87"/>
      <c r="ARB146" s="87"/>
      <c r="ARC146" s="87"/>
      <c r="ARD146" s="87"/>
      <c r="ARE146" s="87"/>
      <c r="ARF146" s="87"/>
      <c r="ARG146" s="87"/>
      <c r="ARH146" s="87"/>
      <c r="ARI146" s="87"/>
      <c r="ARJ146" s="87"/>
      <c r="ARK146" s="87"/>
      <c r="ARL146" s="87"/>
      <c r="ARM146" s="87"/>
      <c r="ARN146" s="87"/>
      <c r="ARO146" s="87"/>
      <c r="ARP146" s="87"/>
      <c r="ARQ146" s="87"/>
      <c r="ARR146" s="87"/>
      <c r="ARS146" s="87"/>
      <c r="ART146" s="87"/>
      <c r="ARU146" s="87"/>
      <c r="ARV146" s="87"/>
      <c r="ARW146" s="87"/>
      <c r="ARX146" s="87"/>
      <c r="ARY146" s="87"/>
      <c r="ARZ146" s="87"/>
      <c r="ASA146" s="87"/>
      <c r="ASB146" s="87"/>
      <c r="ASC146" s="87"/>
      <c r="ASD146" s="87"/>
      <c r="ASE146" s="87"/>
      <c r="ASF146" s="87"/>
      <c r="ASG146" s="87"/>
      <c r="ASH146" s="87"/>
      <c r="ASI146" s="87"/>
      <c r="ASJ146" s="87"/>
      <c r="ASK146" s="87"/>
      <c r="ASL146" s="87"/>
      <c r="ASM146" s="87"/>
      <c r="ASN146" s="87"/>
      <c r="ASO146" s="87"/>
      <c r="ASP146" s="87"/>
      <c r="ASQ146" s="87"/>
      <c r="ASR146" s="87"/>
      <c r="ASS146" s="87"/>
      <c r="AST146" s="87"/>
      <c r="ASU146" s="87"/>
      <c r="ASV146" s="87"/>
      <c r="ASW146" s="87"/>
      <c r="ASX146" s="87"/>
      <c r="ASY146" s="87"/>
      <c r="ASZ146" s="87"/>
      <c r="ATA146" s="87"/>
      <c r="ATB146" s="87"/>
      <c r="ATC146" s="87"/>
      <c r="ATD146" s="87"/>
      <c r="ATE146" s="87"/>
      <c r="ATF146" s="87"/>
      <c r="ATG146" s="87"/>
      <c r="ATH146" s="87"/>
      <c r="ATI146" s="87"/>
      <c r="ATJ146" s="87"/>
      <c r="ATK146" s="87"/>
      <c r="ATL146" s="87"/>
      <c r="ATM146" s="87"/>
      <c r="ATN146" s="87"/>
      <c r="ATO146" s="87"/>
      <c r="ATP146" s="87"/>
      <c r="ATQ146" s="87"/>
      <c r="ATR146" s="87"/>
      <c r="ATS146" s="87"/>
      <c r="ATT146" s="87"/>
      <c r="ATU146" s="87"/>
      <c r="ATV146" s="87"/>
      <c r="ATW146" s="87"/>
      <c r="ATX146" s="87"/>
      <c r="ATY146" s="87"/>
      <c r="ATZ146" s="87"/>
      <c r="AUA146" s="87"/>
      <c r="AUB146" s="87"/>
      <c r="AUC146" s="87"/>
      <c r="AUD146" s="87"/>
      <c r="AUE146" s="87"/>
      <c r="AUF146" s="87"/>
      <c r="AUG146" s="87"/>
      <c r="AUH146" s="87"/>
      <c r="AUI146" s="87"/>
      <c r="AUJ146" s="87"/>
      <c r="AUK146" s="87"/>
      <c r="AUL146" s="87"/>
      <c r="AUM146" s="87"/>
      <c r="AUN146" s="87"/>
      <c r="AUO146" s="87"/>
      <c r="AUP146" s="87"/>
      <c r="AUQ146" s="87"/>
      <c r="AUR146" s="87"/>
      <c r="AUS146" s="87"/>
      <c r="AUT146" s="87"/>
      <c r="AUU146" s="87"/>
      <c r="AUV146" s="87"/>
      <c r="AUW146" s="87"/>
      <c r="AUX146" s="87"/>
      <c r="AUY146" s="87"/>
      <c r="AUZ146" s="87"/>
      <c r="AVA146" s="87"/>
      <c r="AVB146" s="87"/>
      <c r="AVC146" s="87"/>
      <c r="AVD146" s="87"/>
      <c r="AVE146" s="87"/>
      <c r="AVF146" s="87"/>
      <c r="AVG146" s="87"/>
      <c r="AVH146" s="87"/>
      <c r="AVI146" s="87"/>
      <c r="AVJ146" s="87"/>
      <c r="AVK146" s="87"/>
      <c r="AVL146" s="87"/>
      <c r="AVM146" s="87"/>
      <c r="AVN146" s="87"/>
      <c r="AVO146" s="87"/>
      <c r="AVP146" s="87"/>
      <c r="AVQ146" s="87"/>
      <c r="AVR146" s="87"/>
      <c r="AVS146" s="87"/>
      <c r="AVT146" s="87"/>
      <c r="AVU146" s="87"/>
      <c r="AVV146" s="87"/>
      <c r="AVW146" s="87"/>
      <c r="AVX146" s="87"/>
      <c r="AVY146" s="87"/>
      <c r="AVZ146" s="87"/>
      <c r="AWA146" s="87"/>
      <c r="AWB146" s="87"/>
      <c r="AWC146" s="87"/>
      <c r="AWD146" s="87"/>
      <c r="AWE146" s="87"/>
      <c r="AWF146" s="87"/>
      <c r="AWG146" s="87"/>
      <c r="AWH146" s="87"/>
      <c r="AWI146" s="87"/>
      <c r="AWJ146" s="87"/>
      <c r="AWK146" s="87"/>
      <c r="AWL146" s="87"/>
      <c r="AWM146" s="87"/>
      <c r="AWN146" s="87"/>
      <c r="AWO146" s="87"/>
      <c r="AWP146" s="87"/>
      <c r="AWQ146" s="87"/>
      <c r="AWR146" s="87"/>
      <c r="AWS146" s="87"/>
      <c r="AWT146" s="87"/>
      <c r="AWU146" s="87"/>
      <c r="AWV146" s="87"/>
      <c r="AWW146" s="87"/>
      <c r="AWX146" s="87"/>
      <c r="AWY146" s="87"/>
      <c r="AWZ146" s="87"/>
      <c r="AXA146" s="87"/>
      <c r="AXB146" s="87"/>
      <c r="AXC146" s="87"/>
      <c r="AXD146" s="87"/>
      <c r="AXE146" s="87"/>
      <c r="AXF146" s="87"/>
      <c r="AXG146" s="87"/>
      <c r="AXH146" s="87"/>
      <c r="AXI146" s="87"/>
      <c r="AXJ146" s="87"/>
      <c r="AXK146" s="87"/>
      <c r="AXL146" s="87"/>
      <c r="AXM146" s="87"/>
      <c r="AXN146" s="87"/>
      <c r="AXO146" s="87"/>
      <c r="AXP146" s="87"/>
      <c r="AXQ146" s="87"/>
      <c r="AXR146" s="87"/>
      <c r="AXS146" s="87"/>
      <c r="AXT146" s="87"/>
      <c r="AXU146" s="87"/>
      <c r="AXV146" s="87"/>
      <c r="AXW146" s="87"/>
      <c r="AXX146" s="87"/>
      <c r="AXY146" s="87"/>
      <c r="AXZ146" s="87"/>
      <c r="AYA146" s="87"/>
      <c r="AYB146" s="87"/>
      <c r="AYC146" s="87"/>
      <c r="AYD146" s="87"/>
      <c r="AYE146" s="87"/>
      <c r="AYF146" s="87"/>
      <c r="AYG146" s="87"/>
      <c r="AYH146" s="87"/>
      <c r="AYI146" s="87"/>
      <c r="AYJ146" s="87"/>
      <c r="AYK146" s="87"/>
      <c r="AYL146" s="87"/>
      <c r="AYM146" s="87"/>
      <c r="AYN146" s="87"/>
      <c r="AYO146" s="87"/>
      <c r="AYP146" s="87"/>
      <c r="AYQ146" s="87"/>
      <c r="AYR146" s="87"/>
      <c r="AYS146" s="87"/>
      <c r="AYT146" s="87"/>
      <c r="AYU146" s="87"/>
      <c r="AYV146" s="87"/>
      <c r="AYW146" s="87"/>
      <c r="AYX146" s="87"/>
      <c r="AYY146" s="87"/>
      <c r="AYZ146" s="87"/>
      <c r="AZA146" s="87"/>
      <c r="AZB146" s="87"/>
      <c r="AZC146" s="87"/>
      <c r="AZD146" s="87"/>
      <c r="AZE146" s="87"/>
      <c r="AZF146" s="87"/>
      <c r="AZG146" s="87"/>
      <c r="AZH146" s="87"/>
      <c r="AZI146" s="87"/>
      <c r="AZJ146" s="87"/>
      <c r="AZK146" s="87"/>
      <c r="AZL146" s="87"/>
      <c r="AZM146" s="87"/>
      <c r="AZN146" s="87"/>
      <c r="AZO146" s="87"/>
      <c r="AZP146" s="87"/>
      <c r="AZQ146" s="87"/>
      <c r="AZR146" s="87"/>
      <c r="AZS146" s="87"/>
      <c r="AZT146" s="87"/>
      <c r="AZU146" s="87"/>
      <c r="AZV146" s="87"/>
      <c r="AZW146" s="87"/>
      <c r="AZX146" s="87"/>
      <c r="AZY146" s="87"/>
      <c r="AZZ146" s="87"/>
      <c r="BAA146" s="87"/>
      <c r="BAB146" s="87"/>
      <c r="BAC146" s="87"/>
      <c r="BAD146" s="87"/>
      <c r="BAE146" s="87"/>
      <c r="BAF146" s="87"/>
      <c r="BAG146" s="87"/>
      <c r="BAH146" s="87"/>
      <c r="BAI146" s="87"/>
      <c r="BAJ146" s="87"/>
      <c r="BAK146" s="87"/>
      <c r="BAL146" s="87"/>
      <c r="BAM146" s="87"/>
      <c r="BAN146" s="87"/>
      <c r="BAO146" s="87"/>
      <c r="BAP146" s="87"/>
      <c r="BAQ146" s="87"/>
      <c r="BAR146" s="87"/>
      <c r="BAS146" s="87"/>
      <c r="BAT146" s="87"/>
      <c r="BAU146" s="87"/>
      <c r="BAV146" s="87"/>
      <c r="BAW146" s="87"/>
      <c r="BAX146" s="87"/>
      <c r="BAY146" s="87"/>
      <c r="BAZ146" s="87"/>
      <c r="BBA146" s="87"/>
      <c r="BBB146" s="87"/>
      <c r="BBC146" s="87"/>
      <c r="BBD146" s="87"/>
      <c r="BBE146" s="87"/>
      <c r="BBF146" s="87"/>
      <c r="BBG146" s="87"/>
      <c r="BBH146" s="87"/>
      <c r="BBI146" s="87"/>
      <c r="BBJ146" s="87"/>
      <c r="BBK146" s="87"/>
      <c r="BBL146" s="87"/>
      <c r="BBM146" s="87"/>
      <c r="BBN146" s="87"/>
      <c r="BBO146" s="87"/>
      <c r="BBP146" s="87"/>
      <c r="BBQ146" s="87"/>
      <c r="BBR146" s="87"/>
      <c r="BBS146" s="87"/>
      <c r="BBT146" s="87"/>
      <c r="BBU146" s="87"/>
      <c r="BBV146" s="87"/>
      <c r="BBW146" s="87"/>
      <c r="BBX146" s="87"/>
      <c r="BBY146" s="87"/>
      <c r="BBZ146" s="87"/>
      <c r="BCA146" s="87"/>
      <c r="BCB146" s="87"/>
      <c r="BCC146" s="87"/>
      <c r="BCD146" s="87"/>
      <c r="BCE146" s="87"/>
      <c r="BCF146" s="87"/>
      <c r="BCG146" s="87"/>
      <c r="BCH146" s="87"/>
      <c r="BCI146" s="87"/>
      <c r="BCJ146" s="87"/>
      <c r="BCK146" s="87"/>
      <c r="BCL146" s="87"/>
      <c r="BCM146" s="87"/>
      <c r="BCN146" s="87"/>
      <c r="BCO146" s="87"/>
      <c r="BCP146" s="87"/>
      <c r="BCQ146" s="87"/>
      <c r="BCR146" s="87"/>
      <c r="BCS146" s="87"/>
      <c r="BCT146" s="87"/>
      <c r="BCU146" s="87"/>
      <c r="BCV146" s="87"/>
      <c r="BCW146" s="87"/>
      <c r="BCX146" s="87"/>
      <c r="BCY146" s="87"/>
      <c r="BCZ146" s="87"/>
      <c r="BDA146" s="87"/>
      <c r="BDB146" s="87"/>
      <c r="BDC146" s="87"/>
      <c r="BDD146" s="87"/>
      <c r="BDE146" s="87"/>
      <c r="BDF146" s="87"/>
      <c r="BDG146" s="87"/>
      <c r="BDH146" s="87"/>
      <c r="BDI146" s="87"/>
      <c r="BDJ146" s="87"/>
      <c r="BDK146" s="87"/>
      <c r="BDL146" s="87"/>
      <c r="BDM146" s="87"/>
      <c r="BDN146" s="87"/>
      <c r="BDO146" s="87"/>
      <c r="BDP146" s="87"/>
      <c r="BDQ146" s="87"/>
      <c r="BDR146" s="87"/>
      <c r="BDS146" s="87"/>
      <c r="BDT146" s="87"/>
      <c r="BDU146" s="87"/>
      <c r="BDV146" s="87"/>
      <c r="BDW146" s="87"/>
      <c r="BDX146" s="87"/>
      <c r="BDY146" s="87"/>
      <c r="BDZ146" s="87"/>
      <c r="BEA146" s="87"/>
      <c r="BEB146" s="87"/>
      <c r="BEC146" s="87"/>
      <c r="BED146" s="87"/>
      <c r="BEE146" s="87"/>
      <c r="BEF146" s="87"/>
      <c r="BEG146" s="87"/>
      <c r="BEH146" s="87"/>
      <c r="BEI146" s="87"/>
      <c r="BEJ146" s="87"/>
      <c r="BEK146" s="87"/>
      <c r="BEL146" s="87"/>
      <c r="BEM146" s="87"/>
      <c r="BEN146" s="87"/>
      <c r="BEO146" s="87"/>
      <c r="BEP146" s="87"/>
      <c r="BEQ146" s="87"/>
      <c r="BER146" s="87"/>
      <c r="BES146" s="87"/>
      <c r="BET146" s="87"/>
      <c r="BEU146" s="87"/>
      <c r="BEV146" s="87"/>
      <c r="BEW146" s="87"/>
      <c r="BEX146" s="87"/>
      <c r="BEY146" s="87"/>
      <c r="BEZ146" s="87"/>
      <c r="BFA146" s="87"/>
      <c r="BFB146" s="87"/>
      <c r="BFC146" s="87"/>
      <c r="BFD146" s="87"/>
      <c r="BFE146" s="87"/>
      <c r="BFF146" s="87"/>
      <c r="BFG146" s="87"/>
      <c r="BFH146" s="87"/>
      <c r="BFI146" s="87"/>
      <c r="BFJ146" s="87"/>
      <c r="BFK146" s="87"/>
      <c r="BFL146" s="87"/>
      <c r="BFM146" s="87"/>
      <c r="BFN146" s="87"/>
      <c r="BFO146" s="87"/>
      <c r="BFP146" s="87"/>
      <c r="BFQ146" s="87"/>
      <c r="BFR146" s="87"/>
      <c r="BFS146" s="87"/>
      <c r="BFT146" s="87"/>
      <c r="BFU146" s="87"/>
      <c r="BFV146" s="87"/>
      <c r="BFW146" s="87"/>
      <c r="BFX146" s="87"/>
      <c r="BFY146" s="87"/>
      <c r="BFZ146" s="87"/>
      <c r="BGA146" s="87"/>
      <c r="BGB146" s="87"/>
      <c r="BGC146" s="87"/>
      <c r="BGD146" s="87"/>
      <c r="BGE146" s="87"/>
      <c r="BGF146" s="87"/>
      <c r="BGG146" s="87"/>
      <c r="BGH146" s="87"/>
      <c r="BGI146" s="87"/>
      <c r="BGJ146" s="87"/>
      <c r="BGK146" s="87"/>
      <c r="BGL146" s="87"/>
      <c r="BGM146" s="87"/>
      <c r="BGN146" s="87"/>
      <c r="BGO146" s="87"/>
      <c r="BGP146" s="87"/>
      <c r="BGQ146" s="87"/>
      <c r="BGR146" s="87"/>
      <c r="BGS146" s="87"/>
      <c r="BGT146" s="87"/>
      <c r="BGU146" s="87"/>
      <c r="BGV146" s="87"/>
      <c r="BGW146" s="87"/>
      <c r="BGX146" s="87"/>
      <c r="BGY146" s="87"/>
      <c r="BGZ146" s="87"/>
      <c r="BHA146" s="87"/>
      <c r="BHB146" s="87"/>
      <c r="BHC146" s="87"/>
      <c r="BHD146" s="87"/>
      <c r="BHE146" s="87"/>
      <c r="BHF146" s="87"/>
      <c r="BHG146" s="87"/>
      <c r="BHH146" s="87"/>
      <c r="BHI146" s="87"/>
      <c r="BHJ146" s="87"/>
      <c r="BHK146" s="87"/>
      <c r="BHL146" s="87"/>
      <c r="BHM146" s="87"/>
      <c r="BHN146" s="87"/>
      <c r="BHO146" s="87"/>
      <c r="BHP146" s="87"/>
      <c r="BHQ146" s="87"/>
      <c r="BHR146" s="87"/>
      <c r="BHS146" s="87"/>
      <c r="BHT146" s="87"/>
      <c r="BHU146" s="87"/>
      <c r="BHV146" s="87"/>
      <c r="BHW146" s="87"/>
      <c r="BHX146" s="87"/>
      <c r="BHY146" s="87"/>
      <c r="BHZ146" s="87"/>
      <c r="BIA146" s="87"/>
      <c r="BIB146" s="87"/>
      <c r="BIC146" s="87"/>
      <c r="BID146" s="87"/>
      <c r="BIE146" s="87"/>
      <c r="BIF146" s="87"/>
      <c r="BIG146" s="87"/>
      <c r="BIH146" s="87"/>
      <c r="BII146" s="87"/>
      <c r="BIJ146" s="87"/>
      <c r="BIK146" s="87"/>
      <c r="BIL146" s="87"/>
      <c r="BIM146" s="87"/>
      <c r="BIN146" s="87"/>
      <c r="BIO146" s="87"/>
      <c r="BIP146" s="87"/>
      <c r="BIQ146" s="87"/>
      <c r="BIR146" s="87"/>
      <c r="BIS146" s="87"/>
      <c r="BIT146" s="87"/>
      <c r="BIU146" s="87"/>
      <c r="BIV146" s="87"/>
      <c r="BIW146" s="87"/>
      <c r="BIX146" s="87"/>
      <c r="BIY146" s="87"/>
      <c r="BIZ146" s="87"/>
      <c r="BJA146" s="87"/>
      <c r="BJB146" s="87"/>
      <c r="BJC146" s="87"/>
      <c r="BJD146" s="87"/>
      <c r="BJE146" s="87"/>
      <c r="BJF146" s="87"/>
      <c r="BJG146" s="87"/>
      <c r="BJH146" s="87"/>
      <c r="BJI146" s="87"/>
      <c r="BJJ146" s="87"/>
      <c r="BJK146" s="87"/>
      <c r="BJL146" s="87"/>
      <c r="BJM146" s="87"/>
      <c r="BJN146" s="87"/>
      <c r="BJO146" s="87"/>
      <c r="BJP146" s="87"/>
      <c r="BJQ146" s="87"/>
      <c r="BJR146" s="87"/>
      <c r="BJS146" s="87"/>
      <c r="BJT146" s="87"/>
      <c r="BJU146" s="87"/>
      <c r="BJV146" s="87"/>
      <c r="BJW146" s="87"/>
      <c r="BJX146" s="87"/>
      <c r="BJY146" s="87"/>
      <c r="BJZ146" s="87"/>
      <c r="BKA146" s="87"/>
      <c r="BKB146" s="87"/>
      <c r="BKC146" s="87"/>
      <c r="BKD146" s="87"/>
      <c r="BKE146" s="87"/>
      <c r="BKF146" s="87"/>
      <c r="BKG146" s="87"/>
      <c r="BKH146" s="87"/>
      <c r="BKI146" s="87"/>
      <c r="BKJ146" s="87"/>
      <c r="BKK146" s="87"/>
      <c r="BKL146" s="87"/>
      <c r="BKM146" s="87"/>
      <c r="BKN146" s="87"/>
      <c r="BKO146" s="87"/>
      <c r="BKP146" s="87"/>
      <c r="BKQ146" s="87"/>
      <c r="BKR146" s="87"/>
      <c r="BKS146" s="87"/>
      <c r="BKT146" s="87"/>
      <c r="BKU146" s="87"/>
      <c r="BKV146" s="87"/>
      <c r="BKW146" s="87"/>
      <c r="BKX146" s="87"/>
      <c r="BKY146" s="87"/>
      <c r="BKZ146" s="87"/>
      <c r="BLA146" s="87"/>
      <c r="BLB146" s="87"/>
      <c r="BLC146" s="87"/>
      <c r="BLD146" s="87"/>
      <c r="BLE146" s="87"/>
      <c r="BLF146" s="87"/>
      <c r="BLG146" s="87"/>
      <c r="BLH146" s="87"/>
      <c r="BLI146" s="87"/>
      <c r="BLJ146" s="87"/>
      <c r="BLK146" s="87"/>
      <c r="BLL146" s="87"/>
      <c r="BLM146" s="87"/>
      <c r="BLN146" s="87"/>
      <c r="BLO146" s="87"/>
      <c r="BLP146" s="87"/>
      <c r="BLQ146" s="87"/>
      <c r="BLR146" s="87"/>
      <c r="BLS146" s="87"/>
      <c r="BLT146" s="87"/>
      <c r="BLU146" s="87"/>
      <c r="BLV146" s="87"/>
      <c r="BLW146" s="87"/>
      <c r="BLX146" s="87"/>
      <c r="BLY146" s="87"/>
      <c r="BLZ146" s="87"/>
      <c r="BMA146" s="87"/>
      <c r="BMB146" s="87"/>
      <c r="BMC146" s="87"/>
      <c r="BMD146" s="87"/>
      <c r="BME146" s="87"/>
      <c r="BMF146" s="87"/>
      <c r="BMG146" s="87"/>
      <c r="BMH146" s="87"/>
      <c r="BMI146" s="87"/>
      <c r="BMJ146" s="87"/>
      <c r="BMK146" s="87"/>
      <c r="BML146" s="87"/>
      <c r="BMM146" s="87"/>
      <c r="BMN146" s="87"/>
      <c r="BMO146" s="87"/>
      <c r="BMP146" s="87"/>
      <c r="BMQ146" s="87"/>
      <c r="BMR146" s="87"/>
      <c r="BMS146" s="87"/>
      <c r="BMT146" s="87"/>
      <c r="BMU146" s="87"/>
      <c r="BMV146" s="87"/>
      <c r="BMW146" s="87"/>
      <c r="BMX146" s="87"/>
      <c r="BMY146" s="87"/>
      <c r="BMZ146" s="87"/>
      <c r="BNA146" s="87"/>
      <c r="BNB146" s="87"/>
      <c r="BNC146" s="87"/>
      <c r="BND146" s="87"/>
      <c r="BNE146" s="87"/>
      <c r="BNF146" s="87"/>
      <c r="BNG146" s="87"/>
      <c r="BNH146" s="87"/>
      <c r="BNI146" s="87"/>
      <c r="BNJ146" s="87"/>
      <c r="BNK146" s="87"/>
      <c r="BNL146" s="87"/>
      <c r="BNM146" s="87"/>
      <c r="BNN146" s="87"/>
      <c r="BNO146" s="87"/>
      <c r="BNP146" s="87"/>
      <c r="BNQ146" s="87"/>
      <c r="BNR146" s="87"/>
      <c r="BNS146" s="87"/>
      <c r="BNT146" s="87"/>
      <c r="BNU146" s="87"/>
      <c r="BNV146" s="87"/>
      <c r="BNW146" s="87"/>
      <c r="BNX146" s="87"/>
      <c r="BNY146" s="87"/>
      <c r="BNZ146" s="87"/>
      <c r="BOA146" s="87"/>
      <c r="BOB146" s="87"/>
      <c r="BOC146" s="87"/>
      <c r="BOD146" s="87"/>
      <c r="BOE146" s="87"/>
      <c r="BOF146" s="87"/>
      <c r="BOG146" s="87"/>
      <c r="BOH146" s="87"/>
      <c r="BOI146" s="87"/>
      <c r="BOJ146" s="87"/>
      <c r="BOK146" s="87"/>
      <c r="BOL146" s="87"/>
      <c r="BOM146" s="87"/>
      <c r="BON146" s="87"/>
      <c r="BOO146" s="87"/>
      <c r="BOP146" s="87"/>
      <c r="BOQ146" s="87"/>
      <c r="BOR146" s="87"/>
      <c r="BOS146" s="87"/>
      <c r="BOT146" s="87"/>
      <c r="BOU146" s="87"/>
      <c r="BOV146" s="87"/>
      <c r="BOW146" s="87"/>
      <c r="BOX146" s="87"/>
      <c r="BOY146" s="87"/>
      <c r="BOZ146" s="87"/>
      <c r="BPA146" s="87"/>
      <c r="BPB146" s="87"/>
      <c r="BPC146" s="87"/>
      <c r="BPD146" s="87"/>
      <c r="BPE146" s="87"/>
      <c r="BPF146" s="87"/>
      <c r="BPG146" s="87"/>
      <c r="BPH146" s="87"/>
      <c r="BPI146" s="87"/>
      <c r="BPJ146" s="87"/>
      <c r="BPK146" s="87"/>
      <c r="BPL146" s="87"/>
      <c r="BPM146" s="87"/>
      <c r="BPN146" s="87"/>
      <c r="BPO146" s="87"/>
      <c r="BPP146" s="87"/>
      <c r="BPQ146" s="87"/>
      <c r="BPR146" s="87"/>
      <c r="BPS146" s="87"/>
      <c r="BPT146" s="87"/>
      <c r="BPU146" s="87"/>
      <c r="BPV146" s="87"/>
      <c r="BPW146" s="87"/>
      <c r="BPX146" s="87"/>
      <c r="BPY146" s="87"/>
      <c r="BPZ146" s="87"/>
      <c r="BQA146" s="87"/>
      <c r="BQB146" s="87"/>
      <c r="BQC146" s="87"/>
      <c r="BQD146" s="87"/>
      <c r="BQE146" s="87"/>
      <c r="BQF146" s="87"/>
      <c r="BQG146" s="87"/>
      <c r="BQH146" s="87"/>
      <c r="BQI146" s="87"/>
      <c r="BQJ146" s="87"/>
      <c r="BQK146" s="87"/>
      <c r="BQL146" s="87"/>
      <c r="BQM146" s="87"/>
      <c r="BQN146" s="87"/>
      <c r="BQO146" s="87"/>
      <c r="BQP146" s="87"/>
      <c r="BQQ146" s="87"/>
      <c r="BQR146" s="87"/>
      <c r="BQS146" s="87"/>
      <c r="BQT146" s="87"/>
      <c r="BQU146" s="87"/>
      <c r="BQV146" s="87"/>
      <c r="BQW146" s="87"/>
      <c r="BQX146" s="87"/>
      <c r="BQY146" s="87"/>
      <c r="BQZ146" s="87"/>
      <c r="BRA146" s="87"/>
      <c r="BRB146" s="87"/>
      <c r="BRC146" s="87"/>
      <c r="BRD146" s="87"/>
      <c r="BRE146" s="87"/>
      <c r="BRF146" s="87"/>
      <c r="BRG146" s="87"/>
      <c r="BRH146" s="87"/>
      <c r="BRI146" s="87"/>
      <c r="BRJ146" s="87"/>
      <c r="BRK146" s="87"/>
      <c r="BRL146" s="87"/>
      <c r="BRM146" s="87"/>
      <c r="BRN146" s="87"/>
      <c r="BRO146" s="87"/>
      <c r="BRP146" s="87"/>
      <c r="BRQ146" s="87"/>
      <c r="BRR146" s="87"/>
      <c r="BRS146" s="87"/>
      <c r="BRT146" s="87"/>
      <c r="BRU146" s="87"/>
      <c r="BRV146" s="87"/>
      <c r="BRW146" s="87"/>
      <c r="BRX146" s="87"/>
      <c r="BRY146" s="87"/>
      <c r="BRZ146" s="87"/>
      <c r="BSA146" s="87"/>
      <c r="BSB146" s="87"/>
      <c r="BSC146" s="87"/>
      <c r="BSD146" s="87"/>
      <c r="BSE146" s="87"/>
      <c r="BSF146" s="87"/>
      <c r="BSG146" s="87"/>
      <c r="BSH146" s="87"/>
      <c r="BSI146" s="87"/>
      <c r="BSJ146" s="87"/>
      <c r="BSK146" s="87"/>
      <c r="BSL146" s="87"/>
      <c r="BSM146" s="87"/>
      <c r="BSN146" s="87"/>
      <c r="BSO146" s="87"/>
      <c r="BSP146" s="87"/>
      <c r="BSQ146" s="87"/>
      <c r="BSR146" s="87"/>
      <c r="BSS146" s="87"/>
      <c r="BST146" s="87"/>
      <c r="BSU146" s="87"/>
      <c r="BSV146" s="87"/>
      <c r="BSW146" s="87"/>
      <c r="BSX146" s="87"/>
      <c r="BSY146" s="87"/>
      <c r="BSZ146" s="87"/>
      <c r="BTA146" s="87"/>
      <c r="BTB146" s="87"/>
      <c r="BTC146" s="87"/>
      <c r="BTD146" s="87"/>
      <c r="BTE146" s="87"/>
      <c r="BTF146" s="87"/>
      <c r="BTG146" s="87"/>
      <c r="BTH146" s="87"/>
      <c r="BTI146" s="87"/>
      <c r="BTJ146" s="87"/>
      <c r="BTK146" s="87"/>
      <c r="BTL146" s="87"/>
      <c r="BTM146" s="87"/>
      <c r="BTN146" s="87"/>
      <c r="BTO146" s="87"/>
      <c r="BTP146" s="87"/>
      <c r="BTQ146" s="87"/>
      <c r="BTR146" s="87"/>
      <c r="BTS146" s="87"/>
      <c r="BTT146" s="87"/>
      <c r="BTU146" s="87"/>
      <c r="BTV146" s="87"/>
      <c r="BTW146" s="87"/>
      <c r="BTX146" s="87"/>
      <c r="BTY146" s="87"/>
      <c r="BTZ146" s="87"/>
      <c r="BUA146" s="87"/>
      <c r="BUB146" s="87"/>
      <c r="BUC146" s="87"/>
      <c r="BUD146" s="87"/>
      <c r="BUE146" s="87"/>
      <c r="BUF146" s="87"/>
      <c r="BUG146" s="87"/>
      <c r="BUH146" s="87"/>
      <c r="BUI146" s="87"/>
      <c r="BUJ146" s="87"/>
      <c r="BUK146" s="87"/>
      <c r="BUL146" s="87"/>
      <c r="BUM146" s="87"/>
      <c r="BUN146" s="87"/>
      <c r="BUO146" s="87"/>
      <c r="BUP146" s="87"/>
      <c r="BUQ146" s="87"/>
      <c r="BUR146" s="87"/>
      <c r="BUS146" s="87"/>
      <c r="BUT146" s="87"/>
      <c r="BUU146" s="87"/>
      <c r="BUV146" s="87"/>
      <c r="BUW146" s="87"/>
      <c r="BUX146" s="87"/>
      <c r="BUY146" s="87"/>
      <c r="BUZ146" s="87"/>
      <c r="BVA146" s="87"/>
      <c r="BVB146" s="87"/>
      <c r="BVC146" s="87"/>
      <c r="BVD146" s="87"/>
      <c r="BVE146" s="87"/>
      <c r="BVF146" s="87"/>
      <c r="BVG146" s="87"/>
      <c r="BVH146" s="87"/>
      <c r="BVI146" s="87"/>
      <c r="BVJ146" s="87"/>
      <c r="BVK146" s="87"/>
      <c r="BVL146" s="87"/>
      <c r="BVM146" s="87"/>
      <c r="BVN146" s="87"/>
      <c r="BVO146" s="87"/>
      <c r="BVP146" s="87"/>
      <c r="BVQ146" s="87"/>
      <c r="BVR146" s="87"/>
      <c r="BVS146" s="87"/>
      <c r="BVT146" s="87"/>
      <c r="BVU146" s="87"/>
      <c r="BVV146" s="87"/>
      <c r="BVW146" s="87"/>
      <c r="BVX146" s="87"/>
      <c r="BVY146" s="87"/>
      <c r="BVZ146" s="87"/>
      <c r="BWA146" s="87"/>
      <c r="BWB146" s="87"/>
      <c r="BWC146" s="87"/>
      <c r="BWD146" s="87"/>
      <c r="BWE146" s="87"/>
      <c r="BWF146" s="87"/>
      <c r="BWG146" s="87"/>
      <c r="BWH146" s="87"/>
      <c r="BWI146" s="87"/>
      <c r="BWJ146" s="87"/>
      <c r="BWK146" s="87"/>
      <c r="BWL146" s="87"/>
      <c r="BWM146" s="87"/>
      <c r="BWN146" s="87"/>
      <c r="BWO146" s="87"/>
      <c r="BWP146" s="87"/>
      <c r="BWQ146" s="87"/>
      <c r="BWR146" s="87"/>
      <c r="BWS146" s="87"/>
      <c r="BWT146" s="87"/>
      <c r="BWU146" s="87"/>
      <c r="BWV146" s="87"/>
      <c r="BWW146" s="87"/>
      <c r="BWX146" s="87"/>
      <c r="BWY146" s="87"/>
      <c r="BWZ146" s="87"/>
      <c r="BXA146" s="87"/>
      <c r="BXB146" s="87"/>
      <c r="BXC146" s="87"/>
      <c r="BXD146" s="87"/>
      <c r="BXE146" s="87"/>
      <c r="BXF146" s="87"/>
      <c r="BXG146" s="87"/>
      <c r="BXH146" s="87"/>
      <c r="BXI146" s="87"/>
      <c r="BXJ146" s="87"/>
      <c r="BXK146" s="87"/>
      <c r="BXL146" s="87"/>
      <c r="BXM146" s="87"/>
      <c r="BXN146" s="87"/>
      <c r="BXO146" s="87"/>
      <c r="BXP146" s="87"/>
      <c r="BXQ146" s="87"/>
      <c r="BXR146" s="87"/>
      <c r="BXS146" s="87"/>
      <c r="BXT146" s="87"/>
      <c r="BXU146" s="87"/>
      <c r="BXV146" s="87"/>
      <c r="BXW146" s="87"/>
      <c r="BXX146" s="87"/>
      <c r="BXY146" s="87"/>
      <c r="BXZ146" s="87"/>
      <c r="BYA146" s="87"/>
      <c r="BYB146" s="87"/>
      <c r="BYC146" s="87"/>
      <c r="BYD146" s="87"/>
      <c r="BYE146" s="87"/>
      <c r="BYF146" s="87"/>
      <c r="BYG146" s="87"/>
      <c r="BYH146" s="87"/>
      <c r="BYI146" s="87"/>
      <c r="BYJ146" s="87"/>
      <c r="BYK146" s="87"/>
      <c r="BYL146" s="87"/>
      <c r="BYM146" s="87"/>
      <c r="BYN146" s="87"/>
      <c r="BYO146" s="87"/>
      <c r="BYP146" s="87"/>
      <c r="BYQ146" s="87"/>
      <c r="BYR146" s="87"/>
      <c r="BYS146" s="87"/>
      <c r="BYT146" s="87"/>
      <c r="BYU146" s="87"/>
      <c r="BYV146" s="87"/>
      <c r="BYW146" s="87"/>
      <c r="BYX146" s="87"/>
      <c r="BYY146" s="87"/>
      <c r="BYZ146" s="87"/>
      <c r="BZA146" s="87"/>
      <c r="BZB146" s="87"/>
      <c r="BZC146" s="87"/>
      <c r="BZD146" s="87"/>
      <c r="BZE146" s="87"/>
      <c r="BZF146" s="87"/>
      <c r="BZG146" s="87"/>
      <c r="BZH146" s="87"/>
      <c r="BZI146" s="87"/>
      <c r="BZJ146" s="87"/>
      <c r="BZK146" s="87"/>
      <c r="BZL146" s="87"/>
      <c r="BZM146" s="87"/>
      <c r="BZN146" s="87"/>
      <c r="BZO146" s="87"/>
      <c r="BZP146" s="87"/>
      <c r="BZQ146" s="87"/>
      <c r="BZR146" s="87"/>
      <c r="BZS146" s="87"/>
      <c r="BZT146" s="87"/>
      <c r="BZU146" s="87"/>
      <c r="BZV146" s="87"/>
      <c r="BZW146" s="87"/>
      <c r="BZX146" s="87"/>
      <c r="BZY146" s="87"/>
      <c r="BZZ146" s="87"/>
      <c r="CAA146" s="87"/>
      <c r="CAB146" s="87"/>
      <c r="CAC146" s="87"/>
      <c r="CAD146" s="87"/>
      <c r="CAE146" s="87"/>
      <c r="CAF146" s="87"/>
      <c r="CAG146" s="87"/>
      <c r="CAH146" s="87"/>
      <c r="CAI146" s="87"/>
      <c r="CAJ146" s="87"/>
      <c r="CAK146" s="87"/>
      <c r="CAL146" s="87"/>
      <c r="CAM146" s="87"/>
      <c r="CAN146" s="87"/>
      <c r="CAO146" s="87"/>
      <c r="CAP146" s="87"/>
      <c r="CAQ146" s="87"/>
      <c r="CAR146" s="87"/>
      <c r="CAS146" s="87"/>
      <c r="CAT146" s="87"/>
      <c r="CAU146" s="87"/>
      <c r="CAV146" s="87"/>
      <c r="CAW146" s="87"/>
      <c r="CAX146" s="87"/>
      <c r="CAY146" s="87"/>
      <c r="CAZ146" s="87"/>
      <c r="CBA146" s="87"/>
      <c r="CBB146" s="87"/>
      <c r="CBC146" s="87"/>
      <c r="CBD146" s="87"/>
      <c r="CBE146" s="87"/>
      <c r="CBF146" s="87"/>
      <c r="CBG146" s="87"/>
      <c r="CBH146" s="87"/>
      <c r="CBI146" s="87"/>
      <c r="CBJ146" s="87"/>
      <c r="CBK146" s="87"/>
      <c r="CBL146" s="87"/>
      <c r="CBM146" s="87"/>
      <c r="CBN146" s="87"/>
      <c r="CBO146" s="87"/>
      <c r="CBP146" s="87"/>
      <c r="CBQ146" s="87"/>
      <c r="CBR146" s="87"/>
      <c r="CBS146" s="87"/>
      <c r="CBT146" s="87"/>
      <c r="CBU146" s="87"/>
      <c r="CBV146" s="87"/>
      <c r="CBW146" s="87"/>
      <c r="CBX146" s="87"/>
      <c r="CBY146" s="87"/>
      <c r="CBZ146" s="87"/>
      <c r="CCA146" s="87"/>
      <c r="CCB146" s="87"/>
      <c r="CCC146" s="87"/>
      <c r="CCD146" s="87"/>
      <c r="CCE146" s="87"/>
      <c r="CCF146" s="87"/>
      <c r="CCG146" s="87"/>
      <c r="CCH146" s="87"/>
      <c r="CCI146" s="87"/>
      <c r="CCJ146" s="87"/>
      <c r="CCK146" s="87"/>
      <c r="CCL146" s="87"/>
      <c r="CCM146" s="87"/>
      <c r="CCN146" s="87"/>
      <c r="CCO146" s="87"/>
      <c r="CCP146" s="87"/>
      <c r="CCQ146" s="87"/>
      <c r="CCR146" s="87"/>
      <c r="CCS146" s="87"/>
      <c r="CCT146" s="87"/>
      <c r="CCU146" s="87"/>
      <c r="CCV146" s="87"/>
      <c r="CCW146" s="87"/>
      <c r="CCX146" s="87"/>
      <c r="CCY146" s="87"/>
      <c r="CCZ146" s="87"/>
      <c r="CDA146" s="87"/>
      <c r="CDB146" s="87"/>
      <c r="CDC146" s="87"/>
      <c r="CDD146" s="87"/>
      <c r="CDE146" s="87"/>
      <c r="CDF146" s="87"/>
      <c r="CDG146" s="87"/>
      <c r="CDH146" s="87"/>
      <c r="CDI146" s="87"/>
      <c r="CDJ146" s="87"/>
      <c r="CDK146" s="87"/>
      <c r="CDL146" s="87"/>
      <c r="CDM146" s="87"/>
      <c r="CDN146" s="87"/>
      <c r="CDO146" s="87"/>
      <c r="CDP146" s="87"/>
      <c r="CDQ146" s="87"/>
      <c r="CDR146" s="87"/>
      <c r="CDS146" s="87"/>
      <c r="CDT146" s="87"/>
      <c r="CDU146" s="87"/>
      <c r="CDV146" s="87"/>
      <c r="CDW146" s="87"/>
      <c r="CDX146" s="87"/>
      <c r="CDY146" s="87"/>
      <c r="CDZ146" s="87"/>
      <c r="CEA146" s="87"/>
      <c r="CEB146" s="87"/>
      <c r="CEC146" s="87"/>
      <c r="CED146" s="87"/>
      <c r="CEE146" s="87"/>
      <c r="CEF146" s="87"/>
      <c r="CEG146" s="87"/>
      <c r="CEH146" s="87"/>
      <c r="CEI146" s="87"/>
      <c r="CEJ146" s="87"/>
      <c r="CEK146" s="87"/>
      <c r="CEL146" s="87"/>
      <c r="CEM146" s="87"/>
      <c r="CEN146" s="87"/>
      <c r="CEO146" s="87"/>
      <c r="CEP146" s="87"/>
      <c r="CEQ146" s="87"/>
      <c r="CER146" s="87"/>
      <c r="CES146" s="87"/>
      <c r="CET146" s="87"/>
      <c r="CEU146" s="87"/>
      <c r="CEV146" s="87"/>
      <c r="CEW146" s="87"/>
      <c r="CEX146" s="87"/>
      <c r="CEY146" s="87"/>
      <c r="CEZ146" s="87"/>
      <c r="CFA146" s="87"/>
      <c r="CFB146" s="87"/>
      <c r="CFC146" s="87"/>
      <c r="CFD146" s="87"/>
      <c r="CFE146" s="87"/>
      <c r="CFF146" s="87"/>
      <c r="CFG146" s="87"/>
      <c r="CFH146" s="87"/>
      <c r="CFI146" s="87"/>
      <c r="CFJ146" s="87"/>
      <c r="CFK146" s="87"/>
      <c r="CFL146" s="87"/>
      <c r="CFM146" s="87"/>
      <c r="CFN146" s="87"/>
      <c r="CFO146" s="87"/>
      <c r="CFP146" s="87"/>
      <c r="CFQ146" s="87"/>
      <c r="CFR146" s="87"/>
      <c r="CFS146" s="87"/>
      <c r="CFT146" s="87"/>
      <c r="CFU146" s="87"/>
      <c r="CFV146" s="87"/>
      <c r="CFW146" s="87"/>
      <c r="CFX146" s="87"/>
      <c r="CFY146" s="87"/>
      <c r="CFZ146" s="87"/>
      <c r="CGA146" s="87"/>
      <c r="CGB146" s="87"/>
      <c r="CGC146" s="87"/>
      <c r="CGD146" s="87"/>
      <c r="CGE146" s="87"/>
      <c r="CGF146" s="87"/>
      <c r="CGG146" s="87"/>
      <c r="CGH146" s="87"/>
      <c r="CGI146" s="87"/>
      <c r="CGJ146" s="87"/>
      <c r="CGK146" s="87"/>
      <c r="CGL146" s="87"/>
      <c r="CGM146" s="87"/>
      <c r="CGN146" s="87"/>
      <c r="CGO146" s="87"/>
      <c r="CGP146" s="87"/>
      <c r="CGQ146" s="87"/>
      <c r="CGR146" s="87"/>
      <c r="CGS146" s="87"/>
      <c r="CGT146" s="87"/>
      <c r="CGU146" s="87"/>
      <c r="CGV146" s="87"/>
      <c r="CGW146" s="87"/>
      <c r="CGX146" s="87"/>
      <c r="CGY146" s="87"/>
      <c r="CGZ146" s="87"/>
      <c r="CHA146" s="87"/>
      <c r="CHB146" s="87"/>
      <c r="CHC146" s="87"/>
      <c r="CHD146" s="87"/>
      <c r="CHE146" s="87"/>
      <c r="CHF146" s="87"/>
      <c r="CHG146" s="87"/>
      <c r="CHH146" s="87"/>
      <c r="CHI146" s="87"/>
      <c r="CHJ146" s="87"/>
      <c r="CHK146" s="87"/>
      <c r="CHL146" s="87"/>
      <c r="CHM146" s="87"/>
      <c r="CHN146" s="87"/>
      <c r="CHO146" s="87"/>
      <c r="CHP146" s="87"/>
      <c r="CHQ146" s="87"/>
      <c r="CHR146" s="87"/>
      <c r="CHS146" s="87"/>
      <c r="CHT146" s="87"/>
      <c r="CHU146" s="87"/>
      <c r="CHV146" s="87"/>
      <c r="CHW146" s="87"/>
      <c r="CHX146" s="87"/>
      <c r="CHY146" s="87"/>
      <c r="CHZ146" s="87"/>
      <c r="CIA146" s="87"/>
      <c r="CIB146" s="87"/>
      <c r="CIC146" s="87"/>
      <c r="CID146" s="87"/>
      <c r="CIE146" s="87"/>
      <c r="CIF146" s="87"/>
      <c r="CIG146" s="87"/>
      <c r="CIH146" s="87"/>
      <c r="CII146" s="87"/>
      <c r="CIJ146" s="87"/>
      <c r="CIK146" s="87"/>
      <c r="CIL146" s="87"/>
      <c r="CIM146" s="87"/>
      <c r="CIN146" s="87"/>
      <c r="CIO146" s="87"/>
      <c r="CIP146" s="87"/>
      <c r="CIQ146" s="87"/>
      <c r="CIR146" s="87"/>
      <c r="CIS146" s="87"/>
      <c r="CIT146" s="87"/>
      <c r="CIU146" s="87"/>
      <c r="CIV146" s="87"/>
      <c r="CIW146" s="87"/>
      <c r="CIX146" s="87"/>
      <c r="CIY146" s="87"/>
      <c r="CIZ146" s="87"/>
      <c r="CJA146" s="87"/>
      <c r="CJB146" s="87"/>
      <c r="CJC146" s="87"/>
      <c r="CJD146" s="87"/>
      <c r="CJE146" s="87"/>
      <c r="CJF146" s="87"/>
      <c r="CJG146" s="87"/>
      <c r="CJH146" s="87"/>
      <c r="CJI146" s="87"/>
      <c r="CJJ146" s="87"/>
      <c r="CJK146" s="87"/>
      <c r="CJL146" s="87"/>
      <c r="CJM146" s="87"/>
      <c r="CJN146" s="87"/>
      <c r="CJO146" s="87"/>
      <c r="CJP146" s="87"/>
      <c r="CJQ146" s="87"/>
      <c r="CJR146" s="87"/>
      <c r="CJS146" s="87"/>
      <c r="CJT146" s="87"/>
      <c r="CJU146" s="87"/>
      <c r="CJV146" s="87"/>
      <c r="CJW146" s="87"/>
      <c r="CJX146" s="87"/>
      <c r="CJY146" s="87"/>
      <c r="CJZ146" s="87"/>
      <c r="CKA146" s="87"/>
      <c r="CKB146" s="87"/>
      <c r="CKC146" s="87"/>
      <c r="CKD146" s="87"/>
      <c r="CKE146" s="87"/>
      <c r="CKF146" s="87"/>
      <c r="CKG146" s="87"/>
      <c r="CKH146" s="87"/>
      <c r="CKI146" s="87"/>
      <c r="CKJ146" s="87"/>
      <c r="CKK146" s="87"/>
      <c r="CKL146" s="87"/>
      <c r="CKM146" s="87"/>
      <c r="CKN146" s="87"/>
      <c r="CKO146" s="87"/>
      <c r="CKP146" s="87"/>
      <c r="CKQ146" s="87"/>
      <c r="CKR146" s="87"/>
      <c r="CKS146" s="87"/>
      <c r="CKT146" s="87"/>
      <c r="CKU146" s="87"/>
      <c r="CKV146" s="87"/>
      <c r="CKW146" s="87"/>
      <c r="CKX146" s="87"/>
      <c r="CKY146" s="87"/>
      <c r="CKZ146" s="87"/>
      <c r="CLA146" s="87"/>
      <c r="CLB146" s="87"/>
      <c r="CLC146" s="87"/>
      <c r="CLD146" s="87"/>
      <c r="CLE146" s="87"/>
      <c r="CLF146" s="87"/>
      <c r="CLG146" s="87"/>
      <c r="CLH146" s="87"/>
      <c r="CLI146" s="87"/>
      <c r="CLJ146" s="87"/>
      <c r="CLK146" s="87"/>
      <c r="CLL146" s="87"/>
      <c r="CLM146" s="87"/>
      <c r="CLN146" s="87"/>
      <c r="CLO146" s="87"/>
      <c r="CLP146" s="87"/>
      <c r="CLQ146" s="87"/>
      <c r="CLR146" s="87"/>
      <c r="CLS146" s="87"/>
      <c r="CLT146" s="87"/>
      <c r="CLU146" s="87"/>
      <c r="CLV146" s="87"/>
      <c r="CLW146" s="87"/>
      <c r="CLX146" s="87"/>
      <c r="CLY146" s="87"/>
      <c r="CLZ146" s="87"/>
      <c r="CMA146" s="87"/>
      <c r="CMB146" s="87"/>
      <c r="CMC146" s="87"/>
      <c r="CMD146" s="87"/>
      <c r="CME146" s="87"/>
      <c r="CMF146" s="87"/>
      <c r="CMG146" s="87"/>
      <c r="CMH146" s="87"/>
      <c r="CMI146" s="87"/>
      <c r="CMJ146" s="87"/>
      <c r="CMK146" s="87"/>
      <c r="CML146" s="87"/>
      <c r="CMM146" s="87"/>
      <c r="CMN146" s="87"/>
      <c r="CMO146" s="87"/>
      <c r="CMP146" s="87"/>
      <c r="CMQ146" s="87"/>
      <c r="CMR146" s="87"/>
      <c r="CMS146" s="87"/>
      <c r="CMT146" s="87"/>
      <c r="CMU146" s="87"/>
      <c r="CMV146" s="87"/>
      <c r="CMW146" s="87"/>
      <c r="CMX146" s="87"/>
      <c r="CMY146" s="87"/>
      <c r="CMZ146" s="87"/>
      <c r="CNA146" s="87"/>
      <c r="CNB146" s="87"/>
      <c r="CNC146" s="87"/>
      <c r="CND146" s="87"/>
      <c r="CNE146" s="87"/>
      <c r="CNF146" s="87"/>
      <c r="CNG146" s="87"/>
      <c r="CNH146" s="87"/>
      <c r="CNI146" s="87"/>
      <c r="CNJ146" s="87"/>
      <c r="CNK146" s="87"/>
      <c r="CNL146" s="87"/>
      <c r="CNM146" s="87"/>
      <c r="CNN146" s="87"/>
      <c r="CNO146" s="87"/>
      <c r="CNP146" s="87"/>
      <c r="CNQ146" s="87"/>
      <c r="CNR146" s="87"/>
      <c r="CNS146" s="87"/>
      <c r="CNT146" s="87"/>
      <c r="CNU146" s="87"/>
      <c r="CNV146" s="87"/>
      <c r="CNW146" s="87"/>
      <c r="CNX146" s="87"/>
      <c r="CNY146" s="87"/>
      <c r="CNZ146" s="87"/>
      <c r="COA146" s="87"/>
      <c r="COB146" s="87"/>
      <c r="COC146" s="87"/>
      <c r="COD146" s="87"/>
      <c r="COE146" s="87"/>
      <c r="COF146" s="87"/>
      <c r="COG146" s="87"/>
      <c r="COH146" s="87"/>
      <c r="COI146" s="87"/>
      <c r="COJ146" s="87"/>
      <c r="COK146" s="87"/>
      <c r="COL146" s="87"/>
      <c r="COM146" s="87"/>
      <c r="CON146" s="87"/>
      <c r="COO146" s="87"/>
      <c r="COP146" s="87"/>
      <c r="COQ146" s="87"/>
      <c r="COR146" s="87"/>
      <c r="COS146" s="87"/>
      <c r="COT146" s="87"/>
      <c r="COU146" s="87"/>
      <c r="COV146" s="87"/>
      <c r="COW146" s="87"/>
      <c r="COX146" s="87"/>
      <c r="COY146" s="87"/>
      <c r="COZ146" s="87"/>
      <c r="CPA146" s="87"/>
      <c r="CPB146" s="87"/>
      <c r="CPC146" s="87"/>
      <c r="CPD146" s="87"/>
      <c r="CPE146" s="87"/>
      <c r="CPF146" s="87"/>
      <c r="CPG146" s="87"/>
      <c r="CPH146" s="87"/>
      <c r="CPI146" s="87"/>
      <c r="CPJ146" s="87"/>
      <c r="CPK146" s="87"/>
      <c r="CPL146" s="87"/>
      <c r="CPM146" s="87"/>
      <c r="CPN146" s="87"/>
      <c r="CPO146" s="87"/>
      <c r="CPP146" s="87"/>
      <c r="CPQ146" s="87"/>
      <c r="CPR146" s="87"/>
      <c r="CPS146" s="87"/>
      <c r="CPT146" s="87"/>
      <c r="CPU146" s="87"/>
      <c r="CPV146" s="87"/>
      <c r="CPW146" s="87"/>
      <c r="CPX146" s="87"/>
      <c r="CPY146" s="87"/>
      <c r="CPZ146" s="87"/>
      <c r="CQA146" s="87"/>
      <c r="CQB146" s="87"/>
      <c r="CQC146" s="87"/>
      <c r="CQD146" s="87"/>
      <c r="CQE146" s="87"/>
      <c r="CQF146" s="87"/>
      <c r="CQG146" s="87"/>
      <c r="CQH146" s="87"/>
      <c r="CQI146" s="87"/>
      <c r="CQJ146" s="87"/>
      <c r="CQK146" s="87"/>
      <c r="CQL146" s="87"/>
      <c r="CQM146" s="87"/>
      <c r="CQN146" s="87"/>
      <c r="CQO146" s="87"/>
      <c r="CQP146" s="87"/>
      <c r="CQQ146" s="87"/>
      <c r="CQR146" s="87"/>
      <c r="CQS146" s="87"/>
      <c r="CQT146" s="87"/>
      <c r="CQU146" s="87"/>
      <c r="CQV146" s="87"/>
      <c r="CQW146" s="87"/>
      <c r="CQX146" s="87"/>
      <c r="CQY146" s="87"/>
      <c r="CQZ146" s="87"/>
      <c r="CRA146" s="87"/>
      <c r="CRB146" s="87"/>
      <c r="CRC146" s="87"/>
      <c r="CRD146" s="87"/>
      <c r="CRE146" s="87"/>
      <c r="CRF146" s="87"/>
      <c r="CRG146" s="87"/>
      <c r="CRH146" s="87"/>
      <c r="CRI146" s="87"/>
      <c r="CRJ146" s="87"/>
      <c r="CRK146" s="87"/>
      <c r="CRL146" s="87"/>
      <c r="CRM146" s="87"/>
      <c r="CRN146" s="87"/>
      <c r="CRO146" s="87"/>
      <c r="CRP146" s="87"/>
      <c r="CRQ146" s="87"/>
      <c r="CRR146" s="87"/>
      <c r="CRS146" s="87"/>
      <c r="CRT146" s="87"/>
      <c r="CRU146" s="87"/>
      <c r="CRV146" s="87"/>
      <c r="CRW146" s="87"/>
      <c r="CRX146" s="87"/>
      <c r="CRY146" s="87"/>
      <c r="CRZ146" s="87"/>
      <c r="CSA146" s="87"/>
      <c r="CSB146" s="87"/>
      <c r="CSC146" s="87"/>
      <c r="CSD146" s="87"/>
      <c r="CSE146" s="87"/>
      <c r="CSF146" s="87"/>
      <c r="CSG146" s="87"/>
      <c r="CSH146" s="87"/>
      <c r="CSI146" s="87"/>
      <c r="CSJ146" s="87"/>
      <c r="CSK146" s="87"/>
      <c r="CSL146" s="87"/>
      <c r="CSM146" s="87"/>
      <c r="CSN146" s="87"/>
      <c r="CSO146" s="87"/>
      <c r="CSP146" s="87"/>
      <c r="CSQ146" s="87"/>
      <c r="CSR146" s="87"/>
      <c r="CSS146" s="87"/>
      <c r="CST146" s="87"/>
      <c r="CSU146" s="87"/>
      <c r="CSV146" s="87"/>
      <c r="CSW146" s="87"/>
      <c r="CSX146" s="87"/>
      <c r="CSY146" s="87"/>
      <c r="CSZ146" s="87"/>
      <c r="CTA146" s="87"/>
      <c r="CTB146" s="87"/>
      <c r="CTC146" s="87"/>
      <c r="CTD146" s="87"/>
      <c r="CTE146" s="87"/>
      <c r="CTF146" s="87"/>
      <c r="CTG146" s="87"/>
      <c r="CTH146" s="87"/>
      <c r="CTI146" s="87"/>
      <c r="CTJ146" s="87"/>
      <c r="CTK146" s="87"/>
      <c r="CTL146" s="87"/>
      <c r="CTM146" s="87"/>
      <c r="CTN146" s="87"/>
      <c r="CTO146" s="87"/>
      <c r="CTP146" s="87"/>
      <c r="CTQ146" s="87"/>
      <c r="CTR146" s="87"/>
      <c r="CTS146" s="87"/>
      <c r="CTT146" s="87"/>
      <c r="CTU146" s="87"/>
      <c r="CTV146" s="87"/>
      <c r="CTW146" s="87"/>
      <c r="CTX146" s="87"/>
      <c r="CTY146" s="87"/>
      <c r="CTZ146" s="87"/>
      <c r="CUA146" s="87"/>
      <c r="CUB146" s="87"/>
      <c r="CUC146" s="87"/>
      <c r="CUD146" s="87"/>
      <c r="CUE146" s="87"/>
      <c r="CUF146" s="87"/>
      <c r="CUG146" s="87"/>
      <c r="CUH146" s="87"/>
      <c r="CUI146" s="87"/>
      <c r="CUJ146" s="87"/>
      <c r="CUK146" s="87"/>
      <c r="CUL146" s="87"/>
      <c r="CUM146" s="87"/>
      <c r="CUN146" s="87"/>
      <c r="CUO146" s="87"/>
      <c r="CUP146" s="87"/>
      <c r="CUQ146" s="87"/>
      <c r="CUR146" s="87"/>
      <c r="CUS146" s="87"/>
      <c r="CUT146" s="87"/>
      <c r="CUU146" s="87"/>
      <c r="CUV146" s="87"/>
      <c r="CUW146" s="87"/>
      <c r="CUX146" s="87"/>
      <c r="CUY146" s="87"/>
      <c r="CUZ146" s="87"/>
      <c r="CVA146" s="87"/>
      <c r="CVB146" s="87"/>
      <c r="CVC146" s="87"/>
      <c r="CVD146" s="87"/>
      <c r="CVE146" s="87"/>
      <c r="CVF146" s="87"/>
      <c r="CVG146" s="87"/>
      <c r="CVH146" s="87"/>
      <c r="CVI146" s="87"/>
      <c r="CVJ146" s="87"/>
      <c r="CVK146" s="87"/>
      <c r="CVL146" s="87"/>
      <c r="CVM146" s="87"/>
      <c r="CVN146" s="87"/>
      <c r="CVO146" s="87"/>
      <c r="CVP146" s="87"/>
      <c r="CVQ146" s="87"/>
      <c r="CVR146" s="87"/>
      <c r="CVS146" s="87"/>
      <c r="CVT146" s="87"/>
      <c r="CVU146" s="87"/>
      <c r="CVV146" s="87"/>
      <c r="CVW146" s="87"/>
      <c r="CVX146" s="87"/>
      <c r="CVY146" s="87"/>
      <c r="CVZ146" s="87"/>
      <c r="CWA146" s="87"/>
      <c r="CWB146" s="87"/>
      <c r="CWC146" s="87"/>
      <c r="CWD146" s="87"/>
      <c r="CWE146" s="87"/>
      <c r="CWF146" s="87"/>
      <c r="CWG146" s="87"/>
      <c r="CWH146" s="87"/>
      <c r="CWI146" s="87"/>
      <c r="CWJ146" s="87"/>
      <c r="CWK146" s="87"/>
      <c r="CWL146" s="87"/>
      <c r="CWM146" s="87"/>
      <c r="CWN146" s="87"/>
      <c r="CWO146" s="87"/>
      <c r="CWP146" s="87"/>
      <c r="CWQ146" s="87"/>
      <c r="CWR146" s="87"/>
      <c r="CWS146" s="87"/>
      <c r="CWT146" s="87"/>
      <c r="CWU146" s="87"/>
      <c r="CWV146" s="87"/>
      <c r="CWW146" s="87"/>
      <c r="CWX146" s="87"/>
      <c r="CWY146" s="87"/>
      <c r="CWZ146" s="87"/>
      <c r="CXA146" s="87"/>
      <c r="CXB146" s="87"/>
      <c r="CXC146" s="87"/>
      <c r="CXD146" s="87"/>
      <c r="CXE146" s="87"/>
      <c r="CXF146" s="87"/>
      <c r="CXG146" s="87"/>
      <c r="CXH146" s="87"/>
      <c r="CXI146" s="87"/>
      <c r="CXJ146" s="87"/>
      <c r="CXK146" s="87"/>
      <c r="CXL146" s="87"/>
      <c r="CXM146" s="87"/>
      <c r="CXN146" s="87"/>
      <c r="CXO146" s="87"/>
      <c r="CXP146" s="87"/>
      <c r="CXQ146" s="87"/>
      <c r="CXR146" s="87"/>
      <c r="CXS146" s="87"/>
      <c r="CXT146" s="87"/>
      <c r="CXU146" s="87"/>
      <c r="CXV146" s="87"/>
      <c r="CXW146" s="87"/>
      <c r="CXX146" s="87"/>
      <c r="CXY146" s="87"/>
      <c r="CXZ146" s="87"/>
      <c r="CYA146" s="87"/>
      <c r="CYB146" s="87"/>
      <c r="CYC146" s="87"/>
      <c r="CYD146" s="87"/>
      <c r="CYE146" s="87"/>
      <c r="CYF146" s="87"/>
      <c r="CYG146" s="87"/>
      <c r="CYH146" s="87"/>
      <c r="CYI146" s="87"/>
      <c r="CYJ146" s="87"/>
      <c r="CYK146" s="87"/>
      <c r="CYL146" s="87"/>
      <c r="CYM146" s="87"/>
      <c r="CYN146" s="87"/>
      <c r="CYO146" s="87"/>
      <c r="CYP146" s="87"/>
      <c r="CYQ146" s="87"/>
      <c r="CYR146" s="87"/>
      <c r="CYS146" s="87"/>
      <c r="CYT146" s="87"/>
      <c r="CYU146" s="87"/>
      <c r="CYV146" s="87"/>
      <c r="CYW146" s="87"/>
      <c r="CYX146" s="87"/>
      <c r="CYY146" s="87"/>
      <c r="CYZ146" s="87"/>
      <c r="CZA146" s="87"/>
      <c r="CZB146" s="87"/>
      <c r="CZC146" s="87"/>
      <c r="CZD146" s="87"/>
      <c r="CZE146" s="87"/>
      <c r="CZF146" s="87"/>
      <c r="CZG146" s="87"/>
      <c r="CZH146" s="87"/>
      <c r="CZI146" s="87"/>
      <c r="CZJ146" s="87"/>
      <c r="CZK146" s="87"/>
      <c r="CZL146" s="87"/>
      <c r="CZM146" s="87"/>
      <c r="CZN146" s="87"/>
      <c r="CZO146" s="87"/>
      <c r="CZP146" s="87"/>
      <c r="CZQ146" s="87"/>
      <c r="CZR146" s="87"/>
      <c r="CZS146" s="87"/>
      <c r="CZT146" s="87"/>
      <c r="CZU146" s="87"/>
      <c r="CZV146" s="87"/>
      <c r="CZW146" s="87"/>
      <c r="CZX146" s="87"/>
      <c r="CZY146" s="87"/>
      <c r="CZZ146" s="87"/>
      <c r="DAA146" s="87"/>
      <c r="DAB146" s="87"/>
      <c r="DAC146" s="87"/>
      <c r="DAD146" s="87"/>
      <c r="DAE146" s="87"/>
      <c r="DAF146" s="87"/>
      <c r="DAG146" s="87"/>
      <c r="DAH146" s="87"/>
      <c r="DAI146" s="87"/>
      <c r="DAJ146" s="87"/>
      <c r="DAK146" s="87"/>
      <c r="DAL146" s="87"/>
      <c r="DAM146" s="87"/>
      <c r="DAN146" s="87"/>
      <c r="DAO146" s="87"/>
      <c r="DAP146" s="87"/>
      <c r="DAQ146" s="87"/>
      <c r="DAR146" s="87"/>
      <c r="DAS146" s="87"/>
      <c r="DAT146" s="87"/>
      <c r="DAU146" s="87"/>
      <c r="DAV146" s="87"/>
      <c r="DAW146" s="87"/>
      <c r="DAX146" s="87"/>
      <c r="DAY146" s="87"/>
      <c r="DAZ146" s="87"/>
      <c r="DBA146" s="87"/>
      <c r="DBB146" s="87"/>
      <c r="DBC146" s="87"/>
      <c r="DBD146" s="87"/>
      <c r="DBE146" s="87"/>
      <c r="DBF146" s="87"/>
      <c r="DBG146" s="87"/>
      <c r="DBH146" s="87"/>
      <c r="DBI146" s="87"/>
      <c r="DBJ146" s="87"/>
      <c r="DBK146" s="87"/>
      <c r="DBL146" s="87"/>
      <c r="DBM146" s="87"/>
      <c r="DBN146" s="87"/>
      <c r="DBO146" s="87"/>
      <c r="DBP146" s="87"/>
      <c r="DBQ146" s="87"/>
      <c r="DBR146" s="87"/>
      <c r="DBS146" s="87"/>
      <c r="DBT146" s="87"/>
      <c r="DBU146" s="87"/>
      <c r="DBV146" s="87"/>
      <c r="DBW146" s="87"/>
      <c r="DBX146" s="87"/>
      <c r="DBY146" s="87"/>
      <c r="DBZ146" s="87"/>
      <c r="DCA146" s="87"/>
      <c r="DCB146" s="87"/>
      <c r="DCC146" s="87"/>
      <c r="DCD146" s="87"/>
      <c r="DCE146" s="87"/>
      <c r="DCF146" s="87"/>
      <c r="DCG146" s="87"/>
      <c r="DCH146" s="87"/>
      <c r="DCI146" s="87"/>
      <c r="DCJ146" s="87"/>
      <c r="DCK146" s="87"/>
      <c r="DCL146" s="87"/>
      <c r="DCM146" s="87"/>
      <c r="DCN146" s="87"/>
      <c r="DCO146" s="87"/>
      <c r="DCP146" s="87"/>
      <c r="DCQ146" s="87"/>
      <c r="DCR146" s="87"/>
      <c r="DCS146" s="87"/>
      <c r="DCT146" s="87"/>
      <c r="DCU146" s="87"/>
      <c r="DCV146" s="87"/>
      <c r="DCW146" s="87"/>
      <c r="DCX146" s="87"/>
      <c r="DCY146" s="87"/>
      <c r="DCZ146" s="87"/>
      <c r="DDA146" s="87"/>
      <c r="DDB146" s="87"/>
      <c r="DDC146" s="87"/>
      <c r="DDD146" s="87"/>
      <c r="DDE146" s="87"/>
      <c r="DDF146" s="87"/>
      <c r="DDG146" s="87"/>
      <c r="DDH146" s="87"/>
      <c r="DDI146" s="87"/>
      <c r="DDJ146" s="87"/>
      <c r="DDK146" s="87"/>
      <c r="DDL146" s="87"/>
      <c r="DDM146" s="87"/>
      <c r="DDN146" s="87"/>
      <c r="DDO146" s="87"/>
      <c r="DDP146" s="87"/>
      <c r="DDQ146" s="87"/>
      <c r="DDR146" s="87"/>
      <c r="DDS146" s="87"/>
      <c r="DDT146" s="87"/>
      <c r="DDU146" s="87"/>
      <c r="DDV146" s="87"/>
      <c r="DDW146" s="87"/>
      <c r="DDX146" s="87"/>
      <c r="DDY146" s="87"/>
      <c r="DDZ146" s="87"/>
      <c r="DEA146" s="87"/>
      <c r="DEB146" s="87"/>
      <c r="DEC146" s="87"/>
      <c r="DED146" s="87"/>
      <c r="DEE146" s="87"/>
      <c r="DEF146" s="87"/>
      <c r="DEG146" s="87"/>
      <c r="DEH146" s="87"/>
      <c r="DEI146" s="87"/>
      <c r="DEJ146" s="87"/>
      <c r="DEK146" s="87"/>
      <c r="DEL146" s="87"/>
      <c r="DEM146" s="87"/>
      <c r="DEN146" s="87"/>
      <c r="DEO146" s="87"/>
      <c r="DEP146" s="87"/>
      <c r="DEQ146" s="87"/>
      <c r="DER146" s="87"/>
      <c r="DES146" s="87"/>
      <c r="DET146" s="87"/>
      <c r="DEU146" s="87"/>
      <c r="DEV146" s="87"/>
      <c r="DEW146" s="87"/>
      <c r="DEX146" s="87"/>
      <c r="DEY146" s="87"/>
      <c r="DEZ146" s="87"/>
      <c r="DFA146" s="87"/>
      <c r="DFB146" s="87"/>
      <c r="DFC146" s="87"/>
      <c r="DFD146" s="87"/>
      <c r="DFE146" s="87"/>
      <c r="DFF146" s="87"/>
      <c r="DFG146" s="87"/>
      <c r="DFH146" s="87"/>
      <c r="DFI146" s="87"/>
      <c r="DFJ146" s="87"/>
      <c r="DFK146" s="87"/>
      <c r="DFL146" s="87"/>
      <c r="DFM146" s="87"/>
      <c r="DFN146" s="87"/>
      <c r="DFO146" s="87"/>
      <c r="DFP146" s="87"/>
      <c r="DFQ146" s="87"/>
      <c r="DFR146" s="87"/>
      <c r="DFS146" s="87"/>
      <c r="DFT146" s="87"/>
      <c r="DFU146" s="87"/>
      <c r="DFV146" s="87"/>
      <c r="DFW146" s="87"/>
      <c r="DFX146" s="87"/>
      <c r="DFY146" s="87"/>
      <c r="DFZ146" s="87"/>
      <c r="DGA146" s="87"/>
      <c r="DGB146" s="87"/>
      <c r="DGC146" s="87"/>
      <c r="DGD146" s="87"/>
      <c r="DGE146" s="87"/>
      <c r="DGF146" s="87"/>
      <c r="DGG146" s="87"/>
      <c r="DGH146" s="87"/>
      <c r="DGI146" s="87"/>
      <c r="DGJ146" s="87"/>
      <c r="DGK146" s="87"/>
      <c r="DGL146" s="87"/>
      <c r="DGM146" s="87"/>
      <c r="DGN146" s="87"/>
      <c r="DGO146" s="87"/>
      <c r="DGP146" s="87"/>
      <c r="DGQ146" s="87"/>
      <c r="DGR146" s="87"/>
      <c r="DGS146" s="87"/>
      <c r="DGT146" s="87"/>
      <c r="DGU146" s="87"/>
      <c r="DGV146" s="87"/>
      <c r="DGW146" s="87"/>
      <c r="DGX146" s="87"/>
      <c r="DGY146" s="87"/>
      <c r="DGZ146" s="87"/>
      <c r="DHA146" s="87"/>
      <c r="DHB146" s="87"/>
      <c r="DHC146" s="87"/>
      <c r="DHD146" s="87"/>
      <c r="DHE146" s="87"/>
      <c r="DHF146" s="87"/>
      <c r="DHG146" s="87"/>
      <c r="DHH146" s="87"/>
      <c r="DHI146" s="87"/>
      <c r="DHJ146" s="87"/>
      <c r="DHK146" s="87"/>
      <c r="DHL146" s="87"/>
      <c r="DHM146" s="87"/>
      <c r="DHN146" s="87"/>
      <c r="DHO146" s="87"/>
      <c r="DHP146" s="87"/>
      <c r="DHQ146" s="87"/>
      <c r="DHR146" s="87"/>
      <c r="DHS146" s="87"/>
      <c r="DHT146" s="87"/>
      <c r="DHU146" s="87"/>
      <c r="DHV146" s="87"/>
      <c r="DHW146" s="87"/>
      <c r="DHX146" s="87"/>
      <c r="DHY146" s="87"/>
      <c r="DHZ146" s="87"/>
      <c r="DIA146" s="87"/>
      <c r="DIB146" s="87"/>
      <c r="DIC146" s="87"/>
      <c r="DID146" s="87"/>
      <c r="DIE146" s="87"/>
      <c r="DIF146" s="87"/>
      <c r="DIG146" s="87"/>
      <c r="DIH146" s="87"/>
      <c r="DII146" s="87"/>
      <c r="DIJ146" s="87"/>
      <c r="DIK146" s="87"/>
      <c r="DIL146" s="87"/>
      <c r="DIM146" s="87"/>
      <c r="DIN146" s="87"/>
      <c r="DIO146" s="87"/>
      <c r="DIP146" s="87"/>
      <c r="DIQ146" s="87"/>
      <c r="DIR146" s="87"/>
      <c r="DIS146" s="87"/>
      <c r="DIT146" s="87"/>
      <c r="DIU146" s="87"/>
      <c r="DIV146" s="87"/>
      <c r="DIW146" s="87"/>
      <c r="DIX146" s="87"/>
      <c r="DIY146" s="87"/>
      <c r="DIZ146" s="87"/>
      <c r="DJA146" s="87"/>
      <c r="DJB146" s="87"/>
      <c r="DJC146" s="87"/>
      <c r="DJD146" s="87"/>
      <c r="DJE146" s="87"/>
      <c r="DJF146" s="87"/>
      <c r="DJG146" s="87"/>
      <c r="DJH146" s="87"/>
      <c r="DJI146" s="87"/>
      <c r="DJJ146" s="87"/>
      <c r="DJK146" s="87"/>
      <c r="DJL146" s="87"/>
      <c r="DJM146" s="87"/>
      <c r="DJN146" s="87"/>
      <c r="DJO146" s="87"/>
      <c r="DJP146" s="87"/>
      <c r="DJQ146" s="87"/>
      <c r="DJR146" s="87"/>
      <c r="DJS146" s="87"/>
      <c r="DJT146" s="87"/>
      <c r="DJU146" s="87"/>
      <c r="DJV146" s="87"/>
      <c r="DJW146" s="87"/>
      <c r="DJX146" s="87"/>
      <c r="DJY146" s="87"/>
      <c r="DJZ146" s="87"/>
      <c r="DKA146" s="87"/>
      <c r="DKB146" s="87"/>
      <c r="DKC146" s="87"/>
      <c r="DKD146" s="87"/>
      <c r="DKE146" s="87"/>
      <c r="DKF146" s="87"/>
      <c r="DKG146" s="87"/>
      <c r="DKH146" s="87"/>
      <c r="DKI146" s="87"/>
      <c r="DKJ146" s="87"/>
      <c r="DKK146" s="87"/>
      <c r="DKL146" s="87"/>
      <c r="DKM146" s="87"/>
      <c r="DKN146" s="87"/>
      <c r="DKO146" s="87"/>
      <c r="DKP146" s="87"/>
      <c r="DKQ146" s="87"/>
      <c r="DKR146" s="87"/>
      <c r="DKS146" s="87"/>
      <c r="DKT146" s="87"/>
      <c r="DKU146" s="87"/>
      <c r="DKV146" s="87"/>
      <c r="DKW146" s="87"/>
      <c r="DKX146" s="87"/>
      <c r="DKY146" s="87"/>
      <c r="DKZ146" s="87"/>
      <c r="DLA146" s="87"/>
      <c r="DLB146" s="87"/>
      <c r="DLC146" s="87"/>
      <c r="DLD146" s="87"/>
      <c r="DLE146" s="87"/>
      <c r="DLF146" s="87"/>
      <c r="DLG146" s="87"/>
      <c r="DLH146" s="87"/>
      <c r="DLI146" s="87"/>
      <c r="DLJ146" s="87"/>
      <c r="DLK146" s="87"/>
      <c r="DLL146" s="87"/>
      <c r="DLM146" s="87"/>
      <c r="DLN146" s="87"/>
      <c r="DLO146" s="87"/>
      <c r="DLP146" s="87"/>
      <c r="DLQ146" s="87"/>
      <c r="DLR146" s="87"/>
      <c r="DLS146" s="87"/>
      <c r="DLT146" s="87"/>
      <c r="DLU146" s="87"/>
      <c r="DLV146" s="87"/>
      <c r="DLW146" s="87"/>
      <c r="DLX146" s="87"/>
      <c r="DLY146" s="87"/>
      <c r="DLZ146" s="87"/>
      <c r="DMA146" s="87"/>
      <c r="DMB146" s="87"/>
      <c r="DMC146" s="87"/>
      <c r="DMD146" s="87"/>
      <c r="DME146" s="87"/>
      <c r="DMF146" s="87"/>
      <c r="DMG146" s="87"/>
      <c r="DMH146" s="87"/>
      <c r="DMI146" s="87"/>
      <c r="DMJ146" s="87"/>
      <c r="DMK146" s="87"/>
      <c r="DML146" s="87"/>
      <c r="DMM146" s="87"/>
      <c r="DMN146" s="87"/>
      <c r="DMO146" s="87"/>
      <c r="DMP146" s="87"/>
      <c r="DMQ146" s="87"/>
      <c r="DMR146" s="87"/>
      <c r="DMS146" s="87"/>
      <c r="DMT146" s="87"/>
      <c r="DMU146" s="87"/>
      <c r="DMV146" s="87"/>
      <c r="DMW146" s="87"/>
      <c r="DMX146" s="87"/>
      <c r="DMY146" s="87"/>
      <c r="DMZ146" s="87"/>
      <c r="DNA146" s="87"/>
      <c r="DNB146" s="87"/>
      <c r="DNC146" s="87"/>
      <c r="DND146" s="87"/>
      <c r="DNE146" s="87"/>
      <c r="DNF146" s="87"/>
      <c r="DNG146" s="87"/>
      <c r="DNH146" s="87"/>
      <c r="DNI146" s="87"/>
      <c r="DNJ146" s="87"/>
      <c r="DNK146" s="87"/>
      <c r="DNL146" s="87"/>
      <c r="DNM146" s="87"/>
      <c r="DNN146" s="87"/>
      <c r="DNO146" s="87"/>
      <c r="DNP146" s="87"/>
      <c r="DNQ146" s="87"/>
      <c r="DNR146" s="87"/>
      <c r="DNS146" s="87"/>
      <c r="DNT146" s="87"/>
      <c r="DNU146" s="87"/>
      <c r="DNV146" s="87"/>
      <c r="DNW146" s="87"/>
      <c r="DNX146" s="87"/>
      <c r="DNY146" s="87"/>
      <c r="DNZ146" s="87"/>
      <c r="DOA146" s="87"/>
      <c r="DOB146" s="87"/>
      <c r="DOC146" s="87"/>
      <c r="DOD146" s="87"/>
      <c r="DOE146" s="87"/>
      <c r="DOF146" s="87"/>
      <c r="DOG146" s="87"/>
      <c r="DOH146" s="87"/>
      <c r="DOI146" s="87"/>
      <c r="DOJ146" s="87"/>
      <c r="DOK146" s="87"/>
      <c r="DOL146" s="87"/>
      <c r="DOM146" s="87"/>
      <c r="DON146" s="87"/>
      <c r="DOO146" s="87"/>
      <c r="DOP146" s="87"/>
      <c r="DOQ146" s="87"/>
      <c r="DOR146" s="87"/>
      <c r="DOS146" s="87"/>
      <c r="DOT146" s="87"/>
      <c r="DOU146" s="87"/>
      <c r="DOV146" s="87"/>
      <c r="DOW146" s="87"/>
      <c r="DOX146" s="87"/>
      <c r="DOY146" s="87"/>
      <c r="DOZ146" s="87"/>
      <c r="DPA146" s="87"/>
      <c r="DPB146" s="87"/>
      <c r="DPC146" s="87"/>
      <c r="DPD146" s="87"/>
      <c r="DPE146" s="87"/>
      <c r="DPF146" s="87"/>
      <c r="DPG146" s="87"/>
      <c r="DPH146" s="87"/>
      <c r="DPI146" s="87"/>
      <c r="DPJ146" s="87"/>
      <c r="DPK146" s="87"/>
      <c r="DPL146" s="87"/>
      <c r="DPM146" s="87"/>
      <c r="DPN146" s="87"/>
      <c r="DPO146" s="87"/>
      <c r="DPP146" s="87"/>
      <c r="DPQ146" s="87"/>
      <c r="DPR146" s="87"/>
      <c r="DPS146" s="87"/>
      <c r="DPT146" s="87"/>
      <c r="DPU146" s="87"/>
      <c r="DPV146" s="87"/>
      <c r="DPW146" s="87"/>
      <c r="DPX146" s="87"/>
      <c r="DPY146" s="87"/>
      <c r="DPZ146" s="87"/>
      <c r="DQA146" s="87"/>
      <c r="DQB146" s="87"/>
      <c r="DQC146" s="87"/>
      <c r="DQD146" s="87"/>
      <c r="DQE146" s="87"/>
      <c r="DQF146" s="87"/>
      <c r="DQG146" s="87"/>
      <c r="DQH146" s="87"/>
      <c r="DQI146" s="87"/>
      <c r="DQJ146" s="87"/>
      <c r="DQK146" s="87"/>
      <c r="DQL146" s="87"/>
      <c r="DQM146" s="87"/>
      <c r="DQN146" s="87"/>
      <c r="DQO146" s="87"/>
      <c r="DQP146" s="87"/>
      <c r="DQQ146" s="87"/>
      <c r="DQR146" s="87"/>
      <c r="DQS146" s="87"/>
      <c r="DQT146" s="87"/>
      <c r="DQU146" s="87"/>
      <c r="DQV146" s="87"/>
      <c r="DQW146" s="87"/>
      <c r="DQX146" s="87"/>
      <c r="DQY146" s="87"/>
      <c r="DQZ146" s="87"/>
      <c r="DRA146" s="87"/>
      <c r="DRB146" s="87"/>
      <c r="DRC146" s="87"/>
      <c r="DRD146" s="87"/>
      <c r="DRE146" s="87"/>
      <c r="DRF146" s="87"/>
      <c r="DRG146" s="87"/>
      <c r="DRH146" s="87"/>
      <c r="DRI146" s="87"/>
      <c r="DRJ146" s="87"/>
      <c r="DRK146" s="87"/>
      <c r="DRL146" s="87"/>
      <c r="DRM146" s="87"/>
      <c r="DRN146" s="87"/>
      <c r="DRO146" s="87"/>
      <c r="DRP146" s="87"/>
      <c r="DRQ146" s="87"/>
      <c r="DRR146" s="87"/>
      <c r="DRS146" s="87"/>
      <c r="DRT146" s="87"/>
      <c r="DRU146" s="87"/>
      <c r="DRV146" s="87"/>
      <c r="DRW146" s="87"/>
      <c r="DRX146" s="87"/>
      <c r="DRY146" s="87"/>
      <c r="DRZ146" s="87"/>
      <c r="DSA146" s="87"/>
      <c r="DSB146" s="87"/>
      <c r="DSC146" s="87"/>
      <c r="DSD146" s="87"/>
      <c r="DSE146" s="87"/>
      <c r="DSF146" s="87"/>
      <c r="DSG146" s="87"/>
      <c r="DSH146" s="87"/>
      <c r="DSI146" s="87"/>
      <c r="DSJ146" s="87"/>
      <c r="DSK146" s="87"/>
      <c r="DSL146" s="87"/>
      <c r="DSM146" s="87"/>
      <c r="DSN146" s="87"/>
      <c r="DSO146" s="87"/>
      <c r="DSP146" s="87"/>
      <c r="DSQ146" s="87"/>
      <c r="DSR146" s="87"/>
      <c r="DSS146" s="87"/>
      <c r="DST146" s="87"/>
      <c r="DSU146" s="87"/>
      <c r="DSV146" s="87"/>
      <c r="DSW146" s="87"/>
      <c r="DSX146" s="87"/>
      <c r="DSY146" s="87"/>
      <c r="DSZ146" s="87"/>
      <c r="DTA146" s="87"/>
      <c r="DTB146" s="87"/>
      <c r="DTC146" s="87"/>
      <c r="DTD146" s="87"/>
      <c r="DTE146" s="87"/>
      <c r="DTF146" s="87"/>
      <c r="DTG146" s="87"/>
      <c r="DTH146" s="87"/>
      <c r="DTI146" s="87"/>
      <c r="DTJ146" s="87"/>
      <c r="DTK146" s="87"/>
      <c r="DTL146" s="87"/>
      <c r="DTM146" s="87"/>
      <c r="DTN146" s="87"/>
      <c r="DTO146" s="87"/>
      <c r="DTP146" s="87"/>
      <c r="DTQ146" s="87"/>
      <c r="DTR146" s="87"/>
      <c r="DTS146" s="87"/>
      <c r="DTT146" s="87"/>
      <c r="DTU146" s="87"/>
      <c r="DTV146" s="87"/>
      <c r="DTW146" s="87"/>
      <c r="DTX146" s="87"/>
      <c r="DTY146" s="87"/>
      <c r="DTZ146" s="87"/>
      <c r="DUA146" s="87"/>
      <c r="DUB146" s="87"/>
      <c r="DUC146" s="87"/>
      <c r="DUD146" s="87"/>
      <c r="DUE146" s="87"/>
      <c r="DUF146" s="87"/>
      <c r="DUG146" s="87"/>
      <c r="DUH146" s="87"/>
      <c r="DUI146" s="87"/>
      <c r="DUJ146" s="87"/>
      <c r="DUK146" s="87"/>
      <c r="DUL146" s="87"/>
      <c r="DUM146" s="87"/>
      <c r="DUN146" s="87"/>
      <c r="DUO146" s="87"/>
      <c r="DUP146" s="87"/>
      <c r="DUQ146" s="87"/>
      <c r="DUR146" s="87"/>
      <c r="DUS146" s="87"/>
      <c r="DUT146" s="87"/>
      <c r="DUU146" s="87"/>
      <c r="DUV146" s="87"/>
      <c r="DUW146" s="87"/>
      <c r="DUX146" s="87"/>
      <c r="DUY146" s="87"/>
      <c r="DUZ146" s="87"/>
      <c r="DVA146" s="87"/>
      <c r="DVB146" s="87"/>
      <c r="DVC146" s="87"/>
      <c r="DVD146" s="87"/>
      <c r="DVE146" s="87"/>
      <c r="DVF146" s="87"/>
      <c r="DVG146" s="87"/>
      <c r="DVH146" s="87"/>
      <c r="DVI146" s="87"/>
      <c r="DVJ146" s="87"/>
      <c r="DVK146" s="87"/>
      <c r="DVL146" s="87"/>
      <c r="DVM146" s="87"/>
      <c r="DVN146" s="87"/>
      <c r="DVO146" s="87"/>
      <c r="DVP146" s="87"/>
      <c r="DVQ146" s="87"/>
      <c r="DVR146" s="87"/>
      <c r="DVS146" s="87"/>
      <c r="DVT146" s="87"/>
      <c r="DVU146" s="87"/>
      <c r="DVV146" s="87"/>
      <c r="DVW146" s="87"/>
      <c r="DVX146" s="87"/>
      <c r="DVY146" s="87"/>
      <c r="DVZ146" s="87"/>
      <c r="DWA146" s="87"/>
      <c r="DWB146" s="87"/>
      <c r="DWC146" s="87"/>
      <c r="DWD146" s="87"/>
      <c r="DWE146" s="87"/>
      <c r="DWF146" s="87"/>
      <c r="DWG146" s="87"/>
      <c r="DWH146" s="87"/>
      <c r="DWI146" s="87"/>
      <c r="DWJ146" s="87"/>
      <c r="DWK146" s="87"/>
      <c r="DWL146" s="87"/>
      <c r="DWM146" s="87"/>
      <c r="DWN146" s="87"/>
      <c r="DWO146" s="87"/>
      <c r="DWP146" s="87"/>
      <c r="DWQ146" s="87"/>
      <c r="DWR146" s="87"/>
      <c r="DWS146" s="87"/>
      <c r="DWT146" s="87"/>
      <c r="DWU146" s="87"/>
      <c r="DWV146" s="87"/>
      <c r="DWW146" s="87"/>
      <c r="DWX146" s="87"/>
      <c r="DWY146" s="87"/>
      <c r="DWZ146" s="87"/>
      <c r="DXA146" s="87"/>
      <c r="DXB146" s="87"/>
      <c r="DXC146" s="87"/>
      <c r="DXD146" s="87"/>
      <c r="DXE146" s="87"/>
      <c r="DXF146" s="87"/>
      <c r="DXG146" s="87"/>
      <c r="DXH146" s="87"/>
      <c r="DXI146" s="87"/>
      <c r="DXJ146" s="87"/>
      <c r="DXK146" s="87"/>
      <c r="DXL146" s="87"/>
      <c r="DXM146" s="87"/>
      <c r="DXN146" s="87"/>
      <c r="DXO146" s="87"/>
      <c r="DXP146" s="87"/>
      <c r="DXQ146" s="87"/>
      <c r="DXR146" s="87"/>
      <c r="DXS146" s="87"/>
      <c r="DXT146" s="87"/>
      <c r="DXU146" s="87"/>
      <c r="DXV146" s="87"/>
      <c r="DXW146" s="87"/>
      <c r="DXX146" s="87"/>
      <c r="DXY146" s="87"/>
      <c r="DXZ146" s="87"/>
      <c r="DYA146" s="87"/>
      <c r="DYB146" s="87"/>
      <c r="DYC146" s="87"/>
      <c r="DYD146" s="87"/>
      <c r="DYE146" s="87"/>
      <c r="DYF146" s="87"/>
      <c r="DYG146" s="87"/>
      <c r="DYH146" s="87"/>
      <c r="DYI146" s="87"/>
      <c r="DYJ146" s="87"/>
      <c r="DYK146" s="87"/>
      <c r="DYL146" s="87"/>
      <c r="DYM146" s="87"/>
      <c r="DYN146" s="87"/>
      <c r="DYO146" s="87"/>
      <c r="DYP146" s="87"/>
      <c r="DYQ146" s="87"/>
      <c r="DYR146" s="87"/>
      <c r="DYS146" s="87"/>
      <c r="DYT146" s="87"/>
      <c r="DYU146" s="87"/>
      <c r="DYV146" s="87"/>
      <c r="DYW146" s="87"/>
      <c r="DYX146" s="87"/>
      <c r="DYY146" s="87"/>
      <c r="DYZ146" s="87"/>
      <c r="DZA146" s="87"/>
      <c r="DZB146" s="87"/>
      <c r="DZC146" s="87"/>
      <c r="DZD146" s="87"/>
      <c r="DZE146" s="87"/>
      <c r="DZF146" s="87"/>
      <c r="DZG146" s="87"/>
      <c r="DZH146" s="87"/>
      <c r="DZI146" s="87"/>
      <c r="DZJ146" s="87"/>
      <c r="DZK146" s="87"/>
      <c r="DZL146" s="87"/>
      <c r="DZM146" s="87"/>
      <c r="DZN146" s="87"/>
      <c r="DZO146" s="87"/>
      <c r="DZP146" s="87"/>
      <c r="DZQ146" s="87"/>
      <c r="DZR146" s="87"/>
      <c r="DZS146" s="87"/>
      <c r="DZT146" s="87"/>
      <c r="DZU146" s="87"/>
      <c r="DZV146" s="87"/>
      <c r="DZW146" s="87"/>
      <c r="DZX146" s="87"/>
      <c r="DZY146" s="87"/>
      <c r="DZZ146" s="87"/>
      <c r="EAA146" s="87"/>
      <c r="EAB146" s="87"/>
      <c r="EAC146" s="87"/>
      <c r="EAD146" s="87"/>
      <c r="EAE146" s="87"/>
      <c r="EAF146" s="87"/>
      <c r="EAG146" s="87"/>
      <c r="EAH146" s="87"/>
      <c r="EAI146" s="87"/>
      <c r="EAJ146" s="87"/>
      <c r="EAK146" s="87"/>
      <c r="EAL146" s="87"/>
      <c r="EAM146" s="87"/>
      <c r="EAN146" s="87"/>
      <c r="EAO146" s="87"/>
      <c r="EAP146" s="87"/>
      <c r="EAQ146" s="87"/>
      <c r="EAR146" s="87"/>
      <c r="EAS146" s="87"/>
      <c r="EAT146" s="87"/>
      <c r="EAU146" s="87"/>
      <c r="EAV146" s="87"/>
      <c r="EAW146" s="87"/>
      <c r="EAX146" s="87"/>
      <c r="EAY146" s="87"/>
      <c r="EAZ146" s="87"/>
      <c r="EBA146" s="87"/>
      <c r="EBB146" s="87"/>
      <c r="EBC146" s="87"/>
      <c r="EBD146" s="87"/>
      <c r="EBE146" s="87"/>
      <c r="EBF146" s="87"/>
      <c r="EBG146" s="87"/>
      <c r="EBH146" s="87"/>
      <c r="EBI146" s="87"/>
      <c r="EBJ146" s="87"/>
      <c r="EBK146" s="87"/>
      <c r="EBL146" s="87"/>
      <c r="EBM146" s="87"/>
      <c r="EBN146" s="87"/>
      <c r="EBO146" s="87"/>
      <c r="EBP146" s="87"/>
      <c r="EBQ146" s="87"/>
      <c r="EBR146" s="87"/>
      <c r="EBS146" s="87"/>
      <c r="EBT146" s="87"/>
      <c r="EBU146" s="87"/>
      <c r="EBV146" s="87"/>
      <c r="EBW146" s="87"/>
      <c r="EBX146" s="87"/>
      <c r="EBY146" s="87"/>
      <c r="EBZ146" s="87"/>
      <c r="ECA146" s="87"/>
      <c r="ECB146" s="87"/>
      <c r="ECC146" s="87"/>
      <c r="ECD146" s="87"/>
      <c r="ECE146" s="87"/>
      <c r="ECF146" s="87"/>
      <c r="ECG146" s="87"/>
      <c r="ECH146" s="87"/>
      <c r="ECI146" s="87"/>
      <c r="ECJ146" s="87"/>
      <c r="ECK146" s="87"/>
      <c r="ECL146" s="87"/>
      <c r="ECM146" s="87"/>
      <c r="ECN146" s="87"/>
      <c r="ECO146" s="87"/>
      <c r="ECP146" s="87"/>
      <c r="ECQ146" s="87"/>
      <c r="ECR146" s="87"/>
      <c r="ECS146" s="87"/>
      <c r="ECT146" s="87"/>
      <c r="ECU146" s="87"/>
      <c r="ECV146" s="87"/>
      <c r="ECW146" s="87"/>
      <c r="ECX146" s="87"/>
      <c r="ECY146" s="87"/>
      <c r="ECZ146" s="87"/>
      <c r="EDA146" s="87"/>
      <c r="EDB146" s="87"/>
      <c r="EDC146" s="87"/>
      <c r="EDD146" s="87"/>
      <c r="EDE146" s="87"/>
      <c r="EDF146" s="87"/>
      <c r="EDG146" s="87"/>
      <c r="EDH146" s="87"/>
      <c r="EDI146" s="87"/>
      <c r="EDJ146" s="87"/>
      <c r="EDK146" s="87"/>
      <c r="EDL146" s="87"/>
      <c r="EDM146" s="87"/>
      <c r="EDN146" s="87"/>
      <c r="EDO146" s="87"/>
      <c r="EDP146" s="87"/>
      <c r="EDQ146" s="87"/>
      <c r="EDR146" s="87"/>
      <c r="EDS146" s="87"/>
      <c r="EDT146" s="87"/>
      <c r="EDU146" s="87"/>
      <c r="EDV146" s="87"/>
      <c r="EDW146" s="87"/>
      <c r="EDX146" s="87"/>
      <c r="EDY146" s="87"/>
      <c r="EDZ146" s="87"/>
      <c r="EEA146" s="87"/>
      <c r="EEB146" s="87"/>
      <c r="EEC146" s="87"/>
      <c r="EED146" s="87"/>
      <c r="EEE146" s="87"/>
      <c r="EEF146" s="87"/>
      <c r="EEG146" s="87"/>
      <c r="EEH146" s="87"/>
      <c r="EEI146" s="87"/>
      <c r="EEJ146" s="87"/>
      <c r="EEK146" s="87"/>
      <c r="EEL146" s="87"/>
      <c r="EEM146" s="87"/>
      <c r="EEN146" s="87"/>
      <c r="EEO146" s="87"/>
      <c r="EEP146" s="87"/>
      <c r="EEQ146" s="87"/>
      <c r="EER146" s="87"/>
      <c r="EES146" s="87"/>
      <c r="EET146" s="87"/>
      <c r="EEU146" s="87"/>
      <c r="EEV146" s="87"/>
      <c r="EEW146" s="87"/>
      <c r="EEX146" s="87"/>
      <c r="EEY146" s="87"/>
      <c r="EEZ146" s="87"/>
      <c r="EFA146" s="87"/>
      <c r="EFB146" s="87"/>
      <c r="EFC146" s="87"/>
      <c r="EFD146" s="87"/>
      <c r="EFE146" s="87"/>
      <c r="EFF146" s="87"/>
      <c r="EFG146" s="87"/>
      <c r="EFH146" s="87"/>
      <c r="EFI146" s="87"/>
      <c r="EFJ146" s="87"/>
      <c r="EFK146" s="87"/>
      <c r="EFL146" s="87"/>
      <c r="EFM146" s="87"/>
      <c r="EFN146" s="87"/>
      <c r="EFO146" s="87"/>
      <c r="EFP146" s="87"/>
      <c r="EFQ146" s="87"/>
      <c r="EFR146" s="87"/>
      <c r="EFS146" s="87"/>
      <c r="EFT146" s="87"/>
      <c r="EFU146" s="87"/>
      <c r="EFV146" s="87"/>
      <c r="EFW146" s="87"/>
      <c r="EFX146" s="87"/>
      <c r="EFY146" s="87"/>
      <c r="EFZ146" s="87"/>
      <c r="EGA146" s="87"/>
      <c r="EGB146" s="87"/>
      <c r="EGC146" s="87"/>
      <c r="EGD146" s="87"/>
      <c r="EGE146" s="87"/>
      <c r="EGF146" s="87"/>
      <c r="EGG146" s="87"/>
      <c r="EGH146" s="87"/>
      <c r="EGI146" s="87"/>
      <c r="EGJ146" s="87"/>
      <c r="EGK146" s="87"/>
      <c r="EGL146" s="87"/>
      <c r="EGM146" s="87"/>
      <c r="EGN146" s="87"/>
      <c r="EGO146" s="87"/>
      <c r="EGP146" s="87"/>
      <c r="EGQ146" s="87"/>
      <c r="EGR146" s="87"/>
      <c r="EGS146" s="87"/>
      <c r="EGT146" s="87"/>
      <c r="EGU146" s="87"/>
      <c r="EGV146" s="87"/>
      <c r="EGW146" s="87"/>
      <c r="EGX146" s="87"/>
      <c r="EGY146" s="87"/>
      <c r="EGZ146" s="87"/>
      <c r="EHA146" s="87"/>
      <c r="EHB146" s="87"/>
      <c r="EHC146" s="87"/>
      <c r="EHD146" s="87"/>
      <c r="EHE146" s="87"/>
      <c r="EHF146" s="87"/>
      <c r="EHG146" s="87"/>
      <c r="EHH146" s="87"/>
      <c r="EHI146" s="87"/>
      <c r="EHJ146" s="87"/>
      <c r="EHK146" s="87"/>
      <c r="EHL146" s="87"/>
      <c r="EHM146" s="87"/>
      <c r="EHN146" s="87"/>
      <c r="EHO146" s="87"/>
      <c r="EHP146" s="87"/>
      <c r="EHQ146" s="87"/>
      <c r="EHR146" s="87"/>
      <c r="EHS146" s="87"/>
      <c r="EHT146" s="87"/>
      <c r="EHU146" s="87"/>
      <c r="EHV146" s="87"/>
      <c r="EHW146" s="87"/>
      <c r="EHX146" s="87"/>
      <c r="EHY146" s="87"/>
      <c r="EHZ146" s="87"/>
      <c r="EIA146" s="87"/>
      <c r="EIB146" s="87"/>
      <c r="EIC146" s="87"/>
      <c r="EID146" s="87"/>
      <c r="EIE146" s="87"/>
      <c r="EIF146" s="87"/>
      <c r="EIG146" s="87"/>
      <c r="EIH146" s="87"/>
      <c r="EII146" s="87"/>
      <c r="EIJ146" s="87"/>
      <c r="EIK146" s="87"/>
      <c r="EIL146" s="87"/>
      <c r="EIM146" s="87"/>
      <c r="EIN146" s="87"/>
      <c r="EIO146" s="87"/>
      <c r="EIP146" s="87"/>
      <c r="EIQ146" s="87"/>
      <c r="EIR146" s="87"/>
      <c r="EIS146" s="87"/>
      <c r="EIT146" s="87"/>
      <c r="EIU146" s="87"/>
      <c r="EIV146" s="87"/>
      <c r="EIW146" s="87"/>
      <c r="EIX146" s="87"/>
      <c r="EIY146" s="87"/>
      <c r="EIZ146" s="87"/>
      <c r="EJA146" s="87"/>
      <c r="EJB146" s="87"/>
      <c r="EJC146" s="87"/>
      <c r="EJD146" s="87"/>
      <c r="EJE146" s="87"/>
      <c r="EJF146" s="87"/>
      <c r="EJG146" s="87"/>
      <c r="EJH146" s="87"/>
      <c r="EJI146" s="87"/>
      <c r="EJJ146" s="87"/>
      <c r="EJK146" s="87"/>
      <c r="EJL146" s="87"/>
      <c r="EJM146" s="87"/>
      <c r="EJN146" s="87"/>
      <c r="EJO146" s="87"/>
      <c r="EJP146" s="87"/>
      <c r="EJQ146" s="87"/>
      <c r="EJR146" s="87"/>
      <c r="EJS146" s="87"/>
      <c r="EJT146" s="87"/>
      <c r="EJU146" s="87"/>
      <c r="EJV146" s="87"/>
      <c r="EJW146" s="87"/>
      <c r="EJX146" s="87"/>
      <c r="EJY146" s="87"/>
      <c r="EJZ146" s="87"/>
      <c r="EKA146" s="87"/>
      <c r="EKB146" s="87"/>
      <c r="EKC146" s="87"/>
      <c r="EKD146" s="87"/>
      <c r="EKE146" s="87"/>
      <c r="EKF146" s="87"/>
      <c r="EKG146" s="87"/>
      <c r="EKH146" s="87"/>
      <c r="EKI146" s="87"/>
      <c r="EKJ146" s="87"/>
      <c r="EKK146" s="87"/>
      <c r="EKL146" s="87"/>
      <c r="EKM146" s="87"/>
      <c r="EKN146" s="87"/>
      <c r="EKO146" s="87"/>
      <c r="EKP146" s="87"/>
      <c r="EKQ146" s="87"/>
      <c r="EKR146" s="87"/>
      <c r="EKS146" s="87"/>
      <c r="EKT146" s="87"/>
      <c r="EKU146" s="87"/>
      <c r="EKV146" s="87"/>
      <c r="EKW146" s="87"/>
      <c r="EKX146" s="87"/>
      <c r="EKY146" s="87"/>
      <c r="EKZ146" s="87"/>
      <c r="ELA146" s="87"/>
      <c r="ELB146" s="87"/>
      <c r="ELC146" s="87"/>
      <c r="ELD146" s="87"/>
      <c r="ELE146" s="87"/>
      <c r="ELF146" s="87"/>
      <c r="ELG146" s="87"/>
      <c r="ELH146" s="87"/>
      <c r="ELI146" s="87"/>
      <c r="ELJ146" s="87"/>
      <c r="ELK146" s="87"/>
      <c r="ELL146" s="87"/>
      <c r="ELM146" s="87"/>
      <c r="ELN146" s="87"/>
      <c r="ELO146" s="87"/>
      <c r="ELP146" s="87"/>
      <c r="ELQ146" s="87"/>
      <c r="ELR146" s="87"/>
      <c r="ELS146" s="87"/>
      <c r="ELT146" s="87"/>
      <c r="ELU146" s="87"/>
      <c r="ELV146" s="87"/>
      <c r="ELW146" s="87"/>
      <c r="ELX146" s="87"/>
      <c r="ELY146" s="87"/>
      <c r="ELZ146" s="87"/>
      <c r="EMA146" s="87"/>
      <c r="EMB146" s="87"/>
      <c r="EMC146" s="87"/>
      <c r="EMD146" s="87"/>
      <c r="EME146" s="87"/>
      <c r="EMF146" s="87"/>
      <c r="EMG146" s="87"/>
      <c r="EMH146" s="87"/>
      <c r="EMI146" s="87"/>
      <c r="EMJ146" s="87"/>
      <c r="EMK146" s="87"/>
      <c r="EML146" s="87"/>
      <c r="EMM146" s="87"/>
      <c r="EMN146" s="87"/>
      <c r="EMO146" s="87"/>
      <c r="EMP146" s="87"/>
      <c r="EMQ146" s="87"/>
      <c r="EMR146" s="87"/>
      <c r="EMS146" s="87"/>
      <c r="EMT146" s="87"/>
      <c r="EMU146" s="87"/>
      <c r="EMV146" s="87"/>
      <c r="EMW146" s="87"/>
      <c r="EMX146" s="87"/>
      <c r="EMY146" s="87"/>
      <c r="EMZ146" s="87"/>
      <c r="ENA146" s="87"/>
      <c r="ENB146" s="87"/>
      <c r="ENC146" s="87"/>
      <c r="END146" s="87"/>
      <c r="ENE146" s="87"/>
      <c r="ENF146" s="87"/>
      <c r="ENG146" s="87"/>
      <c r="ENH146" s="87"/>
      <c r="ENI146" s="87"/>
      <c r="ENJ146" s="87"/>
      <c r="ENK146" s="87"/>
      <c r="ENL146" s="87"/>
      <c r="ENM146" s="87"/>
      <c r="ENN146" s="87"/>
      <c r="ENO146" s="87"/>
      <c r="ENP146" s="87"/>
      <c r="ENQ146" s="87"/>
      <c r="ENR146" s="87"/>
      <c r="ENS146" s="87"/>
      <c r="ENT146" s="87"/>
      <c r="ENU146" s="87"/>
      <c r="ENV146" s="87"/>
      <c r="ENW146" s="87"/>
      <c r="ENX146" s="87"/>
      <c r="ENY146" s="87"/>
      <c r="ENZ146" s="87"/>
      <c r="EOA146" s="87"/>
      <c r="EOB146" s="87"/>
      <c r="EOC146" s="87"/>
      <c r="EOD146" s="87"/>
      <c r="EOE146" s="87"/>
      <c r="EOF146" s="87"/>
      <c r="EOG146" s="87"/>
      <c r="EOH146" s="87"/>
      <c r="EOI146" s="87"/>
      <c r="EOJ146" s="87"/>
      <c r="EOK146" s="87"/>
      <c r="EOL146" s="87"/>
      <c r="EOM146" s="87"/>
      <c r="EON146" s="87"/>
      <c r="EOO146" s="87"/>
      <c r="EOP146" s="87"/>
      <c r="EOQ146" s="87"/>
      <c r="EOR146" s="87"/>
      <c r="EOS146" s="87"/>
      <c r="EOT146" s="87"/>
      <c r="EOU146" s="87"/>
      <c r="EOV146" s="87"/>
      <c r="EOW146" s="87"/>
      <c r="EOX146" s="87"/>
      <c r="EOY146" s="87"/>
      <c r="EOZ146" s="87"/>
      <c r="EPA146" s="87"/>
      <c r="EPB146" s="87"/>
      <c r="EPC146" s="87"/>
      <c r="EPD146" s="87"/>
      <c r="EPE146" s="87"/>
      <c r="EPF146" s="87"/>
      <c r="EPG146" s="87"/>
      <c r="EPH146" s="87"/>
      <c r="EPI146" s="87"/>
      <c r="EPJ146" s="87"/>
      <c r="EPK146" s="87"/>
      <c r="EPL146" s="87"/>
      <c r="EPM146" s="87"/>
      <c r="EPN146" s="87"/>
      <c r="EPO146" s="87"/>
      <c r="EPP146" s="87"/>
      <c r="EPQ146" s="87"/>
      <c r="EPR146" s="87"/>
      <c r="EPS146" s="87"/>
      <c r="EPT146" s="87"/>
      <c r="EPU146" s="87"/>
      <c r="EPV146" s="87"/>
      <c r="EPW146" s="87"/>
      <c r="EPX146" s="87"/>
      <c r="EPY146" s="87"/>
      <c r="EPZ146" s="87"/>
      <c r="EQA146" s="87"/>
      <c r="EQB146" s="87"/>
      <c r="EQC146" s="87"/>
      <c r="EQD146" s="87"/>
      <c r="EQE146" s="87"/>
      <c r="EQF146" s="87"/>
      <c r="EQG146" s="87"/>
      <c r="EQH146" s="87"/>
      <c r="EQI146" s="87"/>
      <c r="EQJ146" s="87"/>
      <c r="EQK146" s="87"/>
      <c r="EQL146" s="87"/>
      <c r="EQM146" s="87"/>
      <c r="EQN146" s="87"/>
      <c r="EQO146" s="87"/>
      <c r="EQP146" s="87"/>
      <c r="EQQ146" s="87"/>
      <c r="EQR146" s="87"/>
      <c r="EQS146" s="87"/>
      <c r="EQT146" s="87"/>
      <c r="EQU146" s="87"/>
      <c r="EQV146" s="87"/>
      <c r="EQW146" s="87"/>
      <c r="EQX146" s="87"/>
      <c r="EQY146" s="87"/>
      <c r="EQZ146" s="87"/>
      <c r="ERA146" s="87"/>
      <c r="ERB146" s="87"/>
      <c r="ERC146" s="87"/>
      <c r="ERD146" s="87"/>
      <c r="ERE146" s="87"/>
      <c r="ERF146" s="87"/>
      <c r="ERG146" s="87"/>
      <c r="ERH146" s="87"/>
      <c r="ERI146" s="87"/>
      <c r="ERJ146" s="87"/>
      <c r="ERK146" s="87"/>
      <c r="ERL146" s="87"/>
      <c r="ERM146" s="87"/>
      <c r="ERN146" s="87"/>
      <c r="ERO146" s="87"/>
      <c r="ERP146" s="87"/>
      <c r="ERQ146" s="87"/>
      <c r="ERR146" s="87"/>
      <c r="ERS146" s="87"/>
      <c r="ERT146" s="87"/>
      <c r="ERU146" s="87"/>
      <c r="ERV146" s="87"/>
      <c r="ERW146" s="87"/>
      <c r="ERX146" s="87"/>
      <c r="ERY146" s="87"/>
      <c r="ERZ146" s="87"/>
      <c r="ESA146" s="87"/>
      <c r="ESB146" s="87"/>
      <c r="ESC146" s="87"/>
      <c r="ESD146" s="87"/>
      <c r="ESE146" s="87"/>
      <c r="ESF146" s="87"/>
      <c r="ESG146" s="87"/>
      <c r="ESH146" s="87"/>
      <c r="ESI146" s="87"/>
      <c r="ESJ146" s="87"/>
      <c r="ESK146" s="87"/>
      <c r="ESL146" s="87"/>
      <c r="ESM146" s="87"/>
      <c r="ESN146" s="87"/>
      <c r="ESO146" s="87"/>
      <c r="ESP146" s="87"/>
      <c r="ESQ146" s="87"/>
      <c r="ESR146" s="87"/>
      <c r="ESS146" s="87"/>
      <c r="EST146" s="87"/>
      <c r="ESU146" s="87"/>
      <c r="ESV146" s="87"/>
      <c r="ESW146" s="87"/>
      <c r="ESX146" s="87"/>
      <c r="ESY146" s="87"/>
      <c r="ESZ146" s="87"/>
      <c r="ETA146" s="87"/>
      <c r="ETB146" s="87"/>
      <c r="ETC146" s="87"/>
      <c r="ETD146" s="87"/>
      <c r="ETE146" s="87"/>
      <c r="ETF146" s="87"/>
      <c r="ETG146" s="87"/>
      <c r="ETH146" s="87"/>
      <c r="ETI146" s="87"/>
      <c r="ETJ146" s="87"/>
      <c r="ETK146" s="87"/>
      <c r="ETL146" s="87"/>
      <c r="ETM146" s="87"/>
      <c r="ETN146" s="87"/>
      <c r="ETO146" s="87"/>
      <c r="ETP146" s="87"/>
      <c r="ETQ146" s="87"/>
      <c r="ETR146" s="87"/>
      <c r="ETS146" s="87"/>
      <c r="ETT146" s="87"/>
      <c r="ETU146" s="87"/>
      <c r="ETV146" s="87"/>
      <c r="ETW146" s="87"/>
      <c r="ETX146" s="87"/>
      <c r="ETY146" s="87"/>
      <c r="ETZ146" s="87"/>
      <c r="EUA146" s="87"/>
      <c r="EUB146" s="87"/>
      <c r="EUC146" s="87"/>
      <c r="EUD146" s="87"/>
      <c r="EUE146" s="87"/>
      <c r="EUF146" s="87"/>
      <c r="EUG146" s="87"/>
      <c r="EUH146" s="87"/>
      <c r="EUI146" s="87"/>
      <c r="EUJ146" s="87"/>
      <c r="EUK146" s="87"/>
      <c r="EUL146" s="87"/>
      <c r="EUM146" s="87"/>
      <c r="EUN146" s="87"/>
      <c r="EUO146" s="87"/>
      <c r="EUP146" s="87"/>
      <c r="EUQ146" s="87"/>
      <c r="EUR146" s="87"/>
      <c r="EUS146" s="87"/>
      <c r="EUT146" s="87"/>
      <c r="EUU146" s="87"/>
      <c r="EUV146" s="87"/>
      <c r="EUW146" s="87"/>
      <c r="EUX146" s="87"/>
      <c r="EUY146" s="87"/>
      <c r="EUZ146" s="87"/>
      <c r="EVA146" s="87"/>
      <c r="EVB146" s="87"/>
      <c r="EVC146" s="87"/>
      <c r="EVD146" s="87"/>
      <c r="EVE146" s="87"/>
      <c r="EVF146" s="87"/>
      <c r="EVG146" s="87"/>
      <c r="EVH146" s="87"/>
      <c r="EVI146" s="87"/>
      <c r="EVJ146" s="87"/>
      <c r="EVK146" s="87"/>
      <c r="EVL146" s="87"/>
      <c r="EVM146" s="87"/>
      <c r="EVN146" s="87"/>
      <c r="EVO146" s="87"/>
      <c r="EVP146" s="87"/>
      <c r="EVQ146" s="87"/>
      <c r="EVR146" s="87"/>
      <c r="EVS146" s="87"/>
      <c r="EVT146" s="87"/>
      <c r="EVU146" s="87"/>
      <c r="EVV146" s="87"/>
      <c r="EVW146" s="87"/>
      <c r="EVX146" s="87"/>
      <c r="EVY146" s="87"/>
      <c r="EVZ146" s="87"/>
      <c r="EWA146" s="87"/>
      <c r="EWB146" s="87"/>
      <c r="EWC146" s="87"/>
      <c r="EWD146" s="87"/>
      <c r="EWE146" s="87"/>
      <c r="EWF146" s="87"/>
      <c r="EWG146" s="87"/>
      <c r="EWH146" s="87"/>
      <c r="EWI146" s="87"/>
      <c r="EWJ146" s="87"/>
      <c r="EWK146" s="87"/>
      <c r="EWL146" s="87"/>
      <c r="EWM146" s="87"/>
      <c r="EWN146" s="87"/>
      <c r="EWO146" s="87"/>
      <c r="EWP146" s="87"/>
      <c r="EWQ146" s="87"/>
      <c r="EWR146" s="87"/>
      <c r="EWS146" s="87"/>
      <c r="EWT146" s="87"/>
      <c r="EWU146" s="87"/>
      <c r="EWV146" s="87"/>
      <c r="EWW146" s="87"/>
      <c r="EWX146" s="87"/>
      <c r="EWY146" s="87"/>
      <c r="EWZ146" s="87"/>
      <c r="EXA146" s="87"/>
      <c r="EXB146" s="87"/>
      <c r="EXC146" s="87"/>
      <c r="EXD146" s="87"/>
      <c r="EXE146" s="87"/>
      <c r="EXF146" s="87"/>
      <c r="EXG146" s="87"/>
      <c r="EXH146" s="87"/>
      <c r="EXI146" s="87"/>
      <c r="EXJ146" s="87"/>
      <c r="EXK146" s="87"/>
      <c r="EXL146" s="87"/>
      <c r="EXM146" s="87"/>
      <c r="EXN146" s="87"/>
      <c r="EXO146" s="87"/>
      <c r="EXP146" s="87"/>
      <c r="EXQ146" s="87"/>
      <c r="EXR146" s="87"/>
      <c r="EXS146" s="87"/>
      <c r="EXT146" s="87"/>
      <c r="EXU146" s="87"/>
      <c r="EXV146" s="87"/>
      <c r="EXW146" s="87"/>
      <c r="EXX146" s="87"/>
      <c r="EXY146" s="87"/>
      <c r="EXZ146" s="87"/>
      <c r="EYA146" s="87"/>
      <c r="EYB146" s="87"/>
      <c r="EYC146" s="87"/>
      <c r="EYD146" s="87"/>
      <c r="EYE146" s="87"/>
      <c r="EYF146" s="87"/>
      <c r="EYG146" s="87"/>
      <c r="EYH146" s="87"/>
      <c r="EYI146" s="87"/>
      <c r="EYJ146" s="87"/>
      <c r="EYK146" s="87"/>
      <c r="EYL146" s="87"/>
      <c r="EYM146" s="87"/>
      <c r="EYN146" s="87"/>
      <c r="EYO146" s="87"/>
      <c r="EYP146" s="87"/>
      <c r="EYQ146" s="87"/>
      <c r="EYR146" s="87"/>
      <c r="EYS146" s="87"/>
      <c r="EYT146" s="87"/>
      <c r="EYU146" s="87"/>
      <c r="EYV146" s="87"/>
      <c r="EYW146" s="87"/>
      <c r="EYX146" s="87"/>
      <c r="EYY146" s="87"/>
      <c r="EYZ146" s="87"/>
      <c r="EZA146" s="87"/>
      <c r="EZB146" s="87"/>
      <c r="EZC146" s="87"/>
      <c r="EZD146" s="87"/>
      <c r="EZE146" s="87"/>
      <c r="EZF146" s="87"/>
      <c r="EZG146" s="87"/>
      <c r="EZH146" s="87"/>
      <c r="EZI146" s="87"/>
      <c r="EZJ146" s="87"/>
      <c r="EZK146" s="87"/>
      <c r="EZL146" s="87"/>
      <c r="EZM146" s="87"/>
      <c r="EZN146" s="87"/>
      <c r="EZO146" s="87"/>
      <c r="EZP146" s="87"/>
      <c r="EZQ146" s="87"/>
      <c r="EZR146" s="87"/>
      <c r="EZS146" s="87"/>
      <c r="EZT146" s="87"/>
      <c r="EZU146" s="87"/>
      <c r="EZV146" s="87"/>
      <c r="EZW146" s="87"/>
      <c r="EZX146" s="87"/>
      <c r="EZY146" s="87"/>
      <c r="EZZ146" s="87"/>
      <c r="FAA146" s="87"/>
      <c r="FAB146" s="87"/>
      <c r="FAC146" s="87"/>
      <c r="FAD146" s="87"/>
      <c r="FAE146" s="87"/>
      <c r="FAF146" s="87"/>
      <c r="FAG146" s="87"/>
      <c r="FAH146" s="87"/>
      <c r="FAI146" s="87"/>
      <c r="FAJ146" s="87"/>
      <c r="FAK146" s="87"/>
      <c r="FAL146" s="87"/>
      <c r="FAM146" s="87"/>
      <c r="FAN146" s="87"/>
      <c r="FAO146" s="87"/>
      <c r="FAP146" s="87"/>
      <c r="FAQ146" s="87"/>
      <c r="FAR146" s="87"/>
      <c r="FAS146" s="87"/>
      <c r="FAT146" s="87"/>
      <c r="FAU146" s="87"/>
      <c r="FAV146" s="87"/>
      <c r="FAW146" s="87"/>
      <c r="FAX146" s="87"/>
      <c r="FAY146" s="87"/>
      <c r="FAZ146" s="87"/>
      <c r="FBA146" s="87"/>
      <c r="FBB146" s="87"/>
      <c r="FBC146" s="87"/>
      <c r="FBD146" s="87"/>
      <c r="FBE146" s="87"/>
      <c r="FBF146" s="87"/>
      <c r="FBG146" s="87"/>
      <c r="FBH146" s="87"/>
      <c r="FBI146" s="87"/>
      <c r="FBJ146" s="87"/>
      <c r="FBK146" s="87"/>
      <c r="FBL146" s="87"/>
      <c r="FBM146" s="87"/>
      <c r="FBN146" s="87"/>
      <c r="FBO146" s="87"/>
      <c r="FBP146" s="87"/>
      <c r="FBQ146" s="87"/>
      <c r="FBR146" s="87"/>
      <c r="FBS146" s="87"/>
      <c r="FBT146" s="87"/>
      <c r="FBU146" s="87"/>
      <c r="FBV146" s="87"/>
      <c r="FBW146" s="87"/>
      <c r="FBX146" s="87"/>
      <c r="FBY146" s="87"/>
      <c r="FBZ146" s="87"/>
      <c r="FCA146" s="87"/>
      <c r="FCB146" s="87"/>
      <c r="FCC146" s="87"/>
      <c r="FCD146" s="87"/>
      <c r="FCE146" s="87"/>
      <c r="FCF146" s="87"/>
      <c r="FCG146" s="87"/>
      <c r="FCH146" s="87"/>
      <c r="FCI146" s="87"/>
      <c r="FCJ146" s="87"/>
      <c r="FCK146" s="87"/>
      <c r="FCL146" s="87"/>
      <c r="FCM146" s="87"/>
      <c r="FCN146" s="87"/>
      <c r="FCO146" s="87"/>
      <c r="FCP146" s="87"/>
      <c r="FCQ146" s="87"/>
      <c r="FCR146" s="87"/>
      <c r="FCS146" s="87"/>
      <c r="FCT146" s="87"/>
      <c r="FCU146" s="87"/>
      <c r="FCV146" s="87"/>
      <c r="FCW146" s="87"/>
      <c r="FCX146" s="87"/>
      <c r="FCY146" s="87"/>
      <c r="FCZ146" s="87"/>
      <c r="FDA146" s="87"/>
      <c r="FDB146" s="87"/>
      <c r="FDC146" s="87"/>
      <c r="FDD146" s="87"/>
      <c r="FDE146" s="87"/>
      <c r="FDF146" s="87"/>
      <c r="FDG146" s="87"/>
      <c r="FDH146" s="87"/>
      <c r="FDI146" s="87"/>
      <c r="FDJ146" s="87"/>
      <c r="FDK146" s="87"/>
      <c r="FDL146" s="87"/>
      <c r="FDM146" s="87"/>
      <c r="FDN146" s="87"/>
      <c r="FDO146" s="87"/>
      <c r="FDP146" s="87"/>
      <c r="FDQ146" s="87"/>
      <c r="FDR146" s="87"/>
      <c r="FDS146" s="87"/>
      <c r="FDT146" s="87"/>
      <c r="FDU146" s="87"/>
      <c r="FDV146" s="87"/>
      <c r="FDW146" s="87"/>
      <c r="FDX146" s="87"/>
      <c r="FDY146" s="87"/>
      <c r="FDZ146" s="87"/>
      <c r="FEA146" s="87"/>
      <c r="FEB146" s="87"/>
      <c r="FEC146" s="87"/>
      <c r="FED146" s="87"/>
      <c r="FEE146" s="87"/>
      <c r="FEF146" s="87"/>
      <c r="FEG146" s="87"/>
      <c r="FEH146" s="87"/>
      <c r="FEI146" s="87"/>
      <c r="FEJ146" s="87"/>
      <c r="FEK146" s="87"/>
      <c r="FEL146" s="87"/>
      <c r="FEM146" s="87"/>
      <c r="FEN146" s="87"/>
      <c r="FEO146" s="87"/>
      <c r="FEP146" s="87"/>
      <c r="FEQ146" s="87"/>
      <c r="FER146" s="87"/>
      <c r="FES146" s="87"/>
      <c r="FET146" s="87"/>
      <c r="FEU146" s="87"/>
      <c r="FEV146" s="87"/>
      <c r="FEW146" s="87"/>
      <c r="FEX146" s="87"/>
      <c r="FEY146" s="87"/>
      <c r="FEZ146" s="87"/>
      <c r="FFA146" s="87"/>
      <c r="FFB146" s="87"/>
      <c r="FFC146" s="87"/>
      <c r="FFD146" s="87"/>
      <c r="FFE146" s="87"/>
      <c r="FFF146" s="87"/>
      <c r="FFG146" s="87"/>
      <c r="FFH146" s="87"/>
      <c r="FFI146" s="87"/>
      <c r="FFJ146" s="87"/>
      <c r="FFK146" s="87"/>
      <c r="FFL146" s="87"/>
      <c r="FFM146" s="87"/>
      <c r="FFN146" s="87"/>
      <c r="FFO146" s="87"/>
      <c r="FFP146" s="87"/>
      <c r="FFQ146" s="87"/>
      <c r="FFR146" s="87"/>
      <c r="FFS146" s="87"/>
      <c r="FFT146" s="87"/>
      <c r="FFU146" s="87"/>
      <c r="FFV146" s="87"/>
      <c r="FFW146" s="87"/>
      <c r="FFX146" s="87"/>
      <c r="FFY146" s="87"/>
      <c r="FFZ146" s="87"/>
      <c r="FGA146" s="87"/>
      <c r="FGB146" s="87"/>
      <c r="FGC146" s="87"/>
      <c r="FGD146" s="87"/>
      <c r="FGE146" s="87"/>
      <c r="FGF146" s="87"/>
      <c r="FGG146" s="87"/>
      <c r="FGH146" s="87"/>
      <c r="FGI146" s="87"/>
      <c r="FGJ146" s="87"/>
      <c r="FGK146" s="87"/>
      <c r="FGL146" s="87"/>
      <c r="FGM146" s="87"/>
      <c r="FGN146" s="87"/>
      <c r="FGO146" s="87"/>
      <c r="FGP146" s="87"/>
      <c r="FGQ146" s="87"/>
      <c r="FGR146" s="87"/>
      <c r="FGS146" s="87"/>
      <c r="FGT146" s="87"/>
      <c r="FGU146" s="87"/>
      <c r="FGV146" s="87"/>
      <c r="FGW146" s="87"/>
      <c r="FGX146" s="87"/>
      <c r="FGY146" s="87"/>
      <c r="FGZ146" s="87"/>
      <c r="FHA146" s="87"/>
      <c r="FHB146" s="87"/>
      <c r="FHC146" s="87"/>
      <c r="FHD146" s="87"/>
      <c r="FHE146" s="87"/>
      <c r="FHF146" s="87"/>
      <c r="FHG146" s="87"/>
      <c r="FHH146" s="87"/>
      <c r="FHI146" s="87"/>
      <c r="FHJ146" s="87"/>
      <c r="FHK146" s="87"/>
      <c r="FHL146" s="87"/>
      <c r="FHM146" s="87"/>
      <c r="FHN146" s="87"/>
      <c r="FHO146" s="87"/>
      <c r="FHP146" s="87"/>
      <c r="FHQ146" s="87"/>
      <c r="FHR146" s="87"/>
      <c r="FHS146" s="87"/>
      <c r="FHT146" s="87"/>
      <c r="FHU146" s="87"/>
      <c r="FHV146" s="87"/>
      <c r="FHW146" s="87"/>
      <c r="FHX146" s="87"/>
      <c r="FHY146" s="87"/>
      <c r="FHZ146" s="87"/>
      <c r="FIA146" s="87"/>
      <c r="FIB146" s="87"/>
      <c r="FIC146" s="87"/>
      <c r="FID146" s="87"/>
      <c r="FIE146" s="87"/>
      <c r="FIF146" s="87"/>
      <c r="FIG146" s="87"/>
      <c r="FIH146" s="87"/>
      <c r="FII146" s="87"/>
      <c r="FIJ146" s="87"/>
      <c r="FIK146" s="87"/>
      <c r="FIL146" s="87"/>
      <c r="FIM146" s="87"/>
      <c r="FIN146" s="87"/>
      <c r="FIO146" s="87"/>
      <c r="FIP146" s="87"/>
      <c r="FIQ146" s="87"/>
      <c r="FIR146" s="87"/>
      <c r="FIS146" s="87"/>
      <c r="FIT146" s="87"/>
      <c r="FIU146" s="87"/>
      <c r="FIV146" s="87"/>
      <c r="FIW146" s="87"/>
      <c r="FIX146" s="87"/>
      <c r="FIY146" s="87"/>
      <c r="FIZ146" s="87"/>
      <c r="FJA146" s="87"/>
      <c r="FJB146" s="87"/>
      <c r="FJC146" s="87"/>
      <c r="FJD146" s="87"/>
      <c r="FJE146" s="87"/>
      <c r="FJF146" s="87"/>
      <c r="FJG146" s="87"/>
      <c r="FJH146" s="87"/>
      <c r="FJI146" s="87"/>
      <c r="FJJ146" s="87"/>
      <c r="FJK146" s="87"/>
      <c r="FJL146" s="87"/>
      <c r="FJM146" s="87"/>
      <c r="FJN146" s="87"/>
      <c r="FJO146" s="87"/>
      <c r="FJP146" s="87"/>
      <c r="FJQ146" s="87"/>
      <c r="FJR146" s="87"/>
      <c r="FJS146" s="87"/>
      <c r="FJT146" s="87"/>
      <c r="FJU146" s="87"/>
      <c r="FJV146" s="87"/>
      <c r="FJW146" s="87"/>
      <c r="FJX146" s="87"/>
      <c r="FJY146" s="87"/>
      <c r="FJZ146" s="87"/>
      <c r="FKA146" s="87"/>
      <c r="FKB146" s="87"/>
      <c r="FKC146" s="87"/>
      <c r="FKD146" s="87"/>
      <c r="FKE146" s="87"/>
      <c r="FKF146" s="87"/>
      <c r="FKG146" s="87"/>
      <c r="FKH146" s="87"/>
      <c r="FKI146" s="87"/>
      <c r="FKJ146" s="87"/>
      <c r="FKK146" s="87"/>
      <c r="FKL146" s="87"/>
      <c r="FKM146" s="87"/>
      <c r="FKN146" s="87"/>
      <c r="FKO146" s="87"/>
      <c r="FKP146" s="87"/>
      <c r="FKQ146" s="87"/>
      <c r="FKR146" s="87"/>
      <c r="FKS146" s="87"/>
      <c r="FKT146" s="87"/>
      <c r="FKU146" s="87"/>
      <c r="FKV146" s="87"/>
      <c r="FKW146" s="87"/>
      <c r="FKX146" s="87"/>
      <c r="FKY146" s="87"/>
      <c r="FKZ146" s="87"/>
      <c r="FLA146" s="87"/>
      <c r="FLB146" s="87"/>
      <c r="FLC146" s="87"/>
      <c r="FLD146" s="87"/>
      <c r="FLE146" s="87"/>
      <c r="FLF146" s="87"/>
      <c r="FLG146" s="87"/>
      <c r="FLH146" s="87"/>
      <c r="FLI146" s="87"/>
      <c r="FLJ146" s="87"/>
      <c r="FLK146" s="87"/>
      <c r="FLL146" s="87"/>
      <c r="FLM146" s="87"/>
      <c r="FLN146" s="87"/>
      <c r="FLO146" s="87"/>
      <c r="FLP146" s="87"/>
      <c r="FLQ146" s="87"/>
      <c r="FLR146" s="87"/>
      <c r="FLS146" s="87"/>
      <c r="FLT146" s="87"/>
      <c r="FLU146" s="87"/>
      <c r="FLV146" s="87"/>
      <c r="FLW146" s="87"/>
      <c r="FLX146" s="87"/>
      <c r="FLY146" s="87"/>
      <c r="FLZ146" s="87"/>
      <c r="FMA146" s="87"/>
      <c r="FMB146" s="87"/>
      <c r="FMC146" s="87"/>
      <c r="FMD146" s="87"/>
      <c r="FME146" s="87"/>
      <c r="FMF146" s="87"/>
      <c r="FMG146" s="87"/>
      <c r="FMH146" s="87"/>
      <c r="FMI146" s="87"/>
      <c r="FMJ146" s="87"/>
      <c r="FMK146" s="87"/>
      <c r="FML146" s="87"/>
      <c r="FMM146" s="87"/>
      <c r="FMN146" s="87"/>
      <c r="FMO146" s="87"/>
      <c r="FMP146" s="87"/>
      <c r="FMQ146" s="87"/>
      <c r="FMR146" s="87"/>
      <c r="FMS146" s="87"/>
      <c r="FMT146" s="87"/>
      <c r="FMU146" s="87"/>
      <c r="FMV146" s="87"/>
      <c r="FMW146" s="87"/>
      <c r="FMX146" s="87"/>
      <c r="FMY146" s="87"/>
      <c r="FMZ146" s="87"/>
      <c r="FNA146" s="87"/>
      <c r="FNB146" s="87"/>
      <c r="FNC146" s="87"/>
      <c r="FND146" s="87"/>
      <c r="FNE146" s="87"/>
      <c r="FNF146" s="87"/>
      <c r="FNG146" s="87"/>
      <c r="FNH146" s="87"/>
      <c r="FNI146" s="87"/>
      <c r="FNJ146" s="87"/>
      <c r="FNK146" s="87"/>
      <c r="FNL146" s="87"/>
      <c r="FNM146" s="87"/>
      <c r="FNN146" s="87"/>
      <c r="FNO146" s="87"/>
      <c r="FNP146" s="87"/>
      <c r="FNQ146" s="87"/>
      <c r="FNR146" s="87"/>
      <c r="FNS146" s="87"/>
      <c r="FNT146" s="87"/>
      <c r="FNU146" s="87"/>
      <c r="FNV146" s="87"/>
      <c r="FNW146" s="87"/>
      <c r="FNX146" s="87"/>
      <c r="FNY146" s="87"/>
      <c r="FNZ146" s="87"/>
      <c r="FOA146" s="87"/>
      <c r="FOB146" s="87"/>
      <c r="FOC146" s="87"/>
      <c r="FOD146" s="87"/>
      <c r="FOE146" s="87"/>
      <c r="FOF146" s="87"/>
      <c r="FOG146" s="87"/>
      <c r="FOH146" s="87"/>
      <c r="FOI146" s="87"/>
      <c r="FOJ146" s="87"/>
      <c r="FOK146" s="87"/>
      <c r="FOL146" s="87"/>
      <c r="FOM146" s="87"/>
      <c r="FON146" s="87"/>
      <c r="FOO146" s="87"/>
      <c r="FOP146" s="87"/>
      <c r="FOQ146" s="87"/>
      <c r="FOR146" s="87"/>
      <c r="FOS146" s="87"/>
      <c r="FOT146" s="87"/>
      <c r="FOU146" s="87"/>
      <c r="FOV146" s="87"/>
      <c r="FOW146" s="87"/>
      <c r="FOX146" s="87"/>
      <c r="FOY146" s="87"/>
      <c r="FOZ146" s="87"/>
      <c r="FPA146" s="87"/>
      <c r="FPB146" s="87"/>
      <c r="FPC146" s="87"/>
      <c r="FPD146" s="87"/>
      <c r="FPE146" s="87"/>
      <c r="FPF146" s="87"/>
      <c r="FPG146" s="87"/>
      <c r="FPH146" s="87"/>
      <c r="FPI146" s="87"/>
      <c r="FPJ146" s="87"/>
      <c r="FPK146" s="87"/>
      <c r="FPL146" s="87"/>
      <c r="FPM146" s="87"/>
      <c r="FPN146" s="87"/>
      <c r="FPO146" s="87"/>
      <c r="FPP146" s="87"/>
      <c r="FPQ146" s="87"/>
      <c r="FPR146" s="87"/>
      <c r="FPS146" s="87"/>
      <c r="FPT146" s="87"/>
      <c r="FPU146" s="87"/>
      <c r="FPV146" s="87"/>
      <c r="FPW146" s="87"/>
      <c r="FPX146" s="87"/>
      <c r="FPY146" s="87"/>
      <c r="FPZ146" s="87"/>
      <c r="FQA146" s="87"/>
      <c r="FQB146" s="87"/>
      <c r="FQC146" s="87"/>
      <c r="FQD146" s="87"/>
      <c r="FQE146" s="87"/>
      <c r="FQF146" s="87"/>
      <c r="FQG146" s="87"/>
      <c r="FQH146" s="87"/>
      <c r="FQI146" s="87"/>
      <c r="FQJ146" s="87"/>
      <c r="FQK146" s="87"/>
      <c r="FQL146" s="87"/>
      <c r="FQM146" s="87"/>
      <c r="FQN146" s="87"/>
      <c r="FQO146" s="87"/>
      <c r="FQP146" s="87"/>
      <c r="FQQ146" s="87"/>
      <c r="FQR146" s="87"/>
      <c r="FQS146" s="87"/>
      <c r="FQT146" s="87"/>
      <c r="FQU146" s="87"/>
      <c r="FQV146" s="87"/>
      <c r="FQW146" s="87"/>
      <c r="FQX146" s="87"/>
      <c r="FQY146" s="87"/>
      <c r="FQZ146" s="87"/>
      <c r="FRA146" s="87"/>
      <c r="FRB146" s="87"/>
      <c r="FRC146" s="87"/>
      <c r="FRD146" s="87"/>
      <c r="FRE146" s="87"/>
      <c r="FRF146" s="87"/>
      <c r="FRG146" s="87"/>
      <c r="FRH146" s="87"/>
      <c r="FRI146" s="87"/>
      <c r="FRJ146" s="87"/>
      <c r="FRK146" s="87"/>
      <c r="FRL146" s="87"/>
      <c r="FRM146" s="87"/>
      <c r="FRN146" s="87"/>
      <c r="FRO146" s="87"/>
      <c r="FRP146" s="87"/>
      <c r="FRQ146" s="87"/>
      <c r="FRR146" s="87"/>
      <c r="FRS146" s="87"/>
      <c r="FRT146" s="87"/>
      <c r="FRU146" s="87"/>
      <c r="FRV146" s="87"/>
      <c r="FRW146" s="87"/>
      <c r="FRX146" s="87"/>
      <c r="FRY146" s="87"/>
      <c r="FRZ146" s="87"/>
      <c r="FSA146" s="87"/>
      <c r="FSB146" s="87"/>
      <c r="FSC146" s="87"/>
      <c r="FSD146" s="87"/>
      <c r="FSE146" s="87"/>
      <c r="FSF146" s="87"/>
      <c r="FSG146" s="87"/>
      <c r="FSH146" s="87"/>
      <c r="FSI146" s="87"/>
      <c r="FSJ146" s="87"/>
      <c r="FSK146" s="87"/>
      <c r="FSL146" s="87"/>
      <c r="FSM146" s="87"/>
      <c r="FSN146" s="87"/>
      <c r="FSO146" s="87"/>
      <c r="FSP146" s="87"/>
      <c r="FSQ146" s="87"/>
      <c r="FSR146" s="87"/>
      <c r="FSS146" s="87"/>
      <c r="FST146" s="87"/>
      <c r="FSU146" s="87"/>
      <c r="FSV146" s="87"/>
      <c r="FSW146" s="87"/>
      <c r="FSX146" s="87"/>
      <c r="FSY146" s="87"/>
      <c r="FSZ146" s="87"/>
      <c r="FTA146" s="87"/>
      <c r="FTB146" s="87"/>
      <c r="FTC146" s="87"/>
      <c r="FTD146" s="87"/>
      <c r="FTE146" s="87"/>
      <c r="FTF146" s="87"/>
      <c r="FTG146" s="87"/>
      <c r="FTH146" s="87"/>
      <c r="FTI146" s="87"/>
      <c r="FTJ146" s="87"/>
      <c r="FTK146" s="87"/>
      <c r="FTL146" s="87"/>
      <c r="FTM146" s="87"/>
      <c r="FTN146" s="87"/>
      <c r="FTO146" s="87"/>
      <c r="FTP146" s="87"/>
      <c r="FTQ146" s="87"/>
      <c r="FTR146" s="87"/>
      <c r="FTS146" s="87"/>
      <c r="FTT146" s="87"/>
      <c r="FTU146" s="87"/>
      <c r="FTV146" s="87"/>
      <c r="FTW146" s="87"/>
      <c r="FTX146" s="87"/>
      <c r="FTY146" s="87"/>
      <c r="FTZ146" s="87"/>
      <c r="FUA146" s="87"/>
      <c r="FUB146" s="87"/>
      <c r="FUC146" s="87"/>
      <c r="FUD146" s="87"/>
      <c r="FUE146" s="87"/>
      <c r="FUF146" s="87"/>
      <c r="FUG146" s="87"/>
      <c r="FUH146" s="87"/>
      <c r="FUI146" s="87"/>
      <c r="FUJ146" s="87"/>
      <c r="FUK146" s="87"/>
      <c r="FUL146" s="87"/>
      <c r="FUM146" s="87"/>
      <c r="FUN146" s="87"/>
      <c r="FUO146" s="87"/>
      <c r="FUP146" s="87"/>
      <c r="FUQ146" s="87"/>
      <c r="FUR146" s="87"/>
      <c r="FUS146" s="87"/>
      <c r="FUT146" s="87"/>
      <c r="FUU146" s="87"/>
      <c r="FUV146" s="87"/>
      <c r="FUW146" s="87"/>
      <c r="FUX146" s="87"/>
      <c r="FUY146" s="87"/>
      <c r="FUZ146" s="87"/>
      <c r="FVA146" s="87"/>
      <c r="FVB146" s="87"/>
      <c r="FVC146" s="87"/>
      <c r="FVD146" s="87"/>
      <c r="FVE146" s="87"/>
      <c r="FVF146" s="87"/>
      <c r="FVG146" s="87"/>
      <c r="FVH146" s="87"/>
      <c r="FVI146" s="87"/>
      <c r="FVJ146" s="87"/>
      <c r="FVK146" s="87"/>
      <c r="FVL146" s="87"/>
      <c r="FVM146" s="87"/>
      <c r="FVN146" s="87"/>
      <c r="FVO146" s="87"/>
      <c r="FVP146" s="87"/>
      <c r="FVQ146" s="87"/>
      <c r="FVR146" s="87"/>
      <c r="FVS146" s="87"/>
      <c r="FVT146" s="87"/>
      <c r="FVU146" s="87"/>
      <c r="FVV146" s="87"/>
      <c r="FVW146" s="87"/>
      <c r="FVX146" s="87"/>
      <c r="FVY146" s="87"/>
      <c r="FVZ146" s="87"/>
      <c r="FWA146" s="87"/>
      <c r="FWB146" s="87"/>
      <c r="FWC146" s="87"/>
      <c r="FWD146" s="87"/>
      <c r="FWE146" s="87"/>
      <c r="FWF146" s="87"/>
      <c r="FWG146" s="87"/>
      <c r="FWH146" s="87"/>
      <c r="FWI146" s="87"/>
      <c r="FWJ146" s="87"/>
      <c r="FWK146" s="87"/>
      <c r="FWL146" s="87"/>
      <c r="FWM146" s="87"/>
      <c r="FWN146" s="87"/>
      <c r="FWO146" s="87"/>
      <c r="FWP146" s="87"/>
      <c r="FWQ146" s="87"/>
      <c r="FWR146" s="87"/>
      <c r="FWS146" s="87"/>
      <c r="FWT146" s="87"/>
      <c r="FWU146" s="87"/>
      <c r="FWV146" s="87"/>
      <c r="FWW146" s="87"/>
      <c r="FWX146" s="87"/>
      <c r="FWY146" s="87"/>
      <c r="FWZ146" s="87"/>
      <c r="FXA146" s="87"/>
      <c r="FXB146" s="87"/>
      <c r="FXC146" s="87"/>
      <c r="FXD146" s="87"/>
      <c r="FXE146" s="87"/>
      <c r="FXF146" s="87"/>
      <c r="FXG146" s="87"/>
      <c r="FXH146" s="87"/>
      <c r="FXI146" s="87"/>
      <c r="FXJ146" s="87"/>
      <c r="FXK146" s="87"/>
      <c r="FXL146" s="87"/>
      <c r="FXM146" s="87"/>
      <c r="FXN146" s="87"/>
      <c r="FXO146" s="87"/>
      <c r="FXP146" s="87"/>
      <c r="FXQ146" s="87"/>
      <c r="FXR146" s="87"/>
      <c r="FXS146" s="87"/>
      <c r="FXT146" s="87"/>
      <c r="FXU146" s="87"/>
      <c r="FXV146" s="87"/>
      <c r="FXW146" s="87"/>
      <c r="FXX146" s="87"/>
      <c r="FXY146" s="87"/>
      <c r="FXZ146" s="87"/>
      <c r="FYA146" s="87"/>
      <c r="FYB146" s="87"/>
      <c r="FYC146" s="87"/>
      <c r="FYD146" s="87"/>
      <c r="FYE146" s="87"/>
      <c r="FYF146" s="87"/>
      <c r="FYG146" s="87"/>
      <c r="FYH146" s="87"/>
      <c r="FYI146" s="87"/>
      <c r="FYJ146" s="87"/>
      <c r="FYK146" s="87"/>
      <c r="FYL146" s="87"/>
      <c r="FYM146" s="87"/>
      <c r="FYN146" s="87"/>
      <c r="FYO146" s="87"/>
      <c r="FYP146" s="87"/>
      <c r="FYQ146" s="87"/>
      <c r="FYR146" s="87"/>
      <c r="FYS146" s="87"/>
      <c r="FYT146" s="87"/>
      <c r="FYU146" s="87"/>
      <c r="FYV146" s="87"/>
      <c r="FYW146" s="87"/>
      <c r="FYX146" s="87"/>
      <c r="FYY146" s="87"/>
      <c r="FYZ146" s="87"/>
      <c r="FZA146" s="87"/>
      <c r="FZB146" s="87"/>
      <c r="FZC146" s="87"/>
      <c r="FZD146" s="87"/>
      <c r="FZE146" s="87"/>
      <c r="FZF146" s="87"/>
      <c r="FZG146" s="87"/>
      <c r="FZH146" s="87"/>
      <c r="FZI146" s="87"/>
      <c r="FZJ146" s="87"/>
      <c r="FZK146" s="87"/>
      <c r="FZL146" s="87"/>
      <c r="FZM146" s="87"/>
      <c r="FZN146" s="87"/>
      <c r="FZO146" s="87"/>
      <c r="FZP146" s="87"/>
      <c r="FZQ146" s="87"/>
      <c r="FZR146" s="87"/>
      <c r="FZS146" s="87"/>
      <c r="FZT146" s="87"/>
      <c r="FZU146" s="87"/>
      <c r="FZV146" s="87"/>
      <c r="FZW146" s="87"/>
      <c r="FZX146" s="87"/>
      <c r="FZY146" s="87"/>
      <c r="FZZ146" s="87"/>
      <c r="GAA146" s="87"/>
      <c r="GAB146" s="87"/>
      <c r="GAC146" s="87"/>
      <c r="GAD146" s="87"/>
      <c r="GAE146" s="87"/>
      <c r="GAF146" s="87"/>
      <c r="GAG146" s="87"/>
      <c r="GAH146" s="87"/>
      <c r="GAI146" s="87"/>
      <c r="GAJ146" s="87"/>
      <c r="GAK146" s="87"/>
      <c r="GAL146" s="87"/>
      <c r="GAM146" s="87"/>
      <c r="GAN146" s="87"/>
      <c r="GAO146" s="87"/>
      <c r="GAP146" s="87"/>
      <c r="GAQ146" s="87"/>
      <c r="GAR146" s="87"/>
      <c r="GAS146" s="87"/>
      <c r="GAT146" s="87"/>
      <c r="GAU146" s="87"/>
      <c r="GAV146" s="87"/>
      <c r="GAW146" s="87"/>
      <c r="GAX146" s="87"/>
      <c r="GAY146" s="87"/>
      <c r="GAZ146" s="87"/>
      <c r="GBA146" s="87"/>
      <c r="GBB146" s="87"/>
      <c r="GBC146" s="87"/>
      <c r="GBD146" s="87"/>
      <c r="GBE146" s="87"/>
      <c r="GBF146" s="87"/>
      <c r="GBG146" s="87"/>
      <c r="GBH146" s="87"/>
      <c r="GBI146" s="87"/>
      <c r="GBJ146" s="87"/>
      <c r="GBK146" s="87"/>
      <c r="GBL146" s="87"/>
      <c r="GBM146" s="87"/>
      <c r="GBN146" s="87"/>
      <c r="GBO146" s="87"/>
      <c r="GBP146" s="87"/>
      <c r="GBQ146" s="87"/>
      <c r="GBR146" s="87"/>
      <c r="GBS146" s="87"/>
      <c r="GBT146" s="87"/>
      <c r="GBU146" s="87"/>
      <c r="GBV146" s="87"/>
      <c r="GBW146" s="87"/>
      <c r="GBX146" s="87"/>
      <c r="GBY146" s="87"/>
      <c r="GBZ146" s="87"/>
      <c r="GCA146" s="87"/>
      <c r="GCB146" s="87"/>
      <c r="GCC146" s="87"/>
      <c r="GCD146" s="87"/>
      <c r="GCE146" s="87"/>
      <c r="GCF146" s="87"/>
      <c r="GCG146" s="87"/>
      <c r="GCH146" s="87"/>
      <c r="GCI146" s="87"/>
      <c r="GCJ146" s="87"/>
      <c r="GCK146" s="87"/>
      <c r="GCL146" s="87"/>
      <c r="GCM146" s="87"/>
      <c r="GCN146" s="87"/>
      <c r="GCO146" s="87"/>
      <c r="GCP146" s="87"/>
      <c r="GCQ146" s="87"/>
      <c r="GCR146" s="87"/>
      <c r="GCS146" s="87"/>
      <c r="GCT146" s="87"/>
      <c r="GCU146" s="87"/>
      <c r="GCV146" s="87"/>
      <c r="GCW146" s="87"/>
      <c r="GCX146" s="87"/>
      <c r="GCY146" s="87"/>
      <c r="GCZ146" s="87"/>
      <c r="GDA146" s="87"/>
      <c r="GDB146" s="87"/>
      <c r="GDC146" s="87"/>
      <c r="GDD146" s="87"/>
      <c r="GDE146" s="87"/>
      <c r="GDF146" s="87"/>
      <c r="GDG146" s="87"/>
      <c r="GDH146" s="87"/>
      <c r="GDI146" s="87"/>
      <c r="GDJ146" s="87"/>
      <c r="GDK146" s="87"/>
      <c r="GDL146" s="87"/>
      <c r="GDM146" s="87"/>
      <c r="GDN146" s="87"/>
      <c r="GDO146" s="87"/>
      <c r="GDP146" s="87"/>
      <c r="GDQ146" s="87"/>
      <c r="GDR146" s="87"/>
      <c r="GDS146" s="87"/>
      <c r="GDT146" s="87"/>
      <c r="GDU146" s="87"/>
      <c r="GDV146" s="87"/>
      <c r="GDW146" s="87"/>
      <c r="GDX146" s="87"/>
      <c r="GDY146" s="87"/>
      <c r="GDZ146" s="87"/>
      <c r="GEA146" s="87"/>
      <c r="GEB146" s="87"/>
      <c r="GEC146" s="87"/>
      <c r="GED146" s="87"/>
      <c r="GEE146" s="87"/>
      <c r="GEF146" s="87"/>
      <c r="GEG146" s="87"/>
      <c r="GEH146" s="87"/>
      <c r="GEI146" s="87"/>
      <c r="GEJ146" s="87"/>
      <c r="GEK146" s="87"/>
      <c r="GEL146" s="87"/>
      <c r="GEM146" s="87"/>
      <c r="GEN146" s="87"/>
      <c r="GEO146" s="87"/>
      <c r="GEP146" s="87"/>
      <c r="GEQ146" s="87"/>
      <c r="GER146" s="87"/>
      <c r="GES146" s="87"/>
      <c r="GET146" s="87"/>
      <c r="GEU146" s="87"/>
      <c r="GEV146" s="87"/>
      <c r="GEW146" s="87"/>
      <c r="GEX146" s="87"/>
      <c r="GEY146" s="87"/>
      <c r="GEZ146" s="87"/>
      <c r="GFA146" s="87"/>
      <c r="GFB146" s="87"/>
      <c r="GFC146" s="87"/>
      <c r="GFD146" s="87"/>
      <c r="GFE146" s="87"/>
      <c r="GFF146" s="87"/>
      <c r="GFG146" s="87"/>
      <c r="GFH146" s="87"/>
      <c r="GFI146" s="87"/>
      <c r="GFJ146" s="87"/>
      <c r="GFK146" s="87"/>
      <c r="GFL146" s="87"/>
      <c r="GFM146" s="87"/>
      <c r="GFN146" s="87"/>
      <c r="GFO146" s="87"/>
      <c r="GFP146" s="87"/>
      <c r="GFQ146" s="87"/>
      <c r="GFR146" s="87"/>
      <c r="GFS146" s="87"/>
      <c r="GFT146" s="87"/>
      <c r="GFU146" s="87"/>
      <c r="GFV146" s="87"/>
      <c r="GFW146" s="87"/>
      <c r="GFX146" s="87"/>
      <c r="GFY146" s="87"/>
      <c r="GFZ146" s="87"/>
      <c r="GGA146" s="87"/>
      <c r="GGB146" s="87"/>
      <c r="GGC146" s="87"/>
      <c r="GGD146" s="87"/>
      <c r="GGE146" s="87"/>
      <c r="GGF146" s="87"/>
      <c r="GGG146" s="87"/>
      <c r="GGH146" s="87"/>
      <c r="GGI146" s="87"/>
      <c r="GGJ146" s="87"/>
      <c r="GGK146" s="87"/>
      <c r="GGL146" s="87"/>
      <c r="GGM146" s="87"/>
      <c r="GGN146" s="87"/>
      <c r="GGO146" s="87"/>
      <c r="GGP146" s="87"/>
      <c r="GGQ146" s="87"/>
      <c r="GGR146" s="87"/>
      <c r="GGS146" s="87"/>
      <c r="GGT146" s="87"/>
      <c r="GGU146" s="87"/>
      <c r="GGV146" s="87"/>
      <c r="GGW146" s="87"/>
      <c r="GGX146" s="87"/>
      <c r="GGY146" s="87"/>
      <c r="GGZ146" s="87"/>
      <c r="GHA146" s="87"/>
      <c r="GHB146" s="87"/>
      <c r="GHC146" s="87"/>
      <c r="GHD146" s="87"/>
      <c r="GHE146" s="87"/>
      <c r="GHF146" s="87"/>
      <c r="GHG146" s="87"/>
      <c r="GHH146" s="87"/>
      <c r="GHI146" s="87"/>
      <c r="GHJ146" s="87"/>
      <c r="GHK146" s="87"/>
      <c r="GHL146" s="87"/>
      <c r="GHM146" s="87"/>
      <c r="GHN146" s="87"/>
      <c r="GHO146" s="87"/>
      <c r="GHP146" s="87"/>
      <c r="GHQ146" s="87"/>
      <c r="GHR146" s="87"/>
      <c r="GHS146" s="87"/>
      <c r="GHT146" s="87"/>
      <c r="GHU146" s="87"/>
      <c r="GHV146" s="87"/>
      <c r="GHW146" s="87"/>
      <c r="GHX146" s="87"/>
      <c r="GHY146" s="87"/>
      <c r="GHZ146" s="87"/>
      <c r="GIA146" s="87"/>
      <c r="GIB146" s="87"/>
      <c r="GIC146" s="87"/>
      <c r="GID146" s="87"/>
      <c r="GIE146" s="87"/>
      <c r="GIF146" s="87"/>
      <c r="GIG146" s="87"/>
      <c r="GIH146" s="87"/>
      <c r="GII146" s="87"/>
      <c r="GIJ146" s="87"/>
      <c r="GIK146" s="87"/>
      <c r="GIL146" s="87"/>
      <c r="GIM146" s="87"/>
      <c r="GIN146" s="87"/>
      <c r="GIO146" s="87"/>
      <c r="GIP146" s="87"/>
      <c r="GIQ146" s="87"/>
      <c r="GIR146" s="87"/>
      <c r="GIS146" s="87"/>
      <c r="GIT146" s="87"/>
      <c r="GIU146" s="87"/>
      <c r="GIV146" s="87"/>
      <c r="GIW146" s="87"/>
      <c r="GIX146" s="87"/>
      <c r="GIY146" s="87"/>
      <c r="GIZ146" s="87"/>
      <c r="GJA146" s="87"/>
      <c r="GJB146" s="87"/>
      <c r="GJC146" s="87"/>
      <c r="GJD146" s="87"/>
      <c r="GJE146" s="87"/>
      <c r="GJF146" s="87"/>
      <c r="GJG146" s="87"/>
      <c r="GJH146" s="87"/>
      <c r="GJI146" s="87"/>
      <c r="GJJ146" s="87"/>
      <c r="GJK146" s="87"/>
      <c r="GJL146" s="87"/>
      <c r="GJM146" s="87"/>
      <c r="GJN146" s="87"/>
      <c r="GJO146" s="87"/>
      <c r="GJP146" s="87"/>
      <c r="GJQ146" s="87"/>
      <c r="GJR146" s="87"/>
      <c r="GJS146" s="87"/>
      <c r="GJT146" s="87"/>
      <c r="GJU146" s="87"/>
      <c r="GJV146" s="87"/>
      <c r="GJW146" s="87"/>
      <c r="GJX146" s="87"/>
      <c r="GJY146" s="87"/>
      <c r="GJZ146" s="87"/>
      <c r="GKA146" s="87"/>
      <c r="GKB146" s="87"/>
      <c r="GKC146" s="87"/>
      <c r="GKD146" s="87"/>
      <c r="GKE146" s="87"/>
      <c r="GKF146" s="87"/>
      <c r="GKG146" s="87"/>
      <c r="GKH146" s="87"/>
      <c r="GKI146" s="87"/>
      <c r="GKJ146" s="87"/>
      <c r="GKK146" s="87"/>
      <c r="GKL146" s="87"/>
      <c r="GKM146" s="87"/>
      <c r="GKN146" s="87"/>
      <c r="GKO146" s="87"/>
      <c r="GKP146" s="87"/>
      <c r="GKQ146" s="87"/>
      <c r="GKR146" s="87"/>
      <c r="GKS146" s="87"/>
      <c r="GKT146" s="87"/>
      <c r="GKU146" s="87"/>
      <c r="GKV146" s="87"/>
      <c r="GKW146" s="87"/>
      <c r="GKX146" s="87"/>
      <c r="GKY146" s="87"/>
      <c r="GKZ146" s="87"/>
      <c r="GLA146" s="87"/>
      <c r="GLB146" s="87"/>
      <c r="GLC146" s="87"/>
      <c r="GLD146" s="87"/>
      <c r="GLE146" s="87"/>
      <c r="GLF146" s="87"/>
      <c r="GLG146" s="87"/>
      <c r="GLH146" s="87"/>
      <c r="GLI146" s="87"/>
      <c r="GLJ146" s="87"/>
      <c r="GLK146" s="87"/>
      <c r="GLL146" s="87"/>
      <c r="GLM146" s="87"/>
      <c r="GLN146" s="87"/>
      <c r="GLO146" s="87"/>
      <c r="GLP146" s="87"/>
      <c r="GLQ146" s="87"/>
      <c r="GLR146" s="87"/>
      <c r="GLS146" s="87"/>
      <c r="GLT146" s="87"/>
      <c r="GLU146" s="87"/>
      <c r="GLV146" s="87"/>
      <c r="GLW146" s="87"/>
      <c r="GLX146" s="87"/>
      <c r="GLY146" s="87"/>
      <c r="GLZ146" s="87"/>
      <c r="GMA146" s="87"/>
      <c r="GMB146" s="87"/>
      <c r="GMC146" s="87"/>
      <c r="GMD146" s="87"/>
      <c r="GME146" s="87"/>
      <c r="GMF146" s="87"/>
      <c r="GMG146" s="87"/>
      <c r="GMH146" s="87"/>
      <c r="GMI146" s="87"/>
      <c r="GMJ146" s="87"/>
      <c r="GMK146" s="87"/>
      <c r="GML146" s="87"/>
      <c r="GMM146" s="87"/>
      <c r="GMN146" s="87"/>
      <c r="GMO146" s="87"/>
      <c r="GMP146" s="87"/>
      <c r="GMQ146" s="87"/>
      <c r="GMR146" s="87"/>
      <c r="GMS146" s="87"/>
      <c r="GMT146" s="87"/>
      <c r="GMU146" s="87"/>
      <c r="GMV146" s="87"/>
      <c r="GMW146" s="87"/>
      <c r="GMX146" s="87"/>
      <c r="GMY146" s="87"/>
      <c r="GMZ146" s="87"/>
      <c r="GNA146" s="87"/>
      <c r="GNB146" s="87"/>
      <c r="GNC146" s="87"/>
      <c r="GND146" s="87"/>
      <c r="GNE146" s="87"/>
      <c r="GNF146" s="87"/>
      <c r="GNG146" s="87"/>
      <c r="GNH146" s="87"/>
      <c r="GNI146" s="87"/>
      <c r="GNJ146" s="87"/>
      <c r="GNK146" s="87"/>
      <c r="GNL146" s="87"/>
      <c r="GNM146" s="87"/>
      <c r="GNN146" s="87"/>
      <c r="GNO146" s="87"/>
      <c r="GNP146" s="87"/>
      <c r="GNQ146" s="87"/>
      <c r="GNR146" s="87"/>
      <c r="GNS146" s="87"/>
      <c r="GNT146" s="87"/>
      <c r="GNU146" s="87"/>
      <c r="GNV146" s="87"/>
      <c r="GNW146" s="87"/>
      <c r="GNX146" s="87"/>
      <c r="GNY146" s="87"/>
      <c r="GNZ146" s="87"/>
      <c r="GOA146" s="87"/>
      <c r="GOB146" s="87"/>
      <c r="GOC146" s="87"/>
      <c r="GOD146" s="87"/>
      <c r="GOE146" s="87"/>
      <c r="GOF146" s="87"/>
      <c r="GOG146" s="87"/>
      <c r="GOH146" s="87"/>
      <c r="GOI146" s="87"/>
      <c r="GOJ146" s="87"/>
      <c r="GOK146" s="87"/>
      <c r="GOL146" s="87"/>
      <c r="GOM146" s="87"/>
      <c r="GON146" s="87"/>
      <c r="GOO146" s="87"/>
      <c r="GOP146" s="87"/>
      <c r="GOQ146" s="87"/>
      <c r="GOR146" s="87"/>
      <c r="GOS146" s="87"/>
      <c r="GOT146" s="87"/>
      <c r="GOU146" s="87"/>
      <c r="GOV146" s="87"/>
      <c r="GOW146" s="87"/>
      <c r="GOX146" s="87"/>
      <c r="GOY146" s="87"/>
      <c r="GOZ146" s="87"/>
      <c r="GPA146" s="87"/>
      <c r="GPB146" s="87"/>
      <c r="GPC146" s="87"/>
      <c r="GPD146" s="87"/>
      <c r="GPE146" s="87"/>
      <c r="GPF146" s="87"/>
      <c r="GPG146" s="87"/>
      <c r="GPH146" s="87"/>
      <c r="GPI146" s="87"/>
      <c r="GPJ146" s="87"/>
      <c r="GPK146" s="87"/>
      <c r="GPL146" s="87"/>
      <c r="GPM146" s="87"/>
      <c r="GPN146" s="87"/>
      <c r="GPO146" s="87"/>
      <c r="GPP146" s="87"/>
      <c r="GPQ146" s="87"/>
      <c r="GPR146" s="87"/>
      <c r="GPS146" s="87"/>
      <c r="GPT146" s="87"/>
      <c r="GPU146" s="87"/>
      <c r="GPV146" s="87"/>
      <c r="GPW146" s="87"/>
      <c r="GPX146" s="87"/>
      <c r="GPY146" s="87"/>
      <c r="GPZ146" s="87"/>
      <c r="GQA146" s="87"/>
      <c r="GQB146" s="87"/>
      <c r="GQC146" s="87"/>
      <c r="GQD146" s="87"/>
      <c r="GQE146" s="87"/>
      <c r="GQF146" s="87"/>
      <c r="GQG146" s="87"/>
      <c r="GQH146" s="87"/>
      <c r="GQI146" s="87"/>
      <c r="GQJ146" s="87"/>
      <c r="GQK146" s="87"/>
      <c r="GQL146" s="87"/>
      <c r="GQM146" s="87"/>
      <c r="GQN146" s="87"/>
      <c r="GQO146" s="87"/>
      <c r="GQP146" s="87"/>
      <c r="GQQ146" s="87"/>
      <c r="GQR146" s="87"/>
      <c r="GQS146" s="87"/>
      <c r="GQT146" s="87"/>
      <c r="GQU146" s="87"/>
      <c r="GQV146" s="87"/>
      <c r="GQW146" s="87"/>
      <c r="GQX146" s="87"/>
      <c r="GQY146" s="87"/>
      <c r="GQZ146" s="87"/>
      <c r="GRA146" s="87"/>
      <c r="GRB146" s="87"/>
      <c r="GRC146" s="87"/>
      <c r="GRD146" s="87"/>
      <c r="GRE146" s="87"/>
      <c r="GRF146" s="87"/>
      <c r="GRG146" s="87"/>
      <c r="GRH146" s="87"/>
      <c r="GRI146" s="87"/>
      <c r="GRJ146" s="87"/>
      <c r="GRK146" s="87"/>
      <c r="GRL146" s="87"/>
      <c r="GRM146" s="87"/>
      <c r="GRN146" s="87"/>
      <c r="GRO146" s="87"/>
      <c r="GRP146" s="87"/>
      <c r="GRQ146" s="87"/>
      <c r="GRR146" s="87"/>
      <c r="GRS146" s="87"/>
      <c r="GRT146" s="87"/>
      <c r="GRU146" s="87"/>
      <c r="GRV146" s="87"/>
      <c r="GRW146" s="87"/>
      <c r="GRX146" s="87"/>
      <c r="GRY146" s="87"/>
      <c r="GRZ146" s="87"/>
      <c r="GSA146" s="87"/>
      <c r="GSB146" s="87"/>
      <c r="GSC146" s="87"/>
      <c r="GSD146" s="87"/>
      <c r="GSE146" s="87"/>
      <c r="GSF146" s="87"/>
      <c r="GSG146" s="87"/>
      <c r="GSH146" s="87"/>
      <c r="GSI146" s="87"/>
      <c r="GSJ146" s="87"/>
      <c r="GSK146" s="87"/>
      <c r="GSL146" s="87"/>
      <c r="GSM146" s="87"/>
      <c r="GSN146" s="87"/>
      <c r="GSO146" s="87"/>
      <c r="GSP146" s="87"/>
      <c r="GSQ146" s="87"/>
      <c r="GSR146" s="87"/>
      <c r="GSS146" s="87"/>
      <c r="GST146" s="87"/>
      <c r="GSU146" s="87"/>
      <c r="GSV146" s="87"/>
      <c r="GSW146" s="87"/>
      <c r="GSX146" s="87"/>
      <c r="GSY146" s="87"/>
      <c r="GSZ146" s="87"/>
      <c r="GTA146" s="87"/>
      <c r="GTB146" s="87"/>
      <c r="GTC146" s="87"/>
      <c r="GTD146" s="87"/>
      <c r="GTE146" s="87"/>
      <c r="GTF146" s="87"/>
      <c r="GTG146" s="87"/>
      <c r="GTH146" s="87"/>
      <c r="GTI146" s="87"/>
      <c r="GTJ146" s="87"/>
      <c r="GTK146" s="87"/>
      <c r="GTL146" s="87"/>
      <c r="GTM146" s="87"/>
      <c r="GTN146" s="87"/>
      <c r="GTO146" s="87"/>
      <c r="GTP146" s="87"/>
      <c r="GTQ146" s="87"/>
      <c r="GTR146" s="87"/>
      <c r="GTS146" s="87"/>
      <c r="GTT146" s="87"/>
      <c r="GTU146" s="87"/>
      <c r="GTV146" s="87"/>
      <c r="GTW146" s="87"/>
      <c r="GTX146" s="87"/>
      <c r="GTY146" s="87"/>
      <c r="GTZ146" s="87"/>
      <c r="GUA146" s="87"/>
      <c r="GUB146" s="87"/>
      <c r="GUC146" s="87"/>
      <c r="GUD146" s="87"/>
      <c r="GUE146" s="87"/>
      <c r="GUF146" s="87"/>
      <c r="GUG146" s="87"/>
      <c r="GUH146" s="87"/>
      <c r="GUI146" s="87"/>
      <c r="GUJ146" s="87"/>
      <c r="GUK146" s="87"/>
      <c r="GUL146" s="87"/>
      <c r="GUM146" s="87"/>
      <c r="GUN146" s="87"/>
      <c r="GUO146" s="87"/>
      <c r="GUP146" s="87"/>
      <c r="GUQ146" s="87"/>
      <c r="GUR146" s="87"/>
      <c r="GUS146" s="87"/>
      <c r="GUT146" s="87"/>
      <c r="GUU146" s="87"/>
      <c r="GUV146" s="87"/>
      <c r="GUW146" s="87"/>
      <c r="GUX146" s="87"/>
      <c r="GUY146" s="87"/>
      <c r="GUZ146" s="87"/>
      <c r="GVA146" s="87"/>
      <c r="GVB146" s="87"/>
      <c r="GVC146" s="87"/>
      <c r="GVD146" s="87"/>
      <c r="GVE146" s="87"/>
      <c r="GVF146" s="87"/>
      <c r="GVG146" s="87"/>
      <c r="GVH146" s="87"/>
      <c r="GVI146" s="87"/>
      <c r="GVJ146" s="87"/>
      <c r="GVK146" s="87"/>
      <c r="GVL146" s="87"/>
      <c r="GVM146" s="87"/>
      <c r="GVN146" s="87"/>
      <c r="GVO146" s="87"/>
      <c r="GVP146" s="87"/>
      <c r="GVQ146" s="87"/>
      <c r="GVR146" s="87"/>
      <c r="GVS146" s="87"/>
      <c r="GVT146" s="87"/>
      <c r="GVU146" s="87"/>
      <c r="GVV146" s="87"/>
      <c r="GVW146" s="87"/>
      <c r="GVX146" s="87"/>
      <c r="GVY146" s="87"/>
      <c r="GVZ146" s="87"/>
      <c r="GWA146" s="87"/>
      <c r="GWB146" s="87"/>
      <c r="GWC146" s="87"/>
      <c r="GWD146" s="87"/>
      <c r="GWE146" s="87"/>
      <c r="GWF146" s="87"/>
      <c r="GWG146" s="87"/>
      <c r="GWH146" s="87"/>
      <c r="GWI146" s="87"/>
      <c r="GWJ146" s="87"/>
      <c r="GWK146" s="87"/>
      <c r="GWL146" s="87"/>
      <c r="GWM146" s="87"/>
      <c r="GWN146" s="87"/>
      <c r="GWO146" s="87"/>
      <c r="GWP146" s="87"/>
      <c r="GWQ146" s="87"/>
      <c r="GWR146" s="87"/>
      <c r="GWS146" s="87"/>
      <c r="GWT146" s="87"/>
      <c r="GWU146" s="87"/>
      <c r="GWV146" s="87"/>
      <c r="GWW146" s="87"/>
      <c r="GWX146" s="87"/>
      <c r="GWY146" s="87"/>
      <c r="GWZ146" s="87"/>
      <c r="GXA146" s="87"/>
      <c r="GXB146" s="87"/>
      <c r="GXC146" s="87"/>
      <c r="GXD146" s="87"/>
      <c r="GXE146" s="87"/>
      <c r="GXF146" s="87"/>
      <c r="GXG146" s="87"/>
      <c r="GXH146" s="87"/>
      <c r="GXI146" s="87"/>
      <c r="GXJ146" s="87"/>
      <c r="GXK146" s="87"/>
      <c r="GXL146" s="87"/>
      <c r="GXM146" s="87"/>
      <c r="GXN146" s="87"/>
      <c r="GXO146" s="87"/>
      <c r="GXP146" s="87"/>
      <c r="GXQ146" s="87"/>
      <c r="GXR146" s="87"/>
      <c r="GXS146" s="87"/>
      <c r="GXT146" s="87"/>
      <c r="GXU146" s="87"/>
      <c r="GXV146" s="87"/>
      <c r="GXW146" s="87"/>
      <c r="GXX146" s="87"/>
      <c r="GXY146" s="87"/>
      <c r="GXZ146" s="87"/>
      <c r="GYA146" s="87"/>
      <c r="GYB146" s="87"/>
      <c r="GYC146" s="87"/>
      <c r="GYD146" s="87"/>
      <c r="GYE146" s="87"/>
      <c r="GYF146" s="87"/>
      <c r="GYG146" s="87"/>
      <c r="GYH146" s="87"/>
      <c r="GYI146" s="87"/>
      <c r="GYJ146" s="87"/>
      <c r="GYK146" s="87"/>
      <c r="GYL146" s="87"/>
      <c r="GYM146" s="87"/>
      <c r="GYN146" s="87"/>
      <c r="GYO146" s="87"/>
      <c r="GYP146" s="87"/>
      <c r="GYQ146" s="87"/>
      <c r="GYR146" s="87"/>
      <c r="GYS146" s="87"/>
      <c r="GYT146" s="87"/>
      <c r="GYU146" s="87"/>
      <c r="GYV146" s="87"/>
      <c r="GYW146" s="87"/>
      <c r="GYX146" s="87"/>
      <c r="GYY146" s="87"/>
      <c r="GYZ146" s="87"/>
      <c r="GZA146" s="87"/>
      <c r="GZB146" s="87"/>
      <c r="GZC146" s="87"/>
      <c r="GZD146" s="87"/>
      <c r="GZE146" s="87"/>
      <c r="GZF146" s="87"/>
      <c r="GZG146" s="87"/>
      <c r="GZH146" s="87"/>
      <c r="GZI146" s="87"/>
      <c r="GZJ146" s="87"/>
      <c r="GZK146" s="87"/>
      <c r="GZL146" s="87"/>
      <c r="GZM146" s="87"/>
      <c r="GZN146" s="87"/>
      <c r="GZO146" s="87"/>
      <c r="GZP146" s="87"/>
      <c r="GZQ146" s="87"/>
      <c r="GZR146" s="87"/>
      <c r="GZS146" s="87"/>
      <c r="GZT146" s="87"/>
      <c r="GZU146" s="87"/>
      <c r="GZV146" s="87"/>
      <c r="GZW146" s="87"/>
      <c r="GZX146" s="87"/>
      <c r="GZY146" s="87"/>
      <c r="GZZ146" s="87"/>
      <c r="HAA146" s="87"/>
      <c r="HAB146" s="87"/>
      <c r="HAC146" s="87"/>
      <c r="HAD146" s="87"/>
      <c r="HAE146" s="87"/>
      <c r="HAF146" s="87"/>
      <c r="HAG146" s="87"/>
      <c r="HAH146" s="87"/>
      <c r="HAI146" s="87"/>
      <c r="HAJ146" s="87"/>
      <c r="HAK146" s="87"/>
      <c r="HAL146" s="87"/>
      <c r="HAM146" s="87"/>
      <c r="HAN146" s="87"/>
      <c r="HAO146" s="87"/>
      <c r="HAP146" s="87"/>
      <c r="HAQ146" s="87"/>
      <c r="HAR146" s="87"/>
      <c r="HAS146" s="87"/>
      <c r="HAT146" s="87"/>
      <c r="HAU146" s="87"/>
      <c r="HAV146" s="87"/>
      <c r="HAW146" s="87"/>
      <c r="HAX146" s="87"/>
      <c r="HAY146" s="87"/>
      <c r="HAZ146" s="87"/>
      <c r="HBA146" s="87"/>
      <c r="HBB146" s="87"/>
      <c r="HBC146" s="87"/>
      <c r="HBD146" s="87"/>
      <c r="HBE146" s="87"/>
      <c r="HBF146" s="87"/>
      <c r="HBG146" s="87"/>
      <c r="HBH146" s="87"/>
      <c r="HBI146" s="87"/>
      <c r="HBJ146" s="87"/>
      <c r="HBK146" s="87"/>
      <c r="HBL146" s="87"/>
      <c r="HBM146" s="87"/>
      <c r="HBN146" s="87"/>
      <c r="HBO146" s="87"/>
      <c r="HBP146" s="87"/>
      <c r="HBQ146" s="87"/>
      <c r="HBR146" s="87"/>
      <c r="HBS146" s="87"/>
      <c r="HBT146" s="87"/>
      <c r="HBU146" s="87"/>
      <c r="HBV146" s="87"/>
      <c r="HBW146" s="87"/>
      <c r="HBX146" s="87"/>
      <c r="HBY146" s="87"/>
      <c r="HBZ146" s="87"/>
      <c r="HCA146" s="87"/>
      <c r="HCB146" s="87"/>
      <c r="HCC146" s="87"/>
      <c r="HCD146" s="87"/>
      <c r="HCE146" s="87"/>
      <c r="HCF146" s="87"/>
      <c r="HCG146" s="87"/>
      <c r="HCH146" s="87"/>
      <c r="HCI146" s="87"/>
      <c r="HCJ146" s="87"/>
      <c r="HCK146" s="87"/>
      <c r="HCL146" s="87"/>
      <c r="HCM146" s="87"/>
      <c r="HCN146" s="87"/>
      <c r="HCO146" s="87"/>
      <c r="HCP146" s="87"/>
      <c r="HCQ146" s="87"/>
      <c r="HCR146" s="87"/>
      <c r="HCS146" s="87"/>
      <c r="HCT146" s="87"/>
      <c r="HCU146" s="87"/>
      <c r="HCV146" s="87"/>
      <c r="HCW146" s="87"/>
      <c r="HCX146" s="87"/>
      <c r="HCY146" s="87"/>
      <c r="HCZ146" s="87"/>
      <c r="HDA146" s="87"/>
      <c r="HDB146" s="87"/>
      <c r="HDC146" s="87"/>
      <c r="HDD146" s="87"/>
      <c r="HDE146" s="87"/>
      <c r="HDF146" s="87"/>
      <c r="HDG146" s="87"/>
      <c r="HDH146" s="87"/>
      <c r="HDI146" s="87"/>
      <c r="HDJ146" s="87"/>
      <c r="HDK146" s="87"/>
      <c r="HDL146" s="87"/>
      <c r="HDM146" s="87"/>
      <c r="HDN146" s="87"/>
      <c r="HDO146" s="87"/>
      <c r="HDP146" s="87"/>
      <c r="HDQ146" s="87"/>
      <c r="HDR146" s="87"/>
      <c r="HDS146" s="87"/>
      <c r="HDT146" s="87"/>
      <c r="HDU146" s="87"/>
      <c r="HDV146" s="87"/>
      <c r="HDW146" s="87"/>
      <c r="HDX146" s="87"/>
      <c r="HDY146" s="87"/>
      <c r="HDZ146" s="87"/>
      <c r="HEA146" s="87"/>
      <c r="HEB146" s="87"/>
      <c r="HEC146" s="87"/>
      <c r="HED146" s="87"/>
      <c r="HEE146" s="87"/>
      <c r="HEF146" s="87"/>
      <c r="HEG146" s="87"/>
      <c r="HEH146" s="87"/>
      <c r="HEI146" s="87"/>
      <c r="HEJ146" s="87"/>
      <c r="HEK146" s="87"/>
      <c r="HEL146" s="87"/>
      <c r="HEM146" s="87"/>
      <c r="HEN146" s="87"/>
      <c r="HEO146" s="87"/>
      <c r="HEP146" s="87"/>
      <c r="HEQ146" s="87"/>
      <c r="HER146" s="87"/>
      <c r="HES146" s="87"/>
      <c r="HET146" s="87"/>
      <c r="HEU146" s="87"/>
      <c r="HEV146" s="87"/>
      <c r="HEW146" s="87"/>
      <c r="HEX146" s="87"/>
      <c r="HEY146" s="87"/>
      <c r="HEZ146" s="87"/>
      <c r="HFA146" s="87"/>
      <c r="HFB146" s="87"/>
      <c r="HFC146" s="87"/>
      <c r="HFD146" s="87"/>
      <c r="HFE146" s="87"/>
      <c r="HFF146" s="87"/>
      <c r="HFG146" s="87"/>
      <c r="HFH146" s="87"/>
      <c r="HFI146" s="87"/>
      <c r="HFJ146" s="87"/>
      <c r="HFK146" s="87"/>
      <c r="HFL146" s="87"/>
      <c r="HFM146" s="87"/>
      <c r="HFN146" s="87"/>
      <c r="HFO146" s="87"/>
      <c r="HFP146" s="87"/>
      <c r="HFQ146" s="87"/>
      <c r="HFR146" s="87"/>
      <c r="HFS146" s="87"/>
      <c r="HFT146" s="87"/>
      <c r="HFU146" s="87"/>
      <c r="HFV146" s="87"/>
      <c r="HFW146" s="87"/>
      <c r="HFX146" s="87"/>
      <c r="HFY146" s="87"/>
      <c r="HFZ146" s="87"/>
      <c r="HGA146" s="87"/>
      <c r="HGB146" s="87"/>
      <c r="HGC146" s="87"/>
      <c r="HGD146" s="87"/>
      <c r="HGE146" s="87"/>
      <c r="HGF146" s="87"/>
      <c r="HGG146" s="87"/>
      <c r="HGH146" s="87"/>
      <c r="HGI146" s="87"/>
      <c r="HGJ146" s="87"/>
      <c r="HGK146" s="87"/>
      <c r="HGL146" s="87"/>
      <c r="HGM146" s="87"/>
      <c r="HGN146" s="87"/>
      <c r="HGO146" s="87"/>
      <c r="HGP146" s="87"/>
      <c r="HGQ146" s="87"/>
      <c r="HGR146" s="87"/>
      <c r="HGS146" s="87"/>
      <c r="HGT146" s="87"/>
      <c r="HGU146" s="87"/>
      <c r="HGV146" s="87"/>
      <c r="HGW146" s="87"/>
      <c r="HGX146" s="87"/>
      <c r="HGY146" s="87"/>
      <c r="HGZ146" s="87"/>
      <c r="HHA146" s="87"/>
      <c r="HHB146" s="87"/>
      <c r="HHC146" s="87"/>
      <c r="HHD146" s="87"/>
      <c r="HHE146" s="87"/>
      <c r="HHF146" s="87"/>
      <c r="HHG146" s="87"/>
      <c r="HHH146" s="87"/>
      <c r="HHI146" s="87"/>
      <c r="HHJ146" s="87"/>
      <c r="HHK146" s="87"/>
      <c r="HHL146" s="87"/>
      <c r="HHM146" s="87"/>
      <c r="HHN146" s="87"/>
      <c r="HHO146" s="87"/>
      <c r="HHP146" s="87"/>
      <c r="HHQ146" s="87"/>
      <c r="HHR146" s="87"/>
      <c r="HHS146" s="87"/>
      <c r="HHT146" s="87"/>
      <c r="HHU146" s="87"/>
      <c r="HHV146" s="87"/>
      <c r="HHW146" s="87"/>
      <c r="HHX146" s="87"/>
      <c r="HHY146" s="87"/>
      <c r="HHZ146" s="87"/>
      <c r="HIA146" s="87"/>
      <c r="HIB146" s="87"/>
      <c r="HIC146" s="87"/>
      <c r="HID146" s="87"/>
      <c r="HIE146" s="87"/>
      <c r="HIF146" s="87"/>
      <c r="HIG146" s="87"/>
      <c r="HIH146" s="87"/>
      <c r="HII146" s="87"/>
      <c r="HIJ146" s="87"/>
      <c r="HIK146" s="87"/>
      <c r="HIL146" s="87"/>
      <c r="HIM146" s="87"/>
      <c r="HIN146" s="87"/>
      <c r="HIO146" s="87"/>
      <c r="HIP146" s="87"/>
      <c r="HIQ146" s="87"/>
      <c r="HIR146" s="87"/>
      <c r="HIS146" s="87"/>
      <c r="HIT146" s="87"/>
      <c r="HIU146" s="87"/>
      <c r="HIV146" s="87"/>
      <c r="HIW146" s="87"/>
      <c r="HIX146" s="87"/>
      <c r="HIY146" s="87"/>
      <c r="HIZ146" s="87"/>
      <c r="HJA146" s="87"/>
      <c r="HJB146" s="87"/>
      <c r="HJC146" s="87"/>
      <c r="HJD146" s="87"/>
      <c r="HJE146" s="87"/>
      <c r="HJF146" s="87"/>
      <c r="HJG146" s="87"/>
      <c r="HJH146" s="87"/>
      <c r="HJI146" s="87"/>
      <c r="HJJ146" s="87"/>
      <c r="HJK146" s="87"/>
      <c r="HJL146" s="87"/>
      <c r="HJM146" s="87"/>
      <c r="HJN146" s="87"/>
      <c r="HJO146" s="87"/>
      <c r="HJP146" s="87"/>
      <c r="HJQ146" s="87"/>
      <c r="HJR146" s="87"/>
      <c r="HJS146" s="87"/>
      <c r="HJT146" s="87"/>
      <c r="HJU146" s="87"/>
      <c r="HJV146" s="87"/>
      <c r="HJW146" s="87"/>
      <c r="HJX146" s="87"/>
      <c r="HJY146" s="87"/>
      <c r="HJZ146" s="87"/>
      <c r="HKA146" s="87"/>
      <c r="HKB146" s="87"/>
      <c r="HKC146" s="87"/>
      <c r="HKD146" s="87"/>
      <c r="HKE146" s="87"/>
      <c r="HKF146" s="87"/>
      <c r="HKG146" s="87"/>
      <c r="HKH146" s="87"/>
      <c r="HKI146" s="87"/>
      <c r="HKJ146" s="87"/>
      <c r="HKK146" s="87"/>
      <c r="HKL146" s="87"/>
      <c r="HKM146" s="87"/>
      <c r="HKN146" s="87"/>
      <c r="HKO146" s="87"/>
      <c r="HKP146" s="87"/>
      <c r="HKQ146" s="87"/>
      <c r="HKR146" s="87"/>
      <c r="HKS146" s="87"/>
      <c r="HKT146" s="87"/>
      <c r="HKU146" s="87"/>
      <c r="HKV146" s="87"/>
      <c r="HKW146" s="87"/>
      <c r="HKX146" s="87"/>
      <c r="HKY146" s="87"/>
      <c r="HKZ146" s="87"/>
      <c r="HLA146" s="87"/>
      <c r="HLB146" s="87"/>
      <c r="HLC146" s="87"/>
      <c r="HLD146" s="87"/>
      <c r="HLE146" s="87"/>
      <c r="HLF146" s="87"/>
      <c r="HLG146" s="87"/>
      <c r="HLH146" s="87"/>
      <c r="HLI146" s="87"/>
      <c r="HLJ146" s="87"/>
      <c r="HLK146" s="87"/>
      <c r="HLL146" s="87"/>
      <c r="HLM146" s="87"/>
      <c r="HLN146" s="87"/>
      <c r="HLO146" s="87"/>
      <c r="HLP146" s="87"/>
      <c r="HLQ146" s="87"/>
      <c r="HLR146" s="87"/>
      <c r="HLS146" s="87"/>
      <c r="HLT146" s="87"/>
      <c r="HLU146" s="87"/>
      <c r="HLV146" s="87"/>
      <c r="HLW146" s="87"/>
      <c r="HLX146" s="87"/>
      <c r="HLY146" s="87"/>
      <c r="HLZ146" s="87"/>
      <c r="HMA146" s="87"/>
      <c r="HMB146" s="87"/>
      <c r="HMC146" s="87"/>
      <c r="HMD146" s="87"/>
      <c r="HME146" s="87"/>
      <c r="HMF146" s="87"/>
      <c r="HMG146" s="87"/>
      <c r="HMH146" s="87"/>
      <c r="HMI146" s="87"/>
      <c r="HMJ146" s="87"/>
      <c r="HMK146" s="87"/>
      <c r="HML146" s="87"/>
      <c r="HMM146" s="87"/>
      <c r="HMN146" s="87"/>
      <c r="HMO146" s="87"/>
      <c r="HMP146" s="87"/>
      <c r="HMQ146" s="87"/>
      <c r="HMR146" s="87"/>
      <c r="HMS146" s="87"/>
      <c r="HMT146" s="87"/>
      <c r="HMU146" s="87"/>
      <c r="HMV146" s="87"/>
      <c r="HMW146" s="87"/>
      <c r="HMX146" s="87"/>
      <c r="HMY146" s="87"/>
      <c r="HMZ146" s="87"/>
      <c r="HNA146" s="87"/>
      <c r="HNB146" s="87"/>
      <c r="HNC146" s="87"/>
      <c r="HND146" s="87"/>
      <c r="HNE146" s="87"/>
      <c r="HNF146" s="87"/>
      <c r="HNG146" s="87"/>
      <c r="HNH146" s="87"/>
      <c r="HNI146" s="87"/>
      <c r="HNJ146" s="87"/>
      <c r="HNK146" s="87"/>
      <c r="HNL146" s="87"/>
      <c r="HNM146" s="87"/>
      <c r="HNN146" s="87"/>
      <c r="HNO146" s="87"/>
      <c r="HNP146" s="87"/>
      <c r="HNQ146" s="87"/>
      <c r="HNR146" s="87"/>
      <c r="HNS146" s="87"/>
      <c r="HNT146" s="87"/>
      <c r="HNU146" s="87"/>
      <c r="HNV146" s="87"/>
      <c r="HNW146" s="87"/>
      <c r="HNX146" s="87"/>
      <c r="HNY146" s="87"/>
      <c r="HNZ146" s="87"/>
      <c r="HOA146" s="87"/>
      <c r="HOB146" s="87"/>
      <c r="HOC146" s="87"/>
      <c r="HOD146" s="87"/>
      <c r="HOE146" s="87"/>
      <c r="HOF146" s="87"/>
      <c r="HOG146" s="87"/>
      <c r="HOH146" s="87"/>
      <c r="HOI146" s="87"/>
      <c r="HOJ146" s="87"/>
      <c r="HOK146" s="87"/>
      <c r="HOL146" s="87"/>
      <c r="HOM146" s="87"/>
      <c r="HON146" s="87"/>
      <c r="HOO146" s="87"/>
      <c r="HOP146" s="87"/>
      <c r="HOQ146" s="87"/>
      <c r="HOR146" s="87"/>
      <c r="HOS146" s="87"/>
      <c r="HOT146" s="87"/>
      <c r="HOU146" s="87"/>
      <c r="HOV146" s="87"/>
      <c r="HOW146" s="87"/>
      <c r="HOX146" s="87"/>
      <c r="HOY146" s="87"/>
      <c r="HOZ146" s="87"/>
      <c r="HPA146" s="87"/>
      <c r="HPB146" s="87"/>
      <c r="HPC146" s="87"/>
      <c r="HPD146" s="87"/>
      <c r="HPE146" s="87"/>
      <c r="HPF146" s="87"/>
      <c r="HPG146" s="87"/>
      <c r="HPH146" s="87"/>
      <c r="HPI146" s="87"/>
      <c r="HPJ146" s="87"/>
      <c r="HPK146" s="87"/>
      <c r="HPL146" s="87"/>
      <c r="HPM146" s="87"/>
      <c r="HPN146" s="87"/>
      <c r="HPO146" s="87"/>
      <c r="HPP146" s="87"/>
      <c r="HPQ146" s="87"/>
      <c r="HPR146" s="87"/>
      <c r="HPS146" s="87"/>
      <c r="HPT146" s="87"/>
      <c r="HPU146" s="87"/>
      <c r="HPV146" s="87"/>
      <c r="HPW146" s="87"/>
      <c r="HPX146" s="87"/>
      <c r="HPY146" s="87"/>
      <c r="HPZ146" s="87"/>
      <c r="HQA146" s="87"/>
      <c r="HQB146" s="87"/>
      <c r="HQC146" s="87"/>
      <c r="HQD146" s="87"/>
      <c r="HQE146" s="87"/>
      <c r="HQF146" s="87"/>
      <c r="HQG146" s="87"/>
      <c r="HQH146" s="87"/>
      <c r="HQI146" s="87"/>
      <c r="HQJ146" s="87"/>
      <c r="HQK146" s="87"/>
      <c r="HQL146" s="87"/>
      <c r="HQM146" s="87"/>
      <c r="HQN146" s="87"/>
      <c r="HQO146" s="87"/>
      <c r="HQP146" s="87"/>
      <c r="HQQ146" s="87"/>
      <c r="HQR146" s="87"/>
      <c r="HQS146" s="87"/>
      <c r="HQT146" s="87"/>
      <c r="HQU146" s="87"/>
      <c r="HQV146" s="87"/>
      <c r="HQW146" s="87"/>
      <c r="HQX146" s="87"/>
      <c r="HQY146" s="87"/>
      <c r="HQZ146" s="87"/>
      <c r="HRA146" s="87"/>
      <c r="HRB146" s="87"/>
      <c r="HRC146" s="87"/>
      <c r="HRD146" s="87"/>
      <c r="HRE146" s="87"/>
      <c r="HRF146" s="87"/>
      <c r="HRG146" s="87"/>
      <c r="HRH146" s="87"/>
      <c r="HRI146" s="87"/>
      <c r="HRJ146" s="87"/>
      <c r="HRK146" s="87"/>
      <c r="HRL146" s="87"/>
      <c r="HRM146" s="87"/>
      <c r="HRN146" s="87"/>
      <c r="HRO146" s="87"/>
      <c r="HRP146" s="87"/>
      <c r="HRQ146" s="87"/>
      <c r="HRR146" s="87"/>
      <c r="HRS146" s="87"/>
      <c r="HRT146" s="87"/>
      <c r="HRU146" s="87"/>
      <c r="HRV146" s="87"/>
      <c r="HRW146" s="87"/>
      <c r="HRX146" s="87"/>
      <c r="HRY146" s="87"/>
      <c r="HRZ146" s="87"/>
      <c r="HSA146" s="87"/>
      <c r="HSB146" s="87"/>
      <c r="HSC146" s="87"/>
      <c r="HSD146" s="87"/>
      <c r="HSE146" s="87"/>
      <c r="HSF146" s="87"/>
      <c r="HSG146" s="87"/>
      <c r="HSH146" s="87"/>
      <c r="HSI146" s="87"/>
      <c r="HSJ146" s="87"/>
      <c r="HSK146" s="87"/>
      <c r="HSL146" s="87"/>
      <c r="HSM146" s="87"/>
      <c r="HSN146" s="87"/>
      <c r="HSO146" s="87"/>
      <c r="HSP146" s="87"/>
      <c r="HSQ146" s="87"/>
      <c r="HSR146" s="87"/>
      <c r="HSS146" s="87"/>
      <c r="HST146" s="87"/>
      <c r="HSU146" s="87"/>
      <c r="HSV146" s="87"/>
      <c r="HSW146" s="87"/>
      <c r="HSX146" s="87"/>
      <c r="HSY146" s="87"/>
      <c r="HSZ146" s="87"/>
      <c r="HTA146" s="87"/>
      <c r="HTB146" s="87"/>
      <c r="HTC146" s="87"/>
      <c r="HTD146" s="87"/>
      <c r="HTE146" s="87"/>
      <c r="HTF146" s="87"/>
      <c r="HTG146" s="87"/>
      <c r="HTH146" s="87"/>
      <c r="HTI146" s="87"/>
      <c r="HTJ146" s="87"/>
      <c r="HTK146" s="87"/>
      <c r="HTL146" s="87"/>
      <c r="HTM146" s="87"/>
      <c r="HTN146" s="87"/>
      <c r="HTO146" s="87"/>
      <c r="HTP146" s="87"/>
      <c r="HTQ146" s="87"/>
      <c r="HTR146" s="87"/>
      <c r="HTS146" s="87"/>
      <c r="HTT146" s="87"/>
      <c r="HTU146" s="87"/>
      <c r="HTV146" s="87"/>
      <c r="HTW146" s="87"/>
      <c r="HTX146" s="87"/>
      <c r="HTY146" s="87"/>
      <c r="HTZ146" s="87"/>
      <c r="HUA146" s="87"/>
      <c r="HUB146" s="87"/>
      <c r="HUC146" s="87"/>
      <c r="HUD146" s="87"/>
      <c r="HUE146" s="87"/>
      <c r="HUF146" s="87"/>
      <c r="HUG146" s="87"/>
      <c r="HUH146" s="87"/>
      <c r="HUI146" s="87"/>
      <c r="HUJ146" s="87"/>
      <c r="HUK146" s="87"/>
      <c r="HUL146" s="87"/>
      <c r="HUM146" s="87"/>
      <c r="HUN146" s="87"/>
      <c r="HUO146" s="87"/>
      <c r="HUP146" s="87"/>
      <c r="HUQ146" s="87"/>
      <c r="HUR146" s="87"/>
      <c r="HUS146" s="87"/>
      <c r="HUT146" s="87"/>
      <c r="HUU146" s="87"/>
      <c r="HUV146" s="87"/>
      <c r="HUW146" s="87"/>
      <c r="HUX146" s="87"/>
      <c r="HUY146" s="87"/>
      <c r="HUZ146" s="87"/>
      <c r="HVA146" s="87"/>
      <c r="HVB146" s="87"/>
      <c r="HVC146" s="87"/>
      <c r="HVD146" s="87"/>
      <c r="HVE146" s="87"/>
      <c r="HVF146" s="87"/>
      <c r="HVG146" s="87"/>
      <c r="HVH146" s="87"/>
      <c r="HVI146" s="87"/>
      <c r="HVJ146" s="87"/>
      <c r="HVK146" s="87"/>
      <c r="HVL146" s="87"/>
      <c r="HVM146" s="87"/>
      <c r="HVN146" s="87"/>
      <c r="HVO146" s="87"/>
      <c r="HVP146" s="87"/>
      <c r="HVQ146" s="87"/>
      <c r="HVR146" s="87"/>
      <c r="HVS146" s="87"/>
      <c r="HVT146" s="87"/>
      <c r="HVU146" s="87"/>
      <c r="HVV146" s="87"/>
      <c r="HVW146" s="87"/>
      <c r="HVX146" s="87"/>
      <c r="HVY146" s="87"/>
      <c r="HVZ146" s="87"/>
      <c r="HWA146" s="87"/>
      <c r="HWB146" s="87"/>
      <c r="HWC146" s="87"/>
      <c r="HWD146" s="87"/>
      <c r="HWE146" s="87"/>
      <c r="HWF146" s="87"/>
      <c r="HWG146" s="87"/>
      <c r="HWH146" s="87"/>
      <c r="HWI146" s="87"/>
      <c r="HWJ146" s="87"/>
      <c r="HWK146" s="87"/>
      <c r="HWL146" s="87"/>
      <c r="HWM146" s="87"/>
      <c r="HWN146" s="87"/>
      <c r="HWO146" s="87"/>
      <c r="HWP146" s="87"/>
      <c r="HWQ146" s="87"/>
      <c r="HWR146" s="87"/>
      <c r="HWS146" s="87"/>
      <c r="HWT146" s="87"/>
      <c r="HWU146" s="87"/>
      <c r="HWV146" s="87"/>
      <c r="HWW146" s="87"/>
      <c r="HWX146" s="87"/>
      <c r="HWY146" s="87"/>
      <c r="HWZ146" s="87"/>
      <c r="HXA146" s="87"/>
      <c r="HXB146" s="87"/>
      <c r="HXC146" s="87"/>
      <c r="HXD146" s="87"/>
      <c r="HXE146" s="87"/>
      <c r="HXF146" s="87"/>
      <c r="HXG146" s="87"/>
      <c r="HXH146" s="87"/>
      <c r="HXI146" s="87"/>
      <c r="HXJ146" s="87"/>
      <c r="HXK146" s="87"/>
      <c r="HXL146" s="87"/>
      <c r="HXM146" s="87"/>
      <c r="HXN146" s="87"/>
      <c r="HXO146" s="87"/>
      <c r="HXP146" s="87"/>
      <c r="HXQ146" s="87"/>
      <c r="HXR146" s="87"/>
      <c r="HXS146" s="87"/>
      <c r="HXT146" s="87"/>
      <c r="HXU146" s="87"/>
      <c r="HXV146" s="87"/>
      <c r="HXW146" s="87"/>
      <c r="HXX146" s="87"/>
      <c r="HXY146" s="87"/>
      <c r="HXZ146" s="87"/>
      <c r="HYA146" s="87"/>
      <c r="HYB146" s="87"/>
      <c r="HYC146" s="87"/>
      <c r="HYD146" s="87"/>
      <c r="HYE146" s="87"/>
      <c r="HYF146" s="87"/>
      <c r="HYG146" s="87"/>
      <c r="HYH146" s="87"/>
      <c r="HYI146" s="87"/>
      <c r="HYJ146" s="87"/>
      <c r="HYK146" s="87"/>
      <c r="HYL146" s="87"/>
      <c r="HYM146" s="87"/>
      <c r="HYN146" s="87"/>
      <c r="HYO146" s="87"/>
      <c r="HYP146" s="87"/>
      <c r="HYQ146" s="87"/>
      <c r="HYR146" s="87"/>
      <c r="HYS146" s="87"/>
      <c r="HYT146" s="87"/>
      <c r="HYU146" s="87"/>
      <c r="HYV146" s="87"/>
      <c r="HYW146" s="87"/>
      <c r="HYX146" s="87"/>
      <c r="HYY146" s="87"/>
      <c r="HYZ146" s="87"/>
      <c r="HZA146" s="87"/>
      <c r="HZB146" s="87"/>
      <c r="HZC146" s="87"/>
      <c r="HZD146" s="87"/>
      <c r="HZE146" s="87"/>
      <c r="HZF146" s="87"/>
      <c r="HZG146" s="87"/>
      <c r="HZH146" s="87"/>
      <c r="HZI146" s="87"/>
      <c r="HZJ146" s="87"/>
      <c r="HZK146" s="87"/>
      <c r="HZL146" s="87"/>
      <c r="HZM146" s="87"/>
      <c r="HZN146" s="87"/>
      <c r="HZO146" s="87"/>
      <c r="HZP146" s="87"/>
      <c r="HZQ146" s="87"/>
      <c r="HZR146" s="87"/>
      <c r="HZS146" s="87"/>
      <c r="HZT146" s="87"/>
      <c r="HZU146" s="87"/>
      <c r="HZV146" s="87"/>
      <c r="HZW146" s="87"/>
      <c r="HZX146" s="87"/>
      <c r="HZY146" s="87"/>
      <c r="HZZ146" s="87"/>
      <c r="IAA146" s="87"/>
      <c r="IAB146" s="87"/>
      <c r="IAC146" s="87"/>
      <c r="IAD146" s="87"/>
      <c r="IAE146" s="87"/>
      <c r="IAF146" s="87"/>
      <c r="IAG146" s="87"/>
      <c r="IAH146" s="87"/>
      <c r="IAI146" s="87"/>
      <c r="IAJ146" s="87"/>
      <c r="IAK146" s="87"/>
      <c r="IAL146" s="87"/>
      <c r="IAM146" s="87"/>
      <c r="IAN146" s="87"/>
      <c r="IAO146" s="87"/>
      <c r="IAP146" s="87"/>
      <c r="IAQ146" s="87"/>
      <c r="IAR146" s="87"/>
      <c r="IAS146" s="87"/>
      <c r="IAT146" s="87"/>
      <c r="IAU146" s="87"/>
      <c r="IAV146" s="87"/>
      <c r="IAW146" s="87"/>
      <c r="IAX146" s="87"/>
      <c r="IAY146" s="87"/>
      <c r="IAZ146" s="87"/>
      <c r="IBA146" s="87"/>
      <c r="IBB146" s="87"/>
      <c r="IBC146" s="87"/>
      <c r="IBD146" s="87"/>
      <c r="IBE146" s="87"/>
      <c r="IBF146" s="87"/>
      <c r="IBG146" s="87"/>
      <c r="IBH146" s="87"/>
      <c r="IBI146" s="87"/>
      <c r="IBJ146" s="87"/>
      <c r="IBK146" s="87"/>
      <c r="IBL146" s="87"/>
      <c r="IBM146" s="87"/>
      <c r="IBN146" s="87"/>
      <c r="IBO146" s="87"/>
      <c r="IBP146" s="87"/>
      <c r="IBQ146" s="87"/>
      <c r="IBR146" s="87"/>
      <c r="IBS146" s="87"/>
      <c r="IBT146" s="87"/>
      <c r="IBU146" s="87"/>
      <c r="IBV146" s="87"/>
      <c r="IBW146" s="87"/>
      <c r="IBX146" s="87"/>
      <c r="IBY146" s="87"/>
      <c r="IBZ146" s="87"/>
      <c r="ICA146" s="87"/>
      <c r="ICB146" s="87"/>
      <c r="ICC146" s="87"/>
      <c r="ICD146" s="87"/>
      <c r="ICE146" s="87"/>
      <c r="ICF146" s="87"/>
      <c r="ICG146" s="87"/>
      <c r="ICH146" s="87"/>
      <c r="ICI146" s="87"/>
      <c r="ICJ146" s="87"/>
      <c r="ICK146" s="87"/>
      <c r="ICL146" s="87"/>
      <c r="ICM146" s="87"/>
      <c r="ICN146" s="87"/>
      <c r="ICO146" s="87"/>
      <c r="ICP146" s="87"/>
      <c r="ICQ146" s="87"/>
      <c r="ICR146" s="87"/>
      <c r="ICS146" s="87"/>
      <c r="ICT146" s="87"/>
      <c r="ICU146" s="87"/>
      <c r="ICV146" s="87"/>
      <c r="ICW146" s="87"/>
      <c r="ICX146" s="87"/>
      <c r="ICY146" s="87"/>
      <c r="ICZ146" s="87"/>
      <c r="IDA146" s="87"/>
      <c r="IDB146" s="87"/>
      <c r="IDC146" s="87"/>
      <c r="IDD146" s="87"/>
      <c r="IDE146" s="87"/>
      <c r="IDF146" s="87"/>
      <c r="IDG146" s="87"/>
      <c r="IDH146" s="87"/>
      <c r="IDI146" s="87"/>
      <c r="IDJ146" s="87"/>
      <c r="IDK146" s="87"/>
      <c r="IDL146" s="87"/>
      <c r="IDM146" s="87"/>
      <c r="IDN146" s="87"/>
      <c r="IDO146" s="87"/>
      <c r="IDP146" s="87"/>
      <c r="IDQ146" s="87"/>
      <c r="IDR146" s="87"/>
      <c r="IDS146" s="87"/>
      <c r="IDT146" s="87"/>
      <c r="IDU146" s="87"/>
      <c r="IDV146" s="87"/>
      <c r="IDW146" s="87"/>
      <c r="IDX146" s="87"/>
      <c r="IDY146" s="87"/>
      <c r="IDZ146" s="87"/>
      <c r="IEA146" s="87"/>
      <c r="IEB146" s="87"/>
      <c r="IEC146" s="87"/>
      <c r="IED146" s="87"/>
      <c r="IEE146" s="87"/>
      <c r="IEF146" s="87"/>
      <c r="IEG146" s="87"/>
      <c r="IEH146" s="87"/>
      <c r="IEI146" s="87"/>
      <c r="IEJ146" s="87"/>
      <c r="IEK146" s="87"/>
      <c r="IEL146" s="87"/>
      <c r="IEM146" s="87"/>
      <c r="IEN146" s="87"/>
      <c r="IEO146" s="87"/>
      <c r="IEP146" s="87"/>
      <c r="IEQ146" s="87"/>
      <c r="IER146" s="87"/>
      <c r="IES146" s="87"/>
      <c r="IET146" s="87"/>
      <c r="IEU146" s="87"/>
      <c r="IEV146" s="87"/>
      <c r="IEW146" s="87"/>
      <c r="IEX146" s="87"/>
      <c r="IEY146" s="87"/>
      <c r="IEZ146" s="87"/>
      <c r="IFA146" s="87"/>
      <c r="IFB146" s="87"/>
      <c r="IFC146" s="87"/>
      <c r="IFD146" s="87"/>
      <c r="IFE146" s="87"/>
      <c r="IFF146" s="87"/>
      <c r="IFG146" s="87"/>
      <c r="IFH146" s="87"/>
      <c r="IFI146" s="87"/>
      <c r="IFJ146" s="87"/>
      <c r="IFK146" s="87"/>
      <c r="IFL146" s="87"/>
      <c r="IFM146" s="87"/>
      <c r="IFN146" s="87"/>
      <c r="IFO146" s="87"/>
      <c r="IFP146" s="87"/>
      <c r="IFQ146" s="87"/>
      <c r="IFR146" s="87"/>
      <c r="IFS146" s="87"/>
      <c r="IFT146" s="87"/>
      <c r="IFU146" s="87"/>
      <c r="IFV146" s="87"/>
      <c r="IFW146" s="87"/>
      <c r="IFX146" s="87"/>
      <c r="IFY146" s="87"/>
      <c r="IFZ146" s="87"/>
      <c r="IGA146" s="87"/>
      <c r="IGB146" s="87"/>
      <c r="IGC146" s="87"/>
      <c r="IGD146" s="87"/>
      <c r="IGE146" s="87"/>
      <c r="IGF146" s="87"/>
      <c r="IGG146" s="87"/>
      <c r="IGH146" s="87"/>
      <c r="IGI146" s="87"/>
      <c r="IGJ146" s="87"/>
      <c r="IGK146" s="87"/>
      <c r="IGL146" s="87"/>
      <c r="IGM146" s="87"/>
      <c r="IGN146" s="87"/>
      <c r="IGO146" s="87"/>
      <c r="IGP146" s="87"/>
      <c r="IGQ146" s="87"/>
      <c r="IGR146" s="87"/>
      <c r="IGS146" s="87"/>
      <c r="IGT146" s="87"/>
      <c r="IGU146" s="87"/>
      <c r="IGV146" s="87"/>
      <c r="IGW146" s="87"/>
      <c r="IGX146" s="87"/>
      <c r="IGY146" s="87"/>
      <c r="IGZ146" s="87"/>
      <c r="IHA146" s="87"/>
      <c r="IHB146" s="87"/>
      <c r="IHC146" s="87"/>
      <c r="IHD146" s="87"/>
      <c r="IHE146" s="87"/>
      <c r="IHF146" s="87"/>
      <c r="IHG146" s="87"/>
      <c r="IHH146" s="87"/>
      <c r="IHI146" s="87"/>
      <c r="IHJ146" s="87"/>
      <c r="IHK146" s="87"/>
      <c r="IHL146" s="87"/>
      <c r="IHM146" s="87"/>
      <c r="IHN146" s="87"/>
      <c r="IHO146" s="87"/>
      <c r="IHP146" s="87"/>
      <c r="IHQ146" s="87"/>
      <c r="IHR146" s="87"/>
      <c r="IHS146" s="87"/>
      <c r="IHT146" s="87"/>
      <c r="IHU146" s="87"/>
      <c r="IHV146" s="87"/>
      <c r="IHW146" s="87"/>
      <c r="IHX146" s="87"/>
      <c r="IHY146" s="87"/>
      <c r="IHZ146" s="87"/>
      <c r="IIA146" s="87"/>
      <c r="IIB146" s="87"/>
      <c r="IIC146" s="87"/>
      <c r="IID146" s="87"/>
      <c r="IIE146" s="87"/>
      <c r="IIF146" s="87"/>
      <c r="IIG146" s="87"/>
      <c r="IIH146" s="87"/>
      <c r="III146" s="87"/>
      <c r="IIJ146" s="87"/>
      <c r="IIK146" s="87"/>
      <c r="IIL146" s="87"/>
      <c r="IIM146" s="87"/>
      <c r="IIN146" s="87"/>
      <c r="IIO146" s="87"/>
      <c r="IIP146" s="87"/>
      <c r="IIQ146" s="87"/>
      <c r="IIR146" s="87"/>
      <c r="IIS146" s="87"/>
      <c r="IIT146" s="87"/>
      <c r="IIU146" s="87"/>
      <c r="IIV146" s="87"/>
      <c r="IIW146" s="87"/>
      <c r="IIX146" s="87"/>
      <c r="IIY146" s="87"/>
      <c r="IIZ146" s="87"/>
      <c r="IJA146" s="87"/>
      <c r="IJB146" s="87"/>
      <c r="IJC146" s="87"/>
      <c r="IJD146" s="87"/>
      <c r="IJE146" s="87"/>
      <c r="IJF146" s="87"/>
      <c r="IJG146" s="87"/>
      <c r="IJH146" s="87"/>
      <c r="IJI146" s="87"/>
      <c r="IJJ146" s="87"/>
      <c r="IJK146" s="87"/>
      <c r="IJL146" s="87"/>
      <c r="IJM146" s="87"/>
      <c r="IJN146" s="87"/>
      <c r="IJO146" s="87"/>
      <c r="IJP146" s="87"/>
      <c r="IJQ146" s="87"/>
      <c r="IJR146" s="87"/>
      <c r="IJS146" s="87"/>
      <c r="IJT146" s="87"/>
      <c r="IJU146" s="87"/>
      <c r="IJV146" s="87"/>
      <c r="IJW146" s="87"/>
      <c r="IJX146" s="87"/>
      <c r="IJY146" s="87"/>
      <c r="IJZ146" s="87"/>
      <c r="IKA146" s="87"/>
      <c r="IKB146" s="87"/>
      <c r="IKC146" s="87"/>
      <c r="IKD146" s="87"/>
      <c r="IKE146" s="87"/>
      <c r="IKF146" s="87"/>
      <c r="IKG146" s="87"/>
      <c r="IKH146" s="87"/>
      <c r="IKI146" s="87"/>
      <c r="IKJ146" s="87"/>
      <c r="IKK146" s="87"/>
      <c r="IKL146" s="87"/>
      <c r="IKM146" s="87"/>
      <c r="IKN146" s="87"/>
      <c r="IKO146" s="87"/>
      <c r="IKP146" s="87"/>
      <c r="IKQ146" s="87"/>
      <c r="IKR146" s="87"/>
      <c r="IKS146" s="87"/>
      <c r="IKT146" s="87"/>
      <c r="IKU146" s="87"/>
      <c r="IKV146" s="87"/>
      <c r="IKW146" s="87"/>
      <c r="IKX146" s="87"/>
      <c r="IKY146" s="87"/>
      <c r="IKZ146" s="87"/>
      <c r="ILA146" s="87"/>
      <c r="ILB146" s="87"/>
      <c r="ILC146" s="87"/>
      <c r="ILD146" s="87"/>
      <c r="ILE146" s="87"/>
      <c r="ILF146" s="87"/>
      <c r="ILG146" s="87"/>
      <c r="ILH146" s="87"/>
      <c r="ILI146" s="87"/>
      <c r="ILJ146" s="87"/>
      <c r="ILK146" s="87"/>
      <c r="ILL146" s="87"/>
      <c r="ILM146" s="87"/>
      <c r="ILN146" s="87"/>
      <c r="ILO146" s="87"/>
      <c r="ILP146" s="87"/>
      <c r="ILQ146" s="87"/>
      <c r="ILR146" s="87"/>
      <c r="ILS146" s="87"/>
      <c r="ILT146" s="87"/>
      <c r="ILU146" s="87"/>
      <c r="ILV146" s="87"/>
      <c r="ILW146" s="87"/>
      <c r="ILX146" s="87"/>
      <c r="ILY146" s="87"/>
      <c r="ILZ146" s="87"/>
      <c r="IMA146" s="87"/>
      <c r="IMB146" s="87"/>
      <c r="IMC146" s="87"/>
      <c r="IMD146" s="87"/>
      <c r="IME146" s="87"/>
      <c r="IMF146" s="87"/>
      <c r="IMG146" s="87"/>
      <c r="IMH146" s="87"/>
      <c r="IMI146" s="87"/>
      <c r="IMJ146" s="87"/>
      <c r="IMK146" s="87"/>
      <c r="IML146" s="87"/>
      <c r="IMM146" s="87"/>
      <c r="IMN146" s="87"/>
      <c r="IMO146" s="87"/>
      <c r="IMP146" s="87"/>
      <c r="IMQ146" s="87"/>
      <c r="IMR146" s="87"/>
      <c r="IMS146" s="87"/>
      <c r="IMT146" s="87"/>
      <c r="IMU146" s="87"/>
      <c r="IMV146" s="87"/>
      <c r="IMW146" s="87"/>
      <c r="IMX146" s="87"/>
      <c r="IMY146" s="87"/>
      <c r="IMZ146" s="87"/>
      <c r="INA146" s="87"/>
      <c r="INB146" s="87"/>
      <c r="INC146" s="87"/>
      <c r="IND146" s="87"/>
      <c r="INE146" s="87"/>
      <c r="INF146" s="87"/>
      <c r="ING146" s="87"/>
      <c r="INH146" s="87"/>
      <c r="INI146" s="87"/>
      <c r="INJ146" s="87"/>
      <c r="INK146" s="87"/>
      <c r="INL146" s="87"/>
      <c r="INM146" s="87"/>
      <c r="INN146" s="87"/>
      <c r="INO146" s="87"/>
      <c r="INP146" s="87"/>
      <c r="INQ146" s="87"/>
      <c r="INR146" s="87"/>
      <c r="INS146" s="87"/>
      <c r="INT146" s="87"/>
      <c r="INU146" s="87"/>
      <c r="INV146" s="87"/>
      <c r="INW146" s="87"/>
      <c r="INX146" s="87"/>
      <c r="INY146" s="87"/>
      <c r="INZ146" s="87"/>
      <c r="IOA146" s="87"/>
      <c r="IOB146" s="87"/>
      <c r="IOC146" s="87"/>
      <c r="IOD146" s="87"/>
      <c r="IOE146" s="87"/>
      <c r="IOF146" s="87"/>
      <c r="IOG146" s="87"/>
      <c r="IOH146" s="87"/>
      <c r="IOI146" s="87"/>
      <c r="IOJ146" s="87"/>
      <c r="IOK146" s="87"/>
      <c r="IOL146" s="87"/>
      <c r="IOM146" s="87"/>
      <c r="ION146" s="87"/>
      <c r="IOO146" s="87"/>
      <c r="IOP146" s="87"/>
      <c r="IOQ146" s="87"/>
      <c r="IOR146" s="87"/>
      <c r="IOS146" s="87"/>
      <c r="IOT146" s="87"/>
      <c r="IOU146" s="87"/>
      <c r="IOV146" s="87"/>
      <c r="IOW146" s="87"/>
      <c r="IOX146" s="87"/>
      <c r="IOY146" s="87"/>
      <c r="IOZ146" s="87"/>
      <c r="IPA146" s="87"/>
      <c r="IPB146" s="87"/>
      <c r="IPC146" s="87"/>
      <c r="IPD146" s="87"/>
      <c r="IPE146" s="87"/>
      <c r="IPF146" s="87"/>
      <c r="IPG146" s="87"/>
      <c r="IPH146" s="87"/>
      <c r="IPI146" s="87"/>
      <c r="IPJ146" s="87"/>
      <c r="IPK146" s="87"/>
      <c r="IPL146" s="87"/>
      <c r="IPM146" s="87"/>
      <c r="IPN146" s="87"/>
      <c r="IPO146" s="87"/>
      <c r="IPP146" s="87"/>
      <c r="IPQ146" s="87"/>
      <c r="IPR146" s="87"/>
      <c r="IPS146" s="87"/>
      <c r="IPT146" s="87"/>
      <c r="IPU146" s="87"/>
      <c r="IPV146" s="87"/>
      <c r="IPW146" s="87"/>
      <c r="IPX146" s="87"/>
      <c r="IPY146" s="87"/>
      <c r="IPZ146" s="87"/>
      <c r="IQA146" s="87"/>
      <c r="IQB146" s="87"/>
      <c r="IQC146" s="87"/>
      <c r="IQD146" s="87"/>
      <c r="IQE146" s="87"/>
      <c r="IQF146" s="87"/>
      <c r="IQG146" s="87"/>
      <c r="IQH146" s="87"/>
      <c r="IQI146" s="87"/>
      <c r="IQJ146" s="87"/>
      <c r="IQK146" s="87"/>
      <c r="IQL146" s="87"/>
      <c r="IQM146" s="87"/>
      <c r="IQN146" s="87"/>
      <c r="IQO146" s="87"/>
      <c r="IQP146" s="87"/>
      <c r="IQQ146" s="87"/>
      <c r="IQR146" s="87"/>
      <c r="IQS146" s="87"/>
      <c r="IQT146" s="87"/>
      <c r="IQU146" s="87"/>
      <c r="IQV146" s="87"/>
      <c r="IQW146" s="87"/>
      <c r="IQX146" s="87"/>
      <c r="IQY146" s="87"/>
      <c r="IQZ146" s="87"/>
      <c r="IRA146" s="87"/>
      <c r="IRB146" s="87"/>
      <c r="IRC146" s="87"/>
      <c r="IRD146" s="87"/>
      <c r="IRE146" s="87"/>
      <c r="IRF146" s="87"/>
      <c r="IRG146" s="87"/>
      <c r="IRH146" s="87"/>
      <c r="IRI146" s="87"/>
      <c r="IRJ146" s="87"/>
      <c r="IRK146" s="87"/>
      <c r="IRL146" s="87"/>
      <c r="IRM146" s="87"/>
      <c r="IRN146" s="87"/>
      <c r="IRO146" s="87"/>
      <c r="IRP146" s="87"/>
      <c r="IRQ146" s="87"/>
      <c r="IRR146" s="87"/>
      <c r="IRS146" s="87"/>
      <c r="IRT146" s="87"/>
      <c r="IRU146" s="87"/>
      <c r="IRV146" s="87"/>
      <c r="IRW146" s="87"/>
      <c r="IRX146" s="87"/>
      <c r="IRY146" s="87"/>
      <c r="IRZ146" s="87"/>
      <c r="ISA146" s="87"/>
      <c r="ISB146" s="87"/>
      <c r="ISC146" s="87"/>
      <c r="ISD146" s="87"/>
      <c r="ISE146" s="87"/>
      <c r="ISF146" s="87"/>
      <c r="ISG146" s="87"/>
      <c r="ISH146" s="87"/>
      <c r="ISI146" s="87"/>
      <c r="ISJ146" s="87"/>
      <c r="ISK146" s="87"/>
      <c r="ISL146" s="87"/>
      <c r="ISM146" s="87"/>
      <c r="ISN146" s="87"/>
      <c r="ISO146" s="87"/>
      <c r="ISP146" s="87"/>
      <c r="ISQ146" s="87"/>
      <c r="ISR146" s="87"/>
      <c r="ISS146" s="87"/>
      <c r="IST146" s="87"/>
      <c r="ISU146" s="87"/>
      <c r="ISV146" s="87"/>
      <c r="ISW146" s="87"/>
      <c r="ISX146" s="87"/>
      <c r="ISY146" s="87"/>
      <c r="ISZ146" s="87"/>
      <c r="ITA146" s="87"/>
      <c r="ITB146" s="87"/>
      <c r="ITC146" s="87"/>
      <c r="ITD146" s="87"/>
      <c r="ITE146" s="87"/>
      <c r="ITF146" s="87"/>
      <c r="ITG146" s="87"/>
      <c r="ITH146" s="87"/>
      <c r="ITI146" s="87"/>
      <c r="ITJ146" s="87"/>
      <c r="ITK146" s="87"/>
      <c r="ITL146" s="87"/>
      <c r="ITM146" s="87"/>
      <c r="ITN146" s="87"/>
      <c r="ITO146" s="87"/>
      <c r="ITP146" s="87"/>
      <c r="ITQ146" s="87"/>
      <c r="ITR146" s="87"/>
      <c r="ITS146" s="87"/>
      <c r="ITT146" s="87"/>
      <c r="ITU146" s="87"/>
      <c r="ITV146" s="87"/>
      <c r="ITW146" s="87"/>
      <c r="ITX146" s="87"/>
      <c r="ITY146" s="87"/>
      <c r="ITZ146" s="87"/>
      <c r="IUA146" s="87"/>
      <c r="IUB146" s="87"/>
      <c r="IUC146" s="87"/>
      <c r="IUD146" s="87"/>
      <c r="IUE146" s="87"/>
      <c r="IUF146" s="87"/>
      <c r="IUG146" s="87"/>
      <c r="IUH146" s="87"/>
      <c r="IUI146" s="87"/>
      <c r="IUJ146" s="87"/>
      <c r="IUK146" s="87"/>
      <c r="IUL146" s="87"/>
      <c r="IUM146" s="87"/>
      <c r="IUN146" s="87"/>
      <c r="IUO146" s="87"/>
      <c r="IUP146" s="87"/>
      <c r="IUQ146" s="87"/>
      <c r="IUR146" s="87"/>
      <c r="IUS146" s="87"/>
      <c r="IUT146" s="87"/>
      <c r="IUU146" s="87"/>
      <c r="IUV146" s="87"/>
      <c r="IUW146" s="87"/>
      <c r="IUX146" s="87"/>
      <c r="IUY146" s="87"/>
      <c r="IUZ146" s="87"/>
      <c r="IVA146" s="87"/>
      <c r="IVB146" s="87"/>
      <c r="IVC146" s="87"/>
      <c r="IVD146" s="87"/>
      <c r="IVE146" s="87"/>
      <c r="IVF146" s="87"/>
      <c r="IVG146" s="87"/>
      <c r="IVH146" s="87"/>
      <c r="IVI146" s="87"/>
      <c r="IVJ146" s="87"/>
      <c r="IVK146" s="87"/>
      <c r="IVL146" s="87"/>
      <c r="IVM146" s="87"/>
      <c r="IVN146" s="87"/>
      <c r="IVO146" s="87"/>
      <c r="IVP146" s="87"/>
      <c r="IVQ146" s="87"/>
      <c r="IVR146" s="87"/>
      <c r="IVS146" s="87"/>
      <c r="IVT146" s="87"/>
      <c r="IVU146" s="87"/>
      <c r="IVV146" s="87"/>
      <c r="IVW146" s="87"/>
      <c r="IVX146" s="87"/>
      <c r="IVY146" s="87"/>
      <c r="IVZ146" s="87"/>
      <c r="IWA146" s="87"/>
      <c r="IWB146" s="87"/>
      <c r="IWC146" s="87"/>
      <c r="IWD146" s="87"/>
      <c r="IWE146" s="87"/>
      <c r="IWF146" s="87"/>
      <c r="IWG146" s="87"/>
      <c r="IWH146" s="87"/>
      <c r="IWI146" s="87"/>
      <c r="IWJ146" s="87"/>
      <c r="IWK146" s="87"/>
      <c r="IWL146" s="87"/>
      <c r="IWM146" s="87"/>
      <c r="IWN146" s="87"/>
      <c r="IWO146" s="87"/>
      <c r="IWP146" s="87"/>
      <c r="IWQ146" s="87"/>
      <c r="IWR146" s="87"/>
      <c r="IWS146" s="87"/>
      <c r="IWT146" s="87"/>
      <c r="IWU146" s="87"/>
      <c r="IWV146" s="87"/>
      <c r="IWW146" s="87"/>
      <c r="IWX146" s="87"/>
      <c r="IWY146" s="87"/>
      <c r="IWZ146" s="87"/>
      <c r="IXA146" s="87"/>
      <c r="IXB146" s="87"/>
      <c r="IXC146" s="87"/>
      <c r="IXD146" s="87"/>
      <c r="IXE146" s="87"/>
      <c r="IXF146" s="87"/>
      <c r="IXG146" s="87"/>
      <c r="IXH146" s="87"/>
      <c r="IXI146" s="87"/>
      <c r="IXJ146" s="87"/>
      <c r="IXK146" s="87"/>
      <c r="IXL146" s="87"/>
      <c r="IXM146" s="87"/>
      <c r="IXN146" s="87"/>
      <c r="IXO146" s="87"/>
      <c r="IXP146" s="87"/>
      <c r="IXQ146" s="87"/>
      <c r="IXR146" s="87"/>
      <c r="IXS146" s="87"/>
      <c r="IXT146" s="87"/>
      <c r="IXU146" s="87"/>
      <c r="IXV146" s="87"/>
      <c r="IXW146" s="87"/>
      <c r="IXX146" s="87"/>
      <c r="IXY146" s="87"/>
      <c r="IXZ146" s="87"/>
      <c r="IYA146" s="87"/>
      <c r="IYB146" s="87"/>
      <c r="IYC146" s="87"/>
      <c r="IYD146" s="87"/>
      <c r="IYE146" s="87"/>
      <c r="IYF146" s="87"/>
      <c r="IYG146" s="87"/>
      <c r="IYH146" s="87"/>
      <c r="IYI146" s="87"/>
      <c r="IYJ146" s="87"/>
      <c r="IYK146" s="87"/>
      <c r="IYL146" s="87"/>
      <c r="IYM146" s="87"/>
      <c r="IYN146" s="87"/>
      <c r="IYO146" s="87"/>
      <c r="IYP146" s="87"/>
      <c r="IYQ146" s="87"/>
      <c r="IYR146" s="87"/>
      <c r="IYS146" s="87"/>
      <c r="IYT146" s="87"/>
      <c r="IYU146" s="87"/>
      <c r="IYV146" s="87"/>
      <c r="IYW146" s="87"/>
      <c r="IYX146" s="87"/>
      <c r="IYY146" s="87"/>
      <c r="IYZ146" s="87"/>
      <c r="IZA146" s="87"/>
      <c r="IZB146" s="87"/>
      <c r="IZC146" s="87"/>
      <c r="IZD146" s="87"/>
      <c r="IZE146" s="87"/>
      <c r="IZF146" s="87"/>
      <c r="IZG146" s="87"/>
      <c r="IZH146" s="87"/>
      <c r="IZI146" s="87"/>
      <c r="IZJ146" s="87"/>
      <c r="IZK146" s="87"/>
      <c r="IZL146" s="87"/>
      <c r="IZM146" s="87"/>
      <c r="IZN146" s="87"/>
      <c r="IZO146" s="87"/>
      <c r="IZP146" s="87"/>
      <c r="IZQ146" s="87"/>
      <c r="IZR146" s="87"/>
      <c r="IZS146" s="87"/>
      <c r="IZT146" s="87"/>
      <c r="IZU146" s="87"/>
      <c r="IZV146" s="87"/>
      <c r="IZW146" s="87"/>
      <c r="IZX146" s="87"/>
      <c r="IZY146" s="87"/>
      <c r="IZZ146" s="87"/>
      <c r="JAA146" s="87"/>
      <c r="JAB146" s="87"/>
      <c r="JAC146" s="87"/>
      <c r="JAD146" s="87"/>
      <c r="JAE146" s="87"/>
      <c r="JAF146" s="87"/>
      <c r="JAG146" s="87"/>
      <c r="JAH146" s="87"/>
      <c r="JAI146" s="87"/>
      <c r="JAJ146" s="87"/>
      <c r="JAK146" s="87"/>
      <c r="JAL146" s="87"/>
      <c r="JAM146" s="87"/>
      <c r="JAN146" s="87"/>
      <c r="JAO146" s="87"/>
      <c r="JAP146" s="87"/>
      <c r="JAQ146" s="87"/>
      <c r="JAR146" s="87"/>
      <c r="JAS146" s="87"/>
      <c r="JAT146" s="87"/>
      <c r="JAU146" s="87"/>
      <c r="JAV146" s="87"/>
      <c r="JAW146" s="87"/>
      <c r="JAX146" s="87"/>
      <c r="JAY146" s="87"/>
      <c r="JAZ146" s="87"/>
      <c r="JBA146" s="87"/>
      <c r="JBB146" s="87"/>
      <c r="JBC146" s="87"/>
      <c r="JBD146" s="87"/>
      <c r="JBE146" s="87"/>
      <c r="JBF146" s="87"/>
      <c r="JBG146" s="87"/>
      <c r="JBH146" s="87"/>
      <c r="JBI146" s="87"/>
      <c r="JBJ146" s="87"/>
      <c r="JBK146" s="87"/>
      <c r="JBL146" s="87"/>
      <c r="JBM146" s="87"/>
      <c r="JBN146" s="87"/>
      <c r="JBO146" s="87"/>
      <c r="JBP146" s="87"/>
      <c r="JBQ146" s="87"/>
      <c r="JBR146" s="87"/>
      <c r="JBS146" s="87"/>
      <c r="JBT146" s="87"/>
      <c r="JBU146" s="87"/>
      <c r="JBV146" s="87"/>
      <c r="JBW146" s="87"/>
      <c r="JBX146" s="87"/>
      <c r="JBY146" s="87"/>
      <c r="JBZ146" s="87"/>
      <c r="JCA146" s="87"/>
      <c r="JCB146" s="87"/>
      <c r="JCC146" s="87"/>
      <c r="JCD146" s="87"/>
      <c r="JCE146" s="87"/>
      <c r="JCF146" s="87"/>
      <c r="JCG146" s="87"/>
      <c r="JCH146" s="87"/>
      <c r="JCI146" s="87"/>
      <c r="JCJ146" s="87"/>
      <c r="JCK146" s="87"/>
      <c r="JCL146" s="87"/>
      <c r="JCM146" s="87"/>
      <c r="JCN146" s="87"/>
      <c r="JCO146" s="87"/>
      <c r="JCP146" s="87"/>
      <c r="JCQ146" s="87"/>
      <c r="JCR146" s="87"/>
      <c r="JCS146" s="87"/>
      <c r="JCT146" s="87"/>
      <c r="JCU146" s="87"/>
      <c r="JCV146" s="87"/>
      <c r="JCW146" s="87"/>
      <c r="JCX146" s="87"/>
      <c r="JCY146" s="87"/>
      <c r="JCZ146" s="87"/>
      <c r="JDA146" s="87"/>
      <c r="JDB146" s="87"/>
      <c r="JDC146" s="87"/>
      <c r="JDD146" s="87"/>
      <c r="JDE146" s="87"/>
      <c r="JDF146" s="87"/>
      <c r="JDG146" s="87"/>
      <c r="JDH146" s="87"/>
      <c r="JDI146" s="87"/>
      <c r="JDJ146" s="87"/>
      <c r="JDK146" s="87"/>
      <c r="JDL146" s="87"/>
      <c r="JDM146" s="87"/>
      <c r="JDN146" s="87"/>
      <c r="JDO146" s="87"/>
      <c r="JDP146" s="87"/>
      <c r="JDQ146" s="87"/>
      <c r="JDR146" s="87"/>
      <c r="JDS146" s="87"/>
      <c r="JDT146" s="87"/>
      <c r="JDU146" s="87"/>
      <c r="JDV146" s="87"/>
      <c r="JDW146" s="87"/>
      <c r="JDX146" s="87"/>
      <c r="JDY146" s="87"/>
      <c r="JDZ146" s="87"/>
      <c r="JEA146" s="87"/>
      <c r="JEB146" s="87"/>
      <c r="JEC146" s="87"/>
      <c r="JED146" s="87"/>
      <c r="JEE146" s="87"/>
      <c r="JEF146" s="87"/>
      <c r="JEG146" s="87"/>
      <c r="JEH146" s="87"/>
      <c r="JEI146" s="87"/>
      <c r="JEJ146" s="87"/>
      <c r="JEK146" s="87"/>
      <c r="JEL146" s="87"/>
      <c r="JEM146" s="87"/>
      <c r="JEN146" s="87"/>
      <c r="JEO146" s="87"/>
      <c r="JEP146" s="87"/>
      <c r="JEQ146" s="87"/>
      <c r="JER146" s="87"/>
      <c r="JES146" s="87"/>
      <c r="JET146" s="87"/>
      <c r="JEU146" s="87"/>
      <c r="JEV146" s="87"/>
      <c r="JEW146" s="87"/>
      <c r="JEX146" s="87"/>
      <c r="JEY146" s="87"/>
      <c r="JEZ146" s="87"/>
      <c r="JFA146" s="87"/>
      <c r="JFB146" s="87"/>
      <c r="JFC146" s="87"/>
      <c r="JFD146" s="87"/>
      <c r="JFE146" s="87"/>
      <c r="JFF146" s="87"/>
      <c r="JFG146" s="87"/>
      <c r="JFH146" s="87"/>
      <c r="JFI146" s="87"/>
      <c r="JFJ146" s="87"/>
      <c r="JFK146" s="87"/>
      <c r="JFL146" s="87"/>
      <c r="JFM146" s="87"/>
      <c r="JFN146" s="87"/>
      <c r="JFO146" s="87"/>
      <c r="JFP146" s="87"/>
      <c r="JFQ146" s="87"/>
      <c r="JFR146" s="87"/>
      <c r="JFS146" s="87"/>
      <c r="JFT146" s="87"/>
      <c r="JFU146" s="87"/>
      <c r="JFV146" s="87"/>
      <c r="JFW146" s="87"/>
      <c r="JFX146" s="87"/>
      <c r="JFY146" s="87"/>
      <c r="JFZ146" s="87"/>
      <c r="JGA146" s="87"/>
      <c r="JGB146" s="87"/>
      <c r="JGC146" s="87"/>
      <c r="JGD146" s="87"/>
      <c r="JGE146" s="87"/>
      <c r="JGF146" s="87"/>
      <c r="JGG146" s="87"/>
      <c r="JGH146" s="87"/>
      <c r="JGI146" s="87"/>
      <c r="JGJ146" s="87"/>
      <c r="JGK146" s="87"/>
      <c r="JGL146" s="87"/>
      <c r="JGM146" s="87"/>
      <c r="JGN146" s="87"/>
      <c r="JGO146" s="87"/>
      <c r="JGP146" s="87"/>
      <c r="JGQ146" s="87"/>
      <c r="JGR146" s="87"/>
      <c r="JGS146" s="87"/>
      <c r="JGT146" s="87"/>
      <c r="JGU146" s="87"/>
      <c r="JGV146" s="87"/>
      <c r="JGW146" s="87"/>
      <c r="JGX146" s="87"/>
      <c r="JGY146" s="87"/>
      <c r="JGZ146" s="87"/>
      <c r="JHA146" s="87"/>
      <c r="JHB146" s="87"/>
      <c r="JHC146" s="87"/>
      <c r="JHD146" s="87"/>
      <c r="JHE146" s="87"/>
      <c r="JHF146" s="87"/>
      <c r="JHG146" s="87"/>
      <c r="JHH146" s="87"/>
      <c r="JHI146" s="87"/>
      <c r="JHJ146" s="87"/>
      <c r="JHK146" s="87"/>
      <c r="JHL146" s="87"/>
      <c r="JHM146" s="87"/>
      <c r="JHN146" s="87"/>
      <c r="JHO146" s="87"/>
      <c r="JHP146" s="87"/>
      <c r="JHQ146" s="87"/>
      <c r="JHR146" s="87"/>
      <c r="JHS146" s="87"/>
      <c r="JHT146" s="87"/>
      <c r="JHU146" s="87"/>
      <c r="JHV146" s="87"/>
      <c r="JHW146" s="87"/>
      <c r="JHX146" s="87"/>
      <c r="JHY146" s="87"/>
      <c r="JHZ146" s="87"/>
      <c r="JIA146" s="87"/>
      <c r="JIB146" s="87"/>
      <c r="JIC146" s="87"/>
      <c r="JID146" s="87"/>
      <c r="JIE146" s="87"/>
      <c r="JIF146" s="87"/>
      <c r="JIG146" s="87"/>
      <c r="JIH146" s="87"/>
      <c r="JII146" s="87"/>
      <c r="JIJ146" s="87"/>
      <c r="JIK146" s="87"/>
      <c r="JIL146" s="87"/>
      <c r="JIM146" s="87"/>
      <c r="JIN146" s="87"/>
      <c r="JIO146" s="87"/>
      <c r="JIP146" s="87"/>
      <c r="JIQ146" s="87"/>
      <c r="JIR146" s="87"/>
      <c r="JIS146" s="87"/>
      <c r="JIT146" s="87"/>
      <c r="JIU146" s="87"/>
      <c r="JIV146" s="87"/>
      <c r="JIW146" s="87"/>
      <c r="JIX146" s="87"/>
      <c r="JIY146" s="87"/>
      <c r="JIZ146" s="87"/>
      <c r="JJA146" s="87"/>
      <c r="JJB146" s="87"/>
      <c r="JJC146" s="87"/>
      <c r="JJD146" s="87"/>
      <c r="JJE146" s="87"/>
      <c r="JJF146" s="87"/>
      <c r="JJG146" s="87"/>
      <c r="JJH146" s="87"/>
      <c r="JJI146" s="87"/>
      <c r="JJJ146" s="87"/>
      <c r="JJK146" s="87"/>
      <c r="JJL146" s="87"/>
      <c r="JJM146" s="87"/>
      <c r="JJN146" s="87"/>
      <c r="JJO146" s="87"/>
      <c r="JJP146" s="87"/>
      <c r="JJQ146" s="87"/>
      <c r="JJR146" s="87"/>
      <c r="JJS146" s="87"/>
      <c r="JJT146" s="87"/>
      <c r="JJU146" s="87"/>
      <c r="JJV146" s="87"/>
      <c r="JJW146" s="87"/>
      <c r="JJX146" s="87"/>
      <c r="JJY146" s="87"/>
      <c r="JJZ146" s="87"/>
      <c r="JKA146" s="87"/>
      <c r="JKB146" s="87"/>
      <c r="JKC146" s="87"/>
      <c r="JKD146" s="87"/>
      <c r="JKE146" s="87"/>
      <c r="JKF146" s="87"/>
      <c r="JKG146" s="87"/>
      <c r="JKH146" s="87"/>
      <c r="JKI146" s="87"/>
      <c r="JKJ146" s="87"/>
      <c r="JKK146" s="87"/>
      <c r="JKL146" s="87"/>
      <c r="JKM146" s="87"/>
      <c r="JKN146" s="87"/>
      <c r="JKO146" s="87"/>
      <c r="JKP146" s="87"/>
      <c r="JKQ146" s="87"/>
      <c r="JKR146" s="87"/>
      <c r="JKS146" s="87"/>
      <c r="JKT146" s="87"/>
      <c r="JKU146" s="87"/>
      <c r="JKV146" s="87"/>
      <c r="JKW146" s="87"/>
      <c r="JKX146" s="87"/>
      <c r="JKY146" s="87"/>
      <c r="JKZ146" s="87"/>
      <c r="JLA146" s="87"/>
      <c r="JLB146" s="87"/>
      <c r="JLC146" s="87"/>
      <c r="JLD146" s="87"/>
      <c r="JLE146" s="87"/>
      <c r="JLF146" s="87"/>
      <c r="JLG146" s="87"/>
      <c r="JLH146" s="87"/>
      <c r="JLI146" s="87"/>
      <c r="JLJ146" s="87"/>
      <c r="JLK146" s="87"/>
      <c r="JLL146" s="87"/>
      <c r="JLM146" s="87"/>
      <c r="JLN146" s="87"/>
      <c r="JLO146" s="87"/>
      <c r="JLP146" s="87"/>
      <c r="JLQ146" s="87"/>
      <c r="JLR146" s="87"/>
      <c r="JLS146" s="87"/>
      <c r="JLT146" s="87"/>
      <c r="JLU146" s="87"/>
      <c r="JLV146" s="87"/>
      <c r="JLW146" s="87"/>
      <c r="JLX146" s="87"/>
      <c r="JLY146" s="87"/>
      <c r="JLZ146" s="87"/>
      <c r="JMA146" s="87"/>
      <c r="JMB146" s="87"/>
      <c r="JMC146" s="87"/>
      <c r="JMD146" s="87"/>
      <c r="JME146" s="87"/>
      <c r="JMF146" s="87"/>
      <c r="JMG146" s="87"/>
      <c r="JMH146" s="87"/>
      <c r="JMI146" s="87"/>
      <c r="JMJ146" s="87"/>
      <c r="JMK146" s="87"/>
      <c r="JML146" s="87"/>
      <c r="JMM146" s="87"/>
      <c r="JMN146" s="87"/>
      <c r="JMO146" s="87"/>
      <c r="JMP146" s="87"/>
      <c r="JMQ146" s="87"/>
      <c r="JMR146" s="87"/>
      <c r="JMS146" s="87"/>
      <c r="JMT146" s="87"/>
      <c r="JMU146" s="87"/>
      <c r="JMV146" s="87"/>
      <c r="JMW146" s="87"/>
      <c r="JMX146" s="87"/>
      <c r="JMY146" s="87"/>
      <c r="JMZ146" s="87"/>
      <c r="JNA146" s="87"/>
      <c r="JNB146" s="87"/>
      <c r="JNC146" s="87"/>
      <c r="JND146" s="87"/>
      <c r="JNE146" s="87"/>
      <c r="JNF146" s="87"/>
      <c r="JNG146" s="87"/>
      <c r="JNH146" s="87"/>
      <c r="JNI146" s="87"/>
      <c r="JNJ146" s="87"/>
      <c r="JNK146" s="87"/>
      <c r="JNL146" s="87"/>
      <c r="JNM146" s="87"/>
      <c r="JNN146" s="87"/>
      <c r="JNO146" s="87"/>
      <c r="JNP146" s="87"/>
      <c r="JNQ146" s="87"/>
      <c r="JNR146" s="87"/>
      <c r="JNS146" s="87"/>
      <c r="JNT146" s="87"/>
      <c r="JNU146" s="87"/>
      <c r="JNV146" s="87"/>
      <c r="JNW146" s="87"/>
      <c r="JNX146" s="87"/>
      <c r="JNY146" s="87"/>
      <c r="JNZ146" s="87"/>
      <c r="JOA146" s="87"/>
      <c r="JOB146" s="87"/>
      <c r="JOC146" s="87"/>
      <c r="JOD146" s="87"/>
      <c r="JOE146" s="87"/>
      <c r="JOF146" s="87"/>
      <c r="JOG146" s="87"/>
      <c r="JOH146" s="87"/>
      <c r="JOI146" s="87"/>
      <c r="JOJ146" s="87"/>
      <c r="JOK146" s="87"/>
      <c r="JOL146" s="87"/>
      <c r="JOM146" s="87"/>
      <c r="JON146" s="87"/>
      <c r="JOO146" s="87"/>
      <c r="JOP146" s="87"/>
      <c r="JOQ146" s="87"/>
      <c r="JOR146" s="87"/>
      <c r="JOS146" s="87"/>
      <c r="JOT146" s="87"/>
      <c r="JOU146" s="87"/>
      <c r="JOV146" s="87"/>
      <c r="JOW146" s="87"/>
      <c r="JOX146" s="87"/>
      <c r="JOY146" s="87"/>
      <c r="JOZ146" s="87"/>
      <c r="JPA146" s="87"/>
      <c r="JPB146" s="87"/>
      <c r="JPC146" s="87"/>
      <c r="JPD146" s="87"/>
      <c r="JPE146" s="87"/>
      <c r="JPF146" s="87"/>
      <c r="JPG146" s="87"/>
      <c r="JPH146" s="87"/>
      <c r="JPI146" s="87"/>
      <c r="JPJ146" s="87"/>
      <c r="JPK146" s="87"/>
      <c r="JPL146" s="87"/>
      <c r="JPM146" s="87"/>
      <c r="JPN146" s="87"/>
      <c r="JPO146" s="87"/>
      <c r="JPP146" s="87"/>
      <c r="JPQ146" s="87"/>
      <c r="JPR146" s="87"/>
      <c r="JPS146" s="87"/>
      <c r="JPT146" s="87"/>
      <c r="JPU146" s="87"/>
      <c r="JPV146" s="87"/>
      <c r="JPW146" s="87"/>
      <c r="JPX146" s="87"/>
      <c r="JPY146" s="87"/>
      <c r="JPZ146" s="87"/>
      <c r="JQA146" s="87"/>
      <c r="JQB146" s="87"/>
      <c r="JQC146" s="87"/>
      <c r="JQD146" s="87"/>
      <c r="JQE146" s="87"/>
      <c r="JQF146" s="87"/>
      <c r="JQG146" s="87"/>
      <c r="JQH146" s="87"/>
      <c r="JQI146" s="87"/>
      <c r="JQJ146" s="87"/>
      <c r="JQK146" s="87"/>
      <c r="JQL146" s="87"/>
      <c r="JQM146" s="87"/>
      <c r="JQN146" s="87"/>
      <c r="JQO146" s="87"/>
      <c r="JQP146" s="87"/>
      <c r="JQQ146" s="87"/>
      <c r="JQR146" s="87"/>
      <c r="JQS146" s="87"/>
      <c r="JQT146" s="87"/>
      <c r="JQU146" s="87"/>
      <c r="JQV146" s="87"/>
      <c r="JQW146" s="87"/>
      <c r="JQX146" s="87"/>
      <c r="JQY146" s="87"/>
      <c r="JQZ146" s="87"/>
      <c r="JRA146" s="87"/>
      <c r="JRB146" s="87"/>
      <c r="JRC146" s="87"/>
      <c r="JRD146" s="87"/>
      <c r="JRE146" s="87"/>
      <c r="JRF146" s="87"/>
      <c r="JRG146" s="87"/>
      <c r="JRH146" s="87"/>
      <c r="JRI146" s="87"/>
      <c r="JRJ146" s="87"/>
      <c r="JRK146" s="87"/>
      <c r="JRL146" s="87"/>
      <c r="JRM146" s="87"/>
      <c r="JRN146" s="87"/>
      <c r="JRO146" s="87"/>
      <c r="JRP146" s="87"/>
      <c r="JRQ146" s="87"/>
      <c r="JRR146" s="87"/>
      <c r="JRS146" s="87"/>
      <c r="JRT146" s="87"/>
      <c r="JRU146" s="87"/>
      <c r="JRV146" s="87"/>
      <c r="JRW146" s="87"/>
      <c r="JRX146" s="87"/>
      <c r="JRY146" s="87"/>
      <c r="JRZ146" s="87"/>
      <c r="JSA146" s="87"/>
      <c r="JSB146" s="87"/>
      <c r="JSC146" s="87"/>
      <c r="JSD146" s="87"/>
      <c r="JSE146" s="87"/>
      <c r="JSF146" s="87"/>
      <c r="JSG146" s="87"/>
      <c r="JSH146" s="87"/>
      <c r="JSI146" s="87"/>
      <c r="JSJ146" s="87"/>
      <c r="JSK146" s="87"/>
      <c r="JSL146" s="87"/>
      <c r="JSM146" s="87"/>
      <c r="JSN146" s="87"/>
      <c r="JSO146" s="87"/>
      <c r="JSP146" s="87"/>
      <c r="JSQ146" s="87"/>
      <c r="JSR146" s="87"/>
      <c r="JSS146" s="87"/>
      <c r="JST146" s="87"/>
      <c r="JSU146" s="87"/>
      <c r="JSV146" s="87"/>
      <c r="JSW146" s="87"/>
      <c r="JSX146" s="87"/>
      <c r="JSY146" s="87"/>
      <c r="JSZ146" s="87"/>
      <c r="JTA146" s="87"/>
      <c r="JTB146" s="87"/>
      <c r="JTC146" s="87"/>
      <c r="JTD146" s="87"/>
      <c r="JTE146" s="87"/>
      <c r="JTF146" s="87"/>
      <c r="JTG146" s="87"/>
      <c r="JTH146" s="87"/>
      <c r="JTI146" s="87"/>
      <c r="JTJ146" s="87"/>
      <c r="JTK146" s="87"/>
      <c r="JTL146" s="87"/>
      <c r="JTM146" s="87"/>
      <c r="JTN146" s="87"/>
      <c r="JTO146" s="87"/>
      <c r="JTP146" s="87"/>
      <c r="JTQ146" s="87"/>
      <c r="JTR146" s="87"/>
      <c r="JTS146" s="87"/>
      <c r="JTT146" s="87"/>
      <c r="JTU146" s="87"/>
      <c r="JTV146" s="87"/>
      <c r="JTW146" s="87"/>
      <c r="JTX146" s="87"/>
      <c r="JTY146" s="87"/>
      <c r="JTZ146" s="87"/>
      <c r="JUA146" s="87"/>
      <c r="JUB146" s="87"/>
      <c r="JUC146" s="87"/>
      <c r="JUD146" s="87"/>
      <c r="JUE146" s="87"/>
      <c r="JUF146" s="87"/>
      <c r="JUG146" s="87"/>
      <c r="JUH146" s="87"/>
      <c r="JUI146" s="87"/>
      <c r="JUJ146" s="87"/>
      <c r="JUK146" s="87"/>
      <c r="JUL146" s="87"/>
      <c r="JUM146" s="87"/>
      <c r="JUN146" s="87"/>
      <c r="JUO146" s="87"/>
      <c r="JUP146" s="87"/>
      <c r="JUQ146" s="87"/>
      <c r="JUR146" s="87"/>
      <c r="JUS146" s="87"/>
      <c r="JUT146" s="87"/>
      <c r="JUU146" s="87"/>
      <c r="JUV146" s="87"/>
      <c r="JUW146" s="87"/>
      <c r="JUX146" s="87"/>
      <c r="JUY146" s="87"/>
      <c r="JUZ146" s="87"/>
      <c r="JVA146" s="87"/>
      <c r="JVB146" s="87"/>
      <c r="JVC146" s="87"/>
      <c r="JVD146" s="87"/>
      <c r="JVE146" s="87"/>
      <c r="JVF146" s="87"/>
      <c r="JVG146" s="87"/>
      <c r="JVH146" s="87"/>
      <c r="JVI146" s="87"/>
      <c r="JVJ146" s="87"/>
      <c r="JVK146" s="87"/>
      <c r="JVL146" s="87"/>
      <c r="JVM146" s="87"/>
      <c r="JVN146" s="87"/>
      <c r="JVO146" s="87"/>
      <c r="JVP146" s="87"/>
      <c r="JVQ146" s="87"/>
      <c r="JVR146" s="87"/>
      <c r="JVS146" s="87"/>
      <c r="JVT146" s="87"/>
      <c r="JVU146" s="87"/>
      <c r="JVV146" s="87"/>
      <c r="JVW146" s="87"/>
      <c r="JVX146" s="87"/>
      <c r="JVY146" s="87"/>
      <c r="JVZ146" s="87"/>
      <c r="JWA146" s="87"/>
      <c r="JWB146" s="87"/>
      <c r="JWC146" s="87"/>
      <c r="JWD146" s="87"/>
      <c r="JWE146" s="87"/>
      <c r="JWF146" s="87"/>
      <c r="JWG146" s="87"/>
      <c r="JWH146" s="87"/>
      <c r="JWI146" s="87"/>
      <c r="JWJ146" s="87"/>
      <c r="JWK146" s="87"/>
      <c r="JWL146" s="87"/>
      <c r="JWM146" s="87"/>
      <c r="JWN146" s="87"/>
      <c r="JWO146" s="87"/>
      <c r="JWP146" s="87"/>
      <c r="JWQ146" s="87"/>
      <c r="JWR146" s="87"/>
      <c r="JWS146" s="87"/>
      <c r="JWT146" s="87"/>
      <c r="JWU146" s="87"/>
      <c r="JWV146" s="87"/>
      <c r="JWW146" s="87"/>
      <c r="JWX146" s="87"/>
      <c r="JWY146" s="87"/>
      <c r="JWZ146" s="87"/>
      <c r="JXA146" s="87"/>
      <c r="JXB146" s="87"/>
      <c r="JXC146" s="87"/>
      <c r="JXD146" s="87"/>
      <c r="JXE146" s="87"/>
      <c r="JXF146" s="87"/>
      <c r="JXG146" s="87"/>
      <c r="JXH146" s="87"/>
      <c r="JXI146" s="87"/>
      <c r="JXJ146" s="87"/>
      <c r="JXK146" s="87"/>
      <c r="JXL146" s="87"/>
      <c r="JXM146" s="87"/>
      <c r="JXN146" s="87"/>
      <c r="JXO146" s="87"/>
      <c r="JXP146" s="87"/>
      <c r="JXQ146" s="87"/>
      <c r="JXR146" s="87"/>
      <c r="JXS146" s="87"/>
      <c r="JXT146" s="87"/>
      <c r="JXU146" s="87"/>
      <c r="JXV146" s="87"/>
      <c r="JXW146" s="87"/>
      <c r="JXX146" s="87"/>
      <c r="JXY146" s="87"/>
      <c r="JXZ146" s="87"/>
      <c r="JYA146" s="87"/>
      <c r="JYB146" s="87"/>
      <c r="JYC146" s="87"/>
      <c r="JYD146" s="87"/>
      <c r="JYE146" s="87"/>
      <c r="JYF146" s="87"/>
      <c r="JYG146" s="87"/>
      <c r="JYH146" s="87"/>
      <c r="JYI146" s="87"/>
      <c r="JYJ146" s="87"/>
      <c r="JYK146" s="87"/>
      <c r="JYL146" s="87"/>
      <c r="JYM146" s="87"/>
      <c r="JYN146" s="87"/>
      <c r="JYO146" s="87"/>
      <c r="JYP146" s="87"/>
      <c r="JYQ146" s="87"/>
      <c r="JYR146" s="87"/>
      <c r="JYS146" s="87"/>
      <c r="JYT146" s="87"/>
      <c r="JYU146" s="87"/>
      <c r="JYV146" s="87"/>
      <c r="JYW146" s="87"/>
      <c r="JYX146" s="87"/>
      <c r="JYY146" s="87"/>
      <c r="JYZ146" s="87"/>
      <c r="JZA146" s="87"/>
      <c r="JZB146" s="87"/>
      <c r="JZC146" s="87"/>
      <c r="JZD146" s="87"/>
      <c r="JZE146" s="87"/>
      <c r="JZF146" s="87"/>
      <c r="JZG146" s="87"/>
      <c r="JZH146" s="87"/>
      <c r="JZI146" s="87"/>
      <c r="JZJ146" s="87"/>
      <c r="JZK146" s="87"/>
      <c r="JZL146" s="87"/>
      <c r="JZM146" s="87"/>
      <c r="JZN146" s="87"/>
      <c r="JZO146" s="87"/>
      <c r="JZP146" s="87"/>
      <c r="JZQ146" s="87"/>
      <c r="JZR146" s="87"/>
      <c r="JZS146" s="87"/>
      <c r="JZT146" s="87"/>
      <c r="JZU146" s="87"/>
      <c r="JZV146" s="87"/>
      <c r="JZW146" s="87"/>
      <c r="JZX146" s="87"/>
      <c r="JZY146" s="87"/>
      <c r="JZZ146" s="87"/>
      <c r="KAA146" s="87"/>
      <c r="KAB146" s="87"/>
      <c r="KAC146" s="87"/>
      <c r="KAD146" s="87"/>
      <c r="KAE146" s="87"/>
      <c r="KAF146" s="87"/>
      <c r="KAG146" s="87"/>
      <c r="KAH146" s="87"/>
      <c r="KAI146" s="87"/>
      <c r="KAJ146" s="87"/>
      <c r="KAK146" s="87"/>
      <c r="KAL146" s="87"/>
      <c r="KAM146" s="87"/>
      <c r="KAN146" s="87"/>
      <c r="KAO146" s="87"/>
      <c r="KAP146" s="87"/>
      <c r="KAQ146" s="87"/>
      <c r="KAR146" s="87"/>
      <c r="KAS146" s="87"/>
      <c r="KAT146" s="87"/>
      <c r="KAU146" s="87"/>
      <c r="KAV146" s="87"/>
      <c r="KAW146" s="87"/>
      <c r="KAX146" s="87"/>
      <c r="KAY146" s="87"/>
      <c r="KAZ146" s="87"/>
      <c r="KBA146" s="87"/>
      <c r="KBB146" s="87"/>
      <c r="KBC146" s="87"/>
      <c r="KBD146" s="87"/>
      <c r="KBE146" s="87"/>
      <c r="KBF146" s="87"/>
      <c r="KBG146" s="87"/>
      <c r="KBH146" s="87"/>
      <c r="KBI146" s="87"/>
      <c r="KBJ146" s="87"/>
      <c r="KBK146" s="87"/>
      <c r="KBL146" s="87"/>
      <c r="KBM146" s="87"/>
      <c r="KBN146" s="87"/>
      <c r="KBO146" s="87"/>
      <c r="KBP146" s="87"/>
      <c r="KBQ146" s="87"/>
      <c r="KBR146" s="87"/>
      <c r="KBS146" s="87"/>
      <c r="KBT146" s="87"/>
      <c r="KBU146" s="87"/>
      <c r="KBV146" s="87"/>
      <c r="KBW146" s="87"/>
      <c r="KBX146" s="87"/>
      <c r="KBY146" s="87"/>
      <c r="KBZ146" s="87"/>
      <c r="KCA146" s="87"/>
      <c r="KCB146" s="87"/>
      <c r="KCC146" s="87"/>
      <c r="KCD146" s="87"/>
      <c r="KCE146" s="87"/>
      <c r="KCF146" s="87"/>
      <c r="KCG146" s="87"/>
      <c r="KCH146" s="87"/>
      <c r="KCI146" s="87"/>
      <c r="KCJ146" s="87"/>
      <c r="KCK146" s="87"/>
      <c r="KCL146" s="87"/>
      <c r="KCM146" s="87"/>
      <c r="KCN146" s="87"/>
      <c r="KCO146" s="87"/>
      <c r="KCP146" s="87"/>
      <c r="KCQ146" s="87"/>
      <c r="KCR146" s="87"/>
      <c r="KCS146" s="87"/>
      <c r="KCT146" s="87"/>
      <c r="KCU146" s="87"/>
      <c r="KCV146" s="87"/>
      <c r="KCW146" s="87"/>
      <c r="KCX146" s="87"/>
      <c r="KCY146" s="87"/>
      <c r="KCZ146" s="87"/>
      <c r="KDA146" s="87"/>
      <c r="KDB146" s="87"/>
      <c r="KDC146" s="87"/>
      <c r="KDD146" s="87"/>
      <c r="KDE146" s="87"/>
      <c r="KDF146" s="87"/>
      <c r="KDG146" s="87"/>
      <c r="KDH146" s="87"/>
      <c r="KDI146" s="87"/>
      <c r="KDJ146" s="87"/>
      <c r="KDK146" s="87"/>
      <c r="KDL146" s="87"/>
      <c r="KDM146" s="87"/>
      <c r="KDN146" s="87"/>
      <c r="KDO146" s="87"/>
      <c r="KDP146" s="87"/>
      <c r="KDQ146" s="87"/>
      <c r="KDR146" s="87"/>
      <c r="KDS146" s="87"/>
      <c r="KDT146" s="87"/>
      <c r="KDU146" s="87"/>
      <c r="KDV146" s="87"/>
      <c r="KDW146" s="87"/>
      <c r="KDX146" s="87"/>
      <c r="KDY146" s="87"/>
      <c r="KDZ146" s="87"/>
      <c r="KEA146" s="87"/>
      <c r="KEB146" s="87"/>
      <c r="KEC146" s="87"/>
      <c r="KED146" s="87"/>
      <c r="KEE146" s="87"/>
      <c r="KEF146" s="87"/>
      <c r="KEG146" s="87"/>
      <c r="KEH146" s="87"/>
      <c r="KEI146" s="87"/>
      <c r="KEJ146" s="87"/>
      <c r="KEK146" s="87"/>
      <c r="KEL146" s="87"/>
      <c r="KEM146" s="87"/>
      <c r="KEN146" s="87"/>
      <c r="KEO146" s="87"/>
      <c r="KEP146" s="87"/>
      <c r="KEQ146" s="87"/>
      <c r="KER146" s="87"/>
      <c r="KES146" s="87"/>
      <c r="KET146" s="87"/>
      <c r="KEU146" s="87"/>
      <c r="KEV146" s="87"/>
      <c r="KEW146" s="87"/>
      <c r="KEX146" s="87"/>
      <c r="KEY146" s="87"/>
      <c r="KEZ146" s="87"/>
      <c r="KFA146" s="87"/>
      <c r="KFB146" s="87"/>
      <c r="KFC146" s="87"/>
      <c r="KFD146" s="87"/>
      <c r="KFE146" s="87"/>
      <c r="KFF146" s="87"/>
      <c r="KFG146" s="87"/>
      <c r="KFH146" s="87"/>
      <c r="KFI146" s="87"/>
      <c r="KFJ146" s="87"/>
      <c r="KFK146" s="87"/>
      <c r="KFL146" s="87"/>
      <c r="KFM146" s="87"/>
      <c r="KFN146" s="87"/>
      <c r="KFO146" s="87"/>
      <c r="KFP146" s="87"/>
      <c r="KFQ146" s="87"/>
      <c r="KFR146" s="87"/>
      <c r="KFS146" s="87"/>
      <c r="KFT146" s="87"/>
      <c r="KFU146" s="87"/>
      <c r="KFV146" s="87"/>
      <c r="KFW146" s="87"/>
      <c r="KFX146" s="87"/>
      <c r="KFY146" s="87"/>
      <c r="KFZ146" s="87"/>
      <c r="KGA146" s="87"/>
      <c r="KGB146" s="87"/>
      <c r="KGC146" s="87"/>
      <c r="KGD146" s="87"/>
      <c r="KGE146" s="87"/>
      <c r="KGF146" s="87"/>
      <c r="KGG146" s="87"/>
      <c r="KGH146" s="87"/>
      <c r="KGI146" s="87"/>
      <c r="KGJ146" s="87"/>
      <c r="KGK146" s="87"/>
      <c r="KGL146" s="87"/>
      <c r="KGM146" s="87"/>
      <c r="KGN146" s="87"/>
      <c r="KGO146" s="87"/>
      <c r="KGP146" s="87"/>
      <c r="KGQ146" s="87"/>
      <c r="KGR146" s="87"/>
      <c r="KGS146" s="87"/>
      <c r="KGT146" s="87"/>
      <c r="KGU146" s="87"/>
      <c r="KGV146" s="87"/>
      <c r="KGW146" s="87"/>
      <c r="KGX146" s="87"/>
      <c r="KGY146" s="87"/>
      <c r="KGZ146" s="87"/>
      <c r="KHA146" s="87"/>
      <c r="KHB146" s="87"/>
      <c r="KHC146" s="87"/>
      <c r="KHD146" s="87"/>
      <c r="KHE146" s="87"/>
      <c r="KHF146" s="87"/>
      <c r="KHG146" s="87"/>
      <c r="KHH146" s="87"/>
      <c r="KHI146" s="87"/>
      <c r="KHJ146" s="87"/>
      <c r="KHK146" s="87"/>
      <c r="KHL146" s="87"/>
      <c r="KHM146" s="87"/>
      <c r="KHN146" s="87"/>
      <c r="KHO146" s="87"/>
      <c r="KHP146" s="87"/>
      <c r="KHQ146" s="87"/>
      <c r="KHR146" s="87"/>
      <c r="KHS146" s="87"/>
      <c r="KHT146" s="87"/>
      <c r="KHU146" s="87"/>
      <c r="KHV146" s="87"/>
      <c r="KHW146" s="87"/>
      <c r="KHX146" s="87"/>
      <c r="KHY146" s="87"/>
      <c r="KHZ146" s="87"/>
      <c r="KIA146" s="87"/>
      <c r="KIB146" s="87"/>
      <c r="KIC146" s="87"/>
      <c r="KID146" s="87"/>
      <c r="KIE146" s="87"/>
      <c r="KIF146" s="87"/>
      <c r="KIG146" s="87"/>
      <c r="KIH146" s="87"/>
      <c r="KII146" s="87"/>
      <c r="KIJ146" s="87"/>
      <c r="KIK146" s="87"/>
      <c r="KIL146" s="87"/>
      <c r="KIM146" s="87"/>
      <c r="KIN146" s="87"/>
      <c r="KIO146" s="87"/>
      <c r="KIP146" s="87"/>
      <c r="KIQ146" s="87"/>
      <c r="KIR146" s="87"/>
      <c r="KIS146" s="87"/>
      <c r="KIT146" s="87"/>
      <c r="KIU146" s="87"/>
      <c r="KIV146" s="87"/>
      <c r="KIW146" s="87"/>
      <c r="KIX146" s="87"/>
      <c r="KIY146" s="87"/>
      <c r="KIZ146" s="87"/>
      <c r="KJA146" s="87"/>
      <c r="KJB146" s="87"/>
      <c r="KJC146" s="87"/>
      <c r="KJD146" s="87"/>
      <c r="KJE146" s="87"/>
      <c r="KJF146" s="87"/>
      <c r="KJG146" s="87"/>
      <c r="KJH146" s="87"/>
      <c r="KJI146" s="87"/>
      <c r="KJJ146" s="87"/>
      <c r="KJK146" s="87"/>
      <c r="KJL146" s="87"/>
      <c r="KJM146" s="87"/>
      <c r="KJN146" s="87"/>
      <c r="KJO146" s="87"/>
      <c r="KJP146" s="87"/>
      <c r="KJQ146" s="87"/>
      <c r="KJR146" s="87"/>
      <c r="KJS146" s="87"/>
      <c r="KJT146" s="87"/>
      <c r="KJU146" s="87"/>
      <c r="KJV146" s="87"/>
      <c r="KJW146" s="87"/>
      <c r="KJX146" s="87"/>
      <c r="KJY146" s="87"/>
      <c r="KJZ146" s="87"/>
      <c r="KKA146" s="87"/>
      <c r="KKB146" s="87"/>
      <c r="KKC146" s="87"/>
      <c r="KKD146" s="87"/>
      <c r="KKE146" s="87"/>
      <c r="KKF146" s="87"/>
      <c r="KKG146" s="87"/>
      <c r="KKH146" s="87"/>
      <c r="KKI146" s="87"/>
      <c r="KKJ146" s="87"/>
      <c r="KKK146" s="87"/>
      <c r="KKL146" s="87"/>
      <c r="KKM146" s="87"/>
      <c r="KKN146" s="87"/>
      <c r="KKO146" s="87"/>
      <c r="KKP146" s="87"/>
      <c r="KKQ146" s="87"/>
      <c r="KKR146" s="87"/>
      <c r="KKS146" s="87"/>
      <c r="KKT146" s="87"/>
      <c r="KKU146" s="87"/>
      <c r="KKV146" s="87"/>
      <c r="KKW146" s="87"/>
      <c r="KKX146" s="87"/>
      <c r="KKY146" s="87"/>
      <c r="KKZ146" s="87"/>
      <c r="KLA146" s="87"/>
      <c r="KLB146" s="87"/>
      <c r="KLC146" s="87"/>
      <c r="KLD146" s="87"/>
      <c r="KLE146" s="87"/>
      <c r="KLF146" s="87"/>
      <c r="KLG146" s="87"/>
      <c r="KLH146" s="87"/>
      <c r="KLI146" s="87"/>
      <c r="KLJ146" s="87"/>
      <c r="KLK146" s="87"/>
      <c r="KLL146" s="87"/>
      <c r="KLM146" s="87"/>
      <c r="KLN146" s="87"/>
      <c r="KLO146" s="87"/>
      <c r="KLP146" s="87"/>
      <c r="KLQ146" s="87"/>
      <c r="KLR146" s="87"/>
      <c r="KLS146" s="87"/>
      <c r="KLT146" s="87"/>
      <c r="KLU146" s="87"/>
      <c r="KLV146" s="87"/>
      <c r="KLW146" s="87"/>
      <c r="KLX146" s="87"/>
      <c r="KLY146" s="87"/>
      <c r="KLZ146" s="87"/>
      <c r="KMA146" s="87"/>
      <c r="KMB146" s="87"/>
      <c r="KMC146" s="87"/>
      <c r="KMD146" s="87"/>
      <c r="KME146" s="87"/>
      <c r="KMF146" s="87"/>
      <c r="KMG146" s="87"/>
      <c r="KMH146" s="87"/>
      <c r="KMI146" s="87"/>
      <c r="KMJ146" s="87"/>
      <c r="KMK146" s="87"/>
      <c r="KML146" s="87"/>
      <c r="KMM146" s="87"/>
      <c r="KMN146" s="87"/>
      <c r="KMO146" s="87"/>
      <c r="KMP146" s="87"/>
      <c r="KMQ146" s="87"/>
      <c r="KMR146" s="87"/>
      <c r="KMS146" s="87"/>
      <c r="KMT146" s="87"/>
      <c r="KMU146" s="87"/>
      <c r="KMV146" s="87"/>
      <c r="KMW146" s="87"/>
      <c r="KMX146" s="87"/>
      <c r="KMY146" s="87"/>
      <c r="KMZ146" s="87"/>
      <c r="KNA146" s="87"/>
      <c r="KNB146" s="87"/>
      <c r="KNC146" s="87"/>
      <c r="KND146" s="87"/>
      <c r="KNE146" s="87"/>
      <c r="KNF146" s="87"/>
      <c r="KNG146" s="87"/>
      <c r="KNH146" s="87"/>
      <c r="KNI146" s="87"/>
      <c r="KNJ146" s="87"/>
      <c r="KNK146" s="87"/>
      <c r="KNL146" s="87"/>
      <c r="KNM146" s="87"/>
      <c r="KNN146" s="87"/>
      <c r="KNO146" s="87"/>
      <c r="KNP146" s="87"/>
      <c r="KNQ146" s="87"/>
      <c r="KNR146" s="87"/>
      <c r="KNS146" s="87"/>
      <c r="KNT146" s="87"/>
      <c r="KNU146" s="87"/>
      <c r="KNV146" s="87"/>
      <c r="KNW146" s="87"/>
      <c r="KNX146" s="87"/>
      <c r="KNY146" s="87"/>
      <c r="KNZ146" s="87"/>
      <c r="KOA146" s="87"/>
      <c r="KOB146" s="87"/>
      <c r="KOC146" s="87"/>
      <c r="KOD146" s="87"/>
      <c r="KOE146" s="87"/>
      <c r="KOF146" s="87"/>
      <c r="KOG146" s="87"/>
      <c r="KOH146" s="87"/>
      <c r="KOI146" s="87"/>
      <c r="KOJ146" s="87"/>
      <c r="KOK146" s="87"/>
      <c r="KOL146" s="87"/>
      <c r="KOM146" s="87"/>
      <c r="KON146" s="87"/>
      <c r="KOO146" s="87"/>
      <c r="KOP146" s="87"/>
      <c r="KOQ146" s="87"/>
      <c r="KOR146" s="87"/>
      <c r="KOS146" s="87"/>
      <c r="KOT146" s="87"/>
      <c r="KOU146" s="87"/>
      <c r="KOV146" s="87"/>
      <c r="KOW146" s="87"/>
      <c r="KOX146" s="87"/>
      <c r="KOY146" s="87"/>
      <c r="KOZ146" s="87"/>
      <c r="KPA146" s="87"/>
      <c r="KPB146" s="87"/>
      <c r="KPC146" s="87"/>
      <c r="KPD146" s="87"/>
      <c r="KPE146" s="87"/>
      <c r="KPF146" s="87"/>
      <c r="KPG146" s="87"/>
      <c r="KPH146" s="87"/>
      <c r="KPI146" s="87"/>
      <c r="KPJ146" s="87"/>
      <c r="KPK146" s="87"/>
      <c r="KPL146" s="87"/>
      <c r="KPM146" s="87"/>
      <c r="KPN146" s="87"/>
      <c r="KPO146" s="87"/>
      <c r="KPP146" s="87"/>
      <c r="KPQ146" s="87"/>
      <c r="KPR146" s="87"/>
      <c r="KPS146" s="87"/>
      <c r="KPT146" s="87"/>
      <c r="KPU146" s="87"/>
      <c r="KPV146" s="87"/>
      <c r="KPW146" s="87"/>
      <c r="KPX146" s="87"/>
      <c r="KPY146" s="87"/>
      <c r="KPZ146" s="87"/>
      <c r="KQA146" s="87"/>
      <c r="KQB146" s="87"/>
      <c r="KQC146" s="87"/>
      <c r="KQD146" s="87"/>
      <c r="KQE146" s="87"/>
      <c r="KQF146" s="87"/>
      <c r="KQG146" s="87"/>
      <c r="KQH146" s="87"/>
      <c r="KQI146" s="87"/>
      <c r="KQJ146" s="87"/>
      <c r="KQK146" s="87"/>
      <c r="KQL146" s="87"/>
      <c r="KQM146" s="87"/>
      <c r="KQN146" s="87"/>
      <c r="KQO146" s="87"/>
      <c r="KQP146" s="87"/>
      <c r="KQQ146" s="87"/>
      <c r="KQR146" s="87"/>
      <c r="KQS146" s="87"/>
      <c r="KQT146" s="87"/>
      <c r="KQU146" s="87"/>
      <c r="KQV146" s="87"/>
      <c r="KQW146" s="87"/>
      <c r="KQX146" s="87"/>
      <c r="KQY146" s="87"/>
      <c r="KQZ146" s="87"/>
      <c r="KRA146" s="87"/>
      <c r="KRB146" s="87"/>
      <c r="KRC146" s="87"/>
      <c r="KRD146" s="87"/>
      <c r="KRE146" s="87"/>
      <c r="KRF146" s="87"/>
      <c r="KRG146" s="87"/>
      <c r="KRH146" s="87"/>
      <c r="KRI146" s="87"/>
      <c r="KRJ146" s="87"/>
      <c r="KRK146" s="87"/>
      <c r="KRL146" s="87"/>
      <c r="KRM146" s="87"/>
      <c r="KRN146" s="87"/>
      <c r="KRO146" s="87"/>
      <c r="KRP146" s="87"/>
      <c r="KRQ146" s="87"/>
      <c r="KRR146" s="87"/>
      <c r="KRS146" s="87"/>
      <c r="KRT146" s="87"/>
      <c r="KRU146" s="87"/>
      <c r="KRV146" s="87"/>
      <c r="KRW146" s="87"/>
      <c r="KRX146" s="87"/>
      <c r="KRY146" s="87"/>
      <c r="KRZ146" s="87"/>
      <c r="KSA146" s="87"/>
      <c r="KSB146" s="87"/>
      <c r="KSC146" s="87"/>
      <c r="KSD146" s="87"/>
      <c r="KSE146" s="87"/>
      <c r="KSF146" s="87"/>
      <c r="KSG146" s="87"/>
      <c r="KSH146" s="87"/>
      <c r="KSI146" s="87"/>
      <c r="KSJ146" s="87"/>
      <c r="KSK146" s="87"/>
      <c r="KSL146" s="87"/>
      <c r="KSM146" s="87"/>
      <c r="KSN146" s="87"/>
      <c r="KSO146" s="87"/>
      <c r="KSP146" s="87"/>
      <c r="KSQ146" s="87"/>
      <c r="KSR146" s="87"/>
      <c r="KSS146" s="87"/>
      <c r="KST146" s="87"/>
      <c r="KSU146" s="87"/>
      <c r="KSV146" s="87"/>
      <c r="KSW146" s="87"/>
      <c r="KSX146" s="87"/>
      <c r="KSY146" s="87"/>
      <c r="KSZ146" s="87"/>
      <c r="KTA146" s="87"/>
      <c r="KTB146" s="87"/>
      <c r="KTC146" s="87"/>
      <c r="KTD146" s="87"/>
      <c r="KTE146" s="87"/>
      <c r="KTF146" s="87"/>
      <c r="KTG146" s="87"/>
      <c r="KTH146" s="87"/>
      <c r="KTI146" s="87"/>
      <c r="KTJ146" s="87"/>
      <c r="KTK146" s="87"/>
      <c r="KTL146" s="87"/>
      <c r="KTM146" s="87"/>
      <c r="KTN146" s="87"/>
      <c r="KTO146" s="87"/>
      <c r="KTP146" s="87"/>
      <c r="KTQ146" s="87"/>
      <c r="KTR146" s="87"/>
      <c r="KTS146" s="87"/>
      <c r="KTT146" s="87"/>
      <c r="KTU146" s="87"/>
      <c r="KTV146" s="87"/>
      <c r="KTW146" s="87"/>
      <c r="KTX146" s="87"/>
      <c r="KTY146" s="87"/>
      <c r="KTZ146" s="87"/>
      <c r="KUA146" s="87"/>
      <c r="KUB146" s="87"/>
      <c r="KUC146" s="87"/>
      <c r="KUD146" s="87"/>
      <c r="KUE146" s="87"/>
      <c r="KUF146" s="87"/>
      <c r="KUG146" s="87"/>
      <c r="KUH146" s="87"/>
      <c r="KUI146" s="87"/>
      <c r="KUJ146" s="87"/>
      <c r="KUK146" s="87"/>
      <c r="KUL146" s="87"/>
      <c r="KUM146" s="87"/>
      <c r="KUN146" s="87"/>
      <c r="KUO146" s="87"/>
      <c r="KUP146" s="87"/>
      <c r="KUQ146" s="87"/>
      <c r="KUR146" s="87"/>
      <c r="KUS146" s="87"/>
      <c r="KUT146" s="87"/>
      <c r="KUU146" s="87"/>
      <c r="KUV146" s="87"/>
      <c r="KUW146" s="87"/>
      <c r="KUX146" s="87"/>
      <c r="KUY146" s="87"/>
      <c r="KUZ146" s="87"/>
      <c r="KVA146" s="87"/>
      <c r="KVB146" s="87"/>
      <c r="KVC146" s="87"/>
      <c r="KVD146" s="87"/>
      <c r="KVE146" s="87"/>
      <c r="KVF146" s="87"/>
      <c r="KVG146" s="87"/>
      <c r="KVH146" s="87"/>
      <c r="KVI146" s="87"/>
      <c r="KVJ146" s="87"/>
      <c r="KVK146" s="87"/>
      <c r="KVL146" s="87"/>
      <c r="KVM146" s="87"/>
      <c r="KVN146" s="87"/>
      <c r="KVO146" s="87"/>
      <c r="KVP146" s="87"/>
      <c r="KVQ146" s="87"/>
      <c r="KVR146" s="87"/>
      <c r="KVS146" s="87"/>
      <c r="KVT146" s="87"/>
      <c r="KVU146" s="87"/>
      <c r="KVV146" s="87"/>
      <c r="KVW146" s="87"/>
      <c r="KVX146" s="87"/>
      <c r="KVY146" s="87"/>
      <c r="KVZ146" s="87"/>
      <c r="KWA146" s="87"/>
      <c r="KWB146" s="87"/>
      <c r="KWC146" s="87"/>
      <c r="KWD146" s="87"/>
      <c r="KWE146" s="87"/>
      <c r="KWF146" s="87"/>
      <c r="KWG146" s="87"/>
      <c r="KWH146" s="87"/>
      <c r="KWI146" s="87"/>
      <c r="KWJ146" s="87"/>
      <c r="KWK146" s="87"/>
      <c r="KWL146" s="87"/>
      <c r="KWM146" s="87"/>
      <c r="KWN146" s="87"/>
      <c r="KWO146" s="87"/>
      <c r="KWP146" s="87"/>
      <c r="KWQ146" s="87"/>
      <c r="KWR146" s="87"/>
      <c r="KWS146" s="87"/>
      <c r="KWT146" s="87"/>
      <c r="KWU146" s="87"/>
      <c r="KWV146" s="87"/>
      <c r="KWW146" s="87"/>
      <c r="KWX146" s="87"/>
      <c r="KWY146" s="87"/>
      <c r="KWZ146" s="87"/>
      <c r="KXA146" s="87"/>
      <c r="KXB146" s="87"/>
      <c r="KXC146" s="87"/>
      <c r="KXD146" s="87"/>
      <c r="KXE146" s="87"/>
      <c r="KXF146" s="87"/>
      <c r="KXG146" s="87"/>
      <c r="KXH146" s="87"/>
      <c r="KXI146" s="87"/>
      <c r="KXJ146" s="87"/>
      <c r="KXK146" s="87"/>
      <c r="KXL146" s="87"/>
      <c r="KXM146" s="87"/>
      <c r="KXN146" s="87"/>
      <c r="KXO146" s="87"/>
      <c r="KXP146" s="87"/>
      <c r="KXQ146" s="87"/>
      <c r="KXR146" s="87"/>
      <c r="KXS146" s="87"/>
      <c r="KXT146" s="87"/>
      <c r="KXU146" s="87"/>
      <c r="KXV146" s="87"/>
      <c r="KXW146" s="87"/>
      <c r="KXX146" s="87"/>
      <c r="KXY146" s="87"/>
      <c r="KXZ146" s="87"/>
      <c r="KYA146" s="87"/>
      <c r="KYB146" s="87"/>
      <c r="KYC146" s="87"/>
      <c r="KYD146" s="87"/>
      <c r="KYE146" s="87"/>
      <c r="KYF146" s="87"/>
      <c r="KYG146" s="87"/>
      <c r="KYH146" s="87"/>
      <c r="KYI146" s="87"/>
      <c r="KYJ146" s="87"/>
      <c r="KYK146" s="87"/>
      <c r="KYL146" s="87"/>
      <c r="KYM146" s="87"/>
      <c r="KYN146" s="87"/>
      <c r="KYO146" s="87"/>
      <c r="KYP146" s="87"/>
      <c r="KYQ146" s="87"/>
      <c r="KYR146" s="87"/>
      <c r="KYS146" s="87"/>
      <c r="KYT146" s="87"/>
      <c r="KYU146" s="87"/>
      <c r="KYV146" s="87"/>
      <c r="KYW146" s="87"/>
      <c r="KYX146" s="87"/>
      <c r="KYY146" s="87"/>
      <c r="KYZ146" s="87"/>
      <c r="KZA146" s="87"/>
      <c r="KZB146" s="87"/>
      <c r="KZC146" s="87"/>
      <c r="KZD146" s="87"/>
      <c r="KZE146" s="87"/>
      <c r="KZF146" s="87"/>
      <c r="KZG146" s="87"/>
      <c r="KZH146" s="87"/>
      <c r="KZI146" s="87"/>
      <c r="KZJ146" s="87"/>
      <c r="KZK146" s="87"/>
      <c r="KZL146" s="87"/>
      <c r="KZM146" s="87"/>
      <c r="KZN146" s="87"/>
      <c r="KZO146" s="87"/>
      <c r="KZP146" s="87"/>
      <c r="KZQ146" s="87"/>
      <c r="KZR146" s="87"/>
      <c r="KZS146" s="87"/>
      <c r="KZT146" s="87"/>
      <c r="KZU146" s="87"/>
      <c r="KZV146" s="87"/>
      <c r="KZW146" s="87"/>
      <c r="KZX146" s="87"/>
      <c r="KZY146" s="87"/>
      <c r="KZZ146" s="87"/>
      <c r="LAA146" s="87"/>
      <c r="LAB146" s="87"/>
      <c r="LAC146" s="87"/>
      <c r="LAD146" s="87"/>
      <c r="LAE146" s="87"/>
      <c r="LAF146" s="87"/>
      <c r="LAG146" s="87"/>
      <c r="LAH146" s="87"/>
      <c r="LAI146" s="87"/>
      <c r="LAJ146" s="87"/>
      <c r="LAK146" s="87"/>
      <c r="LAL146" s="87"/>
      <c r="LAM146" s="87"/>
      <c r="LAN146" s="87"/>
      <c r="LAO146" s="87"/>
      <c r="LAP146" s="87"/>
      <c r="LAQ146" s="87"/>
      <c r="LAR146" s="87"/>
      <c r="LAS146" s="87"/>
      <c r="LAT146" s="87"/>
      <c r="LAU146" s="87"/>
      <c r="LAV146" s="87"/>
      <c r="LAW146" s="87"/>
      <c r="LAX146" s="87"/>
      <c r="LAY146" s="87"/>
      <c r="LAZ146" s="87"/>
      <c r="LBA146" s="87"/>
      <c r="LBB146" s="87"/>
      <c r="LBC146" s="87"/>
      <c r="LBD146" s="87"/>
      <c r="LBE146" s="87"/>
      <c r="LBF146" s="87"/>
      <c r="LBG146" s="87"/>
      <c r="LBH146" s="87"/>
      <c r="LBI146" s="87"/>
      <c r="LBJ146" s="87"/>
      <c r="LBK146" s="87"/>
      <c r="LBL146" s="87"/>
      <c r="LBM146" s="87"/>
      <c r="LBN146" s="87"/>
      <c r="LBO146" s="87"/>
      <c r="LBP146" s="87"/>
      <c r="LBQ146" s="87"/>
      <c r="LBR146" s="87"/>
      <c r="LBS146" s="87"/>
      <c r="LBT146" s="87"/>
      <c r="LBU146" s="87"/>
      <c r="LBV146" s="87"/>
      <c r="LBW146" s="87"/>
      <c r="LBX146" s="87"/>
      <c r="LBY146" s="87"/>
      <c r="LBZ146" s="87"/>
      <c r="LCA146" s="87"/>
      <c r="LCB146" s="87"/>
      <c r="LCC146" s="87"/>
      <c r="LCD146" s="87"/>
      <c r="LCE146" s="87"/>
      <c r="LCF146" s="87"/>
      <c r="LCG146" s="87"/>
      <c r="LCH146" s="87"/>
      <c r="LCI146" s="87"/>
      <c r="LCJ146" s="87"/>
      <c r="LCK146" s="87"/>
      <c r="LCL146" s="87"/>
      <c r="LCM146" s="87"/>
      <c r="LCN146" s="87"/>
      <c r="LCO146" s="87"/>
      <c r="LCP146" s="87"/>
      <c r="LCQ146" s="87"/>
      <c r="LCR146" s="87"/>
      <c r="LCS146" s="87"/>
      <c r="LCT146" s="87"/>
      <c r="LCU146" s="87"/>
      <c r="LCV146" s="87"/>
      <c r="LCW146" s="87"/>
      <c r="LCX146" s="87"/>
      <c r="LCY146" s="87"/>
      <c r="LCZ146" s="87"/>
      <c r="LDA146" s="87"/>
      <c r="LDB146" s="87"/>
      <c r="LDC146" s="87"/>
      <c r="LDD146" s="87"/>
      <c r="LDE146" s="87"/>
      <c r="LDF146" s="87"/>
      <c r="LDG146" s="87"/>
      <c r="LDH146" s="87"/>
      <c r="LDI146" s="87"/>
      <c r="LDJ146" s="87"/>
      <c r="LDK146" s="87"/>
      <c r="LDL146" s="87"/>
      <c r="LDM146" s="87"/>
      <c r="LDN146" s="87"/>
      <c r="LDO146" s="87"/>
      <c r="LDP146" s="87"/>
      <c r="LDQ146" s="87"/>
      <c r="LDR146" s="87"/>
      <c r="LDS146" s="87"/>
      <c r="LDT146" s="87"/>
      <c r="LDU146" s="87"/>
      <c r="LDV146" s="87"/>
      <c r="LDW146" s="87"/>
      <c r="LDX146" s="87"/>
      <c r="LDY146" s="87"/>
      <c r="LDZ146" s="87"/>
      <c r="LEA146" s="87"/>
      <c r="LEB146" s="87"/>
      <c r="LEC146" s="87"/>
      <c r="LED146" s="87"/>
      <c r="LEE146" s="87"/>
      <c r="LEF146" s="87"/>
      <c r="LEG146" s="87"/>
      <c r="LEH146" s="87"/>
      <c r="LEI146" s="87"/>
      <c r="LEJ146" s="87"/>
      <c r="LEK146" s="87"/>
      <c r="LEL146" s="87"/>
      <c r="LEM146" s="87"/>
      <c r="LEN146" s="87"/>
      <c r="LEO146" s="87"/>
      <c r="LEP146" s="87"/>
      <c r="LEQ146" s="87"/>
      <c r="LER146" s="87"/>
      <c r="LES146" s="87"/>
      <c r="LET146" s="87"/>
      <c r="LEU146" s="87"/>
      <c r="LEV146" s="87"/>
      <c r="LEW146" s="87"/>
      <c r="LEX146" s="87"/>
      <c r="LEY146" s="87"/>
      <c r="LEZ146" s="87"/>
      <c r="LFA146" s="87"/>
      <c r="LFB146" s="87"/>
      <c r="LFC146" s="87"/>
      <c r="LFD146" s="87"/>
      <c r="LFE146" s="87"/>
      <c r="LFF146" s="87"/>
      <c r="LFG146" s="87"/>
      <c r="LFH146" s="87"/>
      <c r="LFI146" s="87"/>
      <c r="LFJ146" s="87"/>
      <c r="LFK146" s="87"/>
      <c r="LFL146" s="87"/>
      <c r="LFM146" s="87"/>
      <c r="LFN146" s="87"/>
      <c r="LFO146" s="87"/>
      <c r="LFP146" s="87"/>
      <c r="LFQ146" s="87"/>
      <c r="LFR146" s="87"/>
      <c r="LFS146" s="87"/>
      <c r="LFT146" s="87"/>
      <c r="LFU146" s="87"/>
      <c r="LFV146" s="87"/>
      <c r="LFW146" s="87"/>
      <c r="LFX146" s="87"/>
      <c r="LFY146" s="87"/>
      <c r="LFZ146" s="87"/>
      <c r="LGA146" s="87"/>
      <c r="LGB146" s="87"/>
      <c r="LGC146" s="87"/>
      <c r="LGD146" s="87"/>
      <c r="LGE146" s="87"/>
      <c r="LGF146" s="87"/>
      <c r="LGG146" s="87"/>
      <c r="LGH146" s="87"/>
      <c r="LGI146" s="87"/>
      <c r="LGJ146" s="87"/>
      <c r="LGK146" s="87"/>
      <c r="LGL146" s="87"/>
      <c r="LGM146" s="87"/>
      <c r="LGN146" s="87"/>
      <c r="LGO146" s="87"/>
      <c r="LGP146" s="87"/>
      <c r="LGQ146" s="87"/>
      <c r="LGR146" s="87"/>
      <c r="LGS146" s="87"/>
      <c r="LGT146" s="87"/>
      <c r="LGU146" s="87"/>
      <c r="LGV146" s="87"/>
      <c r="LGW146" s="87"/>
      <c r="LGX146" s="87"/>
      <c r="LGY146" s="87"/>
      <c r="LGZ146" s="87"/>
      <c r="LHA146" s="87"/>
      <c r="LHB146" s="87"/>
      <c r="LHC146" s="87"/>
      <c r="LHD146" s="87"/>
      <c r="LHE146" s="87"/>
      <c r="LHF146" s="87"/>
      <c r="LHG146" s="87"/>
      <c r="LHH146" s="87"/>
      <c r="LHI146" s="87"/>
      <c r="LHJ146" s="87"/>
      <c r="LHK146" s="87"/>
      <c r="LHL146" s="87"/>
      <c r="LHM146" s="87"/>
      <c r="LHN146" s="87"/>
      <c r="LHO146" s="87"/>
      <c r="LHP146" s="87"/>
      <c r="LHQ146" s="87"/>
      <c r="LHR146" s="87"/>
      <c r="LHS146" s="87"/>
      <c r="LHT146" s="87"/>
      <c r="LHU146" s="87"/>
      <c r="LHV146" s="87"/>
      <c r="LHW146" s="87"/>
      <c r="LHX146" s="87"/>
      <c r="LHY146" s="87"/>
      <c r="LHZ146" s="87"/>
      <c r="LIA146" s="87"/>
      <c r="LIB146" s="87"/>
      <c r="LIC146" s="87"/>
      <c r="LID146" s="87"/>
      <c r="LIE146" s="87"/>
      <c r="LIF146" s="87"/>
      <c r="LIG146" s="87"/>
      <c r="LIH146" s="87"/>
      <c r="LII146" s="87"/>
      <c r="LIJ146" s="87"/>
      <c r="LIK146" s="87"/>
      <c r="LIL146" s="87"/>
      <c r="LIM146" s="87"/>
      <c r="LIN146" s="87"/>
      <c r="LIO146" s="87"/>
      <c r="LIP146" s="87"/>
      <c r="LIQ146" s="87"/>
      <c r="LIR146" s="87"/>
      <c r="LIS146" s="87"/>
      <c r="LIT146" s="87"/>
      <c r="LIU146" s="87"/>
      <c r="LIV146" s="87"/>
      <c r="LIW146" s="87"/>
      <c r="LIX146" s="87"/>
      <c r="LIY146" s="87"/>
      <c r="LIZ146" s="87"/>
      <c r="LJA146" s="87"/>
      <c r="LJB146" s="87"/>
      <c r="LJC146" s="87"/>
      <c r="LJD146" s="87"/>
      <c r="LJE146" s="87"/>
      <c r="LJF146" s="87"/>
      <c r="LJG146" s="87"/>
      <c r="LJH146" s="87"/>
      <c r="LJI146" s="87"/>
      <c r="LJJ146" s="87"/>
      <c r="LJK146" s="87"/>
      <c r="LJL146" s="87"/>
      <c r="LJM146" s="87"/>
      <c r="LJN146" s="87"/>
      <c r="LJO146" s="87"/>
      <c r="LJP146" s="87"/>
      <c r="LJQ146" s="87"/>
      <c r="LJR146" s="87"/>
      <c r="LJS146" s="87"/>
      <c r="LJT146" s="87"/>
      <c r="LJU146" s="87"/>
      <c r="LJV146" s="87"/>
      <c r="LJW146" s="87"/>
      <c r="LJX146" s="87"/>
      <c r="LJY146" s="87"/>
      <c r="LJZ146" s="87"/>
      <c r="LKA146" s="87"/>
      <c r="LKB146" s="87"/>
      <c r="LKC146" s="87"/>
      <c r="LKD146" s="87"/>
      <c r="LKE146" s="87"/>
      <c r="LKF146" s="87"/>
      <c r="LKG146" s="87"/>
      <c r="LKH146" s="87"/>
      <c r="LKI146" s="87"/>
      <c r="LKJ146" s="87"/>
      <c r="LKK146" s="87"/>
      <c r="LKL146" s="87"/>
      <c r="LKM146" s="87"/>
      <c r="LKN146" s="87"/>
      <c r="LKO146" s="87"/>
      <c r="LKP146" s="87"/>
      <c r="LKQ146" s="87"/>
      <c r="LKR146" s="87"/>
      <c r="LKS146" s="87"/>
      <c r="LKT146" s="87"/>
      <c r="LKU146" s="87"/>
      <c r="LKV146" s="87"/>
      <c r="LKW146" s="87"/>
      <c r="LKX146" s="87"/>
      <c r="LKY146" s="87"/>
      <c r="LKZ146" s="87"/>
      <c r="LLA146" s="87"/>
      <c r="LLB146" s="87"/>
      <c r="LLC146" s="87"/>
      <c r="LLD146" s="87"/>
      <c r="LLE146" s="87"/>
      <c r="LLF146" s="87"/>
      <c r="LLG146" s="87"/>
      <c r="LLH146" s="87"/>
      <c r="LLI146" s="87"/>
      <c r="LLJ146" s="87"/>
      <c r="LLK146" s="87"/>
      <c r="LLL146" s="87"/>
      <c r="LLM146" s="87"/>
      <c r="LLN146" s="87"/>
      <c r="LLO146" s="87"/>
      <c r="LLP146" s="87"/>
      <c r="LLQ146" s="87"/>
      <c r="LLR146" s="87"/>
      <c r="LLS146" s="87"/>
      <c r="LLT146" s="87"/>
      <c r="LLU146" s="87"/>
      <c r="LLV146" s="87"/>
      <c r="LLW146" s="87"/>
      <c r="LLX146" s="87"/>
      <c r="LLY146" s="87"/>
      <c r="LLZ146" s="87"/>
      <c r="LMA146" s="87"/>
      <c r="LMB146" s="87"/>
      <c r="LMC146" s="87"/>
      <c r="LMD146" s="87"/>
      <c r="LME146" s="87"/>
      <c r="LMF146" s="87"/>
      <c r="LMG146" s="87"/>
      <c r="LMH146" s="87"/>
      <c r="LMI146" s="87"/>
      <c r="LMJ146" s="87"/>
      <c r="LMK146" s="87"/>
      <c r="LML146" s="87"/>
      <c r="LMM146" s="87"/>
      <c r="LMN146" s="87"/>
      <c r="LMO146" s="87"/>
      <c r="LMP146" s="87"/>
      <c r="LMQ146" s="87"/>
      <c r="LMR146" s="87"/>
      <c r="LMS146" s="87"/>
      <c r="LMT146" s="87"/>
      <c r="LMU146" s="87"/>
      <c r="LMV146" s="87"/>
      <c r="LMW146" s="87"/>
      <c r="LMX146" s="87"/>
      <c r="LMY146" s="87"/>
      <c r="LMZ146" s="87"/>
      <c r="LNA146" s="87"/>
      <c r="LNB146" s="87"/>
      <c r="LNC146" s="87"/>
      <c r="LND146" s="87"/>
      <c r="LNE146" s="87"/>
      <c r="LNF146" s="87"/>
      <c r="LNG146" s="87"/>
      <c r="LNH146" s="87"/>
      <c r="LNI146" s="87"/>
      <c r="LNJ146" s="87"/>
      <c r="LNK146" s="87"/>
      <c r="LNL146" s="87"/>
      <c r="LNM146" s="87"/>
      <c r="LNN146" s="87"/>
      <c r="LNO146" s="87"/>
      <c r="LNP146" s="87"/>
      <c r="LNQ146" s="87"/>
      <c r="LNR146" s="87"/>
      <c r="LNS146" s="87"/>
      <c r="LNT146" s="87"/>
      <c r="LNU146" s="87"/>
      <c r="LNV146" s="87"/>
      <c r="LNW146" s="87"/>
      <c r="LNX146" s="87"/>
      <c r="LNY146" s="87"/>
      <c r="LNZ146" s="87"/>
      <c r="LOA146" s="87"/>
      <c r="LOB146" s="87"/>
      <c r="LOC146" s="87"/>
      <c r="LOD146" s="87"/>
      <c r="LOE146" s="87"/>
      <c r="LOF146" s="87"/>
      <c r="LOG146" s="87"/>
      <c r="LOH146" s="87"/>
      <c r="LOI146" s="87"/>
      <c r="LOJ146" s="87"/>
      <c r="LOK146" s="87"/>
      <c r="LOL146" s="87"/>
      <c r="LOM146" s="87"/>
      <c r="LON146" s="87"/>
      <c r="LOO146" s="87"/>
      <c r="LOP146" s="87"/>
      <c r="LOQ146" s="87"/>
      <c r="LOR146" s="87"/>
      <c r="LOS146" s="87"/>
      <c r="LOT146" s="87"/>
      <c r="LOU146" s="87"/>
      <c r="LOV146" s="87"/>
      <c r="LOW146" s="87"/>
      <c r="LOX146" s="87"/>
      <c r="LOY146" s="87"/>
      <c r="LOZ146" s="87"/>
      <c r="LPA146" s="87"/>
      <c r="LPB146" s="87"/>
      <c r="LPC146" s="87"/>
      <c r="LPD146" s="87"/>
      <c r="LPE146" s="87"/>
      <c r="LPF146" s="87"/>
      <c r="LPG146" s="87"/>
      <c r="LPH146" s="87"/>
      <c r="LPI146" s="87"/>
      <c r="LPJ146" s="87"/>
      <c r="LPK146" s="87"/>
      <c r="LPL146" s="87"/>
      <c r="LPM146" s="87"/>
      <c r="LPN146" s="87"/>
      <c r="LPO146" s="87"/>
      <c r="LPP146" s="87"/>
      <c r="LPQ146" s="87"/>
      <c r="LPR146" s="87"/>
      <c r="LPS146" s="87"/>
      <c r="LPT146" s="87"/>
      <c r="LPU146" s="87"/>
      <c r="LPV146" s="87"/>
      <c r="LPW146" s="87"/>
      <c r="LPX146" s="87"/>
      <c r="LPY146" s="87"/>
      <c r="LPZ146" s="87"/>
      <c r="LQA146" s="87"/>
      <c r="LQB146" s="87"/>
      <c r="LQC146" s="87"/>
      <c r="LQD146" s="87"/>
      <c r="LQE146" s="87"/>
      <c r="LQF146" s="87"/>
      <c r="LQG146" s="87"/>
      <c r="LQH146" s="87"/>
      <c r="LQI146" s="87"/>
      <c r="LQJ146" s="87"/>
      <c r="LQK146" s="87"/>
      <c r="LQL146" s="87"/>
      <c r="LQM146" s="87"/>
      <c r="LQN146" s="87"/>
      <c r="LQO146" s="87"/>
      <c r="LQP146" s="87"/>
      <c r="LQQ146" s="87"/>
      <c r="LQR146" s="87"/>
      <c r="LQS146" s="87"/>
      <c r="LQT146" s="87"/>
      <c r="LQU146" s="87"/>
      <c r="LQV146" s="87"/>
      <c r="LQW146" s="87"/>
      <c r="LQX146" s="87"/>
      <c r="LQY146" s="87"/>
      <c r="LQZ146" s="87"/>
      <c r="LRA146" s="87"/>
      <c r="LRB146" s="87"/>
      <c r="LRC146" s="87"/>
      <c r="LRD146" s="87"/>
      <c r="LRE146" s="87"/>
      <c r="LRF146" s="87"/>
      <c r="LRG146" s="87"/>
      <c r="LRH146" s="87"/>
      <c r="LRI146" s="87"/>
      <c r="LRJ146" s="87"/>
      <c r="LRK146" s="87"/>
      <c r="LRL146" s="87"/>
      <c r="LRM146" s="87"/>
      <c r="LRN146" s="87"/>
      <c r="LRO146" s="87"/>
      <c r="LRP146" s="87"/>
      <c r="LRQ146" s="87"/>
      <c r="LRR146" s="87"/>
      <c r="LRS146" s="87"/>
      <c r="LRT146" s="87"/>
      <c r="LRU146" s="87"/>
      <c r="LRV146" s="87"/>
      <c r="LRW146" s="87"/>
      <c r="LRX146" s="87"/>
      <c r="LRY146" s="87"/>
      <c r="LRZ146" s="87"/>
      <c r="LSA146" s="87"/>
      <c r="LSB146" s="87"/>
      <c r="LSC146" s="87"/>
      <c r="LSD146" s="87"/>
      <c r="LSE146" s="87"/>
      <c r="LSF146" s="87"/>
      <c r="LSG146" s="87"/>
      <c r="LSH146" s="87"/>
      <c r="LSI146" s="87"/>
      <c r="LSJ146" s="87"/>
      <c r="LSK146" s="87"/>
      <c r="LSL146" s="87"/>
      <c r="LSM146" s="87"/>
      <c r="LSN146" s="87"/>
      <c r="LSO146" s="87"/>
      <c r="LSP146" s="87"/>
      <c r="LSQ146" s="87"/>
      <c r="LSR146" s="87"/>
      <c r="LSS146" s="87"/>
      <c r="LST146" s="87"/>
      <c r="LSU146" s="87"/>
      <c r="LSV146" s="87"/>
      <c r="LSW146" s="87"/>
      <c r="LSX146" s="87"/>
      <c r="LSY146" s="87"/>
      <c r="LSZ146" s="87"/>
      <c r="LTA146" s="87"/>
      <c r="LTB146" s="87"/>
      <c r="LTC146" s="87"/>
      <c r="LTD146" s="87"/>
      <c r="LTE146" s="87"/>
      <c r="LTF146" s="87"/>
      <c r="LTG146" s="87"/>
      <c r="LTH146" s="87"/>
      <c r="LTI146" s="87"/>
      <c r="LTJ146" s="87"/>
      <c r="LTK146" s="87"/>
      <c r="LTL146" s="87"/>
      <c r="LTM146" s="87"/>
      <c r="LTN146" s="87"/>
      <c r="LTO146" s="87"/>
      <c r="LTP146" s="87"/>
      <c r="LTQ146" s="87"/>
      <c r="LTR146" s="87"/>
      <c r="LTS146" s="87"/>
      <c r="LTT146" s="87"/>
      <c r="LTU146" s="87"/>
      <c r="LTV146" s="87"/>
      <c r="LTW146" s="87"/>
      <c r="LTX146" s="87"/>
      <c r="LTY146" s="87"/>
      <c r="LTZ146" s="87"/>
      <c r="LUA146" s="87"/>
      <c r="LUB146" s="87"/>
      <c r="LUC146" s="87"/>
      <c r="LUD146" s="87"/>
      <c r="LUE146" s="87"/>
      <c r="LUF146" s="87"/>
      <c r="LUG146" s="87"/>
      <c r="LUH146" s="87"/>
      <c r="LUI146" s="87"/>
      <c r="LUJ146" s="87"/>
      <c r="LUK146" s="87"/>
      <c r="LUL146" s="87"/>
      <c r="LUM146" s="87"/>
      <c r="LUN146" s="87"/>
      <c r="LUO146" s="87"/>
      <c r="LUP146" s="87"/>
      <c r="LUQ146" s="87"/>
      <c r="LUR146" s="87"/>
      <c r="LUS146" s="87"/>
      <c r="LUT146" s="87"/>
      <c r="LUU146" s="87"/>
      <c r="LUV146" s="87"/>
      <c r="LUW146" s="87"/>
      <c r="LUX146" s="87"/>
      <c r="LUY146" s="87"/>
      <c r="LUZ146" s="87"/>
      <c r="LVA146" s="87"/>
      <c r="LVB146" s="87"/>
      <c r="LVC146" s="87"/>
      <c r="LVD146" s="87"/>
      <c r="LVE146" s="87"/>
      <c r="LVF146" s="87"/>
      <c r="LVG146" s="87"/>
      <c r="LVH146" s="87"/>
      <c r="LVI146" s="87"/>
      <c r="LVJ146" s="87"/>
      <c r="LVK146" s="87"/>
      <c r="LVL146" s="87"/>
      <c r="LVM146" s="87"/>
      <c r="LVN146" s="87"/>
      <c r="LVO146" s="87"/>
      <c r="LVP146" s="87"/>
      <c r="LVQ146" s="87"/>
      <c r="LVR146" s="87"/>
      <c r="LVS146" s="87"/>
      <c r="LVT146" s="87"/>
      <c r="LVU146" s="87"/>
      <c r="LVV146" s="87"/>
      <c r="LVW146" s="87"/>
      <c r="LVX146" s="87"/>
      <c r="LVY146" s="87"/>
      <c r="LVZ146" s="87"/>
      <c r="LWA146" s="87"/>
      <c r="LWB146" s="87"/>
      <c r="LWC146" s="87"/>
      <c r="LWD146" s="87"/>
      <c r="LWE146" s="87"/>
      <c r="LWF146" s="87"/>
      <c r="LWG146" s="87"/>
      <c r="LWH146" s="87"/>
      <c r="LWI146" s="87"/>
      <c r="LWJ146" s="87"/>
      <c r="LWK146" s="87"/>
      <c r="LWL146" s="87"/>
      <c r="LWM146" s="87"/>
      <c r="LWN146" s="87"/>
      <c r="LWO146" s="87"/>
      <c r="LWP146" s="87"/>
      <c r="LWQ146" s="87"/>
      <c r="LWR146" s="87"/>
      <c r="LWS146" s="87"/>
      <c r="LWT146" s="87"/>
      <c r="LWU146" s="87"/>
      <c r="LWV146" s="87"/>
      <c r="LWW146" s="87"/>
      <c r="LWX146" s="87"/>
      <c r="LWY146" s="87"/>
      <c r="LWZ146" s="87"/>
      <c r="LXA146" s="87"/>
      <c r="LXB146" s="87"/>
      <c r="LXC146" s="87"/>
      <c r="LXD146" s="87"/>
      <c r="LXE146" s="87"/>
      <c r="LXF146" s="87"/>
      <c r="LXG146" s="87"/>
      <c r="LXH146" s="87"/>
      <c r="LXI146" s="87"/>
      <c r="LXJ146" s="87"/>
      <c r="LXK146" s="87"/>
      <c r="LXL146" s="87"/>
      <c r="LXM146" s="87"/>
      <c r="LXN146" s="87"/>
      <c r="LXO146" s="87"/>
      <c r="LXP146" s="87"/>
      <c r="LXQ146" s="87"/>
      <c r="LXR146" s="87"/>
      <c r="LXS146" s="87"/>
      <c r="LXT146" s="87"/>
      <c r="LXU146" s="87"/>
      <c r="LXV146" s="87"/>
      <c r="LXW146" s="87"/>
      <c r="LXX146" s="87"/>
      <c r="LXY146" s="87"/>
      <c r="LXZ146" s="87"/>
      <c r="LYA146" s="87"/>
      <c r="LYB146" s="87"/>
      <c r="LYC146" s="87"/>
      <c r="LYD146" s="87"/>
      <c r="LYE146" s="87"/>
      <c r="LYF146" s="87"/>
      <c r="LYG146" s="87"/>
      <c r="LYH146" s="87"/>
      <c r="LYI146" s="87"/>
      <c r="LYJ146" s="87"/>
      <c r="LYK146" s="87"/>
      <c r="LYL146" s="87"/>
      <c r="LYM146" s="87"/>
      <c r="LYN146" s="87"/>
      <c r="LYO146" s="87"/>
      <c r="LYP146" s="87"/>
      <c r="LYQ146" s="87"/>
      <c r="LYR146" s="87"/>
      <c r="LYS146" s="87"/>
      <c r="LYT146" s="87"/>
      <c r="LYU146" s="87"/>
      <c r="LYV146" s="87"/>
      <c r="LYW146" s="87"/>
      <c r="LYX146" s="87"/>
      <c r="LYY146" s="87"/>
      <c r="LYZ146" s="87"/>
      <c r="LZA146" s="87"/>
      <c r="LZB146" s="87"/>
      <c r="LZC146" s="87"/>
      <c r="LZD146" s="87"/>
      <c r="LZE146" s="87"/>
      <c r="LZF146" s="87"/>
      <c r="LZG146" s="87"/>
      <c r="LZH146" s="87"/>
      <c r="LZI146" s="87"/>
      <c r="LZJ146" s="87"/>
      <c r="LZK146" s="87"/>
      <c r="LZL146" s="87"/>
      <c r="LZM146" s="87"/>
      <c r="LZN146" s="87"/>
      <c r="LZO146" s="87"/>
      <c r="LZP146" s="87"/>
      <c r="LZQ146" s="87"/>
      <c r="LZR146" s="87"/>
      <c r="LZS146" s="87"/>
      <c r="LZT146" s="87"/>
      <c r="LZU146" s="87"/>
      <c r="LZV146" s="87"/>
      <c r="LZW146" s="87"/>
      <c r="LZX146" s="87"/>
      <c r="LZY146" s="87"/>
      <c r="LZZ146" s="87"/>
      <c r="MAA146" s="87"/>
      <c r="MAB146" s="87"/>
      <c r="MAC146" s="87"/>
      <c r="MAD146" s="87"/>
      <c r="MAE146" s="87"/>
      <c r="MAF146" s="87"/>
      <c r="MAG146" s="87"/>
      <c r="MAH146" s="87"/>
      <c r="MAI146" s="87"/>
      <c r="MAJ146" s="87"/>
      <c r="MAK146" s="87"/>
      <c r="MAL146" s="87"/>
      <c r="MAM146" s="87"/>
      <c r="MAN146" s="87"/>
      <c r="MAO146" s="87"/>
      <c r="MAP146" s="87"/>
      <c r="MAQ146" s="87"/>
      <c r="MAR146" s="87"/>
      <c r="MAS146" s="87"/>
      <c r="MAT146" s="87"/>
      <c r="MAU146" s="87"/>
      <c r="MAV146" s="87"/>
      <c r="MAW146" s="87"/>
      <c r="MAX146" s="87"/>
      <c r="MAY146" s="87"/>
      <c r="MAZ146" s="87"/>
      <c r="MBA146" s="87"/>
      <c r="MBB146" s="87"/>
      <c r="MBC146" s="87"/>
      <c r="MBD146" s="87"/>
      <c r="MBE146" s="87"/>
      <c r="MBF146" s="87"/>
      <c r="MBG146" s="87"/>
      <c r="MBH146" s="87"/>
      <c r="MBI146" s="87"/>
      <c r="MBJ146" s="87"/>
      <c r="MBK146" s="87"/>
      <c r="MBL146" s="87"/>
      <c r="MBM146" s="87"/>
      <c r="MBN146" s="87"/>
      <c r="MBO146" s="87"/>
      <c r="MBP146" s="87"/>
      <c r="MBQ146" s="87"/>
      <c r="MBR146" s="87"/>
      <c r="MBS146" s="87"/>
      <c r="MBT146" s="87"/>
      <c r="MBU146" s="87"/>
      <c r="MBV146" s="87"/>
      <c r="MBW146" s="87"/>
      <c r="MBX146" s="87"/>
      <c r="MBY146" s="87"/>
      <c r="MBZ146" s="87"/>
      <c r="MCA146" s="87"/>
      <c r="MCB146" s="87"/>
      <c r="MCC146" s="87"/>
      <c r="MCD146" s="87"/>
      <c r="MCE146" s="87"/>
      <c r="MCF146" s="87"/>
      <c r="MCG146" s="87"/>
      <c r="MCH146" s="87"/>
      <c r="MCI146" s="87"/>
      <c r="MCJ146" s="87"/>
      <c r="MCK146" s="87"/>
      <c r="MCL146" s="87"/>
      <c r="MCM146" s="87"/>
      <c r="MCN146" s="87"/>
      <c r="MCO146" s="87"/>
      <c r="MCP146" s="87"/>
      <c r="MCQ146" s="87"/>
      <c r="MCR146" s="87"/>
      <c r="MCS146" s="87"/>
      <c r="MCT146" s="87"/>
      <c r="MCU146" s="87"/>
      <c r="MCV146" s="87"/>
      <c r="MCW146" s="87"/>
      <c r="MCX146" s="87"/>
      <c r="MCY146" s="87"/>
      <c r="MCZ146" s="87"/>
      <c r="MDA146" s="87"/>
      <c r="MDB146" s="87"/>
      <c r="MDC146" s="87"/>
      <c r="MDD146" s="87"/>
      <c r="MDE146" s="87"/>
      <c r="MDF146" s="87"/>
      <c r="MDG146" s="87"/>
      <c r="MDH146" s="87"/>
      <c r="MDI146" s="87"/>
      <c r="MDJ146" s="87"/>
      <c r="MDK146" s="87"/>
      <c r="MDL146" s="87"/>
      <c r="MDM146" s="87"/>
      <c r="MDN146" s="87"/>
      <c r="MDO146" s="87"/>
      <c r="MDP146" s="87"/>
      <c r="MDQ146" s="87"/>
      <c r="MDR146" s="87"/>
      <c r="MDS146" s="87"/>
      <c r="MDT146" s="87"/>
      <c r="MDU146" s="87"/>
      <c r="MDV146" s="87"/>
      <c r="MDW146" s="87"/>
      <c r="MDX146" s="87"/>
      <c r="MDY146" s="87"/>
      <c r="MDZ146" s="87"/>
      <c r="MEA146" s="87"/>
      <c r="MEB146" s="87"/>
      <c r="MEC146" s="87"/>
      <c r="MED146" s="87"/>
      <c r="MEE146" s="87"/>
      <c r="MEF146" s="87"/>
      <c r="MEG146" s="87"/>
      <c r="MEH146" s="87"/>
      <c r="MEI146" s="87"/>
      <c r="MEJ146" s="87"/>
      <c r="MEK146" s="87"/>
      <c r="MEL146" s="87"/>
      <c r="MEM146" s="87"/>
      <c r="MEN146" s="87"/>
      <c r="MEO146" s="87"/>
      <c r="MEP146" s="87"/>
      <c r="MEQ146" s="87"/>
      <c r="MER146" s="87"/>
      <c r="MES146" s="87"/>
      <c r="MET146" s="87"/>
      <c r="MEU146" s="87"/>
      <c r="MEV146" s="87"/>
      <c r="MEW146" s="87"/>
      <c r="MEX146" s="87"/>
      <c r="MEY146" s="87"/>
      <c r="MEZ146" s="87"/>
      <c r="MFA146" s="87"/>
      <c r="MFB146" s="87"/>
      <c r="MFC146" s="87"/>
      <c r="MFD146" s="87"/>
      <c r="MFE146" s="87"/>
      <c r="MFF146" s="87"/>
      <c r="MFG146" s="87"/>
      <c r="MFH146" s="87"/>
      <c r="MFI146" s="87"/>
      <c r="MFJ146" s="87"/>
      <c r="MFK146" s="87"/>
      <c r="MFL146" s="87"/>
      <c r="MFM146" s="87"/>
      <c r="MFN146" s="87"/>
      <c r="MFO146" s="87"/>
      <c r="MFP146" s="87"/>
      <c r="MFQ146" s="87"/>
      <c r="MFR146" s="87"/>
      <c r="MFS146" s="87"/>
      <c r="MFT146" s="87"/>
      <c r="MFU146" s="87"/>
      <c r="MFV146" s="87"/>
      <c r="MFW146" s="87"/>
      <c r="MFX146" s="87"/>
      <c r="MFY146" s="87"/>
      <c r="MFZ146" s="87"/>
      <c r="MGA146" s="87"/>
      <c r="MGB146" s="87"/>
      <c r="MGC146" s="87"/>
      <c r="MGD146" s="87"/>
      <c r="MGE146" s="87"/>
      <c r="MGF146" s="87"/>
      <c r="MGG146" s="87"/>
      <c r="MGH146" s="87"/>
      <c r="MGI146" s="87"/>
      <c r="MGJ146" s="87"/>
      <c r="MGK146" s="87"/>
      <c r="MGL146" s="87"/>
      <c r="MGM146" s="87"/>
      <c r="MGN146" s="87"/>
      <c r="MGO146" s="87"/>
      <c r="MGP146" s="87"/>
      <c r="MGQ146" s="87"/>
      <c r="MGR146" s="87"/>
      <c r="MGS146" s="87"/>
      <c r="MGT146" s="87"/>
      <c r="MGU146" s="87"/>
      <c r="MGV146" s="87"/>
      <c r="MGW146" s="87"/>
      <c r="MGX146" s="87"/>
      <c r="MGY146" s="87"/>
      <c r="MGZ146" s="87"/>
      <c r="MHA146" s="87"/>
      <c r="MHB146" s="87"/>
      <c r="MHC146" s="87"/>
      <c r="MHD146" s="87"/>
      <c r="MHE146" s="87"/>
      <c r="MHF146" s="87"/>
      <c r="MHG146" s="87"/>
      <c r="MHH146" s="87"/>
      <c r="MHI146" s="87"/>
      <c r="MHJ146" s="87"/>
      <c r="MHK146" s="87"/>
      <c r="MHL146" s="87"/>
      <c r="MHM146" s="87"/>
      <c r="MHN146" s="87"/>
      <c r="MHO146" s="87"/>
      <c r="MHP146" s="87"/>
      <c r="MHQ146" s="87"/>
      <c r="MHR146" s="87"/>
      <c r="MHS146" s="87"/>
      <c r="MHT146" s="87"/>
      <c r="MHU146" s="87"/>
      <c r="MHV146" s="87"/>
      <c r="MHW146" s="87"/>
      <c r="MHX146" s="87"/>
      <c r="MHY146" s="87"/>
      <c r="MHZ146" s="87"/>
      <c r="MIA146" s="87"/>
      <c r="MIB146" s="87"/>
      <c r="MIC146" s="87"/>
      <c r="MID146" s="87"/>
      <c r="MIE146" s="87"/>
      <c r="MIF146" s="87"/>
      <c r="MIG146" s="87"/>
      <c r="MIH146" s="87"/>
      <c r="MII146" s="87"/>
      <c r="MIJ146" s="87"/>
      <c r="MIK146" s="87"/>
      <c r="MIL146" s="87"/>
      <c r="MIM146" s="87"/>
      <c r="MIN146" s="87"/>
      <c r="MIO146" s="87"/>
      <c r="MIP146" s="87"/>
      <c r="MIQ146" s="87"/>
      <c r="MIR146" s="87"/>
      <c r="MIS146" s="87"/>
      <c r="MIT146" s="87"/>
      <c r="MIU146" s="87"/>
      <c r="MIV146" s="87"/>
      <c r="MIW146" s="87"/>
      <c r="MIX146" s="87"/>
      <c r="MIY146" s="87"/>
      <c r="MIZ146" s="87"/>
      <c r="MJA146" s="87"/>
      <c r="MJB146" s="87"/>
      <c r="MJC146" s="87"/>
      <c r="MJD146" s="87"/>
      <c r="MJE146" s="87"/>
      <c r="MJF146" s="87"/>
      <c r="MJG146" s="87"/>
      <c r="MJH146" s="87"/>
      <c r="MJI146" s="87"/>
      <c r="MJJ146" s="87"/>
      <c r="MJK146" s="87"/>
      <c r="MJL146" s="87"/>
      <c r="MJM146" s="87"/>
      <c r="MJN146" s="87"/>
      <c r="MJO146" s="87"/>
      <c r="MJP146" s="87"/>
      <c r="MJQ146" s="87"/>
      <c r="MJR146" s="87"/>
      <c r="MJS146" s="87"/>
      <c r="MJT146" s="87"/>
      <c r="MJU146" s="87"/>
      <c r="MJV146" s="87"/>
      <c r="MJW146" s="87"/>
      <c r="MJX146" s="87"/>
      <c r="MJY146" s="87"/>
      <c r="MJZ146" s="87"/>
      <c r="MKA146" s="87"/>
      <c r="MKB146" s="87"/>
      <c r="MKC146" s="87"/>
      <c r="MKD146" s="87"/>
      <c r="MKE146" s="87"/>
      <c r="MKF146" s="87"/>
      <c r="MKG146" s="87"/>
      <c r="MKH146" s="87"/>
      <c r="MKI146" s="87"/>
      <c r="MKJ146" s="87"/>
      <c r="MKK146" s="87"/>
      <c r="MKL146" s="87"/>
      <c r="MKM146" s="87"/>
      <c r="MKN146" s="87"/>
      <c r="MKO146" s="87"/>
      <c r="MKP146" s="87"/>
      <c r="MKQ146" s="87"/>
      <c r="MKR146" s="87"/>
      <c r="MKS146" s="87"/>
      <c r="MKT146" s="87"/>
      <c r="MKU146" s="87"/>
      <c r="MKV146" s="87"/>
      <c r="MKW146" s="87"/>
      <c r="MKX146" s="87"/>
      <c r="MKY146" s="87"/>
      <c r="MKZ146" s="87"/>
      <c r="MLA146" s="87"/>
      <c r="MLB146" s="87"/>
      <c r="MLC146" s="87"/>
      <c r="MLD146" s="87"/>
      <c r="MLE146" s="87"/>
      <c r="MLF146" s="87"/>
      <c r="MLG146" s="87"/>
      <c r="MLH146" s="87"/>
      <c r="MLI146" s="87"/>
      <c r="MLJ146" s="87"/>
      <c r="MLK146" s="87"/>
      <c r="MLL146" s="87"/>
      <c r="MLM146" s="87"/>
      <c r="MLN146" s="87"/>
      <c r="MLO146" s="87"/>
      <c r="MLP146" s="87"/>
      <c r="MLQ146" s="87"/>
      <c r="MLR146" s="87"/>
      <c r="MLS146" s="87"/>
      <c r="MLT146" s="87"/>
      <c r="MLU146" s="87"/>
      <c r="MLV146" s="87"/>
      <c r="MLW146" s="87"/>
      <c r="MLX146" s="87"/>
      <c r="MLY146" s="87"/>
      <c r="MLZ146" s="87"/>
      <c r="MMA146" s="87"/>
      <c r="MMB146" s="87"/>
      <c r="MMC146" s="87"/>
      <c r="MMD146" s="87"/>
      <c r="MME146" s="87"/>
      <c r="MMF146" s="87"/>
      <c r="MMG146" s="87"/>
      <c r="MMH146" s="87"/>
      <c r="MMI146" s="87"/>
      <c r="MMJ146" s="87"/>
      <c r="MMK146" s="87"/>
      <c r="MML146" s="87"/>
      <c r="MMM146" s="87"/>
      <c r="MMN146" s="87"/>
      <c r="MMO146" s="87"/>
      <c r="MMP146" s="87"/>
      <c r="MMQ146" s="87"/>
      <c r="MMR146" s="87"/>
      <c r="MMS146" s="87"/>
      <c r="MMT146" s="87"/>
      <c r="MMU146" s="87"/>
      <c r="MMV146" s="87"/>
      <c r="MMW146" s="87"/>
      <c r="MMX146" s="87"/>
      <c r="MMY146" s="87"/>
      <c r="MMZ146" s="87"/>
      <c r="MNA146" s="87"/>
      <c r="MNB146" s="87"/>
      <c r="MNC146" s="87"/>
      <c r="MND146" s="87"/>
      <c r="MNE146" s="87"/>
      <c r="MNF146" s="87"/>
      <c r="MNG146" s="87"/>
      <c r="MNH146" s="87"/>
      <c r="MNI146" s="87"/>
      <c r="MNJ146" s="87"/>
      <c r="MNK146" s="87"/>
      <c r="MNL146" s="87"/>
      <c r="MNM146" s="87"/>
      <c r="MNN146" s="87"/>
      <c r="MNO146" s="87"/>
      <c r="MNP146" s="87"/>
      <c r="MNQ146" s="87"/>
      <c r="MNR146" s="87"/>
      <c r="MNS146" s="87"/>
      <c r="MNT146" s="87"/>
      <c r="MNU146" s="87"/>
      <c r="MNV146" s="87"/>
      <c r="MNW146" s="87"/>
      <c r="MNX146" s="87"/>
      <c r="MNY146" s="87"/>
      <c r="MNZ146" s="87"/>
      <c r="MOA146" s="87"/>
      <c r="MOB146" s="87"/>
      <c r="MOC146" s="87"/>
      <c r="MOD146" s="87"/>
      <c r="MOE146" s="87"/>
      <c r="MOF146" s="87"/>
      <c r="MOG146" s="87"/>
      <c r="MOH146" s="87"/>
      <c r="MOI146" s="87"/>
      <c r="MOJ146" s="87"/>
      <c r="MOK146" s="87"/>
      <c r="MOL146" s="87"/>
      <c r="MOM146" s="87"/>
      <c r="MON146" s="87"/>
      <c r="MOO146" s="87"/>
      <c r="MOP146" s="87"/>
      <c r="MOQ146" s="87"/>
      <c r="MOR146" s="87"/>
      <c r="MOS146" s="87"/>
      <c r="MOT146" s="87"/>
      <c r="MOU146" s="87"/>
      <c r="MOV146" s="87"/>
      <c r="MOW146" s="87"/>
      <c r="MOX146" s="87"/>
      <c r="MOY146" s="87"/>
      <c r="MOZ146" s="87"/>
      <c r="MPA146" s="87"/>
      <c r="MPB146" s="87"/>
      <c r="MPC146" s="87"/>
      <c r="MPD146" s="87"/>
      <c r="MPE146" s="87"/>
      <c r="MPF146" s="87"/>
      <c r="MPG146" s="87"/>
      <c r="MPH146" s="87"/>
      <c r="MPI146" s="87"/>
      <c r="MPJ146" s="87"/>
      <c r="MPK146" s="87"/>
      <c r="MPL146" s="87"/>
      <c r="MPM146" s="87"/>
      <c r="MPN146" s="87"/>
      <c r="MPO146" s="87"/>
      <c r="MPP146" s="87"/>
      <c r="MPQ146" s="87"/>
      <c r="MPR146" s="87"/>
      <c r="MPS146" s="87"/>
      <c r="MPT146" s="87"/>
      <c r="MPU146" s="87"/>
      <c r="MPV146" s="87"/>
      <c r="MPW146" s="87"/>
      <c r="MPX146" s="87"/>
      <c r="MPY146" s="87"/>
      <c r="MPZ146" s="87"/>
      <c r="MQA146" s="87"/>
      <c r="MQB146" s="87"/>
      <c r="MQC146" s="87"/>
      <c r="MQD146" s="87"/>
      <c r="MQE146" s="87"/>
      <c r="MQF146" s="87"/>
      <c r="MQG146" s="87"/>
      <c r="MQH146" s="87"/>
      <c r="MQI146" s="87"/>
      <c r="MQJ146" s="87"/>
      <c r="MQK146" s="87"/>
      <c r="MQL146" s="87"/>
      <c r="MQM146" s="87"/>
      <c r="MQN146" s="87"/>
      <c r="MQO146" s="87"/>
      <c r="MQP146" s="87"/>
      <c r="MQQ146" s="87"/>
      <c r="MQR146" s="87"/>
      <c r="MQS146" s="87"/>
      <c r="MQT146" s="87"/>
      <c r="MQU146" s="87"/>
      <c r="MQV146" s="87"/>
      <c r="MQW146" s="87"/>
      <c r="MQX146" s="87"/>
      <c r="MQY146" s="87"/>
      <c r="MQZ146" s="87"/>
      <c r="MRA146" s="87"/>
      <c r="MRB146" s="87"/>
      <c r="MRC146" s="87"/>
      <c r="MRD146" s="87"/>
      <c r="MRE146" s="87"/>
      <c r="MRF146" s="87"/>
      <c r="MRG146" s="87"/>
      <c r="MRH146" s="87"/>
      <c r="MRI146" s="87"/>
      <c r="MRJ146" s="87"/>
      <c r="MRK146" s="87"/>
      <c r="MRL146" s="87"/>
      <c r="MRM146" s="87"/>
      <c r="MRN146" s="87"/>
      <c r="MRO146" s="87"/>
      <c r="MRP146" s="87"/>
      <c r="MRQ146" s="87"/>
      <c r="MRR146" s="87"/>
      <c r="MRS146" s="87"/>
      <c r="MRT146" s="87"/>
      <c r="MRU146" s="87"/>
      <c r="MRV146" s="87"/>
      <c r="MRW146" s="87"/>
      <c r="MRX146" s="87"/>
      <c r="MRY146" s="87"/>
      <c r="MRZ146" s="87"/>
      <c r="MSA146" s="87"/>
      <c r="MSB146" s="87"/>
      <c r="MSC146" s="87"/>
      <c r="MSD146" s="87"/>
      <c r="MSE146" s="87"/>
      <c r="MSF146" s="87"/>
      <c r="MSG146" s="87"/>
      <c r="MSH146" s="87"/>
      <c r="MSI146" s="87"/>
      <c r="MSJ146" s="87"/>
      <c r="MSK146" s="87"/>
      <c r="MSL146" s="87"/>
      <c r="MSM146" s="87"/>
      <c r="MSN146" s="87"/>
      <c r="MSO146" s="87"/>
      <c r="MSP146" s="87"/>
      <c r="MSQ146" s="87"/>
      <c r="MSR146" s="87"/>
      <c r="MSS146" s="87"/>
      <c r="MST146" s="87"/>
      <c r="MSU146" s="87"/>
      <c r="MSV146" s="87"/>
      <c r="MSW146" s="87"/>
      <c r="MSX146" s="87"/>
      <c r="MSY146" s="87"/>
      <c r="MSZ146" s="87"/>
      <c r="MTA146" s="87"/>
      <c r="MTB146" s="87"/>
      <c r="MTC146" s="87"/>
      <c r="MTD146" s="87"/>
      <c r="MTE146" s="87"/>
      <c r="MTF146" s="87"/>
      <c r="MTG146" s="87"/>
      <c r="MTH146" s="87"/>
      <c r="MTI146" s="87"/>
      <c r="MTJ146" s="87"/>
      <c r="MTK146" s="87"/>
      <c r="MTL146" s="87"/>
      <c r="MTM146" s="87"/>
      <c r="MTN146" s="87"/>
      <c r="MTO146" s="87"/>
      <c r="MTP146" s="87"/>
      <c r="MTQ146" s="87"/>
      <c r="MTR146" s="87"/>
      <c r="MTS146" s="87"/>
      <c r="MTT146" s="87"/>
      <c r="MTU146" s="87"/>
      <c r="MTV146" s="87"/>
      <c r="MTW146" s="87"/>
      <c r="MTX146" s="87"/>
      <c r="MTY146" s="87"/>
      <c r="MTZ146" s="87"/>
      <c r="MUA146" s="87"/>
      <c r="MUB146" s="87"/>
      <c r="MUC146" s="87"/>
      <c r="MUD146" s="87"/>
      <c r="MUE146" s="87"/>
      <c r="MUF146" s="87"/>
      <c r="MUG146" s="87"/>
      <c r="MUH146" s="87"/>
      <c r="MUI146" s="87"/>
      <c r="MUJ146" s="87"/>
      <c r="MUK146" s="87"/>
      <c r="MUL146" s="87"/>
      <c r="MUM146" s="87"/>
      <c r="MUN146" s="87"/>
      <c r="MUO146" s="87"/>
      <c r="MUP146" s="87"/>
      <c r="MUQ146" s="87"/>
      <c r="MUR146" s="87"/>
      <c r="MUS146" s="87"/>
      <c r="MUT146" s="87"/>
      <c r="MUU146" s="87"/>
      <c r="MUV146" s="87"/>
      <c r="MUW146" s="87"/>
      <c r="MUX146" s="87"/>
      <c r="MUY146" s="87"/>
      <c r="MUZ146" s="87"/>
      <c r="MVA146" s="87"/>
      <c r="MVB146" s="87"/>
      <c r="MVC146" s="87"/>
      <c r="MVD146" s="87"/>
      <c r="MVE146" s="87"/>
      <c r="MVF146" s="87"/>
      <c r="MVG146" s="87"/>
      <c r="MVH146" s="87"/>
      <c r="MVI146" s="87"/>
      <c r="MVJ146" s="87"/>
      <c r="MVK146" s="87"/>
      <c r="MVL146" s="87"/>
      <c r="MVM146" s="87"/>
      <c r="MVN146" s="87"/>
      <c r="MVO146" s="87"/>
      <c r="MVP146" s="87"/>
      <c r="MVQ146" s="87"/>
      <c r="MVR146" s="87"/>
      <c r="MVS146" s="87"/>
      <c r="MVT146" s="87"/>
      <c r="MVU146" s="87"/>
      <c r="MVV146" s="87"/>
      <c r="MVW146" s="87"/>
      <c r="MVX146" s="87"/>
      <c r="MVY146" s="87"/>
      <c r="MVZ146" s="87"/>
      <c r="MWA146" s="87"/>
      <c r="MWB146" s="87"/>
      <c r="MWC146" s="87"/>
      <c r="MWD146" s="87"/>
      <c r="MWE146" s="87"/>
      <c r="MWF146" s="87"/>
      <c r="MWG146" s="87"/>
      <c r="MWH146" s="87"/>
      <c r="MWI146" s="87"/>
      <c r="MWJ146" s="87"/>
      <c r="MWK146" s="87"/>
      <c r="MWL146" s="87"/>
      <c r="MWM146" s="87"/>
      <c r="MWN146" s="87"/>
      <c r="MWO146" s="87"/>
      <c r="MWP146" s="87"/>
      <c r="MWQ146" s="87"/>
      <c r="MWR146" s="87"/>
      <c r="MWS146" s="87"/>
      <c r="MWT146" s="87"/>
      <c r="MWU146" s="87"/>
      <c r="MWV146" s="87"/>
      <c r="MWW146" s="87"/>
      <c r="MWX146" s="87"/>
      <c r="MWY146" s="87"/>
      <c r="MWZ146" s="87"/>
      <c r="MXA146" s="87"/>
      <c r="MXB146" s="87"/>
      <c r="MXC146" s="87"/>
      <c r="MXD146" s="87"/>
      <c r="MXE146" s="87"/>
      <c r="MXF146" s="87"/>
      <c r="MXG146" s="87"/>
      <c r="MXH146" s="87"/>
      <c r="MXI146" s="87"/>
      <c r="MXJ146" s="87"/>
      <c r="MXK146" s="87"/>
      <c r="MXL146" s="87"/>
      <c r="MXM146" s="87"/>
      <c r="MXN146" s="87"/>
      <c r="MXO146" s="87"/>
      <c r="MXP146" s="87"/>
      <c r="MXQ146" s="87"/>
      <c r="MXR146" s="87"/>
      <c r="MXS146" s="87"/>
      <c r="MXT146" s="87"/>
      <c r="MXU146" s="87"/>
      <c r="MXV146" s="87"/>
      <c r="MXW146" s="87"/>
      <c r="MXX146" s="87"/>
      <c r="MXY146" s="87"/>
      <c r="MXZ146" s="87"/>
      <c r="MYA146" s="87"/>
      <c r="MYB146" s="87"/>
      <c r="MYC146" s="87"/>
      <c r="MYD146" s="87"/>
      <c r="MYE146" s="87"/>
      <c r="MYF146" s="87"/>
      <c r="MYG146" s="87"/>
      <c r="MYH146" s="87"/>
      <c r="MYI146" s="87"/>
      <c r="MYJ146" s="87"/>
      <c r="MYK146" s="87"/>
      <c r="MYL146" s="87"/>
      <c r="MYM146" s="87"/>
      <c r="MYN146" s="87"/>
      <c r="MYO146" s="87"/>
      <c r="MYP146" s="87"/>
      <c r="MYQ146" s="87"/>
      <c r="MYR146" s="87"/>
      <c r="MYS146" s="87"/>
      <c r="MYT146" s="87"/>
      <c r="MYU146" s="87"/>
      <c r="MYV146" s="87"/>
      <c r="MYW146" s="87"/>
      <c r="MYX146" s="87"/>
      <c r="MYY146" s="87"/>
      <c r="MYZ146" s="87"/>
      <c r="MZA146" s="87"/>
      <c r="MZB146" s="87"/>
      <c r="MZC146" s="87"/>
      <c r="MZD146" s="87"/>
      <c r="MZE146" s="87"/>
      <c r="MZF146" s="87"/>
      <c r="MZG146" s="87"/>
      <c r="MZH146" s="87"/>
      <c r="MZI146" s="87"/>
      <c r="MZJ146" s="87"/>
      <c r="MZK146" s="87"/>
      <c r="MZL146" s="87"/>
      <c r="MZM146" s="87"/>
      <c r="MZN146" s="87"/>
      <c r="MZO146" s="87"/>
      <c r="MZP146" s="87"/>
      <c r="MZQ146" s="87"/>
      <c r="MZR146" s="87"/>
      <c r="MZS146" s="87"/>
      <c r="MZT146" s="87"/>
      <c r="MZU146" s="87"/>
      <c r="MZV146" s="87"/>
      <c r="MZW146" s="87"/>
      <c r="MZX146" s="87"/>
      <c r="MZY146" s="87"/>
      <c r="MZZ146" s="87"/>
      <c r="NAA146" s="87"/>
      <c r="NAB146" s="87"/>
      <c r="NAC146" s="87"/>
      <c r="NAD146" s="87"/>
      <c r="NAE146" s="87"/>
      <c r="NAF146" s="87"/>
      <c r="NAG146" s="87"/>
      <c r="NAH146" s="87"/>
      <c r="NAI146" s="87"/>
      <c r="NAJ146" s="87"/>
      <c r="NAK146" s="87"/>
      <c r="NAL146" s="87"/>
      <c r="NAM146" s="87"/>
      <c r="NAN146" s="87"/>
      <c r="NAO146" s="87"/>
      <c r="NAP146" s="87"/>
      <c r="NAQ146" s="87"/>
      <c r="NAR146" s="87"/>
      <c r="NAS146" s="87"/>
      <c r="NAT146" s="87"/>
      <c r="NAU146" s="87"/>
      <c r="NAV146" s="87"/>
      <c r="NAW146" s="87"/>
      <c r="NAX146" s="87"/>
      <c r="NAY146" s="87"/>
      <c r="NAZ146" s="87"/>
      <c r="NBA146" s="87"/>
      <c r="NBB146" s="87"/>
      <c r="NBC146" s="87"/>
      <c r="NBD146" s="87"/>
      <c r="NBE146" s="87"/>
      <c r="NBF146" s="87"/>
      <c r="NBG146" s="87"/>
      <c r="NBH146" s="87"/>
      <c r="NBI146" s="87"/>
      <c r="NBJ146" s="87"/>
      <c r="NBK146" s="87"/>
      <c r="NBL146" s="87"/>
      <c r="NBM146" s="87"/>
      <c r="NBN146" s="87"/>
      <c r="NBO146" s="87"/>
      <c r="NBP146" s="87"/>
      <c r="NBQ146" s="87"/>
      <c r="NBR146" s="87"/>
      <c r="NBS146" s="87"/>
      <c r="NBT146" s="87"/>
      <c r="NBU146" s="87"/>
      <c r="NBV146" s="87"/>
      <c r="NBW146" s="87"/>
      <c r="NBX146" s="87"/>
      <c r="NBY146" s="87"/>
      <c r="NBZ146" s="87"/>
      <c r="NCA146" s="87"/>
      <c r="NCB146" s="87"/>
      <c r="NCC146" s="87"/>
      <c r="NCD146" s="87"/>
      <c r="NCE146" s="87"/>
      <c r="NCF146" s="87"/>
      <c r="NCG146" s="87"/>
      <c r="NCH146" s="87"/>
      <c r="NCI146" s="87"/>
      <c r="NCJ146" s="87"/>
      <c r="NCK146" s="87"/>
      <c r="NCL146" s="87"/>
      <c r="NCM146" s="87"/>
      <c r="NCN146" s="87"/>
      <c r="NCO146" s="87"/>
      <c r="NCP146" s="87"/>
      <c r="NCQ146" s="87"/>
      <c r="NCR146" s="87"/>
      <c r="NCS146" s="87"/>
      <c r="NCT146" s="87"/>
      <c r="NCU146" s="87"/>
      <c r="NCV146" s="87"/>
      <c r="NCW146" s="87"/>
      <c r="NCX146" s="87"/>
      <c r="NCY146" s="87"/>
      <c r="NCZ146" s="87"/>
      <c r="NDA146" s="87"/>
      <c r="NDB146" s="87"/>
      <c r="NDC146" s="87"/>
      <c r="NDD146" s="87"/>
      <c r="NDE146" s="87"/>
      <c r="NDF146" s="87"/>
      <c r="NDG146" s="87"/>
      <c r="NDH146" s="87"/>
      <c r="NDI146" s="87"/>
      <c r="NDJ146" s="87"/>
      <c r="NDK146" s="87"/>
      <c r="NDL146" s="87"/>
      <c r="NDM146" s="87"/>
      <c r="NDN146" s="87"/>
      <c r="NDO146" s="87"/>
      <c r="NDP146" s="87"/>
      <c r="NDQ146" s="87"/>
      <c r="NDR146" s="87"/>
      <c r="NDS146" s="87"/>
      <c r="NDT146" s="87"/>
      <c r="NDU146" s="87"/>
      <c r="NDV146" s="87"/>
      <c r="NDW146" s="87"/>
      <c r="NDX146" s="87"/>
      <c r="NDY146" s="87"/>
      <c r="NDZ146" s="87"/>
      <c r="NEA146" s="87"/>
      <c r="NEB146" s="87"/>
      <c r="NEC146" s="87"/>
      <c r="NED146" s="87"/>
      <c r="NEE146" s="87"/>
      <c r="NEF146" s="87"/>
      <c r="NEG146" s="87"/>
      <c r="NEH146" s="87"/>
      <c r="NEI146" s="87"/>
      <c r="NEJ146" s="87"/>
      <c r="NEK146" s="87"/>
      <c r="NEL146" s="87"/>
      <c r="NEM146" s="87"/>
      <c r="NEN146" s="87"/>
      <c r="NEO146" s="87"/>
      <c r="NEP146" s="87"/>
      <c r="NEQ146" s="87"/>
      <c r="NER146" s="87"/>
      <c r="NES146" s="87"/>
      <c r="NET146" s="87"/>
      <c r="NEU146" s="87"/>
      <c r="NEV146" s="87"/>
      <c r="NEW146" s="87"/>
      <c r="NEX146" s="87"/>
      <c r="NEY146" s="87"/>
      <c r="NEZ146" s="87"/>
      <c r="NFA146" s="87"/>
      <c r="NFB146" s="87"/>
      <c r="NFC146" s="87"/>
      <c r="NFD146" s="87"/>
      <c r="NFE146" s="87"/>
      <c r="NFF146" s="87"/>
      <c r="NFG146" s="87"/>
      <c r="NFH146" s="87"/>
      <c r="NFI146" s="87"/>
      <c r="NFJ146" s="87"/>
      <c r="NFK146" s="87"/>
      <c r="NFL146" s="87"/>
      <c r="NFM146" s="87"/>
      <c r="NFN146" s="87"/>
      <c r="NFO146" s="87"/>
      <c r="NFP146" s="87"/>
      <c r="NFQ146" s="87"/>
      <c r="NFR146" s="87"/>
      <c r="NFS146" s="87"/>
      <c r="NFT146" s="87"/>
      <c r="NFU146" s="87"/>
      <c r="NFV146" s="87"/>
      <c r="NFW146" s="87"/>
      <c r="NFX146" s="87"/>
      <c r="NFY146" s="87"/>
      <c r="NFZ146" s="87"/>
      <c r="NGA146" s="87"/>
      <c r="NGB146" s="87"/>
      <c r="NGC146" s="87"/>
      <c r="NGD146" s="87"/>
      <c r="NGE146" s="87"/>
      <c r="NGF146" s="87"/>
      <c r="NGG146" s="87"/>
      <c r="NGH146" s="87"/>
      <c r="NGI146" s="87"/>
      <c r="NGJ146" s="87"/>
      <c r="NGK146" s="87"/>
      <c r="NGL146" s="87"/>
      <c r="NGM146" s="87"/>
      <c r="NGN146" s="87"/>
      <c r="NGO146" s="87"/>
      <c r="NGP146" s="87"/>
      <c r="NGQ146" s="87"/>
      <c r="NGR146" s="87"/>
      <c r="NGS146" s="87"/>
      <c r="NGT146" s="87"/>
      <c r="NGU146" s="87"/>
      <c r="NGV146" s="87"/>
      <c r="NGW146" s="87"/>
      <c r="NGX146" s="87"/>
      <c r="NGY146" s="87"/>
      <c r="NGZ146" s="87"/>
      <c r="NHA146" s="87"/>
      <c r="NHB146" s="87"/>
      <c r="NHC146" s="87"/>
      <c r="NHD146" s="87"/>
      <c r="NHE146" s="87"/>
      <c r="NHF146" s="87"/>
      <c r="NHG146" s="87"/>
      <c r="NHH146" s="87"/>
      <c r="NHI146" s="87"/>
      <c r="NHJ146" s="87"/>
      <c r="NHK146" s="87"/>
      <c r="NHL146" s="87"/>
      <c r="NHM146" s="87"/>
      <c r="NHN146" s="87"/>
      <c r="NHO146" s="87"/>
      <c r="NHP146" s="87"/>
      <c r="NHQ146" s="87"/>
      <c r="NHR146" s="87"/>
      <c r="NHS146" s="87"/>
      <c r="NHT146" s="87"/>
      <c r="NHU146" s="87"/>
      <c r="NHV146" s="87"/>
      <c r="NHW146" s="87"/>
      <c r="NHX146" s="87"/>
      <c r="NHY146" s="87"/>
      <c r="NHZ146" s="87"/>
      <c r="NIA146" s="87"/>
      <c r="NIB146" s="87"/>
      <c r="NIC146" s="87"/>
      <c r="NID146" s="87"/>
      <c r="NIE146" s="87"/>
      <c r="NIF146" s="87"/>
      <c r="NIG146" s="87"/>
      <c r="NIH146" s="87"/>
      <c r="NII146" s="87"/>
      <c r="NIJ146" s="87"/>
      <c r="NIK146" s="87"/>
      <c r="NIL146" s="87"/>
      <c r="NIM146" s="87"/>
      <c r="NIN146" s="87"/>
      <c r="NIO146" s="87"/>
      <c r="NIP146" s="87"/>
      <c r="NIQ146" s="87"/>
      <c r="NIR146" s="87"/>
      <c r="NIS146" s="87"/>
      <c r="NIT146" s="87"/>
      <c r="NIU146" s="87"/>
      <c r="NIV146" s="87"/>
      <c r="NIW146" s="87"/>
      <c r="NIX146" s="87"/>
      <c r="NIY146" s="87"/>
      <c r="NIZ146" s="87"/>
      <c r="NJA146" s="87"/>
      <c r="NJB146" s="87"/>
      <c r="NJC146" s="87"/>
      <c r="NJD146" s="87"/>
      <c r="NJE146" s="87"/>
      <c r="NJF146" s="87"/>
      <c r="NJG146" s="87"/>
      <c r="NJH146" s="87"/>
      <c r="NJI146" s="87"/>
      <c r="NJJ146" s="87"/>
      <c r="NJK146" s="87"/>
      <c r="NJL146" s="87"/>
      <c r="NJM146" s="87"/>
      <c r="NJN146" s="87"/>
      <c r="NJO146" s="87"/>
      <c r="NJP146" s="87"/>
      <c r="NJQ146" s="87"/>
      <c r="NJR146" s="87"/>
      <c r="NJS146" s="87"/>
      <c r="NJT146" s="87"/>
      <c r="NJU146" s="87"/>
      <c r="NJV146" s="87"/>
      <c r="NJW146" s="87"/>
      <c r="NJX146" s="87"/>
      <c r="NJY146" s="87"/>
      <c r="NJZ146" s="87"/>
      <c r="NKA146" s="87"/>
      <c r="NKB146" s="87"/>
      <c r="NKC146" s="87"/>
      <c r="NKD146" s="87"/>
      <c r="NKE146" s="87"/>
      <c r="NKF146" s="87"/>
      <c r="NKG146" s="87"/>
      <c r="NKH146" s="87"/>
      <c r="NKI146" s="87"/>
      <c r="NKJ146" s="87"/>
      <c r="NKK146" s="87"/>
      <c r="NKL146" s="87"/>
      <c r="NKM146" s="87"/>
      <c r="NKN146" s="87"/>
      <c r="NKO146" s="87"/>
      <c r="NKP146" s="87"/>
      <c r="NKQ146" s="87"/>
      <c r="NKR146" s="87"/>
      <c r="NKS146" s="87"/>
      <c r="NKT146" s="87"/>
      <c r="NKU146" s="87"/>
      <c r="NKV146" s="87"/>
      <c r="NKW146" s="87"/>
      <c r="NKX146" s="87"/>
      <c r="NKY146" s="87"/>
      <c r="NKZ146" s="87"/>
      <c r="NLA146" s="87"/>
      <c r="NLB146" s="87"/>
      <c r="NLC146" s="87"/>
      <c r="NLD146" s="87"/>
      <c r="NLE146" s="87"/>
      <c r="NLF146" s="87"/>
      <c r="NLG146" s="87"/>
      <c r="NLH146" s="87"/>
      <c r="NLI146" s="87"/>
      <c r="NLJ146" s="87"/>
      <c r="NLK146" s="87"/>
      <c r="NLL146" s="87"/>
      <c r="NLM146" s="87"/>
      <c r="NLN146" s="87"/>
      <c r="NLO146" s="87"/>
      <c r="NLP146" s="87"/>
      <c r="NLQ146" s="87"/>
      <c r="NLR146" s="87"/>
      <c r="NLS146" s="87"/>
      <c r="NLT146" s="87"/>
      <c r="NLU146" s="87"/>
      <c r="NLV146" s="87"/>
      <c r="NLW146" s="87"/>
      <c r="NLX146" s="87"/>
      <c r="NLY146" s="87"/>
      <c r="NLZ146" s="87"/>
      <c r="NMA146" s="87"/>
      <c r="NMB146" s="87"/>
      <c r="NMC146" s="87"/>
      <c r="NMD146" s="87"/>
      <c r="NME146" s="87"/>
      <c r="NMF146" s="87"/>
      <c r="NMG146" s="87"/>
      <c r="NMH146" s="87"/>
      <c r="NMI146" s="87"/>
      <c r="NMJ146" s="87"/>
      <c r="NMK146" s="87"/>
      <c r="NML146" s="87"/>
      <c r="NMM146" s="87"/>
      <c r="NMN146" s="87"/>
      <c r="NMO146" s="87"/>
      <c r="NMP146" s="87"/>
      <c r="NMQ146" s="87"/>
      <c r="NMR146" s="87"/>
      <c r="NMS146" s="87"/>
      <c r="NMT146" s="87"/>
      <c r="NMU146" s="87"/>
      <c r="NMV146" s="87"/>
      <c r="NMW146" s="87"/>
      <c r="NMX146" s="87"/>
      <c r="NMY146" s="87"/>
      <c r="NMZ146" s="87"/>
      <c r="NNA146" s="87"/>
      <c r="NNB146" s="87"/>
      <c r="NNC146" s="87"/>
      <c r="NND146" s="87"/>
      <c r="NNE146" s="87"/>
      <c r="NNF146" s="87"/>
      <c r="NNG146" s="87"/>
      <c r="NNH146" s="87"/>
      <c r="NNI146" s="87"/>
      <c r="NNJ146" s="87"/>
      <c r="NNK146" s="87"/>
      <c r="NNL146" s="87"/>
      <c r="NNM146" s="87"/>
      <c r="NNN146" s="87"/>
      <c r="NNO146" s="87"/>
      <c r="NNP146" s="87"/>
      <c r="NNQ146" s="87"/>
      <c r="NNR146" s="87"/>
      <c r="NNS146" s="87"/>
      <c r="NNT146" s="87"/>
      <c r="NNU146" s="87"/>
      <c r="NNV146" s="87"/>
      <c r="NNW146" s="87"/>
      <c r="NNX146" s="87"/>
      <c r="NNY146" s="87"/>
      <c r="NNZ146" s="87"/>
      <c r="NOA146" s="87"/>
      <c r="NOB146" s="87"/>
      <c r="NOC146" s="87"/>
      <c r="NOD146" s="87"/>
      <c r="NOE146" s="87"/>
      <c r="NOF146" s="87"/>
      <c r="NOG146" s="87"/>
      <c r="NOH146" s="87"/>
      <c r="NOI146" s="87"/>
      <c r="NOJ146" s="87"/>
      <c r="NOK146" s="87"/>
      <c r="NOL146" s="87"/>
      <c r="NOM146" s="87"/>
      <c r="NON146" s="87"/>
      <c r="NOO146" s="87"/>
      <c r="NOP146" s="87"/>
      <c r="NOQ146" s="87"/>
      <c r="NOR146" s="87"/>
      <c r="NOS146" s="87"/>
      <c r="NOT146" s="87"/>
      <c r="NOU146" s="87"/>
      <c r="NOV146" s="87"/>
      <c r="NOW146" s="87"/>
      <c r="NOX146" s="87"/>
      <c r="NOY146" s="87"/>
      <c r="NOZ146" s="87"/>
      <c r="NPA146" s="87"/>
      <c r="NPB146" s="87"/>
      <c r="NPC146" s="87"/>
      <c r="NPD146" s="87"/>
      <c r="NPE146" s="87"/>
      <c r="NPF146" s="87"/>
      <c r="NPG146" s="87"/>
      <c r="NPH146" s="87"/>
      <c r="NPI146" s="87"/>
      <c r="NPJ146" s="87"/>
      <c r="NPK146" s="87"/>
      <c r="NPL146" s="87"/>
      <c r="NPM146" s="87"/>
      <c r="NPN146" s="87"/>
      <c r="NPO146" s="87"/>
      <c r="NPP146" s="87"/>
      <c r="NPQ146" s="87"/>
      <c r="NPR146" s="87"/>
      <c r="NPS146" s="87"/>
      <c r="NPT146" s="87"/>
      <c r="NPU146" s="87"/>
      <c r="NPV146" s="87"/>
      <c r="NPW146" s="87"/>
      <c r="NPX146" s="87"/>
      <c r="NPY146" s="87"/>
      <c r="NPZ146" s="87"/>
      <c r="NQA146" s="87"/>
      <c r="NQB146" s="87"/>
      <c r="NQC146" s="87"/>
      <c r="NQD146" s="87"/>
      <c r="NQE146" s="87"/>
      <c r="NQF146" s="87"/>
      <c r="NQG146" s="87"/>
      <c r="NQH146" s="87"/>
      <c r="NQI146" s="87"/>
      <c r="NQJ146" s="87"/>
      <c r="NQK146" s="87"/>
      <c r="NQL146" s="87"/>
      <c r="NQM146" s="87"/>
      <c r="NQN146" s="87"/>
      <c r="NQO146" s="87"/>
      <c r="NQP146" s="87"/>
      <c r="NQQ146" s="87"/>
      <c r="NQR146" s="87"/>
      <c r="NQS146" s="87"/>
      <c r="NQT146" s="87"/>
      <c r="NQU146" s="87"/>
      <c r="NQV146" s="87"/>
      <c r="NQW146" s="87"/>
      <c r="NQX146" s="87"/>
      <c r="NQY146" s="87"/>
      <c r="NQZ146" s="87"/>
      <c r="NRA146" s="87"/>
      <c r="NRB146" s="87"/>
      <c r="NRC146" s="87"/>
      <c r="NRD146" s="87"/>
      <c r="NRE146" s="87"/>
      <c r="NRF146" s="87"/>
      <c r="NRG146" s="87"/>
      <c r="NRH146" s="87"/>
      <c r="NRI146" s="87"/>
      <c r="NRJ146" s="87"/>
      <c r="NRK146" s="87"/>
      <c r="NRL146" s="87"/>
      <c r="NRM146" s="87"/>
      <c r="NRN146" s="87"/>
      <c r="NRO146" s="87"/>
      <c r="NRP146" s="87"/>
      <c r="NRQ146" s="87"/>
      <c r="NRR146" s="87"/>
      <c r="NRS146" s="87"/>
      <c r="NRT146" s="87"/>
      <c r="NRU146" s="87"/>
      <c r="NRV146" s="87"/>
      <c r="NRW146" s="87"/>
      <c r="NRX146" s="87"/>
      <c r="NRY146" s="87"/>
      <c r="NRZ146" s="87"/>
      <c r="NSA146" s="87"/>
      <c r="NSB146" s="87"/>
      <c r="NSC146" s="87"/>
      <c r="NSD146" s="87"/>
      <c r="NSE146" s="87"/>
      <c r="NSF146" s="87"/>
      <c r="NSG146" s="87"/>
      <c r="NSH146" s="87"/>
      <c r="NSI146" s="87"/>
      <c r="NSJ146" s="87"/>
      <c r="NSK146" s="87"/>
      <c r="NSL146" s="87"/>
      <c r="NSM146" s="87"/>
      <c r="NSN146" s="87"/>
      <c r="NSO146" s="87"/>
      <c r="NSP146" s="87"/>
      <c r="NSQ146" s="87"/>
      <c r="NSR146" s="87"/>
      <c r="NSS146" s="87"/>
      <c r="NST146" s="87"/>
      <c r="NSU146" s="87"/>
      <c r="NSV146" s="87"/>
      <c r="NSW146" s="87"/>
      <c r="NSX146" s="87"/>
      <c r="NSY146" s="87"/>
      <c r="NSZ146" s="87"/>
      <c r="NTA146" s="87"/>
      <c r="NTB146" s="87"/>
      <c r="NTC146" s="87"/>
      <c r="NTD146" s="87"/>
      <c r="NTE146" s="87"/>
      <c r="NTF146" s="87"/>
      <c r="NTG146" s="87"/>
      <c r="NTH146" s="87"/>
      <c r="NTI146" s="87"/>
      <c r="NTJ146" s="87"/>
      <c r="NTK146" s="87"/>
      <c r="NTL146" s="87"/>
      <c r="NTM146" s="87"/>
      <c r="NTN146" s="87"/>
      <c r="NTO146" s="87"/>
      <c r="NTP146" s="87"/>
      <c r="NTQ146" s="87"/>
      <c r="NTR146" s="87"/>
      <c r="NTS146" s="87"/>
      <c r="NTT146" s="87"/>
      <c r="NTU146" s="87"/>
      <c r="NTV146" s="87"/>
      <c r="NTW146" s="87"/>
      <c r="NTX146" s="87"/>
      <c r="NTY146" s="87"/>
      <c r="NTZ146" s="87"/>
      <c r="NUA146" s="87"/>
      <c r="NUB146" s="87"/>
      <c r="NUC146" s="87"/>
      <c r="NUD146" s="87"/>
      <c r="NUE146" s="87"/>
      <c r="NUF146" s="87"/>
      <c r="NUG146" s="87"/>
      <c r="NUH146" s="87"/>
      <c r="NUI146" s="87"/>
      <c r="NUJ146" s="87"/>
      <c r="NUK146" s="87"/>
      <c r="NUL146" s="87"/>
      <c r="NUM146" s="87"/>
      <c r="NUN146" s="87"/>
      <c r="NUO146" s="87"/>
      <c r="NUP146" s="87"/>
      <c r="NUQ146" s="87"/>
      <c r="NUR146" s="87"/>
      <c r="NUS146" s="87"/>
      <c r="NUT146" s="87"/>
      <c r="NUU146" s="87"/>
      <c r="NUV146" s="87"/>
      <c r="NUW146" s="87"/>
      <c r="NUX146" s="87"/>
      <c r="NUY146" s="87"/>
      <c r="NUZ146" s="87"/>
      <c r="NVA146" s="87"/>
      <c r="NVB146" s="87"/>
      <c r="NVC146" s="87"/>
      <c r="NVD146" s="87"/>
      <c r="NVE146" s="87"/>
      <c r="NVF146" s="87"/>
      <c r="NVG146" s="87"/>
      <c r="NVH146" s="87"/>
      <c r="NVI146" s="87"/>
      <c r="NVJ146" s="87"/>
      <c r="NVK146" s="87"/>
      <c r="NVL146" s="87"/>
      <c r="NVM146" s="87"/>
      <c r="NVN146" s="87"/>
      <c r="NVO146" s="87"/>
      <c r="NVP146" s="87"/>
      <c r="NVQ146" s="87"/>
      <c r="NVR146" s="87"/>
      <c r="NVS146" s="87"/>
      <c r="NVT146" s="87"/>
      <c r="NVU146" s="87"/>
      <c r="NVV146" s="87"/>
      <c r="NVW146" s="87"/>
      <c r="NVX146" s="87"/>
      <c r="NVY146" s="87"/>
      <c r="NVZ146" s="87"/>
      <c r="NWA146" s="87"/>
      <c r="NWB146" s="87"/>
      <c r="NWC146" s="87"/>
      <c r="NWD146" s="87"/>
      <c r="NWE146" s="87"/>
      <c r="NWF146" s="87"/>
      <c r="NWG146" s="87"/>
      <c r="NWH146" s="87"/>
      <c r="NWI146" s="87"/>
      <c r="NWJ146" s="87"/>
      <c r="NWK146" s="87"/>
      <c r="NWL146" s="87"/>
      <c r="NWM146" s="87"/>
      <c r="NWN146" s="87"/>
      <c r="NWO146" s="87"/>
      <c r="NWP146" s="87"/>
      <c r="NWQ146" s="87"/>
      <c r="NWR146" s="87"/>
      <c r="NWS146" s="87"/>
      <c r="NWT146" s="87"/>
      <c r="NWU146" s="87"/>
      <c r="NWV146" s="87"/>
      <c r="NWW146" s="87"/>
      <c r="NWX146" s="87"/>
      <c r="NWY146" s="87"/>
      <c r="NWZ146" s="87"/>
      <c r="NXA146" s="87"/>
      <c r="NXB146" s="87"/>
      <c r="NXC146" s="87"/>
      <c r="NXD146" s="87"/>
      <c r="NXE146" s="87"/>
      <c r="NXF146" s="87"/>
      <c r="NXG146" s="87"/>
      <c r="NXH146" s="87"/>
      <c r="NXI146" s="87"/>
      <c r="NXJ146" s="87"/>
      <c r="NXK146" s="87"/>
      <c r="NXL146" s="87"/>
      <c r="NXM146" s="87"/>
      <c r="NXN146" s="87"/>
      <c r="NXO146" s="87"/>
      <c r="NXP146" s="87"/>
      <c r="NXQ146" s="87"/>
      <c r="NXR146" s="87"/>
      <c r="NXS146" s="87"/>
      <c r="NXT146" s="87"/>
      <c r="NXU146" s="87"/>
      <c r="NXV146" s="87"/>
      <c r="NXW146" s="87"/>
      <c r="NXX146" s="87"/>
      <c r="NXY146" s="87"/>
      <c r="NXZ146" s="87"/>
      <c r="NYA146" s="87"/>
      <c r="NYB146" s="87"/>
      <c r="NYC146" s="87"/>
      <c r="NYD146" s="87"/>
      <c r="NYE146" s="87"/>
      <c r="NYF146" s="87"/>
      <c r="NYG146" s="87"/>
      <c r="NYH146" s="87"/>
      <c r="NYI146" s="87"/>
      <c r="NYJ146" s="87"/>
      <c r="NYK146" s="87"/>
      <c r="NYL146" s="87"/>
      <c r="NYM146" s="87"/>
      <c r="NYN146" s="87"/>
      <c r="NYO146" s="87"/>
      <c r="NYP146" s="87"/>
      <c r="NYQ146" s="87"/>
      <c r="NYR146" s="87"/>
      <c r="NYS146" s="87"/>
      <c r="NYT146" s="87"/>
      <c r="NYU146" s="87"/>
      <c r="NYV146" s="87"/>
      <c r="NYW146" s="87"/>
      <c r="NYX146" s="87"/>
      <c r="NYY146" s="87"/>
      <c r="NYZ146" s="87"/>
      <c r="NZA146" s="87"/>
      <c r="NZB146" s="87"/>
      <c r="NZC146" s="87"/>
      <c r="NZD146" s="87"/>
      <c r="NZE146" s="87"/>
      <c r="NZF146" s="87"/>
      <c r="NZG146" s="87"/>
      <c r="NZH146" s="87"/>
      <c r="NZI146" s="87"/>
      <c r="NZJ146" s="87"/>
      <c r="NZK146" s="87"/>
      <c r="NZL146" s="87"/>
      <c r="NZM146" s="87"/>
      <c r="NZN146" s="87"/>
      <c r="NZO146" s="87"/>
      <c r="NZP146" s="87"/>
      <c r="NZQ146" s="87"/>
      <c r="NZR146" s="87"/>
      <c r="NZS146" s="87"/>
      <c r="NZT146" s="87"/>
      <c r="NZU146" s="87"/>
      <c r="NZV146" s="87"/>
      <c r="NZW146" s="87"/>
      <c r="NZX146" s="87"/>
      <c r="NZY146" s="87"/>
      <c r="NZZ146" s="87"/>
      <c r="OAA146" s="87"/>
      <c r="OAB146" s="87"/>
      <c r="OAC146" s="87"/>
      <c r="OAD146" s="87"/>
      <c r="OAE146" s="87"/>
      <c r="OAF146" s="87"/>
      <c r="OAG146" s="87"/>
      <c r="OAH146" s="87"/>
      <c r="OAI146" s="87"/>
      <c r="OAJ146" s="87"/>
      <c r="OAK146" s="87"/>
      <c r="OAL146" s="87"/>
      <c r="OAM146" s="87"/>
      <c r="OAN146" s="87"/>
      <c r="OAO146" s="87"/>
      <c r="OAP146" s="87"/>
      <c r="OAQ146" s="87"/>
      <c r="OAR146" s="87"/>
      <c r="OAS146" s="87"/>
      <c r="OAT146" s="87"/>
      <c r="OAU146" s="87"/>
      <c r="OAV146" s="87"/>
      <c r="OAW146" s="87"/>
      <c r="OAX146" s="87"/>
      <c r="OAY146" s="87"/>
      <c r="OAZ146" s="87"/>
      <c r="OBA146" s="87"/>
      <c r="OBB146" s="87"/>
      <c r="OBC146" s="87"/>
      <c r="OBD146" s="87"/>
      <c r="OBE146" s="87"/>
      <c r="OBF146" s="87"/>
      <c r="OBG146" s="87"/>
      <c r="OBH146" s="87"/>
      <c r="OBI146" s="87"/>
      <c r="OBJ146" s="87"/>
      <c r="OBK146" s="87"/>
      <c r="OBL146" s="87"/>
      <c r="OBM146" s="87"/>
      <c r="OBN146" s="87"/>
      <c r="OBO146" s="87"/>
      <c r="OBP146" s="87"/>
      <c r="OBQ146" s="87"/>
      <c r="OBR146" s="87"/>
      <c r="OBS146" s="87"/>
      <c r="OBT146" s="87"/>
      <c r="OBU146" s="87"/>
      <c r="OBV146" s="87"/>
      <c r="OBW146" s="87"/>
      <c r="OBX146" s="87"/>
      <c r="OBY146" s="87"/>
      <c r="OBZ146" s="87"/>
      <c r="OCA146" s="87"/>
      <c r="OCB146" s="87"/>
      <c r="OCC146" s="87"/>
      <c r="OCD146" s="87"/>
      <c r="OCE146" s="87"/>
      <c r="OCF146" s="87"/>
      <c r="OCG146" s="87"/>
      <c r="OCH146" s="87"/>
      <c r="OCI146" s="87"/>
      <c r="OCJ146" s="87"/>
      <c r="OCK146" s="87"/>
      <c r="OCL146" s="87"/>
      <c r="OCM146" s="87"/>
      <c r="OCN146" s="87"/>
      <c r="OCO146" s="87"/>
      <c r="OCP146" s="87"/>
      <c r="OCQ146" s="87"/>
      <c r="OCR146" s="87"/>
      <c r="OCS146" s="87"/>
      <c r="OCT146" s="87"/>
      <c r="OCU146" s="87"/>
      <c r="OCV146" s="87"/>
      <c r="OCW146" s="87"/>
      <c r="OCX146" s="87"/>
      <c r="OCY146" s="87"/>
      <c r="OCZ146" s="87"/>
      <c r="ODA146" s="87"/>
      <c r="ODB146" s="87"/>
      <c r="ODC146" s="87"/>
      <c r="ODD146" s="87"/>
      <c r="ODE146" s="87"/>
      <c r="ODF146" s="87"/>
      <c r="ODG146" s="87"/>
      <c r="ODH146" s="87"/>
      <c r="ODI146" s="87"/>
      <c r="ODJ146" s="87"/>
      <c r="ODK146" s="87"/>
      <c r="ODL146" s="87"/>
      <c r="ODM146" s="87"/>
      <c r="ODN146" s="87"/>
      <c r="ODO146" s="87"/>
      <c r="ODP146" s="87"/>
      <c r="ODQ146" s="87"/>
      <c r="ODR146" s="87"/>
      <c r="ODS146" s="87"/>
      <c r="ODT146" s="87"/>
      <c r="ODU146" s="87"/>
      <c r="ODV146" s="87"/>
      <c r="ODW146" s="87"/>
      <c r="ODX146" s="87"/>
      <c r="ODY146" s="87"/>
      <c r="ODZ146" s="87"/>
      <c r="OEA146" s="87"/>
      <c r="OEB146" s="87"/>
      <c r="OEC146" s="87"/>
      <c r="OED146" s="87"/>
      <c r="OEE146" s="87"/>
      <c r="OEF146" s="87"/>
      <c r="OEG146" s="87"/>
      <c r="OEH146" s="87"/>
      <c r="OEI146" s="87"/>
      <c r="OEJ146" s="87"/>
      <c r="OEK146" s="87"/>
      <c r="OEL146" s="87"/>
      <c r="OEM146" s="87"/>
      <c r="OEN146" s="87"/>
      <c r="OEO146" s="87"/>
      <c r="OEP146" s="87"/>
      <c r="OEQ146" s="87"/>
      <c r="OER146" s="87"/>
      <c r="OES146" s="87"/>
      <c r="OET146" s="87"/>
      <c r="OEU146" s="87"/>
      <c r="OEV146" s="87"/>
      <c r="OEW146" s="87"/>
      <c r="OEX146" s="87"/>
      <c r="OEY146" s="87"/>
      <c r="OEZ146" s="87"/>
      <c r="OFA146" s="87"/>
      <c r="OFB146" s="87"/>
      <c r="OFC146" s="87"/>
      <c r="OFD146" s="87"/>
      <c r="OFE146" s="87"/>
      <c r="OFF146" s="87"/>
      <c r="OFG146" s="87"/>
      <c r="OFH146" s="87"/>
      <c r="OFI146" s="87"/>
      <c r="OFJ146" s="87"/>
      <c r="OFK146" s="87"/>
      <c r="OFL146" s="87"/>
      <c r="OFM146" s="87"/>
      <c r="OFN146" s="87"/>
      <c r="OFO146" s="87"/>
      <c r="OFP146" s="87"/>
      <c r="OFQ146" s="87"/>
      <c r="OFR146" s="87"/>
      <c r="OFS146" s="87"/>
      <c r="OFT146" s="87"/>
      <c r="OFU146" s="87"/>
      <c r="OFV146" s="87"/>
      <c r="OFW146" s="87"/>
      <c r="OFX146" s="87"/>
      <c r="OFY146" s="87"/>
      <c r="OFZ146" s="87"/>
      <c r="OGA146" s="87"/>
      <c r="OGB146" s="87"/>
      <c r="OGC146" s="87"/>
      <c r="OGD146" s="87"/>
      <c r="OGE146" s="87"/>
      <c r="OGF146" s="87"/>
      <c r="OGG146" s="87"/>
      <c r="OGH146" s="87"/>
      <c r="OGI146" s="87"/>
      <c r="OGJ146" s="87"/>
      <c r="OGK146" s="87"/>
      <c r="OGL146" s="87"/>
      <c r="OGM146" s="87"/>
      <c r="OGN146" s="87"/>
      <c r="OGO146" s="87"/>
      <c r="OGP146" s="87"/>
      <c r="OGQ146" s="87"/>
      <c r="OGR146" s="87"/>
      <c r="OGS146" s="87"/>
      <c r="OGT146" s="87"/>
      <c r="OGU146" s="87"/>
      <c r="OGV146" s="87"/>
      <c r="OGW146" s="87"/>
      <c r="OGX146" s="87"/>
      <c r="OGY146" s="87"/>
      <c r="OGZ146" s="87"/>
      <c r="OHA146" s="87"/>
      <c r="OHB146" s="87"/>
      <c r="OHC146" s="87"/>
      <c r="OHD146" s="87"/>
      <c r="OHE146" s="87"/>
      <c r="OHF146" s="87"/>
      <c r="OHG146" s="87"/>
      <c r="OHH146" s="87"/>
      <c r="OHI146" s="87"/>
      <c r="OHJ146" s="87"/>
      <c r="OHK146" s="87"/>
      <c r="OHL146" s="87"/>
      <c r="OHM146" s="87"/>
      <c r="OHN146" s="87"/>
      <c r="OHO146" s="87"/>
      <c r="OHP146" s="87"/>
      <c r="OHQ146" s="87"/>
      <c r="OHR146" s="87"/>
      <c r="OHS146" s="87"/>
      <c r="OHT146" s="87"/>
      <c r="OHU146" s="87"/>
      <c r="OHV146" s="87"/>
      <c r="OHW146" s="87"/>
      <c r="OHX146" s="87"/>
      <c r="OHY146" s="87"/>
      <c r="OHZ146" s="87"/>
      <c r="OIA146" s="87"/>
      <c r="OIB146" s="87"/>
      <c r="OIC146" s="87"/>
      <c r="OID146" s="87"/>
      <c r="OIE146" s="87"/>
      <c r="OIF146" s="87"/>
      <c r="OIG146" s="87"/>
      <c r="OIH146" s="87"/>
      <c r="OII146" s="87"/>
      <c r="OIJ146" s="87"/>
      <c r="OIK146" s="87"/>
      <c r="OIL146" s="87"/>
      <c r="OIM146" s="87"/>
      <c r="OIN146" s="87"/>
      <c r="OIO146" s="87"/>
      <c r="OIP146" s="87"/>
      <c r="OIQ146" s="87"/>
      <c r="OIR146" s="87"/>
      <c r="OIS146" s="87"/>
      <c r="OIT146" s="87"/>
      <c r="OIU146" s="87"/>
      <c r="OIV146" s="87"/>
      <c r="OIW146" s="87"/>
      <c r="OIX146" s="87"/>
      <c r="OIY146" s="87"/>
      <c r="OIZ146" s="87"/>
      <c r="OJA146" s="87"/>
      <c r="OJB146" s="87"/>
      <c r="OJC146" s="87"/>
      <c r="OJD146" s="87"/>
      <c r="OJE146" s="87"/>
      <c r="OJF146" s="87"/>
      <c r="OJG146" s="87"/>
      <c r="OJH146" s="87"/>
      <c r="OJI146" s="87"/>
      <c r="OJJ146" s="87"/>
      <c r="OJK146" s="87"/>
      <c r="OJL146" s="87"/>
      <c r="OJM146" s="87"/>
      <c r="OJN146" s="87"/>
      <c r="OJO146" s="87"/>
      <c r="OJP146" s="87"/>
      <c r="OJQ146" s="87"/>
      <c r="OJR146" s="87"/>
      <c r="OJS146" s="87"/>
      <c r="OJT146" s="87"/>
      <c r="OJU146" s="87"/>
      <c r="OJV146" s="87"/>
      <c r="OJW146" s="87"/>
      <c r="OJX146" s="87"/>
      <c r="OJY146" s="87"/>
      <c r="OJZ146" s="87"/>
      <c r="OKA146" s="87"/>
      <c r="OKB146" s="87"/>
      <c r="OKC146" s="87"/>
      <c r="OKD146" s="87"/>
      <c r="OKE146" s="87"/>
      <c r="OKF146" s="87"/>
      <c r="OKG146" s="87"/>
      <c r="OKH146" s="87"/>
      <c r="OKI146" s="87"/>
      <c r="OKJ146" s="87"/>
      <c r="OKK146" s="87"/>
      <c r="OKL146" s="87"/>
      <c r="OKM146" s="87"/>
      <c r="OKN146" s="87"/>
      <c r="OKO146" s="87"/>
      <c r="OKP146" s="87"/>
      <c r="OKQ146" s="87"/>
      <c r="OKR146" s="87"/>
      <c r="OKS146" s="87"/>
      <c r="OKT146" s="87"/>
      <c r="OKU146" s="87"/>
      <c r="OKV146" s="87"/>
      <c r="OKW146" s="87"/>
      <c r="OKX146" s="87"/>
      <c r="OKY146" s="87"/>
      <c r="OKZ146" s="87"/>
      <c r="OLA146" s="87"/>
      <c r="OLB146" s="87"/>
      <c r="OLC146" s="87"/>
      <c r="OLD146" s="87"/>
      <c r="OLE146" s="87"/>
      <c r="OLF146" s="87"/>
      <c r="OLG146" s="87"/>
      <c r="OLH146" s="87"/>
      <c r="OLI146" s="87"/>
      <c r="OLJ146" s="87"/>
      <c r="OLK146" s="87"/>
      <c r="OLL146" s="87"/>
      <c r="OLM146" s="87"/>
      <c r="OLN146" s="87"/>
      <c r="OLO146" s="87"/>
      <c r="OLP146" s="87"/>
      <c r="OLQ146" s="87"/>
      <c r="OLR146" s="87"/>
      <c r="OLS146" s="87"/>
      <c r="OLT146" s="87"/>
      <c r="OLU146" s="87"/>
      <c r="OLV146" s="87"/>
      <c r="OLW146" s="87"/>
      <c r="OLX146" s="87"/>
      <c r="OLY146" s="87"/>
      <c r="OLZ146" s="87"/>
      <c r="OMA146" s="87"/>
      <c r="OMB146" s="87"/>
      <c r="OMC146" s="87"/>
      <c r="OMD146" s="87"/>
      <c r="OME146" s="87"/>
      <c r="OMF146" s="87"/>
      <c r="OMG146" s="87"/>
      <c r="OMH146" s="87"/>
      <c r="OMI146" s="87"/>
      <c r="OMJ146" s="87"/>
      <c r="OMK146" s="87"/>
      <c r="OML146" s="87"/>
      <c r="OMM146" s="87"/>
      <c r="OMN146" s="87"/>
      <c r="OMO146" s="87"/>
      <c r="OMP146" s="87"/>
      <c r="OMQ146" s="87"/>
      <c r="OMR146" s="87"/>
      <c r="OMS146" s="87"/>
      <c r="OMT146" s="87"/>
      <c r="OMU146" s="87"/>
      <c r="OMV146" s="87"/>
      <c r="OMW146" s="87"/>
      <c r="OMX146" s="87"/>
      <c r="OMY146" s="87"/>
      <c r="OMZ146" s="87"/>
      <c r="ONA146" s="87"/>
      <c r="ONB146" s="87"/>
      <c r="ONC146" s="87"/>
      <c r="OND146" s="87"/>
      <c r="ONE146" s="87"/>
      <c r="ONF146" s="87"/>
      <c r="ONG146" s="87"/>
      <c r="ONH146" s="87"/>
      <c r="ONI146" s="87"/>
      <c r="ONJ146" s="87"/>
      <c r="ONK146" s="87"/>
      <c r="ONL146" s="87"/>
      <c r="ONM146" s="87"/>
      <c r="ONN146" s="87"/>
      <c r="ONO146" s="87"/>
      <c r="ONP146" s="87"/>
      <c r="ONQ146" s="87"/>
      <c r="ONR146" s="87"/>
      <c r="ONS146" s="87"/>
      <c r="ONT146" s="87"/>
      <c r="ONU146" s="87"/>
      <c r="ONV146" s="87"/>
      <c r="ONW146" s="87"/>
      <c r="ONX146" s="87"/>
      <c r="ONY146" s="87"/>
      <c r="ONZ146" s="87"/>
      <c r="OOA146" s="87"/>
      <c r="OOB146" s="87"/>
      <c r="OOC146" s="87"/>
      <c r="OOD146" s="87"/>
      <c r="OOE146" s="87"/>
      <c r="OOF146" s="87"/>
      <c r="OOG146" s="87"/>
      <c r="OOH146" s="87"/>
      <c r="OOI146" s="87"/>
      <c r="OOJ146" s="87"/>
      <c r="OOK146" s="87"/>
      <c r="OOL146" s="87"/>
      <c r="OOM146" s="87"/>
      <c r="OON146" s="87"/>
      <c r="OOO146" s="87"/>
      <c r="OOP146" s="87"/>
      <c r="OOQ146" s="87"/>
      <c r="OOR146" s="87"/>
      <c r="OOS146" s="87"/>
      <c r="OOT146" s="87"/>
      <c r="OOU146" s="87"/>
      <c r="OOV146" s="87"/>
      <c r="OOW146" s="87"/>
      <c r="OOX146" s="87"/>
      <c r="OOY146" s="87"/>
      <c r="OOZ146" s="87"/>
      <c r="OPA146" s="87"/>
      <c r="OPB146" s="87"/>
      <c r="OPC146" s="87"/>
      <c r="OPD146" s="87"/>
      <c r="OPE146" s="87"/>
      <c r="OPF146" s="87"/>
      <c r="OPG146" s="87"/>
      <c r="OPH146" s="87"/>
      <c r="OPI146" s="87"/>
      <c r="OPJ146" s="87"/>
      <c r="OPK146" s="87"/>
      <c r="OPL146" s="87"/>
      <c r="OPM146" s="87"/>
      <c r="OPN146" s="87"/>
      <c r="OPO146" s="87"/>
      <c r="OPP146" s="87"/>
      <c r="OPQ146" s="87"/>
      <c r="OPR146" s="87"/>
      <c r="OPS146" s="87"/>
      <c r="OPT146" s="87"/>
      <c r="OPU146" s="87"/>
      <c r="OPV146" s="87"/>
      <c r="OPW146" s="87"/>
      <c r="OPX146" s="87"/>
      <c r="OPY146" s="87"/>
      <c r="OPZ146" s="87"/>
      <c r="OQA146" s="87"/>
      <c r="OQB146" s="87"/>
      <c r="OQC146" s="87"/>
      <c r="OQD146" s="87"/>
      <c r="OQE146" s="87"/>
      <c r="OQF146" s="87"/>
      <c r="OQG146" s="87"/>
      <c r="OQH146" s="87"/>
      <c r="OQI146" s="87"/>
      <c r="OQJ146" s="87"/>
      <c r="OQK146" s="87"/>
      <c r="OQL146" s="87"/>
      <c r="OQM146" s="87"/>
      <c r="OQN146" s="87"/>
      <c r="OQO146" s="87"/>
      <c r="OQP146" s="87"/>
      <c r="OQQ146" s="87"/>
      <c r="OQR146" s="87"/>
      <c r="OQS146" s="87"/>
      <c r="OQT146" s="87"/>
      <c r="OQU146" s="87"/>
      <c r="OQV146" s="87"/>
      <c r="OQW146" s="87"/>
      <c r="OQX146" s="87"/>
      <c r="OQY146" s="87"/>
      <c r="OQZ146" s="87"/>
      <c r="ORA146" s="87"/>
      <c r="ORB146" s="87"/>
      <c r="ORC146" s="87"/>
      <c r="ORD146" s="87"/>
      <c r="ORE146" s="87"/>
      <c r="ORF146" s="87"/>
      <c r="ORG146" s="87"/>
      <c r="ORH146" s="87"/>
      <c r="ORI146" s="87"/>
      <c r="ORJ146" s="87"/>
      <c r="ORK146" s="87"/>
      <c r="ORL146" s="87"/>
      <c r="ORM146" s="87"/>
      <c r="ORN146" s="87"/>
      <c r="ORO146" s="87"/>
      <c r="ORP146" s="87"/>
      <c r="ORQ146" s="87"/>
      <c r="ORR146" s="87"/>
      <c r="ORS146" s="87"/>
      <c r="ORT146" s="87"/>
      <c r="ORU146" s="87"/>
      <c r="ORV146" s="87"/>
      <c r="ORW146" s="87"/>
      <c r="ORX146" s="87"/>
      <c r="ORY146" s="87"/>
      <c r="ORZ146" s="87"/>
      <c r="OSA146" s="87"/>
      <c r="OSB146" s="87"/>
      <c r="OSC146" s="87"/>
      <c r="OSD146" s="87"/>
      <c r="OSE146" s="87"/>
      <c r="OSF146" s="87"/>
      <c r="OSG146" s="87"/>
      <c r="OSH146" s="87"/>
      <c r="OSI146" s="87"/>
      <c r="OSJ146" s="87"/>
      <c r="OSK146" s="87"/>
      <c r="OSL146" s="87"/>
      <c r="OSM146" s="87"/>
      <c r="OSN146" s="87"/>
      <c r="OSO146" s="87"/>
      <c r="OSP146" s="87"/>
      <c r="OSQ146" s="87"/>
      <c r="OSR146" s="87"/>
      <c r="OSS146" s="87"/>
      <c r="OST146" s="87"/>
      <c r="OSU146" s="87"/>
      <c r="OSV146" s="87"/>
      <c r="OSW146" s="87"/>
      <c r="OSX146" s="87"/>
      <c r="OSY146" s="87"/>
      <c r="OSZ146" s="87"/>
      <c r="OTA146" s="87"/>
      <c r="OTB146" s="87"/>
      <c r="OTC146" s="87"/>
      <c r="OTD146" s="87"/>
      <c r="OTE146" s="87"/>
      <c r="OTF146" s="87"/>
      <c r="OTG146" s="87"/>
      <c r="OTH146" s="87"/>
      <c r="OTI146" s="87"/>
      <c r="OTJ146" s="87"/>
      <c r="OTK146" s="87"/>
      <c r="OTL146" s="87"/>
      <c r="OTM146" s="87"/>
      <c r="OTN146" s="87"/>
      <c r="OTO146" s="87"/>
      <c r="OTP146" s="87"/>
      <c r="OTQ146" s="87"/>
      <c r="OTR146" s="87"/>
      <c r="OTS146" s="87"/>
      <c r="OTT146" s="87"/>
      <c r="OTU146" s="87"/>
      <c r="OTV146" s="87"/>
      <c r="OTW146" s="87"/>
      <c r="OTX146" s="87"/>
      <c r="OTY146" s="87"/>
      <c r="OTZ146" s="87"/>
      <c r="OUA146" s="87"/>
      <c r="OUB146" s="87"/>
      <c r="OUC146" s="87"/>
      <c r="OUD146" s="87"/>
      <c r="OUE146" s="87"/>
      <c r="OUF146" s="87"/>
      <c r="OUG146" s="87"/>
      <c r="OUH146" s="87"/>
      <c r="OUI146" s="87"/>
      <c r="OUJ146" s="87"/>
      <c r="OUK146" s="87"/>
      <c r="OUL146" s="87"/>
      <c r="OUM146" s="87"/>
      <c r="OUN146" s="87"/>
      <c r="OUO146" s="87"/>
      <c r="OUP146" s="87"/>
      <c r="OUQ146" s="87"/>
      <c r="OUR146" s="87"/>
      <c r="OUS146" s="87"/>
      <c r="OUT146" s="87"/>
      <c r="OUU146" s="87"/>
      <c r="OUV146" s="87"/>
      <c r="OUW146" s="87"/>
      <c r="OUX146" s="87"/>
      <c r="OUY146" s="87"/>
      <c r="OUZ146" s="87"/>
      <c r="OVA146" s="87"/>
      <c r="OVB146" s="87"/>
      <c r="OVC146" s="87"/>
      <c r="OVD146" s="87"/>
      <c r="OVE146" s="87"/>
      <c r="OVF146" s="87"/>
      <c r="OVG146" s="87"/>
      <c r="OVH146" s="87"/>
      <c r="OVI146" s="87"/>
      <c r="OVJ146" s="87"/>
      <c r="OVK146" s="87"/>
      <c r="OVL146" s="87"/>
      <c r="OVM146" s="87"/>
      <c r="OVN146" s="87"/>
      <c r="OVO146" s="87"/>
      <c r="OVP146" s="87"/>
      <c r="OVQ146" s="87"/>
      <c r="OVR146" s="87"/>
      <c r="OVS146" s="87"/>
      <c r="OVT146" s="87"/>
      <c r="OVU146" s="87"/>
      <c r="OVV146" s="87"/>
      <c r="OVW146" s="87"/>
      <c r="OVX146" s="87"/>
      <c r="OVY146" s="87"/>
      <c r="OVZ146" s="87"/>
      <c r="OWA146" s="87"/>
      <c r="OWB146" s="87"/>
      <c r="OWC146" s="87"/>
      <c r="OWD146" s="87"/>
      <c r="OWE146" s="87"/>
      <c r="OWF146" s="87"/>
      <c r="OWG146" s="87"/>
      <c r="OWH146" s="87"/>
      <c r="OWI146" s="87"/>
      <c r="OWJ146" s="87"/>
      <c r="OWK146" s="87"/>
      <c r="OWL146" s="87"/>
      <c r="OWM146" s="87"/>
      <c r="OWN146" s="87"/>
      <c r="OWO146" s="87"/>
      <c r="OWP146" s="87"/>
      <c r="OWQ146" s="87"/>
      <c r="OWR146" s="87"/>
      <c r="OWS146" s="87"/>
      <c r="OWT146" s="87"/>
      <c r="OWU146" s="87"/>
      <c r="OWV146" s="87"/>
      <c r="OWW146" s="87"/>
      <c r="OWX146" s="87"/>
      <c r="OWY146" s="87"/>
      <c r="OWZ146" s="87"/>
      <c r="OXA146" s="87"/>
      <c r="OXB146" s="87"/>
      <c r="OXC146" s="87"/>
      <c r="OXD146" s="87"/>
      <c r="OXE146" s="87"/>
      <c r="OXF146" s="87"/>
      <c r="OXG146" s="87"/>
      <c r="OXH146" s="87"/>
      <c r="OXI146" s="87"/>
      <c r="OXJ146" s="87"/>
      <c r="OXK146" s="87"/>
      <c r="OXL146" s="87"/>
      <c r="OXM146" s="87"/>
      <c r="OXN146" s="87"/>
      <c r="OXO146" s="87"/>
      <c r="OXP146" s="87"/>
      <c r="OXQ146" s="87"/>
      <c r="OXR146" s="87"/>
      <c r="OXS146" s="87"/>
      <c r="OXT146" s="87"/>
      <c r="OXU146" s="87"/>
      <c r="OXV146" s="87"/>
      <c r="OXW146" s="87"/>
      <c r="OXX146" s="87"/>
      <c r="OXY146" s="87"/>
      <c r="OXZ146" s="87"/>
      <c r="OYA146" s="87"/>
      <c r="OYB146" s="87"/>
      <c r="OYC146" s="87"/>
      <c r="OYD146" s="87"/>
      <c r="OYE146" s="87"/>
      <c r="OYF146" s="87"/>
      <c r="OYG146" s="87"/>
      <c r="OYH146" s="87"/>
      <c r="OYI146" s="87"/>
      <c r="OYJ146" s="87"/>
      <c r="OYK146" s="87"/>
      <c r="OYL146" s="87"/>
      <c r="OYM146" s="87"/>
      <c r="OYN146" s="87"/>
      <c r="OYO146" s="87"/>
      <c r="OYP146" s="87"/>
      <c r="OYQ146" s="87"/>
      <c r="OYR146" s="87"/>
      <c r="OYS146" s="87"/>
      <c r="OYT146" s="87"/>
      <c r="OYU146" s="87"/>
      <c r="OYV146" s="87"/>
      <c r="OYW146" s="87"/>
      <c r="OYX146" s="87"/>
      <c r="OYY146" s="87"/>
      <c r="OYZ146" s="87"/>
      <c r="OZA146" s="87"/>
      <c r="OZB146" s="87"/>
      <c r="OZC146" s="87"/>
      <c r="OZD146" s="87"/>
      <c r="OZE146" s="87"/>
      <c r="OZF146" s="87"/>
      <c r="OZG146" s="87"/>
      <c r="OZH146" s="87"/>
      <c r="OZI146" s="87"/>
      <c r="OZJ146" s="87"/>
      <c r="OZK146" s="87"/>
      <c r="OZL146" s="87"/>
      <c r="OZM146" s="87"/>
      <c r="OZN146" s="87"/>
      <c r="OZO146" s="87"/>
      <c r="OZP146" s="87"/>
      <c r="OZQ146" s="87"/>
      <c r="OZR146" s="87"/>
      <c r="OZS146" s="87"/>
      <c r="OZT146" s="87"/>
      <c r="OZU146" s="87"/>
      <c r="OZV146" s="87"/>
      <c r="OZW146" s="87"/>
      <c r="OZX146" s="87"/>
      <c r="OZY146" s="87"/>
      <c r="OZZ146" s="87"/>
      <c r="PAA146" s="87"/>
      <c r="PAB146" s="87"/>
      <c r="PAC146" s="87"/>
      <c r="PAD146" s="87"/>
      <c r="PAE146" s="87"/>
      <c r="PAF146" s="87"/>
      <c r="PAG146" s="87"/>
      <c r="PAH146" s="87"/>
      <c r="PAI146" s="87"/>
      <c r="PAJ146" s="87"/>
      <c r="PAK146" s="87"/>
      <c r="PAL146" s="87"/>
      <c r="PAM146" s="87"/>
      <c r="PAN146" s="87"/>
      <c r="PAO146" s="87"/>
      <c r="PAP146" s="87"/>
      <c r="PAQ146" s="87"/>
      <c r="PAR146" s="87"/>
      <c r="PAS146" s="87"/>
      <c r="PAT146" s="87"/>
      <c r="PAU146" s="87"/>
      <c r="PAV146" s="87"/>
      <c r="PAW146" s="87"/>
      <c r="PAX146" s="87"/>
      <c r="PAY146" s="87"/>
      <c r="PAZ146" s="87"/>
      <c r="PBA146" s="87"/>
      <c r="PBB146" s="87"/>
      <c r="PBC146" s="87"/>
      <c r="PBD146" s="87"/>
      <c r="PBE146" s="87"/>
      <c r="PBF146" s="87"/>
      <c r="PBG146" s="87"/>
      <c r="PBH146" s="87"/>
      <c r="PBI146" s="87"/>
      <c r="PBJ146" s="87"/>
      <c r="PBK146" s="87"/>
      <c r="PBL146" s="87"/>
      <c r="PBM146" s="87"/>
      <c r="PBN146" s="87"/>
      <c r="PBO146" s="87"/>
      <c r="PBP146" s="87"/>
      <c r="PBQ146" s="87"/>
      <c r="PBR146" s="87"/>
      <c r="PBS146" s="87"/>
      <c r="PBT146" s="87"/>
      <c r="PBU146" s="87"/>
      <c r="PBV146" s="87"/>
      <c r="PBW146" s="87"/>
      <c r="PBX146" s="87"/>
      <c r="PBY146" s="87"/>
      <c r="PBZ146" s="87"/>
      <c r="PCA146" s="87"/>
      <c r="PCB146" s="87"/>
      <c r="PCC146" s="87"/>
      <c r="PCD146" s="87"/>
      <c r="PCE146" s="87"/>
      <c r="PCF146" s="87"/>
      <c r="PCG146" s="87"/>
      <c r="PCH146" s="87"/>
      <c r="PCI146" s="87"/>
      <c r="PCJ146" s="87"/>
      <c r="PCK146" s="87"/>
      <c r="PCL146" s="87"/>
      <c r="PCM146" s="87"/>
      <c r="PCN146" s="87"/>
      <c r="PCO146" s="87"/>
      <c r="PCP146" s="87"/>
      <c r="PCQ146" s="87"/>
      <c r="PCR146" s="87"/>
      <c r="PCS146" s="87"/>
      <c r="PCT146" s="87"/>
      <c r="PCU146" s="87"/>
      <c r="PCV146" s="87"/>
      <c r="PCW146" s="87"/>
      <c r="PCX146" s="87"/>
      <c r="PCY146" s="87"/>
      <c r="PCZ146" s="87"/>
      <c r="PDA146" s="87"/>
      <c r="PDB146" s="87"/>
      <c r="PDC146" s="87"/>
      <c r="PDD146" s="87"/>
      <c r="PDE146" s="87"/>
      <c r="PDF146" s="87"/>
      <c r="PDG146" s="87"/>
      <c r="PDH146" s="87"/>
      <c r="PDI146" s="87"/>
      <c r="PDJ146" s="87"/>
      <c r="PDK146" s="87"/>
      <c r="PDL146" s="87"/>
      <c r="PDM146" s="87"/>
      <c r="PDN146" s="87"/>
      <c r="PDO146" s="87"/>
      <c r="PDP146" s="87"/>
      <c r="PDQ146" s="87"/>
      <c r="PDR146" s="87"/>
      <c r="PDS146" s="87"/>
      <c r="PDT146" s="87"/>
      <c r="PDU146" s="87"/>
      <c r="PDV146" s="87"/>
      <c r="PDW146" s="87"/>
      <c r="PDX146" s="87"/>
      <c r="PDY146" s="87"/>
      <c r="PDZ146" s="87"/>
      <c r="PEA146" s="87"/>
      <c r="PEB146" s="87"/>
      <c r="PEC146" s="87"/>
      <c r="PED146" s="87"/>
      <c r="PEE146" s="87"/>
      <c r="PEF146" s="87"/>
      <c r="PEG146" s="87"/>
      <c r="PEH146" s="87"/>
      <c r="PEI146" s="87"/>
      <c r="PEJ146" s="87"/>
      <c r="PEK146" s="87"/>
      <c r="PEL146" s="87"/>
      <c r="PEM146" s="87"/>
      <c r="PEN146" s="87"/>
      <c r="PEO146" s="87"/>
      <c r="PEP146" s="87"/>
      <c r="PEQ146" s="87"/>
      <c r="PER146" s="87"/>
      <c r="PES146" s="87"/>
      <c r="PET146" s="87"/>
      <c r="PEU146" s="87"/>
      <c r="PEV146" s="87"/>
      <c r="PEW146" s="87"/>
      <c r="PEX146" s="87"/>
      <c r="PEY146" s="87"/>
      <c r="PEZ146" s="87"/>
      <c r="PFA146" s="87"/>
      <c r="PFB146" s="87"/>
      <c r="PFC146" s="87"/>
      <c r="PFD146" s="87"/>
      <c r="PFE146" s="87"/>
      <c r="PFF146" s="87"/>
      <c r="PFG146" s="87"/>
      <c r="PFH146" s="87"/>
      <c r="PFI146" s="87"/>
      <c r="PFJ146" s="87"/>
      <c r="PFK146" s="87"/>
      <c r="PFL146" s="87"/>
      <c r="PFM146" s="87"/>
      <c r="PFN146" s="87"/>
      <c r="PFO146" s="87"/>
      <c r="PFP146" s="87"/>
      <c r="PFQ146" s="87"/>
      <c r="PFR146" s="87"/>
      <c r="PFS146" s="87"/>
      <c r="PFT146" s="87"/>
      <c r="PFU146" s="87"/>
      <c r="PFV146" s="87"/>
      <c r="PFW146" s="87"/>
      <c r="PFX146" s="87"/>
      <c r="PFY146" s="87"/>
      <c r="PFZ146" s="87"/>
      <c r="PGA146" s="87"/>
      <c r="PGB146" s="87"/>
      <c r="PGC146" s="87"/>
      <c r="PGD146" s="87"/>
      <c r="PGE146" s="87"/>
      <c r="PGF146" s="87"/>
      <c r="PGG146" s="87"/>
      <c r="PGH146" s="87"/>
      <c r="PGI146" s="87"/>
      <c r="PGJ146" s="87"/>
      <c r="PGK146" s="87"/>
      <c r="PGL146" s="87"/>
      <c r="PGM146" s="87"/>
      <c r="PGN146" s="87"/>
      <c r="PGO146" s="87"/>
      <c r="PGP146" s="87"/>
      <c r="PGQ146" s="87"/>
      <c r="PGR146" s="87"/>
      <c r="PGS146" s="87"/>
      <c r="PGT146" s="87"/>
      <c r="PGU146" s="87"/>
      <c r="PGV146" s="87"/>
      <c r="PGW146" s="87"/>
      <c r="PGX146" s="87"/>
      <c r="PGY146" s="87"/>
      <c r="PGZ146" s="87"/>
      <c r="PHA146" s="87"/>
      <c r="PHB146" s="87"/>
      <c r="PHC146" s="87"/>
      <c r="PHD146" s="87"/>
      <c r="PHE146" s="87"/>
      <c r="PHF146" s="87"/>
      <c r="PHG146" s="87"/>
      <c r="PHH146" s="87"/>
      <c r="PHI146" s="87"/>
      <c r="PHJ146" s="87"/>
      <c r="PHK146" s="87"/>
      <c r="PHL146" s="87"/>
      <c r="PHM146" s="87"/>
      <c r="PHN146" s="87"/>
      <c r="PHO146" s="87"/>
      <c r="PHP146" s="87"/>
      <c r="PHQ146" s="87"/>
      <c r="PHR146" s="87"/>
      <c r="PHS146" s="87"/>
      <c r="PHT146" s="87"/>
      <c r="PHU146" s="87"/>
      <c r="PHV146" s="87"/>
      <c r="PHW146" s="87"/>
      <c r="PHX146" s="87"/>
      <c r="PHY146" s="87"/>
      <c r="PHZ146" s="87"/>
      <c r="PIA146" s="87"/>
      <c r="PIB146" s="87"/>
      <c r="PIC146" s="87"/>
      <c r="PID146" s="87"/>
      <c r="PIE146" s="87"/>
      <c r="PIF146" s="87"/>
      <c r="PIG146" s="87"/>
      <c r="PIH146" s="87"/>
      <c r="PII146" s="87"/>
      <c r="PIJ146" s="87"/>
      <c r="PIK146" s="87"/>
      <c r="PIL146" s="87"/>
      <c r="PIM146" s="87"/>
      <c r="PIN146" s="87"/>
      <c r="PIO146" s="87"/>
      <c r="PIP146" s="87"/>
      <c r="PIQ146" s="87"/>
      <c r="PIR146" s="87"/>
      <c r="PIS146" s="87"/>
      <c r="PIT146" s="87"/>
      <c r="PIU146" s="87"/>
      <c r="PIV146" s="87"/>
      <c r="PIW146" s="87"/>
      <c r="PIX146" s="87"/>
      <c r="PIY146" s="87"/>
      <c r="PIZ146" s="87"/>
      <c r="PJA146" s="87"/>
      <c r="PJB146" s="87"/>
      <c r="PJC146" s="87"/>
      <c r="PJD146" s="87"/>
      <c r="PJE146" s="87"/>
      <c r="PJF146" s="87"/>
      <c r="PJG146" s="87"/>
      <c r="PJH146" s="87"/>
      <c r="PJI146" s="87"/>
      <c r="PJJ146" s="87"/>
      <c r="PJK146" s="87"/>
      <c r="PJL146" s="87"/>
      <c r="PJM146" s="87"/>
      <c r="PJN146" s="87"/>
      <c r="PJO146" s="87"/>
      <c r="PJP146" s="87"/>
      <c r="PJQ146" s="87"/>
      <c r="PJR146" s="87"/>
      <c r="PJS146" s="87"/>
      <c r="PJT146" s="87"/>
      <c r="PJU146" s="87"/>
      <c r="PJV146" s="87"/>
      <c r="PJW146" s="87"/>
      <c r="PJX146" s="87"/>
      <c r="PJY146" s="87"/>
      <c r="PJZ146" s="87"/>
      <c r="PKA146" s="87"/>
      <c r="PKB146" s="87"/>
      <c r="PKC146" s="87"/>
      <c r="PKD146" s="87"/>
      <c r="PKE146" s="87"/>
      <c r="PKF146" s="87"/>
      <c r="PKG146" s="87"/>
      <c r="PKH146" s="87"/>
      <c r="PKI146" s="87"/>
      <c r="PKJ146" s="87"/>
      <c r="PKK146" s="87"/>
      <c r="PKL146" s="87"/>
      <c r="PKM146" s="87"/>
      <c r="PKN146" s="87"/>
      <c r="PKO146" s="87"/>
      <c r="PKP146" s="87"/>
      <c r="PKQ146" s="87"/>
      <c r="PKR146" s="87"/>
      <c r="PKS146" s="87"/>
      <c r="PKT146" s="87"/>
      <c r="PKU146" s="87"/>
      <c r="PKV146" s="87"/>
      <c r="PKW146" s="87"/>
      <c r="PKX146" s="87"/>
      <c r="PKY146" s="87"/>
      <c r="PKZ146" s="87"/>
      <c r="PLA146" s="87"/>
      <c r="PLB146" s="87"/>
      <c r="PLC146" s="87"/>
      <c r="PLD146" s="87"/>
      <c r="PLE146" s="87"/>
      <c r="PLF146" s="87"/>
      <c r="PLG146" s="87"/>
      <c r="PLH146" s="87"/>
      <c r="PLI146" s="87"/>
      <c r="PLJ146" s="87"/>
      <c r="PLK146" s="87"/>
      <c r="PLL146" s="87"/>
      <c r="PLM146" s="87"/>
      <c r="PLN146" s="87"/>
      <c r="PLO146" s="87"/>
      <c r="PLP146" s="87"/>
      <c r="PLQ146" s="87"/>
      <c r="PLR146" s="87"/>
      <c r="PLS146" s="87"/>
      <c r="PLT146" s="87"/>
      <c r="PLU146" s="87"/>
      <c r="PLV146" s="87"/>
      <c r="PLW146" s="87"/>
      <c r="PLX146" s="87"/>
      <c r="PLY146" s="87"/>
      <c r="PLZ146" s="87"/>
      <c r="PMA146" s="87"/>
      <c r="PMB146" s="87"/>
      <c r="PMC146" s="87"/>
      <c r="PMD146" s="87"/>
      <c r="PME146" s="87"/>
      <c r="PMF146" s="87"/>
      <c r="PMG146" s="87"/>
      <c r="PMH146" s="87"/>
      <c r="PMI146" s="87"/>
      <c r="PMJ146" s="87"/>
      <c r="PMK146" s="87"/>
      <c r="PML146" s="87"/>
      <c r="PMM146" s="87"/>
      <c r="PMN146" s="87"/>
      <c r="PMO146" s="87"/>
      <c r="PMP146" s="87"/>
      <c r="PMQ146" s="87"/>
      <c r="PMR146" s="87"/>
      <c r="PMS146" s="87"/>
      <c r="PMT146" s="87"/>
      <c r="PMU146" s="87"/>
      <c r="PMV146" s="87"/>
      <c r="PMW146" s="87"/>
      <c r="PMX146" s="87"/>
      <c r="PMY146" s="87"/>
      <c r="PMZ146" s="87"/>
      <c r="PNA146" s="87"/>
      <c r="PNB146" s="87"/>
      <c r="PNC146" s="87"/>
      <c r="PND146" s="87"/>
      <c r="PNE146" s="87"/>
      <c r="PNF146" s="87"/>
      <c r="PNG146" s="87"/>
      <c r="PNH146" s="87"/>
      <c r="PNI146" s="87"/>
      <c r="PNJ146" s="87"/>
      <c r="PNK146" s="87"/>
      <c r="PNL146" s="87"/>
      <c r="PNM146" s="87"/>
      <c r="PNN146" s="87"/>
      <c r="PNO146" s="87"/>
      <c r="PNP146" s="87"/>
      <c r="PNQ146" s="87"/>
      <c r="PNR146" s="87"/>
      <c r="PNS146" s="87"/>
      <c r="PNT146" s="87"/>
      <c r="PNU146" s="87"/>
      <c r="PNV146" s="87"/>
      <c r="PNW146" s="87"/>
      <c r="PNX146" s="87"/>
      <c r="PNY146" s="87"/>
      <c r="PNZ146" s="87"/>
      <c r="POA146" s="87"/>
      <c r="POB146" s="87"/>
      <c r="POC146" s="87"/>
      <c r="POD146" s="87"/>
      <c r="POE146" s="87"/>
      <c r="POF146" s="87"/>
      <c r="POG146" s="87"/>
      <c r="POH146" s="87"/>
      <c r="POI146" s="87"/>
      <c r="POJ146" s="87"/>
      <c r="POK146" s="87"/>
      <c r="POL146" s="87"/>
      <c r="POM146" s="87"/>
      <c r="PON146" s="87"/>
      <c r="POO146" s="87"/>
      <c r="POP146" s="87"/>
      <c r="POQ146" s="87"/>
      <c r="POR146" s="87"/>
      <c r="POS146" s="87"/>
      <c r="POT146" s="87"/>
      <c r="POU146" s="87"/>
      <c r="POV146" s="87"/>
      <c r="POW146" s="87"/>
      <c r="POX146" s="87"/>
      <c r="POY146" s="87"/>
      <c r="POZ146" s="87"/>
      <c r="PPA146" s="87"/>
      <c r="PPB146" s="87"/>
      <c r="PPC146" s="87"/>
      <c r="PPD146" s="87"/>
      <c r="PPE146" s="87"/>
      <c r="PPF146" s="87"/>
      <c r="PPG146" s="87"/>
      <c r="PPH146" s="87"/>
      <c r="PPI146" s="87"/>
      <c r="PPJ146" s="87"/>
      <c r="PPK146" s="87"/>
      <c r="PPL146" s="87"/>
      <c r="PPM146" s="87"/>
      <c r="PPN146" s="87"/>
      <c r="PPO146" s="87"/>
      <c r="PPP146" s="87"/>
      <c r="PPQ146" s="87"/>
      <c r="PPR146" s="87"/>
      <c r="PPS146" s="87"/>
      <c r="PPT146" s="87"/>
      <c r="PPU146" s="87"/>
      <c r="PPV146" s="87"/>
      <c r="PPW146" s="87"/>
      <c r="PPX146" s="87"/>
      <c r="PPY146" s="87"/>
      <c r="PPZ146" s="87"/>
      <c r="PQA146" s="87"/>
      <c r="PQB146" s="87"/>
      <c r="PQC146" s="87"/>
      <c r="PQD146" s="87"/>
      <c r="PQE146" s="87"/>
      <c r="PQF146" s="87"/>
      <c r="PQG146" s="87"/>
      <c r="PQH146" s="87"/>
      <c r="PQI146" s="87"/>
      <c r="PQJ146" s="87"/>
      <c r="PQK146" s="87"/>
      <c r="PQL146" s="87"/>
      <c r="PQM146" s="87"/>
      <c r="PQN146" s="87"/>
      <c r="PQO146" s="87"/>
      <c r="PQP146" s="87"/>
      <c r="PQQ146" s="87"/>
      <c r="PQR146" s="87"/>
      <c r="PQS146" s="87"/>
      <c r="PQT146" s="87"/>
      <c r="PQU146" s="87"/>
      <c r="PQV146" s="87"/>
      <c r="PQW146" s="87"/>
      <c r="PQX146" s="87"/>
      <c r="PQY146" s="87"/>
      <c r="PQZ146" s="87"/>
      <c r="PRA146" s="87"/>
      <c r="PRB146" s="87"/>
      <c r="PRC146" s="87"/>
      <c r="PRD146" s="87"/>
      <c r="PRE146" s="87"/>
      <c r="PRF146" s="87"/>
      <c r="PRG146" s="87"/>
      <c r="PRH146" s="87"/>
      <c r="PRI146" s="87"/>
      <c r="PRJ146" s="87"/>
      <c r="PRK146" s="87"/>
      <c r="PRL146" s="87"/>
      <c r="PRM146" s="87"/>
      <c r="PRN146" s="87"/>
      <c r="PRO146" s="87"/>
      <c r="PRP146" s="87"/>
      <c r="PRQ146" s="87"/>
      <c r="PRR146" s="87"/>
      <c r="PRS146" s="87"/>
      <c r="PRT146" s="87"/>
      <c r="PRU146" s="87"/>
      <c r="PRV146" s="87"/>
      <c r="PRW146" s="87"/>
      <c r="PRX146" s="87"/>
      <c r="PRY146" s="87"/>
      <c r="PRZ146" s="87"/>
      <c r="PSA146" s="87"/>
      <c r="PSB146" s="87"/>
      <c r="PSC146" s="87"/>
      <c r="PSD146" s="87"/>
      <c r="PSE146" s="87"/>
      <c r="PSF146" s="87"/>
      <c r="PSG146" s="87"/>
      <c r="PSH146" s="87"/>
      <c r="PSI146" s="87"/>
      <c r="PSJ146" s="87"/>
      <c r="PSK146" s="87"/>
      <c r="PSL146" s="87"/>
      <c r="PSM146" s="87"/>
      <c r="PSN146" s="87"/>
      <c r="PSO146" s="87"/>
      <c r="PSP146" s="87"/>
      <c r="PSQ146" s="87"/>
      <c r="PSR146" s="87"/>
      <c r="PSS146" s="87"/>
      <c r="PST146" s="87"/>
      <c r="PSU146" s="87"/>
      <c r="PSV146" s="87"/>
      <c r="PSW146" s="87"/>
      <c r="PSX146" s="87"/>
      <c r="PSY146" s="87"/>
      <c r="PSZ146" s="87"/>
      <c r="PTA146" s="87"/>
      <c r="PTB146" s="87"/>
      <c r="PTC146" s="87"/>
      <c r="PTD146" s="87"/>
      <c r="PTE146" s="87"/>
      <c r="PTF146" s="87"/>
      <c r="PTG146" s="87"/>
      <c r="PTH146" s="87"/>
      <c r="PTI146" s="87"/>
      <c r="PTJ146" s="87"/>
      <c r="PTK146" s="87"/>
      <c r="PTL146" s="87"/>
      <c r="PTM146" s="87"/>
      <c r="PTN146" s="87"/>
      <c r="PTO146" s="87"/>
      <c r="PTP146" s="87"/>
      <c r="PTQ146" s="87"/>
      <c r="PTR146" s="87"/>
      <c r="PTS146" s="87"/>
      <c r="PTT146" s="87"/>
      <c r="PTU146" s="87"/>
      <c r="PTV146" s="87"/>
      <c r="PTW146" s="87"/>
      <c r="PTX146" s="87"/>
      <c r="PTY146" s="87"/>
      <c r="PTZ146" s="87"/>
      <c r="PUA146" s="87"/>
      <c r="PUB146" s="87"/>
      <c r="PUC146" s="87"/>
      <c r="PUD146" s="87"/>
      <c r="PUE146" s="87"/>
      <c r="PUF146" s="87"/>
      <c r="PUG146" s="87"/>
      <c r="PUH146" s="87"/>
      <c r="PUI146" s="87"/>
      <c r="PUJ146" s="87"/>
      <c r="PUK146" s="87"/>
      <c r="PUL146" s="87"/>
      <c r="PUM146" s="87"/>
      <c r="PUN146" s="87"/>
      <c r="PUO146" s="87"/>
      <c r="PUP146" s="87"/>
      <c r="PUQ146" s="87"/>
      <c r="PUR146" s="87"/>
      <c r="PUS146" s="87"/>
      <c r="PUT146" s="87"/>
      <c r="PUU146" s="87"/>
      <c r="PUV146" s="87"/>
      <c r="PUW146" s="87"/>
      <c r="PUX146" s="87"/>
      <c r="PUY146" s="87"/>
      <c r="PUZ146" s="87"/>
      <c r="PVA146" s="87"/>
      <c r="PVB146" s="87"/>
      <c r="PVC146" s="87"/>
      <c r="PVD146" s="87"/>
      <c r="PVE146" s="87"/>
      <c r="PVF146" s="87"/>
      <c r="PVG146" s="87"/>
      <c r="PVH146" s="87"/>
      <c r="PVI146" s="87"/>
      <c r="PVJ146" s="87"/>
      <c r="PVK146" s="87"/>
      <c r="PVL146" s="87"/>
      <c r="PVM146" s="87"/>
      <c r="PVN146" s="87"/>
      <c r="PVO146" s="87"/>
      <c r="PVP146" s="87"/>
      <c r="PVQ146" s="87"/>
      <c r="PVR146" s="87"/>
      <c r="PVS146" s="87"/>
      <c r="PVT146" s="87"/>
      <c r="PVU146" s="87"/>
      <c r="PVV146" s="87"/>
      <c r="PVW146" s="87"/>
      <c r="PVX146" s="87"/>
      <c r="PVY146" s="87"/>
      <c r="PVZ146" s="87"/>
      <c r="PWA146" s="87"/>
      <c r="PWB146" s="87"/>
      <c r="PWC146" s="87"/>
      <c r="PWD146" s="87"/>
      <c r="PWE146" s="87"/>
      <c r="PWF146" s="87"/>
      <c r="PWG146" s="87"/>
      <c r="PWH146" s="87"/>
      <c r="PWI146" s="87"/>
      <c r="PWJ146" s="87"/>
      <c r="PWK146" s="87"/>
      <c r="PWL146" s="87"/>
      <c r="PWM146" s="87"/>
      <c r="PWN146" s="87"/>
      <c r="PWO146" s="87"/>
      <c r="PWP146" s="87"/>
      <c r="PWQ146" s="87"/>
      <c r="PWR146" s="87"/>
      <c r="PWS146" s="87"/>
      <c r="PWT146" s="87"/>
      <c r="PWU146" s="87"/>
      <c r="PWV146" s="87"/>
      <c r="PWW146" s="87"/>
      <c r="PWX146" s="87"/>
      <c r="PWY146" s="87"/>
      <c r="PWZ146" s="87"/>
      <c r="PXA146" s="87"/>
      <c r="PXB146" s="87"/>
      <c r="PXC146" s="87"/>
      <c r="PXD146" s="87"/>
      <c r="PXE146" s="87"/>
      <c r="PXF146" s="87"/>
      <c r="PXG146" s="87"/>
      <c r="PXH146" s="87"/>
      <c r="PXI146" s="87"/>
      <c r="PXJ146" s="87"/>
      <c r="PXK146" s="87"/>
      <c r="PXL146" s="87"/>
      <c r="PXM146" s="87"/>
      <c r="PXN146" s="87"/>
      <c r="PXO146" s="87"/>
      <c r="PXP146" s="87"/>
      <c r="PXQ146" s="87"/>
      <c r="PXR146" s="87"/>
      <c r="PXS146" s="87"/>
      <c r="PXT146" s="87"/>
      <c r="PXU146" s="87"/>
      <c r="PXV146" s="87"/>
      <c r="PXW146" s="87"/>
      <c r="PXX146" s="87"/>
      <c r="PXY146" s="87"/>
      <c r="PXZ146" s="87"/>
      <c r="PYA146" s="87"/>
      <c r="PYB146" s="87"/>
      <c r="PYC146" s="87"/>
      <c r="PYD146" s="87"/>
      <c r="PYE146" s="87"/>
      <c r="PYF146" s="87"/>
      <c r="PYG146" s="87"/>
      <c r="PYH146" s="87"/>
      <c r="PYI146" s="87"/>
      <c r="PYJ146" s="87"/>
      <c r="PYK146" s="87"/>
      <c r="PYL146" s="87"/>
      <c r="PYM146" s="87"/>
      <c r="PYN146" s="87"/>
      <c r="PYO146" s="87"/>
      <c r="PYP146" s="87"/>
      <c r="PYQ146" s="87"/>
      <c r="PYR146" s="87"/>
      <c r="PYS146" s="87"/>
      <c r="PYT146" s="87"/>
      <c r="PYU146" s="87"/>
      <c r="PYV146" s="87"/>
      <c r="PYW146" s="87"/>
      <c r="PYX146" s="87"/>
      <c r="PYY146" s="87"/>
      <c r="PYZ146" s="87"/>
      <c r="PZA146" s="87"/>
      <c r="PZB146" s="87"/>
      <c r="PZC146" s="87"/>
      <c r="PZD146" s="87"/>
      <c r="PZE146" s="87"/>
      <c r="PZF146" s="87"/>
      <c r="PZG146" s="87"/>
      <c r="PZH146" s="87"/>
      <c r="PZI146" s="87"/>
      <c r="PZJ146" s="87"/>
      <c r="PZK146" s="87"/>
      <c r="PZL146" s="87"/>
      <c r="PZM146" s="87"/>
      <c r="PZN146" s="87"/>
      <c r="PZO146" s="87"/>
      <c r="PZP146" s="87"/>
      <c r="PZQ146" s="87"/>
      <c r="PZR146" s="87"/>
      <c r="PZS146" s="87"/>
      <c r="PZT146" s="87"/>
      <c r="PZU146" s="87"/>
      <c r="PZV146" s="87"/>
      <c r="PZW146" s="87"/>
      <c r="PZX146" s="87"/>
      <c r="PZY146" s="87"/>
      <c r="PZZ146" s="87"/>
      <c r="QAA146" s="87"/>
      <c r="QAB146" s="87"/>
      <c r="QAC146" s="87"/>
      <c r="QAD146" s="87"/>
      <c r="QAE146" s="87"/>
      <c r="QAF146" s="87"/>
      <c r="QAG146" s="87"/>
      <c r="QAH146" s="87"/>
      <c r="QAI146" s="87"/>
      <c r="QAJ146" s="87"/>
      <c r="QAK146" s="87"/>
      <c r="QAL146" s="87"/>
      <c r="QAM146" s="87"/>
      <c r="QAN146" s="87"/>
      <c r="QAO146" s="87"/>
      <c r="QAP146" s="87"/>
      <c r="QAQ146" s="87"/>
      <c r="QAR146" s="87"/>
      <c r="QAS146" s="87"/>
      <c r="QAT146" s="87"/>
      <c r="QAU146" s="87"/>
      <c r="QAV146" s="87"/>
      <c r="QAW146" s="87"/>
      <c r="QAX146" s="87"/>
      <c r="QAY146" s="87"/>
      <c r="QAZ146" s="87"/>
      <c r="QBA146" s="87"/>
      <c r="QBB146" s="87"/>
      <c r="QBC146" s="87"/>
      <c r="QBD146" s="87"/>
      <c r="QBE146" s="87"/>
      <c r="QBF146" s="87"/>
      <c r="QBG146" s="87"/>
      <c r="QBH146" s="87"/>
      <c r="QBI146" s="87"/>
      <c r="QBJ146" s="87"/>
      <c r="QBK146" s="87"/>
      <c r="QBL146" s="87"/>
      <c r="QBM146" s="87"/>
      <c r="QBN146" s="87"/>
      <c r="QBO146" s="87"/>
      <c r="QBP146" s="87"/>
      <c r="QBQ146" s="87"/>
      <c r="QBR146" s="87"/>
      <c r="QBS146" s="87"/>
      <c r="QBT146" s="87"/>
      <c r="QBU146" s="87"/>
      <c r="QBV146" s="87"/>
      <c r="QBW146" s="87"/>
      <c r="QBX146" s="87"/>
      <c r="QBY146" s="87"/>
      <c r="QBZ146" s="87"/>
      <c r="QCA146" s="87"/>
      <c r="QCB146" s="87"/>
      <c r="QCC146" s="87"/>
      <c r="QCD146" s="87"/>
      <c r="QCE146" s="87"/>
      <c r="QCF146" s="87"/>
      <c r="QCG146" s="87"/>
      <c r="QCH146" s="87"/>
      <c r="QCI146" s="87"/>
      <c r="QCJ146" s="87"/>
      <c r="QCK146" s="87"/>
      <c r="QCL146" s="87"/>
      <c r="QCM146" s="87"/>
      <c r="QCN146" s="87"/>
      <c r="QCO146" s="87"/>
      <c r="QCP146" s="87"/>
      <c r="QCQ146" s="87"/>
      <c r="QCR146" s="87"/>
      <c r="QCS146" s="87"/>
      <c r="QCT146" s="87"/>
      <c r="QCU146" s="87"/>
      <c r="QCV146" s="87"/>
      <c r="QCW146" s="87"/>
      <c r="QCX146" s="87"/>
      <c r="QCY146" s="87"/>
      <c r="QCZ146" s="87"/>
      <c r="QDA146" s="87"/>
      <c r="QDB146" s="87"/>
      <c r="QDC146" s="87"/>
      <c r="QDD146" s="87"/>
      <c r="QDE146" s="87"/>
      <c r="QDF146" s="87"/>
      <c r="QDG146" s="87"/>
      <c r="QDH146" s="87"/>
      <c r="QDI146" s="87"/>
      <c r="QDJ146" s="87"/>
      <c r="QDK146" s="87"/>
      <c r="QDL146" s="87"/>
      <c r="QDM146" s="87"/>
      <c r="QDN146" s="87"/>
      <c r="QDO146" s="87"/>
      <c r="QDP146" s="87"/>
      <c r="QDQ146" s="87"/>
      <c r="QDR146" s="87"/>
      <c r="QDS146" s="87"/>
      <c r="QDT146" s="87"/>
      <c r="QDU146" s="87"/>
      <c r="QDV146" s="87"/>
      <c r="QDW146" s="87"/>
      <c r="QDX146" s="87"/>
      <c r="QDY146" s="87"/>
      <c r="QDZ146" s="87"/>
      <c r="QEA146" s="87"/>
      <c r="QEB146" s="87"/>
      <c r="QEC146" s="87"/>
      <c r="QED146" s="87"/>
      <c r="QEE146" s="87"/>
      <c r="QEF146" s="87"/>
      <c r="QEG146" s="87"/>
      <c r="QEH146" s="87"/>
      <c r="QEI146" s="87"/>
      <c r="QEJ146" s="87"/>
      <c r="QEK146" s="87"/>
      <c r="QEL146" s="87"/>
      <c r="QEM146" s="87"/>
      <c r="QEN146" s="87"/>
      <c r="QEO146" s="87"/>
      <c r="QEP146" s="87"/>
      <c r="QEQ146" s="87"/>
      <c r="QER146" s="87"/>
      <c r="QES146" s="87"/>
      <c r="QET146" s="87"/>
      <c r="QEU146" s="87"/>
      <c r="QEV146" s="87"/>
      <c r="QEW146" s="87"/>
      <c r="QEX146" s="87"/>
      <c r="QEY146" s="87"/>
      <c r="QEZ146" s="87"/>
      <c r="QFA146" s="87"/>
      <c r="QFB146" s="87"/>
      <c r="QFC146" s="87"/>
      <c r="QFD146" s="87"/>
      <c r="QFE146" s="87"/>
      <c r="QFF146" s="87"/>
      <c r="QFG146" s="87"/>
      <c r="QFH146" s="87"/>
      <c r="QFI146" s="87"/>
      <c r="QFJ146" s="87"/>
      <c r="QFK146" s="87"/>
      <c r="QFL146" s="87"/>
      <c r="QFM146" s="87"/>
      <c r="QFN146" s="87"/>
      <c r="QFO146" s="87"/>
      <c r="QFP146" s="87"/>
      <c r="QFQ146" s="87"/>
      <c r="QFR146" s="87"/>
      <c r="QFS146" s="87"/>
      <c r="QFT146" s="87"/>
      <c r="QFU146" s="87"/>
      <c r="QFV146" s="87"/>
      <c r="QFW146" s="87"/>
      <c r="QFX146" s="87"/>
      <c r="QFY146" s="87"/>
      <c r="QFZ146" s="87"/>
      <c r="QGA146" s="87"/>
      <c r="QGB146" s="87"/>
      <c r="QGC146" s="87"/>
      <c r="QGD146" s="87"/>
      <c r="QGE146" s="87"/>
      <c r="QGF146" s="87"/>
      <c r="QGG146" s="87"/>
      <c r="QGH146" s="87"/>
      <c r="QGI146" s="87"/>
      <c r="QGJ146" s="87"/>
      <c r="QGK146" s="87"/>
      <c r="QGL146" s="87"/>
      <c r="QGM146" s="87"/>
      <c r="QGN146" s="87"/>
      <c r="QGO146" s="87"/>
      <c r="QGP146" s="87"/>
      <c r="QGQ146" s="87"/>
      <c r="QGR146" s="87"/>
      <c r="QGS146" s="87"/>
      <c r="QGT146" s="87"/>
      <c r="QGU146" s="87"/>
      <c r="QGV146" s="87"/>
      <c r="QGW146" s="87"/>
      <c r="QGX146" s="87"/>
      <c r="QGY146" s="87"/>
      <c r="QGZ146" s="87"/>
      <c r="QHA146" s="87"/>
      <c r="QHB146" s="87"/>
      <c r="QHC146" s="87"/>
      <c r="QHD146" s="87"/>
      <c r="QHE146" s="87"/>
      <c r="QHF146" s="87"/>
      <c r="QHG146" s="87"/>
      <c r="QHH146" s="87"/>
      <c r="QHI146" s="87"/>
      <c r="QHJ146" s="87"/>
      <c r="QHK146" s="87"/>
      <c r="QHL146" s="87"/>
      <c r="QHM146" s="87"/>
      <c r="QHN146" s="87"/>
      <c r="QHO146" s="87"/>
      <c r="QHP146" s="87"/>
      <c r="QHQ146" s="87"/>
      <c r="QHR146" s="87"/>
      <c r="QHS146" s="87"/>
      <c r="QHT146" s="87"/>
      <c r="QHU146" s="87"/>
      <c r="QHV146" s="87"/>
      <c r="QHW146" s="87"/>
      <c r="QHX146" s="87"/>
      <c r="QHY146" s="87"/>
      <c r="QHZ146" s="87"/>
      <c r="QIA146" s="87"/>
      <c r="QIB146" s="87"/>
      <c r="QIC146" s="87"/>
      <c r="QID146" s="87"/>
      <c r="QIE146" s="87"/>
      <c r="QIF146" s="87"/>
      <c r="QIG146" s="87"/>
      <c r="QIH146" s="87"/>
      <c r="QII146" s="87"/>
      <c r="QIJ146" s="87"/>
      <c r="QIK146" s="87"/>
      <c r="QIL146" s="87"/>
      <c r="QIM146" s="87"/>
      <c r="QIN146" s="87"/>
      <c r="QIO146" s="87"/>
      <c r="QIP146" s="87"/>
      <c r="QIQ146" s="87"/>
      <c r="QIR146" s="87"/>
      <c r="QIS146" s="87"/>
      <c r="QIT146" s="87"/>
      <c r="QIU146" s="87"/>
      <c r="QIV146" s="87"/>
      <c r="QIW146" s="87"/>
      <c r="QIX146" s="87"/>
      <c r="QIY146" s="87"/>
      <c r="QIZ146" s="87"/>
      <c r="QJA146" s="87"/>
      <c r="QJB146" s="87"/>
      <c r="QJC146" s="87"/>
      <c r="QJD146" s="87"/>
      <c r="QJE146" s="87"/>
      <c r="QJF146" s="87"/>
      <c r="QJG146" s="87"/>
      <c r="QJH146" s="87"/>
      <c r="QJI146" s="87"/>
      <c r="QJJ146" s="87"/>
      <c r="QJK146" s="87"/>
      <c r="QJL146" s="87"/>
      <c r="QJM146" s="87"/>
      <c r="QJN146" s="87"/>
      <c r="QJO146" s="87"/>
      <c r="QJP146" s="87"/>
      <c r="QJQ146" s="87"/>
      <c r="QJR146" s="87"/>
      <c r="QJS146" s="87"/>
      <c r="QJT146" s="87"/>
      <c r="QJU146" s="87"/>
      <c r="QJV146" s="87"/>
      <c r="QJW146" s="87"/>
      <c r="QJX146" s="87"/>
      <c r="QJY146" s="87"/>
      <c r="QJZ146" s="87"/>
      <c r="QKA146" s="87"/>
      <c r="QKB146" s="87"/>
      <c r="QKC146" s="87"/>
      <c r="QKD146" s="87"/>
      <c r="QKE146" s="87"/>
      <c r="QKF146" s="87"/>
      <c r="QKG146" s="87"/>
      <c r="QKH146" s="87"/>
      <c r="QKI146" s="87"/>
      <c r="QKJ146" s="87"/>
      <c r="QKK146" s="87"/>
      <c r="QKL146" s="87"/>
      <c r="QKM146" s="87"/>
      <c r="QKN146" s="87"/>
      <c r="QKO146" s="87"/>
      <c r="QKP146" s="87"/>
      <c r="QKQ146" s="87"/>
      <c r="QKR146" s="87"/>
      <c r="QKS146" s="87"/>
      <c r="QKT146" s="87"/>
      <c r="QKU146" s="87"/>
      <c r="QKV146" s="87"/>
      <c r="QKW146" s="87"/>
      <c r="QKX146" s="87"/>
      <c r="QKY146" s="87"/>
      <c r="QKZ146" s="87"/>
      <c r="QLA146" s="87"/>
      <c r="QLB146" s="87"/>
      <c r="QLC146" s="87"/>
      <c r="QLD146" s="87"/>
      <c r="QLE146" s="87"/>
      <c r="QLF146" s="87"/>
      <c r="QLG146" s="87"/>
      <c r="QLH146" s="87"/>
      <c r="QLI146" s="87"/>
      <c r="QLJ146" s="87"/>
      <c r="QLK146" s="87"/>
      <c r="QLL146" s="87"/>
      <c r="QLM146" s="87"/>
      <c r="QLN146" s="87"/>
      <c r="QLO146" s="87"/>
      <c r="QLP146" s="87"/>
      <c r="QLQ146" s="87"/>
      <c r="QLR146" s="87"/>
      <c r="QLS146" s="87"/>
      <c r="QLT146" s="87"/>
      <c r="QLU146" s="87"/>
      <c r="QLV146" s="87"/>
      <c r="QLW146" s="87"/>
      <c r="QLX146" s="87"/>
      <c r="QLY146" s="87"/>
      <c r="QLZ146" s="87"/>
      <c r="QMA146" s="87"/>
      <c r="QMB146" s="87"/>
      <c r="QMC146" s="87"/>
      <c r="QMD146" s="87"/>
      <c r="QME146" s="87"/>
      <c r="QMF146" s="87"/>
      <c r="QMG146" s="87"/>
      <c r="QMH146" s="87"/>
      <c r="QMI146" s="87"/>
      <c r="QMJ146" s="87"/>
      <c r="QMK146" s="87"/>
      <c r="QML146" s="87"/>
      <c r="QMM146" s="87"/>
      <c r="QMN146" s="87"/>
      <c r="QMO146" s="87"/>
      <c r="QMP146" s="87"/>
      <c r="QMQ146" s="87"/>
      <c r="QMR146" s="87"/>
      <c r="QMS146" s="87"/>
      <c r="QMT146" s="87"/>
      <c r="QMU146" s="87"/>
      <c r="QMV146" s="87"/>
      <c r="QMW146" s="87"/>
      <c r="QMX146" s="87"/>
      <c r="QMY146" s="87"/>
      <c r="QMZ146" s="87"/>
      <c r="QNA146" s="87"/>
      <c r="QNB146" s="87"/>
      <c r="QNC146" s="87"/>
      <c r="QND146" s="87"/>
      <c r="QNE146" s="87"/>
      <c r="QNF146" s="87"/>
      <c r="QNG146" s="87"/>
      <c r="QNH146" s="87"/>
      <c r="QNI146" s="87"/>
      <c r="QNJ146" s="87"/>
      <c r="QNK146" s="87"/>
      <c r="QNL146" s="87"/>
      <c r="QNM146" s="87"/>
      <c r="QNN146" s="87"/>
      <c r="QNO146" s="87"/>
      <c r="QNP146" s="87"/>
      <c r="QNQ146" s="87"/>
      <c r="QNR146" s="87"/>
      <c r="QNS146" s="87"/>
      <c r="QNT146" s="87"/>
      <c r="QNU146" s="87"/>
      <c r="QNV146" s="87"/>
      <c r="QNW146" s="87"/>
      <c r="QNX146" s="87"/>
      <c r="QNY146" s="87"/>
      <c r="QNZ146" s="87"/>
      <c r="QOA146" s="87"/>
      <c r="QOB146" s="87"/>
      <c r="QOC146" s="87"/>
      <c r="QOD146" s="87"/>
      <c r="QOE146" s="87"/>
      <c r="QOF146" s="87"/>
      <c r="QOG146" s="87"/>
      <c r="QOH146" s="87"/>
      <c r="QOI146" s="87"/>
      <c r="QOJ146" s="87"/>
      <c r="QOK146" s="87"/>
      <c r="QOL146" s="87"/>
      <c r="QOM146" s="87"/>
      <c r="QON146" s="87"/>
      <c r="QOO146" s="87"/>
      <c r="QOP146" s="87"/>
      <c r="QOQ146" s="87"/>
      <c r="QOR146" s="87"/>
      <c r="QOS146" s="87"/>
      <c r="QOT146" s="87"/>
      <c r="QOU146" s="87"/>
      <c r="QOV146" s="87"/>
      <c r="QOW146" s="87"/>
      <c r="QOX146" s="87"/>
      <c r="QOY146" s="87"/>
      <c r="QOZ146" s="87"/>
      <c r="QPA146" s="87"/>
      <c r="QPB146" s="87"/>
      <c r="QPC146" s="87"/>
      <c r="QPD146" s="87"/>
      <c r="QPE146" s="87"/>
      <c r="QPF146" s="87"/>
      <c r="QPG146" s="87"/>
      <c r="QPH146" s="87"/>
      <c r="QPI146" s="87"/>
      <c r="QPJ146" s="87"/>
      <c r="QPK146" s="87"/>
      <c r="QPL146" s="87"/>
      <c r="QPM146" s="87"/>
      <c r="QPN146" s="87"/>
      <c r="QPO146" s="87"/>
      <c r="QPP146" s="87"/>
      <c r="QPQ146" s="87"/>
      <c r="QPR146" s="87"/>
      <c r="QPS146" s="87"/>
      <c r="QPT146" s="87"/>
      <c r="QPU146" s="87"/>
      <c r="QPV146" s="87"/>
      <c r="QPW146" s="87"/>
      <c r="QPX146" s="87"/>
      <c r="QPY146" s="87"/>
      <c r="QPZ146" s="87"/>
      <c r="QQA146" s="87"/>
      <c r="QQB146" s="87"/>
      <c r="QQC146" s="87"/>
      <c r="QQD146" s="87"/>
      <c r="QQE146" s="87"/>
      <c r="QQF146" s="87"/>
      <c r="QQG146" s="87"/>
      <c r="QQH146" s="87"/>
      <c r="QQI146" s="87"/>
      <c r="QQJ146" s="87"/>
      <c r="QQK146" s="87"/>
      <c r="QQL146" s="87"/>
      <c r="QQM146" s="87"/>
      <c r="QQN146" s="87"/>
      <c r="QQO146" s="87"/>
      <c r="QQP146" s="87"/>
      <c r="QQQ146" s="87"/>
      <c r="QQR146" s="87"/>
      <c r="QQS146" s="87"/>
      <c r="QQT146" s="87"/>
      <c r="QQU146" s="87"/>
      <c r="QQV146" s="87"/>
      <c r="QQW146" s="87"/>
      <c r="QQX146" s="87"/>
      <c r="QQY146" s="87"/>
      <c r="QQZ146" s="87"/>
      <c r="QRA146" s="87"/>
      <c r="QRB146" s="87"/>
      <c r="QRC146" s="87"/>
      <c r="QRD146" s="87"/>
      <c r="QRE146" s="87"/>
      <c r="QRF146" s="87"/>
      <c r="QRG146" s="87"/>
      <c r="QRH146" s="87"/>
      <c r="QRI146" s="87"/>
      <c r="QRJ146" s="87"/>
      <c r="QRK146" s="87"/>
      <c r="QRL146" s="87"/>
      <c r="QRM146" s="87"/>
      <c r="QRN146" s="87"/>
      <c r="QRO146" s="87"/>
      <c r="QRP146" s="87"/>
      <c r="QRQ146" s="87"/>
      <c r="QRR146" s="87"/>
      <c r="QRS146" s="87"/>
      <c r="QRT146" s="87"/>
      <c r="QRU146" s="87"/>
      <c r="QRV146" s="87"/>
      <c r="QRW146" s="87"/>
      <c r="QRX146" s="87"/>
      <c r="QRY146" s="87"/>
      <c r="QRZ146" s="87"/>
      <c r="QSA146" s="87"/>
      <c r="QSB146" s="87"/>
      <c r="QSC146" s="87"/>
      <c r="QSD146" s="87"/>
      <c r="QSE146" s="87"/>
      <c r="QSF146" s="87"/>
      <c r="QSG146" s="87"/>
      <c r="QSH146" s="87"/>
      <c r="QSI146" s="87"/>
      <c r="QSJ146" s="87"/>
      <c r="QSK146" s="87"/>
      <c r="QSL146" s="87"/>
      <c r="QSM146" s="87"/>
      <c r="QSN146" s="87"/>
      <c r="QSO146" s="87"/>
      <c r="QSP146" s="87"/>
      <c r="QSQ146" s="87"/>
      <c r="QSR146" s="87"/>
      <c r="QSS146" s="87"/>
      <c r="QST146" s="87"/>
      <c r="QSU146" s="87"/>
      <c r="QSV146" s="87"/>
      <c r="QSW146" s="87"/>
      <c r="QSX146" s="87"/>
      <c r="QSY146" s="87"/>
      <c r="QSZ146" s="87"/>
      <c r="QTA146" s="87"/>
      <c r="QTB146" s="87"/>
      <c r="QTC146" s="87"/>
      <c r="QTD146" s="87"/>
      <c r="QTE146" s="87"/>
      <c r="QTF146" s="87"/>
      <c r="QTG146" s="87"/>
      <c r="QTH146" s="87"/>
      <c r="QTI146" s="87"/>
      <c r="QTJ146" s="87"/>
      <c r="QTK146" s="87"/>
      <c r="QTL146" s="87"/>
      <c r="QTM146" s="87"/>
      <c r="QTN146" s="87"/>
      <c r="QTO146" s="87"/>
      <c r="QTP146" s="87"/>
      <c r="QTQ146" s="87"/>
      <c r="QTR146" s="87"/>
      <c r="QTS146" s="87"/>
      <c r="QTT146" s="87"/>
      <c r="QTU146" s="87"/>
      <c r="QTV146" s="87"/>
      <c r="QTW146" s="87"/>
      <c r="QTX146" s="87"/>
      <c r="QTY146" s="87"/>
      <c r="QTZ146" s="87"/>
      <c r="QUA146" s="87"/>
      <c r="QUB146" s="87"/>
      <c r="QUC146" s="87"/>
      <c r="QUD146" s="87"/>
      <c r="QUE146" s="87"/>
      <c r="QUF146" s="87"/>
      <c r="QUG146" s="87"/>
      <c r="QUH146" s="87"/>
      <c r="QUI146" s="87"/>
      <c r="QUJ146" s="87"/>
      <c r="QUK146" s="87"/>
      <c r="QUL146" s="87"/>
      <c r="QUM146" s="87"/>
      <c r="QUN146" s="87"/>
      <c r="QUO146" s="87"/>
      <c r="QUP146" s="87"/>
      <c r="QUQ146" s="87"/>
      <c r="QUR146" s="87"/>
      <c r="QUS146" s="87"/>
      <c r="QUT146" s="87"/>
      <c r="QUU146" s="87"/>
      <c r="QUV146" s="87"/>
      <c r="QUW146" s="87"/>
      <c r="QUX146" s="87"/>
      <c r="QUY146" s="87"/>
      <c r="QUZ146" s="87"/>
      <c r="QVA146" s="87"/>
      <c r="QVB146" s="87"/>
      <c r="QVC146" s="87"/>
      <c r="QVD146" s="87"/>
      <c r="QVE146" s="87"/>
      <c r="QVF146" s="87"/>
      <c r="QVG146" s="87"/>
      <c r="QVH146" s="87"/>
      <c r="QVI146" s="87"/>
      <c r="QVJ146" s="87"/>
      <c r="QVK146" s="87"/>
      <c r="QVL146" s="87"/>
      <c r="QVM146" s="87"/>
      <c r="QVN146" s="87"/>
      <c r="QVO146" s="87"/>
      <c r="QVP146" s="87"/>
      <c r="QVQ146" s="87"/>
      <c r="QVR146" s="87"/>
      <c r="QVS146" s="87"/>
      <c r="QVT146" s="87"/>
      <c r="QVU146" s="87"/>
      <c r="QVV146" s="87"/>
      <c r="QVW146" s="87"/>
      <c r="QVX146" s="87"/>
      <c r="QVY146" s="87"/>
      <c r="QVZ146" s="87"/>
      <c r="QWA146" s="87"/>
      <c r="QWB146" s="87"/>
      <c r="QWC146" s="87"/>
      <c r="QWD146" s="87"/>
      <c r="QWE146" s="87"/>
      <c r="QWF146" s="87"/>
      <c r="QWG146" s="87"/>
      <c r="QWH146" s="87"/>
      <c r="QWI146" s="87"/>
      <c r="QWJ146" s="87"/>
      <c r="QWK146" s="87"/>
      <c r="QWL146" s="87"/>
      <c r="QWM146" s="87"/>
      <c r="QWN146" s="87"/>
      <c r="QWO146" s="87"/>
      <c r="QWP146" s="87"/>
      <c r="QWQ146" s="87"/>
      <c r="QWR146" s="87"/>
      <c r="QWS146" s="87"/>
      <c r="QWT146" s="87"/>
      <c r="QWU146" s="87"/>
      <c r="QWV146" s="87"/>
      <c r="QWW146" s="87"/>
      <c r="QWX146" s="87"/>
      <c r="QWY146" s="87"/>
      <c r="QWZ146" s="87"/>
      <c r="QXA146" s="87"/>
      <c r="QXB146" s="87"/>
      <c r="QXC146" s="87"/>
      <c r="QXD146" s="87"/>
      <c r="QXE146" s="87"/>
      <c r="QXF146" s="87"/>
      <c r="QXG146" s="87"/>
      <c r="QXH146" s="87"/>
      <c r="QXI146" s="87"/>
      <c r="QXJ146" s="87"/>
      <c r="QXK146" s="87"/>
      <c r="QXL146" s="87"/>
      <c r="QXM146" s="87"/>
      <c r="QXN146" s="87"/>
      <c r="QXO146" s="87"/>
      <c r="QXP146" s="87"/>
      <c r="QXQ146" s="87"/>
      <c r="QXR146" s="87"/>
      <c r="QXS146" s="87"/>
      <c r="QXT146" s="87"/>
      <c r="QXU146" s="87"/>
      <c r="QXV146" s="87"/>
      <c r="QXW146" s="87"/>
      <c r="QXX146" s="87"/>
      <c r="QXY146" s="87"/>
      <c r="QXZ146" s="87"/>
      <c r="QYA146" s="87"/>
      <c r="QYB146" s="87"/>
      <c r="QYC146" s="87"/>
      <c r="QYD146" s="87"/>
      <c r="QYE146" s="87"/>
      <c r="QYF146" s="87"/>
      <c r="QYG146" s="87"/>
      <c r="QYH146" s="87"/>
      <c r="QYI146" s="87"/>
      <c r="QYJ146" s="87"/>
      <c r="QYK146" s="87"/>
      <c r="QYL146" s="87"/>
      <c r="QYM146" s="87"/>
      <c r="QYN146" s="87"/>
      <c r="QYO146" s="87"/>
      <c r="QYP146" s="87"/>
      <c r="QYQ146" s="87"/>
      <c r="QYR146" s="87"/>
      <c r="QYS146" s="87"/>
      <c r="QYT146" s="87"/>
      <c r="QYU146" s="87"/>
      <c r="QYV146" s="87"/>
      <c r="QYW146" s="87"/>
      <c r="QYX146" s="87"/>
      <c r="QYY146" s="87"/>
      <c r="QYZ146" s="87"/>
      <c r="QZA146" s="87"/>
      <c r="QZB146" s="87"/>
      <c r="QZC146" s="87"/>
      <c r="QZD146" s="87"/>
      <c r="QZE146" s="87"/>
      <c r="QZF146" s="87"/>
      <c r="QZG146" s="87"/>
      <c r="QZH146" s="87"/>
      <c r="QZI146" s="87"/>
      <c r="QZJ146" s="87"/>
      <c r="QZK146" s="87"/>
      <c r="QZL146" s="87"/>
      <c r="QZM146" s="87"/>
      <c r="QZN146" s="87"/>
      <c r="QZO146" s="87"/>
      <c r="QZP146" s="87"/>
      <c r="QZQ146" s="87"/>
      <c r="QZR146" s="87"/>
      <c r="QZS146" s="87"/>
      <c r="QZT146" s="87"/>
      <c r="QZU146" s="87"/>
      <c r="QZV146" s="87"/>
      <c r="QZW146" s="87"/>
      <c r="QZX146" s="87"/>
      <c r="QZY146" s="87"/>
      <c r="QZZ146" s="87"/>
      <c r="RAA146" s="87"/>
      <c r="RAB146" s="87"/>
      <c r="RAC146" s="87"/>
      <c r="RAD146" s="87"/>
      <c r="RAE146" s="87"/>
      <c r="RAF146" s="87"/>
      <c r="RAG146" s="87"/>
      <c r="RAH146" s="87"/>
      <c r="RAI146" s="87"/>
      <c r="RAJ146" s="87"/>
      <c r="RAK146" s="87"/>
      <c r="RAL146" s="87"/>
      <c r="RAM146" s="87"/>
      <c r="RAN146" s="87"/>
      <c r="RAO146" s="87"/>
      <c r="RAP146" s="87"/>
      <c r="RAQ146" s="87"/>
      <c r="RAR146" s="87"/>
      <c r="RAS146" s="87"/>
      <c r="RAT146" s="87"/>
      <c r="RAU146" s="87"/>
      <c r="RAV146" s="87"/>
      <c r="RAW146" s="87"/>
      <c r="RAX146" s="87"/>
      <c r="RAY146" s="87"/>
      <c r="RAZ146" s="87"/>
      <c r="RBA146" s="87"/>
      <c r="RBB146" s="87"/>
      <c r="RBC146" s="87"/>
      <c r="RBD146" s="87"/>
      <c r="RBE146" s="87"/>
      <c r="RBF146" s="87"/>
      <c r="RBG146" s="87"/>
      <c r="RBH146" s="87"/>
      <c r="RBI146" s="87"/>
      <c r="RBJ146" s="87"/>
      <c r="RBK146" s="87"/>
      <c r="RBL146" s="87"/>
      <c r="RBM146" s="87"/>
      <c r="RBN146" s="87"/>
      <c r="RBO146" s="87"/>
      <c r="RBP146" s="87"/>
      <c r="RBQ146" s="87"/>
      <c r="RBR146" s="87"/>
      <c r="RBS146" s="87"/>
      <c r="RBT146" s="87"/>
      <c r="RBU146" s="87"/>
      <c r="RBV146" s="87"/>
      <c r="RBW146" s="87"/>
      <c r="RBX146" s="87"/>
      <c r="RBY146" s="87"/>
      <c r="RBZ146" s="87"/>
      <c r="RCA146" s="87"/>
      <c r="RCB146" s="87"/>
      <c r="RCC146" s="87"/>
      <c r="RCD146" s="87"/>
      <c r="RCE146" s="87"/>
      <c r="RCF146" s="87"/>
      <c r="RCG146" s="87"/>
      <c r="RCH146" s="87"/>
      <c r="RCI146" s="87"/>
      <c r="RCJ146" s="87"/>
      <c r="RCK146" s="87"/>
      <c r="RCL146" s="87"/>
      <c r="RCM146" s="87"/>
      <c r="RCN146" s="87"/>
      <c r="RCO146" s="87"/>
      <c r="RCP146" s="87"/>
      <c r="RCQ146" s="87"/>
      <c r="RCR146" s="87"/>
      <c r="RCS146" s="87"/>
      <c r="RCT146" s="87"/>
      <c r="RCU146" s="87"/>
      <c r="RCV146" s="87"/>
      <c r="RCW146" s="87"/>
      <c r="RCX146" s="87"/>
      <c r="RCY146" s="87"/>
      <c r="RCZ146" s="87"/>
      <c r="RDA146" s="87"/>
      <c r="RDB146" s="87"/>
      <c r="RDC146" s="87"/>
      <c r="RDD146" s="87"/>
      <c r="RDE146" s="87"/>
      <c r="RDF146" s="87"/>
      <c r="RDG146" s="87"/>
      <c r="RDH146" s="87"/>
      <c r="RDI146" s="87"/>
      <c r="RDJ146" s="87"/>
      <c r="RDK146" s="87"/>
      <c r="RDL146" s="87"/>
      <c r="RDM146" s="87"/>
      <c r="RDN146" s="87"/>
      <c r="RDO146" s="87"/>
      <c r="RDP146" s="87"/>
      <c r="RDQ146" s="87"/>
      <c r="RDR146" s="87"/>
      <c r="RDS146" s="87"/>
      <c r="RDT146" s="87"/>
      <c r="RDU146" s="87"/>
      <c r="RDV146" s="87"/>
      <c r="RDW146" s="87"/>
      <c r="RDX146" s="87"/>
      <c r="RDY146" s="87"/>
      <c r="RDZ146" s="87"/>
      <c r="REA146" s="87"/>
      <c r="REB146" s="87"/>
      <c r="REC146" s="87"/>
      <c r="RED146" s="87"/>
      <c r="REE146" s="87"/>
      <c r="REF146" s="87"/>
      <c r="REG146" s="87"/>
      <c r="REH146" s="87"/>
      <c r="REI146" s="87"/>
      <c r="REJ146" s="87"/>
      <c r="REK146" s="87"/>
      <c r="REL146" s="87"/>
      <c r="REM146" s="87"/>
      <c r="REN146" s="87"/>
      <c r="REO146" s="87"/>
      <c r="REP146" s="87"/>
      <c r="REQ146" s="87"/>
      <c r="RER146" s="87"/>
      <c r="RES146" s="87"/>
      <c r="RET146" s="87"/>
      <c r="REU146" s="87"/>
      <c r="REV146" s="87"/>
      <c r="REW146" s="87"/>
      <c r="REX146" s="87"/>
      <c r="REY146" s="87"/>
      <c r="REZ146" s="87"/>
      <c r="RFA146" s="87"/>
      <c r="RFB146" s="87"/>
      <c r="RFC146" s="87"/>
      <c r="RFD146" s="87"/>
      <c r="RFE146" s="87"/>
      <c r="RFF146" s="87"/>
      <c r="RFG146" s="87"/>
      <c r="RFH146" s="87"/>
      <c r="RFI146" s="87"/>
      <c r="RFJ146" s="87"/>
      <c r="RFK146" s="87"/>
      <c r="RFL146" s="87"/>
      <c r="RFM146" s="87"/>
      <c r="RFN146" s="87"/>
      <c r="RFO146" s="87"/>
      <c r="RFP146" s="87"/>
      <c r="RFQ146" s="87"/>
      <c r="RFR146" s="87"/>
      <c r="RFS146" s="87"/>
      <c r="RFT146" s="87"/>
      <c r="RFU146" s="87"/>
      <c r="RFV146" s="87"/>
      <c r="RFW146" s="87"/>
      <c r="RFX146" s="87"/>
      <c r="RFY146" s="87"/>
      <c r="RFZ146" s="87"/>
      <c r="RGA146" s="87"/>
      <c r="RGB146" s="87"/>
      <c r="RGC146" s="87"/>
      <c r="RGD146" s="87"/>
      <c r="RGE146" s="87"/>
      <c r="RGF146" s="87"/>
      <c r="RGG146" s="87"/>
      <c r="RGH146" s="87"/>
      <c r="RGI146" s="87"/>
      <c r="RGJ146" s="87"/>
      <c r="RGK146" s="87"/>
      <c r="RGL146" s="87"/>
      <c r="RGM146" s="87"/>
      <c r="RGN146" s="87"/>
      <c r="RGO146" s="87"/>
      <c r="RGP146" s="87"/>
      <c r="RGQ146" s="87"/>
      <c r="RGR146" s="87"/>
      <c r="RGS146" s="87"/>
      <c r="RGT146" s="87"/>
      <c r="RGU146" s="87"/>
      <c r="RGV146" s="87"/>
      <c r="RGW146" s="87"/>
      <c r="RGX146" s="87"/>
      <c r="RGY146" s="87"/>
      <c r="RGZ146" s="87"/>
      <c r="RHA146" s="87"/>
      <c r="RHB146" s="87"/>
      <c r="RHC146" s="87"/>
      <c r="RHD146" s="87"/>
      <c r="RHE146" s="87"/>
      <c r="RHF146" s="87"/>
      <c r="RHG146" s="87"/>
      <c r="RHH146" s="87"/>
      <c r="RHI146" s="87"/>
      <c r="RHJ146" s="87"/>
      <c r="RHK146" s="87"/>
      <c r="RHL146" s="87"/>
      <c r="RHM146" s="87"/>
      <c r="RHN146" s="87"/>
      <c r="RHO146" s="87"/>
      <c r="RHP146" s="87"/>
      <c r="RHQ146" s="87"/>
      <c r="RHR146" s="87"/>
      <c r="RHS146" s="87"/>
      <c r="RHT146" s="87"/>
      <c r="RHU146" s="87"/>
      <c r="RHV146" s="87"/>
      <c r="RHW146" s="87"/>
      <c r="RHX146" s="87"/>
      <c r="RHY146" s="87"/>
      <c r="RHZ146" s="87"/>
      <c r="RIA146" s="87"/>
      <c r="RIB146" s="87"/>
      <c r="RIC146" s="87"/>
      <c r="RID146" s="87"/>
      <c r="RIE146" s="87"/>
      <c r="RIF146" s="87"/>
      <c r="RIG146" s="87"/>
      <c r="RIH146" s="87"/>
      <c r="RII146" s="87"/>
      <c r="RIJ146" s="87"/>
      <c r="RIK146" s="87"/>
      <c r="RIL146" s="87"/>
      <c r="RIM146" s="87"/>
      <c r="RIN146" s="87"/>
      <c r="RIO146" s="87"/>
      <c r="RIP146" s="87"/>
      <c r="RIQ146" s="87"/>
      <c r="RIR146" s="87"/>
      <c r="RIS146" s="87"/>
      <c r="RIT146" s="87"/>
      <c r="RIU146" s="87"/>
      <c r="RIV146" s="87"/>
      <c r="RIW146" s="87"/>
      <c r="RIX146" s="87"/>
      <c r="RIY146" s="87"/>
      <c r="RIZ146" s="87"/>
      <c r="RJA146" s="87"/>
      <c r="RJB146" s="87"/>
      <c r="RJC146" s="87"/>
      <c r="RJD146" s="87"/>
      <c r="RJE146" s="87"/>
      <c r="RJF146" s="87"/>
      <c r="RJG146" s="87"/>
      <c r="RJH146" s="87"/>
      <c r="RJI146" s="87"/>
      <c r="RJJ146" s="87"/>
      <c r="RJK146" s="87"/>
      <c r="RJL146" s="87"/>
      <c r="RJM146" s="87"/>
      <c r="RJN146" s="87"/>
      <c r="RJO146" s="87"/>
      <c r="RJP146" s="87"/>
      <c r="RJQ146" s="87"/>
      <c r="RJR146" s="87"/>
      <c r="RJS146" s="87"/>
      <c r="RJT146" s="87"/>
      <c r="RJU146" s="87"/>
      <c r="RJV146" s="87"/>
      <c r="RJW146" s="87"/>
      <c r="RJX146" s="87"/>
      <c r="RJY146" s="87"/>
      <c r="RJZ146" s="87"/>
      <c r="RKA146" s="87"/>
      <c r="RKB146" s="87"/>
      <c r="RKC146" s="87"/>
      <c r="RKD146" s="87"/>
      <c r="RKE146" s="87"/>
      <c r="RKF146" s="87"/>
      <c r="RKG146" s="87"/>
      <c r="RKH146" s="87"/>
      <c r="RKI146" s="87"/>
      <c r="RKJ146" s="87"/>
      <c r="RKK146" s="87"/>
      <c r="RKL146" s="87"/>
      <c r="RKM146" s="87"/>
      <c r="RKN146" s="87"/>
      <c r="RKO146" s="87"/>
      <c r="RKP146" s="87"/>
      <c r="RKQ146" s="87"/>
      <c r="RKR146" s="87"/>
      <c r="RKS146" s="87"/>
      <c r="RKT146" s="87"/>
      <c r="RKU146" s="87"/>
      <c r="RKV146" s="87"/>
      <c r="RKW146" s="87"/>
      <c r="RKX146" s="87"/>
      <c r="RKY146" s="87"/>
      <c r="RKZ146" s="87"/>
      <c r="RLA146" s="87"/>
      <c r="RLB146" s="87"/>
      <c r="RLC146" s="87"/>
      <c r="RLD146" s="87"/>
      <c r="RLE146" s="87"/>
      <c r="RLF146" s="87"/>
      <c r="RLG146" s="87"/>
      <c r="RLH146" s="87"/>
      <c r="RLI146" s="87"/>
      <c r="RLJ146" s="87"/>
      <c r="RLK146" s="87"/>
      <c r="RLL146" s="87"/>
      <c r="RLM146" s="87"/>
      <c r="RLN146" s="87"/>
      <c r="RLO146" s="87"/>
      <c r="RLP146" s="87"/>
      <c r="RLQ146" s="87"/>
      <c r="RLR146" s="87"/>
      <c r="RLS146" s="87"/>
      <c r="RLT146" s="87"/>
      <c r="RLU146" s="87"/>
      <c r="RLV146" s="87"/>
      <c r="RLW146" s="87"/>
      <c r="RLX146" s="87"/>
      <c r="RLY146" s="87"/>
      <c r="RLZ146" s="87"/>
      <c r="RMA146" s="87"/>
      <c r="RMB146" s="87"/>
      <c r="RMC146" s="87"/>
      <c r="RMD146" s="87"/>
      <c r="RME146" s="87"/>
      <c r="RMF146" s="87"/>
      <c r="RMG146" s="87"/>
      <c r="RMH146" s="87"/>
      <c r="RMI146" s="87"/>
      <c r="RMJ146" s="87"/>
      <c r="RMK146" s="87"/>
      <c r="RML146" s="87"/>
      <c r="RMM146" s="87"/>
      <c r="RMN146" s="87"/>
      <c r="RMO146" s="87"/>
      <c r="RMP146" s="87"/>
      <c r="RMQ146" s="87"/>
      <c r="RMR146" s="87"/>
      <c r="RMS146" s="87"/>
      <c r="RMT146" s="87"/>
      <c r="RMU146" s="87"/>
      <c r="RMV146" s="87"/>
      <c r="RMW146" s="87"/>
      <c r="RMX146" s="87"/>
      <c r="RMY146" s="87"/>
      <c r="RMZ146" s="87"/>
      <c r="RNA146" s="87"/>
      <c r="RNB146" s="87"/>
      <c r="RNC146" s="87"/>
      <c r="RND146" s="87"/>
      <c r="RNE146" s="87"/>
      <c r="RNF146" s="87"/>
      <c r="RNG146" s="87"/>
      <c r="RNH146" s="87"/>
      <c r="RNI146" s="87"/>
      <c r="RNJ146" s="87"/>
      <c r="RNK146" s="87"/>
      <c r="RNL146" s="87"/>
      <c r="RNM146" s="87"/>
      <c r="RNN146" s="87"/>
      <c r="RNO146" s="87"/>
      <c r="RNP146" s="87"/>
      <c r="RNQ146" s="87"/>
      <c r="RNR146" s="87"/>
      <c r="RNS146" s="87"/>
      <c r="RNT146" s="87"/>
      <c r="RNU146" s="87"/>
      <c r="RNV146" s="87"/>
      <c r="RNW146" s="87"/>
      <c r="RNX146" s="87"/>
      <c r="RNY146" s="87"/>
      <c r="RNZ146" s="87"/>
      <c r="ROA146" s="87"/>
      <c r="ROB146" s="87"/>
      <c r="ROC146" s="87"/>
      <c r="ROD146" s="87"/>
      <c r="ROE146" s="87"/>
      <c r="ROF146" s="87"/>
      <c r="ROG146" s="87"/>
      <c r="ROH146" s="87"/>
      <c r="ROI146" s="87"/>
      <c r="ROJ146" s="87"/>
      <c r="ROK146" s="87"/>
      <c r="ROL146" s="87"/>
      <c r="ROM146" s="87"/>
      <c r="RON146" s="87"/>
      <c r="ROO146" s="87"/>
      <c r="ROP146" s="87"/>
      <c r="ROQ146" s="87"/>
      <c r="ROR146" s="87"/>
      <c r="ROS146" s="87"/>
      <c r="ROT146" s="87"/>
      <c r="ROU146" s="87"/>
      <c r="ROV146" s="87"/>
      <c r="ROW146" s="87"/>
      <c r="ROX146" s="87"/>
      <c r="ROY146" s="87"/>
      <c r="ROZ146" s="87"/>
      <c r="RPA146" s="87"/>
      <c r="RPB146" s="87"/>
      <c r="RPC146" s="87"/>
      <c r="RPD146" s="87"/>
      <c r="RPE146" s="87"/>
      <c r="RPF146" s="87"/>
      <c r="RPG146" s="87"/>
      <c r="RPH146" s="87"/>
      <c r="RPI146" s="87"/>
      <c r="RPJ146" s="87"/>
      <c r="RPK146" s="87"/>
      <c r="RPL146" s="87"/>
      <c r="RPM146" s="87"/>
      <c r="RPN146" s="87"/>
      <c r="RPO146" s="87"/>
      <c r="RPP146" s="87"/>
      <c r="RPQ146" s="87"/>
      <c r="RPR146" s="87"/>
      <c r="RPS146" s="87"/>
      <c r="RPT146" s="87"/>
      <c r="RPU146" s="87"/>
      <c r="RPV146" s="87"/>
      <c r="RPW146" s="87"/>
      <c r="RPX146" s="87"/>
      <c r="RPY146" s="87"/>
      <c r="RPZ146" s="87"/>
      <c r="RQA146" s="87"/>
      <c r="RQB146" s="87"/>
      <c r="RQC146" s="87"/>
      <c r="RQD146" s="87"/>
      <c r="RQE146" s="87"/>
      <c r="RQF146" s="87"/>
      <c r="RQG146" s="87"/>
      <c r="RQH146" s="87"/>
      <c r="RQI146" s="87"/>
      <c r="RQJ146" s="87"/>
      <c r="RQK146" s="87"/>
      <c r="RQL146" s="87"/>
      <c r="RQM146" s="87"/>
      <c r="RQN146" s="87"/>
      <c r="RQO146" s="87"/>
      <c r="RQP146" s="87"/>
      <c r="RQQ146" s="87"/>
      <c r="RQR146" s="87"/>
      <c r="RQS146" s="87"/>
      <c r="RQT146" s="87"/>
      <c r="RQU146" s="87"/>
      <c r="RQV146" s="87"/>
      <c r="RQW146" s="87"/>
      <c r="RQX146" s="87"/>
      <c r="RQY146" s="87"/>
      <c r="RQZ146" s="87"/>
      <c r="RRA146" s="87"/>
      <c r="RRB146" s="87"/>
      <c r="RRC146" s="87"/>
      <c r="RRD146" s="87"/>
      <c r="RRE146" s="87"/>
      <c r="RRF146" s="87"/>
      <c r="RRG146" s="87"/>
      <c r="RRH146" s="87"/>
      <c r="RRI146" s="87"/>
      <c r="RRJ146" s="87"/>
      <c r="RRK146" s="87"/>
      <c r="RRL146" s="87"/>
      <c r="RRM146" s="87"/>
      <c r="RRN146" s="87"/>
      <c r="RRO146" s="87"/>
      <c r="RRP146" s="87"/>
      <c r="RRQ146" s="87"/>
      <c r="RRR146" s="87"/>
      <c r="RRS146" s="87"/>
      <c r="RRT146" s="87"/>
      <c r="RRU146" s="87"/>
      <c r="RRV146" s="87"/>
      <c r="RRW146" s="87"/>
      <c r="RRX146" s="87"/>
      <c r="RRY146" s="87"/>
      <c r="RRZ146" s="87"/>
      <c r="RSA146" s="87"/>
      <c r="RSB146" s="87"/>
      <c r="RSC146" s="87"/>
      <c r="RSD146" s="87"/>
      <c r="RSE146" s="87"/>
      <c r="RSF146" s="87"/>
      <c r="RSG146" s="87"/>
      <c r="RSH146" s="87"/>
      <c r="RSI146" s="87"/>
      <c r="RSJ146" s="87"/>
      <c r="RSK146" s="87"/>
      <c r="RSL146" s="87"/>
      <c r="RSM146" s="87"/>
      <c r="RSN146" s="87"/>
      <c r="RSO146" s="87"/>
      <c r="RSP146" s="87"/>
      <c r="RSQ146" s="87"/>
      <c r="RSR146" s="87"/>
      <c r="RSS146" s="87"/>
      <c r="RST146" s="87"/>
      <c r="RSU146" s="87"/>
      <c r="RSV146" s="87"/>
      <c r="RSW146" s="87"/>
      <c r="RSX146" s="87"/>
      <c r="RSY146" s="87"/>
      <c r="RSZ146" s="87"/>
      <c r="RTA146" s="87"/>
      <c r="RTB146" s="87"/>
      <c r="RTC146" s="87"/>
      <c r="RTD146" s="87"/>
      <c r="RTE146" s="87"/>
      <c r="RTF146" s="87"/>
      <c r="RTG146" s="87"/>
      <c r="RTH146" s="87"/>
      <c r="RTI146" s="87"/>
      <c r="RTJ146" s="87"/>
      <c r="RTK146" s="87"/>
      <c r="RTL146" s="87"/>
      <c r="RTM146" s="87"/>
      <c r="RTN146" s="87"/>
      <c r="RTO146" s="87"/>
      <c r="RTP146" s="87"/>
      <c r="RTQ146" s="87"/>
      <c r="RTR146" s="87"/>
      <c r="RTS146" s="87"/>
      <c r="RTT146" s="87"/>
      <c r="RTU146" s="87"/>
      <c r="RTV146" s="87"/>
      <c r="RTW146" s="87"/>
      <c r="RTX146" s="87"/>
      <c r="RTY146" s="87"/>
      <c r="RTZ146" s="87"/>
      <c r="RUA146" s="87"/>
      <c r="RUB146" s="87"/>
      <c r="RUC146" s="87"/>
      <c r="RUD146" s="87"/>
      <c r="RUE146" s="87"/>
      <c r="RUF146" s="87"/>
      <c r="RUG146" s="87"/>
      <c r="RUH146" s="87"/>
      <c r="RUI146" s="87"/>
      <c r="RUJ146" s="87"/>
      <c r="RUK146" s="87"/>
      <c r="RUL146" s="87"/>
      <c r="RUM146" s="87"/>
      <c r="RUN146" s="87"/>
      <c r="RUO146" s="87"/>
      <c r="RUP146" s="87"/>
      <c r="RUQ146" s="87"/>
      <c r="RUR146" s="87"/>
      <c r="RUS146" s="87"/>
      <c r="RUT146" s="87"/>
      <c r="RUU146" s="87"/>
      <c r="RUV146" s="87"/>
      <c r="RUW146" s="87"/>
      <c r="RUX146" s="87"/>
      <c r="RUY146" s="87"/>
      <c r="RUZ146" s="87"/>
      <c r="RVA146" s="87"/>
      <c r="RVB146" s="87"/>
      <c r="RVC146" s="87"/>
      <c r="RVD146" s="87"/>
      <c r="RVE146" s="87"/>
      <c r="RVF146" s="87"/>
      <c r="RVG146" s="87"/>
      <c r="RVH146" s="87"/>
      <c r="RVI146" s="87"/>
      <c r="RVJ146" s="87"/>
      <c r="RVK146" s="87"/>
      <c r="RVL146" s="87"/>
      <c r="RVM146" s="87"/>
      <c r="RVN146" s="87"/>
      <c r="RVO146" s="87"/>
      <c r="RVP146" s="87"/>
      <c r="RVQ146" s="87"/>
      <c r="RVR146" s="87"/>
      <c r="RVS146" s="87"/>
      <c r="RVT146" s="87"/>
      <c r="RVU146" s="87"/>
      <c r="RVV146" s="87"/>
      <c r="RVW146" s="87"/>
      <c r="RVX146" s="87"/>
      <c r="RVY146" s="87"/>
      <c r="RVZ146" s="87"/>
      <c r="RWA146" s="87"/>
      <c r="RWB146" s="87"/>
      <c r="RWC146" s="87"/>
      <c r="RWD146" s="87"/>
      <c r="RWE146" s="87"/>
      <c r="RWF146" s="87"/>
      <c r="RWG146" s="87"/>
      <c r="RWH146" s="87"/>
      <c r="RWI146" s="87"/>
      <c r="RWJ146" s="87"/>
      <c r="RWK146" s="87"/>
      <c r="RWL146" s="87"/>
      <c r="RWM146" s="87"/>
      <c r="RWN146" s="87"/>
      <c r="RWO146" s="87"/>
      <c r="RWP146" s="87"/>
      <c r="RWQ146" s="87"/>
      <c r="RWR146" s="87"/>
      <c r="RWS146" s="87"/>
      <c r="RWT146" s="87"/>
      <c r="RWU146" s="87"/>
      <c r="RWV146" s="87"/>
      <c r="RWW146" s="87"/>
      <c r="RWX146" s="87"/>
      <c r="RWY146" s="87"/>
      <c r="RWZ146" s="87"/>
      <c r="RXA146" s="87"/>
      <c r="RXB146" s="87"/>
      <c r="RXC146" s="87"/>
      <c r="RXD146" s="87"/>
      <c r="RXE146" s="87"/>
      <c r="RXF146" s="87"/>
      <c r="RXG146" s="87"/>
      <c r="RXH146" s="87"/>
      <c r="RXI146" s="87"/>
      <c r="RXJ146" s="87"/>
      <c r="RXK146" s="87"/>
      <c r="RXL146" s="87"/>
      <c r="RXM146" s="87"/>
      <c r="RXN146" s="87"/>
      <c r="RXO146" s="87"/>
      <c r="RXP146" s="87"/>
      <c r="RXQ146" s="87"/>
      <c r="RXR146" s="87"/>
      <c r="RXS146" s="87"/>
      <c r="RXT146" s="87"/>
      <c r="RXU146" s="87"/>
      <c r="RXV146" s="87"/>
      <c r="RXW146" s="87"/>
      <c r="RXX146" s="87"/>
      <c r="RXY146" s="87"/>
      <c r="RXZ146" s="87"/>
      <c r="RYA146" s="87"/>
      <c r="RYB146" s="87"/>
      <c r="RYC146" s="87"/>
      <c r="RYD146" s="87"/>
      <c r="RYE146" s="87"/>
      <c r="RYF146" s="87"/>
      <c r="RYG146" s="87"/>
      <c r="RYH146" s="87"/>
      <c r="RYI146" s="87"/>
      <c r="RYJ146" s="87"/>
      <c r="RYK146" s="87"/>
      <c r="RYL146" s="87"/>
      <c r="RYM146" s="87"/>
      <c r="RYN146" s="87"/>
      <c r="RYO146" s="87"/>
      <c r="RYP146" s="87"/>
      <c r="RYQ146" s="87"/>
      <c r="RYR146" s="87"/>
      <c r="RYS146" s="87"/>
      <c r="RYT146" s="87"/>
      <c r="RYU146" s="87"/>
      <c r="RYV146" s="87"/>
      <c r="RYW146" s="87"/>
      <c r="RYX146" s="87"/>
      <c r="RYY146" s="87"/>
      <c r="RYZ146" s="87"/>
      <c r="RZA146" s="87"/>
      <c r="RZB146" s="87"/>
      <c r="RZC146" s="87"/>
      <c r="RZD146" s="87"/>
      <c r="RZE146" s="87"/>
      <c r="RZF146" s="87"/>
      <c r="RZG146" s="87"/>
      <c r="RZH146" s="87"/>
      <c r="RZI146" s="87"/>
      <c r="RZJ146" s="87"/>
      <c r="RZK146" s="87"/>
      <c r="RZL146" s="87"/>
      <c r="RZM146" s="87"/>
      <c r="RZN146" s="87"/>
      <c r="RZO146" s="87"/>
      <c r="RZP146" s="87"/>
      <c r="RZQ146" s="87"/>
      <c r="RZR146" s="87"/>
      <c r="RZS146" s="87"/>
      <c r="RZT146" s="87"/>
      <c r="RZU146" s="87"/>
      <c r="RZV146" s="87"/>
      <c r="RZW146" s="87"/>
      <c r="RZX146" s="87"/>
      <c r="RZY146" s="87"/>
      <c r="RZZ146" s="87"/>
      <c r="SAA146" s="87"/>
      <c r="SAB146" s="87"/>
      <c r="SAC146" s="87"/>
      <c r="SAD146" s="87"/>
      <c r="SAE146" s="87"/>
      <c r="SAF146" s="87"/>
      <c r="SAG146" s="87"/>
      <c r="SAH146" s="87"/>
      <c r="SAI146" s="87"/>
      <c r="SAJ146" s="87"/>
      <c r="SAK146" s="87"/>
      <c r="SAL146" s="87"/>
      <c r="SAM146" s="87"/>
      <c r="SAN146" s="87"/>
      <c r="SAO146" s="87"/>
      <c r="SAP146" s="87"/>
      <c r="SAQ146" s="87"/>
      <c r="SAR146" s="87"/>
      <c r="SAS146" s="87"/>
      <c r="SAT146" s="87"/>
      <c r="SAU146" s="87"/>
      <c r="SAV146" s="87"/>
      <c r="SAW146" s="87"/>
      <c r="SAX146" s="87"/>
      <c r="SAY146" s="87"/>
      <c r="SAZ146" s="87"/>
      <c r="SBA146" s="87"/>
      <c r="SBB146" s="87"/>
      <c r="SBC146" s="87"/>
      <c r="SBD146" s="87"/>
      <c r="SBE146" s="87"/>
      <c r="SBF146" s="87"/>
      <c r="SBG146" s="87"/>
      <c r="SBH146" s="87"/>
      <c r="SBI146" s="87"/>
      <c r="SBJ146" s="87"/>
      <c r="SBK146" s="87"/>
      <c r="SBL146" s="87"/>
      <c r="SBM146" s="87"/>
      <c r="SBN146" s="87"/>
      <c r="SBO146" s="87"/>
      <c r="SBP146" s="87"/>
      <c r="SBQ146" s="87"/>
      <c r="SBR146" s="87"/>
      <c r="SBS146" s="87"/>
      <c r="SBT146" s="87"/>
      <c r="SBU146" s="87"/>
      <c r="SBV146" s="87"/>
      <c r="SBW146" s="87"/>
      <c r="SBX146" s="87"/>
      <c r="SBY146" s="87"/>
      <c r="SBZ146" s="87"/>
      <c r="SCA146" s="87"/>
      <c r="SCB146" s="87"/>
      <c r="SCC146" s="87"/>
      <c r="SCD146" s="87"/>
      <c r="SCE146" s="87"/>
      <c r="SCF146" s="87"/>
      <c r="SCG146" s="87"/>
      <c r="SCH146" s="87"/>
      <c r="SCI146" s="87"/>
      <c r="SCJ146" s="87"/>
      <c r="SCK146" s="87"/>
      <c r="SCL146" s="87"/>
      <c r="SCM146" s="87"/>
      <c r="SCN146" s="87"/>
      <c r="SCO146" s="87"/>
      <c r="SCP146" s="87"/>
      <c r="SCQ146" s="87"/>
      <c r="SCR146" s="87"/>
      <c r="SCS146" s="87"/>
      <c r="SCT146" s="87"/>
      <c r="SCU146" s="87"/>
      <c r="SCV146" s="87"/>
      <c r="SCW146" s="87"/>
      <c r="SCX146" s="87"/>
      <c r="SCY146" s="87"/>
      <c r="SCZ146" s="87"/>
      <c r="SDA146" s="87"/>
      <c r="SDB146" s="87"/>
      <c r="SDC146" s="87"/>
      <c r="SDD146" s="87"/>
      <c r="SDE146" s="87"/>
      <c r="SDF146" s="87"/>
      <c r="SDG146" s="87"/>
      <c r="SDH146" s="87"/>
      <c r="SDI146" s="87"/>
      <c r="SDJ146" s="87"/>
      <c r="SDK146" s="87"/>
      <c r="SDL146" s="87"/>
      <c r="SDM146" s="87"/>
      <c r="SDN146" s="87"/>
      <c r="SDO146" s="87"/>
      <c r="SDP146" s="87"/>
      <c r="SDQ146" s="87"/>
      <c r="SDR146" s="87"/>
      <c r="SDS146" s="87"/>
      <c r="SDT146" s="87"/>
      <c r="SDU146" s="87"/>
      <c r="SDV146" s="87"/>
      <c r="SDW146" s="87"/>
      <c r="SDX146" s="87"/>
      <c r="SDY146" s="87"/>
      <c r="SDZ146" s="87"/>
      <c r="SEA146" s="87"/>
      <c r="SEB146" s="87"/>
      <c r="SEC146" s="87"/>
      <c r="SED146" s="87"/>
      <c r="SEE146" s="87"/>
      <c r="SEF146" s="87"/>
      <c r="SEG146" s="87"/>
      <c r="SEH146" s="87"/>
      <c r="SEI146" s="87"/>
      <c r="SEJ146" s="87"/>
      <c r="SEK146" s="87"/>
      <c r="SEL146" s="87"/>
      <c r="SEM146" s="87"/>
      <c r="SEN146" s="87"/>
      <c r="SEO146" s="87"/>
      <c r="SEP146" s="87"/>
      <c r="SEQ146" s="87"/>
      <c r="SER146" s="87"/>
      <c r="SES146" s="87"/>
      <c r="SET146" s="87"/>
      <c r="SEU146" s="87"/>
      <c r="SEV146" s="87"/>
      <c r="SEW146" s="87"/>
      <c r="SEX146" s="87"/>
      <c r="SEY146" s="87"/>
      <c r="SEZ146" s="87"/>
      <c r="SFA146" s="87"/>
      <c r="SFB146" s="87"/>
      <c r="SFC146" s="87"/>
      <c r="SFD146" s="87"/>
      <c r="SFE146" s="87"/>
      <c r="SFF146" s="87"/>
      <c r="SFG146" s="87"/>
      <c r="SFH146" s="87"/>
      <c r="SFI146" s="87"/>
      <c r="SFJ146" s="87"/>
      <c r="SFK146" s="87"/>
      <c r="SFL146" s="87"/>
      <c r="SFM146" s="87"/>
      <c r="SFN146" s="87"/>
      <c r="SFO146" s="87"/>
      <c r="SFP146" s="87"/>
      <c r="SFQ146" s="87"/>
      <c r="SFR146" s="87"/>
      <c r="SFS146" s="87"/>
      <c r="SFT146" s="87"/>
      <c r="SFU146" s="87"/>
      <c r="SFV146" s="87"/>
      <c r="SFW146" s="87"/>
      <c r="SFX146" s="87"/>
      <c r="SFY146" s="87"/>
      <c r="SFZ146" s="87"/>
      <c r="SGA146" s="87"/>
      <c r="SGB146" s="87"/>
      <c r="SGC146" s="87"/>
      <c r="SGD146" s="87"/>
      <c r="SGE146" s="87"/>
      <c r="SGF146" s="87"/>
      <c r="SGG146" s="87"/>
      <c r="SGH146" s="87"/>
      <c r="SGI146" s="87"/>
      <c r="SGJ146" s="87"/>
      <c r="SGK146" s="87"/>
      <c r="SGL146" s="87"/>
      <c r="SGM146" s="87"/>
      <c r="SGN146" s="87"/>
      <c r="SGO146" s="87"/>
      <c r="SGP146" s="87"/>
      <c r="SGQ146" s="87"/>
      <c r="SGR146" s="87"/>
      <c r="SGS146" s="87"/>
      <c r="SGT146" s="87"/>
      <c r="SGU146" s="87"/>
      <c r="SGV146" s="87"/>
      <c r="SGW146" s="87"/>
      <c r="SGX146" s="87"/>
      <c r="SGY146" s="87"/>
      <c r="SGZ146" s="87"/>
      <c r="SHA146" s="87"/>
      <c r="SHB146" s="87"/>
      <c r="SHC146" s="87"/>
      <c r="SHD146" s="87"/>
      <c r="SHE146" s="87"/>
      <c r="SHF146" s="87"/>
      <c r="SHG146" s="87"/>
      <c r="SHH146" s="87"/>
      <c r="SHI146" s="87"/>
      <c r="SHJ146" s="87"/>
      <c r="SHK146" s="87"/>
      <c r="SHL146" s="87"/>
      <c r="SHM146" s="87"/>
      <c r="SHN146" s="87"/>
      <c r="SHO146" s="87"/>
      <c r="SHP146" s="87"/>
      <c r="SHQ146" s="87"/>
      <c r="SHR146" s="87"/>
      <c r="SHS146" s="87"/>
      <c r="SHT146" s="87"/>
      <c r="SHU146" s="87"/>
      <c r="SHV146" s="87"/>
      <c r="SHW146" s="87"/>
      <c r="SHX146" s="87"/>
      <c r="SHY146" s="87"/>
      <c r="SHZ146" s="87"/>
      <c r="SIA146" s="87"/>
      <c r="SIB146" s="87"/>
      <c r="SIC146" s="87"/>
      <c r="SID146" s="87"/>
      <c r="SIE146" s="87"/>
      <c r="SIF146" s="87"/>
      <c r="SIG146" s="87"/>
      <c r="SIH146" s="87"/>
      <c r="SII146" s="87"/>
      <c r="SIJ146" s="87"/>
      <c r="SIK146" s="87"/>
      <c r="SIL146" s="87"/>
      <c r="SIM146" s="87"/>
      <c r="SIN146" s="87"/>
      <c r="SIO146" s="87"/>
      <c r="SIP146" s="87"/>
      <c r="SIQ146" s="87"/>
      <c r="SIR146" s="87"/>
      <c r="SIS146" s="87"/>
      <c r="SIT146" s="87"/>
      <c r="SIU146" s="87"/>
      <c r="SIV146" s="87"/>
      <c r="SIW146" s="87"/>
      <c r="SIX146" s="87"/>
      <c r="SIY146" s="87"/>
      <c r="SIZ146" s="87"/>
      <c r="SJA146" s="87"/>
      <c r="SJB146" s="87"/>
      <c r="SJC146" s="87"/>
      <c r="SJD146" s="87"/>
      <c r="SJE146" s="87"/>
      <c r="SJF146" s="87"/>
      <c r="SJG146" s="87"/>
      <c r="SJH146" s="87"/>
      <c r="SJI146" s="87"/>
      <c r="SJJ146" s="87"/>
      <c r="SJK146" s="87"/>
      <c r="SJL146" s="87"/>
      <c r="SJM146" s="87"/>
      <c r="SJN146" s="87"/>
      <c r="SJO146" s="87"/>
      <c r="SJP146" s="87"/>
      <c r="SJQ146" s="87"/>
      <c r="SJR146" s="87"/>
      <c r="SJS146" s="87"/>
      <c r="SJT146" s="87"/>
      <c r="SJU146" s="87"/>
      <c r="SJV146" s="87"/>
      <c r="SJW146" s="87"/>
      <c r="SJX146" s="87"/>
      <c r="SJY146" s="87"/>
      <c r="SJZ146" s="87"/>
      <c r="SKA146" s="87"/>
      <c r="SKB146" s="87"/>
      <c r="SKC146" s="87"/>
      <c r="SKD146" s="87"/>
      <c r="SKE146" s="87"/>
      <c r="SKF146" s="87"/>
      <c r="SKG146" s="87"/>
      <c r="SKH146" s="87"/>
      <c r="SKI146" s="87"/>
      <c r="SKJ146" s="87"/>
      <c r="SKK146" s="87"/>
      <c r="SKL146" s="87"/>
      <c r="SKM146" s="87"/>
      <c r="SKN146" s="87"/>
      <c r="SKO146" s="87"/>
      <c r="SKP146" s="87"/>
      <c r="SKQ146" s="87"/>
      <c r="SKR146" s="87"/>
      <c r="SKS146" s="87"/>
      <c r="SKT146" s="87"/>
      <c r="SKU146" s="87"/>
      <c r="SKV146" s="87"/>
      <c r="SKW146" s="87"/>
      <c r="SKX146" s="87"/>
      <c r="SKY146" s="87"/>
      <c r="SKZ146" s="87"/>
      <c r="SLA146" s="87"/>
      <c r="SLB146" s="87"/>
      <c r="SLC146" s="87"/>
      <c r="SLD146" s="87"/>
      <c r="SLE146" s="87"/>
      <c r="SLF146" s="87"/>
      <c r="SLG146" s="87"/>
      <c r="SLH146" s="87"/>
      <c r="SLI146" s="87"/>
      <c r="SLJ146" s="87"/>
      <c r="SLK146" s="87"/>
      <c r="SLL146" s="87"/>
      <c r="SLM146" s="87"/>
      <c r="SLN146" s="87"/>
      <c r="SLO146" s="87"/>
      <c r="SLP146" s="87"/>
      <c r="SLQ146" s="87"/>
      <c r="SLR146" s="87"/>
      <c r="SLS146" s="87"/>
      <c r="SLT146" s="87"/>
      <c r="SLU146" s="87"/>
      <c r="SLV146" s="87"/>
      <c r="SLW146" s="87"/>
      <c r="SLX146" s="87"/>
      <c r="SLY146" s="87"/>
      <c r="SLZ146" s="87"/>
      <c r="SMA146" s="87"/>
      <c r="SMB146" s="87"/>
      <c r="SMC146" s="87"/>
      <c r="SMD146" s="87"/>
      <c r="SME146" s="87"/>
      <c r="SMF146" s="87"/>
      <c r="SMG146" s="87"/>
      <c r="SMH146" s="87"/>
      <c r="SMI146" s="87"/>
      <c r="SMJ146" s="87"/>
      <c r="SMK146" s="87"/>
      <c r="SML146" s="87"/>
      <c r="SMM146" s="87"/>
      <c r="SMN146" s="87"/>
      <c r="SMO146" s="87"/>
      <c r="SMP146" s="87"/>
      <c r="SMQ146" s="87"/>
      <c r="SMR146" s="87"/>
      <c r="SMS146" s="87"/>
      <c r="SMT146" s="87"/>
      <c r="SMU146" s="87"/>
      <c r="SMV146" s="87"/>
      <c r="SMW146" s="87"/>
      <c r="SMX146" s="87"/>
      <c r="SMY146" s="87"/>
      <c r="SMZ146" s="87"/>
      <c r="SNA146" s="87"/>
      <c r="SNB146" s="87"/>
      <c r="SNC146" s="87"/>
      <c r="SND146" s="87"/>
      <c r="SNE146" s="87"/>
      <c r="SNF146" s="87"/>
      <c r="SNG146" s="87"/>
      <c r="SNH146" s="87"/>
      <c r="SNI146" s="87"/>
      <c r="SNJ146" s="87"/>
      <c r="SNK146" s="87"/>
      <c r="SNL146" s="87"/>
      <c r="SNM146" s="87"/>
      <c r="SNN146" s="87"/>
      <c r="SNO146" s="87"/>
      <c r="SNP146" s="87"/>
      <c r="SNQ146" s="87"/>
      <c r="SNR146" s="87"/>
      <c r="SNS146" s="87"/>
      <c r="SNT146" s="87"/>
      <c r="SNU146" s="87"/>
      <c r="SNV146" s="87"/>
      <c r="SNW146" s="87"/>
      <c r="SNX146" s="87"/>
      <c r="SNY146" s="87"/>
      <c r="SNZ146" s="87"/>
      <c r="SOA146" s="87"/>
      <c r="SOB146" s="87"/>
      <c r="SOC146" s="87"/>
      <c r="SOD146" s="87"/>
      <c r="SOE146" s="87"/>
      <c r="SOF146" s="87"/>
      <c r="SOG146" s="87"/>
      <c r="SOH146" s="87"/>
      <c r="SOI146" s="87"/>
      <c r="SOJ146" s="87"/>
      <c r="SOK146" s="87"/>
      <c r="SOL146" s="87"/>
      <c r="SOM146" s="87"/>
      <c r="SON146" s="87"/>
      <c r="SOO146" s="87"/>
      <c r="SOP146" s="87"/>
      <c r="SOQ146" s="87"/>
      <c r="SOR146" s="87"/>
      <c r="SOS146" s="87"/>
      <c r="SOT146" s="87"/>
      <c r="SOU146" s="87"/>
      <c r="SOV146" s="87"/>
      <c r="SOW146" s="87"/>
      <c r="SOX146" s="87"/>
      <c r="SOY146" s="87"/>
      <c r="SOZ146" s="87"/>
      <c r="SPA146" s="87"/>
      <c r="SPB146" s="87"/>
      <c r="SPC146" s="87"/>
      <c r="SPD146" s="87"/>
      <c r="SPE146" s="87"/>
      <c r="SPF146" s="87"/>
      <c r="SPG146" s="87"/>
      <c r="SPH146" s="87"/>
      <c r="SPI146" s="87"/>
      <c r="SPJ146" s="87"/>
      <c r="SPK146" s="87"/>
      <c r="SPL146" s="87"/>
      <c r="SPM146" s="87"/>
      <c r="SPN146" s="87"/>
      <c r="SPO146" s="87"/>
      <c r="SPP146" s="87"/>
      <c r="SPQ146" s="87"/>
      <c r="SPR146" s="87"/>
      <c r="SPS146" s="87"/>
      <c r="SPT146" s="87"/>
      <c r="SPU146" s="87"/>
      <c r="SPV146" s="87"/>
      <c r="SPW146" s="87"/>
      <c r="SPX146" s="87"/>
      <c r="SPY146" s="87"/>
      <c r="SPZ146" s="87"/>
      <c r="SQA146" s="87"/>
      <c r="SQB146" s="87"/>
      <c r="SQC146" s="87"/>
      <c r="SQD146" s="87"/>
      <c r="SQE146" s="87"/>
      <c r="SQF146" s="87"/>
      <c r="SQG146" s="87"/>
      <c r="SQH146" s="87"/>
      <c r="SQI146" s="87"/>
      <c r="SQJ146" s="87"/>
      <c r="SQK146" s="87"/>
      <c r="SQL146" s="87"/>
      <c r="SQM146" s="87"/>
      <c r="SQN146" s="87"/>
      <c r="SQO146" s="87"/>
      <c r="SQP146" s="87"/>
      <c r="SQQ146" s="87"/>
      <c r="SQR146" s="87"/>
      <c r="SQS146" s="87"/>
      <c r="SQT146" s="87"/>
      <c r="SQU146" s="87"/>
      <c r="SQV146" s="87"/>
      <c r="SQW146" s="87"/>
      <c r="SQX146" s="87"/>
      <c r="SQY146" s="87"/>
      <c r="SQZ146" s="87"/>
      <c r="SRA146" s="87"/>
      <c r="SRB146" s="87"/>
      <c r="SRC146" s="87"/>
      <c r="SRD146" s="87"/>
      <c r="SRE146" s="87"/>
      <c r="SRF146" s="87"/>
      <c r="SRG146" s="87"/>
      <c r="SRH146" s="87"/>
      <c r="SRI146" s="87"/>
      <c r="SRJ146" s="87"/>
      <c r="SRK146" s="87"/>
      <c r="SRL146" s="87"/>
      <c r="SRM146" s="87"/>
      <c r="SRN146" s="87"/>
      <c r="SRO146" s="87"/>
      <c r="SRP146" s="87"/>
      <c r="SRQ146" s="87"/>
      <c r="SRR146" s="87"/>
      <c r="SRS146" s="87"/>
      <c r="SRT146" s="87"/>
      <c r="SRU146" s="87"/>
      <c r="SRV146" s="87"/>
      <c r="SRW146" s="87"/>
      <c r="SRX146" s="87"/>
      <c r="SRY146" s="87"/>
      <c r="SRZ146" s="87"/>
      <c r="SSA146" s="87"/>
      <c r="SSB146" s="87"/>
      <c r="SSC146" s="87"/>
      <c r="SSD146" s="87"/>
      <c r="SSE146" s="87"/>
      <c r="SSF146" s="87"/>
      <c r="SSG146" s="87"/>
      <c r="SSH146" s="87"/>
      <c r="SSI146" s="87"/>
      <c r="SSJ146" s="87"/>
      <c r="SSK146" s="87"/>
      <c r="SSL146" s="87"/>
      <c r="SSM146" s="87"/>
      <c r="SSN146" s="87"/>
      <c r="SSO146" s="87"/>
      <c r="SSP146" s="87"/>
      <c r="SSQ146" s="87"/>
      <c r="SSR146" s="87"/>
      <c r="SSS146" s="87"/>
      <c r="SST146" s="87"/>
      <c r="SSU146" s="87"/>
      <c r="SSV146" s="87"/>
      <c r="SSW146" s="87"/>
      <c r="SSX146" s="87"/>
      <c r="SSY146" s="87"/>
      <c r="SSZ146" s="87"/>
      <c r="STA146" s="87"/>
      <c r="STB146" s="87"/>
      <c r="STC146" s="87"/>
      <c r="STD146" s="87"/>
      <c r="STE146" s="87"/>
      <c r="STF146" s="87"/>
      <c r="STG146" s="87"/>
      <c r="STH146" s="87"/>
      <c r="STI146" s="87"/>
      <c r="STJ146" s="87"/>
      <c r="STK146" s="87"/>
      <c r="STL146" s="87"/>
      <c r="STM146" s="87"/>
      <c r="STN146" s="87"/>
      <c r="STO146" s="87"/>
      <c r="STP146" s="87"/>
      <c r="STQ146" s="87"/>
      <c r="STR146" s="87"/>
      <c r="STS146" s="87"/>
      <c r="STT146" s="87"/>
      <c r="STU146" s="87"/>
      <c r="STV146" s="87"/>
      <c r="STW146" s="87"/>
      <c r="STX146" s="87"/>
      <c r="STY146" s="87"/>
      <c r="STZ146" s="87"/>
      <c r="SUA146" s="87"/>
      <c r="SUB146" s="87"/>
      <c r="SUC146" s="87"/>
      <c r="SUD146" s="87"/>
      <c r="SUE146" s="87"/>
      <c r="SUF146" s="87"/>
      <c r="SUG146" s="87"/>
      <c r="SUH146" s="87"/>
      <c r="SUI146" s="87"/>
      <c r="SUJ146" s="87"/>
      <c r="SUK146" s="87"/>
      <c r="SUL146" s="87"/>
      <c r="SUM146" s="87"/>
      <c r="SUN146" s="87"/>
      <c r="SUO146" s="87"/>
      <c r="SUP146" s="87"/>
      <c r="SUQ146" s="87"/>
      <c r="SUR146" s="87"/>
      <c r="SUS146" s="87"/>
      <c r="SUT146" s="87"/>
      <c r="SUU146" s="87"/>
      <c r="SUV146" s="87"/>
      <c r="SUW146" s="87"/>
      <c r="SUX146" s="87"/>
      <c r="SUY146" s="87"/>
      <c r="SUZ146" s="87"/>
      <c r="SVA146" s="87"/>
      <c r="SVB146" s="87"/>
      <c r="SVC146" s="87"/>
      <c r="SVD146" s="87"/>
      <c r="SVE146" s="87"/>
      <c r="SVF146" s="87"/>
      <c r="SVG146" s="87"/>
      <c r="SVH146" s="87"/>
      <c r="SVI146" s="87"/>
      <c r="SVJ146" s="87"/>
      <c r="SVK146" s="87"/>
      <c r="SVL146" s="87"/>
      <c r="SVM146" s="87"/>
      <c r="SVN146" s="87"/>
      <c r="SVO146" s="87"/>
      <c r="SVP146" s="87"/>
      <c r="SVQ146" s="87"/>
      <c r="SVR146" s="87"/>
      <c r="SVS146" s="87"/>
      <c r="SVT146" s="87"/>
      <c r="SVU146" s="87"/>
      <c r="SVV146" s="87"/>
      <c r="SVW146" s="87"/>
      <c r="SVX146" s="87"/>
      <c r="SVY146" s="87"/>
      <c r="SVZ146" s="87"/>
      <c r="SWA146" s="87"/>
      <c r="SWB146" s="87"/>
      <c r="SWC146" s="87"/>
      <c r="SWD146" s="87"/>
      <c r="SWE146" s="87"/>
      <c r="SWF146" s="87"/>
      <c r="SWG146" s="87"/>
      <c r="SWH146" s="87"/>
      <c r="SWI146" s="87"/>
      <c r="SWJ146" s="87"/>
      <c r="SWK146" s="87"/>
      <c r="SWL146" s="87"/>
      <c r="SWM146" s="87"/>
      <c r="SWN146" s="87"/>
      <c r="SWO146" s="87"/>
      <c r="SWP146" s="87"/>
      <c r="SWQ146" s="87"/>
      <c r="SWR146" s="87"/>
      <c r="SWS146" s="87"/>
      <c r="SWT146" s="87"/>
      <c r="SWU146" s="87"/>
      <c r="SWV146" s="87"/>
      <c r="SWW146" s="87"/>
      <c r="SWX146" s="87"/>
      <c r="SWY146" s="87"/>
      <c r="SWZ146" s="87"/>
      <c r="SXA146" s="87"/>
      <c r="SXB146" s="87"/>
      <c r="SXC146" s="87"/>
      <c r="SXD146" s="87"/>
      <c r="SXE146" s="87"/>
      <c r="SXF146" s="87"/>
      <c r="SXG146" s="87"/>
      <c r="SXH146" s="87"/>
      <c r="SXI146" s="87"/>
      <c r="SXJ146" s="87"/>
      <c r="SXK146" s="87"/>
      <c r="SXL146" s="87"/>
      <c r="SXM146" s="87"/>
      <c r="SXN146" s="87"/>
      <c r="SXO146" s="87"/>
      <c r="SXP146" s="87"/>
      <c r="SXQ146" s="87"/>
      <c r="SXR146" s="87"/>
      <c r="SXS146" s="87"/>
      <c r="SXT146" s="87"/>
      <c r="SXU146" s="87"/>
      <c r="SXV146" s="87"/>
      <c r="SXW146" s="87"/>
      <c r="SXX146" s="87"/>
      <c r="SXY146" s="87"/>
      <c r="SXZ146" s="87"/>
      <c r="SYA146" s="87"/>
      <c r="SYB146" s="87"/>
      <c r="SYC146" s="87"/>
      <c r="SYD146" s="87"/>
      <c r="SYE146" s="87"/>
      <c r="SYF146" s="87"/>
      <c r="SYG146" s="87"/>
      <c r="SYH146" s="87"/>
      <c r="SYI146" s="87"/>
      <c r="SYJ146" s="87"/>
      <c r="SYK146" s="87"/>
      <c r="SYL146" s="87"/>
      <c r="SYM146" s="87"/>
      <c r="SYN146" s="87"/>
      <c r="SYO146" s="87"/>
      <c r="SYP146" s="87"/>
      <c r="SYQ146" s="87"/>
      <c r="SYR146" s="87"/>
      <c r="SYS146" s="87"/>
      <c r="SYT146" s="87"/>
      <c r="SYU146" s="87"/>
      <c r="SYV146" s="87"/>
      <c r="SYW146" s="87"/>
      <c r="SYX146" s="87"/>
      <c r="SYY146" s="87"/>
      <c r="SYZ146" s="87"/>
      <c r="SZA146" s="87"/>
      <c r="SZB146" s="87"/>
      <c r="SZC146" s="87"/>
      <c r="SZD146" s="87"/>
      <c r="SZE146" s="87"/>
      <c r="SZF146" s="87"/>
      <c r="SZG146" s="87"/>
      <c r="SZH146" s="87"/>
      <c r="SZI146" s="87"/>
      <c r="SZJ146" s="87"/>
      <c r="SZK146" s="87"/>
      <c r="SZL146" s="87"/>
      <c r="SZM146" s="87"/>
      <c r="SZN146" s="87"/>
      <c r="SZO146" s="87"/>
      <c r="SZP146" s="87"/>
      <c r="SZQ146" s="87"/>
      <c r="SZR146" s="87"/>
      <c r="SZS146" s="87"/>
      <c r="SZT146" s="87"/>
      <c r="SZU146" s="87"/>
      <c r="SZV146" s="87"/>
      <c r="SZW146" s="87"/>
      <c r="SZX146" s="87"/>
      <c r="SZY146" s="87"/>
      <c r="SZZ146" s="87"/>
      <c r="TAA146" s="87"/>
      <c r="TAB146" s="87"/>
      <c r="TAC146" s="87"/>
      <c r="TAD146" s="87"/>
      <c r="TAE146" s="87"/>
      <c r="TAF146" s="87"/>
      <c r="TAG146" s="87"/>
      <c r="TAH146" s="87"/>
      <c r="TAI146" s="87"/>
      <c r="TAJ146" s="87"/>
      <c r="TAK146" s="87"/>
      <c r="TAL146" s="87"/>
      <c r="TAM146" s="87"/>
      <c r="TAN146" s="87"/>
      <c r="TAO146" s="87"/>
      <c r="TAP146" s="87"/>
      <c r="TAQ146" s="87"/>
      <c r="TAR146" s="87"/>
      <c r="TAS146" s="87"/>
      <c r="TAT146" s="87"/>
      <c r="TAU146" s="87"/>
      <c r="TAV146" s="87"/>
      <c r="TAW146" s="87"/>
      <c r="TAX146" s="87"/>
      <c r="TAY146" s="87"/>
      <c r="TAZ146" s="87"/>
      <c r="TBA146" s="87"/>
      <c r="TBB146" s="87"/>
      <c r="TBC146" s="87"/>
      <c r="TBD146" s="87"/>
      <c r="TBE146" s="87"/>
      <c r="TBF146" s="87"/>
      <c r="TBG146" s="87"/>
      <c r="TBH146" s="87"/>
      <c r="TBI146" s="87"/>
      <c r="TBJ146" s="87"/>
      <c r="TBK146" s="87"/>
      <c r="TBL146" s="87"/>
      <c r="TBM146" s="87"/>
      <c r="TBN146" s="87"/>
      <c r="TBO146" s="87"/>
      <c r="TBP146" s="87"/>
      <c r="TBQ146" s="87"/>
      <c r="TBR146" s="87"/>
      <c r="TBS146" s="87"/>
      <c r="TBT146" s="87"/>
      <c r="TBU146" s="87"/>
      <c r="TBV146" s="87"/>
      <c r="TBW146" s="87"/>
      <c r="TBX146" s="87"/>
      <c r="TBY146" s="87"/>
      <c r="TBZ146" s="87"/>
      <c r="TCA146" s="87"/>
      <c r="TCB146" s="87"/>
      <c r="TCC146" s="87"/>
      <c r="TCD146" s="87"/>
      <c r="TCE146" s="87"/>
      <c r="TCF146" s="87"/>
      <c r="TCG146" s="87"/>
      <c r="TCH146" s="87"/>
      <c r="TCI146" s="87"/>
      <c r="TCJ146" s="87"/>
      <c r="TCK146" s="87"/>
      <c r="TCL146" s="87"/>
      <c r="TCM146" s="87"/>
      <c r="TCN146" s="87"/>
      <c r="TCO146" s="87"/>
      <c r="TCP146" s="87"/>
      <c r="TCQ146" s="87"/>
      <c r="TCR146" s="87"/>
      <c r="TCS146" s="87"/>
      <c r="TCT146" s="87"/>
      <c r="TCU146" s="87"/>
      <c r="TCV146" s="87"/>
      <c r="TCW146" s="87"/>
      <c r="TCX146" s="87"/>
      <c r="TCY146" s="87"/>
      <c r="TCZ146" s="87"/>
      <c r="TDA146" s="87"/>
      <c r="TDB146" s="87"/>
      <c r="TDC146" s="87"/>
      <c r="TDD146" s="87"/>
      <c r="TDE146" s="87"/>
      <c r="TDF146" s="87"/>
      <c r="TDG146" s="87"/>
      <c r="TDH146" s="87"/>
      <c r="TDI146" s="87"/>
      <c r="TDJ146" s="87"/>
      <c r="TDK146" s="87"/>
      <c r="TDL146" s="87"/>
      <c r="TDM146" s="87"/>
      <c r="TDN146" s="87"/>
      <c r="TDO146" s="87"/>
      <c r="TDP146" s="87"/>
      <c r="TDQ146" s="87"/>
      <c r="TDR146" s="87"/>
      <c r="TDS146" s="87"/>
      <c r="TDT146" s="87"/>
      <c r="TDU146" s="87"/>
      <c r="TDV146" s="87"/>
      <c r="TDW146" s="87"/>
      <c r="TDX146" s="87"/>
      <c r="TDY146" s="87"/>
      <c r="TDZ146" s="87"/>
      <c r="TEA146" s="87"/>
      <c r="TEB146" s="87"/>
      <c r="TEC146" s="87"/>
      <c r="TED146" s="87"/>
      <c r="TEE146" s="87"/>
      <c r="TEF146" s="87"/>
      <c r="TEG146" s="87"/>
      <c r="TEH146" s="87"/>
      <c r="TEI146" s="87"/>
      <c r="TEJ146" s="87"/>
      <c r="TEK146" s="87"/>
      <c r="TEL146" s="87"/>
      <c r="TEM146" s="87"/>
      <c r="TEN146" s="87"/>
      <c r="TEO146" s="87"/>
      <c r="TEP146" s="87"/>
      <c r="TEQ146" s="87"/>
      <c r="TER146" s="87"/>
      <c r="TES146" s="87"/>
      <c r="TET146" s="87"/>
      <c r="TEU146" s="87"/>
      <c r="TEV146" s="87"/>
      <c r="TEW146" s="87"/>
      <c r="TEX146" s="87"/>
      <c r="TEY146" s="87"/>
      <c r="TEZ146" s="87"/>
      <c r="TFA146" s="87"/>
      <c r="TFB146" s="87"/>
      <c r="TFC146" s="87"/>
      <c r="TFD146" s="87"/>
      <c r="TFE146" s="87"/>
      <c r="TFF146" s="87"/>
      <c r="TFG146" s="87"/>
      <c r="TFH146" s="87"/>
      <c r="TFI146" s="87"/>
      <c r="TFJ146" s="87"/>
      <c r="TFK146" s="87"/>
      <c r="TFL146" s="87"/>
      <c r="TFM146" s="87"/>
      <c r="TFN146" s="87"/>
      <c r="TFO146" s="87"/>
      <c r="TFP146" s="87"/>
      <c r="TFQ146" s="87"/>
      <c r="TFR146" s="87"/>
      <c r="TFS146" s="87"/>
      <c r="TFT146" s="87"/>
      <c r="TFU146" s="87"/>
      <c r="TFV146" s="87"/>
      <c r="TFW146" s="87"/>
      <c r="TFX146" s="87"/>
      <c r="TFY146" s="87"/>
      <c r="TFZ146" s="87"/>
      <c r="TGA146" s="87"/>
      <c r="TGB146" s="87"/>
      <c r="TGC146" s="87"/>
      <c r="TGD146" s="87"/>
      <c r="TGE146" s="87"/>
      <c r="TGF146" s="87"/>
      <c r="TGG146" s="87"/>
      <c r="TGH146" s="87"/>
      <c r="TGI146" s="87"/>
      <c r="TGJ146" s="87"/>
      <c r="TGK146" s="87"/>
      <c r="TGL146" s="87"/>
      <c r="TGM146" s="87"/>
      <c r="TGN146" s="87"/>
      <c r="TGO146" s="87"/>
      <c r="TGP146" s="87"/>
      <c r="TGQ146" s="87"/>
      <c r="TGR146" s="87"/>
      <c r="TGS146" s="87"/>
      <c r="TGT146" s="87"/>
      <c r="TGU146" s="87"/>
      <c r="TGV146" s="87"/>
      <c r="TGW146" s="87"/>
      <c r="TGX146" s="87"/>
      <c r="TGY146" s="87"/>
      <c r="TGZ146" s="87"/>
      <c r="THA146" s="87"/>
      <c r="THB146" s="87"/>
      <c r="THC146" s="87"/>
      <c r="THD146" s="87"/>
      <c r="THE146" s="87"/>
      <c r="THF146" s="87"/>
      <c r="THG146" s="87"/>
      <c r="THH146" s="87"/>
      <c r="THI146" s="87"/>
      <c r="THJ146" s="87"/>
      <c r="THK146" s="87"/>
      <c r="THL146" s="87"/>
      <c r="THM146" s="87"/>
      <c r="THN146" s="87"/>
      <c r="THO146" s="87"/>
      <c r="THP146" s="87"/>
      <c r="THQ146" s="87"/>
      <c r="THR146" s="87"/>
      <c r="THS146" s="87"/>
      <c r="THT146" s="87"/>
      <c r="THU146" s="87"/>
      <c r="THV146" s="87"/>
      <c r="THW146" s="87"/>
      <c r="THX146" s="87"/>
      <c r="THY146" s="87"/>
      <c r="THZ146" s="87"/>
      <c r="TIA146" s="87"/>
      <c r="TIB146" s="87"/>
      <c r="TIC146" s="87"/>
      <c r="TID146" s="87"/>
      <c r="TIE146" s="87"/>
      <c r="TIF146" s="87"/>
      <c r="TIG146" s="87"/>
      <c r="TIH146" s="87"/>
      <c r="TII146" s="87"/>
      <c r="TIJ146" s="87"/>
      <c r="TIK146" s="87"/>
      <c r="TIL146" s="87"/>
      <c r="TIM146" s="87"/>
      <c r="TIN146" s="87"/>
      <c r="TIO146" s="87"/>
      <c r="TIP146" s="87"/>
      <c r="TIQ146" s="87"/>
      <c r="TIR146" s="87"/>
      <c r="TIS146" s="87"/>
      <c r="TIT146" s="87"/>
      <c r="TIU146" s="87"/>
      <c r="TIV146" s="87"/>
      <c r="TIW146" s="87"/>
      <c r="TIX146" s="87"/>
      <c r="TIY146" s="87"/>
      <c r="TIZ146" s="87"/>
      <c r="TJA146" s="87"/>
      <c r="TJB146" s="87"/>
      <c r="TJC146" s="87"/>
      <c r="TJD146" s="87"/>
      <c r="TJE146" s="87"/>
      <c r="TJF146" s="87"/>
      <c r="TJG146" s="87"/>
      <c r="TJH146" s="87"/>
      <c r="TJI146" s="87"/>
      <c r="TJJ146" s="87"/>
      <c r="TJK146" s="87"/>
      <c r="TJL146" s="87"/>
      <c r="TJM146" s="87"/>
      <c r="TJN146" s="87"/>
      <c r="TJO146" s="87"/>
      <c r="TJP146" s="87"/>
      <c r="TJQ146" s="87"/>
      <c r="TJR146" s="87"/>
      <c r="TJS146" s="87"/>
      <c r="TJT146" s="87"/>
      <c r="TJU146" s="87"/>
      <c r="TJV146" s="87"/>
      <c r="TJW146" s="87"/>
      <c r="TJX146" s="87"/>
      <c r="TJY146" s="87"/>
      <c r="TJZ146" s="87"/>
      <c r="TKA146" s="87"/>
      <c r="TKB146" s="87"/>
      <c r="TKC146" s="87"/>
      <c r="TKD146" s="87"/>
      <c r="TKE146" s="87"/>
      <c r="TKF146" s="87"/>
      <c r="TKG146" s="87"/>
      <c r="TKH146" s="87"/>
      <c r="TKI146" s="87"/>
      <c r="TKJ146" s="87"/>
      <c r="TKK146" s="87"/>
      <c r="TKL146" s="87"/>
      <c r="TKM146" s="87"/>
      <c r="TKN146" s="87"/>
      <c r="TKO146" s="87"/>
      <c r="TKP146" s="87"/>
      <c r="TKQ146" s="87"/>
      <c r="TKR146" s="87"/>
      <c r="TKS146" s="87"/>
      <c r="TKT146" s="87"/>
      <c r="TKU146" s="87"/>
      <c r="TKV146" s="87"/>
      <c r="TKW146" s="87"/>
      <c r="TKX146" s="87"/>
      <c r="TKY146" s="87"/>
      <c r="TKZ146" s="87"/>
      <c r="TLA146" s="87"/>
      <c r="TLB146" s="87"/>
      <c r="TLC146" s="87"/>
      <c r="TLD146" s="87"/>
      <c r="TLE146" s="87"/>
      <c r="TLF146" s="87"/>
      <c r="TLG146" s="87"/>
      <c r="TLH146" s="87"/>
      <c r="TLI146" s="87"/>
      <c r="TLJ146" s="87"/>
      <c r="TLK146" s="87"/>
      <c r="TLL146" s="87"/>
      <c r="TLM146" s="87"/>
      <c r="TLN146" s="87"/>
      <c r="TLO146" s="87"/>
      <c r="TLP146" s="87"/>
      <c r="TLQ146" s="87"/>
      <c r="TLR146" s="87"/>
      <c r="TLS146" s="87"/>
      <c r="TLT146" s="87"/>
      <c r="TLU146" s="87"/>
      <c r="TLV146" s="87"/>
      <c r="TLW146" s="87"/>
      <c r="TLX146" s="87"/>
      <c r="TLY146" s="87"/>
      <c r="TLZ146" s="87"/>
      <c r="TMA146" s="87"/>
      <c r="TMB146" s="87"/>
      <c r="TMC146" s="87"/>
      <c r="TMD146" s="87"/>
      <c r="TME146" s="87"/>
      <c r="TMF146" s="87"/>
      <c r="TMG146" s="87"/>
      <c r="TMH146" s="87"/>
      <c r="TMI146" s="87"/>
      <c r="TMJ146" s="87"/>
      <c r="TMK146" s="87"/>
      <c r="TML146" s="87"/>
      <c r="TMM146" s="87"/>
      <c r="TMN146" s="87"/>
      <c r="TMO146" s="87"/>
      <c r="TMP146" s="87"/>
      <c r="TMQ146" s="87"/>
      <c r="TMR146" s="87"/>
      <c r="TMS146" s="87"/>
      <c r="TMT146" s="87"/>
      <c r="TMU146" s="87"/>
      <c r="TMV146" s="87"/>
      <c r="TMW146" s="87"/>
      <c r="TMX146" s="87"/>
      <c r="TMY146" s="87"/>
      <c r="TMZ146" s="87"/>
      <c r="TNA146" s="87"/>
      <c r="TNB146" s="87"/>
      <c r="TNC146" s="87"/>
      <c r="TND146" s="87"/>
      <c r="TNE146" s="87"/>
      <c r="TNF146" s="87"/>
      <c r="TNG146" s="87"/>
      <c r="TNH146" s="87"/>
      <c r="TNI146" s="87"/>
      <c r="TNJ146" s="87"/>
      <c r="TNK146" s="87"/>
      <c r="TNL146" s="87"/>
      <c r="TNM146" s="87"/>
      <c r="TNN146" s="87"/>
      <c r="TNO146" s="87"/>
      <c r="TNP146" s="87"/>
      <c r="TNQ146" s="87"/>
      <c r="TNR146" s="87"/>
      <c r="TNS146" s="87"/>
      <c r="TNT146" s="87"/>
      <c r="TNU146" s="87"/>
      <c r="TNV146" s="87"/>
      <c r="TNW146" s="87"/>
      <c r="TNX146" s="87"/>
      <c r="TNY146" s="87"/>
      <c r="TNZ146" s="87"/>
      <c r="TOA146" s="87"/>
      <c r="TOB146" s="87"/>
      <c r="TOC146" s="87"/>
      <c r="TOD146" s="87"/>
      <c r="TOE146" s="87"/>
      <c r="TOF146" s="87"/>
      <c r="TOG146" s="87"/>
      <c r="TOH146" s="87"/>
      <c r="TOI146" s="87"/>
      <c r="TOJ146" s="87"/>
      <c r="TOK146" s="87"/>
      <c r="TOL146" s="87"/>
      <c r="TOM146" s="87"/>
      <c r="TON146" s="87"/>
      <c r="TOO146" s="87"/>
      <c r="TOP146" s="87"/>
      <c r="TOQ146" s="87"/>
      <c r="TOR146" s="87"/>
      <c r="TOS146" s="87"/>
      <c r="TOT146" s="87"/>
      <c r="TOU146" s="87"/>
      <c r="TOV146" s="87"/>
      <c r="TOW146" s="87"/>
      <c r="TOX146" s="87"/>
      <c r="TOY146" s="87"/>
      <c r="TOZ146" s="87"/>
      <c r="TPA146" s="87"/>
      <c r="TPB146" s="87"/>
      <c r="TPC146" s="87"/>
      <c r="TPD146" s="87"/>
      <c r="TPE146" s="87"/>
      <c r="TPF146" s="87"/>
      <c r="TPG146" s="87"/>
      <c r="TPH146" s="87"/>
      <c r="TPI146" s="87"/>
      <c r="TPJ146" s="87"/>
      <c r="TPK146" s="87"/>
      <c r="TPL146" s="87"/>
      <c r="TPM146" s="87"/>
      <c r="TPN146" s="87"/>
      <c r="TPO146" s="87"/>
      <c r="TPP146" s="87"/>
      <c r="TPQ146" s="87"/>
      <c r="TPR146" s="87"/>
      <c r="TPS146" s="87"/>
      <c r="TPT146" s="87"/>
      <c r="TPU146" s="87"/>
      <c r="TPV146" s="87"/>
      <c r="TPW146" s="87"/>
      <c r="TPX146" s="87"/>
      <c r="TPY146" s="87"/>
      <c r="TPZ146" s="87"/>
      <c r="TQA146" s="87"/>
      <c r="TQB146" s="87"/>
      <c r="TQC146" s="87"/>
      <c r="TQD146" s="87"/>
      <c r="TQE146" s="87"/>
      <c r="TQF146" s="87"/>
      <c r="TQG146" s="87"/>
      <c r="TQH146" s="87"/>
      <c r="TQI146" s="87"/>
      <c r="TQJ146" s="87"/>
      <c r="TQK146" s="87"/>
      <c r="TQL146" s="87"/>
      <c r="TQM146" s="87"/>
      <c r="TQN146" s="87"/>
      <c r="TQO146" s="87"/>
      <c r="TQP146" s="87"/>
      <c r="TQQ146" s="87"/>
      <c r="TQR146" s="87"/>
      <c r="TQS146" s="87"/>
      <c r="TQT146" s="87"/>
      <c r="TQU146" s="87"/>
      <c r="TQV146" s="87"/>
      <c r="TQW146" s="87"/>
      <c r="TQX146" s="87"/>
      <c r="TQY146" s="87"/>
      <c r="TQZ146" s="87"/>
      <c r="TRA146" s="87"/>
      <c r="TRB146" s="87"/>
      <c r="TRC146" s="87"/>
      <c r="TRD146" s="87"/>
      <c r="TRE146" s="87"/>
      <c r="TRF146" s="87"/>
      <c r="TRG146" s="87"/>
      <c r="TRH146" s="87"/>
      <c r="TRI146" s="87"/>
      <c r="TRJ146" s="87"/>
      <c r="TRK146" s="87"/>
      <c r="TRL146" s="87"/>
      <c r="TRM146" s="87"/>
      <c r="TRN146" s="87"/>
      <c r="TRO146" s="87"/>
      <c r="TRP146" s="87"/>
      <c r="TRQ146" s="87"/>
      <c r="TRR146" s="87"/>
      <c r="TRS146" s="87"/>
      <c r="TRT146" s="87"/>
      <c r="TRU146" s="87"/>
      <c r="TRV146" s="87"/>
      <c r="TRW146" s="87"/>
      <c r="TRX146" s="87"/>
      <c r="TRY146" s="87"/>
      <c r="TRZ146" s="87"/>
      <c r="TSA146" s="87"/>
      <c r="TSB146" s="87"/>
      <c r="TSC146" s="87"/>
      <c r="TSD146" s="87"/>
      <c r="TSE146" s="87"/>
      <c r="TSF146" s="87"/>
      <c r="TSG146" s="87"/>
      <c r="TSH146" s="87"/>
      <c r="TSI146" s="87"/>
      <c r="TSJ146" s="87"/>
      <c r="TSK146" s="87"/>
      <c r="TSL146" s="87"/>
      <c r="TSM146" s="87"/>
      <c r="TSN146" s="87"/>
      <c r="TSO146" s="87"/>
      <c r="TSP146" s="87"/>
      <c r="TSQ146" s="87"/>
      <c r="TSR146" s="87"/>
      <c r="TSS146" s="87"/>
      <c r="TST146" s="87"/>
      <c r="TSU146" s="87"/>
      <c r="TSV146" s="87"/>
      <c r="TSW146" s="87"/>
      <c r="TSX146" s="87"/>
      <c r="TSY146" s="87"/>
      <c r="TSZ146" s="87"/>
      <c r="TTA146" s="87"/>
      <c r="TTB146" s="87"/>
      <c r="TTC146" s="87"/>
      <c r="TTD146" s="87"/>
      <c r="TTE146" s="87"/>
      <c r="TTF146" s="87"/>
      <c r="TTG146" s="87"/>
      <c r="TTH146" s="87"/>
      <c r="TTI146" s="87"/>
      <c r="TTJ146" s="87"/>
      <c r="TTK146" s="87"/>
      <c r="TTL146" s="87"/>
      <c r="TTM146" s="87"/>
      <c r="TTN146" s="87"/>
      <c r="TTO146" s="87"/>
      <c r="TTP146" s="87"/>
      <c r="TTQ146" s="87"/>
      <c r="TTR146" s="87"/>
      <c r="TTS146" s="87"/>
      <c r="TTT146" s="87"/>
      <c r="TTU146" s="87"/>
      <c r="TTV146" s="87"/>
      <c r="TTW146" s="87"/>
      <c r="TTX146" s="87"/>
      <c r="TTY146" s="87"/>
      <c r="TTZ146" s="87"/>
      <c r="TUA146" s="87"/>
      <c r="TUB146" s="87"/>
      <c r="TUC146" s="87"/>
      <c r="TUD146" s="87"/>
      <c r="TUE146" s="87"/>
      <c r="TUF146" s="87"/>
      <c r="TUG146" s="87"/>
      <c r="TUH146" s="87"/>
      <c r="TUI146" s="87"/>
      <c r="TUJ146" s="87"/>
      <c r="TUK146" s="87"/>
      <c r="TUL146" s="87"/>
      <c r="TUM146" s="87"/>
      <c r="TUN146" s="87"/>
      <c r="TUO146" s="87"/>
      <c r="TUP146" s="87"/>
      <c r="TUQ146" s="87"/>
      <c r="TUR146" s="87"/>
      <c r="TUS146" s="87"/>
      <c r="TUT146" s="87"/>
      <c r="TUU146" s="87"/>
      <c r="TUV146" s="87"/>
      <c r="TUW146" s="87"/>
      <c r="TUX146" s="87"/>
      <c r="TUY146" s="87"/>
      <c r="TUZ146" s="87"/>
      <c r="TVA146" s="87"/>
      <c r="TVB146" s="87"/>
      <c r="TVC146" s="87"/>
      <c r="TVD146" s="87"/>
      <c r="TVE146" s="87"/>
      <c r="TVF146" s="87"/>
      <c r="TVG146" s="87"/>
      <c r="TVH146" s="87"/>
      <c r="TVI146" s="87"/>
      <c r="TVJ146" s="87"/>
      <c r="TVK146" s="87"/>
      <c r="TVL146" s="87"/>
      <c r="TVM146" s="87"/>
      <c r="TVN146" s="87"/>
      <c r="TVO146" s="87"/>
      <c r="TVP146" s="87"/>
      <c r="TVQ146" s="87"/>
      <c r="TVR146" s="87"/>
      <c r="TVS146" s="87"/>
      <c r="TVT146" s="87"/>
      <c r="TVU146" s="87"/>
      <c r="TVV146" s="87"/>
      <c r="TVW146" s="87"/>
      <c r="TVX146" s="87"/>
      <c r="TVY146" s="87"/>
      <c r="TVZ146" s="87"/>
      <c r="TWA146" s="87"/>
      <c r="TWB146" s="87"/>
      <c r="TWC146" s="87"/>
      <c r="TWD146" s="87"/>
      <c r="TWE146" s="87"/>
      <c r="TWF146" s="87"/>
      <c r="TWG146" s="87"/>
      <c r="TWH146" s="87"/>
      <c r="TWI146" s="87"/>
      <c r="TWJ146" s="87"/>
      <c r="TWK146" s="87"/>
      <c r="TWL146" s="87"/>
      <c r="TWM146" s="87"/>
      <c r="TWN146" s="87"/>
      <c r="TWO146" s="87"/>
      <c r="TWP146" s="87"/>
      <c r="TWQ146" s="87"/>
      <c r="TWR146" s="87"/>
      <c r="TWS146" s="87"/>
      <c r="TWT146" s="87"/>
      <c r="TWU146" s="87"/>
      <c r="TWV146" s="87"/>
      <c r="TWW146" s="87"/>
      <c r="TWX146" s="87"/>
      <c r="TWY146" s="87"/>
      <c r="TWZ146" s="87"/>
      <c r="TXA146" s="87"/>
      <c r="TXB146" s="87"/>
      <c r="TXC146" s="87"/>
      <c r="TXD146" s="87"/>
      <c r="TXE146" s="87"/>
      <c r="TXF146" s="87"/>
      <c r="TXG146" s="87"/>
      <c r="TXH146" s="87"/>
      <c r="TXI146" s="87"/>
      <c r="TXJ146" s="87"/>
      <c r="TXK146" s="87"/>
      <c r="TXL146" s="87"/>
      <c r="TXM146" s="87"/>
      <c r="TXN146" s="87"/>
      <c r="TXO146" s="87"/>
      <c r="TXP146" s="87"/>
      <c r="TXQ146" s="87"/>
      <c r="TXR146" s="87"/>
      <c r="TXS146" s="87"/>
      <c r="TXT146" s="87"/>
      <c r="TXU146" s="87"/>
      <c r="TXV146" s="87"/>
      <c r="TXW146" s="87"/>
      <c r="TXX146" s="87"/>
      <c r="TXY146" s="87"/>
      <c r="TXZ146" s="87"/>
      <c r="TYA146" s="87"/>
      <c r="TYB146" s="87"/>
      <c r="TYC146" s="87"/>
      <c r="TYD146" s="87"/>
      <c r="TYE146" s="87"/>
      <c r="TYF146" s="87"/>
      <c r="TYG146" s="87"/>
      <c r="TYH146" s="87"/>
      <c r="TYI146" s="87"/>
      <c r="TYJ146" s="87"/>
      <c r="TYK146" s="87"/>
      <c r="TYL146" s="87"/>
      <c r="TYM146" s="87"/>
      <c r="TYN146" s="87"/>
      <c r="TYO146" s="87"/>
      <c r="TYP146" s="87"/>
      <c r="TYQ146" s="87"/>
      <c r="TYR146" s="87"/>
      <c r="TYS146" s="87"/>
      <c r="TYT146" s="87"/>
      <c r="TYU146" s="87"/>
      <c r="TYV146" s="87"/>
      <c r="TYW146" s="87"/>
      <c r="TYX146" s="87"/>
      <c r="TYY146" s="87"/>
      <c r="TYZ146" s="87"/>
      <c r="TZA146" s="87"/>
      <c r="TZB146" s="87"/>
      <c r="TZC146" s="87"/>
      <c r="TZD146" s="87"/>
      <c r="TZE146" s="87"/>
      <c r="TZF146" s="87"/>
      <c r="TZG146" s="87"/>
      <c r="TZH146" s="87"/>
      <c r="TZI146" s="87"/>
      <c r="TZJ146" s="87"/>
      <c r="TZK146" s="87"/>
      <c r="TZL146" s="87"/>
      <c r="TZM146" s="87"/>
      <c r="TZN146" s="87"/>
      <c r="TZO146" s="87"/>
      <c r="TZP146" s="87"/>
      <c r="TZQ146" s="87"/>
      <c r="TZR146" s="87"/>
      <c r="TZS146" s="87"/>
      <c r="TZT146" s="87"/>
      <c r="TZU146" s="87"/>
      <c r="TZV146" s="87"/>
      <c r="TZW146" s="87"/>
      <c r="TZX146" s="87"/>
      <c r="TZY146" s="87"/>
      <c r="TZZ146" s="87"/>
      <c r="UAA146" s="87"/>
      <c r="UAB146" s="87"/>
      <c r="UAC146" s="87"/>
      <c r="UAD146" s="87"/>
      <c r="UAE146" s="87"/>
      <c r="UAF146" s="87"/>
      <c r="UAG146" s="87"/>
      <c r="UAH146" s="87"/>
      <c r="UAI146" s="87"/>
      <c r="UAJ146" s="87"/>
      <c r="UAK146" s="87"/>
      <c r="UAL146" s="87"/>
      <c r="UAM146" s="87"/>
      <c r="UAN146" s="87"/>
      <c r="UAO146" s="87"/>
      <c r="UAP146" s="87"/>
      <c r="UAQ146" s="87"/>
      <c r="UAR146" s="87"/>
      <c r="UAS146" s="87"/>
      <c r="UAT146" s="87"/>
      <c r="UAU146" s="87"/>
      <c r="UAV146" s="87"/>
      <c r="UAW146" s="87"/>
      <c r="UAX146" s="87"/>
      <c r="UAY146" s="87"/>
      <c r="UAZ146" s="87"/>
      <c r="UBA146" s="87"/>
      <c r="UBB146" s="87"/>
      <c r="UBC146" s="87"/>
      <c r="UBD146" s="87"/>
      <c r="UBE146" s="87"/>
      <c r="UBF146" s="87"/>
      <c r="UBG146" s="87"/>
      <c r="UBH146" s="87"/>
      <c r="UBI146" s="87"/>
      <c r="UBJ146" s="87"/>
      <c r="UBK146" s="87"/>
      <c r="UBL146" s="87"/>
      <c r="UBM146" s="87"/>
      <c r="UBN146" s="87"/>
      <c r="UBO146" s="87"/>
      <c r="UBP146" s="87"/>
      <c r="UBQ146" s="87"/>
      <c r="UBR146" s="87"/>
      <c r="UBS146" s="87"/>
      <c r="UBT146" s="87"/>
      <c r="UBU146" s="87"/>
      <c r="UBV146" s="87"/>
      <c r="UBW146" s="87"/>
      <c r="UBX146" s="87"/>
      <c r="UBY146" s="87"/>
      <c r="UBZ146" s="87"/>
      <c r="UCA146" s="87"/>
      <c r="UCB146" s="87"/>
      <c r="UCC146" s="87"/>
      <c r="UCD146" s="87"/>
      <c r="UCE146" s="87"/>
      <c r="UCF146" s="87"/>
      <c r="UCG146" s="87"/>
      <c r="UCH146" s="87"/>
      <c r="UCI146" s="87"/>
      <c r="UCJ146" s="87"/>
      <c r="UCK146" s="87"/>
      <c r="UCL146" s="87"/>
      <c r="UCM146" s="87"/>
      <c r="UCN146" s="87"/>
      <c r="UCO146" s="87"/>
      <c r="UCP146" s="87"/>
      <c r="UCQ146" s="87"/>
      <c r="UCR146" s="87"/>
      <c r="UCS146" s="87"/>
      <c r="UCT146" s="87"/>
      <c r="UCU146" s="87"/>
      <c r="UCV146" s="87"/>
      <c r="UCW146" s="87"/>
      <c r="UCX146" s="87"/>
      <c r="UCY146" s="87"/>
      <c r="UCZ146" s="87"/>
      <c r="UDA146" s="87"/>
      <c r="UDB146" s="87"/>
      <c r="UDC146" s="87"/>
      <c r="UDD146" s="87"/>
      <c r="UDE146" s="87"/>
      <c r="UDF146" s="87"/>
      <c r="UDG146" s="87"/>
      <c r="UDH146" s="87"/>
      <c r="UDI146" s="87"/>
      <c r="UDJ146" s="87"/>
      <c r="UDK146" s="87"/>
      <c r="UDL146" s="87"/>
      <c r="UDM146" s="87"/>
      <c r="UDN146" s="87"/>
      <c r="UDO146" s="87"/>
      <c r="UDP146" s="87"/>
      <c r="UDQ146" s="87"/>
      <c r="UDR146" s="87"/>
      <c r="UDS146" s="87"/>
      <c r="UDT146" s="87"/>
      <c r="UDU146" s="87"/>
      <c r="UDV146" s="87"/>
      <c r="UDW146" s="87"/>
      <c r="UDX146" s="87"/>
      <c r="UDY146" s="87"/>
      <c r="UDZ146" s="87"/>
      <c r="UEA146" s="87"/>
      <c r="UEB146" s="87"/>
      <c r="UEC146" s="87"/>
      <c r="UED146" s="87"/>
      <c r="UEE146" s="87"/>
      <c r="UEF146" s="87"/>
      <c r="UEG146" s="87"/>
      <c r="UEH146" s="87"/>
      <c r="UEI146" s="87"/>
      <c r="UEJ146" s="87"/>
      <c r="UEK146" s="87"/>
      <c r="UEL146" s="87"/>
      <c r="UEM146" s="87"/>
      <c r="UEN146" s="87"/>
      <c r="UEO146" s="87"/>
      <c r="UEP146" s="87"/>
      <c r="UEQ146" s="87"/>
      <c r="UER146" s="87"/>
      <c r="UES146" s="87"/>
      <c r="UET146" s="87"/>
      <c r="UEU146" s="87"/>
      <c r="UEV146" s="87"/>
      <c r="UEW146" s="87"/>
      <c r="UEX146" s="87"/>
      <c r="UEY146" s="87"/>
      <c r="UEZ146" s="87"/>
      <c r="UFA146" s="87"/>
      <c r="UFB146" s="87"/>
      <c r="UFC146" s="87"/>
      <c r="UFD146" s="87"/>
      <c r="UFE146" s="87"/>
      <c r="UFF146" s="87"/>
      <c r="UFG146" s="87"/>
      <c r="UFH146" s="87"/>
      <c r="UFI146" s="87"/>
      <c r="UFJ146" s="87"/>
      <c r="UFK146" s="87"/>
      <c r="UFL146" s="87"/>
      <c r="UFM146" s="87"/>
      <c r="UFN146" s="87"/>
      <c r="UFO146" s="87"/>
      <c r="UFP146" s="87"/>
      <c r="UFQ146" s="87"/>
      <c r="UFR146" s="87"/>
      <c r="UFS146" s="87"/>
      <c r="UFT146" s="87"/>
      <c r="UFU146" s="87"/>
      <c r="UFV146" s="87"/>
      <c r="UFW146" s="87"/>
      <c r="UFX146" s="87"/>
      <c r="UFY146" s="87"/>
      <c r="UFZ146" s="87"/>
      <c r="UGA146" s="87"/>
      <c r="UGB146" s="87"/>
      <c r="UGC146" s="87"/>
      <c r="UGD146" s="87"/>
      <c r="UGE146" s="87"/>
      <c r="UGF146" s="87"/>
      <c r="UGG146" s="87"/>
      <c r="UGH146" s="87"/>
      <c r="UGI146" s="87"/>
      <c r="UGJ146" s="87"/>
      <c r="UGK146" s="87"/>
      <c r="UGL146" s="87"/>
      <c r="UGM146" s="87"/>
      <c r="UGN146" s="87"/>
      <c r="UGO146" s="87"/>
      <c r="UGP146" s="87"/>
      <c r="UGQ146" s="87"/>
      <c r="UGR146" s="87"/>
      <c r="UGS146" s="87"/>
      <c r="UGT146" s="87"/>
      <c r="UGU146" s="87"/>
      <c r="UGV146" s="87"/>
      <c r="UGW146" s="87"/>
      <c r="UGX146" s="87"/>
      <c r="UGY146" s="87"/>
      <c r="UGZ146" s="87"/>
      <c r="UHA146" s="87"/>
      <c r="UHB146" s="87"/>
      <c r="UHC146" s="87"/>
      <c r="UHD146" s="87"/>
      <c r="UHE146" s="87"/>
      <c r="UHF146" s="87"/>
      <c r="UHG146" s="87"/>
      <c r="UHH146" s="87"/>
      <c r="UHI146" s="87"/>
      <c r="UHJ146" s="87"/>
      <c r="UHK146" s="87"/>
      <c r="UHL146" s="87"/>
      <c r="UHM146" s="87"/>
      <c r="UHN146" s="87"/>
      <c r="UHO146" s="87"/>
      <c r="UHP146" s="87"/>
      <c r="UHQ146" s="87"/>
      <c r="UHR146" s="87"/>
      <c r="UHS146" s="87"/>
      <c r="UHT146" s="87"/>
      <c r="UHU146" s="87"/>
      <c r="UHV146" s="87"/>
      <c r="UHW146" s="87"/>
      <c r="UHX146" s="87"/>
      <c r="UHY146" s="87"/>
      <c r="UHZ146" s="87"/>
      <c r="UIA146" s="87"/>
      <c r="UIB146" s="87"/>
      <c r="UIC146" s="87"/>
      <c r="UID146" s="87"/>
      <c r="UIE146" s="87"/>
      <c r="UIF146" s="87"/>
      <c r="UIG146" s="87"/>
      <c r="UIH146" s="87"/>
      <c r="UII146" s="87"/>
      <c r="UIJ146" s="87"/>
      <c r="UIK146" s="87"/>
      <c r="UIL146" s="87"/>
      <c r="UIM146" s="87"/>
      <c r="UIN146" s="87"/>
      <c r="UIO146" s="87"/>
      <c r="UIP146" s="87"/>
      <c r="UIQ146" s="87"/>
      <c r="UIR146" s="87"/>
      <c r="UIS146" s="87"/>
      <c r="UIT146" s="87"/>
      <c r="UIU146" s="87"/>
      <c r="UIV146" s="87"/>
      <c r="UIW146" s="87"/>
      <c r="UIX146" s="87"/>
      <c r="UIY146" s="87"/>
      <c r="UIZ146" s="87"/>
      <c r="UJA146" s="87"/>
      <c r="UJB146" s="87"/>
      <c r="UJC146" s="87"/>
      <c r="UJD146" s="87"/>
      <c r="UJE146" s="87"/>
      <c r="UJF146" s="87"/>
      <c r="UJG146" s="87"/>
      <c r="UJH146" s="87"/>
      <c r="UJI146" s="87"/>
      <c r="UJJ146" s="87"/>
      <c r="UJK146" s="87"/>
      <c r="UJL146" s="87"/>
      <c r="UJM146" s="87"/>
      <c r="UJN146" s="87"/>
      <c r="UJO146" s="87"/>
      <c r="UJP146" s="87"/>
      <c r="UJQ146" s="87"/>
      <c r="UJR146" s="87"/>
      <c r="UJS146" s="87"/>
      <c r="UJT146" s="87"/>
      <c r="UJU146" s="87"/>
      <c r="UJV146" s="87"/>
      <c r="UJW146" s="87"/>
      <c r="UJX146" s="87"/>
      <c r="UJY146" s="87"/>
      <c r="UJZ146" s="87"/>
      <c r="UKA146" s="87"/>
      <c r="UKB146" s="87"/>
      <c r="UKC146" s="87"/>
      <c r="UKD146" s="87"/>
      <c r="UKE146" s="87"/>
      <c r="UKF146" s="87"/>
      <c r="UKG146" s="87"/>
      <c r="UKH146" s="87"/>
      <c r="UKI146" s="87"/>
      <c r="UKJ146" s="87"/>
      <c r="UKK146" s="87"/>
      <c r="UKL146" s="87"/>
      <c r="UKM146" s="87"/>
      <c r="UKN146" s="87"/>
      <c r="UKO146" s="87"/>
      <c r="UKP146" s="87"/>
      <c r="UKQ146" s="87"/>
      <c r="UKR146" s="87"/>
      <c r="UKS146" s="87"/>
      <c r="UKT146" s="87"/>
      <c r="UKU146" s="87"/>
      <c r="UKV146" s="87"/>
      <c r="UKW146" s="87"/>
      <c r="UKX146" s="87"/>
      <c r="UKY146" s="87"/>
      <c r="UKZ146" s="87"/>
      <c r="ULA146" s="87"/>
      <c r="ULB146" s="87"/>
      <c r="ULC146" s="87"/>
      <c r="ULD146" s="87"/>
      <c r="ULE146" s="87"/>
      <c r="ULF146" s="87"/>
      <c r="ULG146" s="87"/>
      <c r="ULH146" s="87"/>
      <c r="ULI146" s="87"/>
      <c r="ULJ146" s="87"/>
      <c r="ULK146" s="87"/>
      <c r="ULL146" s="87"/>
      <c r="ULM146" s="87"/>
      <c r="ULN146" s="87"/>
      <c r="ULO146" s="87"/>
      <c r="ULP146" s="87"/>
      <c r="ULQ146" s="87"/>
      <c r="ULR146" s="87"/>
      <c r="ULS146" s="87"/>
      <c r="ULT146" s="87"/>
      <c r="ULU146" s="87"/>
      <c r="ULV146" s="87"/>
      <c r="ULW146" s="87"/>
      <c r="ULX146" s="87"/>
      <c r="ULY146" s="87"/>
      <c r="ULZ146" s="87"/>
      <c r="UMA146" s="87"/>
      <c r="UMB146" s="87"/>
      <c r="UMC146" s="87"/>
      <c r="UMD146" s="87"/>
      <c r="UME146" s="87"/>
      <c r="UMF146" s="87"/>
      <c r="UMG146" s="87"/>
      <c r="UMH146" s="87"/>
      <c r="UMI146" s="87"/>
      <c r="UMJ146" s="87"/>
      <c r="UMK146" s="87"/>
      <c r="UML146" s="87"/>
      <c r="UMM146" s="87"/>
      <c r="UMN146" s="87"/>
      <c r="UMO146" s="87"/>
      <c r="UMP146" s="87"/>
      <c r="UMQ146" s="87"/>
      <c r="UMR146" s="87"/>
      <c r="UMS146" s="87"/>
      <c r="UMT146" s="87"/>
      <c r="UMU146" s="87"/>
      <c r="UMV146" s="87"/>
      <c r="UMW146" s="87"/>
      <c r="UMX146" s="87"/>
      <c r="UMY146" s="87"/>
      <c r="UMZ146" s="87"/>
      <c r="UNA146" s="87"/>
      <c r="UNB146" s="87"/>
      <c r="UNC146" s="87"/>
      <c r="UND146" s="87"/>
      <c r="UNE146" s="87"/>
      <c r="UNF146" s="87"/>
      <c r="UNG146" s="87"/>
      <c r="UNH146" s="87"/>
      <c r="UNI146" s="87"/>
      <c r="UNJ146" s="87"/>
      <c r="UNK146" s="87"/>
      <c r="UNL146" s="87"/>
      <c r="UNM146" s="87"/>
      <c r="UNN146" s="87"/>
      <c r="UNO146" s="87"/>
      <c r="UNP146" s="87"/>
      <c r="UNQ146" s="87"/>
      <c r="UNR146" s="87"/>
      <c r="UNS146" s="87"/>
      <c r="UNT146" s="87"/>
      <c r="UNU146" s="87"/>
      <c r="UNV146" s="87"/>
      <c r="UNW146" s="87"/>
      <c r="UNX146" s="87"/>
      <c r="UNY146" s="87"/>
      <c r="UNZ146" s="87"/>
      <c r="UOA146" s="87"/>
      <c r="UOB146" s="87"/>
      <c r="UOC146" s="87"/>
      <c r="UOD146" s="87"/>
      <c r="UOE146" s="87"/>
      <c r="UOF146" s="87"/>
      <c r="UOG146" s="87"/>
      <c r="UOH146" s="87"/>
      <c r="UOI146" s="87"/>
      <c r="UOJ146" s="87"/>
      <c r="UOK146" s="87"/>
      <c r="UOL146" s="87"/>
      <c r="UOM146" s="87"/>
      <c r="UON146" s="87"/>
      <c r="UOO146" s="87"/>
      <c r="UOP146" s="87"/>
      <c r="UOQ146" s="87"/>
      <c r="UOR146" s="87"/>
      <c r="UOS146" s="87"/>
      <c r="UOT146" s="87"/>
      <c r="UOU146" s="87"/>
      <c r="UOV146" s="87"/>
      <c r="UOW146" s="87"/>
      <c r="UOX146" s="87"/>
      <c r="UOY146" s="87"/>
      <c r="UOZ146" s="87"/>
      <c r="UPA146" s="87"/>
      <c r="UPB146" s="87"/>
      <c r="UPC146" s="87"/>
      <c r="UPD146" s="87"/>
      <c r="UPE146" s="87"/>
      <c r="UPF146" s="87"/>
      <c r="UPG146" s="87"/>
      <c r="UPH146" s="87"/>
      <c r="UPI146" s="87"/>
      <c r="UPJ146" s="87"/>
      <c r="UPK146" s="87"/>
      <c r="UPL146" s="87"/>
      <c r="UPM146" s="87"/>
      <c r="UPN146" s="87"/>
      <c r="UPO146" s="87"/>
      <c r="UPP146" s="87"/>
      <c r="UPQ146" s="87"/>
      <c r="UPR146" s="87"/>
      <c r="UPS146" s="87"/>
      <c r="UPT146" s="87"/>
      <c r="UPU146" s="87"/>
      <c r="UPV146" s="87"/>
      <c r="UPW146" s="87"/>
      <c r="UPX146" s="87"/>
      <c r="UPY146" s="87"/>
      <c r="UPZ146" s="87"/>
      <c r="UQA146" s="87"/>
      <c r="UQB146" s="87"/>
      <c r="UQC146" s="87"/>
      <c r="UQD146" s="87"/>
      <c r="UQE146" s="87"/>
      <c r="UQF146" s="87"/>
      <c r="UQG146" s="87"/>
      <c r="UQH146" s="87"/>
      <c r="UQI146" s="87"/>
      <c r="UQJ146" s="87"/>
      <c r="UQK146" s="87"/>
      <c r="UQL146" s="87"/>
      <c r="UQM146" s="87"/>
      <c r="UQN146" s="87"/>
      <c r="UQO146" s="87"/>
      <c r="UQP146" s="87"/>
      <c r="UQQ146" s="87"/>
      <c r="UQR146" s="87"/>
      <c r="UQS146" s="87"/>
      <c r="UQT146" s="87"/>
      <c r="UQU146" s="87"/>
      <c r="UQV146" s="87"/>
      <c r="UQW146" s="87"/>
      <c r="UQX146" s="87"/>
      <c r="UQY146" s="87"/>
      <c r="UQZ146" s="87"/>
      <c r="URA146" s="87"/>
      <c r="URB146" s="87"/>
      <c r="URC146" s="87"/>
      <c r="URD146" s="87"/>
      <c r="URE146" s="87"/>
      <c r="URF146" s="87"/>
      <c r="URG146" s="87"/>
      <c r="URH146" s="87"/>
      <c r="URI146" s="87"/>
      <c r="URJ146" s="87"/>
      <c r="URK146" s="87"/>
      <c r="URL146" s="87"/>
      <c r="URM146" s="87"/>
      <c r="URN146" s="87"/>
      <c r="URO146" s="87"/>
      <c r="URP146" s="87"/>
      <c r="URQ146" s="87"/>
      <c r="URR146" s="87"/>
      <c r="URS146" s="87"/>
      <c r="URT146" s="87"/>
      <c r="URU146" s="87"/>
      <c r="URV146" s="87"/>
      <c r="URW146" s="87"/>
      <c r="URX146" s="87"/>
      <c r="URY146" s="87"/>
      <c r="URZ146" s="87"/>
      <c r="USA146" s="87"/>
      <c r="USB146" s="87"/>
      <c r="USC146" s="87"/>
      <c r="USD146" s="87"/>
      <c r="USE146" s="87"/>
      <c r="USF146" s="87"/>
      <c r="USG146" s="87"/>
      <c r="USH146" s="87"/>
      <c r="USI146" s="87"/>
      <c r="USJ146" s="87"/>
      <c r="USK146" s="87"/>
      <c r="USL146" s="87"/>
      <c r="USM146" s="87"/>
      <c r="USN146" s="87"/>
      <c r="USO146" s="87"/>
      <c r="USP146" s="87"/>
      <c r="USQ146" s="87"/>
      <c r="USR146" s="87"/>
      <c r="USS146" s="87"/>
      <c r="UST146" s="87"/>
      <c r="USU146" s="87"/>
      <c r="USV146" s="87"/>
      <c r="USW146" s="87"/>
      <c r="USX146" s="87"/>
      <c r="USY146" s="87"/>
      <c r="USZ146" s="87"/>
      <c r="UTA146" s="87"/>
      <c r="UTB146" s="87"/>
      <c r="UTC146" s="87"/>
      <c r="UTD146" s="87"/>
      <c r="UTE146" s="87"/>
      <c r="UTF146" s="87"/>
      <c r="UTG146" s="87"/>
      <c r="UTH146" s="87"/>
      <c r="UTI146" s="87"/>
      <c r="UTJ146" s="87"/>
      <c r="UTK146" s="87"/>
      <c r="UTL146" s="87"/>
      <c r="UTM146" s="87"/>
      <c r="UTN146" s="87"/>
      <c r="UTO146" s="87"/>
      <c r="UTP146" s="87"/>
      <c r="UTQ146" s="87"/>
      <c r="UTR146" s="87"/>
      <c r="UTS146" s="87"/>
      <c r="UTT146" s="87"/>
      <c r="UTU146" s="87"/>
      <c r="UTV146" s="87"/>
      <c r="UTW146" s="87"/>
      <c r="UTX146" s="87"/>
      <c r="UTY146" s="87"/>
      <c r="UTZ146" s="87"/>
      <c r="UUA146" s="87"/>
      <c r="UUB146" s="87"/>
      <c r="UUC146" s="87"/>
      <c r="UUD146" s="87"/>
      <c r="UUE146" s="87"/>
      <c r="UUF146" s="87"/>
      <c r="UUG146" s="87"/>
      <c r="UUH146" s="87"/>
      <c r="UUI146" s="87"/>
      <c r="UUJ146" s="87"/>
      <c r="UUK146" s="87"/>
      <c r="UUL146" s="87"/>
      <c r="UUM146" s="87"/>
      <c r="UUN146" s="87"/>
      <c r="UUO146" s="87"/>
      <c r="UUP146" s="87"/>
      <c r="UUQ146" s="87"/>
      <c r="UUR146" s="87"/>
      <c r="UUS146" s="87"/>
      <c r="UUT146" s="87"/>
      <c r="UUU146" s="87"/>
      <c r="UUV146" s="87"/>
      <c r="UUW146" s="87"/>
      <c r="UUX146" s="87"/>
      <c r="UUY146" s="87"/>
      <c r="UUZ146" s="87"/>
      <c r="UVA146" s="87"/>
      <c r="UVB146" s="87"/>
      <c r="UVC146" s="87"/>
      <c r="UVD146" s="87"/>
      <c r="UVE146" s="87"/>
      <c r="UVF146" s="87"/>
      <c r="UVG146" s="87"/>
      <c r="UVH146" s="87"/>
      <c r="UVI146" s="87"/>
      <c r="UVJ146" s="87"/>
      <c r="UVK146" s="87"/>
      <c r="UVL146" s="87"/>
      <c r="UVM146" s="87"/>
      <c r="UVN146" s="87"/>
      <c r="UVO146" s="87"/>
      <c r="UVP146" s="87"/>
      <c r="UVQ146" s="87"/>
      <c r="UVR146" s="87"/>
      <c r="UVS146" s="87"/>
      <c r="UVT146" s="87"/>
      <c r="UVU146" s="87"/>
      <c r="UVV146" s="87"/>
      <c r="UVW146" s="87"/>
      <c r="UVX146" s="87"/>
      <c r="UVY146" s="87"/>
      <c r="UVZ146" s="87"/>
      <c r="UWA146" s="87"/>
      <c r="UWB146" s="87"/>
      <c r="UWC146" s="87"/>
      <c r="UWD146" s="87"/>
      <c r="UWE146" s="87"/>
      <c r="UWF146" s="87"/>
      <c r="UWG146" s="87"/>
      <c r="UWH146" s="87"/>
      <c r="UWI146" s="87"/>
      <c r="UWJ146" s="87"/>
      <c r="UWK146" s="87"/>
      <c r="UWL146" s="87"/>
      <c r="UWM146" s="87"/>
      <c r="UWN146" s="87"/>
      <c r="UWO146" s="87"/>
      <c r="UWP146" s="87"/>
      <c r="UWQ146" s="87"/>
      <c r="UWR146" s="87"/>
      <c r="UWS146" s="87"/>
      <c r="UWT146" s="87"/>
      <c r="UWU146" s="87"/>
      <c r="UWV146" s="87"/>
      <c r="UWW146" s="87"/>
      <c r="UWX146" s="87"/>
      <c r="UWY146" s="87"/>
      <c r="UWZ146" s="87"/>
      <c r="UXA146" s="87"/>
      <c r="UXB146" s="87"/>
      <c r="UXC146" s="87"/>
      <c r="UXD146" s="87"/>
      <c r="UXE146" s="87"/>
      <c r="UXF146" s="87"/>
      <c r="UXG146" s="87"/>
      <c r="UXH146" s="87"/>
      <c r="UXI146" s="87"/>
      <c r="UXJ146" s="87"/>
      <c r="UXK146" s="87"/>
      <c r="UXL146" s="87"/>
      <c r="UXM146" s="87"/>
      <c r="UXN146" s="87"/>
      <c r="UXO146" s="87"/>
      <c r="UXP146" s="87"/>
      <c r="UXQ146" s="87"/>
      <c r="UXR146" s="87"/>
      <c r="UXS146" s="87"/>
      <c r="UXT146" s="87"/>
      <c r="UXU146" s="87"/>
      <c r="UXV146" s="87"/>
      <c r="UXW146" s="87"/>
      <c r="UXX146" s="87"/>
      <c r="UXY146" s="87"/>
      <c r="UXZ146" s="87"/>
      <c r="UYA146" s="87"/>
      <c r="UYB146" s="87"/>
      <c r="UYC146" s="87"/>
      <c r="UYD146" s="87"/>
      <c r="UYE146" s="87"/>
      <c r="UYF146" s="87"/>
      <c r="UYG146" s="87"/>
      <c r="UYH146" s="87"/>
      <c r="UYI146" s="87"/>
      <c r="UYJ146" s="87"/>
      <c r="UYK146" s="87"/>
      <c r="UYL146" s="87"/>
      <c r="UYM146" s="87"/>
      <c r="UYN146" s="87"/>
      <c r="UYO146" s="87"/>
      <c r="UYP146" s="87"/>
      <c r="UYQ146" s="87"/>
      <c r="UYR146" s="87"/>
      <c r="UYS146" s="87"/>
      <c r="UYT146" s="87"/>
      <c r="UYU146" s="87"/>
      <c r="UYV146" s="87"/>
      <c r="UYW146" s="87"/>
      <c r="UYX146" s="87"/>
      <c r="UYY146" s="87"/>
      <c r="UYZ146" s="87"/>
      <c r="UZA146" s="87"/>
      <c r="UZB146" s="87"/>
      <c r="UZC146" s="87"/>
      <c r="UZD146" s="87"/>
      <c r="UZE146" s="87"/>
      <c r="UZF146" s="87"/>
      <c r="UZG146" s="87"/>
      <c r="UZH146" s="87"/>
      <c r="UZI146" s="87"/>
      <c r="UZJ146" s="87"/>
      <c r="UZK146" s="87"/>
      <c r="UZL146" s="87"/>
      <c r="UZM146" s="87"/>
      <c r="UZN146" s="87"/>
      <c r="UZO146" s="87"/>
      <c r="UZP146" s="87"/>
      <c r="UZQ146" s="87"/>
      <c r="UZR146" s="87"/>
      <c r="UZS146" s="87"/>
      <c r="UZT146" s="87"/>
      <c r="UZU146" s="87"/>
      <c r="UZV146" s="87"/>
      <c r="UZW146" s="87"/>
      <c r="UZX146" s="87"/>
      <c r="UZY146" s="87"/>
      <c r="UZZ146" s="87"/>
      <c r="VAA146" s="87"/>
      <c r="VAB146" s="87"/>
      <c r="VAC146" s="87"/>
      <c r="VAD146" s="87"/>
      <c r="VAE146" s="87"/>
      <c r="VAF146" s="87"/>
      <c r="VAG146" s="87"/>
      <c r="VAH146" s="87"/>
      <c r="VAI146" s="87"/>
      <c r="VAJ146" s="87"/>
      <c r="VAK146" s="87"/>
      <c r="VAL146" s="87"/>
      <c r="VAM146" s="87"/>
      <c r="VAN146" s="87"/>
      <c r="VAO146" s="87"/>
      <c r="VAP146" s="87"/>
      <c r="VAQ146" s="87"/>
      <c r="VAR146" s="87"/>
      <c r="VAS146" s="87"/>
      <c r="VAT146" s="87"/>
      <c r="VAU146" s="87"/>
      <c r="VAV146" s="87"/>
      <c r="VAW146" s="87"/>
      <c r="VAX146" s="87"/>
      <c r="VAY146" s="87"/>
      <c r="VAZ146" s="87"/>
      <c r="VBA146" s="87"/>
      <c r="VBB146" s="87"/>
      <c r="VBC146" s="87"/>
      <c r="VBD146" s="87"/>
      <c r="VBE146" s="87"/>
      <c r="VBF146" s="87"/>
      <c r="VBG146" s="87"/>
      <c r="VBH146" s="87"/>
      <c r="VBI146" s="87"/>
      <c r="VBJ146" s="87"/>
      <c r="VBK146" s="87"/>
      <c r="VBL146" s="87"/>
      <c r="VBM146" s="87"/>
      <c r="VBN146" s="87"/>
      <c r="VBO146" s="87"/>
      <c r="VBP146" s="87"/>
      <c r="VBQ146" s="87"/>
      <c r="VBR146" s="87"/>
      <c r="VBS146" s="87"/>
      <c r="VBT146" s="87"/>
      <c r="VBU146" s="87"/>
      <c r="VBV146" s="87"/>
      <c r="VBW146" s="87"/>
      <c r="VBX146" s="87"/>
      <c r="VBY146" s="87"/>
      <c r="VBZ146" s="87"/>
      <c r="VCA146" s="87"/>
      <c r="VCB146" s="87"/>
      <c r="VCC146" s="87"/>
      <c r="VCD146" s="87"/>
      <c r="VCE146" s="87"/>
      <c r="VCF146" s="87"/>
      <c r="VCG146" s="87"/>
      <c r="VCH146" s="87"/>
      <c r="VCI146" s="87"/>
      <c r="VCJ146" s="87"/>
      <c r="VCK146" s="87"/>
      <c r="VCL146" s="87"/>
      <c r="VCM146" s="87"/>
      <c r="VCN146" s="87"/>
      <c r="VCO146" s="87"/>
      <c r="VCP146" s="87"/>
      <c r="VCQ146" s="87"/>
      <c r="VCR146" s="87"/>
      <c r="VCS146" s="87"/>
      <c r="VCT146" s="87"/>
      <c r="VCU146" s="87"/>
      <c r="VCV146" s="87"/>
      <c r="VCW146" s="87"/>
      <c r="VCX146" s="87"/>
      <c r="VCY146" s="87"/>
      <c r="VCZ146" s="87"/>
      <c r="VDA146" s="87"/>
      <c r="VDB146" s="87"/>
      <c r="VDC146" s="87"/>
      <c r="VDD146" s="87"/>
      <c r="VDE146" s="87"/>
      <c r="VDF146" s="87"/>
      <c r="VDG146" s="87"/>
      <c r="VDH146" s="87"/>
      <c r="VDI146" s="87"/>
      <c r="VDJ146" s="87"/>
      <c r="VDK146" s="87"/>
      <c r="VDL146" s="87"/>
      <c r="VDM146" s="87"/>
      <c r="VDN146" s="87"/>
      <c r="VDO146" s="87"/>
      <c r="VDP146" s="87"/>
      <c r="VDQ146" s="87"/>
      <c r="VDR146" s="87"/>
      <c r="VDS146" s="87"/>
      <c r="VDT146" s="87"/>
      <c r="VDU146" s="87"/>
      <c r="VDV146" s="87"/>
      <c r="VDW146" s="87"/>
      <c r="VDX146" s="87"/>
      <c r="VDY146" s="87"/>
      <c r="VDZ146" s="87"/>
      <c r="VEA146" s="87"/>
      <c r="VEB146" s="87"/>
      <c r="VEC146" s="87"/>
      <c r="VED146" s="87"/>
      <c r="VEE146" s="87"/>
      <c r="VEF146" s="87"/>
      <c r="VEG146" s="87"/>
      <c r="VEH146" s="87"/>
      <c r="VEI146" s="87"/>
      <c r="VEJ146" s="87"/>
      <c r="VEK146" s="87"/>
      <c r="VEL146" s="87"/>
      <c r="VEM146" s="87"/>
      <c r="VEN146" s="87"/>
      <c r="VEO146" s="87"/>
      <c r="VEP146" s="87"/>
      <c r="VEQ146" s="87"/>
      <c r="VER146" s="87"/>
      <c r="VES146" s="87"/>
      <c r="VET146" s="87"/>
      <c r="VEU146" s="87"/>
      <c r="VEV146" s="87"/>
      <c r="VEW146" s="87"/>
      <c r="VEX146" s="87"/>
      <c r="VEY146" s="87"/>
      <c r="VEZ146" s="87"/>
      <c r="VFA146" s="87"/>
      <c r="VFB146" s="87"/>
      <c r="VFC146" s="87"/>
      <c r="VFD146" s="87"/>
      <c r="VFE146" s="87"/>
      <c r="VFF146" s="87"/>
      <c r="VFG146" s="87"/>
      <c r="VFH146" s="87"/>
      <c r="VFI146" s="87"/>
      <c r="VFJ146" s="87"/>
      <c r="VFK146" s="87"/>
      <c r="VFL146" s="87"/>
      <c r="VFM146" s="87"/>
      <c r="VFN146" s="87"/>
      <c r="VFO146" s="87"/>
      <c r="VFP146" s="87"/>
      <c r="VFQ146" s="87"/>
      <c r="VFR146" s="87"/>
      <c r="VFS146" s="87"/>
      <c r="VFT146" s="87"/>
      <c r="VFU146" s="87"/>
      <c r="VFV146" s="87"/>
      <c r="VFW146" s="87"/>
      <c r="VFX146" s="87"/>
      <c r="VFY146" s="87"/>
      <c r="VFZ146" s="87"/>
      <c r="VGA146" s="87"/>
      <c r="VGB146" s="87"/>
      <c r="VGC146" s="87"/>
      <c r="VGD146" s="87"/>
      <c r="VGE146" s="87"/>
      <c r="VGF146" s="87"/>
      <c r="VGG146" s="87"/>
      <c r="VGH146" s="87"/>
      <c r="VGI146" s="87"/>
      <c r="VGJ146" s="87"/>
      <c r="VGK146" s="87"/>
      <c r="VGL146" s="87"/>
      <c r="VGM146" s="87"/>
      <c r="VGN146" s="87"/>
      <c r="VGO146" s="87"/>
      <c r="VGP146" s="87"/>
      <c r="VGQ146" s="87"/>
      <c r="VGR146" s="87"/>
      <c r="VGS146" s="87"/>
      <c r="VGT146" s="87"/>
      <c r="VGU146" s="87"/>
      <c r="VGV146" s="87"/>
      <c r="VGW146" s="87"/>
      <c r="VGX146" s="87"/>
      <c r="VGY146" s="87"/>
      <c r="VGZ146" s="87"/>
      <c r="VHA146" s="87"/>
      <c r="VHB146" s="87"/>
      <c r="VHC146" s="87"/>
      <c r="VHD146" s="87"/>
      <c r="VHE146" s="87"/>
      <c r="VHF146" s="87"/>
      <c r="VHG146" s="87"/>
      <c r="VHH146" s="87"/>
      <c r="VHI146" s="87"/>
      <c r="VHJ146" s="87"/>
      <c r="VHK146" s="87"/>
      <c r="VHL146" s="87"/>
      <c r="VHM146" s="87"/>
      <c r="VHN146" s="87"/>
      <c r="VHO146" s="87"/>
      <c r="VHP146" s="87"/>
      <c r="VHQ146" s="87"/>
      <c r="VHR146" s="87"/>
      <c r="VHS146" s="87"/>
      <c r="VHT146" s="87"/>
      <c r="VHU146" s="87"/>
      <c r="VHV146" s="87"/>
      <c r="VHW146" s="87"/>
      <c r="VHX146" s="87"/>
      <c r="VHY146" s="87"/>
      <c r="VHZ146" s="87"/>
      <c r="VIA146" s="87"/>
      <c r="VIB146" s="87"/>
      <c r="VIC146" s="87"/>
      <c r="VID146" s="87"/>
      <c r="VIE146" s="87"/>
      <c r="VIF146" s="87"/>
      <c r="VIG146" s="87"/>
      <c r="VIH146" s="87"/>
      <c r="VII146" s="87"/>
      <c r="VIJ146" s="87"/>
      <c r="VIK146" s="87"/>
      <c r="VIL146" s="87"/>
      <c r="VIM146" s="87"/>
      <c r="VIN146" s="87"/>
      <c r="VIO146" s="87"/>
      <c r="VIP146" s="87"/>
      <c r="VIQ146" s="87"/>
      <c r="VIR146" s="87"/>
      <c r="VIS146" s="87"/>
      <c r="VIT146" s="87"/>
      <c r="VIU146" s="87"/>
      <c r="VIV146" s="87"/>
      <c r="VIW146" s="87"/>
      <c r="VIX146" s="87"/>
      <c r="VIY146" s="87"/>
      <c r="VIZ146" s="87"/>
      <c r="VJA146" s="87"/>
      <c r="VJB146" s="87"/>
      <c r="VJC146" s="87"/>
      <c r="VJD146" s="87"/>
      <c r="VJE146" s="87"/>
      <c r="VJF146" s="87"/>
      <c r="VJG146" s="87"/>
      <c r="VJH146" s="87"/>
      <c r="VJI146" s="87"/>
      <c r="VJJ146" s="87"/>
      <c r="VJK146" s="87"/>
      <c r="VJL146" s="87"/>
      <c r="VJM146" s="87"/>
      <c r="VJN146" s="87"/>
      <c r="VJO146" s="87"/>
      <c r="VJP146" s="87"/>
      <c r="VJQ146" s="87"/>
      <c r="VJR146" s="87"/>
      <c r="VJS146" s="87"/>
      <c r="VJT146" s="87"/>
      <c r="VJU146" s="87"/>
      <c r="VJV146" s="87"/>
      <c r="VJW146" s="87"/>
      <c r="VJX146" s="87"/>
      <c r="VJY146" s="87"/>
      <c r="VJZ146" s="87"/>
      <c r="VKA146" s="87"/>
      <c r="VKB146" s="87"/>
      <c r="VKC146" s="87"/>
      <c r="VKD146" s="87"/>
      <c r="VKE146" s="87"/>
      <c r="VKF146" s="87"/>
      <c r="VKG146" s="87"/>
      <c r="VKH146" s="87"/>
      <c r="VKI146" s="87"/>
      <c r="VKJ146" s="87"/>
      <c r="VKK146" s="87"/>
      <c r="VKL146" s="87"/>
      <c r="VKM146" s="87"/>
      <c r="VKN146" s="87"/>
      <c r="VKO146" s="87"/>
      <c r="VKP146" s="87"/>
      <c r="VKQ146" s="87"/>
      <c r="VKR146" s="87"/>
      <c r="VKS146" s="87"/>
      <c r="VKT146" s="87"/>
      <c r="VKU146" s="87"/>
      <c r="VKV146" s="87"/>
      <c r="VKW146" s="87"/>
      <c r="VKX146" s="87"/>
      <c r="VKY146" s="87"/>
      <c r="VKZ146" s="87"/>
      <c r="VLA146" s="87"/>
      <c r="VLB146" s="87"/>
      <c r="VLC146" s="87"/>
      <c r="VLD146" s="87"/>
      <c r="VLE146" s="87"/>
      <c r="VLF146" s="87"/>
      <c r="VLG146" s="87"/>
      <c r="VLH146" s="87"/>
      <c r="VLI146" s="87"/>
      <c r="VLJ146" s="87"/>
      <c r="VLK146" s="87"/>
      <c r="VLL146" s="87"/>
      <c r="VLM146" s="87"/>
      <c r="VLN146" s="87"/>
      <c r="VLO146" s="87"/>
      <c r="VLP146" s="87"/>
      <c r="VLQ146" s="87"/>
      <c r="VLR146" s="87"/>
      <c r="VLS146" s="87"/>
      <c r="VLT146" s="87"/>
      <c r="VLU146" s="87"/>
      <c r="VLV146" s="87"/>
      <c r="VLW146" s="87"/>
      <c r="VLX146" s="87"/>
      <c r="VLY146" s="87"/>
      <c r="VLZ146" s="87"/>
      <c r="VMA146" s="87"/>
      <c r="VMB146" s="87"/>
      <c r="VMC146" s="87"/>
      <c r="VMD146" s="87"/>
      <c r="VME146" s="87"/>
      <c r="VMF146" s="87"/>
      <c r="VMG146" s="87"/>
      <c r="VMH146" s="87"/>
      <c r="VMI146" s="87"/>
      <c r="VMJ146" s="87"/>
      <c r="VMK146" s="87"/>
      <c r="VML146" s="87"/>
      <c r="VMM146" s="87"/>
      <c r="VMN146" s="87"/>
      <c r="VMO146" s="87"/>
      <c r="VMP146" s="87"/>
      <c r="VMQ146" s="87"/>
      <c r="VMR146" s="87"/>
      <c r="VMS146" s="87"/>
      <c r="VMT146" s="87"/>
      <c r="VMU146" s="87"/>
      <c r="VMV146" s="87"/>
      <c r="VMW146" s="87"/>
      <c r="VMX146" s="87"/>
      <c r="VMY146" s="87"/>
      <c r="VMZ146" s="87"/>
      <c r="VNA146" s="87"/>
      <c r="VNB146" s="87"/>
      <c r="VNC146" s="87"/>
      <c r="VND146" s="87"/>
      <c r="VNE146" s="87"/>
      <c r="VNF146" s="87"/>
      <c r="VNG146" s="87"/>
      <c r="VNH146" s="87"/>
      <c r="VNI146" s="87"/>
      <c r="VNJ146" s="87"/>
      <c r="VNK146" s="87"/>
      <c r="VNL146" s="87"/>
      <c r="VNM146" s="87"/>
      <c r="VNN146" s="87"/>
      <c r="VNO146" s="87"/>
      <c r="VNP146" s="87"/>
      <c r="VNQ146" s="87"/>
      <c r="VNR146" s="87"/>
      <c r="VNS146" s="87"/>
      <c r="VNT146" s="87"/>
      <c r="VNU146" s="87"/>
      <c r="VNV146" s="87"/>
      <c r="VNW146" s="87"/>
      <c r="VNX146" s="87"/>
      <c r="VNY146" s="87"/>
      <c r="VNZ146" s="87"/>
      <c r="VOA146" s="87"/>
      <c r="VOB146" s="87"/>
      <c r="VOC146" s="87"/>
      <c r="VOD146" s="87"/>
      <c r="VOE146" s="87"/>
      <c r="VOF146" s="87"/>
      <c r="VOG146" s="87"/>
      <c r="VOH146" s="87"/>
      <c r="VOI146" s="87"/>
      <c r="VOJ146" s="87"/>
      <c r="VOK146" s="87"/>
      <c r="VOL146" s="87"/>
      <c r="VOM146" s="87"/>
      <c r="VON146" s="87"/>
      <c r="VOO146" s="87"/>
      <c r="VOP146" s="87"/>
      <c r="VOQ146" s="87"/>
      <c r="VOR146" s="87"/>
      <c r="VOS146" s="87"/>
      <c r="VOT146" s="87"/>
      <c r="VOU146" s="87"/>
      <c r="VOV146" s="87"/>
      <c r="VOW146" s="87"/>
      <c r="VOX146" s="87"/>
      <c r="VOY146" s="87"/>
      <c r="VOZ146" s="87"/>
      <c r="VPA146" s="87"/>
      <c r="VPB146" s="87"/>
      <c r="VPC146" s="87"/>
      <c r="VPD146" s="87"/>
      <c r="VPE146" s="87"/>
      <c r="VPF146" s="87"/>
      <c r="VPG146" s="87"/>
      <c r="VPH146" s="87"/>
      <c r="VPI146" s="87"/>
      <c r="VPJ146" s="87"/>
      <c r="VPK146" s="87"/>
      <c r="VPL146" s="87"/>
      <c r="VPM146" s="87"/>
      <c r="VPN146" s="87"/>
      <c r="VPO146" s="87"/>
      <c r="VPP146" s="87"/>
      <c r="VPQ146" s="87"/>
      <c r="VPR146" s="87"/>
      <c r="VPS146" s="87"/>
      <c r="VPT146" s="87"/>
      <c r="VPU146" s="87"/>
      <c r="VPV146" s="87"/>
      <c r="VPW146" s="87"/>
      <c r="VPX146" s="87"/>
      <c r="VPY146" s="87"/>
      <c r="VPZ146" s="87"/>
      <c r="VQA146" s="87"/>
      <c r="VQB146" s="87"/>
      <c r="VQC146" s="87"/>
      <c r="VQD146" s="87"/>
      <c r="VQE146" s="87"/>
      <c r="VQF146" s="87"/>
      <c r="VQG146" s="87"/>
      <c r="VQH146" s="87"/>
      <c r="VQI146" s="87"/>
      <c r="VQJ146" s="87"/>
      <c r="VQK146" s="87"/>
      <c r="VQL146" s="87"/>
      <c r="VQM146" s="87"/>
      <c r="VQN146" s="87"/>
      <c r="VQO146" s="87"/>
      <c r="VQP146" s="87"/>
      <c r="VQQ146" s="87"/>
      <c r="VQR146" s="87"/>
      <c r="VQS146" s="87"/>
      <c r="VQT146" s="87"/>
      <c r="VQU146" s="87"/>
      <c r="VQV146" s="87"/>
      <c r="VQW146" s="87"/>
      <c r="VQX146" s="87"/>
      <c r="VQY146" s="87"/>
      <c r="VQZ146" s="87"/>
      <c r="VRA146" s="87"/>
      <c r="VRB146" s="87"/>
      <c r="VRC146" s="87"/>
      <c r="VRD146" s="87"/>
      <c r="VRE146" s="87"/>
      <c r="VRF146" s="87"/>
      <c r="VRG146" s="87"/>
      <c r="VRH146" s="87"/>
      <c r="VRI146" s="87"/>
      <c r="VRJ146" s="87"/>
      <c r="VRK146" s="87"/>
      <c r="VRL146" s="87"/>
      <c r="VRM146" s="87"/>
      <c r="VRN146" s="87"/>
      <c r="VRO146" s="87"/>
      <c r="VRP146" s="87"/>
      <c r="VRQ146" s="87"/>
      <c r="VRR146" s="87"/>
      <c r="VRS146" s="87"/>
      <c r="VRT146" s="87"/>
      <c r="VRU146" s="87"/>
      <c r="VRV146" s="87"/>
      <c r="VRW146" s="87"/>
      <c r="VRX146" s="87"/>
      <c r="VRY146" s="87"/>
      <c r="VRZ146" s="87"/>
      <c r="VSA146" s="87"/>
      <c r="VSB146" s="87"/>
      <c r="VSC146" s="87"/>
      <c r="VSD146" s="87"/>
      <c r="VSE146" s="87"/>
      <c r="VSF146" s="87"/>
      <c r="VSG146" s="87"/>
      <c r="VSH146" s="87"/>
      <c r="VSI146" s="87"/>
      <c r="VSJ146" s="87"/>
      <c r="VSK146" s="87"/>
      <c r="VSL146" s="87"/>
      <c r="VSM146" s="87"/>
      <c r="VSN146" s="87"/>
      <c r="VSO146" s="87"/>
      <c r="VSP146" s="87"/>
      <c r="VSQ146" s="87"/>
      <c r="VSR146" s="87"/>
      <c r="VSS146" s="87"/>
      <c r="VST146" s="87"/>
      <c r="VSU146" s="87"/>
      <c r="VSV146" s="87"/>
      <c r="VSW146" s="87"/>
      <c r="VSX146" s="87"/>
      <c r="VSY146" s="87"/>
      <c r="VSZ146" s="87"/>
      <c r="VTA146" s="87"/>
      <c r="VTB146" s="87"/>
      <c r="VTC146" s="87"/>
      <c r="VTD146" s="87"/>
      <c r="VTE146" s="87"/>
      <c r="VTF146" s="87"/>
      <c r="VTG146" s="87"/>
      <c r="VTH146" s="87"/>
      <c r="VTI146" s="87"/>
      <c r="VTJ146" s="87"/>
      <c r="VTK146" s="87"/>
      <c r="VTL146" s="87"/>
      <c r="VTM146" s="87"/>
      <c r="VTN146" s="87"/>
      <c r="VTO146" s="87"/>
      <c r="VTP146" s="87"/>
      <c r="VTQ146" s="87"/>
      <c r="VTR146" s="87"/>
      <c r="VTS146" s="87"/>
      <c r="VTT146" s="87"/>
      <c r="VTU146" s="87"/>
      <c r="VTV146" s="87"/>
      <c r="VTW146" s="87"/>
      <c r="VTX146" s="87"/>
      <c r="VTY146" s="87"/>
      <c r="VTZ146" s="87"/>
      <c r="VUA146" s="87"/>
      <c r="VUB146" s="87"/>
      <c r="VUC146" s="87"/>
      <c r="VUD146" s="87"/>
      <c r="VUE146" s="87"/>
      <c r="VUF146" s="87"/>
      <c r="VUG146" s="87"/>
      <c r="VUH146" s="87"/>
      <c r="VUI146" s="87"/>
      <c r="VUJ146" s="87"/>
      <c r="VUK146" s="87"/>
      <c r="VUL146" s="87"/>
      <c r="VUM146" s="87"/>
      <c r="VUN146" s="87"/>
      <c r="VUO146" s="87"/>
      <c r="VUP146" s="87"/>
      <c r="VUQ146" s="87"/>
      <c r="VUR146" s="87"/>
      <c r="VUS146" s="87"/>
      <c r="VUT146" s="87"/>
      <c r="VUU146" s="87"/>
      <c r="VUV146" s="87"/>
      <c r="VUW146" s="87"/>
      <c r="VUX146" s="87"/>
      <c r="VUY146" s="87"/>
      <c r="VUZ146" s="87"/>
      <c r="VVA146" s="87"/>
      <c r="VVB146" s="87"/>
      <c r="VVC146" s="87"/>
      <c r="VVD146" s="87"/>
      <c r="VVE146" s="87"/>
      <c r="VVF146" s="87"/>
      <c r="VVG146" s="87"/>
      <c r="VVH146" s="87"/>
      <c r="VVI146" s="87"/>
      <c r="VVJ146" s="87"/>
      <c r="VVK146" s="87"/>
      <c r="VVL146" s="87"/>
      <c r="VVM146" s="87"/>
      <c r="VVN146" s="87"/>
      <c r="VVO146" s="87"/>
      <c r="VVP146" s="87"/>
      <c r="VVQ146" s="87"/>
      <c r="VVR146" s="87"/>
      <c r="VVS146" s="87"/>
      <c r="VVT146" s="87"/>
      <c r="VVU146" s="87"/>
      <c r="VVV146" s="87"/>
      <c r="VVW146" s="87"/>
      <c r="VVX146" s="87"/>
      <c r="VVY146" s="87"/>
      <c r="VVZ146" s="87"/>
      <c r="VWA146" s="87"/>
      <c r="VWB146" s="87"/>
      <c r="VWC146" s="87"/>
      <c r="VWD146" s="87"/>
      <c r="VWE146" s="87"/>
      <c r="VWF146" s="87"/>
      <c r="VWG146" s="87"/>
      <c r="VWH146" s="87"/>
      <c r="VWI146" s="87"/>
      <c r="VWJ146" s="87"/>
      <c r="VWK146" s="87"/>
      <c r="VWL146" s="87"/>
      <c r="VWM146" s="87"/>
      <c r="VWN146" s="87"/>
      <c r="VWO146" s="87"/>
      <c r="VWP146" s="87"/>
      <c r="VWQ146" s="87"/>
      <c r="VWR146" s="87"/>
      <c r="VWS146" s="87"/>
      <c r="VWT146" s="87"/>
      <c r="VWU146" s="87"/>
      <c r="VWV146" s="87"/>
      <c r="VWW146" s="87"/>
      <c r="VWX146" s="87"/>
      <c r="VWY146" s="87"/>
      <c r="VWZ146" s="87"/>
      <c r="VXA146" s="87"/>
      <c r="VXB146" s="87"/>
      <c r="VXC146" s="87"/>
      <c r="VXD146" s="87"/>
      <c r="VXE146" s="87"/>
      <c r="VXF146" s="87"/>
      <c r="VXG146" s="87"/>
      <c r="VXH146" s="87"/>
      <c r="VXI146" s="87"/>
      <c r="VXJ146" s="87"/>
      <c r="VXK146" s="87"/>
      <c r="VXL146" s="87"/>
      <c r="VXM146" s="87"/>
      <c r="VXN146" s="87"/>
      <c r="VXO146" s="87"/>
      <c r="VXP146" s="87"/>
      <c r="VXQ146" s="87"/>
      <c r="VXR146" s="87"/>
      <c r="VXS146" s="87"/>
      <c r="VXT146" s="87"/>
      <c r="VXU146" s="87"/>
      <c r="VXV146" s="87"/>
      <c r="VXW146" s="87"/>
      <c r="VXX146" s="87"/>
      <c r="VXY146" s="87"/>
      <c r="VXZ146" s="87"/>
      <c r="VYA146" s="87"/>
      <c r="VYB146" s="87"/>
      <c r="VYC146" s="87"/>
      <c r="VYD146" s="87"/>
      <c r="VYE146" s="87"/>
      <c r="VYF146" s="87"/>
      <c r="VYG146" s="87"/>
      <c r="VYH146" s="87"/>
      <c r="VYI146" s="87"/>
      <c r="VYJ146" s="87"/>
      <c r="VYK146" s="87"/>
      <c r="VYL146" s="87"/>
      <c r="VYM146" s="87"/>
      <c r="VYN146" s="87"/>
      <c r="VYO146" s="87"/>
      <c r="VYP146" s="87"/>
      <c r="VYQ146" s="87"/>
      <c r="VYR146" s="87"/>
      <c r="VYS146" s="87"/>
      <c r="VYT146" s="87"/>
      <c r="VYU146" s="87"/>
      <c r="VYV146" s="87"/>
      <c r="VYW146" s="87"/>
      <c r="VYX146" s="87"/>
      <c r="VYY146" s="87"/>
      <c r="VYZ146" s="87"/>
      <c r="VZA146" s="87"/>
      <c r="VZB146" s="87"/>
      <c r="VZC146" s="87"/>
      <c r="VZD146" s="87"/>
      <c r="VZE146" s="87"/>
      <c r="VZF146" s="87"/>
      <c r="VZG146" s="87"/>
      <c r="VZH146" s="87"/>
      <c r="VZI146" s="87"/>
      <c r="VZJ146" s="87"/>
      <c r="VZK146" s="87"/>
      <c r="VZL146" s="87"/>
      <c r="VZM146" s="87"/>
      <c r="VZN146" s="87"/>
      <c r="VZO146" s="87"/>
      <c r="VZP146" s="87"/>
      <c r="VZQ146" s="87"/>
      <c r="VZR146" s="87"/>
      <c r="VZS146" s="87"/>
      <c r="VZT146" s="87"/>
      <c r="VZU146" s="87"/>
      <c r="VZV146" s="87"/>
      <c r="VZW146" s="87"/>
      <c r="VZX146" s="87"/>
      <c r="VZY146" s="87"/>
      <c r="VZZ146" s="87"/>
      <c r="WAA146" s="87"/>
      <c r="WAB146" s="87"/>
      <c r="WAC146" s="87"/>
      <c r="WAD146" s="87"/>
      <c r="WAE146" s="87"/>
      <c r="WAF146" s="87"/>
      <c r="WAG146" s="87"/>
      <c r="WAH146" s="87"/>
      <c r="WAI146" s="87"/>
      <c r="WAJ146" s="87"/>
      <c r="WAK146" s="87"/>
      <c r="WAL146" s="87"/>
      <c r="WAM146" s="87"/>
      <c r="WAN146" s="87"/>
      <c r="WAO146" s="87"/>
      <c r="WAP146" s="87"/>
      <c r="WAQ146" s="87"/>
      <c r="WAR146" s="87"/>
      <c r="WAS146" s="87"/>
      <c r="WAT146" s="87"/>
      <c r="WAU146" s="87"/>
      <c r="WAV146" s="87"/>
      <c r="WAW146" s="87"/>
      <c r="WAX146" s="87"/>
      <c r="WAY146" s="87"/>
      <c r="WAZ146" s="87"/>
      <c r="WBA146" s="87"/>
      <c r="WBB146" s="87"/>
      <c r="WBC146" s="87"/>
      <c r="WBD146" s="87"/>
      <c r="WBE146" s="87"/>
      <c r="WBF146" s="87"/>
      <c r="WBG146" s="87"/>
      <c r="WBH146" s="87"/>
      <c r="WBI146" s="87"/>
      <c r="WBJ146" s="87"/>
      <c r="WBK146" s="87"/>
      <c r="WBL146" s="87"/>
      <c r="WBM146" s="87"/>
      <c r="WBN146" s="87"/>
      <c r="WBO146" s="87"/>
      <c r="WBP146" s="87"/>
      <c r="WBQ146" s="87"/>
      <c r="WBR146" s="87"/>
      <c r="WBS146" s="87"/>
      <c r="WBT146" s="87"/>
      <c r="WBU146" s="87"/>
      <c r="WBV146" s="87"/>
      <c r="WBW146" s="87"/>
      <c r="WBX146" s="87"/>
      <c r="WBY146" s="87"/>
      <c r="WBZ146" s="87"/>
      <c r="WCA146" s="87"/>
      <c r="WCB146" s="87"/>
      <c r="WCC146" s="87"/>
      <c r="WCD146" s="87"/>
      <c r="WCE146" s="87"/>
      <c r="WCF146" s="87"/>
      <c r="WCG146" s="87"/>
      <c r="WCH146" s="87"/>
      <c r="WCI146" s="87"/>
      <c r="WCJ146" s="87"/>
      <c r="WCK146" s="87"/>
      <c r="WCL146" s="87"/>
      <c r="WCM146" s="87"/>
      <c r="WCN146" s="87"/>
      <c r="WCO146" s="87"/>
      <c r="WCP146" s="87"/>
      <c r="WCQ146" s="87"/>
      <c r="WCR146" s="87"/>
      <c r="WCS146" s="87"/>
      <c r="WCT146" s="87"/>
      <c r="WCU146" s="87"/>
      <c r="WCV146" s="87"/>
      <c r="WCW146" s="87"/>
      <c r="WCX146" s="87"/>
      <c r="WCY146" s="87"/>
      <c r="WCZ146" s="87"/>
      <c r="WDA146" s="87"/>
      <c r="WDB146" s="87"/>
      <c r="WDC146" s="87"/>
      <c r="WDD146" s="87"/>
      <c r="WDE146" s="87"/>
      <c r="WDF146" s="87"/>
      <c r="WDG146" s="87"/>
      <c r="WDH146" s="87"/>
      <c r="WDI146" s="87"/>
      <c r="WDJ146" s="87"/>
      <c r="WDK146" s="87"/>
      <c r="WDL146" s="87"/>
      <c r="WDM146" s="87"/>
      <c r="WDN146" s="87"/>
      <c r="WDO146" s="87"/>
      <c r="WDP146" s="87"/>
      <c r="WDQ146" s="87"/>
      <c r="WDR146" s="87"/>
      <c r="WDS146" s="87"/>
      <c r="WDT146" s="87"/>
      <c r="WDU146" s="87"/>
      <c r="WDV146" s="87"/>
      <c r="WDW146" s="87"/>
      <c r="WDX146" s="87"/>
      <c r="WDY146" s="87"/>
      <c r="WDZ146" s="87"/>
      <c r="WEA146" s="87"/>
      <c r="WEB146" s="87"/>
      <c r="WEC146" s="87"/>
      <c r="WED146" s="87"/>
      <c r="WEE146" s="87"/>
      <c r="WEF146" s="87"/>
      <c r="WEG146" s="87"/>
      <c r="WEH146" s="87"/>
      <c r="WEI146" s="87"/>
      <c r="WEJ146" s="87"/>
      <c r="WEK146" s="87"/>
      <c r="WEL146" s="87"/>
      <c r="WEM146" s="87"/>
      <c r="WEN146" s="87"/>
      <c r="WEO146" s="87"/>
      <c r="WEP146" s="87"/>
      <c r="WEQ146" s="87"/>
      <c r="WER146" s="87"/>
      <c r="WES146" s="87"/>
      <c r="WET146" s="87"/>
      <c r="WEU146" s="87"/>
      <c r="WEV146" s="87"/>
      <c r="WEW146" s="87"/>
      <c r="WEX146" s="87"/>
      <c r="WEY146" s="87"/>
      <c r="WEZ146" s="87"/>
      <c r="WFA146" s="87"/>
      <c r="WFB146" s="87"/>
      <c r="WFC146" s="87"/>
      <c r="WFD146" s="87"/>
      <c r="WFE146" s="87"/>
      <c r="WFF146" s="87"/>
      <c r="WFG146" s="87"/>
      <c r="WFH146" s="87"/>
      <c r="WFI146" s="87"/>
      <c r="WFJ146" s="87"/>
      <c r="WFK146" s="87"/>
      <c r="WFL146" s="87"/>
      <c r="WFM146" s="87"/>
      <c r="WFN146" s="87"/>
      <c r="WFO146" s="87"/>
      <c r="WFP146" s="87"/>
      <c r="WFQ146" s="87"/>
      <c r="WFR146" s="87"/>
      <c r="WFS146" s="87"/>
      <c r="WFT146" s="87"/>
      <c r="WFU146" s="87"/>
      <c r="WFV146" s="87"/>
      <c r="WFW146" s="87"/>
      <c r="WFX146" s="87"/>
      <c r="WFY146" s="87"/>
      <c r="WFZ146" s="87"/>
      <c r="WGA146" s="87"/>
      <c r="WGB146" s="87"/>
      <c r="WGC146" s="87"/>
      <c r="WGD146" s="87"/>
      <c r="WGE146" s="87"/>
      <c r="WGF146" s="87"/>
      <c r="WGG146" s="87"/>
      <c r="WGH146" s="87"/>
      <c r="WGI146" s="87"/>
      <c r="WGJ146" s="87"/>
      <c r="WGK146" s="87"/>
      <c r="WGL146" s="87"/>
      <c r="WGM146" s="87"/>
      <c r="WGN146" s="87"/>
      <c r="WGO146" s="87"/>
      <c r="WGP146" s="87"/>
      <c r="WGQ146" s="87"/>
      <c r="WGR146" s="87"/>
      <c r="WGS146" s="87"/>
      <c r="WGT146" s="87"/>
      <c r="WGU146" s="87"/>
      <c r="WGV146" s="87"/>
      <c r="WGW146" s="87"/>
      <c r="WGX146" s="87"/>
      <c r="WGY146" s="87"/>
      <c r="WGZ146" s="87"/>
      <c r="WHA146" s="87"/>
      <c r="WHB146" s="87"/>
      <c r="WHC146" s="87"/>
      <c r="WHD146" s="87"/>
      <c r="WHE146" s="87"/>
      <c r="WHF146" s="87"/>
      <c r="WHG146" s="87"/>
      <c r="WHH146" s="87"/>
      <c r="WHI146" s="87"/>
      <c r="WHJ146" s="87"/>
      <c r="WHK146" s="87"/>
      <c r="WHL146" s="87"/>
      <c r="WHM146" s="87"/>
      <c r="WHN146" s="87"/>
      <c r="WHO146" s="87"/>
      <c r="WHP146" s="87"/>
      <c r="WHQ146" s="87"/>
      <c r="WHR146" s="87"/>
      <c r="WHS146" s="87"/>
      <c r="WHT146" s="87"/>
      <c r="WHU146" s="87"/>
      <c r="WHV146" s="87"/>
      <c r="WHW146" s="87"/>
      <c r="WHX146" s="87"/>
      <c r="WHY146" s="87"/>
      <c r="WHZ146" s="87"/>
      <c r="WIA146" s="87"/>
      <c r="WIB146" s="87"/>
      <c r="WIC146" s="87"/>
      <c r="WID146" s="87"/>
      <c r="WIE146" s="87"/>
      <c r="WIF146" s="87"/>
      <c r="WIG146" s="87"/>
      <c r="WIH146" s="87"/>
      <c r="WII146" s="87"/>
      <c r="WIJ146" s="87"/>
      <c r="WIK146" s="87"/>
      <c r="WIL146" s="87"/>
      <c r="WIM146" s="87"/>
      <c r="WIN146" s="87"/>
      <c r="WIO146" s="87"/>
      <c r="WIP146" s="87"/>
      <c r="WIQ146" s="87"/>
      <c r="WIR146" s="87"/>
      <c r="WIS146" s="87"/>
      <c r="WIT146" s="87"/>
      <c r="WIU146" s="87"/>
      <c r="WIV146" s="87"/>
      <c r="WIW146" s="87"/>
      <c r="WIX146" s="87"/>
      <c r="WIY146" s="87"/>
      <c r="WIZ146" s="87"/>
      <c r="WJA146" s="87"/>
      <c r="WJB146" s="87"/>
      <c r="WJC146" s="87"/>
      <c r="WJD146" s="87"/>
      <c r="WJE146" s="87"/>
      <c r="WJF146" s="87"/>
      <c r="WJG146" s="87"/>
      <c r="WJH146" s="87"/>
      <c r="WJI146" s="87"/>
      <c r="WJJ146" s="87"/>
      <c r="WJK146" s="87"/>
      <c r="WJL146" s="87"/>
      <c r="WJM146" s="87"/>
      <c r="WJN146" s="87"/>
      <c r="WJO146" s="87"/>
      <c r="WJP146" s="87"/>
      <c r="WJQ146" s="87"/>
      <c r="WJR146" s="87"/>
      <c r="WJS146" s="87"/>
      <c r="WJT146" s="87"/>
      <c r="WJU146" s="87"/>
      <c r="WJV146" s="87"/>
      <c r="WJW146" s="87"/>
      <c r="WJX146" s="87"/>
      <c r="WJY146" s="87"/>
      <c r="WJZ146" s="87"/>
      <c r="WKA146" s="87"/>
      <c r="WKB146" s="87"/>
      <c r="WKC146" s="87"/>
      <c r="WKD146" s="87"/>
      <c r="WKE146" s="87"/>
      <c r="WKF146" s="87"/>
      <c r="WKG146" s="87"/>
      <c r="WKH146" s="87"/>
      <c r="WKI146" s="87"/>
      <c r="WKJ146" s="87"/>
      <c r="WKK146" s="87"/>
      <c r="WKL146" s="87"/>
      <c r="WKM146" s="87"/>
      <c r="WKN146" s="87"/>
      <c r="WKO146" s="87"/>
      <c r="WKP146" s="87"/>
      <c r="WKQ146" s="87"/>
      <c r="WKR146" s="87"/>
      <c r="WKS146" s="87"/>
      <c r="WKT146" s="87"/>
      <c r="WKU146" s="87"/>
      <c r="WKV146" s="87"/>
      <c r="WKW146" s="87"/>
      <c r="WKX146" s="87"/>
      <c r="WKY146" s="87"/>
      <c r="WKZ146" s="87"/>
      <c r="WLA146" s="87"/>
      <c r="WLB146" s="87"/>
      <c r="WLC146" s="87"/>
      <c r="WLD146" s="87"/>
      <c r="WLE146" s="87"/>
      <c r="WLF146" s="87"/>
      <c r="WLG146" s="87"/>
      <c r="WLH146" s="87"/>
      <c r="WLI146" s="87"/>
      <c r="WLJ146" s="87"/>
      <c r="WLK146" s="87"/>
      <c r="WLL146" s="87"/>
      <c r="WLM146" s="87"/>
      <c r="WLN146" s="87"/>
      <c r="WLO146" s="87"/>
      <c r="WLP146" s="87"/>
      <c r="WLQ146" s="87"/>
      <c r="WLR146" s="87"/>
      <c r="WLS146" s="87"/>
      <c r="WLT146" s="87"/>
      <c r="WLU146" s="87"/>
      <c r="WLV146" s="87"/>
      <c r="WLW146" s="87"/>
      <c r="WLX146" s="87"/>
      <c r="WLY146" s="87"/>
      <c r="WLZ146" s="87"/>
      <c r="WMA146" s="87"/>
      <c r="WMB146" s="87"/>
      <c r="WMC146" s="87"/>
      <c r="WMD146" s="87"/>
      <c r="WME146" s="87"/>
      <c r="WMF146" s="87"/>
      <c r="WMG146" s="87"/>
      <c r="WMH146" s="87"/>
      <c r="WMI146" s="87"/>
      <c r="WMJ146" s="87"/>
      <c r="WMK146" s="87"/>
      <c r="WML146" s="87"/>
      <c r="WMM146" s="87"/>
      <c r="WMN146" s="87"/>
      <c r="WMO146" s="87"/>
      <c r="WMP146" s="87"/>
      <c r="WMQ146" s="87"/>
      <c r="WMR146" s="87"/>
      <c r="WMS146" s="87"/>
      <c r="WMT146" s="87"/>
      <c r="WMU146" s="87"/>
      <c r="WMV146" s="87"/>
      <c r="WMW146" s="87"/>
      <c r="WMX146" s="87"/>
      <c r="WMY146" s="87"/>
      <c r="WMZ146" s="87"/>
      <c r="WNA146" s="87"/>
      <c r="WNB146" s="87"/>
      <c r="WNC146" s="87"/>
      <c r="WND146" s="87"/>
      <c r="WNE146" s="87"/>
      <c r="WNF146" s="87"/>
      <c r="WNG146" s="87"/>
      <c r="WNH146" s="87"/>
      <c r="WNI146" s="87"/>
      <c r="WNJ146" s="87"/>
      <c r="WNK146" s="87"/>
      <c r="WNL146" s="87"/>
      <c r="WNM146" s="87"/>
      <c r="WNN146" s="87"/>
      <c r="WNO146" s="87"/>
      <c r="WNP146" s="87"/>
      <c r="WNQ146" s="87"/>
      <c r="WNR146" s="87"/>
      <c r="WNS146" s="87"/>
      <c r="WNT146" s="87"/>
      <c r="WNU146" s="87"/>
      <c r="WNV146" s="87"/>
      <c r="WNW146" s="87"/>
      <c r="WNX146" s="87"/>
      <c r="WNY146" s="87"/>
      <c r="WNZ146" s="87"/>
      <c r="WOA146" s="87"/>
      <c r="WOB146" s="87"/>
      <c r="WOC146" s="87"/>
      <c r="WOD146" s="87"/>
      <c r="WOE146" s="87"/>
      <c r="WOF146" s="87"/>
      <c r="WOG146" s="87"/>
      <c r="WOH146" s="87"/>
      <c r="WOI146" s="87"/>
      <c r="WOJ146" s="87"/>
      <c r="WOK146" s="87"/>
      <c r="WOL146" s="87"/>
      <c r="WOM146" s="87"/>
      <c r="WON146" s="87"/>
      <c r="WOO146" s="87"/>
      <c r="WOP146" s="87"/>
      <c r="WOQ146" s="87"/>
      <c r="WOR146" s="87"/>
      <c r="WOS146" s="87"/>
      <c r="WOT146" s="87"/>
      <c r="WOU146" s="87"/>
      <c r="WOV146" s="87"/>
      <c r="WOW146" s="87"/>
      <c r="WOX146" s="87"/>
      <c r="WOY146" s="87"/>
      <c r="WOZ146" s="87"/>
      <c r="WPA146" s="87"/>
      <c r="WPB146" s="87"/>
      <c r="WPC146" s="87"/>
      <c r="WPD146" s="87"/>
      <c r="WPE146" s="87"/>
      <c r="WPF146" s="87"/>
      <c r="WPG146" s="87"/>
      <c r="WPH146" s="87"/>
      <c r="WPI146" s="87"/>
      <c r="WPJ146" s="87"/>
      <c r="WPK146" s="87"/>
      <c r="WPL146" s="87"/>
      <c r="WPM146" s="87"/>
      <c r="WPN146" s="87"/>
      <c r="WPO146" s="87"/>
      <c r="WPP146" s="87"/>
      <c r="WPQ146" s="87"/>
      <c r="WPR146" s="87"/>
      <c r="WPS146" s="87"/>
      <c r="WPT146" s="87"/>
      <c r="WPU146" s="87"/>
      <c r="WPV146" s="87"/>
      <c r="WPW146" s="87"/>
      <c r="WPX146" s="87"/>
      <c r="WPY146" s="87"/>
      <c r="WPZ146" s="87"/>
      <c r="WQA146" s="87"/>
      <c r="WQB146" s="87"/>
      <c r="WQC146" s="87"/>
      <c r="WQD146" s="87"/>
      <c r="WQE146" s="87"/>
      <c r="WQF146" s="87"/>
      <c r="WQG146" s="87"/>
      <c r="WQH146" s="87"/>
      <c r="WQI146" s="87"/>
      <c r="WQJ146" s="87"/>
      <c r="WQK146" s="87"/>
      <c r="WQL146" s="87"/>
      <c r="WQM146" s="87"/>
      <c r="WQN146" s="87"/>
      <c r="WQO146" s="87"/>
      <c r="WQP146" s="87"/>
      <c r="WQQ146" s="87"/>
      <c r="WQR146" s="87"/>
      <c r="WQS146" s="87"/>
      <c r="WQT146" s="87"/>
      <c r="WQU146" s="87"/>
      <c r="WQV146" s="87"/>
      <c r="WQW146" s="87"/>
      <c r="WQX146" s="87"/>
      <c r="WQY146" s="87"/>
      <c r="WQZ146" s="87"/>
      <c r="WRA146" s="87"/>
      <c r="WRB146" s="87"/>
      <c r="WRC146" s="87"/>
      <c r="WRD146" s="87"/>
      <c r="WRE146" s="87"/>
      <c r="WRF146" s="87"/>
      <c r="WRG146" s="87"/>
      <c r="WRH146" s="87"/>
      <c r="WRI146" s="87"/>
      <c r="WRJ146" s="87"/>
      <c r="WRK146" s="87"/>
      <c r="WRL146" s="87"/>
      <c r="WRM146" s="87"/>
      <c r="WRN146" s="87"/>
      <c r="WRO146" s="87"/>
      <c r="WRP146" s="87"/>
      <c r="WRQ146" s="87"/>
      <c r="WRR146" s="87"/>
      <c r="WRS146" s="87"/>
      <c r="WRT146" s="87"/>
      <c r="WRU146" s="87"/>
      <c r="WRV146" s="87"/>
      <c r="WRW146" s="87"/>
      <c r="WRX146" s="87"/>
      <c r="WRY146" s="87"/>
      <c r="WRZ146" s="87"/>
      <c r="WSA146" s="87"/>
      <c r="WSB146" s="87"/>
      <c r="WSC146" s="87"/>
      <c r="WSD146" s="87"/>
      <c r="WSE146" s="87"/>
      <c r="WSF146" s="87"/>
      <c r="WSG146" s="87"/>
      <c r="WSH146" s="87"/>
      <c r="WSI146" s="87"/>
      <c r="WSJ146" s="87"/>
      <c r="WSK146" s="87"/>
      <c r="WSL146" s="87"/>
      <c r="WSM146" s="87"/>
      <c r="WSN146" s="87"/>
      <c r="WSO146" s="87"/>
      <c r="WSP146" s="87"/>
      <c r="WSQ146" s="87"/>
      <c r="WSR146" s="87"/>
      <c r="WSS146" s="87"/>
      <c r="WST146" s="87"/>
      <c r="WSU146" s="87"/>
      <c r="WSV146" s="87"/>
      <c r="WSW146" s="87"/>
      <c r="WSX146" s="87"/>
      <c r="WSY146" s="87"/>
      <c r="WSZ146" s="87"/>
      <c r="WTA146" s="87"/>
      <c r="WTB146" s="87"/>
      <c r="WTC146" s="87"/>
      <c r="WTD146" s="87"/>
      <c r="WTE146" s="87"/>
      <c r="WTF146" s="87"/>
      <c r="WTG146" s="87"/>
      <c r="WTH146" s="87"/>
      <c r="WTI146" s="87"/>
      <c r="WTJ146" s="87"/>
      <c r="WTK146" s="87"/>
      <c r="WTL146" s="87"/>
      <c r="WTM146" s="87"/>
      <c r="WTN146" s="87"/>
      <c r="WTO146" s="87"/>
      <c r="WTP146" s="87"/>
      <c r="WTQ146" s="87"/>
      <c r="WTR146" s="87"/>
      <c r="WTS146" s="87"/>
      <c r="WTT146" s="87"/>
      <c r="WTU146" s="87"/>
      <c r="WTV146" s="87"/>
      <c r="WTW146" s="87"/>
      <c r="WTX146" s="87"/>
      <c r="WTY146" s="87"/>
      <c r="WTZ146" s="87"/>
      <c r="WUA146" s="87"/>
      <c r="WUB146" s="87"/>
      <c r="WUC146" s="87"/>
      <c r="WUD146" s="87"/>
      <c r="WUE146" s="87"/>
      <c r="WUF146" s="87"/>
      <c r="WUG146" s="87"/>
      <c r="WUH146" s="87"/>
      <c r="WUI146" s="87"/>
      <c r="WUJ146" s="87"/>
      <c r="WUK146" s="87"/>
      <c r="WUL146" s="87"/>
      <c r="WUM146" s="87"/>
      <c r="WUN146" s="87"/>
      <c r="WUO146" s="87"/>
      <c r="WUP146" s="87"/>
      <c r="WUQ146" s="87"/>
      <c r="WUR146" s="87"/>
      <c r="WUS146" s="87"/>
      <c r="WUT146" s="87"/>
      <c r="WUU146" s="87"/>
      <c r="WUV146" s="87"/>
      <c r="WUW146" s="87"/>
      <c r="WUX146" s="87"/>
      <c r="WUY146" s="87"/>
      <c r="WUZ146" s="87"/>
      <c r="WVA146" s="87"/>
      <c r="WVB146" s="87"/>
      <c r="WVC146" s="87"/>
      <c r="WVD146" s="87"/>
      <c r="WVE146" s="87"/>
      <c r="WVF146" s="87"/>
      <c r="WVG146" s="87"/>
      <c r="WVH146" s="87"/>
      <c r="WVI146" s="87"/>
      <c r="WVJ146" s="87"/>
      <c r="WVK146" s="87"/>
      <c r="WVL146" s="87"/>
      <c r="WVM146" s="87"/>
      <c r="WVN146" s="87"/>
      <c r="WVO146" s="87"/>
      <c r="WVP146" s="87"/>
      <c r="WVQ146" s="87"/>
      <c r="WVR146" s="87"/>
      <c r="WVS146" s="87"/>
      <c r="WVT146" s="87"/>
      <c r="WVU146" s="87"/>
      <c r="WVV146" s="87"/>
      <c r="WVW146" s="87"/>
      <c r="WVX146" s="87"/>
      <c r="WVY146" s="87"/>
      <c r="WVZ146" s="87"/>
      <c r="WWA146" s="87"/>
      <c r="WWB146" s="87"/>
      <c r="WWC146" s="87"/>
      <c r="WWD146" s="87"/>
      <c r="WWE146" s="87"/>
      <c r="WWF146" s="87"/>
      <c r="WWG146" s="87"/>
      <c r="WWH146" s="87"/>
      <c r="WWI146" s="87"/>
      <c r="WWJ146" s="87"/>
      <c r="WWK146" s="87"/>
      <c r="WWL146" s="87"/>
      <c r="WWM146" s="87"/>
      <c r="WWN146" s="87"/>
      <c r="WWO146" s="87"/>
      <c r="WWP146" s="87"/>
      <c r="WWQ146" s="87"/>
      <c r="WWR146" s="87"/>
      <c r="WWS146" s="87"/>
      <c r="WWT146" s="87"/>
      <c r="WWU146" s="87"/>
      <c r="WWV146" s="87"/>
      <c r="WWW146" s="87"/>
      <c r="WWX146" s="87"/>
      <c r="WWY146" s="87"/>
      <c r="WWZ146" s="87"/>
      <c r="WXA146" s="87"/>
      <c r="WXB146" s="87"/>
      <c r="WXC146" s="87"/>
      <c r="WXD146" s="87"/>
      <c r="WXE146" s="87"/>
      <c r="WXF146" s="87"/>
      <c r="WXG146" s="87"/>
      <c r="WXH146" s="87"/>
      <c r="WXI146" s="87"/>
      <c r="WXJ146" s="87"/>
      <c r="WXK146" s="87"/>
      <c r="WXL146" s="87"/>
      <c r="WXM146" s="87"/>
      <c r="WXN146" s="87"/>
      <c r="WXO146" s="87"/>
      <c r="WXP146" s="87"/>
      <c r="WXQ146" s="87"/>
      <c r="WXR146" s="87"/>
      <c r="WXS146" s="87"/>
      <c r="WXT146" s="87"/>
      <c r="WXU146" s="87"/>
      <c r="WXV146" s="87"/>
      <c r="WXW146" s="87"/>
      <c r="WXX146" s="87"/>
      <c r="WXY146" s="87"/>
      <c r="WXZ146" s="87"/>
      <c r="WYA146" s="87"/>
      <c r="WYB146" s="87"/>
      <c r="WYC146" s="87"/>
      <c r="WYD146" s="87"/>
      <c r="WYE146" s="87"/>
      <c r="WYF146" s="87"/>
      <c r="WYG146" s="87"/>
      <c r="WYH146" s="87"/>
      <c r="WYI146" s="87"/>
      <c r="WYJ146" s="87"/>
      <c r="WYK146" s="87"/>
      <c r="WYL146" s="87"/>
      <c r="WYM146" s="87"/>
      <c r="WYN146" s="87"/>
      <c r="WYO146" s="87"/>
      <c r="WYP146" s="87"/>
      <c r="WYQ146" s="87"/>
      <c r="WYR146" s="87"/>
      <c r="WYS146" s="87"/>
      <c r="WYT146" s="87"/>
      <c r="WYU146" s="87"/>
      <c r="WYV146" s="87"/>
      <c r="WYW146" s="87"/>
      <c r="WYX146" s="87"/>
      <c r="WYY146" s="87"/>
      <c r="WYZ146" s="87"/>
      <c r="WZA146" s="87"/>
      <c r="WZB146" s="87"/>
      <c r="WZC146" s="87"/>
      <c r="WZD146" s="87"/>
      <c r="WZE146" s="87"/>
      <c r="WZF146" s="87"/>
      <c r="WZG146" s="87"/>
      <c r="WZH146" s="87"/>
      <c r="WZI146" s="87"/>
      <c r="WZJ146" s="87"/>
      <c r="WZK146" s="87"/>
      <c r="WZL146" s="87"/>
      <c r="WZM146" s="87"/>
      <c r="WZN146" s="87"/>
      <c r="WZO146" s="87"/>
      <c r="WZP146" s="87"/>
      <c r="WZQ146" s="87"/>
      <c r="WZR146" s="87"/>
      <c r="WZS146" s="87"/>
      <c r="WZT146" s="87"/>
      <c r="WZU146" s="87"/>
      <c r="WZV146" s="87"/>
      <c r="WZW146" s="87"/>
      <c r="WZX146" s="87"/>
      <c r="WZY146" s="87"/>
      <c r="WZZ146" s="87"/>
      <c r="XAA146" s="87"/>
      <c r="XAB146" s="87"/>
      <c r="XAC146" s="87"/>
      <c r="XAD146" s="87"/>
      <c r="XAE146" s="87"/>
      <c r="XAF146" s="87"/>
      <c r="XAG146" s="87"/>
      <c r="XAH146" s="87"/>
      <c r="XAI146" s="87"/>
      <c r="XAJ146" s="87"/>
      <c r="XAK146" s="87"/>
      <c r="XAL146" s="87"/>
      <c r="XAM146" s="87"/>
      <c r="XAN146" s="87"/>
      <c r="XAO146" s="87"/>
      <c r="XAP146" s="87"/>
      <c r="XAQ146" s="87"/>
      <c r="XAR146" s="87"/>
      <c r="XAS146" s="87"/>
      <c r="XAT146" s="87"/>
      <c r="XAU146" s="87"/>
      <c r="XAV146" s="87"/>
      <c r="XAW146" s="87"/>
      <c r="XAX146" s="87"/>
      <c r="XAY146" s="87"/>
      <c r="XAZ146" s="87"/>
      <c r="XBA146" s="87"/>
      <c r="XBB146" s="87"/>
      <c r="XBC146" s="87"/>
      <c r="XBD146" s="87"/>
      <c r="XBE146" s="87"/>
      <c r="XBF146" s="87"/>
      <c r="XBG146" s="87"/>
      <c r="XBH146" s="87"/>
      <c r="XBI146" s="87"/>
      <c r="XBJ146" s="87"/>
      <c r="XBK146" s="87"/>
      <c r="XBL146" s="87"/>
      <c r="XBM146" s="87"/>
      <c r="XBN146" s="87"/>
      <c r="XBO146" s="87"/>
      <c r="XBP146" s="87"/>
      <c r="XBQ146" s="87"/>
      <c r="XBR146" s="87"/>
      <c r="XBS146" s="87"/>
      <c r="XBT146" s="87"/>
      <c r="XBU146" s="87"/>
      <c r="XBV146" s="87"/>
      <c r="XBW146" s="87"/>
      <c r="XBX146" s="87"/>
      <c r="XBY146" s="87"/>
      <c r="XBZ146" s="87"/>
      <c r="XCA146" s="87"/>
      <c r="XCB146" s="87"/>
      <c r="XCC146" s="87"/>
      <c r="XCD146" s="87"/>
      <c r="XCE146" s="87"/>
      <c r="XCF146" s="87"/>
      <c r="XCG146" s="87"/>
      <c r="XCH146" s="87"/>
      <c r="XCI146" s="87"/>
      <c r="XCJ146" s="87"/>
      <c r="XCK146" s="87"/>
      <c r="XCL146" s="87"/>
      <c r="XCM146" s="87"/>
      <c r="XCN146" s="87"/>
      <c r="XCO146" s="87"/>
      <c r="XCP146" s="87"/>
      <c r="XCQ146" s="87"/>
      <c r="XCR146" s="87"/>
      <c r="XCS146" s="87"/>
      <c r="XCT146" s="87"/>
      <c r="XCU146" s="87"/>
      <c r="XCV146" s="87"/>
      <c r="XCW146" s="87"/>
      <c r="XCX146" s="87"/>
      <c r="XCY146" s="87"/>
      <c r="XCZ146" s="87"/>
      <c r="XDA146" s="87"/>
      <c r="XDB146" s="87"/>
      <c r="XDC146" s="87"/>
      <c r="XDD146" s="87"/>
      <c r="XDE146" s="87"/>
      <c r="XDF146" s="87"/>
      <c r="XDG146" s="87"/>
      <c r="XDH146" s="87"/>
      <c r="XDI146" s="87"/>
      <c r="XDJ146" s="87"/>
      <c r="XDK146" s="87"/>
      <c r="XDL146" s="87"/>
      <c r="XDM146" s="87"/>
      <c r="XDN146" s="87"/>
      <c r="XDO146" s="87"/>
      <c r="XDP146" s="87"/>
      <c r="XDQ146" s="87"/>
      <c r="XDR146" s="87"/>
      <c r="XDS146" s="87"/>
      <c r="XDT146" s="87"/>
      <c r="XDU146" s="87"/>
      <c r="XDV146" s="87"/>
      <c r="XDW146" s="87"/>
      <c r="XDX146" s="87"/>
      <c r="XDY146" s="87"/>
      <c r="XDZ146" s="87"/>
      <c r="XEA146" s="87"/>
      <c r="XEB146" s="87"/>
      <c r="XEC146" s="87"/>
      <c r="XED146" s="87"/>
      <c r="XEE146" s="87"/>
      <c r="XEF146" s="87"/>
      <c r="XEG146" s="87"/>
      <c r="XEH146" s="87"/>
      <c r="XEI146" s="87"/>
      <c r="XEJ146" s="87"/>
      <c r="XEK146" s="87"/>
      <c r="XEL146" s="87"/>
      <c r="XEM146" s="87"/>
      <c r="XEN146" s="87"/>
      <c r="XEO146" s="87"/>
      <c r="XEP146" s="87"/>
      <c r="XEQ146" s="87"/>
      <c r="XER146" s="87"/>
      <c r="XES146" s="87"/>
      <c r="XET146" s="87"/>
      <c r="XEU146" s="87"/>
      <c r="XEV146" s="87"/>
      <c r="XEW146" s="87"/>
      <c r="XEX146" s="87"/>
      <c r="XEY146" s="87"/>
      <c r="XEZ146" s="87"/>
      <c r="XFA146" s="87"/>
      <c r="XFB146" s="87"/>
      <c r="XFC146" s="87"/>
      <c r="XFD146" s="87"/>
    </row>
    <row r="147" spans="1:16384" ht="13.5" customHeight="1" x14ac:dyDescent="0.2">
      <c r="A147" s="86">
        <v>13102030</v>
      </c>
      <c r="B147" s="69" t="str">
        <f t="shared" ca="1" si="2"/>
        <v>Cloruro de polivinilo pvc</v>
      </c>
      <c r="C147" s="81" t="s">
        <v>1449</v>
      </c>
      <c r="D147" s="81">
        <v>5</v>
      </c>
      <c r="E147" s="71">
        <v>245</v>
      </c>
      <c r="F147" s="70">
        <f t="shared" ca="1" si="3"/>
        <v>1225</v>
      </c>
      <c r="G147" s="45"/>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87"/>
      <c r="EP147" s="87"/>
      <c r="EQ147" s="87"/>
      <c r="ER147" s="87"/>
      <c r="ES147" s="87"/>
      <c r="ET147" s="87"/>
      <c r="EU147" s="87"/>
      <c r="EV147" s="87"/>
      <c r="EW147" s="87"/>
      <c r="EX147" s="87"/>
      <c r="EY147" s="87"/>
      <c r="EZ147" s="87"/>
      <c r="FA147" s="87"/>
      <c r="FB147" s="87"/>
      <c r="FC147" s="87"/>
      <c r="FD147" s="87"/>
      <c r="FE147" s="87"/>
      <c r="FF147" s="87"/>
      <c r="FG147" s="87"/>
      <c r="FH147" s="87"/>
      <c r="FI147" s="87"/>
      <c r="FJ147" s="87"/>
      <c r="FK147" s="87"/>
      <c r="FL147" s="87"/>
      <c r="FM147" s="87"/>
      <c r="FN147" s="87"/>
      <c r="FO147" s="87"/>
      <c r="FP147" s="87"/>
      <c r="FQ147" s="87"/>
      <c r="FR147" s="87"/>
      <c r="FS147" s="87"/>
      <c r="FT147" s="87"/>
      <c r="FU147" s="87"/>
      <c r="FV147" s="87"/>
      <c r="FW147" s="87"/>
      <c r="FX147" s="87"/>
      <c r="FY147" s="87"/>
      <c r="FZ147" s="87"/>
      <c r="GA147" s="87"/>
      <c r="GB147" s="87"/>
      <c r="GC147" s="87"/>
      <c r="GD147" s="87"/>
      <c r="GE147" s="87"/>
      <c r="GF147" s="87"/>
      <c r="GG147" s="87"/>
      <c r="GH147" s="87"/>
      <c r="GI147" s="87"/>
      <c r="GJ147" s="87"/>
      <c r="GK147" s="87"/>
      <c r="GL147" s="87"/>
      <c r="GM147" s="87"/>
      <c r="GN147" s="87"/>
      <c r="GO147" s="87"/>
      <c r="GP147" s="87"/>
      <c r="GQ147" s="87"/>
      <c r="GR147" s="87"/>
      <c r="GS147" s="87"/>
      <c r="GT147" s="87"/>
      <c r="GU147" s="87"/>
      <c r="GV147" s="87"/>
      <c r="GW147" s="87"/>
      <c r="GX147" s="87"/>
      <c r="GY147" s="87"/>
      <c r="GZ147" s="87"/>
      <c r="HA147" s="87"/>
      <c r="HB147" s="87"/>
      <c r="HC147" s="87"/>
      <c r="HD147" s="87"/>
      <c r="HE147" s="87"/>
      <c r="HF147" s="87"/>
      <c r="HG147" s="87"/>
      <c r="HH147" s="87"/>
      <c r="HI147" s="87"/>
      <c r="HJ147" s="87"/>
      <c r="HK147" s="87"/>
      <c r="HL147" s="87"/>
      <c r="HM147" s="87"/>
      <c r="HN147" s="87"/>
      <c r="HO147" s="87"/>
      <c r="HP147" s="87"/>
      <c r="HQ147" s="87"/>
      <c r="HR147" s="87"/>
      <c r="HS147" s="87"/>
      <c r="HT147" s="87"/>
      <c r="HU147" s="87"/>
      <c r="HV147" s="87"/>
      <c r="HW147" s="87"/>
      <c r="HX147" s="87"/>
      <c r="HY147" s="87"/>
      <c r="HZ147" s="87"/>
      <c r="IA147" s="87"/>
      <c r="IB147" s="87"/>
      <c r="IC147" s="87"/>
      <c r="ID147" s="87"/>
      <c r="IE147" s="87"/>
      <c r="IF147" s="87"/>
      <c r="IG147" s="87"/>
      <c r="IH147" s="87"/>
      <c r="II147" s="87"/>
      <c r="IJ147" s="87"/>
      <c r="IK147" s="87"/>
      <c r="IL147" s="87"/>
      <c r="IM147" s="87"/>
      <c r="IN147" s="87"/>
      <c r="IO147" s="87"/>
      <c r="IP147" s="87"/>
      <c r="IQ147" s="87"/>
      <c r="IR147" s="87"/>
      <c r="IS147" s="87"/>
      <c r="IT147" s="87"/>
      <c r="IU147" s="87"/>
      <c r="IV147" s="87"/>
      <c r="IW147" s="87"/>
      <c r="IX147" s="87"/>
      <c r="IY147" s="87"/>
      <c r="IZ147" s="87"/>
      <c r="JA147" s="87"/>
      <c r="JB147" s="87"/>
      <c r="JC147" s="87"/>
      <c r="JD147" s="87"/>
      <c r="JE147" s="87"/>
      <c r="JF147" s="87"/>
      <c r="JG147" s="87"/>
      <c r="JH147" s="87"/>
      <c r="JI147" s="87"/>
      <c r="JJ147" s="87"/>
      <c r="JK147" s="87"/>
      <c r="JL147" s="87"/>
      <c r="JM147" s="87"/>
      <c r="JN147" s="87"/>
      <c r="JO147" s="87"/>
      <c r="JP147" s="87"/>
      <c r="JQ147" s="87"/>
      <c r="JR147" s="87"/>
      <c r="JS147" s="87"/>
      <c r="JT147" s="87"/>
      <c r="JU147" s="87"/>
      <c r="JV147" s="87"/>
      <c r="JW147" s="87"/>
      <c r="JX147" s="87"/>
      <c r="JY147" s="87"/>
      <c r="JZ147" s="87"/>
      <c r="KA147" s="87"/>
      <c r="KB147" s="87"/>
      <c r="KC147" s="87"/>
      <c r="KD147" s="87"/>
      <c r="KE147" s="87"/>
      <c r="KF147" s="87"/>
      <c r="KG147" s="87"/>
      <c r="KH147" s="87"/>
      <c r="KI147" s="87"/>
      <c r="KJ147" s="87"/>
      <c r="KK147" s="87"/>
      <c r="KL147" s="87"/>
      <c r="KM147" s="87"/>
      <c r="KN147" s="87"/>
      <c r="KO147" s="87"/>
      <c r="KP147" s="87"/>
      <c r="KQ147" s="87"/>
      <c r="KR147" s="87"/>
      <c r="KS147" s="87"/>
      <c r="KT147" s="87"/>
      <c r="KU147" s="87"/>
      <c r="KV147" s="87"/>
      <c r="KW147" s="87"/>
      <c r="KX147" s="87"/>
      <c r="KY147" s="87"/>
      <c r="KZ147" s="87"/>
      <c r="LA147" s="87"/>
      <c r="LB147" s="87"/>
      <c r="LC147" s="87"/>
      <c r="LD147" s="87"/>
      <c r="LE147" s="87"/>
      <c r="LF147" s="87"/>
      <c r="LG147" s="87"/>
      <c r="LH147" s="87"/>
      <c r="LI147" s="87"/>
      <c r="LJ147" s="87"/>
      <c r="LK147" s="87"/>
      <c r="LL147" s="87"/>
      <c r="LM147" s="87"/>
      <c r="LN147" s="87"/>
      <c r="LO147" s="87"/>
      <c r="LP147" s="87"/>
      <c r="LQ147" s="87"/>
      <c r="LR147" s="87"/>
      <c r="LS147" s="87"/>
      <c r="LT147" s="87"/>
      <c r="LU147" s="87"/>
      <c r="LV147" s="87"/>
      <c r="LW147" s="87"/>
      <c r="LX147" s="87"/>
      <c r="LY147" s="87"/>
      <c r="LZ147" s="87"/>
      <c r="MA147" s="87"/>
      <c r="MB147" s="87"/>
      <c r="MC147" s="87"/>
      <c r="MD147" s="87"/>
      <c r="ME147" s="87"/>
      <c r="MF147" s="87"/>
      <c r="MG147" s="87"/>
      <c r="MH147" s="87"/>
      <c r="MI147" s="87"/>
      <c r="MJ147" s="87"/>
      <c r="MK147" s="87"/>
      <c r="ML147" s="87"/>
      <c r="MM147" s="87"/>
      <c r="MN147" s="87"/>
      <c r="MO147" s="87"/>
      <c r="MP147" s="87"/>
      <c r="MQ147" s="87"/>
      <c r="MR147" s="87"/>
      <c r="MS147" s="87"/>
      <c r="MT147" s="87"/>
      <c r="MU147" s="87"/>
      <c r="MV147" s="87"/>
      <c r="MW147" s="87"/>
      <c r="MX147" s="87"/>
      <c r="MY147" s="87"/>
      <c r="MZ147" s="87"/>
      <c r="NA147" s="87"/>
      <c r="NB147" s="87"/>
      <c r="NC147" s="87"/>
      <c r="ND147" s="87"/>
      <c r="NE147" s="87"/>
      <c r="NF147" s="87"/>
      <c r="NG147" s="87"/>
      <c r="NH147" s="87"/>
      <c r="NI147" s="87"/>
      <c r="NJ147" s="87"/>
      <c r="NK147" s="87"/>
      <c r="NL147" s="87"/>
      <c r="NM147" s="87"/>
      <c r="NN147" s="87"/>
      <c r="NO147" s="87"/>
      <c r="NP147" s="87"/>
      <c r="NQ147" s="87"/>
      <c r="NR147" s="87"/>
      <c r="NS147" s="87"/>
      <c r="NT147" s="87"/>
      <c r="NU147" s="87"/>
      <c r="NV147" s="87"/>
      <c r="NW147" s="87"/>
      <c r="NX147" s="87"/>
      <c r="NY147" s="87"/>
      <c r="NZ147" s="87"/>
      <c r="OA147" s="87"/>
      <c r="OB147" s="87"/>
      <c r="OC147" s="87"/>
      <c r="OD147" s="87"/>
      <c r="OE147" s="87"/>
      <c r="OF147" s="87"/>
      <c r="OG147" s="87"/>
      <c r="OH147" s="87"/>
      <c r="OI147" s="87"/>
      <c r="OJ147" s="87"/>
      <c r="OK147" s="87"/>
      <c r="OL147" s="87"/>
      <c r="OM147" s="87"/>
      <c r="ON147" s="87"/>
      <c r="OO147" s="87"/>
      <c r="OP147" s="87"/>
      <c r="OQ147" s="87"/>
      <c r="OR147" s="87"/>
      <c r="OS147" s="87"/>
      <c r="OT147" s="87"/>
      <c r="OU147" s="87"/>
      <c r="OV147" s="87"/>
      <c r="OW147" s="87"/>
      <c r="OX147" s="87"/>
      <c r="OY147" s="87"/>
      <c r="OZ147" s="87"/>
      <c r="PA147" s="87"/>
      <c r="PB147" s="87"/>
      <c r="PC147" s="87"/>
      <c r="PD147" s="87"/>
      <c r="PE147" s="87"/>
      <c r="PF147" s="87"/>
      <c r="PG147" s="87"/>
      <c r="PH147" s="87"/>
      <c r="PI147" s="87"/>
      <c r="PJ147" s="87"/>
      <c r="PK147" s="87"/>
      <c r="PL147" s="87"/>
      <c r="PM147" s="87"/>
      <c r="PN147" s="87"/>
      <c r="PO147" s="87"/>
      <c r="PP147" s="87"/>
      <c r="PQ147" s="87"/>
      <c r="PR147" s="87"/>
      <c r="PS147" s="87"/>
      <c r="PT147" s="87"/>
      <c r="PU147" s="87"/>
      <c r="PV147" s="87"/>
      <c r="PW147" s="87"/>
      <c r="PX147" s="87"/>
      <c r="PY147" s="87"/>
      <c r="PZ147" s="87"/>
      <c r="QA147" s="87"/>
      <c r="QB147" s="87"/>
      <c r="QC147" s="87"/>
      <c r="QD147" s="87"/>
      <c r="QE147" s="87"/>
      <c r="QF147" s="87"/>
      <c r="QG147" s="87"/>
      <c r="QH147" s="87"/>
      <c r="QI147" s="87"/>
      <c r="QJ147" s="87"/>
      <c r="QK147" s="87"/>
      <c r="QL147" s="87"/>
      <c r="QM147" s="87"/>
      <c r="QN147" s="87"/>
      <c r="QO147" s="87"/>
      <c r="QP147" s="87"/>
      <c r="QQ147" s="87"/>
      <c r="QR147" s="87"/>
      <c r="QS147" s="87"/>
      <c r="QT147" s="87"/>
      <c r="QU147" s="87"/>
      <c r="QV147" s="87"/>
      <c r="QW147" s="87"/>
      <c r="QX147" s="87"/>
      <c r="QY147" s="87"/>
      <c r="QZ147" s="87"/>
      <c r="RA147" s="87"/>
      <c r="RB147" s="87"/>
      <c r="RC147" s="87"/>
      <c r="RD147" s="87"/>
      <c r="RE147" s="87"/>
      <c r="RF147" s="87"/>
      <c r="RG147" s="87"/>
      <c r="RH147" s="87"/>
      <c r="RI147" s="87"/>
      <c r="RJ147" s="87"/>
      <c r="RK147" s="87"/>
      <c r="RL147" s="87"/>
      <c r="RM147" s="87"/>
      <c r="RN147" s="87"/>
      <c r="RO147" s="87"/>
      <c r="RP147" s="87"/>
      <c r="RQ147" s="87"/>
      <c r="RR147" s="87"/>
      <c r="RS147" s="87"/>
      <c r="RT147" s="87"/>
      <c r="RU147" s="87"/>
      <c r="RV147" s="87"/>
      <c r="RW147" s="87"/>
      <c r="RX147" s="87"/>
      <c r="RY147" s="87"/>
      <c r="RZ147" s="87"/>
      <c r="SA147" s="87"/>
      <c r="SB147" s="87"/>
      <c r="SC147" s="87"/>
      <c r="SD147" s="87"/>
      <c r="SE147" s="87"/>
      <c r="SF147" s="87"/>
      <c r="SG147" s="87"/>
      <c r="SH147" s="87"/>
      <c r="SI147" s="87"/>
      <c r="SJ147" s="87"/>
      <c r="SK147" s="87"/>
      <c r="SL147" s="87"/>
      <c r="SM147" s="87"/>
      <c r="SN147" s="87"/>
      <c r="SO147" s="87"/>
      <c r="SP147" s="87"/>
      <c r="SQ147" s="87"/>
      <c r="SR147" s="87"/>
      <c r="SS147" s="87"/>
      <c r="ST147" s="87"/>
      <c r="SU147" s="87"/>
      <c r="SV147" s="87"/>
      <c r="SW147" s="87"/>
      <c r="SX147" s="87"/>
      <c r="SY147" s="87"/>
      <c r="SZ147" s="87"/>
      <c r="TA147" s="87"/>
      <c r="TB147" s="87"/>
      <c r="TC147" s="87"/>
      <c r="TD147" s="87"/>
      <c r="TE147" s="87"/>
      <c r="TF147" s="87"/>
      <c r="TG147" s="87"/>
      <c r="TH147" s="87"/>
      <c r="TI147" s="87"/>
      <c r="TJ147" s="87"/>
      <c r="TK147" s="87"/>
      <c r="TL147" s="87"/>
      <c r="TM147" s="87"/>
      <c r="TN147" s="87"/>
      <c r="TO147" s="87"/>
      <c r="TP147" s="87"/>
      <c r="TQ147" s="87"/>
      <c r="TR147" s="87"/>
      <c r="TS147" s="87"/>
      <c r="TT147" s="87"/>
      <c r="TU147" s="87"/>
      <c r="TV147" s="87"/>
      <c r="TW147" s="87"/>
      <c r="TX147" s="87"/>
      <c r="TY147" s="87"/>
      <c r="TZ147" s="87"/>
      <c r="UA147" s="87"/>
      <c r="UB147" s="87"/>
      <c r="UC147" s="87"/>
      <c r="UD147" s="87"/>
      <c r="UE147" s="87"/>
      <c r="UF147" s="87"/>
      <c r="UG147" s="87"/>
      <c r="UH147" s="87"/>
      <c r="UI147" s="87"/>
      <c r="UJ147" s="87"/>
      <c r="UK147" s="87"/>
      <c r="UL147" s="87"/>
      <c r="UM147" s="87"/>
      <c r="UN147" s="87"/>
      <c r="UO147" s="87"/>
      <c r="UP147" s="87"/>
      <c r="UQ147" s="87"/>
      <c r="UR147" s="87"/>
      <c r="US147" s="87"/>
      <c r="UT147" s="87"/>
      <c r="UU147" s="87"/>
      <c r="UV147" s="87"/>
      <c r="UW147" s="87"/>
      <c r="UX147" s="87"/>
      <c r="UY147" s="87"/>
      <c r="UZ147" s="87"/>
      <c r="VA147" s="87"/>
      <c r="VB147" s="87"/>
      <c r="VC147" s="87"/>
      <c r="VD147" s="87"/>
      <c r="VE147" s="87"/>
      <c r="VF147" s="87"/>
      <c r="VG147" s="87"/>
      <c r="VH147" s="87"/>
      <c r="VI147" s="87"/>
      <c r="VJ147" s="87"/>
      <c r="VK147" s="87"/>
      <c r="VL147" s="87"/>
      <c r="VM147" s="87"/>
      <c r="VN147" s="87"/>
      <c r="VO147" s="87"/>
      <c r="VP147" s="87"/>
      <c r="VQ147" s="87"/>
      <c r="VR147" s="87"/>
      <c r="VS147" s="87"/>
      <c r="VT147" s="87"/>
      <c r="VU147" s="87"/>
      <c r="VV147" s="87"/>
      <c r="VW147" s="87"/>
      <c r="VX147" s="87"/>
      <c r="VY147" s="87"/>
      <c r="VZ147" s="87"/>
      <c r="WA147" s="87"/>
      <c r="WB147" s="87"/>
      <c r="WC147" s="87"/>
      <c r="WD147" s="87"/>
      <c r="WE147" s="87"/>
      <c r="WF147" s="87"/>
      <c r="WG147" s="87"/>
      <c r="WH147" s="87"/>
      <c r="WI147" s="87"/>
      <c r="WJ147" s="87"/>
      <c r="WK147" s="87"/>
      <c r="WL147" s="87"/>
      <c r="WM147" s="87"/>
      <c r="WN147" s="87"/>
      <c r="WO147" s="87"/>
      <c r="WP147" s="87"/>
      <c r="WQ147" s="87"/>
      <c r="WR147" s="87"/>
      <c r="WS147" s="87"/>
      <c r="WT147" s="87"/>
      <c r="WU147" s="87"/>
      <c r="WV147" s="87"/>
      <c r="WW147" s="87"/>
      <c r="WX147" s="87"/>
      <c r="WY147" s="87"/>
      <c r="WZ147" s="87"/>
      <c r="XA147" s="87"/>
      <c r="XB147" s="87"/>
      <c r="XC147" s="87"/>
      <c r="XD147" s="87"/>
      <c r="XE147" s="87"/>
      <c r="XF147" s="87"/>
      <c r="XG147" s="87"/>
      <c r="XH147" s="87"/>
      <c r="XI147" s="87"/>
      <c r="XJ147" s="87"/>
      <c r="XK147" s="87"/>
      <c r="XL147" s="87"/>
      <c r="XM147" s="87"/>
      <c r="XN147" s="87"/>
      <c r="XO147" s="87"/>
      <c r="XP147" s="87"/>
      <c r="XQ147" s="87"/>
      <c r="XR147" s="87"/>
      <c r="XS147" s="87"/>
      <c r="XT147" s="87"/>
      <c r="XU147" s="87"/>
      <c r="XV147" s="87"/>
      <c r="XW147" s="87"/>
      <c r="XX147" s="87"/>
      <c r="XY147" s="87"/>
      <c r="XZ147" s="87"/>
      <c r="YA147" s="87"/>
      <c r="YB147" s="87"/>
      <c r="YC147" s="87"/>
      <c r="YD147" s="87"/>
      <c r="YE147" s="87"/>
      <c r="YF147" s="87"/>
      <c r="YG147" s="87"/>
      <c r="YH147" s="87"/>
      <c r="YI147" s="87"/>
      <c r="YJ147" s="87"/>
      <c r="YK147" s="87"/>
      <c r="YL147" s="87"/>
      <c r="YM147" s="87"/>
      <c r="YN147" s="87"/>
      <c r="YO147" s="87"/>
      <c r="YP147" s="87"/>
      <c r="YQ147" s="87"/>
      <c r="YR147" s="87"/>
      <c r="YS147" s="87"/>
      <c r="YT147" s="87"/>
      <c r="YU147" s="87"/>
      <c r="YV147" s="87"/>
      <c r="YW147" s="87"/>
      <c r="YX147" s="87"/>
      <c r="YY147" s="87"/>
      <c r="YZ147" s="87"/>
      <c r="ZA147" s="87"/>
      <c r="ZB147" s="87"/>
      <c r="ZC147" s="87"/>
      <c r="ZD147" s="87"/>
      <c r="ZE147" s="87"/>
      <c r="ZF147" s="87"/>
      <c r="ZG147" s="87"/>
      <c r="ZH147" s="87"/>
      <c r="ZI147" s="87"/>
      <c r="ZJ147" s="87"/>
      <c r="ZK147" s="87"/>
      <c r="ZL147" s="87"/>
      <c r="ZM147" s="87"/>
      <c r="ZN147" s="87"/>
      <c r="ZO147" s="87"/>
      <c r="ZP147" s="87"/>
      <c r="ZQ147" s="87"/>
      <c r="ZR147" s="87"/>
      <c r="ZS147" s="87"/>
      <c r="ZT147" s="87"/>
      <c r="ZU147" s="87"/>
      <c r="ZV147" s="87"/>
      <c r="ZW147" s="87"/>
      <c r="ZX147" s="87"/>
      <c r="ZY147" s="87"/>
      <c r="ZZ147" s="87"/>
      <c r="AAA147" s="87"/>
      <c r="AAB147" s="87"/>
      <c r="AAC147" s="87"/>
      <c r="AAD147" s="87"/>
      <c r="AAE147" s="87"/>
      <c r="AAF147" s="87"/>
      <c r="AAG147" s="87"/>
      <c r="AAH147" s="87"/>
      <c r="AAI147" s="87"/>
      <c r="AAJ147" s="87"/>
      <c r="AAK147" s="87"/>
      <c r="AAL147" s="87"/>
      <c r="AAM147" s="87"/>
      <c r="AAN147" s="87"/>
      <c r="AAO147" s="87"/>
      <c r="AAP147" s="87"/>
      <c r="AAQ147" s="87"/>
      <c r="AAR147" s="87"/>
      <c r="AAS147" s="87"/>
      <c r="AAT147" s="87"/>
      <c r="AAU147" s="87"/>
      <c r="AAV147" s="87"/>
      <c r="AAW147" s="87"/>
      <c r="AAX147" s="87"/>
      <c r="AAY147" s="87"/>
      <c r="AAZ147" s="87"/>
      <c r="ABA147" s="87"/>
      <c r="ABB147" s="87"/>
      <c r="ABC147" s="87"/>
      <c r="ABD147" s="87"/>
      <c r="ABE147" s="87"/>
      <c r="ABF147" s="87"/>
      <c r="ABG147" s="87"/>
      <c r="ABH147" s="87"/>
      <c r="ABI147" s="87"/>
      <c r="ABJ147" s="87"/>
      <c r="ABK147" s="87"/>
      <c r="ABL147" s="87"/>
      <c r="ABM147" s="87"/>
      <c r="ABN147" s="87"/>
      <c r="ABO147" s="87"/>
      <c r="ABP147" s="87"/>
      <c r="ABQ147" s="87"/>
      <c r="ABR147" s="87"/>
      <c r="ABS147" s="87"/>
      <c r="ABT147" s="87"/>
      <c r="ABU147" s="87"/>
      <c r="ABV147" s="87"/>
      <c r="ABW147" s="87"/>
      <c r="ABX147" s="87"/>
      <c r="ABY147" s="87"/>
      <c r="ABZ147" s="87"/>
      <c r="ACA147" s="87"/>
      <c r="ACB147" s="87"/>
      <c r="ACC147" s="87"/>
      <c r="ACD147" s="87"/>
      <c r="ACE147" s="87"/>
      <c r="ACF147" s="87"/>
      <c r="ACG147" s="87"/>
      <c r="ACH147" s="87"/>
      <c r="ACI147" s="87"/>
      <c r="ACJ147" s="87"/>
      <c r="ACK147" s="87"/>
      <c r="ACL147" s="87"/>
      <c r="ACM147" s="87"/>
      <c r="ACN147" s="87"/>
      <c r="ACO147" s="87"/>
      <c r="ACP147" s="87"/>
      <c r="ACQ147" s="87"/>
      <c r="ACR147" s="87"/>
      <c r="ACS147" s="87"/>
      <c r="ACT147" s="87"/>
      <c r="ACU147" s="87"/>
      <c r="ACV147" s="87"/>
      <c r="ACW147" s="87"/>
      <c r="ACX147" s="87"/>
      <c r="ACY147" s="87"/>
      <c r="ACZ147" s="87"/>
      <c r="ADA147" s="87"/>
      <c r="ADB147" s="87"/>
      <c r="ADC147" s="87"/>
      <c r="ADD147" s="87"/>
      <c r="ADE147" s="87"/>
      <c r="ADF147" s="87"/>
      <c r="ADG147" s="87"/>
      <c r="ADH147" s="87"/>
      <c r="ADI147" s="87"/>
      <c r="ADJ147" s="87"/>
      <c r="ADK147" s="87"/>
      <c r="ADL147" s="87"/>
      <c r="ADM147" s="87"/>
      <c r="ADN147" s="87"/>
      <c r="ADO147" s="87"/>
      <c r="ADP147" s="87"/>
      <c r="ADQ147" s="87"/>
      <c r="ADR147" s="87"/>
      <c r="ADS147" s="87"/>
      <c r="ADT147" s="87"/>
      <c r="ADU147" s="87"/>
      <c r="ADV147" s="87"/>
      <c r="ADW147" s="87"/>
      <c r="ADX147" s="87"/>
      <c r="ADY147" s="87"/>
      <c r="ADZ147" s="87"/>
      <c r="AEA147" s="87"/>
      <c r="AEB147" s="87"/>
      <c r="AEC147" s="87"/>
      <c r="AED147" s="87"/>
      <c r="AEE147" s="87"/>
      <c r="AEF147" s="87"/>
      <c r="AEG147" s="87"/>
      <c r="AEH147" s="87"/>
      <c r="AEI147" s="87"/>
      <c r="AEJ147" s="87"/>
      <c r="AEK147" s="87"/>
      <c r="AEL147" s="87"/>
      <c r="AEM147" s="87"/>
      <c r="AEN147" s="87"/>
      <c r="AEO147" s="87"/>
      <c r="AEP147" s="87"/>
      <c r="AEQ147" s="87"/>
      <c r="AER147" s="87"/>
      <c r="AES147" s="87"/>
      <c r="AET147" s="87"/>
      <c r="AEU147" s="87"/>
      <c r="AEV147" s="87"/>
      <c r="AEW147" s="87"/>
      <c r="AEX147" s="87"/>
      <c r="AEY147" s="87"/>
      <c r="AEZ147" s="87"/>
      <c r="AFA147" s="87"/>
      <c r="AFB147" s="87"/>
      <c r="AFC147" s="87"/>
      <c r="AFD147" s="87"/>
      <c r="AFE147" s="87"/>
      <c r="AFF147" s="87"/>
      <c r="AFG147" s="87"/>
      <c r="AFH147" s="87"/>
      <c r="AFI147" s="87"/>
      <c r="AFJ147" s="87"/>
      <c r="AFK147" s="87"/>
      <c r="AFL147" s="87"/>
      <c r="AFM147" s="87"/>
      <c r="AFN147" s="87"/>
      <c r="AFO147" s="87"/>
      <c r="AFP147" s="87"/>
      <c r="AFQ147" s="87"/>
      <c r="AFR147" s="87"/>
      <c r="AFS147" s="87"/>
      <c r="AFT147" s="87"/>
      <c r="AFU147" s="87"/>
      <c r="AFV147" s="87"/>
      <c r="AFW147" s="87"/>
      <c r="AFX147" s="87"/>
      <c r="AFY147" s="87"/>
      <c r="AFZ147" s="87"/>
      <c r="AGA147" s="87"/>
      <c r="AGB147" s="87"/>
      <c r="AGC147" s="87"/>
      <c r="AGD147" s="87"/>
      <c r="AGE147" s="87"/>
      <c r="AGF147" s="87"/>
      <c r="AGG147" s="87"/>
      <c r="AGH147" s="87"/>
      <c r="AGI147" s="87"/>
      <c r="AGJ147" s="87"/>
      <c r="AGK147" s="87"/>
      <c r="AGL147" s="87"/>
      <c r="AGM147" s="87"/>
      <c r="AGN147" s="87"/>
      <c r="AGO147" s="87"/>
      <c r="AGP147" s="87"/>
      <c r="AGQ147" s="87"/>
      <c r="AGR147" s="87"/>
      <c r="AGS147" s="87"/>
      <c r="AGT147" s="87"/>
      <c r="AGU147" s="87"/>
      <c r="AGV147" s="87"/>
      <c r="AGW147" s="87"/>
      <c r="AGX147" s="87"/>
      <c r="AGY147" s="87"/>
      <c r="AGZ147" s="87"/>
      <c r="AHA147" s="87"/>
      <c r="AHB147" s="87"/>
      <c r="AHC147" s="87"/>
      <c r="AHD147" s="87"/>
      <c r="AHE147" s="87"/>
      <c r="AHF147" s="87"/>
      <c r="AHG147" s="87"/>
      <c r="AHH147" s="87"/>
      <c r="AHI147" s="87"/>
      <c r="AHJ147" s="87"/>
      <c r="AHK147" s="87"/>
      <c r="AHL147" s="87"/>
      <c r="AHM147" s="87"/>
      <c r="AHN147" s="87"/>
      <c r="AHO147" s="87"/>
      <c r="AHP147" s="87"/>
      <c r="AHQ147" s="87"/>
      <c r="AHR147" s="87"/>
      <c r="AHS147" s="87"/>
      <c r="AHT147" s="87"/>
      <c r="AHU147" s="87"/>
      <c r="AHV147" s="87"/>
      <c r="AHW147" s="87"/>
      <c r="AHX147" s="87"/>
      <c r="AHY147" s="87"/>
      <c r="AHZ147" s="87"/>
      <c r="AIA147" s="87"/>
      <c r="AIB147" s="87"/>
      <c r="AIC147" s="87"/>
      <c r="AID147" s="87"/>
      <c r="AIE147" s="87"/>
      <c r="AIF147" s="87"/>
      <c r="AIG147" s="87"/>
      <c r="AIH147" s="87"/>
      <c r="AII147" s="87"/>
      <c r="AIJ147" s="87"/>
      <c r="AIK147" s="87"/>
      <c r="AIL147" s="87"/>
      <c r="AIM147" s="87"/>
      <c r="AIN147" s="87"/>
      <c r="AIO147" s="87"/>
      <c r="AIP147" s="87"/>
      <c r="AIQ147" s="87"/>
      <c r="AIR147" s="87"/>
      <c r="AIS147" s="87"/>
      <c r="AIT147" s="87"/>
      <c r="AIU147" s="87"/>
      <c r="AIV147" s="87"/>
      <c r="AIW147" s="87"/>
      <c r="AIX147" s="87"/>
      <c r="AIY147" s="87"/>
      <c r="AIZ147" s="87"/>
      <c r="AJA147" s="87"/>
      <c r="AJB147" s="87"/>
      <c r="AJC147" s="87"/>
      <c r="AJD147" s="87"/>
      <c r="AJE147" s="87"/>
      <c r="AJF147" s="87"/>
      <c r="AJG147" s="87"/>
      <c r="AJH147" s="87"/>
      <c r="AJI147" s="87"/>
      <c r="AJJ147" s="87"/>
      <c r="AJK147" s="87"/>
      <c r="AJL147" s="87"/>
      <c r="AJM147" s="87"/>
      <c r="AJN147" s="87"/>
      <c r="AJO147" s="87"/>
      <c r="AJP147" s="87"/>
      <c r="AJQ147" s="87"/>
      <c r="AJR147" s="87"/>
      <c r="AJS147" s="87"/>
      <c r="AJT147" s="87"/>
      <c r="AJU147" s="87"/>
      <c r="AJV147" s="87"/>
      <c r="AJW147" s="87"/>
      <c r="AJX147" s="87"/>
      <c r="AJY147" s="87"/>
      <c r="AJZ147" s="87"/>
      <c r="AKA147" s="87"/>
      <c r="AKB147" s="87"/>
      <c r="AKC147" s="87"/>
      <c r="AKD147" s="87"/>
      <c r="AKE147" s="87"/>
      <c r="AKF147" s="87"/>
      <c r="AKG147" s="87"/>
      <c r="AKH147" s="87"/>
      <c r="AKI147" s="87"/>
      <c r="AKJ147" s="87"/>
      <c r="AKK147" s="87"/>
      <c r="AKL147" s="87"/>
      <c r="AKM147" s="87"/>
      <c r="AKN147" s="87"/>
      <c r="AKO147" s="87"/>
      <c r="AKP147" s="87"/>
      <c r="AKQ147" s="87"/>
      <c r="AKR147" s="87"/>
      <c r="AKS147" s="87"/>
      <c r="AKT147" s="87"/>
      <c r="AKU147" s="87"/>
      <c r="AKV147" s="87"/>
      <c r="AKW147" s="87"/>
      <c r="AKX147" s="87"/>
      <c r="AKY147" s="87"/>
      <c r="AKZ147" s="87"/>
      <c r="ALA147" s="87"/>
      <c r="ALB147" s="87"/>
      <c r="ALC147" s="87"/>
      <c r="ALD147" s="87"/>
      <c r="ALE147" s="87"/>
      <c r="ALF147" s="87"/>
      <c r="ALG147" s="87"/>
      <c r="ALH147" s="87"/>
      <c r="ALI147" s="87"/>
      <c r="ALJ147" s="87"/>
      <c r="ALK147" s="87"/>
      <c r="ALL147" s="87"/>
      <c r="ALM147" s="87"/>
      <c r="ALN147" s="87"/>
      <c r="ALO147" s="87"/>
      <c r="ALP147" s="87"/>
      <c r="ALQ147" s="87"/>
      <c r="ALR147" s="87"/>
      <c r="ALS147" s="87"/>
      <c r="ALT147" s="87"/>
      <c r="ALU147" s="87"/>
      <c r="ALV147" s="87"/>
      <c r="ALW147" s="87"/>
      <c r="ALX147" s="87"/>
      <c r="ALY147" s="87"/>
      <c r="ALZ147" s="87"/>
      <c r="AMA147" s="87"/>
      <c r="AMB147" s="87"/>
      <c r="AMC147" s="87"/>
      <c r="AMD147" s="87"/>
      <c r="AME147" s="87"/>
      <c r="AMF147" s="87"/>
      <c r="AMG147" s="87"/>
      <c r="AMH147" s="87"/>
      <c r="AMI147" s="87"/>
      <c r="AMJ147" s="87"/>
      <c r="AMK147" s="87"/>
      <c r="AML147" s="87"/>
      <c r="AMM147" s="87"/>
      <c r="AMN147" s="87"/>
      <c r="AMO147" s="87"/>
      <c r="AMP147" s="87"/>
      <c r="AMQ147" s="87"/>
      <c r="AMR147" s="87"/>
      <c r="AMS147" s="87"/>
      <c r="AMT147" s="87"/>
      <c r="AMU147" s="87"/>
      <c r="AMV147" s="87"/>
      <c r="AMW147" s="87"/>
      <c r="AMX147" s="87"/>
      <c r="AMY147" s="87"/>
      <c r="AMZ147" s="87"/>
      <c r="ANA147" s="87"/>
      <c r="ANB147" s="87"/>
      <c r="ANC147" s="87"/>
      <c r="AND147" s="87"/>
      <c r="ANE147" s="87"/>
      <c r="ANF147" s="87"/>
      <c r="ANG147" s="87"/>
      <c r="ANH147" s="87"/>
      <c r="ANI147" s="87"/>
      <c r="ANJ147" s="87"/>
      <c r="ANK147" s="87"/>
      <c r="ANL147" s="87"/>
      <c r="ANM147" s="87"/>
      <c r="ANN147" s="87"/>
      <c r="ANO147" s="87"/>
      <c r="ANP147" s="87"/>
      <c r="ANQ147" s="87"/>
      <c r="ANR147" s="87"/>
      <c r="ANS147" s="87"/>
      <c r="ANT147" s="87"/>
      <c r="ANU147" s="87"/>
      <c r="ANV147" s="87"/>
      <c r="ANW147" s="87"/>
      <c r="ANX147" s="87"/>
      <c r="ANY147" s="87"/>
      <c r="ANZ147" s="87"/>
      <c r="AOA147" s="87"/>
      <c r="AOB147" s="87"/>
      <c r="AOC147" s="87"/>
      <c r="AOD147" s="87"/>
      <c r="AOE147" s="87"/>
      <c r="AOF147" s="87"/>
      <c r="AOG147" s="87"/>
      <c r="AOH147" s="87"/>
      <c r="AOI147" s="87"/>
      <c r="AOJ147" s="87"/>
      <c r="AOK147" s="87"/>
      <c r="AOL147" s="87"/>
      <c r="AOM147" s="87"/>
      <c r="AON147" s="87"/>
      <c r="AOO147" s="87"/>
      <c r="AOP147" s="87"/>
      <c r="AOQ147" s="87"/>
      <c r="AOR147" s="87"/>
      <c r="AOS147" s="87"/>
      <c r="AOT147" s="87"/>
      <c r="AOU147" s="87"/>
      <c r="AOV147" s="87"/>
      <c r="AOW147" s="87"/>
      <c r="AOX147" s="87"/>
      <c r="AOY147" s="87"/>
      <c r="AOZ147" s="87"/>
      <c r="APA147" s="87"/>
      <c r="APB147" s="87"/>
      <c r="APC147" s="87"/>
      <c r="APD147" s="87"/>
      <c r="APE147" s="87"/>
      <c r="APF147" s="87"/>
      <c r="APG147" s="87"/>
      <c r="APH147" s="87"/>
      <c r="API147" s="87"/>
      <c r="APJ147" s="87"/>
      <c r="APK147" s="87"/>
      <c r="APL147" s="87"/>
      <c r="APM147" s="87"/>
      <c r="APN147" s="87"/>
      <c r="APO147" s="87"/>
      <c r="APP147" s="87"/>
      <c r="APQ147" s="87"/>
      <c r="APR147" s="87"/>
      <c r="APS147" s="87"/>
      <c r="APT147" s="87"/>
      <c r="APU147" s="87"/>
      <c r="APV147" s="87"/>
      <c r="APW147" s="87"/>
      <c r="APX147" s="87"/>
      <c r="APY147" s="87"/>
      <c r="APZ147" s="87"/>
      <c r="AQA147" s="87"/>
      <c r="AQB147" s="87"/>
      <c r="AQC147" s="87"/>
      <c r="AQD147" s="87"/>
      <c r="AQE147" s="87"/>
      <c r="AQF147" s="87"/>
      <c r="AQG147" s="87"/>
      <c r="AQH147" s="87"/>
      <c r="AQI147" s="87"/>
      <c r="AQJ147" s="87"/>
      <c r="AQK147" s="87"/>
      <c r="AQL147" s="87"/>
      <c r="AQM147" s="87"/>
      <c r="AQN147" s="87"/>
      <c r="AQO147" s="87"/>
      <c r="AQP147" s="87"/>
      <c r="AQQ147" s="87"/>
      <c r="AQR147" s="87"/>
      <c r="AQS147" s="87"/>
      <c r="AQT147" s="87"/>
      <c r="AQU147" s="87"/>
      <c r="AQV147" s="87"/>
      <c r="AQW147" s="87"/>
      <c r="AQX147" s="87"/>
      <c r="AQY147" s="87"/>
      <c r="AQZ147" s="87"/>
      <c r="ARA147" s="87"/>
      <c r="ARB147" s="87"/>
      <c r="ARC147" s="87"/>
      <c r="ARD147" s="87"/>
      <c r="ARE147" s="87"/>
      <c r="ARF147" s="87"/>
      <c r="ARG147" s="87"/>
      <c r="ARH147" s="87"/>
      <c r="ARI147" s="87"/>
      <c r="ARJ147" s="87"/>
      <c r="ARK147" s="87"/>
      <c r="ARL147" s="87"/>
      <c r="ARM147" s="87"/>
      <c r="ARN147" s="87"/>
      <c r="ARO147" s="87"/>
      <c r="ARP147" s="87"/>
      <c r="ARQ147" s="87"/>
      <c r="ARR147" s="87"/>
      <c r="ARS147" s="87"/>
      <c r="ART147" s="87"/>
      <c r="ARU147" s="87"/>
      <c r="ARV147" s="87"/>
      <c r="ARW147" s="87"/>
      <c r="ARX147" s="87"/>
      <c r="ARY147" s="87"/>
      <c r="ARZ147" s="87"/>
      <c r="ASA147" s="87"/>
      <c r="ASB147" s="87"/>
      <c r="ASC147" s="87"/>
      <c r="ASD147" s="87"/>
      <c r="ASE147" s="87"/>
      <c r="ASF147" s="87"/>
      <c r="ASG147" s="87"/>
      <c r="ASH147" s="87"/>
      <c r="ASI147" s="87"/>
      <c r="ASJ147" s="87"/>
      <c r="ASK147" s="87"/>
      <c r="ASL147" s="87"/>
      <c r="ASM147" s="87"/>
      <c r="ASN147" s="87"/>
      <c r="ASO147" s="87"/>
      <c r="ASP147" s="87"/>
      <c r="ASQ147" s="87"/>
      <c r="ASR147" s="87"/>
      <c r="ASS147" s="87"/>
      <c r="AST147" s="87"/>
      <c r="ASU147" s="87"/>
      <c r="ASV147" s="87"/>
      <c r="ASW147" s="87"/>
      <c r="ASX147" s="87"/>
      <c r="ASY147" s="87"/>
      <c r="ASZ147" s="87"/>
      <c r="ATA147" s="87"/>
      <c r="ATB147" s="87"/>
      <c r="ATC147" s="87"/>
      <c r="ATD147" s="87"/>
      <c r="ATE147" s="87"/>
      <c r="ATF147" s="87"/>
      <c r="ATG147" s="87"/>
      <c r="ATH147" s="87"/>
      <c r="ATI147" s="87"/>
      <c r="ATJ147" s="87"/>
      <c r="ATK147" s="87"/>
      <c r="ATL147" s="87"/>
      <c r="ATM147" s="87"/>
      <c r="ATN147" s="87"/>
      <c r="ATO147" s="87"/>
      <c r="ATP147" s="87"/>
      <c r="ATQ147" s="87"/>
      <c r="ATR147" s="87"/>
      <c r="ATS147" s="87"/>
      <c r="ATT147" s="87"/>
      <c r="ATU147" s="87"/>
      <c r="ATV147" s="87"/>
      <c r="ATW147" s="87"/>
      <c r="ATX147" s="87"/>
      <c r="ATY147" s="87"/>
      <c r="ATZ147" s="87"/>
      <c r="AUA147" s="87"/>
      <c r="AUB147" s="87"/>
      <c r="AUC147" s="87"/>
      <c r="AUD147" s="87"/>
      <c r="AUE147" s="87"/>
      <c r="AUF147" s="87"/>
      <c r="AUG147" s="87"/>
      <c r="AUH147" s="87"/>
      <c r="AUI147" s="87"/>
      <c r="AUJ147" s="87"/>
      <c r="AUK147" s="87"/>
      <c r="AUL147" s="87"/>
      <c r="AUM147" s="87"/>
      <c r="AUN147" s="87"/>
      <c r="AUO147" s="87"/>
      <c r="AUP147" s="87"/>
      <c r="AUQ147" s="87"/>
      <c r="AUR147" s="87"/>
      <c r="AUS147" s="87"/>
      <c r="AUT147" s="87"/>
      <c r="AUU147" s="87"/>
      <c r="AUV147" s="87"/>
      <c r="AUW147" s="87"/>
      <c r="AUX147" s="87"/>
      <c r="AUY147" s="87"/>
      <c r="AUZ147" s="87"/>
      <c r="AVA147" s="87"/>
      <c r="AVB147" s="87"/>
      <c r="AVC147" s="87"/>
      <c r="AVD147" s="87"/>
      <c r="AVE147" s="87"/>
      <c r="AVF147" s="87"/>
      <c r="AVG147" s="87"/>
      <c r="AVH147" s="87"/>
      <c r="AVI147" s="87"/>
      <c r="AVJ147" s="87"/>
      <c r="AVK147" s="87"/>
      <c r="AVL147" s="87"/>
      <c r="AVM147" s="87"/>
      <c r="AVN147" s="87"/>
      <c r="AVO147" s="87"/>
      <c r="AVP147" s="87"/>
      <c r="AVQ147" s="87"/>
      <c r="AVR147" s="87"/>
      <c r="AVS147" s="87"/>
      <c r="AVT147" s="87"/>
      <c r="AVU147" s="87"/>
      <c r="AVV147" s="87"/>
      <c r="AVW147" s="87"/>
      <c r="AVX147" s="87"/>
      <c r="AVY147" s="87"/>
      <c r="AVZ147" s="87"/>
      <c r="AWA147" s="87"/>
      <c r="AWB147" s="87"/>
      <c r="AWC147" s="87"/>
      <c r="AWD147" s="87"/>
      <c r="AWE147" s="87"/>
      <c r="AWF147" s="87"/>
      <c r="AWG147" s="87"/>
      <c r="AWH147" s="87"/>
      <c r="AWI147" s="87"/>
      <c r="AWJ147" s="87"/>
      <c r="AWK147" s="87"/>
      <c r="AWL147" s="87"/>
      <c r="AWM147" s="87"/>
      <c r="AWN147" s="87"/>
      <c r="AWO147" s="87"/>
      <c r="AWP147" s="87"/>
      <c r="AWQ147" s="87"/>
      <c r="AWR147" s="87"/>
      <c r="AWS147" s="87"/>
      <c r="AWT147" s="87"/>
      <c r="AWU147" s="87"/>
      <c r="AWV147" s="87"/>
      <c r="AWW147" s="87"/>
      <c r="AWX147" s="87"/>
      <c r="AWY147" s="87"/>
      <c r="AWZ147" s="87"/>
      <c r="AXA147" s="87"/>
      <c r="AXB147" s="87"/>
      <c r="AXC147" s="87"/>
      <c r="AXD147" s="87"/>
      <c r="AXE147" s="87"/>
      <c r="AXF147" s="87"/>
      <c r="AXG147" s="87"/>
      <c r="AXH147" s="87"/>
      <c r="AXI147" s="87"/>
      <c r="AXJ147" s="87"/>
      <c r="AXK147" s="87"/>
      <c r="AXL147" s="87"/>
      <c r="AXM147" s="87"/>
      <c r="AXN147" s="87"/>
      <c r="AXO147" s="87"/>
      <c r="AXP147" s="87"/>
      <c r="AXQ147" s="87"/>
      <c r="AXR147" s="87"/>
      <c r="AXS147" s="87"/>
      <c r="AXT147" s="87"/>
      <c r="AXU147" s="87"/>
      <c r="AXV147" s="87"/>
      <c r="AXW147" s="87"/>
      <c r="AXX147" s="87"/>
      <c r="AXY147" s="87"/>
      <c r="AXZ147" s="87"/>
      <c r="AYA147" s="87"/>
      <c r="AYB147" s="87"/>
      <c r="AYC147" s="87"/>
      <c r="AYD147" s="87"/>
      <c r="AYE147" s="87"/>
      <c r="AYF147" s="87"/>
      <c r="AYG147" s="87"/>
      <c r="AYH147" s="87"/>
      <c r="AYI147" s="87"/>
      <c r="AYJ147" s="87"/>
      <c r="AYK147" s="87"/>
      <c r="AYL147" s="87"/>
      <c r="AYM147" s="87"/>
      <c r="AYN147" s="87"/>
      <c r="AYO147" s="87"/>
      <c r="AYP147" s="87"/>
      <c r="AYQ147" s="87"/>
      <c r="AYR147" s="87"/>
      <c r="AYS147" s="87"/>
      <c r="AYT147" s="87"/>
      <c r="AYU147" s="87"/>
      <c r="AYV147" s="87"/>
      <c r="AYW147" s="87"/>
      <c r="AYX147" s="87"/>
      <c r="AYY147" s="87"/>
      <c r="AYZ147" s="87"/>
      <c r="AZA147" s="87"/>
      <c r="AZB147" s="87"/>
      <c r="AZC147" s="87"/>
      <c r="AZD147" s="87"/>
      <c r="AZE147" s="87"/>
      <c r="AZF147" s="87"/>
      <c r="AZG147" s="87"/>
      <c r="AZH147" s="87"/>
      <c r="AZI147" s="87"/>
      <c r="AZJ147" s="87"/>
      <c r="AZK147" s="87"/>
      <c r="AZL147" s="87"/>
      <c r="AZM147" s="87"/>
      <c r="AZN147" s="87"/>
      <c r="AZO147" s="87"/>
      <c r="AZP147" s="87"/>
      <c r="AZQ147" s="87"/>
      <c r="AZR147" s="87"/>
      <c r="AZS147" s="87"/>
      <c r="AZT147" s="87"/>
      <c r="AZU147" s="87"/>
      <c r="AZV147" s="87"/>
      <c r="AZW147" s="87"/>
      <c r="AZX147" s="87"/>
      <c r="AZY147" s="87"/>
      <c r="AZZ147" s="87"/>
      <c r="BAA147" s="87"/>
      <c r="BAB147" s="87"/>
      <c r="BAC147" s="87"/>
      <c r="BAD147" s="87"/>
      <c r="BAE147" s="87"/>
      <c r="BAF147" s="87"/>
      <c r="BAG147" s="87"/>
      <c r="BAH147" s="87"/>
      <c r="BAI147" s="87"/>
      <c r="BAJ147" s="87"/>
      <c r="BAK147" s="87"/>
      <c r="BAL147" s="87"/>
      <c r="BAM147" s="87"/>
      <c r="BAN147" s="87"/>
      <c r="BAO147" s="87"/>
      <c r="BAP147" s="87"/>
      <c r="BAQ147" s="87"/>
      <c r="BAR147" s="87"/>
      <c r="BAS147" s="87"/>
      <c r="BAT147" s="87"/>
      <c r="BAU147" s="87"/>
      <c r="BAV147" s="87"/>
      <c r="BAW147" s="87"/>
      <c r="BAX147" s="87"/>
      <c r="BAY147" s="87"/>
      <c r="BAZ147" s="87"/>
      <c r="BBA147" s="87"/>
      <c r="BBB147" s="87"/>
      <c r="BBC147" s="87"/>
      <c r="BBD147" s="87"/>
      <c r="BBE147" s="87"/>
      <c r="BBF147" s="87"/>
      <c r="BBG147" s="87"/>
      <c r="BBH147" s="87"/>
      <c r="BBI147" s="87"/>
      <c r="BBJ147" s="87"/>
      <c r="BBK147" s="87"/>
      <c r="BBL147" s="87"/>
      <c r="BBM147" s="87"/>
      <c r="BBN147" s="87"/>
      <c r="BBO147" s="87"/>
      <c r="BBP147" s="87"/>
      <c r="BBQ147" s="87"/>
      <c r="BBR147" s="87"/>
      <c r="BBS147" s="87"/>
      <c r="BBT147" s="87"/>
      <c r="BBU147" s="87"/>
      <c r="BBV147" s="87"/>
      <c r="BBW147" s="87"/>
      <c r="BBX147" s="87"/>
      <c r="BBY147" s="87"/>
      <c r="BBZ147" s="87"/>
      <c r="BCA147" s="87"/>
      <c r="BCB147" s="87"/>
      <c r="BCC147" s="87"/>
      <c r="BCD147" s="87"/>
      <c r="BCE147" s="87"/>
      <c r="BCF147" s="87"/>
      <c r="BCG147" s="87"/>
      <c r="BCH147" s="87"/>
      <c r="BCI147" s="87"/>
      <c r="BCJ147" s="87"/>
      <c r="BCK147" s="87"/>
      <c r="BCL147" s="87"/>
      <c r="BCM147" s="87"/>
      <c r="BCN147" s="87"/>
      <c r="BCO147" s="87"/>
      <c r="BCP147" s="87"/>
      <c r="BCQ147" s="87"/>
      <c r="BCR147" s="87"/>
      <c r="BCS147" s="87"/>
      <c r="BCT147" s="87"/>
      <c r="BCU147" s="87"/>
      <c r="BCV147" s="87"/>
      <c r="BCW147" s="87"/>
      <c r="BCX147" s="87"/>
      <c r="BCY147" s="87"/>
      <c r="BCZ147" s="87"/>
      <c r="BDA147" s="87"/>
      <c r="BDB147" s="87"/>
      <c r="BDC147" s="87"/>
      <c r="BDD147" s="87"/>
      <c r="BDE147" s="87"/>
      <c r="BDF147" s="87"/>
      <c r="BDG147" s="87"/>
      <c r="BDH147" s="87"/>
      <c r="BDI147" s="87"/>
      <c r="BDJ147" s="87"/>
      <c r="BDK147" s="87"/>
      <c r="BDL147" s="87"/>
      <c r="BDM147" s="87"/>
      <c r="BDN147" s="87"/>
      <c r="BDO147" s="87"/>
      <c r="BDP147" s="87"/>
      <c r="BDQ147" s="87"/>
      <c r="BDR147" s="87"/>
      <c r="BDS147" s="87"/>
      <c r="BDT147" s="87"/>
      <c r="BDU147" s="87"/>
      <c r="BDV147" s="87"/>
      <c r="BDW147" s="87"/>
      <c r="BDX147" s="87"/>
      <c r="BDY147" s="87"/>
      <c r="BDZ147" s="87"/>
      <c r="BEA147" s="87"/>
      <c r="BEB147" s="87"/>
      <c r="BEC147" s="87"/>
      <c r="BED147" s="87"/>
      <c r="BEE147" s="87"/>
      <c r="BEF147" s="87"/>
      <c r="BEG147" s="87"/>
      <c r="BEH147" s="87"/>
      <c r="BEI147" s="87"/>
      <c r="BEJ147" s="87"/>
      <c r="BEK147" s="87"/>
      <c r="BEL147" s="87"/>
      <c r="BEM147" s="87"/>
      <c r="BEN147" s="87"/>
      <c r="BEO147" s="87"/>
      <c r="BEP147" s="87"/>
      <c r="BEQ147" s="87"/>
      <c r="BER147" s="87"/>
      <c r="BES147" s="87"/>
      <c r="BET147" s="87"/>
      <c r="BEU147" s="87"/>
      <c r="BEV147" s="87"/>
      <c r="BEW147" s="87"/>
      <c r="BEX147" s="87"/>
      <c r="BEY147" s="87"/>
      <c r="BEZ147" s="87"/>
      <c r="BFA147" s="87"/>
      <c r="BFB147" s="87"/>
      <c r="BFC147" s="87"/>
      <c r="BFD147" s="87"/>
      <c r="BFE147" s="87"/>
      <c r="BFF147" s="87"/>
      <c r="BFG147" s="87"/>
      <c r="BFH147" s="87"/>
      <c r="BFI147" s="87"/>
      <c r="BFJ147" s="87"/>
      <c r="BFK147" s="87"/>
      <c r="BFL147" s="87"/>
      <c r="BFM147" s="87"/>
      <c r="BFN147" s="87"/>
      <c r="BFO147" s="87"/>
      <c r="BFP147" s="87"/>
      <c r="BFQ147" s="87"/>
      <c r="BFR147" s="87"/>
      <c r="BFS147" s="87"/>
      <c r="BFT147" s="87"/>
      <c r="BFU147" s="87"/>
      <c r="BFV147" s="87"/>
      <c r="BFW147" s="87"/>
      <c r="BFX147" s="87"/>
      <c r="BFY147" s="87"/>
      <c r="BFZ147" s="87"/>
      <c r="BGA147" s="87"/>
      <c r="BGB147" s="87"/>
      <c r="BGC147" s="87"/>
      <c r="BGD147" s="87"/>
      <c r="BGE147" s="87"/>
      <c r="BGF147" s="87"/>
      <c r="BGG147" s="87"/>
      <c r="BGH147" s="87"/>
      <c r="BGI147" s="87"/>
      <c r="BGJ147" s="87"/>
      <c r="BGK147" s="87"/>
      <c r="BGL147" s="87"/>
      <c r="BGM147" s="87"/>
      <c r="BGN147" s="87"/>
      <c r="BGO147" s="87"/>
      <c r="BGP147" s="87"/>
      <c r="BGQ147" s="87"/>
      <c r="BGR147" s="87"/>
      <c r="BGS147" s="87"/>
      <c r="BGT147" s="87"/>
      <c r="BGU147" s="87"/>
      <c r="BGV147" s="87"/>
      <c r="BGW147" s="87"/>
      <c r="BGX147" s="87"/>
      <c r="BGY147" s="87"/>
      <c r="BGZ147" s="87"/>
      <c r="BHA147" s="87"/>
      <c r="BHB147" s="87"/>
      <c r="BHC147" s="87"/>
      <c r="BHD147" s="87"/>
      <c r="BHE147" s="87"/>
      <c r="BHF147" s="87"/>
      <c r="BHG147" s="87"/>
      <c r="BHH147" s="87"/>
      <c r="BHI147" s="87"/>
      <c r="BHJ147" s="87"/>
      <c r="BHK147" s="87"/>
      <c r="BHL147" s="87"/>
      <c r="BHM147" s="87"/>
      <c r="BHN147" s="87"/>
      <c r="BHO147" s="87"/>
      <c r="BHP147" s="87"/>
      <c r="BHQ147" s="87"/>
      <c r="BHR147" s="87"/>
      <c r="BHS147" s="87"/>
      <c r="BHT147" s="87"/>
      <c r="BHU147" s="87"/>
      <c r="BHV147" s="87"/>
      <c r="BHW147" s="87"/>
      <c r="BHX147" s="87"/>
      <c r="BHY147" s="87"/>
      <c r="BHZ147" s="87"/>
      <c r="BIA147" s="87"/>
      <c r="BIB147" s="87"/>
      <c r="BIC147" s="87"/>
      <c r="BID147" s="87"/>
      <c r="BIE147" s="87"/>
      <c r="BIF147" s="87"/>
      <c r="BIG147" s="87"/>
      <c r="BIH147" s="87"/>
      <c r="BII147" s="87"/>
      <c r="BIJ147" s="87"/>
      <c r="BIK147" s="87"/>
      <c r="BIL147" s="87"/>
      <c r="BIM147" s="87"/>
      <c r="BIN147" s="87"/>
      <c r="BIO147" s="87"/>
      <c r="BIP147" s="87"/>
      <c r="BIQ147" s="87"/>
      <c r="BIR147" s="87"/>
      <c r="BIS147" s="87"/>
      <c r="BIT147" s="87"/>
      <c r="BIU147" s="87"/>
      <c r="BIV147" s="87"/>
      <c r="BIW147" s="87"/>
      <c r="BIX147" s="87"/>
      <c r="BIY147" s="87"/>
      <c r="BIZ147" s="87"/>
      <c r="BJA147" s="87"/>
      <c r="BJB147" s="87"/>
      <c r="BJC147" s="87"/>
      <c r="BJD147" s="87"/>
      <c r="BJE147" s="87"/>
      <c r="BJF147" s="87"/>
      <c r="BJG147" s="87"/>
      <c r="BJH147" s="87"/>
      <c r="BJI147" s="87"/>
      <c r="BJJ147" s="87"/>
      <c r="BJK147" s="87"/>
      <c r="BJL147" s="87"/>
      <c r="BJM147" s="87"/>
      <c r="BJN147" s="87"/>
      <c r="BJO147" s="87"/>
      <c r="BJP147" s="87"/>
      <c r="BJQ147" s="87"/>
      <c r="BJR147" s="87"/>
      <c r="BJS147" s="87"/>
      <c r="BJT147" s="87"/>
      <c r="BJU147" s="87"/>
      <c r="BJV147" s="87"/>
      <c r="BJW147" s="87"/>
      <c r="BJX147" s="87"/>
      <c r="BJY147" s="87"/>
      <c r="BJZ147" s="87"/>
      <c r="BKA147" s="87"/>
      <c r="BKB147" s="87"/>
      <c r="BKC147" s="87"/>
      <c r="BKD147" s="87"/>
      <c r="BKE147" s="87"/>
      <c r="BKF147" s="87"/>
      <c r="BKG147" s="87"/>
      <c r="BKH147" s="87"/>
      <c r="BKI147" s="87"/>
      <c r="BKJ147" s="87"/>
      <c r="BKK147" s="87"/>
      <c r="BKL147" s="87"/>
      <c r="BKM147" s="87"/>
      <c r="BKN147" s="87"/>
      <c r="BKO147" s="87"/>
      <c r="BKP147" s="87"/>
      <c r="BKQ147" s="87"/>
      <c r="BKR147" s="87"/>
      <c r="BKS147" s="87"/>
      <c r="BKT147" s="87"/>
      <c r="BKU147" s="87"/>
      <c r="BKV147" s="87"/>
      <c r="BKW147" s="87"/>
      <c r="BKX147" s="87"/>
      <c r="BKY147" s="87"/>
      <c r="BKZ147" s="87"/>
      <c r="BLA147" s="87"/>
      <c r="BLB147" s="87"/>
      <c r="BLC147" s="87"/>
      <c r="BLD147" s="87"/>
      <c r="BLE147" s="87"/>
      <c r="BLF147" s="87"/>
      <c r="BLG147" s="87"/>
      <c r="BLH147" s="87"/>
      <c r="BLI147" s="87"/>
      <c r="BLJ147" s="87"/>
      <c r="BLK147" s="87"/>
      <c r="BLL147" s="87"/>
      <c r="BLM147" s="87"/>
      <c r="BLN147" s="87"/>
      <c r="BLO147" s="87"/>
      <c r="BLP147" s="87"/>
      <c r="BLQ147" s="87"/>
      <c r="BLR147" s="87"/>
      <c r="BLS147" s="87"/>
      <c r="BLT147" s="87"/>
      <c r="BLU147" s="87"/>
      <c r="BLV147" s="87"/>
      <c r="BLW147" s="87"/>
      <c r="BLX147" s="87"/>
      <c r="BLY147" s="87"/>
      <c r="BLZ147" s="87"/>
      <c r="BMA147" s="87"/>
      <c r="BMB147" s="87"/>
      <c r="BMC147" s="87"/>
      <c r="BMD147" s="87"/>
      <c r="BME147" s="87"/>
      <c r="BMF147" s="87"/>
      <c r="BMG147" s="87"/>
      <c r="BMH147" s="87"/>
      <c r="BMI147" s="87"/>
      <c r="BMJ147" s="87"/>
      <c r="BMK147" s="87"/>
      <c r="BML147" s="87"/>
      <c r="BMM147" s="87"/>
      <c r="BMN147" s="87"/>
      <c r="BMO147" s="87"/>
      <c r="BMP147" s="87"/>
      <c r="BMQ147" s="87"/>
      <c r="BMR147" s="87"/>
      <c r="BMS147" s="87"/>
      <c r="BMT147" s="87"/>
      <c r="BMU147" s="87"/>
      <c r="BMV147" s="87"/>
      <c r="BMW147" s="87"/>
      <c r="BMX147" s="87"/>
      <c r="BMY147" s="87"/>
      <c r="BMZ147" s="87"/>
      <c r="BNA147" s="87"/>
      <c r="BNB147" s="87"/>
      <c r="BNC147" s="87"/>
      <c r="BND147" s="87"/>
      <c r="BNE147" s="87"/>
      <c r="BNF147" s="87"/>
      <c r="BNG147" s="87"/>
      <c r="BNH147" s="87"/>
      <c r="BNI147" s="87"/>
      <c r="BNJ147" s="87"/>
      <c r="BNK147" s="87"/>
      <c r="BNL147" s="87"/>
      <c r="BNM147" s="87"/>
      <c r="BNN147" s="87"/>
      <c r="BNO147" s="87"/>
      <c r="BNP147" s="87"/>
      <c r="BNQ147" s="87"/>
      <c r="BNR147" s="87"/>
      <c r="BNS147" s="87"/>
      <c r="BNT147" s="87"/>
      <c r="BNU147" s="87"/>
      <c r="BNV147" s="87"/>
      <c r="BNW147" s="87"/>
      <c r="BNX147" s="87"/>
      <c r="BNY147" s="87"/>
      <c r="BNZ147" s="87"/>
      <c r="BOA147" s="87"/>
      <c r="BOB147" s="87"/>
      <c r="BOC147" s="87"/>
      <c r="BOD147" s="87"/>
      <c r="BOE147" s="87"/>
      <c r="BOF147" s="87"/>
      <c r="BOG147" s="87"/>
      <c r="BOH147" s="87"/>
      <c r="BOI147" s="87"/>
      <c r="BOJ147" s="87"/>
      <c r="BOK147" s="87"/>
      <c r="BOL147" s="87"/>
      <c r="BOM147" s="87"/>
      <c r="BON147" s="87"/>
      <c r="BOO147" s="87"/>
      <c r="BOP147" s="87"/>
      <c r="BOQ147" s="87"/>
      <c r="BOR147" s="87"/>
      <c r="BOS147" s="87"/>
      <c r="BOT147" s="87"/>
      <c r="BOU147" s="87"/>
      <c r="BOV147" s="87"/>
      <c r="BOW147" s="87"/>
      <c r="BOX147" s="87"/>
      <c r="BOY147" s="87"/>
      <c r="BOZ147" s="87"/>
      <c r="BPA147" s="87"/>
      <c r="BPB147" s="87"/>
      <c r="BPC147" s="87"/>
      <c r="BPD147" s="87"/>
      <c r="BPE147" s="87"/>
      <c r="BPF147" s="87"/>
      <c r="BPG147" s="87"/>
      <c r="BPH147" s="87"/>
      <c r="BPI147" s="87"/>
      <c r="BPJ147" s="87"/>
      <c r="BPK147" s="87"/>
      <c r="BPL147" s="87"/>
      <c r="BPM147" s="87"/>
      <c r="BPN147" s="87"/>
      <c r="BPO147" s="87"/>
      <c r="BPP147" s="87"/>
      <c r="BPQ147" s="87"/>
      <c r="BPR147" s="87"/>
      <c r="BPS147" s="87"/>
      <c r="BPT147" s="87"/>
      <c r="BPU147" s="87"/>
      <c r="BPV147" s="87"/>
      <c r="BPW147" s="87"/>
      <c r="BPX147" s="87"/>
      <c r="BPY147" s="87"/>
      <c r="BPZ147" s="87"/>
      <c r="BQA147" s="87"/>
      <c r="BQB147" s="87"/>
      <c r="BQC147" s="87"/>
      <c r="BQD147" s="87"/>
      <c r="BQE147" s="87"/>
      <c r="BQF147" s="87"/>
      <c r="BQG147" s="87"/>
      <c r="BQH147" s="87"/>
      <c r="BQI147" s="87"/>
      <c r="BQJ147" s="87"/>
      <c r="BQK147" s="87"/>
      <c r="BQL147" s="87"/>
      <c r="BQM147" s="87"/>
      <c r="BQN147" s="87"/>
      <c r="BQO147" s="87"/>
      <c r="BQP147" s="87"/>
      <c r="BQQ147" s="87"/>
      <c r="BQR147" s="87"/>
      <c r="BQS147" s="87"/>
      <c r="BQT147" s="87"/>
      <c r="BQU147" s="87"/>
      <c r="BQV147" s="87"/>
      <c r="BQW147" s="87"/>
      <c r="BQX147" s="87"/>
      <c r="BQY147" s="87"/>
      <c r="BQZ147" s="87"/>
      <c r="BRA147" s="87"/>
      <c r="BRB147" s="87"/>
      <c r="BRC147" s="87"/>
      <c r="BRD147" s="87"/>
      <c r="BRE147" s="87"/>
      <c r="BRF147" s="87"/>
      <c r="BRG147" s="87"/>
      <c r="BRH147" s="87"/>
      <c r="BRI147" s="87"/>
      <c r="BRJ147" s="87"/>
      <c r="BRK147" s="87"/>
      <c r="BRL147" s="87"/>
      <c r="BRM147" s="87"/>
      <c r="BRN147" s="87"/>
      <c r="BRO147" s="87"/>
      <c r="BRP147" s="87"/>
      <c r="BRQ147" s="87"/>
      <c r="BRR147" s="87"/>
      <c r="BRS147" s="87"/>
      <c r="BRT147" s="87"/>
      <c r="BRU147" s="87"/>
      <c r="BRV147" s="87"/>
      <c r="BRW147" s="87"/>
      <c r="BRX147" s="87"/>
      <c r="BRY147" s="87"/>
      <c r="BRZ147" s="87"/>
      <c r="BSA147" s="87"/>
      <c r="BSB147" s="87"/>
      <c r="BSC147" s="87"/>
      <c r="BSD147" s="87"/>
      <c r="BSE147" s="87"/>
      <c r="BSF147" s="87"/>
      <c r="BSG147" s="87"/>
      <c r="BSH147" s="87"/>
      <c r="BSI147" s="87"/>
      <c r="BSJ147" s="87"/>
      <c r="BSK147" s="87"/>
      <c r="BSL147" s="87"/>
      <c r="BSM147" s="87"/>
      <c r="BSN147" s="87"/>
      <c r="BSO147" s="87"/>
      <c r="BSP147" s="87"/>
      <c r="BSQ147" s="87"/>
      <c r="BSR147" s="87"/>
      <c r="BSS147" s="87"/>
      <c r="BST147" s="87"/>
      <c r="BSU147" s="87"/>
      <c r="BSV147" s="87"/>
      <c r="BSW147" s="87"/>
      <c r="BSX147" s="87"/>
      <c r="BSY147" s="87"/>
      <c r="BSZ147" s="87"/>
      <c r="BTA147" s="87"/>
      <c r="BTB147" s="87"/>
      <c r="BTC147" s="87"/>
      <c r="BTD147" s="87"/>
      <c r="BTE147" s="87"/>
      <c r="BTF147" s="87"/>
      <c r="BTG147" s="87"/>
      <c r="BTH147" s="87"/>
      <c r="BTI147" s="87"/>
      <c r="BTJ147" s="87"/>
      <c r="BTK147" s="87"/>
      <c r="BTL147" s="87"/>
      <c r="BTM147" s="87"/>
      <c r="BTN147" s="87"/>
      <c r="BTO147" s="87"/>
      <c r="BTP147" s="87"/>
      <c r="BTQ147" s="87"/>
      <c r="BTR147" s="87"/>
      <c r="BTS147" s="87"/>
      <c r="BTT147" s="87"/>
      <c r="BTU147" s="87"/>
      <c r="BTV147" s="87"/>
      <c r="BTW147" s="87"/>
      <c r="BTX147" s="87"/>
      <c r="BTY147" s="87"/>
      <c r="BTZ147" s="87"/>
      <c r="BUA147" s="87"/>
      <c r="BUB147" s="87"/>
      <c r="BUC147" s="87"/>
      <c r="BUD147" s="87"/>
      <c r="BUE147" s="87"/>
      <c r="BUF147" s="87"/>
      <c r="BUG147" s="87"/>
      <c r="BUH147" s="87"/>
      <c r="BUI147" s="87"/>
      <c r="BUJ147" s="87"/>
      <c r="BUK147" s="87"/>
      <c r="BUL147" s="87"/>
      <c r="BUM147" s="87"/>
      <c r="BUN147" s="87"/>
      <c r="BUO147" s="87"/>
      <c r="BUP147" s="87"/>
      <c r="BUQ147" s="87"/>
      <c r="BUR147" s="87"/>
      <c r="BUS147" s="87"/>
      <c r="BUT147" s="87"/>
      <c r="BUU147" s="87"/>
      <c r="BUV147" s="87"/>
      <c r="BUW147" s="87"/>
      <c r="BUX147" s="87"/>
      <c r="BUY147" s="87"/>
      <c r="BUZ147" s="87"/>
      <c r="BVA147" s="87"/>
      <c r="BVB147" s="87"/>
      <c r="BVC147" s="87"/>
      <c r="BVD147" s="87"/>
      <c r="BVE147" s="87"/>
      <c r="BVF147" s="87"/>
      <c r="BVG147" s="87"/>
      <c r="BVH147" s="87"/>
      <c r="BVI147" s="87"/>
      <c r="BVJ147" s="87"/>
      <c r="BVK147" s="87"/>
      <c r="BVL147" s="87"/>
      <c r="BVM147" s="87"/>
      <c r="BVN147" s="87"/>
      <c r="BVO147" s="87"/>
      <c r="BVP147" s="87"/>
      <c r="BVQ147" s="87"/>
      <c r="BVR147" s="87"/>
      <c r="BVS147" s="87"/>
      <c r="BVT147" s="87"/>
      <c r="BVU147" s="87"/>
      <c r="BVV147" s="87"/>
      <c r="BVW147" s="87"/>
      <c r="BVX147" s="87"/>
      <c r="BVY147" s="87"/>
      <c r="BVZ147" s="87"/>
      <c r="BWA147" s="87"/>
      <c r="BWB147" s="87"/>
      <c r="BWC147" s="87"/>
      <c r="BWD147" s="87"/>
      <c r="BWE147" s="87"/>
      <c r="BWF147" s="87"/>
      <c r="BWG147" s="87"/>
      <c r="BWH147" s="87"/>
      <c r="BWI147" s="87"/>
      <c r="BWJ147" s="87"/>
      <c r="BWK147" s="87"/>
      <c r="BWL147" s="87"/>
      <c r="BWM147" s="87"/>
      <c r="BWN147" s="87"/>
      <c r="BWO147" s="87"/>
      <c r="BWP147" s="87"/>
      <c r="BWQ147" s="87"/>
      <c r="BWR147" s="87"/>
      <c r="BWS147" s="87"/>
      <c r="BWT147" s="87"/>
      <c r="BWU147" s="87"/>
      <c r="BWV147" s="87"/>
      <c r="BWW147" s="87"/>
      <c r="BWX147" s="87"/>
      <c r="BWY147" s="87"/>
      <c r="BWZ147" s="87"/>
      <c r="BXA147" s="87"/>
      <c r="BXB147" s="87"/>
      <c r="BXC147" s="87"/>
      <c r="BXD147" s="87"/>
      <c r="BXE147" s="87"/>
      <c r="BXF147" s="87"/>
      <c r="BXG147" s="87"/>
      <c r="BXH147" s="87"/>
      <c r="BXI147" s="87"/>
      <c r="BXJ147" s="87"/>
      <c r="BXK147" s="87"/>
      <c r="BXL147" s="87"/>
      <c r="BXM147" s="87"/>
      <c r="BXN147" s="87"/>
      <c r="BXO147" s="87"/>
      <c r="BXP147" s="87"/>
      <c r="BXQ147" s="87"/>
      <c r="BXR147" s="87"/>
      <c r="BXS147" s="87"/>
      <c r="BXT147" s="87"/>
      <c r="BXU147" s="87"/>
      <c r="BXV147" s="87"/>
      <c r="BXW147" s="87"/>
      <c r="BXX147" s="87"/>
      <c r="BXY147" s="87"/>
      <c r="BXZ147" s="87"/>
      <c r="BYA147" s="87"/>
      <c r="BYB147" s="87"/>
      <c r="BYC147" s="87"/>
      <c r="BYD147" s="87"/>
      <c r="BYE147" s="87"/>
      <c r="BYF147" s="87"/>
      <c r="BYG147" s="87"/>
      <c r="BYH147" s="87"/>
      <c r="BYI147" s="87"/>
      <c r="BYJ147" s="87"/>
      <c r="BYK147" s="87"/>
      <c r="BYL147" s="87"/>
      <c r="BYM147" s="87"/>
      <c r="BYN147" s="87"/>
      <c r="BYO147" s="87"/>
      <c r="BYP147" s="87"/>
      <c r="BYQ147" s="87"/>
      <c r="BYR147" s="87"/>
      <c r="BYS147" s="87"/>
      <c r="BYT147" s="87"/>
      <c r="BYU147" s="87"/>
      <c r="BYV147" s="87"/>
      <c r="BYW147" s="87"/>
      <c r="BYX147" s="87"/>
      <c r="BYY147" s="87"/>
      <c r="BYZ147" s="87"/>
      <c r="BZA147" s="87"/>
      <c r="BZB147" s="87"/>
      <c r="BZC147" s="87"/>
      <c r="BZD147" s="87"/>
      <c r="BZE147" s="87"/>
      <c r="BZF147" s="87"/>
      <c r="BZG147" s="87"/>
      <c r="BZH147" s="87"/>
      <c r="BZI147" s="87"/>
      <c r="BZJ147" s="87"/>
      <c r="BZK147" s="87"/>
      <c r="BZL147" s="87"/>
      <c r="BZM147" s="87"/>
      <c r="BZN147" s="87"/>
      <c r="BZO147" s="87"/>
      <c r="BZP147" s="87"/>
      <c r="BZQ147" s="87"/>
      <c r="BZR147" s="87"/>
      <c r="BZS147" s="87"/>
      <c r="BZT147" s="87"/>
      <c r="BZU147" s="87"/>
      <c r="BZV147" s="87"/>
      <c r="BZW147" s="87"/>
      <c r="BZX147" s="87"/>
      <c r="BZY147" s="87"/>
      <c r="BZZ147" s="87"/>
      <c r="CAA147" s="87"/>
      <c r="CAB147" s="87"/>
      <c r="CAC147" s="87"/>
      <c r="CAD147" s="87"/>
      <c r="CAE147" s="87"/>
      <c r="CAF147" s="87"/>
      <c r="CAG147" s="87"/>
      <c r="CAH147" s="87"/>
      <c r="CAI147" s="87"/>
      <c r="CAJ147" s="87"/>
      <c r="CAK147" s="87"/>
      <c r="CAL147" s="87"/>
      <c r="CAM147" s="87"/>
      <c r="CAN147" s="87"/>
      <c r="CAO147" s="87"/>
      <c r="CAP147" s="87"/>
      <c r="CAQ147" s="87"/>
      <c r="CAR147" s="87"/>
      <c r="CAS147" s="87"/>
      <c r="CAT147" s="87"/>
      <c r="CAU147" s="87"/>
      <c r="CAV147" s="87"/>
      <c r="CAW147" s="87"/>
      <c r="CAX147" s="87"/>
      <c r="CAY147" s="87"/>
      <c r="CAZ147" s="87"/>
      <c r="CBA147" s="87"/>
      <c r="CBB147" s="87"/>
      <c r="CBC147" s="87"/>
      <c r="CBD147" s="87"/>
      <c r="CBE147" s="87"/>
      <c r="CBF147" s="87"/>
      <c r="CBG147" s="87"/>
      <c r="CBH147" s="87"/>
      <c r="CBI147" s="87"/>
      <c r="CBJ147" s="87"/>
      <c r="CBK147" s="87"/>
      <c r="CBL147" s="87"/>
      <c r="CBM147" s="87"/>
      <c r="CBN147" s="87"/>
      <c r="CBO147" s="87"/>
      <c r="CBP147" s="87"/>
      <c r="CBQ147" s="87"/>
      <c r="CBR147" s="87"/>
      <c r="CBS147" s="87"/>
      <c r="CBT147" s="87"/>
      <c r="CBU147" s="87"/>
      <c r="CBV147" s="87"/>
      <c r="CBW147" s="87"/>
      <c r="CBX147" s="87"/>
      <c r="CBY147" s="87"/>
      <c r="CBZ147" s="87"/>
      <c r="CCA147" s="87"/>
      <c r="CCB147" s="87"/>
      <c r="CCC147" s="87"/>
      <c r="CCD147" s="87"/>
      <c r="CCE147" s="87"/>
      <c r="CCF147" s="87"/>
      <c r="CCG147" s="87"/>
      <c r="CCH147" s="87"/>
      <c r="CCI147" s="87"/>
      <c r="CCJ147" s="87"/>
      <c r="CCK147" s="87"/>
      <c r="CCL147" s="87"/>
      <c r="CCM147" s="87"/>
      <c r="CCN147" s="87"/>
      <c r="CCO147" s="87"/>
      <c r="CCP147" s="87"/>
      <c r="CCQ147" s="87"/>
      <c r="CCR147" s="87"/>
      <c r="CCS147" s="87"/>
      <c r="CCT147" s="87"/>
      <c r="CCU147" s="87"/>
      <c r="CCV147" s="87"/>
      <c r="CCW147" s="87"/>
      <c r="CCX147" s="87"/>
      <c r="CCY147" s="87"/>
      <c r="CCZ147" s="87"/>
      <c r="CDA147" s="87"/>
      <c r="CDB147" s="87"/>
      <c r="CDC147" s="87"/>
      <c r="CDD147" s="87"/>
      <c r="CDE147" s="87"/>
      <c r="CDF147" s="87"/>
      <c r="CDG147" s="87"/>
      <c r="CDH147" s="87"/>
      <c r="CDI147" s="87"/>
      <c r="CDJ147" s="87"/>
      <c r="CDK147" s="87"/>
      <c r="CDL147" s="87"/>
      <c r="CDM147" s="87"/>
      <c r="CDN147" s="87"/>
      <c r="CDO147" s="87"/>
      <c r="CDP147" s="87"/>
      <c r="CDQ147" s="87"/>
      <c r="CDR147" s="87"/>
      <c r="CDS147" s="87"/>
      <c r="CDT147" s="87"/>
      <c r="CDU147" s="87"/>
      <c r="CDV147" s="87"/>
      <c r="CDW147" s="87"/>
      <c r="CDX147" s="87"/>
      <c r="CDY147" s="87"/>
      <c r="CDZ147" s="87"/>
      <c r="CEA147" s="87"/>
      <c r="CEB147" s="87"/>
      <c r="CEC147" s="87"/>
      <c r="CED147" s="87"/>
      <c r="CEE147" s="87"/>
      <c r="CEF147" s="87"/>
      <c r="CEG147" s="87"/>
      <c r="CEH147" s="87"/>
      <c r="CEI147" s="87"/>
      <c r="CEJ147" s="87"/>
      <c r="CEK147" s="87"/>
      <c r="CEL147" s="87"/>
      <c r="CEM147" s="87"/>
      <c r="CEN147" s="87"/>
      <c r="CEO147" s="87"/>
      <c r="CEP147" s="87"/>
      <c r="CEQ147" s="87"/>
      <c r="CER147" s="87"/>
      <c r="CES147" s="87"/>
      <c r="CET147" s="87"/>
      <c r="CEU147" s="87"/>
      <c r="CEV147" s="87"/>
      <c r="CEW147" s="87"/>
      <c r="CEX147" s="87"/>
      <c r="CEY147" s="87"/>
      <c r="CEZ147" s="87"/>
      <c r="CFA147" s="87"/>
      <c r="CFB147" s="87"/>
      <c r="CFC147" s="87"/>
      <c r="CFD147" s="87"/>
      <c r="CFE147" s="87"/>
      <c r="CFF147" s="87"/>
      <c r="CFG147" s="87"/>
      <c r="CFH147" s="87"/>
      <c r="CFI147" s="87"/>
      <c r="CFJ147" s="87"/>
      <c r="CFK147" s="87"/>
      <c r="CFL147" s="87"/>
      <c r="CFM147" s="87"/>
      <c r="CFN147" s="87"/>
      <c r="CFO147" s="87"/>
      <c r="CFP147" s="87"/>
      <c r="CFQ147" s="87"/>
      <c r="CFR147" s="87"/>
      <c r="CFS147" s="87"/>
      <c r="CFT147" s="87"/>
      <c r="CFU147" s="87"/>
      <c r="CFV147" s="87"/>
      <c r="CFW147" s="87"/>
      <c r="CFX147" s="87"/>
      <c r="CFY147" s="87"/>
      <c r="CFZ147" s="87"/>
      <c r="CGA147" s="87"/>
      <c r="CGB147" s="87"/>
      <c r="CGC147" s="87"/>
      <c r="CGD147" s="87"/>
      <c r="CGE147" s="87"/>
      <c r="CGF147" s="87"/>
      <c r="CGG147" s="87"/>
      <c r="CGH147" s="87"/>
      <c r="CGI147" s="87"/>
      <c r="CGJ147" s="87"/>
      <c r="CGK147" s="87"/>
      <c r="CGL147" s="87"/>
      <c r="CGM147" s="87"/>
      <c r="CGN147" s="87"/>
      <c r="CGO147" s="87"/>
      <c r="CGP147" s="87"/>
      <c r="CGQ147" s="87"/>
      <c r="CGR147" s="87"/>
      <c r="CGS147" s="87"/>
      <c r="CGT147" s="87"/>
      <c r="CGU147" s="87"/>
      <c r="CGV147" s="87"/>
      <c r="CGW147" s="87"/>
      <c r="CGX147" s="87"/>
      <c r="CGY147" s="87"/>
      <c r="CGZ147" s="87"/>
      <c r="CHA147" s="87"/>
      <c r="CHB147" s="87"/>
      <c r="CHC147" s="87"/>
      <c r="CHD147" s="87"/>
      <c r="CHE147" s="87"/>
      <c r="CHF147" s="87"/>
      <c r="CHG147" s="87"/>
      <c r="CHH147" s="87"/>
      <c r="CHI147" s="87"/>
      <c r="CHJ147" s="87"/>
      <c r="CHK147" s="87"/>
      <c r="CHL147" s="87"/>
      <c r="CHM147" s="87"/>
      <c r="CHN147" s="87"/>
      <c r="CHO147" s="87"/>
      <c r="CHP147" s="87"/>
      <c r="CHQ147" s="87"/>
      <c r="CHR147" s="87"/>
      <c r="CHS147" s="87"/>
      <c r="CHT147" s="87"/>
      <c r="CHU147" s="87"/>
      <c r="CHV147" s="87"/>
      <c r="CHW147" s="87"/>
      <c r="CHX147" s="87"/>
      <c r="CHY147" s="87"/>
      <c r="CHZ147" s="87"/>
      <c r="CIA147" s="87"/>
      <c r="CIB147" s="87"/>
      <c r="CIC147" s="87"/>
      <c r="CID147" s="87"/>
      <c r="CIE147" s="87"/>
      <c r="CIF147" s="87"/>
      <c r="CIG147" s="87"/>
      <c r="CIH147" s="87"/>
      <c r="CII147" s="87"/>
      <c r="CIJ147" s="87"/>
      <c r="CIK147" s="87"/>
      <c r="CIL147" s="87"/>
      <c r="CIM147" s="87"/>
      <c r="CIN147" s="87"/>
      <c r="CIO147" s="87"/>
      <c r="CIP147" s="87"/>
      <c r="CIQ147" s="87"/>
      <c r="CIR147" s="87"/>
      <c r="CIS147" s="87"/>
      <c r="CIT147" s="87"/>
      <c r="CIU147" s="87"/>
      <c r="CIV147" s="87"/>
      <c r="CIW147" s="87"/>
      <c r="CIX147" s="87"/>
      <c r="CIY147" s="87"/>
      <c r="CIZ147" s="87"/>
      <c r="CJA147" s="87"/>
      <c r="CJB147" s="87"/>
      <c r="CJC147" s="87"/>
      <c r="CJD147" s="87"/>
      <c r="CJE147" s="87"/>
      <c r="CJF147" s="87"/>
      <c r="CJG147" s="87"/>
      <c r="CJH147" s="87"/>
      <c r="CJI147" s="87"/>
      <c r="CJJ147" s="87"/>
      <c r="CJK147" s="87"/>
      <c r="CJL147" s="87"/>
      <c r="CJM147" s="87"/>
      <c r="CJN147" s="87"/>
      <c r="CJO147" s="87"/>
      <c r="CJP147" s="87"/>
      <c r="CJQ147" s="87"/>
      <c r="CJR147" s="87"/>
      <c r="CJS147" s="87"/>
      <c r="CJT147" s="87"/>
      <c r="CJU147" s="87"/>
      <c r="CJV147" s="87"/>
      <c r="CJW147" s="87"/>
      <c r="CJX147" s="87"/>
      <c r="CJY147" s="87"/>
      <c r="CJZ147" s="87"/>
      <c r="CKA147" s="87"/>
      <c r="CKB147" s="87"/>
      <c r="CKC147" s="87"/>
      <c r="CKD147" s="87"/>
      <c r="CKE147" s="87"/>
      <c r="CKF147" s="87"/>
      <c r="CKG147" s="87"/>
      <c r="CKH147" s="87"/>
      <c r="CKI147" s="87"/>
      <c r="CKJ147" s="87"/>
      <c r="CKK147" s="87"/>
      <c r="CKL147" s="87"/>
      <c r="CKM147" s="87"/>
      <c r="CKN147" s="87"/>
      <c r="CKO147" s="87"/>
      <c r="CKP147" s="87"/>
      <c r="CKQ147" s="87"/>
      <c r="CKR147" s="87"/>
      <c r="CKS147" s="87"/>
      <c r="CKT147" s="87"/>
      <c r="CKU147" s="87"/>
      <c r="CKV147" s="87"/>
      <c r="CKW147" s="87"/>
      <c r="CKX147" s="87"/>
      <c r="CKY147" s="87"/>
      <c r="CKZ147" s="87"/>
      <c r="CLA147" s="87"/>
      <c r="CLB147" s="87"/>
      <c r="CLC147" s="87"/>
      <c r="CLD147" s="87"/>
      <c r="CLE147" s="87"/>
      <c r="CLF147" s="87"/>
      <c r="CLG147" s="87"/>
      <c r="CLH147" s="87"/>
      <c r="CLI147" s="87"/>
      <c r="CLJ147" s="87"/>
      <c r="CLK147" s="87"/>
      <c r="CLL147" s="87"/>
      <c r="CLM147" s="87"/>
      <c r="CLN147" s="87"/>
      <c r="CLO147" s="87"/>
      <c r="CLP147" s="87"/>
      <c r="CLQ147" s="87"/>
      <c r="CLR147" s="87"/>
      <c r="CLS147" s="87"/>
      <c r="CLT147" s="87"/>
      <c r="CLU147" s="87"/>
      <c r="CLV147" s="87"/>
      <c r="CLW147" s="87"/>
      <c r="CLX147" s="87"/>
      <c r="CLY147" s="87"/>
      <c r="CLZ147" s="87"/>
      <c r="CMA147" s="87"/>
      <c r="CMB147" s="87"/>
      <c r="CMC147" s="87"/>
      <c r="CMD147" s="87"/>
      <c r="CME147" s="87"/>
      <c r="CMF147" s="87"/>
      <c r="CMG147" s="87"/>
      <c r="CMH147" s="87"/>
      <c r="CMI147" s="87"/>
      <c r="CMJ147" s="87"/>
      <c r="CMK147" s="87"/>
      <c r="CML147" s="87"/>
      <c r="CMM147" s="87"/>
      <c r="CMN147" s="87"/>
      <c r="CMO147" s="87"/>
      <c r="CMP147" s="87"/>
      <c r="CMQ147" s="87"/>
      <c r="CMR147" s="87"/>
      <c r="CMS147" s="87"/>
      <c r="CMT147" s="87"/>
      <c r="CMU147" s="87"/>
      <c r="CMV147" s="87"/>
      <c r="CMW147" s="87"/>
      <c r="CMX147" s="87"/>
      <c r="CMY147" s="87"/>
      <c r="CMZ147" s="87"/>
      <c r="CNA147" s="87"/>
      <c r="CNB147" s="87"/>
      <c r="CNC147" s="87"/>
      <c r="CND147" s="87"/>
      <c r="CNE147" s="87"/>
      <c r="CNF147" s="87"/>
      <c r="CNG147" s="87"/>
      <c r="CNH147" s="87"/>
      <c r="CNI147" s="87"/>
      <c r="CNJ147" s="87"/>
      <c r="CNK147" s="87"/>
      <c r="CNL147" s="87"/>
      <c r="CNM147" s="87"/>
      <c r="CNN147" s="87"/>
      <c r="CNO147" s="87"/>
      <c r="CNP147" s="87"/>
      <c r="CNQ147" s="87"/>
      <c r="CNR147" s="87"/>
      <c r="CNS147" s="87"/>
      <c r="CNT147" s="87"/>
      <c r="CNU147" s="87"/>
      <c r="CNV147" s="87"/>
      <c r="CNW147" s="87"/>
      <c r="CNX147" s="87"/>
      <c r="CNY147" s="87"/>
      <c r="CNZ147" s="87"/>
      <c r="COA147" s="87"/>
      <c r="COB147" s="87"/>
      <c r="COC147" s="87"/>
      <c r="COD147" s="87"/>
      <c r="COE147" s="87"/>
      <c r="COF147" s="87"/>
      <c r="COG147" s="87"/>
      <c r="COH147" s="87"/>
      <c r="COI147" s="87"/>
      <c r="COJ147" s="87"/>
      <c r="COK147" s="87"/>
      <c r="COL147" s="87"/>
      <c r="COM147" s="87"/>
      <c r="CON147" s="87"/>
      <c r="COO147" s="87"/>
      <c r="COP147" s="87"/>
      <c r="COQ147" s="87"/>
      <c r="COR147" s="87"/>
      <c r="COS147" s="87"/>
      <c r="COT147" s="87"/>
      <c r="COU147" s="87"/>
      <c r="COV147" s="87"/>
      <c r="COW147" s="87"/>
      <c r="COX147" s="87"/>
      <c r="COY147" s="87"/>
      <c r="COZ147" s="87"/>
      <c r="CPA147" s="87"/>
      <c r="CPB147" s="87"/>
      <c r="CPC147" s="87"/>
      <c r="CPD147" s="87"/>
      <c r="CPE147" s="87"/>
      <c r="CPF147" s="87"/>
      <c r="CPG147" s="87"/>
      <c r="CPH147" s="87"/>
      <c r="CPI147" s="87"/>
      <c r="CPJ147" s="87"/>
      <c r="CPK147" s="87"/>
      <c r="CPL147" s="87"/>
      <c r="CPM147" s="87"/>
      <c r="CPN147" s="87"/>
      <c r="CPO147" s="87"/>
      <c r="CPP147" s="87"/>
      <c r="CPQ147" s="87"/>
      <c r="CPR147" s="87"/>
      <c r="CPS147" s="87"/>
      <c r="CPT147" s="87"/>
      <c r="CPU147" s="87"/>
      <c r="CPV147" s="87"/>
      <c r="CPW147" s="87"/>
      <c r="CPX147" s="87"/>
      <c r="CPY147" s="87"/>
      <c r="CPZ147" s="87"/>
      <c r="CQA147" s="87"/>
      <c r="CQB147" s="87"/>
      <c r="CQC147" s="87"/>
      <c r="CQD147" s="87"/>
      <c r="CQE147" s="87"/>
      <c r="CQF147" s="87"/>
      <c r="CQG147" s="87"/>
      <c r="CQH147" s="87"/>
      <c r="CQI147" s="87"/>
      <c r="CQJ147" s="87"/>
      <c r="CQK147" s="87"/>
      <c r="CQL147" s="87"/>
      <c r="CQM147" s="87"/>
      <c r="CQN147" s="87"/>
      <c r="CQO147" s="87"/>
      <c r="CQP147" s="87"/>
      <c r="CQQ147" s="87"/>
      <c r="CQR147" s="87"/>
      <c r="CQS147" s="87"/>
      <c r="CQT147" s="87"/>
      <c r="CQU147" s="87"/>
      <c r="CQV147" s="87"/>
      <c r="CQW147" s="87"/>
      <c r="CQX147" s="87"/>
      <c r="CQY147" s="87"/>
      <c r="CQZ147" s="87"/>
      <c r="CRA147" s="87"/>
      <c r="CRB147" s="87"/>
      <c r="CRC147" s="87"/>
      <c r="CRD147" s="87"/>
      <c r="CRE147" s="87"/>
      <c r="CRF147" s="87"/>
      <c r="CRG147" s="87"/>
      <c r="CRH147" s="87"/>
      <c r="CRI147" s="87"/>
      <c r="CRJ147" s="87"/>
      <c r="CRK147" s="87"/>
      <c r="CRL147" s="87"/>
      <c r="CRM147" s="87"/>
      <c r="CRN147" s="87"/>
      <c r="CRO147" s="87"/>
      <c r="CRP147" s="87"/>
      <c r="CRQ147" s="87"/>
      <c r="CRR147" s="87"/>
      <c r="CRS147" s="87"/>
      <c r="CRT147" s="87"/>
      <c r="CRU147" s="87"/>
      <c r="CRV147" s="87"/>
      <c r="CRW147" s="87"/>
      <c r="CRX147" s="87"/>
      <c r="CRY147" s="87"/>
      <c r="CRZ147" s="87"/>
      <c r="CSA147" s="87"/>
      <c r="CSB147" s="87"/>
      <c r="CSC147" s="87"/>
      <c r="CSD147" s="87"/>
      <c r="CSE147" s="87"/>
      <c r="CSF147" s="87"/>
      <c r="CSG147" s="87"/>
      <c r="CSH147" s="87"/>
      <c r="CSI147" s="87"/>
      <c r="CSJ147" s="87"/>
      <c r="CSK147" s="87"/>
      <c r="CSL147" s="87"/>
      <c r="CSM147" s="87"/>
      <c r="CSN147" s="87"/>
      <c r="CSO147" s="87"/>
      <c r="CSP147" s="87"/>
      <c r="CSQ147" s="87"/>
      <c r="CSR147" s="87"/>
      <c r="CSS147" s="87"/>
      <c r="CST147" s="87"/>
      <c r="CSU147" s="87"/>
      <c r="CSV147" s="87"/>
      <c r="CSW147" s="87"/>
      <c r="CSX147" s="87"/>
      <c r="CSY147" s="87"/>
      <c r="CSZ147" s="87"/>
      <c r="CTA147" s="87"/>
      <c r="CTB147" s="87"/>
      <c r="CTC147" s="87"/>
      <c r="CTD147" s="87"/>
      <c r="CTE147" s="87"/>
      <c r="CTF147" s="87"/>
      <c r="CTG147" s="87"/>
      <c r="CTH147" s="87"/>
      <c r="CTI147" s="87"/>
      <c r="CTJ147" s="87"/>
      <c r="CTK147" s="87"/>
      <c r="CTL147" s="87"/>
      <c r="CTM147" s="87"/>
      <c r="CTN147" s="87"/>
      <c r="CTO147" s="87"/>
      <c r="CTP147" s="87"/>
      <c r="CTQ147" s="87"/>
      <c r="CTR147" s="87"/>
      <c r="CTS147" s="87"/>
      <c r="CTT147" s="87"/>
      <c r="CTU147" s="87"/>
      <c r="CTV147" s="87"/>
      <c r="CTW147" s="87"/>
      <c r="CTX147" s="87"/>
      <c r="CTY147" s="87"/>
      <c r="CTZ147" s="87"/>
      <c r="CUA147" s="87"/>
      <c r="CUB147" s="87"/>
      <c r="CUC147" s="87"/>
      <c r="CUD147" s="87"/>
      <c r="CUE147" s="87"/>
      <c r="CUF147" s="87"/>
      <c r="CUG147" s="87"/>
      <c r="CUH147" s="87"/>
      <c r="CUI147" s="87"/>
      <c r="CUJ147" s="87"/>
      <c r="CUK147" s="87"/>
      <c r="CUL147" s="87"/>
      <c r="CUM147" s="87"/>
      <c r="CUN147" s="87"/>
      <c r="CUO147" s="87"/>
      <c r="CUP147" s="87"/>
      <c r="CUQ147" s="87"/>
      <c r="CUR147" s="87"/>
      <c r="CUS147" s="87"/>
      <c r="CUT147" s="87"/>
      <c r="CUU147" s="87"/>
      <c r="CUV147" s="87"/>
      <c r="CUW147" s="87"/>
      <c r="CUX147" s="87"/>
      <c r="CUY147" s="87"/>
      <c r="CUZ147" s="87"/>
      <c r="CVA147" s="87"/>
      <c r="CVB147" s="87"/>
      <c r="CVC147" s="87"/>
      <c r="CVD147" s="87"/>
      <c r="CVE147" s="87"/>
      <c r="CVF147" s="87"/>
      <c r="CVG147" s="87"/>
      <c r="CVH147" s="87"/>
      <c r="CVI147" s="87"/>
      <c r="CVJ147" s="87"/>
      <c r="CVK147" s="87"/>
      <c r="CVL147" s="87"/>
      <c r="CVM147" s="87"/>
      <c r="CVN147" s="87"/>
      <c r="CVO147" s="87"/>
      <c r="CVP147" s="87"/>
      <c r="CVQ147" s="87"/>
      <c r="CVR147" s="87"/>
      <c r="CVS147" s="87"/>
      <c r="CVT147" s="87"/>
      <c r="CVU147" s="87"/>
      <c r="CVV147" s="87"/>
      <c r="CVW147" s="87"/>
      <c r="CVX147" s="87"/>
      <c r="CVY147" s="87"/>
      <c r="CVZ147" s="87"/>
      <c r="CWA147" s="87"/>
      <c r="CWB147" s="87"/>
      <c r="CWC147" s="87"/>
      <c r="CWD147" s="87"/>
      <c r="CWE147" s="87"/>
      <c r="CWF147" s="87"/>
      <c r="CWG147" s="87"/>
      <c r="CWH147" s="87"/>
      <c r="CWI147" s="87"/>
      <c r="CWJ147" s="87"/>
      <c r="CWK147" s="87"/>
      <c r="CWL147" s="87"/>
      <c r="CWM147" s="87"/>
      <c r="CWN147" s="87"/>
      <c r="CWO147" s="87"/>
      <c r="CWP147" s="87"/>
      <c r="CWQ147" s="87"/>
      <c r="CWR147" s="87"/>
      <c r="CWS147" s="87"/>
      <c r="CWT147" s="87"/>
      <c r="CWU147" s="87"/>
      <c r="CWV147" s="87"/>
      <c r="CWW147" s="87"/>
      <c r="CWX147" s="87"/>
      <c r="CWY147" s="87"/>
      <c r="CWZ147" s="87"/>
      <c r="CXA147" s="87"/>
      <c r="CXB147" s="87"/>
      <c r="CXC147" s="87"/>
      <c r="CXD147" s="87"/>
      <c r="CXE147" s="87"/>
      <c r="CXF147" s="87"/>
      <c r="CXG147" s="87"/>
      <c r="CXH147" s="87"/>
      <c r="CXI147" s="87"/>
      <c r="CXJ147" s="87"/>
      <c r="CXK147" s="87"/>
      <c r="CXL147" s="87"/>
      <c r="CXM147" s="87"/>
      <c r="CXN147" s="87"/>
      <c r="CXO147" s="87"/>
      <c r="CXP147" s="87"/>
      <c r="CXQ147" s="87"/>
      <c r="CXR147" s="87"/>
      <c r="CXS147" s="87"/>
      <c r="CXT147" s="87"/>
      <c r="CXU147" s="87"/>
      <c r="CXV147" s="87"/>
      <c r="CXW147" s="87"/>
      <c r="CXX147" s="87"/>
      <c r="CXY147" s="87"/>
      <c r="CXZ147" s="87"/>
      <c r="CYA147" s="87"/>
      <c r="CYB147" s="87"/>
      <c r="CYC147" s="87"/>
      <c r="CYD147" s="87"/>
      <c r="CYE147" s="87"/>
      <c r="CYF147" s="87"/>
      <c r="CYG147" s="87"/>
      <c r="CYH147" s="87"/>
      <c r="CYI147" s="87"/>
      <c r="CYJ147" s="87"/>
      <c r="CYK147" s="87"/>
      <c r="CYL147" s="87"/>
      <c r="CYM147" s="87"/>
      <c r="CYN147" s="87"/>
      <c r="CYO147" s="87"/>
      <c r="CYP147" s="87"/>
      <c r="CYQ147" s="87"/>
      <c r="CYR147" s="87"/>
      <c r="CYS147" s="87"/>
      <c r="CYT147" s="87"/>
      <c r="CYU147" s="87"/>
      <c r="CYV147" s="87"/>
      <c r="CYW147" s="87"/>
      <c r="CYX147" s="87"/>
      <c r="CYY147" s="87"/>
      <c r="CYZ147" s="87"/>
      <c r="CZA147" s="87"/>
      <c r="CZB147" s="87"/>
      <c r="CZC147" s="87"/>
      <c r="CZD147" s="87"/>
      <c r="CZE147" s="87"/>
      <c r="CZF147" s="87"/>
      <c r="CZG147" s="87"/>
      <c r="CZH147" s="87"/>
      <c r="CZI147" s="87"/>
      <c r="CZJ147" s="87"/>
      <c r="CZK147" s="87"/>
      <c r="CZL147" s="87"/>
      <c r="CZM147" s="87"/>
      <c r="CZN147" s="87"/>
      <c r="CZO147" s="87"/>
      <c r="CZP147" s="87"/>
      <c r="CZQ147" s="87"/>
      <c r="CZR147" s="87"/>
      <c r="CZS147" s="87"/>
      <c r="CZT147" s="87"/>
      <c r="CZU147" s="87"/>
      <c r="CZV147" s="87"/>
      <c r="CZW147" s="87"/>
      <c r="CZX147" s="87"/>
      <c r="CZY147" s="87"/>
      <c r="CZZ147" s="87"/>
      <c r="DAA147" s="87"/>
      <c r="DAB147" s="87"/>
      <c r="DAC147" s="87"/>
      <c r="DAD147" s="87"/>
      <c r="DAE147" s="87"/>
      <c r="DAF147" s="87"/>
      <c r="DAG147" s="87"/>
      <c r="DAH147" s="87"/>
      <c r="DAI147" s="87"/>
      <c r="DAJ147" s="87"/>
      <c r="DAK147" s="87"/>
      <c r="DAL147" s="87"/>
      <c r="DAM147" s="87"/>
      <c r="DAN147" s="87"/>
      <c r="DAO147" s="87"/>
      <c r="DAP147" s="87"/>
      <c r="DAQ147" s="87"/>
      <c r="DAR147" s="87"/>
      <c r="DAS147" s="87"/>
      <c r="DAT147" s="87"/>
      <c r="DAU147" s="87"/>
      <c r="DAV147" s="87"/>
      <c r="DAW147" s="87"/>
      <c r="DAX147" s="87"/>
      <c r="DAY147" s="87"/>
      <c r="DAZ147" s="87"/>
      <c r="DBA147" s="87"/>
      <c r="DBB147" s="87"/>
      <c r="DBC147" s="87"/>
      <c r="DBD147" s="87"/>
      <c r="DBE147" s="87"/>
      <c r="DBF147" s="87"/>
      <c r="DBG147" s="87"/>
      <c r="DBH147" s="87"/>
      <c r="DBI147" s="87"/>
      <c r="DBJ147" s="87"/>
      <c r="DBK147" s="87"/>
      <c r="DBL147" s="87"/>
      <c r="DBM147" s="87"/>
      <c r="DBN147" s="87"/>
      <c r="DBO147" s="87"/>
      <c r="DBP147" s="87"/>
      <c r="DBQ147" s="87"/>
      <c r="DBR147" s="87"/>
      <c r="DBS147" s="87"/>
      <c r="DBT147" s="87"/>
      <c r="DBU147" s="87"/>
      <c r="DBV147" s="87"/>
      <c r="DBW147" s="87"/>
      <c r="DBX147" s="87"/>
      <c r="DBY147" s="87"/>
      <c r="DBZ147" s="87"/>
      <c r="DCA147" s="87"/>
      <c r="DCB147" s="87"/>
      <c r="DCC147" s="87"/>
      <c r="DCD147" s="87"/>
      <c r="DCE147" s="87"/>
      <c r="DCF147" s="87"/>
      <c r="DCG147" s="87"/>
      <c r="DCH147" s="87"/>
      <c r="DCI147" s="87"/>
      <c r="DCJ147" s="87"/>
      <c r="DCK147" s="87"/>
      <c r="DCL147" s="87"/>
      <c r="DCM147" s="87"/>
      <c r="DCN147" s="87"/>
      <c r="DCO147" s="87"/>
      <c r="DCP147" s="87"/>
      <c r="DCQ147" s="87"/>
      <c r="DCR147" s="87"/>
      <c r="DCS147" s="87"/>
      <c r="DCT147" s="87"/>
      <c r="DCU147" s="87"/>
      <c r="DCV147" s="87"/>
      <c r="DCW147" s="87"/>
      <c r="DCX147" s="87"/>
      <c r="DCY147" s="87"/>
      <c r="DCZ147" s="87"/>
      <c r="DDA147" s="87"/>
      <c r="DDB147" s="87"/>
      <c r="DDC147" s="87"/>
      <c r="DDD147" s="87"/>
      <c r="DDE147" s="87"/>
      <c r="DDF147" s="87"/>
      <c r="DDG147" s="87"/>
      <c r="DDH147" s="87"/>
      <c r="DDI147" s="87"/>
      <c r="DDJ147" s="87"/>
      <c r="DDK147" s="87"/>
      <c r="DDL147" s="87"/>
      <c r="DDM147" s="87"/>
      <c r="DDN147" s="87"/>
      <c r="DDO147" s="87"/>
      <c r="DDP147" s="87"/>
      <c r="DDQ147" s="87"/>
      <c r="DDR147" s="87"/>
      <c r="DDS147" s="87"/>
      <c r="DDT147" s="87"/>
      <c r="DDU147" s="87"/>
      <c r="DDV147" s="87"/>
      <c r="DDW147" s="87"/>
      <c r="DDX147" s="87"/>
      <c r="DDY147" s="87"/>
      <c r="DDZ147" s="87"/>
      <c r="DEA147" s="87"/>
      <c r="DEB147" s="87"/>
      <c r="DEC147" s="87"/>
      <c r="DED147" s="87"/>
      <c r="DEE147" s="87"/>
      <c r="DEF147" s="87"/>
      <c r="DEG147" s="87"/>
      <c r="DEH147" s="87"/>
      <c r="DEI147" s="87"/>
      <c r="DEJ147" s="87"/>
      <c r="DEK147" s="87"/>
      <c r="DEL147" s="87"/>
      <c r="DEM147" s="87"/>
      <c r="DEN147" s="87"/>
      <c r="DEO147" s="87"/>
      <c r="DEP147" s="87"/>
      <c r="DEQ147" s="87"/>
      <c r="DER147" s="87"/>
      <c r="DES147" s="87"/>
      <c r="DET147" s="87"/>
      <c r="DEU147" s="87"/>
      <c r="DEV147" s="87"/>
      <c r="DEW147" s="87"/>
      <c r="DEX147" s="87"/>
      <c r="DEY147" s="87"/>
      <c r="DEZ147" s="87"/>
      <c r="DFA147" s="87"/>
      <c r="DFB147" s="87"/>
      <c r="DFC147" s="87"/>
      <c r="DFD147" s="87"/>
      <c r="DFE147" s="87"/>
      <c r="DFF147" s="87"/>
      <c r="DFG147" s="87"/>
      <c r="DFH147" s="87"/>
      <c r="DFI147" s="87"/>
      <c r="DFJ147" s="87"/>
      <c r="DFK147" s="87"/>
      <c r="DFL147" s="87"/>
      <c r="DFM147" s="87"/>
      <c r="DFN147" s="87"/>
      <c r="DFO147" s="87"/>
      <c r="DFP147" s="87"/>
      <c r="DFQ147" s="87"/>
      <c r="DFR147" s="87"/>
      <c r="DFS147" s="87"/>
      <c r="DFT147" s="87"/>
      <c r="DFU147" s="87"/>
      <c r="DFV147" s="87"/>
      <c r="DFW147" s="87"/>
      <c r="DFX147" s="87"/>
      <c r="DFY147" s="87"/>
      <c r="DFZ147" s="87"/>
      <c r="DGA147" s="87"/>
      <c r="DGB147" s="87"/>
      <c r="DGC147" s="87"/>
      <c r="DGD147" s="87"/>
      <c r="DGE147" s="87"/>
      <c r="DGF147" s="87"/>
      <c r="DGG147" s="87"/>
      <c r="DGH147" s="87"/>
      <c r="DGI147" s="87"/>
      <c r="DGJ147" s="87"/>
      <c r="DGK147" s="87"/>
      <c r="DGL147" s="87"/>
      <c r="DGM147" s="87"/>
      <c r="DGN147" s="87"/>
      <c r="DGO147" s="87"/>
      <c r="DGP147" s="87"/>
      <c r="DGQ147" s="87"/>
      <c r="DGR147" s="87"/>
      <c r="DGS147" s="87"/>
      <c r="DGT147" s="87"/>
      <c r="DGU147" s="87"/>
      <c r="DGV147" s="87"/>
      <c r="DGW147" s="87"/>
      <c r="DGX147" s="87"/>
      <c r="DGY147" s="87"/>
      <c r="DGZ147" s="87"/>
      <c r="DHA147" s="87"/>
      <c r="DHB147" s="87"/>
      <c r="DHC147" s="87"/>
      <c r="DHD147" s="87"/>
      <c r="DHE147" s="87"/>
      <c r="DHF147" s="87"/>
      <c r="DHG147" s="87"/>
      <c r="DHH147" s="87"/>
      <c r="DHI147" s="87"/>
      <c r="DHJ147" s="87"/>
      <c r="DHK147" s="87"/>
      <c r="DHL147" s="87"/>
      <c r="DHM147" s="87"/>
      <c r="DHN147" s="87"/>
      <c r="DHO147" s="87"/>
      <c r="DHP147" s="87"/>
      <c r="DHQ147" s="87"/>
      <c r="DHR147" s="87"/>
      <c r="DHS147" s="87"/>
      <c r="DHT147" s="87"/>
      <c r="DHU147" s="87"/>
      <c r="DHV147" s="87"/>
      <c r="DHW147" s="87"/>
      <c r="DHX147" s="87"/>
      <c r="DHY147" s="87"/>
      <c r="DHZ147" s="87"/>
      <c r="DIA147" s="87"/>
      <c r="DIB147" s="87"/>
      <c r="DIC147" s="87"/>
      <c r="DID147" s="87"/>
      <c r="DIE147" s="87"/>
      <c r="DIF147" s="87"/>
      <c r="DIG147" s="87"/>
      <c r="DIH147" s="87"/>
      <c r="DII147" s="87"/>
      <c r="DIJ147" s="87"/>
      <c r="DIK147" s="87"/>
      <c r="DIL147" s="87"/>
      <c r="DIM147" s="87"/>
      <c r="DIN147" s="87"/>
      <c r="DIO147" s="87"/>
      <c r="DIP147" s="87"/>
      <c r="DIQ147" s="87"/>
      <c r="DIR147" s="87"/>
      <c r="DIS147" s="87"/>
      <c r="DIT147" s="87"/>
      <c r="DIU147" s="87"/>
      <c r="DIV147" s="87"/>
      <c r="DIW147" s="87"/>
      <c r="DIX147" s="87"/>
      <c r="DIY147" s="87"/>
      <c r="DIZ147" s="87"/>
      <c r="DJA147" s="87"/>
      <c r="DJB147" s="87"/>
      <c r="DJC147" s="87"/>
      <c r="DJD147" s="87"/>
      <c r="DJE147" s="87"/>
      <c r="DJF147" s="87"/>
      <c r="DJG147" s="87"/>
      <c r="DJH147" s="87"/>
      <c r="DJI147" s="87"/>
      <c r="DJJ147" s="87"/>
      <c r="DJK147" s="87"/>
      <c r="DJL147" s="87"/>
      <c r="DJM147" s="87"/>
      <c r="DJN147" s="87"/>
      <c r="DJO147" s="87"/>
      <c r="DJP147" s="87"/>
      <c r="DJQ147" s="87"/>
      <c r="DJR147" s="87"/>
      <c r="DJS147" s="87"/>
      <c r="DJT147" s="87"/>
      <c r="DJU147" s="87"/>
      <c r="DJV147" s="87"/>
      <c r="DJW147" s="87"/>
      <c r="DJX147" s="87"/>
      <c r="DJY147" s="87"/>
      <c r="DJZ147" s="87"/>
      <c r="DKA147" s="87"/>
      <c r="DKB147" s="87"/>
      <c r="DKC147" s="87"/>
      <c r="DKD147" s="87"/>
      <c r="DKE147" s="87"/>
      <c r="DKF147" s="87"/>
      <c r="DKG147" s="87"/>
      <c r="DKH147" s="87"/>
      <c r="DKI147" s="87"/>
      <c r="DKJ147" s="87"/>
      <c r="DKK147" s="87"/>
      <c r="DKL147" s="87"/>
      <c r="DKM147" s="87"/>
      <c r="DKN147" s="87"/>
      <c r="DKO147" s="87"/>
      <c r="DKP147" s="87"/>
      <c r="DKQ147" s="87"/>
      <c r="DKR147" s="87"/>
      <c r="DKS147" s="87"/>
      <c r="DKT147" s="87"/>
      <c r="DKU147" s="87"/>
      <c r="DKV147" s="87"/>
      <c r="DKW147" s="87"/>
      <c r="DKX147" s="87"/>
      <c r="DKY147" s="87"/>
      <c r="DKZ147" s="87"/>
      <c r="DLA147" s="87"/>
      <c r="DLB147" s="87"/>
      <c r="DLC147" s="87"/>
      <c r="DLD147" s="87"/>
      <c r="DLE147" s="87"/>
      <c r="DLF147" s="87"/>
      <c r="DLG147" s="87"/>
      <c r="DLH147" s="87"/>
      <c r="DLI147" s="87"/>
      <c r="DLJ147" s="87"/>
      <c r="DLK147" s="87"/>
      <c r="DLL147" s="87"/>
      <c r="DLM147" s="87"/>
      <c r="DLN147" s="87"/>
      <c r="DLO147" s="87"/>
      <c r="DLP147" s="87"/>
      <c r="DLQ147" s="87"/>
      <c r="DLR147" s="87"/>
      <c r="DLS147" s="87"/>
      <c r="DLT147" s="87"/>
      <c r="DLU147" s="87"/>
      <c r="DLV147" s="87"/>
      <c r="DLW147" s="87"/>
      <c r="DLX147" s="87"/>
      <c r="DLY147" s="87"/>
      <c r="DLZ147" s="87"/>
      <c r="DMA147" s="87"/>
      <c r="DMB147" s="87"/>
      <c r="DMC147" s="87"/>
      <c r="DMD147" s="87"/>
      <c r="DME147" s="87"/>
      <c r="DMF147" s="87"/>
      <c r="DMG147" s="87"/>
      <c r="DMH147" s="87"/>
      <c r="DMI147" s="87"/>
      <c r="DMJ147" s="87"/>
      <c r="DMK147" s="87"/>
      <c r="DML147" s="87"/>
      <c r="DMM147" s="87"/>
      <c r="DMN147" s="87"/>
      <c r="DMO147" s="87"/>
      <c r="DMP147" s="87"/>
      <c r="DMQ147" s="87"/>
      <c r="DMR147" s="87"/>
      <c r="DMS147" s="87"/>
      <c r="DMT147" s="87"/>
      <c r="DMU147" s="87"/>
      <c r="DMV147" s="87"/>
      <c r="DMW147" s="87"/>
      <c r="DMX147" s="87"/>
      <c r="DMY147" s="87"/>
      <c r="DMZ147" s="87"/>
      <c r="DNA147" s="87"/>
      <c r="DNB147" s="87"/>
      <c r="DNC147" s="87"/>
      <c r="DND147" s="87"/>
      <c r="DNE147" s="87"/>
      <c r="DNF147" s="87"/>
      <c r="DNG147" s="87"/>
      <c r="DNH147" s="87"/>
      <c r="DNI147" s="87"/>
      <c r="DNJ147" s="87"/>
      <c r="DNK147" s="87"/>
      <c r="DNL147" s="87"/>
      <c r="DNM147" s="87"/>
      <c r="DNN147" s="87"/>
      <c r="DNO147" s="87"/>
      <c r="DNP147" s="87"/>
      <c r="DNQ147" s="87"/>
      <c r="DNR147" s="87"/>
      <c r="DNS147" s="87"/>
      <c r="DNT147" s="87"/>
      <c r="DNU147" s="87"/>
      <c r="DNV147" s="87"/>
      <c r="DNW147" s="87"/>
      <c r="DNX147" s="87"/>
      <c r="DNY147" s="87"/>
      <c r="DNZ147" s="87"/>
      <c r="DOA147" s="87"/>
      <c r="DOB147" s="87"/>
      <c r="DOC147" s="87"/>
      <c r="DOD147" s="87"/>
      <c r="DOE147" s="87"/>
      <c r="DOF147" s="87"/>
      <c r="DOG147" s="87"/>
      <c r="DOH147" s="87"/>
      <c r="DOI147" s="87"/>
      <c r="DOJ147" s="87"/>
      <c r="DOK147" s="87"/>
      <c r="DOL147" s="87"/>
      <c r="DOM147" s="87"/>
      <c r="DON147" s="87"/>
      <c r="DOO147" s="87"/>
      <c r="DOP147" s="87"/>
      <c r="DOQ147" s="87"/>
      <c r="DOR147" s="87"/>
      <c r="DOS147" s="87"/>
      <c r="DOT147" s="87"/>
      <c r="DOU147" s="87"/>
      <c r="DOV147" s="87"/>
      <c r="DOW147" s="87"/>
      <c r="DOX147" s="87"/>
      <c r="DOY147" s="87"/>
      <c r="DOZ147" s="87"/>
      <c r="DPA147" s="87"/>
      <c r="DPB147" s="87"/>
      <c r="DPC147" s="87"/>
      <c r="DPD147" s="87"/>
      <c r="DPE147" s="87"/>
      <c r="DPF147" s="87"/>
      <c r="DPG147" s="87"/>
      <c r="DPH147" s="87"/>
      <c r="DPI147" s="87"/>
      <c r="DPJ147" s="87"/>
      <c r="DPK147" s="87"/>
      <c r="DPL147" s="87"/>
      <c r="DPM147" s="87"/>
      <c r="DPN147" s="87"/>
      <c r="DPO147" s="87"/>
      <c r="DPP147" s="87"/>
      <c r="DPQ147" s="87"/>
      <c r="DPR147" s="87"/>
      <c r="DPS147" s="87"/>
      <c r="DPT147" s="87"/>
      <c r="DPU147" s="87"/>
      <c r="DPV147" s="87"/>
      <c r="DPW147" s="87"/>
      <c r="DPX147" s="87"/>
      <c r="DPY147" s="87"/>
      <c r="DPZ147" s="87"/>
      <c r="DQA147" s="87"/>
      <c r="DQB147" s="87"/>
      <c r="DQC147" s="87"/>
      <c r="DQD147" s="87"/>
      <c r="DQE147" s="87"/>
      <c r="DQF147" s="87"/>
      <c r="DQG147" s="87"/>
      <c r="DQH147" s="87"/>
      <c r="DQI147" s="87"/>
      <c r="DQJ147" s="87"/>
      <c r="DQK147" s="87"/>
      <c r="DQL147" s="87"/>
      <c r="DQM147" s="87"/>
      <c r="DQN147" s="87"/>
      <c r="DQO147" s="87"/>
      <c r="DQP147" s="87"/>
      <c r="DQQ147" s="87"/>
      <c r="DQR147" s="87"/>
      <c r="DQS147" s="87"/>
      <c r="DQT147" s="87"/>
      <c r="DQU147" s="87"/>
      <c r="DQV147" s="87"/>
      <c r="DQW147" s="87"/>
      <c r="DQX147" s="87"/>
      <c r="DQY147" s="87"/>
      <c r="DQZ147" s="87"/>
      <c r="DRA147" s="87"/>
      <c r="DRB147" s="87"/>
      <c r="DRC147" s="87"/>
      <c r="DRD147" s="87"/>
      <c r="DRE147" s="87"/>
      <c r="DRF147" s="87"/>
      <c r="DRG147" s="87"/>
      <c r="DRH147" s="87"/>
      <c r="DRI147" s="87"/>
      <c r="DRJ147" s="87"/>
      <c r="DRK147" s="87"/>
      <c r="DRL147" s="87"/>
      <c r="DRM147" s="87"/>
      <c r="DRN147" s="87"/>
      <c r="DRO147" s="87"/>
      <c r="DRP147" s="87"/>
      <c r="DRQ147" s="87"/>
      <c r="DRR147" s="87"/>
      <c r="DRS147" s="87"/>
      <c r="DRT147" s="87"/>
      <c r="DRU147" s="87"/>
      <c r="DRV147" s="87"/>
      <c r="DRW147" s="87"/>
      <c r="DRX147" s="87"/>
      <c r="DRY147" s="87"/>
      <c r="DRZ147" s="87"/>
      <c r="DSA147" s="87"/>
      <c r="DSB147" s="87"/>
      <c r="DSC147" s="87"/>
      <c r="DSD147" s="87"/>
      <c r="DSE147" s="87"/>
      <c r="DSF147" s="87"/>
      <c r="DSG147" s="87"/>
      <c r="DSH147" s="87"/>
      <c r="DSI147" s="87"/>
      <c r="DSJ147" s="87"/>
      <c r="DSK147" s="87"/>
      <c r="DSL147" s="87"/>
      <c r="DSM147" s="87"/>
      <c r="DSN147" s="87"/>
      <c r="DSO147" s="87"/>
      <c r="DSP147" s="87"/>
      <c r="DSQ147" s="87"/>
      <c r="DSR147" s="87"/>
      <c r="DSS147" s="87"/>
      <c r="DST147" s="87"/>
      <c r="DSU147" s="87"/>
      <c r="DSV147" s="87"/>
      <c r="DSW147" s="87"/>
      <c r="DSX147" s="87"/>
      <c r="DSY147" s="87"/>
      <c r="DSZ147" s="87"/>
      <c r="DTA147" s="87"/>
      <c r="DTB147" s="87"/>
      <c r="DTC147" s="87"/>
      <c r="DTD147" s="87"/>
      <c r="DTE147" s="87"/>
      <c r="DTF147" s="87"/>
      <c r="DTG147" s="87"/>
      <c r="DTH147" s="87"/>
      <c r="DTI147" s="87"/>
      <c r="DTJ147" s="87"/>
      <c r="DTK147" s="87"/>
      <c r="DTL147" s="87"/>
      <c r="DTM147" s="87"/>
      <c r="DTN147" s="87"/>
      <c r="DTO147" s="87"/>
      <c r="DTP147" s="87"/>
      <c r="DTQ147" s="87"/>
      <c r="DTR147" s="87"/>
      <c r="DTS147" s="87"/>
      <c r="DTT147" s="87"/>
      <c r="DTU147" s="87"/>
      <c r="DTV147" s="87"/>
      <c r="DTW147" s="87"/>
      <c r="DTX147" s="87"/>
      <c r="DTY147" s="87"/>
      <c r="DTZ147" s="87"/>
      <c r="DUA147" s="87"/>
      <c r="DUB147" s="87"/>
      <c r="DUC147" s="87"/>
      <c r="DUD147" s="87"/>
      <c r="DUE147" s="87"/>
      <c r="DUF147" s="87"/>
      <c r="DUG147" s="87"/>
      <c r="DUH147" s="87"/>
      <c r="DUI147" s="87"/>
      <c r="DUJ147" s="87"/>
      <c r="DUK147" s="87"/>
      <c r="DUL147" s="87"/>
      <c r="DUM147" s="87"/>
      <c r="DUN147" s="87"/>
      <c r="DUO147" s="87"/>
      <c r="DUP147" s="87"/>
      <c r="DUQ147" s="87"/>
      <c r="DUR147" s="87"/>
      <c r="DUS147" s="87"/>
      <c r="DUT147" s="87"/>
      <c r="DUU147" s="87"/>
      <c r="DUV147" s="87"/>
      <c r="DUW147" s="87"/>
      <c r="DUX147" s="87"/>
      <c r="DUY147" s="87"/>
      <c r="DUZ147" s="87"/>
      <c r="DVA147" s="87"/>
      <c r="DVB147" s="87"/>
      <c r="DVC147" s="87"/>
      <c r="DVD147" s="87"/>
      <c r="DVE147" s="87"/>
      <c r="DVF147" s="87"/>
      <c r="DVG147" s="87"/>
      <c r="DVH147" s="87"/>
      <c r="DVI147" s="87"/>
      <c r="DVJ147" s="87"/>
      <c r="DVK147" s="87"/>
      <c r="DVL147" s="87"/>
      <c r="DVM147" s="87"/>
      <c r="DVN147" s="87"/>
      <c r="DVO147" s="87"/>
      <c r="DVP147" s="87"/>
      <c r="DVQ147" s="87"/>
      <c r="DVR147" s="87"/>
      <c r="DVS147" s="87"/>
      <c r="DVT147" s="87"/>
      <c r="DVU147" s="87"/>
      <c r="DVV147" s="87"/>
      <c r="DVW147" s="87"/>
      <c r="DVX147" s="87"/>
      <c r="DVY147" s="87"/>
      <c r="DVZ147" s="87"/>
      <c r="DWA147" s="87"/>
      <c r="DWB147" s="87"/>
      <c r="DWC147" s="87"/>
      <c r="DWD147" s="87"/>
      <c r="DWE147" s="87"/>
      <c r="DWF147" s="87"/>
      <c r="DWG147" s="87"/>
      <c r="DWH147" s="87"/>
      <c r="DWI147" s="87"/>
      <c r="DWJ147" s="87"/>
      <c r="DWK147" s="87"/>
      <c r="DWL147" s="87"/>
      <c r="DWM147" s="87"/>
      <c r="DWN147" s="87"/>
      <c r="DWO147" s="87"/>
      <c r="DWP147" s="87"/>
      <c r="DWQ147" s="87"/>
      <c r="DWR147" s="87"/>
      <c r="DWS147" s="87"/>
      <c r="DWT147" s="87"/>
      <c r="DWU147" s="87"/>
      <c r="DWV147" s="87"/>
      <c r="DWW147" s="87"/>
      <c r="DWX147" s="87"/>
      <c r="DWY147" s="87"/>
      <c r="DWZ147" s="87"/>
      <c r="DXA147" s="87"/>
      <c r="DXB147" s="87"/>
      <c r="DXC147" s="87"/>
      <c r="DXD147" s="87"/>
      <c r="DXE147" s="87"/>
      <c r="DXF147" s="87"/>
      <c r="DXG147" s="87"/>
      <c r="DXH147" s="87"/>
      <c r="DXI147" s="87"/>
      <c r="DXJ147" s="87"/>
      <c r="DXK147" s="87"/>
      <c r="DXL147" s="87"/>
      <c r="DXM147" s="87"/>
      <c r="DXN147" s="87"/>
      <c r="DXO147" s="87"/>
      <c r="DXP147" s="87"/>
      <c r="DXQ147" s="87"/>
      <c r="DXR147" s="87"/>
      <c r="DXS147" s="87"/>
      <c r="DXT147" s="87"/>
      <c r="DXU147" s="87"/>
      <c r="DXV147" s="87"/>
      <c r="DXW147" s="87"/>
      <c r="DXX147" s="87"/>
      <c r="DXY147" s="87"/>
      <c r="DXZ147" s="87"/>
      <c r="DYA147" s="87"/>
      <c r="DYB147" s="87"/>
      <c r="DYC147" s="87"/>
      <c r="DYD147" s="87"/>
      <c r="DYE147" s="87"/>
      <c r="DYF147" s="87"/>
      <c r="DYG147" s="87"/>
      <c r="DYH147" s="87"/>
      <c r="DYI147" s="87"/>
      <c r="DYJ147" s="87"/>
      <c r="DYK147" s="87"/>
      <c r="DYL147" s="87"/>
      <c r="DYM147" s="87"/>
      <c r="DYN147" s="87"/>
      <c r="DYO147" s="87"/>
      <c r="DYP147" s="87"/>
      <c r="DYQ147" s="87"/>
      <c r="DYR147" s="87"/>
      <c r="DYS147" s="87"/>
      <c r="DYT147" s="87"/>
      <c r="DYU147" s="87"/>
      <c r="DYV147" s="87"/>
      <c r="DYW147" s="87"/>
      <c r="DYX147" s="87"/>
      <c r="DYY147" s="87"/>
      <c r="DYZ147" s="87"/>
      <c r="DZA147" s="87"/>
      <c r="DZB147" s="87"/>
      <c r="DZC147" s="87"/>
      <c r="DZD147" s="87"/>
      <c r="DZE147" s="87"/>
      <c r="DZF147" s="87"/>
      <c r="DZG147" s="87"/>
      <c r="DZH147" s="87"/>
      <c r="DZI147" s="87"/>
      <c r="DZJ147" s="87"/>
      <c r="DZK147" s="87"/>
      <c r="DZL147" s="87"/>
      <c r="DZM147" s="87"/>
      <c r="DZN147" s="87"/>
      <c r="DZO147" s="87"/>
      <c r="DZP147" s="87"/>
      <c r="DZQ147" s="87"/>
      <c r="DZR147" s="87"/>
      <c r="DZS147" s="87"/>
      <c r="DZT147" s="87"/>
      <c r="DZU147" s="87"/>
      <c r="DZV147" s="87"/>
      <c r="DZW147" s="87"/>
      <c r="DZX147" s="87"/>
      <c r="DZY147" s="87"/>
      <c r="DZZ147" s="87"/>
      <c r="EAA147" s="87"/>
      <c r="EAB147" s="87"/>
      <c r="EAC147" s="87"/>
      <c r="EAD147" s="87"/>
      <c r="EAE147" s="87"/>
      <c r="EAF147" s="87"/>
      <c r="EAG147" s="87"/>
      <c r="EAH147" s="87"/>
      <c r="EAI147" s="87"/>
      <c r="EAJ147" s="87"/>
      <c r="EAK147" s="87"/>
      <c r="EAL147" s="87"/>
      <c r="EAM147" s="87"/>
      <c r="EAN147" s="87"/>
      <c r="EAO147" s="87"/>
      <c r="EAP147" s="87"/>
      <c r="EAQ147" s="87"/>
      <c r="EAR147" s="87"/>
      <c r="EAS147" s="87"/>
      <c r="EAT147" s="87"/>
      <c r="EAU147" s="87"/>
      <c r="EAV147" s="87"/>
      <c r="EAW147" s="87"/>
      <c r="EAX147" s="87"/>
      <c r="EAY147" s="87"/>
      <c r="EAZ147" s="87"/>
      <c r="EBA147" s="87"/>
      <c r="EBB147" s="87"/>
      <c r="EBC147" s="87"/>
      <c r="EBD147" s="87"/>
      <c r="EBE147" s="87"/>
      <c r="EBF147" s="87"/>
      <c r="EBG147" s="87"/>
      <c r="EBH147" s="87"/>
      <c r="EBI147" s="87"/>
      <c r="EBJ147" s="87"/>
      <c r="EBK147" s="87"/>
      <c r="EBL147" s="87"/>
      <c r="EBM147" s="87"/>
      <c r="EBN147" s="87"/>
      <c r="EBO147" s="87"/>
      <c r="EBP147" s="87"/>
      <c r="EBQ147" s="87"/>
      <c r="EBR147" s="87"/>
      <c r="EBS147" s="87"/>
      <c r="EBT147" s="87"/>
      <c r="EBU147" s="87"/>
      <c r="EBV147" s="87"/>
      <c r="EBW147" s="87"/>
      <c r="EBX147" s="87"/>
      <c r="EBY147" s="87"/>
      <c r="EBZ147" s="87"/>
      <c r="ECA147" s="87"/>
      <c r="ECB147" s="87"/>
      <c r="ECC147" s="87"/>
      <c r="ECD147" s="87"/>
      <c r="ECE147" s="87"/>
      <c r="ECF147" s="87"/>
      <c r="ECG147" s="87"/>
      <c r="ECH147" s="87"/>
      <c r="ECI147" s="87"/>
      <c r="ECJ147" s="87"/>
      <c r="ECK147" s="87"/>
      <c r="ECL147" s="87"/>
      <c r="ECM147" s="87"/>
      <c r="ECN147" s="87"/>
      <c r="ECO147" s="87"/>
      <c r="ECP147" s="87"/>
      <c r="ECQ147" s="87"/>
      <c r="ECR147" s="87"/>
      <c r="ECS147" s="87"/>
      <c r="ECT147" s="87"/>
      <c r="ECU147" s="87"/>
      <c r="ECV147" s="87"/>
      <c r="ECW147" s="87"/>
      <c r="ECX147" s="87"/>
      <c r="ECY147" s="87"/>
      <c r="ECZ147" s="87"/>
      <c r="EDA147" s="87"/>
      <c r="EDB147" s="87"/>
      <c r="EDC147" s="87"/>
      <c r="EDD147" s="87"/>
      <c r="EDE147" s="87"/>
      <c r="EDF147" s="87"/>
      <c r="EDG147" s="87"/>
      <c r="EDH147" s="87"/>
      <c r="EDI147" s="87"/>
      <c r="EDJ147" s="87"/>
      <c r="EDK147" s="87"/>
      <c r="EDL147" s="87"/>
      <c r="EDM147" s="87"/>
      <c r="EDN147" s="87"/>
      <c r="EDO147" s="87"/>
      <c r="EDP147" s="87"/>
      <c r="EDQ147" s="87"/>
      <c r="EDR147" s="87"/>
      <c r="EDS147" s="87"/>
      <c r="EDT147" s="87"/>
      <c r="EDU147" s="87"/>
      <c r="EDV147" s="87"/>
      <c r="EDW147" s="87"/>
      <c r="EDX147" s="87"/>
      <c r="EDY147" s="87"/>
      <c r="EDZ147" s="87"/>
      <c r="EEA147" s="87"/>
      <c r="EEB147" s="87"/>
      <c r="EEC147" s="87"/>
      <c r="EED147" s="87"/>
      <c r="EEE147" s="87"/>
      <c r="EEF147" s="87"/>
      <c r="EEG147" s="87"/>
      <c r="EEH147" s="87"/>
      <c r="EEI147" s="87"/>
      <c r="EEJ147" s="87"/>
      <c r="EEK147" s="87"/>
      <c r="EEL147" s="87"/>
      <c r="EEM147" s="87"/>
      <c r="EEN147" s="87"/>
      <c r="EEO147" s="87"/>
      <c r="EEP147" s="87"/>
      <c r="EEQ147" s="87"/>
      <c r="EER147" s="87"/>
      <c r="EES147" s="87"/>
      <c r="EET147" s="87"/>
      <c r="EEU147" s="87"/>
      <c r="EEV147" s="87"/>
      <c r="EEW147" s="87"/>
      <c r="EEX147" s="87"/>
      <c r="EEY147" s="87"/>
      <c r="EEZ147" s="87"/>
      <c r="EFA147" s="87"/>
      <c r="EFB147" s="87"/>
      <c r="EFC147" s="87"/>
      <c r="EFD147" s="87"/>
      <c r="EFE147" s="87"/>
      <c r="EFF147" s="87"/>
      <c r="EFG147" s="87"/>
      <c r="EFH147" s="87"/>
      <c r="EFI147" s="87"/>
      <c r="EFJ147" s="87"/>
      <c r="EFK147" s="87"/>
      <c r="EFL147" s="87"/>
      <c r="EFM147" s="87"/>
      <c r="EFN147" s="87"/>
      <c r="EFO147" s="87"/>
      <c r="EFP147" s="87"/>
      <c r="EFQ147" s="87"/>
      <c r="EFR147" s="87"/>
      <c r="EFS147" s="87"/>
      <c r="EFT147" s="87"/>
      <c r="EFU147" s="87"/>
      <c r="EFV147" s="87"/>
      <c r="EFW147" s="87"/>
      <c r="EFX147" s="87"/>
      <c r="EFY147" s="87"/>
      <c r="EFZ147" s="87"/>
      <c r="EGA147" s="87"/>
      <c r="EGB147" s="87"/>
      <c r="EGC147" s="87"/>
      <c r="EGD147" s="87"/>
      <c r="EGE147" s="87"/>
      <c r="EGF147" s="87"/>
      <c r="EGG147" s="87"/>
      <c r="EGH147" s="87"/>
      <c r="EGI147" s="87"/>
      <c r="EGJ147" s="87"/>
      <c r="EGK147" s="87"/>
      <c r="EGL147" s="87"/>
      <c r="EGM147" s="87"/>
      <c r="EGN147" s="87"/>
      <c r="EGO147" s="87"/>
      <c r="EGP147" s="87"/>
      <c r="EGQ147" s="87"/>
      <c r="EGR147" s="87"/>
      <c r="EGS147" s="87"/>
      <c r="EGT147" s="87"/>
      <c r="EGU147" s="87"/>
      <c r="EGV147" s="87"/>
      <c r="EGW147" s="87"/>
      <c r="EGX147" s="87"/>
      <c r="EGY147" s="87"/>
      <c r="EGZ147" s="87"/>
      <c r="EHA147" s="87"/>
      <c r="EHB147" s="87"/>
      <c r="EHC147" s="87"/>
      <c r="EHD147" s="87"/>
      <c r="EHE147" s="87"/>
      <c r="EHF147" s="87"/>
      <c r="EHG147" s="87"/>
      <c r="EHH147" s="87"/>
      <c r="EHI147" s="87"/>
      <c r="EHJ147" s="87"/>
      <c r="EHK147" s="87"/>
      <c r="EHL147" s="87"/>
      <c r="EHM147" s="87"/>
      <c r="EHN147" s="87"/>
      <c r="EHO147" s="87"/>
      <c r="EHP147" s="87"/>
      <c r="EHQ147" s="87"/>
      <c r="EHR147" s="87"/>
      <c r="EHS147" s="87"/>
      <c r="EHT147" s="87"/>
      <c r="EHU147" s="87"/>
      <c r="EHV147" s="87"/>
      <c r="EHW147" s="87"/>
      <c r="EHX147" s="87"/>
      <c r="EHY147" s="87"/>
      <c r="EHZ147" s="87"/>
      <c r="EIA147" s="87"/>
      <c r="EIB147" s="87"/>
      <c r="EIC147" s="87"/>
      <c r="EID147" s="87"/>
      <c r="EIE147" s="87"/>
      <c r="EIF147" s="87"/>
      <c r="EIG147" s="87"/>
      <c r="EIH147" s="87"/>
      <c r="EII147" s="87"/>
      <c r="EIJ147" s="87"/>
      <c r="EIK147" s="87"/>
      <c r="EIL147" s="87"/>
      <c r="EIM147" s="87"/>
      <c r="EIN147" s="87"/>
      <c r="EIO147" s="87"/>
      <c r="EIP147" s="87"/>
      <c r="EIQ147" s="87"/>
      <c r="EIR147" s="87"/>
      <c r="EIS147" s="87"/>
      <c r="EIT147" s="87"/>
      <c r="EIU147" s="87"/>
      <c r="EIV147" s="87"/>
      <c r="EIW147" s="87"/>
      <c r="EIX147" s="87"/>
      <c r="EIY147" s="87"/>
      <c r="EIZ147" s="87"/>
      <c r="EJA147" s="87"/>
      <c r="EJB147" s="87"/>
      <c r="EJC147" s="87"/>
      <c r="EJD147" s="87"/>
      <c r="EJE147" s="87"/>
      <c r="EJF147" s="87"/>
      <c r="EJG147" s="87"/>
      <c r="EJH147" s="87"/>
      <c r="EJI147" s="87"/>
      <c r="EJJ147" s="87"/>
      <c r="EJK147" s="87"/>
      <c r="EJL147" s="87"/>
      <c r="EJM147" s="87"/>
      <c r="EJN147" s="87"/>
      <c r="EJO147" s="87"/>
      <c r="EJP147" s="87"/>
      <c r="EJQ147" s="87"/>
      <c r="EJR147" s="87"/>
      <c r="EJS147" s="87"/>
      <c r="EJT147" s="87"/>
      <c r="EJU147" s="87"/>
      <c r="EJV147" s="87"/>
      <c r="EJW147" s="87"/>
      <c r="EJX147" s="87"/>
      <c r="EJY147" s="87"/>
      <c r="EJZ147" s="87"/>
      <c r="EKA147" s="87"/>
      <c r="EKB147" s="87"/>
      <c r="EKC147" s="87"/>
      <c r="EKD147" s="87"/>
      <c r="EKE147" s="87"/>
      <c r="EKF147" s="87"/>
      <c r="EKG147" s="87"/>
      <c r="EKH147" s="87"/>
      <c r="EKI147" s="87"/>
      <c r="EKJ147" s="87"/>
      <c r="EKK147" s="87"/>
      <c r="EKL147" s="87"/>
      <c r="EKM147" s="87"/>
      <c r="EKN147" s="87"/>
      <c r="EKO147" s="87"/>
      <c r="EKP147" s="87"/>
      <c r="EKQ147" s="87"/>
      <c r="EKR147" s="87"/>
      <c r="EKS147" s="87"/>
      <c r="EKT147" s="87"/>
      <c r="EKU147" s="87"/>
      <c r="EKV147" s="87"/>
      <c r="EKW147" s="87"/>
      <c r="EKX147" s="87"/>
      <c r="EKY147" s="87"/>
      <c r="EKZ147" s="87"/>
      <c r="ELA147" s="87"/>
      <c r="ELB147" s="87"/>
      <c r="ELC147" s="87"/>
      <c r="ELD147" s="87"/>
      <c r="ELE147" s="87"/>
      <c r="ELF147" s="87"/>
      <c r="ELG147" s="87"/>
      <c r="ELH147" s="87"/>
      <c r="ELI147" s="87"/>
      <c r="ELJ147" s="87"/>
      <c r="ELK147" s="87"/>
      <c r="ELL147" s="87"/>
      <c r="ELM147" s="87"/>
      <c r="ELN147" s="87"/>
      <c r="ELO147" s="87"/>
      <c r="ELP147" s="87"/>
      <c r="ELQ147" s="87"/>
      <c r="ELR147" s="87"/>
      <c r="ELS147" s="87"/>
      <c r="ELT147" s="87"/>
      <c r="ELU147" s="87"/>
      <c r="ELV147" s="87"/>
      <c r="ELW147" s="87"/>
      <c r="ELX147" s="87"/>
      <c r="ELY147" s="87"/>
      <c r="ELZ147" s="87"/>
      <c r="EMA147" s="87"/>
      <c r="EMB147" s="87"/>
      <c r="EMC147" s="87"/>
      <c r="EMD147" s="87"/>
      <c r="EME147" s="87"/>
      <c r="EMF147" s="87"/>
      <c r="EMG147" s="87"/>
      <c r="EMH147" s="87"/>
      <c r="EMI147" s="87"/>
      <c r="EMJ147" s="87"/>
      <c r="EMK147" s="87"/>
      <c r="EML147" s="87"/>
      <c r="EMM147" s="87"/>
      <c r="EMN147" s="87"/>
      <c r="EMO147" s="87"/>
      <c r="EMP147" s="87"/>
      <c r="EMQ147" s="87"/>
      <c r="EMR147" s="87"/>
      <c r="EMS147" s="87"/>
      <c r="EMT147" s="87"/>
      <c r="EMU147" s="87"/>
      <c r="EMV147" s="87"/>
      <c r="EMW147" s="87"/>
      <c r="EMX147" s="87"/>
      <c r="EMY147" s="87"/>
      <c r="EMZ147" s="87"/>
      <c r="ENA147" s="87"/>
      <c r="ENB147" s="87"/>
      <c r="ENC147" s="87"/>
      <c r="END147" s="87"/>
      <c r="ENE147" s="87"/>
      <c r="ENF147" s="87"/>
      <c r="ENG147" s="87"/>
      <c r="ENH147" s="87"/>
      <c r="ENI147" s="87"/>
      <c r="ENJ147" s="87"/>
      <c r="ENK147" s="87"/>
      <c r="ENL147" s="87"/>
      <c r="ENM147" s="87"/>
      <c r="ENN147" s="87"/>
      <c r="ENO147" s="87"/>
      <c r="ENP147" s="87"/>
      <c r="ENQ147" s="87"/>
      <c r="ENR147" s="87"/>
      <c r="ENS147" s="87"/>
      <c r="ENT147" s="87"/>
      <c r="ENU147" s="87"/>
      <c r="ENV147" s="87"/>
      <c r="ENW147" s="87"/>
      <c r="ENX147" s="87"/>
      <c r="ENY147" s="87"/>
      <c r="ENZ147" s="87"/>
      <c r="EOA147" s="87"/>
      <c r="EOB147" s="87"/>
      <c r="EOC147" s="87"/>
      <c r="EOD147" s="87"/>
      <c r="EOE147" s="87"/>
      <c r="EOF147" s="87"/>
      <c r="EOG147" s="87"/>
      <c r="EOH147" s="87"/>
      <c r="EOI147" s="87"/>
      <c r="EOJ147" s="87"/>
      <c r="EOK147" s="87"/>
      <c r="EOL147" s="87"/>
      <c r="EOM147" s="87"/>
      <c r="EON147" s="87"/>
      <c r="EOO147" s="87"/>
      <c r="EOP147" s="87"/>
      <c r="EOQ147" s="87"/>
      <c r="EOR147" s="87"/>
      <c r="EOS147" s="87"/>
      <c r="EOT147" s="87"/>
      <c r="EOU147" s="87"/>
      <c r="EOV147" s="87"/>
      <c r="EOW147" s="87"/>
      <c r="EOX147" s="87"/>
      <c r="EOY147" s="87"/>
      <c r="EOZ147" s="87"/>
      <c r="EPA147" s="87"/>
      <c r="EPB147" s="87"/>
      <c r="EPC147" s="87"/>
      <c r="EPD147" s="87"/>
      <c r="EPE147" s="87"/>
      <c r="EPF147" s="87"/>
      <c r="EPG147" s="87"/>
      <c r="EPH147" s="87"/>
      <c r="EPI147" s="87"/>
      <c r="EPJ147" s="87"/>
      <c r="EPK147" s="87"/>
      <c r="EPL147" s="87"/>
      <c r="EPM147" s="87"/>
      <c r="EPN147" s="87"/>
      <c r="EPO147" s="87"/>
      <c r="EPP147" s="87"/>
      <c r="EPQ147" s="87"/>
      <c r="EPR147" s="87"/>
      <c r="EPS147" s="87"/>
      <c r="EPT147" s="87"/>
      <c r="EPU147" s="87"/>
      <c r="EPV147" s="87"/>
      <c r="EPW147" s="87"/>
      <c r="EPX147" s="87"/>
      <c r="EPY147" s="87"/>
      <c r="EPZ147" s="87"/>
      <c r="EQA147" s="87"/>
      <c r="EQB147" s="87"/>
      <c r="EQC147" s="87"/>
      <c r="EQD147" s="87"/>
      <c r="EQE147" s="87"/>
      <c r="EQF147" s="87"/>
      <c r="EQG147" s="87"/>
      <c r="EQH147" s="87"/>
      <c r="EQI147" s="87"/>
      <c r="EQJ147" s="87"/>
      <c r="EQK147" s="87"/>
      <c r="EQL147" s="87"/>
      <c r="EQM147" s="87"/>
      <c r="EQN147" s="87"/>
      <c r="EQO147" s="87"/>
      <c r="EQP147" s="87"/>
      <c r="EQQ147" s="87"/>
      <c r="EQR147" s="87"/>
      <c r="EQS147" s="87"/>
      <c r="EQT147" s="87"/>
      <c r="EQU147" s="87"/>
      <c r="EQV147" s="87"/>
      <c r="EQW147" s="87"/>
      <c r="EQX147" s="87"/>
      <c r="EQY147" s="87"/>
      <c r="EQZ147" s="87"/>
      <c r="ERA147" s="87"/>
      <c r="ERB147" s="87"/>
      <c r="ERC147" s="87"/>
      <c r="ERD147" s="87"/>
      <c r="ERE147" s="87"/>
      <c r="ERF147" s="87"/>
      <c r="ERG147" s="87"/>
      <c r="ERH147" s="87"/>
      <c r="ERI147" s="87"/>
      <c r="ERJ147" s="87"/>
      <c r="ERK147" s="87"/>
      <c r="ERL147" s="87"/>
      <c r="ERM147" s="87"/>
      <c r="ERN147" s="87"/>
      <c r="ERO147" s="87"/>
      <c r="ERP147" s="87"/>
      <c r="ERQ147" s="87"/>
      <c r="ERR147" s="87"/>
      <c r="ERS147" s="87"/>
      <c r="ERT147" s="87"/>
      <c r="ERU147" s="87"/>
      <c r="ERV147" s="87"/>
      <c r="ERW147" s="87"/>
      <c r="ERX147" s="87"/>
      <c r="ERY147" s="87"/>
      <c r="ERZ147" s="87"/>
      <c r="ESA147" s="87"/>
      <c r="ESB147" s="87"/>
      <c r="ESC147" s="87"/>
      <c r="ESD147" s="87"/>
      <c r="ESE147" s="87"/>
      <c r="ESF147" s="87"/>
      <c r="ESG147" s="87"/>
      <c r="ESH147" s="87"/>
      <c r="ESI147" s="87"/>
      <c r="ESJ147" s="87"/>
      <c r="ESK147" s="87"/>
      <c r="ESL147" s="87"/>
      <c r="ESM147" s="87"/>
      <c r="ESN147" s="87"/>
      <c r="ESO147" s="87"/>
      <c r="ESP147" s="87"/>
      <c r="ESQ147" s="87"/>
      <c r="ESR147" s="87"/>
      <c r="ESS147" s="87"/>
      <c r="EST147" s="87"/>
      <c r="ESU147" s="87"/>
      <c r="ESV147" s="87"/>
      <c r="ESW147" s="87"/>
      <c r="ESX147" s="87"/>
      <c r="ESY147" s="87"/>
      <c r="ESZ147" s="87"/>
      <c r="ETA147" s="87"/>
      <c r="ETB147" s="87"/>
      <c r="ETC147" s="87"/>
      <c r="ETD147" s="87"/>
      <c r="ETE147" s="87"/>
      <c r="ETF147" s="87"/>
      <c r="ETG147" s="87"/>
      <c r="ETH147" s="87"/>
      <c r="ETI147" s="87"/>
      <c r="ETJ147" s="87"/>
      <c r="ETK147" s="87"/>
      <c r="ETL147" s="87"/>
      <c r="ETM147" s="87"/>
      <c r="ETN147" s="87"/>
      <c r="ETO147" s="87"/>
      <c r="ETP147" s="87"/>
      <c r="ETQ147" s="87"/>
      <c r="ETR147" s="87"/>
      <c r="ETS147" s="87"/>
      <c r="ETT147" s="87"/>
      <c r="ETU147" s="87"/>
      <c r="ETV147" s="87"/>
      <c r="ETW147" s="87"/>
      <c r="ETX147" s="87"/>
      <c r="ETY147" s="87"/>
      <c r="ETZ147" s="87"/>
      <c r="EUA147" s="87"/>
      <c r="EUB147" s="87"/>
      <c r="EUC147" s="87"/>
      <c r="EUD147" s="87"/>
      <c r="EUE147" s="87"/>
      <c r="EUF147" s="87"/>
      <c r="EUG147" s="87"/>
      <c r="EUH147" s="87"/>
      <c r="EUI147" s="87"/>
      <c r="EUJ147" s="87"/>
      <c r="EUK147" s="87"/>
      <c r="EUL147" s="87"/>
      <c r="EUM147" s="87"/>
      <c r="EUN147" s="87"/>
      <c r="EUO147" s="87"/>
      <c r="EUP147" s="87"/>
      <c r="EUQ147" s="87"/>
      <c r="EUR147" s="87"/>
      <c r="EUS147" s="87"/>
      <c r="EUT147" s="87"/>
      <c r="EUU147" s="87"/>
      <c r="EUV147" s="87"/>
      <c r="EUW147" s="87"/>
      <c r="EUX147" s="87"/>
      <c r="EUY147" s="87"/>
      <c r="EUZ147" s="87"/>
      <c r="EVA147" s="87"/>
      <c r="EVB147" s="87"/>
      <c r="EVC147" s="87"/>
      <c r="EVD147" s="87"/>
      <c r="EVE147" s="87"/>
      <c r="EVF147" s="87"/>
      <c r="EVG147" s="87"/>
      <c r="EVH147" s="87"/>
      <c r="EVI147" s="87"/>
      <c r="EVJ147" s="87"/>
      <c r="EVK147" s="87"/>
      <c r="EVL147" s="87"/>
      <c r="EVM147" s="87"/>
      <c r="EVN147" s="87"/>
      <c r="EVO147" s="87"/>
      <c r="EVP147" s="87"/>
      <c r="EVQ147" s="87"/>
      <c r="EVR147" s="87"/>
      <c r="EVS147" s="87"/>
      <c r="EVT147" s="87"/>
      <c r="EVU147" s="87"/>
      <c r="EVV147" s="87"/>
      <c r="EVW147" s="87"/>
      <c r="EVX147" s="87"/>
      <c r="EVY147" s="87"/>
      <c r="EVZ147" s="87"/>
      <c r="EWA147" s="87"/>
      <c r="EWB147" s="87"/>
      <c r="EWC147" s="87"/>
      <c r="EWD147" s="87"/>
      <c r="EWE147" s="87"/>
      <c r="EWF147" s="87"/>
      <c r="EWG147" s="87"/>
      <c r="EWH147" s="87"/>
      <c r="EWI147" s="87"/>
      <c r="EWJ147" s="87"/>
      <c r="EWK147" s="87"/>
      <c r="EWL147" s="87"/>
      <c r="EWM147" s="87"/>
      <c r="EWN147" s="87"/>
      <c r="EWO147" s="87"/>
      <c r="EWP147" s="87"/>
      <c r="EWQ147" s="87"/>
      <c r="EWR147" s="87"/>
      <c r="EWS147" s="87"/>
      <c r="EWT147" s="87"/>
      <c r="EWU147" s="87"/>
      <c r="EWV147" s="87"/>
      <c r="EWW147" s="87"/>
      <c r="EWX147" s="87"/>
      <c r="EWY147" s="87"/>
      <c r="EWZ147" s="87"/>
      <c r="EXA147" s="87"/>
      <c r="EXB147" s="87"/>
      <c r="EXC147" s="87"/>
      <c r="EXD147" s="87"/>
      <c r="EXE147" s="87"/>
      <c r="EXF147" s="87"/>
      <c r="EXG147" s="87"/>
      <c r="EXH147" s="87"/>
      <c r="EXI147" s="87"/>
      <c r="EXJ147" s="87"/>
      <c r="EXK147" s="87"/>
      <c r="EXL147" s="87"/>
      <c r="EXM147" s="87"/>
      <c r="EXN147" s="87"/>
      <c r="EXO147" s="87"/>
      <c r="EXP147" s="87"/>
      <c r="EXQ147" s="87"/>
      <c r="EXR147" s="87"/>
      <c r="EXS147" s="87"/>
      <c r="EXT147" s="87"/>
      <c r="EXU147" s="87"/>
      <c r="EXV147" s="87"/>
      <c r="EXW147" s="87"/>
      <c r="EXX147" s="87"/>
      <c r="EXY147" s="87"/>
      <c r="EXZ147" s="87"/>
      <c r="EYA147" s="87"/>
      <c r="EYB147" s="87"/>
      <c r="EYC147" s="87"/>
      <c r="EYD147" s="87"/>
      <c r="EYE147" s="87"/>
      <c r="EYF147" s="87"/>
      <c r="EYG147" s="87"/>
      <c r="EYH147" s="87"/>
      <c r="EYI147" s="87"/>
      <c r="EYJ147" s="87"/>
      <c r="EYK147" s="87"/>
      <c r="EYL147" s="87"/>
      <c r="EYM147" s="87"/>
      <c r="EYN147" s="87"/>
      <c r="EYO147" s="87"/>
      <c r="EYP147" s="87"/>
      <c r="EYQ147" s="87"/>
      <c r="EYR147" s="87"/>
      <c r="EYS147" s="87"/>
      <c r="EYT147" s="87"/>
      <c r="EYU147" s="87"/>
      <c r="EYV147" s="87"/>
      <c r="EYW147" s="87"/>
      <c r="EYX147" s="87"/>
      <c r="EYY147" s="87"/>
      <c r="EYZ147" s="87"/>
      <c r="EZA147" s="87"/>
      <c r="EZB147" s="87"/>
      <c r="EZC147" s="87"/>
      <c r="EZD147" s="87"/>
      <c r="EZE147" s="87"/>
      <c r="EZF147" s="87"/>
      <c r="EZG147" s="87"/>
      <c r="EZH147" s="87"/>
      <c r="EZI147" s="87"/>
      <c r="EZJ147" s="87"/>
      <c r="EZK147" s="87"/>
      <c r="EZL147" s="87"/>
      <c r="EZM147" s="87"/>
      <c r="EZN147" s="87"/>
      <c r="EZO147" s="87"/>
      <c r="EZP147" s="87"/>
      <c r="EZQ147" s="87"/>
      <c r="EZR147" s="87"/>
      <c r="EZS147" s="87"/>
      <c r="EZT147" s="87"/>
      <c r="EZU147" s="87"/>
      <c r="EZV147" s="87"/>
      <c r="EZW147" s="87"/>
      <c r="EZX147" s="87"/>
      <c r="EZY147" s="87"/>
      <c r="EZZ147" s="87"/>
      <c r="FAA147" s="87"/>
      <c r="FAB147" s="87"/>
      <c r="FAC147" s="87"/>
      <c r="FAD147" s="87"/>
      <c r="FAE147" s="87"/>
      <c r="FAF147" s="87"/>
      <c r="FAG147" s="87"/>
      <c r="FAH147" s="87"/>
      <c r="FAI147" s="87"/>
      <c r="FAJ147" s="87"/>
      <c r="FAK147" s="87"/>
      <c r="FAL147" s="87"/>
      <c r="FAM147" s="87"/>
      <c r="FAN147" s="87"/>
      <c r="FAO147" s="87"/>
      <c r="FAP147" s="87"/>
      <c r="FAQ147" s="87"/>
      <c r="FAR147" s="87"/>
      <c r="FAS147" s="87"/>
      <c r="FAT147" s="87"/>
      <c r="FAU147" s="87"/>
      <c r="FAV147" s="87"/>
      <c r="FAW147" s="87"/>
      <c r="FAX147" s="87"/>
      <c r="FAY147" s="87"/>
      <c r="FAZ147" s="87"/>
      <c r="FBA147" s="87"/>
      <c r="FBB147" s="87"/>
      <c r="FBC147" s="87"/>
      <c r="FBD147" s="87"/>
      <c r="FBE147" s="87"/>
      <c r="FBF147" s="87"/>
      <c r="FBG147" s="87"/>
      <c r="FBH147" s="87"/>
      <c r="FBI147" s="87"/>
      <c r="FBJ147" s="87"/>
      <c r="FBK147" s="87"/>
      <c r="FBL147" s="87"/>
      <c r="FBM147" s="87"/>
      <c r="FBN147" s="87"/>
      <c r="FBO147" s="87"/>
      <c r="FBP147" s="87"/>
      <c r="FBQ147" s="87"/>
      <c r="FBR147" s="87"/>
      <c r="FBS147" s="87"/>
      <c r="FBT147" s="87"/>
      <c r="FBU147" s="87"/>
      <c r="FBV147" s="87"/>
      <c r="FBW147" s="87"/>
      <c r="FBX147" s="87"/>
      <c r="FBY147" s="87"/>
      <c r="FBZ147" s="87"/>
      <c r="FCA147" s="87"/>
      <c r="FCB147" s="87"/>
      <c r="FCC147" s="87"/>
      <c r="FCD147" s="87"/>
      <c r="FCE147" s="87"/>
      <c r="FCF147" s="87"/>
      <c r="FCG147" s="87"/>
      <c r="FCH147" s="87"/>
      <c r="FCI147" s="87"/>
      <c r="FCJ147" s="87"/>
      <c r="FCK147" s="87"/>
      <c r="FCL147" s="87"/>
      <c r="FCM147" s="87"/>
      <c r="FCN147" s="87"/>
      <c r="FCO147" s="87"/>
      <c r="FCP147" s="87"/>
      <c r="FCQ147" s="87"/>
      <c r="FCR147" s="87"/>
      <c r="FCS147" s="87"/>
      <c r="FCT147" s="87"/>
      <c r="FCU147" s="87"/>
      <c r="FCV147" s="87"/>
      <c r="FCW147" s="87"/>
      <c r="FCX147" s="87"/>
      <c r="FCY147" s="87"/>
      <c r="FCZ147" s="87"/>
      <c r="FDA147" s="87"/>
      <c r="FDB147" s="87"/>
      <c r="FDC147" s="87"/>
      <c r="FDD147" s="87"/>
      <c r="FDE147" s="87"/>
      <c r="FDF147" s="87"/>
      <c r="FDG147" s="87"/>
      <c r="FDH147" s="87"/>
      <c r="FDI147" s="87"/>
      <c r="FDJ147" s="87"/>
      <c r="FDK147" s="87"/>
      <c r="FDL147" s="87"/>
      <c r="FDM147" s="87"/>
      <c r="FDN147" s="87"/>
      <c r="FDO147" s="87"/>
      <c r="FDP147" s="87"/>
      <c r="FDQ147" s="87"/>
      <c r="FDR147" s="87"/>
      <c r="FDS147" s="87"/>
      <c r="FDT147" s="87"/>
      <c r="FDU147" s="87"/>
      <c r="FDV147" s="87"/>
      <c r="FDW147" s="87"/>
      <c r="FDX147" s="87"/>
      <c r="FDY147" s="87"/>
      <c r="FDZ147" s="87"/>
      <c r="FEA147" s="87"/>
      <c r="FEB147" s="87"/>
      <c r="FEC147" s="87"/>
      <c r="FED147" s="87"/>
      <c r="FEE147" s="87"/>
      <c r="FEF147" s="87"/>
      <c r="FEG147" s="87"/>
      <c r="FEH147" s="87"/>
      <c r="FEI147" s="87"/>
      <c r="FEJ147" s="87"/>
      <c r="FEK147" s="87"/>
      <c r="FEL147" s="87"/>
      <c r="FEM147" s="87"/>
      <c r="FEN147" s="87"/>
      <c r="FEO147" s="87"/>
      <c r="FEP147" s="87"/>
      <c r="FEQ147" s="87"/>
      <c r="FER147" s="87"/>
      <c r="FES147" s="87"/>
      <c r="FET147" s="87"/>
      <c r="FEU147" s="87"/>
      <c r="FEV147" s="87"/>
      <c r="FEW147" s="87"/>
      <c r="FEX147" s="87"/>
      <c r="FEY147" s="87"/>
      <c r="FEZ147" s="87"/>
      <c r="FFA147" s="87"/>
      <c r="FFB147" s="87"/>
      <c r="FFC147" s="87"/>
      <c r="FFD147" s="87"/>
      <c r="FFE147" s="87"/>
      <c r="FFF147" s="87"/>
      <c r="FFG147" s="87"/>
      <c r="FFH147" s="87"/>
      <c r="FFI147" s="87"/>
      <c r="FFJ147" s="87"/>
      <c r="FFK147" s="87"/>
      <c r="FFL147" s="87"/>
      <c r="FFM147" s="87"/>
      <c r="FFN147" s="87"/>
      <c r="FFO147" s="87"/>
      <c r="FFP147" s="87"/>
      <c r="FFQ147" s="87"/>
      <c r="FFR147" s="87"/>
      <c r="FFS147" s="87"/>
      <c r="FFT147" s="87"/>
      <c r="FFU147" s="87"/>
      <c r="FFV147" s="87"/>
      <c r="FFW147" s="87"/>
      <c r="FFX147" s="87"/>
      <c r="FFY147" s="87"/>
      <c r="FFZ147" s="87"/>
      <c r="FGA147" s="87"/>
      <c r="FGB147" s="87"/>
      <c r="FGC147" s="87"/>
      <c r="FGD147" s="87"/>
      <c r="FGE147" s="87"/>
      <c r="FGF147" s="87"/>
      <c r="FGG147" s="87"/>
      <c r="FGH147" s="87"/>
      <c r="FGI147" s="87"/>
      <c r="FGJ147" s="87"/>
      <c r="FGK147" s="87"/>
      <c r="FGL147" s="87"/>
      <c r="FGM147" s="87"/>
      <c r="FGN147" s="87"/>
      <c r="FGO147" s="87"/>
      <c r="FGP147" s="87"/>
      <c r="FGQ147" s="87"/>
      <c r="FGR147" s="87"/>
      <c r="FGS147" s="87"/>
      <c r="FGT147" s="87"/>
      <c r="FGU147" s="87"/>
      <c r="FGV147" s="87"/>
      <c r="FGW147" s="87"/>
      <c r="FGX147" s="87"/>
      <c r="FGY147" s="87"/>
      <c r="FGZ147" s="87"/>
      <c r="FHA147" s="87"/>
      <c r="FHB147" s="87"/>
      <c r="FHC147" s="87"/>
      <c r="FHD147" s="87"/>
      <c r="FHE147" s="87"/>
      <c r="FHF147" s="87"/>
      <c r="FHG147" s="87"/>
      <c r="FHH147" s="87"/>
      <c r="FHI147" s="87"/>
      <c r="FHJ147" s="87"/>
      <c r="FHK147" s="87"/>
      <c r="FHL147" s="87"/>
      <c r="FHM147" s="87"/>
      <c r="FHN147" s="87"/>
      <c r="FHO147" s="87"/>
      <c r="FHP147" s="87"/>
      <c r="FHQ147" s="87"/>
      <c r="FHR147" s="87"/>
      <c r="FHS147" s="87"/>
      <c r="FHT147" s="87"/>
      <c r="FHU147" s="87"/>
      <c r="FHV147" s="87"/>
      <c r="FHW147" s="87"/>
      <c r="FHX147" s="87"/>
      <c r="FHY147" s="87"/>
      <c r="FHZ147" s="87"/>
      <c r="FIA147" s="87"/>
      <c r="FIB147" s="87"/>
      <c r="FIC147" s="87"/>
      <c r="FID147" s="87"/>
      <c r="FIE147" s="87"/>
      <c r="FIF147" s="87"/>
      <c r="FIG147" s="87"/>
      <c r="FIH147" s="87"/>
      <c r="FII147" s="87"/>
      <c r="FIJ147" s="87"/>
      <c r="FIK147" s="87"/>
      <c r="FIL147" s="87"/>
      <c r="FIM147" s="87"/>
      <c r="FIN147" s="87"/>
      <c r="FIO147" s="87"/>
      <c r="FIP147" s="87"/>
      <c r="FIQ147" s="87"/>
      <c r="FIR147" s="87"/>
      <c r="FIS147" s="87"/>
      <c r="FIT147" s="87"/>
      <c r="FIU147" s="87"/>
      <c r="FIV147" s="87"/>
      <c r="FIW147" s="87"/>
      <c r="FIX147" s="87"/>
      <c r="FIY147" s="87"/>
      <c r="FIZ147" s="87"/>
      <c r="FJA147" s="87"/>
      <c r="FJB147" s="87"/>
      <c r="FJC147" s="87"/>
      <c r="FJD147" s="87"/>
      <c r="FJE147" s="87"/>
      <c r="FJF147" s="87"/>
      <c r="FJG147" s="87"/>
      <c r="FJH147" s="87"/>
      <c r="FJI147" s="87"/>
      <c r="FJJ147" s="87"/>
      <c r="FJK147" s="87"/>
      <c r="FJL147" s="87"/>
      <c r="FJM147" s="87"/>
      <c r="FJN147" s="87"/>
      <c r="FJO147" s="87"/>
      <c r="FJP147" s="87"/>
      <c r="FJQ147" s="87"/>
      <c r="FJR147" s="87"/>
      <c r="FJS147" s="87"/>
      <c r="FJT147" s="87"/>
      <c r="FJU147" s="87"/>
      <c r="FJV147" s="87"/>
      <c r="FJW147" s="87"/>
      <c r="FJX147" s="87"/>
      <c r="FJY147" s="87"/>
      <c r="FJZ147" s="87"/>
      <c r="FKA147" s="87"/>
      <c r="FKB147" s="87"/>
      <c r="FKC147" s="87"/>
      <c r="FKD147" s="87"/>
      <c r="FKE147" s="87"/>
      <c r="FKF147" s="87"/>
      <c r="FKG147" s="87"/>
      <c r="FKH147" s="87"/>
      <c r="FKI147" s="87"/>
      <c r="FKJ147" s="87"/>
      <c r="FKK147" s="87"/>
      <c r="FKL147" s="87"/>
      <c r="FKM147" s="87"/>
      <c r="FKN147" s="87"/>
      <c r="FKO147" s="87"/>
      <c r="FKP147" s="87"/>
      <c r="FKQ147" s="87"/>
      <c r="FKR147" s="87"/>
      <c r="FKS147" s="87"/>
      <c r="FKT147" s="87"/>
      <c r="FKU147" s="87"/>
      <c r="FKV147" s="87"/>
      <c r="FKW147" s="87"/>
      <c r="FKX147" s="87"/>
      <c r="FKY147" s="87"/>
      <c r="FKZ147" s="87"/>
      <c r="FLA147" s="87"/>
      <c r="FLB147" s="87"/>
      <c r="FLC147" s="87"/>
      <c r="FLD147" s="87"/>
      <c r="FLE147" s="87"/>
      <c r="FLF147" s="87"/>
      <c r="FLG147" s="87"/>
      <c r="FLH147" s="87"/>
      <c r="FLI147" s="87"/>
      <c r="FLJ147" s="87"/>
      <c r="FLK147" s="87"/>
      <c r="FLL147" s="87"/>
      <c r="FLM147" s="87"/>
      <c r="FLN147" s="87"/>
      <c r="FLO147" s="87"/>
      <c r="FLP147" s="87"/>
      <c r="FLQ147" s="87"/>
      <c r="FLR147" s="87"/>
      <c r="FLS147" s="87"/>
      <c r="FLT147" s="87"/>
      <c r="FLU147" s="87"/>
      <c r="FLV147" s="87"/>
      <c r="FLW147" s="87"/>
      <c r="FLX147" s="87"/>
      <c r="FLY147" s="87"/>
      <c r="FLZ147" s="87"/>
      <c r="FMA147" s="87"/>
      <c r="FMB147" s="87"/>
      <c r="FMC147" s="87"/>
      <c r="FMD147" s="87"/>
      <c r="FME147" s="87"/>
      <c r="FMF147" s="87"/>
      <c r="FMG147" s="87"/>
      <c r="FMH147" s="87"/>
      <c r="FMI147" s="87"/>
      <c r="FMJ147" s="87"/>
      <c r="FMK147" s="87"/>
      <c r="FML147" s="87"/>
      <c r="FMM147" s="87"/>
      <c r="FMN147" s="87"/>
      <c r="FMO147" s="87"/>
      <c r="FMP147" s="87"/>
      <c r="FMQ147" s="87"/>
      <c r="FMR147" s="87"/>
      <c r="FMS147" s="87"/>
      <c r="FMT147" s="87"/>
      <c r="FMU147" s="87"/>
      <c r="FMV147" s="87"/>
      <c r="FMW147" s="87"/>
      <c r="FMX147" s="87"/>
      <c r="FMY147" s="87"/>
      <c r="FMZ147" s="87"/>
      <c r="FNA147" s="87"/>
      <c r="FNB147" s="87"/>
      <c r="FNC147" s="87"/>
      <c r="FND147" s="87"/>
      <c r="FNE147" s="87"/>
      <c r="FNF147" s="87"/>
      <c r="FNG147" s="87"/>
      <c r="FNH147" s="87"/>
      <c r="FNI147" s="87"/>
      <c r="FNJ147" s="87"/>
      <c r="FNK147" s="87"/>
      <c r="FNL147" s="87"/>
      <c r="FNM147" s="87"/>
      <c r="FNN147" s="87"/>
      <c r="FNO147" s="87"/>
      <c r="FNP147" s="87"/>
      <c r="FNQ147" s="87"/>
      <c r="FNR147" s="87"/>
      <c r="FNS147" s="87"/>
      <c r="FNT147" s="87"/>
      <c r="FNU147" s="87"/>
      <c r="FNV147" s="87"/>
      <c r="FNW147" s="87"/>
      <c r="FNX147" s="87"/>
      <c r="FNY147" s="87"/>
      <c r="FNZ147" s="87"/>
      <c r="FOA147" s="87"/>
      <c r="FOB147" s="87"/>
      <c r="FOC147" s="87"/>
      <c r="FOD147" s="87"/>
      <c r="FOE147" s="87"/>
      <c r="FOF147" s="87"/>
      <c r="FOG147" s="87"/>
      <c r="FOH147" s="87"/>
      <c r="FOI147" s="87"/>
      <c r="FOJ147" s="87"/>
      <c r="FOK147" s="87"/>
      <c r="FOL147" s="87"/>
      <c r="FOM147" s="87"/>
      <c r="FON147" s="87"/>
      <c r="FOO147" s="87"/>
      <c r="FOP147" s="87"/>
      <c r="FOQ147" s="87"/>
      <c r="FOR147" s="87"/>
      <c r="FOS147" s="87"/>
      <c r="FOT147" s="87"/>
      <c r="FOU147" s="87"/>
      <c r="FOV147" s="87"/>
      <c r="FOW147" s="87"/>
      <c r="FOX147" s="87"/>
      <c r="FOY147" s="87"/>
      <c r="FOZ147" s="87"/>
      <c r="FPA147" s="87"/>
      <c r="FPB147" s="87"/>
      <c r="FPC147" s="87"/>
      <c r="FPD147" s="87"/>
      <c r="FPE147" s="87"/>
      <c r="FPF147" s="87"/>
      <c r="FPG147" s="87"/>
      <c r="FPH147" s="87"/>
      <c r="FPI147" s="87"/>
      <c r="FPJ147" s="87"/>
      <c r="FPK147" s="87"/>
      <c r="FPL147" s="87"/>
      <c r="FPM147" s="87"/>
      <c r="FPN147" s="87"/>
      <c r="FPO147" s="87"/>
      <c r="FPP147" s="87"/>
      <c r="FPQ147" s="87"/>
      <c r="FPR147" s="87"/>
      <c r="FPS147" s="87"/>
      <c r="FPT147" s="87"/>
      <c r="FPU147" s="87"/>
      <c r="FPV147" s="87"/>
      <c r="FPW147" s="87"/>
      <c r="FPX147" s="87"/>
      <c r="FPY147" s="87"/>
      <c r="FPZ147" s="87"/>
      <c r="FQA147" s="87"/>
      <c r="FQB147" s="87"/>
      <c r="FQC147" s="87"/>
      <c r="FQD147" s="87"/>
      <c r="FQE147" s="87"/>
      <c r="FQF147" s="87"/>
      <c r="FQG147" s="87"/>
      <c r="FQH147" s="87"/>
      <c r="FQI147" s="87"/>
      <c r="FQJ147" s="87"/>
      <c r="FQK147" s="87"/>
      <c r="FQL147" s="87"/>
      <c r="FQM147" s="87"/>
      <c r="FQN147" s="87"/>
      <c r="FQO147" s="87"/>
      <c r="FQP147" s="87"/>
      <c r="FQQ147" s="87"/>
      <c r="FQR147" s="87"/>
      <c r="FQS147" s="87"/>
      <c r="FQT147" s="87"/>
      <c r="FQU147" s="87"/>
      <c r="FQV147" s="87"/>
      <c r="FQW147" s="87"/>
      <c r="FQX147" s="87"/>
      <c r="FQY147" s="87"/>
      <c r="FQZ147" s="87"/>
      <c r="FRA147" s="87"/>
      <c r="FRB147" s="87"/>
      <c r="FRC147" s="87"/>
      <c r="FRD147" s="87"/>
      <c r="FRE147" s="87"/>
      <c r="FRF147" s="87"/>
      <c r="FRG147" s="87"/>
      <c r="FRH147" s="87"/>
      <c r="FRI147" s="87"/>
      <c r="FRJ147" s="87"/>
      <c r="FRK147" s="87"/>
      <c r="FRL147" s="87"/>
      <c r="FRM147" s="87"/>
      <c r="FRN147" s="87"/>
      <c r="FRO147" s="87"/>
      <c r="FRP147" s="87"/>
      <c r="FRQ147" s="87"/>
      <c r="FRR147" s="87"/>
      <c r="FRS147" s="87"/>
      <c r="FRT147" s="87"/>
      <c r="FRU147" s="87"/>
      <c r="FRV147" s="87"/>
      <c r="FRW147" s="87"/>
      <c r="FRX147" s="87"/>
      <c r="FRY147" s="87"/>
      <c r="FRZ147" s="87"/>
      <c r="FSA147" s="87"/>
      <c r="FSB147" s="87"/>
      <c r="FSC147" s="87"/>
      <c r="FSD147" s="87"/>
      <c r="FSE147" s="87"/>
      <c r="FSF147" s="87"/>
      <c r="FSG147" s="87"/>
      <c r="FSH147" s="87"/>
      <c r="FSI147" s="87"/>
      <c r="FSJ147" s="87"/>
      <c r="FSK147" s="87"/>
      <c r="FSL147" s="87"/>
      <c r="FSM147" s="87"/>
      <c r="FSN147" s="87"/>
      <c r="FSO147" s="87"/>
      <c r="FSP147" s="87"/>
      <c r="FSQ147" s="87"/>
      <c r="FSR147" s="87"/>
      <c r="FSS147" s="87"/>
      <c r="FST147" s="87"/>
      <c r="FSU147" s="87"/>
      <c r="FSV147" s="87"/>
      <c r="FSW147" s="87"/>
      <c r="FSX147" s="87"/>
      <c r="FSY147" s="87"/>
      <c r="FSZ147" s="87"/>
      <c r="FTA147" s="87"/>
      <c r="FTB147" s="87"/>
      <c r="FTC147" s="87"/>
      <c r="FTD147" s="87"/>
      <c r="FTE147" s="87"/>
      <c r="FTF147" s="87"/>
      <c r="FTG147" s="87"/>
      <c r="FTH147" s="87"/>
      <c r="FTI147" s="87"/>
      <c r="FTJ147" s="87"/>
      <c r="FTK147" s="87"/>
      <c r="FTL147" s="87"/>
      <c r="FTM147" s="87"/>
      <c r="FTN147" s="87"/>
      <c r="FTO147" s="87"/>
      <c r="FTP147" s="87"/>
      <c r="FTQ147" s="87"/>
      <c r="FTR147" s="87"/>
      <c r="FTS147" s="87"/>
      <c r="FTT147" s="87"/>
      <c r="FTU147" s="87"/>
      <c r="FTV147" s="87"/>
      <c r="FTW147" s="87"/>
      <c r="FTX147" s="87"/>
      <c r="FTY147" s="87"/>
      <c r="FTZ147" s="87"/>
      <c r="FUA147" s="87"/>
      <c r="FUB147" s="87"/>
      <c r="FUC147" s="87"/>
      <c r="FUD147" s="87"/>
      <c r="FUE147" s="87"/>
      <c r="FUF147" s="87"/>
      <c r="FUG147" s="87"/>
      <c r="FUH147" s="87"/>
      <c r="FUI147" s="87"/>
      <c r="FUJ147" s="87"/>
      <c r="FUK147" s="87"/>
      <c r="FUL147" s="87"/>
      <c r="FUM147" s="87"/>
      <c r="FUN147" s="87"/>
      <c r="FUO147" s="87"/>
      <c r="FUP147" s="87"/>
      <c r="FUQ147" s="87"/>
      <c r="FUR147" s="87"/>
      <c r="FUS147" s="87"/>
      <c r="FUT147" s="87"/>
      <c r="FUU147" s="87"/>
      <c r="FUV147" s="87"/>
      <c r="FUW147" s="87"/>
      <c r="FUX147" s="87"/>
      <c r="FUY147" s="87"/>
      <c r="FUZ147" s="87"/>
      <c r="FVA147" s="87"/>
      <c r="FVB147" s="87"/>
      <c r="FVC147" s="87"/>
      <c r="FVD147" s="87"/>
      <c r="FVE147" s="87"/>
      <c r="FVF147" s="87"/>
      <c r="FVG147" s="87"/>
      <c r="FVH147" s="87"/>
      <c r="FVI147" s="87"/>
      <c r="FVJ147" s="87"/>
      <c r="FVK147" s="87"/>
      <c r="FVL147" s="87"/>
      <c r="FVM147" s="87"/>
      <c r="FVN147" s="87"/>
      <c r="FVO147" s="87"/>
      <c r="FVP147" s="87"/>
      <c r="FVQ147" s="87"/>
      <c r="FVR147" s="87"/>
      <c r="FVS147" s="87"/>
      <c r="FVT147" s="87"/>
      <c r="FVU147" s="87"/>
      <c r="FVV147" s="87"/>
      <c r="FVW147" s="87"/>
      <c r="FVX147" s="87"/>
      <c r="FVY147" s="87"/>
      <c r="FVZ147" s="87"/>
      <c r="FWA147" s="87"/>
      <c r="FWB147" s="87"/>
      <c r="FWC147" s="87"/>
      <c r="FWD147" s="87"/>
      <c r="FWE147" s="87"/>
      <c r="FWF147" s="87"/>
      <c r="FWG147" s="87"/>
      <c r="FWH147" s="87"/>
      <c r="FWI147" s="87"/>
      <c r="FWJ147" s="87"/>
      <c r="FWK147" s="87"/>
      <c r="FWL147" s="87"/>
      <c r="FWM147" s="87"/>
      <c r="FWN147" s="87"/>
      <c r="FWO147" s="87"/>
      <c r="FWP147" s="87"/>
      <c r="FWQ147" s="87"/>
      <c r="FWR147" s="87"/>
      <c r="FWS147" s="87"/>
      <c r="FWT147" s="87"/>
      <c r="FWU147" s="87"/>
      <c r="FWV147" s="87"/>
      <c r="FWW147" s="87"/>
      <c r="FWX147" s="87"/>
      <c r="FWY147" s="87"/>
      <c r="FWZ147" s="87"/>
      <c r="FXA147" s="87"/>
      <c r="FXB147" s="87"/>
      <c r="FXC147" s="87"/>
      <c r="FXD147" s="87"/>
      <c r="FXE147" s="87"/>
      <c r="FXF147" s="87"/>
      <c r="FXG147" s="87"/>
      <c r="FXH147" s="87"/>
      <c r="FXI147" s="87"/>
      <c r="FXJ147" s="87"/>
      <c r="FXK147" s="87"/>
      <c r="FXL147" s="87"/>
      <c r="FXM147" s="87"/>
      <c r="FXN147" s="87"/>
      <c r="FXO147" s="87"/>
      <c r="FXP147" s="87"/>
      <c r="FXQ147" s="87"/>
      <c r="FXR147" s="87"/>
      <c r="FXS147" s="87"/>
      <c r="FXT147" s="87"/>
      <c r="FXU147" s="87"/>
      <c r="FXV147" s="87"/>
      <c r="FXW147" s="87"/>
      <c r="FXX147" s="87"/>
      <c r="FXY147" s="87"/>
      <c r="FXZ147" s="87"/>
      <c r="FYA147" s="87"/>
      <c r="FYB147" s="87"/>
      <c r="FYC147" s="87"/>
      <c r="FYD147" s="87"/>
      <c r="FYE147" s="87"/>
      <c r="FYF147" s="87"/>
      <c r="FYG147" s="87"/>
      <c r="FYH147" s="87"/>
      <c r="FYI147" s="87"/>
      <c r="FYJ147" s="87"/>
      <c r="FYK147" s="87"/>
      <c r="FYL147" s="87"/>
      <c r="FYM147" s="87"/>
      <c r="FYN147" s="87"/>
      <c r="FYO147" s="87"/>
      <c r="FYP147" s="87"/>
      <c r="FYQ147" s="87"/>
      <c r="FYR147" s="87"/>
      <c r="FYS147" s="87"/>
      <c r="FYT147" s="87"/>
      <c r="FYU147" s="87"/>
      <c r="FYV147" s="87"/>
      <c r="FYW147" s="87"/>
      <c r="FYX147" s="87"/>
      <c r="FYY147" s="87"/>
      <c r="FYZ147" s="87"/>
      <c r="FZA147" s="87"/>
      <c r="FZB147" s="87"/>
      <c r="FZC147" s="87"/>
      <c r="FZD147" s="87"/>
      <c r="FZE147" s="87"/>
      <c r="FZF147" s="87"/>
      <c r="FZG147" s="87"/>
      <c r="FZH147" s="87"/>
      <c r="FZI147" s="87"/>
      <c r="FZJ147" s="87"/>
      <c r="FZK147" s="87"/>
      <c r="FZL147" s="87"/>
      <c r="FZM147" s="87"/>
      <c r="FZN147" s="87"/>
      <c r="FZO147" s="87"/>
      <c r="FZP147" s="87"/>
      <c r="FZQ147" s="87"/>
      <c r="FZR147" s="87"/>
      <c r="FZS147" s="87"/>
      <c r="FZT147" s="87"/>
      <c r="FZU147" s="87"/>
      <c r="FZV147" s="87"/>
      <c r="FZW147" s="87"/>
      <c r="FZX147" s="87"/>
      <c r="FZY147" s="87"/>
      <c r="FZZ147" s="87"/>
      <c r="GAA147" s="87"/>
      <c r="GAB147" s="87"/>
      <c r="GAC147" s="87"/>
      <c r="GAD147" s="87"/>
      <c r="GAE147" s="87"/>
      <c r="GAF147" s="87"/>
      <c r="GAG147" s="87"/>
      <c r="GAH147" s="87"/>
      <c r="GAI147" s="87"/>
      <c r="GAJ147" s="87"/>
      <c r="GAK147" s="87"/>
      <c r="GAL147" s="87"/>
      <c r="GAM147" s="87"/>
      <c r="GAN147" s="87"/>
      <c r="GAO147" s="87"/>
      <c r="GAP147" s="87"/>
      <c r="GAQ147" s="87"/>
      <c r="GAR147" s="87"/>
      <c r="GAS147" s="87"/>
      <c r="GAT147" s="87"/>
      <c r="GAU147" s="87"/>
      <c r="GAV147" s="87"/>
      <c r="GAW147" s="87"/>
      <c r="GAX147" s="87"/>
      <c r="GAY147" s="87"/>
      <c r="GAZ147" s="87"/>
      <c r="GBA147" s="87"/>
      <c r="GBB147" s="87"/>
      <c r="GBC147" s="87"/>
      <c r="GBD147" s="87"/>
      <c r="GBE147" s="87"/>
      <c r="GBF147" s="87"/>
      <c r="GBG147" s="87"/>
      <c r="GBH147" s="87"/>
      <c r="GBI147" s="87"/>
      <c r="GBJ147" s="87"/>
      <c r="GBK147" s="87"/>
      <c r="GBL147" s="87"/>
      <c r="GBM147" s="87"/>
      <c r="GBN147" s="87"/>
      <c r="GBO147" s="87"/>
      <c r="GBP147" s="87"/>
      <c r="GBQ147" s="87"/>
      <c r="GBR147" s="87"/>
      <c r="GBS147" s="87"/>
      <c r="GBT147" s="87"/>
      <c r="GBU147" s="87"/>
      <c r="GBV147" s="87"/>
      <c r="GBW147" s="87"/>
      <c r="GBX147" s="87"/>
      <c r="GBY147" s="87"/>
      <c r="GBZ147" s="87"/>
      <c r="GCA147" s="87"/>
      <c r="GCB147" s="87"/>
      <c r="GCC147" s="87"/>
      <c r="GCD147" s="87"/>
      <c r="GCE147" s="87"/>
      <c r="GCF147" s="87"/>
      <c r="GCG147" s="87"/>
      <c r="GCH147" s="87"/>
      <c r="GCI147" s="87"/>
      <c r="GCJ147" s="87"/>
      <c r="GCK147" s="87"/>
      <c r="GCL147" s="87"/>
      <c r="GCM147" s="87"/>
      <c r="GCN147" s="87"/>
      <c r="GCO147" s="87"/>
      <c r="GCP147" s="87"/>
      <c r="GCQ147" s="87"/>
      <c r="GCR147" s="87"/>
      <c r="GCS147" s="87"/>
      <c r="GCT147" s="87"/>
      <c r="GCU147" s="87"/>
      <c r="GCV147" s="87"/>
      <c r="GCW147" s="87"/>
      <c r="GCX147" s="87"/>
      <c r="GCY147" s="87"/>
      <c r="GCZ147" s="87"/>
      <c r="GDA147" s="87"/>
      <c r="GDB147" s="87"/>
      <c r="GDC147" s="87"/>
      <c r="GDD147" s="87"/>
      <c r="GDE147" s="87"/>
      <c r="GDF147" s="87"/>
      <c r="GDG147" s="87"/>
      <c r="GDH147" s="87"/>
      <c r="GDI147" s="87"/>
      <c r="GDJ147" s="87"/>
      <c r="GDK147" s="87"/>
      <c r="GDL147" s="87"/>
      <c r="GDM147" s="87"/>
      <c r="GDN147" s="87"/>
      <c r="GDO147" s="87"/>
      <c r="GDP147" s="87"/>
      <c r="GDQ147" s="87"/>
      <c r="GDR147" s="87"/>
      <c r="GDS147" s="87"/>
      <c r="GDT147" s="87"/>
      <c r="GDU147" s="87"/>
      <c r="GDV147" s="87"/>
      <c r="GDW147" s="87"/>
      <c r="GDX147" s="87"/>
      <c r="GDY147" s="87"/>
      <c r="GDZ147" s="87"/>
      <c r="GEA147" s="87"/>
      <c r="GEB147" s="87"/>
      <c r="GEC147" s="87"/>
      <c r="GED147" s="87"/>
      <c r="GEE147" s="87"/>
      <c r="GEF147" s="87"/>
      <c r="GEG147" s="87"/>
      <c r="GEH147" s="87"/>
      <c r="GEI147" s="87"/>
      <c r="GEJ147" s="87"/>
      <c r="GEK147" s="87"/>
      <c r="GEL147" s="87"/>
      <c r="GEM147" s="87"/>
      <c r="GEN147" s="87"/>
      <c r="GEO147" s="87"/>
      <c r="GEP147" s="87"/>
      <c r="GEQ147" s="87"/>
      <c r="GER147" s="87"/>
      <c r="GES147" s="87"/>
      <c r="GET147" s="87"/>
      <c r="GEU147" s="87"/>
      <c r="GEV147" s="87"/>
      <c r="GEW147" s="87"/>
      <c r="GEX147" s="87"/>
      <c r="GEY147" s="87"/>
      <c r="GEZ147" s="87"/>
      <c r="GFA147" s="87"/>
      <c r="GFB147" s="87"/>
      <c r="GFC147" s="87"/>
      <c r="GFD147" s="87"/>
      <c r="GFE147" s="87"/>
      <c r="GFF147" s="87"/>
      <c r="GFG147" s="87"/>
      <c r="GFH147" s="87"/>
      <c r="GFI147" s="87"/>
      <c r="GFJ147" s="87"/>
      <c r="GFK147" s="87"/>
      <c r="GFL147" s="87"/>
      <c r="GFM147" s="87"/>
      <c r="GFN147" s="87"/>
      <c r="GFO147" s="87"/>
      <c r="GFP147" s="87"/>
      <c r="GFQ147" s="87"/>
      <c r="GFR147" s="87"/>
      <c r="GFS147" s="87"/>
      <c r="GFT147" s="87"/>
      <c r="GFU147" s="87"/>
      <c r="GFV147" s="87"/>
      <c r="GFW147" s="87"/>
      <c r="GFX147" s="87"/>
      <c r="GFY147" s="87"/>
      <c r="GFZ147" s="87"/>
      <c r="GGA147" s="87"/>
      <c r="GGB147" s="87"/>
      <c r="GGC147" s="87"/>
      <c r="GGD147" s="87"/>
      <c r="GGE147" s="87"/>
      <c r="GGF147" s="87"/>
      <c r="GGG147" s="87"/>
      <c r="GGH147" s="87"/>
      <c r="GGI147" s="87"/>
      <c r="GGJ147" s="87"/>
      <c r="GGK147" s="87"/>
      <c r="GGL147" s="87"/>
      <c r="GGM147" s="87"/>
      <c r="GGN147" s="87"/>
      <c r="GGO147" s="87"/>
      <c r="GGP147" s="87"/>
      <c r="GGQ147" s="87"/>
      <c r="GGR147" s="87"/>
      <c r="GGS147" s="87"/>
      <c r="GGT147" s="87"/>
      <c r="GGU147" s="87"/>
      <c r="GGV147" s="87"/>
      <c r="GGW147" s="87"/>
      <c r="GGX147" s="87"/>
      <c r="GGY147" s="87"/>
      <c r="GGZ147" s="87"/>
      <c r="GHA147" s="87"/>
      <c r="GHB147" s="87"/>
      <c r="GHC147" s="87"/>
      <c r="GHD147" s="87"/>
      <c r="GHE147" s="87"/>
      <c r="GHF147" s="87"/>
      <c r="GHG147" s="87"/>
      <c r="GHH147" s="87"/>
      <c r="GHI147" s="87"/>
      <c r="GHJ147" s="87"/>
      <c r="GHK147" s="87"/>
      <c r="GHL147" s="87"/>
      <c r="GHM147" s="87"/>
      <c r="GHN147" s="87"/>
      <c r="GHO147" s="87"/>
      <c r="GHP147" s="87"/>
      <c r="GHQ147" s="87"/>
      <c r="GHR147" s="87"/>
      <c r="GHS147" s="87"/>
      <c r="GHT147" s="87"/>
      <c r="GHU147" s="87"/>
      <c r="GHV147" s="87"/>
      <c r="GHW147" s="87"/>
      <c r="GHX147" s="87"/>
      <c r="GHY147" s="87"/>
      <c r="GHZ147" s="87"/>
      <c r="GIA147" s="87"/>
      <c r="GIB147" s="87"/>
      <c r="GIC147" s="87"/>
      <c r="GID147" s="87"/>
      <c r="GIE147" s="87"/>
      <c r="GIF147" s="87"/>
      <c r="GIG147" s="87"/>
      <c r="GIH147" s="87"/>
      <c r="GII147" s="87"/>
      <c r="GIJ147" s="87"/>
      <c r="GIK147" s="87"/>
      <c r="GIL147" s="87"/>
      <c r="GIM147" s="87"/>
      <c r="GIN147" s="87"/>
      <c r="GIO147" s="87"/>
      <c r="GIP147" s="87"/>
      <c r="GIQ147" s="87"/>
      <c r="GIR147" s="87"/>
      <c r="GIS147" s="87"/>
      <c r="GIT147" s="87"/>
      <c r="GIU147" s="87"/>
      <c r="GIV147" s="87"/>
      <c r="GIW147" s="87"/>
      <c r="GIX147" s="87"/>
      <c r="GIY147" s="87"/>
      <c r="GIZ147" s="87"/>
      <c r="GJA147" s="87"/>
      <c r="GJB147" s="87"/>
      <c r="GJC147" s="87"/>
      <c r="GJD147" s="87"/>
      <c r="GJE147" s="87"/>
      <c r="GJF147" s="87"/>
      <c r="GJG147" s="87"/>
      <c r="GJH147" s="87"/>
      <c r="GJI147" s="87"/>
      <c r="GJJ147" s="87"/>
      <c r="GJK147" s="87"/>
      <c r="GJL147" s="87"/>
      <c r="GJM147" s="87"/>
      <c r="GJN147" s="87"/>
      <c r="GJO147" s="87"/>
      <c r="GJP147" s="87"/>
      <c r="GJQ147" s="87"/>
      <c r="GJR147" s="87"/>
      <c r="GJS147" s="87"/>
      <c r="GJT147" s="87"/>
      <c r="GJU147" s="87"/>
      <c r="GJV147" s="87"/>
      <c r="GJW147" s="87"/>
      <c r="GJX147" s="87"/>
      <c r="GJY147" s="87"/>
      <c r="GJZ147" s="87"/>
      <c r="GKA147" s="87"/>
      <c r="GKB147" s="87"/>
      <c r="GKC147" s="87"/>
      <c r="GKD147" s="87"/>
      <c r="GKE147" s="87"/>
      <c r="GKF147" s="87"/>
      <c r="GKG147" s="87"/>
      <c r="GKH147" s="87"/>
      <c r="GKI147" s="87"/>
      <c r="GKJ147" s="87"/>
      <c r="GKK147" s="87"/>
      <c r="GKL147" s="87"/>
      <c r="GKM147" s="87"/>
      <c r="GKN147" s="87"/>
      <c r="GKO147" s="87"/>
      <c r="GKP147" s="87"/>
      <c r="GKQ147" s="87"/>
      <c r="GKR147" s="87"/>
      <c r="GKS147" s="87"/>
      <c r="GKT147" s="87"/>
      <c r="GKU147" s="87"/>
      <c r="GKV147" s="87"/>
      <c r="GKW147" s="87"/>
      <c r="GKX147" s="87"/>
      <c r="GKY147" s="87"/>
      <c r="GKZ147" s="87"/>
      <c r="GLA147" s="87"/>
      <c r="GLB147" s="87"/>
      <c r="GLC147" s="87"/>
      <c r="GLD147" s="87"/>
      <c r="GLE147" s="87"/>
      <c r="GLF147" s="87"/>
      <c r="GLG147" s="87"/>
      <c r="GLH147" s="87"/>
      <c r="GLI147" s="87"/>
      <c r="GLJ147" s="87"/>
      <c r="GLK147" s="87"/>
      <c r="GLL147" s="87"/>
      <c r="GLM147" s="87"/>
      <c r="GLN147" s="87"/>
      <c r="GLO147" s="87"/>
      <c r="GLP147" s="87"/>
      <c r="GLQ147" s="87"/>
      <c r="GLR147" s="87"/>
      <c r="GLS147" s="87"/>
      <c r="GLT147" s="87"/>
      <c r="GLU147" s="87"/>
      <c r="GLV147" s="87"/>
      <c r="GLW147" s="87"/>
      <c r="GLX147" s="87"/>
      <c r="GLY147" s="87"/>
      <c r="GLZ147" s="87"/>
      <c r="GMA147" s="87"/>
      <c r="GMB147" s="87"/>
      <c r="GMC147" s="87"/>
      <c r="GMD147" s="87"/>
      <c r="GME147" s="87"/>
      <c r="GMF147" s="87"/>
      <c r="GMG147" s="87"/>
      <c r="GMH147" s="87"/>
      <c r="GMI147" s="87"/>
      <c r="GMJ147" s="87"/>
      <c r="GMK147" s="87"/>
      <c r="GML147" s="87"/>
      <c r="GMM147" s="87"/>
      <c r="GMN147" s="87"/>
      <c r="GMO147" s="87"/>
      <c r="GMP147" s="87"/>
      <c r="GMQ147" s="87"/>
      <c r="GMR147" s="87"/>
      <c r="GMS147" s="87"/>
      <c r="GMT147" s="87"/>
      <c r="GMU147" s="87"/>
      <c r="GMV147" s="87"/>
      <c r="GMW147" s="87"/>
      <c r="GMX147" s="87"/>
      <c r="GMY147" s="87"/>
      <c r="GMZ147" s="87"/>
      <c r="GNA147" s="87"/>
      <c r="GNB147" s="87"/>
      <c r="GNC147" s="87"/>
      <c r="GND147" s="87"/>
      <c r="GNE147" s="87"/>
      <c r="GNF147" s="87"/>
      <c r="GNG147" s="87"/>
      <c r="GNH147" s="87"/>
      <c r="GNI147" s="87"/>
      <c r="GNJ147" s="87"/>
      <c r="GNK147" s="87"/>
      <c r="GNL147" s="87"/>
      <c r="GNM147" s="87"/>
      <c r="GNN147" s="87"/>
      <c r="GNO147" s="87"/>
      <c r="GNP147" s="87"/>
      <c r="GNQ147" s="87"/>
      <c r="GNR147" s="87"/>
      <c r="GNS147" s="87"/>
      <c r="GNT147" s="87"/>
      <c r="GNU147" s="87"/>
      <c r="GNV147" s="87"/>
      <c r="GNW147" s="87"/>
      <c r="GNX147" s="87"/>
      <c r="GNY147" s="87"/>
      <c r="GNZ147" s="87"/>
      <c r="GOA147" s="87"/>
      <c r="GOB147" s="87"/>
      <c r="GOC147" s="87"/>
      <c r="GOD147" s="87"/>
      <c r="GOE147" s="87"/>
      <c r="GOF147" s="87"/>
      <c r="GOG147" s="87"/>
      <c r="GOH147" s="87"/>
      <c r="GOI147" s="87"/>
      <c r="GOJ147" s="87"/>
      <c r="GOK147" s="87"/>
      <c r="GOL147" s="87"/>
      <c r="GOM147" s="87"/>
      <c r="GON147" s="87"/>
      <c r="GOO147" s="87"/>
      <c r="GOP147" s="87"/>
      <c r="GOQ147" s="87"/>
      <c r="GOR147" s="87"/>
      <c r="GOS147" s="87"/>
      <c r="GOT147" s="87"/>
      <c r="GOU147" s="87"/>
      <c r="GOV147" s="87"/>
      <c r="GOW147" s="87"/>
      <c r="GOX147" s="87"/>
      <c r="GOY147" s="87"/>
      <c r="GOZ147" s="87"/>
      <c r="GPA147" s="87"/>
      <c r="GPB147" s="87"/>
      <c r="GPC147" s="87"/>
      <c r="GPD147" s="87"/>
      <c r="GPE147" s="87"/>
      <c r="GPF147" s="87"/>
      <c r="GPG147" s="87"/>
      <c r="GPH147" s="87"/>
      <c r="GPI147" s="87"/>
      <c r="GPJ147" s="87"/>
      <c r="GPK147" s="87"/>
      <c r="GPL147" s="87"/>
      <c r="GPM147" s="87"/>
      <c r="GPN147" s="87"/>
      <c r="GPO147" s="87"/>
      <c r="GPP147" s="87"/>
      <c r="GPQ147" s="87"/>
      <c r="GPR147" s="87"/>
      <c r="GPS147" s="87"/>
      <c r="GPT147" s="87"/>
      <c r="GPU147" s="87"/>
      <c r="GPV147" s="87"/>
      <c r="GPW147" s="87"/>
      <c r="GPX147" s="87"/>
      <c r="GPY147" s="87"/>
      <c r="GPZ147" s="87"/>
      <c r="GQA147" s="87"/>
      <c r="GQB147" s="87"/>
      <c r="GQC147" s="87"/>
      <c r="GQD147" s="87"/>
      <c r="GQE147" s="87"/>
      <c r="GQF147" s="87"/>
      <c r="GQG147" s="87"/>
      <c r="GQH147" s="87"/>
      <c r="GQI147" s="87"/>
      <c r="GQJ147" s="87"/>
      <c r="GQK147" s="87"/>
      <c r="GQL147" s="87"/>
      <c r="GQM147" s="87"/>
      <c r="GQN147" s="87"/>
      <c r="GQO147" s="87"/>
      <c r="GQP147" s="87"/>
      <c r="GQQ147" s="87"/>
      <c r="GQR147" s="87"/>
      <c r="GQS147" s="87"/>
      <c r="GQT147" s="87"/>
      <c r="GQU147" s="87"/>
      <c r="GQV147" s="87"/>
      <c r="GQW147" s="87"/>
      <c r="GQX147" s="87"/>
      <c r="GQY147" s="87"/>
      <c r="GQZ147" s="87"/>
      <c r="GRA147" s="87"/>
      <c r="GRB147" s="87"/>
      <c r="GRC147" s="87"/>
      <c r="GRD147" s="87"/>
      <c r="GRE147" s="87"/>
      <c r="GRF147" s="87"/>
      <c r="GRG147" s="87"/>
      <c r="GRH147" s="87"/>
      <c r="GRI147" s="87"/>
      <c r="GRJ147" s="87"/>
      <c r="GRK147" s="87"/>
      <c r="GRL147" s="87"/>
      <c r="GRM147" s="87"/>
      <c r="GRN147" s="87"/>
      <c r="GRO147" s="87"/>
      <c r="GRP147" s="87"/>
      <c r="GRQ147" s="87"/>
      <c r="GRR147" s="87"/>
      <c r="GRS147" s="87"/>
      <c r="GRT147" s="87"/>
      <c r="GRU147" s="87"/>
      <c r="GRV147" s="87"/>
      <c r="GRW147" s="87"/>
      <c r="GRX147" s="87"/>
      <c r="GRY147" s="87"/>
      <c r="GRZ147" s="87"/>
      <c r="GSA147" s="87"/>
      <c r="GSB147" s="87"/>
      <c r="GSC147" s="87"/>
      <c r="GSD147" s="87"/>
      <c r="GSE147" s="87"/>
      <c r="GSF147" s="87"/>
      <c r="GSG147" s="87"/>
      <c r="GSH147" s="87"/>
      <c r="GSI147" s="87"/>
      <c r="GSJ147" s="87"/>
      <c r="GSK147" s="87"/>
      <c r="GSL147" s="87"/>
      <c r="GSM147" s="87"/>
      <c r="GSN147" s="87"/>
      <c r="GSO147" s="87"/>
      <c r="GSP147" s="87"/>
      <c r="GSQ147" s="87"/>
      <c r="GSR147" s="87"/>
      <c r="GSS147" s="87"/>
      <c r="GST147" s="87"/>
      <c r="GSU147" s="87"/>
      <c r="GSV147" s="87"/>
      <c r="GSW147" s="87"/>
      <c r="GSX147" s="87"/>
      <c r="GSY147" s="87"/>
      <c r="GSZ147" s="87"/>
      <c r="GTA147" s="87"/>
      <c r="GTB147" s="87"/>
      <c r="GTC147" s="87"/>
      <c r="GTD147" s="87"/>
      <c r="GTE147" s="87"/>
      <c r="GTF147" s="87"/>
      <c r="GTG147" s="87"/>
      <c r="GTH147" s="87"/>
      <c r="GTI147" s="87"/>
      <c r="GTJ147" s="87"/>
      <c r="GTK147" s="87"/>
      <c r="GTL147" s="87"/>
      <c r="GTM147" s="87"/>
      <c r="GTN147" s="87"/>
      <c r="GTO147" s="87"/>
      <c r="GTP147" s="87"/>
      <c r="GTQ147" s="87"/>
      <c r="GTR147" s="87"/>
      <c r="GTS147" s="87"/>
      <c r="GTT147" s="87"/>
      <c r="GTU147" s="87"/>
      <c r="GTV147" s="87"/>
      <c r="GTW147" s="87"/>
      <c r="GTX147" s="87"/>
      <c r="GTY147" s="87"/>
      <c r="GTZ147" s="87"/>
      <c r="GUA147" s="87"/>
      <c r="GUB147" s="87"/>
      <c r="GUC147" s="87"/>
      <c r="GUD147" s="87"/>
      <c r="GUE147" s="87"/>
      <c r="GUF147" s="87"/>
      <c r="GUG147" s="87"/>
      <c r="GUH147" s="87"/>
      <c r="GUI147" s="87"/>
      <c r="GUJ147" s="87"/>
      <c r="GUK147" s="87"/>
      <c r="GUL147" s="87"/>
      <c r="GUM147" s="87"/>
      <c r="GUN147" s="87"/>
      <c r="GUO147" s="87"/>
      <c r="GUP147" s="87"/>
      <c r="GUQ147" s="87"/>
      <c r="GUR147" s="87"/>
      <c r="GUS147" s="87"/>
      <c r="GUT147" s="87"/>
      <c r="GUU147" s="87"/>
      <c r="GUV147" s="87"/>
      <c r="GUW147" s="87"/>
      <c r="GUX147" s="87"/>
      <c r="GUY147" s="87"/>
      <c r="GUZ147" s="87"/>
      <c r="GVA147" s="87"/>
      <c r="GVB147" s="87"/>
      <c r="GVC147" s="87"/>
      <c r="GVD147" s="87"/>
      <c r="GVE147" s="87"/>
      <c r="GVF147" s="87"/>
      <c r="GVG147" s="87"/>
      <c r="GVH147" s="87"/>
      <c r="GVI147" s="87"/>
      <c r="GVJ147" s="87"/>
      <c r="GVK147" s="87"/>
      <c r="GVL147" s="87"/>
      <c r="GVM147" s="87"/>
      <c r="GVN147" s="87"/>
      <c r="GVO147" s="87"/>
      <c r="GVP147" s="87"/>
      <c r="GVQ147" s="87"/>
      <c r="GVR147" s="87"/>
      <c r="GVS147" s="87"/>
      <c r="GVT147" s="87"/>
      <c r="GVU147" s="87"/>
      <c r="GVV147" s="87"/>
      <c r="GVW147" s="87"/>
      <c r="GVX147" s="87"/>
      <c r="GVY147" s="87"/>
      <c r="GVZ147" s="87"/>
      <c r="GWA147" s="87"/>
      <c r="GWB147" s="87"/>
      <c r="GWC147" s="87"/>
      <c r="GWD147" s="87"/>
      <c r="GWE147" s="87"/>
      <c r="GWF147" s="87"/>
      <c r="GWG147" s="87"/>
      <c r="GWH147" s="87"/>
      <c r="GWI147" s="87"/>
      <c r="GWJ147" s="87"/>
      <c r="GWK147" s="87"/>
      <c r="GWL147" s="87"/>
      <c r="GWM147" s="87"/>
      <c r="GWN147" s="87"/>
      <c r="GWO147" s="87"/>
      <c r="GWP147" s="87"/>
      <c r="GWQ147" s="87"/>
      <c r="GWR147" s="87"/>
      <c r="GWS147" s="87"/>
      <c r="GWT147" s="87"/>
      <c r="GWU147" s="87"/>
      <c r="GWV147" s="87"/>
      <c r="GWW147" s="87"/>
      <c r="GWX147" s="87"/>
      <c r="GWY147" s="87"/>
      <c r="GWZ147" s="87"/>
      <c r="GXA147" s="87"/>
      <c r="GXB147" s="87"/>
      <c r="GXC147" s="87"/>
      <c r="GXD147" s="87"/>
      <c r="GXE147" s="87"/>
      <c r="GXF147" s="87"/>
      <c r="GXG147" s="87"/>
      <c r="GXH147" s="87"/>
      <c r="GXI147" s="87"/>
      <c r="GXJ147" s="87"/>
      <c r="GXK147" s="87"/>
      <c r="GXL147" s="87"/>
      <c r="GXM147" s="87"/>
      <c r="GXN147" s="87"/>
      <c r="GXO147" s="87"/>
      <c r="GXP147" s="87"/>
      <c r="GXQ147" s="87"/>
      <c r="GXR147" s="87"/>
      <c r="GXS147" s="87"/>
      <c r="GXT147" s="87"/>
      <c r="GXU147" s="87"/>
      <c r="GXV147" s="87"/>
      <c r="GXW147" s="87"/>
      <c r="GXX147" s="87"/>
      <c r="GXY147" s="87"/>
      <c r="GXZ147" s="87"/>
      <c r="GYA147" s="87"/>
      <c r="GYB147" s="87"/>
      <c r="GYC147" s="87"/>
      <c r="GYD147" s="87"/>
      <c r="GYE147" s="87"/>
      <c r="GYF147" s="87"/>
      <c r="GYG147" s="87"/>
      <c r="GYH147" s="87"/>
      <c r="GYI147" s="87"/>
      <c r="GYJ147" s="87"/>
      <c r="GYK147" s="87"/>
      <c r="GYL147" s="87"/>
      <c r="GYM147" s="87"/>
      <c r="GYN147" s="87"/>
      <c r="GYO147" s="87"/>
      <c r="GYP147" s="87"/>
      <c r="GYQ147" s="87"/>
      <c r="GYR147" s="87"/>
      <c r="GYS147" s="87"/>
      <c r="GYT147" s="87"/>
      <c r="GYU147" s="87"/>
      <c r="GYV147" s="87"/>
      <c r="GYW147" s="87"/>
      <c r="GYX147" s="87"/>
      <c r="GYY147" s="87"/>
      <c r="GYZ147" s="87"/>
      <c r="GZA147" s="87"/>
      <c r="GZB147" s="87"/>
      <c r="GZC147" s="87"/>
      <c r="GZD147" s="87"/>
      <c r="GZE147" s="87"/>
      <c r="GZF147" s="87"/>
      <c r="GZG147" s="87"/>
      <c r="GZH147" s="87"/>
      <c r="GZI147" s="87"/>
      <c r="GZJ147" s="87"/>
      <c r="GZK147" s="87"/>
      <c r="GZL147" s="87"/>
      <c r="GZM147" s="87"/>
      <c r="GZN147" s="87"/>
      <c r="GZO147" s="87"/>
      <c r="GZP147" s="87"/>
      <c r="GZQ147" s="87"/>
      <c r="GZR147" s="87"/>
      <c r="GZS147" s="87"/>
      <c r="GZT147" s="87"/>
      <c r="GZU147" s="87"/>
      <c r="GZV147" s="87"/>
      <c r="GZW147" s="87"/>
      <c r="GZX147" s="87"/>
      <c r="GZY147" s="87"/>
      <c r="GZZ147" s="87"/>
      <c r="HAA147" s="87"/>
      <c r="HAB147" s="87"/>
      <c r="HAC147" s="87"/>
      <c r="HAD147" s="87"/>
      <c r="HAE147" s="87"/>
      <c r="HAF147" s="87"/>
      <c r="HAG147" s="87"/>
      <c r="HAH147" s="87"/>
      <c r="HAI147" s="87"/>
      <c r="HAJ147" s="87"/>
      <c r="HAK147" s="87"/>
      <c r="HAL147" s="87"/>
      <c r="HAM147" s="87"/>
      <c r="HAN147" s="87"/>
      <c r="HAO147" s="87"/>
      <c r="HAP147" s="87"/>
      <c r="HAQ147" s="87"/>
      <c r="HAR147" s="87"/>
      <c r="HAS147" s="87"/>
      <c r="HAT147" s="87"/>
      <c r="HAU147" s="87"/>
      <c r="HAV147" s="87"/>
      <c r="HAW147" s="87"/>
      <c r="HAX147" s="87"/>
      <c r="HAY147" s="87"/>
      <c r="HAZ147" s="87"/>
      <c r="HBA147" s="87"/>
      <c r="HBB147" s="87"/>
      <c r="HBC147" s="87"/>
      <c r="HBD147" s="87"/>
      <c r="HBE147" s="87"/>
      <c r="HBF147" s="87"/>
      <c r="HBG147" s="87"/>
      <c r="HBH147" s="87"/>
      <c r="HBI147" s="87"/>
      <c r="HBJ147" s="87"/>
      <c r="HBK147" s="87"/>
      <c r="HBL147" s="87"/>
      <c r="HBM147" s="87"/>
      <c r="HBN147" s="87"/>
      <c r="HBO147" s="87"/>
      <c r="HBP147" s="87"/>
      <c r="HBQ147" s="87"/>
      <c r="HBR147" s="87"/>
      <c r="HBS147" s="87"/>
      <c r="HBT147" s="87"/>
      <c r="HBU147" s="87"/>
      <c r="HBV147" s="87"/>
      <c r="HBW147" s="87"/>
      <c r="HBX147" s="87"/>
      <c r="HBY147" s="87"/>
      <c r="HBZ147" s="87"/>
      <c r="HCA147" s="87"/>
      <c r="HCB147" s="87"/>
      <c r="HCC147" s="87"/>
      <c r="HCD147" s="87"/>
      <c r="HCE147" s="87"/>
      <c r="HCF147" s="87"/>
      <c r="HCG147" s="87"/>
      <c r="HCH147" s="87"/>
      <c r="HCI147" s="87"/>
      <c r="HCJ147" s="87"/>
      <c r="HCK147" s="87"/>
      <c r="HCL147" s="87"/>
      <c r="HCM147" s="87"/>
      <c r="HCN147" s="87"/>
      <c r="HCO147" s="87"/>
      <c r="HCP147" s="87"/>
      <c r="HCQ147" s="87"/>
      <c r="HCR147" s="87"/>
      <c r="HCS147" s="87"/>
      <c r="HCT147" s="87"/>
      <c r="HCU147" s="87"/>
      <c r="HCV147" s="87"/>
      <c r="HCW147" s="87"/>
      <c r="HCX147" s="87"/>
      <c r="HCY147" s="87"/>
      <c r="HCZ147" s="87"/>
      <c r="HDA147" s="87"/>
      <c r="HDB147" s="87"/>
      <c r="HDC147" s="87"/>
      <c r="HDD147" s="87"/>
      <c r="HDE147" s="87"/>
      <c r="HDF147" s="87"/>
      <c r="HDG147" s="87"/>
      <c r="HDH147" s="87"/>
      <c r="HDI147" s="87"/>
      <c r="HDJ147" s="87"/>
      <c r="HDK147" s="87"/>
      <c r="HDL147" s="87"/>
      <c r="HDM147" s="87"/>
      <c r="HDN147" s="87"/>
      <c r="HDO147" s="87"/>
      <c r="HDP147" s="87"/>
      <c r="HDQ147" s="87"/>
      <c r="HDR147" s="87"/>
      <c r="HDS147" s="87"/>
      <c r="HDT147" s="87"/>
      <c r="HDU147" s="87"/>
      <c r="HDV147" s="87"/>
      <c r="HDW147" s="87"/>
      <c r="HDX147" s="87"/>
      <c r="HDY147" s="87"/>
      <c r="HDZ147" s="87"/>
      <c r="HEA147" s="87"/>
      <c r="HEB147" s="87"/>
      <c r="HEC147" s="87"/>
      <c r="HED147" s="87"/>
      <c r="HEE147" s="87"/>
      <c r="HEF147" s="87"/>
      <c r="HEG147" s="87"/>
      <c r="HEH147" s="87"/>
      <c r="HEI147" s="87"/>
      <c r="HEJ147" s="87"/>
      <c r="HEK147" s="87"/>
      <c r="HEL147" s="87"/>
      <c r="HEM147" s="87"/>
      <c r="HEN147" s="87"/>
      <c r="HEO147" s="87"/>
      <c r="HEP147" s="87"/>
      <c r="HEQ147" s="87"/>
      <c r="HER147" s="87"/>
      <c r="HES147" s="87"/>
      <c r="HET147" s="87"/>
      <c r="HEU147" s="87"/>
      <c r="HEV147" s="87"/>
      <c r="HEW147" s="87"/>
      <c r="HEX147" s="87"/>
      <c r="HEY147" s="87"/>
      <c r="HEZ147" s="87"/>
      <c r="HFA147" s="87"/>
      <c r="HFB147" s="87"/>
      <c r="HFC147" s="87"/>
      <c r="HFD147" s="87"/>
      <c r="HFE147" s="87"/>
      <c r="HFF147" s="87"/>
      <c r="HFG147" s="87"/>
      <c r="HFH147" s="87"/>
      <c r="HFI147" s="87"/>
      <c r="HFJ147" s="87"/>
      <c r="HFK147" s="87"/>
      <c r="HFL147" s="87"/>
      <c r="HFM147" s="87"/>
      <c r="HFN147" s="87"/>
      <c r="HFO147" s="87"/>
      <c r="HFP147" s="87"/>
      <c r="HFQ147" s="87"/>
      <c r="HFR147" s="87"/>
      <c r="HFS147" s="87"/>
      <c r="HFT147" s="87"/>
      <c r="HFU147" s="87"/>
      <c r="HFV147" s="87"/>
      <c r="HFW147" s="87"/>
      <c r="HFX147" s="87"/>
      <c r="HFY147" s="87"/>
      <c r="HFZ147" s="87"/>
      <c r="HGA147" s="87"/>
      <c r="HGB147" s="87"/>
      <c r="HGC147" s="87"/>
      <c r="HGD147" s="87"/>
      <c r="HGE147" s="87"/>
      <c r="HGF147" s="87"/>
      <c r="HGG147" s="87"/>
      <c r="HGH147" s="87"/>
      <c r="HGI147" s="87"/>
      <c r="HGJ147" s="87"/>
      <c r="HGK147" s="87"/>
      <c r="HGL147" s="87"/>
      <c r="HGM147" s="87"/>
      <c r="HGN147" s="87"/>
      <c r="HGO147" s="87"/>
      <c r="HGP147" s="87"/>
      <c r="HGQ147" s="87"/>
      <c r="HGR147" s="87"/>
      <c r="HGS147" s="87"/>
      <c r="HGT147" s="87"/>
      <c r="HGU147" s="87"/>
      <c r="HGV147" s="87"/>
      <c r="HGW147" s="87"/>
      <c r="HGX147" s="87"/>
      <c r="HGY147" s="87"/>
      <c r="HGZ147" s="87"/>
      <c r="HHA147" s="87"/>
      <c r="HHB147" s="87"/>
      <c r="HHC147" s="87"/>
      <c r="HHD147" s="87"/>
      <c r="HHE147" s="87"/>
      <c r="HHF147" s="87"/>
      <c r="HHG147" s="87"/>
      <c r="HHH147" s="87"/>
      <c r="HHI147" s="87"/>
      <c r="HHJ147" s="87"/>
      <c r="HHK147" s="87"/>
      <c r="HHL147" s="87"/>
      <c r="HHM147" s="87"/>
      <c r="HHN147" s="87"/>
      <c r="HHO147" s="87"/>
      <c r="HHP147" s="87"/>
      <c r="HHQ147" s="87"/>
      <c r="HHR147" s="87"/>
      <c r="HHS147" s="87"/>
      <c r="HHT147" s="87"/>
      <c r="HHU147" s="87"/>
      <c r="HHV147" s="87"/>
      <c r="HHW147" s="87"/>
      <c r="HHX147" s="87"/>
      <c r="HHY147" s="87"/>
      <c r="HHZ147" s="87"/>
      <c r="HIA147" s="87"/>
      <c r="HIB147" s="87"/>
      <c r="HIC147" s="87"/>
      <c r="HID147" s="87"/>
      <c r="HIE147" s="87"/>
      <c r="HIF147" s="87"/>
      <c r="HIG147" s="87"/>
      <c r="HIH147" s="87"/>
      <c r="HII147" s="87"/>
      <c r="HIJ147" s="87"/>
      <c r="HIK147" s="87"/>
      <c r="HIL147" s="87"/>
      <c r="HIM147" s="87"/>
      <c r="HIN147" s="87"/>
      <c r="HIO147" s="87"/>
      <c r="HIP147" s="87"/>
      <c r="HIQ147" s="87"/>
      <c r="HIR147" s="87"/>
      <c r="HIS147" s="87"/>
      <c r="HIT147" s="87"/>
      <c r="HIU147" s="87"/>
      <c r="HIV147" s="87"/>
      <c r="HIW147" s="87"/>
      <c r="HIX147" s="87"/>
      <c r="HIY147" s="87"/>
      <c r="HIZ147" s="87"/>
      <c r="HJA147" s="87"/>
      <c r="HJB147" s="87"/>
      <c r="HJC147" s="87"/>
      <c r="HJD147" s="87"/>
      <c r="HJE147" s="87"/>
      <c r="HJF147" s="87"/>
      <c r="HJG147" s="87"/>
      <c r="HJH147" s="87"/>
      <c r="HJI147" s="87"/>
      <c r="HJJ147" s="87"/>
      <c r="HJK147" s="87"/>
      <c r="HJL147" s="87"/>
      <c r="HJM147" s="87"/>
      <c r="HJN147" s="87"/>
      <c r="HJO147" s="87"/>
      <c r="HJP147" s="87"/>
      <c r="HJQ147" s="87"/>
      <c r="HJR147" s="87"/>
      <c r="HJS147" s="87"/>
      <c r="HJT147" s="87"/>
      <c r="HJU147" s="87"/>
      <c r="HJV147" s="87"/>
      <c r="HJW147" s="87"/>
      <c r="HJX147" s="87"/>
      <c r="HJY147" s="87"/>
      <c r="HJZ147" s="87"/>
      <c r="HKA147" s="87"/>
      <c r="HKB147" s="87"/>
      <c r="HKC147" s="87"/>
      <c r="HKD147" s="87"/>
      <c r="HKE147" s="87"/>
      <c r="HKF147" s="87"/>
      <c r="HKG147" s="87"/>
      <c r="HKH147" s="87"/>
      <c r="HKI147" s="87"/>
      <c r="HKJ147" s="87"/>
      <c r="HKK147" s="87"/>
      <c r="HKL147" s="87"/>
      <c r="HKM147" s="87"/>
      <c r="HKN147" s="87"/>
      <c r="HKO147" s="87"/>
      <c r="HKP147" s="87"/>
      <c r="HKQ147" s="87"/>
      <c r="HKR147" s="87"/>
      <c r="HKS147" s="87"/>
      <c r="HKT147" s="87"/>
      <c r="HKU147" s="87"/>
      <c r="HKV147" s="87"/>
      <c r="HKW147" s="87"/>
      <c r="HKX147" s="87"/>
      <c r="HKY147" s="87"/>
      <c r="HKZ147" s="87"/>
      <c r="HLA147" s="87"/>
      <c r="HLB147" s="87"/>
      <c r="HLC147" s="87"/>
      <c r="HLD147" s="87"/>
      <c r="HLE147" s="87"/>
      <c r="HLF147" s="87"/>
      <c r="HLG147" s="87"/>
      <c r="HLH147" s="87"/>
      <c r="HLI147" s="87"/>
      <c r="HLJ147" s="87"/>
      <c r="HLK147" s="87"/>
      <c r="HLL147" s="87"/>
      <c r="HLM147" s="87"/>
      <c r="HLN147" s="87"/>
      <c r="HLO147" s="87"/>
      <c r="HLP147" s="87"/>
      <c r="HLQ147" s="87"/>
      <c r="HLR147" s="87"/>
      <c r="HLS147" s="87"/>
      <c r="HLT147" s="87"/>
      <c r="HLU147" s="87"/>
      <c r="HLV147" s="87"/>
      <c r="HLW147" s="87"/>
      <c r="HLX147" s="87"/>
      <c r="HLY147" s="87"/>
      <c r="HLZ147" s="87"/>
      <c r="HMA147" s="87"/>
      <c r="HMB147" s="87"/>
      <c r="HMC147" s="87"/>
      <c r="HMD147" s="87"/>
      <c r="HME147" s="87"/>
      <c r="HMF147" s="87"/>
      <c r="HMG147" s="87"/>
      <c r="HMH147" s="87"/>
      <c r="HMI147" s="87"/>
      <c r="HMJ147" s="87"/>
      <c r="HMK147" s="87"/>
      <c r="HML147" s="87"/>
      <c r="HMM147" s="87"/>
      <c r="HMN147" s="87"/>
      <c r="HMO147" s="87"/>
      <c r="HMP147" s="87"/>
      <c r="HMQ147" s="87"/>
      <c r="HMR147" s="87"/>
      <c r="HMS147" s="87"/>
      <c r="HMT147" s="87"/>
      <c r="HMU147" s="87"/>
      <c r="HMV147" s="87"/>
      <c r="HMW147" s="87"/>
      <c r="HMX147" s="87"/>
      <c r="HMY147" s="87"/>
      <c r="HMZ147" s="87"/>
      <c r="HNA147" s="87"/>
      <c r="HNB147" s="87"/>
      <c r="HNC147" s="87"/>
      <c r="HND147" s="87"/>
      <c r="HNE147" s="87"/>
      <c r="HNF147" s="87"/>
      <c r="HNG147" s="87"/>
      <c r="HNH147" s="87"/>
      <c r="HNI147" s="87"/>
      <c r="HNJ147" s="87"/>
      <c r="HNK147" s="87"/>
      <c r="HNL147" s="87"/>
      <c r="HNM147" s="87"/>
      <c r="HNN147" s="87"/>
      <c r="HNO147" s="87"/>
      <c r="HNP147" s="87"/>
      <c r="HNQ147" s="87"/>
      <c r="HNR147" s="87"/>
      <c r="HNS147" s="87"/>
      <c r="HNT147" s="87"/>
      <c r="HNU147" s="87"/>
      <c r="HNV147" s="87"/>
      <c r="HNW147" s="87"/>
      <c r="HNX147" s="87"/>
      <c r="HNY147" s="87"/>
      <c r="HNZ147" s="87"/>
      <c r="HOA147" s="87"/>
      <c r="HOB147" s="87"/>
      <c r="HOC147" s="87"/>
      <c r="HOD147" s="87"/>
      <c r="HOE147" s="87"/>
      <c r="HOF147" s="87"/>
      <c r="HOG147" s="87"/>
      <c r="HOH147" s="87"/>
      <c r="HOI147" s="87"/>
      <c r="HOJ147" s="87"/>
      <c r="HOK147" s="87"/>
      <c r="HOL147" s="87"/>
      <c r="HOM147" s="87"/>
      <c r="HON147" s="87"/>
      <c r="HOO147" s="87"/>
      <c r="HOP147" s="87"/>
      <c r="HOQ147" s="87"/>
      <c r="HOR147" s="87"/>
      <c r="HOS147" s="87"/>
      <c r="HOT147" s="87"/>
      <c r="HOU147" s="87"/>
      <c r="HOV147" s="87"/>
      <c r="HOW147" s="87"/>
      <c r="HOX147" s="87"/>
      <c r="HOY147" s="87"/>
      <c r="HOZ147" s="87"/>
      <c r="HPA147" s="87"/>
      <c r="HPB147" s="87"/>
      <c r="HPC147" s="87"/>
      <c r="HPD147" s="87"/>
      <c r="HPE147" s="87"/>
      <c r="HPF147" s="87"/>
      <c r="HPG147" s="87"/>
      <c r="HPH147" s="87"/>
      <c r="HPI147" s="87"/>
      <c r="HPJ147" s="87"/>
      <c r="HPK147" s="87"/>
      <c r="HPL147" s="87"/>
      <c r="HPM147" s="87"/>
      <c r="HPN147" s="87"/>
      <c r="HPO147" s="87"/>
      <c r="HPP147" s="87"/>
      <c r="HPQ147" s="87"/>
      <c r="HPR147" s="87"/>
      <c r="HPS147" s="87"/>
      <c r="HPT147" s="87"/>
      <c r="HPU147" s="87"/>
      <c r="HPV147" s="87"/>
      <c r="HPW147" s="87"/>
      <c r="HPX147" s="87"/>
      <c r="HPY147" s="87"/>
      <c r="HPZ147" s="87"/>
      <c r="HQA147" s="87"/>
      <c r="HQB147" s="87"/>
      <c r="HQC147" s="87"/>
      <c r="HQD147" s="87"/>
      <c r="HQE147" s="87"/>
      <c r="HQF147" s="87"/>
      <c r="HQG147" s="87"/>
      <c r="HQH147" s="87"/>
      <c r="HQI147" s="87"/>
      <c r="HQJ147" s="87"/>
      <c r="HQK147" s="87"/>
      <c r="HQL147" s="87"/>
      <c r="HQM147" s="87"/>
      <c r="HQN147" s="87"/>
      <c r="HQO147" s="87"/>
      <c r="HQP147" s="87"/>
      <c r="HQQ147" s="87"/>
      <c r="HQR147" s="87"/>
      <c r="HQS147" s="87"/>
      <c r="HQT147" s="87"/>
      <c r="HQU147" s="87"/>
      <c r="HQV147" s="87"/>
      <c r="HQW147" s="87"/>
      <c r="HQX147" s="87"/>
      <c r="HQY147" s="87"/>
      <c r="HQZ147" s="87"/>
      <c r="HRA147" s="87"/>
      <c r="HRB147" s="87"/>
      <c r="HRC147" s="87"/>
      <c r="HRD147" s="87"/>
      <c r="HRE147" s="87"/>
      <c r="HRF147" s="87"/>
      <c r="HRG147" s="87"/>
      <c r="HRH147" s="87"/>
      <c r="HRI147" s="87"/>
      <c r="HRJ147" s="87"/>
      <c r="HRK147" s="87"/>
      <c r="HRL147" s="87"/>
      <c r="HRM147" s="87"/>
      <c r="HRN147" s="87"/>
      <c r="HRO147" s="87"/>
      <c r="HRP147" s="87"/>
      <c r="HRQ147" s="87"/>
      <c r="HRR147" s="87"/>
      <c r="HRS147" s="87"/>
      <c r="HRT147" s="87"/>
      <c r="HRU147" s="87"/>
      <c r="HRV147" s="87"/>
      <c r="HRW147" s="87"/>
      <c r="HRX147" s="87"/>
      <c r="HRY147" s="87"/>
      <c r="HRZ147" s="87"/>
      <c r="HSA147" s="87"/>
      <c r="HSB147" s="87"/>
      <c r="HSC147" s="87"/>
      <c r="HSD147" s="87"/>
      <c r="HSE147" s="87"/>
      <c r="HSF147" s="87"/>
      <c r="HSG147" s="87"/>
      <c r="HSH147" s="87"/>
      <c r="HSI147" s="87"/>
      <c r="HSJ147" s="87"/>
      <c r="HSK147" s="87"/>
      <c r="HSL147" s="87"/>
      <c r="HSM147" s="87"/>
      <c r="HSN147" s="87"/>
      <c r="HSO147" s="87"/>
      <c r="HSP147" s="87"/>
      <c r="HSQ147" s="87"/>
      <c r="HSR147" s="87"/>
      <c r="HSS147" s="87"/>
      <c r="HST147" s="87"/>
      <c r="HSU147" s="87"/>
      <c r="HSV147" s="87"/>
      <c r="HSW147" s="87"/>
      <c r="HSX147" s="87"/>
      <c r="HSY147" s="87"/>
      <c r="HSZ147" s="87"/>
      <c r="HTA147" s="87"/>
      <c r="HTB147" s="87"/>
      <c r="HTC147" s="87"/>
      <c r="HTD147" s="87"/>
      <c r="HTE147" s="87"/>
      <c r="HTF147" s="87"/>
      <c r="HTG147" s="87"/>
      <c r="HTH147" s="87"/>
      <c r="HTI147" s="87"/>
      <c r="HTJ147" s="87"/>
      <c r="HTK147" s="87"/>
      <c r="HTL147" s="87"/>
      <c r="HTM147" s="87"/>
      <c r="HTN147" s="87"/>
      <c r="HTO147" s="87"/>
      <c r="HTP147" s="87"/>
      <c r="HTQ147" s="87"/>
      <c r="HTR147" s="87"/>
      <c r="HTS147" s="87"/>
      <c r="HTT147" s="87"/>
      <c r="HTU147" s="87"/>
      <c r="HTV147" s="87"/>
      <c r="HTW147" s="87"/>
      <c r="HTX147" s="87"/>
      <c r="HTY147" s="87"/>
      <c r="HTZ147" s="87"/>
      <c r="HUA147" s="87"/>
      <c r="HUB147" s="87"/>
      <c r="HUC147" s="87"/>
      <c r="HUD147" s="87"/>
      <c r="HUE147" s="87"/>
      <c r="HUF147" s="87"/>
      <c r="HUG147" s="87"/>
      <c r="HUH147" s="87"/>
      <c r="HUI147" s="87"/>
      <c r="HUJ147" s="87"/>
      <c r="HUK147" s="87"/>
      <c r="HUL147" s="87"/>
      <c r="HUM147" s="87"/>
      <c r="HUN147" s="87"/>
      <c r="HUO147" s="87"/>
      <c r="HUP147" s="87"/>
      <c r="HUQ147" s="87"/>
      <c r="HUR147" s="87"/>
      <c r="HUS147" s="87"/>
      <c r="HUT147" s="87"/>
      <c r="HUU147" s="87"/>
      <c r="HUV147" s="87"/>
      <c r="HUW147" s="87"/>
      <c r="HUX147" s="87"/>
      <c r="HUY147" s="87"/>
      <c r="HUZ147" s="87"/>
      <c r="HVA147" s="87"/>
      <c r="HVB147" s="87"/>
      <c r="HVC147" s="87"/>
      <c r="HVD147" s="87"/>
      <c r="HVE147" s="87"/>
      <c r="HVF147" s="87"/>
      <c r="HVG147" s="87"/>
      <c r="HVH147" s="87"/>
      <c r="HVI147" s="87"/>
      <c r="HVJ147" s="87"/>
      <c r="HVK147" s="87"/>
      <c r="HVL147" s="87"/>
      <c r="HVM147" s="87"/>
      <c r="HVN147" s="87"/>
      <c r="HVO147" s="87"/>
      <c r="HVP147" s="87"/>
      <c r="HVQ147" s="87"/>
      <c r="HVR147" s="87"/>
      <c r="HVS147" s="87"/>
      <c r="HVT147" s="87"/>
      <c r="HVU147" s="87"/>
      <c r="HVV147" s="87"/>
      <c r="HVW147" s="87"/>
      <c r="HVX147" s="87"/>
      <c r="HVY147" s="87"/>
      <c r="HVZ147" s="87"/>
      <c r="HWA147" s="87"/>
      <c r="HWB147" s="87"/>
      <c r="HWC147" s="87"/>
      <c r="HWD147" s="87"/>
      <c r="HWE147" s="87"/>
      <c r="HWF147" s="87"/>
      <c r="HWG147" s="87"/>
      <c r="HWH147" s="87"/>
      <c r="HWI147" s="87"/>
      <c r="HWJ147" s="87"/>
      <c r="HWK147" s="87"/>
      <c r="HWL147" s="87"/>
      <c r="HWM147" s="87"/>
      <c r="HWN147" s="87"/>
      <c r="HWO147" s="87"/>
      <c r="HWP147" s="87"/>
      <c r="HWQ147" s="87"/>
      <c r="HWR147" s="87"/>
      <c r="HWS147" s="87"/>
      <c r="HWT147" s="87"/>
      <c r="HWU147" s="87"/>
      <c r="HWV147" s="87"/>
      <c r="HWW147" s="87"/>
      <c r="HWX147" s="87"/>
      <c r="HWY147" s="87"/>
      <c r="HWZ147" s="87"/>
      <c r="HXA147" s="87"/>
      <c r="HXB147" s="87"/>
      <c r="HXC147" s="87"/>
      <c r="HXD147" s="87"/>
      <c r="HXE147" s="87"/>
      <c r="HXF147" s="87"/>
      <c r="HXG147" s="87"/>
      <c r="HXH147" s="87"/>
      <c r="HXI147" s="87"/>
      <c r="HXJ147" s="87"/>
      <c r="HXK147" s="87"/>
      <c r="HXL147" s="87"/>
      <c r="HXM147" s="87"/>
      <c r="HXN147" s="87"/>
      <c r="HXO147" s="87"/>
      <c r="HXP147" s="87"/>
      <c r="HXQ147" s="87"/>
      <c r="HXR147" s="87"/>
      <c r="HXS147" s="87"/>
      <c r="HXT147" s="87"/>
      <c r="HXU147" s="87"/>
      <c r="HXV147" s="87"/>
      <c r="HXW147" s="87"/>
      <c r="HXX147" s="87"/>
      <c r="HXY147" s="87"/>
      <c r="HXZ147" s="87"/>
      <c r="HYA147" s="87"/>
      <c r="HYB147" s="87"/>
      <c r="HYC147" s="87"/>
      <c r="HYD147" s="87"/>
      <c r="HYE147" s="87"/>
      <c r="HYF147" s="87"/>
      <c r="HYG147" s="87"/>
      <c r="HYH147" s="87"/>
      <c r="HYI147" s="87"/>
      <c r="HYJ147" s="87"/>
      <c r="HYK147" s="87"/>
      <c r="HYL147" s="87"/>
      <c r="HYM147" s="87"/>
      <c r="HYN147" s="87"/>
      <c r="HYO147" s="87"/>
      <c r="HYP147" s="87"/>
      <c r="HYQ147" s="87"/>
      <c r="HYR147" s="87"/>
      <c r="HYS147" s="87"/>
      <c r="HYT147" s="87"/>
      <c r="HYU147" s="87"/>
      <c r="HYV147" s="87"/>
      <c r="HYW147" s="87"/>
      <c r="HYX147" s="87"/>
      <c r="HYY147" s="87"/>
      <c r="HYZ147" s="87"/>
      <c r="HZA147" s="87"/>
      <c r="HZB147" s="87"/>
      <c r="HZC147" s="87"/>
      <c r="HZD147" s="87"/>
      <c r="HZE147" s="87"/>
      <c r="HZF147" s="87"/>
      <c r="HZG147" s="87"/>
      <c r="HZH147" s="87"/>
      <c r="HZI147" s="87"/>
      <c r="HZJ147" s="87"/>
      <c r="HZK147" s="87"/>
      <c r="HZL147" s="87"/>
      <c r="HZM147" s="87"/>
      <c r="HZN147" s="87"/>
      <c r="HZO147" s="87"/>
      <c r="HZP147" s="87"/>
      <c r="HZQ147" s="87"/>
      <c r="HZR147" s="87"/>
      <c r="HZS147" s="87"/>
      <c r="HZT147" s="87"/>
      <c r="HZU147" s="87"/>
      <c r="HZV147" s="87"/>
      <c r="HZW147" s="87"/>
      <c r="HZX147" s="87"/>
      <c r="HZY147" s="87"/>
      <c r="HZZ147" s="87"/>
      <c r="IAA147" s="87"/>
      <c r="IAB147" s="87"/>
      <c r="IAC147" s="87"/>
      <c r="IAD147" s="87"/>
      <c r="IAE147" s="87"/>
      <c r="IAF147" s="87"/>
      <c r="IAG147" s="87"/>
      <c r="IAH147" s="87"/>
      <c r="IAI147" s="87"/>
      <c r="IAJ147" s="87"/>
      <c r="IAK147" s="87"/>
      <c r="IAL147" s="87"/>
      <c r="IAM147" s="87"/>
      <c r="IAN147" s="87"/>
      <c r="IAO147" s="87"/>
      <c r="IAP147" s="87"/>
      <c r="IAQ147" s="87"/>
      <c r="IAR147" s="87"/>
      <c r="IAS147" s="87"/>
      <c r="IAT147" s="87"/>
      <c r="IAU147" s="87"/>
      <c r="IAV147" s="87"/>
      <c r="IAW147" s="87"/>
      <c r="IAX147" s="87"/>
      <c r="IAY147" s="87"/>
      <c r="IAZ147" s="87"/>
      <c r="IBA147" s="87"/>
      <c r="IBB147" s="87"/>
      <c r="IBC147" s="87"/>
      <c r="IBD147" s="87"/>
      <c r="IBE147" s="87"/>
      <c r="IBF147" s="87"/>
      <c r="IBG147" s="87"/>
      <c r="IBH147" s="87"/>
      <c r="IBI147" s="87"/>
      <c r="IBJ147" s="87"/>
      <c r="IBK147" s="87"/>
      <c r="IBL147" s="87"/>
      <c r="IBM147" s="87"/>
      <c r="IBN147" s="87"/>
      <c r="IBO147" s="87"/>
      <c r="IBP147" s="87"/>
      <c r="IBQ147" s="87"/>
      <c r="IBR147" s="87"/>
      <c r="IBS147" s="87"/>
      <c r="IBT147" s="87"/>
      <c r="IBU147" s="87"/>
      <c r="IBV147" s="87"/>
      <c r="IBW147" s="87"/>
      <c r="IBX147" s="87"/>
      <c r="IBY147" s="87"/>
      <c r="IBZ147" s="87"/>
      <c r="ICA147" s="87"/>
      <c r="ICB147" s="87"/>
      <c r="ICC147" s="87"/>
      <c r="ICD147" s="87"/>
      <c r="ICE147" s="87"/>
      <c r="ICF147" s="87"/>
      <c r="ICG147" s="87"/>
      <c r="ICH147" s="87"/>
      <c r="ICI147" s="87"/>
      <c r="ICJ147" s="87"/>
      <c r="ICK147" s="87"/>
      <c r="ICL147" s="87"/>
      <c r="ICM147" s="87"/>
      <c r="ICN147" s="87"/>
      <c r="ICO147" s="87"/>
      <c r="ICP147" s="87"/>
      <c r="ICQ147" s="87"/>
      <c r="ICR147" s="87"/>
      <c r="ICS147" s="87"/>
      <c r="ICT147" s="87"/>
      <c r="ICU147" s="87"/>
      <c r="ICV147" s="87"/>
      <c r="ICW147" s="87"/>
      <c r="ICX147" s="87"/>
      <c r="ICY147" s="87"/>
      <c r="ICZ147" s="87"/>
      <c r="IDA147" s="87"/>
      <c r="IDB147" s="87"/>
      <c r="IDC147" s="87"/>
      <c r="IDD147" s="87"/>
      <c r="IDE147" s="87"/>
      <c r="IDF147" s="87"/>
      <c r="IDG147" s="87"/>
      <c r="IDH147" s="87"/>
      <c r="IDI147" s="87"/>
      <c r="IDJ147" s="87"/>
      <c r="IDK147" s="87"/>
      <c r="IDL147" s="87"/>
      <c r="IDM147" s="87"/>
      <c r="IDN147" s="87"/>
      <c r="IDO147" s="87"/>
      <c r="IDP147" s="87"/>
      <c r="IDQ147" s="87"/>
      <c r="IDR147" s="87"/>
      <c r="IDS147" s="87"/>
      <c r="IDT147" s="87"/>
      <c r="IDU147" s="87"/>
      <c r="IDV147" s="87"/>
      <c r="IDW147" s="87"/>
      <c r="IDX147" s="87"/>
      <c r="IDY147" s="87"/>
      <c r="IDZ147" s="87"/>
      <c r="IEA147" s="87"/>
      <c r="IEB147" s="87"/>
      <c r="IEC147" s="87"/>
      <c r="IED147" s="87"/>
      <c r="IEE147" s="87"/>
      <c r="IEF147" s="87"/>
      <c r="IEG147" s="87"/>
      <c r="IEH147" s="87"/>
      <c r="IEI147" s="87"/>
      <c r="IEJ147" s="87"/>
      <c r="IEK147" s="87"/>
      <c r="IEL147" s="87"/>
      <c r="IEM147" s="87"/>
      <c r="IEN147" s="87"/>
      <c r="IEO147" s="87"/>
      <c r="IEP147" s="87"/>
      <c r="IEQ147" s="87"/>
      <c r="IER147" s="87"/>
      <c r="IES147" s="87"/>
      <c r="IET147" s="87"/>
      <c r="IEU147" s="87"/>
      <c r="IEV147" s="87"/>
      <c r="IEW147" s="87"/>
      <c r="IEX147" s="87"/>
      <c r="IEY147" s="87"/>
      <c r="IEZ147" s="87"/>
      <c r="IFA147" s="87"/>
      <c r="IFB147" s="87"/>
      <c r="IFC147" s="87"/>
      <c r="IFD147" s="87"/>
      <c r="IFE147" s="87"/>
      <c r="IFF147" s="87"/>
      <c r="IFG147" s="87"/>
      <c r="IFH147" s="87"/>
      <c r="IFI147" s="87"/>
      <c r="IFJ147" s="87"/>
      <c r="IFK147" s="87"/>
      <c r="IFL147" s="87"/>
      <c r="IFM147" s="87"/>
      <c r="IFN147" s="87"/>
      <c r="IFO147" s="87"/>
      <c r="IFP147" s="87"/>
      <c r="IFQ147" s="87"/>
      <c r="IFR147" s="87"/>
      <c r="IFS147" s="87"/>
      <c r="IFT147" s="87"/>
      <c r="IFU147" s="87"/>
      <c r="IFV147" s="87"/>
      <c r="IFW147" s="87"/>
      <c r="IFX147" s="87"/>
      <c r="IFY147" s="87"/>
      <c r="IFZ147" s="87"/>
      <c r="IGA147" s="87"/>
      <c r="IGB147" s="87"/>
      <c r="IGC147" s="87"/>
      <c r="IGD147" s="87"/>
      <c r="IGE147" s="87"/>
      <c r="IGF147" s="87"/>
      <c r="IGG147" s="87"/>
      <c r="IGH147" s="87"/>
      <c r="IGI147" s="87"/>
      <c r="IGJ147" s="87"/>
      <c r="IGK147" s="87"/>
      <c r="IGL147" s="87"/>
      <c r="IGM147" s="87"/>
      <c r="IGN147" s="87"/>
      <c r="IGO147" s="87"/>
      <c r="IGP147" s="87"/>
      <c r="IGQ147" s="87"/>
      <c r="IGR147" s="87"/>
      <c r="IGS147" s="87"/>
      <c r="IGT147" s="87"/>
      <c r="IGU147" s="87"/>
      <c r="IGV147" s="87"/>
      <c r="IGW147" s="87"/>
      <c r="IGX147" s="87"/>
      <c r="IGY147" s="87"/>
      <c r="IGZ147" s="87"/>
      <c r="IHA147" s="87"/>
      <c r="IHB147" s="87"/>
      <c r="IHC147" s="87"/>
      <c r="IHD147" s="87"/>
      <c r="IHE147" s="87"/>
      <c r="IHF147" s="87"/>
      <c r="IHG147" s="87"/>
      <c r="IHH147" s="87"/>
      <c r="IHI147" s="87"/>
      <c r="IHJ147" s="87"/>
      <c r="IHK147" s="87"/>
      <c r="IHL147" s="87"/>
      <c r="IHM147" s="87"/>
      <c r="IHN147" s="87"/>
      <c r="IHO147" s="87"/>
      <c r="IHP147" s="87"/>
      <c r="IHQ147" s="87"/>
      <c r="IHR147" s="87"/>
      <c r="IHS147" s="87"/>
      <c r="IHT147" s="87"/>
      <c r="IHU147" s="87"/>
      <c r="IHV147" s="87"/>
      <c r="IHW147" s="87"/>
      <c r="IHX147" s="87"/>
      <c r="IHY147" s="87"/>
      <c r="IHZ147" s="87"/>
      <c r="IIA147" s="87"/>
      <c r="IIB147" s="87"/>
      <c r="IIC147" s="87"/>
      <c r="IID147" s="87"/>
      <c r="IIE147" s="87"/>
      <c r="IIF147" s="87"/>
      <c r="IIG147" s="87"/>
      <c r="IIH147" s="87"/>
      <c r="III147" s="87"/>
      <c r="IIJ147" s="87"/>
      <c r="IIK147" s="87"/>
      <c r="IIL147" s="87"/>
      <c r="IIM147" s="87"/>
      <c r="IIN147" s="87"/>
      <c r="IIO147" s="87"/>
      <c r="IIP147" s="87"/>
      <c r="IIQ147" s="87"/>
      <c r="IIR147" s="87"/>
      <c r="IIS147" s="87"/>
      <c r="IIT147" s="87"/>
      <c r="IIU147" s="87"/>
      <c r="IIV147" s="87"/>
      <c r="IIW147" s="87"/>
      <c r="IIX147" s="87"/>
      <c r="IIY147" s="87"/>
      <c r="IIZ147" s="87"/>
      <c r="IJA147" s="87"/>
      <c r="IJB147" s="87"/>
      <c r="IJC147" s="87"/>
      <c r="IJD147" s="87"/>
      <c r="IJE147" s="87"/>
      <c r="IJF147" s="87"/>
      <c r="IJG147" s="87"/>
      <c r="IJH147" s="87"/>
      <c r="IJI147" s="87"/>
      <c r="IJJ147" s="87"/>
      <c r="IJK147" s="87"/>
      <c r="IJL147" s="87"/>
      <c r="IJM147" s="87"/>
      <c r="IJN147" s="87"/>
      <c r="IJO147" s="87"/>
      <c r="IJP147" s="87"/>
      <c r="IJQ147" s="87"/>
      <c r="IJR147" s="87"/>
      <c r="IJS147" s="87"/>
      <c r="IJT147" s="87"/>
      <c r="IJU147" s="87"/>
      <c r="IJV147" s="87"/>
      <c r="IJW147" s="87"/>
      <c r="IJX147" s="87"/>
      <c r="IJY147" s="87"/>
      <c r="IJZ147" s="87"/>
      <c r="IKA147" s="87"/>
      <c r="IKB147" s="87"/>
      <c r="IKC147" s="87"/>
      <c r="IKD147" s="87"/>
      <c r="IKE147" s="87"/>
      <c r="IKF147" s="87"/>
      <c r="IKG147" s="87"/>
      <c r="IKH147" s="87"/>
      <c r="IKI147" s="87"/>
      <c r="IKJ147" s="87"/>
      <c r="IKK147" s="87"/>
      <c r="IKL147" s="87"/>
      <c r="IKM147" s="87"/>
      <c r="IKN147" s="87"/>
      <c r="IKO147" s="87"/>
      <c r="IKP147" s="87"/>
      <c r="IKQ147" s="87"/>
      <c r="IKR147" s="87"/>
      <c r="IKS147" s="87"/>
      <c r="IKT147" s="87"/>
      <c r="IKU147" s="87"/>
      <c r="IKV147" s="87"/>
      <c r="IKW147" s="87"/>
      <c r="IKX147" s="87"/>
      <c r="IKY147" s="87"/>
      <c r="IKZ147" s="87"/>
      <c r="ILA147" s="87"/>
      <c r="ILB147" s="87"/>
      <c r="ILC147" s="87"/>
      <c r="ILD147" s="87"/>
      <c r="ILE147" s="87"/>
      <c r="ILF147" s="87"/>
      <c r="ILG147" s="87"/>
      <c r="ILH147" s="87"/>
      <c r="ILI147" s="87"/>
      <c r="ILJ147" s="87"/>
      <c r="ILK147" s="87"/>
      <c r="ILL147" s="87"/>
      <c r="ILM147" s="87"/>
      <c r="ILN147" s="87"/>
      <c r="ILO147" s="87"/>
      <c r="ILP147" s="87"/>
      <c r="ILQ147" s="87"/>
      <c r="ILR147" s="87"/>
      <c r="ILS147" s="87"/>
      <c r="ILT147" s="87"/>
      <c r="ILU147" s="87"/>
      <c r="ILV147" s="87"/>
      <c r="ILW147" s="87"/>
      <c r="ILX147" s="87"/>
      <c r="ILY147" s="87"/>
      <c r="ILZ147" s="87"/>
      <c r="IMA147" s="87"/>
      <c r="IMB147" s="87"/>
      <c r="IMC147" s="87"/>
      <c r="IMD147" s="87"/>
      <c r="IME147" s="87"/>
      <c r="IMF147" s="87"/>
      <c r="IMG147" s="87"/>
      <c r="IMH147" s="87"/>
      <c r="IMI147" s="87"/>
      <c r="IMJ147" s="87"/>
      <c r="IMK147" s="87"/>
      <c r="IML147" s="87"/>
      <c r="IMM147" s="87"/>
      <c r="IMN147" s="87"/>
      <c r="IMO147" s="87"/>
      <c r="IMP147" s="87"/>
      <c r="IMQ147" s="87"/>
      <c r="IMR147" s="87"/>
      <c r="IMS147" s="87"/>
      <c r="IMT147" s="87"/>
      <c r="IMU147" s="87"/>
      <c r="IMV147" s="87"/>
      <c r="IMW147" s="87"/>
      <c r="IMX147" s="87"/>
      <c r="IMY147" s="87"/>
      <c r="IMZ147" s="87"/>
      <c r="INA147" s="87"/>
      <c r="INB147" s="87"/>
      <c r="INC147" s="87"/>
      <c r="IND147" s="87"/>
      <c r="INE147" s="87"/>
      <c r="INF147" s="87"/>
      <c r="ING147" s="87"/>
      <c r="INH147" s="87"/>
      <c r="INI147" s="87"/>
      <c r="INJ147" s="87"/>
      <c r="INK147" s="87"/>
      <c r="INL147" s="87"/>
      <c r="INM147" s="87"/>
      <c r="INN147" s="87"/>
      <c r="INO147" s="87"/>
      <c r="INP147" s="87"/>
      <c r="INQ147" s="87"/>
      <c r="INR147" s="87"/>
      <c r="INS147" s="87"/>
      <c r="INT147" s="87"/>
      <c r="INU147" s="87"/>
      <c r="INV147" s="87"/>
      <c r="INW147" s="87"/>
      <c r="INX147" s="87"/>
      <c r="INY147" s="87"/>
      <c r="INZ147" s="87"/>
      <c r="IOA147" s="87"/>
      <c r="IOB147" s="87"/>
      <c r="IOC147" s="87"/>
      <c r="IOD147" s="87"/>
      <c r="IOE147" s="87"/>
      <c r="IOF147" s="87"/>
      <c r="IOG147" s="87"/>
      <c r="IOH147" s="87"/>
      <c r="IOI147" s="87"/>
      <c r="IOJ147" s="87"/>
      <c r="IOK147" s="87"/>
      <c r="IOL147" s="87"/>
      <c r="IOM147" s="87"/>
      <c r="ION147" s="87"/>
      <c r="IOO147" s="87"/>
      <c r="IOP147" s="87"/>
      <c r="IOQ147" s="87"/>
      <c r="IOR147" s="87"/>
      <c r="IOS147" s="87"/>
      <c r="IOT147" s="87"/>
      <c r="IOU147" s="87"/>
      <c r="IOV147" s="87"/>
      <c r="IOW147" s="87"/>
      <c r="IOX147" s="87"/>
      <c r="IOY147" s="87"/>
      <c r="IOZ147" s="87"/>
      <c r="IPA147" s="87"/>
      <c r="IPB147" s="87"/>
      <c r="IPC147" s="87"/>
      <c r="IPD147" s="87"/>
      <c r="IPE147" s="87"/>
      <c r="IPF147" s="87"/>
      <c r="IPG147" s="87"/>
      <c r="IPH147" s="87"/>
      <c r="IPI147" s="87"/>
      <c r="IPJ147" s="87"/>
      <c r="IPK147" s="87"/>
      <c r="IPL147" s="87"/>
      <c r="IPM147" s="87"/>
      <c r="IPN147" s="87"/>
      <c r="IPO147" s="87"/>
      <c r="IPP147" s="87"/>
      <c r="IPQ147" s="87"/>
      <c r="IPR147" s="87"/>
      <c r="IPS147" s="87"/>
      <c r="IPT147" s="87"/>
      <c r="IPU147" s="87"/>
      <c r="IPV147" s="87"/>
      <c r="IPW147" s="87"/>
      <c r="IPX147" s="87"/>
      <c r="IPY147" s="87"/>
      <c r="IPZ147" s="87"/>
      <c r="IQA147" s="87"/>
      <c r="IQB147" s="87"/>
      <c r="IQC147" s="87"/>
      <c r="IQD147" s="87"/>
      <c r="IQE147" s="87"/>
      <c r="IQF147" s="87"/>
      <c r="IQG147" s="87"/>
      <c r="IQH147" s="87"/>
      <c r="IQI147" s="87"/>
      <c r="IQJ147" s="87"/>
      <c r="IQK147" s="87"/>
      <c r="IQL147" s="87"/>
      <c r="IQM147" s="87"/>
      <c r="IQN147" s="87"/>
      <c r="IQO147" s="87"/>
      <c r="IQP147" s="87"/>
      <c r="IQQ147" s="87"/>
      <c r="IQR147" s="87"/>
      <c r="IQS147" s="87"/>
      <c r="IQT147" s="87"/>
      <c r="IQU147" s="87"/>
      <c r="IQV147" s="87"/>
      <c r="IQW147" s="87"/>
      <c r="IQX147" s="87"/>
      <c r="IQY147" s="87"/>
      <c r="IQZ147" s="87"/>
      <c r="IRA147" s="87"/>
      <c r="IRB147" s="87"/>
      <c r="IRC147" s="87"/>
      <c r="IRD147" s="87"/>
      <c r="IRE147" s="87"/>
      <c r="IRF147" s="87"/>
      <c r="IRG147" s="87"/>
      <c r="IRH147" s="87"/>
      <c r="IRI147" s="87"/>
      <c r="IRJ147" s="87"/>
      <c r="IRK147" s="87"/>
      <c r="IRL147" s="87"/>
      <c r="IRM147" s="87"/>
      <c r="IRN147" s="87"/>
      <c r="IRO147" s="87"/>
      <c r="IRP147" s="87"/>
      <c r="IRQ147" s="87"/>
      <c r="IRR147" s="87"/>
      <c r="IRS147" s="87"/>
      <c r="IRT147" s="87"/>
      <c r="IRU147" s="87"/>
      <c r="IRV147" s="87"/>
      <c r="IRW147" s="87"/>
      <c r="IRX147" s="87"/>
      <c r="IRY147" s="87"/>
      <c r="IRZ147" s="87"/>
      <c r="ISA147" s="87"/>
      <c r="ISB147" s="87"/>
      <c r="ISC147" s="87"/>
      <c r="ISD147" s="87"/>
      <c r="ISE147" s="87"/>
      <c r="ISF147" s="87"/>
      <c r="ISG147" s="87"/>
      <c r="ISH147" s="87"/>
      <c r="ISI147" s="87"/>
      <c r="ISJ147" s="87"/>
      <c r="ISK147" s="87"/>
      <c r="ISL147" s="87"/>
      <c r="ISM147" s="87"/>
      <c r="ISN147" s="87"/>
      <c r="ISO147" s="87"/>
      <c r="ISP147" s="87"/>
      <c r="ISQ147" s="87"/>
      <c r="ISR147" s="87"/>
      <c r="ISS147" s="87"/>
      <c r="IST147" s="87"/>
      <c r="ISU147" s="87"/>
      <c r="ISV147" s="87"/>
      <c r="ISW147" s="87"/>
      <c r="ISX147" s="87"/>
      <c r="ISY147" s="87"/>
      <c r="ISZ147" s="87"/>
      <c r="ITA147" s="87"/>
      <c r="ITB147" s="87"/>
      <c r="ITC147" s="87"/>
      <c r="ITD147" s="87"/>
      <c r="ITE147" s="87"/>
      <c r="ITF147" s="87"/>
      <c r="ITG147" s="87"/>
      <c r="ITH147" s="87"/>
      <c r="ITI147" s="87"/>
      <c r="ITJ147" s="87"/>
      <c r="ITK147" s="87"/>
      <c r="ITL147" s="87"/>
      <c r="ITM147" s="87"/>
      <c r="ITN147" s="87"/>
      <c r="ITO147" s="87"/>
      <c r="ITP147" s="87"/>
      <c r="ITQ147" s="87"/>
      <c r="ITR147" s="87"/>
      <c r="ITS147" s="87"/>
      <c r="ITT147" s="87"/>
      <c r="ITU147" s="87"/>
      <c r="ITV147" s="87"/>
      <c r="ITW147" s="87"/>
      <c r="ITX147" s="87"/>
      <c r="ITY147" s="87"/>
      <c r="ITZ147" s="87"/>
      <c r="IUA147" s="87"/>
      <c r="IUB147" s="87"/>
      <c r="IUC147" s="87"/>
      <c r="IUD147" s="87"/>
      <c r="IUE147" s="87"/>
      <c r="IUF147" s="87"/>
      <c r="IUG147" s="87"/>
      <c r="IUH147" s="87"/>
      <c r="IUI147" s="87"/>
      <c r="IUJ147" s="87"/>
      <c r="IUK147" s="87"/>
      <c r="IUL147" s="87"/>
      <c r="IUM147" s="87"/>
      <c r="IUN147" s="87"/>
      <c r="IUO147" s="87"/>
      <c r="IUP147" s="87"/>
      <c r="IUQ147" s="87"/>
      <c r="IUR147" s="87"/>
      <c r="IUS147" s="87"/>
      <c r="IUT147" s="87"/>
      <c r="IUU147" s="87"/>
      <c r="IUV147" s="87"/>
      <c r="IUW147" s="87"/>
      <c r="IUX147" s="87"/>
      <c r="IUY147" s="87"/>
      <c r="IUZ147" s="87"/>
      <c r="IVA147" s="87"/>
      <c r="IVB147" s="87"/>
      <c r="IVC147" s="87"/>
      <c r="IVD147" s="87"/>
      <c r="IVE147" s="87"/>
      <c r="IVF147" s="87"/>
      <c r="IVG147" s="87"/>
      <c r="IVH147" s="87"/>
      <c r="IVI147" s="87"/>
      <c r="IVJ147" s="87"/>
      <c r="IVK147" s="87"/>
      <c r="IVL147" s="87"/>
      <c r="IVM147" s="87"/>
      <c r="IVN147" s="87"/>
      <c r="IVO147" s="87"/>
      <c r="IVP147" s="87"/>
      <c r="IVQ147" s="87"/>
      <c r="IVR147" s="87"/>
      <c r="IVS147" s="87"/>
      <c r="IVT147" s="87"/>
      <c r="IVU147" s="87"/>
      <c r="IVV147" s="87"/>
      <c r="IVW147" s="87"/>
      <c r="IVX147" s="87"/>
      <c r="IVY147" s="87"/>
      <c r="IVZ147" s="87"/>
      <c r="IWA147" s="87"/>
      <c r="IWB147" s="87"/>
      <c r="IWC147" s="87"/>
      <c r="IWD147" s="87"/>
      <c r="IWE147" s="87"/>
      <c r="IWF147" s="87"/>
      <c r="IWG147" s="87"/>
      <c r="IWH147" s="87"/>
      <c r="IWI147" s="87"/>
      <c r="IWJ147" s="87"/>
      <c r="IWK147" s="87"/>
      <c r="IWL147" s="87"/>
      <c r="IWM147" s="87"/>
      <c r="IWN147" s="87"/>
      <c r="IWO147" s="87"/>
      <c r="IWP147" s="87"/>
      <c r="IWQ147" s="87"/>
      <c r="IWR147" s="87"/>
      <c r="IWS147" s="87"/>
      <c r="IWT147" s="87"/>
      <c r="IWU147" s="87"/>
      <c r="IWV147" s="87"/>
      <c r="IWW147" s="87"/>
      <c r="IWX147" s="87"/>
      <c r="IWY147" s="87"/>
      <c r="IWZ147" s="87"/>
      <c r="IXA147" s="87"/>
      <c r="IXB147" s="87"/>
      <c r="IXC147" s="87"/>
      <c r="IXD147" s="87"/>
      <c r="IXE147" s="87"/>
      <c r="IXF147" s="87"/>
      <c r="IXG147" s="87"/>
      <c r="IXH147" s="87"/>
      <c r="IXI147" s="87"/>
      <c r="IXJ147" s="87"/>
      <c r="IXK147" s="87"/>
      <c r="IXL147" s="87"/>
      <c r="IXM147" s="87"/>
      <c r="IXN147" s="87"/>
      <c r="IXO147" s="87"/>
      <c r="IXP147" s="87"/>
      <c r="IXQ147" s="87"/>
      <c r="IXR147" s="87"/>
      <c r="IXS147" s="87"/>
      <c r="IXT147" s="87"/>
      <c r="IXU147" s="87"/>
      <c r="IXV147" s="87"/>
      <c r="IXW147" s="87"/>
      <c r="IXX147" s="87"/>
      <c r="IXY147" s="87"/>
      <c r="IXZ147" s="87"/>
      <c r="IYA147" s="87"/>
      <c r="IYB147" s="87"/>
      <c r="IYC147" s="87"/>
      <c r="IYD147" s="87"/>
      <c r="IYE147" s="87"/>
      <c r="IYF147" s="87"/>
      <c r="IYG147" s="87"/>
      <c r="IYH147" s="87"/>
      <c r="IYI147" s="87"/>
      <c r="IYJ147" s="87"/>
      <c r="IYK147" s="87"/>
      <c r="IYL147" s="87"/>
      <c r="IYM147" s="87"/>
      <c r="IYN147" s="87"/>
      <c r="IYO147" s="87"/>
      <c r="IYP147" s="87"/>
      <c r="IYQ147" s="87"/>
      <c r="IYR147" s="87"/>
      <c r="IYS147" s="87"/>
      <c r="IYT147" s="87"/>
      <c r="IYU147" s="87"/>
      <c r="IYV147" s="87"/>
      <c r="IYW147" s="87"/>
      <c r="IYX147" s="87"/>
      <c r="IYY147" s="87"/>
      <c r="IYZ147" s="87"/>
      <c r="IZA147" s="87"/>
      <c r="IZB147" s="87"/>
      <c r="IZC147" s="87"/>
      <c r="IZD147" s="87"/>
      <c r="IZE147" s="87"/>
      <c r="IZF147" s="87"/>
      <c r="IZG147" s="87"/>
      <c r="IZH147" s="87"/>
      <c r="IZI147" s="87"/>
      <c r="IZJ147" s="87"/>
      <c r="IZK147" s="87"/>
      <c r="IZL147" s="87"/>
      <c r="IZM147" s="87"/>
      <c r="IZN147" s="87"/>
      <c r="IZO147" s="87"/>
      <c r="IZP147" s="87"/>
      <c r="IZQ147" s="87"/>
      <c r="IZR147" s="87"/>
      <c r="IZS147" s="87"/>
      <c r="IZT147" s="87"/>
      <c r="IZU147" s="87"/>
      <c r="IZV147" s="87"/>
      <c r="IZW147" s="87"/>
      <c r="IZX147" s="87"/>
      <c r="IZY147" s="87"/>
      <c r="IZZ147" s="87"/>
      <c r="JAA147" s="87"/>
      <c r="JAB147" s="87"/>
      <c r="JAC147" s="87"/>
      <c r="JAD147" s="87"/>
      <c r="JAE147" s="87"/>
      <c r="JAF147" s="87"/>
      <c r="JAG147" s="87"/>
      <c r="JAH147" s="87"/>
      <c r="JAI147" s="87"/>
      <c r="JAJ147" s="87"/>
      <c r="JAK147" s="87"/>
      <c r="JAL147" s="87"/>
      <c r="JAM147" s="87"/>
      <c r="JAN147" s="87"/>
      <c r="JAO147" s="87"/>
      <c r="JAP147" s="87"/>
      <c r="JAQ147" s="87"/>
      <c r="JAR147" s="87"/>
      <c r="JAS147" s="87"/>
      <c r="JAT147" s="87"/>
      <c r="JAU147" s="87"/>
      <c r="JAV147" s="87"/>
      <c r="JAW147" s="87"/>
      <c r="JAX147" s="87"/>
      <c r="JAY147" s="87"/>
      <c r="JAZ147" s="87"/>
      <c r="JBA147" s="87"/>
      <c r="JBB147" s="87"/>
      <c r="JBC147" s="87"/>
      <c r="JBD147" s="87"/>
      <c r="JBE147" s="87"/>
      <c r="JBF147" s="87"/>
      <c r="JBG147" s="87"/>
      <c r="JBH147" s="87"/>
      <c r="JBI147" s="87"/>
      <c r="JBJ147" s="87"/>
      <c r="JBK147" s="87"/>
      <c r="JBL147" s="87"/>
      <c r="JBM147" s="87"/>
      <c r="JBN147" s="87"/>
      <c r="JBO147" s="87"/>
      <c r="JBP147" s="87"/>
      <c r="JBQ147" s="87"/>
      <c r="JBR147" s="87"/>
      <c r="JBS147" s="87"/>
      <c r="JBT147" s="87"/>
      <c r="JBU147" s="87"/>
      <c r="JBV147" s="87"/>
      <c r="JBW147" s="87"/>
      <c r="JBX147" s="87"/>
      <c r="JBY147" s="87"/>
      <c r="JBZ147" s="87"/>
      <c r="JCA147" s="87"/>
      <c r="JCB147" s="87"/>
      <c r="JCC147" s="87"/>
      <c r="JCD147" s="87"/>
      <c r="JCE147" s="87"/>
      <c r="JCF147" s="87"/>
      <c r="JCG147" s="87"/>
      <c r="JCH147" s="87"/>
      <c r="JCI147" s="87"/>
      <c r="JCJ147" s="87"/>
      <c r="JCK147" s="87"/>
      <c r="JCL147" s="87"/>
      <c r="JCM147" s="87"/>
      <c r="JCN147" s="87"/>
      <c r="JCO147" s="87"/>
      <c r="JCP147" s="87"/>
      <c r="JCQ147" s="87"/>
      <c r="JCR147" s="87"/>
      <c r="JCS147" s="87"/>
      <c r="JCT147" s="87"/>
      <c r="JCU147" s="87"/>
      <c r="JCV147" s="87"/>
      <c r="JCW147" s="87"/>
      <c r="JCX147" s="87"/>
      <c r="JCY147" s="87"/>
      <c r="JCZ147" s="87"/>
      <c r="JDA147" s="87"/>
      <c r="JDB147" s="87"/>
      <c r="JDC147" s="87"/>
      <c r="JDD147" s="87"/>
      <c r="JDE147" s="87"/>
      <c r="JDF147" s="87"/>
      <c r="JDG147" s="87"/>
      <c r="JDH147" s="87"/>
      <c r="JDI147" s="87"/>
      <c r="JDJ147" s="87"/>
      <c r="JDK147" s="87"/>
      <c r="JDL147" s="87"/>
      <c r="JDM147" s="87"/>
      <c r="JDN147" s="87"/>
      <c r="JDO147" s="87"/>
      <c r="JDP147" s="87"/>
      <c r="JDQ147" s="87"/>
      <c r="JDR147" s="87"/>
      <c r="JDS147" s="87"/>
      <c r="JDT147" s="87"/>
      <c r="JDU147" s="87"/>
      <c r="JDV147" s="87"/>
      <c r="JDW147" s="87"/>
      <c r="JDX147" s="87"/>
      <c r="JDY147" s="87"/>
      <c r="JDZ147" s="87"/>
      <c r="JEA147" s="87"/>
      <c r="JEB147" s="87"/>
      <c r="JEC147" s="87"/>
      <c r="JED147" s="87"/>
      <c r="JEE147" s="87"/>
      <c r="JEF147" s="87"/>
      <c r="JEG147" s="87"/>
      <c r="JEH147" s="87"/>
      <c r="JEI147" s="87"/>
      <c r="JEJ147" s="87"/>
      <c r="JEK147" s="87"/>
      <c r="JEL147" s="87"/>
      <c r="JEM147" s="87"/>
      <c r="JEN147" s="87"/>
      <c r="JEO147" s="87"/>
      <c r="JEP147" s="87"/>
      <c r="JEQ147" s="87"/>
      <c r="JER147" s="87"/>
      <c r="JES147" s="87"/>
      <c r="JET147" s="87"/>
      <c r="JEU147" s="87"/>
      <c r="JEV147" s="87"/>
      <c r="JEW147" s="87"/>
      <c r="JEX147" s="87"/>
      <c r="JEY147" s="87"/>
      <c r="JEZ147" s="87"/>
      <c r="JFA147" s="87"/>
      <c r="JFB147" s="87"/>
      <c r="JFC147" s="87"/>
      <c r="JFD147" s="87"/>
      <c r="JFE147" s="87"/>
      <c r="JFF147" s="87"/>
      <c r="JFG147" s="87"/>
      <c r="JFH147" s="87"/>
      <c r="JFI147" s="87"/>
      <c r="JFJ147" s="87"/>
      <c r="JFK147" s="87"/>
      <c r="JFL147" s="87"/>
      <c r="JFM147" s="87"/>
      <c r="JFN147" s="87"/>
      <c r="JFO147" s="87"/>
      <c r="JFP147" s="87"/>
      <c r="JFQ147" s="87"/>
      <c r="JFR147" s="87"/>
      <c r="JFS147" s="87"/>
      <c r="JFT147" s="87"/>
      <c r="JFU147" s="87"/>
      <c r="JFV147" s="87"/>
      <c r="JFW147" s="87"/>
      <c r="JFX147" s="87"/>
      <c r="JFY147" s="87"/>
      <c r="JFZ147" s="87"/>
      <c r="JGA147" s="87"/>
      <c r="JGB147" s="87"/>
      <c r="JGC147" s="87"/>
      <c r="JGD147" s="87"/>
      <c r="JGE147" s="87"/>
      <c r="JGF147" s="87"/>
      <c r="JGG147" s="87"/>
      <c r="JGH147" s="87"/>
      <c r="JGI147" s="87"/>
      <c r="JGJ147" s="87"/>
      <c r="JGK147" s="87"/>
      <c r="JGL147" s="87"/>
      <c r="JGM147" s="87"/>
      <c r="JGN147" s="87"/>
      <c r="JGO147" s="87"/>
      <c r="JGP147" s="87"/>
      <c r="JGQ147" s="87"/>
      <c r="JGR147" s="87"/>
      <c r="JGS147" s="87"/>
      <c r="JGT147" s="87"/>
      <c r="JGU147" s="87"/>
      <c r="JGV147" s="87"/>
      <c r="JGW147" s="87"/>
      <c r="JGX147" s="87"/>
      <c r="JGY147" s="87"/>
      <c r="JGZ147" s="87"/>
      <c r="JHA147" s="87"/>
      <c r="JHB147" s="87"/>
      <c r="JHC147" s="87"/>
      <c r="JHD147" s="87"/>
      <c r="JHE147" s="87"/>
      <c r="JHF147" s="87"/>
      <c r="JHG147" s="87"/>
      <c r="JHH147" s="87"/>
      <c r="JHI147" s="87"/>
      <c r="JHJ147" s="87"/>
      <c r="JHK147" s="87"/>
      <c r="JHL147" s="87"/>
      <c r="JHM147" s="87"/>
      <c r="JHN147" s="87"/>
      <c r="JHO147" s="87"/>
      <c r="JHP147" s="87"/>
      <c r="JHQ147" s="87"/>
      <c r="JHR147" s="87"/>
      <c r="JHS147" s="87"/>
      <c r="JHT147" s="87"/>
      <c r="JHU147" s="87"/>
      <c r="JHV147" s="87"/>
      <c r="JHW147" s="87"/>
      <c r="JHX147" s="87"/>
      <c r="JHY147" s="87"/>
      <c r="JHZ147" s="87"/>
      <c r="JIA147" s="87"/>
      <c r="JIB147" s="87"/>
      <c r="JIC147" s="87"/>
      <c r="JID147" s="87"/>
      <c r="JIE147" s="87"/>
      <c r="JIF147" s="87"/>
      <c r="JIG147" s="87"/>
      <c r="JIH147" s="87"/>
      <c r="JII147" s="87"/>
      <c r="JIJ147" s="87"/>
      <c r="JIK147" s="87"/>
      <c r="JIL147" s="87"/>
      <c r="JIM147" s="87"/>
      <c r="JIN147" s="87"/>
      <c r="JIO147" s="87"/>
      <c r="JIP147" s="87"/>
      <c r="JIQ147" s="87"/>
      <c r="JIR147" s="87"/>
      <c r="JIS147" s="87"/>
      <c r="JIT147" s="87"/>
      <c r="JIU147" s="87"/>
      <c r="JIV147" s="87"/>
      <c r="JIW147" s="87"/>
      <c r="JIX147" s="87"/>
      <c r="JIY147" s="87"/>
      <c r="JIZ147" s="87"/>
      <c r="JJA147" s="87"/>
      <c r="JJB147" s="87"/>
      <c r="JJC147" s="87"/>
      <c r="JJD147" s="87"/>
      <c r="JJE147" s="87"/>
      <c r="JJF147" s="87"/>
      <c r="JJG147" s="87"/>
      <c r="JJH147" s="87"/>
      <c r="JJI147" s="87"/>
      <c r="JJJ147" s="87"/>
      <c r="JJK147" s="87"/>
      <c r="JJL147" s="87"/>
      <c r="JJM147" s="87"/>
      <c r="JJN147" s="87"/>
      <c r="JJO147" s="87"/>
      <c r="JJP147" s="87"/>
      <c r="JJQ147" s="87"/>
      <c r="JJR147" s="87"/>
      <c r="JJS147" s="87"/>
      <c r="JJT147" s="87"/>
      <c r="JJU147" s="87"/>
      <c r="JJV147" s="87"/>
      <c r="JJW147" s="87"/>
      <c r="JJX147" s="87"/>
      <c r="JJY147" s="87"/>
      <c r="JJZ147" s="87"/>
      <c r="JKA147" s="87"/>
      <c r="JKB147" s="87"/>
      <c r="JKC147" s="87"/>
      <c r="JKD147" s="87"/>
      <c r="JKE147" s="87"/>
      <c r="JKF147" s="87"/>
      <c r="JKG147" s="87"/>
      <c r="JKH147" s="87"/>
      <c r="JKI147" s="87"/>
      <c r="JKJ147" s="87"/>
      <c r="JKK147" s="87"/>
      <c r="JKL147" s="87"/>
      <c r="JKM147" s="87"/>
      <c r="JKN147" s="87"/>
      <c r="JKO147" s="87"/>
      <c r="JKP147" s="87"/>
      <c r="JKQ147" s="87"/>
      <c r="JKR147" s="87"/>
      <c r="JKS147" s="87"/>
      <c r="JKT147" s="87"/>
      <c r="JKU147" s="87"/>
      <c r="JKV147" s="87"/>
      <c r="JKW147" s="87"/>
      <c r="JKX147" s="87"/>
      <c r="JKY147" s="87"/>
      <c r="JKZ147" s="87"/>
      <c r="JLA147" s="87"/>
      <c r="JLB147" s="87"/>
      <c r="JLC147" s="87"/>
      <c r="JLD147" s="87"/>
      <c r="JLE147" s="87"/>
      <c r="JLF147" s="87"/>
      <c r="JLG147" s="87"/>
      <c r="JLH147" s="87"/>
      <c r="JLI147" s="87"/>
      <c r="JLJ147" s="87"/>
      <c r="JLK147" s="87"/>
      <c r="JLL147" s="87"/>
      <c r="JLM147" s="87"/>
      <c r="JLN147" s="87"/>
      <c r="JLO147" s="87"/>
      <c r="JLP147" s="87"/>
      <c r="JLQ147" s="87"/>
      <c r="JLR147" s="87"/>
      <c r="JLS147" s="87"/>
      <c r="JLT147" s="87"/>
      <c r="JLU147" s="87"/>
      <c r="JLV147" s="87"/>
      <c r="JLW147" s="87"/>
      <c r="JLX147" s="87"/>
      <c r="JLY147" s="87"/>
      <c r="JLZ147" s="87"/>
      <c r="JMA147" s="87"/>
      <c r="JMB147" s="87"/>
      <c r="JMC147" s="87"/>
      <c r="JMD147" s="87"/>
      <c r="JME147" s="87"/>
      <c r="JMF147" s="87"/>
      <c r="JMG147" s="87"/>
      <c r="JMH147" s="87"/>
      <c r="JMI147" s="87"/>
      <c r="JMJ147" s="87"/>
      <c r="JMK147" s="87"/>
      <c r="JML147" s="87"/>
      <c r="JMM147" s="87"/>
      <c r="JMN147" s="87"/>
      <c r="JMO147" s="87"/>
      <c r="JMP147" s="87"/>
      <c r="JMQ147" s="87"/>
      <c r="JMR147" s="87"/>
      <c r="JMS147" s="87"/>
      <c r="JMT147" s="87"/>
      <c r="JMU147" s="87"/>
      <c r="JMV147" s="87"/>
      <c r="JMW147" s="87"/>
      <c r="JMX147" s="87"/>
      <c r="JMY147" s="87"/>
      <c r="JMZ147" s="87"/>
      <c r="JNA147" s="87"/>
      <c r="JNB147" s="87"/>
      <c r="JNC147" s="87"/>
      <c r="JND147" s="87"/>
      <c r="JNE147" s="87"/>
      <c r="JNF147" s="87"/>
      <c r="JNG147" s="87"/>
      <c r="JNH147" s="87"/>
      <c r="JNI147" s="87"/>
      <c r="JNJ147" s="87"/>
      <c r="JNK147" s="87"/>
      <c r="JNL147" s="87"/>
      <c r="JNM147" s="87"/>
      <c r="JNN147" s="87"/>
      <c r="JNO147" s="87"/>
      <c r="JNP147" s="87"/>
      <c r="JNQ147" s="87"/>
      <c r="JNR147" s="87"/>
      <c r="JNS147" s="87"/>
      <c r="JNT147" s="87"/>
      <c r="JNU147" s="87"/>
      <c r="JNV147" s="87"/>
      <c r="JNW147" s="87"/>
      <c r="JNX147" s="87"/>
      <c r="JNY147" s="87"/>
      <c r="JNZ147" s="87"/>
      <c r="JOA147" s="87"/>
      <c r="JOB147" s="87"/>
      <c r="JOC147" s="87"/>
      <c r="JOD147" s="87"/>
      <c r="JOE147" s="87"/>
      <c r="JOF147" s="87"/>
      <c r="JOG147" s="87"/>
      <c r="JOH147" s="87"/>
      <c r="JOI147" s="87"/>
      <c r="JOJ147" s="87"/>
      <c r="JOK147" s="87"/>
      <c r="JOL147" s="87"/>
      <c r="JOM147" s="87"/>
      <c r="JON147" s="87"/>
      <c r="JOO147" s="87"/>
      <c r="JOP147" s="87"/>
      <c r="JOQ147" s="87"/>
      <c r="JOR147" s="87"/>
      <c r="JOS147" s="87"/>
      <c r="JOT147" s="87"/>
      <c r="JOU147" s="87"/>
      <c r="JOV147" s="87"/>
      <c r="JOW147" s="87"/>
      <c r="JOX147" s="87"/>
      <c r="JOY147" s="87"/>
      <c r="JOZ147" s="87"/>
      <c r="JPA147" s="87"/>
      <c r="JPB147" s="87"/>
      <c r="JPC147" s="87"/>
      <c r="JPD147" s="87"/>
      <c r="JPE147" s="87"/>
      <c r="JPF147" s="87"/>
      <c r="JPG147" s="87"/>
      <c r="JPH147" s="87"/>
      <c r="JPI147" s="87"/>
      <c r="JPJ147" s="87"/>
      <c r="JPK147" s="87"/>
      <c r="JPL147" s="87"/>
      <c r="JPM147" s="87"/>
      <c r="JPN147" s="87"/>
      <c r="JPO147" s="87"/>
      <c r="JPP147" s="87"/>
      <c r="JPQ147" s="87"/>
      <c r="JPR147" s="87"/>
      <c r="JPS147" s="87"/>
      <c r="JPT147" s="87"/>
      <c r="JPU147" s="87"/>
      <c r="JPV147" s="87"/>
      <c r="JPW147" s="87"/>
      <c r="JPX147" s="87"/>
      <c r="JPY147" s="87"/>
      <c r="JPZ147" s="87"/>
      <c r="JQA147" s="87"/>
      <c r="JQB147" s="87"/>
      <c r="JQC147" s="87"/>
      <c r="JQD147" s="87"/>
      <c r="JQE147" s="87"/>
      <c r="JQF147" s="87"/>
      <c r="JQG147" s="87"/>
      <c r="JQH147" s="87"/>
      <c r="JQI147" s="87"/>
      <c r="JQJ147" s="87"/>
      <c r="JQK147" s="87"/>
      <c r="JQL147" s="87"/>
      <c r="JQM147" s="87"/>
      <c r="JQN147" s="87"/>
      <c r="JQO147" s="87"/>
      <c r="JQP147" s="87"/>
      <c r="JQQ147" s="87"/>
      <c r="JQR147" s="87"/>
      <c r="JQS147" s="87"/>
      <c r="JQT147" s="87"/>
      <c r="JQU147" s="87"/>
      <c r="JQV147" s="87"/>
      <c r="JQW147" s="87"/>
      <c r="JQX147" s="87"/>
      <c r="JQY147" s="87"/>
      <c r="JQZ147" s="87"/>
      <c r="JRA147" s="87"/>
      <c r="JRB147" s="87"/>
      <c r="JRC147" s="87"/>
      <c r="JRD147" s="87"/>
      <c r="JRE147" s="87"/>
      <c r="JRF147" s="87"/>
      <c r="JRG147" s="87"/>
      <c r="JRH147" s="87"/>
      <c r="JRI147" s="87"/>
      <c r="JRJ147" s="87"/>
      <c r="JRK147" s="87"/>
      <c r="JRL147" s="87"/>
      <c r="JRM147" s="87"/>
      <c r="JRN147" s="87"/>
      <c r="JRO147" s="87"/>
      <c r="JRP147" s="87"/>
      <c r="JRQ147" s="87"/>
      <c r="JRR147" s="87"/>
      <c r="JRS147" s="87"/>
      <c r="JRT147" s="87"/>
      <c r="JRU147" s="87"/>
      <c r="JRV147" s="87"/>
      <c r="JRW147" s="87"/>
      <c r="JRX147" s="87"/>
      <c r="JRY147" s="87"/>
      <c r="JRZ147" s="87"/>
      <c r="JSA147" s="87"/>
      <c r="JSB147" s="87"/>
      <c r="JSC147" s="87"/>
      <c r="JSD147" s="87"/>
      <c r="JSE147" s="87"/>
      <c r="JSF147" s="87"/>
      <c r="JSG147" s="87"/>
      <c r="JSH147" s="87"/>
      <c r="JSI147" s="87"/>
      <c r="JSJ147" s="87"/>
      <c r="JSK147" s="87"/>
      <c r="JSL147" s="87"/>
      <c r="JSM147" s="87"/>
      <c r="JSN147" s="87"/>
      <c r="JSO147" s="87"/>
      <c r="JSP147" s="87"/>
      <c r="JSQ147" s="87"/>
      <c r="JSR147" s="87"/>
      <c r="JSS147" s="87"/>
      <c r="JST147" s="87"/>
      <c r="JSU147" s="87"/>
      <c r="JSV147" s="87"/>
      <c r="JSW147" s="87"/>
      <c r="JSX147" s="87"/>
      <c r="JSY147" s="87"/>
      <c r="JSZ147" s="87"/>
      <c r="JTA147" s="87"/>
      <c r="JTB147" s="87"/>
      <c r="JTC147" s="87"/>
      <c r="JTD147" s="87"/>
      <c r="JTE147" s="87"/>
      <c r="JTF147" s="87"/>
      <c r="JTG147" s="87"/>
      <c r="JTH147" s="87"/>
      <c r="JTI147" s="87"/>
      <c r="JTJ147" s="87"/>
      <c r="JTK147" s="87"/>
      <c r="JTL147" s="87"/>
      <c r="JTM147" s="87"/>
      <c r="JTN147" s="87"/>
      <c r="JTO147" s="87"/>
      <c r="JTP147" s="87"/>
      <c r="JTQ147" s="87"/>
      <c r="JTR147" s="87"/>
      <c r="JTS147" s="87"/>
      <c r="JTT147" s="87"/>
      <c r="JTU147" s="87"/>
      <c r="JTV147" s="87"/>
      <c r="JTW147" s="87"/>
      <c r="JTX147" s="87"/>
      <c r="JTY147" s="87"/>
      <c r="JTZ147" s="87"/>
      <c r="JUA147" s="87"/>
      <c r="JUB147" s="87"/>
      <c r="JUC147" s="87"/>
      <c r="JUD147" s="87"/>
      <c r="JUE147" s="87"/>
      <c r="JUF147" s="87"/>
      <c r="JUG147" s="87"/>
      <c r="JUH147" s="87"/>
      <c r="JUI147" s="87"/>
      <c r="JUJ147" s="87"/>
      <c r="JUK147" s="87"/>
      <c r="JUL147" s="87"/>
      <c r="JUM147" s="87"/>
      <c r="JUN147" s="87"/>
      <c r="JUO147" s="87"/>
      <c r="JUP147" s="87"/>
      <c r="JUQ147" s="87"/>
      <c r="JUR147" s="87"/>
      <c r="JUS147" s="87"/>
      <c r="JUT147" s="87"/>
      <c r="JUU147" s="87"/>
      <c r="JUV147" s="87"/>
      <c r="JUW147" s="87"/>
      <c r="JUX147" s="87"/>
      <c r="JUY147" s="87"/>
      <c r="JUZ147" s="87"/>
      <c r="JVA147" s="87"/>
      <c r="JVB147" s="87"/>
      <c r="JVC147" s="87"/>
      <c r="JVD147" s="87"/>
      <c r="JVE147" s="87"/>
      <c r="JVF147" s="87"/>
      <c r="JVG147" s="87"/>
      <c r="JVH147" s="87"/>
      <c r="JVI147" s="87"/>
      <c r="JVJ147" s="87"/>
      <c r="JVK147" s="87"/>
      <c r="JVL147" s="87"/>
      <c r="JVM147" s="87"/>
      <c r="JVN147" s="87"/>
      <c r="JVO147" s="87"/>
      <c r="JVP147" s="87"/>
      <c r="JVQ147" s="87"/>
      <c r="JVR147" s="87"/>
      <c r="JVS147" s="87"/>
      <c r="JVT147" s="87"/>
      <c r="JVU147" s="87"/>
      <c r="JVV147" s="87"/>
      <c r="JVW147" s="87"/>
      <c r="JVX147" s="87"/>
      <c r="JVY147" s="87"/>
      <c r="JVZ147" s="87"/>
      <c r="JWA147" s="87"/>
      <c r="JWB147" s="87"/>
      <c r="JWC147" s="87"/>
      <c r="JWD147" s="87"/>
      <c r="JWE147" s="87"/>
      <c r="JWF147" s="87"/>
      <c r="JWG147" s="87"/>
      <c r="JWH147" s="87"/>
      <c r="JWI147" s="87"/>
      <c r="JWJ147" s="87"/>
      <c r="JWK147" s="87"/>
      <c r="JWL147" s="87"/>
      <c r="JWM147" s="87"/>
      <c r="JWN147" s="87"/>
      <c r="JWO147" s="87"/>
      <c r="JWP147" s="87"/>
      <c r="JWQ147" s="87"/>
      <c r="JWR147" s="87"/>
      <c r="JWS147" s="87"/>
      <c r="JWT147" s="87"/>
      <c r="JWU147" s="87"/>
      <c r="JWV147" s="87"/>
      <c r="JWW147" s="87"/>
      <c r="JWX147" s="87"/>
      <c r="JWY147" s="87"/>
      <c r="JWZ147" s="87"/>
      <c r="JXA147" s="87"/>
      <c r="JXB147" s="87"/>
      <c r="JXC147" s="87"/>
      <c r="JXD147" s="87"/>
      <c r="JXE147" s="87"/>
      <c r="JXF147" s="87"/>
      <c r="JXG147" s="87"/>
      <c r="JXH147" s="87"/>
      <c r="JXI147" s="87"/>
      <c r="JXJ147" s="87"/>
      <c r="JXK147" s="87"/>
      <c r="JXL147" s="87"/>
      <c r="JXM147" s="87"/>
      <c r="JXN147" s="87"/>
      <c r="JXO147" s="87"/>
      <c r="JXP147" s="87"/>
      <c r="JXQ147" s="87"/>
      <c r="JXR147" s="87"/>
      <c r="JXS147" s="87"/>
      <c r="JXT147" s="87"/>
      <c r="JXU147" s="87"/>
      <c r="JXV147" s="87"/>
      <c r="JXW147" s="87"/>
      <c r="JXX147" s="87"/>
      <c r="JXY147" s="87"/>
      <c r="JXZ147" s="87"/>
      <c r="JYA147" s="87"/>
      <c r="JYB147" s="87"/>
      <c r="JYC147" s="87"/>
      <c r="JYD147" s="87"/>
      <c r="JYE147" s="87"/>
      <c r="JYF147" s="87"/>
      <c r="JYG147" s="87"/>
      <c r="JYH147" s="87"/>
      <c r="JYI147" s="87"/>
      <c r="JYJ147" s="87"/>
      <c r="JYK147" s="87"/>
      <c r="JYL147" s="87"/>
      <c r="JYM147" s="87"/>
      <c r="JYN147" s="87"/>
      <c r="JYO147" s="87"/>
      <c r="JYP147" s="87"/>
      <c r="JYQ147" s="87"/>
      <c r="JYR147" s="87"/>
      <c r="JYS147" s="87"/>
      <c r="JYT147" s="87"/>
      <c r="JYU147" s="87"/>
      <c r="JYV147" s="87"/>
      <c r="JYW147" s="87"/>
      <c r="JYX147" s="87"/>
      <c r="JYY147" s="87"/>
      <c r="JYZ147" s="87"/>
      <c r="JZA147" s="87"/>
      <c r="JZB147" s="87"/>
      <c r="JZC147" s="87"/>
      <c r="JZD147" s="87"/>
      <c r="JZE147" s="87"/>
      <c r="JZF147" s="87"/>
      <c r="JZG147" s="87"/>
      <c r="JZH147" s="87"/>
      <c r="JZI147" s="87"/>
      <c r="JZJ147" s="87"/>
      <c r="JZK147" s="87"/>
      <c r="JZL147" s="87"/>
      <c r="JZM147" s="87"/>
      <c r="JZN147" s="87"/>
      <c r="JZO147" s="87"/>
      <c r="JZP147" s="87"/>
      <c r="JZQ147" s="87"/>
      <c r="JZR147" s="87"/>
      <c r="JZS147" s="87"/>
      <c r="JZT147" s="87"/>
      <c r="JZU147" s="87"/>
      <c r="JZV147" s="87"/>
      <c r="JZW147" s="87"/>
      <c r="JZX147" s="87"/>
      <c r="JZY147" s="87"/>
      <c r="JZZ147" s="87"/>
      <c r="KAA147" s="87"/>
      <c r="KAB147" s="87"/>
      <c r="KAC147" s="87"/>
      <c r="KAD147" s="87"/>
      <c r="KAE147" s="87"/>
      <c r="KAF147" s="87"/>
      <c r="KAG147" s="87"/>
      <c r="KAH147" s="87"/>
      <c r="KAI147" s="87"/>
      <c r="KAJ147" s="87"/>
      <c r="KAK147" s="87"/>
      <c r="KAL147" s="87"/>
      <c r="KAM147" s="87"/>
      <c r="KAN147" s="87"/>
      <c r="KAO147" s="87"/>
      <c r="KAP147" s="87"/>
      <c r="KAQ147" s="87"/>
      <c r="KAR147" s="87"/>
      <c r="KAS147" s="87"/>
      <c r="KAT147" s="87"/>
      <c r="KAU147" s="87"/>
      <c r="KAV147" s="87"/>
      <c r="KAW147" s="87"/>
      <c r="KAX147" s="87"/>
      <c r="KAY147" s="87"/>
      <c r="KAZ147" s="87"/>
      <c r="KBA147" s="87"/>
      <c r="KBB147" s="87"/>
      <c r="KBC147" s="87"/>
      <c r="KBD147" s="87"/>
      <c r="KBE147" s="87"/>
      <c r="KBF147" s="87"/>
      <c r="KBG147" s="87"/>
      <c r="KBH147" s="87"/>
      <c r="KBI147" s="87"/>
      <c r="KBJ147" s="87"/>
      <c r="KBK147" s="87"/>
      <c r="KBL147" s="87"/>
      <c r="KBM147" s="87"/>
      <c r="KBN147" s="87"/>
      <c r="KBO147" s="87"/>
      <c r="KBP147" s="87"/>
      <c r="KBQ147" s="87"/>
      <c r="KBR147" s="87"/>
      <c r="KBS147" s="87"/>
      <c r="KBT147" s="87"/>
      <c r="KBU147" s="87"/>
      <c r="KBV147" s="87"/>
      <c r="KBW147" s="87"/>
      <c r="KBX147" s="87"/>
      <c r="KBY147" s="87"/>
      <c r="KBZ147" s="87"/>
      <c r="KCA147" s="87"/>
      <c r="KCB147" s="87"/>
      <c r="KCC147" s="87"/>
      <c r="KCD147" s="87"/>
      <c r="KCE147" s="87"/>
      <c r="KCF147" s="87"/>
      <c r="KCG147" s="87"/>
      <c r="KCH147" s="87"/>
      <c r="KCI147" s="87"/>
      <c r="KCJ147" s="87"/>
      <c r="KCK147" s="87"/>
      <c r="KCL147" s="87"/>
      <c r="KCM147" s="87"/>
      <c r="KCN147" s="87"/>
      <c r="KCO147" s="87"/>
      <c r="KCP147" s="87"/>
      <c r="KCQ147" s="87"/>
      <c r="KCR147" s="87"/>
      <c r="KCS147" s="87"/>
      <c r="KCT147" s="87"/>
      <c r="KCU147" s="87"/>
      <c r="KCV147" s="87"/>
      <c r="KCW147" s="87"/>
      <c r="KCX147" s="87"/>
      <c r="KCY147" s="87"/>
      <c r="KCZ147" s="87"/>
      <c r="KDA147" s="87"/>
      <c r="KDB147" s="87"/>
      <c r="KDC147" s="87"/>
      <c r="KDD147" s="87"/>
      <c r="KDE147" s="87"/>
      <c r="KDF147" s="87"/>
      <c r="KDG147" s="87"/>
      <c r="KDH147" s="87"/>
      <c r="KDI147" s="87"/>
      <c r="KDJ147" s="87"/>
      <c r="KDK147" s="87"/>
      <c r="KDL147" s="87"/>
      <c r="KDM147" s="87"/>
      <c r="KDN147" s="87"/>
      <c r="KDO147" s="87"/>
      <c r="KDP147" s="87"/>
      <c r="KDQ147" s="87"/>
      <c r="KDR147" s="87"/>
      <c r="KDS147" s="87"/>
      <c r="KDT147" s="87"/>
      <c r="KDU147" s="87"/>
      <c r="KDV147" s="87"/>
      <c r="KDW147" s="87"/>
      <c r="KDX147" s="87"/>
      <c r="KDY147" s="87"/>
      <c r="KDZ147" s="87"/>
      <c r="KEA147" s="87"/>
      <c r="KEB147" s="87"/>
      <c r="KEC147" s="87"/>
      <c r="KED147" s="87"/>
      <c r="KEE147" s="87"/>
      <c r="KEF147" s="87"/>
      <c r="KEG147" s="87"/>
      <c r="KEH147" s="87"/>
      <c r="KEI147" s="87"/>
      <c r="KEJ147" s="87"/>
      <c r="KEK147" s="87"/>
      <c r="KEL147" s="87"/>
      <c r="KEM147" s="87"/>
      <c r="KEN147" s="87"/>
      <c r="KEO147" s="87"/>
      <c r="KEP147" s="87"/>
      <c r="KEQ147" s="87"/>
      <c r="KER147" s="87"/>
      <c r="KES147" s="87"/>
      <c r="KET147" s="87"/>
      <c r="KEU147" s="87"/>
      <c r="KEV147" s="87"/>
      <c r="KEW147" s="87"/>
      <c r="KEX147" s="87"/>
      <c r="KEY147" s="87"/>
      <c r="KEZ147" s="87"/>
      <c r="KFA147" s="87"/>
      <c r="KFB147" s="87"/>
      <c r="KFC147" s="87"/>
      <c r="KFD147" s="87"/>
      <c r="KFE147" s="87"/>
      <c r="KFF147" s="87"/>
      <c r="KFG147" s="87"/>
      <c r="KFH147" s="87"/>
      <c r="KFI147" s="87"/>
      <c r="KFJ147" s="87"/>
      <c r="KFK147" s="87"/>
      <c r="KFL147" s="87"/>
      <c r="KFM147" s="87"/>
      <c r="KFN147" s="87"/>
      <c r="KFO147" s="87"/>
      <c r="KFP147" s="87"/>
      <c r="KFQ147" s="87"/>
      <c r="KFR147" s="87"/>
      <c r="KFS147" s="87"/>
      <c r="KFT147" s="87"/>
      <c r="KFU147" s="87"/>
      <c r="KFV147" s="87"/>
      <c r="KFW147" s="87"/>
      <c r="KFX147" s="87"/>
      <c r="KFY147" s="87"/>
      <c r="KFZ147" s="87"/>
      <c r="KGA147" s="87"/>
      <c r="KGB147" s="87"/>
      <c r="KGC147" s="87"/>
      <c r="KGD147" s="87"/>
      <c r="KGE147" s="87"/>
      <c r="KGF147" s="87"/>
      <c r="KGG147" s="87"/>
      <c r="KGH147" s="87"/>
      <c r="KGI147" s="87"/>
      <c r="KGJ147" s="87"/>
      <c r="KGK147" s="87"/>
      <c r="KGL147" s="87"/>
      <c r="KGM147" s="87"/>
      <c r="KGN147" s="87"/>
      <c r="KGO147" s="87"/>
      <c r="KGP147" s="87"/>
      <c r="KGQ147" s="87"/>
      <c r="KGR147" s="87"/>
      <c r="KGS147" s="87"/>
      <c r="KGT147" s="87"/>
      <c r="KGU147" s="87"/>
      <c r="KGV147" s="87"/>
      <c r="KGW147" s="87"/>
      <c r="KGX147" s="87"/>
      <c r="KGY147" s="87"/>
      <c r="KGZ147" s="87"/>
      <c r="KHA147" s="87"/>
      <c r="KHB147" s="87"/>
      <c r="KHC147" s="87"/>
      <c r="KHD147" s="87"/>
      <c r="KHE147" s="87"/>
      <c r="KHF147" s="87"/>
      <c r="KHG147" s="87"/>
      <c r="KHH147" s="87"/>
      <c r="KHI147" s="87"/>
      <c r="KHJ147" s="87"/>
      <c r="KHK147" s="87"/>
      <c r="KHL147" s="87"/>
      <c r="KHM147" s="87"/>
      <c r="KHN147" s="87"/>
      <c r="KHO147" s="87"/>
      <c r="KHP147" s="87"/>
      <c r="KHQ147" s="87"/>
      <c r="KHR147" s="87"/>
      <c r="KHS147" s="87"/>
      <c r="KHT147" s="87"/>
      <c r="KHU147" s="87"/>
      <c r="KHV147" s="87"/>
      <c r="KHW147" s="87"/>
      <c r="KHX147" s="87"/>
      <c r="KHY147" s="87"/>
      <c r="KHZ147" s="87"/>
      <c r="KIA147" s="87"/>
      <c r="KIB147" s="87"/>
      <c r="KIC147" s="87"/>
      <c r="KID147" s="87"/>
      <c r="KIE147" s="87"/>
      <c r="KIF147" s="87"/>
      <c r="KIG147" s="87"/>
      <c r="KIH147" s="87"/>
      <c r="KII147" s="87"/>
      <c r="KIJ147" s="87"/>
      <c r="KIK147" s="87"/>
      <c r="KIL147" s="87"/>
      <c r="KIM147" s="87"/>
      <c r="KIN147" s="87"/>
      <c r="KIO147" s="87"/>
      <c r="KIP147" s="87"/>
      <c r="KIQ147" s="87"/>
      <c r="KIR147" s="87"/>
      <c r="KIS147" s="87"/>
      <c r="KIT147" s="87"/>
      <c r="KIU147" s="87"/>
      <c r="KIV147" s="87"/>
      <c r="KIW147" s="87"/>
      <c r="KIX147" s="87"/>
      <c r="KIY147" s="87"/>
      <c r="KIZ147" s="87"/>
      <c r="KJA147" s="87"/>
      <c r="KJB147" s="87"/>
      <c r="KJC147" s="87"/>
      <c r="KJD147" s="87"/>
      <c r="KJE147" s="87"/>
      <c r="KJF147" s="87"/>
      <c r="KJG147" s="87"/>
      <c r="KJH147" s="87"/>
      <c r="KJI147" s="87"/>
      <c r="KJJ147" s="87"/>
      <c r="KJK147" s="87"/>
      <c r="KJL147" s="87"/>
      <c r="KJM147" s="87"/>
      <c r="KJN147" s="87"/>
      <c r="KJO147" s="87"/>
      <c r="KJP147" s="87"/>
      <c r="KJQ147" s="87"/>
      <c r="KJR147" s="87"/>
      <c r="KJS147" s="87"/>
      <c r="KJT147" s="87"/>
      <c r="KJU147" s="87"/>
      <c r="KJV147" s="87"/>
      <c r="KJW147" s="87"/>
      <c r="KJX147" s="87"/>
      <c r="KJY147" s="87"/>
      <c r="KJZ147" s="87"/>
      <c r="KKA147" s="87"/>
      <c r="KKB147" s="87"/>
      <c r="KKC147" s="87"/>
      <c r="KKD147" s="87"/>
      <c r="KKE147" s="87"/>
      <c r="KKF147" s="87"/>
      <c r="KKG147" s="87"/>
      <c r="KKH147" s="87"/>
      <c r="KKI147" s="87"/>
      <c r="KKJ147" s="87"/>
      <c r="KKK147" s="87"/>
      <c r="KKL147" s="87"/>
      <c r="KKM147" s="87"/>
      <c r="KKN147" s="87"/>
      <c r="KKO147" s="87"/>
      <c r="KKP147" s="87"/>
      <c r="KKQ147" s="87"/>
      <c r="KKR147" s="87"/>
      <c r="KKS147" s="87"/>
      <c r="KKT147" s="87"/>
      <c r="KKU147" s="87"/>
      <c r="KKV147" s="87"/>
      <c r="KKW147" s="87"/>
      <c r="KKX147" s="87"/>
      <c r="KKY147" s="87"/>
      <c r="KKZ147" s="87"/>
      <c r="KLA147" s="87"/>
      <c r="KLB147" s="87"/>
      <c r="KLC147" s="87"/>
      <c r="KLD147" s="87"/>
      <c r="KLE147" s="87"/>
      <c r="KLF147" s="87"/>
      <c r="KLG147" s="87"/>
      <c r="KLH147" s="87"/>
      <c r="KLI147" s="87"/>
      <c r="KLJ147" s="87"/>
      <c r="KLK147" s="87"/>
      <c r="KLL147" s="87"/>
      <c r="KLM147" s="87"/>
      <c r="KLN147" s="87"/>
      <c r="KLO147" s="87"/>
      <c r="KLP147" s="87"/>
      <c r="KLQ147" s="87"/>
      <c r="KLR147" s="87"/>
      <c r="KLS147" s="87"/>
      <c r="KLT147" s="87"/>
      <c r="KLU147" s="87"/>
      <c r="KLV147" s="87"/>
      <c r="KLW147" s="87"/>
      <c r="KLX147" s="87"/>
      <c r="KLY147" s="87"/>
      <c r="KLZ147" s="87"/>
      <c r="KMA147" s="87"/>
      <c r="KMB147" s="87"/>
      <c r="KMC147" s="87"/>
      <c r="KMD147" s="87"/>
      <c r="KME147" s="87"/>
      <c r="KMF147" s="87"/>
      <c r="KMG147" s="87"/>
      <c r="KMH147" s="87"/>
      <c r="KMI147" s="87"/>
      <c r="KMJ147" s="87"/>
      <c r="KMK147" s="87"/>
      <c r="KML147" s="87"/>
      <c r="KMM147" s="87"/>
      <c r="KMN147" s="87"/>
      <c r="KMO147" s="87"/>
      <c r="KMP147" s="87"/>
      <c r="KMQ147" s="87"/>
      <c r="KMR147" s="87"/>
      <c r="KMS147" s="87"/>
      <c r="KMT147" s="87"/>
      <c r="KMU147" s="87"/>
      <c r="KMV147" s="87"/>
      <c r="KMW147" s="87"/>
      <c r="KMX147" s="87"/>
      <c r="KMY147" s="87"/>
      <c r="KMZ147" s="87"/>
      <c r="KNA147" s="87"/>
      <c r="KNB147" s="87"/>
      <c r="KNC147" s="87"/>
      <c r="KND147" s="87"/>
      <c r="KNE147" s="87"/>
      <c r="KNF147" s="87"/>
      <c r="KNG147" s="87"/>
      <c r="KNH147" s="87"/>
      <c r="KNI147" s="87"/>
      <c r="KNJ147" s="87"/>
      <c r="KNK147" s="87"/>
      <c r="KNL147" s="87"/>
      <c r="KNM147" s="87"/>
      <c r="KNN147" s="87"/>
      <c r="KNO147" s="87"/>
      <c r="KNP147" s="87"/>
      <c r="KNQ147" s="87"/>
      <c r="KNR147" s="87"/>
      <c r="KNS147" s="87"/>
      <c r="KNT147" s="87"/>
      <c r="KNU147" s="87"/>
      <c r="KNV147" s="87"/>
      <c r="KNW147" s="87"/>
      <c r="KNX147" s="87"/>
      <c r="KNY147" s="87"/>
      <c r="KNZ147" s="87"/>
      <c r="KOA147" s="87"/>
      <c r="KOB147" s="87"/>
      <c r="KOC147" s="87"/>
      <c r="KOD147" s="87"/>
      <c r="KOE147" s="87"/>
      <c r="KOF147" s="87"/>
      <c r="KOG147" s="87"/>
      <c r="KOH147" s="87"/>
      <c r="KOI147" s="87"/>
      <c r="KOJ147" s="87"/>
      <c r="KOK147" s="87"/>
      <c r="KOL147" s="87"/>
      <c r="KOM147" s="87"/>
      <c r="KON147" s="87"/>
      <c r="KOO147" s="87"/>
      <c r="KOP147" s="87"/>
      <c r="KOQ147" s="87"/>
      <c r="KOR147" s="87"/>
      <c r="KOS147" s="87"/>
      <c r="KOT147" s="87"/>
      <c r="KOU147" s="87"/>
      <c r="KOV147" s="87"/>
      <c r="KOW147" s="87"/>
      <c r="KOX147" s="87"/>
      <c r="KOY147" s="87"/>
      <c r="KOZ147" s="87"/>
      <c r="KPA147" s="87"/>
      <c r="KPB147" s="87"/>
      <c r="KPC147" s="87"/>
      <c r="KPD147" s="87"/>
      <c r="KPE147" s="87"/>
      <c r="KPF147" s="87"/>
      <c r="KPG147" s="87"/>
      <c r="KPH147" s="87"/>
      <c r="KPI147" s="87"/>
      <c r="KPJ147" s="87"/>
      <c r="KPK147" s="87"/>
      <c r="KPL147" s="87"/>
      <c r="KPM147" s="87"/>
      <c r="KPN147" s="87"/>
      <c r="KPO147" s="87"/>
      <c r="KPP147" s="87"/>
      <c r="KPQ147" s="87"/>
      <c r="KPR147" s="87"/>
      <c r="KPS147" s="87"/>
      <c r="KPT147" s="87"/>
      <c r="KPU147" s="87"/>
      <c r="KPV147" s="87"/>
      <c r="KPW147" s="87"/>
      <c r="KPX147" s="87"/>
      <c r="KPY147" s="87"/>
      <c r="KPZ147" s="87"/>
      <c r="KQA147" s="87"/>
      <c r="KQB147" s="87"/>
      <c r="KQC147" s="87"/>
      <c r="KQD147" s="87"/>
      <c r="KQE147" s="87"/>
      <c r="KQF147" s="87"/>
      <c r="KQG147" s="87"/>
      <c r="KQH147" s="87"/>
      <c r="KQI147" s="87"/>
      <c r="KQJ147" s="87"/>
      <c r="KQK147" s="87"/>
      <c r="KQL147" s="87"/>
      <c r="KQM147" s="87"/>
      <c r="KQN147" s="87"/>
      <c r="KQO147" s="87"/>
      <c r="KQP147" s="87"/>
      <c r="KQQ147" s="87"/>
      <c r="KQR147" s="87"/>
      <c r="KQS147" s="87"/>
      <c r="KQT147" s="87"/>
      <c r="KQU147" s="87"/>
      <c r="KQV147" s="87"/>
      <c r="KQW147" s="87"/>
      <c r="KQX147" s="87"/>
      <c r="KQY147" s="87"/>
      <c r="KQZ147" s="87"/>
      <c r="KRA147" s="87"/>
      <c r="KRB147" s="87"/>
      <c r="KRC147" s="87"/>
      <c r="KRD147" s="87"/>
      <c r="KRE147" s="87"/>
      <c r="KRF147" s="87"/>
      <c r="KRG147" s="87"/>
      <c r="KRH147" s="87"/>
      <c r="KRI147" s="87"/>
      <c r="KRJ147" s="87"/>
      <c r="KRK147" s="87"/>
      <c r="KRL147" s="87"/>
      <c r="KRM147" s="87"/>
      <c r="KRN147" s="87"/>
      <c r="KRO147" s="87"/>
      <c r="KRP147" s="87"/>
      <c r="KRQ147" s="87"/>
      <c r="KRR147" s="87"/>
      <c r="KRS147" s="87"/>
      <c r="KRT147" s="87"/>
      <c r="KRU147" s="87"/>
      <c r="KRV147" s="87"/>
      <c r="KRW147" s="87"/>
      <c r="KRX147" s="87"/>
      <c r="KRY147" s="87"/>
      <c r="KRZ147" s="87"/>
      <c r="KSA147" s="87"/>
      <c r="KSB147" s="87"/>
      <c r="KSC147" s="87"/>
      <c r="KSD147" s="87"/>
      <c r="KSE147" s="87"/>
      <c r="KSF147" s="87"/>
      <c r="KSG147" s="87"/>
      <c r="KSH147" s="87"/>
      <c r="KSI147" s="87"/>
      <c r="KSJ147" s="87"/>
      <c r="KSK147" s="87"/>
      <c r="KSL147" s="87"/>
      <c r="KSM147" s="87"/>
      <c r="KSN147" s="87"/>
      <c r="KSO147" s="87"/>
      <c r="KSP147" s="87"/>
      <c r="KSQ147" s="87"/>
      <c r="KSR147" s="87"/>
      <c r="KSS147" s="87"/>
      <c r="KST147" s="87"/>
      <c r="KSU147" s="87"/>
      <c r="KSV147" s="87"/>
      <c r="KSW147" s="87"/>
      <c r="KSX147" s="87"/>
      <c r="KSY147" s="87"/>
      <c r="KSZ147" s="87"/>
      <c r="KTA147" s="87"/>
      <c r="KTB147" s="87"/>
      <c r="KTC147" s="87"/>
      <c r="KTD147" s="87"/>
      <c r="KTE147" s="87"/>
      <c r="KTF147" s="87"/>
      <c r="KTG147" s="87"/>
      <c r="KTH147" s="87"/>
      <c r="KTI147" s="87"/>
      <c r="KTJ147" s="87"/>
      <c r="KTK147" s="87"/>
      <c r="KTL147" s="87"/>
      <c r="KTM147" s="87"/>
      <c r="KTN147" s="87"/>
      <c r="KTO147" s="87"/>
      <c r="KTP147" s="87"/>
      <c r="KTQ147" s="87"/>
      <c r="KTR147" s="87"/>
      <c r="KTS147" s="87"/>
      <c r="KTT147" s="87"/>
      <c r="KTU147" s="87"/>
      <c r="KTV147" s="87"/>
      <c r="KTW147" s="87"/>
      <c r="KTX147" s="87"/>
      <c r="KTY147" s="87"/>
      <c r="KTZ147" s="87"/>
      <c r="KUA147" s="87"/>
      <c r="KUB147" s="87"/>
      <c r="KUC147" s="87"/>
      <c r="KUD147" s="87"/>
      <c r="KUE147" s="87"/>
      <c r="KUF147" s="87"/>
      <c r="KUG147" s="87"/>
      <c r="KUH147" s="87"/>
      <c r="KUI147" s="87"/>
      <c r="KUJ147" s="87"/>
      <c r="KUK147" s="87"/>
      <c r="KUL147" s="87"/>
      <c r="KUM147" s="87"/>
      <c r="KUN147" s="87"/>
      <c r="KUO147" s="87"/>
      <c r="KUP147" s="87"/>
      <c r="KUQ147" s="87"/>
      <c r="KUR147" s="87"/>
      <c r="KUS147" s="87"/>
      <c r="KUT147" s="87"/>
      <c r="KUU147" s="87"/>
      <c r="KUV147" s="87"/>
      <c r="KUW147" s="87"/>
      <c r="KUX147" s="87"/>
      <c r="KUY147" s="87"/>
      <c r="KUZ147" s="87"/>
      <c r="KVA147" s="87"/>
      <c r="KVB147" s="87"/>
      <c r="KVC147" s="87"/>
      <c r="KVD147" s="87"/>
      <c r="KVE147" s="87"/>
      <c r="KVF147" s="87"/>
      <c r="KVG147" s="87"/>
      <c r="KVH147" s="87"/>
      <c r="KVI147" s="87"/>
      <c r="KVJ147" s="87"/>
      <c r="KVK147" s="87"/>
      <c r="KVL147" s="87"/>
      <c r="KVM147" s="87"/>
      <c r="KVN147" s="87"/>
      <c r="KVO147" s="87"/>
      <c r="KVP147" s="87"/>
      <c r="KVQ147" s="87"/>
      <c r="KVR147" s="87"/>
      <c r="KVS147" s="87"/>
      <c r="KVT147" s="87"/>
      <c r="KVU147" s="87"/>
      <c r="KVV147" s="87"/>
      <c r="KVW147" s="87"/>
      <c r="KVX147" s="87"/>
      <c r="KVY147" s="87"/>
      <c r="KVZ147" s="87"/>
      <c r="KWA147" s="87"/>
      <c r="KWB147" s="87"/>
      <c r="KWC147" s="87"/>
      <c r="KWD147" s="87"/>
      <c r="KWE147" s="87"/>
      <c r="KWF147" s="87"/>
      <c r="KWG147" s="87"/>
      <c r="KWH147" s="87"/>
      <c r="KWI147" s="87"/>
      <c r="KWJ147" s="87"/>
      <c r="KWK147" s="87"/>
      <c r="KWL147" s="87"/>
      <c r="KWM147" s="87"/>
      <c r="KWN147" s="87"/>
      <c r="KWO147" s="87"/>
      <c r="KWP147" s="87"/>
      <c r="KWQ147" s="87"/>
      <c r="KWR147" s="87"/>
      <c r="KWS147" s="87"/>
      <c r="KWT147" s="87"/>
      <c r="KWU147" s="87"/>
      <c r="KWV147" s="87"/>
      <c r="KWW147" s="87"/>
      <c r="KWX147" s="87"/>
      <c r="KWY147" s="87"/>
      <c r="KWZ147" s="87"/>
      <c r="KXA147" s="87"/>
      <c r="KXB147" s="87"/>
      <c r="KXC147" s="87"/>
      <c r="KXD147" s="87"/>
      <c r="KXE147" s="87"/>
      <c r="KXF147" s="87"/>
      <c r="KXG147" s="87"/>
      <c r="KXH147" s="87"/>
      <c r="KXI147" s="87"/>
      <c r="KXJ147" s="87"/>
      <c r="KXK147" s="87"/>
      <c r="KXL147" s="87"/>
      <c r="KXM147" s="87"/>
      <c r="KXN147" s="87"/>
      <c r="KXO147" s="87"/>
      <c r="KXP147" s="87"/>
      <c r="KXQ147" s="87"/>
      <c r="KXR147" s="87"/>
      <c r="KXS147" s="87"/>
      <c r="KXT147" s="87"/>
      <c r="KXU147" s="87"/>
      <c r="KXV147" s="87"/>
      <c r="KXW147" s="87"/>
      <c r="KXX147" s="87"/>
      <c r="KXY147" s="87"/>
      <c r="KXZ147" s="87"/>
      <c r="KYA147" s="87"/>
      <c r="KYB147" s="87"/>
      <c r="KYC147" s="87"/>
      <c r="KYD147" s="87"/>
      <c r="KYE147" s="87"/>
      <c r="KYF147" s="87"/>
      <c r="KYG147" s="87"/>
      <c r="KYH147" s="87"/>
      <c r="KYI147" s="87"/>
      <c r="KYJ147" s="87"/>
      <c r="KYK147" s="87"/>
      <c r="KYL147" s="87"/>
      <c r="KYM147" s="87"/>
      <c r="KYN147" s="87"/>
      <c r="KYO147" s="87"/>
      <c r="KYP147" s="87"/>
      <c r="KYQ147" s="87"/>
      <c r="KYR147" s="87"/>
      <c r="KYS147" s="87"/>
      <c r="KYT147" s="87"/>
      <c r="KYU147" s="87"/>
      <c r="KYV147" s="87"/>
      <c r="KYW147" s="87"/>
      <c r="KYX147" s="87"/>
      <c r="KYY147" s="87"/>
      <c r="KYZ147" s="87"/>
      <c r="KZA147" s="87"/>
      <c r="KZB147" s="87"/>
      <c r="KZC147" s="87"/>
      <c r="KZD147" s="87"/>
      <c r="KZE147" s="87"/>
      <c r="KZF147" s="87"/>
      <c r="KZG147" s="87"/>
      <c r="KZH147" s="87"/>
      <c r="KZI147" s="87"/>
      <c r="KZJ147" s="87"/>
      <c r="KZK147" s="87"/>
      <c r="KZL147" s="87"/>
      <c r="KZM147" s="87"/>
      <c r="KZN147" s="87"/>
      <c r="KZO147" s="87"/>
      <c r="KZP147" s="87"/>
      <c r="KZQ147" s="87"/>
      <c r="KZR147" s="87"/>
      <c r="KZS147" s="87"/>
      <c r="KZT147" s="87"/>
      <c r="KZU147" s="87"/>
      <c r="KZV147" s="87"/>
      <c r="KZW147" s="87"/>
      <c r="KZX147" s="87"/>
      <c r="KZY147" s="87"/>
      <c r="KZZ147" s="87"/>
      <c r="LAA147" s="87"/>
      <c r="LAB147" s="87"/>
      <c r="LAC147" s="87"/>
      <c r="LAD147" s="87"/>
      <c r="LAE147" s="87"/>
      <c r="LAF147" s="87"/>
      <c r="LAG147" s="87"/>
      <c r="LAH147" s="87"/>
      <c r="LAI147" s="87"/>
      <c r="LAJ147" s="87"/>
      <c r="LAK147" s="87"/>
      <c r="LAL147" s="87"/>
      <c r="LAM147" s="87"/>
      <c r="LAN147" s="87"/>
      <c r="LAO147" s="87"/>
      <c r="LAP147" s="87"/>
      <c r="LAQ147" s="87"/>
      <c r="LAR147" s="87"/>
      <c r="LAS147" s="87"/>
      <c r="LAT147" s="87"/>
      <c r="LAU147" s="87"/>
      <c r="LAV147" s="87"/>
      <c r="LAW147" s="87"/>
      <c r="LAX147" s="87"/>
      <c r="LAY147" s="87"/>
      <c r="LAZ147" s="87"/>
      <c r="LBA147" s="87"/>
      <c r="LBB147" s="87"/>
      <c r="LBC147" s="87"/>
      <c r="LBD147" s="87"/>
      <c r="LBE147" s="87"/>
      <c r="LBF147" s="87"/>
      <c r="LBG147" s="87"/>
      <c r="LBH147" s="87"/>
      <c r="LBI147" s="87"/>
      <c r="LBJ147" s="87"/>
      <c r="LBK147" s="87"/>
      <c r="LBL147" s="87"/>
      <c r="LBM147" s="87"/>
      <c r="LBN147" s="87"/>
      <c r="LBO147" s="87"/>
      <c r="LBP147" s="87"/>
      <c r="LBQ147" s="87"/>
      <c r="LBR147" s="87"/>
      <c r="LBS147" s="87"/>
      <c r="LBT147" s="87"/>
      <c r="LBU147" s="87"/>
      <c r="LBV147" s="87"/>
      <c r="LBW147" s="87"/>
      <c r="LBX147" s="87"/>
      <c r="LBY147" s="87"/>
      <c r="LBZ147" s="87"/>
      <c r="LCA147" s="87"/>
      <c r="LCB147" s="87"/>
      <c r="LCC147" s="87"/>
      <c r="LCD147" s="87"/>
      <c r="LCE147" s="87"/>
      <c r="LCF147" s="87"/>
      <c r="LCG147" s="87"/>
      <c r="LCH147" s="87"/>
      <c r="LCI147" s="87"/>
      <c r="LCJ147" s="87"/>
      <c r="LCK147" s="87"/>
      <c r="LCL147" s="87"/>
      <c r="LCM147" s="87"/>
      <c r="LCN147" s="87"/>
      <c r="LCO147" s="87"/>
      <c r="LCP147" s="87"/>
      <c r="LCQ147" s="87"/>
      <c r="LCR147" s="87"/>
      <c r="LCS147" s="87"/>
      <c r="LCT147" s="87"/>
      <c r="LCU147" s="87"/>
      <c r="LCV147" s="87"/>
      <c r="LCW147" s="87"/>
      <c r="LCX147" s="87"/>
      <c r="LCY147" s="87"/>
      <c r="LCZ147" s="87"/>
      <c r="LDA147" s="87"/>
      <c r="LDB147" s="87"/>
      <c r="LDC147" s="87"/>
      <c r="LDD147" s="87"/>
      <c r="LDE147" s="87"/>
      <c r="LDF147" s="87"/>
      <c r="LDG147" s="87"/>
      <c r="LDH147" s="87"/>
      <c r="LDI147" s="87"/>
      <c r="LDJ147" s="87"/>
      <c r="LDK147" s="87"/>
      <c r="LDL147" s="87"/>
      <c r="LDM147" s="87"/>
      <c r="LDN147" s="87"/>
      <c r="LDO147" s="87"/>
      <c r="LDP147" s="87"/>
      <c r="LDQ147" s="87"/>
      <c r="LDR147" s="87"/>
      <c r="LDS147" s="87"/>
      <c r="LDT147" s="87"/>
      <c r="LDU147" s="87"/>
      <c r="LDV147" s="87"/>
      <c r="LDW147" s="87"/>
      <c r="LDX147" s="87"/>
      <c r="LDY147" s="87"/>
      <c r="LDZ147" s="87"/>
      <c r="LEA147" s="87"/>
      <c r="LEB147" s="87"/>
      <c r="LEC147" s="87"/>
      <c r="LED147" s="87"/>
      <c r="LEE147" s="87"/>
      <c r="LEF147" s="87"/>
      <c r="LEG147" s="87"/>
      <c r="LEH147" s="87"/>
      <c r="LEI147" s="87"/>
      <c r="LEJ147" s="87"/>
      <c r="LEK147" s="87"/>
      <c r="LEL147" s="87"/>
      <c r="LEM147" s="87"/>
      <c r="LEN147" s="87"/>
      <c r="LEO147" s="87"/>
      <c r="LEP147" s="87"/>
      <c r="LEQ147" s="87"/>
      <c r="LER147" s="87"/>
      <c r="LES147" s="87"/>
      <c r="LET147" s="87"/>
      <c r="LEU147" s="87"/>
      <c r="LEV147" s="87"/>
      <c r="LEW147" s="87"/>
      <c r="LEX147" s="87"/>
      <c r="LEY147" s="87"/>
      <c r="LEZ147" s="87"/>
      <c r="LFA147" s="87"/>
      <c r="LFB147" s="87"/>
      <c r="LFC147" s="87"/>
      <c r="LFD147" s="87"/>
      <c r="LFE147" s="87"/>
      <c r="LFF147" s="87"/>
      <c r="LFG147" s="87"/>
      <c r="LFH147" s="87"/>
      <c r="LFI147" s="87"/>
      <c r="LFJ147" s="87"/>
      <c r="LFK147" s="87"/>
      <c r="LFL147" s="87"/>
      <c r="LFM147" s="87"/>
      <c r="LFN147" s="87"/>
      <c r="LFO147" s="87"/>
      <c r="LFP147" s="87"/>
      <c r="LFQ147" s="87"/>
      <c r="LFR147" s="87"/>
      <c r="LFS147" s="87"/>
      <c r="LFT147" s="87"/>
      <c r="LFU147" s="87"/>
      <c r="LFV147" s="87"/>
      <c r="LFW147" s="87"/>
      <c r="LFX147" s="87"/>
      <c r="LFY147" s="87"/>
      <c r="LFZ147" s="87"/>
      <c r="LGA147" s="87"/>
      <c r="LGB147" s="87"/>
      <c r="LGC147" s="87"/>
      <c r="LGD147" s="87"/>
      <c r="LGE147" s="87"/>
      <c r="LGF147" s="87"/>
      <c r="LGG147" s="87"/>
      <c r="LGH147" s="87"/>
      <c r="LGI147" s="87"/>
      <c r="LGJ147" s="87"/>
      <c r="LGK147" s="87"/>
      <c r="LGL147" s="87"/>
      <c r="LGM147" s="87"/>
      <c r="LGN147" s="87"/>
      <c r="LGO147" s="87"/>
      <c r="LGP147" s="87"/>
      <c r="LGQ147" s="87"/>
      <c r="LGR147" s="87"/>
      <c r="LGS147" s="87"/>
      <c r="LGT147" s="87"/>
      <c r="LGU147" s="87"/>
      <c r="LGV147" s="87"/>
      <c r="LGW147" s="87"/>
      <c r="LGX147" s="87"/>
      <c r="LGY147" s="87"/>
      <c r="LGZ147" s="87"/>
      <c r="LHA147" s="87"/>
      <c r="LHB147" s="87"/>
      <c r="LHC147" s="87"/>
      <c r="LHD147" s="87"/>
      <c r="LHE147" s="87"/>
      <c r="LHF147" s="87"/>
      <c r="LHG147" s="87"/>
      <c r="LHH147" s="87"/>
      <c r="LHI147" s="87"/>
      <c r="LHJ147" s="87"/>
      <c r="LHK147" s="87"/>
      <c r="LHL147" s="87"/>
      <c r="LHM147" s="87"/>
      <c r="LHN147" s="87"/>
      <c r="LHO147" s="87"/>
      <c r="LHP147" s="87"/>
      <c r="LHQ147" s="87"/>
      <c r="LHR147" s="87"/>
      <c r="LHS147" s="87"/>
      <c r="LHT147" s="87"/>
      <c r="LHU147" s="87"/>
      <c r="LHV147" s="87"/>
      <c r="LHW147" s="87"/>
      <c r="LHX147" s="87"/>
      <c r="LHY147" s="87"/>
      <c r="LHZ147" s="87"/>
      <c r="LIA147" s="87"/>
      <c r="LIB147" s="87"/>
      <c r="LIC147" s="87"/>
      <c r="LID147" s="87"/>
      <c r="LIE147" s="87"/>
      <c r="LIF147" s="87"/>
      <c r="LIG147" s="87"/>
      <c r="LIH147" s="87"/>
      <c r="LII147" s="87"/>
      <c r="LIJ147" s="87"/>
      <c r="LIK147" s="87"/>
      <c r="LIL147" s="87"/>
      <c r="LIM147" s="87"/>
      <c r="LIN147" s="87"/>
      <c r="LIO147" s="87"/>
      <c r="LIP147" s="87"/>
      <c r="LIQ147" s="87"/>
      <c r="LIR147" s="87"/>
      <c r="LIS147" s="87"/>
      <c r="LIT147" s="87"/>
      <c r="LIU147" s="87"/>
      <c r="LIV147" s="87"/>
      <c r="LIW147" s="87"/>
      <c r="LIX147" s="87"/>
      <c r="LIY147" s="87"/>
      <c r="LIZ147" s="87"/>
      <c r="LJA147" s="87"/>
      <c r="LJB147" s="87"/>
      <c r="LJC147" s="87"/>
      <c r="LJD147" s="87"/>
      <c r="LJE147" s="87"/>
      <c r="LJF147" s="87"/>
      <c r="LJG147" s="87"/>
      <c r="LJH147" s="87"/>
      <c r="LJI147" s="87"/>
      <c r="LJJ147" s="87"/>
      <c r="LJK147" s="87"/>
      <c r="LJL147" s="87"/>
      <c r="LJM147" s="87"/>
      <c r="LJN147" s="87"/>
      <c r="LJO147" s="87"/>
      <c r="LJP147" s="87"/>
      <c r="LJQ147" s="87"/>
      <c r="LJR147" s="87"/>
      <c r="LJS147" s="87"/>
      <c r="LJT147" s="87"/>
      <c r="LJU147" s="87"/>
      <c r="LJV147" s="87"/>
      <c r="LJW147" s="87"/>
      <c r="LJX147" s="87"/>
      <c r="LJY147" s="87"/>
      <c r="LJZ147" s="87"/>
      <c r="LKA147" s="87"/>
      <c r="LKB147" s="87"/>
      <c r="LKC147" s="87"/>
      <c r="LKD147" s="87"/>
      <c r="LKE147" s="87"/>
      <c r="LKF147" s="87"/>
      <c r="LKG147" s="87"/>
      <c r="LKH147" s="87"/>
      <c r="LKI147" s="87"/>
      <c r="LKJ147" s="87"/>
      <c r="LKK147" s="87"/>
      <c r="LKL147" s="87"/>
      <c r="LKM147" s="87"/>
      <c r="LKN147" s="87"/>
      <c r="LKO147" s="87"/>
      <c r="LKP147" s="87"/>
      <c r="LKQ147" s="87"/>
      <c r="LKR147" s="87"/>
      <c r="LKS147" s="87"/>
      <c r="LKT147" s="87"/>
      <c r="LKU147" s="87"/>
      <c r="LKV147" s="87"/>
      <c r="LKW147" s="87"/>
      <c r="LKX147" s="87"/>
      <c r="LKY147" s="87"/>
      <c r="LKZ147" s="87"/>
      <c r="LLA147" s="87"/>
      <c r="LLB147" s="87"/>
      <c r="LLC147" s="87"/>
      <c r="LLD147" s="87"/>
      <c r="LLE147" s="87"/>
      <c r="LLF147" s="87"/>
      <c r="LLG147" s="87"/>
      <c r="LLH147" s="87"/>
      <c r="LLI147" s="87"/>
      <c r="LLJ147" s="87"/>
      <c r="LLK147" s="87"/>
      <c r="LLL147" s="87"/>
      <c r="LLM147" s="87"/>
      <c r="LLN147" s="87"/>
      <c r="LLO147" s="87"/>
      <c r="LLP147" s="87"/>
      <c r="LLQ147" s="87"/>
      <c r="LLR147" s="87"/>
      <c r="LLS147" s="87"/>
      <c r="LLT147" s="87"/>
      <c r="LLU147" s="87"/>
      <c r="LLV147" s="87"/>
      <c r="LLW147" s="87"/>
      <c r="LLX147" s="87"/>
      <c r="LLY147" s="87"/>
      <c r="LLZ147" s="87"/>
      <c r="LMA147" s="87"/>
      <c r="LMB147" s="87"/>
      <c r="LMC147" s="87"/>
      <c r="LMD147" s="87"/>
      <c r="LME147" s="87"/>
      <c r="LMF147" s="87"/>
      <c r="LMG147" s="87"/>
      <c r="LMH147" s="87"/>
      <c r="LMI147" s="87"/>
      <c r="LMJ147" s="87"/>
      <c r="LMK147" s="87"/>
      <c r="LML147" s="87"/>
      <c r="LMM147" s="87"/>
      <c r="LMN147" s="87"/>
      <c r="LMO147" s="87"/>
      <c r="LMP147" s="87"/>
      <c r="LMQ147" s="87"/>
      <c r="LMR147" s="87"/>
      <c r="LMS147" s="87"/>
      <c r="LMT147" s="87"/>
      <c r="LMU147" s="87"/>
      <c r="LMV147" s="87"/>
      <c r="LMW147" s="87"/>
      <c r="LMX147" s="87"/>
      <c r="LMY147" s="87"/>
      <c r="LMZ147" s="87"/>
      <c r="LNA147" s="87"/>
      <c r="LNB147" s="87"/>
      <c r="LNC147" s="87"/>
      <c r="LND147" s="87"/>
      <c r="LNE147" s="87"/>
      <c r="LNF147" s="87"/>
      <c r="LNG147" s="87"/>
      <c r="LNH147" s="87"/>
      <c r="LNI147" s="87"/>
      <c r="LNJ147" s="87"/>
      <c r="LNK147" s="87"/>
      <c r="LNL147" s="87"/>
      <c r="LNM147" s="87"/>
      <c r="LNN147" s="87"/>
      <c r="LNO147" s="87"/>
      <c r="LNP147" s="87"/>
      <c r="LNQ147" s="87"/>
      <c r="LNR147" s="87"/>
      <c r="LNS147" s="87"/>
      <c r="LNT147" s="87"/>
      <c r="LNU147" s="87"/>
      <c r="LNV147" s="87"/>
      <c r="LNW147" s="87"/>
      <c r="LNX147" s="87"/>
      <c r="LNY147" s="87"/>
      <c r="LNZ147" s="87"/>
      <c r="LOA147" s="87"/>
      <c r="LOB147" s="87"/>
      <c r="LOC147" s="87"/>
      <c r="LOD147" s="87"/>
      <c r="LOE147" s="87"/>
      <c r="LOF147" s="87"/>
      <c r="LOG147" s="87"/>
      <c r="LOH147" s="87"/>
      <c r="LOI147" s="87"/>
      <c r="LOJ147" s="87"/>
      <c r="LOK147" s="87"/>
      <c r="LOL147" s="87"/>
      <c r="LOM147" s="87"/>
      <c r="LON147" s="87"/>
      <c r="LOO147" s="87"/>
      <c r="LOP147" s="87"/>
      <c r="LOQ147" s="87"/>
      <c r="LOR147" s="87"/>
      <c r="LOS147" s="87"/>
      <c r="LOT147" s="87"/>
      <c r="LOU147" s="87"/>
      <c r="LOV147" s="87"/>
      <c r="LOW147" s="87"/>
      <c r="LOX147" s="87"/>
      <c r="LOY147" s="87"/>
      <c r="LOZ147" s="87"/>
      <c r="LPA147" s="87"/>
      <c r="LPB147" s="87"/>
      <c r="LPC147" s="87"/>
      <c r="LPD147" s="87"/>
      <c r="LPE147" s="87"/>
      <c r="LPF147" s="87"/>
      <c r="LPG147" s="87"/>
      <c r="LPH147" s="87"/>
      <c r="LPI147" s="87"/>
      <c r="LPJ147" s="87"/>
      <c r="LPK147" s="87"/>
      <c r="LPL147" s="87"/>
      <c r="LPM147" s="87"/>
      <c r="LPN147" s="87"/>
      <c r="LPO147" s="87"/>
      <c r="LPP147" s="87"/>
      <c r="LPQ147" s="87"/>
      <c r="LPR147" s="87"/>
      <c r="LPS147" s="87"/>
      <c r="LPT147" s="87"/>
      <c r="LPU147" s="87"/>
      <c r="LPV147" s="87"/>
      <c r="LPW147" s="87"/>
      <c r="LPX147" s="87"/>
      <c r="LPY147" s="87"/>
      <c r="LPZ147" s="87"/>
      <c r="LQA147" s="87"/>
      <c r="LQB147" s="87"/>
      <c r="LQC147" s="87"/>
      <c r="LQD147" s="87"/>
      <c r="LQE147" s="87"/>
      <c r="LQF147" s="87"/>
      <c r="LQG147" s="87"/>
      <c r="LQH147" s="87"/>
      <c r="LQI147" s="87"/>
      <c r="LQJ147" s="87"/>
      <c r="LQK147" s="87"/>
      <c r="LQL147" s="87"/>
      <c r="LQM147" s="87"/>
      <c r="LQN147" s="87"/>
      <c r="LQO147" s="87"/>
      <c r="LQP147" s="87"/>
      <c r="LQQ147" s="87"/>
      <c r="LQR147" s="87"/>
      <c r="LQS147" s="87"/>
      <c r="LQT147" s="87"/>
      <c r="LQU147" s="87"/>
      <c r="LQV147" s="87"/>
      <c r="LQW147" s="87"/>
      <c r="LQX147" s="87"/>
      <c r="LQY147" s="87"/>
      <c r="LQZ147" s="87"/>
      <c r="LRA147" s="87"/>
      <c r="LRB147" s="87"/>
      <c r="LRC147" s="87"/>
      <c r="LRD147" s="87"/>
      <c r="LRE147" s="87"/>
      <c r="LRF147" s="87"/>
      <c r="LRG147" s="87"/>
      <c r="LRH147" s="87"/>
      <c r="LRI147" s="87"/>
      <c r="LRJ147" s="87"/>
      <c r="LRK147" s="87"/>
      <c r="LRL147" s="87"/>
      <c r="LRM147" s="87"/>
      <c r="LRN147" s="87"/>
      <c r="LRO147" s="87"/>
      <c r="LRP147" s="87"/>
      <c r="LRQ147" s="87"/>
      <c r="LRR147" s="87"/>
      <c r="LRS147" s="87"/>
      <c r="LRT147" s="87"/>
      <c r="LRU147" s="87"/>
      <c r="LRV147" s="87"/>
      <c r="LRW147" s="87"/>
      <c r="LRX147" s="87"/>
      <c r="LRY147" s="87"/>
      <c r="LRZ147" s="87"/>
      <c r="LSA147" s="87"/>
      <c r="LSB147" s="87"/>
      <c r="LSC147" s="87"/>
      <c r="LSD147" s="87"/>
      <c r="LSE147" s="87"/>
      <c r="LSF147" s="87"/>
      <c r="LSG147" s="87"/>
      <c r="LSH147" s="87"/>
      <c r="LSI147" s="87"/>
      <c r="LSJ147" s="87"/>
      <c r="LSK147" s="87"/>
      <c r="LSL147" s="87"/>
      <c r="LSM147" s="87"/>
      <c r="LSN147" s="87"/>
      <c r="LSO147" s="87"/>
      <c r="LSP147" s="87"/>
      <c r="LSQ147" s="87"/>
      <c r="LSR147" s="87"/>
      <c r="LSS147" s="87"/>
      <c r="LST147" s="87"/>
      <c r="LSU147" s="87"/>
      <c r="LSV147" s="87"/>
      <c r="LSW147" s="87"/>
      <c r="LSX147" s="87"/>
      <c r="LSY147" s="87"/>
      <c r="LSZ147" s="87"/>
      <c r="LTA147" s="87"/>
      <c r="LTB147" s="87"/>
      <c r="LTC147" s="87"/>
      <c r="LTD147" s="87"/>
      <c r="LTE147" s="87"/>
      <c r="LTF147" s="87"/>
      <c r="LTG147" s="87"/>
      <c r="LTH147" s="87"/>
      <c r="LTI147" s="87"/>
      <c r="LTJ147" s="87"/>
      <c r="LTK147" s="87"/>
      <c r="LTL147" s="87"/>
      <c r="LTM147" s="87"/>
      <c r="LTN147" s="87"/>
      <c r="LTO147" s="87"/>
      <c r="LTP147" s="87"/>
      <c r="LTQ147" s="87"/>
      <c r="LTR147" s="87"/>
      <c r="LTS147" s="87"/>
      <c r="LTT147" s="87"/>
      <c r="LTU147" s="87"/>
      <c r="LTV147" s="87"/>
      <c r="LTW147" s="87"/>
      <c r="LTX147" s="87"/>
      <c r="LTY147" s="87"/>
      <c r="LTZ147" s="87"/>
      <c r="LUA147" s="87"/>
      <c r="LUB147" s="87"/>
      <c r="LUC147" s="87"/>
      <c r="LUD147" s="87"/>
      <c r="LUE147" s="87"/>
      <c r="LUF147" s="87"/>
      <c r="LUG147" s="87"/>
      <c r="LUH147" s="87"/>
      <c r="LUI147" s="87"/>
      <c r="LUJ147" s="87"/>
      <c r="LUK147" s="87"/>
      <c r="LUL147" s="87"/>
      <c r="LUM147" s="87"/>
      <c r="LUN147" s="87"/>
      <c r="LUO147" s="87"/>
      <c r="LUP147" s="87"/>
      <c r="LUQ147" s="87"/>
      <c r="LUR147" s="87"/>
      <c r="LUS147" s="87"/>
      <c r="LUT147" s="87"/>
      <c r="LUU147" s="87"/>
      <c r="LUV147" s="87"/>
      <c r="LUW147" s="87"/>
      <c r="LUX147" s="87"/>
      <c r="LUY147" s="87"/>
      <c r="LUZ147" s="87"/>
      <c r="LVA147" s="87"/>
      <c r="LVB147" s="87"/>
      <c r="LVC147" s="87"/>
      <c r="LVD147" s="87"/>
      <c r="LVE147" s="87"/>
      <c r="LVF147" s="87"/>
      <c r="LVG147" s="87"/>
      <c r="LVH147" s="87"/>
      <c r="LVI147" s="87"/>
      <c r="LVJ147" s="87"/>
      <c r="LVK147" s="87"/>
      <c r="LVL147" s="87"/>
      <c r="LVM147" s="87"/>
      <c r="LVN147" s="87"/>
      <c r="LVO147" s="87"/>
      <c r="LVP147" s="87"/>
      <c r="LVQ147" s="87"/>
      <c r="LVR147" s="87"/>
      <c r="LVS147" s="87"/>
      <c r="LVT147" s="87"/>
      <c r="LVU147" s="87"/>
      <c r="LVV147" s="87"/>
      <c r="LVW147" s="87"/>
      <c r="LVX147" s="87"/>
      <c r="LVY147" s="87"/>
      <c r="LVZ147" s="87"/>
      <c r="LWA147" s="87"/>
      <c r="LWB147" s="87"/>
      <c r="LWC147" s="87"/>
      <c r="LWD147" s="87"/>
      <c r="LWE147" s="87"/>
      <c r="LWF147" s="87"/>
      <c r="LWG147" s="87"/>
      <c r="LWH147" s="87"/>
      <c r="LWI147" s="87"/>
      <c r="LWJ147" s="87"/>
      <c r="LWK147" s="87"/>
      <c r="LWL147" s="87"/>
      <c r="LWM147" s="87"/>
      <c r="LWN147" s="87"/>
      <c r="LWO147" s="87"/>
      <c r="LWP147" s="87"/>
      <c r="LWQ147" s="87"/>
      <c r="LWR147" s="87"/>
      <c r="LWS147" s="87"/>
      <c r="LWT147" s="87"/>
      <c r="LWU147" s="87"/>
      <c r="LWV147" s="87"/>
      <c r="LWW147" s="87"/>
      <c r="LWX147" s="87"/>
      <c r="LWY147" s="87"/>
      <c r="LWZ147" s="87"/>
      <c r="LXA147" s="87"/>
      <c r="LXB147" s="87"/>
      <c r="LXC147" s="87"/>
      <c r="LXD147" s="87"/>
      <c r="LXE147" s="87"/>
      <c r="LXF147" s="87"/>
      <c r="LXG147" s="87"/>
      <c r="LXH147" s="87"/>
      <c r="LXI147" s="87"/>
      <c r="LXJ147" s="87"/>
      <c r="LXK147" s="87"/>
      <c r="LXL147" s="87"/>
      <c r="LXM147" s="87"/>
      <c r="LXN147" s="87"/>
      <c r="LXO147" s="87"/>
      <c r="LXP147" s="87"/>
      <c r="LXQ147" s="87"/>
      <c r="LXR147" s="87"/>
      <c r="LXS147" s="87"/>
      <c r="LXT147" s="87"/>
      <c r="LXU147" s="87"/>
      <c r="LXV147" s="87"/>
      <c r="LXW147" s="87"/>
      <c r="LXX147" s="87"/>
      <c r="LXY147" s="87"/>
      <c r="LXZ147" s="87"/>
      <c r="LYA147" s="87"/>
      <c r="LYB147" s="87"/>
      <c r="LYC147" s="87"/>
      <c r="LYD147" s="87"/>
      <c r="LYE147" s="87"/>
      <c r="LYF147" s="87"/>
      <c r="LYG147" s="87"/>
      <c r="LYH147" s="87"/>
      <c r="LYI147" s="87"/>
      <c r="LYJ147" s="87"/>
      <c r="LYK147" s="87"/>
      <c r="LYL147" s="87"/>
      <c r="LYM147" s="87"/>
      <c r="LYN147" s="87"/>
      <c r="LYO147" s="87"/>
      <c r="LYP147" s="87"/>
      <c r="LYQ147" s="87"/>
      <c r="LYR147" s="87"/>
      <c r="LYS147" s="87"/>
      <c r="LYT147" s="87"/>
      <c r="LYU147" s="87"/>
      <c r="LYV147" s="87"/>
      <c r="LYW147" s="87"/>
      <c r="LYX147" s="87"/>
      <c r="LYY147" s="87"/>
      <c r="LYZ147" s="87"/>
      <c r="LZA147" s="87"/>
      <c r="LZB147" s="87"/>
      <c r="LZC147" s="87"/>
      <c r="LZD147" s="87"/>
      <c r="LZE147" s="87"/>
      <c r="LZF147" s="87"/>
      <c r="LZG147" s="87"/>
      <c r="LZH147" s="87"/>
      <c r="LZI147" s="87"/>
      <c r="LZJ147" s="87"/>
      <c r="LZK147" s="87"/>
      <c r="LZL147" s="87"/>
      <c r="LZM147" s="87"/>
      <c r="LZN147" s="87"/>
      <c r="LZO147" s="87"/>
      <c r="LZP147" s="87"/>
      <c r="LZQ147" s="87"/>
      <c r="LZR147" s="87"/>
      <c r="LZS147" s="87"/>
      <c r="LZT147" s="87"/>
      <c r="LZU147" s="87"/>
      <c r="LZV147" s="87"/>
      <c r="LZW147" s="87"/>
      <c r="LZX147" s="87"/>
      <c r="LZY147" s="87"/>
      <c r="LZZ147" s="87"/>
      <c r="MAA147" s="87"/>
      <c r="MAB147" s="87"/>
      <c r="MAC147" s="87"/>
      <c r="MAD147" s="87"/>
      <c r="MAE147" s="87"/>
      <c r="MAF147" s="87"/>
      <c r="MAG147" s="87"/>
      <c r="MAH147" s="87"/>
      <c r="MAI147" s="87"/>
      <c r="MAJ147" s="87"/>
      <c r="MAK147" s="87"/>
      <c r="MAL147" s="87"/>
      <c r="MAM147" s="87"/>
      <c r="MAN147" s="87"/>
      <c r="MAO147" s="87"/>
      <c r="MAP147" s="87"/>
      <c r="MAQ147" s="87"/>
      <c r="MAR147" s="87"/>
      <c r="MAS147" s="87"/>
      <c r="MAT147" s="87"/>
      <c r="MAU147" s="87"/>
      <c r="MAV147" s="87"/>
      <c r="MAW147" s="87"/>
      <c r="MAX147" s="87"/>
      <c r="MAY147" s="87"/>
      <c r="MAZ147" s="87"/>
      <c r="MBA147" s="87"/>
      <c r="MBB147" s="87"/>
      <c r="MBC147" s="87"/>
      <c r="MBD147" s="87"/>
      <c r="MBE147" s="87"/>
      <c r="MBF147" s="87"/>
      <c r="MBG147" s="87"/>
      <c r="MBH147" s="87"/>
      <c r="MBI147" s="87"/>
      <c r="MBJ147" s="87"/>
      <c r="MBK147" s="87"/>
      <c r="MBL147" s="87"/>
      <c r="MBM147" s="87"/>
      <c r="MBN147" s="87"/>
      <c r="MBO147" s="87"/>
      <c r="MBP147" s="87"/>
      <c r="MBQ147" s="87"/>
      <c r="MBR147" s="87"/>
      <c r="MBS147" s="87"/>
      <c r="MBT147" s="87"/>
      <c r="MBU147" s="87"/>
      <c r="MBV147" s="87"/>
      <c r="MBW147" s="87"/>
      <c r="MBX147" s="87"/>
      <c r="MBY147" s="87"/>
      <c r="MBZ147" s="87"/>
      <c r="MCA147" s="87"/>
      <c r="MCB147" s="87"/>
      <c r="MCC147" s="87"/>
      <c r="MCD147" s="87"/>
      <c r="MCE147" s="87"/>
      <c r="MCF147" s="87"/>
      <c r="MCG147" s="87"/>
      <c r="MCH147" s="87"/>
      <c r="MCI147" s="87"/>
      <c r="MCJ147" s="87"/>
      <c r="MCK147" s="87"/>
      <c r="MCL147" s="87"/>
      <c r="MCM147" s="87"/>
      <c r="MCN147" s="87"/>
      <c r="MCO147" s="87"/>
      <c r="MCP147" s="87"/>
      <c r="MCQ147" s="87"/>
      <c r="MCR147" s="87"/>
      <c r="MCS147" s="87"/>
      <c r="MCT147" s="87"/>
      <c r="MCU147" s="87"/>
      <c r="MCV147" s="87"/>
      <c r="MCW147" s="87"/>
      <c r="MCX147" s="87"/>
      <c r="MCY147" s="87"/>
      <c r="MCZ147" s="87"/>
      <c r="MDA147" s="87"/>
      <c r="MDB147" s="87"/>
      <c r="MDC147" s="87"/>
      <c r="MDD147" s="87"/>
      <c r="MDE147" s="87"/>
      <c r="MDF147" s="87"/>
      <c r="MDG147" s="87"/>
      <c r="MDH147" s="87"/>
      <c r="MDI147" s="87"/>
      <c r="MDJ147" s="87"/>
      <c r="MDK147" s="87"/>
      <c r="MDL147" s="87"/>
      <c r="MDM147" s="87"/>
      <c r="MDN147" s="87"/>
      <c r="MDO147" s="87"/>
      <c r="MDP147" s="87"/>
      <c r="MDQ147" s="87"/>
      <c r="MDR147" s="87"/>
      <c r="MDS147" s="87"/>
      <c r="MDT147" s="87"/>
      <c r="MDU147" s="87"/>
      <c r="MDV147" s="87"/>
      <c r="MDW147" s="87"/>
      <c r="MDX147" s="87"/>
      <c r="MDY147" s="87"/>
      <c r="MDZ147" s="87"/>
      <c r="MEA147" s="87"/>
      <c r="MEB147" s="87"/>
      <c r="MEC147" s="87"/>
      <c r="MED147" s="87"/>
      <c r="MEE147" s="87"/>
      <c r="MEF147" s="87"/>
      <c r="MEG147" s="87"/>
      <c r="MEH147" s="87"/>
      <c r="MEI147" s="87"/>
      <c r="MEJ147" s="87"/>
      <c r="MEK147" s="87"/>
      <c r="MEL147" s="87"/>
      <c r="MEM147" s="87"/>
      <c r="MEN147" s="87"/>
      <c r="MEO147" s="87"/>
      <c r="MEP147" s="87"/>
      <c r="MEQ147" s="87"/>
      <c r="MER147" s="87"/>
      <c r="MES147" s="87"/>
      <c r="MET147" s="87"/>
      <c r="MEU147" s="87"/>
      <c r="MEV147" s="87"/>
      <c r="MEW147" s="87"/>
      <c r="MEX147" s="87"/>
      <c r="MEY147" s="87"/>
      <c r="MEZ147" s="87"/>
      <c r="MFA147" s="87"/>
      <c r="MFB147" s="87"/>
      <c r="MFC147" s="87"/>
      <c r="MFD147" s="87"/>
      <c r="MFE147" s="87"/>
      <c r="MFF147" s="87"/>
      <c r="MFG147" s="87"/>
      <c r="MFH147" s="87"/>
      <c r="MFI147" s="87"/>
      <c r="MFJ147" s="87"/>
      <c r="MFK147" s="87"/>
      <c r="MFL147" s="87"/>
      <c r="MFM147" s="87"/>
      <c r="MFN147" s="87"/>
      <c r="MFO147" s="87"/>
      <c r="MFP147" s="87"/>
      <c r="MFQ147" s="87"/>
      <c r="MFR147" s="87"/>
      <c r="MFS147" s="87"/>
      <c r="MFT147" s="87"/>
      <c r="MFU147" s="87"/>
      <c r="MFV147" s="87"/>
      <c r="MFW147" s="87"/>
      <c r="MFX147" s="87"/>
      <c r="MFY147" s="87"/>
      <c r="MFZ147" s="87"/>
      <c r="MGA147" s="87"/>
      <c r="MGB147" s="87"/>
      <c r="MGC147" s="87"/>
      <c r="MGD147" s="87"/>
      <c r="MGE147" s="87"/>
      <c r="MGF147" s="87"/>
      <c r="MGG147" s="87"/>
      <c r="MGH147" s="87"/>
      <c r="MGI147" s="87"/>
      <c r="MGJ147" s="87"/>
      <c r="MGK147" s="87"/>
      <c r="MGL147" s="87"/>
      <c r="MGM147" s="87"/>
      <c r="MGN147" s="87"/>
      <c r="MGO147" s="87"/>
      <c r="MGP147" s="87"/>
      <c r="MGQ147" s="87"/>
      <c r="MGR147" s="87"/>
      <c r="MGS147" s="87"/>
      <c r="MGT147" s="87"/>
      <c r="MGU147" s="87"/>
      <c r="MGV147" s="87"/>
      <c r="MGW147" s="87"/>
      <c r="MGX147" s="87"/>
      <c r="MGY147" s="87"/>
      <c r="MGZ147" s="87"/>
      <c r="MHA147" s="87"/>
      <c r="MHB147" s="87"/>
      <c r="MHC147" s="87"/>
      <c r="MHD147" s="87"/>
      <c r="MHE147" s="87"/>
      <c r="MHF147" s="87"/>
      <c r="MHG147" s="87"/>
      <c r="MHH147" s="87"/>
      <c r="MHI147" s="87"/>
      <c r="MHJ147" s="87"/>
      <c r="MHK147" s="87"/>
      <c r="MHL147" s="87"/>
      <c r="MHM147" s="87"/>
      <c r="MHN147" s="87"/>
      <c r="MHO147" s="87"/>
      <c r="MHP147" s="87"/>
      <c r="MHQ147" s="87"/>
      <c r="MHR147" s="87"/>
      <c r="MHS147" s="87"/>
      <c r="MHT147" s="87"/>
      <c r="MHU147" s="87"/>
      <c r="MHV147" s="87"/>
      <c r="MHW147" s="87"/>
      <c r="MHX147" s="87"/>
      <c r="MHY147" s="87"/>
      <c r="MHZ147" s="87"/>
      <c r="MIA147" s="87"/>
      <c r="MIB147" s="87"/>
      <c r="MIC147" s="87"/>
      <c r="MID147" s="87"/>
      <c r="MIE147" s="87"/>
      <c r="MIF147" s="87"/>
      <c r="MIG147" s="87"/>
      <c r="MIH147" s="87"/>
      <c r="MII147" s="87"/>
      <c r="MIJ147" s="87"/>
      <c r="MIK147" s="87"/>
      <c r="MIL147" s="87"/>
      <c r="MIM147" s="87"/>
      <c r="MIN147" s="87"/>
      <c r="MIO147" s="87"/>
      <c r="MIP147" s="87"/>
      <c r="MIQ147" s="87"/>
      <c r="MIR147" s="87"/>
      <c r="MIS147" s="87"/>
      <c r="MIT147" s="87"/>
      <c r="MIU147" s="87"/>
      <c r="MIV147" s="87"/>
      <c r="MIW147" s="87"/>
      <c r="MIX147" s="87"/>
      <c r="MIY147" s="87"/>
      <c r="MIZ147" s="87"/>
      <c r="MJA147" s="87"/>
      <c r="MJB147" s="87"/>
      <c r="MJC147" s="87"/>
      <c r="MJD147" s="87"/>
      <c r="MJE147" s="87"/>
      <c r="MJF147" s="87"/>
      <c r="MJG147" s="87"/>
      <c r="MJH147" s="87"/>
      <c r="MJI147" s="87"/>
      <c r="MJJ147" s="87"/>
      <c r="MJK147" s="87"/>
      <c r="MJL147" s="87"/>
      <c r="MJM147" s="87"/>
      <c r="MJN147" s="87"/>
      <c r="MJO147" s="87"/>
      <c r="MJP147" s="87"/>
      <c r="MJQ147" s="87"/>
      <c r="MJR147" s="87"/>
      <c r="MJS147" s="87"/>
      <c r="MJT147" s="87"/>
      <c r="MJU147" s="87"/>
      <c r="MJV147" s="87"/>
      <c r="MJW147" s="87"/>
      <c r="MJX147" s="87"/>
      <c r="MJY147" s="87"/>
      <c r="MJZ147" s="87"/>
      <c r="MKA147" s="87"/>
      <c r="MKB147" s="87"/>
      <c r="MKC147" s="87"/>
      <c r="MKD147" s="87"/>
      <c r="MKE147" s="87"/>
      <c r="MKF147" s="87"/>
      <c r="MKG147" s="87"/>
      <c r="MKH147" s="87"/>
      <c r="MKI147" s="87"/>
      <c r="MKJ147" s="87"/>
      <c r="MKK147" s="87"/>
      <c r="MKL147" s="87"/>
      <c r="MKM147" s="87"/>
      <c r="MKN147" s="87"/>
      <c r="MKO147" s="87"/>
      <c r="MKP147" s="87"/>
      <c r="MKQ147" s="87"/>
      <c r="MKR147" s="87"/>
      <c r="MKS147" s="87"/>
      <c r="MKT147" s="87"/>
      <c r="MKU147" s="87"/>
      <c r="MKV147" s="87"/>
      <c r="MKW147" s="87"/>
      <c r="MKX147" s="87"/>
      <c r="MKY147" s="87"/>
      <c r="MKZ147" s="87"/>
      <c r="MLA147" s="87"/>
      <c r="MLB147" s="87"/>
      <c r="MLC147" s="87"/>
      <c r="MLD147" s="87"/>
      <c r="MLE147" s="87"/>
      <c r="MLF147" s="87"/>
      <c r="MLG147" s="87"/>
      <c r="MLH147" s="87"/>
      <c r="MLI147" s="87"/>
      <c r="MLJ147" s="87"/>
      <c r="MLK147" s="87"/>
      <c r="MLL147" s="87"/>
      <c r="MLM147" s="87"/>
      <c r="MLN147" s="87"/>
      <c r="MLO147" s="87"/>
      <c r="MLP147" s="87"/>
      <c r="MLQ147" s="87"/>
      <c r="MLR147" s="87"/>
      <c r="MLS147" s="87"/>
      <c r="MLT147" s="87"/>
      <c r="MLU147" s="87"/>
      <c r="MLV147" s="87"/>
      <c r="MLW147" s="87"/>
      <c r="MLX147" s="87"/>
      <c r="MLY147" s="87"/>
      <c r="MLZ147" s="87"/>
      <c r="MMA147" s="87"/>
      <c r="MMB147" s="87"/>
      <c r="MMC147" s="87"/>
      <c r="MMD147" s="87"/>
      <c r="MME147" s="87"/>
      <c r="MMF147" s="87"/>
      <c r="MMG147" s="87"/>
      <c r="MMH147" s="87"/>
      <c r="MMI147" s="87"/>
      <c r="MMJ147" s="87"/>
      <c r="MMK147" s="87"/>
      <c r="MML147" s="87"/>
      <c r="MMM147" s="87"/>
      <c r="MMN147" s="87"/>
      <c r="MMO147" s="87"/>
      <c r="MMP147" s="87"/>
      <c r="MMQ147" s="87"/>
      <c r="MMR147" s="87"/>
      <c r="MMS147" s="87"/>
      <c r="MMT147" s="87"/>
      <c r="MMU147" s="87"/>
      <c r="MMV147" s="87"/>
      <c r="MMW147" s="87"/>
      <c r="MMX147" s="87"/>
      <c r="MMY147" s="87"/>
      <c r="MMZ147" s="87"/>
      <c r="MNA147" s="87"/>
      <c r="MNB147" s="87"/>
      <c r="MNC147" s="87"/>
      <c r="MND147" s="87"/>
      <c r="MNE147" s="87"/>
      <c r="MNF147" s="87"/>
      <c r="MNG147" s="87"/>
      <c r="MNH147" s="87"/>
      <c r="MNI147" s="87"/>
      <c r="MNJ147" s="87"/>
      <c r="MNK147" s="87"/>
      <c r="MNL147" s="87"/>
      <c r="MNM147" s="87"/>
      <c r="MNN147" s="87"/>
      <c r="MNO147" s="87"/>
      <c r="MNP147" s="87"/>
      <c r="MNQ147" s="87"/>
      <c r="MNR147" s="87"/>
      <c r="MNS147" s="87"/>
      <c r="MNT147" s="87"/>
      <c r="MNU147" s="87"/>
      <c r="MNV147" s="87"/>
      <c r="MNW147" s="87"/>
      <c r="MNX147" s="87"/>
      <c r="MNY147" s="87"/>
      <c r="MNZ147" s="87"/>
      <c r="MOA147" s="87"/>
      <c r="MOB147" s="87"/>
      <c r="MOC147" s="87"/>
      <c r="MOD147" s="87"/>
      <c r="MOE147" s="87"/>
      <c r="MOF147" s="87"/>
      <c r="MOG147" s="87"/>
      <c r="MOH147" s="87"/>
      <c r="MOI147" s="87"/>
      <c r="MOJ147" s="87"/>
      <c r="MOK147" s="87"/>
      <c r="MOL147" s="87"/>
      <c r="MOM147" s="87"/>
      <c r="MON147" s="87"/>
      <c r="MOO147" s="87"/>
      <c r="MOP147" s="87"/>
      <c r="MOQ147" s="87"/>
      <c r="MOR147" s="87"/>
      <c r="MOS147" s="87"/>
      <c r="MOT147" s="87"/>
      <c r="MOU147" s="87"/>
      <c r="MOV147" s="87"/>
      <c r="MOW147" s="87"/>
      <c r="MOX147" s="87"/>
      <c r="MOY147" s="87"/>
      <c r="MOZ147" s="87"/>
      <c r="MPA147" s="87"/>
      <c r="MPB147" s="87"/>
      <c r="MPC147" s="87"/>
      <c r="MPD147" s="87"/>
      <c r="MPE147" s="87"/>
      <c r="MPF147" s="87"/>
      <c r="MPG147" s="87"/>
      <c r="MPH147" s="87"/>
      <c r="MPI147" s="87"/>
      <c r="MPJ147" s="87"/>
      <c r="MPK147" s="87"/>
      <c r="MPL147" s="87"/>
      <c r="MPM147" s="87"/>
      <c r="MPN147" s="87"/>
      <c r="MPO147" s="87"/>
      <c r="MPP147" s="87"/>
      <c r="MPQ147" s="87"/>
      <c r="MPR147" s="87"/>
      <c r="MPS147" s="87"/>
      <c r="MPT147" s="87"/>
      <c r="MPU147" s="87"/>
      <c r="MPV147" s="87"/>
      <c r="MPW147" s="87"/>
      <c r="MPX147" s="87"/>
      <c r="MPY147" s="87"/>
      <c r="MPZ147" s="87"/>
      <c r="MQA147" s="87"/>
      <c r="MQB147" s="87"/>
      <c r="MQC147" s="87"/>
      <c r="MQD147" s="87"/>
      <c r="MQE147" s="87"/>
      <c r="MQF147" s="87"/>
      <c r="MQG147" s="87"/>
      <c r="MQH147" s="87"/>
      <c r="MQI147" s="87"/>
      <c r="MQJ147" s="87"/>
      <c r="MQK147" s="87"/>
      <c r="MQL147" s="87"/>
      <c r="MQM147" s="87"/>
      <c r="MQN147" s="87"/>
      <c r="MQO147" s="87"/>
      <c r="MQP147" s="87"/>
      <c r="MQQ147" s="87"/>
      <c r="MQR147" s="87"/>
      <c r="MQS147" s="87"/>
      <c r="MQT147" s="87"/>
      <c r="MQU147" s="87"/>
      <c r="MQV147" s="87"/>
      <c r="MQW147" s="87"/>
      <c r="MQX147" s="87"/>
      <c r="MQY147" s="87"/>
      <c r="MQZ147" s="87"/>
      <c r="MRA147" s="87"/>
      <c r="MRB147" s="87"/>
      <c r="MRC147" s="87"/>
      <c r="MRD147" s="87"/>
      <c r="MRE147" s="87"/>
      <c r="MRF147" s="87"/>
      <c r="MRG147" s="87"/>
      <c r="MRH147" s="87"/>
      <c r="MRI147" s="87"/>
      <c r="MRJ147" s="87"/>
      <c r="MRK147" s="87"/>
      <c r="MRL147" s="87"/>
      <c r="MRM147" s="87"/>
      <c r="MRN147" s="87"/>
      <c r="MRO147" s="87"/>
      <c r="MRP147" s="87"/>
      <c r="MRQ147" s="87"/>
      <c r="MRR147" s="87"/>
      <c r="MRS147" s="87"/>
      <c r="MRT147" s="87"/>
      <c r="MRU147" s="87"/>
      <c r="MRV147" s="87"/>
      <c r="MRW147" s="87"/>
      <c r="MRX147" s="87"/>
      <c r="MRY147" s="87"/>
      <c r="MRZ147" s="87"/>
      <c r="MSA147" s="87"/>
      <c r="MSB147" s="87"/>
      <c r="MSC147" s="87"/>
      <c r="MSD147" s="87"/>
      <c r="MSE147" s="87"/>
      <c r="MSF147" s="87"/>
      <c r="MSG147" s="87"/>
      <c r="MSH147" s="87"/>
      <c r="MSI147" s="87"/>
      <c r="MSJ147" s="87"/>
      <c r="MSK147" s="87"/>
      <c r="MSL147" s="87"/>
      <c r="MSM147" s="87"/>
      <c r="MSN147" s="87"/>
      <c r="MSO147" s="87"/>
      <c r="MSP147" s="87"/>
      <c r="MSQ147" s="87"/>
      <c r="MSR147" s="87"/>
      <c r="MSS147" s="87"/>
      <c r="MST147" s="87"/>
      <c r="MSU147" s="87"/>
      <c r="MSV147" s="87"/>
      <c r="MSW147" s="87"/>
      <c r="MSX147" s="87"/>
      <c r="MSY147" s="87"/>
      <c r="MSZ147" s="87"/>
      <c r="MTA147" s="87"/>
      <c r="MTB147" s="87"/>
      <c r="MTC147" s="87"/>
      <c r="MTD147" s="87"/>
      <c r="MTE147" s="87"/>
      <c r="MTF147" s="87"/>
      <c r="MTG147" s="87"/>
      <c r="MTH147" s="87"/>
      <c r="MTI147" s="87"/>
      <c r="MTJ147" s="87"/>
      <c r="MTK147" s="87"/>
      <c r="MTL147" s="87"/>
      <c r="MTM147" s="87"/>
      <c r="MTN147" s="87"/>
      <c r="MTO147" s="87"/>
      <c r="MTP147" s="87"/>
      <c r="MTQ147" s="87"/>
      <c r="MTR147" s="87"/>
      <c r="MTS147" s="87"/>
      <c r="MTT147" s="87"/>
      <c r="MTU147" s="87"/>
      <c r="MTV147" s="87"/>
      <c r="MTW147" s="87"/>
      <c r="MTX147" s="87"/>
      <c r="MTY147" s="87"/>
      <c r="MTZ147" s="87"/>
      <c r="MUA147" s="87"/>
      <c r="MUB147" s="87"/>
      <c r="MUC147" s="87"/>
      <c r="MUD147" s="87"/>
      <c r="MUE147" s="87"/>
      <c r="MUF147" s="87"/>
      <c r="MUG147" s="87"/>
      <c r="MUH147" s="87"/>
      <c r="MUI147" s="87"/>
      <c r="MUJ147" s="87"/>
      <c r="MUK147" s="87"/>
      <c r="MUL147" s="87"/>
      <c r="MUM147" s="87"/>
      <c r="MUN147" s="87"/>
      <c r="MUO147" s="87"/>
      <c r="MUP147" s="87"/>
      <c r="MUQ147" s="87"/>
      <c r="MUR147" s="87"/>
      <c r="MUS147" s="87"/>
      <c r="MUT147" s="87"/>
      <c r="MUU147" s="87"/>
      <c r="MUV147" s="87"/>
      <c r="MUW147" s="87"/>
      <c r="MUX147" s="87"/>
      <c r="MUY147" s="87"/>
      <c r="MUZ147" s="87"/>
      <c r="MVA147" s="87"/>
      <c r="MVB147" s="87"/>
      <c r="MVC147" s="87"/>
      <c r="MVD147" s="87"/>
      <c r="MVE147" s="87"/>
      <c r="MVF147" s="87"/>
      <c r="MVG147" s="87"/>
      <c r="MVH147" s="87"/>
      <c r="MVI147" s="87"/>
      <c r="MVJ147" s="87"/>
      <c r="MVK147" s="87"/>
      <c r="MVL147" s="87"/>
      <c r="MVM147" s="87"/>
      <c r="MVN147" s="87"/>
      <c r="MVO147" s="87"/>
      <c r="MVP147" s="87"/>
      <c r="MVQ147" s="87"/>
      <c r="MVR147" s="87"/>
      <c r="MVS147" s="87"/>
      <c r="MVT147" s="87"/>
      <c r="MVU147" s="87"/>
      <c r="MVV147" s="87"/>
      <c r="MVW147" s="87"/>
      <c r="MVX147" s="87"/>
      <c r="MVY147" s="87"/>
      <c r="MVZ147" s="87"/>
      <c r="MWA147" s="87"/>
      <c r="MWB147" s="87"/>
      <c r="MWC147" s="87"/>
      <c r="MWD147" s="87"/>
      <c r="MWE147" s="87"/>
      <c r="MWF147" s="87"/>
      <c r="MWG147" s="87"/>
      <c r="MWH147" s="87"/>
      <c r="MWI147" s="87"/>
      <c r="MWJ147" s="87"/>
      <c r="MWK147" s="87"/>
      <c r="MWL147" s="87"/>
      <c r="MWM147" s="87"/>
      <c r="MWN147" s="87"/>
      <c r="MWO147" s="87"/>
      <c r="MWP147" s="87"/>
      <c r="MWQ147" s="87"/>
      <c r="MWR147" s="87"/>
      <c r="MWS147" s="87"/>
      <c r="MWT147" s="87"/>
      <c r="MWU147" s="87"/>
      <c r="MWV147" s="87"/>
      <c r="MWW147" s="87"/>
      <c r="MWX147" s="87"/>
      <c r="MWY147" s="87"/>
      <c r="MWZ147" s="87"/>
      <c r="MXA147" s="87"/>
      <c r="MXB147" s="87"/>
      <c r="MXC147" s="87"/>
      <c r="MXD147" s="87"/>
      <c r="MXE147" s="87"/>
      <c r="MXF147" s="87"/>
      <c r="MXG147" s="87"/>
      <c r="MXH147" s="87"/>
      <c r="MXI147" s="87"/>
      <c r="MXJ147" s="87"/>
      <c r="MXK147" s="87"/>
      <c r="MXL147" s="87"/>
      <c r="MXM147" s="87"/>
      <c r="MXN147" s="87"/>
      <c r="MXO147" s="87"/>
      <c r="MXP147" s="87"/>
      <c r="MXQ147" s="87"/>
      <c r="MXR147" s="87"/>
      <c r="MXS147" s="87"/>
      <c r="MXT147" s="87"/>
      <c r="MXU147" s="87"/>
      <c r="MXV147" s="87"/>
      <c r="MXW147" s="87"/>
      <c r="MXX147" s="87"/>
      <c r="MXY147" s="87"/>
      <c r="MXZ147" s="87"/>
      <c r="MYA147" s="87"/>
      <c r="MYB147" s="87"/>
      <c r="MYC147" s="87"/>
      <c r="MYD147" s="87"/>
      <c r="MYE147" s="87"/>
      <c r="MYF147" s="87"/>
      <c r="MYG147" s="87"/>
      <c r="MYH147" s="87"/>
      <c r="MYI147" s="87"/>
      <c r="MYJ147" s="87"/>
      <c r="MYK147" s="87"/>
      <c r="MYL147" s="87"/>
      <c r="MYM147" s="87"/>
      <c r="MYN147" s="87"/>
      <c r="MYO147" s="87"/>
      <c r="MYP147" s="87"/>
      <c r="MYQ147" s="87"/>
      <c r="MYR147" s="87"/>
      <c r="MYS147" s="87"/>
      <c r="MYT147" s="87"/>
      <c r="MYU147" s="87"/>
      <c r="MYV147" s="87"/>
      <c r="MYW147" s="87"/>
      <c r="MYX147" s="87"/>
      <c r="MYY147" s="87"/>
      <c r="MYZ147" s="87"/>
      <c r="MZA147" s="87"/>
      <c r="MZB147" s="87"/>
      <c r="MZC147" s="87"/>
      <c r="MZD147" s="87"/>
      <c r="MZE147" s="87"/>
      <c r="MZF147" s="87"/>
      <c r="MZG147" s="87"/>
      <c r="MZH147" s="87"/>
      <c r="MZI147" s="87"/>
      <c r="MZJ147" s="87"/>
      <c r="MZK147" s="87"/>
      <c r="MZL147" s="87"/>
      <c r="MZM147" s="87"/>
      <c r="MZN147" s="87"/>
      <c r="MZO147" s="87"/>
      <c r="MZP147" s="87"/>
      <c r="MZQ147" s="87"/>
      <c r="MZR147" s="87"/>
      <c r="MZS147" s="87"/>
      <c r="MZT147" s="87"/>
      <c r="MZU147" s="87"/>
      <c r="MZV147" s="87"/>
      <c r="MZW147" s="87"/>
      <c r="MZX147" s="87"/>
      <c r="MZY147" s="87"/>
      <c r="MZZ147" s="87"/>
      <c r="NAA147" s="87"/>
      <c r="NAB147" s="87"/>
      <c r="NAC147" s="87"/>
      <c r="NAD147" s="87"/>
      <c r="NAE147" s="87"/>
      <c r="NAF147" s="87"/>
      <c r="NAG147" s="87"/>
      <c r="NAH147" s="87"/>
      <c r="NAI147" s="87"/>
      <c r="NAJ147" s="87"/>
      <c r="NAK147" s="87"/>
      <c r="NAL147" s="87"/>
      <c r="NAM147" s="87"/>
      <c r="NAN147" s="87"/>
      <c r="NAO147" s="87"/>
      <c r="NAP147" s="87"/>
      <c r="NAQ147" s="87"/>
      <c r="NAR147" s="87"/>
      <c r="NAS147" s="87"/>
      <c r="NAT147" s="87"/>
      <c r="NAU147" s="87"/>
      <c r="NAV147" s="87"/>
      <c r="NAW147" s="87"/>
      <c r="NAX147" s="87"/>
      <c r="NAY147" s="87"/>
      <c r="NAZ147" s="87"/>
      <c r="NBA147" s="87"/>
      <c r="NBB147" s="87"/>
      <c r="NBC147" s="87"/>
      <c r="NBD147" s="87"/>
      <c r="NBE147" s="87"/>
      <c r="NBF147" s="87"/>
      <c r="NBG147" s="87"/>
      <c r="NBH147" s="87"/>
      <c r="NBI147" s="87"/>
      <c r="NBJ147" s="87"/>
      <c r="NBK147" s="87"/>
      <c r="NBL147" s="87"/>
      <c r="NBM147" s="87"/>
      <c r="NBN147" s="87"/>
      <c r="NBO147" s="87"/>
      <c r="NBP147" s="87"/>
      <c r="NBQ147" s="87"/>
      <c r="NBR147" s="87"/>
      <c r="NBS147" s="87"/>
      <c r="NBT147" s="87"/>
      <c r="NBU147" s="87"/>
      <c r="NBV147" s="87"/>
      <c r="NBW147" s="87"/>
      <c r="NBX147" s="87"/>
      <c r="NBY147" s="87"/>
      <c r="NBZ147" s="87"/>
      <c r="NCA147" s="87"/>
      <c r="NCB147" s="87"/>
      <c r="NCC147" s="87"/>
      <c r="NCD147" s="87"/>
      <c r="NCE147" s="87"/>
      <c r="NCF147" s="87"/>
      <c r="NCG147" s="87"/>
      <c r="NCH147" s="87"/>
      <c r="NCI147" s="87"/>
      <c r="NCJ147" s="87"/>
      <c r="NCK147" s="87"/>
      <c r="NCL147" s="87"/>
      <c r="NCM147" s="87"/>
      <c r="NCN147" s="87"/>
      <c r="NCO147" s="87"/>
      <c r="NCP147" s="87"/>
      <c r="NCQ147" s="87"/>
      <c r="NCR147" s="87"/>
      <c r="NCS147" s="87"/>
      <c r="NCT147" s="87"/>
      <c r="NCU147" s="87"/>
      <c r="NCV147" s="87"/>
      <c r="NCW147" s="87"/>
      <c r="NCX147" s="87"/>
      <c r="NCY147" s="87"/>
      <c r="NCZ147" s="87"/>
      <c r="NDA147" s="87"/>
      <c r="NDB147" s="87"/>
      <c r="NDC147" s="87"/>
      <c r="NDD147" s="87"/>
      <c r="NDE147" s="87"/>
      <c r="NDF147" s="87"/>
      <c r="NDG147" s="87"/>
      <c r="NDH147" s="87"/>
      <c r="NDI147" s="87"/>
      <c r="NDJ147" s="87"/>
      <c r="NDK147" s="87"/>
      <c r="NDL147" s="87"/>
      <c r="NDM147" s="87"/>
      <c r="NDN147" s="87"/>
      <c r="NDO147" s="87"/>
      <c r="NDP147" s="87"/>
      <c r="NDQ147" s="87"/>
      <c r="NDR147" s="87"/>
      <c r="NDS147" s="87"/>
      <c r="NDT147" s="87"/>
      <c r="NDU147" s="87"/>
      <c r="NDV147" s="87"/>
      <c r="NDW147" s="87"/>
      <c r="NDX147" s="87"/>
      <c r="NDY147" s="87"/>
      <c r="NDZ147" s="87"/>
      <c r="NEA147" s="87"/>
      <c r="NEB147" s="87"/>
      <c r="NEC147" s="87"/>
      <c r="NED147" s="87"/>
      <c r="NEE147" s="87"/>
      <c r="NEF147" s="87"/>
      <c r="NEG147" s="87"/>
      <c r="NEH147" s="87"/>
      <c r="NEI147" s="87"/>
      <c r="NEJ147" s="87"/>
      <c r="NEK147" s="87"/>
      <c r="NEL147" s="87"/>
      <c r="NEM147" s="87"/>
      <c r="NEN147" s="87"/>
      <c r="NEO147" s="87"/>
      <c r="NEP147" s="87"/>
      <c r="NEQ147" s="87"/>
      <c r="NER147" s="87"/>
      <c r="NES147" s="87"/>
      <c r="NET147" s="87"/>
      <c r="NEU147" s="87"/>
      <c r="NEV147" s="87"/>
      <c r="NEW147" s="87"/>
      <c r="NEX147" s="87"/>
      <c r="NEY147" s="87"/>
      <c r="NEZ147" s="87"/>
      <c r="NFA147" s="87"/>
      <c r="NFB147" s="87"/>
      <c r="NFC147" s="87"/>
      <c r="NFD147" s="87"/>
      <c r="NFE147" s="87"/>
      <c r="NFF147" s="87"/>
      <c r="NFG147" s="87"/>
      <c r="NFH147" s="87"/>
      <c r="NFI147" s="87"/>
      <c r="NFJ147" s="87"/>
      <c r="NFK147" s="87"/>
      <c r="NFL147" s="87"/>
      <c r="NFM147" s="87"/>
      <c r="NFN147" s="87"/>
      <c r="NFO147" s="87"/>
      <c r="NFP147" s="87"/>
      <c r="NFQ147" s="87"/>
      <c r="NFR147" s="87"/>
      <c r="NFS147" s="87"/>
      <c r="NFT147" s="87"/>
      <c r="NFU147" s="87"/>
      <c r="NFV147" s="87"/>
      <c r="NFW147" s="87"/>
      <c r="NFX147" s="87"/>
      <c r="NFY147" s="87"/>
      <c r="NFZ147" s="87"/>
      <c r="NGA147" s="87"/>
      <c r="NGB147" s="87"/>
      <c r="NGC147" s="87"/>
      <c r="NGD147" s="87"/>
      <c r="NGE147" s="87"/>
      <c r="NGF147" s="87"/>
      <c r="NGG147" s="87"/>
      <c r="NGH147" s="87"/>
      <c r="NGI147" s="87"/>
      <c r="NGJ147" s="87"/>
      <c r="NGK147" s="87"/>
      <c r="NGL147" s="87"/>
      <c r="NGM147" s="87"/>
      <c r="NGN147" s="87"/>
      <c r="NGO147" s="87"/>
      <c r="NGP147" s="87"/>
      <c r="NGQ147" s="87"/>
      <c r="NGR147" s="87"/>
      <c r="NGS147" s="87"/>
      <c r="NGT147" s="87"/>
      <c r="NGU147" s="87"/>
      <c r="NGV147" s="87"/>
      <c r="NGW147" s="87"/>
      <c r="NGX147" s="87"/>
      <c r="NGY147" s="87"/>
      <c r="NGZ147" s="87"/>
      <c r="NHA147" s="87"/>
      <c r="NHB147" s="87"/>
      <c r="NHC147" s="87"/>
      <c r="NHD147" s="87"/>
      <c r="NHE147" s="87"/>
      <c r="NHF147" s="87"/>
      <c r="NHG147" s="87"/>
      <c r="NHH147" s="87"/>
      <c r="NHI147" s="87"/>
      <c r="NHJ147" s="87"/>
      <c r="NHK147" s="87"/>
      <c r="NHL147" s="87"/>
      <c r="NHM147" s="87"/>
      <c r="NHN147" s="87"/>
      <c r="NHO147" s="87"/>
      <c r="NHP147" s="87"/>
      <c r="NHQ147" s="87"/>
      <c r="NHR147" s="87"/>
      <c r="NHS147" s="87"/>
      <c r="NHT147" s="87"/>
      <c r="NHU147" s="87"/>
      <c r="NHV147" s="87"/>
      <c r="NHW147" s="87"/>
      <c r="NHX147" s="87"/>
      <c r="NHY147" s="87"/>
      <c r="NHZ147" s="87"/>
      <c r="NIA147" s="87"/>
      <c r="NIB147" s="87"/>
      <c r="NIC147" s="87"/>
      <c r="NID147" s="87"/>
      <c r="NIE147" s="87"/>
      <c r="NIF147" s="87"/>
      <c r="NIG147" s="87"/>
      <c r="NIH147" s="87"/>
      <c r="NII147" s="87"/>
      <c r="NIJ147" s="87"/>
      <c r="NIK147" s="87"/>
      <c r="NIL147" s="87"/>
      <c r="NIM147" s="87"/>
      <c r="NIN147" s="87"/>
      <c r="NIO147" s="87"/>
      <c r="NIP147" s="87"/>
      <c r="NIQ147" s="87"/>
      <c r="NIR147" s="87"/>
      <c r="NIS147" s="87"/>
      <c r="NIT147" s="87"/>
      <c r="NIU147" s="87"/>
      <c r="NIV147" s="87"/>
      <c r="NIW147" s="87"/>
      <c r="NIX147" s="87"/>
      <c r="NIY147" s="87"/>
      <c r="NIZ147" s="87"/>
      <c r="NJA147" s="87"/>
      <c r="NJB147" s="87"/>
      <c r="NJC147" s="87"/>
      <c r="NJD147" s="87"/>
      <c r="NJE147" s="87"/>
      <c r="NJF147" s="87"/>
      <c r="NJG147" s="87"/>
      <c r="NJH147" s="87"/>
      <c r="NJI147" s="87"/>
      <c r="NJJ147" s="87"/>
      <c r="NJK147" s="87"/>
      <c r="NJL147" s="87"/>
      <c r="NJM147" s="87"/>
      <c r="NJN147" s="87"/>
      <c r="NJO147" s="87"/>
      <c r="NJP147" s="87"/>
      <c r="NJQ147" s="87"/>
      <c r="NJR147" s="87"/>
      <c r="NJS147" s="87"/>
      <c r="NJT147" s="87"/>
      <c r="NJU147" s="87"/>
      <c r="NJV147" s="87"/>
      <c r="NJW147" s="87"/>
      <c r="NJX147" s="87"/>
      <c r="NJY147" s="87"/>
      <c r="NJZ147" s="87"/>
      <c r="NKA147" s="87"/>
      <c r="NKB147" s="87"/>
      <c r="NKC147" s="87"/>
      <c r="NKD147" s="87"/>
      <c r="NKE147" s="87"/>
      <c r="NKF147" s="87"/>
      <c r="NKG147" s="87"/>
      <c r="NKH147" s="87"/>
      <c r="NKI147" s="87"/>
      <c r="NKJ147" s="87"/>
      <c r="NKK147" s="87"/>
      <c r="NKL147" s="87"/>
      <c r="NKM147" s="87"/>
      <c r="NKN147" s="87"/>
      <c r="NKO147" s="87"/>
      <c r="NKP147" s="87"/>
      <c r="NKQ147" s="87"/>
      <c r="NKR147" s="87"/>
      <c r="NKS147" s="87"/>
      <c r="NKT147" s="87"/>
      <c r="NKU147" s="87"/>
      <c r="NKV147" s="87"/>
      <c r="NKW147" s="87"/>
      <c r="NKX147" s="87"/>
      <c r="NKY147" s="87"/>
      <c r="NKZ147" s="87"/>
      <c r="NLA147" s="87"/>
      <c r="NLB147" s="87"/>
      <c r="NLC147" s="87"/>
      <c r="NLD147" s="87"/>
      <c r="NLE147" s="87"/>
      <c r="NLF147" s="87"/>
      <c r="NLG147" s="87"/>
      <c r="NLH147" s="87"/>
      <c r="NLI147" s="87"/>
      <c r="NLJ147" s="87"/>
      <c r="NLK147" s="87"/>
      <c r="NLL147" s="87"/>
      <c r="NLM147" s="87"/>
      <c r="NLN147" s="87"/>
      <c r="NLO147" s="87"/>
      <c r="NLP147" s="87"/>
      <c r="NLQ147" s="87"/>
      <c r="NLR147" s="87"/>
      <c r="NLS147" s="87"/>
      <c r="NLT147" s="87"/>
      <c r="NLU147" s="87"/>
      <c r="NLV147" s="87"/>
      <c r="NLW147" s="87"/>
      <c r="NLX147" s="87"/>
      <c r="NLY147" s="87"/>
      <c r="NLZ147" s="87"/>
      <c r="NMA147" s="87"/>
      <c r="NMB147" s="87"/>
      <c r="NMC147" s="87"/>
      <c r="NMD147" s="87"/>
      <c r="NME147" s="87"/>
      <c r="NMF147" s="87"/>
      <c r="NMG147" s="87"/>
      <c r="NMH147" s="87"/>
      <c r="NMI147" s="87"/>
      <c r="NMJ147" s="87"/>
      <c r="NMK147" s="87"/>
      <c r="NML147" s="87"/>
      <c r="NMM147" s="87"/>
      <c r="NMN147" s="87"/>
      <c r="NMO147" s="87"/>
      <c r="NMP147" s="87"/>
      <c r="NMQ147" s="87"/>
      <c r="NMR147" s="87"/>
      <c r="NMS147" s="87"/>
      <c r="NMT147" s="87"/>
      <c r="NMU147" s="87"/>
      <c r="NMV147" s="87"/>
      <c r="NMW147" s="87"/>
      <c r="NMX147" s="87"/>
      <c r="NMY147" s="87"/>
      <c r="NMZ147" s="87"/>
      <c r="NNA147" s="87"/>
      <c r="NNB147" s="87"/>
      <c r="NNC147" s="87"/>
      <c r="NND147" s="87"/>
      <c r="NNE147" s="87"/>
      <c r="NNF147" s="87"/>
      <c r="NNG147" s="87"/>
      <c r="NNH147" s="87"/>
      <c r="NNI147" s="87"/>
      <c r="NNJ147" s="87"/>
      <c r="NNK147" s="87"/>
      <c r="NNL147" s="87"/>
      <c r="NNM147" s="87"/>
      <c r="NNN147" s="87"/>
      <c r="NNO147" s="87"/>
      <c r="NNP147" s="87"/>
      <c r="NNQ147" s="87"/>
      <c r="NNR147" s="87"/>
      <c r="NNS147" s="87"/>
      <c r="NNT147" s="87"/>
      <c r="NNU147" s="87"/>
      <c r="NNV147" s="87"/>
      <c r="NNW147" s="87"/>
      <c r="NNX147" s="87"/>
      <c r="NNY147" s="87"/>
      <c r="NNZ147" s="87"/>
      <c r="NOA147" s="87"/>
      <c r="NOB147" s="87"/>
      <c r="NOC147" s="87"/>
      <c r="NOD147" s="87"/>
      <c r="NOE147" s="87"/>
      <c r="NOF147" s="87"/>
      <c r="NOG147" s="87"/>
      <c r="NOH147" s="87"/>
      <c r="NOI147" s="87"/>
      <c r="NOJ147" s="87"/>
      <c r="NOK147" s="87"/>
      <c r="NOL147" s="87"/>
      <c r="NOM147" s="87"/>
      <c r="NON147" s="87"/>
      <c r="NOO147" s="87"/>
      <c r="NOP147" s="87"/>
      <c r="NOQ147" s="87"/>
      <c r="NOR147" s="87"/>
      <c r="NOS147" s="87"/>
      <c r="NOT147" s="87"/>
      <c r="NOU147" s="87"/>
      <c r="NOV147" s="87"/>
      <c r="NOW147" s="87"/>
      <c r="NOX147" s="87"/>
      <c r="NOY147" s="87"/>
      <c r="NOZ147" s="87"/>
      <c r="NPA147" s="87"/>
      <c r="NPB147" s="87"/>
      <c r="NPC147" s="87"/>
      <c r="NPD147" s="87"/>
      <c r="NPE147" s="87"/>
      <c r="NPF147" s="87"/>
      <c r="NPG147" s="87"/>
      <c r="NPH147" s="87"/>
      <c r="NPI147" s="87"/>
      <c r="NPJ147" s="87"/>
      <c r="NPK147" s="87"/>
      <c r="NPL147" s="87"/>
      <c r="NPM147" s="87"/>
      <c r="NPN147" s="87"/>
      <c r="NPO147" s="87"/>
      <c r="NPP147" s="87"/>
      <c r="NPQ147" s="87"/>
      <c r="NPR147" s="87"/>
      <c r="NPS147" s="87"/>
      <c r="NPT147" s="87"/>
      <c r="NPU147" s="87"/>
      <c r="NPV147" s="87"/>
      <c r="NPW147" s="87"/>
      <c r="NPX147" s="87"/>
      <c r="NPY147" s="87"/>
      <c r="NPZ147" s="87"/>
      <c r="NQA147" s="87"/>
      <c r="NQB147" s="87"/>
      <c r="NQC147" s="87"/>
      <c r="NQD147" s="87"/>
      <c r="NQE147" s="87"/>
      <c r="NQF147" s="87"/>
      <c r="NQG147" s="87"/>
      <c r="NQH147" s="87"/>
      <c r="NQI147" s="87"/>
      <c r="NQJ147" s="87"/>
      <c r="NQK147" s="87"/>
      <c r="NQL147" s="87"/>
      <c r="NQM147" s="87"/>
      <c r="NQN147" s="87"/>
      <c r="NQO147" s="87"/>
      <c r="NQP147" s="87"/>
      <c r="NQQ147" s="87"/>
      <c r="NQR147" s="87"/>
      <c r="NQS147" s="87"/>
      <c r="NQT147" s="87"/>
      <c r="NQU147" s="87"/>
      <c r="NQV147" s="87"/>
      <c r="NQW147" s="87"/>
      <c r="NQX147" s="87"/>
      <c r="NQY147" s="87"/>
      <c r="NQZ147" s="87"/>
      <c r="NRA147" s="87"/>
      <c r="NRB147" s="87"/>
      <c r="NRC147" s="87"/>
      <c r="NRD147" s="87"/>
      <c r="NRE147" s="87"/>
      <c r="NRF147" s="87"/>
      <c r="NRG147" s="87"/>
      <c r="NRH147" s="87"/>
      <c r="NRI147" s="87"/>
      <c r="NRJ147" s="87"/>
      <c r="NRK147" s="87"/>
      <c r="NRL147" s="87"/>
      <c r="NRM147" s="87"/>
      <c r="NRN147" s="87"/>
      <c r="NRO147" s="87"/>
      <c r="NRP147" s="87"/>
      <c r="NRQ147" s="87"/>
      <c r="NRR147" s="87"/>
      <c r="NRS147" s="87"/>
      <c r="NRT147" s="87"/>
      <c r="NRU147" s="87"/>
      <c r="NRV147" s="87"/>
      <c r="NRW147" s="87"/>
      <c r="NRX147" s="87"/>
      <c r="NRY147" s="87"/>
      <c r="NRZ147" s="87"/>
      <c r="NSA147" s="87"/>
      <c r="NSB147" s="87"/>
      <c r="NSC147" s="87"/>
      <c r="NSD147" s="87"/>
      <c r="NSE147" s="87"/>
      <c r="NSF147" s="87"/>
      <c r="NSG147" s="87"/>
      <c r="NSH147" s="87"/>
      <c r="NSI147" s="87"/>
      <c r="NSJ147" s="87"/>
      <c r="NSK147" s="87"/>
      <c r="NSL147" s="87"/>
      <c r="NSM147" s="87"/>
      <c r="NSN147" s="87"/>
      <c r="NSO147" s="87"/>
      <c r="NSP147" s="87"/>
      <c r="NSQ147" s="87"/>
      <c r="NSR147" s="87"/>
      <c r="NSS147" s="87"/>
      <c r="NST147" s="87"/>
      <c r="NSU147" s="87"/>
      <c r="NSV147" s="87"/>
      <c r="NSW147" s="87"/>
      <c r="NSX147" s="87"/>
      <c r="NSY147" s="87"/>
      <c r="NSZ147" s="87"/>
      <c r="NTA147" s="87"/>
      <c r="NTB147" s="87"/>
      <c r="NTC147" s="87"/>
      <c r="NTD147" s="87"/>
      <c r="NTE147" s="87"/>
      <c r="NTF147" s="87"/>
      <c r="NTG147" s="87"/>
      <c r="NTH147" s="87"/>
      <c r="NTI147" s="87"/>
      <c r="NTJ147" s="87"/>
      <c r="NTK147" s="87"/>
      <c r="NTL147" s="87"/>
      <c r="NTM147" s="87"/>
      <c r="NTN147" s="87"/>
      <c r="NTO147" s="87"/>
      <c r="NTP147" s="87"/>
      <c r="NTQ147" s="87"/>
      <c r="NTR147" s="87"/>
      <c r="NTS147" s="87"/>
      <c r="NTT147" s="87"/>
      <c r="NTU147" s="87"/>
      <c r="NTV147" s="87"/>
      <c r="NTW147" s="87"/>
      <c r="NTX147" s="87"/>
      <c r="NTY147" s="87"/>
      <c r="NTZ147" s="87"/>
      <c r="NUA147" s="87"/>
      <c r="NUB147" s="87"/>
      <c r="NUC147" s="87"/>
      <c r="NUD147" s="87"/>
      <c r="NUE147" s="87"/>
      <c r="NUF147" s="87"/>
      <c r="NUG147" s="87"/>
      <c r="NUH147" s="87"/>
      <c r="NUI147" s="87"/>
      <c r="NUJ147" s="87"/>
      <c r="NUK147" s="87"/>
      <c r="NUL147" s="87"/>
      <c r="NUM147" s="87"/>
      <c r="NUN147" s="87"/>
      <c r="NUO147" s="87"/>
      <c r="NUP147" s="87"/>
      <c r="NUQ147" s="87"/>
      <c r="NUR147" s="87"/>
      <c r="NUS147" s="87"/>
      <c r="NUT147" s="87"/>
      <c r="NUU147" s="87"/>
      <c r="NUV147" s="87"/>
      <c r="NUW147" s="87"/>
      <c r="NUX147" s="87"/>
      <c r="NUY147" s="87"/>
      <c r="NUZ147" s="87"/>
      <c r="NVA147" s="87"/>
      <c r="NVB147" s="87"/>
      <c r="NVC147" s="87"/>
      <c r="NVD147" s="87"/>
      <c r="NVE147" s="87"/>
      <c r="NVF147" s="87"/>
      <c r="NVG147" s="87"/>
      <c r="NVH147" s="87"/>
      <c r="NVI147" s="87"/>
      <c r="NVJ147" s="87"/>
      <c r="NVK147" s="87"/>
      <c r="NVL147" s="87"/>
      <c r="NVM147" s="87"/>
      <c r="NVN147" s="87"/>
      <c r="NVO147" s="87"/>
      <c r="NVP147" s="87"/>
      <c r="NVQ147" s="87"/>
      <c r="NVR147" s="87"/>
      <c r="NVS147" s="87"/>
      <c r="NVT147" s="87"/>
      <c r="NVU147" s="87"/>
      <c r="NVV147" s="87"/>
      <c r="NVW147" s="87"/>
      <c r="NVX147" s="87"/>
      <c r="NVY147" s="87"/>
      <c r="NVZ147" s="87"/>
      <c r="NWA147" s="87"/>
      <c r="NWB147" s="87"/>
      <c r="NWC147" s="87"/>
      <c r="NWD147" s="87"/>
      <c r="NWE147" s="87"/>
      <c r="NWF147" s="87"/>
      <c r="NWG147" s="87"/>
      <c r="NWH147" s="87"/>
      <c r="NWI147" s="87"/>
      <c r="NWJ147" s="87"/>
      <c r="NWK147" s="87"/>
      <c r="NWL147" s="87"/>
      <c r="NWM147" s="87"/>
      <c r="NWN147" s="87"/>
      <c r="NWO147" s="87"/>
      <c r="NWP147" s="87"/>
      <c r="NWQ147" s="87"/>
      <c r="NWR147" s="87"/>
      <c r="NWS147" s="87"/>
      <c r="NWT147" s="87"/>
      <c r="NWU147" s="87"/>
      <c r="NWV147" s="87"/>
      <c r="NWW147" s="87"/>
      <c r="NWX147" s="87"/>
      <c r="NWY147" s="87"/>
      <c r="NWZ147" s="87"/>
      <c r="NXA147" s="87"/>
      <c r="NXB147" s="87"/>
      <c r="NXC147" s="87"/>
      <c r="NXD147" s="87"/>
      <c r="NXE147" s="87"/>
      <c r="NXF147" s="87"/>
      <c r="NXG147" s="87"/>
      <c r="NXH147" s="87"/>
      <c r="NXI147" s="87"/>
      <c r="NXJ147" s="87"/>
      <c r="NXK147" s="87"/>
      <c r="NXL147" s="87"/>
      <c r="NXM147" s="87"/>
      <c r="NXN147" s="87"/>
      <c r="NXO147" s="87"/>
      <c r="NXP147" s="87"/>
      <c r="NXQ147" s="87"/>
      <c r="NXR147" s="87"/>
      <c r="NXS147" s="87"/>
      <c r="NXT147" s="87"/>
      <c r="NXU147" s="87"/>
      <c r="NXV147" s="87"/>
      <c r="NXW147" s="87"/>
      <c r="NXX147" s="87"/>
      <c r="NXY147" s="87"/>
      <c r="NXZ147" s="87"/>
      <c r="NYA147" s="87"/>
      <c r="NYB147" s="87"/>
      <c r="NYC147" s="87"/>
      <c r="NYD147" s="87"/>
      <c r="NYE147" s="87"/>
      <c r="NYF147" s="87"/>
      <c r="NYG147" s="87"/>
      <c r="NYH147" s="87"/>
      <c r="NYI147" s="87"/>
      <c r="NYJ147" s="87"/>
      <c r="NYK147" s="87"/>
      <c r="NYL147" s="87"/>
      <c r="NYM147" s="87"/>
      <c r="NYN147" s="87"/>
      <c r="NYO147" s="87"/>
      <c r="NYP147" s="87"/>
      <c r="NYQ147" s="87"/>
      <c r="NYR147" s="87"/>
      <c r="NYS147" s="87"/>
      <c r="NYT147" s="87"/>
      <c r="NYU147" s="87"/>
      <c r="NYV147" s="87"/>
      <c r="NYW147" s="87"/>
      <c r="NYX147" s="87"/>
      <c r="NYY147" s="87"/>
      <c r="NYZ147" s="87"/>
      <c r="NZA147" s="87"/>
      <c r="NZB147" s="87"/>
      <c r="NZC147" s="87"/>
      <c r="NZD147" s="87"/>
      <c r="NZE147" s="87"/>
      <c r="NZF147" s="87"/>
      <c r="NZG147" s="87"/>
      <c r="NZH147" s="87"/>
      <c r="NZI147" s="87"/>
      <c r="NZJ147" s="87"/>
      <c r="NZK147" s="87"/>
      <c r="NZL147" s="87"/>
      <c r="NZM147" s="87"/>
      <c r="NZN147" s="87"/>
      <c r="NZO147" s="87"/>
      <c r="NZP147" s="87"/>
      <c r="NZQ147" s="87"/>
      <c r="NZR147" s="87"/>
      <c r="NZS147" s="87"/>
      <c r="NZT147" s="87"/>
      <c r="NZU147" s="87"/>
      <c r="NZV147" s="87"/>
      <c r="NZW147" s="87"/>
      <c r="NZX147" s="87"/>
      <c r="NZY147" s="87"/>
      <c r="NZZ147" s="87"/>
      <c r="OAA147" s="87"/>
      <c r="OAB147" s="87"/>
      <c r="OAC147" s="87"/>
      <c r="OAD147" s="87"/>
      <c r="OAE147" s="87"/>
      <c r="OAF147" s="87"/>
      <c r="OAG147" s="87"/>
      <c r="OAH147" s="87"/>
      <c r="OAI147" s="87"/>
      <c r="OAJ147" s="87"/>
      <c r="OAK147" s="87"/>
      <c r="OAL147" s="87"/>
      <c r="OAM147" s="87"/>
      <c r="OAN147" s="87"/>
      <c r="OAO147" s="87"/>
      <c r="OAP147" s="87"/>
      <c r="OAQ147" s="87"/>
      <c r="OAR147" s="87"/>
      <c r="OAS147" s="87"/>
      <c r="OAT147" s="87"/>
      <c r="OAU147" s="87"/>
      <c r="OAV147" s="87"/>
      <c r="OAW147" s="87"/>
      <c r="OAX147" s="87"/>
      <c r="OAY147" s="87"/>
      <c r="OAZ147" s="87"/>
      <c r="OBA147" s="87"/>
      <c r="OBB147" s="87"/>
      <c r="OBC147" s="87"/>
      <c r="OBD147" s="87"/>
      <c r="OBE147" s="87"/>
      <c r="OBF147" s="87"/>
      <c r="OBG147" s="87"/>
      <c r="OBH147" s="87"/>
      <c r="OBI147" s="87"/>
      <c r="OBJ147" s="87"/>
      <c r="OBK147" s="87"/>
      <c r="OBL147" s="87"/>
      <c r="OBM147" s="87"/>
      <c r="OBN147" s="87"/>
      <c r="OBO147" s="87"/>
      <c r="OBP147" s="87"/>
      <c r="OBQ147" s="87"/>
      <c r="OBR147" s="87"/>
      <c r="OBS147" s="87"/>
      <c r="OBT147" s="87"/>
      <c r="OBU147" s="87"/>
      <c r="OBV147" s="87"/>
      <c r="OBW147" s="87"/>
      <c r="OBX147" s="87"/>
      <c r="OBY147" s="87"/>
      <c r="OBZ147" s="87"/>
      <c r="OCA147" s="87"/>
      <c r="OCB147" s="87"/>
      <c r="OCC147" s="87"/>
      <c r="OCD147" s="87"/>
      <c r="OCE147" s="87"/>
      <c r="OCF147" s="87"/>
      <c r="OCG147" s="87"/>
      <c r="OCH147" s="87"/>
      <c r="OCI147" s="87"/>
      <c r="OCJ147" s="87"/>
      <c r="OCK147" s="87"/>
      <c r="OCL147" s="87"/>
      <c r="OCM147" s="87"/>
      <c r="OCN147" s="87"/>
      <c r="OCO147" s="87"/>
      <c r="OCP147" s="87"/>
      <c r="OCQ147" s="87"/>
      <c r="OCR147" s="87"/>
      <c r="OCS147" s="87"/>
      <c r="OCT147" s="87"/>
      <c r="OCU147" s="87"/>
      <c r="OCV147" s="87"/>
      <c r="OCW147" s="87"/>
      <c r="OCX147" s="87"/>
      <c r="OCY147" s="87"/>
      <c r="OCZ147" s="87"/>
      <c r="ODA147" s="87"/>
      <c r="ODB147" s="87"/>
      <c r="ODC147" s="87"/>
      <c r="ODD147" s="87"/>
      <c r="ODE147" s="87"/>
      <c r="ODF147" s="87"/>
      <c r="ODG147" s="87"/>
      <c r="ODH147" s="87"/>
      <c r="ODI147" s="87"/>
      <c r="ODJ147" s="87"/>
      <c r="ODK147" s="87"/>
      <c r="ODL147" s="87"/>
      <c r="ODM147" s="87"/>
      <c r="ODN147" s="87"/>
      <c r="ODO147" s="87"/>
      <c r="ODP147" s="87"/>
      <c r="ODQ147" s="87"/>
      <c r="ODR147" s="87"/>
      <c r="ODS147" s="87"/>
      <c r="ODT147" s="87"/>
      <c r="ODU147" s="87"/>
      <c r="ODV147" s="87"/>
      <c r="ODW147" s="87"/>
      <c r="ODX147" s="87"/>
      <c r="ODY147" s="87"/>
      <c r="ODZ147" s="87"/>
      <c r="OEA147" s="87"/>
      <c r="OEB147" s="87"/>
      <c r="OEC147" s="87"/>
      <c r="OED147" s="87"/>
      <c r="OEE147" s="87"/>
      <c r="OEF147" s="87"/>
      <c r="OEG147" s="87"/>
      <c r="OEH147" s="87"/>
      <c r="OEI147" s="87"/>
      <c r="OEJ147" s="87"/>
      <c r="OEK147" s="87"/>
      <c r="OEL147" s="87"/>
      <c r="OEM147" s="87"/>
      <c r="OEN147" s="87"/>
      <c r="OEO147" s="87"/>
      <c r="OEP147" s="87"/>
      <c r="OEQ147" s="87"/>
      <c r="OER147" s="87"/>
      <c r="OES147" s="87"/>
      <c r="OET147" s="87"/>
      <c r="OEU147" s="87"/>
      <c r="OEV147" s="87"/>
      <c r="OEW147" s="87"/>
      <c r="OEX147" s="87"/>
      <c r="OEY147" s="87"/>
      <c r="OEZ147" s="87"/>
      <c r="OFA147" s="87"/>
      <c r="OFB147" s="87"/>
      <c r="OFC147" s="87"/>
      <c r="OFD147" s="87"/>
      <c r="OFE147" s="87"/>
      <c r="OFF147" s="87"/>
      <c r="OFG147" s="87"/>
      <c r="OFH147" s="87"/>
      <c r="OFI147" s="87"/>
      <c r="OFJ147" s="87"/>
      <c r="OFK147" s="87"/>
      <c r="OFL147" s="87"/>
      <c r="OFM147" s="87"/>
      <c r="OFN147" s="87"/>
      <c r="OFO147" s="87"/>
      <c r="OFP147" s="87"/>
      <c r="OFQ147" s="87"/>
      <c r="OFR147" s="87"/>
      <c r="OFS147" s="87"/>
      <c r="OFT147" s="87"/>
      <c r="OFU147" s="87"/>
      <c r="OFV147" s="87"/>
      <c r="OFW147" s="87"/>
      <c r="OFX147" s="87"/>
      <c r="OFY147" s="87"/>
      <c r="OFZ147" s="87"/>
      <c r="OGA147" s="87"/>
      <c r="OGB147" s="87"/>
      <c r="OGC147" s="87"/>
      <c r="OGD147" s="87"/>
      <c r="OGE147" s="87"/>
      <c r="OGF147" s="87"/>
      <c r="OGG147" s="87"/>
      <c r="OGH147" s="87"/>
      <c r="OGI147" s="87"/>
      <c r="OGJ147" s="87"/>
      <c r="OGK147" s="87"/>
      <c r="OGL147" s="87"/>
      <c r="OGM147" s="87"/>
      <c r="OGN147" s="87"/>
      <c r="OGO147" s="87"/>
      <c r="OGP147" s="87"/>
      <c r="OGQ147" s="87"/>
      <c r="OGR147" s="87"/>
      <c r="OGS147" s="87"/>
      <c r="OGT147" s="87"/>
      <c r="OGU147" s="87"/>
      <c r="OGV147" s="87"/>
      <c r="OGW147" s="87"/>
      <c r="OGX147" s="87"/>
      <c r="OGY147" s="87"/>
      <c r="OGZ147" s="87"/>
      <c r="OHA147" s="87"/>
      <c r="OHB147" s="87"/>
      <c r="OHC147" s="87"/>
      <c r="OHD147" s="87"/>
      <c r="OHE147" s="87"/>
      <c r="OHF147" s="87"/>
      <c r="OHG147" s="87"/>
      <c r="OHH147" s="87"/>
      <c r="OHI147" s="87"/>
      <c r="OHJ147" s="87"/>
      <c r="OHK147" s="87"/>
      <c r="OHL147" s="87"/>
      <c r="OHM147" s="87"/>
      <c r="OHN147" s="87"/>
      <c r="OHO147" s="87"/>
      <c r="OHP147" s="87"/>
      <c r="OHQ147" s="87"/>
      <c r="OHR147" s="87"/>
      <c r="OHS147" s="87"/>
      <c r="OHT147" s="87"/>
      <c r="OHU147" s="87"/>
      <c r="OHV147" s="87"/>
      <c r="OHW147" s="87"/>
      <c r="OHX147" s="87"/>
      <c r="OHY147" s="87"/>
      <c r="OHZ147" s="87"/>
      <c r="OIA147" s="87"/>
      <c r="OIB147" s="87"/>
      <c r="OIC147" s="87"/>
      <c r="OID147" s="87"/>
      <c r="OIE147" s="87"/>
      <c r="OIF147" s="87"/>
      <c r="OIG147" s="87"/>
      <c r="OIH147" s="87"/>
      <c r="OII147" s="87"/>
      <c r="OIJ147" s="87"/>
      <c r="OIK147" s="87"/>
      <c r="OIL147" s="87"/>
      <c r="OIM147" s="87"/>
      <c r="OIN147" s="87"/>
      <c r="OIO147" s="87"/>
      <c r="OIP147" s="87"/>
      <c r="OIQ147" s="87"/>
      <c r="OIR147" s="87"/>
      <c r="OIS147" s="87"/>
      <c r="OIT147" s="87"/>
      <c r="OIU147" s="87"/>
      <c r="OIV147" s="87"/>
      <c r="OIW147" s="87"/>
      <c r="OIX147" s="87"/>
      <c r="OIY147" s="87"/>
      <c r="OIZ147" s="87"/>
      <c r="OJA147" s="87"/>
      <c r="OJB147" s="87"/>
      <c r="OJC147" s="87"/>
      <c r="OJD147" s="87"/>
      <c r="OJE147" s="87"/>
      <c r="OJF147" s="87"/>
      <c r="OJG147" s="87"/>
      <c r="OJH147" s="87"/>
      <c r="OJI147" s="87"/>
      <c r="OJJ147" s="87"/>
      <c r="OJK147" s="87"/>
      <c r="OJL147" s="87"/>
      <c r="OJM147" s="87"/>
      <c r="OJN147" s="87"/>
      <c r="OJO147" s="87"/>
      <c r="OJP147" s="87"/>
      <c r="OJQ147" s="87"/>
      <c r="OJR147" s="87"/>
      <c r="OJS147" s="87"/>
      <c r="OJT147" s="87"/>
      <c r="OJU147" s="87"/>
      <c r="OJV147" s="87"/>
      <c r="OJW147" s="87"/>
      <c r="OJX147" s="87"/>
      <c r="OJY147" s="87"/>
      <c r="OJZ147" s="87"/>
      <c r="OKA147" s="87"/>
      <c r="OKB147" s="87"/>
      <c r="OKC147" s="87"/>
      <c r="OKD147" s="87"/>
      <c r="OKE147" s="87"/>
      <c r="OKF147" s="87"/>
      <c r="OKG147" s="87"/>
      <c r="OKH147" s="87"/>
      <c r="OKI147" s="87"/>
      <c r="OKJ147" s="87"/>
      <c r="OKK147" s="87"/>
      <c r="OKL147" s="87"/>
      <c r="OKM147" s="87"/>
      <c r="OKN147" s="87"/>
      <c r="OKO147" s="87"/>
      <c r="OKP147" s="87"/>
      <c r="OKQ147" s="87"/>
      <c r="OKR147" s="87"/>
      <c r="OKS147" s="87"/>
      <c r="OKT147" s="87"/>
      <c r="OKU147" s="87"/>
      <c r="OKV147" s="87"/>
      <c r="OKW147" s="87"/>
      <c r="OKX147" s="87"/>
      <c r="OKY147" s="87"/>
      <c r="OKZ147" s="87"/>
      <c r="OLA147" s="87"/>
      <c r="OLB147" s="87"/>
      <c r="OLC147" s="87"/>
      <c r="OLD147" s="87"/>
      <c r="OLE147" s="87"/>
      <c r="OLF147" s="87"/>
      <c r="OLG147" s="87"/>
      <c r="OLH147" s="87"/>
      <c r="OLI147" s="87"/>
      <c r="OLJ147" s="87"/>
      <c r="OLK147" s="87"/>
      <c r="OLL147" s="87"/>
      <c r="OLM147" s="87"/>
      <c r="OLN147" s="87"/>
      <c r="OLO147" s="87"/>
      <c r="OLP147" s="87"/>
      <c r="OLQ147" s="87"/>
      <c r="OLR147" s="87"/>
      <c r="OLS147" s="87"/>
      <c r="OLT147" s="87"/>
      <c r="OLU147" s="87"/>
      <c r="OLV147" s="87"/>
      <c r="OLW147" s="87"/>
      <c r="OLX147" s="87"/>
      <c r="OLY147" s="87"/>
      <c r="OLZ147" s="87"/>
      <c r="OMA147" s="87"/>
      <c r="OMB147" s="87"/>
      <c r="OMC147" s="87"/>
      <c r="OMD147" s="87"/>
      <c r="OME147" s="87"/>
      <c r="OMF147" s="87"/>
      <c r="OMG147" s="87"/>
      <c r="OMH147" s="87"/>
      <c r="OMI147" s="87"/>
      <c r="OMJ147" s="87"/>
      <c r="OMK147" s="87"/>
      <c r="OML147" s="87"/>
      <c r="OMM147" s="87"/>
      <c r="OMN147" s="87"/>
      <c r="OMO147" s="87"/>
      <c r="OMP147" s="87"/>
      <c r="OMQ147" s="87"/>
      <c r="OMR147" s="87"/>
      <c r="OMS147" s="87"/>
      <c r="OMT147" s="87"/>
      <c r="OMU147" s="87"/>
      <c r="OMV147" s="87"/>
      <c r="OMW147" s="87"/>
      <c r="OMX147" s="87"/>
      <c r="OMY147" s="87"/>
      <c r="OMZ147" s="87"/>
      <c r="ONA147" s="87"/>
      <c r="ONB147" s="87"/>
      <c r="ONC147" s="87"/>
      <c r="OND147" s="87"/>
      <c r="ONE147" s="87"/>
      <c r="ONF147" s="87"/>
      <c r="ONG147" s="87"/>
      <c r="ONH147" s="87"/>
      <c r="ONI147" s="87"/>
      <c r="ONJ147" s="87"/>
      <c r="ONK147" s="87"/>
      <c r="ONL147" s="87"/>
      <c r="ONM147" s="87"/>
      <c r="ONN147" s="87"/>
      <c r="ONO147" s="87"/>
      <c r="ONP147" s="87"/>
      <c r="ONQ147" s="87"/>
      <c r="ONR147" s="87"/>
      <c r="ONS147" s="87"/>
      <c r="ONT147" s="87"/>
      <c r="ONU147" s="87"/>
      <c r="ONV147" s="87"/>
      <c r="ONW147" s="87"/>
      <c r="ONX147" s="87"/>
      <c r="ONY147" s="87"/>
      <c r="ONZ147" s="87"/>
      <c r="OOA147" s="87"/>
      <c r="OOB147" s="87"/>
      <c r="OOC147" s="87"/>
      <c r="OOD147" s="87"/>
      <c r="OOE147" s="87"/>
      <c r="OOF147" s="87"/>
      <c r="OOG147" s="87"/>
      <c r="OOH147" s="87"/>
      <c r="OOI147" s="87"/>
      <c r="OOJ147" s="87"/>
      <c r="OOK147" s="87"/>
      <c r="OOL147" s="87"/>
      <c r="OOM147" s="87"/>
      <c r="OON147" s="87"/>
      <c r="OOO147" s="87"/>
      <c r="OOP147" s="87"/>
      <c r="OOQ147" s="87"/>
      <c r="OOR147" s="87"/>
      <c r="OOS147" s="87"/>
      <c r="OOT147" s="87"/>
      <c r="OOU147" s="87"/>
      <c r="OOV147" s="87"/>
      <c r="OOW147" s="87"/>
      <c r="OOX147" s="87"/>
      <c r="OOY147" s="87"/>
      <c r="OOZ147" s="87"/>
      <c r="OPA147" s="87"/>
      <c r="OPB147" s="87"/>
      <c r="OPC147" s="87"/>
      <c r="OPD147" s="87"/>
      <c r="OPE147" s="87"/>
      <c r="OPF147" s="87"/>
      <c r="OPG147" s="87"/>
      <c r="OPH147" s="87"/>
      <c r="OPI147" s="87"/>
      <c r="OPJ147" s="87"/>
      <c r="OPK147" s="87"/>
      <c r="OPL147" s="87"/>
      <c r="OPM147" s="87"/>
      <c r="OPN147" s="87"/>
      <c r="OPO147" s="87"/>
      <c r="OPP147" s="87"/>
      <c r="OPQ147" s="87"/>
      <c r="OPR147" s="87"/>
      <c r="OPS147" s="87"/>
      <c r="OPT147" s="87"/>
      <c r="OPU147" s="87"/>
      <c r="OPV147" s="87"/>
      <c r="OPW147" s="87"/>
      <c r="OPX147" s="87"/>
      <c r="OPY147" s="87"/>
      <c r="OPZ147" s="87"/>
      <c r="OQA147" s="87"/>
      <c r="OQB147" s="87"/>
      <c r="OQC147" s="87"/>
      <c r="OQD147" s="87"/>
      <c r="OQE147" s="87"/>
      <c r="OQF147" s="87"/>
      <c r="OQG147" s="87"/>
      <c r="OQH147" s="87"/>
      <c r="OQI147" s="87"/>
      <c r="OQJ147" s="87"/>
      <c r="OQK147" s="87"/>
      <c r="OQL147" s="87"/>
      <c r="OQM147" s="87"/>
      <c r="OQN147" s="87"/>
      <c r="OQO147" s="87"/>
      <c r="OQP147" s="87"/>
      <c r="OQQ147" s="87"/>
      <c r="OQR147" s="87"/>
      <c r="OQS147" s="87"/>
      <c r="OQT147" s="87"/>
      <c r="OQU147" s="87"/>
      <c r="OQV147" s="87"/>
      <c r="OQW147" s="87"/>
      <c r="OQX147" s="87"/>
      <c r="OQY147" s="87"/>
      <c r="OQZ147" s="87"/>
      <c r="ORA147" s="87"/>
      <c r="ORB147" s="87"/>
      <c r="ORC147" s="87"/>
      <c r="ORD147" s="87"/>
      <c r="ORE147" s="87"/>
      <c r="ORF147" s="87"/>
      <c r="ORG147" s="87"/>
      <c r="ORH147" s="87"/>
      <c r="ORI147" s="87"/>
      <c r="ORJ147" s="87"/>
      <c r="ORK147" s="87"/>
      <c r="ORL147" s="87"/>
      <c r="ORM147" s="87"/>
      <c r="ORN147" s="87"/>
      <c r="ORO147" s="87"/>
      <c r="ORP147" s="87"/>
      <c r="ORQ147" s="87"/>
      <c r="ORR147" s="87"/>
      <c r="ORS147" s="87"/>
      <c r="ORT147" s="87"/>
      <c r="ORU147" s="87"/>
      <c r="ORV147" s="87"/>
      <c r="ORW147" s="87"/>
      <c r="ORX147" s="87"/>
      <c r="ORY147" s="87"/>
      <c r="ORZ147" s="87"/>
      <c r="OSA147" s="87"/>
      <c r="OSB147" s="87"/>
      <c r="OSC147" s="87"/>
      <c r="OSD147" s="87"/>
      <c r="OSE147" s="87"/>
      <c r="OSF147" s="87"/>
      <c r="OSG147" s="87"/>
      <c r="OSH147" s="87"/>
      <c r="OSI147" s="87"/>
      <c r="OSJ147" s="87"/>
      <c r="OSK147" s="87"/>
      <c r="OSL147" s="87"/>
      <c r="OSM147" s="87"/>
      <c r="OSN147" s="87"/>
      <c r="OSO147" s="87"/>
      <c r="OSP147" s="87"/>
      <c r="OSQ147" s="87"/>
      <c r="OSR147" s="87"/>
      <c r="OSS147" s="87"/>
      <c r="OST147" s="87"/>
      <c r="OSU147" s="87"/>
      <c r="OSV147" s="87"/>
      <c r="OSW147" s="87"/>
      <c r="OSX147" s="87"/>
      <c r="OSY147" s="87"/>
      <c r="OSZ147" s="87"/>
      <c r="OTA147" s="87"/>
      <c r="OTB147" s="87"/>
      <c r="OTC147" s="87"/>
      <c r="OTD147" s="87"/>
      <c r="OTE147" s="87"/>
      <c r="OTF147" s="87"/>
      <c r="OTG147" s="87"/>
      <c r="OTH147" s="87"/>
      <c r="OTI147" s="87"/>
      <c r="OTJ147" s="87"/>
      <c r="OTK147" s="87"/>
      <c r="OTL147" s="87"/>
      <c r="OTM147" s="87"/>
      <c r="OTN147" s="87"/>
      <c r="OTO147" s="87"/>
      <c r="OTP147" s="87"/>
      <c r="OTQ147" s="87"/>
      <c r="OTR147" s="87"/>
      <c r="OTS147" s="87"/>
      <c r="OTT147" s="87"/>
      <c r="OTU147" s="87"/>
      <c r="OTV147" s="87"/>
      <c r="OTW147" s="87"/>
      <c r="OTX147" s="87"/>
      <c r="OTY147" s="87"/>
      <c r="OTZ147" s="87"/>
      <c r="OUA147" s="87"/>
      <c r="OUB147" s="87"/>
      <c r="OUC147" s="87"/>
      <c r="OUD147" s="87"/>
      <c r="OUE147" s="87"/>
      <c r="OUF147" s="87"/>
      <c r="OUG147" s="87"/>
      <c r="OUH147" s="87"/>
      <c r="OUI147" s="87"/>
      <c r="OUJ147" s="87"/>
      <c r="OUK147" s="87"/>
      <c r="OUL147" s="87"/>
      <c r="OUM147" s="87"/>
      <c r="OUN147" s="87"/>
      <c r="OUO147" s="87"/>
      <c r="OUP147" s="87"/>
      <c r="OUQ147" s="87"/>
      <c r="OUR147" s="87"/>
      <c r="OUS147" s="87"/>
      <c r="OUT147" s="87"/>
      <c r="OUU147" s="87"/>
      <c r="OUV147" s="87"/>
      <c r="OUW147" s="87"/>
      <c r="OUX147" s="87"/>
      <c r="OUY147" s="87"/>
      <c r="OUZ147" s="87"/>
      <c r="OVA147" s="87"/>
      <c r="OVB147" s="87"/>
      <c r="OVC147" s="87"/>
      <c r="OVD147" s="87"/>
      <c r="OVE147" s="87"/>
      <c r="OVF147" s="87"/>
      <c r="OVG147" s="87"/>
      <c r="OVH147" s="87"/>
      <c r="OVI147" s="87"/>
      <c r="OVJ147" s="87"/>
      <c r="OVK147" s="87"/>
      <c r="OVL147" s="87"/>
      <c r="OVM147" s="87"/>
      <c r="OVN147" s="87"/>
      <c r="OVO147" s="87"/>
      <c r="OVP147" s="87"/>
      <c r="OVQ147" s="87"/>
      <c r="OVR147" s="87"/>
      <c r="OVS147" s="87"/>
      <c r="OVT147" s="87"/>
      <c r="OVU147" s="87"/>
      <c r="OVV147" s="87"/>
      <c r="OVW147" s="87"/>
      <c r="OVX147" s="87"/>
      <c r="OVY147" s="87"/>
      <c r="OVZ147" s="87"/>
      <c r="OWA147" s="87"/>
      <c r="OWB147" s="87"/>
      <c r="OWC147" s="87"/>
      <c r="OWD147" s="87"/>
      <c r="OWE147" s="87"/>
      <c r="OWF147" s="87"/>
      <c r="OWG147" s="87"/>
      <c r="OWH147" s="87"/>
      <c r="OWI147" s="87"/>
      <c r="OWJ147" s="87"/>
      <c r="OWK147" s="87"/>
      <c r="OWL147" s="87"/>
      <c r="OWM147" s="87"/>
      <c r="OWN147" s="87"/>
      <c r="OWO147" s="87"/>
      <c r="OWP147" s="87"/>
      <c r="OWQ147" s="87"/>
      <c r="OWR147" s="87"/>
      <c r="OWS147" s="87"/>
      <c r="OWT147" s="87"/>
      <c r="OWU147" s="87"/>
      <c r="OWV147" s="87"/>
      <c r="OWW147" s="87"/>
      <c r="OWX147" s="87"/>
      <c r="OWY147" s="87"/>
      <c r="OWZ147" s="87"/>
      <c r="OXA147" s="87"/>
      <c r="OXB147" s="87"/>
      <c r="OXC147" s="87"/>
      <c r="OXD147" s="87"/>
      <c r="OXE147" s="87"/>
      <c r="OXF147" s="87"/>
      <c r="OXG147" s="87"/>
      <c r="OXH147" s="87"/>
      <c r="OXI147" s="87"/>
      <c r="OXJ147" s="87"/>
      <c r="OXK147" s="87"/>
      <c r="OXL147" s="87"/>
      <c r="OXM147" s="87"/>
      <c r="OXN147" s="87"/>
      <c r="OXO147" s="87"/>
      <c r="OXP147" s="87"/>
      <c r="OXQ147" s="87"/>
      <c r="OXR147" s="87"/>
      <c r="OXS147" s="87"/>
      <c r="OXT147" s="87"/>
      <c r="OXU147" s="87"/>
      <c r="OXV147" s="87"/>
      <c r="OXW147" s="87"/>
      <c r="OXX147" s="87"/>
      <c r="OXY147" s="87"/>
      <c r="OXZ147" s="87"/>
      <c r="OYA147" s="87"/>
      <c r="OYB147" s="87"/>
      <c r="OYC147" s="87"/>
      <c r="OYD147" s="87"/>
      <c r="OYE147" s="87"/>
      <c r="OYF147" s="87"/>
      <c r="OYG147" s="87"/>
      <c r="OYH147" s="87"/>
      <c r="OYI147" s="87"/>
      <c r="OYJ147" s="87"/>
      <c r="OYK147" s="87"/>
      <c r="OYL147" s="87"/>
      <c r="OYM147" s="87"/>
      <c r="OYN147" s="87"/>
      <c r="OYO147" s="87"/>
      <c r="OYP147" s="87"/>
      <c r="OYQ147" s="87"/>
      <c r="OYR147" s="87"/>
      <c r="OYS147" s="87"/>
      <c r="OYT147" s="87"/>
      <c r="OYU147" s="87"/>
      <c r="OYV147" s="87"/>
      <c r="OYW147" s="87"/>
      <c r="OYX147" s="87"/>
      <c r="OYY147" s="87"/>
      <c r="OYZ147" s="87"/>
      <c r="OZA147" s="87"/>
      <c r="OZB147" s="87"/>
      <c r="OZC147" s="87"/>
      <c r="OZD147" s="87"/>
      <c r="OZE147" s="87"/>
      <c r="OZF147" s="87"/>
      <c r="OZG147" s="87"/>
      <c r="OZH147" s="87"/>
      <c r="OZI147" s="87"/>
      <c r="OZJ147" s="87"/>
      <c r="OZK147" s="87"/>
      <c r="OZL147" s="87"/>
      <c r="OZM147" s="87"/>
      <c r="OZN147" s="87"/>
      <c r="OZO147" s="87"/>
      <c r="OZP147" s="87"/>
      <c r="OZQ147" s="87"/>
      <c r="OZR147" s="87"/>
      <c r="OZS147" s="87"/>
      <c r="OZT147" s="87"/>
      <c r="OZU147" s="87"/>
      <c r="OZV147" s="87"/>
      <c r="OZW147" s="87"/>
      <c r="OZX147" s="87"/>
      <c r="OZY147" s="87"/>
      <c r="OZZ147" s="87"/>
      <c r="PAA147" s="87"/>
      <c r="PAB147" s="87"/>
      <c r="PAC147" s="87"/>
      <c r="PAD147" s="87"/>
      <c r="PAE147" s="87"/>
      <c r="PAF147" s="87"/>
      <c r="PAG147" s="87"/>
      <c r="PAH147" s="87"/>
      <c r="PAI147" s="87"/>
      <c r="PAJ147" s="87"/>
      <c r="PAK147" s="87"/>
      <c r="PAL147" s="87"/>
      <c r="PAM147" s="87"/>
      <c r="PAN147" s="87"/>
      <c r="PAO147" s="87"/>
      <c r="PAP147" s="87"/>
      <c r="PAQ147" s="87"/>
      <c r="PAR147" s="87"/>
      <c r="PAS147" s="87"/>
      <c r="PAT147" s="87"/>
      <c r="PAU147" s="87"/>
      <c r="PAV147" s="87"/>
      <c r="PAW147" s="87"/>
      <c r="PAX147" s="87"/>
      <c r="PAY147" s="87"/>
      <c r="PAZ147" s="87"/>
      <c r="PBA147" s="87"/>
      <c r="PBB147" s="87"/>
      <c r="PBC147" s="87"/>
      <c r="PBD147" s="87"/>
      <c r="PBE147" s="87"/>
      <c r="PBF147" s="87"/>
      <c r="PBG147" s="87"/>
      <c r="PBH147" s="87"/>
      <c r="PBI147" s="87"/>
      <c r="PBJ147" s="87"/>
      <c r="PBK147" s="87"/>
      <c r="PBL147" s="87"/>
      <c r="PBM147" s="87"/>
      <c r="PBN147" s="87"/>
      <c r="PBO147" s="87"/>
      <c r="PBP147" s="87"/>
      <c r="PBQ147" s="87"/>
      <c r="PBR147" s="87"/>
      <c r="PBS147" s="87"/>
      <c r="PBT147" s="87"/>
      <c r="PBU147" s="87"/>
      <c r="PBV147" s="87"/>
      <c r="PBW147" s="87"/>
      <c r="PBX147" s="87"/>
      <c r="PBY147" s="87"/>
      <c r="PBZ147" s="87"/>
      <c r="PCA147" s="87"/>
      <c r="PCB147" s="87"/>
      <c r="PCC147" s="87"/>
      <c r="PCD147" s="87"/>
      <c r="PCE147" s="87"/>
      <c r="PCF147" s="87"/>
      <c r="PCG147" s="87"/>
      <c r="PCH147" s="87"/>
      <c r="PCI147" s="87"/>
      <c r="PCJ147" s="87"/>
      <c r="PCK147" s="87"/>
      <c r="PCL147" s="87"/>
      <c r="PCM147" s="87"/>
      <c r="PCN147" s="87"/>
      <c r="PCO147" s="87"/>
      <c r="PCP147" s="87"/>
      <c r="PCQ147" s="87"/>
      <c r="PCR147" s="87"/>
      <c r="PCS147" s="87"/>
      <c r="PCT147" s="87"/>
      <c r="PCU147" s="87"/>
      <c r="PCV147" s="87"/>
      <c r="PCW147" s="87"/>
      <c r="PCX147" s="87"/>
      <c r="PCY147" s="87"/>
      <c r="PCZ147" s="87"/>
      <c r="PDA147" s="87"/>
      <c r="PDB147" s="87"/>
      <c r="PDC147" s="87"/>
      <c r="PDD147" s="87"/>
      <c r="PDE147" s="87"/>
      <c r="PDF147" s="87"/>
      <c r="PDG147" s="87"/>
      <c r="PDH147" s="87"/>
      <c r="PDI147" s="87"/>
      <c r="PDJ147" s="87"/>
      <c r="PDK147" s="87"/>
      <c r="PDL147" s="87"/>
      <c r="PDM147" s="87"/>
      <c r="PDN147" s="87"/>
      <c r="PDO147" s="87"/>
      <c r="PDP147" s="87"/>
      <c r="PDQ147" s="87"/>
      <c r="PDR147" s="87"/>
      <c r="PDS147" s="87"/>
      <c r="PDT147" s="87"/>
      <c r="PDU147" s="87"/>
      <c r="PDV147" s="87"/>
      <c r="PDW147" s="87"/>
      <c r="PDX147" s="87"/>
      <c r="PDY147" s="87"/>
      <c r="PDZ147" s="87"/>
      <c r="PEA147" s="87"/>
      <c r="PEB147" s="87"/>
      <c r="PEC147" s="87"/>
      <c r="PED147" s="87"/>
      <c r="PEE147" s="87"/>
      <c r="PEF147" s="87"/>
      <c r="PEG147" s="87"/>
      <c r="PEH147" s="87"/>
      <c r="PEI147" s="87"/>
      <c r="PEJ147" s="87"/>
      <c r="PEK147" s="87"/>
      <c r="PEL147" s="87"/>
      <c r="PEM147" s="87"/>
      <c r="PEN147" s="87"/>
      <c r="PEO147" s="87"/>
      <c r="PEP147" s="87"/>
      <c r="PEQ147" s="87"/>
      <c r="PER147" s="87"/>
      <c r="PES147" s="87"/>
      <c r="PET147" s="87"/>
      <c r="PEU147" s="87"/>
      <c r="PEV147" s="87"/>
      <c r="PEW147" s="87"/>
      <c r="PEX147" s="87"/>
      <c r="PEY147" s="87"/>
      <c r="PEZ147" s="87"/>
      <c r="PFA147" s="87"/>
      <c r="PFB147" s="87"/>
      <c r="PFC147" s="87"/>
      <c r="PFD147" s="87"/>
      <c r="PFE147" s="87"/>
      <c r="PFF147" s="87"/>
      <c r="PFG147" s="87"/>
      <c r="PFH147" s="87"/>
      <c r="PFI147" s="87"/>
      <c r="PFJ147" s="87"/>
      <c r="PFK147" s="87"/>
      <c r="PFL147" s="87"/>
      <c r="PFM147" s="87"/>
      <c r="PFN147" s="87"/>
      <c r="PFO147" s="87"/>
      <c r="PFP147" s="87"/>
      <c r="PFQ147" s="87"/>
      <c r="PFR147" s="87"/>
      <c r="PFS147" s="87"/>
      <c r="PFT147" s="87"/>
      <c r="PFU147" s="87"/>
      <c r="PFV147" s="87"/>
      <c r="PFW147" s="87"/>
      <c r="PFX147" s="87"/>
      <c r="PFY147" s="87"/>
      <c r="PFZ147" s="87"/>
      <c r="PGA147" s="87"/>
      <c r="PGB147" s="87"/>
      <c r="PGC147" s="87"/>
      <c r="PGD147" s="87"/>
      <c r="PGE147" s="87"/>
      <c r="PGF147" s="87"/>
      <c r="PGG147" s="87"/>
      <c r="PGH147" s="87"/>
      <c r="PGI147" s="87"/>
      <c r="PGJ147" s="87"/>
      <c r="PGK147" s="87"/>
      <c r="PGL147" s="87"/>
      <c r="PGM147" s="87"/>
      <c r="PGN147" s="87"/>
      <c r="PGO147" s="87"/>
      <c r="PGP147" s="87"/>
      <c r="PGQ147" s="87"/>
      <c r="PGR147" s="87"/>
      <c r="PGS147" s="87"/>
      <c r="PGT147" s="87"/>
      <c r="PGU147" s="87"/>
      <c r="PGV147" s="87"/>
      <c r="PGW147" s="87"/>
      <c r="PGX147" s="87"/>
      <c r="PGY147" s="87"/>
      <c r="PGZ147" s="87"/>
      <c r="PHA147" s="87"/>
      <c r="PHB147" s="87"/>
      <c r="PHC147" s="87"/>
      <c r="PHD147" s="87"/>
      <c r="PHE147" s="87"/>
      <c r="PHF147" s="87"/>
      <c r="PHG147" s="87"/>
      <c r="PHH147" s="87"/>
      <c r="PHI147" s="87"/>
      <c r="PHJ147" s="87"/>
      <c r="PHK147" s="87"/>
      <c r="PHL147" s="87"/>
      <c r="PHM147" s="87"/>
      <c r="PHN147" s="87"/>
      <c r="PHO147" s="87"/>
      <c r="PHP147" s="87"/>
      <c r="PHQ147" s="87"/>
      <c r="PHR147" s="87"/>
      <c r="PHS147" s="87"/>
      <c r="PHT147" s="87"/>
      <c r="PHU147" s="87"/>
      <c r="PHV147" s="87"/>
      <c r="PHW147" s="87"/>
      <c r="PHX147" s="87"/>
      <c r="PHY147" s="87"/>
      <c r="PHZ147" s="87"/>
      <c r="PIA147" s="87"/>
      <c r="PIB147" s="87"/>
      <c r="PIC147" s="87"/>
      <c r="PID147" s="87"/>
      <c r="PIE147" s="87"/>
      <c r="PIF147" s="87"/>
      <c r="PIG147" s="87"/>
      <c r="PIH147" s="87"/>
      <c r="PII147" s="87"/>
      <c r="PIJ147" s="87"/>
      <c r="PIK147" s="87"/>
      <c r="PIL147" s="87"/>
      <c r="PIM147" s="87"/>
      <c r="PIN147" s="87"/>
      <c r="PIO147" s="87"/>
      <c r="PIP147" s="87"/>
      <c r="PIQ147" s="87"/>
      <c r="PIR147" s="87"/>
      <c r="PIS147" s="87"/>
      <c r="PIT147" s="87"/>
      <c r="PIU147" s="87"/>
      <c r="PIV147" s="87"/>
      <c r="PIW147" s="87"/>
      <c r="PIX147" s="87"/>
      <c r="PIY147" s="87"/>
      <c r="PIZ147" s="87"/>
      <c r="PJA147" s="87"/>
      <c r="PJB147" s="87"/>
      <c r="PJC147" s="87"/>
      <c r="PJD147" s="87"/>
      <c r="PJE147" s="87"/>
      <c r="PJF147" s="87"/>
      <c r="PJG147" s="87"/>
      <c r="PJH147" s="87"/>
      <c r="PJI147" s="87"/>
      <c r="PJJ147" s="87"/>
      <c r="PJK147" s="87"/>
      <c r="PJL147" s="87"/>
      <c r="PJM147" s="87"/>
      <c r="PJN147" s="87"/>
      <c r="PJO147" s="87"/>
      <c r="PJP147" s="87"/>
      <c r="PJQ147" s="87"/>
      <c r="PJR147" s="87"/>
      <c r="PJS147" s="87"/>
      <c r="PJT147" s="87"/>
      <c r="PJU147" s="87"/>
      <c r="PJV147" s="87"/>
      <c r="PJW147" s="87"/>
      <c r="PJX147" s="87"/>
      <c r="PJY147" s="87"/>
      <c r="PJZ147" s="87"/>
      <c r="PKA147" s="87"/>
      <c r="PKB147" s="87"/>
      <c r="PKC147" s="87"/>
      <c r="PKD147" s="87"/>
      <c r="PKE147" s="87"/>
      <c r="PKF147" s="87"/>
      <c r="PKG147" s="87"/>
      <c r="PKH147" s="87"/>
      <c r="PKI147" s="87"/>
      <c r="PKJ147" s="87"/>
      <c r="PKK147" s="87"/>
      <c r="PKL147" s="87"/>
      <c r="PKM147" s="87"/>
      <c r="PKN147" s="87"/>
      <c r="PKO147" s="87"/>
      <c r="PKP147" s="87"/>
      <c r="PKQ147" s="87"/>
      <c r="PKR147" s="87"/>
      <c r="PKS147" s="87"/>
      <c r="PKT147" s="87"/>
      <c r="PKU147" s="87"/>
      <c r="PKV147" s="87"/>
      <c r="PKW147" s="87"/>
      <c r="PKX147" s="87"/>
      <c r="PKY147" s="87"/>
      <c r="PKZ147" s="87"/>
      <c r="PLA147" s="87"/>
      <c r="PLB147" s="87"/>
      <c r="PLC147" s="87"/>
      <c r="PLD147" s="87"/>
      <c r="PLE147" s="87"/>
      <c r="PLF147" s="87"/>
      <c r="PLG147" s="87"/>
      <c r="PLH147" s="87"/>
      <c r="PLI147" s="87"/>
      <c r="PLJ147" s="87"/>
      <c r="PLK147" s="87"/>
      <c r="PLL147" s="87"/>
      <c r="PLM147" s="87"/>
      <c r="PLN147" s="87"/>
      <c r="PLO147" s="87"/>
      <c r="PLP147" s="87"/>
      <c r="PLQ147" s="87"/>
      <c r="PLR147" s="87"/>
      <c r="PLS147" s="87"/>
      <c r="PLT147" s="87"/>
      <c r="PLU147" s="87"/>
      <c r="PLV147" s="87"/>
      <c r="PLW147" s="87"/>
      <c r="PLX147" s="87"/>
      <c r="PLY147" s="87"/>
      <c r="PLZ147" s="87"/>
      <c r="PMA147" s="87"/>
      <c r="PMB147" s="87"/>
      <c r="PMC147" s="87"/>
      <c r="PMD147" s="87"/>
      <c r="PME147" s="87"/>
      <c r="PMF147" s="87"/>
      <c r="PMG147" s="87"/>
      <c r="PMH147" s="87"/>
      <c r="PMI147" s="87"/>
      <c r="PMJ147" s="87"/>
      <c r="PMK147" s="87"/>
      <c r="PML147" s="87"/>
      <c r="PMM147" s="87"/>
      <c r="PMN147" s="87"/>
      <c r="PMO147" s="87"/>
      <c r="PMP147" s="87"/>
      <c r="PMQ147" s="87"/>
      <c r="PMR147" s="87"/>
      <c r="PMS147" s="87"/>
      <c r="PMT147" s="87"/>
      <c r="PMU147" s="87"/>
      <c r="PMV147" s="87"/>
      <c r="PMW147" s="87"/>
      <c r="PMX147" s="87"/>
      <c r="PMY147" s="87"/>
      <c r="PMZ147" s="87"/>
      <c r="PNA147" s="87"/>
      <c r="PNB147" s="87"/>
      <c r="PNC147" s="87"/>
      <c r="PND147" s="87"/>
      <c r="PNE147" s="87"/>
      <c r="PNF147" s="87"/>
      <c r="PNG147" s="87"/>
      <c r="PNH147" s="87"/>
      <c r="PNI147" s="87"/>
      <c r="PNJ147" s="87"/>
      <c r="PNK147" s="87"/>
      <c r="PNL147" s="87"/>
      <c r="PNM147" s="87"/>
      <c r="PNN147" s="87"/>
      <c r="PNO147" s="87"/>
      <c r="PNP147" s="87"/>
      <c r="PNQ147" s="87"/>
      <c r="PNR147" s="87"/>
      <c r="PNS147" s="87"/>
      <c r="PNT147" s="87"/>
      <c r="PNU147" s="87"/>
      <c r="PNV147" s="87"/>
      <c r="PNW147" s="87"/>
      <c r="PNX147" s="87"/>
      <c r="PNY147" s="87"/>
      <c r="PNZ147" s="87"/>
      <c r="POA147" s="87"/>
      <c r="POB147" s="87"/>
      <c r="POC147" s="87"/>
      <c r="POD147" s="87"/>
      <c r="POE147" s="87"/>
      <c r="POF147" s="87"/>
      <c r="POG147" s="87"/>
      <c r="POH147" s="87"/>
      <c r="POI147" s="87"/>
      <c r="POJ147" s="87"/>
      <c r="POK147" s="87"/>
      <c r="POL147" s="87"/>
      <c r="POM147" s="87"/>
      <c r="PON147" s="87"/>
      <c r="POO147" s="87"/>
      <c r="POP147" s="87"/>
      <c r="POQ147" s="87"/>
      <c r="POR147" s="87"/>
      <c r="POS147" s="87"/>
      <c r="POT147" s="87"/>
      <c r="POU147" s="87"/>
      <c r="POV147" s="87"/>
      <c r="POW147" s="87"/>
      <c r="POX147" s="87"/>
      <c r="POY147" s="87"/>
      <c r="POZ147" s="87"/>
      <c r="PPA147" s="87"/>
      <c r="PPB147" s="87"/>
      <c r="PPC147" s="87"/>
      <c r="PPD147" s="87"/>
      <c r="PPE147" s="87"/>
      <c r="PPF147" s="87"/>
      <c r="PPG147" s="87"/>
      <c r="PPH147" s="87"/>
      <c r="PPI147" s="87"/>
      <c r="PPJ147" s="87"/>
      <c r="PPK147" s="87"/>
      <c r="PPL147" s="87"/>
      <c r="PPM147" s="87"/>
      <c r="PPN147" s="87"/>
      <c r="PPO147" s="87"/>
      <c r="PPP147" s="87"/>
      <c r="PPQ147" s="87"/>
      <c r="PPR147" s="87"/>
      <c r="PPS147" s="87"/>
      <c r="PPT147" s="87"/>
      <c r="PPU147" s="87"/>
      <c r="PPV147" s="87"/>
      <c r="PPW147" s="87"/>
      <c r="PPX147" s="87"/>
      <c r="PPY147" s="87"/>
      <c r="PPZ147" s="87"/>
      <c r="PQA147" s="87"/>
      <c r="PQB147" s="87"/>
      <c r="PQC147" s="87"/>
      <c r="PQD147" s="87"/>
      <c r="PQE147" s="87"/>
      <c r="PQF147" s="87"/>
      <c r="PQG147" s="87"/>
      <c r="PQH147" s="87"/>
      <c r="PQI147" s="87"/>
      <c r="PQJ147" s="87"/>
      <c r="PQK147" s="87"/>
      <c r="PQL147" s="87"/>
      <c r="PQM147" s="87"/>
      <c r="PQN147" s="87"/>
      <c r="PQO147" s="87"/>
      <c r="PQP147" s="87"/>
      <c r="PQQ147" s="87"/>
      <c r="PQR147" s="87"/>
      <c r="PQS147" s="87"/>
      <c r="PQT147" s="87"/>
      <c r="PQU147" s="87"/>
      <c r="PQV147" s="87"/>
      <c r="PQW147" s="87"/>
      <c r="PQX147" s="87"/>
      <c r="PQY147" s="87"/>
      <c r="PQZ147" s="87"/>
      <c r="PRA147" s="87"/>
      <c r="PRB147" s="87"/>
      <c r="PRC147" s="87"/>
      <c r="PRD147" s="87"/>
      <c r="PRE147" s="87"/>
      <c r="PRF147" s="87"/>
      <c r="PRG147" s="87"/>
      <c r="PRH147" s="87"/>
      <c r="PRI147" s="87"/>
      <c r="PRJ147" s="87"/>
      <c r="PRK147" s="87"/>
      <c r="PRL147" s="87"/>
      <c r="PRM147" s="87"/>
      <c r="PRN147" s="87"/>
      <c r="PRO147" s="87"/>
      <c r="PRP147" s="87"/>
      <c r="PRQ147" s="87"/>
      <c r="PRR147" s="87"/>
      <c r="PRS147" s="87"/>
      <c r="PRT147" s="87"/>
      <c r="PRU147" s="87"/>
      <c r="PRV147" s="87"/>
      <c r="PRW147" s="87"/>
      <c r="PRX147" s="87"/>
      <c r="PRY147" s="87"/>
      <c r="PRZ147" s="87"/>
      <c r="PSA147" s="87"/>
      <c r="PSB147" s="87"/>
      <c r="PSC147" s="87"/>
      <c r="PSD147" s="87"/>
      <c r="PSE147" s="87"/>
      <c r="PSF147" s="87"/>
      <c r="PSG147" s="87"/>
      <c r="PSH147" s="87"/>
      <c r="PSI147" s="87"/>
      <c r="PSJ147" s="87"/>
      <c r="PSK147" s="87"/>
      <c r="PSL147" s="87"/>
      <c r="PSM147" s="87"/>
      <c r="PSN147" s="87"/>
      <c r="PSO147" s="87"/>
      <c r="PSP147" s="87"/>
      <c r="PSQ147" s="87"/>
      <c r="PSR147" s="87"/>
      <c r="PSS147" s="87"/>
      <c r="PST147" s="87"/>
      <c r="PSU147" s="87"/>
      <c r="PSV147" s="87"/>
      <c r="PSW147" s="87"/>
      <c r="PSX147" s="87"/>
      <c r="PSY147" s="87"/>
      <c r="PSZ147" s="87"/>
      <c r="PTA147" s="87"/>
      <c r="PTB147" s="87"/>
      <c r="PTC147" s="87"/>
      <c r="PTD147" s="87"/>
      <c r="PTE147" s="87"/>
      <c r="PTF147" s="87"/>
      <c r="PTG147" s="87"/>
      <c r="PTH147" s="87"/>
      <c r="PTI147" s="87"/>
      <c r="PTJ147" s="87"/>
      <c r="PTK147" s="87"/>
      <c r="PTL147" s="87"/>
      <c r="PTM147" s="87"/>
      <c r="PTN147" s="87"/>
      <c r="PTO147" s="87"/>
      <c r="PTP147" s="87"/>
      <c r="PTQ147" s="87"/>
      <c r="PTR147" s="87"/>
      <c r="PTS147" s="87"/>
      <c r="PTT147" s="87"/>
      <c r="PTU147" s="87"/>
      <c r="PTV147" s="87"/>
      <c r="PTW147" s="87"/>
      <c r="PTX147" s="87"/>
      <c r="PTY147" s="87"/>
      <c r="PTZ147" s="87"/>
      <c r="PUA147" s="87"/>
      <c r="PUB147" s="87"/>
      <c r="PUC147" s="87"/>
      <c r="PUD147" s="87"/>
      <c r="PUE147" s="87"/>
      <c r="PUF147" s="87"/>
      <c r="PUG147" s="87"/>
      <c r="PUH147" s="87"/>
      <c r="PUI147" s="87"/>
      <c r="PUJ147" s="87"/>
      <c r="PUK147" s="87"/>
      <c r="PUL147" s="87"/>
      <c r="PUM147" s="87"/>
      <c r="PUN147" s="87"/>
      <c r="PUO147" s="87"/>
      <c r="PUP147" s="87"/>
      <c r="PUQ147" s="87"/>
      <c r="PUR147" s="87"/>
      <c r="PUS147" s="87"/>
      <c r="PUT147" s="87"/>
      <c r="PUU147" s="87"/>
      <c r="PUV147" s="87"/>
      <c r="PUW147" s="87"/>
      <c r="PUX147" s="87"/>
      <c r="PUY147" s="87"/>
      <c r="PUZ147" s="87"/>
      <c r="PVA147" s="87"/>
      <c r="PVB147" s="87"/>
      <c r="PVC147" s="87"/>
      <c r="PVD147" s="87"/>
      <c r="PVE147" s="87"/>
      <c r="PVF147" s="87"/>
      <c r="PVG147" s="87"/>
      <c r="PVH147" s="87"/>
      <c r="PVI147" s="87"/>
      <c r="PVJ147" s="87"/>
      <c r="PVK147" s="87"/>
      <c r="PVL147" s="87"/>
      <c r="PVM147" s="87"/>
      <c r="PVN147" s="87"/>
      <c r="PVO147" s="87"/>
      <c r="PVP147" s="87"/>
      <c r="PVQ147" s="87"/>
      <c r="PVR147" s="87"/>
      <c r="PVS147" s="87"/>
      <c r="PVT147" s="87"/>
      <c r="PVU147" s="87"/>
      <c r="PVV147" s="87"/>
      <c r="PVW147" s="87"/>
      <c r="PVX147" s="87"/>
      <c r="PVY147" s="87"/>
      <c r="PVZ147" s="87"/>
      <c r="PWA147" s="87"/>
      <c r="PWB147" s="87"/>
      <c r="PWC147" s="87"/>
      <c r="PWD147" s="87"/>
      <c r="PWE147" s="87"/>
      <c r="PWF147" s="87"/>
      <c r="PWG147" s="87"/>
      <c r="PWH147" s="87"/>
      <c r="PWI147" s="87"/>
      <c r="PWJ147" s="87"/>
      <c r="PWK147" s="87"/>
      <c r="PWL147" s="87"/>
      <c r="PWM147" s="87"/>
      <c r="PWN147" s="87"/>
      <c r="PWO147" s="87"/>
      <c r="PWP147" s="87"/>
      <c r="PWQ147" s="87"/>
      <c r="PWR147" s="87"/>
      <c r="PWS147" s="87"/>
      <c r="PWT147" s="87"/>
      <c r="PWU147" s="87"/>
      <c r="PWV147" s="87"/>
      <c r="PWW147" s="87"/>
      <c r="PWX147" s="87"/>
      <c r="PWY147" s="87"/>
      <c r="PWZ147" s="87"/>
      <c r="PXA147" s="87"/>
      <c r="PXB147" s="87"/>
      <c r="PXC147" s="87"/>
      <c r="PXD147" s="87"/>
      <c r="PXE147" s="87"/>
      <c r="PXF147" s="87"/>
      <c r="PXG147" s="87"/>
      <c r="PXH147" s="87"/>
      <c r="PXI147" s="87"/>
      <c r="PXJ147" s="87"/>
      <c r="PXK147" s="87"/>
      <c r="PXL147" s="87"/>
      <c r="PXM147" s="87"/>
      <c r="PXN147" s="87"/>
      <c r="PXO147" s="87"/>
      <c r="PXP147" s="87"/>
      <c r="PXQ147" s="87"/>
      <c r="PXR147" s="87"/>
      <c r="PXS147" s="87"/>
      <c r="PXT147" s="87"/>
      <c r="PXU147" s="87"/>
      <c r="PXV147" s="87"/>
      <c r="PXW147" s="87"/>
      <c r="PXX147" s="87"/>
      <c r="PXY147" s="87"/>
      <c r="PXZ147" s="87"/>
      <c r="PYA147" s="87"/>
      <c r="PYB147" s="87"/>
      <c r="PYC147" s="87"/>
      <c r="PYD147" s="87"/>
      <c r="PYE147" s="87"/>
      <c r="PYF147" s="87"/>
      <c r="PYG147" s="87"/>
      <c r="PYH147" s="87"/>
      <c r="PYI147" s="87"/>
      <c r="PYJ147" s="87"/>
      <c r="PYK147" s="87"/>
      <c r="PYL147" s="87"/>
      <c r="PYM147" s="87"/>
      <c r="PYN147" s="87"/>
      <c r="PYO147" s="87"/>
      <c r="PYP147" s="87"/>
      <c r="PYQ147" s="87"/>
      <c r="PYR147" s="87"/>
      <c r="PYS147" s="87"/>
      <c r="PYT147" s="87"/>
      <c r="PYU147" s="87"/>
      <c r="PYV147" s="87"/>
      <c r="PYW147" s="87"/>
      <c r="PYX147" s="87"/>
      <c r="PYY147" s="87"/>
      <c r="PYZ147" s="87"/>
      <c r="PZA147" s="87"/>
      <c r="PZB147" s="87"/>
      <c r="PZC147" s="87"/>
      <c r="PZD147" s="87"/>
      <c r="PZE147" s="87"/>
      <c r="PZF147" s="87"/>
      <c r="PZG147" s="87"/>
      <c r="PZH147" s="87"/>
      <c r="PZI147" s="87"/>
      <c r="PZJ147" s="87"/>
      <c r="PZK147" s="87"/>
      <c r="PZL147" s="87"/>
      <c r="PZM147" s="87"/>
      <c r="PZN147" s="87"/>
      <c r="PZO147" s="87"/>
      <c r="PZP147" s="87"/>
      <c r="PZQ147" s="87"/>
      <c r="PZR147" s="87"/>
      <c r="PZS147" s="87"/>
      <c r="PZT147" s="87"/>
      <c r="PZU147" s="87"/>
      <c r="PZV147" s="87"/>
      <c r="PZW147" s="87"/>
      <c r="PZX147" s="87"/>
      <c r="PZY147" s="87"/>
      <c r="PZZ147" s="87"/>
      <c r="QAA147" s="87"/>
      <c r="QAB147" s="87"/>
      <c r="QAC147" s="87"/>
      <c r="QAD147" s="87"/>
      <c r="QAE147" s="87"/>
      <c r="QAF147" s="87"/>
      <c r="QAG147" s="87"/>
      <c r="QAH147" s="87"/>
      <c r="QAI147" s="87"/>
      <c r="QAJ147" s="87"/>
      <c r="QAK147" s="87"/>
      <c r="QAL147" s="87"/>
      <c r="QAM147" s="87"/>
      <c r="QAN147" s="87"/>
      <c r="QAO147" s="87"/>
      <c r="QAP147" s="87"/>
      <c r="QAQ147" s="87"/>
      <c r="QAR147" s="87"/>
      <c r="QAS147" s="87"/>
      <c r="QAT147" s="87"/>
      <c r="QAU147" s="87"/>
      <c r="QAV147" s="87"/>
      <c r="QAW147" s="87"/>
      <c r="QAX147" s="87"/>
      <c r="QAY147" s="87"/>
      <c r="QAZ147" s="87"/>
      <c r="QBA147" s="87"/>
      <c r="QBB147" s="87"/>
      <c r="QBC147" s="87"/>
      <c r="QBD147" s="87"/>
      <c r="QBE147" s="87"/>
      <c r="QBF147" s="87"/>
      <c r="QBG147" s="87"/>
      <c r="QBH147" s="87"/>
      <c r="QBI147" s="87"/>
      <c r="QBJ147" s="87"/>
      <c r="QBK147" s="87"/>
      <c r="QBL147" s="87"/>
      <c r="QBM147" s="87"/>
      <c r="QBN147" s="87"/>
      <c r="QBO147" s="87"/>
      <c r="QBP147" s="87"/>
      <c r="QBQ147" s="87"/>
      <c r="QBR147" s="87"/>
      <c r="QBS147" s="87"/>
      <c r="QBT147" s="87"/>
      <c r="QBU147" s="87"/>
      <c r="QBV147" s="87"/>
      <c r="QBW147" s="87"/>
      <c r="QBX147" s="87"/>
      <c r="QBY147" s="87"/>
      <c r="QBZ147" s="87"/>
      <c r="QCA147" s="87"/>
      <c r="QCB147" s="87"/>
      <c r="QCC147" s="87"/>
      <c r="QCD147" s="87"/>
      <c r="QCE147" s="87"/>
      <c r="QCF147" s="87"/>
      <c r="QCG147" s="87"/>
      <c r="QCH147" s="87"/>
      <c r="QCI147" s="87"/>
      <c r="QCJ147" s="87"/>
      <c r="QCK147" s="87"/>
      <c r="QCL147" s="87"/>
      <c r="QCM147" s="87"/>
      <c r="QCN147" s="87"/>
      <c r="QCO147" s="87"/>
      <c r="QCP147" s="87"/>
      <c r="QCQ147" s="87"/>
      <c r="QCR147" s="87"/>
      <c r="QCS147" s="87"/>
      <c r="QCT147" s="87"/>
      <c r="QCU147" s="87"/>
      <c r="QCV147" s="87"/>
      <c r="QCW147" s="87"/>
      <c r="QCX147" s="87"/>
      <c r="QCY147" s="87"/>
      <c r="QCZ147" s="87"/>
      <c r="QDA147" s="87"/>
      <c r="QDB147" s="87"/>
      <c r="QDC147" s="87"/>
      <c r="QDD147" s="87"/>
      <c r="QDE147" s="87"/>
      <c r="QDF147" s="87"/>
      <c r="QDG147" s="87"/>
      <c r="QDH147" s="87"/>
      <c r="QDI147" s="87"/>
      <c r="QDJ147" s="87"/>
      <c r="QDK147" s="87"/>
      <c r="QDL147" s="87"/>
      <c r="QDM147" s="87"/>
      <c r="QDN147" s="87"/>
      <c r="QDO147" s="87"/>
      <c r="QDP147" s="87"/>
      <c r="QDQ147" s="87"/>
      <c r="QDR147" s="87"/>
      <c r="QDS147" s="87"/>
      <c r="QDT147" s="87"/>
      <c r="QDU147" s="87"/>
      <c r="QDV147" s="87"/>
      <c r="QDW147" s="87"/>
      <c r="QDX147" s="87"/>
      <c r="QDY147" s="87"/>
      <c r="QDZ147" s="87"/>
      <c r="QEA147" s="87"/>
      <c r="QEB147" s="87"/>
      <c r="QEC147" s="87"/>
      <c r="QED147" s="87"/>
      <c r="QEE147" s="87"/>
      <c r="QEF147" s="87"/>
      <c r="QEG147" s="87"/>
      <c r="QEH147" s="87"/>
      <c r="QEI147" s="87"/>
      <c r="QEJ147" s="87"/>
      <c r="QEK147" s="87"/>
      <c r="QEL147" s="87"/>
      <c r="QEM147" s="87"/>
      <c r="QEN147" s="87"/>
      <c r="QEO147" s="87"/>
      <c r="QEP147" s="87"/>
      <c r="QEQ147" s="87"/>
      <c r="QER147" s="87"/>
      <c r="QES147" s="87"/>
      <c r="QET147" s="87"/>
      <c r="QEU147" s="87"/>
      <c r="QEV147" s="87"/>
      <c r="QEW147" s="87"/>
      <c r="QEX147" s="87"/>
      <c r="QEY147" s="87"/>
      <c r="QEZ147" s="87"/>
      <c r="QFA147" s="87"/>
      <c r="QFB147" s="87"/>
      <c r="QFC147" s="87"/>
      <c r="QFD147" s="87"/>
      <c r="QFE147" s="87"/>
      <c r="QFF147" s="87"/>
      <c r="QFG147" s="87"/>
      <c r="QFH147" s="87"/>
      <c r="QFI147" s="87"/>
      <c r="QFJ147" s="87"/>
      <c r="QFK147" s="87"/>
      <c r="QFL147" s="87"/>
      <c r="QFM147" s="87"/>
      <c r="QFN147" s="87"/>
      <c r="QFO147" s="87"/>
      <c r="QFP147" s="87"/>
      <c r="QFQ147" s="87"/>
      <c r="QFR147" s="87"/>
      <c r="QFS147" s="87"/>
      <c r="QFT147" s="87"/>
      <c r="QFU147" s="87"/>
      <c r="QFV147" s="87"/>
      <c r="QFW147" s="87"/>
      <c r="QFX147" s="87"/>
      <c r="QFY147" s="87"/>
      <c r="QFZ147" s="87"/>
      <c r="QGA147" s="87"/>
      <c r="QGB147" s="87"/>
      <c r="QGC147" s="87"/>
      <c r="QGD147" s="87"/>
      <c r="QGE147" s="87"/>
      <c r="QGF147" s="87"/>
      <c r="QGG147" s="87"/>
      <c r="QGH147" s="87"/>
      <c r="QGI147" s="87"/>
      <c r="QGJ147" s="87"/>
      <c r="QGK147" s="87"/>
      <c r="QGL147" s="87"/>
      <c r="QGM147" s="87"/>
      <c r="QGN147" s="87"/>
      <c r="QGO147" s="87"/>
      <c r="QGP147" s="87"/>
      <c r="QGQ147" s="87"/>
      <c r="QGR147" s="87"/>
      <c r="QGS147" s="87"/>
      <c r="QGT147" s="87"/>
      <c r="QGU147" s="87"/>
      <c r="QGV147" s="87"/>
      <c r="QGW147" s="87"/>
      <c r="QGX147" s="87"/>
      <c r="QGY147" s="87"/>
      <c r="QGZ147" s="87"/>
      <c r="QHA147" s="87"/>
      <c r="QHB147" s="87"/>
      <c r="QHC147" s="87"/>
      <c r="QHD147" s="87"/>
      <c r="QHE147" s="87"/>
      <c r="QHF147" s="87"/>
      <c r="QHG147" s="87"/>
      <c r="QHH147" s="87"/>
      <c r="QHI147" s="87"/>
      <c r="QHJ147" s="87"/>
      <c r="QHK147" s="87"/>
      <c r="QHL147" s="87"/>
      <c r="QHM147" s="87"/>
      <c r="QHN147" s="87"/>
      <c r="QHO147" s="87"/>
      <c r="QHP147" s="87"/>
      <c r="QHQ147" s="87"/>
      <c r="QHR147" s="87"/>
      <c r="QHS147" s="87"/>
      <c r="QHT147" s="87"/>
      <c r="QHU147" s="87"/>
      <c r="QHV147" s="87"/>
      <c r="QHW147" s="87"/>
      <c r="QHX147" s="87"/>
      <c r="QHY147" s="87"/>
      <c r="QHZ147" s="87"/>
      <c r="QIA147" s="87"/>
      <c r="QIB147" s="87"/>
      <c r="QIC147" s="87"/>
      <c r="QID147" s="87"/>
      <c r="QIE147" s="87"/>
      <c r="QIF147" s="87"/>
      <c r="QIG147" s="87"/>
      <c r="QIH147" s="87"/>
      <c r="QII147" s="87"/>
      <c r="QIJ147" s="87"/>
      <c r="QIK147" s="87"/>
      <c r="QIL147" s="87"/>
      <c r="QIM147" s="87"/>
      <c r="QIN147" s="87"/>
      <c r="QIO147" s="87"/>
      <c r="QIP147" s="87"/>
      <c r="QIQ147" s="87"/>
      <c r="QIR147" s="87"/>
      <c r="QIS147" s="87"/>
      <c r="QIT147" s="87"/>
      <c r="QIU147" s="87"/>
      <c r="QIV147" s="87"/>
      <c r="QIW147" s="87"/>
      <c r="QIX147" s="87"/>
      <c r="QIY147" s="87"/>
      <c r="QIZ147" s="87"/>
      <c r="QJA147" s="87"/>
      <c r="QJB147" s="87"/>
      <c r="QJC147" s="87"/>
      <c r="QJD147" s="87"/>
      <c r="QJE147" s="87"/>
      <c r="QJF147" s="87"/>
      <c r="QJG147" s="87"/>
      <c r="QJH147" s="87"/>
      <c r="QJI147" s="87"/>
      <c r="QJJ147" s="87"/>
      <c r="QJK147" s="87"/>
      <c r="QJL147" s="87"/>
      <c r="QJM147" s="87"/>
      <c r="QJN147" s="87"/>
      <c r="QJO147" s="87"/>
      <c r="QJP147" s="87"/>
      <c r="QJQ147" s="87"/>
      <c r="QJR147" s="87"/>
      <c r="QJS147" s="87"/>
      <c r="QJT147" s="87"/>
      <c r="QJU147" s="87"/>
      <c r="QJV147" s="87"/>
      <c r="QJW147" s="87"/>
      <c r="QJX147" s="87"/>
      <c r="QJY147" s="87"/>
      <c r="QJZ147" s="87"/>
      <c r="QKA147" s="87"/>
      <c r="QKB147" s="87"/>
      <c r="QKC147" s="87"/>
      <c r="QKD147" s="87"/>
      <c r="QKE147" s="87"/>
      <c r="QKF147" s="87"/>
      <c r="QKG147" s="87"/>
      <c r="QKH147" s="87"/>
      <c r="QKI147" s="87"/>
      <c r="QKJ147" s="87"/>
      <c r="QKK147" s="87"/>
      <c r="QKL147" s="87"/>
      <c r="QKM147" s="87"/>
      <c r="QKN147" s="87"/>
      <c r="QKO147" s="87"/>
      <c r="QKP147" s="87"/>
      <c r="QKQ147" s="87"/>
      <c r="QKR147" s="87"/>
      <c r="QKS147" s="87"/>
      <c r="QKT147" s="87"/>
      <c r="QKU147" s="87"/>
      <c r="QKV147" s="87"/>
      <c r="QKW147" s="87"/>
      <c r="QKX147" s="87"/>
      <c r="QKY147" s="87"/>
      <c r="QKZ147" s="87"/>
      <c r="QLA147" s="87"/>
      <c r="QLB147" s="87"/>
      <c r="QLC147" s="87"/>
      <c r="QLD147" s="87"/>
      <c r="QLE147" s="87"/>
      <c r="QLF147" s="87"/>
      <c r="QLG147" s="87"/>
      <c r="QLH147" s="87"/>
      <c r="QLI147" s="87"/>
      <c r="QLJ147" s="87"/>
      <c r="QLK147" s="87"/>
      <c r="QLL147" s="87"/>
      <c r="QLM147" s="87"/>
      <c r="QLN147" s="87"/>
      <c r="QLO147" s="87"/>
      <c r="QLP147" s="87"/>
      <c r="QLQ147" s="87"/>
      <c r="QLR147" s="87"/>
      <c r="QLS147" s="87"/>
      <c r="QLT147" s="87"/>
      <c r="QLU147" s="87"/>
      <c r="QLV147" s="87"/>
      <c r="QLW147" s="87"/>
      <c r="QLX147" s="87"/>
      <c r="QLY147" s="87"/>
      <c r="QLZ147" s="87"/>
      <c r="QMA147" s="87"/>
      <c r="QMB147" s="87"/>
      <c r="QMC147" s="87"/>
      <c r="QMD147" s="87"/>
      <c r="QME147" s="87"/>
      <c r="QMF147" s="87"/>
      <c r="QMG147" s="87"/>
      <c r="QMH147" s="87"/>
      <c r="QMI147" s="87"/>
      <c r="QMJ147" s="87"/>
      <c r="QMK147" s="87"/>
      <c r="QML147" s="87"/>
      <c r="QMM147" s="87"/>
      <c r="QMN147" s="87"/>
      <c r="QMO147" s="87"/>
      <c r="QMP147" s="87"/>
      <c r="QMQ147" s="87"/>
      <c r="QMR147" s="87"/>
      <c r="QMS147" s="87"/>
      <c r="QMT147" s="87"/>
      <c r="QMU147" s="87"/>
      <c r="QMV147" s="87"/>
      <c r="QMW147" s="87"/>
      <c r="QMX147" s="87"/>
      <c r="QMY147" s="87"/>
      <c r="QMZ147" s="87"/>
      <c r="QNA147" s="87"/>
      <c r="QNB147" s="87"/>
      <c r="QNC147" s="87"/>
      <c r="QND147" s="87"/>
      <c r="QNE147" s="87"/>
      <c r="QNF147" s="87"/>
      <c r="QNG147" s="87"/>
      <c r="QNH147" s="87"/>
      <c r="QNI147" s="87"/>
      <c r="QNJ147" s="87"/>
      <c r="QNK147" s="87"/>
      <c r="QNL147" s="87"/>
      <c r="QNM147" s="87"/>
      <c r="QNN147" s="87"/>
      <c r="QNO147" s="87"/>
      <c r="QNP147" s="87"/>
      <c r="QNQ147" s="87"/>
      <c r="QNR147" s="87"/>
      <c r="QNS147" s="87"/>
      <c r="QNT147" s="87"/>
      <c r="QNU147" s="87"/>
      <c r="QNV147" s="87"/>
      <c r="QNW147" s="87"/>
      <c r="QNX147" s="87"/>
      <c r="QNY147" s="87"/>
      <c r="QNZ147" s="87"/>
      <c r="QOA147" s="87"/>
      <c r="QOB147" s="87"/>
      <c r="QOC147" s="87"/>
      <c r="QOD147" s="87"/>
      <c r="QOE147" s="87"/>
      <c r="QOF147" s="87"/>
      <c r="QOG147" s="87"/>
      <c r="QOH147" s="87"/>
      <c r="QOI147" s="87"/>
      <c r="QOJ147" s="87"/>
      <c r="QOK147" s="87"/>
      <c r="QOL147" s="87"/>
      <c r="QOM147" s="87"/>
      <c r="QON147" s="87"/>
      <c r="QOO147" s="87"/>
      <c r="QOP147" s="87"/>
      <c r="QOQ147" s="87"/>
      <c r="QOR147" s="87"/>
      <c r="QOS147" s="87"/>
      <c r="QOT147" s="87"/>
      <c r="QOU147" s="87"/>
      <c r="QOV147" s="87"/>
      <c r="QOW147" s="87"/>
      <c r="QOX147" s="87"/>
      <c r="QOY147" s="87"/>
      <c r="QOZ147" s="87"/>
      <c r="QPA147" s="87"/>
      <c r="QPB147" s="87"/>
      <c r="QPC147" s="87"/>
      <c r="QPD147" s="87"/>
      <c r="QPE147" s="87"/>
      <c r="QPF147" s="87"/>
      <c r="QPG147" s="87"/>
      <c r="QPH147" s="87"/>
      <c r="QPI147" s="87"/>
      <c r="QPJ147" s="87"/>
      <c r="QPK147" s="87"/>
      <c r="QPL147" s="87"/>
      <c r="QPM147" s="87"/>
      <c r="QPN147" s="87"/>
      <c r="QPO147" s="87"/>
      <c r="QPP147" s="87"/>
      <c r="QPQ147" s="87"/>
      <c r="QPR147" s="87"/>
      <c r="QPS147" s="87"/>
      <c r="QPT147" s="87"/>
      <c r="QPU147" s="87"/>
      <c r="QPV147" s="87"/>
      <c r="QPW147" s="87"/>
      <c r="QPX147" s="87"/>
      <c r="QPY147" s="87"/>
      <c r="QPZ147" s="87"/>
      <c r="QQA147" s="87"/>
      <c r="QQB147" s="87"/>
      <c r="QQC147" s="87"/>
      <c r="QQD147" s="87"/>
      <c r="QQE147" s="87"/>
      <c r="QQF147" s="87"/>
      <c r="QQG147" s="87"/>
      <c r="QQH147" s="87"/>
      <c r="QQI147" s="87"/>
      <c r="QQJ147" s="87"/>
      <c r="QQK147" s="87"/>
      <c r="QQL147" s="87"/>
      <c r="QQM147" s="87"/>
      <c r="QQN147" s="87"/>
      <c r="QQO147" s="87"/>
      <c r="QQP147" s="87"/>
      <c r="QQQ147" s="87"/>
      <c r="QQR147" s="87"/>
      <c r="QQS147" s="87"/>
      <c r="QQT147" s="87"/>
      <c r="QQU147" s="87"/>
      <c r="QQV147" s="87"/>
      <c r="QQW147" s="87"/>
      <c r="QQX147" s="87"/>
      <c r="QQY147" s="87"/>
      <c r="QQZ147" s="87"/>
      <c r="QRA147" s="87"/>
      <c r="QRB147" s="87"/>
      <c r="QRC147" s="87"/>
      <c r="QRD147" s="87"/>
      <c r="QRE147" s="87"/>
      <c r="QRF147" s="87"/>
      <c r="QRG147" s="87"/>
      <c r="QRH147" s="87"/>
      <c r="QRI147" s="87"/>
      <c r="QRJ147" s="87"/>
      <c r="QRK147" s="87"/>
      <c r="QRL147" s="87"/>
      <c r="QRM147" s="87"/>
      <c r="QRN147" s="87"/>
      <c r="QRO147" s="87"/>
      <c r="QRP147" s="87"/>
      <c r="QRQ147" s="87"/>
      <c r="QRR147" s="87"/>
      <c r="QRS147" s="87"/>
      <c r="QRT147" s="87"/>
      <c r="QRU147" s="87"/>
      <c r="QRV147" s="87"/>
      <c r="QRW147" s="87"/>
      <c r="QRX147" s="87"/>
      <c r="QRY147" s="87"/>
      <c r="QRZ147" s="87"/>
      <c r="QSA147" s="87"/>
      <c r="QSB147" s="87"/>
      <c r="QSC147" s="87"/>
      <c r="QSD147" s="87"/>
      <c r="QSE147" s="87"/>
      <c r="QSF147" s="87"/>
      <c r="QSG147" s="87"/>
      <c r="QSH147" s="87"/>
      <c r="QSI147" s="87"/>
      <c r="QSJ147" s="87"/>
      <c r="QSK147" s="87"/>
      <c r="QSL147" s="87"/>
      <c r="QSM147" s="87"/>
      <c r="QSN147" s="87"/>
      <c r="QSO147" s="87"/>
      <c r="QSP147" s="87"/>
      <c r="QSQ147" s="87"/>
      <c r="QSR147" s="87"/>
      <c r="QSS147" s="87"/>
      <c r="QST147" s="87"/>
      <c r="QSU147" s="87"/>
      <c r="QSV147" s="87"/>
      <c r="QSW147" s="87"/>
      <c r="QSX147" s="87"/>
      <c r="QSY147" s="87"/>
      <c r="QSZ147" s="87"/>
      <c r="QTA147" s="87"/>
      <c r="QTB147" s="87"/>
      <c r="QTC147" s="87"/>
      <c r="QTD147" s="87"/>
      <c r="QTE147" s="87"/>
      <c r="QTF147" s="87"/>
      <c r="QTG147" s="87"/>
      <c r="QTH147" s="87"/>
      <c r="QTI147" s="87"/>
      <c r="QTJ147" s="87"/>
      <c r="QTK147" s="87"/>
      <c r="QTL147" s="87"/>
      <c r="QTM147" s="87"/>
      <c r="QTN147" s="87"/>
      <c r="QTO147" s="87"/>
      <c r="QTP147" s="87"/>
      <c r="QTQ147" s="87"/>
      <c r="QTR147" s="87"/>
      <c r="QTS147" s="87"/>
      <c r="QTT147" s="87"/>
      <c r="QTU147" s="87"/>
      <c r="QTV147" s="87"/>
      <c r="QTW147" s="87"/>
      <c r="QTX147" s="87"/>
      <c r="QTY147" s="87"/>
      <c r="QTZ147" s="87"/>
      <c r="QUA147" s="87"/>
      <c r="QUB147" s="87"/>
      <c r="QUC147" s="87"/>
      <c r="QUD147" s="87"/>
      <c r="QUE147" s="87"/>
      <c r="QUF147" s="87"/>
      <c r="QUG147" s="87"/>
      <c r="QUH147" s="87"/>
      <c r="QUI147" s="87"/>
      <c r="QUJ147" s="87"/>
      <c r="QUK147" s="87"/>
      <c r="QUL147" s="87"/>
      <c r="QUM147" s="87"/>
      <c r="QUN147" s="87"/>
      <c r="QUO147" s="87"/>
      <c r="QUP147" s="87"/>
      <c r="QUQ147" s="87"/>
      <c r="QUR147" s="87"/>
      <c r="QUS147" s="87"/>
      <c r="QUT147" s="87"/>
      <c r="QUU147" s="87"/>
      <c r="QUV147" s="87"/>
      <c r="QUW147" s="87"/>
      <c r="QUX147" s="87"/>
      <c r="QUY147" s="87"/>
      <c r="QUZ147" s="87"/>
      <c r="QVA147" s="87"/>
      <c r="QVB147" s="87"/>
      <c r="QVC147" s="87"/>
      <c r="QVD147" s="87"/>
      <c r="QVE147" s="87"/>
      <c r="QVF147" s="87"/>
      <c r="QVG147" s="87"/>
      <c r="QVH147" s="87"/>
      <c r="QVI147" s="87"/>
      <c r="QVJ147" s="87"/>
      <c r="QVK147" s="87"/>
      <c r="QVL147" s="87"/>
      <c r="QVM147" s="87"/>
      <c r="QVN147" s="87"/>
      <c r="QVO147" s="87"/>
      <c r="QVP147" s="87"/>
      <c r="QVQ147" s="87"/>
      <c r="QVR147" s="87"/>
      <c r="QVS147" s="87"/>
      <c r="QVT147" s="87"/>
      <c r="QVU147" s="87"/>
      <c r="QVV147" s="87"/>
      <c r="QVW147" s="87"/>
      <c r="QVX147" s="87"/>
      <c r="QVY147" s="87"/>
      <c r="QVZ147" s="87"/>
      <c r="QWA147" s="87"/>
      <c r="QWB147" s="87"/>
      <c r="QWC147" s="87"/>
      <c r="QWD147" s="87"/>
      <c r="QWE147" s="87"/>
      <c r="QWF147" s="87"/>
      <c r="QWG147" s="87"/>
      <c r="QWH147" s="87"/>
      <c r="QWI147" s="87"/>
      <c r="QWJ147" s="87"/>
      <c r="QWK147" s="87"/>
      <c r="QWL147" s="87"/>
      <c r="QWM147" s="87"/>
      <c r="QWN147" s="87"/>
      <c r="QWO147" s="87"/>
      <c r="QWP147" s="87"/>
      <c r="QWQ147" s="87"/>
      <c r="QWR147" s="87"/>
      <c r="QWS147" s="87"/>
      <c r="QWT147" s="87"/>
      <c r="QWU147" s="87"/>
      <c r="QWV147" s="87"/>
      <c r="QWW147" s="87"/>
      <c r="QWX147" s="87"/>
      <c r="QWY147" s="87"/>
      <c r="QWZ147" s="87"/>
      <c r="QXA147" s="87"/>
      <c r="QXB147" s="87"/>
      <c r="QXC147" s="87"/>
      <c r="QXD147" s="87"/>
      <c r="QXE147" s="87"/>
      <c r="QXF147" s="87"/>
      <c r="QXG147" s="87"/>
      <c r="QXH147" s="87"/>
      <c r="QXI147" s="87"/>
      <c r="QXJ147" s="87"/>
      <c r="QXK147" s="87"/>
      <c r="QXL147" s="87"/>
      <c r="QXM147" s="87"/>
      <c r="QXN147" s="87"/>
      <c r="QXO147" s="87"/>
      <c r="QXP147" s="87"/>
      <c r="QXQ147" s="87"/>
      <c r="QXR147" s="87"/>
      <c r="QXS147" s="87"/>
      <c r="QXT147" s="87"/>
      <c r="QXU147" s="87"/>
      <c r="QXV147" s="87"/>
      <c r="QXW147" s="87"/>
      <c r="QXX147" s="87"/>
      <c r="QXY147" s="87"/>
      <c r="QXZ147" s="87"/>
      <c r="QYA147" s="87"/>
      <c r="QYB147" s="87"/>
      <c r="QYC147" s="87"/>
      <c r="QYD147" s="87"/>
      <c r="QYE147" s="87"/>
      <c r="QYF147" s="87"/>
      <c r="QYG147" s="87"/>
      <c r="QYH147" s="87"/>
      <c r="QYI147" s="87"/>
      <c r="QYJ147" s="87"/>
      <c r="QYK147" s="87"/>
      <c r="QYL147" s="87"/>
      <c r="QYM147" s="87"/>
      <c r="QYN147" s="87"/>
      <c r="QYO147" s="87"/>
      <c r="QYP147" s="87"/>
      <c r="QYQ147" s="87"/>
      <c r="QYR147" s="87"/>
      <c r="QYS147" s="87"/>
      <c r="QYT147" s="87"/>
      <c r="QYU147" s="87"/>
      <c r="QYV147" s="87"/>
      <c r="QYW147" s="87"/>
      <c r="QYX147" s="87"/>
      <c r="QYY147" s="87"/>
      <c r="QYZ147" s="87"/>
      <c r="QZA147" s="87"/>
      <c r="QZB147" s="87"/>
      <c r="QZC147" s="87"/>
      <c r="QZD147" s="87"/>
      <c r="QZE147" s="87"/>
      <c r="QZF147" s="87"/>
      <c r="QZG147" s="87"/>
      <c r="QZH147" s="87"/>
      <c r="QZI147" s="87"/>
      <c r="QZJ147" s="87"/>
      <c r="QZK147" s="87"/>
      <c r="QZL147" s="87"/>
      <c r="QZM147" s="87"/>
      <c r="QZN147" s="87"/>
      <c r="QZO147" s="87"/>
      <c r="QZP147" s="87"/>
      <c r="QZQ147" s="87"/>
      <c r="QZR147" s="87"/>
      <c r="QZS147" s="87"/>
      <c r="QZT147" s="87"/>
      <c r="QZU147" s="87"/>
      <c r="QZV147" s="87"/>
      <c r="QZW147" s="87"/>
      <c r="QZX147" s="87"/>
      <c r="QZY147" s="87"/>
      <c r="QZZ147" s="87"/>
      <c r="RAA147" s="87"/>
      <c r="RAB147" s="87"/>
      <c r="RAC147" s="87"/>
      <c r="RAD147" s="87"/>
      <c r="RAE147" s="87"/>
      <c r="RAF147" s="87"/>
      <c r="RAG147" s="87"/>
      <c r="RAH147" s="87"/>
      <c r="RAI147" s="87"/>
      <c r="RAJ147" s="87"/>
      <c r="RAK147" s="87"/>
      <c r="RAL147" s="87"/>
      <c r="RAM147" s="87"/>
      <c r="RAN147" s="87"/>
      <c r="RAO147" s="87"/>
      <c r="RAP147" s="87"/>
      <c r="RAQ147" s="87"/>
      <c r="RAR147" s="87"/>
      <c r="RAS147" s="87"/>
      <c r="RAT147" s="87"/>
      <c r="RAU147" s="87"/>
      <c r="RAV147" s="87"/>
      <c r="RAW147" s="87"/>
      <c r="RAX147" s="87"/>
      <c r="RAY147" s="87"/>
      <c r="RAZ147" s="87"/>
      <c r="RBA147" s="87"/>
      <c r="RBB147" s="87"/>
      <c r="RBC147" s="87"/>
      <c r="RBD147" s="87"/>
      <c r="RBE147" s="87"/>
      <c r="RBF147" s="87"/>
      <c r="RBG147" s="87"/>
      <c r="RBH147" s="87"/>
      <c r="RBI147" s="87"/>
      <c r="RBJ147" s="87"/>
      <c r="RBK147" s="87"/>
      <c r="RBL147" s="87"/>
      <c r="RBM147" s="87"/>
      <c r="RBN147" s="87"/>
      <c r="RBO147" s="87"/>
      <c r="RBP147" s="87"/>
      <c r="RBQ147" s="87"/>
      <c r="RBR147" s="87"/>
      <c r="RBS147" s="87"/>
      <c r="RBT147" s="87"/>
      <c r="RBU147" s="87"/>
      <c r="RBV147" s="87"/>
      <c r="RBW147" s="87"/>
      <c r="RBX147" s="87"/>
      <c r="RBY147" s="87"/>
      <c r="RBZ147" s="87"/>
      <c r="RCA147" s="87"/>
      <c r="RCB147" s="87"/>
      <c r="RCC147" s="87"/>
      <c r="RCD147" s="87"/>
      <c r="RCE147" s="87"/>
      <c r="RCF147" s="87"/>
      <c r="RCG147" s="87"/>
      <c r="RCH147" s="87"/>
      <c r="RCI147" s="87"/>
      <c r="RCJ147" s="87"/>
      <c r="RCK147" s="87"/>
      <c r="RCL147" s="87"/>
      <c r="RCM147" s="87"/>
      <c r="RCN147" s="87"/>
      <c r="RCO147" s="87"/>
      <c r="RCP147" s="87"/>
      <c r="RCQ147" s="87"/>
      <c r="RCR147" s="87"/>
      <c r="RCS147" s="87"/>
      <c r="RCT147" s="87"/>
      <c r="RCU147" s="87"/>
      <c r="RCV147" s="87"/>
      <c r="RCW147" s="87"/>
      <c r="RCX147" s="87"/>
      <c r="RCY147" s="87"/>
      <c r="RCZ147" s="87"/>
      <c r="RDA147" s="87"/>
      <c r="RDB147" s="87"/>
      <c r="RDC147" s="87"/>
      <c r="RDD147" s="87"/>
      <c r="RDE147" s="87"/>
      <c r="RDF147" s="87"/>
      <c r="RDG147" s="87"/>
      <c r="RDH147" s="87"/>
      <c r="RDI147" s="87"/>
      <c r="RDJ147" s="87"/>
      <c r="RDK147" s="87"/>
      <c r="RDL147" s="87"/>
      <c r="RDM147" s="87"/>
      <c r="RDN147" s="87"/>
      <c r="RDO147" s="87"/>
      <c r="RDP147" s="87"/>
      <c r="RDQ147" s="87"/>
      <c r="RDR147" s="87"/>
      <c r="RDS147" s="87"/>
      <c r="RDT147" s="87"/>
      <c r="RDU147" s="87"/>
      <c r="RDV147" s="87"/>
      <c r="RDW147" s="87"/>
      <c r="RDX147" s="87"/>
      <c r="RDY147" s="87"/>
      <c r="RDZ147" s="87"/>
      <c r="REA147" s="87"/>
      <c r="REB147" s="87"/>
      <c r="REC147" s="87"/>
      <c r="RED147" s="87"/>
      <c r="REE147" s="87"/>
      <c r="REF147" s="87"/>
      <c r="REG147" s="87"/>
      <c r="REH147" s="87"/>
      <c r="REI147" s="87"/>
      <c r="REJ147" s="87"/>
      <c r="REK147" s="87"/>
      <c r="REL147" s="87"/>
      <c r="REM147" s="87"/>
      <c r="REN147" s="87"/>
      <c r="REO147" s="87"/>
      <c r="REP147" s="87"/>
      <c r="REQ147" s="87"/>
      <c r="RER147" s="87"/>
      <c r="RES147" s="87"/>
      <c r="RET147" s="87"/>
      <c r="REU147" s="87"/>
      <c r="REV147" s="87"/>
      <c r="REW147" s="87"/>
      <c r="REX147" s="87"/>
      <c r="REY147" s="87"/>
      <c r="REZ147" s="87"/>
      <c r="RFA147" s="87"/>
      <c r="RFB147" s="87"/>
      <c r="RFC147" s="87"/>
      <c r="RFD147" s="87"/>
      <c r="RFE147" s="87"/>
      <c r="RFF147" s="87"/>
      <c r="RFG147" s="87"/>
      <c r="RFH147" s="87"/>
      <c r="RFI147" s="87"/>
      <c r="RFJ147" s="87"/>
      <c r="RFK147" s="87"/>
      <c r="RFL147" s="87"/>
      <c r="RFM147" s="87"/>
      <c r="RFN147" s="87"/>
      <c r="RFO147" s="87"/>
      <c r="RFP147" s="87"/>
      <c r="RFQ147" s="87"/>
      <c r="RFR147" s="87"/>
      <c r="RFS147" s="87"/>
      <c r="RFT147" s="87"/>
      <c r="RFU147" s="87"/>
      <c r="RFV147" s="87"/>
      <c r="RFW147" s="87"/>
      <c r="RFX147" s="87"/>
      <c r="RFY147" s="87"/>
      <c r="RFZ147" s="87"/>
      <c r="RGA147" s="87"/>
      <c r="RGB147" s="87"/>
      <c r="RGC147" s="87"/>
      <c r="RGD147" s="87"/>
      <c r="RGE147" s="87"/>
      <c r="RGF147" s="87"/>
      <c r="RGG147" s="87"/>
      <c r="RGH147" s="87"/>
      <c r="RGI147" s="87"/>
      <c r="RGJ147" s="87"/>
      <c r="RGK147" s="87"/>
      <c r="RGL147" s="87"/>
      <c r="RGM147" s="87"/>
      <c r="RGN147" s="87"/>
      <c r="RGO147" s="87"/>
      <c r="RGP147" s="87"/>
      <c r="RGQ147" s="87"/>
      <c r="RGR147" s="87"/>
      <c r="RGS147" s="87"/>
      <c r="RGT147" s="87"/>
      <c r="RGU147" s="87"/>
      <c r="RGV147" s="87"/>
      <c r="RGW147" s="87"/>
      <c r="RGX147" s="87"/>
      <c r="RGY147" s="87"/>
      <c r="RGZ147" s="87"/>
      <c r="RHA147" s="87"/>
      <c r="RHB147" s="87"/>
      <c r="RHC147" s="87"/>
      <c r="RHD147" s="87"/>
      <c r="RHE147" s="87"/>
      <c r="RHF147" s="87"/>
      <c r="RHG147" s="87"/>
      <c r="RHH147" s="87"/>
      <c r="RHI147" s="87"/>
      <c r="RHJ147" s="87"/>
      <c r="RHK147" s="87"/>
      <c r="RHL147" s="87"/>
      <c r="RHM147" s="87"/>
      <c r="RHN147" s="87"/>
      <c r="RHO147" s="87"/>
      <c r="RHP147" s="87"/>
      <c r="RHQ147" s="87"/>
      <c r="RHR147" s="87"/>
      <c r="RHS147" s="87"/>
      <c r="RHT147" s="87"/>
      <c r="RHU147" s="87"/>
      <c r="RHV147" s="87"/>
      <c r="RHW147" s="87"/>
      <c r="RHX147" s="87"/>
      <c r="RHY147" s="87"/>
      <c r="RHZ147" s="87"/>
      <c r="RIA147" s="87"/>
      <c r="RIB147" s="87"/>
      <c r="RIC147" s="87"/>
      <c r="RID147" s="87"/>
      <c r="RIE147" s="87"/>
      <c r="RIF147" s="87"/>
      <c r="RIG147" s="87"/>
      <c r="RIH147" s="87"/>
      <c r="RII147" s="87"/>
      <c r="RIJ147" s="87"/>
      <c r="RIK147" s="87"/>
      <c r="RIL147" s="87"/>
      <c r="RIM147" s="87"/>
      <c r="RIN147" s="87"/>
      <c r="RIO147" s="87"/>
      <c r="RIP147" s="87"/>
      <c r="RIQ147" s="87"/>
      <c r="RIR147" s="87"/>
      <c r="RIS147" s="87"/>
      <c r="RIT147" s="87"/>
      <c r="RIU147" s="87"/>
      <c r="RIV147" s="87"/>
      <c r="RIW147" s="87"/>
      <c r="RIX147" s="87"/>
      <c r="RIY147" s="87"/>
      <c r="RIZ147" s="87"/>
      <c r="RJA147" s="87"/>
      <c r="RJB147" s="87"/>
      <c r="RJC147" s="87"/>
      <c r="RJD147" s="87"/>
      <c r="RJE147" s="87"/>
      <c r="RJF147" s="87"/>
      <c r="RJG147" s="87"/>
      <c r="RJH147" s="87"/>
      <c r="RJI147" s="87"/>
      <c r="RJJ147" s="87"/>
      <c r="RJK147" s="87"/>
      <c r="RJL147" s="87"/>
      <c r="RJM147" s="87"/>
      <c r="RJN147" s="87"/>
      <c r="RJO147" s="87"/>
      <c r="RJP147" s="87"/>
      <c r="RJQ147" s="87"/>
      <c r="RJR147" s="87"/>
      <c r="RJS147" s="87"/>
      <c r="RJT147" s="87"/>
      <c r="RJU147" s="87"/>
      <c r="RJV147" s="87"/>
      <c r="RJW147" s="87"/>
      <c r="RJX147" s="87"/>
      <c r="RJY147" s="87"/>
      <c r="RJZ147" s="87"/>
      <c r="RKA147" s="87"/>
      <c r="RKB147" s="87"/>
      <c r="RKC147" s="87"/>
      <c r="RKD147" s="87"/>
      <c r="RKE147" s="87"/>
      <c r="RKF147" s="87"/>
      <c r="RKG147" s="87"/>
      <c r="RKH147" s="87"/>
      <c r="RKI147" s="87"/>
      <c r="RKJ147" s="87"/>
      <c r="RKK147" s="87"/>
      <c r="RKL147" s="87"/>
      <c r="RKM147" s="87"/>
      <c r="RKN147" s="87"/>
      <c r="RKO147" s="87"/>
      <c r="RKP147" s="87"/>
      <c r="RKQ147" s="87"/>
      <c r="RKR147" s="87"/>
      <c r="RKS147" s="87"/>
      <c r="RKT147" s="87"/>
      <c r="RKU147" s="87"/>
      <c r="RKV147" s="87"/>
      <c r="RKW147" s="87"/>
      <c r="RKX147" s="87"/>
      <c r="RKY147" s="87"/>
      <c r="RKZ147" s="87"/>
      <c r="RLA147" s="87"/>
      <c r="RLB147" s="87"/>
      <c r="RLC147" s="87"/>
      <c r="RLD147" s="87"/>
      <c r="RLE147" s="87"/>
      <c r="RLF147" s="87"/>
      <c r="RLG147" s="87"/>
      <c r="RLH147" s="87"/>
      <c r="RLI147" s="87"/>
      <c r="RLJ147" s="87"/>
      <c r="RLK147" s="87"/>
      <c r="RLL147" s="87"/>
      <c r="RLM147" s="87"/>
      <c r="RLN147" s="87"/>
      <c r="RLO147" s="87"/>
      <c r="RLP147" s="87"/>
      <c r="RLQ147" s="87"/>
      <c r="RLR147" s="87"/>
      <c r="RLS147" s="87"/>
      <c r="RLT147" s="87"/>
      <c r="RLU147" s="87"/>
      <c r="RLV147" s="87"/>
      <c r="RLW147" s="87"/>
      <c r="RLX147" s="87"/>
      <c r="RLY147" s="87"/>
      <c r="RLZ147" s="87"/>
      <c r="RMA147" s="87"/>
      <c r="RMB147" s="87"/>
      <c r="RMC147" s="87"/>
      <c r="RMD147" s="87"/>
      <c r="RME147" s="87"/>
      <c r="RMF147" s="87"/>
      <c r="RMG147" s="87"/>
      <c r="RMH147" s="87"/>
      <c r="RMI147" s="87"/>
      <c r="RMJ147" s="87"/>
      <c r="RMK147" s="87"/>
      <c r="RML147" s="87"/>
      <c r="RMM147" s="87"/>
      <c r="RMN147" s="87"/>
      <c r="RMO147" s="87"/>
      <c r="RMP147" s="87"/>
      <c r="RMQ147" s="87"/>
      <c r="RMR147" s="87"/>
      <c r="RMS147" s="87"/>
      <c r="RMT147" s="87"/>
      <c r="RMU147" s="87"/>
      <c r="RMV147" s="87"/>
      <c r="RMW147" s="87"/>
      <c r="RMX147" s="87"/>
      <c r="RMY147" s="87"/>
      <c r="RMZ147" s="87"/>
      <c r="RNA147" s="87"/>
      <c r="RNB147" s="87"/>
      <c r="RNC147" s="87"/>
      <c r="RND147" s="87"/>
      <c r="RNE147" s="87"/>
      <c r="RNF147" s="87"/>
      <c r="RNG147" s="87"/>
      <c r="RNH147" s="87"/>
      <c r="RNI147" s="87"/>
      <c r="RNJ147" s="87"/>
      <c r="RNK147" s="87"/>
      <c r="RNL147" s="87"/>
      <c r="RNM147" s="87"/>
      <c r="RNN147" s="87"/>
      <c r="RNO147" s="87"/>
      <c r="RNP147" s="87"/>
      <c r="RNQ147" s="87"/>
      <c r="RNR147" s="87"/>
      <c r="RNS147" s="87"/>
      <c r="RNT147" s="87"/>
      <c r="RNU147" s="87"/>
      <c r="RNV147" s="87"/>
      <c r="RNW147" s="87"/>
      <c r="RNX147" s="87"/>
      <c r="RNY147" s="87"/>
      <c r="RNZ147" s="87"/>
      <c r="ROA147" s="87"/>
      <c r="ROB147" s="87"/>
      <c r="ROC147" s="87"/>
      <c r="ROD147" s="87"/>
      <c r="ROE147" s="87"/>
      <c r="ROF147" s="87"/>
      <c r="ROG147" s="87"/>
      <c r="ROH147" s="87"/>
      <c r="ROI147" s="87"/>
      <c r="ROJ147" s="87"/>
      <c r="ROK147" s="87"/>
      <c r="ROL147" s="87"/>
      <c r="ROM147" s="87"/>
      <c r="RON147" s="87"/>
      <c r="ROO147" s="87"/>
      <c r="ROP147" s="87"/>
      <c r="ROQ147" s="87"/>
      <c r="ROR147" s="87"/>
      <c r="ROS147" s="87"/>
      <c r="ROT147" s="87"/>
      <c r="ROU147" s="87"/>
      <c r="ROV147" s="87"/>
      <c r="ROW147" s="87"/>
      <c r="ROX147" s="87"/>
      <c r="ROY147" s="87"/>
      <c r="ROZ147" s="87"/>
      <c r="RPA147" s="87"/>
      <c r="RPB147" s="87"/>
      <c r="RPC147" s="87"/>
      <c r="RPD147" s="87"/>
      <c r="RPE147" s="87"/>
      <c r="RPF147" s="87"/>
      <c r="RPG147" s="87"/>
      <c r="RPH147" s="87"/>
      <c r="RPI147" s="87"/>
      <c r="RPJ147" s="87"/>
      <c r="RPK147" s="87"/>
      <c r="RPL147" s="87"/>
      <c r="RPM147" s="87"/>
      <c r="RPN147" s="87"/>
      <c r="RPO147" s="87"/>
      <c r="RPP147" s="87"/>
      <c r="RPQ147" s="87"/>
      <c r="RPR147" s="87"/>
      <c r="RPS147" s="87"/>
      <c r="RPT147" s="87"/>
      <c r="RPU147" s="87"/>
      <c r="RPV147" s="87"/>
      <c r="RPW147" s="87"/>
      <c r="RPX147" s="87"/>
      <c r="RPY147" s="87"/>
      <c r="RPZ147" s="87"/>
      <c r="RQA147" s="87"/>
      <c r="RQB147" s="87"/>
      <c r="RQC147" s="87"/>
      <c r="RQD147" s="87"/>
      <c r="RQE147" s="87"/>
      <c r="RQF147" s="87"/>
      <c r="RQG147" s="87"/>
      <c r="RQH147" s="87"/>
      <c r="RQI147" s="87"/>
      <c r="RQJ147" s="87"/>
      <c r="RQK147" s="87"/>
      <c r="RQL147" s="87"/>
      <c r="RQM147" s="87"/>
      <c r="RQN147" s="87"/>
      <c r="RQO147" s="87"/>
      <c r="RQP147" s="87"/>
      <c r="RQQ147" s="87"/>
      <c r="RQR147" s="87"/>
      <c r="RQS147" s="87"/>
      <c r="RQT147" s="87"/>
      <c r="RQU147" s="87"/>
      <c r="RQV147" s="87"/>
      <c r="RQW147" s="87"/>
      <c r="RQX147" s="87"/>
      <c r="RQY147" s="87"/>
      <c r="RQZ147" s="87"/>
      <c r="RRA147" s="87"/>
      <c r="RRB147" s="87"/>
      <c r="RRC147" s="87"/>
      <c r="RRD147" s="87"/>
      <c r="RRE147" s="87"/>
      <c r="RRF147" s="87"/>
      <c r="RRG147" s="87"/>
      <c r="RRH147" s="87"/>
      <c r="RRI147" s="87"/>
      <c r="RRJ147" s="87"/>
      <c r="RRK147" s="87"/>
      <c r="RRL147" s="87"/>
      <c r="RRM147" s="87"/>
      <c r="RRN147" s="87"/>
      <c r="RRO147" s="87"/>
      <c r="RRP147" s="87"/>
      <c r="RRQ147" s="87"/>
      <c r="RRR147" s="87"/>
      <c r="RRS147" s="87"/>
      <c r="RRT147" s="87"/>
      <c r="RRU147" s="87"/>
      <c r="RRV147" s="87"/>
      <c r="RRW147" s="87"/>
      <c r="RRX147" s="87"/>
      <c r="RRY147" s="87"/>
      <c r="RRZ147" s="87"/>
      <c r="RSA147" s="87"/>
      <c r="RSB147" s="87"/>
      <c r="RSC147" s="87"/>
      <c r="RSD147" s="87"/>
      <c r="RSE147" s="87"/>
      <c r="RSF147" s="87"/>
      <c r="RSG147" s="87"/>
      <c r="RSH147" s="87"/>
      <c r="RSI147" s="87"/>
      <c r="RSJ147" s="87"/>
      <c r="RSK147" s="87"/>
      <c r="RSL147" s="87"/>
      <c r="RSM147" s="87"/>
      <c r="RSN147" s="87"/>
      <c r="RSO147" s="87"/>
      <c r="RSP147" s="87"/>
      <c r="RSQ147" s="87"/>
      <c r="RSR147" s="87"/>
      <c r="RSS147" s="87"/>
      <c r="RST147" s="87"/>
      <c r="RSU147" s="87"/>
      <c r="RSV147" s="87"/>
      <c r="RSW147" s="87"/>
      <c r="RSX147" s="87"/>
      <c r="RSY147" s="87"/>
      <c r="RSZ147" s="87"/>
      <c r="RTA147" s="87"/>
      <c r="RTB147" s="87"/>
      <c r="RTC147" s="87"/>
      <c r="RTD147" s="87"/>
      <c r="RTE147" s="87"/>
      <c r="RTF147" s="87"/>
      <c r="RTG147" s="87"/>
      <c r="RTH147" s="87"/>
      <c r="RTI147" s="87"/>
      <c r="RTJ147" s="87"/>
      <c r="RTK147" s="87"/>
      <c r="RTL147" s="87"/>
      <c r="RTM147" s="87"/>
      <c r="RTN147" s="87"/>
      <c r="RTO147" s="87"/>
      <c r="RTP147" s="87"/>
      <c r="RTQ147" s="87"/>
      <c r="RTR147" s="87"/>
      <c r="RTS147" s="87"/>
      <c r="RTT147" s="87"/>
      <c r="RTU147" s="87"/>
      <c r="RTV147" s="87"/>
      <c r="RTW147" s="87"/>
      <c r="RTX147" s="87"/>
      <c r="RTY147" s="87"/>
      <c r="RTZ147" s="87"/>
      <c r="RUA147" s="87"/>
      <c r="RUB147" s="87"/>
      <c r="RUC147" s="87"/>
      <c r="RUD147" s="87"/>
      <c r="RUE147" s="87"/>
      <c r="RUF147" s="87"/>
      <c r="RUG147" s="87"/>
      <c r="RUH147" s="87"/>
      <c r="RUI147" s="87"/>
      <c r="RUJ147" s="87"/>
      <c r="RUK147" s="87"/>
      <c r="RUL147" s="87"/>
      <c r="RUM147" s="87"/>
      <c r="RUN147" s="87"/>
      <c r="RUO147" s="87"/>
      <c r="RUP147" s="87"/>
      <c r="RUQ147" s="87"/>
      <c r="RUR147" s="87"/>
      <c r="RUS147" s="87"/>
      <c r="RUT147" s="87"/>
      <c r="RUU147" s="87"/>
      <c r="RUV147" s="87"/>
      <c r="RUW147" s="87"/>
      <c r="RUX147" s="87"/>
      <c r="RUY147" s="87"/>
      <c r="RUZ147" s="87"/>
      <c r="RVA147" s="87"/>
      <c r="RVB147" s="87"/>
      <c r="RVC147" s="87"/>
      <c r="RVD147" s="87"/>
      <c r="RVE147" s="87"/>
      <c r="RVF147" s="87"/>
      <c r="RVG147" s="87"/>
      <c r="RVH147" s="87"/>
      <c r="RVI147" s="87"/>
      <c r="RVJ147" s="87"/>
      <c r="RVK147" s="87"/>
      <c r="RVL147" s="87"/>
      <c r="RVM147" s="87"/>
      <c r="RVN147" s="87"/>
      <c r="RVO147" s="87"/>
      <c r="RVP147" s="87"/>
      <c r="RVQ147" s="87"/>
      <c r="RVR147" s="87"/>
      <c r="RVS147" s="87"/>
      <c r="RVT147" s="87"/>
      <c r="RVU147" s="87"/>
      <c r="RVV147" s="87"/>
      <c r="RVW147" s="87"/>
      <c r="RVX147" s="87"/>
      <c r="RVY147" s="87"/>
      <c r="RVZ147" s="87"/>
      <c r="RWA147" s="87"/>
      <c r="RWB147" s="87"/>
      <c r="RWC147" s="87"/>
      <c r="RWD147" s="87"/>
      <c r="RWE147" s="87"/>
      <c r="RWF147" s="87"/>
      <c r="RWG147" s="87"/>
      <c r="RWH147" s="87"/>
      <c r="RWI147" s="87"/>
      <c r="RWJ147" s="87"/>
      <c r="RWK147" s="87"/>
      <c r="RWL147" s="87"/>
      <c r="RWM147" s="87"/>
      <c r="RWN147" s="87"/>
      <c r="RWO147" s="87"/>
      <c r="RWP147" s="87"/>
      <c r="RWQ147" s="87"/>
      <c r="RWR147" s="87"/>
      <c r="RWS147" s="87"/>
      <c r="RWT147" s="87"/>
      <c r="RWU147" s="87"/>
      <c r="RWV147" s="87"/>
      <c r="RWW147" s="87"/>
      <c r="RWX147" s="87"/>
      <c r="RWY147" s="87"/>
      <c r="RWZ147" s="87"/>
      <c r="RXA147" s="87"/>
      <c r="RXB147" s="87"/>
      <c r="RXC147" s="87"/>
      <c r="RXD147" s="87"/>
      <c r="RXE147" s="87"/>
      <c r="RXF147" s="87"/>
      <c r="RXG147" s="87"/>
      <c r="RXH147" s="87"/>
      <c r="RXI147" s="87"/>
      <c r="RXJ147" s="87"/>
      <c r="RXK147" s="87"/>
      <c r="RXL147" s="87"/>
      <c r="RXM147" s="87"/>
      <c r="RXN147" s="87"/>
      <c r="RXO147" s="87"/>
      <c r="RXP147" s="87"/>
      <c r="RXQ147" s="87"/>
      <c r="RXR147" s="87"/>
      <c r="RXS147" s="87"/>
      <c r="RXT147" s="87"/>
      <c r="RXU147" s="87"/>
      <c r="RXV147" s="87"/>
      <c r="RXW147" s="87"/>
      <c r="RXX147" s="87"/>
      <c r="RXY147" s="87"/>
      <c r="RXZ147" s="87"/>
      <c r="RYA147" s="87"/>
      <c r="RYB147" s="87"/>
      <c r="RYC147" s="87"/>
      <c r="RYD147" s="87"/>
      <c r="RYE147" s="87"/>
      <c r="RYF147" s="87"/>
      <c r="RYG147" s="87"/>
      <c r="RYH147" s="87"/>
      <c r="RYI147" s="87"/>
      <c r="RYJ147" s="87"/>
      <c r="RYK147" s="87"/>
      <c r="RYL147" s="87"/>
      <c r="RYM147" s="87"/>
      <c r="RYN147" s="87"/>
      <c r="RYO147" s="87"/>
      <c r="RYP147" s="87"/>
      <c r="RYQ147" s="87"/>
      <c r="RYR147" s="87"/>
      <c r="RYS147" s="87"/>
      <c r="RYT147" s="87"/>
      <c r="RYU147" s="87"/>
      <c r="RYV147" s="87"/>
      <c r="RYW147" s="87"/>
      <c r="RYX147" s="87"/>
      <c r="RYY147" s="87"/>
      <c r="RYZ147" s="87"/>
      <c r="RZA147" s="87"/>
      <c r="RZB147" s="87"/>
      <c r="RZC147" s="87"/>
      <c r="RZD147" s="87"/>
      <c r="RZE147" s="87"/>
      <c r="RZF147" s="87"/>
      <c r="RZG147" s="87"/>
      <c r="RZH147" s="87"/>
      <c r="RZI147" s="87"/>
      <c r="RZJ147" s="87"/>
      <c r="RZK147" s="87"/>
      <c r="RZL147" s="87"/>
      <c r="RZM147" s="87"/>
      <c r="RZN147" s="87"/>
      <c r="RZO147" s="87"/>
      <c r="RZP147" s="87"/>
      <c r="RZQ147" s="87"/>
      <c r="RZR147" s="87"/>
      <c r="RZS147" s="87"/>
      <c r="RZT147" s="87"/>
      <c r="RZU147" s="87"/>
      <c r="RZV147" s="87"/>
      <c r="RZW147" s="87"/>
      <c r="RZX147" s="87"/>
      <c r="RZY147" s="87"/>
      <c r="RZZ147" s="87"/>
      <c r="SAA147" s="87"/>
      <c r="SAB147" s="87"/>
      <c r="SAC147" s="87"/>
      <c r="SAD147" s="87"/>
      <c r="SAE147" s="87"/>
      <c r="SAF147" s="87"/>
      <c r="SAG147" s="87"/>
      <c r="SAH147" s="87"/>
      <c r="SAI147" s="87"/>
      <c r="SAJ147" s="87"/>
      <c r="SAK147" s="87"/>
      <c r="SAL147" s="87"/>
      <c r="SAM147" s="87"/>
      <c r="SAN147" s="87"/>
      <c r="SAO147" s="87"/>
      <c r="SAP147" s="87"/>
      <c r="SAQ147" s="87"/>
      <c r="SAR147" s="87"/>
      <c r="SAS147" s="87"/>
      <c r="SAT147" s="87"/>
      <c r="SAU147" s="87"/>
      <c r="SAV147" s="87"/>
      <c r="SAW147" s="87"/>
      <c r="SAX147" s="87"/>
      <c r="SAY147" s="87"/>
      <c r="SAZ147" s="87"/>
      <c r="SBA147" s="87"/>
      <c r="SBB147" s="87"/>
      <c r="SBC147" s="87"/>
      <c r="SBD147" s="87"/>
      <c r="SBE147" s="87"/>
      <c r="SBF147" s="87"/>
      <c r="SBG147" s="87"/>
      <c r="SBH147" s="87"/>
      <c r="SBI147" s="87"/>
      <c r="SBJ147" s="87"/>
      <c r="SBK147" s="87"/>
      <c r="SBL147" s="87"/>
      <c r="SBM147" s="87"/>
      <c r="SBN147" s="87"/>
      <c r="SBO147" s="87"/>
      <c r="SBP147" s="87"/>
      <c r="SBQ147" s="87"/>
      <c r="SBR147" s="87"/>
      <c r="SBS147" s="87"/>
      <c r="SBT147" s="87"/>
      <c r="SBU147" s="87"/>
      <c r="SBV147" s="87"/>
      <c r="SBW147" s="87"/>
      <c r="SBX147" s="87"/>
      <c r="SBY147" s="87"/>
      <c r="SBZ147" s="87"/>
      <c r="SCA147" s="87"/>
      <c r="SCB147" s="87"/>
      <c r="SCC147" s="87"/>
      <c r="SCD147" s="87"/>
      <c r="SCE147" s="87"/>
      <c r="SCF147" s="87"/>
      <c r="SCG147" s="87"/>
      <c r="SCH147" s="87"/>
      <c r="SCI147" s="87"/>
      <c r="SCJ147" s="87"/>
      <c r="SCK147" s="87"/>
      <c r="SCL147" s="87"/>
      <c r="SCM147" s="87"/>
      <c r="SCN147" s="87"/>
      <c r="SCO147" s="87"/>
      <c r="SCP147" s="87"/>
      <c r="SCQ147" s="87"/>
      <c r="SCR147" s="87"/>
      <c r="SCS147" s="87"/>
      <c r="SCT147" s="87"/>
      <c r="SCU147" s="87"/>
      <c r="SCV147" s="87"/>
      <c r="SCW147" s="87"/>
      <c r="SCX147" s="87"/>
      <c r="SCY147" s="87"/>
      <c r="SCZ147" s="87"/>
      <c r="SDA147" s="87"/>
      <c r="SDB147" s="87"/>
      <c r="SDC147" s="87"/>
      <c r="SDD147" s="87"/>
      <c r="SDE147" s="87"/>
      <c r="SDF147" s="87"/>
      <c r="SDG147" s="87"/>
      <c r="SDH147" s="87"/>
      <c r="SDI147" s="87"/>
      <c r="SDJ147" s="87"/>
      <c r="SDK147" s="87"/>
      <c r="SDL147" s="87"/>
      <c r="SDM147" s="87"/>
      <c r="SDN147" s="87"/>
      <c r="SDO147" s="87"/>
      <c r="SDP147" s="87"/>
      <c r="SDQ147" s="87"/>
      <c r="SDR147" s="87"/>
      <c r="SDS147" s="87"/>
      <c r="SDT147" s="87"/>
      <c r="SDU147" s="87"/>
      <c r="SDV147" s="87"/>
      <c r="SDW147" s="87"/>
      <c r="SDX147" s="87"/>
      <c r="SDY147" s="87"/>
      <c r="SDZ147" s="87"/>
      <c r="SEA147" s="87"/>
      <c r="SEB147" s="87"/>
      <c r="SEC147" s="87"/>
      <c r="SED147" s="87"/>
      <c r="SEE147" s="87"/>
      <c r="SEF147" s="87"/>
      <c r="SEG147" s="87"/>
      <c r="SEH147" s="87"/>
      <c r="SEI147" s="87"/>
      <c r="SEJ147" s="87"/>
      <c r="SEK147" s="87"/>
      <c r="SEL147" s="87"/>
      <c r="SEM147" s="87"/>
      <c r="SEN147" s="87"/>
      <c r="SEO147" s="87"/>
      <c r="SEP147" s="87"/>
      <c r="SEQ147" s="87"/>
      <c r="SER147" s="87"/>
      <c r="SES147" s="87"/>
      <c r="SET147" s="87"/>
      <c r="SEU147" s="87"/>
      <c r="SEV147" s="87"/>
      <c r="SEW147" s="87"/>
      <c r="SEX147" s="87"/>
      <c r="SEY147" s="87"/>
      <c r="SEZ147" s="87"/>
      <c r="SFA147" s="87"/>
      <c r="SFB147" s="87"/>
      <c r="SFC147" s="87"/>
      <c r="SFD147" s="87"/>
      <c r="SFE147" s="87"/>
      <c r="SFF147" s="87"/>
      <c r="SFG147" s="87"/>
      <c r="SFH147" s="87"/>
      <c r="SFI147" s="87"/>
      <c r="SFJ147" s="87"/>
      <c r="SFK147" s="87"/>
      <c r="SFL147" s="87"/>
      <c r="SFM147" s="87"/>
      <c r="SFN147" s="87"/>
      <c r="SFO147" s="87"/>
      <c r="SFP147" s="87"/>
      <c r="SFQ147" s="87"/>
      <c r="SFR147" s="87"/>
      <c r="SFS147" s="87"/>
      <c r="SFT147" s="87"/>
      <c r="SFU147" s="87"/>
      <c r="SFV147" s="87"/>
      <c r="SFW147" s="87"/>
      <c r="SFX147" s="87"/>
      <c r="SFY147" s="87"/>
      <c r="SFZ147" s="87"/>
      <c r="SGA147" s="87"/>
      <c r="SGB147" s="87"/>
      <c r="SGC147" s="87"/>
      <c r="SGD147" s="87"/>
      <c r="SGE147" s="87"/>
      <c r="SGF147" s="87"/>
      <c r="SGG147" s="87"/>
      <c r="SGH147" s="87"/>
      <c r="SGI147" s="87"/>
      <c r="SGJ147" s="87"/>
      <c r="SGK147" s="87"/>
      <c r="SGL147" s="87"/>
      <c r="SGM147" s="87"/>
      <c r="SGN147" s="87"/>
      <c r="SGO147" s="87"/>
      <c r="SGP147" s="87"/>
      <c r="SGQ147" s="87"/>
      <c r="SGR147" s="87"/>
      <c r="SGS147" s="87"/>
      <c r="SGT147" s="87"/>
      <c r="SGU147" s="87"/>
      <c r="SGV147" s="87"/>
      <c r="SGW147" s="87"/>
      <c r="SGX147" s="87"/>
      <c r="SGY147" s="87"/>
      <c r="SGZ147" s="87"/>
      <c r="SHA147" s="87"/>
      <c r="SHB147" s="87"/>
      <c r="SHC147" s="87"/>
      <c r="SHD147" s="87"/>
      <c r="SHE147" s="87"/>
      <c r="SHF147" s="87"/>
      <c r="SHG147" s="87"/>
      <c r="SHH147" s="87"/>
      <c r="SHI147" s="87"/>
      <c r="SHJ147" s="87"/>
      <c r="SHK147" s="87"/>
      <c r="SHL147" s="87"/>
      <c r="SHM147" s="87"/>
      <c r="SHN147" s="87"/>
      <c r="SHO147" s="87"/>
      <c r="SHP147" s="87"/>
      <c r="SHQ147" s="87"/>
      <c r="SHR147" s="87"/>
      <c r="SHS147" s="87"/>
      <c r="SHT147" s="87"/>
      <c r="SHU147" s="87"/>
      <c r="SHV147" s="87"/>
      <c r="SHW147" s="87"/>
      <c r="SHX147" s="87"/>
      <c r="SHY147" s="87"/>
      <c r="SHZ147" s="87"/>
      <c r="SIA147" s="87"/>
      <c r="SIB147" s="87"/>
      <c r="SIC147" s="87"/>
      <c r="SID147" s="87"/>
      <c r="SIE147" s="87"/>
      <c r="SIF147" s="87"/>
      <c r="SIG147" s="87"/>
      <c r="SIH147" s="87"/>
      <c r="SII147" s="87"/>
      <c r="SIJ147" s="87"/>
      <c r="SIK147" s="87"/>
      <c r="SIL147" s="87"/>
      <c r="SIM147" s="87"/>
      <c r="SIN147" s="87"/>
      <c r="SIO147" s="87"/>
      <c r="SIP147" s="87"/>
      <c r="SIQ147" s="87"/>
      <c r="SIR147" s="87"/>
      <c r="SIS147" s="87"/>
      <c r="SIT147" s="87"/>
      <c r="SIU147" s="87"/>
      <c r="SIV147" s="87"/>
      <c r="SIW147" s="87"/>
      <c r="SIX147" s="87"/>
      <c r="SIY147" s="87"/>
      <c r="SIZ147" s="87"/>
      <c r="SJA147" s="87"/>
      <c r="SJB147" s="87"/>
      <c r="SJC147" s="87"/>
      <c r="SJD147" s="87"/>
      <c r="SJE147" s="87"/>
      <c r="SJF147" s="87"/>
      <c r="SJG147" s="87"/>
      <c r="SJH147" s="87"/>
      <c r="SJI147" s="87"/>
      <c r="SJJ147" s="87"/>
      <c r="SJK147" s="87"/>
      <c r="SJL147" s="87"/>
      <c r="SJM147" s="87"/>
      <c r="SJN147" s="87"/>
      <c r="SJO147" s="87"/>
      <c r="SJP147" s="87"/>
      <c r="SJQ147" s="87"/>
      <c r="SJR147" s="87"/>
      <c r="SJS147" s="87"/>
      <c r="SJT147" s="87"/>
      <c r="SJU147" s="87"/>
      <c r="SJV147" s="87"/>
      <c r="SJW147" s="87"/>
      <c r="SJX147" s="87"/>
      <c r="SJY147" s="87"/>
      <c r="SJZ147" s="87"/>
      <c r="SKA147" s="87"/>
      <c r="SKB147" s="87"/>
      <c r="SKC147" s="87"/>
      <c r="SKD147" s="87"/>
      <c r="SKE147" s="87"/>
      <c r="SKF147" s="87"/>
      <c r="SKG147" s="87"/>
      <c r="SKH147" s="87"/>
      <c r="SKI147" s="87"/>
      <c r="SKJ147" s="87"/>
      <c r="SKK147" s="87"/>
      <c r="SKL147" s="87"/>
      <c r="SKM147" s="87"/>
      <c r="SKN147" s="87"/>
      <c r="SKO147" s="87"/>
      <c r="SKP147" s="87"/>
      <c r="SKQ147" s="87"/>
      <c r="SKR147" s="87"/>
      <c r="SKS147" s="87"/>
      <c r="SKT147" s="87"/>
      <c r="SKU147" s="87"/>
      <c r="SKV147" s="87"/>
      <c r="SKW147" s="87"/>
      <c r="SKX147" s="87"/>
      <c r="SKY147" s="87"/>
      <c r="SKZ147" s="87"/>
      <c r="SLA147" s="87"/>
      <c r="SLB147" s="87"/>
      <c r="SLC147" s="87"/>
      <c r="SLD147" s="87"/>
      <c r="SLE147" s="87"/>
      <c r="SLF147" s="87"/>
      <c r="SLG147" s="87"/>
      <c r="SLH147" s="87"/>
      <c r="SLI147" s="87"/>
      <c r="SLJ147" s="87"/>
      <c r="SLK147" s="87"/>
      <c r="SLL147" s="87"/>
      <c r="SLM147" s="87"/>
      <c r="SLN147" s="87"/>
      <c r="SLO147" s="87"/>
      <c r="SLP147" s="87"/>
      <c r="SLQ147" s="87"/>
      <c r="SLR147" s="87"/>
      <c r="SLS147" s="87"/>
      <c r="SLT147" s="87"/>
      <c r="SLU147" s="87"/>
      <c r="SLV147" s="87"/>
      <c r="SLW147" s="87"/>
      <c r="SLX147" s="87"/>
      <c r="SLY147" s="87"/>
      <c r="SLZ147" s="87"/>
      <c r="SMA147" s="87"/>
      <c r="SMB147" s="87"/>
      <c r="SMC147" s="87"/>
      <c r="SMD147" s="87"/>
      <c r="SME147" s="87"/>
      <c r="SMF147" s="87"/>
      <c r="SMG147" s="87"/>
      <c r="SMH147" s="87"/>
      <c r="SMI147" s="87"/>
      <c r="SMJ147" s="87"/>
      <c r="SMK147" s="87"/>
      <c r="SML147" s="87"/>
      <c r="SMM147" s="87"/>
      <c r="SMN147" s="87"/>
      <c r="SMO147" s="87"/>
      <c r="SMP147" s="87"/>
      <c r="SMQ147" s="87"/>
      <c r="SMR147" s="87"/>
      <c r="SMS147" s="87"/>
      <c r="SMT147" s="87"/>
      <c r="SMU147" s="87"/>
      <c r="SMV147" s="87"/>
      <c r="SMW147" s="87"/>
      <c r="SMX147" s="87"/>
      <c r="SMY147" s="87"/>
      <c r="SMZ147" s="87"/>
      <c r="SNA147" s="87"/>
      <c r="SNB147" s="87"/>
      <c r="SNC147" s="87"/>
      <c r="SND147" s="87"/>
      <c r="SNE147" s="87"/>
      <c r="SNF147" s="87"/>
      <c r="SNG147" s="87"/>
      <c r="SNH147" s="87"/>
      <c r="SNI147" s="87"/>
      <c r="SNJ147" s="87"/>
      <c r="SNK147" s="87"/>
      <c r="SNL147" s="87"/>
      <c r="SNM147" s="87"/>
      <c r="SNN147" s="87"/>
      <c r="SNO147" s="87"/>
      <c r="SNP147" s="87"/>
      <c r="SNQ147" s="87"/>
      <c r="SNR147" s="87"/>
      <c r="SNS147" s="87"/>
      <c r="SNT147" s="87"/>
      <c r="SNU147" s="87"/>
      <c r="SNV147" s="87"/>
      <c r="SNW147" s="87"/>
      <c r="SNX147" s="87"/>
      <c r="SNY147" s="87"/>
      <c r="SNZ147" s="87"/>
      <c r="SOA147" s="87"/>
      <c r="SOB147" s="87"/>
      <c r="SOC147" s="87"/>
      <c r="SOD147" s="87"/>
      <c r="SOE147" s="87"/>
      <c r="SOF147" s="87"/>
      <c r="SOG147" s="87"/>
      <c r="SOH147" s="87"/>
      <c r="SOI147" s="87"/>
      <c r="SOJ147" s="87"/>
      <c r="SOK147" s="87"/>
      <c r="SOL147" s="87"/>
      <c r="SOM147" s="87"/>
      <c r="SON147" s="87"/>
      <c r="SOO147" s="87"/>
      <c r="SOP147" s="87"/>
      <c r="SOQ147" s="87"/>
      <c r="SOR147" s="87"/>
      <c r="SOS147" s="87"/>
      <c r="SOT147" s="87"/>
      <c r="SOU147" s="87"/>
      <c r="SOV147" s="87"/>
      <c r="SOW147" s="87"/>
      <c r="SOX147" s="87"/>
      <c r="SOY147" s="87"/>
      <c r="SOZ147" s="87"/>
      <c r="SPA147" s="87"/>
      <c r="SPB147" s="87"/>
      <c r="SPC147" s="87"/>
      <c r="SPD147" s="87"/>
      <c r="SPE147" s="87"/>
      <c r="SPF147" s="87"/>
      <c r="SPG147" s="87"/>
      <c r="SPH147" s="87"/>
      <c r="SPI147" s="87"/>
      <c r="SPJ147" s="87"/>
      <c r="SPK147" s="87"/>
      <c r="SPL147" s="87"/>
      <c r="SPM147" s="87"/>
      <c r="SPN147" s="87"/>
      <c r="SPO147" s="87"/>
      <c r="SPP147" s="87"/>
      <c r="SPQ147" s="87"/>
      <c r="SPR147" s="87"/>
      <c r="SPS147" s="87"/>
      <c r="SPT147" s="87"/>
      <c r="SPU147" s="87"/>
      <c r="SPV147" s="87"/>
      <c r="SPW147" s="87"/>
      <c r="SPX147" s="87"/>
      <c r="SPY147" s="87"/>
      <c r="SPZ147" s="87"/>
      <c r="SQA147" s="87"/>
      <c r="SQB147" s="87"/>
      <c r="SQC147" s="87"/>
      <c r="SQD147" s="87"/>
      <c r="SQE147" s="87"/>
      <c r="SQF147" s="87"/>
      <c r="SQG147" s="87"/>
      <c r="SQH147" s="87"/>
      <c r="SQI147" s="87"/>
      <c r="SQJ147" s="87"/>
      <c r="SQK147" s="87"/>
      <c r="SQL147" s="87"/>
      <c r="SQM147" s="87"/>
      <c r="SQN147" s="87"/>
      <c r="SQO147" s="87"/>
      <c r="SQP147" s="87"/>
      <c r="SQQ147" s="87"/>
      <c r="SQR147" s="87"/>
      <c r="SQS147" s="87"/>
      <c r="SQT147" s="87"/>
      <c r="SQU147" s="87"/>
      <c r="SQV147" s="87"/>
      <c r="SQW147" s="87"/>
      <c r="SQX147" s="87"/>
      <c r="SQY147" s="87"/>
      <c r="SQZ147" s="87"/>
      <c r="SRA147" s="87"/>
      <c r="SRB147" s="87"/>
      <c r="SRC147" s="87"/>
      <c r="SRD147" s="87"/>
      <c r="SRE147" s="87"/>
      <c r="SRF147" s="87"/>
      <c r="SRG147" s="87"/>
      <c r="SRH147" s="87"/>
      <c r="SRI147" s="87"/>
      <c r="SRJ147" s="87"/>
      <c r="SRK147" s="87"/>
      <c r="SRL147" s="87"/>
      <c r="SRM147" s="87"/>
      <c r="SRN147" s="87"/>
      <c r="SRO147" s="87"/>
      <c r="SRP147" s="87"/>
      <c r="SRQ147" s="87"/>
      <c r="SRR147" s="87"/>
      <c r="SRS147" s="87"/>
      <c r="SRT147" s="87"/>
      <c r="SRU147" s="87"/>
      <c r="SRV147" s="87"/>
      <c r="SRW147" s="87"/>
      <c r="SRX147" s="87"/>
      <c r="SRY147" s="87"/>
      <c r="SRZ147" s="87"/>
      <c r="SSA147" s="87"/>
      <c r="SSB147" s="87"/>
      <c r="SSC147" s="87"/>
      <c r="SSD147" s="87"/>
      <c r="SSE147" s="87"/>
      <c r="SSF147" s="87"/>
      <c r="SSG147" s="87"/>
      <c r="SSH147" s="87"/>
      <c r="SSI147" s="87"/>
      <c r="SSJ147" s="87"/>
      <c r="SSK147" s="87"/>
      <c r="SSL147" s="87"/>
      <c r="SSM147" s="87"/>
      <c r="SSN147" s="87"/>
      <c r="SSO147" s="87"/>
      <c r="SSP147" s="87"/>
      <c r="SSQ147" s="87"/>
      <c r="SSR147" s="87"/>
      <c r="SSS147" s="87"/>
      <c r="SST147" s="87"/>
      <c r="SSU147" s="87"/>
      <c r="SSV147" s="87"/>
      <c r="SSW147" s="87"/>
      <c r="SSX147" s="87"/>
      <c r="SSY147" s="87"/>
      <c r="SSZ147" s="87"/>
      <c r="STA147" s="87"/>
      <c r="STB147" s="87"/>
      <c r="STC147" s="87"/>
      <c r="STD147" s="87"/>
      <c r="STE147" s="87"/>
      <c r="STF147" s="87"/>
      <c r="STG147" s="87"/>
      <c r="STH147" s="87"/>
      <c r="STI147" s="87"/>
      <c r="STJ147" s="87"/>
      <c r="STK147" s="87"/>
      <c r="STL147" s="87"/>
      <c r="STM147" s="87"/>
      <c r="STN147" s="87"/>
      <c r="STO147" s="87"/>
      <c r="STP147" s="87"/>
      <c r="STQ147" s="87"/>
      <c r="STR147" s="87"/>
      <c r="STS147" s="87"/>
      <c r="STT147" s="87"/>
      <c r="STU147" s="87"/>
      <c r="STV147" s="87"/>
      <c r="STW147" s="87"/>
      <c r="STX147" s="87"/>
      <c r="STY147" s="87"/>
      <c r="STZ147" s="87"/>
      <c r="SUA147" s="87"/>
      <c r="SUB147" s="87"/>
      <c r="SUC147" s="87"/>
      <c r="SUD147" s="87"/>
      <c r="SUE147" s="87"/>
      <c r="SUF147" s="87"/>
      <c r="SUG147" s="87"/>
      <c r="SUH147" s="87"/>
      <c r="SUI147" s="87"/>
      <c r="SUJ147" s="87"/>
      <c r="SUK147" s="87"/>
      <c r="SUL147" s="87"/>
      <c r="SUM147" s="87"/>
      <c r="SUN147" s="87"/>
      <c r="SUO147" s="87"/>
      <c r="SUP147" s="87"/>
      <c r="SUQ147" s="87"/>
      <c r="SUR147" s="87"/>
      <c r="SUS147" s="87"/>
      <c r="SUT147" s="87"/>
      <c r="SUU147" s="87"/>
      <c r="SUV147" s="87"/>
      <c r="SUW147" s="87"/>
      <c r="SUX147" s="87"/>
      <c r="SUY147" s="87"/>
      <c r="SUZ147" s="87"/>
      <c r="SVA147" s="87"/>
      <c r="SVB147" s="87"/>
      <c r="SVC147" s="87"/>
      <c r="SVD147" s="87"/>
      <c r="SVE147" s="87"/>
      <c r="SVF147" s="87"/>
      <c r="SVG147" s="87"/>
      <c r="SVH147" s="87"/>
      <c r="SVI147" s="87"/>
      <c r="SVJ147" s="87"/>
      <c r="SVK147" s="87"/>
      <c r="SVL147" s="87"/>
      <c r="SVM147" s="87"/>
      <c r="SVN147" s="87"/>
      <c r="SVO147" s="87"/>
      <c r="SVP147" s="87"/>
      <c r="SVQ147" s="87"/>
      <c r="SVR147" s="87"/>
      <c r="SVS147" s="87"/>
      <c r="SVT147" s="87"/>
      <c r="SVU147" s="87"/>
      <c r="SVV147" s="87"/>
      <c r="SVW147" s="87"/>
      <c r="SVX147" s="87"/>
      <c r="SVY147" s="87"/>
      <c r="SVZ147" s="87"/>
      <c r="SWA147" s="87"/>
      <c r="SWB147" s="87"/>
      <c r="SWC147" s="87"/>
      <c r="SWD147" s="87"/>
      <c r="SWE147" s="87"/>
      <c r="SWF147" s="87"/>
      <c r="SWG147" s="87"/>
      <c r="SWH147" s="87"/>
      <c r="SWI147" s="87"/>
      <c r="SWJ147" s="87"/>
      <c r="SWK147" s="87"/>
      <c r="SWL147" s="87"/>
      <c r="SWM147" s="87"/>
      <c r="SWN147" s="87"/>
      <c r="SWO147" s="87"/>
      <c r="SWP147" s="87"/>
      <c r="SWQ147" s="87"/>
      <c r="SWR147" s="87"/>
      <c r="SWS147" s="87"/>
      <c r="SWT147" s="87"/>
      <c r="SWU147" s="87"/>
      <c r="SWV147" s="87"/>
      <c r="SWW147" s="87"/>
      <c r="SWX147" s="87"/>
      <c r="SWY147" s="87"/>
      <c r="SWZ147" s="87"/>
      <c r="SXA147" s="87"/>
      <c r="SXB147" s="87"/>
      <c r="SXC147" s="87"/>
      <c r="SXD147" s="87"/>
      <c r="SXE147" s="87"/>
      <c r="SXF147" s="87"/>
      <c r="SXG147" s="87"/>
      <c r="SXH147" s="87"/>
      <c r="SXI147" s="87"/>
      <c r="SXJ147" s="87"/>
      <c r="SXK147" s="87"/>
      <c r="SXL147" s="87"/>
      <c r="SXM147" s="87"/>
      <c r="SXN147" s="87"/>
      <c r="SXO147" s="87"/>
      <c r="SXP147" s="87"/>
      <c r="SXQ147" s="87"/>
      <c r="SXR147" s="87"/>
      <c r="SXS147" s="87"/>
      <c r="SXT147" s="87"/>
      <c r="SXU147" s="87"/>
      <c r="SXV147" s="87"/>
      <c r="SXW147" s="87"/>
      <c r="SXX147" s="87"/>
      <c r="SXY147" s="87"/>
      <c r="SXZ147" s="87"/>
      <c r="SYA147" s="87"/>
      <c r="SYB147" s="87"/>
      <c r="SYC147" s="87"/>
      <c r="SYD147" s="87"/>
      <c r="SYE147" s="87"/>
      <c r="SYF147" s="87"/>
      <c r="SYG147" s="87"/>
      <c r="SYH147" s="87"/>
      <c r="SYI147" s="87"/>
      <c r="SYJ147" s="87"/>
      <c r="SYK147" s="87"/>
      <c r="SYL147" s="87"/>
      <c r="SYM147" s="87"/>
      <c r="SYN147" s="87"/>
      <c r="SYO147" s="87"/>
      <c r="SYP147" s="87"/>
      <c r="SYQ147" s="87"/>
      <c r="SYR147" s="87"/>
      <c r="SYS147" s="87"/>
      <c r="SYT147" s="87"/>
      <c r="SYU147" s="87"/>
      <c r="SYV147" s="87"/>
      <c r="SYW147" s="87"/>
      <c r="SYX147" s="87"/>
      <c r="SYY147" s="87"/>
      <c r="SYZ147" s="87"/>
      <c r="SZA147" s="87"/>
      <c r="SZB147" s="87"/>
      <c r="SZC147" s="87"/>
      <c r="SZD147" s="87"/>
      <c r="SZE147" s="87"/>
      <c r="SZF147" s="87"/>
      <c r="SZG147" s="87"/>
      <c r="SZH147" s="87"/>
      <c r="SZI147" s="87"/>
      <c r="SZJ147" s="87"/>
      <c r="SZK147" s="87"/>
      <c r="SZL147" s="87"/>
      <c r="SZM147" s="87"/>
      <c r="SZN147" s="87"/>
      <c r="SZO147" s="87"/>
      <c r="SZP147" s="87"/>
      <c r="SZQ147" s="87"/>
      <c r="SZR147" s="87"/>
      <c r="SZS147" s="87"/>
      <c r="SZT147" s="87"/>
      <c r="SZU147" s="87"/>
      <c r="SZV147" s="87"/>
      <c r="SZW147" s="87"/>
      <c r="SZX147" s="87"/>
      <c r="SZY147" s="87"/>
      <c r="SZZ147" s="87"/>
      <c r="TAA147" s="87"/>
      <c r="TAB147" s="87"/>
      <c r="TAC147" s="87"/>
      <c r="TAD147" s="87"/>
      <c r="TAE147" s="87"/>
      <c r="TAF147" s="87"/>
      <c r="TAG147" s="87"/>
      <c r="TAH147" s="87"/>
      <c r="TAI147" s="87"/>
      <c r="TAJ147" s="87"/>
      <c r="TAK147" s="87"/>
      <c r="TAL147" s="87"/>
      <c r="TAM147" s="87"/>
      <c r="TAN147" s="87"/>
      <c r="TAO147" s="87"/>
      <c r="TAP147" s="87"/>
      <c r="TAQ147" s="87"/>
      <c r="TAR147" s="87"/>
      <c r="TAS147" s="87"/>
      <c r="TAT147" s="87"/>
      <c r="TAU147" s="87"/>
      <c r="TAV147" s="87"/>
      <c r="TAW147" s="87"/>
      <c r="TAX147" s="87"/>
      <c r="TAY147" s="87"/>
      <c r="TAZ147" s="87"/>
      <c r="TBA147" s="87"/>
      <c r="TBB147" s="87"/>
      <c r="TBC147" s="87"/>
      <c r="TBD147" s="87"/>
      <c r="TBE147" s="87"/>
      <c r="TBF147" s="87"/>
      <c r="TBG147" s="87"/>
      <c r="TBH147" s="87"/>
      <c r="TBI147" s="87"/>
      <c r="TBJ147" s="87"/>
      <c r="TBK147" s="87"/>
      <c r="TBL147" s="87"/>
      <c r="TBM147" s="87"/>
      <c r="TBN147" s="87"/>
      <c r="TBO147" s="87"/>
      <c r="TBP147" s="87"/>
      <c r="TBQ147" s="87"/>
      <c r="TBR147" s="87"/>
      <c r="TBS147" s="87"/>
      <c r="TBT147" s="87"/>
      <c r="TBU147" s="87"/>
      <c r="TBV147" s="87"/>
      <c r="TBW147" s="87"/>
      <c r="TBX147" s="87"/>
      <c r="TBY147" s="87"/>
      <c r="TBZ147" s="87"/>
      <c r="TCA147" s="87"/>
      <c r="TCB147" s="87"/>
      <c r="TCC147" s="87"/>
      <c r="TCD147" s="87"/>
      <c r="TCE147" s="87"/>
      <c r="TCF147" s="87"/>
      <c r="TCG147" s="87"/>
      <c r="TCH147" s="87"/>
      <c r="TCI147" s="87"/>
      <c r="TCJ147" s="87"/>
      <c r="TCK147" s="87"/>
      <c r="TCL147" s="87"/>
      <c r="TCM147" s="87"/>
      <c r="TCN147" s="87"/>
      <c r="TCO147" s="87"/>
      <c r="TCP147" s="87"/>
      <c r="TCQ147" s="87"/>
      <c r="TCR147" s="87"/>
      <c r="TCS147" s="87"/>
      <c r="TCT147" s="87"/>
      <c r="TCU147" s="87"/>
      <c r="TCV147" s="87"/>
      <c r="TCW147" s="87"/>
      <c r="TCX147" s="87"/>
      <c r="TCY147" s="87"/>
      <c r="TCZ147" s="87"/>
      <c r="TDA147" s="87"/>
      <c r="TDB147" s="87"/>
      <c r="TDC147" s="87"/>
      <c r="TDD147" s="87"/>
      <c r="TDE147" s="87"/>
      <c r="TDF147" s="87"/>
      <c r="TDG147" s="87"/>
      <c r="TDH147" s="87"/>
      <c r="TDI147" s="87"/>
      <c r="TDJ147" s="87"/>
      <c r="TDK147" s="87"/>
      <c r="TDL147" s="87"/>
      <c r="TDM147" s="87"/>
      <c r="TDN147" s="87"/>
      <c r="TDO147" s="87"/>
      <c r="TDP147" s="87"/>
      <c r="TDQ147" s="87"/>
      <c r="TDR147" s="87"/>
      <c r="TDS147" s="87"/>
      <c r="TDT147" s="87"/>
      <c r="TDU147" s="87"/>
      <c r="TDV147" s="87"/>
      <c r="TDW147" s="87"/>
      <c r="TDX147" s="87"/>
      <c r="TDY147" s="87"/>
      <c r="TDZ147" s="87"/>
      <c r="TEA147" s="87"/>
      <c r="TEB147" s="87"/>
      <c r="TEC147" s="87"/>
      <c r="TED147" s="87"/>
      <c r="TEE147" s="87"/>
      <c r="TEF147" s="87"/>
      <c r="TEG147" s="87"/>
      <c r="TEH147" s="87"/>
      <c r="TEI147" s="87"/>
      <c r="TEJ147" s="87"/>
      <c r="TEK147" s="87"/>
      <c r="TEL147" s="87"/>
      <c r="TEM147" s="87"/>
      <c r="TEN147" s="87"/>
      <c r="TEO147" s="87"/>
      <c r="TEP147" s="87"/>
      <c r="TEQ147" s="87"/>
      <c r="TER147" s="87"/>
      <c r="TES147" s="87"/>
      <c r="TET147" s="87"/>
      <c r="TEU147" s="87"/>
      <c r="TEV147" s="87"/>
      <c r="TEW147" s="87"/>
      <c r="TEX147" s="87"/>
      <c r="TEY147" s="87"/>
      <c r="TEZ147" s="87"/>
      <c r="TFA147" s="87"/>
      <c r="TFB147" s="87"/>
      <c r="TFC147" s="87"/>
      <c r="TFD147" s="87"/>
      <c r="TFE147" s="87"/>
      <c r="TFF147" s="87"/>
      <c r="TFG147" s="87"/>
      <c r="TFH147" s="87"/>
      <c r="TFI147" s="87"/>
      <c r="TFJ147" s="87"/>
      <c r="TFK147" s="87"/>
      <c r="TFL147" s="87"/>
      <c r="TFM147" s="87"/>
      <c r="TFN147" s="87"/>
      <c r="TFO147" s="87"/>
      <c r="TFP147" s="87"/>
      <c r="TFQ147" s="87"/>
      <c r="TFR147" s="87"/>
      <c r="TFS147" s="87"/>
      <c r="TFT147" s="87"/>
      <c r="TFU147" s="87"/>
      <c r="TFV147" s="87"/>
      <c r="TFW147" s="87"/>
      <c r="TFX147" s="87"/>
      <c r="TFY147" s="87"/>
      <c r="TFZ147" s="87"/>
      <c r="TGA147" s="87"/>
      <c r="TGB147" s="87"/>
      <c r="TGC147" s="87"/>
      <c r="TGD147" s="87"/>
      <c r="TGE147" s="87"/>
      <c r="TGF147" s="87"/>
      <c r="TGG147" s="87"/>
      <c r="TGH147" s="87"/>
      <c r="TGI147" s="87"/>
      <c r="TGJ147" s="87"/>
      <c r="TGK147" s="87"/>
      <c r="TGL147" s="87"/>
      <c r="TGM147" s="87"/>
      <c r="TGN147" s="87"/>
      <c r="TGO147" s="87"/>
      <c r="TGP147" s="87"/>
      <c r="TGQ147" s="87"/>
      <c r="TGR147" s="87"/>
      <c r="TGS147" s="87"/>
      <c r="TGT147" s="87"/>
      <c r="TGU147" s="87"/>
      <c r="TGV147" s="87"/>
      <c r="TGW147" s="87"/>
      <c r="TGX147" s="87"/>
      <c r="TGY147" s="87"/>
      <c r="TGZ147" s="87"/>
      <c r="THA147" s="87"/>
      <c r="THB147" s="87"/>
      <c r="THC147" s="87"/>
      <c r="THD147" s="87"/>
      <c r="THE147" s="87"/>
      <c r="THF147" s="87"/>
      <c r="THG147" s="87"/>
      <c r="THH147" s="87"/>
      <c r="THI147" s="87"/>
      <c r="THJ147" s="87"/>
      <c r="THK147" s="87"/>
      <c r="THL147" s="87"/>
      <c r="THM147" s="87"/>
      <c r="THN147" s="87"/>
      <c r="THO147" s="87"/>
      <c r="THP147" s="87"/>
      <c r="THQ147" s="87"/>
      <c r="THR147" s="87"/>
      <c r="THS147" s="87"/>
      <c r="THT147" s="87"/>
      <c r="THU147" s="87"/>
      <c r="THV147" s="87"/>
      <c r="THW147" s="87"/>
      <c r="THX147" s="87"/>
      <c r="THY147" s="87"/>
      <c r="THZ147" s="87"/>
      <c r="TIA147" s="87"/>
      <c r="TIB147" s="87"/>
      <c r="TIC147" s="87"/>
      <c r="TID147" s="87"/>
      <c r="TIE147" s="87"/>
      <c r="TIF147" s="87"/>
      <c r="TIG147" s="87"/>
      <c r="TIH147" s="87"/>
      <c r="TII147" s="87"/>
      <c r="TIJ147" s="87"/>
      <c r="TIK147" s="87"/>
      <c r="TIL147" s="87"/>
      <c r="TIM147" s="87"/>
      <c r="TIN147" s="87"/>
      <c r="TIO147" s="87"/>
      <c r="TIP147" s="87"/>
      <c r="TIQ147" s="87"/>
      <c r="TIR147" s="87"/>
      <c r="TIS147" s="87"/>
      <c r="TIT147" s="87"/>
      <c r="TIU147" s="87"/>
      <c r="TIV147" s="87"/>
      <c r="TIW147" s="87"/>
      <c r="TIX147" s="87"/>
      <c r="TIY147" s="87"/>
      <c r="TIZ147" s="87"/>
      <c r="TJA147" s="87"/>
      <c r="TJB147" s="87"/>
      <c r="TJC147" s="87"/>
      <c r="TJD147" s="87"/>
      <c r="TJE147" s="87"/>
      <c r="TJF147" s="87"/>
      <c r="TJG147" s="87"/>
      <c r="TJH147" s="87"/>
      <c r="TJI147" s="87"/>
      <c r="TJJ147" s="87"/>
      <c r="TJK147" s="87"/>
      <c r="TJL147" s="87"/>
      <c r="TJM147" s="87"/>
      <c r="TJN147" s="87"/>
      <c r="TJO147" s="87"/>
      <c r="TJP147" s="87"/>
      <c r="TJQ147" s="87"/>
      <c r="TJR147" s="87"/>
      <c r="TJS147" s="87"/>
      <c r="TJT147" s="87"/>
      <c r="TJU147" s="87"/>
      <c r="TJV147" s="87"/>
      <c r="TJW147" s="87"/>
      <c r="TJX147" s="87"/>
      <c r="TJY147" s="87"/>
      <c r="TJZ147" s="87"/>
      <c r="TKA147" s="87"/>
      <c r="TKB147" s="87"/>
      <c r="TKC147" s="87"/>
      <c r="TKD147" s="87"/>
      <c r="TKE147" s="87"/>
      <c r="TKF147" s="87"/>
      <c r="TKG147" s="87"/>
      <c r="TKH147" s="87"/>
      <c r="TKI147" s="87"/>
      <c r="TKJ147" s="87"/>
      <c r="TKK147" s="87"/>
      <c r="TKL147" s="87"/>
      <c r="TKM147" s="87"/>
      <c r="TKN147" s="87"/>
      <c r="TKO147" s="87"/>
      <c r="TKP147" s="87"/>
      <c r="TKQ147" s="87"/>
      <c r="TKR147" s="87"/>
      <c r="TKS147" s="87"/>
      <c r="TKT147" s="87"/>
      <c r="TKU147" s="87"/>
      <c r="TKV147" s="87"/>
      <c r="TKW147" s="87"/>
      <c r="TKX147" s="87"/>
      <c r="TKY147" s="87"/>
      <c r="TKZ147" s="87"/>
      <c r="TLA147" s="87"/>
      <c r="TLB147" s="87"/>
      <c r="TLC147" s="87"/>
      <c r="TLD147" s="87"/>
      <c r="TLE147" s="87"/>
      <c r="TLF147" s="87"/>
      <c r="TLG147" s="87"/>
      <c r="TLH147" s="87"/>
      <c r="TLI147" s="87"/>
      <c r="TLJ147" s="87"/>
      <c r="TLK147" s="87"/>
      <c r="TLL147" s="87"/>
      <c r="TLM147" s="87"/>
      <c r="TLN147" s="87"/>
      <c r="TLO147" s="87"/>
      <c r="TLP147" s="87"/>
      <c r="TLQ147" s="87"/>
      <c r="TLR147" s="87"/>
      <c r="TLS147" s="87"/>
      <c r="TLT147" s="87"/>
      <c r="TLU147" s="87"/>
      <c r="TLV147" s="87"/>
      <c r="TLW147" s="87"/>
      <c r="TLX147" s="87"/>
      <c r="TLY147" s="87"/>
      <c r="TLZ147" s="87"/>
      <c r="TMA147" s="87"/>
      <c r="TMB147" s="87"/>
      <c r="TMC147" s="87"/>
      <c r="TMD147" s="87"/>
      <c r="TME147" s="87"/>
      <c r="TMF147" s="87"/>
      <c r="TMG147" s="87"/>
      <c r="TMH147" s="87"/>
      <c r="TMI147" s="87"/>
      <c r="TMJ147" s="87"/>
      <c r="TMK147" s="87"/>
      <c r="TML147" s="87"/>
      <c r="TMM147" s="87"/>
      <c r="TMN147" s="87"/>
      <c r="TMO147" s="87"/>
      <c r="TMP147" s="87"/>
      <c r="TMQ147" s="87"/>
      <c r="TMR147" s="87"/>
      <c r="TMS147" s="87"/>
      <c r="TMT147" s="87"/>
      <c r="TMU147" s="87"/>
      <c r="TMV147" s="87"/>
      <c r="TMW147" s="87"/>
      <c r="TMX147" s="87"/>
      <c r="TMY147" s="87"/>
      <c r="TMZ147" s="87"/>
      <c r="TNA147" s="87"/>
      <c r="TNB147" s="87"/>
      <c r="TNC147" s="87"/>
      <c r="TND147" s="87"/>
      <c r="TNE147" s="87"/>
      <c r="TNF147" s="87"/>
      <c r="TNG147" s="87"/>
      <c r="TNH147" s="87"/>
      <c r="TNI147" s="87"/>
      <c r="TNJ147" s="87"/>
      <c r="TNK147" s="87"/>
      <c r="TNL147" s="87"/>
      <c r="TNM147" s="87"/>
      <c r="TNN147" s="87"/>
      <c r="TNO147" s="87"/>
      <c r="TNP147" s="87"/>
      <c r="TNQ147" s="87"/>
      <c r="TNR147" s="87"/>
      <c r="TNS147" s="87"/>
      <c r="TNT147" s="87"/>
      <c r="TNU147" s="87"/>
      <c r="TNV147" s="87"/>
      <c r="TNW147" s="87"/>
      <c r="TNX147" s="87"/>
      <c r="TNY147" s="87"/>
      <c r="TNZ147" s="87"/>
      <c r="TOA147" s="87"/>
      <c r="TOB147" s="87"/>
      <c r="TOC147" s="87"/>
      <c r="TOD147" s="87"/>
      <c r="TOE147" s="87"/>
      <c r="TOF147" s="87"/>
      <c r="TOG147" s="87"/>
      <c r="TOH147" s="87"/>
      <c r="TOI147" s="87"/>
      <c r="TOJ147" s="87"/>
      <c r="TOK147" s="87"/>
      <c r="TOL147" s="87"/>
      <c r="TOM147" s="87"/>
      <c r="TON147" s="87"/>
      <c r="TOO147" s="87"/>
      <c r="TOP147" s="87"/>
      <c r="TOQ147" s="87"/>
      <c r="TOR147" s="87"/>
      <c r="TOS147" s="87"/>
      <c r="TOT147" s="87"/>
      <c r="TOU147" s="87"/>
      <c r="TOV147" s="87"/>
      <c r="TOW147" s="87"/>
      <c r="TOX147" s="87"/>
      <c r="TOY147" s="87"/>
      <c r="TOZ147" s="87"/>
      <c r="TPA147" s="87"/>
      <c r="TPB147" s="87"/>
      <c r="TPC147" s="87"/>
      <c r="TPD147" s="87"/>
      <c r="TPE147" s="87"/>
      <c r="TPF147" s="87"/>
      <c r="TPG147" s="87"/>
      <c r="TPH147" s="87"/>
      <c r="TPI147" s="87"/>
      <c r="TPJ147" s="87"/>
      <c r="TPK147" s="87"/>
      <c r="TPL147" s="87"/>
      <c r="TPM147" s="87"/>
      <c r="TPN147" s="87"/>
      <c r="TPO147" s="87"/>
      <c r="TPP147" s="87"/>
      <c r="TPQ147" s="87"/>
      <c r="TPR147" s="87"/>
      <c r="TPS147" s="87"/>
      <c r="TPT147" s="87"/>
      <c r="TPU147" s="87"/>
      <c r="TPV147" s="87"/>
      <c r="TPW147" s="87"/>
      <c r="TPX147" s="87"/>
      <c r="TPY147" s="87"/>
      <c r="TPZ147" s="87"/>
      <c r="TQA147" s="87"/>
      <c r="TQB147" s="87"/>
      <c r="TQC147" s="87"/>
      <c r="TQD147" s="87"/>
      <c r="TQE147" s="87"/>
      <c r="TQF147" s="87"/>
      <c r="TQG147" s="87"/>
      <c r="TQH147" s="87"/>
      <c r="TQI147" s="87"/>
      <c r="TQJ147" s="87"/>
      <c r="TQK147" s="87"/>
      <c r="TQL147" s="87"/>
      <c r="TQM147" s="87"/>
      <c r="TQN147" s="87"/>
      <c r="TQO147" s="87"/>
      <c r="TQP147" s="87"/>
      <c r="TQQ147" s="87"/>
      <c r="TQR147" s="87"/>
      <c r="TQS147" s="87"/>
      <c r="TQT147" s="87"/>
      <c r="TQU147" s="87"/>
      <c r="TQV147" s="87"/>
      <c r="TQW147" s="87"/>
      <c r="TQX147" s="87"/>
      <c r="TQY147" s="87"/>
      <c r="TQZ147" s="87"/>
      <c r="TRA147" s="87"/>
      <c r="TRB147" s="87"/>
      <c r="TRC147" s="87"/>
      <c r="TRD147" s="87"/>
      <c r="TRE147" s="87"/>
      <c r="TRF147" s="87"/>
      <c r="TRG147" s="87"/>
      <c r="TRH147" s="87"/>
      <c r="TRI147" s="87"/>
      <c r="TRJ147" s="87"/>
      <c r="TRK147" s="87"/>
      <c r="TRL147" s="87"/>
      <c r="TRM147" s="87"/>
      <c r="TRN147" s="87"/>
      <c r="TRO147" s="87"/>
      <c r="TRP147" s="87"/>
      <c r="TRQ147" s="87"/>
      <c r="TRR147" s="87"/>
      <c r="TRS147" s="87"/>
      <c r="TRT147" s="87"/>
      <c r="TRU147" s="87"/>
      <c r="TRV147" s="87"/>
      <c r="TRW147" s="87"/>
      <c r="TRX147" s="87"/>
      <c r="TRY147" s="87"/>
      <c r="TRZ147" s="87"/>
      <c r="TSA147" s="87"/>
      <c r="TSB147" s="87"/>
      <c r="TSC147" s="87"/>
      <c r="TSD147" s="87"/>
      <c r="TSE147" s="87"/>
      <c r="TSF147" s="87"/>
      <c r="TSG147" s="87"/>
      <c r="TSH147" s="87"/>
      <c r="TSI147" s="87"/>
      <c r="TSJ147" s="87"/>
      <c r="TSK147" s="87"/>
      <c r="TSL147" s="87"/>
      <c r="TSM147" s="87"/>
      <c r="TSN147" s="87"/>
      <c r="TSO147" s="87"/>
      <c r="TSP147" s="87"/>
      <c r="TSQ147" s="87"/>
      <c r="TSR147" s="87"/>
      <c r="TSS147" s="87"/>
      <c r="TST147" s="87"/>
      <c r="TSU147" s="87"/>
      <c r="TSV147" s="87"/>
      <c r="TSW147" s="87"/>
      <c r="TSX147" s="87"/>
      <c r="TSY147" s="87"/>
      <c r="TSZ147" s="87"/>
      <c r="TTA147" s="87"/>
      <c r="TTB147" s="87"/>
      <c r="TTC147" s="87"/>
      <c r="TTD147" s="87"/>
      <c r="TTE147" s="87"/>
      <c r="TTF147" s="87"/>
      <c r="TTG147" s="87"/>
      <c r="TTH147" s="87"/>
      <c r="TTI147" s="87"/>
      <c r="TTJ147" s="87"/>
      <c r="TTK147" s="87"/>
      <c r="TTL147" s="87"/>
      <c r="TTM147" s="87"/>
      <c r="TTN147" s="87"/>
      <c r="TTO147" s="87"/>
      <c r="TTP147" s="87"/>
      <c r="TTQ147" s="87"/>
      <c r="TTR147" s="87"/>
      <c r="TTS147" s="87"/>
      <c r="TTT147" s="87"/>
      <c r="TTU147" s="87"/>
      <c r="TTV147" s="87"/>
      <c r="TTW147" s="87"/>
      <c r="TTX147" s="87"/>
      <c r="TTY147" s="87"/>
      <c r="TTZ147" s="87"/>
      <c r="TUA147" s="87"/>
      <c r="TUB147" s="87"/>
      <c r="TUC147" s="87"/>
      <c r="TUD147" s="87"/>
      <c r="TUE147" s="87"/>
      <c r="TUF147" s="87"/>
      <c r="TUG147" s="87"/>
      <c r="TUH147" s="87"/>
      <c r="TUI147" s="87"/>
      <c r="TUJ147" s="87"/>
      <c r="TUK147" s="87"/>
      <c r="TUL147" s="87"/>
      <c r="TUM147" s="87"/>
      <c r="TUN147" s="87"/>
      <c r="TUO147" s="87"/>
      <c r="TUP147" s="87"/>
      <c r="TUQ147" s="87"/>
      <c r="TUR147" s="87"/>
      <c r="TUS147" s="87"/>
      <c r="TUT147" s="87"/>
      <c r="TUU147" s="87"/>
      <c r="TUV147" s="87"/>
      <c r="TUW147" s="87"/>
      <c r="TUX147" s="87"/>
      <c r="TUY147" s="87"/>
      <c r="TUZ147" s="87"/>
      <c r="TVA147" s="87"/>
      <c r="TVB147" s="87"/>
      <c r="TVC147" s="87"/>
      <c r="TVD147" s="87"/>
      <c r="TVE147" s="87"/>
      <c r="TVF147" s="87"/>
      <c r="TVG147" s="87"/>
      <c r="TVH147" s="87"/>
      <c r="TVI147" s="87"/>
      <c r="TVJ147" s="87"/>
      <c r="TVK147" s="87"/>
      <c r="TVL147" s="87"/>
      <c r="TVM147" s="87"/>
      <c r="TVN147" s="87"/>
      <c r="TVO147" s="87"/>
      <c r="TVP147" s="87"/>
      <c r="TVQ147" s="87"/>
      <c r="TVR147" s="87"/>
      <c r="TVS147" s="87"/>
      <c r="TVT147" s="87"/>
      <c r="TVU147" s="87"/>
      <c r="TVV147" s="87"/>
      <c r="TVW147" s="87"/>
      <c r="TVX147" s="87"/>
      <c r="TVY147" s="87"/>
      <c r="TVZ147" s="87"/>
      <c r="TWA147" s="87"/>
      <c r="TWB147" s="87"/>
      <c r="TWC147" s="87"/>
      <c r="TWD147" s="87"/>
      <c r="TWE147" s="87"/>
      <c r="TWF147" s="87"/>
      <c r="TWG147" s="87"/>
      <c r="TWH147" s="87"/>
      <c r="TWI147" s="87"/>
      <c r="TWJ147" s="87"/>
      <c r="TWK147" s="87"/>
      <c r="TWL147" s="87"/>
      <c r="TWM147" s="87"/>
      <c r="TWN147" s="87"/>
      <c r="TWO147" s="87"/>
      <c r="TWP147" s="87"/>
      <c r="TWQ147" s="87"/>
      <c r="TWR147" s="87"/>
      <c r="TWS147" s="87"/>
      <c r="TWT147" s="87"/>
      <c r="TWU147" s="87"/>
      <c r="TWV147" s="87"/>
      <c r="TWW147" s="87"/>
      <c r="TWX147" s="87"/>
      <c r="TWY147" s="87"/>
      <c r="TWZ147" s="87"/>
      <c r="TXA147" s="87"/>
      <c r="TXB147" s="87"/>
      <c r="TXC147" s="87"/>
      <c r="TXD147" s="87"/>
      <c r="TXE147" s="87"/>
      <c r="TXF147" s="87"/>
      <c r="TXG147" s="87"/>
      <c r="TXH147" s="87"/>
      <c r="TXI147" s="87"/>
      <c r="TXJ147" s="87"/>
      <c r="TXK147" s="87"/>
      <c r="TXL147" s="87"/>
      <c r="TXM147" s="87"/>
      <c r="TXN147" s="87"/>
      <c r="TXO147" s="87"/>
      <c r="TXP147" s="87"/>
      <c r="TXQ147" s="87"/>
      <c r="TXR147" s="87"/>
      <c r="TXS147" s="87"/>
      <c r="TXT147" s="87"/>
      <c r="TXU147" s="87"/>
      <c r="TXV147" s="87"/>
      <c r="TXW147" s="87"/>
      <c r="TXX147" s="87"/>
      <c r="TXY147" s="87"/>
      <c r="TXZ147" s="87"/>
      <c r="TYA147" s="87"/>
      <c r="TYB147" s="87"/>
      <c r="TYC147" s="87"/>
      <c r="TYD147" s="87"/>
      <c r="TYE147" s="87"/>
      <c r="TYF147" s="87"/>
      <c r="TYG147" s="87"/>
      <c r="TYH147" s="87"/>
      <c r="TYI147" s="87"/>
      <c r="TYJ147" s="87"/>
      <c r="TYK147" s="87"/>
      <c r="TYL147" s="87"/>
      <c r="TYM147" s="87"/>
      <c r="TYN147" s="87"/>
      <c r="TYO147" s="87"/>
      <c r="TYP147" s="87"/>
      <c r="TYQ147" s="87"/>
      <c r="TYR147" s="87"/>
      <c r="TYS147" s="87"/>
      <c r="TYT147" s="87"/>
      <c r="TYU147" s="87"/>
      <c r="TYV147" s="87"/>
      <c r="TYW147" s="87"/>
      <c r="TYX147" s="87"/>
      <c r="TYY147" s="87"/>
      <c r="TYZ147" s="87"/>
      <c r="TZA147" s="87"/>
      <c r="TZB147" s="87"/>
      <c r="TZC147" s="87"/>
      <c r="TZD147" s="87"/>
      <c r="TZE147" s="87"/>
      <c r="TZF147" s="87"/>
      <c r="TZG147" s="87"/>
      <c r="TZH147" s="87"/>
      <c r="TZI147" s="87"/>
      <c r="TZJ147" s="87"/>
      <c r="TZK147" s="87"/>
      <c r="TZL147" s="87"/>
      <c r="TZM147" s="87"/>
      <c r="TZN147" s="87"/>
      <c r="TZO147" s="87"/>
      <c r="TZP147" s="87"/>
      <c r="TZQ147" s="87"/>
      <c r="TZR147" s="87"/>
      <c r="TZS147" s="87"/>
      <c r="TZT147" s="87"/>
      <c r="TZU147" s="87"/>
      <c r="TZV147" s="87"/>
      <c r="TZW147" s="87"/>
      <c r="TZX147" s="87"/>
      <c r="TZY147" s="87"/>
      <c r="TZZ147" s="87"/>
      <c r="UAA147" s="87"/>
      <c r="UAB147" s="87"/>
      <c r="UAC147" s="87"/>
      <c r="UAD147" s="87"/>
      <c r="UAE147" s="87"/>
      <c r="UAF147" s="87"/>
      <c r="UAG147" s="87"/>
      <c r="UAH147" s="87"/>
      <c r="UAI147" s="87"/>
      <c r="UAJ147" s="87"/>
      <c r="UAK147" s="87"/>
      <c r="UAL147" s="87"/>
      <c r="UAM147" s="87"/>
      <c r="UAN147" s="87"/>
      <c r="UAO147" s="87"/>
      <c r="UAP147" s="87"/>
      <c r="UAQ147" s="87"/>
      <c r="UAR147" s="87"/>
      <c r="UAS147" s="87"/>
      <c r="UAT147" s="87"/>
      <c r="UAU147" s="87"/>
      <c r="UAV147" s="87"/>
      <c r="UAW147" s="87"/>
      <c r="UAX147" s="87"/>
      <c r="UAY147" s="87"/>
      <c r="UAZ147" s="87"/>
      <c r="UBA147" s="87"/>
      <c r="UBB147" s="87"/>
      <c r="UBC147" s="87"/>
      <c r="UBD147" s="87"/>
      <c r="UBE147" s="87"/>
      <c r="UBF147" s="87"/>
      <c r="UBG147" s="87"/>
      <c r="UBH147" s="87"/>
      <c r="UBI147" s="87"/>
      <c r="UBJ147" s="87"/>
      <c r="UBK147" s="87"/>
      <c r="UBL147" s="87"/>
      <c r="UBM147" s="87"/>
      <c r="UBN147" s="87"/>
      <c r="UBO147" s="87"/>
      <c r="UBP147" s="87"/>
      <c r="UBQ147" s="87"/>
      <c r="UBR147" s="87"/>
      <c r="UBS147" s="87"/>
      <c r="UBT147" s="87"/>
      <c r="UBU147" s="87"/>
      <c r="UBV147" s="87"/>
      <c r="UBW147" s="87"/>
      <c r="UBX147" s="87"/>
      <c r="UBY147" s="87"/>
      <c r="UBZ147" s="87"/>
      <c r="UCA147" s="87"/>
      <c r="UCB147" s="87"/>
      <c r="UCC147" s="87"/>
      <c r="UCD147" s="87"/>
      <c r="UCE147" s="87"/>
      <c r="UCF147" s="87"/>
      <c r="UCG147" s="87"/>
      <c r="UCH147" s="87"/>
      <c r="UCI147" s="87"/>
      <c r="UCJ147" s="87"/>
      <c r="UCK147" s="87"/>
      <c r="UCL147" s="87"/>
      <c r="UCM147" s="87"/>
      <c r="UCN147" s="87"/>
      <c r="UCO147" s="87"/>
      <c r="UCP147" s="87"/>
      <c r="UCQ147" s="87"/>
      <c r="UCR147" s="87"/>
      <c r="UCS147" s="87"/>
      <c r="UCT147" s="87"/>
      <c r="UCU147" s="87"/>
      <c r="UCV147" s="87"/>
      <c r="UCW147" s="87"/>
      <c r="UCX147" s="87"/>
      <c r="UCY147" s="87"/>
      <c r="UCZ147" s="87"/>
      <c r="UDA147" s="87"/>
      <c r="UDB147" s="87"/>
      <c r="UDC147" s="87"/>
      <c r="UDD147" s="87"/>
      <c r="UDE147" s="87"/>
      <c r="UDF147" s="87"/>
      <c r="UDG147" s="87"/>
      <c r="UDH147" s="87"/>
      <c r="UDI147" s="87"/>
      <c r="UDJ147" s="87"/>
      <c r="UDK147" s="87"/>
      <c r="UDL147" s="87"/>
      <c r="UDM147" s="87"/>
      <c r="UDN147" s="87"/>
      <c r="UDO147" s="87"/>
      <c r="UDP147" s="87"/>
      <c r="UDQ147" s="87"/>
      <c r="UDR147" s="87"/>
      <c r="UDS147" s="87"/>
      <c r="UDT147" s="87"/>
      <c r="UDU147" s="87"/>
      <c r="UDV147" s="87"/>
      <c r="UDW147" s="87"/>
      <c r="UDX147" s="87"/>
      <c r="UDY147" s="87"/>
      <c r="UDZ147" s="87"/>
      <c r="UEA147" s="87"/>
      <c r="UEB147" s="87"/>
      <c r="UEC147" s="87"/>
      <c r="UED147" s="87"/>
      <c r="UEE147" s="87"/>
      <c r="UEF147" s="87"/>
      <c r="UEG147" s="87"/>
      <c r="UEH147" s="87"/>
      <c r="UEI147" s="87"/>
      <c r="UEJ147" s="87"/>
      <c r="UEK147" s="87"/>
      <c r="UEL147" s="87"/>
      <c r="UEM147" s="87"/>
      <c r="UEN147" s="87"/>
      <c r="UEO147" s="87"/>
      <c r="UEP147" s="87"/>
      <c r="UEQ147" s="87"/>
      <c r="UER147" s="87"/>
      <c r="UES147" s="87"/>
      <c r="UET147" s="87"/>
      <c r="UEU147" s="87"/>
      <c r="UEV147" s="87"/>
      <c r="UEW147" s="87"/>
      <c r="UEX147" s="87"/>
      <c r="UEY147" s="87"/>
      <c r="UEZ147" s="87"/>
      <c r="UFA147" s="87"/>
      <c r="UFB147" s="87"/>
      <c r="UFC147" s="87"/>
      <c r="UFD147" s="87"/>
      <c r="UFE147" s="87"/>
      <c r="UFF147" s="87"/>
      <c r="UFG147" s="87"/>
      <c r="UFH147" s="87"/>
      <c r="UFI147" s="87"/>
      <c r="UFJ147" s="87"/>
      <c r="UFK147" s="87"/>
      <c r="UFL147" s="87"/>
      <c r="UFM147" s="87"/>
      <c r="UFN147" s="87"/>
      <c r="UFO147" s="87"/>
      <c r="UFP147" s="87"/>
      <c r="UFQ147" s="87"/>
      <c r="UFR147" s="87"/>
      <c r="UFS147" s="87"/>
      <c r="UFT147" s="87"/>
      <c r="UFU147" s="87"/>
      <c r="UFV147" s="87"/>
      <c r="UFW147" s="87"/>
      <c r="UFX147" s="87"/>
      <c r="UFY147" s="87"/>
      <c r="UFZ147" s="87"/>
      <c r="UGA147" s="87"/>
      <c r="UGB147" s="87"/>
      <c r="UGC147" s="87"/>
      <c r="UGD147" s="87"/>
      <c r="UGE147" s="87"/>
      <c r="UGF147" s="87"/>
      <c r="UGG147" s="87"/>
      <c r="UGH147" s="87"/>
      <c r="UGI147" s="87"/>
      <c r="UGJ147" s="87"/>
      <c r="UGK147" s="87"/>
      <c r="UGL147" s="87"/>
      <c r="UGM147" s="87"/>
      <c r="UGN147" s="87"/>
      <c r="UGO147" s="87"/>
      <c r="UGP147" s="87"/>
      <c r="UGQ147" s="87"/>
      <c r="UGR147" s="87"/>
      <c r="UGS147" s="87"/>
      <c r="UGT147" s="87"/>
      <c r="UGU147" s="87"/>
      <c r="UGV147" s="87"/>
      <c r="UGW147" s="87"/>
      <c r="UGX147" s="87"/>
      <c r="UGY147" s="87"/>
      <c r="UGZ147" s="87"/>
      <c r="UHA147" s="87"/>
      <c r="UHB147" s="87"/>
      <c r="UHC147" s="87"/>
      <c r="UHD147" s="87"/>
      <c r="UHE147" s="87"/>
      <c r="UHF147" s="87"/>
      <c r="UHG147" s="87"/>
      <c r="UHH147" s="87"/>
      <c r="UHI147" s="87"/>
      <c r="UHJ147" s="87"/>
      <c r="UHK147" s="87"/>
      <c r="UHL147" s="87"/>
      <c r="UHM147" s="87"/>
      <c r="UHN147" s="87"/>
      <c r="UHO147" s="87"/>
      <c r="UHP147" s="87"/>
      <c r="UHQ147" s="87"/>
      <c r="UHR147" s="87"/>
      <c r="UHS147" s="87"/>
      <c r="UHT147" s="87"/>
      <c r="UHU147" s="87"/>
      <c r="UHV147" s="87"/>
      <c r="UHW147" s="87"/>
      <c r="UHX147" s="87"/>
      <c r="UHY147" s="87"/>
      <c r="UHZ147" s="87"/>
      <c r="UIA147" s="87"/>
      <c r="UIB147" s="87"/>
      <c r="UIC147" s="87"/>
      <c r="UID147" s="87"/>
      <c r="UIE147" s="87"/>
      <c r="UIF147" s="87"/>
      <c r="UIG147" s="87"/>
      <c r="UIH147" s="87"/>
      <c r="UII147" s="87"/>
      <c r="UIJ147" s="87"/>
      <c r="UIK147" s="87"/>
      <c r="UIL147" s="87"/>
      <c r="UIM147" s="87"/>
      <c r="UIN147" s="87"/>
      <c r="UIO147" s="87"/>
      <c r="UIP147" s="87"/>
      <c r="UIQ147" s="87"/>
      <c r="UIR147" s="87"/>
      <c r="UIS147" s="87"/>
      <c r="UIT147" s="87"/>
      <c r="UIU147" s="87"/>
      <c r="UIV147" s="87"/>
      <c r="UIW147" s="87"/>
      <c r="UIX147" s="87"/>
      <c r="UIY147" s="87"/>
      <c r="UIZ147" s="87"/>
      <c r="UJA147" s="87"/>
      <c r="UJB147" s="87"/>
      <c r="UJC147" s="87"/>
      <c r="UJD147" s="87"/>
      <c r="UJE147" s="87"/>
      <c r="UJF147" s="87"/>
      <c r="UJG147" s="87"/>
      <c r="UJH147" s="87"/>
      <c r="UJI147" s="87"/>
      <c r="UJJ147" s="87"/>
      <c r="UJK147" s="87"/>
      <c r="UJL147" s="87"/>
      <c r="UJM147" s="87"/>
      <c r="UJN147" s="87"/>
      <c r="UJO147" s="87"/>
      <c r="UJP147" s="87"/>
      <c r="UJQ147" s="87"/>
      <c r="UJR147" s="87"/>
      <c r="UJS147" s="87"/>
      <c r="UJT147" s="87"/>
      <c r="UJU147" s="87"/>
      <c r="UJV147" s="87"/>
      <c r="UJW147" s="87"/>
      <c r="UJX147" s="87"/>
      <c r="UJY147" s="87"/>
      <c r="UJZ147" s="87"/>
      <c r="UKA147" s="87"/>
      <c r="UKB147" s="87"/>
      <c r="UKC147" s="87"/>
      <c r="UKD147" s="87"/>
      <c r="UKE147" s="87"/>
      <c r="UKF147" s="87"/>
      <c r="UKG147" s="87"/>
      <c r="UKH147" s="87"/>
      <c r="UKI147" s="87"/>
      <c r="UKJ147" s="87"/>
      <c r="UKK147" s="87"/>
      <c r="UKL147" s="87"/>
      <c r="UKM147" s="87"/>
      <c r="UKN147" s="87"/>
      <c r="UKO147" s="87"/>
      <c r="UKP147" s="87"/>
      <c r="UKQ147" s="87"/>
      <c r="UKR147" s="87"/>
      <c r="UKS147" s="87"/>
      <c r="UKT147" s="87"/>
      <c r="UKU147" s="87"/>
      <c r="UKV147" s="87"/>
      <c r="UKW147" s="87"/>
      <c r="UKX147" s="87"/>
      <c r="UKY147" s="87"/>
      <c r="UKZ147" s="87"/>
      <c r="ULA147" s="87"/>
      <c r="ULB147" s="87"/>
      <c r="ULC147" s="87"/>
      <c r="ULD147" s="87"/>
      <c r="ULE147" s="87"/>
      <c r="ULF147" s="87"/>
      <c r="ULG147" s="87"/>
      <c r="ULH147" s="87"/>
      <c r="ULI147" s="87"/>
      <c r="ULJ147" s="87"/>
      <c r="ULK147" s="87"/>
      <c r="ULL147" s="87"/>
      <c r="ULM147" s="87"/>
      <c r="ULN147" s="87"/>
      <c r="ULO147" s="87"/>
      <c r="ULP147" s="87"/>
      <c r="ULQ147" s="87"/>
      <c r="ULR147" s="87"/>
      <c r="ULS147" s="87"/>
      <c r="ULT147" s="87"/>
      <c r="ULU147" s="87"/>
      <c r="ULV147" s="87"/>
      <c r="ULW147" s="87"/>
      <c r="ULX147" s="87"/>
      <c r="ULY147" s="87"/>
      <c r="ULZ147" s="87"/>
      <c r="UMA147" s="87"/>
      <c r="UMB147" s="87"/>
      <c r="UMC147" s="87"/>
      <c r="UMD147" s="87"/>
      <c r="UME147" s="87"/>
      <c r="UMF147" s="87"/>
      <c r="UMG147" s="87"/>
      <c r="UMH147" s="87"/>
      <c r="UMI147" s="87"/>
      <c r="UMJ147" s="87"/>
      <c r="UMK147" s="87"/>
      <c r="UML147" s="87"/>
      <c r="UMM147" s="87"/>
      <c r="UMN147" s="87"/>
      <c r="UMO147" s="87"/>
      <c r="UMP147" s="87"/>
      <c r="UMQ147" s="87"/>
      <c r="UMR147" s="87"/>
      <c r="UMS147" s="87"/>
      <c r="UMT147" s="87"/>
      <c r="UMU147" s="87"/>
      <c r="UMV147" s="87"/>
      <c r="UMW147" s="87"/>
      <c r="UMX147" s="87"/>
      <c r="UMY147" s="87"/>
      <c r="UMZ147" s="87"/>
      <c r="UNA147" s="87"/>
      <c r="UNB147" s="87"/>
      <c r="UNC147" s="87"/>
      <c r="UND147" s="87"/>
      <c r="UNE147" s="87"/>
      <c r="UNF147" s="87"/>
      <c r="UNG147" s="87"/>
      <c r="UNH147" s="87"/>
      <c r="UNI147" s="87"/>
      <c r="UNJ147" s="87"/>
      <c r="UNK147" s="87"/>
      <c r="UNL147" s="87"/>
      <c r="UNM147" s="87"/>
      <c r="UNN147" s="87"/>
      <c r="UNO147" s="87"/>
      <c r="UNP147" s="87"/>
      <c r="UNQ147" s="87"/>
      <c r="UNR147" s="87"/>
      <c r="UNS147" s="87"/>
      <c r="UNT147" s="87"/>
      <c r="UNU147" s="87"/>
      <c r="UNV147" s="87"/>
      <c r="UNW147" s="87"/>
      <c r="UNX147" s="87"/>
      <c r="UNY147" s="87"/>
      <c r="UNZ147" s="87"/>
      <c r="UOA147" s="87"/>
      <c r="UOB147" s="87"/>
      <c r="UOC147" s="87"/>
      <c r="UOD147" s="87"/>
      <c r="UOE147" s="87"/>
      <c r="UOF147" s="87"/>
      <c r="UOG147" s="87"/>
      <c r="UOH147" s="87"/>
      <c r="UOI147" s="87"/>
      <c r="UOJ147" s="87"/>
      <c r="UOK147" s="87"/>
      <c r="UOL147" s="87"/>
      <c r="UOM147" s="87"/>
      <c r="UON147" s="87"/>
      <c r="UOO147" s="87"/>
      <c r="UOP147" s="87"/>
      <c r="UOQ147" s="87"/>
      <c r="UOR147" s="87"/>
      <c r="UOS147" s="87"/>
      <c r="UOT147" s="87"/>
      <c r="UOU147" s="87"/>
      <c r="UOV147" s="87"/>
      <c r="UOW147" s="87"/>
      <c r="UOX147" s="87"/>
      <c r="UOY147" s="87"/>
      <c r="UOZ147" s="87"/>
      <c r="UPA147" s="87"/>
      <c r="UPB147" s="87"/>
      <c r="UPC147" s="87"/>
      <c r="UPD147" s="87"/>
      <c r="UPE147" s="87"/>
      <c r="UPF147" s="87"/>
      <c r="UPG147" s="87"/>
      <c r="UPH147" s="87"/>
      <c r="UPI147" s="87"/>
      <c r="UPJ147" s="87"/>
      <c r="UPK147" s="87"/>
      <c r="UPL147" s="87"/>
      <c r="UPM147" s="87"/>
      <c r="UPN147" s="87"/>
      <c r="UPO147" s="87"/>
      <c r="UPP147" s="87"/>
      <c r="UPQ147" s="87"/>
      <c r="UPR147" s="87"/>
      <c r="UPS147" s="87"/>
      <c r="UPT147" s="87"/>
      <c r="UPU147" s="87"/>
      <c r="UPV147" s="87"/>
      <c r="UPW147" s="87"/>
      <c r="UPX147" s="87"/>
      <c r="UPY147" s="87"/>
      <c r="UPZ147" s="87"/>
      <c r="UQA147" s="87"/>
      <c r="UQB147" s="87"/>
      <c r="UQC147" s="87"/>
      <c r="UQD147" s="87"/>
      <c r="UQE147" s="87"/>
      <c r="UQF147" s="87"/>
      <c r="UQG147" s="87"/>
      <c r="UQH147" s="87"/>
      <c r="UQI147" s="87"/>
      <c r="UQJ147" s="87"/>
      <c r="UQK147" s="87"/>
      <c r="UQL147" s="87"/>
      <c r="UQM147" s="87"/>
      <c r="UQN147" s="87"/>
      <c r="UQO147" s="87"/>
      <c r="UQP147" s="87"/>
      <c r="UQQ147" s="87"/>
      <c r="UQR147" s="87"/>
      <c r="UQS147" s="87"/>
      <c r="UQT147" s="87"/>
      <c r="UQU147" s="87"/>
      <c r="UQV147" s="87"/>
      <c r="UQW147" s="87"/>
      <c r="UQX147" s="87"/>
      <c r="UQY147" s="87"/>
      <c r="UQZ147" s="87"/>
      <c r="URA147" s="87"/>
      <c r="URB147" s="87"/>
      <c r="URC147" s="87"/>
      <c r="URD147" s="87"/>
      <c r="URE147" s="87"/>
      <c r="URF147" s="87"/>
      <c r="URG147" s="87"/>
      <c r="URH147" s="87"/>
      <c r="URI147" s="87"/>
      <c r="URJ147" s="87"/>
      <c r="URK147" s="87"/>
      <c r="URL147" s="87"/>
      <c r="URM147" s="87"/>
      <c r="URN147" s="87"/>
      <c r="URO147" s="87"/>
      <c r="URP147" s="87"/>
      <c r="URQ147" s="87"/>
      <c r="URR147" s="87"/>
      <c r="URS147" s="87"/>
      <c r="URT147" s="87"/>
      <c r="URU147" s="87"/>
      <c r="URV147" s="87"/>
      <c r="URW147" s="87"/>
      <c r="URX147" s="87"/>
      <c r="URY147" s="87"/>
      <c r="URZ147" s="87"/>
      <c r="USA147" s="87"/>
      <c r="USB147" s="87"/>
      <c r="USC147" s="87"/>
      <c r="USD147" s="87"/>
      <c r="USE147" s="87"/>
      <c r="USF147" s="87"/>
      <c r="USG147" s="87"/>
      <c r="USH147" s="87"/>
      <c r="USI147" s="87"/>
      <c r="USJ147" s="87"/>
      <c r="USK147" s="87"/>
      <c r="USL147" s="87"/>
      <c r="USM147" s="87"/>
      <c r="USN147" s="87"/>
      <c r="USO147" s="87"/>
      <c r="USP147" s="87"/>
      <c r="USQ147" s="87"/>
      <c r="USR147" s="87"/>
      <c r="USS147" s="87"/>
      <c r="UST147" s="87"/>
      <c r="USU147" s="87"/>
      <c r="USV147" s="87"/>
      <c r="USW147" s="87"/>
      <c r="USX147" s="87"/>
      <c r="USY147" s="87"/>
      <c r="USZ147" s="87"/>
      <c r="UTA147" s="87"/>
      <c r="UTB147" s="87"/>
      <c r="UTC147" s="87"/>
      <c r="UTD147" s="87"/>
      <c r="UTE147" s="87"/>
      <c r="UTF147" s="87"/>
      <c r="UTG147" s="87"/>
      <c r="UTH147" s="87"/>
      <c r="UTI147" s="87"/>
      <c r="UTJ147" s="87"/>
      <c r="UTK147" s="87"/>
      <c r="UTL147" s="87"/>
      <c r="UTM147" s="87"/>
      <c r="UTN147" s="87"/>
      <c r="UTO147" s="87"/>
      <c r="UTP147" s="87"/>
      <c r="UTQ147" s="87"/>
      <c r="UTR147" s="87"/>
      <c r="UTS147" s="87"/>
      <c r="UTT147" s="87"/>
      <c r="UTU147" s="87"/>
      <c r="UTV147" s="87"/>
      <c r="UTW147" s="87"/>
      <c r="UTX147" s="87"/>
      <c r="UTY147" s="87"/>
      <c r="UTZ147" s="87"/>
      <c r="UUA147" s="87"/>
      <c r="UUB147" s="87"/>
      <c r="UUC147" s="87"/>
      <c r="UUD147" s="87"/>
      <c r="UUE147" s="87"/>
      <c r="UUF147" s="87"/>
      <c r="UUG147" s="87"/>
      <c r="UUH147" s="87"/>
      <c r="UUI147" s="87"/>
      <c r="UUJ147" s="87"/>
      <c r="UUK147" s="87"/>
      <c r="UUL147" s="87"/>
      <c r="UUM147" s="87"/>
      <c r="UUN147" s="87"/>
      <c r="UUO147" s="87"/>
      <c r="UUP147" s="87"/>
      <c r="UUQ147" s="87"/>
      <c r="UUR147" s="87"/>
      <c r="UUS147" s="87"/>
      <c r="UUT147" s="87"/>
      <c r="UUU147" s="87"/>
      <c r="UUV147" s="87"/>
      <c r="UUW147" s="87"/>
      <c r="UUX147" s="87"/>
      <c r="UUY147" s="87"/>
      <c r="UUZ147" s="87"/>
      <c r="UVA147" s="87"/>
      <c r="UVB147" s="87"/>
      <c r="UVC147" s="87"/>
      <c r="UVD147" s="87"/>
      <c r="UVE147" s="87"/>
      <c r="UVF147" s="87"/>
      <c r="UVG147" s="87"/>
      <c r="UVH147" s="87"/>
      <c r="UVI147" s="87"/>
      <c r="UVJ147" s="87"/>
      <c r="UVK147" s="87"/>
      <c r="UVL147" s="87"/>
      <c r="UVM147" s="87"/>
      <c r="UVN147" s="87"/>
      <c r="UVO147" s="87"/>
      <c r="UVP147" s="87"/>
      <c r="UVQ147" s="87"/>
      <c r="UVR147" s="87"/>
      <c r="UVS147" s="87"/>
      <c r="UVT147" s="87"/>
      <c r="UVU147" s="87"/>
      <c r="UVV147" s="87"/>
      <c r="UVW147" s="87"/>
      <c r="UVX147" s="87"/>
      <c r="UVY147" s="87"/>
      <c r="UVZ147" s="87"/>
      <c r="UWA147" s="87"/>
      <c r="UWB147" s="87"/>
      <c r="UWC147" s="87"/>
      <c r="UWD147" s="87"/>
      <c r="UWE147" s="87"/>
      <c r="UWF147" s="87"/>
      <c r="UWG147" s="87"/>
      <c r="UWH147" s="87"/>
      <c r="UWI147" s="87"/>
      <c r="UWJ147" s="87"/>
      <c r="UWK147" s="87"/>
      <c r="UWL147" s="87"/>
      <c r="UWM147" s="87"/>
      <c r="UWN147" s="87"/>
      <c r="UWO147" s="87"/>
      <c r="UWP147" s="87"/>
      <c r="UWQ147" s="87"/>
      <c r="UWR147" s="87"/>
      <c r="UWS147" s="87"/>
      <c r="UWT147" s="87"/>
      <c r="UWU147" s="87"/>
      <c r="UWV147" s="87"/>
      <c r="UWW147" s="87"/>
      <c r="UWX147" s="87"/>
      <c r="UWY147" s="87"/>
      <c r="UWZ147" s="87"/>
      <c r="UXA147" s="87"/>
      <c r="UXB147" s="87"/>
      <c r="UXC147" s="87"/>
      <c r="UXD147" s="87"/>
      <c r="UXE147" s="87"/>
      <c r="UXF147" s="87"/>
      <c r="UXG147" s="87"/>
      <c r="UXH147" s="87"/>
      <c r="UXI147" s="87"/>
      <c r="UXJ147" s="87"/>
      <c r="UXK147" s="87"/>
      <c r="UXL147" s="87"/>
      <c r="UXM147" s="87"/>
      <c r="UXN147" s="87"/>
      <c r="UXO147" s="87"/>
      <c r="UXP147" s="87"/>
      <c r="UXQ147" s="87"/>
      <c r="UXR147" s="87"/>
      <c r="UXS147" s="87"/>
      <c r="UXT147" s="87"/>
      <c r="UXU147" s="87"/>
      <c r="UXV147" s="87"/>
      <c r="UXW147" s="87"/>
      <c r="UXX147" s="87"/>
      <c r="UXY147" s="87"/>
      <c r="UXZ147" s="87"/>
      <c r="UYA147" s="87"/>
      <c r="UYB147" s="87"/>
      <c r="UYC147" s="87"/>
      <c r="UYD147" s="87"/>
      <c r="UYE147" s="87"/>
      <c r="UYF147" s="87"/>
      <c r="UYG147" s="87"/>
      <c r="UYH147" s="87"/>
      <c r="UYI147" s="87"/>
      <c r="UYJ147" s="87"/>
      <c r="UYK147" s="87"/>
      <c r="UYL147" s="87"/>
      <c r="UYM147" s="87"/>
      <c r="UYN147" s="87"/>
      <c r="UYO147" s="87"/>
      <c r="UYP147" s="87"/>
      <c r="UYQ147" s="87"/>
      <c r="UYR147" s="87"/>
      <c r="UYS147" s="87"/>
      <c r="UYT147" s="87"/>
      <c r="UYU147" s="87"/>
      <c r="UYV147" s="87"/>
      <c r="UYW147" s="87"/>
      <c r="UYX147" s="87"/>
      <c r="UYY147" s="87"/>
      <c r="UYZ147" s="87"/>
      <c r="UZA147" s="87"/>
      <c r="UZB147" s="87"/>
      <c r="UZC147" s="87"/>
      <c r="UZD147" s="87"/>
      <c r="UZE147" s="87"/>
      <c r="UZF147" s="87"/>
      <c r="UZG147" s="87"/>
      <c r="UZH147" s="87"/>
      <c r="UZI147" s="87"/>
      <c r="UZJ147" s="87"/>
      <c r="UZK147" s="87"/>
      <c r="UZL147" s="87"/>
      <c r="UZM147" s="87"/>
      <c r="UZN147" s="87"/>
      <c r="UZO147" s="87"/>
      <c r="UZP147" s="87"/>
      <c r="UZQ147" s="87"/>
      <c r="UZR147" s="87"/>
      <c r="UZS147" s="87"/>
      <c r="UZT147" s="87"/>
      <c r="UZU147" s="87"/>
      <c r="UZV147" s="87"/>
      <c r="UZW147" s="87"/>
      <c r="UZX147" s="87"/>
      <c r="UZY147" s="87"/>
      <c r="UZZ147" s="87"/>
      <c r="VAA147" s="87"/>
      <c r="VAB147" s="87"/>
      <c r="VAC147" s="87"/>
      <c r="VAD147" s="87"/>
      <c r="VAE147" s="87"/>
      <c r="VAF147" s="87"/>
      <c r="VAG147" s="87"/>
      <c r="VAH147" s="87"/>
      <c r="VAI147" s="87"/>
      <c r="VAJ147" s="87"/>
      <c r="VAK147" s="87"/>
      <c r="VAL147" s="87"/>
      <c r="VAM147" s="87"/>
      <c r="VAN147" s="87"/>
      <c r="VAO147" s="87"/>
      <c r="VAP147" s="87"/>
      <c r="VAQ147" s="87"/>
      <c r="VAR147" s="87"/>
      <c r="VAS147" s="87"/>
      <c r="VAT147" s="87"/>
      <c r="VAU147" s="87"/>
      <c r="VAV147" s="87"/>
      <c r="VAW147" s="87"/>
      <c r="VAX147" s="87"/>
      <c r="VAY147" s="87"/>
      <c r="VAZ147" s="87"/>
      <c r="VBA147" s="87"/>
      <c r="VBB147" s="87"/>
      <c r="VBC147" s="87"/>
      <c r="VBD147" s="87"/>
      <c r="VBE147" s="87"/>
      <c r="VBF147" s="87"/>
      <c r="VBG147" s="87"/>
      <c r="VBH147" s="87"/>
      <c r="VBI147" s="87"/>
      <c r="VBJ147" s="87"/>
      <c r="VBK147" s="87"/>
      <c r="VBL147" s="87"/>
      <c r="VBM147" s="87"/>
      <c r="VBN147" s="87"/>
      <c r="VBO147" s="87"/>
      <c r="VBP147" s="87"/>
      <c r="VBQ147" s="87"/>
      <c r="VBR147" s="87"/>
      <c r="VBS147" s="87"/>
      <c r="VBT147" s="87"/>
      <c r="VBU147" s="87"/>
      <c r="VBV147" s="87"/>
      <c r="VBW147" s="87"/>
      <c r="VBX147" s="87"/>
      <c r="VBY147" s="87"/>
      <c r="VBZ147" s="87"/>
      <c r="VCA147" s="87"/>
      <c r="VCB147" s="87"/>
      <c r="VCC147" s="87"/>
      <c r="VCD147" s="87"/>
      <c r="VCE147" s="87"/>
      <c r="VCF147" s="87"/>
      <c r="VCG147" s="87"/>
      <c r="VCH147" s="87"/>
      <c r="VCI147" s="87"/>
      <c r="VCJ147" s="87"/>
      <c r="VCK147" s="87"/>
      <c r="VCL147" s="87"/>
      <c r="VCM147" s="87"/>
      <c r="VCN147" s="87"/>
      <c r="VCO147" s="87"/>
      <c r="VCP147" s="87"/>
      <c r="VCQ147" s="87"/>
      <c r="VCR147" s="87"/>
      <c r="VCS147" s="87"/>
      <c r="VCT147" s="87"/>
      <c r="VCU147" s="87"/>
      <c r="VCV147" s="87"/>
      <c r="VCW147" s="87"/>
      <c r="VCX147" s="87"/>
      <c r="VCY147" s="87"/>
      <c r="VCZ147" s="87"/>
      <c r="VDA147" s="87"/>
      <c r="VDB147" s="87"/>
      <c r="VDC147" s="87"/>
      <c r="VDD147" s="87"/>
      <c r="VDE147" s="87"/>
      <c r="VDF147" s="87"/>
      <c r="VDG147" s="87"/>
      <c r="VDH147" s="87"/>
      <c r="VDI147" s="87"/>
      <c r="VDJ147" s="87"/>
      <c r="VDK147" s="87"/>
      <c r="VDL147" s="87"/>
      <c r="VDM147" s="87"/>
      <c r="VDN147" s="87"/>
      <c r="VDO147" s="87"/>
      <c r="VDP147" s="87"/>
      <c r="VDQ147" s="87"/>
      <c r="VDR147" s="87"/>
      <c r="VDS147" s="87"/>
      <c r="VDT147" s="87"/>
      <c r="VDU147" s="87"/>
      <c r="VDV147" s="87"/>
      <c r="VDW147" s="87"/>
      <c r="VDX147" s="87"/>
      <c r="VDY147" s="87"/>
      <c r="VDZ147" s="87"/>
      <c r="VEA147" s="87"/>
      <c r="VEB147" s="87"/>
      <c r="VEC147" s="87"/>
      <c r="VED147" s="87"/>
      <c r="VEE147" s="87"/>
      <c r="VEF147" s="87"/>
      <c r="VEG147" s="87"/>
      <c r="VEH147" s="87"/>
      <c r="VEI147" s="87"/>
      <c r="VEJ147" s="87"/>
      <c r="VEK147" s="87"/>
      <c r="VEL147" s="87"/>
      <c r="VEM147" s="87"/>
      <c r="VEN147" s="87"/>
      <c r="VEO147" s="87"/>
      <c r="VEP147" s="87"/>
      <c r="VEQ147" s="87"/>
      <c r="VER147" s="87"/>
      <c r="VES147" s="87"/>
      <c r="VET147" s="87"/>
      <c r="VEU147" s="87"/>
      <c r="VEV147" s="87"/>
      <c r="VEW147" s="87"/>
      <c r="VEX147" s="87"/>
      <c r="VEY147" s="87"/>
      <c r="VEZ147" s="87"/>
      <c r="VFA147" s="87"/>
      <c r="VFB147" s="87"/>
      <c r="VFC147" s="87"/>
      <c r="VFD147" s="87"/>
      <c r="VFE147" s="87"/>
      <c r="VFF147" s="87"/>
      <c r="VFG147" s="87"/>
      <c r="VFH147" s="87"/>
      <c r="VFI147" s="87"/>
      <c r="VFJ147" s="87"/>
      <c r="VFK147" s="87"/>
      <c r="VFL147" s="87"/>
      <c r="VFM147" s="87"/>
      <c r="VFN147" s="87"/>
      <c r="VFO147" s="87"/>
      <c r="VFP147" s="87"/>
      <c r="VFQ147" s="87"/>
      <c r="VFR147" s="87"/>
      <c r="VFS147" s="87"/>
      <c r="VFT147" s="87"/>
      <c r="VFU147" s="87"/>
      <c r="VFV147" s="87"/>
      <c r="VFW147" s="87"/>
      <c r="VFX147" s="87"/>
      <c r="VFY147" s="87"/>
      <c r="VFZ147" s="87"/>
      <c r="VGA147" s="87"/>
      <c r="VGB147" s="87"/>
      <c r="VGC147" s="87"/>
      <c r="VGD147" s="87"/>
      <c r="VGE147" s="87"/>
      <c r="VGF147" s="87"/>
      <c r="VGG147" s="87"/>
      <c r="VGH147" s="87"/>
      <c r="VGI147" s="87"/>
      <c r="VGJ147" s="87"/>
      <c r="VGK147" s="87"/>
      <c r="VGL147" s="87"/>
      <c r="VGM147" s="87"/>
      <c r="VGN147" s="87"/>
      <c r="VGO147" s="87"/>
      <c r="VGP147" s="87"/>
      <c r="VGQ147" s="87"/>
      <c r="VGR147" s="87"/>
      <c r="VGS147" s="87"/>
      <c r="VGT147" s="87"/>
      <c r="VGU147" s="87"/>
      <c r="VGV147" s="87"/>
      <c r="VGW147" s="87"/>
      <c r="VGX147" s="87"/>
      <c r="VGY147" s="87"/>
      <c r="VGZ147" s="87"/>
      <c r="VHA147" s="87"/>
      <c r="VHB147" s="87"/>
      <c r="VHC147" s="87"/>
      <c r="VHD147" s="87"/>
      <c r="VHE147" s="87"/>
      <c r="VHF147" s="87"/>
      <c r="VHG147" s="87"/>
      <c r="VHH147" s="87"/>
      <c r="VHI147" s="87"/>
      <c r="VHJ147" s="87"/>
      <c r="VHK147" s="87"/>
      <c r="VHL147" s="87"/>
      <c r="VHM147" s="87"/>
      <c r="VHN147" s="87"/>
      <c r="VHO147" s="87"/>
      <c r="VHP147" s="87"/>
      <c r="VHQ147" s="87"/>
      <c r="VHR147" s="87"/>
      <c r="VHS147" s="87"/>
      <c r="VHT147" s="87"/>
      <c r="VHU147" s="87"/>
      <c r="VHV147" s="87"/>
      <c r="VHW147" s="87"/>
      <c r="VHX147" s="87"/>
      <c r="VHY147" s="87"/>
      <c r="VHZ147" s="87"/>
      <c r="VIA147" s="87"/>
      <c r="VIB147" s="87"/>
      <c r="VIC147" s="87"/>
      <c r="VID147" s="87"/>
      <c r="VIE147" s="87"/>
      <c r="VIF147" s="87"/>
      <c r="VIG147" s="87"/>
      <c r="VIH147" s="87"/>
      <c r="VII147" s="87"/>
      <c r="VIJ147" s="87"/>
      <c r="VIK147" s="87"/>
      <c r="VIL147" s="87"/>
      <c r="VIM147" s="87"/>
      <c r="VIN147" s="87"/>
      <c r="VIO147" s="87"/>
      <c r="VIP147" s="87"/>
      <c r="VIQ147" s="87"/>
      <c r="VIR147" s="87"/>
      <c r="VIS147" s="87"/>
      <c r="VIT147" s="87"/>
      <c r="VIU147" s="87"/>
      <c r="VIV147" s="87"/>
      <c r="VIW147" s="87"/>
      <c r="VIX147" s="87"/>
      <c r="VIY147" s="87"/>
      <c r="VIZ147" s="87"/>
      <c r="VJA147" s="87"/>
      <c r="VJB147" s="87"/>
      <c r="VJC147" s="87"/>
      <c r="VJD147" s="87"/>
      <c r="VJE147" s="87"/>
      <c r="VJF147" s="87"/>
      <c r="VJG147" s="87"/>
      <c r="VJH147" s="87"/>
      <c r="VJI147" s="87"/>
      <c r="VJJ147" s="87"/>
      <c r="VJK147" s="87"/>
      <c r="VJL147" s="87"/>
      <c r="VJM147" s="87"/>
      <c r="VJN147" s="87"/>
      <c r="VJO147" s="87"/>
      <c r="VJP147" s="87"/>
      <c r="VJQ147" s="87"/>
      <c r="VJR147" s="87"/>
      <c r="VJS147" s="87"/>
      <c r="VJT147" s="87"/>
      <c r="VJU147" s="87"/>
      <c r="VJV147" s="87"/>
      <c r="VJW147" s="87"/>
      <c r="VJX147" s="87"/>
      <c r="VJY147" s="87"/>
      <c r="VJZ147" s="87"/>
      <c r="VKA147" s="87"/>
      <c r="VKB147" s="87"/>
      <c r="VKC147" s="87"/>
      <c r="VKD147" s="87"/>
      <c r="VKE147" s="87"/>
      <c r="VKF147" s="87"/>
      <c r="VKG147" s="87"/>
      <c r="VKH147" s="87"/>
      <c r="VKI147" s="87"/>
      <c r="VKJ147" s="87"/>
      <c r="VKK147" s="87"/>
      <c r="VKL147" s="87"/>
      <c r="VKM147" s="87"/>
      <c r="VKN147" s="87"/>
      <c r="VKO147" s="87"/>
      <c r="VKP147" s="87"/>
      <c r="VKQ147" s="87"/>
      <c r="VKR147" s="87"/>
      <c r="VKS147" s="87"/>
      <c r="VKT147" s="87"/>
      <c r="VKU147" s="87"/>
      <c r="VKV147" s="87"/>
      <c r="VKW147" s="87"/>
      <c r="VKX147" s="87"/>
      <c r="VKY147" s="87"/>
      <c r="VKZ147" s="87"/>
      <c r="VLA147" s="87"/>
      <c r="VLB147" s="87"/>
      <c r="VLC147" s="87"/>
      <c r="VLD147" s="87"/>
      <c r="VLE147" s="87"/>
      <c r="VLF147" s="87"/>
      <c r="VLG147" s="87"/>
      <c r="VLH147" s="87"/>
      <c r="VLI147" s="87"/>
      <c r="VLJ147" s="87"/>
      <c r="VLK147" s="87"/>
      <c r="VLL147" s="87"/>
      <c r="VLM147" s="87"/>
      <c r="VLN147" s="87"/>
      <c r="VLO147" s="87"/>
      <c r="VLP147" s="87"/>
      <c r="VLQ147" s="87"/>
      <c r="VLR147" s="87"/>
      <c r="VLS147" s="87"/>
      <c r="VLT147" s="87"/>
      <c r="VLU147" s="87"/>
      <c r="VLV147" s="87"/>
      <c r="VLW147" s="87"/>
      <c r="VLX147" s="87"/>
      <c r="VLY147" s="87"/>
      <c r="VLZ147" s="87"/>
      <c r="VMA147" s="87"/>
      <c r="VMB147" s="87"/>
      <c r="VMC147" s="87"/>
      <c r="VMD147" s="87"/>
      <c r="VME147" s="87"/>
      <c r="VMF147" s="87"/>
      <c r="VMG147" s="87"/>
      <c r="VMH147" s="87"/>
      <c r="VMI147" s="87"/>
      <c r="VMJ147" s="87"/>
      <c r="VMK147" s="87"/>
      <c r="VML147" s="87"/>
      <c r="VMM147" s="87"/>
      <c r="VMN147" s="87"/>
      <c r="VMO147" s="87"/>
      <c r="VMP147" s="87"/>
      <c r="VMQ147" s="87"/>
      <c r="VMR147" s="87"/>
      <c r="VMS147" s="87"/>
      <c r="VMT147" s="87"/>
      <c r="VMU147" s="87"/>
      <c r="VMV147" s="87"/>
      <c r="VMW147" s="87"/>
      <c r="VMX147" s="87"/>
      <c r="VMY147" s="87"/>
      <c r="VMZ147" s="87"/>
      <c r="VNA147" s="87"/>
      <c r="VNB147" s="87"/>
      <c r="VNC147" s="87"/>
      <c r="VND147" s="87"/>
      <c r="VNE147" s="87"/>
      <c r="VNF147" s="87"/>
      <c r="VNG147" s="87"/>
      <c r="VNH147" s="87"/>
      <c r="VNI147" s="87"/>
      <c r="VNJ147" s="87"/>
      <c r="VNK147" s="87"/>
      <c r="VNL147" s="87"/>
      <c r="VNM147" s="87"/>
      <c r="VNN147" s="87"/>
      <c r="VNO147" s="87"/>
      <c r="VNP147" s="87"/>
      <c r="VNQ147" s="87"/>
      <c r="VNR147" s="87"/>
      <c r="VNS147" s="87"/>
      <c r="VNT147" s="87"/>
      <c r="VNU147" s="87"/>
      <c r="VNV147" s="87"/>
      <c r="VNW147" s="87"/>
      <c r="VNX147" s="87"/>
      <c r="VNY147" s="87"/>
      <c r="VNZ147" s="87"/>
      <c r="VOA147" s="87"/>
      <c r="VOB147" s="87"/>
      <c r="VOC147" s="87"/>
      <c r="VOD147" s="87"/>
      <c r="VOE147" s="87"/>
      <c r="VOF147" s="87"/>
      <c r="VOG147" s="87"/>
      <c r="VOH147" s="87"/>
      <c r="VOI147" s="87"/>
      <c r="VOJ147" s="87"/>
      <c r="VOK147" s="87"/>
      <c r="VOL147" s="87"/>
      <c r="VOM147" s="87"/>
      <c r="VON147" s="87"/>
      <c r="VOO147" s="87"/>
      <c r="VOP147" s="87"/>
      <c r="VOQ147" s="87"/>
      <c r="VOR147" s="87"/>
      <c r="VOS147" s="87"/>
      <c r="VOT147" s="87"/>
      <c r="VOU147" s="87"/>
      <c r="VOV147" s="87"/>
      <c r="VOW147" s="87"/>
      <c r="VOX147" s="87"/>
      <c r="VOY147" s="87"/>
      <c r="VOZ147" s="87"/>
      <c r="VPA147" s="87"/>
      <c r="VPB147" s="87"/>
      <c r="VPC147" s="87"/>
      <c r="VPD147" s="87"/>
      <c r="VPE147" s="87"/>
      <c r="VPF147" s="87"/>
      <c r="VPG147" s="87"/>
      <c r="VPH147" s="87"/>
      <c r="VPI147" s="87"/>
      <c r="VPJ147" s="87"/>
      <c r="VPK147" s="87"/>
      <c r="VPL147" s="87"/>
      <c r="VPM147" s="87"/>
      <c r="VPN147" s="87"/>
      <c r="VPO147" s="87"/>
      <c r="VPP147" s="87"/>
      <c r="VPQ147" s="87"/>
      <c r="VPR147" s="87"/>
      <c r="VPS147" s="87"/>
      <c r="VPT147" s="87"/>
      <c r="VPU147" s="87"/>
      <c r="VPV147" s="87"/>
      <c r="VPW147" s="87"/>
      <c r="VPX147" s="87"/>
      <c r="VPY147" s="87"/>
      <c r="VPZ147" s="87"/>
      <c r="VQA147" s="87"/>
      <c r="VQB147" s="87"/>
      <c r="VQC147" s="87"/>
      <c r="VQD147" s="87"/>
      <c r="VQE147" s="87"/>
      <c r="VQF147" s="87"/>
      <c r="VQG147" s="87"/>
      <c r="VQH147" s="87"/>
      <c r="VQI147" s="87"/>
      <c r="VQJ147" s="87"/>
      <c r="VQK147" s="87"/>
      <c r="VQL147" s="87"/>
      <c r="VQM147" s="87"/>
      <c r="VQN147" s="87"/>
      <c r="VQO147" s="87"/>
      <c r="VQP147" s="87"/>
      <c r="VQQ147" s="87"/>
      <c r="VQR147" s="87"/>
      <c r="VQS147" s="87"/>
      <c r="VQT147" s="87"/>
      <c r="VQU147" s="87"/>
      <c r="VQV147" s="87"/>
      <c r="VQW147" s="87"/>
      <c r="VQX147" s="87"/>
      <c r="VQY147" s="87"/>
      <c r="VQZ147" s="87"/>
      <c r="VRA147" s="87"/>
      <c r="VRB147" s="87"/>
      <c r="VRC147" s="87"/>
      <c r="VRD147" s="87"/>
      <c r="VRE147" s="87"/>
      <c r="VRF147" s="87"/>
      <c r="VRG147" s="87"/>
      <c r="VRH147" s="87"/>
      <c r="VRI147" s="87"/>
      <c r="VRJ147" s="87"/>
      <c r="VRK147" s="87"/>
      <c r="VRL147" s="87"/>
      <c r="VRM147" s="87"/>
      <c r="VRN147" s="87"/>
      <c r="VRO147" s="87"/>
      <c r="VRP147" s="87"/>
      <c r="VRQ147" s="87"/>
      <c r="VRR147" s="87"/>
      <c r="VRS147" s="87"/>
      <c r="VRT147" s="87"/>
      <c r="VRU147" s="87"/>
      <c r="VRV147" s="87"/>
      <c r="VRW147" s="87"/>
      <c r="VRX147" s="87"/>
      <c r="VRY147" s="87"/>
      <c r="VRZ147" s="87"/>
      <c r="VSA147" s="87"/>
      <c r="VSB147" s="87"/>
      <c r="VSC147" s="87"/>
      <c r="VSD147" s="87"/>
      <c r="VSE147" s="87"/>
      <c r="VSF147" s="87"/>
      <c r="VSG147" s="87"/>
      <c r="VSH147" s="87"/>
      <c r="VSI147" s="87"/>
      <c r="VSJ147" s="87"/>
      <c r="VSK147" s="87"/>
      <c r="VSL147" s="87"/>
      <c r="VSM147" s="87"/>
      <c r="VSN147" s="87"/>
      <c r="VSO147" s="87"/>
      <c r="VSP147" s="87"/>
      <c r="VSQ147" s="87"/>
      <c r="VSR147" s="87"/>
      <c r="VSS147" s="87"/>
      <c r="VST147" s="87"/>
      <c r="VSU147" s="87"/>
      <c r="VSV147" s="87"/>
      <c r="VSW147" s="87"/>
      <c r="VSX147" s="87"/>
      <c r="VSY147" s="87"/>
      <c r="VSZ147" s="87"/>
      <c r="VTA147" s="87"/>
      <c r="VTB147" s="87"/>
      <c r="VTC147" s="87"/>
      <c r="VTD147" s="87"/>
      <c r="VTE147" s="87"/>
      <c r="VTF147" s="87"/>
      <c r="VTG147" s="87"/>
      <c r="VTH147" s="87"/>
      <c r="VTI147" s="87"/>
      <c r="VTJ147" s="87"/>
      <c r="VTK147" s="87"/>
      <c r="VTL147" s="87"/>
      <c r="VTM147" s="87"/>
      <c r="VTN147" s="87"/>
      <c r="VTO147" s="87"/>
      <c r="VTP147" s="87"/>
      <c r="VTQ147" s="87"/>
      <c r="VTR147" s="87"/>
      <c r="VTS147" s="87"/>
      <c r="VTT147" s="87"/>
      <c r="VTU147" s="87"/>
      <c r="VTV147" s="87"/>
      <c r="VTW147" s="87"/>
      <c r="VTX147" s="87"/>
      <c r="VTY147" s="87"/>
      <c r="VTZ147" s="87"/>
      <c r="VUA147" s="87"/>
      <c r="VUB147" s="87"/>
      <c r="VUC147" s="87"/>
      <c r="VUD147" s="87"/>
      <c r="VUE147" s="87"/>
      <c r="VUF147" s="87"/>
      <c r="VUG147" s="87"/>
      <c r="VUH147" s="87"/>
      <c r="VUI147" s="87"/>
      <c r="VUJ147" s="87"/>
      <c r="VUK147" s="87"/>
      <c r="VUL147" s="87"/>
      <c r="VUM147" s="87"/>
      <c r="VUN147" s="87"/>
      <c r="VUO147" s="87"/>
      <c r="VUP147" s="87"/>
      <c r="VUQ147" s="87"/>
      <c r="VUR147" s="87"/>
      <c r="VUS147" s="87"/>
      <c r="VUT147" s="87"/>
      <c r="VUU147" s="87"/>
      <c r="VUV147" s="87"/>
      <c r="VUW147" s="87"/>
      <c r="VUX147" s="87"/>
      <c r="VUY147" s="87"/>
      <c r="VUZ147" s="87"/>
      <c r="VVA147" s="87"/>
      <c r="VVB147" s="87"/>
      <c r="VVC147" s="87"/>
      <c r="VVD147" s="87"/>
      <c r="VVE147" s="87"/>
      <c r="VVF147" s="87"/>
      <c r="VVG147" s="87"/>
      <c r="VVH147" s="87"/>
      <c r="VVI147" s="87"/>
      <c r="VVJ147" s="87"/>
      <c r="VVK147" s="87"/>
      <c r="VVL147" s="87"/>
      <c r="VVM147" s="87"/>
      <c r="VVN147" s="87"/>
      <c r="VVO147" s="87"/>
      <c r="VVP147" s="87"/>
      <c r="VVQ147" s="87"/>
      <c r="VVR147" s="87"/>
      <c r="VVS147" s="87"/>
      <c r="VVT147" s="87"/>
      <c r="VVU147" s="87"/>
      <c r="VVV147" s="87"/>
      <c r="VVW147" s="87"/>
      <c r="VVX147" s="87"/>
      <c r="VVY147" s="87"/>
      <c r="VVZ147" s="87"/>
      <c r="VWA147" s="87"/>
      <c r="VWB147" s="87"/>
      <c r="VWC147" s="87"/>
      <c r="VWD147" s="87"/>
      <c r="VWE147" s="87"/>
      <c r="VWF147" s="87"/>
      <c r="VWG147" s="87"/>
      <c r="VWH147" s="87"/>
      <c r="VWI147" s="87"/>
      <c r="VWJ147" s="87"/>
      <c r="VWK147" s="87"/>
      <c r="VWL147" s="87"/>
      <c r="VWM147" s="87"/>
      <c r="VWN147" s="87"/>
      <c r="VWO147" s="87"/>
      <c r="VWP147" s="87"/>
      <c r="VWQ147" s="87"/>
      <c r="VWR147" s="87"/>
      <c r="VWS147" s="87"/>
      <c r="VWT147" s="87"/>
      <c r="VWU147" s="87"/>
      <c r="VWV147" s="87"/>
      <c r="VWW147" s="87"/>
      <c r="VWX147" s="87"/>
      <c r="VWY147" s="87"/>
      <c r="VWZ147" s="87"/>
      <c r="VXA147" s="87"/>
      <c r="VXB147" s="87"/>
      <c r="VXC147" s="87"/>
      <c r="VXD147" s="87"/>
      <c r="VXE147" s="87"/>
      <c r="VXF147" s="87"/>
      <c r="VXG147" s="87"/>
      <c r="VXH147" s="87"/>
      <c r="VXI147" s="87"/>
      <c r="VXJ147" s="87"/>
      <c r="VXK147" s="87"/>
      <c r="VXL147" s="87"/>
      <c r="VXM147" s="87"/>
      <c r="VXN147" s="87"/>
      <c r="VXO147" s="87"/>
      <c r="VXP147" s="87"/>
      <c r="VXQ147" s="87"/>
      <c r="VXR147" s="87"/>
      <c r="VXS147" s="87"/>
      <c r="VXT147" s="87"/>
      <c r="VXU147" s="87"/>
      <c r="VXV147" s="87"/>
      <c r="VXW147" s="87"/>
      <c r="VXX147" s="87"/>
      <c r="VXY147" s="87"/>
      <c r="VXZ147" s="87"/>
      <c r="VYA147" s="87"/>
      <c r="VYB147" s="87"/>
      <c r="VYC147" s="87"/>
      <c r="VYD147" s="87"/>
      <c r="VYE147" s="87"/>
      <c r="VYF147" s="87"/>
      <c r="VYG147" s="87"/>
      <c r="VYH147" s="87"/>
      <c r="VYI147" s="87"/>
      <c r="VYJ147" s="87"/>
      <c r="VYK147" s="87"/>
      <c r="VYL147" s="87"/>
      <c r="VYM147" s="87"/>
      <c r="VYN147" s="87"/>
      <c r="VYO147" s="87"/>
      <c r="VYP147" s="87"/>
      <c r="VYQ147" s="87"/>
      <c r="VYR147" s="87"/>
      <c r="VYS147" s="87"/>
      <c r="VYT147" s="87"/>
      <c r="VYU147" s="87"/>
      <c r="VYV147" s="87"/>
      <c r="VYW147" s="87"/>
      <c r="VYX147" s="87"/>
      <c r="VYY147" s="87"/>
      <c r="VYZ147" s="87"/>
      <c r="VZA147" s="87"/>
      <c r="VZB147" s="87"/>
      <c r="VZC147" s="87"/>
      <c r="VZD147" s="87"/>
      <c r="VZE147" s="87"/>
      <c r="VZF147" s="87"/>
      <c r="VZG147" s="87"/>
      <c r="VZH147" s="87"/>
      <c r="VZI147" s="87"/>
      <c r="VZJ147" s="87"/>
      <c r="VZK147" s="87"/>
      <c r="VZL147" s="87"/>
      <c r="VZM147" s="87"/>
      <c r="VZN147" s="87"/>
      <c r="VZO147" s="87"/>
      <c r="VZP147" s="87"/>
      <c r="VZQ147" s="87"/>
      <c r="VZR147" s="87"/>
      <c r="VZS147" s="87"/>
      <c r="VZT147" s="87"/>
      <c r="VZU147" s="87"/>
      <c r="VZV147" s="87"/>
      <c r="VZW147" s="87"/>
      <c r="VZX147" s="87"/>
      <c r="VZY147" s="87"/>
      <c r="VZZ147" s="87"/>
      <c r="WAA147" s="87"/>
      <c r="WAB147" s="87"/>
      <c r="WAC147" s="87"/>
      <c r="WAD147" s="87"/>
      <c r="WAE147" s="87"/>
      <c r="WAF147" s="87"/>
      <c r="WAG147" s="87"/>
      <c r="WAH147" s="87"/>
      <c r="WAI147" s="87"/>
      <c r="WAJ147" s="87"/>
      <c r="WAK147" s="87"/>
      <c r="WAL147" s="87"/>
      <c r="WAM147" s="87"/>
      <c r="WAN147" s="87"/>
      <c r="WAO147" s="87"/>
      <c r="WAP147" s="87"/>
      <c r="WAQ147" s="87"/>
      <c r="WAR147" s="87"/>
      <c r="WAS147" s="87"/>
      <c r="WAT147" s="87"/>
      <c r="WAU147" s="87"/>
      <c r="WAV147" s="87"/>
      <c r="WAW147" s="87"/>
      <c r="WAX147" s="87"/>
      <c r="WAY147" s="87"/>
      <c r="WAZ147" s="87"/>
      <c r="WBA147" s="87"/>
      <c r="WBB147" s="87"/>
      <c r="WBC147" s="87"/>
      <c r="WBD147" s="87"/>
      <c r="WBE147" s="87"/>
      <c r="WBF147" s="87"/>
      <c r="WBG147" s="87"/>
      <c r="WBH147" s="87"/>
      <c r="WBI147" s="87"/>
      <c r="WBJ147" s="87"/>
      <c r="WBK147" s="87"/>
      <c r="WBL147" s="87"/>
      <c r="WBM147" s="87"/>
      <c r="WBN147" s="87"/>
      <c r="WBO147" s="87"/>
      <c r="WBP147" s="87"/>
      <c r="WBQ147" s="87"/>
      <c r="WBR147" s="87"/>
      <c r="WBS147" s="87"/>
      <c r="WBT147" s="87"/>
      <c r="WBU147" s="87"/>
      <c r="WBV147" s="87"/>
      <c r="WBW147" s="87"/>
      <c r="WBX147" s="87"/>
      <c r="WBY147" s="87"/>
      <c r="WBZ147" s="87"/>
      <c r="WCA147" s="87"/>
      <c r="WCB147" s="87"/>
      <c r="WCC147" s="87"/>
      <c r="WCD147" s="87"/>
      <c r="WCE147" s="87"/>
      <c r="WCF147" s="87"/>
      <c r="WCG147" s="87"/>
      <c r="WCH147" s="87"/>
      <c r="WCI147" s="87"/>
      <c r="WCJ147" s="87"/>
      <c r="WCK147" s="87"/>
      <c r="WCL147" s="87"/>
      <c r="WCM147" s="87"/>
      <c r="WCN147" s="87"/>
      <c r="WCO147" s="87"/>
      <c r="WCP147" s="87"/>
      <c r="WCQ147" s="87"/>
      <c r="WCR147" s="87"/>
      <c r="WCS147" s="87"/>
      <c r="WCT147" s="87"/>
      <c r="WCU147" s="87"/>
      <c r="WCV147" s="87"/>
      <c r="WCW147" s="87"/>
      <c r="WCX147" s="87"/>
      <c r="WCY147" s="87"/>
      <c r="WCZ147" s="87"/>
      <c r="WDA147" s="87"/>
      <c r="WDB147" s="87"/>
      <c r="WDC147" s="87"/>
      <c r="WDD147" s="87"/>
      <c r="WDE147" s="87"/>
      <c r="WDF147" s="87"/>
      <c r="WDG147" s="87"/>
      <c r="WDH147" s="87"/>
      <c r="WDI147" s="87"/>
      <c r="WDJ147" s="87"/>
      <c r="WDK147" s="87"/>
      <c r="WDL147" s="87"/>
      <c r="WDM147" s="87"/>
      <c r="WDN147" s="87"/>
      <c r="WDO147" s="87"/>
      <c r="WDP147" s="87"/>
      <c r="WDQ147" s="87"/>
      <c r="WDR147" s="87"/>
      <c r="WDS147" s="87"/>
      <c r="WDT147" s="87"/>
      <c r="WDU147" s="87"/>
      <c r="WDV147" s="87"/>
      <c r="WDW147" s="87"/>
      <c r="WDX147" s="87"/>
      <c r="WDY147" s="87"/>
      <c r="WDZ147" s="87"/>
      <c r="WEA147" s="87"/>
      <c r="WEB147" s="87"/>
      <c r="WEC147" s="87"/>
      <c r="WED147" s="87"/>
      <c r="WEE147" s="87"/>
      <c r="WEF147" s="87"/>
      <c r="WEG147" s="87"/>
      <c r="WEH147" s="87"/>
      <c r="WEI147" s="87"/>
      <c r="WEJ147" s="87"/>
      <c r="WEK147" s="87"/>
      <c r="WEL147" s="87"/>
      <c r="WEM147" s="87"/>
      <c r="WEN147" s="87"/>
      <c r="WEO147" s="87"/>
      <c r="WEP147" s="87"/>
      <c r="WEQ147" s="87"/>
      <c r="WER147" s="87"/>
      <c r="WES147" s="87"/>
      <c r="WET147" s="87"/>
      <c r="WEU147" s="87"/>
      <c r="WEV147" s="87"/>
      <c r="WEW147" s="87"/>
      <c r="WEX147" s="87"/>
      <c r="WEY147" s="87"/>
      <c r="WEZ147" s="87"/>
      <c r="WFA147" s="87"/>
      <c r="WFB147" s="87"/>
      <c r="WFC147" s="87"/>
      <c r="WFD147" s="87"/>
      <c r="WFE147" s="87"/>
      <c r="WFF147" s="87"/>
      <c r="WFG147" s="87"/>
      <c r="WFH147" s="87"/>
      <c r="WFI147" s="87"/>
      <c r="WFJ147" s="87"/>
      <c r="WFK147" s="87"/>
      <c r="WFL147" s="87"/>
      <c r="WFM147" s="87"/>
      <c r="WFN147" s="87"/>
      <c r="WFO147" s="87"/>
      <c r="WFP147" s="87"/>
      <c r="WFQ147" s="87"/>
      <c r="WFR147" s="87"/>
      <c r="WFS147" s="87"/>
      <c r="WFT147" s="87"/>
      <c r="WFU147" s="87"/>
      <c r="WFV147" s="87"/>
      <c r="WFW147" s="87"/>
      <c r="WFX147" s="87"/>
      <c r="WFY147" s="87"/>
      <c r="WFZ147" s="87"/>
      <c r="WGA147" s="87"/>
      <c r="WGB147" s="87"/>
      <c r="WGC147" s="87"/>
      <c r="WGD147" s="87"/>
      <c r="WGE147" s="87"/>
      <c r="WGF147" s="87"/>
      <c r="WGG147" s="87"/>
      <c r="WGH147" s="87"/>
      <c r="WGI147" s="87"/>
      <c r="WGJ147" s="87"/>
      <c r="WGK147" s="87"/>
      <c r="WGL147" s="87"/>
      <c r="WGM147" s="87"/>
      <c r="WGN147" s="87"/>
      <c r="WGO147" s="87"/>
      <c r="WGP147" s="87"/>
      <c r="WGQ147" s="87"/>
      <c r="WGR147" s="87"/>
      <c r="WGS147" s="87"/>
      <c r="WGT147" s="87"/>
      <c r="WGU147" s="87"/>
      <c r="WGV147" s="87"/>
      <c r="WGW147" s="87"/>
      <c r="WGX147" s="87"/>
      <c r="WGY147" s="87"/>
      <c r="WGZ147" s="87"/>
      <c r="WHA147" s="87"/>
      <c r="WHB147" s="87"/>
      <c r="WHC147" s="87"/>
      <c r="WHD147" s="87"/>
      <c r="WHE147" s="87"/>
      <c r="WHF147" s="87"/>
      <c r="WHG147" s="87"/>
      <c r="WHH147" s="87"/>
      <c r="WHI147" s="87"/>
      <c r="WHJ147" s="87"/>
      <c r="WHK147" s="87"/>
      <c r="WHL147" s="87"/>
      <c r="WHM147" s="87"/>
      <c r="WHN147" s="87"/>
      <c r="WHO147" s="87"/>
      <c r="WHP147" s="87"/>
      <c r="WHQ147" s="87"/>
      <c r="WHR147" s="87"/>
      <c r="WHS147" s="87"/>
      <c r="WHT147" s="87"/>
      <c r="WHU147" s="87"/>
      <c r="WHV147" s="87"/>
      <c r="WHW147" s="87"/>
      <c r="WHX147" s="87"/>
      <c r="WHY147" s="87"/>
      <c r="WHZ147" s="87"/>
      <c r="WIA147" s="87"/>
      <c r="WIB147" s="87"/>
      <c r="WIC147" s="87"/>
      <c r="WID147" s="87"/>
      <c r="WIE147" s="87"/>
      <c r="WIF147" s="87"/>
      <c r="WIG147" s="87"/>
      <c r="WIH147" s="87"/>
      <c r="WII147" s="87"/>
      <c r="WIJ147" s="87"/>
      <c r="WIK147" s="87"/>
      <c r="WIL147" s="87"/>
      <c r="WIM147" s="87"/>
      <c r="WIN147" s="87"/>
      <c r="WIO147" s="87"/>
      <c r="WIP147" s="87"/>
      <c r="WIQ147" s="87"/>
      <c r="WIR147" s="87"/>
      <c r="WIS147" s="87"/>
      <c r="WIT147" s="87"/>
      <c r="WIU147" s="87"/>
      <c r="WIV147" s="87"/>
      <c r="WIW147" s="87"/>
      <c r="WIX147" s="87"/>
      <c r="WIY147" s="87"/>
      <c r="WIZ147" s="87"/>
      <c r="WJA147" s="87"/>
      <c r="WJB147" s="87"/>
      <c r="WJC147" s="87"/>
      <c r="WJD147" s="87"/>
      <c r="WJE147" s="87"/>
      <c r="WJF147" s="87"/>
      <c r="WJG147" s="87"/>
      <c r="WJH147" s="87"/>
      <c r="WJI147" s="87"/>
      <c r="WJJ147" s="87"/>
      <c r="WJK147" s="87"/>
      <c r="WJL147" s="87"/>
      <c r="WJM147" s="87"/>
      <c r="WJN147" s="87"/>
      <c r="WJO147" s="87"/>
      <c r="WJP147" s="87"/>
      <c r="WJQ147" s="87"/>
      <c r="WJR147" s="87"/>
      <c r="WJS147" s="87"/>
      <c r="WJT147" s="87"/>
      <c r="WJU147" s="87"/>
      <c r="WJV147" s="87"/>
      <c r="WJW147" s="87"/>
      <c r="WJX147" s="87"/>
      <c r="WJY147" s="87"/>
      <c r="WJZ147" s="87"/>
      <c r="WKA147" s="87"/>
      <c r="WKB147" s="87"/>
      <c r="WKC147" s="87"/>
      <c r="WKD147" s="87"/>
      <c r="WKE147" s="87"/>
      <c r="WKF147" s="87"/>
      <c r="WKG147" s="87"/>
      <c r="WKH147" s="87"/>
      <c r="WKI147" s="87"/>
      <c r="WKJ147" s="87"/>
      <c r="WKK147" s="87"/>
      <c r="WKL147" s="87"/>
      <c r="WKM147" s="87"/>
      <c r="WKN147" s="87"/>
      <c r="WKO147" s="87"/>
      <c r="WKP147" s="87"/>
      <c r="WKQ147" s="87"/>
      <c r="WKR147" s="87"/>
      <c r="WKS147" s="87"/>
      <c r="WKT147" s="87"/>
      <c r="WKU147" s="87"/>
      <c r="WKV147" s="87"/>
      <c r="WKW147" s="87"/>
      <c r="WKX147" s="87"/>
      <c r="WKY147" s="87"/>
      <c r="WKZ147" s="87"/>
      <c r="WLA147" s="87"/>
      <c r="WLB147" s="87"/>
      <c r="WLC147" s="87"/>
      <c r="WLD147" s="87"/>
      <c r="WLE147" s="87"/>
      <c r="WLF147" s="87"/>
      <c r="WLG147" s="87"/>
      <c r="WLH147" s="87"/>
      <c r="WLI147" s="87"/>
      <c r="WLJ147" s="87"/>
      <c r="WLK147" s="87"/>
      <c r="WLL147" s="87"/>
      <c r="WLM147" s="87"/>
      <c r="WLN147" s="87"/>
      <c r="WLO147" s="87"/>
      <c r="WLP147" s="87"/>
      <c r="WLQ147" s="87"/>
      <c r="WLR147" s="87"/>
      <c r="WLS147" s="87"/>
      <c r="WLT147" s="87"/>
      <c r="WLU147" s="87"/>
      <c r="WLV147" s="87"/>
      <c r="WLW147" s="87"/>
      <c r="WLX147" s="87"/>
      <c r="WLY147" s="87"/>
      <c r="WLZ147" s="87"/>
      <c r="WMA147" s="87"/>
      <c r="WMB147" s="87"/>
      <c r="WMC147" s="87"/>
      <c r="WMD147" s="87"/>
      <c r="WME147" s="87"/>
      <c r="WMF147" s="87"/>
      <c r="WMG147" s="87"/>
      <c r="WMH147" s="87"/>
      <c r="WMI147" s="87"/>
      <c r="WMJ147" s="87"/>
      <c r="WMK147" s="87"/>
      <c r="WML147" s="87"/>
      <c r="WMM147" s="87"/>
      <c r="WMN147" s="87"/>
      <c r="WMO147" s="87"/>
      <c r="WMP147" s="87"/>
      <c r="WMQ147" s="87"/>
      <c r="WMR147" s="87"/>
      <c r="WMS147" s="87"/>
      <c r="WMT147" s="87"/>
      <c r="WMU147" s="87"/>
      <c r="WMV147" s="87"/>
      <c r="WMW147" s="87"/>
      <c r="WMX147" s="87"/>
      <c r="WMY147" s="87"/>
      <c r="WMZ147" s="87"/>
      <c r="WNA147" s="87"/>
      <c r="WNB147" s="87"/>
      <c r="WNC147" s="87"/>
      <c r="WND147" s="87"/>
      <c r="WNE147" s="87"/>
      <c r="WNF147" s="87"/>
      <c r="WNG147" s="87"/>
      <c r="WNH147" s="87"/>
      <c r="WNI147" s="87"/>
      <c r="WNJ147" s="87"/>
      <c r="WNK147" s="87"/>
      <c r="WNL147" s="87"/>
      <c r="WNM147" s="87"/>
      <c r="WNN147" s="87"/>
      <c r="WNO147" s="87"/>
      <c r="WNP147" s="87"/>
      <c r="WNQ147" s="87"/>
      <c r="WNR147" s="87"/>
      <c r="WNS147" s="87"/>
      <c r="WNT147" s="87"/>
      <c r="WNU147" s="87"/>
      <c r="WNV147" s="87"/>
      <c r="WNW147" s="87"/>
      <c r="WNX147" s="87"/>
      <c r="WNY147" s="87"/>
      <c r="WNZ147" s="87"/>
      <c r="WOA147" s="87"/>
      <c r="WOB147" s="87"/>
      <c r="WOC147" s="87"/>
      <c r="WOD147" s="87"/>
      <c r="WOE147" s="87"/>
      <c r="WOF147" s="87"/>
      <c r="WOG147" s="87"/>
      <c r="WOH147" s="87"/>
      <c r="WOI147" s="87"/>
      <c r="WOJ147" s="87"/>
      <c r="WOK147" s="87"/>
      <c r="WOL147" s="87"/>
      <c r="WOM147" s="87"/>
      <c r="WON147" s="87"/>
      <c r="WOO147" s="87"/>
      <c r="WOP147" s="87"/>
      <c r="WOQ147" s="87"/>
      <c r="WOR147" s="87"/>
      <c r="WOS147" s="87"/>
      <c r="WOT147" s="87"/>
      <c r="WOU147" s="87"/>
      <c r="WOV147" s="87"/>
      <c r="WOW147" s="87"/>
      <c r="WOX147" s="87"/>
      <c r="WOY147" s="87"/>
      <c r="WOZ147" s="87"/>
      <c r="WPA147" s="87"/>
      <c r="WPB147" s="87"/>
      <c r="WPC147" s="87"/>
      <c r="WPD147" s="87"/>
      <c r="WPE147" s="87"/>
      <c r="WPF147" s="87"/>
      <c r="WPG147" s="87"/>
      <c r="WPH147" s="87"/>
      <c r="WPI147" s="87"/>
      <c r="WPJ147" s="87"/>
      <c r="WPK147" s="87"/>
      <c r="WPL147" s="87"/>
      <c r="WPM147" s="87"/>
      <c r="WPN147" s="87"/>
      <c r="WPO147" s="87"/>
      <c r="WPP147" s="87"/>
      <c r="WPQ147" s="87"/>
      <c r="WPR147" s="87"/>
      <c r="WPS147" s="87"/>
      <c r="WPT147" s="87"/>
      <c r="WPU147" s="87"/>
      <c r="WPV147" s="87"/>
      <c r="WPW147" s="87"/>
      <c r="WPX147" s="87"/>
      <c r="WPY147" s="87"/>
      <c r="WPZ147" s="87"/>
      <c r="WQA147" s="87"/>
      <c r="WQB147" s="87"/>
      <c r="WQC147" s="87"/>
      <c r="WQD147" s="87"/>
      <c r="WQE147" s="87"/>
      <c r="WQF147" s="87"/>
      <c r="WQG147" s="87"/>
      <c r="WQH147" s="87"/>
      <c r="WQI147" s="87"/>
      <c r="WQJ147" s="87"/>
      <c r="WQK147" s="87"/>
      <c r="WQL147" s="87"/>
      <c r="WQM147" s="87"/>
      <c r="WQN147" s="87"/>
      <c r="WQO147" s="87"/>
      <c r="WQP147" s="87"/>
      <c r="WQQ147" s="87"/>
      <c r="WQR147" s="87"/>
      <c r="WQS147" s="87"/>
      <c r="WQT147" s="87"/>
      <c r="WQU147" s="87"/>
      <c r="WQV147" s="87"/>
      <c r="WQW147" s="87"/>
      <c r="WQX147" s="87"/>
      <c r="WQY147" s="87"/>
      <c r="WQZ147" s="87"/>
      <c r="WRA147" s="87"/>
      <c r="WRB147" s="87"/>
      <c r="WRC147" s="87"/>
      <c r="WRD147" s="87"/>
      <c r="WRE147" s="87"/>
      <c r="WRF147" s="87"/>
      <c r="WRG147" s="87"/>
      <c r="WRH147" s="87"/>
      <c r="WRI147" s="87"/>
      <c r="WRJ147" s="87"/>
      <c r="WRK147" s="87"/>
      <c r="WRL147" s="87"/>
      <c r="WRM147" s="87"/>
      <c r="WRN147" s="87"/>
      <c r="WRO147" s="87"/>
      <c r="WRP147" s="87"/>
      <c r="WRQ147" s="87"/>
      <c r="WRR147" s="87"/>
      <c r="WRS147" s="87"/>
      <c r="WRT147" s="87"/>
      <c r="WRU147" s="87"/>
      <c r="WRV147" s="87"/>
      <c r="WRW147" s="87"/>
      <c r="WRX147" s="87"/>
      <c r="WRY147" s="87"/>
      <c r="WRZ147" s="87"/>
      <c r="WSA147" s="87"/>
      <c r="WSB147" s="87"/>
      <c r="WSC147" s="87"/>
      <c r="WSD147" s="87"/>
      <c r="WSE147" s="87"/>
      <c r="WSF147" s="87"/>
      <c r="WSG147" s="87"/>
      <c r="WSH147" s="87"/>
      <c r="WSI147" s="87"/>
      <c r="WSJ147" s="87"/>
      <c r="WSK147" s="87"/>
      <c r="WSL147" s="87"/>
      <c r="WSM147" s="87"/>
      <c r="WSN147" s="87"/>
      <c r="WSO147" s="87"/>
      <c r="WSP147" s="87"/>
      <c r="WSQ147" s="87"/>
      <c r="WSR147" s="87"/>
      <c r="WSS147" s="87"/>
      <c r="WST147" s="87"/>
      <c r="WSU147" s="87"/>
      <c r="WSV147" s="87"/>
      <c r="WSW147" s="87"/>
      <c r="WSX147" s="87"/>
      <c r="WSY147" s="87"/>
      <c r="WSZ147" s="87"/>
      <c r="WTA147" s="87"/>
      <c r="WTB147" s="87"/>
      <c r="WTC147" s="87"/>
      <c r="WTD147" s="87"/>
      <c r="WTE147" s="87"/>
      <c r="WTF147" s="87"/>
      <c r="WTG147" s="87"/>
      <c r="WTH147" s="87"/>
      <c r="WTI147" s="87"/>
      <c r="WTJ147" s="87"/>
      <c r="WTK147" s="87"/>
      <c r="WTL147" s="87"/>
      <c r="WTM147" s="87"/>
      <c r="WTN147" s="87"/>
      <c r="WTO147" s="87"/>
      <c r="WTP147" s="87"/>
      <c r="WTQ147" s="87"/>
      <c r="WTR147" s="87"/>
      <c r="WTS147" s="87"/>
      <c r="WTT147" s="87"/>
      <c r="WTU147" s="87"/>
      <c r="WTV147" s="87"/>
      <c r="WTW147" s="87"/>
      <c r="WTX147" s="87"/>
      <c r="WTY147" s="87"/>
      <c r="WTZ147" s="87"/>
      <c r="WUA147" s="87"/>
      <c r="WUB147" s="87"/>
      <c r="WUC147" s="87"/>
      <c r="WUD147" s="87"/>
      <c r="WUE147" s="87"/>
      <c r="WUF147" s="87"/>
      <c r="WUG147" s="87"/>
      <c r="WUH147" s="87"/>
      <c r="WUI147" s="87"/>
      <c r="WUJ147" s="87"/>
      <c r="WUK147" s="87"/>
      <c r="WUL147" s="87"/>
      <c r="WUM147" s="87"/>
      <c r="WUN147" s="87"/>
      <c r="WUO147" s="87"/>
      <c r="WUP147" s="87"/>
      <c r="WUQ147" s="87"/>
      <c r="WUR147" s="87"/>
      <c r="WUS147" s="87"/>
      <c r="WUT147" s="87"/>
      <c r="WUU147" s="87"/>
      <c r="WUV147" s="87"/>
      <c r="WUW147" s="87"/>
      <c r="WUX147" s="87"/>
      <c r="WUY147" s="87"/>
      <c r="WUZ147" s="87"/>
      <c r="WVA147" s="87"/>
      <c r="WVB147" s="87"/>
      <c r="WVC147" s="87"/>
      <c r="WVD147" s="87"/>
      <c r="WVE147" s="87"/>
      <c r="WVF147" s="87"/>
      <c r="WVG147" s="87"/>
      <c r="WVH147" s="87"/>
      <c r="WVI147" s="87"/>
      <c r="WVJ147" s="87"/>
      <c r="WVK147" s="87"/>
      <c r="WVL147" s="87"/>
      <c r="WVM147" s="87"/>
      <c r="WVN147" s="87"/>
      <c r="WVO147" s="87"/>
      <c r="WVP147" s="87"/>
      <c r="WVQ147" s="87"/>
      <c r="WVR147" s="87"/>
      <c r="WVS147" s="87"/>
      <c r="WVT147" s="87"/>
      <c r="WVU147" s="87"/>
      <c r="WVV147" s="87"/>
      <c r="WVW147" s="87"/>
      <c r="WVX147" s="87"/>
      <c r="WVY147" s="87"/>
      <c r="WVZ147" s="87"/>
      <c r="WWA147" s="87"/>
      <c r="WWB147" s="87"/>
      <c r="WWC147" s="87"/>
      <c r="WWD147" s="87"/>
      <c r="WWE147" s="87"/>
      <c r="WWF147" s="87"/>
      <c r="WWG147" s="87"/>
      <c r="WWH147" s="87"/>
      <c r="WWI147" s="87"/>
      <c r="WWJ147" s="87"/>
      <c r="WWK147" s="87"/>
      <c r="WWL147" s="87"/>
      <c r="WWM147" s="87"/>
      <c r="WWN147" s="87"/>
      <c r="WWO147" s="87"/>
      <c r="WWP147" s="87"/>
      <c r="WWQ147" s="87"/>
      <c r="WWR147" s="87"/>
      <c r="WWS147" s="87"/>
      <c r="WWT147" s="87"/>
      <c r="WWU147" s="87"/>
      <c r="WWV147" s="87"/>
      <c r="WWW147" s="87"/>
      <c r="WWX147" s="87"/>
      <c r="WWY147" s="87"/>
      <c r="WWZ147" s="87"/>
      <c r="WXA147" s="87"/>
      <c r="WXB147" s="87"/>
      <c r="WXC147" s="87"/>
      <c r="WXD147" s="87"/>
      <c r="WXE147" s="87"/>
      <c r="WXF147" s="87"/>
      <c r="WXG147" s="87"/>
      <c r="WXH147" s="87"/>
      <c r="WXI147" s="87"/>
      <c r="WXJ147" s="87"/>
      <c r="WXK147" s="87"/>
      <c r="WXL147" s="87"/>
      <c r="WXM147" s="87"/>
      <c r="WXN147" s="87"/>
      <c r="WXO147" s="87"/>
      <c r="WXP147" s="87"/>
      <c r="WXQ147" s="87"/>
      <c r="WXR147" s="87"/>
      <c r="WXS147" s="87"/>
      <c r="WXT147" s="87"/>
      <c r="WXU147" s="87"/>
      <c r="WXV147" s="87"/>
      <c r="WXW147" s="87"/>
      <c r="WXX147" s="87"/>
      <c r="WXY147" s="87"/>
      <c r="WXZ147" s="87"/>
      <c r="WYA147" s="87"/>
      <c r="WYB147" s="87"/>
      <c r="WYC147" s="87"/>
      <c r="WYD147" s="87"/>
      <c r="WYE147" s="87"/>
      <c r="WYF147" s="87"/>
      <c r="WYG147" s="87"/>
      <c r="WYH147" s="87"/>
      <c r="WYI147" s="87"/>
      <c r="WYJ147" s="87"/>
      <c r="WYK147" s="87"/>
      <c r="WYL147" s="87"/>
      <c r="WYM147" s="87"/>
      <c r="WYN147" s="87"/>
      <c r="WYO147" s="87"/>
      <c r="WYP147" s="87"/>
      <c r="WYQ147" s="87"/>
      <c r="WYR147" s="87"/>
      <c r="WYS147" s="87"/>
      <c r="WYT147" s="87"/>
      <c r="WYU147" s="87"/>
      <c r="WYV147" s="87"/>
      <c r="WYW147" s="87"/>
      <c r="WYX147" s="87"/>
      <c r="WYY147" s="87"/>
      <c r="WYZ147" s="87"/>
      <c r="WZA147" s="87"/>
      <c r="WZB147" s="87"/>
      <c r="WZC147" s="87"/>
      <c r="WZD147" s="87"/>
      <c r="WZE147" s="87"/>
      <c r="WZF147" s="87"/>
      <c r="WZG147" s="87"/>
      <c r="WZH147" s="87"/>
      <c r="WZI147" s="87"/>
      <c r="WZJ147" s="87"/>
      <c r="WZK147" s="87"/>
      <c r="WZL147" s="87"/>
      <c r="WZM147" s="87"/>
      <c r="WZN147" s="87"/>
      <c r="WZO147" s="87"/>
      <c r="WZP147" s="87"/>
      <c r="WZQ147" s="87"/>
      <c r="WZR147" s="87"/>
      <c r="WZS147" s="87"/>
      <c r="WZT147" s="87"/>
      <c r="WZU147" s="87"/>
      <c r="WZV147" s="87"/>
      <c r="WZW147" s="87"/>
      <c r="WZX147" s="87"/>
      <c r="WZY147" s="87"/>
      <c r="WZZ147" s="87"/>
      <c r="XAA147" s="87"/>
      <c r="XAB147" s="87"/>
      <c r="XAC147" s="87"/>
      <c r="XAD147" s="87"/>
      <c r="XAE147" s="87"/>
      <c r="XAF147" s="87"/>
      <c r="XAG147" s="87"/>
      <c r="XAH147" s="87"/>
      <c r="XAI147" s="87"/>
      <c r="XAJ147" s="87"/>
      <c r="XAK147" s="87"/>
      <c r="XAL147" s="87"/>
      <c r="XAM147" s="87"/>
      <c r="XAN147" s="87"/>
      <c r="XAO147" s="87"/>
      <c r="XAP147" s="87"/>
      <c r="XAQ147" s="87"/>
      <c r="XAR147" s="87"/>
      <c r="XAS147" s="87"/>
      <c r="XAT147" s="87"/>
      <c r="XAU147" s="87"/>
      <c r="XAV147" s="87"/>
      <c r="XAW147" s="87"/>
      <c r="XAX147" s="87"/>
      <c r="XAY147" s="87"/>
      <c r="XAZ147" s="87"/>
      <c r="XBA147" s="87"/>
      <c r="XBB147" s="87"/>
      <c r="XBC147" s="87"/>
      <c r="XBD147" s="87"/>
      <c r="XBE147" s="87"/>
      <c r="XBF147" s="87"/>
      <c r="XBG147" s="87"/>
      <c r="XBH147" s="87"/>
      <c r="XBI147" s="87"/>
      <c r="XBJ147" s="87"/>
      <c r="XBK147" s="87"/>
      <c r="XBL147" s="87"/>
      <c r="XBM147" s="87"/>
      <c r="XBN147" s="87"/>
      <c r="XBO147" s="87"/>
      <c r="XBP147" s="87"/>
      <c r="XBQ147" s="87"/>
      <c r="XBR147" s="87"/>
      <c r="XBS147" s="87"/>
      <c r="XBT147" s="87"/>
      <c r="XBU147" s="87"/>
      <c r="XBV147" s="87"/>
      <c r="XBW147" s="87"/>
      <c r="XBX147" s="87"/>
      <c r="XBY147" s="87"/>
      <c r="XBZ147" s="87"/>
      <c r="XCA147" s="87"/>
      <c r="XCB147" s="87"/>
      <c r="XCC147" s="87"/>
      <c r="XCD147" s="87"/>
      <c r="XCE147" s="87"/>
      <c r="XCF147" s="87"/>
      <c r="XCG147" s="87"/>
      <c r="XCH147" s="87"/>
      <c r="XCI147" s="87"/>
      <c r="XCJ147" s="87"/>
      <c r="XCK147" s="87"/>
      <c r="XCL147" s="87"/>
      <c r="XCM147" s="87"/>
      <c r="XCN147" s="87"/>
      <c r="XCO147" s="87"/>
      <c r="XCP147" s="87"/>
      <c r="XCQ147" s="87"/>
      <c r="XCR147" s="87"/>
      <c r="XCS147" s="87"/>
      <c r="XCT147" s="87"/>
      <c r="XCU147" s="87"/>
      <c r="XCV147" s="87"/>
      <c r="XCW147" s="87"/>
      <c r="XCX147" s="87"/>
      <c r="XCY147" s="87"/>
      <c r="XCZ147" s="87"/>
      <c r="XDA147" s="87"/>
      <c r="XDB147" s="87"/>
      <c r="XDC147" s="87"/>
      <c r="XDD147" s="87"/>
      <c r="XDE147" s="87"/>
      <c r="XDF147" s="87"/>
      <c r="XDG147" s="87"/>
      <c r="XDH147" s="87"/>
      <c r="XDI147" s="87"/>
      <c r="XDJ147" s="87"/>
      <c r="XDK147" s="87"/>
      <c r="XDL147" s="87"/>
      <c r="XDM147" s="87"/>
      <c r="XDN147" s="87"/>
      <c r="XDO147" s="87"/>
      <c r="XDP147" s="87"/>
      <c r="XDQ147" s="87"/>
      <c r="XDR147" s="87"/>
      <c r="XDS147" s="87"/>
      <c r="XDT147" s="87"/>
      <c r="XDU147" s="87"/>
      <c r="XDV147" s="87"/>
      <c r="XDW147" s="87"/>
      <c r="XDX147" s="87"/>
      <c r="XDY147" s="87"/>
      <c r="XDZ147" s="87"/>
      <c r="XEA147" s="87"/>
      <c r="XEB147" s="87"/>
      <c r="XEC147" s="87"/>
      <c r="XED147" s="87"/>
      <c r="XEE147" s="87"/>
      <c r="XEF147" s="87"/>
      <c r="XEG147" s="87"/>
      <c r="XEH147" s="87"/>
      <c r="XEI147" s="87"/>
      <c r="XEJ147" s="87"/>
      <c r="XEK147" s="87"/>
      <c r="XEL147" s="87"/>
      <c r="XEM147" s="87"/>
      <c r="XEN147" s="87"/>
      <c r="XEO147" s="87"/>
      <c r="XEP147" s="87"/>
      <c r="XEQ147" s="87"/>
      <c r="XER147" s="87"/>
      <c r="XES147" s="87"/>
      <c r="XET147" s="87"/>
      <c r="XEU147" s="87"/>
      <c r="XEV147" s="87"/>
      <c r="XEW147" s="87"/>
      <c r="XEX147" s="87"/>
      <c r="XEY147" s="87"/>
      <c r="XEZ147" s="87"/>
      <c r="XFA147" s="87"/>
      <c r="XFB147" s="87"/>
      <c r="XFC147" s="87"/>
      <c r="XFD147" s="87"/>
    </row>
    <row r="148" spans="1:16384" ht="13.5" customHeight="1" x14ac:dyDescent="0.2">
      <c r="A148" s="86">
        <v>15121804</v>
      </c>
      <c r="B148" s="69" t="str">
        <f t="shared" ca="1" si="2"/>
        <v>Preparación contra óxido</v>
      </c>
      <c r="C148" s="81" t="s">
        <v>9559</v>
      </c>
      <c r="D148" s="81">
        <v>30</v>
      </c>
      <c r="E148" s="71">
        <v>700</v>
      </c>
      <c r="F148" s="70">
        <f t="shared" ca="1" si="3"/>
        <v>21000</v>
      </c>
      <c r="G148" s="45"/>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c r="ER148" s="87"/>
      <c r="ES148" s="87"/>
      <c r="ET148" s="87"/>
      <c r="EU148" s="87"/>
      <c r="EV148" s="87"/>
      <c r="EW148" s="87"/>
      <c r="EX148" s="87"/>
      <c r="EY148" s="87"/>
      <c r="EZ148" s="87"/>
      <c r="FA148" s="87"/>
      <c r="FB148" s="87"/>
      <c r="FC148" s="87"/>
      <c r="FD148" s="87"/>
      <c r="FE148" s="87"/>
      <c r="FF148" s="87"/>
      <c r="FG148" s="87"/>
      <c r="FH148" s="87"/>
      <c r="FI148" s="87"/>
      <c r="FJ148" s="87"/>
      <c r="FK148" s="87"/>
      <c r="FL148" s="87"/>
      <c r="FM148" s="87"/>
      <c r="FN148" s="87"/>
      <c r="FO148" s="87"/>
      <c r="FP148" s="87"/>
      <c r="FQ148" s="87"/>
      <c r="FR148" s="87"/>
      <c r="FS148" s="87"/>
      <c r="FT148" s="87"/>
      <c r="FU148" s="87"/>
      <c r="FV148" s="87"/>
      <c r="FW148" s="87"/>
      <c r="FX148" s="87"/>
      <c r="FY148" s="87"/>
      <c r="FZ148" s="87"/>
      <c r="GA148" s="87"/>
      <c r="GB148" s="87"/>
      <c r="GC148" s="87"/>
      <c r="GD148" s="87"/>
      <c r="GE148" s="87"/>
      <c r="GF148" s="87"/>
      <c r="GG148" s="87"/>
      <c r="GH148" s="87"/>
      <c r="GI148" s="87"/>
      <c r="GJ148" s="87"/>
      <c r="GK148" s="87"/>
      <c r="GL148" s="87"/>
      <c r="GM148" s="87"/>
      <c r="GN148" s="87"/>
      <c r="GO148" s="87"/>
      <c r="GP148" s="87"/>
      <c r="GQ148" s="87"/>
      <c r="GR148" s="87"/>
      <c r="GS148" s="87"/>
      <c r="GT148" s="87"/>
      <c r="GU148" s="87"/>
      <c r="GV148" s="87"/>
      <c r="GW148" s="87"/>
      <c r="GX148" s="87"/>
      <c r="GY148" s="87"/>
      <c r="GZ148" s="87"/>
      <c r="HA148" s="87"/>
      <c r="HB148" s="87"/>
      <c r="HC148" s="87"/>
      <c r="HD148" s="87"/>
      <c r="HE148" s="87"/>
      <c r="HF148" s="87"/>
      <c r="HG148" s="87"/>
      <c r="HH148" s="87"/>
      <c r="HI148" s="87"/>
      <c r="HJ148" s="87"/>
      <c r="HK148" s="87"/>
      <c r="HL148" s="87"/>
      <c r="HM148" s="87"/>
      <c r="HN148" s="87"/>
      <c r="HO148" s="87"/>
      <c r="HP148" s="87"/>
      <c r="HQ148" s="87"/>
      <c r="HR148" s="87"/>
      <c r="HS148" s="87"/>
      <c r="HT148" s="87"/>
      <c r="HU148" s="87"/>
      <c r="HV148" s="87"/>
      <c r="HW148" s="87"/>
      <c r="HX148" s="87"/>
      <c r="HY148" s="87"/>
      <c r="HZ148" s="87"/>
      <c r="IA148" s="87"/>
      <c r="IB148" s="87"/>
      <c r="IC148" s="87"/>
      <c r="ID148" s="87"/>
      <c r="IE148" s="87"/>
      <c r="IF148" s="87"/>
      <c r="IG148" s="87"/>
      <c r="IH148" s="87"/>
      <c r="II148" s="87"/>
      <c r="IJ148" s="87"/>
      <c r="IK148" s="87"/>
      <c r="IL148" s="87"/>
      <c r="IM148" s="87"/>
      <c r="IN148" s="87"/>
      <c r="IO148" s="87"/>
      <c r="IP148" s="87"/>
      <c r="IQ148" s="87"/>
      <c r="IR148" s="87"/>
      <c r="IS148" s="87"/>
      <c r="IT148" s="87"/>
      <c r="IU148" s="87"/>
      <c r="IV148" s="87"/>
      <c r="IW148" s="87"/>
      <c r="IX148" s="87"/>
      <c r="IY148" s="87"/>
      <c r="IZ148" s="87"/>
      <c r="JA148" s="87"/>
      <c r="JB148" s="87"/>
      <c r="JC148" s="87"/>
      <c r="JD148" s="87"/>
      <c r="JE148" s="87"/>
      <c r="JF148" s="87"/>
      <c r="JG148" s="87"/>
      <c r="JH148" s="87"/>
      <c r="JI148" s="87"/>
      <c r="JJ148" s="87"/>
      <c r="JK148" s="87"/>
      <c r="JL148" s="87"/>
      <c r="JM148" s="87"/>
      <c r="JN148" s="87"/>
      <c r="JO148" s="87"/>
      <c r="JP148" s="87"/>
      <c r="JQ148" s="87"/>
      <c r="JR148" s="87"/>
      <c r="JS148" s="87"/>
      <c r="JT148" s="87"/>
      <c r="JU148" s="87"/>
      <c r="JV148" s="87"/>
      <c r="JW148" s="87"/>
      <c r="JX148" s="87"/>
      <c r="JY148" s="87"/>
      <c r="JZ148" s="87"/>
      <c r="KA148" s="87"/>
      <c r="KB148" s="87"/>
      <c r="KC148" s="87"/>
      <c r="KD148" s="87"/>
      <c r="KE148" s="87"/>
      <c r="KF148" s="87"/>
      <c r="KG148" s="87"/>
      <c r="KH148" s="87"/>
      <c r="KI148" s="87"/>
      <c r="KJ148" s="87"/>
      <c r="KK148" s="87"/>
      <c r="KL148" s="87"/>
      <c r="KM148" s="87"/>
      <c r="KN148" s="87"/>
      <c r="KO148" s="87"/>
      <c r="KP148" s="87"/>
      <c r="KQ148" s="87"/>
      <c r="KR148" s="87"/>
      <c r="KS148" s="87"/>
      <c r="KT148" s="87"/>
      <c r="KU148" s="87"/>
      <c r="KV148" s="87"/>
      <c r="KW148" s="87"/>
      <c r="KX148" s="87"/>
      <c r="KY148" s="87"/>
      <c r="KZ148" s="87"/>
      <c r="LA148" s="87"/>
      <c r="LB148" s="87"/>
      <c r="LC148" s="87"/>
      <c r="LD148" s="87"/>
      <c r="LE148" s="87"/>
      <c r="LF148" s="87"/>
      <c r="LG148" s="87"/>
      <c r="LH148" s="87"/>
      <c r="LI148" s="87"/>
      <c r="LJ148" s="87"/>
      <c r="LK148" s="87"/>
      <c r="LL148" s="87"/>
      <c r="LM148" s="87"/>
      <c r="LN148" s="87"/>
      <c r="LO148" s="87"/>
      <c r="LP148" s="87"/>
      <c r="LQ148" s="87"/>
      <c r="LR148" s="87"/>
      <c r="LS148" s="87"/>
      <c r="LT148" s="87"/>
      <c r="LU148" s="87"/>
      <c r="LV148" s="87"/>
      <c r="LW148" s="87"/>
      <c r="LX148" s="87"/>
      <c r="LY148" s="87"/>
      <c r="LZ148" s="87"/>
      <c r="MA148" s="87"/>
      <c r="MB148" s="87"/>
      <c r="MC148" s="87"/>
      <c r="MD148" s="87"/>
      <c r="ME148" s="87"/>
      <c r="MF148" s="87"/>
      <c r="MG148" s="87"/>
      <c r="MH148" s="87"/>
      <c r="MI148" s="87"/>
      <c r="MJ148" s="87"/>
      <c r="MK148" s="87"/>
      <c r="ML148" s="87"/>
      <c r="MM148" s="87"/>
      <c r="MN148" s="87"/>
      <c r="MO148" s="87"/>
      <c r="MP148" s="87"/>
      <c r="MQ148" s="87"/>
      <c r="MR148" s="87"/>
      <c r="MS148" s="87"/>
      <c r="MT148" s="87"/>
      <c r="MU148" s="87"/>
      <c r="MV148" s="87"/>
      <c r="MW148" s="87"/>
      <c r="MX148" s="87"/>
      <c r="MY148" s="87"/>
      <c r="MZ148" s="87"/>
      <c r="NA148" s="87"/>
      <c r="NB148" s="87"/>
      <c r="NC148" s="87"/>
      <c r="ND148" s="87"/>
      <c r="NE148" s="87"/>
      <c r="NF148" s="87"/>
      <c r="NG148" s="87"/>
      <c r="NH148" s="87"/>
      <c r="NI148" s="87"/>
      <c r="NJ148" s="87"/>
      <c r="NK148" s="87"/>
      <c r="NL148" s="87"/>
      <c r="NM148" s="87"/>
      <c r="NN148" s="87"/>
      <c r="NO148" s="87"/>
      <c r="NP148" s="87"/>
      <c r="NQ148" s="87"/>
      <c r="NR148" s="87"/>
      <c r="NS148" s="87"/>
      <c r="NT148" s="87"/>
      <c r="NU148" s="87"/>
      <c r="NV148" s="87"/>
      <c r="NW148" s="87"/>
      <c r="NX148" s="87"/>
      <c r="NY148" s="87"/>
      <c r="NZ148" s="87"/>
      <c r="OA148" s="87"/>
      <c r="OB148" s="87"/>
      <c r="OC148" s="87"/>
      <c r="OD148" s="87"/>
      <c r="OE148" s="87"/>
      <c r="OF148" s="87"/>
      <c r="OG148" s="87"/>
      <c r="OH148" s="87"/>
      <c r="OI148" s="87"/>
      <c r="OJ148" s="87"/>
      <c r="OK148" s="87"/>
      <c r="OL148" s="87"/>
      <c r="OM148" s="87"/>
      <c r="ON148" s="87"/>
      <c r="OO148" s="87"/>
      <c r="OP148" s="87"/>
      <c r="OQ148" s="87"/>
      <c r="OR148" s="87"/>
      <c r="OS148" s="87"/>
      <c r="OT148" s="87"/>
      <c r="OU148" s="87"/>
      <c r="OV148" s="87"/>
      <c r="OW148" s="87"/>
      <c r="OX148" s="87"/>
      <c r="OY148" s="87"/>
      <c r="OZ148" s="87"/>
      <c r="PA148" s="87"/>
      <c r="PB148" s="87"/>
      <c r="PC148" s="87"/>
      <c r="PD148" s="87"/>
      <c r="PE148" s="87"/>
      <c r="PF148" s="87"/>
      <c r="PG148" s="87"/>
      <c r="PH148" s="87"/>
      <c r="PI148" s="87"/>
      <c r="PJ148" s="87"/>
      <c r="PK148" s="87"/>
      <c r="PL148" s="87"/>
      <c r="PM148" s="87"/>
      <c r="PN148" s="87"/>
      <c r="PO148" s="87"/>
      <c r="PP148" s="87"/>
      <c r="PQ148" s="87"/>
      <c r="PR148" s="87"/>
      <c r="PS148" s="87"/>
      <c r="PT148" s="87"/>
      <c r="PU148" s="87"/>
      <c r="PV148" s="87"/>
      <c r="PW148" s="87"/>
      <c r="PX148" s="87"/>
      <c r="PY148" s="87"/>
      <c r="PZ148" s="87"/>
      <c r="QA148" s="87"/>
      <c r="QB148" s="87"/>
      <c r="QC148" s="87"/>
      <c r="QD148" s="87"/>
      <c r="QE148" s="87"/>
      <c r="QF148" s="87"/>
      <c r="QG148" s="87"/>
      <c r="QH148" s="87"/>
      <c r="QI148" s="87"/>
      <c r="QJ148" s="87"/>
      <c r="QK148" s="87"/>
      <c r="QL148" s="87"/>
      <c r="QM148" s="87"/>
      <c r="QN148" s="87"/>
      <c r="QO148" s="87"/>
      <c r="QP148" s="87"/>
      <c r="QQ148" s="87"/>
      <c r="QR148" s="87"/>
      <c r="QS148" s="87"/>
      <c r="QT148" s="87"/>
      <c r="QU148" s="87"/>
      <c r="QV148" s="87"/>
      <c r="QW148" s="87"/>
      <c r="QX148" s="87"/>
      <c r="QY148" s="87"/>
      <c r="QZ148" s="87"/>
      <c r="RA148" s="87"/>
      <c r="RB148" s="87"/>
      <c r="RC148" s="87"/>
      <c r="RD148" s="87"/>
      <c r="RE148" s="87"/>
      <c r="RF148" s="87"/>
      <c r="RG148" s="87"/>
      <c r="RH148" s="87"/>
      <c r="RI148" s="87"/>
      <c r="RJ148" s="87"/>
      <c r="RK148" s="87"/>
      <c r="RL148" s="87"/>
      <c r="RM148" s="87"/>
      <c r="RN148" s="87"/>
      <c r="RO148" s="87"/>
      <c r="RP148" s="87"/>
      <c r="RQ148" s="87"/>
      <c r="RR148" s="87"/>
      <c r="RS148" s="87"/>
      <c r="RT148" s="87"/>
      <c r="RU148" s="87"/>
      <c r="RV148" s="87"/>
      <c r="RW148" s="87"/>
      <c r="RX148" s="87"/>
      <c r="RY148" s="87"/>
      <c r="RZ148" s="87"/>
      <c r="SA148" s="87"/>
      <c r="SB148" s="87"/>
      <c r="SC148" s="87"/>
      <c r="SD148" s="87"/>
      <c r="SE148" s="87"/>
      <c r="SF148" s="87"/>
      <c r="SG148" s="87"/>
      <c r="SH148" s="87"/>
      <c r="SI148" s="87"/>
      <c r="SJ148" s="87"/>
      <c r="SK148" s="87"/>
      <c r="SL148" s="87"/>
      <c r="SM148" s="87"/>
      <c r="SN148" s="87"/>
      <c r="SO148" s="87"/>
      <c r="SP148" s="87"/>
      <c r="SQ148" s="87"/>
      <c r="SR148" s="87"/>
      <c r="SS148" s="87"/>
      <c r="ST148" s="87"/>
      <c r="SU148" s="87"/>
      <c r="SV148" s="87"/>
      <c r="SW148" s="87"/>
      <c r="SX148" s="87"/>
      <c r="SY148" s="87"/>
      <c r="SZ148" s="87"/>
      <c r="TA148" s="87"/>
      <c r="TB148" s="87"/>
      <c r="TC148" s="87"/>
      <c r="TD148" s="87"/>
      <c r="TE148" s="87"/>
      <c r="TF148" s="87"/>
      <c r="TG148" s="87"/>
      <c r="TH148" s="87"/>
      <c r="TI148" s="87"/>
      <c r="TJ148" s="87"/>
      <c r="TK148" s="87"/>
      <c r="TL148" s="87"/>
      <c r="TM148" s="87"/>
      <c r="TN148" s="87"/>
      <c r="TO148" s="87"/>
      <c r="TP148" s="87"/>
      <c r="TQ148" s="87"/>
      <c r="TR148" s="87"/>
      <c r="TS148" s="87"/>
      <c r="TT148" s="87"/>
      <c r="TU148" s="87"/>
      <c r="TV148" s="87"/>
      <c r="TW148" s="87"/>
      <c r="TX148" s="87"/>
      <c r="TY148" s="87"/>
      <c r="TZ148" s="87"/>
      <c r="UA148" s="87"/>
      <c r="UB148" s="87"/>
      <c r="UC148" s="87"/>
      <c r="UD148" s="87"/>
      <c r="UE148" s="87"/>
      <c r="UF148" s="87"/>
      <c r="UG148" s="87"/>
      <c r="UH148" s="87"/>
      <c r="UI148" s="87"/>
      <c r="UJ148" s="87"/>
      <c r="UK148" s="87"/>
      <c r="UL148" s="87"/>
      <c r="UM148" s="87"/>
      <c r="UN148" s="87"/>
      <c r="UO148" s="87"/>
      <c r="UP148" s="87"/>
      <c r="UQ148" s="87"/>
      <c r="UR148" s="87"/>
      <c r="US148" s="87"/>
      <c r="UT148" s="87"/>
      <c r="UU148" s="87"/>
      <c r="UV148" s="87"/>
      <c r="UW148" s="87"/>
      <c r="UX148" s="87"/>
      <c r="UY148" s="87"/>
      <c r="UZ148" s="87"/>
      <c r="VA148" s="87"/>
      <c r="VB148" s="87"/>
      <c r="VC148" s="87"/>
      <c r="VD148" s="87"/>
      <c r="VE148" s="87"/>
      <c r="VF148" s="87"/>
      <c r="VG148" s="87"/>
      <c r="VH148" s="87"/>
      <c r="VI148" s="87"/>
      <c r="VJ148" s="87"/>
      <c r="VK148" s="87"/>
      <c r="VL148" s="87"/>
      <c r="VM148" s="87"/>
      <c r="VN148" s="87"/>
      <c r="VO148" s="87"/>
      <c r="VP148" s="87"/>
      <c r="VQ148" s="87"/>
      <c r="VR148" s="87"/>
      <c r="VS148" s="87"/>
      <c r="VT148" s="87"/>
      <c r="VU148" s="87"/>
      <c r="VV148" s="87"/>
      <c r="VW148" s="87"/>
      <c r="VX148" s="87"/>
      <c r="VY148" s="87"/>
      <c r="VZ148" s="87"/>
      <c r="WA148" s="87"/>
      <c r="WB148" s="87"/>
      <c r="WC148" s="87"/>
      <c r="WD148" s="87"/>
      <c r="WE148" s="87"/>
      <c r="WF148" s="87"/>
      <c r="WG148" s="87"/>
      <c r="WH148" s="87"/>
      <c r="WI148" s="87"/>
      <c r="WJ148" s="87"/>
      <c r="WK148" s="87"/>
      <c r="WL148" s="87"/>
      <c r="WM148" s="87"/>
      <c r="WN148" s="87"/>
      <c r="WO148" s="87"/>
      <c r="WP148" s="87"/>
      <c r="WQ148" s="87"/>
      <c r="WR148" s="87"/>
      <c r="WS148" s="87"/>
      <c r="WT148" s="87"/>
      <c r="WU148" s="87"/>
      <c r="WV148" s="87"/>
      <c r="WW148" s="87"/>
      <c r="WX148" s="87"/>
      <c r="WY148" s="87"/>
      <c r="WZ148" s="87"/>
      <c r="XA148" s="87"/>
      <c r="XB148" s="87"/>
      <c r="XC148" s="87"/>
      <c r="XD148" s="87"/>
      <c r="XE148" s="87"/>
      <c r="XF148" s="87"/>
      <c r="XG148" s="87"/>
      <c r="XH148" s="87"/>
      <c r="XI148" s="87"/>
      <c r="XJ148" s="87"/>
      <c r="XK148" s="87"/>
      <c r="XL148" s="87"/>
      <c r="XM148" s="87"/>
      <c r="XN148" s="87"/>
      <c r="XO148" s="87"/>
      <c r="XP148" s="87"/>
      <c r="XQ148" s="87"/>
      <c r="XR148" s="87"/>
      <c r="XS148" s="87"/>
      <c r="XT148" s="87"/>
      <c r="XU148" s="87"/>
      <c r="XV148" s="87"/>
      <c r="XW148" s="87"/>
      <c r="XX148" s="87"/>
      <c r="XY148" s="87"/>
      <c r="XZ148" s="87"/>
      <c r="YA148" s="87"/>
      <c r="YB148" s="87"/>
      <c r="YC148" s="87"/>
      <c r="YD148" s="87"/>
      <c r="YE148" s="87"/>
      <c r="YF148" s="87"/>
      <c r="YG148" s="87"/>
      <c r="YH148" s="87"/>
      <c r="YI148" s="87"/>
      <c r="YJ148" s="87"/>
      <c r="YK148" s="87"/>
      <c r="YL148" s="87"/>
      <c r="YM148" s="87"/>
      <c r="YN148" s="87"/>
      <c r="YO148" s="87"/>
      <c r="YP148" s="87"/>
      <c r="YQ148" s="87"/>
      <c r="YR148" s="87"/>
      <c r="YS148" s="87"/>
      <c r="YT148" s="87"/>
      <c r="YU148" s="87"/>
      <c r="YV148" s="87"/>
      <c r="YW148" s="87"/>
      <c r="YX148" s="87"/>
      <c r="YY148" s="87"/>
      <c r="YZ148" s="87"/>
      <c r="ZA148" s="87"/>
      <c r="ZB148" s="87"/>
      <c r="ZC148" s="87"/>
      <c r="ZD148" s="87"/>
      <c r="ZE148" s="87"/>
      <c r="ZF148" s="87"/>
      <c r="ZG148" s="87"/>
      <c r="ZH148" s="87"/>
      <c r="ZI148" s="87"/>
      <c r="ZJ148" s="87"/>
      <c r="ZK148" s="87"/>
      <c r="ZL148" s="87"/>
      <c r="ZM148" s="87"/>
      <c r="ZN148" s="87"/>
      <c r="ZO148" s="87"/>
      <c r="ZP148" s="87"/>
      <c r="ZQ148" s="87"/>
      <c r="ZR148" s="87"/>
      <c r="ZS148" s="87"/>
      <c r="ZT148" s="87"/>
      <c r="ZU148" s="87"/>
      <c r="ZV148" s="87"/>
      <c r="ZW148" s="87"/>
      <c r="ZX148" s="87"/>
      <c r="ZY148" s="87"/>
      <c r="ZZ148" s="87"/>
      <c r="AAA148" s="87"/>
      <c r="AAB148" s="87"/>
      <c r="AAC148" s="87"/>
      <c r="AAD148" s="87"/>
      <c r="AAE148" s="87"/>
      <c r="AAF148" s="87"/>
      <c r="AAG148" s="87"/>
      <c r="AAH148" s="87"/>
      <c r="AAI148" s="87"/>
      <c r="AAJ148" s="87"/>
      <c r="AAK148" s="87"/>
      <c r="AAL148" s="87"/>
      <c r="AAM148" s="87"/>
      <c r="AAN148" s="87"/>
      <c r="AAO148" s="87"/>
      <c r="AAP148" s="87"/>
      <c r="AAQ148" s="87"/>
      <c r="AAR148" s="87"/>
      <c r="AAS148" s="87"/>
      <c r="AAT148" s="87"/>
      <c r="AAU148" s="87"/>
      <c r="AAV148" s="87"/>
      <c r="AAW148" s="87"/>
      <c r="AAX148" s="87"/>
      <c r="AAY148" s="87"/>
      <c r="AAZ148" s="87"/>
      <c r="ABA148" s="87"/>
      <c r="ABB148" s="87"/>
      <c r="ABC148" s="87"/>
      <c r="ABD148" s="87"/>
      <c r="ABE148" s="87"/>
      <c r="ABF148" s="87"/>
      <c r="ABG148" s="87"/>
      <c r="ABH148" s="87"/>
      <c r="ABI148" s="87"/>
      <c r="ABJ148" s="87"/>
      <c r="ABK148" s="87"/>
      <c r="ABL148" s="87"/>
      <c r="ABM148" s="87"/>
      <c r="ABN148" s="87"/>
      <c r="ABO148" s="87"/>
      <c r="ABP148" s="87"/>
      <c r="ABQ148" s="87"/>
      <c r="ABR148" s="87"/>
      <c r="ABS148" s="87"/>
      <c r="ABT148" s="87"/>
      <c r="ABU148" s="87"/>
      <c r="ABV148" s="87"/>
      <c r="ABW148" s="87"/>
      <c r="ABX148" s="87"/>
      <c r="ABY148" s="87"/>
      <c r="ABZ148" s="87"/>
      <c r="ACA148" s="87"/>
      <c r="ACB148" s="87"/>
      <c r="ACC148" s="87"/>
      <c r="ACD148" s="87"/>
      <c r="ACE148" s="87"/>
      <c r="ACF148" s="87"/>
      <c r="ACG148" s="87"/>
      <c r="ACH148" s="87"/>
      <c r="ACI148" s="87"/>
      <c r="ACJ148" s="87"/>
      <c r="ACK148" s="87"/>
      <c r="ACL148" s="87"/>
      <c r="ACM148" s="87"/>
      <c r="ACN148" s="87"/>
      <c r="ACO148" s="87"/>
      <c r="ACP148" s="87"/>
      <c r="ACQ148" s="87"/>
      <c r="ACR148" s="87"/>
      <c r="ACS148" s="87"/>
      <c r="ACT148" s="87"/>
      <c r="ACU148" s="87"/>
      <c r="ACV148" s="87"/>
      <c r="ACW148" s="87"/>
      <c r="ACX148" s="87"/>
      <c r="ACY148" s="87"/>
      <c r="ACZ148" s="87"/>
      <c r="ADA148" s="87"/>
      <c r="ADB148" s="87"/>
      <c r="ADC148" s="87"/>
      <c r="ADD148" s="87"/>
      <c r="ADE148" s="87"/>
      <c r="ADF148" s="87"/>
      <c r="ADG148" s="87"/>
      <c r="ADH148" s="87"/>
      <c r="ADI148" s="87"/>
      <c r="ADJ148" s="87"/>
      <c r="ADK148" s="87"/>
      <c r="ADL148" s="87"/>
      <c r="ADM148" s="87"/>
      <c r="ADN148" s="87"/>
      <c r="ADO148" s="87"/>
      <c r="ADP148" s="87"/>
      <c r="ADQ148" s="87"/>
      <c r="ADR148" s="87"/>
      <c r="ADS148" s="87"/>
      <c r="ADT148" s="87"/>
      <c r="ADU148" s="87"/>
      <c r="ADV148" s="87"/>
      <c r="ADW148" s="87"/>
      <c r="ADX148" s="87"/>
      <c r="ADY148" s="87"/>
      <c r="ADZ148" s="87"/>
      <c r="AEA148" s="87"/>
      <c r="AEB148" s="87"/>
      <c r="AEC148" s="87"/>
      <c r="AED148" s="87"/>
      <c r="AEE148" s="87"/>
      <c r="AEF148" s="87"/>
      <c r="AEG148" s="87"/>
      <c r="AEH148" s="87"/>
      <c r="AEI148" s="87"/>
      <c r="AEJ148" s="87"/>
      <c r="AEK148" s="87"/>
      <c r="AEL148" s="87"/>
      <c r="AEM148" s="87"/>
      <c r="AEN148" s="87"/>
      <c r="AEO148" s="87"/>
      <c r="AEP148" s="87"/>
      <c r="AEQ148" s="87"/>
      <c r="AER148" s="87"/>
      <c r="AES148" s="87"/>
      <c r="AET148" s="87"/>
      <c r="AEU148" s="87"/>
      <c r="AEV148" s="87"/>
      <c r="AEW148" s="87"/>
      <c r="AEX148" s="87"/>
      <c r="AEY148" s="87"/>
      <c r="AEZ148" s="87"/>
      <c r="AFA148" s="87"/>
      <c r="AFB148" s="87"/>
      <c r="AFC148" s="87"/>
      <c r="AFD148" s="87"/>
      <c r="AFE148" s="87"/>
      <c r="AFF148" s="87"/>
      <c r="AFG148" s="87"/>
      <c r="AFH148" s="87"/>
      <c r="AFI148" s="87"/>
      <c r="AFJ148" s="87"/>
      <c r="AFK148" s="87"/>
      <c r="AFL148" s="87"/>
      <c r="AFM148" s="87"/>
      <c r="AFN148" s="87"/>
      <c r="AFO148" s="87"/>
      <c r="AFP148" s="87"/>
      <c r="AFQ148" s="87"/>
      <c r="AFR148" s="87"/>
      <c r="AFS148" s="87"/>
      <c r="AFT148" s="87"/>
      <c r="AFU148" s="87"/>
      <c r="AFV148" s="87"/>
      <c r="AFW148" s="87"/>
      <c r="AFX148" s="87"/>
      <c r="AFY148" s="87"/>
      <c r="AFZ148" s="87"/>
      <c r="AGA148" s="87"/>
      <c r="AGB148" s="87"/>
      <c r="AGC148" s="87"/>
      <c r="AGD148" s="87"/>
      <c r="AGE148" s="87"/>
      <c r="AGF148" s="87"/>
      <c r="AGG148" s="87"/>
      <c r="AGH148" s="87"/>
      <c r="AGI148" s="87"/>
      <c r="AGJ148" s="87"/>
      <c r="AGK148" s="87"/>
      <c r="AGL148" s="87"/>
      <c r="AGM148" s="87"/>
      <c r="AGN148" s="87"/>
      <c r="AGO148" s="87"/>
      <c r="AGP148" s="87"/>
      <c r="AGQ148" s="87"/>
      <c r="AGR148" s="87"/>
      <c r="AGS148" s="87"/>
      <c r="AGT148" s="87"/>
      <c r="AGU148" s="87"/>
      <c r="AGV148" s="87"/>
      <c r="AGW148" s="87"/>
      <c r="AGX148" s="87"/>
      <c r="AGY148" s="87"/>
      <c r="AGZ148" s="87"/>
      <c r="AHA148" s="87"/>
      <c r="AHB148" s="87"/>
      <c r="AHC148" s="87"/>
      <c r="AHD148" s="87"/>
      <c r="AHE148" s="87"/>
      <c r="AHF148" s="87"/>
      <c r="AHG148" s="87"/>
      <c r="AHH148" s="87"/>
      <c r="AHI148" s="87"/>
      <c r="AHJ148" s="87"/>
      <c r="AHK148" s="87"/>
      <c r="AHL148" s="87"/>
      <c r="AHM148" s="87"/>
      <c r="AHN148" s="87"/>
      <c r="AHO148" s="87"/>
      <c r="AHP148" s="87"/>
      <c r="AHQ148" s="87"/>
      <c r="AHR148" s="87"/>
      <c r="AHS148" s="87"/>
      <c r="AHT148" s="87"/>
      <c r="AHU148" s="87"/>
      <c r="AHV148" s="87"/>
      <c r="AHW148" s="87"/>
      <c r="AHX148" s="87"/>
      <c r="AHY148" s="87"/>
      <c r="AHZ148" s="87"/>
      <c r="AIA148" s="87"/>
      <c r="AIB148" s="87"/>
      <c r="AIC148" s="87"/>
      <c r="AID148" s="87"/>
      <c r="AIE148" s="87"/>
      <c r="AIF148" s="87"/>
      <c r="AIG148" s="87"/>
      <c r="AIH148" s="87"/>
      <c r="AII148" s="87"/>
      <c r="AIJ148" s="87"/>
      <c r="AIK148" s="87"/>
      <c r="AIL148" s="87"/>
      <c r="AIM148" s="87"/>
      <c r="AIN148" s="87"/>
      <c r="AIO148" s="87"/>
      <c r="AIP148" s="87"/>
      <c r="AIQ148" s="87"/>
      <c r="AIR148" s="87"/>
      <c r="AIS148" s="87"/>
      <c r="AIT148" s="87"/>
      <c r="AIU148" s="87"/>
      <c r="AIV148" s="87"/>
      <c r="AIW148" s="87"/>
      <c r="AIX148" s="87"/>
      <c r="AIY148" s="87"/>
      <c r="AIZ148" s="87"/>
      <c r="AJA148" s="87"/>
      <c r="AJB148" s="87"/>
      <c r="AJC148" s="87"/>
      <c r="AJD148" s="87"/>
      <c r="AJE148" s="87"/>
      <c r="AJF148" s="87"/>
      <c r="AJG148" s="87"/>
      <c r="AJH148" s="87"/>
      <c r="AJI148" s="87"/>
      <c r="AJJ148" s="87"/>
      <c r="AJK148" s="87"/>
      <c r="AJL148" s="87"/>
      <c r="AJM148" s="87"/>
      <c r="AJN148" s="87"/>
      <c r="AJO148" s="87"/>
      <c r="AJP148" s="87"/>
      <c r="AJQ148" s="87"/>
      <c r="AJR148" s="87"/>
      <c r="AJS148" s="87"/>
      <c r="AJT148" s="87"/>
      <c r="AJU148" s="87"/>
      <c r="AJV148" s="87"/>
      <c r="AJW148" s="87"/>
      <c r="AJX148" s="87"/>
      <c r="AJY148" s="87"/>
      <c r="AJZ148" s="87"/>
      <c r="AKA148" s="87"/>
      <c r="AKB148" s="87"/>
      <c r="AKC148" s="87"/>
      <c r="AKD148" s="87"/>
      <c r="AKE148" s="87"/>
      <c r="AKF148" s="87"/>
      <c r="AKG148" s="87"/>
      <c r="AKH148" s="87"/>
      <c r="AKI148" s="87"/>
      <c r="AKJ148" s="87"/>
      <c r="AKK148" s="87"/>
      <c r="AKL148" s="87"/>
      <c r="AKM148" s="87"/>
      <c r="AKN148" s="87"/>
      <c r="AKO148" s="87"/>
      <c r="AKP148" s="87"/>
      <c r="AKQ148" s="87"/>
      <c r="AKR148" s="87"/>
      <c r="AKS148" s="87"/>
      <c r="AKT148" s="87"/>
      <c r="AKU148" s="87"/>
      <c r="AKV148" s="87"/>
      <c r="AKW148" s="87"/>
      <c r="AKX148" s="87"/>
      <c r="AKY148" s="87"/>
      <c r="AKZ148" s="87"/>
      <c r="ALA148" s="87"/>
      <c r="ALB148" s="87"/>
      <c r="ALC148" s="87"/>
      <c r="ALD148" s="87"/>
      <c r="ALE148" s="87"/>
      <c r="ALF148" s="87"/>
      <c r="ALG148" s="87"/>
      <c r="ALH148" s="87"/>
      <c r="ALI148" s="87"/>
      <c r="ALJ148" s="87"/>
      <c r="ALK148" s="87"/>
      <c r="ALL148" s="87"/>
      <c r="ALM148" s="87"/>
      <c r="ALN148" s="87"/>
      <c r="ALO148" s="87"/>
      <c r="ALP148" s="87"/>
      <c r="ALQ148" s="87"/>
      <c r="ALR148" s="87"/>
      <c r="ALS148" s="87"/>
      <c r="ALT148" s="87"/>
      <c r="ALU148" s="87"/>
      <c r="ALV148" s="87"/>
      <c r="ALW148" s="87"/>
      <c r="ALX148" s="87"/>
      <c r="ALY148" s="87"/>
      <c r="ALZ148" s="87"/>
      <c r="AMA148" s="87"/>
      <c r="AMB148" s="87"/>
      <c r="AMC148" s="87"/>
      <c r="AMD148" s="87"/>
      <c r="AME148" s="87"/>
      <c r="AMF148" s="87"/>
      <c r="AMG148" s="87"/>
      <c r="AMH148" s="87"/>
      <c r="AMI148" s="87"/>
      <c r="AMJ148" s="87"/>
      <c r="AMK148" s="87"/>
      <c r="AML148" s="87"/>
      <c r="AMM148" s="87"/>
      <c r="AMN148" s="87"/>
      <c r="AMO148" s="87"/>
      <c r="AMP148" s="87"/>
      <c r="AMQ148" s="87"/>
      <c r="AMR148" s="87"/>
      <c r="AMS148" s="87"/>
      <c r="AMT148" s="87"/>
      <c r="AMU148" s="87"/>
      <c r="AMV148" s="87"/>
      <c r="AMW148" s="87"/>
      <c r="AMX148" s="87"/>
      <c r="AMY148" s="87"/>
      <c r="AMZ148" s="87"/>
      <c r="ANA148" s="87"/>
      <c r="ANB148" s="87"/>
      <c r="ANC148" s="87"/>
      <c r="AND148" s="87"/>
      <c r="ANE148" s="87"/>
      <c r="ANF148" s="87"/>
      <c r="ANG148" s="87"/>
      <c r="ANH148" s="87"/>
      <c r="ANI148" s="87"/>
      <c r="ANJ148" s="87"/>
      <c r="ANK148" s="87"/>
      <c r="ANL148" s="87"/>
      <c r="ANM148" s="87"/>
      <c r="ANN148" s="87"/>
      <c r="ANO148" s="87"/>
      <c r="ANP148" s="87"/>
      <c r="ANQ148" s="87"/>
      <c r="ANR148" s="87"/>
      <c r="ANS148" s="87"/>
      <c r="ANT148" s="87"/>
      <c r="ANU148" s="87"/>
      <c r="ANV148" s="87"/>
      <c r="ANW148" s="87"/>
      <c r="ANX148" s="87"/>
      <c r="ANY148" s="87"/>
      <c r="ANZ148" s="87"/>
      <c r="AOA148" s="87"/>
      <c r="AOB148" s="87"/>
      <c r="AOC148" s="87"/>
      <c r="AOD148" s="87"/>
      <c r="AOE148" s="87"/>
      <c r="AOF148" s="87"/>
      <c r="AOG148" s="87"/>
      <c r="AOH148" s="87"/>
      <c r="AOI148" s="87"/>
      <c r="AOJ148" s="87"/>
      <c r="AOK148" s="87"/>
      <c r="AOL148" s="87"/>
      <c r="AOM148" s="87"/>
      <c r="AON148" s="87"/>
      <c r="AOO148" s="87"/>
      <c r="AOP148" s="87"/>
      <c r="AOQ148" s="87"/>
      <c r="AOR148" s="87"/>
      <c r="AOS148" s="87"/>
      <c r="AOT148" s="87"/>
      <c r="AOU148" s="87"/>
      <c r="AOV148" s="87"/>
      <c r="AOW148" s="87"/>
      <c r="AOX148" s="87"/>
      <c r="AOY148" s="87"/>
      <c r="AOZ148" s="87"/>
      <c r="APA148" s="87"/>
      <c r="APB148" s="87"/>
      <c r="APC148" s="87"/>
      <c r="APD148" s="87"/>
      <c r="APE148" s="87"/>
      <c r="APF148" s="87"/>
      <c r="APG148" s="87"/>
      <c r="APH148" s="87"/>
      <c r="API148" s="87"/>
      <c r="APJ148" s="87"/>
      <c r="APK148" s="87"/>
      <c r="APL148" s="87"/>
      <c r="APM148" s="87"/>
      <c r="APN148" s="87"/>
      <c r="APO148" s="87"/>
      <c r="APP148" s="87"/>
      <c r="APQ148" s="87"/>
      <c r="APR148" s="87"/>
      <c r="APS148" s="87"/>
      <c r="APT148" s="87"/>
      <c r="APU148" s="87"/>
      <c r="APV148" s="87"/>
      <c r="APW148" s="87"/>
      <c r="APX148" s="87"/>
      <c r="APY148" s="87"/>
      <c r="APZ148" s="87"/>
      <c r="AQA148" s="87"/>
      <c r="AQB148" s="87"/>
      <c r="AQC148" s="87"/>
      <c r="AQD148" s="87"/>
      <c r="AQE148" s="87"/>
      <c r="AQF148" s="87"/>
      <c r="AQG148" s="87"/>
      <c r="AQH148" s="87"/>
      <c r="AQI148" s="87"/>
      <c r="AQJ148" s="87"/>
      <c r="AQK148" s="87"/>
      <c r="AQL148" s="87"/>
      <c r="AQM148" s="87"/>
      <c r="AQN148" s="87"/>
      <c r="AQO148" s="87"/>
      <c r="AQP148" s="87"/>
      <c r="AQQ148" s="87"/>
      <c r="AQR148" s="87"/>
      <c r="AQS148" s="87"/>
      <c r="AQT148" s="87"/>
      <c r="AQU148" s="87"/>
      <c r="AQV148" s="87"/>
      <c r="AQW148" s="87"/>
      <c r="AQX148" s="87"/>
      <c r="AQY148" s="87"/>
      <c r="AQZ148" s="87"/>
      <c r="ARA148" s="87"/>
      <c r="ARB148" s="87"/>
      <c r="ARC148" s="87"/>
      <c r="ARD148" s="87"/>
      <c r="ARE148" s="87"/>
      <c r="ARF148" s="87"/>
      <c r="ARG148" s="87"/>
      <c r="ARH148" s="87"/>
      <c r="ARI148" s="87"/>
      <c r="ARJ148" s="87"/>
      <c r="ARK148" s="87"/>
      <c r="ARL148" s="87"/>
      <c r="ARM148" s="87"/>
      <c r="ARN148" s="87"/>
      <c r="ARO148" s="87"/>
      <c r="ARP148" s="87"/>
      <c r="ARQ148" s="87"/>
      <c r="ARR148" s="87"/>
      <c r="ARS148" s="87"/>
      <c r="ART148" s="87"/>
      <c r="ARU148" s="87"/>
      <c r="ARV148" s="87"/>
      <c r="ARW148" s="87"/>
      <c r="ARX148" s="87"/>
      <c r="ARY148" s="87"/>
      <c r="ARZ148" s="87"/>
      <c r="ASA148" s="87"/>
      <c r="ASB148" s="87"/>
      <c r="ASC148" s="87"/>
      <c r="ASD148" s="87"/>
      <c r="ASE148" s="87"/>
      <c r="ASF148" s="87"/>
      <c r="ASG148" s="87"/>
      <c r="ASH148" s="87"/>
      <c r="ASI148" s="87"/>
      <c r="ASJ148" s="87"/>
      <c r="ASK148" s="87"/>
      <c r="ASL148" s="87"/>
      <c r="ASM148" s="87"/>
      <c r="ASN148" s="87"/>
      <c r="ASO148" s="87"/>
      <c r="ASP148" s="87"/>
      <c r="ASQ148" s="87"/>
      <c r="ASR148" s="87"/>
      <c r="ASS148" s="87"/>
      <c r="AST148" s="87"/>
      <c r="ASU148" s="87"/>
      <c r="ASV148" s="87"/>
      <c r="ASW148" s="87"/>
      <c r="ASX148" s="87"/>
      <c r="ASY148" s="87"/>
      <c r="ASZ148" s="87"/>
      <c r="ATA148" s="87"/>
      <c r="ATB148" s="87"/>
      <c r="ATC148" s="87"/>
      <c r="ATD148" s="87"/>
      <c r="ATE148" s="87"/>
      <c r="ATF148" s="87"/>
      <c r="ATG148" s="87"/>
      <c r="ATH148" s="87"/>
      <c r="ATI148" s="87"/>
      <c r="ATJ148" s="87"/>
      <c r="ATK148" s="87"/>
      <c r="ATL148" s="87"/>
      <c r="ATM148" s="87"/>
      <c r="ATN148" s="87"/>
      <c r="ATO148" s="87"/>
      <c r="ATP148" s="87"/>
      <c r="ATQ148" s="87"/>
      <c r="ATR148" s="87"/>
      <c r="ATS148" s="87"/>
      <c r="ATT148" s="87"/>
      <c r="ATU148" s="87"/>
      <c r="ATV148" s="87"/>
      <c r="ATW148" s="87"/>
      <c r="ATX148" s="87"/>
      <c r="ATY148" s="87"/>
      <c r="ATZ148" s="87"/>
      <c r="AUA148" s="87"/>
      <c r="AUB148" s="87"/>
      <c r="AUC148" s="87"/>
      <c r="AUD148" s="87"/>
      <c r="AUE148" s="87"/>
      <c r="AUF148" s="87"/>
      <c r="AUG148" s="87"/>
      <c r="AUH148" s="87"/>
      <c r="AUI148" s="87"/>
      <c r="AUJ148" s="87"/>
      <c r="AUK148" s="87"/>
      <c r="AUL148" s="87"/>
      <c r="AUM148" s="87"/>
      <c r="AUN148" s="87"/>
      <c r="AUO148" s="87"/>
      <c r="AUP148" s="87"/>
      <c r="AUQ148" s="87"/>
      <c r="AUR148" s="87"/>
      <c r="AUS148" s="87"/>
      <c r="AUT148" s="87"/>
      <c r="AUU148" s="87"/>
      <c r="AUV148" s="87"/>
      <c r="AUW148" s="87"/>
      <c r="AUX148" s="87"/>
      <c r="AUY148" s="87"/>
      <c r="AUZ148" s="87"/>
      <c r="AVA148" s="87"/>
      <c r="AVB148" s="87"/>
      <c r="AVC148" s="87"/>
      <c r="AVD148" s="87"/>
      <c r="AVE148" s="87"/>
      <c r="AVF148" s="87"/>
      <c r="AVG148" s="87"/>
      <c r="AVH148" s="87"/>
      <c r="AVI148" s="87"/>
      <c r="AVJ148" s="87"/>
      <c r="AVK148" s="87"/>
      <c r="AVL148" s="87"/>
      <c r="AVM148" s="87"/>
      <c r="AVN148" s="87"/>
      <c r="AVO148" s="87"/>
      <c r="AVP148" s="87"/>
      <c r="AVQ148" s="87"/>
      <c r="AVR148" s="87"/>
      <c r="AVS148" s="87"/>
      <c r="AVT148" s="87"/>
      <c r="AVU148" s="87"/>
      <c r="AVV148" s="87"/>
      <c r="AVW148" s="87"/>
      <c r="AVX148" s="87"/>
      <c r="AVY148" s="87"/>
      <c r="AVZ148" s="87"/>
      <c r="AWA148" s="87"/>
      <c r="AWB148" s="87"/>
      <c r="AWC148" s="87"/>
      <c r="AWD148" s="87"/>
      <c r="AWE148" s="87"/>
      <c r="AWF148" s="87"/>
      <c r="AWG148" s="87"/>
      <c r="AWH148" s="87"/>
      <c r="AWI148" s="87"/>
      <c r="AWJ148" s="87"/>
      <c r="AWK148" s="87"/>
      <c r="AWL148" s="87"/>
      <c r="AWM148" s="87"/>
      <c r="AWN148" s="87"/>
      <c r="AWO148" s="87"/>
      <c r="AWP148" s="87"/>
      <c r="AWQ148" s="87"/>
      <c r="AWR148" s="87"/>
      <c r="AWS148" s="87"/>
      <c r="AWT148" s="87"/>
      <c r="AWU148" s="87"/>
      <c r="AWV148" s="87"/>
      <c r="AWW148" s="87"/>
      <c r="AWX148" s="87"/>
      <c r="AWY148" s="87"/>
      <c r="AWZ148" s="87"/>
      <c r="AXA148" s="87"/>
      <c r="AXB148" s="87"/>
      <c r="AXC148" s="87"/>
      <c r="AXD148" s="87"/>
      <c r="AXE148" s="87"/>
      <c r="AXF148" s="87"/>
      <c r="AXG148" s="87"/>
      <c r="AXH148" s="87"/>
      <c r="AXI148" s="87"/>
      <c r="AXJ148" s="87"/>
      <c r="AXK148" s="87"/>
      <c r="AXL148" s="87"/>
      <c r="AXM148" s="87"/>
      <c r="AXN148" s="87"/>
      <c r="AXO148" s="87"/>
      <c r="AXP148" s="87"/>
      <c r="AXQ148" s="87"/>
      <c r="AXR148" s="87"/>
      <c r="AXS148" s="87"/>
      <c r="AXT148" s="87"/>
      <c r="AXU148" s="87"/>
      <c r="AXV148" s="87"/>
      <c r="AXW148" s="87"/>
      <c r="AXX148" s="87"/>
      <c r="AXY148" s="87"/>
      <c r="AXZ148" s="87"/>
      <c r="AYA148" s="87"/>
      <c r="AYB148" s="87"/>
      <c r="AYC148" s="87"/>
      <c r="AYD148" s="87"/>
      <c r="AYE148" s="87"/>
      <c r="AYF148" s="87"/>
      <c r="AYG148" s="87"/>
      <c r="AYH148" s="87"/>
      <c r="AYI148" s="87"/>
      <c r="AYJ148" s="87"/>
      <c r="AYK148" s="87"/>
      <c r="AYL148" s="87"/>
      <c r="AYM148" s="87"/>
      <c r="AYN148" s="87"/>
      <c r="AYO148" s="87"/>
      <c r="AYP148" s="87"/>
      <c r="AYQ148" s="87"/>
      <c r="AYR148" s="87"/>
      <c r="AYS148" s="87"/>
      <c r="AYT148" s="87"/>
      <c r="AYU148" s="87"/>
      <c r="AYV148" s="87"/>
      <c r="AYW148" s="87"/>
      <c r="AYX148" s="87"/>
      <c r="AYY148" s="87"/>
      <c r="AYZ148" s="87"/>
      <c r="AZA148" s="87"/>
      <c r="AZB148" s="87"/>
      <c r="AZC148" s="87"/>
      <c r="AZD148" s="87"/>
      <c r="AZE148" s="87"/>
      <c r="AZF148" s="87"/>
      <c r="AZG148" s="87"/>
      <c r="AZH148" s="87"/>
      <c r="AZI148" s="87"/>
      <c r="AZJ148" s="87"/>
      <c r="AZK148" s="87"/>
      <c r="AZL148" s="87"/>
      <c r="AZM148" s="87"/>
      <c r="AZN148" s="87"/>
      <c r="AZO148" s="87"/>
      <c r="AZP148" s="87"/>
      <c r="AZQ148" s="87"/>
      <c r="AZR148" s="87"/>
      <c r="AZS148" s="87"/>
      <c r="AZT148" s="87"/>
      <c r="AZU148" s="87"/>
      <c r="AZV148" s="87"/>
      <c r="AZW148" s="87"/>
      <c r="AZX148" s="87"/>
      <c r="AZY148" s="87"/>
      <c r="AZZ148" s="87"/>
      <c r="BAA148" s="87"/>
      <c r="BAB148" s="87"/>
      <c r="BAC148" s="87"/>
      <c r="BAD148" s="87"/>
      <c r="BAE148" s="87"/>
      <c r="BAF148" s="87"/>
      <c r="BAG148" s="87"/>
      <c r="BAH148" s="87"/>
      <c r="BAI148" s="87"/>
      <c r="BAJ148" s="87"/>
      <c r="BAK148" s="87"/>
      <c r="BAL148" s="87"/>
      <c r="BAM148" s="87"/>
      <c r="BAN148" s="87"/>
      <c r="BAO148" s="87"/>
      <c r="BAP148" s="87"/>
      <c r="BAQ148" s="87"/>
      <c r="BAR148" s="87"/>
      <c r="BAS148" s="87"/>
      <c r="BAT148" s="87"/>
      <c r="BAU148" s="87"/>
      <c r="BAV148" s="87"/>
      <c r="BAW148" s="87"/>
      <c r="BAX148" s="87"/>
      <c r="BAY148" s="87"/>
      <c r="BAZ148" s="87"/>
      <c r="BBA148" s="87"/>
      <c r="BBB148" s="87"/>
      <c r="BBC148" s="87"/>
      <c r="BBD148" s="87"/>
      <c r="BBE148" s="87"/>
      <c r="BBF148" s="87"/>
      <c r="BBG148" s="87"/>
      <c r="BBH148" s="87"/>
      <c r="BBI148" s="87"/>
      <c r="BBJ148" s="87"/>
      <c r="BBK148" s="87"/>
      <c r="BBL148" s="87"/>
      <c r="BBM148" s="87"/>
      <c r="BBN148" s="87"/>
      <c r="BBO148" s="87"/>
      <c r="BBP148" s="87"/>
      <c r="BBQ148" s="87"/>
      <c r="BBR148" s="87"/>
      <c r="BBS148" s="87"/>
      <c r="BBT148" s="87"/>
      <c r="BBU148" s="87"/>
      <c r="BBV148" s="87"/>
      <c r="BBW148" s="87"/>
      <c r="BBX148" s="87"/>
      <c r="BBY148" s="87"/>
      <c r="BBZ148" s="87"/>
      <c r="BCA148" s="87"/>
      <c r="BCB148" s="87"/>
      <c r="BCC148" s="87"/>
      <c r="BCD148" s="87"/>
      <c r="BCE148" s="87"/>
      <c r="BCF148" s="87"/>
      <c r="BCG148" s="87"/>
      <c r="BCH148" s="87"/>
      <c r="BCI148" s="87"/>
      <c r="BCJ148" s="87"/>
      <c r="BCK148" s="87"/>
      <c r="BCL148" s="87"/>
      <c r="BCM148" s="87"/>
      <c r="BCN148" s="87"/>
      <c r="BCO148" s="87"/>
      <c r="BCP148" s="87"/>
      <c r="BCQ148" s="87"/>
      <c r="BCR148" s="87"/>
      <c r="BCS148" s="87"/>
      <c r="BCT148" s="87"/>
      <c r="BCU148" s="87"/>
      <c r="BCV148" s="87"/>
      <c r="BCW148" s="87"/>
      <c r="BCX148" s="87"/>
      <c r="BCY148" s="87"/>
      <c r="BCZ148" s="87"/>
      <c r="BDA148" s="87"/>
      <c r="BDB148" s="87"/>
      <c r="BDC148" s="87"/>
      <c r="BDD148" s="87"/>
      <c r="BDE148" s="87"/>
      <c r="BDF148" s="87"/>
      <c r="BDG148" s="87"/>
      <c r="BDH148" s="87"/>
      <c r="BDI148" s="87"/>
      <c r="BDJ148" s="87"/>
      <c r="BDK148" s="87"/>
      <c r="BDL148" s="87"/>
      <c r="BDM148" s="87"/>
      <c r="BDN148" s="87"/>
      <c r="BDO148" s="87"/>
      <c r="BDP148" s="87"/>
      <c r="BDQ148" s="87"/>
      <c r="BDR148" s="87"/>
      <c r="BDS148" s="87"/>
      <c r="BDT148" s="87"/>
      <c r="BDU148" s="87"/>
      <c r="BDV148" s="87"/>
      <c r="BDW148" s="87"/>
      <c r="BDX148" s="87"/>
      <c r="BDY148" s="87"/>
      <c r="BDZ148" s="87"/>
      <c r="BEA148" s="87"/>
      <c r="BEB148" s="87"/>
      <c r="BEC148" s="87"/>
      <c r="BED148" s="87"/>
      <c r="BEE148" s="87"/>
      <c r="BEF148" s="87"/>
      <c r="BEG148" s="87"/>
      <c r="BEH148" s="87"/>
      <c r="BEI148" s="87"/>
      <c r="BEJ148" s="87"/>
      <c r="BEK148" s="87"/>
      <c r="BEL148" s="87"/>
      <c r="BEM148" s="87"/>
      <c r="BEN148" s="87"/>
      <c r="BEO148" s="87"/>
      <c r="BEP148" s="87"/>
      <c r="BEQ148" s="87"/>
      <c r="BER148" s="87"/>
      <c r="BES148" s="87"/>
      <c r="BET148" s="87"/>
      <c r="BEU148" s="87"/>
      <c r="BEV148" s="87"/>
      <c r="BEW148" s="87"/>
      <c r="BEX148" s="87"/>
      <c r="BEY148" s="87"/>
      <c r="BEZ148" s="87"/>
      <c r="BFA148" s="87"/>
      <c r="BFB148" s="87"/>
      <c r="BFC148" s="87"/>
      <c r="BFD148" s="87"/>
      <c r="BFE148" s="87"/>
      <c r="BFF148" s="87"/>
      <c r="BFG148" s="87"/>
      <c r="BFH148" s="87"/>
      <c r="BFI148" s="87"/>
      <c r="BFJ148" s="87"/>
      <c r="BFK148" s="87"/>
      <c r="BFL148" s="87"/>
      <c r="BFM148" s="87"/>
      <c r="BFN148" s="87"/>
      <c r="BFO148" s="87"/>
      <c r="BFP148" s="87"/>
      <c r="BFQ148" s="87"/>
      <c r="BFR148" s="87"/>
      <c r="BFS148" s="87"/>
      <c r="BFT148" s="87"/>
      <c r="BFU148" s="87"/>
      <c r="BFV148" s="87"/>
      <c r="BFW148" s="87"/>
      <c r="BFX148" s="87"/>
      <c r="BFY148" s="87"/>
      <c r="BFZ148" s="87"/>
      <c r="BGA148" s="87"/>
      <c r="BGB148" s="87"/>
      <c r="BGC148" s="87"/>
      <c r="BGD148" s="87"/>
      <c r="BGE148" s="87"/>
      <c r="BGF148" s="87"/>
      <c r="BGG148" s="87"/>
      <c r="BGH148" s="87"/>
      <c r="BGI148" s="87"/>
      <c r="BGJ148" s="87"/>
      <c r="BGK148" s="87"/>
      <c r="BGL148" s="87"/>
      <c r="BGM148" s="87"/>
      <c r="BGN148" s="87"/>
      <c r="BGO148" s="87"/>
      <c r="BGP148" s="87"/>
      <c r="BGQ148" s="87"/>
      <c r="BGR148" s="87"/>
      <c r="BGS148" s="87"/>
      <c r="BGT148" s="87"/>
      <c r="BGU148" s="87"/>
      <c r="BGV148" s="87"/>
      <c r="BGW148" s="87"/>
      <c r="BGX148" s="87"/>
      <c r="BGY148" s="87"/>
      <c r="BGZ148" s="87"/>
      <c r="BHA148" s="87"/>
      <c r="BHB148" s="87"/>
      <c r="BHC148" s="87"/>
      <c r="BHD148" s="87"/>
      <c r="BHE148" s="87"/>
      <c r="BHF148" s="87"/>
      <c r="BHG148" s="87"/>
      <c r="BHH148" s="87"/>
      <c r="BHI148" s="87"/>
      <c r="BHJ148" s="87"/>
      <c r="BHK148" s="87"/>
      <c r="BHL148" s="87"/>
      <c r="BHM148" s="87"/>
      <c r="BHN148" s="87"/>
      <c r="BHO148" s="87"/>
      <c r="BHP148" s="87"/>
      <c r="BHQ148" s="87"/>
      <c r="BHR148" s="87"/>
      <c r="BHS148" s="87"/>
      <c r="BHT148" s="87"/>
      <c r="BHU148" s="87"/>
      <c r="BHV148" s="87"/>
      <c r="BHW148" s="87"/>
      <c r="BHX148" s="87"/>
      <c r="BHY148" s="87"/>
      <c r="BHZ148" s="87"/>
      <c r="BIA148" s="87"/>
      <c r="BIB148" s="87"/>
      <c r="BIC148" s="87"/>
      <c r="BID148" s="87"/>
      <c r="BIE148" s="87"/>
      <c r="BIF148" s="87"/>
      <c r="BIG148" s="87"/>
      <c r="BIH148" s="87"/>
      <c r="BII148" s="87"/>
      <c r="BIJ148" s="87"/>
      <c r="BIK148" s="87"/>
      <c r="BIL148" s="87"/>
      <c r="BIM148" s="87"/>
      <c r="BIN148" s="87"/>
      <c r="BIO148" s="87"/>
      <c r="BIP148" s="87"/>
      <c r="BIQ148" s="87"/>
      <c r="BIR148" s="87"/>
      <c r="BIS148" s="87"/>
      <c r="BIT148" s="87"/>
      <c r="BIU148" s="87"/>
      <c r="BIV148" s="87"/>
      <c r="BIW148" s="87"/>
      <c r="BIX148" s="87"/>
      <c r="BIY148" s="87"/>
      <c r="BIZ148" s="87"/>
      <c r="BJA148" s="87"/>
      <c r="BJB148" s="87"/>
      <c r="BJC148" s="87"/>
      <c r="BJD148" s="87"/>
      <c r="BJE148" s="87"/>
      <c r="BJF148" s="87"/>
      <c r="BJG148" s="87"/>
      <c r="BJH148" s="87"/>
      <c r="BJI148" s="87"/>
      <c r="BJJ148" s="87"/>
      <c r="BJK148" s="87"/>
      <c r="BJL148" s="87"/>
      <c r="BJM148" s="87"/>
      <c r="BJN148" s="87"/>
      <c r="BJO148" s="87"/>
      <c r="BJP148" s="87"/>
      <c r="BJQ148" s="87"/>
      <c r="BJR148" s="87"/>
      <c r="BJS148" s="87"/>
      <c r="BJT148" s="87"/>
      <c r="BJU148" s="87"/>
      <c r="BJV148" s="87"/>
      <c r="BJW148" s="87"/>
      <c r="BJX148" s="87"/>
      <c r="BJY148" s="87"/>
      <c r="BJZ148" s="87"/>
      <c r="BKA148" s="87"/>
      <c r="BKB148" s="87"/>
      <c r="BKC148" s="87"/>
      <c r="BKD148" s="87"/>
      <c r="BKE148" s="87"/>
      <c r="BKF148" s="87"/>
      <c r="BKG148" s="87"/>
      <c r="BKH148" s="87"/>
      <c r="BKI148" s="87"/>
      <c r="BKJ148" s="87"/>
      <c r="BKK148" s="87"/>
      <c r="BKL148" s="87"/>
      <c r="BKM148" s="87"/>
      <c r="BKN148" s="87"/>
      <c r="BKO148" s="87"/>
      <c r="BKP148" s="87"/>
      <c r="BKQ148" s="87"/>
      <c r="BKR148" s="87"/>
      <c r="BKS148" s="87"/>
      <c r="BKT148" s="87"/>
      <c r="BKU148" s="87"/>
      <c r="BKV148" s="87"/>
      <c r="BKW148" s="87"/>
      <c r="BKX148" s="87"/>
      <c r="BKY148" s="87"/>
      <c r="BKZ148" s="87"/>
      <c r="BLA148" s="87"/>
      <c r="BLB148" s="87"/>
      <c r="BLC148" s="87"/>
      <c r="BLD148" s="87"/>
      <c r="BLE148" s="87"/>
      <c r="BLF148" s="87"/>
      <c r="BLG148" s="87"/>
      <c r="BLH148" s="87"/>
      <c r="BLI148" s="87"/>
      <c r="BLJ148" s="87"/>
      <c r="BLK148" s="87"/>
      <c r="BLL148" s="87"/>
      <c r="BLM148" s="87"/>
      <c r="BLN148" s="87"/>
      <c r="BLO148" s="87"/>
      <c r="BLP148" s="87"/>
      <c r="BLQ148" s="87"/>
      <c r="BLR148" s="87"/>
      <c r="BLS148" s="87"/>
      <c r="BLT148" s="87"/>
      <c r="BLU148" s="87"/>
      <c r="BLV148" s="87"/>
      <c r="BLW148" s="87"/>
      <c r="BLX148" s="87"/>
      <c r="BLY148" s="87"/>
      <c r="BLZ148" s="87"/>
      <c r="BMA148" s="87"/>
      <c r="BMB148" s="87"/>
      <c r="BMC148" s="87"/>
      <c r="BMD148" s="87"/>
      <c r="BME148" s="87"/>
      <c r="BMF148" s="87"/>
      <c r="BMG148" s="87"/>
      <c r="BMH148" s="87"/>
      <c r="BMI148" s="87"/>
      <c r="BMJ148" s="87"/>
      <c r="BMK148" s="87"/>
      <c r="BML148" s="87"/>
      <c r="BMM148" s="87"/>
      <c r="BMN148" s="87"/>
      <c r="BMO148" s="87"/>
      <c r="BMP148" s="87"/>
      <c r="BMQ148" s="87"/>
      <c r="BMR148" s="87"/>
      <c r="BMS148" s="87"/>
      <c r="BMT148" s="87"/>
      <c r="BMU148" s="87"/>
      <c r="BMV148" s="87"/>
      <c r="BMW148" s="87"/>
      <c r="BMX148" s="87"/>
      <c r="BMY148" s="87"/>
      <c r="BMZ148" s="87"/>
      <c r="BNA148" s="87"/>
      <c r="BNB148" s="87"/>
      <c r="BNC148" s="87"/>
      <c r="BND148" s="87"/>
      <c r="BNE148" s="87"/>
      <c r="BNF148" s="87"/>
      <c r="BNG148" s="87"/>
      <c r="BNH148" s="87"/>
      <c r="BNI148" s="87"/>
      <c r="BNJ148" s="87"/>
      <c r="BNK148" s="87"/>
      <c r="BNL148" s="87"/>
      <c r="BNM148" s="87"/>
      <c r="BNN148" s="87"/>
      <c r="BNO148" s="87"/>
      <c r="BNP148" s="87"/>
      <c r="BNQ148" s="87"/>
      <c r="BNR148" s="87"/>
      <c r="BNS148" s="87"/>
      <c r="BNT148" s="87"/>
      <c r="BNU148" s="87"/>
      <c r="BNV148" s="87"/>
      <c r="BNW148" s="87"/>
      <c r="BNX148" s="87"/>
      <c r="BNY148" s="87"/>
      <c r="BNZ148" s="87"/>
      <c r="BOA148" s="87"/>
      <c r="BOB148" s="87"/>
      <c r="BOC148" s="87"/>
      <c r="BOD148" s="87"/>
      <c r="BOE148" s="87"/>
      <c r="BOF148" s="87"/>
      <c r="BOG148" s="87"/>
      <c r="BOH148" s="87"/>
      <c r="BOI148" s="87"/>
      <c r="BOJ148" s="87"/>
      <c r="BOK148" s="87"/>
      <c r="BOL148" s="87"/>
      <c r="BOM148" s="87"/>
      <c r="BON148" s="87"/>
      <c r="BOO148" s="87"/>
      <c r="BOP148" s="87"/>
      <c r="BOQ148" s="87"/>
      <c r="BOR148" s="87"/>
      <c r="BOS148" s="87"/>
      <c r="BOT148" s="87"/>
      <c r="BOU148" s="87"/>
      <c r="BOV148" s="87"/>
      <c r="BOW148" s="87"/>
      <c r="BOX148" s="87"/>
      <c r="BOY148" s="87"/>
      <c r="BOZ148" s="87"/>
      <c r="BPA148" s="87"/>
      <c r="BPB148" s="87"/>
      <c r="BPC148" s="87"/>
      <c r="BPD148" s="87"/>
      <c r="BPE148" s="87"/>
      <c r="BPF148" s="87"/>
      <c r="BPG148" s="87"/>
      <c r="BPH148" s="87"/>
      <c r="BPI148" s="87"/>
      <c r="BPJ148" s="87"/>
      <c r="BPK148" s="87"/>
      <c r="BPL148" s="87"/>
      <c r="BPM148" s="87"/>
      <c r="BPN148" s="87"/>
      <c r="BPO148" s="87"/>
      <c r="BPP148" s="87"/>
      <c r="BPQ148" s="87"/>
      <c r="BPR148" s="87"/>
      <c r="BPS148" s="87"/>
      <c r="BPT148" s="87"/>
      <c r="BPU148" s="87"/>
      <c r="BPV148" s="87"/>
      <c r="BPW148" s="87"/>
      <c r="BPX148" s="87"/>
      <c r="BPY148" s="87"/>
      <c r="BPZ148" s="87"/>
      <c r="BQA148" s="87"/>
      <c r="BQB148" s="87"/>
      <c r="BQC148" s="87"/>
      <c r="BQD148" s="87"/>
      <c r="BQE148" s="87"/>
      <c r="BQF148" s="87"/>
      <c r="BQG148" s="87"/>
      <c r="BQH148" s="87"/>
      <c r="BQI148" s="87"/>
      <c r="BQJ148" s="87"/>
      <c r="BQK148" s="87"/>
      <c r="BQL148" s="87"/>
      <c r="BQM148" s="87"/>
      <c r="BQN148" s="87"/>
      <c r="BQO148" s="87"/>
      <c r="BQP148" s="87"/>
      <c r="BQQ148" s="87"/>
      <c r="BQR148" s="87"/>
      <c r="BQS148" s="87"/>
      <c r="BQT148" s="87"/>
      <c r="BQU148" s="87"/>
      <c r="BQV148" s="87"/>
      <c r="BQW148" s="87"/>
      <c r="BQX148" s="87"/>
      <c r="BQY148" s="87"/>
      <c r="BQZ148" s="87"/>
      <c r="BRA148" s="87"/>
      <c r="BRB148" s="87"/>
      <c r="BRC148" s="87"/>
      <c r="BRD148" s="87"/>
      <c r="BRE148" s="87"/>
      <c r="BRF148" s="87"/>
      <c r="BRG148" s="87"/>
      <c r="BRH148" s="87"/>
      <c r="BRI148" s="87"/>
      <c r="BRJ148" s="87"/>
      <c r="BRK148" s="87"/>
      <c r="BRL148" s="87"/>
      <c r="BRM148" s="87"/>
      <c r="BRN148" s="87"/>
      <c r="BRO148" s="87"/>
      <c r="BRP148" s="87"/>
      <c r="BRQ148" s="87"/>
      <c r="BRR148" s="87"/>
      <c r="BRS148" s="87"/>
      <c r="BRT148" s="87"/>
      <c r="BRU148" s="87"/>
      <c r="BRV148" s="87"/>
      <c r="BRW148" s="87"/>
      <c r="BRX148" s="87"/>
      <c r="BRY148" s="87"/>
      <c r="BRZ148" s="87"/>
      <c r="BSA148" s="87"/>
      <c r="BSB148" s="87"/>
      <c r="BSC148" s="87"/>
      <c r="BSD148" s="87"/>
      <c r="BSE148" s="87"/>
      <c r="BSF148" s="87"/>
      <c r="BSG148" s="87"/>
      <c r="BSH148" s="87"/>
      <c r="BSI148" s="87"/>
      <c r="BSJ148" s="87"/>
      <c r="BSK148" s="87"/>
      <c r="BSL148" s="87"/>
      <c r="BSM148" s="87"/>
      <c r="BSN148" s="87"/>
      <c r="BSO148" s="87"/>
      <c r="BSP148" s="87"/>
      <c r="BSQ148" s="87"/>
      <c r="BSR148" s="87"/>
      <c r="BSS148" s="87"/>
      <c r="BST148" s="87"/>
      <c r="BSU148" s="87"/>
      <c r="BSV148" s="87"/>
      <c r="BSW148" s="87"/>
      <c r="BSX148" s="87"/>
      <c r="BSY148" s="87"/>
      <c r="BSZ148" s="87"/>
      <c r="BTA148" s="87"/>
      <c r="BTB148" s="87"/>
      <c r="BTC148" s="87"/>
      <c r="BTD148" s="87"/>
      <c r="BTE148" s="87"/>
      <c r="BTF148" s="87"/>
      <c r="BTG148" s="87"/>
      <c r="BTH148" s="87"/>
      <c r="BTI148" s="87"/>
      <c r="BTJ148" s="87"/>
      <c r="BTK148" s="87"/>
      <c r="BTL148" s="87"/>
      <c r="BTM148" s="87"/>
      <c r="BTN148" s="87"/>
      <c r="BTO148" s="87"/>
      <c r="BTP148" s="87"/>
      <c r="BTQ148" s="87"/>
      <c r="BTR148" s="87"/>
      <c r="BTS148" s="87"/>
      <c r="BTT148" s="87"/>
      <c r="BTU148" s="87"/>
      <c r="BTV148" s="87"/>
      <c r="BTW148" s="87"/>
      <c r="BTX148" s="87"/>
      <c r="BTY148" s="87"/>
      <c r="BTZ148" s="87"/>
      <c r="BUA148" s="87"/>
      <c r="BUB148" s="87"/>
      <c r="BUC148" s="87"/>
      <c r="BUD148" s="87"/>
      <c r="BUE148" s="87"/>
      <c r="BUF148" s="87"/>
      <c r="BUG148" s="87"/>
      <c r="BUH148" s="87"/>
      <c r="BUI148" s="87"/>
      <c r="BUJ148" s="87"/>
      <c r="BUK148" s="87"/>
      <c r="BUL148" s="87"/>
      <c r="BUM148" s="87"/>
      <c r="BUN148" s="87"/>
      <c r="BUO148" s="87"/>
      <c r="BUP148" s="87"/>
      <c r="BUQ148" s="87"/>
      <c r="BUR148" s="87"/>
      <c r="BUS148" s="87"/>
      <c r="BUT148" s="87"/>
      <c r="BUU148" s="87"/>
      <c r="BUV148" s="87"/>
      <c r="BUW148" s="87"/>
      <c r="BUX148" s="87"/>
      <c r="BUY148" s="87"/>
      <c r="BUZ148" s="87"/>
      <c r="BVA148" s="87"/>
      <c r="BVB148" s="87"/>
      <c r="BVC148" s="87"/>
      <c r="BVD148" s="87"/>
      <c r="BVE148" s="87"/>
      <c r="BVF148" s="87"/>
      <c r="BVG148" s="87"/>
      <c r="BVH148" s="87"/>
      <c r="BVI148" s="87"/>
      <c r="BVJ148" s="87"/>
      <c r="BVK148" s="87"/>
      <c r="BVL148" s="87"/>
      <c r="BVM148" s="87"/>
      <c r="BVN148" s="87"/>
      <c r="BVO148" s="87"/>
      <c r="BVP148" s="87"/>
      <c r="BVQ148" s="87"/>
      <c r="BVR148" s="87"/>
      <c r="BVS148" s="87"/>
      <c r="BVT148" s="87"/>
      <c r="BVU148" s="87"/>
      <c r="BVV148" s="87"/>
      <c r="BVW148" s="87"/>
      <c r="BVX148" s="87"/>
      <c r="BVY148" s="87"/>
      <c r="BVZ148" s="87"/>
      <c r="BWA148" s="87"/>
      <c r="BWB148" s="87"/>
      <c r="BWC148" s="87"/>
      <c r="BWD148" s="87"/>
      <c r="BWE148" s="87"/>
      <c r="BWF148" s="87"/>
      <c r="BWG148" s="87"/>
      <c r="BWH148" s="87"/>
      <c r="BWI148" s="87"/>
      <c r="BWJ148" s="87"/>
      <c r="BWK148" s="87"/>
      <c r="BWL148" s="87"/>
      <c r="BWM148" s="87"/>
      <c r="BWN148" s="87"/>
      <c r="BWO148" s="87"/>
      <c r="BWP148" s="87"/>
      <c r="BWQ148" s="87"/>
      <c r="BWR148" s="87"/>
      <c r="BWS148" s="87"/>
      <c r="BWT148" s="87"/>
      <c r="BWU148" s="87"/>
      <c r="BWV148" s="87"/>
      <c r="BWW148" s="87"/>
      <c r="BWX148" s="87"/>
      <c r="BWY148" s="87"/>
      <c r="BWZ148" s="87"/>
      <c r="BXA148" s="87"/>
      <c r="BXB148" s="87"/>
      <c r="BXC148" s="87"/>
      <c r="BXD148" s="87"/>
      <c r="BXE148" s="87"/>
      <c r="BXF148" s="87"/>
      <c r="BXG148" s="87"/>
      <c r="BXH148" s="87"/>
      <c r="BXI148" s="87"/>
      <c r="BXJ148" s="87"/>
      <c r="BXK148" s="87"/>
      <c r="BXL148" s="87"/>
      <c r="BXM148" s="87"/>
      <c r="BXN148" s="87"/>
      <c r="BXO148" s="87"/>
      <c r="BXP148" s="87"/>
      <c r="BXQ148" s="87"/>
      <c r="BXR148" s="87"/>
      <c r="BXS148" s="87"/>
      <c r="BXT148" s="87"/>
      <c r="BXU148" s="87"/>
      <c r="BXV148" s="87"/>
      <c r="BXW148" s="87"/>
      <c r="BXX148" s="87"/>
      <c r="BXY148" s="87"/>
      <c r="BXZ148" s="87"/>
      <c r="BYA148" s="87"/>
      <c r="BYB148" s="87"/>
      <c r="BYC148" s="87"/>
      <c r="BYD148" s="87"/>
      <c r="BYE148" s="87"/>
      <c r="BYF148" s="87"/>
      <c r="BYG148" s="87"/>
      <c r="BYH148" s="87"/>
      <c r="BYI148" s="87"/>
      <c r="BYJ148" s="87"/>
      <c r="BYK148" s="87"/>
      <c r="BYL148" s="87"/>
      <c r="BYM148" s="87"/>
      <c r="BYN148" s="87"/>
      <c r="BYO148" s="87"/>
      <c r="BYP148" s="87"/>
      <c r="BYQ148" s="87"/>
      <c r="BYR148" s="87"/>
      <c r="BYS148" s="87"/>
      <c r="BYT148" s="87"/>
      <c r="BYU148" s="87"/>
      <c r="BYV148" s="87"/>
      <c r="BYW148" s="87"/>
      <c r="BYX148" s="87"/>
      <c r="BYY148" s="87"/>
      <c r="BYZ148" s="87"/>
      <c r="BZA148" s="87"/>
      <c r="BZB148" s="87"/>
      <c r="BZC148" s="87"/>
      <c r="BZD148" s="87"/>
      <c r="BZE148" s="87"/>
      <c r="BZF148" s="87"/>
      <c r="BZG148" s="87"/>
      <c r="BZH148" s="87"/>
      <c r="BZI148" s="87"/>
      <c r="BZJ148" s="87"/>
      <c r="BZK148" s="87"/>
      <c r="BZL148" s="87"/>
      <c r="BZM148" s="87"/>
      <c r="BZN148" s="87"/>
      <c r="BZO148" s="87"/>
      <c r="BZP148" s="87"/>
      <c r="BZQ148" s="87"/>
      <c r="BZR148" s="87"/>
      <c r="BZS148" s="87"/>
      <c r="BZT148" s="87"/>
      <c r="BZU148" s="87"/>
      <c r="BZV148" s="87"/>
      <c r="BZW148" s="87"/>
      <c r="BZX148" s="87"/>
      <c r="BZY148" s="87"/>
      <c r="BZZ148" s="87"/>
      <c r="CAA148" s="87"/>
      <c r="CAB148" s="87"/>
      <c r="CAC148" s="87"/>
      <c r="CAD148" s="87"/>
      <c r="CAE148" s="87"/>
      <c r="CAF148" s="87"/>
      <c r="CAG148" s="87"/>
      <c r="CAH148" s="87"/>
      <c r="CAI148" s="87"/>
      <c r="CAJ148" s="87"/>
      <c r="CAK148" s="87"/>
      <c r="CAL148" s="87"/>
      <c r="CAM148" s="87"/>
      <c r="CAN148" s="87"/>
      <c r="CAO148" s="87"/>
      <c r="CAP148" s="87"/>
      <c r="CAQ148" s="87"/>
      <c r="CAR148" s="87"/>
      <c r="CAS148" s="87"/>
      <c r="CAT148" s="87"/>
      <c r="CAU148" s="87"/>
      <c r="CAV148" s="87"/>
      <c r="CAW148" s="87"/>
      <c r="CAX148" s="87"/>
      <c r="CAY148" s="87"/>
      <c r="CAZ148" s="87"/>
      <c r="CBA148" s="87"/>
      <c r="CBB148" s="87"/>
      <c r="CBC148" s="87"/>
      <c r="CBD148" s="87"/>
      <c r="CBE148" s="87"/>
      <c r="CBF148" s="87"/>
      <c r="CBG148" s="87"/>
      <c r="CBH148" s="87"/>
      <c r="CBI148" s="87"/>
      <c r="CBJ148" s="87"/>
      <c r="CBK148" s="87"/>
      <c r="CBL148" s="87"/>
      <c r="CBM148" s="87"/>
      <c r="CBN148" s="87"/>
      <c r="CBO148" s="87"/>
      <c r="CBP148" s="87"/>
      <c r="CBQ148" s="87"/>
      <c r="CBR148" s="87"/>
      <c r="CBS148" s="87"/>
      <c r="CBT148" s="87"/>
      <c r="CBU148" s="87"/>
      <c r="CBV148" s="87"/>
      <c r="CBW148" s="87"/>
      <c r="CBX148" s="87"/>
      <c r="CBY148" s="87"/>
      <c r="CBZ148" s="87"/>
      <c r="CCA148" s="87"/>
      <c r="CCB148" s="87"/>
      <c r="CCC148" s="87"/>
      <c r="CCD148" s="87"/>
      <c r="CCE148" s="87"/>
      <c r="CCF148" s="87"/>
      <c r="CCG148" s="87"/>
      <c r="CCH148" s="87"/>
      <c r="CCI148" s="87"/>
      <c r="CCJ148" s="87"/>
      <c r="CCK148" s="87"/>
      <c r="CCL148" s="87"/>
      <c r="CCM148" s="87"/>
      <c r="CCN148" s="87"/>
      <c r="CCO148" s="87"/>
      <c r="CCP148" s="87"/>
      <c r="CCQ148" s="87"/>
      <c r="CCR148" s="87"/>
      <c r="CCS148" s="87"/>
      <c r="CCT148" s="87"/>
      <c r="CCU148" s="87"/>
      <c r="CCV148" s="87"/>
      <c r="CCW148" s="87"/>
      <c r="CCX148" s="87"/>
      <c r="CCY148" s="87"/>
      <c r="CCZ148" s="87"/>
      <c r="CDA148" s="87"/>
      <c r="CDB148" s="87"/>
      <c r="CDC148" s="87"/>
      <c r="CDD148" s="87"/>
      <c r="CDE148" s="87"/>
      <c r="CDF148" s="87"/>
      <c r="CDG148" s="87"/>
      <c r="CDH148" s="87"/>
      <c r="CDI148" s="87"/>
      <c r="CDJ148" s="87"/>
      <c r="CDK148" s="87"/>
      <c r="CDL148" s="87"/>
      <c r="CDM148" s="87"/>
      <c r="CDN148" s="87"/>
      <c r="CDO148" s="87"/>
      <c r="CDP148" s="87"/>
      <c r="CDQ148" s="87"/>
      <c r="CDR148" s="87"/>
      <c r="CDS148" s="87"/>
      <c r="CDT148" s="87"/>
      <c r="CDU148" s="87"/>
      <c r="CDV148" s="87"/>
      <c r="CDW148" s="87"/>
      <c r="CDX148" s="87"/>
      <c r="CDY148" s="87"/>
      <c r="CDZ148" s="87"/>
      <c r="CEA148" s="87"/>
      <c r="CEB148" s="87"/>
      <c r="CEC148" s="87"/>
      <c r="CED148" s="87"/>
      <c r="CEE148" s="87"/>
      <c r="CEF148" s="87"/>
      <c r="CEG148" s="87"/>
      <c r="CEH148" s="87"/>
      <c r="CEI148" s="87"/>
      <c r="CEJ148" s="87"/>
      <c r="CEK148" s="87"/>
      <c r="CEL148" s="87"/>
      <c r="CEM148" s="87"/>
      <c r="CEN148" s="87"/>
      <c r="CEO148" s="87"/>
      <c r="CEP148" s="87"/>
      <c r="CEQ148" s="87"/>
      <c r="CER148" s="87"/>
      <c r="CES148" s="87"/>
      <c r="CET148" s="87"/>
      <c r="CEU148" s="87"/>
      <c r="CEV148" s="87"/>
      <c r="CEW148" s="87"/>
      <c r="CEX148" s="87"/>
      <c r="CEY148" s="87"/>
      <c r="CEZ148" s="87"/>
      <c r="CFA148" s="87"/>
      <c r="CFB148" s="87"/>
      <c r="CFC148" s="87"/>
      <c r="CFD148" s="87"/>
      <c r="CFE148" s="87"/>
      <c r="CFF148" s="87"/>
      <c r="CFG148" s="87"/>
      <c r="CFH148" s="87"/>
      <c r="CFI148" s="87"/>
      <c r="CFJ148" s="87"/>
      <c r="CFK148" s="87"/>
      <c r="CFL148" s="87"/>
      <c r="CFM148" s="87"/>
      <c r="CFN148" s="87"/>
      <c r="CFO148" s="87"/>
      <c r="CFP148" s="87"/>
      <c r="CFQ148" s="87"/>
      <c r="CFR148" s="87"/>
      <c r="CFS148" s="87"/>
      <c r="CFT148" s="87"/>
      <c r="CFU148" s="87"/>
      <c r="CFV148" s="87"/>
      <c r="CFW148" s="87"/>
      <c r="CFX148" s="87"/>
      <c r="CFY148" s="87"/>
      <c r="CFZ148" s="87"/>
      <c r="CGA148" s="87"/>
      <c r="CGB148" s="87"/>
      <c r="CGC148" s="87"/>
      <c r="CGD148" s="87"/>
      <c r="CGE148" s="87"/>
      <c r="CGF148" s="87"/>
      <c r="CGG148" s="87"/>
      <c r="CGH148" s="87"/>
      <c r="CGI148" s="87"/>
      <c r="CGJ148" s="87"/>
      <c r="CGK148" s="87"/>
      <c r="CGL148" s="87"/>
      <c r="CGM148" s="87"/>
      <c r="CGN148" s="87"/>
      <c r="CGO148" s="87"/>
      <c r="CGP148" s="87"/>
      <c r="CGQ148" s="87"/>
      <c r="CGR148" s="87"/>
      <c r="CGS148" s="87"/>
      <c r="CGT148" s="87"/>
      <c r="CGU148" s="87"/>
      <c r="CGV148" s="87"/>
      <c r="CGW148" s="87"/>
      <c r="CGX148" s="87"/>
      <c r="CGY148" s="87"/>
      <c r="CGZ148" s="87"/>
      <c r="CHA148" s="87"/>
      <c r="CHB148" s="87"/>
      <c r="CHC148" s="87"/>
      <c r="CHD148" s="87"/>
      <c r="CHE148" s="87"/>
      <c r="CHF148" s="87"/>
      <c r="CHG148" s="87"/>
      <c r="CHH148" s="87"/>
      <c r="CHI148" s="87"/>
      <c r="CHJ148" s="87"/>
      <c r="CHK148" s="87"/>
      <c r="CHL148" s="87"/>
      <c r="CHM148" s="87"/>
      <c r="CHN148" s="87"/>
      <c r="CHO148" s="87"/>
      <c r="CHP148" s="87"/>
      <c r="CHQ148" s="87"/>
      <c r="CHR148" s="87"/>
      <c r="CHS148" s="87"/>
      <c r="CHT148" s="87"/>
      <c r="CHU148" s="87"/>
      <c r="CHV148" s="87"/>
      <c r="CHW148" s="87"/>
      <c r="CHX148" s="87"/>
      <c r="CHY148" s="87"/>
      <c r="CHZ148" s="87"/>
      <c r="CIA148" s="87"/>
      <c r="CIB148" s="87"/>
      <c r="CIC148" s="87"/>
      <c r="CID148" s="87"/>
      <c r="CIE148" s="87"/>
      <c r="CIF148" s="87"/>
      <c r="CIG148" s="87"/>
      <c r="CIH148" s="87"/>
      <c r="CII148" s="87"/>
      <c r="CIJ148" s="87"/>
      <c r="CIK148" s="87"/>
      <c r="CIL148" s="87"/>
      <c r="CIM148" s="87"/>
      <c r="CIN148" s="87"/>
      <c r="CIO148" s="87"/>
      <c r="CIP148" s="87"/>
      <c r="CIQ148" s="87"/>
      <c r="CIR148" s="87"/>
      <c r="CIS148" s="87"/>
      <c r="CIT148" s="87"/>
      <c r="CIU148" s="87"/>
      <c r="CIV148" s="87"/>
      <c r="CIW148" s="87"/>
      <c r="CIX148" s="87"/>
      <c r="CIY148" s="87"/>
      <c r="CIZ148" s="87"/>
      <c r="CJA148" s="87"/>
      <c r="CJB148" s="87"/>
      <c r="CJC148" s="87"/>
      <c r="CJD148" s="87"/>
      <c r="CJE148" s="87"/>
      <c r="CJF148" s="87"/>
      <c r="CJG148" s="87"/>
      <c r="CJH148" s="87"/>
      <c r="CJI148" s="87"/>
      <c r="CJJ148" s="87"/>
      <c r="CJK148" s="87"/>
      <c r="CJL148" s="87"/>
      <c r="CJM148" s="87"/>
      <c r="CJN148" s="87"/>
      <c r="CJO148" s="87"/>
      <c r="CJP148" s="87"/>
      <c r="CJQ148" s="87"/>
      <c r="CJR148" s="87"/>
      <c r="CJS148" s="87"/>
      <c r="CJT148" s="87"/>
      <c r="CJU148" s="87"/>
      <c r="CJV148" s="87"/>
      <c r="CJW148" s="87"/>
      <c r="CJX148" s="87"/>
      <c r="CJY148" s="87"/>
      <c r="CJZ148" s="87"/>
      <c r="CKA148" s="87"/>
      <c r="CKB148" s="87"/>
      <c r="CKC148" s="87"/>
      <c r="CKD148" s="87"/>
      <c r="CKE148" s="87"/>
      <c r="CKF148" s="87"/>
      <c r="CKG148" s="87"/>
      <c r="CKH148" s="87"/>
      <c r="CKI148" s="87"/>
      <c r="CKJ148" s="87"/>
      <c r="CKK148" s="87"/>
      <c r="CKL148" s="87"/>
      <c r="CKM148" s="87"/>
      <c r="CKN148" s="87"/>
      <c r="CKO148" s="87"/>
      <c r="CKP148" s="87"/>
      <c r="CKQ148" s="87"/>
      <c r="CKR148" s="87"/>
      <c r="CKS148" s="87"/>
      <c r="CKT148" s="87"/>
      <c r="CKU148" s="87"/>
      <c r="CKV148" s="87"/>
      <c r="CKW148" s="87"/>
      <c r="CKX148" s="87"/>
      <c r="CKY148" s="87"/>
      <c r="CKZ148" s="87"/>
      <c r="CLA148" s="87"/>
      <c r="CLB148" s="87"/>
      <c r="CLC148" s="87"/>
      <c r="CLD148" s="87"/>
      <c r="CLE148" s="87"/>
      <c r="CLF148" s="87"/>
      <c r="CLG148" s="87"/>
      <c r="CLH148" s="87"/>
      <c r="CLI148" s="87"/>
      <c r="CLJ148" s="87"/>
      <c r="CLK148" s="87"/>
      <c r="CLL148" s="87"/>
      <c r="CLM148" s="87"/>
      <c r="CLN148" s="87"/>
      <c r="CLO148" s="87"/>
      <c r="CLP148" s="87"/>
      <c r="CLQ148" s="87"/>
      <c r="CLR148" s="87"/>
      <c r="CLS148" s="87"/>
      <c r="CLT148" s="87"/>
      <c r="CLU148" s="87"/>
      <c r="CLV148" s="87"/>
      <c r="CLW148" s="87"/>
      <c r="CLX148" s="87"/>
      <c r="CLY148" s="87"/>
      <c r="CLZ148" s="87"/>
      <c r="CMA148" s="87"/>
      <c r="CMB148" s="87"/>
      <c r="CMC148" s="87"/>
      <c r="CMD148" s="87"/>
      <c r="CME148" s="87"/>
      <c r="CMF148" s="87"/>
      <c r="CMG148" s="87"/>
      <c r="CMH148" s="87"/>
      <c r="CMI148" s="87"/>
      <c r="CMJ148" s="87"/>
      <c r="CMK148" s="87"/>
      <c r="CML148" s="87"/>
      <c r="CMM148" s="87"/>
      <c r="CMN148" s="87"/>
      <c r="CMO148" s="87"/>
      <c r="CMP148" s="87"/>
      <c r="CMQ148" s="87"/>
      <c r="CMR148" s="87"/>
      <c r="CMS148" s="87"/>
      <c r="CMT148" s="87"/>
      <c r="CMU148" s="87"/>
      <c r="CMV148" s="87"/>
      <c r="CMW148" s="87"/>
      <c r="CMX148" s="87"/>
      <c r="CMY148" s="87"/>
      <c r="CMZ148" s="87"/>
      <c r="CNA148" s="87"/>
      <c r="CNB148" s="87"/>
      <c r="CNC148" s="87"/>
      <c r="CND148" s="87"/>
      <c r="CNE148" s="87"/>
      <c r="CNF148" s="87"/>
      <c r="CNG148" s="87"/>
      <c r="CNH148" s="87"/>
      <c r="CNI148" s="87"/>
      <c r="CNJ148" s="87"/>
      <c r="CNK148" s="87"/>
      <c r="CNL148" s="87"/>
      <c r="CNM148" s="87"/>
      <c r="CNN148" s="87"/>
      <c r="CNO148" s="87"/>
      <c r="CNP148" s="87"/>
      <c r="CNQ148" s="87"/>
      <c r="CNR148" s="87"/>
      <c r="CNS148" s="87"/>
      <c r="CNT148" s="87"/>
      <c r="CNU148" s="87"/>
      <c r="CNV148" s="87"/>
      <c r="CNW148" s="87"/>
      <c r="CNX148" s="87"/>
      <c r="CNY148" s="87"/>
      <c r="CNZ148" s="87"/>
      <c r="COA148" s="87"/>
      <c r="COB148" s="87"/>
      <c r="COC148" s="87"/>
      <c r="COD148" s="87"/>
      <c r="COE148" s="87"/>
      <c r="COF148" s="87"/>
      <c r="COG148" s="87"/>
      <c r="COH148" s="87"/>
      <c r="COI148" s="87"/>
      <c r="COJ148" s="87"/>
      <c r="COK148" s="87"/>
      <c r="COL148" s="87"/>
      <c r="COM148" s="87"/>
      <c r="CON148" s="87"/>
      <c r="COO148" s="87"/>
      <c r="COP148" s="87"/>
      <c r="COQ148" s="87"/>
      <c r="COR148" s="87"/>
      <c r="COS148" s="87"/>
      <c r="COT148" s="87"/>
      <c r="COU148" s="87"/>
      <c r="COV148" s="87"/>
      <c r="COW148" s="87"/>
      <c r="COX148" s="87"/>
      <c r="COY148" s="87"/>
      <c r="COZ148" s="87"/>
      <c r="CPA148" s="87"/>
      <c r="CPB148" s="87"/>
      <c r="CPC148" s="87"/>
      <c r="CPD148" s="87"/>
      <c r="CPE148" s="87"/>
      <c r="CPF148" s="87"/>
      <c r="CPG148" s="87"/>
      <c r="CPH148" s="87"/>
      <c r="CPI148" s="87"/>
      <c r="CPJ148" s="87"/>
      <c r="CPK148" s="87"/>
      <c r="CPL148" s="87"/>
      <c r="CPM148" s="87"/>
      <c r="CPN148" s="87"/>
      <c r="CPO148" s="87"/>
      <c r="CPP148" s="87"/>
      <c r="CPQ148" s="87"/>
      <c r="CPR148" s="87"/>
      <c r="CPS148" s="87"/>
      <c r="CPT148" s="87"/>
      <c r="CPU148" s="87"/>
      <c r="CPV148" s="87"/>
      <c r="CPW148" s="87"/>
      <c r="CPX148" s="87"/>
      <c r="CPY148" s="87"/>
      <c r="CPZ148" s="87"/>
      <c r="CQA148" s="87"/>
      <c r="CQB148" s="87"/>
      <c r="CQC148" s="87"/>
      <c r="CQD148" s="87"/>
      <c r="CQE148" s="87"/>
      <c r="CQF148" s="87"/>
      <c r="CQG148" s="87"/>
      <c r="CQH148" s="87"/>
      <c r="CQI148" s="87"/>
      <c r="CQJ148" s="87"/>
      <c r="CQK148" s="87"/>
      <c r="CQL148" s="87"/>
      <c r="CQM148" s="87"/>
      <c r="CQN148" s="87"/>
      <c r="CQO148" s="87"/>
      <c r="CQP148" s="87"/>
      <c r="CQQ148" s="87"/>
      <c r="CQR148" s="87"/>
      <c r="CQS148" s="87"/>
      <c r="CQT148" s="87"/>
      <c r="CQU148" s="87"/>
      <c r="CQV148" s="87"/>
      <c r="CQW148" s="87"/>
      <c r="CQX148" s="87"/>
      <c r="CQY148" s="87"/>
      <c r="CQZ148" s="87"/>
      <c r="CRA148" s="87"/>
      <c r="CRB148" s="87"/>
      <c r="CRC148" s="87"/>
      <c r="CRD148" s="87"/>
      <c r="CRE148" s="87"/>
      <c r="CRF148" s="87"/>
      <c r="CRG148" s="87"/>
      <c r="CRH148" s="87"/>
      <c r="CRI148" s="87"/>
      <c r="CRJ148" s="87"/>
      <c r="CRK148" s="87"/>
      <c r="CRL148" s="87"/>
      <c r="CRM148" s="87"/>
      <c r="CRN148" s="87"/>
      <c r="CRO148" s="87"/>
      <c r="CRP148" s="87"/>
      <c r="CRQ148" s="87"/>
      <c r="CRR148" s="87"/>
      <c r="CRS148" s="87"/>
      <c r="CRT148" s="87"/>
      <c r="CRU148" s="87"/>
      <c r="CRV148" s="87"/>
      <c r="CRW148" s="87"/>
      <c r="CRX148" s="87"/>
      <c r="CRY148" s="87"/>
      <c r="CRZ148" s="87"/>
      <c r="CSA148" s="87"/>
      <c r="CSB148" s="87"/>
      <c r="CSC148" s="87"/>
      <c r="CSD148" s="87"/>
      <c r="CSE148" s="87"/>
      <c r="CSF148" s="87"/>
      <c r="CSG148" s="87"/>
      <c r="CSH148" s="87"/>
      <c r="CSI148" s="87"/>
      <c r="CSJ148" s="87"/>
      <c r="CSK148" s="87"/>
      <c r="CSL148" s="87"/>
      <c r="CSM148" s="87"/>
      <c r="CSN148" s="87"/>
      <c r="CSO148" s="87"/>
      <c r="CSP148" s="87"/>
      <c r="CSQ148" s="87"/>
      <c r="CSR148" s="87"/>
      <c r="CSS148" s="87"/>
      <c r="CST148" s="87"/>
      <c r="CSU148" s="87"/>
      <c r="CSV148" s="87"/>
      <c r="CSW148" s="87"/>
      <c r="CSX148" s="87"/>
      <c r="CSY148" s="87"/>
      <c r="CSZ148" s="87"/>
      <c r="CTA148" s="87"/>
      <c r="CTB148" s="87"/>
      <c r="CTC148" s="87"/>
      <c r="CTD148" s="87"/>
      <c r="CTE148" s="87"/>
      <c r="CTF148" s="87"/>
      <c r="CTG148" s="87"/>
      <c r="CTH148" s="87"/>
      <c r="CTI148" s="87"/>
      <c r="CTJ148" s="87"/>
      <c r="CTK148" s="87"/>
      <c r="CTL148" s="87"/>
      <c r="CTM148" s="87"/>
      <c r="CTN148" s="87"/>
      <c r="CTO148" s="87"/>
      <c r="CTP148" s="87"/>
      <c r="CTQ148" s="87"/>
      <c r="CTR148" s="87"/>
      <c r="CTS148" s="87"/>
      <c r="CTT148" s="87"/>
      <c r="CTU148" s="87"/>
      <c r="CTV148" s="87"/>
      <c r="CTW148" s="87"/>
      <c r="CTX148" s="87"/>
      <c r="CTY148" s="87"/>
      <c r="CTZ148" s="87"/>
      <c r="CUA148" s="87"/>
      <c r="CUB148" s="87"/>
      <c r="CUC148" s="87"/>
      <c r="CUD148" s="87"/>
      <c r="CUE148" s="87"/>
      <c r="CUF148" s="87"/>
      <c r="CUG148" s="87"/>
      <c r="CUH148" s="87"/>
      <c r="CUI148" s="87"/>
      <c r="CUJ148" s="87"/>
      <c r="CUK148" s="87"/>
      <c r="CUL148" s="87"/>
      <c r="CUM148" s="87"/>
      <c r="CUN148" s="87"/>
      <c r="CUO148" s="87"/>
      <c r="CUP148" s="87"/>
      <c r="CUQ148" s="87"/>
      <c r="CUR148" s="87"/>
      <c r="CUS148" s="87"/>
      <c r="CUT148" s="87"/>
      <c r="CUU148" s="87"/>
      <c r="CUV148" s="87"/>
      <c r="CUW148" s="87"/>
      <c r="CUX148" s="87"/>
      <c r="CUY148" s="87"/>
      <c r="CUZ148" s="87"/>
      <c r="CVA148" s="87"/>
      <c r="CVB148" s="87"/>
      <c r="CVC148" s="87"/>
      <c r="CVD148" s="87"/>
      <c r="CVE148" s="87"/>
      <c r="CVF148" s="87"/>
      <c r="CVG148" s="87"/>
      <c r="CVH148" s="87"/>
      <c r="CVI148" s="87"/>
      <c r="CVJ148" s="87"/>
      <c r="CVK148" s="87"/>
      <c r="CVL148" s="87"/>
      <c r="CVM148" s="87"/>
      <c r="CVN148" s="87"/>
      <c r="CVO148" s="87"/>
      <c r="CVP148" s="87"/>
      <c r="CVQ148" s="87"/>
      <c r="CVR148" s="87"/>
      <c r="CVS148" s="87"/>
      <c r="CVT148" s="87"/>
      <c r="CVU148" s="87"/>
      <c r="CVV148" s="87"/>
      <c r="CVW148" s="87"/>
      <c r="CVX148" s="87"/>
      <c r="CVY148" s="87"/>
      <c r="CVZ148" s="87"/>
      <c r="CWA148" s="87"/>
      <c r="CWB148" s="87"/>
      <c r="CWC148" s="87"/>
      <c r="CWD148" s="87"/>
      <c r="CWE148" s="87"/>
      <c r="CWF148" s="87"/>
      <c r="CWG148" s="87"/>
      <c r="CWH148" s="87"/>
      <c r="CWI148" s="87"/>
      <c r="CWJ148" s="87"/>
      <c r="CWK148" s="87"/>
      <c r="CWL148" s="87"/>
      <c r="CWM148" s="87"/>
      <c r="CWN148" s="87"/>
      <c r="CWO148" s="87"/>
      <c r="CWP148" s="87"/>
      <c r="CWQ148" s="87"/>
      <c r="CWR148" s="87"/>
      <c r="CWS148" s="87"/>
      <c r="CWT148" s="87"/>
      <c r="CWU148" s="87"/>
      <c r="CWV148" s="87"/>
      <c r="CWW148" s="87"/>
      <c r="CWX148" s="87"/>
      <c r="CWY148" s="87"/>
      <c r="CWZ148" s="87"/>
      <c r="CXA148" s="87"/>
      <c r="CXB148" s="87"/>
      <c r="CXC148" s="87"/>
      <c r="CXD148" s="87"/>
      <c r="CXE148" s="87"/>
      <c r="CXF148" s="87"/>
      <c r="CXG148" s="87"/>
      <c r="CXH148" s="87"/>
      <c r="CXI148" s="87"/>
      <c r="CXJ148" s="87"/>
      <c r="CXK148" s="87"/>
      <c r="CXL148" s="87"/>
      <c r="CXM148" s="87"/>
      <c r="CXN148" s="87"/>
      <c r="CXO148" s="87"/>
      <c r="CXP148" s="87"/>
      <c r="CXQ148" s="87"/>
      <c r="CXR148" s="87"/>
      <c r="CXS148" s="87"/>
      <c r="CXT148" s="87"/>
      <c r="CXU148" s="87"/>
      <c r="CXV148" s="87"/>
      <c r="CXW148" s="87"/>
      <c r="CXX148" s="87"/>
      <c r="CXY148" s="87"/>
      <c r="CXZ148" s="87"/>
      <c r="CYA148" s="87"/>
      <c r="CYB148" s="87"/>
      <c r="CYC148" s="87"/>
      <c r="CYD148" s="87"/>
      <c r="CYE148" s="87"/>
      <c r="CYF148" s="87"/>
      <c r="CYG148" s="87"/>
      <c r="CYH148" s="87"/>
      <c r="CYI148" s="87"/>
      <c r="CYJ148" s="87"/>
      <c r="CYK148" s="87"/>
      <c r="CYL148" s="87"/>
      <c r="CYM148" s="87"/>
      <c r="CYN148" s="87"/>
      <c r="CYO148" s="87"/>
      <c r="CYP148" s="87"/>
      <c r="CYQ148" s="87"/>
      <c r="CYR148" s="87"/>
      <c r="CYS148" s="87"/>
      <c r="CYT148" s="87"/>
      <c r="CYU148" s="87"/>
      <c r="CYV148" s="87"/>
      <c r="CYW148" s="87"/>
      <c r="CYX148" s="87"/>
      <c r="CYY148" s="87"/>
      <c r="CYZ148" s="87"/>
      <c r="CZA148" s="87"/>
      <c r="CZB148" s="87"/>
      <c r="CZC148" s="87"/>
      <c r="CZD148" s="87"/>
      <c r="CZE148" s="87"/>
      <c r="CZF148" s="87"/>
      <c r="CZG148" s="87"/>
      <c r="CZH148" s="87"/>
      <c r="CZI148" s="87"/>
      <c r="CZJ148" s="87"/>
      <c r="CZK148" s="87"/>
      <c r="CZL148" s="87"/>
      <c r="CZM148" s="87"/>
      <c r="CZN148" s="87"/>
      <c r="CZO148" s="87"/>
      <c r="CZP148" s="87"/>
      <c r="CZQ148" s="87"/>
      <c r="CZR148" s="87"/>
      <c r="CZS148" s="87"/>
      <c r="CZT148" s="87"/>
      <c r="CZU148" s="87"/>
      <c r="CZV148" s="87"/>
      <c r="CZW148" s="87"/>
      <c r="CZX148" s="87"/>
      <c r="CZY148" s="87"/>
      <c r="CZZ148" s="87"/>
      <c r="DAA148" s="87"/>
      <c r="DAB148" s="87"/>
      <c r="DAC148" s="87"/>
      <c r="DAD148" s="87"/>
      <c r="DAE148" s="87"/>
      <c r="DAF148" s="87"/>
      <c r="DAG148" s="87"/>
      <c r="DAH148" s="87"/>
      <c r="DAI148" s="87"/>
      <c r="DAJ148" s="87"/>
      <c r="DAK148" s="87"/>
      <c r="DAL148" s="87"/>
      <c r="DAM148" s="87"/>
      <c r="DAN148" s="87"/>
      <c r="DAO148" s="87"/>
      <c r="DAP148" s="87"/>
      <c r="DAQ148" s="87"/>
      <c r="DAR148" s="87"/>
      <c r="DAS148" s="87"/>
      <c r="DAT148" s="87"/>
      <c r="DAU148" s="87"/>
      <c r="DAV148" s="87"/>
      <c r="DAW148" s="87"/>
      <c r="DAX148" s="87"/>
      <c r="DAY148" s="87"/>
      <c r="DAZ148" s="87"/>
      <c r="DBA148" s="87"/>
      <c r="DBB148" s="87"/>
      <c r="DBC148" s="87"/>
      <c r="DBD148" s="87"/>
      <c r="DBE148" s="87"/>
      <c r="DBF148" s="87"/>
      <c r="DBG148" s="87"/>
      <c r="DBH148" s="87"/>
      <c r="DBI148" s="87"/>
      <c r="DBJ148" s="87"/>
      <c r="DBK148" s="87"/>
      <c r="DBL148" s="87"/>
      <c r="DBM148" s="87"/>
      <c r="DBN148" s="87"/>
      <c r="DBO148" s="87"/>
      <c r="DBP148" s="87"/>
      <c r="DBQ148" s="87"/>
      <c r="DBR148" s="87"/>
      <c r="DBS148" s="87"/>
      <c r="DBT148" s="87"/>
      <c r="DBU148" s="87"/>
      <c r="DBV148" s="87"/>
      <c r="DBW148" s="87"/>
      <c r="DBX148" s="87"/>
      <c r="DBY148" s="87"/>
      <c r="DBZ148" s="87"/>
      <c r="DCA148" s="87"/>
      <c r="DCB148" s="87"/>
      <c r="DCC148" s="87"/>
      <c r="DCD148" s="87"/>
      <c r="DCE148" s="87"/>
      <c r="DCF148" s="87"/>
      <c r="DCG148" s="87"/>
      <c r="DCH148" s="87"/>
      <c r="DCI148" s="87"/>
      <c r="DCJ148" s="87"/>
      <c r="DCK148" s="87"/>
      <c r="DCL148" s="87"/>
      <c r="DCM148" s="87"/>
      <c r="DCN148" s="87"/>
      <c r="DCO148" s="87"/>
      <c r="DCP148" s="87"/>
      <c r="DCQ148" s="87"/>
      <c r="DCR148" s="87"/>
      <c r="DCS148" s="87"/>
      <c r="DCT148" s="87"/>
      <c r="DCU148" s="87"/>
      <c r="DCV148" s="87"/>
      <c r="DCW148" s="87"/>
      <c r="DCX148" s="87"/>
      <c r="DCY148" s="87"/>
      <c r="DCZ148" s="87"/>
      <c r="DDA148" s="87"/>
      <c r="DDB148" s="87"/>
      <c r="DDC148" s="87"/>
      <c r="DDD148" s="87"/>
      <c r="DDE148" s="87"/>
      <c r="DDF148" s="87"/>
      <c r="DDG148" s="87"/>
      <c r="DDH148" s="87"/>
      <c r="DDI148" s="87"/>
      <c r="DDJ148" s="87"/>
      <c r="DDK148" s="87"/>
      <c r="DDL148" s="87"/>
      <c r="DDM148" s="87"/>
      <c r="DDN148" s="87"/>
      <c r="DDO148" s="87"/>
      <c r="DDP148" s="87"/>
      <c r="DDQ148" s="87"/>
      <c r="DDR148" s="87"/>
      <c r="DDS148" s="87"/>
      <c r="DDT148" s="87"/>
      <c r="DDU148" s="87"/>
      <c r="DDV148" s="87"/>
      <c r="DDW148" s="87"/>
      <c r="DDX148" s="87"/>
      <c r="DDY148" s="87"/>
      <c r="DDZ148" s="87"/>
      <c r="DEA148" s="87"/>
      <c r="DEB148" s="87"/>
      <c r="DEC148" s="87"/>
      <c r="DED148" s="87"/>
      <c r="DEE148" s="87"/>
      <c r="DEF148" s="87"/>
      <c r="DEG148" s="87"/>
      <c r="DEH148" s="87"/>
      <c r="DEI148" s="87"/>
      <c r="DEJ148" s="87"/>
      <c r="DEK148" s="87"/>
      <c r="DEL148" s="87"/>
      <c r="DEM148" s="87"/>
      <c r="DEN148" s="87"/>
      <c r="DEO148" s="87"/>
      <c r="DEP148" s="87"/>
      <c r="DEQ148" s="87"/>
      <c r="DER148" s="87"/>
      <c r="DES148" s="87"/>
      <c r="DET148" s="87"/>
      <c r="DEU148" s="87"/>
      <c r="DEV148" s="87"/>
      <c r="DEW148" s="87"/>
      <c r="DEX148" s="87"/>
      <c r="DEY148" s="87"/>
      <c r="DEZ148" s="87"/>
      <c r="DFA148" s="87"/>
      <c r="DFB148" s="87"/>
      <c r="DFC148" s="87"/>
      <c r="DFD148" s="87"/>
      <c r="DFE148" s="87"/>
      <c r="DFF148" s="87"/>
      <c r="DFG148" s="87"/>
      <c r="DFH148" s="87"/>
      <c r="DFI148" s="87"/>
      <c r="DFJ148" s="87"/>
      <c r="DFK148" s="87"/>
      <c r="DFL148" s="87"/>
      <c r="DFM148" s="87"/>
      <c r="DFN148" s="87"/>
      <c r="DFO148" s="87"/>
      <c r="DFP148" s="87"/>
      <c r="DFQ148" s="87"/>
      <c r="DFR148" s="87"/>
      <c r="DFS148" s="87"/>
      <c r="DFT148" s="87"/>
      <c r="DFU148" s="87"/>
      <c r="DFV148" s="87"/>
      <c r="DFW148" s="87"/>
      <c r="DFX148" s="87"/>
      <c r="DFY148" s="87"/>
      <c r="DFZ148" s="87"/>
      <c r="DGA148" s="87"/>
      <c r="DGB148" s="87"/>
      <c r="DGC148" s="87"/>
      <c r="DGD148" s="87"/>
      <c r="DGE148" s="87"/>
      <c r="DGF148" s="87"/>
      <c r="DGG148" s="87"/>
      <c r="DGH148" s="87"/>
      <c r="DGI148" s="87"/>
      <c r="DGJ148" s="87"/>
      <c r="DGK148" s="87"/>
      <c r="DGL148" s="87"/>
      <c r="DGM148" s="87"/>
      <c r="DGN148" s="87"/>
      <c r="DGO148" s="87"/>
      <c r="DGP148" s="87"/>
      <c r="DGQ148" s="87"/>
      <c r="DGR148" s="87"/>
      <c r="DGS148" s="87"/>
      <c r="DGT148" s="87"/>
      <c r="DGU148" s="87"/>
      <c r="DGV148" s="87"/>
      <c r="DGW148" s="87"/>
      <c r="DGX148" s="87"/>
      <c r="DGY148" s="87"/>
      <c r="DGZ148" s="87"/>
      <c r="DHA148" s="87"/>
      <c r="DHB148" s="87"/>
      <c r="DHC148" s="87"/>
      <c r="DHD148" s="87"/>
      <c r="DHE148" s="87"/>
      <c r="DHF148" s="87"/>
      <c r="DHG148" s="87"/>
      <c r="DHH148" s="87"/>
      <c r="DHI148" s="87"/>
      <c r="DHJ148" s="87"/>
      <c r="DHK148" s="87"/>
      <c r="DHL148" s="87"/>
      <c r="DHM148" s="87"/>
      <c r="DHN148" s="87"/>
      <c r="DHO148" s="87"/>
      <c r="DHP148" s="87"/>
      <c r="DHQ148" s="87"/>
      <c r="DHR148" s="87"/>
      <c r="DHS148" s="87"/>
      <c r="DHT148" s="87"/>
      <c r="DHU148" s="87"/>
      <c r="DHV148" s="87"/>
      <c r="DHW148" s="87"/>
      <c r="DHX148" s="87"/>
      <c r="DHY148" s="87"/>
      <c r="DHZ148" s="87"/>
      <c r="DIA148" s="87"/>
      <c r="DIB148" s="87"/>
      <c r="DIC148" s="87"/>
      <c r="DID148" s="87"/>
      <c r="DIE148" s="87"/>
      <c r="DIF148" s="87"/>
      <c r="DIG148" s="87"/>
      <c r="DIH148" s="87"/>
      <c r="DII148" s="87"/>
      <c r="DIJ148" s="87"/>
      <c r="DIK148" s="87"/>
      <c r="DIL148" s="87"/>
      <c r="DIM148" s="87"/>
      <c r="DIN148" s="87"/>
      <c r="DIO148" s="87"/>
      <c r="DIP148" s="87"/>
      <c r="DIQ148" s="87"/>
      <c r="DIR148" s="87"/>
      <c r="DIS148" s="87"/>
      <c r="DIT148" s="87"/>
      <c r="DIU148" s="87"/>
      <c r="DIV148" s="87"/>
      <c r="DIW148" s="87"/>
      <c r="DIX148" s="87"/>
      <c r="DIY148" s="87"/>
      <c r="DIZ148" s="87"/>
      <c r="DJA148" s="87"/>
      <c r="DJB148" s="87"/>
      <c r="DJC148" s="87"/>
      <c r="DJD148" s="87"/>
      <c r="DJE148" s="87"/>
      <c r="DJF148" s="87"/>
      <c r="DJG148" s="87"/>
      <c r="DJH148" s="87"/>
      <c r="DJI148" s="87"/>
      <c r="DJJ148" s="87"/>
      <c r="DJK148" s="87"/>
      <c r="DJL148" s="87"/>
      <c r="DJM148" s="87"/>
      <c r="DJN148" s="87"/>
      <c r="DJO148" s="87"/>
      <c r="DJP148" s="87"/>
      <c r="DJQ148" s="87"/>
      <c r="DJR148" s="87"/>
      <c r="DJS148" s="87"/>
      <c r="DJT148" s="87"/>
      <c r="DJU148" s="87"/>
      <c r="DJV148" s="87"/>
      <c r="DJW148" s="87"/>
      <c r="DJX148" s="87"/>
      <c r="DJY148" s="87"/>
      <c r="DJZ148" s="87"/>
      <c r="DKA148" s="87"/>
      <c r="DKB148" s="87"/>
      <c r="DKC148" s="87"/>
      <c r="DKD148" s="87"/>
      <c r="DKE148" s="87"/>
      <c r="DKF148" s="87"/>
      <c r="DKG148" s="87"/>
      <c r="DKH148" s="87"/>
      <c r="DKI148" s="87"/>
      <c r="DKJ148" s="87"/>
      <c r="DKK148" s="87"/>
      <c r="DKL148" s="87"/>
      <c r="DKM148" s="87"/>
      <c r="DKN148" s="87"/>
      <c r="DKO148" s="87"/>
      <c r="DKP148" s="87"/>
      <c r="DKQ148" s="87"/>
      <c r="DKR148" s="87"/>
      <c r="DKS148" s="87"/>
      <c r="DKT148" s="87"/>
      <c r="DKU148" s="87"/>
      <c r="DKV148" s="87"/>
      <c r="DKW148" s="87"/>
      <c r="DKX148" s="87"/>
      <c r="DKY148" s="87"/>
      <c r="DKZ148" s="87"/>
      <c r="DLA148" s="87"/>
      <c r="DLB148" s="87"/>
      <c r="DLC148" s="87"/>
      <c r="DLD148" s="87"/>
      <c r="DLE148" s="87"/>
      <c r="DLF148" s="87"/>
      <c r="DLG148" s="87"/>
      <c r="DLH148" s="87"/>
      <c r="DLI148" s="87"/>
      <c r="DLJ148" s="87"/>
      <c r="DLK148" s="87"/>
      <c r="DLL148" s="87"/>
      <c r="DLM148" s="87"/>
      <c r="DLN148" s="87"/>
      <c r="DLO148" s="87"/>
      <c r="DLP148" s="87"/>
      <c r="DLQ148" s="87"/>
      <c r="DLR148" s="87"/>
      <c r="DLS148" s="87"/>
      <c r="DLT148" s="87"/>
      <c r="DLU148" s="87"/>
      <c r="DLV148" s="87"/>
      <c r="DLW148" s="87"/>
      <c r="DLX148" s="87"/>
      <c r="DLY148" s="87"/>
      <c r="DLZ148" s="87"/>
      <c r="DMA148" s="87"/>
      <c r="DMB148" s="87"/>
      <c r="DMC148" s="87"/>
      <c r="DMD148" s="87"/>
      <c r="DME148" s="87"/>
      <c r="DMF148" s="87"/>
      <c r="DMG148" s="87"/>
      <c r="DMH148" s="87"/>
      <c r="DMI148" s="87"/>
      <c r="DMJ148" s="87"/>
      <c r="DMK148" s="87"/>
      <c r="DML148" s="87"/>
      <c r="DMM148" s="87"/>
      <c r="DMN148" s="87"/>
      <c r="DMO148" s="87"/>
      <c r="DMP148" s="87"/>
      <c r="DMQ148" s="87"/>
      <c r="DMR148" s="87"/>
      <c r="DMS148" s="87"/>
      <c r="DMT148" s="87"/>
      <c r="DMU148" s="87"/>
      <c r="DMV148" s="87"/>
      <c r="DMW148" s="87"/>
      <c r="DMX148" s="87"/>
      <c r="DMY148" s="87"/>
      <c r="DMZ148" s="87"/>
      <c r="DNA148" s="87"/>
      <c r="DNB148" s="87"/>
      <c r="DNC148" s="87"/>
      <c r="DND148" s="87"/>
      <c r="DNE148" s="87"/>
      <c r="DNF148" s="87"/>
      <c r="DNG148" s="87"/>
      <c r="DNH148" s="87"/>
      <c r="DNI148" s="87"/>
      <c r="DNJ148" s="87"/>
      <c r="DNK148" s="87"/>
      <c r="DNL148" s="87"/>
      <c r="DNM148" s="87"/>
      <c r="DNN148" s="87"/>
      <c r="DNO148" s="87"/>
      <c r="DNP148" s="87"/>
      <c r="DNQ148" s="87"/>
      <c r="DNR148" s="87"/>
      <c r="DNS148" s="87"/>
      <c r="DNT148" s="87"/>
      <c r="DNU148" s="87"/>
      <c r="DNV148" s="87"/>
      <c r="DNW148" s="87"/>
      <c r="DNX148" s="87"/>
      <c r="DNY148" s="87"/>
      <c r="DNZ148" s="87"/>
      <c r="DOA148" s="87"/>
      <c r="DOB148" s="87"/>
      <c r="DOC148" s="87"/>
      <c r="DOD148" s="87"/>
      <c r="DOE148" s="87"/>
      <c r="DOF148" s="87"/>
      <c r="DOG148" s="87"/>
      <c r="DOH148" s="87"/>
      <c r="DOI148" s="87"/>
      <c r="DOJ148" s="87"/>
      <c r="DOK148" s="87"/>
      <c r="DOL148" s="87"/>
      <c r="DOM148" s="87"/>
      <c r="DON148" s="87"/>
      <c r="DOO148" s="87"/>
      <c r="DOP148" s="87"/>
      <c r="DOQ148" s="87"/>
      <c r="DOR148" s="87"/>
      <c r="DOS148" s="87"/>
      <c r="DOT148" s="87"/>
      <c r="DOU148" s="87"/>
      <c r="DOV148" s="87"/>
      <c r="DOW148" s="87"/>
      <c r="DOX148" s="87"/>
      <c r="DOY148" s="87"/>
      <c r="DOZ148" s="87"/>
      <c r="DPA148" s="87"/>
      <c r="DPB148" s="87"/>
      <c r="DPC148" s="87"/>
      <c r="DPD148" s="87"/>
      <c r="DPE148" s="87"/>
      <c r="DPF148" s="87"/>
      <c r="DPG148" s="87"/>
      <c r="DPH148" s="87"/>
      <c r="DPI148" s="87"/>
      <c r="DPJ148" s="87"/>
      <c r="DPK148" s="87"/>
      <c r="DPL148" s="87"/>
      <c r="DPM148" s="87"/>
      <c r="DPN148" s="87"/>
      <c r="DPO148" s="87"/>
      <c r="DPP148" s="87"/>
      <c r="DPQ148" s="87"/>
      <c r="DPR148" s="87"/>
      <c r="DPS148" s="87"/>
      <c r="DPT148" s="87"/>
      <c r="DPU148" s="87"/>
      <c r="DPV148" s="87"/>
      <c r="DPW148" s="87"/>
      <c r="DPX148" s="87"/>
      <c r="DPY148" s="87"/>
      <c r="DPZ148" s="87"/>
      <c r="DQA148" s="87"/>
      <c r="DQB148" s="87"/>
      <c r="DQC148" s="87"/>
      <c r="DQD148" s="87"/>
      <c r="DQE148" s="87"/>
      <c r="DQF148" s="87"/>
      <c r="DQG148" s="87"/>
      <c r="DQH148" s="87"/>
      <c r="DQI148" s="87"/>
      <c r="DQJ148" s="87"/>
      <c r="DQK148" s="87"/>
      <c r="DQL148" s="87"/>
      <c r="DQM148" s="87"/>
      <c r="DQN148" s="87"/>
      <c r="DQO148" s="87"/>
      <c r="DQP148" s="87"/>
      <c r="DQQ148" s="87"/>
      <c r="DQR148" s="87"/>
      <c r="DQS148" s="87"/>
      <c r="DQT148" s="87"/>
      <c r="DQU148" s="87"/>
      <c r="DQV148" s="87"/>
      <c r="DQW148" s="87"/>
      <c r="DQX148" s="87"/>
      <c r="DQY148" s="87"/>
      <c r="DQZ148" s="87"/>
      <c r="DRA148" s="87"/>
      <c r="DRB148" s="87"/>
      <c r="DRC148" s="87"/>
      <c r="DRD148" s="87"/>
      <c r="DRE148" s="87"/>
      <c r="DRF148" s="87"/>
      <c r="DRG148" s="87"/>
      <c r="DRH148" s="87"/>
      <c r="DRI148" s="87"/>
      <c r="DRJ148" s="87"/>
      <c r="DRK148" s="87"/>
      <c r="DRL148" s="87"/>
      <c r="DRM148" s="87"/>
      <c r="DRN148" s="87"/>
      <c r="DRO148" s="87"/>
      <c r="DRP148" s="87"/>
      <c r="DRQ148" s="87"/>
      <c r="DRR148" s="87"/>
      <c r="DRS148" s="87"/>
      <c r="DRT148" s="87"/>
      <c r="DRU148" s="87"/>
      <c r="DRV148" s="87"/>
      <c r="DRW148" s="87"/>
      <c r="DRX148" s="87"/>
      <c r="DRY148" s="87"/>
      <c r="DRZ148" s="87"/>
      <c r="DSA148" s="87"/>
      <c r="DSB148" s="87"/>
      <c r="DSC148" s="87"/>
      <c r="DSD148" s="87"/>
      <c r="DSE148" s="87"/>
      <c r="DSF148" s="87"/>
      <c r="DSG148" s="87"/>
      <c r="DSH148" s="87"/>
      <c r="DSI148" s="87"/>
      <c r="DSJ148" s="87"/>
      <c r="DSK148" s="87"/>
      <c r="DSL148" s="87"/>
      <c r="DSM148" s="87"/>
      <c r="DSN148" s="87"/>
      <c r="DSO148" s="87"/>
      <c r="DSP148" s="87"/>
      <c r="DSQ148" s="87"/>
      <c r="DSR148" s="87"/>
      <c r="DSS148" s="87"/>
      <c r="DST148" s="87"/>
      <c r="DSU148" s="87"/>
      <c r="DSV148" s="87"/>
      <c r="DSW148" s="87"/>
      <c r="DSX148" s="87"/>
      <c r="DSY148" s="87"/>
      <c r="DSZ148" s="87"/>
      <c r="DTA148" s="87"/>
      <c r="DTB148" s="87"/>
      <c r="DTC148" s="87"/>
      <c r="DTD148" s="87"/>
      <c r="DTE148" s="87"/>
      <c r="DTF148" s="87"/>
      <c r="DTG148" s="87"/>
      <c r="DTH148" s="87"/>
      <c r="DTI148" s="87"/>
      <c r="DTJ148" s="87"/>
      <c r="DTK148" s="87"/>
      <c r="DTL148" s="87"/>
      <c r="DTM148" s="87"/>
      <c r="DTN148" s="87"/>
      <c r="DTO148" s="87"/>
      <c r="DTP148" s="87"/>
      <c r="DTQ148" s="87"/>
      <c r="DTR148" s="87"/>
      <c r="DTS148" s="87"/>
      <c r="DTT148" s="87"/>
      <c r="DTU148" s="87"/>
      <c r="DTV148" s="87"/>
      <c r="DTW148" s="87"/>
      <c r="DTX148" s="87"/>
      <c r="DTY148" s="87"/>
      <c r="DTZ148" s="87"/>
      <c r="DUA148" s="87"/>
      <c r="DUB148" s="87"/>
      <c r="DUC148" s="87"/>
      <c r="DUD148" s="87"/>
      <c r="DUE148" s="87"/>
      <c r="DUF148" s="87"/>
      <c r="DUG148" s="87"/>
      <c r="DUH148" s="87"/>
      <c r="DUI148" s="87"/>
      <c r="DUJ148" s="87"/>
      <c r="DUK148" s="87"/>
      <c r="DUL148" s="87"/>
      <c r="DUM148" s="87"/>
      <c r="DUN148" s="87"/>
      <c r="DUO148" s="87"/>
      <c r="DUP148" s="87"/>
      <c r="DUQ148" s="87"/>
      <c r="DUR148" s="87"/>
      <c r="DUS148" s="87"/>
      <c r="DUT148" s="87"/>
      <c r="DUU148" s="87"/>
      <c r="DUV148" s="87"/>
      <c r="DUW148" s="87"/>
      <c r="DUX148" s="87"/>
      <c r="DUY148" s="87"/>
      <c r="DUZ148" s="87"/>
      <c r="DVA148" s="87"/>
      <c r="DVB148" s="87"/>
      <c r="DVC148" s="87"/>
      <c r="DVD148" s="87"/>
      <c r="DVE148" s="87"/>
      <c r="DVF148" s="87"/>
      <c r="DVG148" s="87"/>
      <c r="DVH148" s="87"/>
      <c r="DVI148" s="87"/>
      <c r="DVJ148" s="87"/>
      <c r="DVK148" s="87"/>
      <c r="DVL148" s="87"/>
      <c r="DVM148" s="87"/>
      <c r="DVN148" s="87"/>
      <c r="DVO148" s="87"/>
      <c r="DVP148" s="87"/>
      <c r="DVQ148" s="87"/>
      <c r="DVR148" s="87"/>
      <c r="DVS148" s="87"/>
      <c r="DVT148" s="87"/>
      <c r="DVU148" s="87"/>
      <c r="DVV148" s="87"/>
      <c r="DVW148" s="87"/>
      <c r="DVX148" s="87"/>
      <c r="DVY148" s="87"/>
      <c r="DVZ148" s="87"/>
      <c r="DWA148" s="87"/>
      <c r="DWB148" s="87"/>
      <c r="DWC148" s="87"/>
      <c r="DWD148" s="87"/>
      <c r="DWE148" s="87"/>
      <c r="DWF148" s="87"/>
      <c r="DWG148" s="87"/>
      <c r="DWH148" s="87"/>
      <c r="DWI148" s="87"/>
      <c r="DWJ148" s="87"/>
      <c r="DWK148" s="87"/>
      <c r="DWL148" s="87"/>
      <c r="DWM148" s="87"/>
      <c r="DWN148" s="87"/>
      <c r="DWO148" s="87"/>
      <c r="DWP148" s="87"/>
      <c r="DWQ148" s="87"/>
      <c r="DWR148" s="87"/>
      <c r="DWS148" s="87"/>
      <c r="DWT148" s="87"/>
      <c r="DWU148" s="87"/>
      <c r="DWV148" s="87"/>
      <c r="DWW148" s="87"/>
      <c r="DWX148" s="87"/>
      <c r="DWY148" s="87"/>
      <c r="DWZ148" s="87"/>
      <c r="DXA148" s="87"/>
      <c r="DXB148" s="87"/>
      <c r="DXC148" s="87"/>
      <c r="DXD148" s="87"/>
      <c r="DXE148" s="87"/>
      <c r="DXF148" s="87"/>
      <c r="DXG148" s="87"/>
      <c r="DXH148" s="87"/>
      <c r="DXI148" s="87"/>
      <c r="DXJ148" s="87"/>
      <c r="DXK148" s="87"/>
      <c r="DXL148" s="87"/>
      <c r="DXM148" s="87"/>
      <c r="DXN148" s="87"/>
      <c r="DXO148" s="87"/>
      <c r="DXP148" s="87"/>
      <c r="DXQ148" s="87"/>
      <c r="DXR148" s="87"/>
      <c r="DXS148" s="87"/>
      <c r="DXT148" s="87"/>
      <c r="DXU148" s="87"/>
      <c r="DXV148" s="87"/>
      <c r="DXW148" s="87"/>
      <c r="DXX148" s="87"/>
      <c r="DXY148" s="87"/>
      <c r="DXZ148" s="87"/>
      <c r="DYA148" s="87"/>
      <c r="DYB148" s="87"/>
      <c r="DYC148" s="87"/>
      <c r="DYD148" s="87"/>
      <c r="DYE148" s="87"/>
      <c r="DYF148" s="87"/>
      <c r="DYG148" s="87"/>
      <c r="DYH148" s="87"/>
      <c r="DYI148" s="87"/>
      <c r="DYJ148" s="87"/>
      <c r="DYK148" s="87"/>
      <c r="DYL148" s="87"/>
      <c r="DYM148" s="87"/>
      <c r="DYN148" s="87"/>
      <c r="DYO148" s="87"/>
      <c r="DYP148" s="87"/>
      <c r="DYQ148" s="87"/>
      <c r="DYR148" s="87"/>
      <c r="DYS148" s="87"/>
      <c r="DYT148" s="87"/>
      <c r="DYU148" s="87"/>
      <c r="DYV148" s="87"/>
      <c r="DYW148" s="87"/>
      <c r="DYX148" s="87"/>
      <c r="DYY148" s="87"/>
      <c r="DYZ148" s="87"/>
      <c r="DZA148" s="87"/>
      <c r="DZB148" s="87"/>
      <c r="DZC148" s="87"/>
      <c r="DZD148" s="87"/>
      <c r="DZE148" s="87"/>
      <c r="DZF148" s="87"/>
      <c r="DZG148" s="87"/>
      <c r="DZH148" s="87"/>
      <c r="DZI148" s="87"/>
      <c r="DZJ148" s="87"/>
      <c r="DZK148" s="87"/>
      <c r="DZL148" s="87"/>
      <c r="DZM148" s="87"/>
      <c r="DZN148" s="87"/>
      <c r="DZO148" s="87"/>
      <c r="DZP148" s="87"/>
      <c r="DZQ148" s="87"/>
      <c r="DZR148" s="87"/>
      <c r="DZS148" s="87"/>
      <c r="DZT148" s="87"/>
      <c r="DZU148" s="87"/>
      <c r="DZV148" s="87"/>
      <c r="DZW148" s="87"/>
      <c r="DZX148" s="87"/>
      <c r="DZY148" s="87"/>
      <c r="DZZ148" s="87"/>
      <c r="EAA148" s="87"/>
      <c r="EAB148" s="87"/>
      <c r="EAC148" s="87"/>
      <c r="EAD148" s="87"/>
      <c r="EAE148" s="87"/>
      <c r="EAF148" s="87"/>
      <c r="EAG148" s="87"/>
      <c r="EAH148" s="87"/>
      <c r="EAI148" s="87"/>
      <c r="EAJ148" s="87"/>
      <c r="EAK148" s="87"/>
      <c r="EAL148" s="87"/>
      <c r="EAM148" s="87"/>
      <c r="EAN148" s="87"/>
      <c r="EAO148" s="87"/>
      <c r="EAP148" s="87"/>
      <c r="EAQ148" s="87"/>
      <c r="EAR148" s="87"/>
      <c r="EAS148" s="87"/>
      <c r="EAT148" s="87"/>
      <c r="EAU148" s="87"/>
      <c r="EAV148" s="87"/>
      <c r="EAW148" s="87"/>
      <c r="EAX148" s="87"/>
      <c r="EAY148" s="87"/>
      <c r="EAZ148" s="87"/>
      <c r="EBA148" s="87"/>
      <c r="EBB148" s="87"/>
      <c r="EBC148" s="87"/>
      <c r="EBD148" s="87"/>
      <c r="EBE148" s="87"/>
      <c r="EBF148" s="87"/>
      <c r="EBG148" s="87"/>
      <c r="EBH148" s="87"/>
      <c r="EBI148" s="87"/>
      <c r="EBJ148" s="87"/>
      <c r="EBK148" s="87"/>
      <c r="EBL148" s="87"/>
      <c r="EBM148" s="87"/>
      <c r="EBN148" s="87"/>
      <c r="EBO148" s="87"/>
      <c r="EBP148" s="87"/>
      <c r="EBQ148" s="87"/>
      <c r="EBR148" s="87"/>
      <c r="EBS148" s="87"/>
      <c r="EBT148" s="87"/>
      <c r="EBU148" s="87"/>
      <c r="EBV148" s="87"/>
      <c r="EBW148" s="87"/>
      <c r="EBX148" s="87"/>
      <c r="EBY148" s="87"/>
      <c r="EBZ148" s="87"/>
      <c r="ECA148" s="87"/>
      <c r="ECB148" s="87"/>
      <c r="ECC148" s="87"/>
      <c r="ECD148" s="87"/>
      <c r="ECE148" s="87"/>
      <c r="ECF148" s="87"/>
      <c r="ECG148" s="87"/>
      <c r="ECH148" s="87"/>
      <c r="ECI148" s="87"/>
      <c r="ECJ148" s="87"/>
      <c r="ECK148" s="87"/>
      <c r="ECL148" s="87"/>
      <c r="ECM148" s="87"/>
      <c r="ECN148" s="87"/>
      <c r="ECO148" s="87"/>
      <c r="ECP148" s="87"/>
      <c r="ECQ148" s="87"/>
      <c r="ECR148" s="87"/>
      <c r="ECS148" s="87"/>
      <c r="ECT148" s="87"/>
      <c r="ECU148" s="87"/>
      <c r="ECV148" s="87"/>
      <c r="ECW148" s="87"/>
      <c r="ECX148" s="87"/>
      <c r="ECY148" s="87"/>
      <c r="ECZ148" s="87"/>
      <c r="EDA148" s="87"/>
      <c r="EDB148" s="87"/>
      <c r="EDC148" s="87"/>
      <c r="EDD148" s="87"/>
      <c r="EDE148" s="87"/>
      <c r="EDF148" s="87"/>
      <c r="EDG148" s="87"/>
      <c r="EDH148" s="87"/>
      <c r="EDI148" s="87"/>
      <c r="EDJ148" s="87"/>
      <c r="EDK148" s="87"/>
      <c r="EDL148" s="87"/>
      <c r="EDM148" s="87"/>
      <c r="EDN148" s="87"/>
      <c r="EDO148" s="87"/>
      <c r="EDP148" s="87"/>
      <c r="EDQ148" s="87"/>
      <c r="EDR148" s="87"/>
      <c r="EDS148" s="87"/>
      <c r="EDT148" s="87"/>
      <c r="EDU148" s="87"/>
      <c r="EDV148" s="87"/>
      <c r="EDW148" s="87"/>
      <c r="EDX148" s="87"/>
      <c r="EDY148" s="87"/>
      <c r="EDZ148" s="87"/>
      <c r="EEA148" s="87"/>
      <c r="EEB148" s="87"/>
      <c r="EEC148" s="87"/>
      <c r="EED148" s="87"/>
      <c r="EEE148" s="87"/>
      <c r="EEF148" s="87"/>
      <c r="EEG148" s="87"/>
      <c r="EEH148" s="87"/>
      <c r="EEI148" s="87"/>
      <c r="EEJ148" s="87"/>
      <c r="EEK148" s="87"/>
      <c r="EEL148" s="87"/>
      <c r="EEM148" s="87"/>
      <c r="EEN148" s="87"/>
      <c r="EEO148" s="87"/>
      <c r="EEP148" s="87"/>
      <c r="EEQ148" s="87"/>
      <c r="EER148" s="87"/>
      <c r="EES148" s="87"/>
      <c r="EET148" s="87"/>
      <c r="EEU148" s="87"/>
      <c r="EEV148" s="87"/>
      <c r="EEW148" s="87"/>
      <c r="EEX148" s="87"/>
      <c r="EEY148" s="87"/>
      <c r="EEZ148" s="87"/>
      <c r="EFA148" s="87"/>
      <c r="EFB148" s="87"/>
      <c r="EFC148" s="87"/>
      <c r="EFD148" s="87"/>
      <c r="EFE148" s="87"/>
      <c r="EFF148" s="87"/>
      <c r="EFG148" s="87"/>
      <c r="EFH148" s="87"/>
      <c r="EFI148" s="87"/>
      <c r="EFJ148" s="87"/>
      <c r="EFK148" s="87"/>
      <c r="EFL148" s="87"/>
      <c r="EFM148" s="87"/>
      <c r="EFN148" s="87"/>
      <c r="EFO148" s="87"/>
      <c r="EFP148" s="87"/>
      <c r="EFQ148" s="87"/>
      <c r="EFR148" s="87"/>
      <c r="EFS148" s="87"/>
      <c r="EFT148" s="87"/>
      <c r="EFU148" s="87"/>
      <c r="EFV148" s="87"/>
      <c r="EFW148" s="87"/>
      <c r="EFX148" s="87"/>
      <c r="EFY148" s="87"/>
      <c r="EFZ148" s="87"/>
      <c r="EGA148" s="87"/>
      <c r="EGB148" s="87"/>
      <c r="EGC148" s="87"/>
      <c r="EGD148" s="87"/>
      <c r="EGE148" s="87"/>
      <c r="EGF148" s="87"/>
      <c r="EGG148" s="87"/>
      <c r="EGH148" s="87"/>
      <c r="EGI148" s="87"/>
      <c r="EGJ148" s="87"/>
      <c r="EGK148" s="87"/>
      <c r="EGL148" s="87"/>
      <c r="EGM148" s="87"/>
      <c r="EGN148" s="87"/>
      <c r="EGO148" s="87"/>
      <c r="EGP148" s="87"/>
      <c r="EGQ148" s="87"/>
      <c r="EGR148" s="87"/>
      <c r="EGS148" s="87"/>
      <c r="EGT148" s="87"/>
      <c r="EGU148" s="87"/>
      <c r="EGV148" s="87"/>
      <c r="EGW148" s="87"/>
      <c r="EGX148" s="87"/>
      <c r="EGY148" s="87"/>
      <c r="EGZ148" s="87"/>
      <c r="EHA148" s="87"/>
      <c r="EHB148" s="87"/>
      <c r="EHC148" s="87"/>
      <c r="EHD148" s="87"/>
      <c r="EHE148" s="87"/>
      <c r="EHF148" s="87"/>
      <c r="EHG148" s="87"/>
      <c r="EHH148" s="87"/>
      <c r="EHI148" s="87"/>
      <c r="EHJ148" s="87"/>
      <c r="EHK148" s="87"/>
      <c r="EHL148" s="87"/>
      <c r="EHM148" s="87"/>
      <c r="EHN148" s="87"/>
      <c r="EHO148" s="87"/>
      <c r="EHP148" s="87"/>
      <c r="EHQ148" s="87"/>
      <c r="EHR148" s="87"/>
      <c r="EHS148" s="87"/>
      <c r="EHT148" s="87"/>
      <c r="EHU148" s="87"/>
      <c r="EHV148" s="87"/>
      <c r="EHW148" s="87"/>
      <c r="EHX148" s="87"/>
      <c r="EHY148" s="87"/>
      <c r="EHZ148" s="87"/>
      <c r="EIA148" s="87"/>
      <c r="EIB148" s="87"/>
      <c r="EIC148" s="87"/>
      <c r="EID148" s="87"/>
      <c r="EIE148" s="87"/>
      <c r="EIF148" s="87"/>
      <c r="EIG148" s="87"/>
      <c r="EIH148" s="87"/>
      <c r="EII148" s="87"/>
      <c r="EIJ148" s="87"/>
      <c r="EIK148" s="87"/>
      <c r="EIL148" s="87"/>
      <c r="EIM148" s="87"/>
      <c r="EIN148" s="87"/>
      <c r="EIO148" s="87"/>
      <c r="EIP148" s="87"/>
      <c r="EIQ148" s="87"/>
      <c r="EIR148" s="87"/>
      <c r="EIS148" s="87"/>
      <c r="EIT148" s="87"/>
      <c r="EIU148" s="87"/>
      <c r="EIV148" s="87"/>
      <c r="EIW148" s="87"/>
      <c r="EIX148" s="87"/>
      <c r="EIY148" s="87"/>
      <c r="EIZ148" s="87"/>
      <c r="EJA148" s="87"/>
      <c r="EJB148" s="87"/>
      <c r="EJC148" s="87"/>
      <c r="EJD148" s="87"/>
      <c r="EJE148" s="87"/>
      <c r="EJF148" s="87"/>
      <c r="EJG148" s="87"/>
      <c r="EJH148" s="87"/>
      <c r="EJI148" s="87"/>
      <c r="EJJ148" s="87"/>
      <c r="EJK148" s="87"/>
      <c r="EJL148" s="87"/>
      <c r="EJM148" s="87"/>
      <c r="EJN148" s="87"/>
      <c r="EJO148" s="87"/>
      <c r="EJP148" s="87"/>
      <c r="EJQ148" s="87"/>
      <c r="EJR148" s="87"/>
      <c r="EJS148" s="87"/>
      <c r="EJT148" s="87"/>
      <c r="EJU148" s="87"/>
      <c r="EJV148" s="87"/>
      <c r="EJW148" s="87"/>
      <c r="EJX148" s="87"/>
      <c r="EJY148" s="87"/>
      <c r="EJZ148" s="87"/>
      <c r="EKA148" s="87"/>
      <c r="EKB148" s="87"/>
      <c r="EKC148" s="87"/>
      <c r="EKD148" s="87"/>
      <c r="EKE148" s="87"/>
      <c r="EKF148" s="87"/>
      <c r="EKG148" s="87"/>
      <c r="EKH148" s="87"/>
      <c r="EKI148" s="87"/>
      <c r="EKJ148" s="87"/>
      <c r="EKK148" s="87"/>
      <c r="EKL148" s="87"/>
      <c r="EKM148" s="87"/>
      <c r="EKN148" s="87"/>
      <c r="EKO148" s="87"/>
      <c r="EKP148" s="87"/>
      <c r="EKQ148" s="87"/>
      <c r="EKR148" s="87"/>
      <c r="EKS148" s="87"/>
      <c r="EKT148" s="87"/>
      <c r="EKU148" s="87"/>
      <c r="EKV148" s="87"/>
      <c r="EKW148" s="87"/>
      <c r="EKX148" s="87"/>
      <c r="EKY148" s="87"/>
      <c r="EKZ148" s="87"/>
      <c r="ELA148" s="87"/>
      <c r="ELB148" s="87"/>
      <c r="ELC148" s="87"/>
      <c r="ELD148" s="87"/>
      <c r="ELE148" s="87"/>
      <c r="ELF148" s="87"/>
      <c r="ELG148" s="87"/>
      <c r="ELH148" s="87"/>
      <c r="ELI148" s="87"/>
      <c r="ELJ148" s="87"/>
      <c r="ELK148" s="87"/>
      <c r="ELL148" s="87"/>
      <c r="ELM148" s="87"/>
      <c r="ELN148" s="87"/>
      <c r="ELO148" s="87"/>
      <c r="ELP148" s="87"/>
      <c r="ELQ148" s="87"/>
      <c r="ELR148" s="87"/>
      <c r="ELS148" s="87"/>
      <c r="ELT148" s="87"/>
      <c r="ELU148" s="87"/>
      <c r="ELV148" s="87"/>
      <c r="ELW148" s="87"/>
      <c r="ELX148" s="87"/>
      <c r="ELY148" s="87"/>
      <c r="ELZ148" s="87"/>
      <c r="EMA148" s="87"/>
      <c r="EMB148" s="87"/>
      <c r="EMC148" s="87"/>
      <c r="EMD148" s="87"/>
      <c r="EME148" s="87"/>
      <c r="EMF148" s="87"/>
      <c r="EMG148" s="87"/>
      <c r="EMH148" s="87"/>
      <c r="EMI148" s="87"/>
      <c r="EMJ148" s="87"/>
      <c r="EMK148" s="87"/>
      <c r="EML148" s="87"/>
      <c r="EMM148" s="87"/>
      <c r="EMN148" s="87"/>
      <c r="EMO148" s="87"/>
      <c r="EMP148" s="87"/>
      <c r="EMQ148" s="87"/>
      <c r="EMR148" s="87"/>
      <c r="EMS148" s="87"/>
      <c r="EMT148" s="87"/>
      <c r="EMU148" s="87"/>
      <c r="EMV148" s="87"/>
      <c r="EMW148" s="87"/>
      <c r="EMX148" s="87"/>
      <c r="EMY148" s="87"/>
      <c r="EMZ148" s="87"/>
      <c r="ENA148" s="87"/>
      <c r="ENB148" s="87"/>
      <c r="ENC148" s="87"/>
      <c r="END148" s="87"/>
      <c r="ENE148" s="87"/>
      <c r="ENF148" s="87"/>
      <c r="ENG148" s="87"/>
      <c r="ENH148" s="87"/>
      <c r="ENI148" s="87"/>
      <c r="ENJ148" s="87"/>
      <c r="ENK148" s="87"/>
      <c r="ENL148" s="87"/>
      <c r="ENM148" s="87"/>
      <c r="ENN148" s="87"/>
      <c r="ENO148" s="87"/>
      <c r="ENP148" s="87"/>
      <c r="ENQ148" s="87"/>
      <c r="ENR148" s="87"/>
      <c r="ENS148" s="87"/>
      <c r="ENT148" s="87"/>
      <c r="ENU148" s="87"/>
      <c r="ENV148" s="87"/>
      <c r="ENW148" s="87"/>
      <c r="ENX148" s="87"/>
      <c r="ENY148" s="87"/>
      <c r="ENZ148" s="87"/>
      <c r="EOA148" s="87"/>
      <c r="EOB148" s="87"/>
      <c r="EOC148" s="87"/>
      <c r="EOD148" s="87"/>
      <c r="EOE148" s="87"/>
      <c r="EOF148" s="87"/>
      <c r="EOG148" s="87"/>
      <c r="EOH148" s="87"/>
      <c r="EOI148" s="87"/>
      <c r="EOJ148" s="87"/>
      <c r="EOK148" s="87"/>
      <c r="EOL148" s="87"/>
      <c r="EOM148" s="87"/>
      <c r="EON148" s="87"/>
      <c r="EOO148" s="87"/>
      <c r="EOP148" s="87"/>
      <c r="EOQ148" s="87"/>
      <c r="EOR148" s="87"/>
      <c r="EOS148" s="87"/>
      <c r="EOT148" s="87"/>
      <c r="EOU148" s="87"/>
      <c r="EOV148" s="87"/>
      <c r="EOW148" s="87"/>
      <c r="EOX148" s="87"/>
      <c r="EOY148" s="87"/>
      <c r="EOZ148" s="87"/>
      <c r="EPA148" s="87"/>
      <c r="EPB148" s="87"/>
      <c r="EPC148" s="87"/>
      <c r="EPD148" s="87"/>
      <c r="EPE148" s="87"/>
      <c r="EPF148" s="87"/>
      <c r="EPG148" s="87"/>
      <c r="EPH148" s="87"/>
      <c r="EPI148" s="87"/>
      <c r="EPJ148" s="87"/>
      <c r="EPK148" s="87"/>
      <c r="EPL148" s="87"/>
      <c r="EPM148" s="87"/>
      <c r="EPN148" s="87"/>
      <c r="EPO148" s="87"/>
      <c r="EPP148" s="87"/>
      <c r="EPQ148" s="87"/>
      <c r="EPR148" s="87"/>
      <c r="EPS148" s="87"/>
      <c r="EPT148" s="87"/>
      <c r="EPU148" s="87"/>
      <c r="EPV148" s="87"/>
      <c r="EPW148" s="87"/>
      <c r="EPX148" s="87"/>
      <c r="EPY148" s="87"/>
      <c r="EPZ148" s="87"/>
      <c r="EQA148" s="87"/>
      <c r="EQB148" s="87"/>
      <c r="EQC148" s="87"/>
      <c r="EQD148" s="87"/>
      <c r="EQE148" s="87"/>
      <c r="EQF148" s="87"/>
      <c r="EQG148" s="87"/>
      <c r="EQH148" s="87"/>
      <c r="EQI148" s="87"/>
      <c r="EQJ148" s="87"/>
      <c r="EQK148" s="87"/>
      <c r="EQL148" s="87"/>
      <c r="EQM148" s="87"/>
      <c r="EQN148" s="87"/>
      <c r="EQO148" s="87"/>
      <c r="EQP148" s="87"/>
      <c r="EQQ148" s="87"/>
      <c r="EQR148" s="87"/>
      <c r="EQS148" s="87"/>
      <c r="EQT148" s="87"/>
      <c r="EQU148" s="87"/>
      <c r="EQV148" s="87"/>
      <c r="EQW148" s="87"/>
      <c r="EQX148" s="87"/>
      <c r="EQY148" s="87"/>
      <c r="EQZ148" s="87"/>
      <c r="ERA148" s="87"/>
      <c r="ERB148" s="87"/>
      <c r="ERC148" s="87"/>
      <c r="ERD148" s="87"/>
      <c r="ERE148" s="87"/>
      <c r="ERF148" s="87"/>
      <c r="ERG148" s="87"/>
      <c r="ERH148" s="87"/>
      <c r="ERI148" s="87"/>
      <c r="ERJ148" s="87"/>
      <c r="ERK148" s="87"/>
      <c r="ERL148" s="87"/>
      <c r="ERM148" s="87"/>
      <c r="ERN148" s="87"/>
      <c r="ERO148" s="87"/>
      <c r="ERP148" s="87"/>
      <c r="ERQ148" s="87"/>
      <c r="ERR148" s="87"/>
      <c r="ERS148" s="87"/>
      <c r="ERT148" s="87"/>
      <c r="ERU148" s="87"/>
      <c r="ERV148" s="87"/>
      <c r="ERW148" s="87"/>
      <c r="ERX148" s="87"/>
      <c r="ERY148" s="87"/>
      <c r="ERZ148" s="87"/>
      <c r="ESA148" s="87"/>
      <c r="ESB148" s="87"/>
      <c r="ESC148" s="87"/>
      <c r="ESD148" s="87"/>
      <c r="ESE148" s="87"/>
      <c r="ESF148" s="87"/>
      <c r="ESG148" s="87"/>
      <c r="ESH148" s="87"/>
      <c r="ESI148" s="87"/>
      <c r="ESJ148" s="87"/>
      <c r="ESK148" s="87"/>
      <c r="ESL148" s="87"/>
      <c r="ESM148" s="87"/>
      <c r="ESN148" s="87"/>
      <c r="ESO148" s="87"/>
      <c r="ESP148" s="87"/>
      <c r="ESQ148" s="87"/>
      <c r="ESR148" s="87"/>
      <c r="ESS148" s="87"/>
      <c r="EST148" s="87"/>
      <c r="ESU148" s="87"/>
      <c r="ESV148" s="87"/>
      <c r="ESW148" s="87"/>
      <c r="ESX148" s="87"/>
      <c r="ESY148" s="87"/>
      <c r="ESZ148" s="87"/>
      <c r="ETA148" s="87"/>
      <c r="ETB148" s="87"/>
      <c r="ETC148" s="87"/>
      <c r="ETD148" s="87"/>
      <c r="ETE148" s="87"/>
      <c r="ETF148" s="87"/>
      <c r="ETG148" s="87"/>
      <c r="ETH148" s="87"/>
      <c r="ETI148" s="87"/>
      <c r="ETJ148" s="87"/>
      <c r="ETK148" s="87"/>
      <c r="ETL148" s="87"/>
      <c r="ETM148" s="87"/>
      <c r="ETN148" s="87"/>
      <c r="ETO148" s="87"/>
      <c r="ETP148" s="87"/>
      <c r="ETQ148" s="87"/>
      <c r="ETR148" s="87"/>
      <c r="ETS148" s="87"/>
      <c r="ETT148" s="87"/>
      <c r="ETU148" s="87"/>
      <c r="ETV148" s="87"/>
      <c r="ETW148" s="87"/>
      <c r="ETX148" s="87"/>
      <c r="ETY148" s="87"/>
      <c r="ETZ148" s="87"/>
      <c r="EUA148" s="87"/>
      <c r="EUB148" s="87"/>
      <c r="EUC148" s="87"/>
      <c r="EUD148" s="87"/>
      <c r="EUE148" s="87"/>
      <c r="EUF148" s="87"/>
      <c r="EUG148" s="87"/>
      <c r="EUH148" s="87"/>
      <c r="EUI148" s="87"/>
      <c r="EUJ148" s="87"/>
      <c r="EUK148" s="87"/>
      <c r="EUL148" s="87"/>
      <c r="EUM148" s="87"/>
      <c r="EUN148" s="87"/>
      <c r="EUO148" s="87"/>
      <c r="EUP148" s="87"/>
      <c r="EUQ148" s="87"/>
      <c r="EUR148" s="87"/>
      <c r="EUS148" s="87"/>
      <c r="EUT148" s="87"/>
      <c r="EUU148" s="87"/>
      <c r="EUV148" s="87"/>
      <c r="EUW148" s="87"/>
      <c r="EUX148" s="87"/>
      <c r="EUY148" s="87"/>
      <c r="EUZ148" s="87"/>
      <c r="EVA148" s="87"/>
      <c r="EVB148" s="87"/>
      <c r="EVC148" s="87"/>
      <c r="EVD148" s="87"/>
      <c r="EVE148" s="87"/>
      <c r="EVF148" s="87"/>
      <c r="EVG148" s="87"/>
      <c r="EVH148" s="87"/>
      <c r="EVI148" s="87"/>
      <c r="EVJ148" s="87"/>
      <c r="EVK148" s="87"/>
      <c r="EVL148" s="87"/>
      <c r="EVM148" s="87"/>
      <c r="EVN148" s="87"/>
      <c r="EVO148" s="87"/>
      <c r="EVP148" s="87"/>
      <c r="EVQ148" s="87"/>
      <c r="EVR148" s="87"/>
      <c r="EVS148" s="87"/>
      <c r="EVT148" s="87"/>
      <c r="EVU148" s="87"/>
      <c r="EVV148" s="87"/>
      <c r="EVW148" s="87"/>
      <c r="EVX148" s="87"/>
      <c r="EVY148" s="87"/>
      <c r="EVZ148" s="87"/>
      <c r="EWA148" s="87"/>
      <c r="EWB148" s="87"/>
      <c r="EWC148" s="87"/>
      <c r="EWD148" s="87"/>
      <c r="EWE148" s="87"/>
      <c r="EWF148" s="87"/>
      <c r="EWG148" s="87"/>
      <c r="EWH148" s="87"/>
      <c r="EWI148" s="87"/>
      <c r="EWJ148" s="87"/>
      <c r="EWK148" s="87"/>
      <c r="EWL148" s="87"/>
      <c r="EWM148" s="87"/>
      <c r="EWN148" s="87"/>
      <c r="EWO148" s="87"/>
      <c r="EWP148" s="87"/>
      <c r="EWQ148" s="87"/>
      <c r="EWR148" s="87"/>
      <c r="EWS148" s="87"/>
      <c r="EWT148" s="87"/>
      <c r="EWU148" s="87"/>
      <c r="EWV148" s="87"/>
      <c r="EWW148" s="87"/>
      <c r="EWX148" s="87"/>
      <c r="EWY148" s="87"/>
      <c r="EWZ148" s="87"/>
      <c r="EXA148" s="87"/>
      <c r="EXB148" s="87"/>
      <c r="EXC148" s="87"/>
      <c r="EXD148" s="87"/>
      <c r="EXE148" s="87"/>
      <c r="EXF148" s="87"/>
      <c r="EXG148" s="87"/>
      <c r="EXH148" s="87"/>
      <c r="EXI148" s="87"/>
      <c r="EXJ148" s="87"/>
      <c r="EXK148" s="87"/>
      <c r="EXL148" s="87"/>
      <c r="EXM148" s="87"/>
      <c r="EXN148" s="87"/>
      <c r="EXO148" s="87"/>
      <c r="EXP148" s="87"/>
      <c r="EXQ148" s="87"/>
      <c r="EXR148" s="87"/>
      <c r="EXS148" s="87"/>
      <c r="EXT148" s="87"/>
      <c r="EXU148" s="87"/>
      <c r="EXV148" s="87"/>
      <c r="EXW148" s="87"/>
      <c r="EXX148" s="87"/>
      <c r="EXY148" s="87"/>
      <c r="EXZ148" s="87"/>
      <c r="EYA148" s="87"/>
      <c r="EYB148" s="87"/>
      <c r="EYC148" s="87"/>
      <c r="EYD148" s="87"/>
      <c r="EYE148" s="87"/>
      <c r="EYF148" s="87"/>
      <c r="EYG148" s="87"/>
      <c r="EYH148" s="87"/>
      <c r="EYI148" s="87"/>
      <c r="EYJ148" s="87"/>
      <c r="EYK148" s="87"/>
      <c r="EYL148" s="87"/>
      <c r="EYM148" s="87"/>
      <c r="EYN148" s="87"/>
      <c r="EYO148" s="87"/>
      <c r="EYP148" s="87"/>
      <c r="EYQ148" s="87"/>
      <c r="EYR148" s="87"/>
      <c r="EYS148" s="87"/>
      <c r="EYT148" s="87"/>
      <c r="EYU148" s="87"/>
      <c r="EYV148" s="87"/>
      <c r="EYW148" s="87"/>
      <c r="EYX148" s="87"/>
      <c r="EYY148" s="87"/>
      <c r="EYZ148" s="87"/>
      <c r="EZA148" s="87"/>
      <c r="EZB148" s="87"/>
      <c r="EZC148" s="87"/>
      <c r="EZD148" s="87"/>
      <c r="EZE148" s="87"/>
      <c r="EZF148" s="87"/>
      <c r="EZG148" s="87"/>
      <c r="EZH148" s="87"/>
      <c r="EZI148" s="87"/>
      <c r="EZJ148" s="87"/>
      <c r="EZK148" s="87"/>
      <c r="EZL148" s="87"/>
      <c r="EZM148" s="87"/>
      <c r="EZN148" s="87"/>
      <c r="EZO148" s="87"/>
      <c r="EZP148" s="87"/>
      <c r="EZQ148" s="87"/>
      <c r="EZR148" s="87"/>
      <c r="EZS148" s="87"/>
      <c r="EZT148" s="87"/>
      <c r="EZU148" s="87"/>
      <c r="EZV148" s="87"/>
      <c r="EZW148" s="87"/>
      <c r="EZX148" s="87"/>
      <c r="EZY148" s="87"/>
      <c r="EZZ148" s="87"/>
      <c r="FAA148" s="87"/>
      <c r="FAB148" s="87"/>
      <c r="FAC148" s="87"/>
      <c r="FAD148" s="87"/>
      <c r="FAE148" s="87"/>
      <c r="FAF148" s="87"/>
      <c r="FAG148" s="87"/>
      <c r="FAH148" s="87"/>
      <c r="FAI148" s="87"/>
      <c r="FAJ148" s="87"/>
      <c r="FAK148" s="87"/>
      <c r="FAL148" s="87"/>
      <c r="FAM148" s="87"/>
      <c r="FAN148" s="87"/>
      <c r="FAO148" s="87"/>
      <c r="FAP148" s="87"/>
      <c r="FAQ148" s="87"/>
      <c r="FAR148" s="87"/>
      <c r="FAS148" s="87"/>
      <c r="FAT148" s="87"/>
      <c r="FAU148" s="87"/>
      <c r="FAV148" s="87"/>
      <c r="FAW148" s="87"/>
      <c r="FAX148" s="87"/>
      <c r="FAY148" s="87"/>
      <c r="FAZ148" s="87"/>
      <c r="FBA148" s="87"/>
      <c r="FBB148" s="87"/>
      <c r="FBC148" s="87"/>
      <c r="FBD148" s="87"/>
      <c r="FBE148" s="87"/>
      <c r="FBF148" s="87"/>
      <c r="FBG148" s="87"/>
      <c r="FBH148" s="87"/>
      <c r="FBI148" s="87"/>
      <c r="FBJ148" s="87"/>
      <c r="FBK148" s="87"/>
      <c r="FBL148" s="87"/>
      <c r="FBM148" s="87"/>
      <c r="FBN148" s="87"/>
      <c r="FBO148" s="87"/>
      <c r="FBP148" s="87"/>
      <c r="FBQ148" s="87"/>
      <c r="FBR148" s="87"/>
      <c r="FBS148" s="87"/>
      <c r="FBT148" s="87"/>
      <c r="FBU148" s="87"/>
      <c r="FBV148" s="87"/>
      <c r="FBW148" s="87"/>
      <c r="FBX148" s="87"/>
      <c r="FBY148" s="87"/>
      <c r="FBZ148" s="87"/>
      <c r="FCA148" s="87"/>
      <c r="FCB148" s="87"/>
      <c r="FCC148" s="87"/>
      <c r="FCD148" s="87"/>
      <c r="FCE148" s="87"/>
      <c r="FCF148" s="87"/>
      <c r="FCG148" s="87"/>
      <c r="FCH148" s="87"/>
      <c r="FCI148" s="87"/>
      <c r="FCJ148" s="87"/>
      <c r="FCK148" s="87"/>
      <c r="FCL148" s="87"/>
      <c r="FCM148" s="87"/>
      <c r="FCN148" s="87"/>
      <c r="FCO148" s="87"/>
      <c r="FCP148" s="87"/>
      <c r="FCQ148" s="87"/>
      <c r="FCR148" s="87"/>
      <c r="FCS148" s="87"/>
      <c r="FCT148" s="87"/>
      <c r="FCU148" s="87"/>
      <c r="FCV148" s="87"/>
      <c r="FCW148" s="87"/>
      <c r="FCX148" s="87"/>
      <c r="FCY148" s="87"/>
      <c r="FCZ148" s="87"/>
      <c r="FDA148" s="87"/>
      <c r="FDB148" s="87"/>
      <c r="FDC148" s="87"/>
      <c r="FDD148" s="87"/>
      <c r="FDE148" s="87"/>
      <c r="FDF148" s="87"/>
      <c r="FDG148" s="87"/>
      <c r="FDH148" s="87"/>
      <c r="FDI148" s="87"/>
      <c r="FDJ148" s="87"/>
      <c r="FDK148" s="87"/>
      <c r="FDL148" s="87"/>
      <c r="FDM148" s="87"/>
      <c r="FDN148" s="87"/>
      <c r="FDO148" s="87"/>
      <c r="FDP148" s="87"/>
      <c r="FDQ148" s="87"/>
      <c r="FDR148" s="87"/>
      <c r="FDS148" s="87"/>
      <c r="FDT148" s="87"/>
      <c r="FDU148" s="87"/>
      <c r="FDV148" s="87"/>
      <c r="FDW148" s="87"/>
      <c r="FDX148" s="87"/>
      <c r="FDY148" s="87"/>
      <c r="FDZ148" s="87"/>
      <c r="FEA148" s="87"/>
      <c r="FEB148" s="87"/>
      <c r="FEC148" s="87"/>
      <c r="FED148" s="87"/>
      <c r="FEE148" s="87"/>
      <c r="FEF148" s="87"/>
      <c r="FEG148" s="87"/>
      <c r="FEH148" s="87"/>
      <c r="FEI148" s="87"/>
      <c r="FEJ148" s="87"/>
      <c r="FEK148" s="87"/>
      <c r="FEL148" s="87"/>
      <c r="FEM148" s="87"/>
      <c r="FEN148" s="87"/>
      <c r="FEO148" s="87"/>
      <c r="FEP148" s="87"/>
      <c r="FEQ148" s="87"/>
      <c r="FER148" s="87"/>
      <c r="FES148" s="87"/>
      <c r="FET148" s="87"/>
      <c r="FEU148" s="87"/>
      <c r="FEV148" s="87"/>
      <c r="FEW148" s="87"/>
      <c r="FEX148" s="87"/>
      <c r="FEY148" s="87"/>
      <c r="FEZ148" s="87"/>
      <c r="FFA148" s="87"/>
      <c r="FFB148" s="87"/>
      <c r="FFC148" s="87"/>
      <c r="FFD148" s="87"/>
      <c r="FFE148" s="87"/>
      <c r="FFF148" s="87"/>
      <c r="FFG148" s="87"/>
      <c r="FFH148" s="87"/>
      <c r="FFI148" s="87"/>
      <c r="FFJ148" s="87"/>
      <c r="FFK148" s="87"/>
      <c r="FFL148" s="87"/>
      <c r="FFM148" s="87"/>
      <c r="FFN148" s="87"/>
      <c r="FFO148" s="87"/>
      <c r="FFP148" s="87"/>
      <c r="FFQ148" s="87"/>
      <c r="FFR148" s="87"/>
      <c r="FFS148" s="87"/>
      <c r="FFT148" s="87"/>
      <c r="FFU148" s="87"/>
      <c r="FFV148" s="87"/>
      <c r="FFW148" s="87"/>
      <c r="FFX148" s="87"/>
      <c r="FFY148" s="87"/>
      <c r="FFZ148" s="87"/>
      <c r="FGA148" s="87"/>
      <c r="FGB148" s="87"/>
      <c r="FGC148" s="87"/>
      <c r="FGD148" s="87"/>
      <c r="FGE148" s="87"/>
      <c r="FGF148" s="87"/>
      <c r="FGG148" s="87"/>
      <c r="FGH148" s="87"/>
      <c r="FGI148" s="87"/>
      <c r="FGJ148" s="87"/>
      <c r="FGK148" s="87"/>
      <c r="FGL148" s="87"/>
      <c r="FGM148" s="87"/>
      <c r="FGN148" s="87"/>
      <c r="FGO148" s="87"/>
      <c r="FGP148" s="87"/>
      <c r="FGQ148" s="87"/>
      <c r="FGR148" s="87"/>
      <c r="FGS148" s="87"/>
      <c r="FGT148" s="87"/>
      <c r="FGU148" s="87"/>
      <c r="FGV148" s="87"/>
      <c r="FGW148" s="87"/>
      <c r="FGX148" s="87"/>
      <c r="FGY148" s="87"/>
      <c r="FGZ148" s="87"/>
      <c r="FHA148" s="87"/>
      <c r="FHB148" s="87"/>
      <c r="FHC148" s="87"/>
      <c r="FHD148" s="87"/>
      <c r="FHE148" s="87"/>
      <c r="FHF148" s="87"/>
      <c r="FHG148" s="87"/>
      <c r="FHH148" s="87"/>
      <c r="FHI148" s="87"/>
      <c r="FHJ148" s="87"/>
      <c r="FHK148" s="87"/>
      <c r="FHL148" s="87"/>
      <c r="FHM148" s="87"/>
      <c r="FHN148" s="87"/>
      <c r="FHO148" s="87"/>
      <c r="FHP148" s="87"/>
      <c r="FHQ148" s="87"/>
      <c r="FHR148" s="87"/>
      <c r="FHS148" s="87"/>
      <c r="FHT148" s="87"/>
      <c r="FHU148" s="87"/>
      <c r="FHV148" s="87"/>
      <c r="FHW148" s="87"/>
      <c r="FHX148" s="87"/>
      <c r="FHY148" s="87"/>
      <c r="FHZ148" s="87"/>
      <c r="FIA148" s="87"/>
      <c r="FIB148" s="87"/>
      <c r="FIC148" s="87"/>
      <c r="FID148" s="87"/>
      <c r="FIE148" s="87"/>
      <c r="FIF148" s="87"/>
      <c r="FIG148" s="87"/>
      <c r="FIH148" s="87"/>
      <c r="FII148" s="87"/>
      <c r="FIJ148" s="87"/>
      <c r="FIK148" s="87"/>
      <c r="FIL148" s="87"/>
      <c r="FIM148" s="87"/>
      <c r="FIN148" s="87"/>
      <c r="FIO148" s="87"/>
      <c r="FIP148" s="87"/>
      <c r="FIQ148" s="87"/>
      <c r="FIR148" s="87"/>
      <c r="FIS148" s="87"/>
      <c r="FIT148" s="87"/>
      <c r="FIU148" s="87"/>
      <c r="FIV148" s="87"/>
      <c r="FIW148" s="87"/>
      <c r="FIX148" s="87"/>
      <c r="FIY148" s="87"/>
      <c r="FIZ148" s="87"/>
      <c r="FJA148" s="87"/>
      <c r="FJB148" s="87"/>
      <c r="FJC148" s="87"/>
      <c r="FJD148" s="87"/>
      <c r="FJE148" s="87"/>
      <c r="FJF148" s="87"/>
      <c r="FJG148" s="87"/>
      <c r="FJH148" s="87"/>
      <c r="FJI148" s="87"/>
      <c r="FJJ148" s="87"/>
      <c r="FJK148" s="87"/>
      <c r="FJL148" s="87"/>
      <c r="FJM148" s="87"/>
      <c r="FJN148" s="87"/>
      <c r="FJO148" s="87"/>
      <c r="FJP148" s="87"/>
      <c r="FJQ148" s="87"/>
      <c r="FJR148" s="87"/>
      <c r="FJS148" s="87"/>
      <c r="FJT148" s="87"/>
      <c r="FJU148" s="87"/>
      <c r="FJV148" s="87"/>
      <c r="FJW148" s="87"/>
      <c r="FJX148" s="87"/>
      <c r="FJY148" s="87"/>
      <c r="FJZ148" s="87"/>
      <c r="FKA148" s="87"/>
      <c r="FKB148" s="87"/>
      <c r="FKC148" s="87"/>
      <c r="FKD148" s="87"/>
      <c r="FKE148" s="87"/>
      <c r="FKF148" s="87"/>
      <c r="FKG148" s="87"/>
      <c r="FKH148" s="87"/>
      <c r="FKI148" s="87"/>
      <c r="FKJ148" s="87"/>
      <c r="FKK148" s="87"/>
      <c r="FKL148" s="87"/>
      <c r="FKM148" s="87"/>
      <c r="FKN148" s="87"/>
      <c r="FKO148" s="87"/>
      <c r="FKP148" s="87"/>
      <c r="FKQ148" s="87"/>
      <c r="FKR148" s="87"/>
      <c r="FKS148" s="87"/>
      <c r="FKT148" s="87"/>
      <c r="FKU148" s="87"/>
      <c r="FKV148" s="87"/>
      <c r="FKW148" s="87"/>
      <c r="FKX148" s="87"/>
      <c r="FKY148" s="87"/>
      <c r="FKZ148" s="87"/>
      <c r="FLA148" s="87"/>
      <c r="FLB148" s="87"/>
      <c r="FLC148" s="87"/>
      <c r="FLD148" s="87"/>
      <c r="FLE148" s="87"/>
      <c r="FLF148" s="87"/>
      <c r="FLG148" s="87"/>
      <c r="FLH148" s="87"/>
      <c r="FLI148" s="87"/>
      <c r="FLJ148" s="87"/>
      <c r="FLK148" s="87"/>
      <c r="FLL148" s="87"/>
      <c r="FLM148" s="87"/>
      <c r="FLN148" s="87"/>
      <c r="FLO148" s="87"/>
      <c r="FLP148" s="87"/>
      <c r="FLQ148" s="87"/>
      <c r="FLR148" s="87"/>
      <c r="FLS148" s="87"/>
      <c r="FLT148" s="87"/>
      <c r="FLU148" s="87"/>
      <c r="FLV148" s="87"/>
      <c r="FLW148" s="87"/>
      <c r="FLX148" s="87"/>
      <c r="FLY148" s="87"/>
      <c r="FLZ148" s="87"/>
      <c r="FMA148" s="87"/>
      <c r="FMB148" s="87"/>
      <c r="FMC148" s="87"/>
      <c r="FMD148" s="87"/>
      <c r="FME148" s="87"/>
      <c r="FMF148" s="87"/>
      <c r="FMG148" s="87"/>
      <c r="FMH148" s="87"/>
      <c r="FMI148" s="87"/>
      <c r="FMJ148" s="87"/>
      <c r="FMK148" s="87"/>
      <c r="FML148" s="87"/>
      <c r="FMM148" s="87"/>
      <c r="FMN148" s="87"/>
      <c r="FMO148" s="87"/>
      <c r="FMP148" s="87"/>
      <c r="FMQ148" s="87"/>
      <c r="FMR148" s="87"/>
      <c r="FMS148" s="87"/>
      <c r="FMT148" s="87"/>
      <c r="FMU148" s="87"/>
      <c r="FMV148" s="87"/>
      <c r="FMW148" s="87"/>
      <c r="FMX148" s="87"/>
      <c r="FMY148" s="87"/>
      <c r="FMZ148" s="87"/>
      <c r="FNA148" s="87"/>
      <c r="FNB148" s="87"/>
      <c r="FNC148" s="87"/>
      <c r="FND148" s="87"/>
      <c r="FNE148" s="87"/>
      <c r="FNF148" s="87"/>
      <c r="FNG148" s="87"/>
      <c r="FNH148" s="87"/>
      <c r="FNI148" s="87"/>
      <c r="FNJ148" s="87"/>
      <c r="FNK148" s="87"/>
      <c r="FNL148" s="87"/>
      <c r="FNM148" s="87"/>
      <c r="FNN148" s="87"/>
      <c r="FNO148" s="87"/>
      <c r="FNP148" s="87"/>
      <c r="FNQ148" s="87"/>
      <c r="FNR148" s="87"/>
      <c r="FNS148" s="87"/>
      <c r="FNT148" s="87"/>
      <c r="FNU148" s="87"/>
      <c r="FNV148" s="87"/>
      <c r="FNW148" s="87"/>
      <c r="FNX148" s="87"/>
      <c r="FNY148" s="87"/>
      <c r="FNZ148" s="87"/>
      <c r="FOA148" s="87"/>
      <c r="FOB148" s="87"/>
      <c r="FOC148" s="87"/>
      <c r="FOD148" s="87"/>
      <c r="FOE148" s="87"/>
      <c r="FOF148" s="87"/>
      <c r="FOG148" s="87"/>
      <c r="FOH148" s="87"/>
      <c r="FOI148" s="87"/>
      <c r="FOJ148" s="87"/>
      <c r="FOK148" s="87"/>
      <c r="FOL148" s="87"/>
      <c r="FOM148" s="87"/>
      <c r="FON148" s="87"/>
      <c r="FOO148" s="87"/>
      <c r="FOP148" s="87"/>
      <c r="FOQ148" s="87"/>
      <c r="FOR148" s="87"/>
      <c r="FOS148" s="87"/>
      <c r="FOT148" s="87"/>
      <c r="FOU148" s="87"/>
      <c r="FOV148" s="87"/>
      <c r="FOW148" s="87"/>
      <c r="FOX148" s="87"/>
      <c r="FOY148" s="87"/>
      <c r="FOZ148" s="87"/>
      <c r="FPA148" s="87"/>
      <c r="FPB148" s="87"/>
      <c r="FPC148" s="87"/>
      <c r="FPD148" s="87"/>
      <c r="FPE148" s="87"/>
      <c r="FPF148" s="87"/>
      <c r="FPG148" s="87"/>
      <c r="FPH148" s="87"/>
      <c r="FPI148" s="87"/>
      <c r="FPJ148" s="87"/>
      <c r="FPK148" s="87"/>
      <c r="FPL148" s="87"/>
      <c r="FPM148" s="87"/>
      <c r="FPN148" s="87"/>
      <c r="FPO148" s="87"/>
      <c r="FPP148" s="87"/>
      <c r="FPQ148" s="87"/>
      <c r="FPR148" s="87"/>
      <c r="FPS148" s="87"/>
      <c r="FPT148" s="87"/>
      <c r="FPU148" s="87"/>
      <c r="FPV148" s="87"/>
      <c r="FPW148" s="87"/>
      <c r="FPX148" s="87"/>
      <c r="FPY148" s="87"/>
      <c r="FPZ148" s="87"/>
      <c r="FQA148" s="87"/>
      <c r="FQB148" s="87"/>
      <c r="FQC148" s="87"/>
      <c r="FQD148" s="87"/>
      <c r="FQE148" s="87"/>
      <c r="FQF148" s="87"/>
      <c r="FQG148" s="87"/>
      <c r="FQH148" s="87"/>
      <c r="FQI148" s="87"/>
      <c r="FQJ148" s="87"/>
      <c r="FQK148" s="87"/>
      <c r="FQL148" s="87"/>
      <c r="FQM148" s="87"/>
      <c r="FQN148" s="87"/>
      <c r="FQO148" s="87"/>
      <c r="FQP148" s="87"/>
      <c r="FQQ148" s="87"/>
      <c r="FQR148" s="87"/>
      <c r="FQS148" s="87"/>
      <c r="FQT148" s="87"/>
      <c r="FQU148" s="87"/>
      <c r="FQV148" s="87"/>
      <c r="FQW148" s="87"/>
      <c r="FQX148" s="87"/>
      <c r="FQY148" s="87"/>
      <c r="FQZ148" s="87"/>
      <c r="FRA148" s="87"/>
      <c r="FRB148" s="87"/>
      <c r="FRC148" s="87"/>
      <c r="FRD148" s="87"/>
      <c r="FRE148" s="87"/>
      <c r="FRF148" s="87"/>
      <c r="FRG148" s="87"/>
      <c r="FRH148" s="87"/>
      <c r="FRI148" s="87"/>
      <c r="FRJ148" s="87"/>
      <c r="FRK148" s="87"/>
      <c r="FRL148" s="87"/>
      <c r="FRM148" s="87"/>
      <c r="FRN148" s="87"/>
      <c r="FRO148" s="87"/>
      <c r="FRP148" s="87"/>
      <c r="FRQ148" s="87"/>
      <c r="FRR148" s="87"/>
      <c r="FRS148" s="87"/>
      <c r="FRT148" s="87"/>
      <c r="FRU148" s="87"/>
      <c r="FRV148" s="87"/>
      <c r="FRW148" s="87"/>
      <c r="FRX148" s="87"/>
      <c r="FRY148" s="87"/>
      <c r="FRZ148" s="87"/>
      <c r="FSA148" s="87"/>
      <c r="FSB148" s="87"/>
      <c r="FSC148" s="87"/>
      <c r="FSD148" s="87"/>
      <c r="FSE148" s="87"/>
      <c r="FSF148" s="87"/>
      <c r="FSG148" s="87"/>
      <c r="FSH148" s="87"/>
      <c r="FSI148" s="87"/>
      <c r="FSJ148" s="87"/>
      <c r="FSK148" s="87"/>
      <c r="FSL148" s="87"/>
      <c r="FSM148" s="87"/>
      <c r="FSN148" s="87"/>
      <c r="FSO148" s="87"/>
      <c r="FSP148" s="87"/>
      <c r="FSQ148" s="87"/>
      <c r="FSR148" s="87"/>
      <c r="FSS148" s="87"/>
      <c r="FST148" s="87"/>
      <c r="FSU148" s="87"/>
      <c r="FSV148" s="87"/>
      <c r="FSW148" s="87"/>
      <c r="FSX148" s="87"/>
      <c r="FSY148" s="87"/>
      <c r="FSZ148" s="87"/>
      <c r="FTA148" s="87"/>
      <c r="FTB148" s="87"/>
      <c r="FTC148" s="87"/>
      <c r="FTD148" s="87"/>
      <c r="FTE148" s="87"/>
      <c r="FTF148" s="87"/>
      <c r="FTG148" s="87"/>
      <c r="FTH148" s="87"/>
      <c r="FTI148" s="87"/>
      <c r="FTJ148" s="87"/>
      <c r="FTK148" s="87"/>
      <c r="FTL148" s="87"/>
      <c r="FTM148" s="87"/>
      <c r="FTN148" s="87"/>
      <c r="FTO148" s="87"/>
      <c r="FTP148" s="87"/>
      <c r="FTQ148" s="87"/>
      <c r="FTR148" s="87"/>
      <c r="FTS148" s="87"/>
      <c r="FTT148" s="87"/>
      <c r="FTU148" s="87"/>
      <c r="FTV148" s="87"/>
      <c r="FTW148" s="87"/>
      <c r="FTX148" s="87"/>
      <c r="FTY148" s="87"/>
      <c r="FTZ148" s="87"/>
      <c r="FUA148" s="87"/>
      <c r="FUB148" s="87"/>
      <c r="FUC148" s="87"/>
      <c r="FUD148" s="87"/>
      <c r="FUE148" s="87"/>
      <c r="FUF148" s="87"/>
      <c r="FUG148" s="87"/>
      <c r="FUH148" s="87"/>
      <c r="FUI148" s="87"/>
      <c r="FUJ148" s="87"/>
      <c r="FUK148" s="87"/>
      <c r="FUL148" s="87"/>
      <c r="FUM148" s="87"/>
      <c r="FUN148" s="87"/>
      <c r="FUO148" s="87"/>
      <c r="FUP148" s="87"/>
      <c r="FUQ148" s="87"/>
      <c r="FUR148" s="87"/>
      <c r="FUS148" s="87"/>
      <c r="FUT148" s="87"/>
      <c r="FUU148" s="87"/>
      <c r="FUV148" s="87"/>
      <c r="FUW148" s="87"/>
      <c r="FUX148" s="87"/>
      <c r="FUY148" s="87"/>
      <c r="FUZ148" s="87"/>
      <c r="FVA148" s="87"/>
      <c r="FVB148" s="87"/>
      <c r="FVC148" s="87"/>
      <c r="FVD148" s="87"/>
      <c r="FVE148" s="87"/>
      <c r="FVF148" s="87"/>
      <c r="FVG148" s="87"/>
      <c r="FVH148" s="87"/>
      <c r="FVI148" s="87"/>
      <c r="FVJ148" s="87"/>
      <c r="FVK148" s="87"/>
      <c r="FVL148" s="87"/>
      <c r="FVM148" s="87"/>
      <c r="FVN148" s="87"/>
      <c r="FVO148" s="87"/>
      <c r="FVP148" s="87"/>
      <c r="FVQ148" s="87"/>
      <c r="FVR148" s="87"/>
      <c r="FVS148" s="87"/>
      <c r="FVT148" s="87"/>
      <c r="FVU148" s="87"/>
      <c r="FVV148" s="87"/>
      <c r="FVW148" s="87"/>
      <c r="FVX148" s="87"/>
      <c r="FVY148" s="87"/>
      <c r="FVZ148" s="87"/>
      <c r="FWA148" s="87"/>
      <c r="FWB148" s="87"/>
      <c r="FWC148" s="87"/>
      <c r="FWD148" s="87"/>
      <c r="FWE148" s="87"/>
      <c r="FWF148" s="87"/>
      <c r="FWG148" s="87"/>
      <c r="FWH148" s="87"/>
      <c r="FWI148" s="87"/>
      <c r="FWJ148" s="87"/>
      <c r="FWK148" s="87"/>
      <c r="FWL148" s="87"/>
      <c r="FWM148" s="87"/>
      <c r="FWN148" s="87"/>
      <c r="FWO148" s="87"/>
      <c r="FWP148" s="87"/>
      <c r="FWQ148" s="87"/>
      <c r="FWR148" s="87"/>
      <c r="FWS148" s="87"/>
      <c r="FWT148" s="87"/>
      <c r="FWU148" s="87"/>
      <c r="FWV148" s="87"/>
      <c r="FWW148" s="87"/>
      <c r="FWX148" s="87"/>
      <c r="FWY148" s="87"/>
      <c r="FWZ148" s="87"/>
      <c r="FXA148" s="87"/>
      <c r="FXB148" s="87"/>
      <c r="FXC148" s="87"/>
      <c r="FXD148" s="87"/>
      <c r="FXE148" s="87"/>
      <c r="FXF148" s="87"/>
      <c r="FXG148" s="87"/>
      <c r="FXH148" s="87"/>
      <c r="FXI148" s="87"/>
      <c r="FXJ148" s="87"/>
      <c r="FXK148" s="87"/>
      <c r="FXL148" s="87"/>
      <c r="FXM148" s="87"/>
      <c r="FXN148" s="87"/>
      <c r="FXO148" s="87"/>
      <c r="FXP148" s="87"/>
      <c r="FXQ148" s="87"/>
      <c r="FXR148" s="87"/>
      <c r="FXS148" s="87"/>
      <c r="FXT148" s="87"/>
      <c r="FXU148" s="87"/>
      <c r="FXV148" s="87"/>
      <c r="FXW148" s="87"/>
      <c r="FXX148" s="87"/>
      <c r="FXY148" s="87"/>
      <c r="FXZ148" s="87"/>
      <c r="FYA148" s="87"/>
      <c r="FYB148" s="87"/>
      <c r="FYC148" s="87"/>
      <c r="FYD148" s="87"/>
      <c r="FYE148" s="87"/>
      <c r="FYF148" s="87"/>
      <c r="FYG148" s="87"/>
      <c r="FYH148" s="87"/>
      <c r="FYI148" s="87"/>
      <c r="FYJ148" s="87"/>
      <c r="FYK148" s="87"/>
      <c r="FYL148" s="87"/>
      <c r="FYM148" s="87"/>
      <c r="FYN148" s="87"/>
      <c r="FYO148" s="87"/>
      <c r="FYP148" s="87"/>
      <c r="FYQ148" s="87"/>
      <c r="FYR148" s="87"/>
      <c r="FYS148" s="87"/>
      <c r="FYT148" s="87"/>
      <c r="FYU148" s="87"/>
      <c r="FYV148" s="87"/>
      <c r="FYW148" s="87"/>
      <c r="FYX148" s="87"/>
      <c r="FYY148" s="87"/>
      <c r="FYZ148" s="87"/>
      <c r="FZA148" s="87"/>
      <c r="FZB148" s="87"/>
      <c r="FZC148" s="87"/>
      <c r="FZD148" s="87"/>
      <c r="FZE148" s="87"/>
      <c r="FZF148" s="87"/>
      <c r="FZG148" s="87"/>
      <c r="FZH148" s="87"/>
      <c r="FZI148" s="87"/>
      <c r="FZJ148" s="87"/>
      <c r="FZK148" s="87"/>
      <c r="FZL148" s="87"/>
      <c r="FZM148" s="87"/>
      <c r="FZN148" s="87"/>
      <c r="FZO148" s="87"/>
      <c r="FZP148" s="87"/>
      <c r="FZQ148" s="87"/>
      <c r="FZR148" s="87"/>
      <c r="FZS148" s="87"/>
      <c r="FZT148" s="87"/>
      <c r="FZU148" s="87"/>
      <c r="FZV148" s="87"/>
      <c r="FZW148" s="87"/>
      <c r="FZX148" s="87"/>
      <c r="FZY148" s="87"/>
      <c r="FZZ148" s="87"/>
      <c r="GAA148" s="87"/>
      <c r="GAB148" s="87"/>
      <c r="GAC148" s="87"/>
      <c r="GAD148" s="87"/>
      <c r="GAE148" s="87"/>
      <c r="GAF148" s="87"/>
      <c r="GAG148" s="87"/>
      <c r="GAH148" s="87"/>
      <c r="GAI148" s="87"/>
      <c r="GAJ148" s="87"/>
      <c r="GAK148" s="87"/>
      <c r="GAL148" s="87"/>
      <c r="GAM148" s="87"/>
      <c r="GAN148" s="87"/>
      <c r="GAO148" s="87"/>
      <c r="GAP148" s="87"/>
      <c r="GAQ148" s="87"/>
      <c r="GAR148" s="87"/>
      <c r="GAS148" s="87"/>
      <c r="GAT148" s="87"/>
      <c r="GAU148" s="87"/>
      <c r="GAV148" s="87"/>
      <c r="GAW148" s="87"/>
      <c r="GAX148" s="87"/>
      <c r="GAY148" s="87"/>
      <c r="GAZ148" s="87"/>
      <c r="GBA148" s="87"/>
      <c r="GBB148" s="87"/>
      <c r="GBC148" s="87"/>
      <c r="GBD148" s="87"/>
      <c r="GBE148" s="87"/>
      <c r="GBF148" s="87"/>
      <c r="GBG148" s="87"/>
      <c r="GBH148" s="87"/>
      <c r="GBI148" s="87"/>
      <c r="GBJ148" s="87"/>
      <c r="GBK148" s="87"/>
      <c r="GBL148" s="87"/>
      <c r="GBM148" s="87"/>
      <c r="GBN148" s="87"/>
      <c r="GBO148" s="87"/>
      <c r="GBP148" s="87"/>
      <c r="GBQ148" s="87"/>
      <c r="GBR148" s="87"/>
      <c r="GBS148" s="87"/>
      <c r="GBT148" s="87"/>
      <c r="GBU148" s="87"/>
      <c r="GBV148" s="87"/>
      <c r="GBW148" s="87"/>
      <c r="GBX148" s="87"/>
      <c r="GBY148" s="87"/>
      <c r="GBZ148" s="87"/>
      <c r="GCA148" s="87"/>
      <c r="GCB148" s="87"/>
      <c r="GCC148" s="87"/>
      <c r="GCD148" s="87"/>
      <c r="GCE148" s="87"/>
      <c r="GCF148" s="87"/>
      <c r="GCG148" s="87"/>
      <c r="GCH148" s="87"/>
      <c r="GCI148" s="87"/>
      <c r="GCJ148" s="87"/>
      <c r="GCK148" s="87"/>
      <c r="GCL148" s="87"/>
      <c r="GCM148" s="87"/>
      <c r="GCN148" s="87"/>
      <c r="GCO148" s="87"/>
      <c r="GCP148" s="87"/>
      <c r="GCQ148" s="87"/>
      <c r="GCR148" s="87"/>
      <c r="GCS148" s="87"/>
      <c r="GCT148" s="87"/>
      <c r="GCU148" s="87"/>
      <c r="GCV148" s="87"/>
      <c r="GCW148" s="87"/>
      <c r="GCX148" s="87"/>
      <c r="GCY148" s="87"/>
      <c r="GCZ148" s="87"/>
      <c r="GDA148" s="87"/>
      <c r="GDB148" s="87"/>
      <c r="GDC148" s="87"/>
      <c r="GDD148" s="87"/>
      <c r="GDE148" s="87"/>
      <c r="GDF148" s="87"/>
      <c r="GDG148" s="87"/>
      <c r="GDH148" s="87"/>
      <c r="GDI148" s="87"/>
      <c r="GDJ148" s="87"/>
      <c r="GDK148" s="87"/>
      <c r="GDL148" s="87"/>
      <c r="GDM148" s="87"/>
      <c r="GDN148" s="87"/>
      <c r="GDO148" s="87"/>
      <c r="GDP148" s="87"/>
      <c r="GDQ148" s="87"/>
      <c r="GDR148" s="87"/>
      <c r="GDS148" s="87"/>
      <c r="GDT148" s="87"/>
      <c r="GDU148" s="87"/>
      <c r="GDV148" s="87"/>
      <c r="GDW148" s="87"/>
      <c r="GDX148" s="87"/>
      <c r="GDY148" s="87"/>
      <c r="GDZ148" s="87"/>
      <c r="GEA148" s="87"/>
      <c r="GEB148" s="87"/>
      <c r="GEC148" s="87"/>
      <c r="GED148" s="87"/>
      <c r="GEE148" s="87"/>
      <c r="GEF148" s="87"/>
      <c r="GEG148" s="87"/>
      <c r="GEH148" s="87"/>
      <c r="GEI148" s="87"/>
      <c r="GEJ148" s="87"/>
      <c r="GEK148" s="87"/>
      <c r="GEL148" s="87"/>
      <c r="GEM148" s="87"/>
      <c r="GEN148" s="87"/>
      <c r="GEO148" s="87"/>
      <c r="GEP148" s="87"/>
      <c r="GEQ148" s="87"/>
      <c r="GER148" s="87"/>
      <c r="GES148" s="87"/>
      <c r="GET148" s="87"/>
      <c r="GEU148" s="87"/>
      <c r="GEV148" s="87"/>
      <c r="GEW148" s="87"/>
      <c r="GEX148" s="87"/>
      <c r="GEY148" s="87"/>
      <c r="GEZ148" s="87"/>
      <c r="GFA148" s="87"/>
      <c r="GFB148" s="87"/>
      <c r="GFC148" s="87"/>
      <c r="GFD148" s="87"/>
      <c r="GFE148" s="87"/>
      <c r="GFF148" s="87"/>
      <c r="GFG148" s="87"/>
      <c r="GFH148" s="87"/>
      <c r="GFI148" s="87"/>
      <c r="GFJ148" s="87"/>
      <c r="GFK148" s="87"/>
      <c r="GFL148" s="87"/>
      <c r="GFM148" s="87"/>
      <c r="GFN148" s="87"/>
      <c r="GFO148" s="87"/>
      <c r="GFP148" s="87"/>
      <c r="GFQ148" s="87"/>
      <c r="GFR148" s="87"/>
      <c r="GFS148" s="87"/>
      <c r="GFT148" s="87"/>
      <c r="GFU148" s="87"/>
      <c r="GFV148" s="87"/>
      <c r="GFW148" s="87"/>
      <c r="GFX148" s="87"/>
      <c r="GFY148" s="87"/>
      <c r="GFZ148" s="87"/>
      <c r="GGA148" s="87"/>
      <c r="GGB148" s="87"/>
      <c r="GGC148" s="87"/>
      <c r="GGD148" s="87"/>
      <c r="GGE148" s="87"/>
      <c r="GGF148" s="87"/>
      <c r="GGG148" s="87"/>
      <c r="GGH148" s="87"/>
      <c r="GGI148" s="87"/>
      <c r="GGJ148" s="87"/>
      <c r="GGK148" s="87"/>
      <c r="GGL148" s="87"/>
      <c r="GGM148" s="87"/>
      <c r="GGN148" s="87"/>
      <c r="GGO148" s="87"/>
      <c r="GGP148" s="87"/>
      <c r="GGQ148" s="87"/>
      <c r="GGR148" s="87"/>
      <c r="GGS148" s="87"/>
      <c r="GGT148" s="87"/>
      <c r="GGU148" s="87"/>
      <c r="GGV148" s="87"/>
      <c r="GGW148" s="87"/>
      <c r="GGX148" s="87"/>
      <c r="GGY148" s="87"/>
      <c r="GGZ148" s="87"/>
      <c r="GHA148" s="87"/>
      <c r="GHB148" s="87"/>
      <c r="GHC148" s="87"/>
      <c r="GHD148" s="87"/>
      <c r="GHE148" s="87"/>
      <c r="GHF148" s="87"/>
      <c r="GHG148" s="87"/>
      <c r="GHH148" s="87"/>
      <c r="GHI148" s="87"/>
      <c r="GHJ148" s="87"/>
      <c r="GHK148" s="87"/>
      <c r="GHL148" s="87"/>
      <c r="GHM148" s="87"/>
      <c r="GHN148" s="87"/>
      <c r="GHO148" s="87"/>
      <c r="GHP148" s="87"/>
      <c r="GHQ148" s="87"/>
      <c r="GHR148" s="87"/>
      <c r="GHS148" s="87"/>
      <c r="GHT148" s="87"/>
      <c r="GHU148" s="87"/>
      <c r="GHV148" s="87"/>
      <c r="GHW148" s="87"/>
      <c r="GHX148" s="87"/>
      <c r="GHY148" s="87"/>
      <c r="GHZ148" s="87"/>
      <c r="GIA148" s="87"/>
      <c r="GIB148" s="87"/>
      <c r="GIC148" s="87"/>
      <c r="GID148" s="87"/>
      <c r="GIE148" s="87"/>
      <c r="GIF148" s="87"/>
      <c r="GIG148" s="87"/>
      <c r="GIH148" s="87"/>
      <c r="GII148" s="87"/>
      <c r="GIJ148" s="87"/>
      <c r="GIK148" s="87"/>
      <c r="GIL148" s="87"/>
      <c r="GIM148" s="87"/>
      <c r="GIN148" s="87"/>
      <c r="GIO148" s="87"/>
      <c r="GIP148" s="87"/>
      <c r="GIQ148" s="87"/>
      <c r="GIR148" s="87"/>
      <c r="GIS148" s="87"/>
      <c r="GIT148" s="87"/>
      <c r="GIU148" s="87"/>
      <c r="GIV148" s="87"/>
      <c r="GIW148" s="87"/>
      <c r="GIX148" s="87"/>
      <c r="GIY148" s="87"/>
      <c r="GIZ148" s="87"/>
      <c r="GJA148" s="87"/>
      <c r="GJB148" s="87"/>
      <c r="GJC148" s="87"/>
      <c r="GJD148" s="87"/>
      <c r="GJE148" s="87"/>
      <c r="GJF148" s="87"/>
      <c r="GJG148" s="87"/>
      <c r="GJH148" s="87"/>
      <c r="GJI148" s="87"/>
      <c r="GJJ148" s="87"/>
      <c r="GJK148" s="87"/>
      <c r="GJL148" s="87"/>
      <c r="GJM148" s="87"/>
      <c r="GJN148" s="87"/>
      <c r="GJO148" s="87"/>
      <c r="GJP148" s="87"/>
      <c r="GJQ148" s="87"/>
      <c r="GJR148" s="87"/>
      <c r="GJS148" s="87"/>
      <c r="GJT148" s="87"/>
      <c r="GJU148" s="87"/>
      <c r="GJV148" s="87"/>
      <c r="GJW148" s="87"/>
      <c r="GJX148" s="87"/>
      <c r="GJY148" s="87"/>
      <c r="GJZ148" s="87"/>
      <c r="GKA148" s="87"/>
      <c r="GKB148" s="87"/>
      <c r="GKC148" s="87"/>
      <c r="GKD148" s="87"/>
      <c r="GKE148" s="87"/>
      <c r="GKF148" s="87"/>
      <c r="GKG148" s="87"/>
      <c r="GKH148" s="87"/>
      <c r="GKI148" s="87"/>
      <c r="GKJ148" s="87"/>
      <c r="GKK148" s="87"/>
      <c r="GKL148" s="87"/>
      <c r="GKM148" s="87"/>
      <c r="GKN148" s="87"/>
      <c r="GKO148" s="87"/>
      <c r="GKP148" s="87"/>
      <c r="GKQ148" s="87"/>
      <c r="GKR148" s="87"/>
      <c r="GKS148" s="87"/>
      <c r="GKT148" s="87"/>
      <c r="GKU148" s="87"/>
      <c r="GKV148" s="87"/>
      <c r="GKW148" s="87"/>
      <c r="GKX148" s="87"/>
      <c r="GKY148" s="87"/>
      <c r="GKZ148" s="87"/>
      <c r="GLA148" s="87"/>
      <c r="GLB148" s="87"/>
      <c r="GLC148" s="87"/>
      <c r="GLD148" s="87"/>
      <c r="GLE148" s="87"/>
      <c r="GLF148" s="87"/>
      <c r="GLG148" s="87"/>
      <c r="GLH148" s="87"/>
      <c r="GLI148" s="87"/>
      <c r="GLJ148" s="87"/>
      <c r="GLK148" s="87"/>
      <c r="GLL148" s="87"/>
      <c r="GLM148" s="87"/>
      <c r="GLN148" s="87"/>
      <c r="GLO148" s="87"/>
      <c r="GLP148" s="87"/>
      <c r="GLQ148" s="87"/>
      <c r="GLR148" s="87"/>
      <c r="GLS148" s="87"/>
      <c r="GLT148" s="87"/>
      <c r="GLU148" s="87"/>
      <c r="GLV148" s="87"/>
      <c r="GLW148" s="87"/>
      <c r="GLX148" s="87"/>
      <c r="GLY148" s="87"/>
      <c r="GLZ148" s="87"/>
      <c r="GMA148" s="87"/>
      <c r="GMB148" s="87"/>
      <c r="GMC148" s="87"/>
      <c r="GMD148" s="87"/>
      <c r="GME148" s="87"/>
      <c r="GMF148" s="87"/>
      <c r="GMG148" s="87"/>
      <c r="GMH148" s="87"/>
      <c r="GMI148" s="87"/>
      <c r="GMJ148" s="87"/>
      <c r="GMK148" s="87"/>
      <c r="GML148" s="87"/>
      <c r="GMM148" s="87"/>
      <c r="GMN148" s="87"/>
      <c r="GMO148" s="87"/>
      <c r="GMP148" s="87"/>
      <c r="GMQ148" s="87"/>
      <c r="GMR148" s="87"/>
      <c r="GMS148" s="87"/>
      <c r="GMT148" s="87"/>
      <c r="GMU148" s="87"/>
      <c r="GMV148" s="87"/>
      <c r="GMW148" s="87"/>
      <c r="GMX148" s="87"/>
      <c r="GMY148" s="87"/>
      <c r="GMZ148" s="87"/>
      <c r="GNA148" s="87"/>
      <c r="GNB148" s="87"/>
      <c r="GNC148" s="87"/>
      <c r="GND148" s="87"/>
      <c r="GNE148" s="87"/>
      <c r="GNF148" s="87"/>
      <c r="GNG148" s="87"/>
      <c r="GNH148" s="87"/>
      <c r="GNI148" s="87"/>
      <c r="GNJ148" s="87"/>
      <c r="GNK148" s="87"/>
      <c r="GNL148" s="87"/>
      <c r="GNM148" s="87"/>
      <c r="GNN148" s="87"/>
      <c r="GNO148" s="87"/>
      <c r="GNP148" s="87"/>
      <c r="GNQ148" s="87"/>
      <c r="GNR148" s="87"/>
      <c r="GNS148" s="87"/>
      <c r="GNT148" s="87"/>
      <c r="GNU148" s="87"/>
      <c r="GNV148" s="87"/>
      <c r="GNW148" s="87"/>
      <c r="GNX148" s="87"/>
      <c r="GNY148" s="87"/>
      <c r="GNZ148" s="87"/>
      <c r="GOA148" s="87"/>
      <c r="GOB148" s="87"/>
      <c r="GOC148" s="87"/>
      <c r="GOD148" s="87"/>
      <c r="GOE148" s="87"/>
      <c r="GOF148" s="87"/>
      <c r="GOG148" s="87"/>
      <c r="GOH148" s="87"/>
      <c r="GOI148" s="87"/>
      <c r="GOJ148" s="87"/>
      <c r="GOK148" s="87"/>
      <c r="GOL148" s="87"/>
      <c r="GOM148" s="87"/>
      <c r="GON148" s="87"/>
      <c r="GOO148" s="87"/>
      <c r="GOP148" s="87"/>
      <c r="GOQ148" s="87"/>
      <c r="GOR148" s="87"/>
      <c r="GOS148" s="87"/>
      <c r="GOT148" s="87"/>
      <c r="GOU148" s="87"/>
      <c r="GOV148" s="87"/>
      <c r="GOW148" s="87"/>
      <c r="GOX148" s="87"/>
      <c r="GOY148" s="87"/>
      <c r="GOZ148" s="87"/>
      <c r="GPA148" s="87"/>
      <c r="GPB148" s="87"/>
      <c r="GPC148" s="87"/>
      <c r="GPD148" s="87"/>
      <c r="GPE148" s="87"/>
      <c r="GPF148" s="87"/>
      <c r="GPG148" s="87"/>
      <c r="GPH148" s="87"/>
      <c r="GPI148" s="87"/>
      <c r="GPJ148" s="87"/>
      <c r="GPK148" s="87"/>
      <c r="GPL148" s="87"/>
      <c r="GPM148" s="87"/>
      <c r="GPN148" s="87"/>
      <c r="GPO148" s="87"/>
      <c r="GPP148" s="87"/>
      <c r="GPQ148" s="87"/>
      <c r="GPR148" s="87"/>
      <c r="GPS148" s="87"/>
      <c r="GPT148" s="87"/>
      <c r="GPU148" s="87"/>
      <c r="GPV148" s="87"/>
      <c r="GPW148" s="87"/>
      <c r="GPX148" s="87"/>
      <c r="GPY148" s="87"/>
      <c r="GPZ148" s="87"/>
      <c r="GQA148" s="87"/>
      <c r="GQB148" s="87"/>
      <c r="GQC148" s="87"/>
      <c r="GQD148" s="87"/>
      <c r="GQE148" s="87"/>
      <c r="GQF148" s="87"/>
      <c r="GQG148" s="87"/>
      <c r="GQH148" s="87"/>
      <c r="GQI148" s="87"/>
      <c r="GQJ148" s="87"/>
      <c r="GQK148" s="87"/>
      <c r="GQL148" s="87"/>
      <c r="GQM148" s="87"/>
      <c r="GQN148" s="87"/>
      <c r="GQO148" s="87"/>
      <c r="GQP148" s="87"/>
      <c r="GQQ148" s="87"/>
      <c r="GQR148" s="87"/>
      <c r="GQS148" s="87"/>
      <c r="GQT148" s="87"/>
      <c r="GQU148" s="87"/>
      <c r="GQV148" s="87"/>
      <c r="GQW148" s="87"/>
      <c r="GQX148" s="87"/>
      <c r="GQY148" s="87"/>
      <c r="GQZ148" s="87"/>
      <c r="GRA148" s="87"/>
      <c r="GRB148" s="87"/>
      <c r="GRC148" s="87"/>
      <c r="GRD148" s="87"/>
      <c r="GRE148" s="87"/>
      <c r="GRF148" s="87"/>
      <c r="GRG148" s="87"/>
      <c r="GRH148" s="87"/>
      <c r="GRI148" s="87"/>
      <c r="GRJ148" s="87"/>
      <c r="GRK148" s="87"/>
      <c r="GRL148" s="87"/>
      <c r="GRM148" s="87"/>
      <c r="GRN148" s="87"/>
      <c r="GRO148" s="87"/>
      <c r="GRP148" s="87"/>
      <c r="GRQ148" s="87"/>
      <c r="GRR148" s="87"/>
      <c r="GRS148" s="87"/>
      <c r="GRT148" s="87"/>
      <c r="GRU148" s="87"/>
      <c r="GRV148" s="87"/>
      <c r="GRW148" s="87"/>
      <c r="GRX148" s="87"/>
      <c r="GRY148" s="87"/>
      <c r="GRZ148" s="87"/>
      <c r="GSA148" s="87"/>
      <c r="GSB148" s="87"/>
      <c r="GSC148" s="87"/>
      <c r="GSD148" s="87"/>
      <c r="GSE148" s="87"/>
      <c r="GSF148" s="87"/>
      <c r="GSG148" s="87"/>
      <c r="GSH148" s="87"/>
      <c r="GSI148" s="87"/>
      <c r="GSJ148" s="87"/>
      <c r="GSK148" s="87"/>
      <c r="GSL148" s="87"/>
      <c r="GSM148" s="87"/>
      <c r="GSN148" s="87"/>
      <c r="GSO148" s="87"/>
      <c r="GSP148" s="87"/>
      <c r="GSQ148" s="87"/>
      <c r="GSR148" s="87"/>
      <c r="GSS148" s="87"/>
      <c r="GST148" s="87"/>
      <c r="GSU148" s="87"/>
      <c r="GSV148" s="87"/>
      <c r="GSW148" s="87"/>
      <c r="GSX148" s="87"/>
      <c r="GSY148" s="87"/>
      <c r="GSZ148" s="87"/>
      <c r="GTA148" s="87"/>
      <c r="GTB148" s="87"/>
      <c r="GTC148" s="87"/>
      <c r="GTD148" s="87"/>
      <c r="GTE148" s="87"/>
      <c r="GTF148" s="87"/>
      <c r="GTG148" s="87"/>
      <c r="GTH148" s="87"/>
      <c r="GTI148" s="87"/>
      <c r="GTJ148" s="87"/>
      <c r="GTK148" s="87"/>
      <c r="GTL148" s="87"/>
      <c r="GTM148" s="87"/>
      <c r="GTN148" s="87"/>
      <c r="GTO148" s="87"/>
      <c r="GTP148" s="87"/>
      <c r="GTQ148" s="87"/>
      <c r="GTR148" s="87"/>
      <c r="GTS148" s="87"/>
      <c r="GTT148" s="87"/>
      <c r="GTU148" s="87"/>
      <c r="GTV148" s="87"/>
      <c r="GTW148" s="87"/>
      <c r="GTX148" s="87"/>
      <c r="GTY148" s="87"/>
      <c r="GTZ148" s="87"/>
      <c r="GUA148" s="87"/>
      <c r="GUB148" s="87"/>
      <c r="GUC148" s="87"/>
      <c r="GUD148" s="87"/>
      <c r="GUE148" s="87"/>
      <c r="GUF148" s="87"/>
      <c r="GUG148" s="87"/>
      <c r="GUH148" s="87"/>
      <c r="GUI148" s="87"/>
      <c r="GUJ148" s="87"/>
      <c r="GUK148" s="87"/>
      <c r="GUL148" s="87"/>
      <c r="GUM148" s="87"/>
      <c r="GUN148" s="87"/>
      <c r="GUO148" s="87"/>
      <c r="GUP148" s="87"/>
      <c r="GUQ148" s="87"/>
      <c r="GUR148" s="87"/>
      <c r="GUS148" s="87"/>
      <c r="GUT148" s="87"/>
      <c r="GUU148" s="87"/>
      <c r="GUV148" s="87"/>
      <c r="GUW148" s="87"/>
      <c r="GUX148" s="87"/>
      <c r="GUY148" s="87"/>
      <c r="GUZ148" s="87"/>
      <c r="GVA148" s="87"/>
      <c r="GVB148" s="87"/>
      <c r="GVC148" s="87"/>
      <c r="GVD148" s="87"/>
      <c r="GVE148" s="87"/>
      <c r="GVF148" s="87"/>
      <c r="GVG148" s="87"/>
      <c r="GVH148" s="87"/>
      <c r="GVI148" s="87"/>
      <c r="GVJ148" s="87"/>
      <c r="GVK148" s="87"/>
      <c r="GVL148" s="87"/>
      <c r="GVM148" s="87"/>
      <c r="GVN148" s="87"/>
      <c r="GVO148" s="87"/>
      <c r="GVP148" s="87"/>
      <c r="GVQ148" s="87"/>
      <c r="GVR148" s="87"/>
      <c r="GVS148" s="87"/>
      <c r="GVT148" s="87"/>
      <c r="GVU148" s="87"/>
      <c r="GVV148" s="87"/>
      <c r="GVW148" s="87"/>
      <c r="GVX148" s="87"/>
      <c r="GVY148" s="87"/>
      <c r="GVZ148" s="87"/>
      <c r="GWA148" s="87"/>
      <c r="GWB148" s="87"/>
      <c r="GWC148" s="87"/>
      <c r="GWD148" s="87"/>
      <c r="GWE148" s="87"/>
      <c r="GWF148" s="87"/>
      <c r="GWG148" s="87"/>
      <c r="GWH148" s="87"/>
      <c r="GWI148" s="87"/>
      <c r="GWJ148" s="87"/>
      <c r="GWK148" s="87"/>
      <c r="GWL148" s="87"/>
      <c r="GWM148" s="87"/>
      <c r="GWN148" s="87"/>
      <c r="GWO148" s="87"/>
      <c r="GWP148" s="87"/>
      <c r="GWQ148" s="87"/>
      <c r="GWR148" s="87"/>
      <c r="GWS148" s="87"/>
      <c r="GWT148" s="87"/>
      <c r="GWU148" s="87"/>
      <c r="GWV148" s="87"/>
      <c r="GWW148" s="87"/>
      <c r="GWX148" s="87"/>
      <c r="GWY148" s="87"/>
      <c r="GWZ148" s="87"/>
      <c r="GXA148" s="87"/>
      <c r="GXB148" s="87"/>
      <c r="GXC148" s="87"/>
      <c r="GXD148" s="87"/>
      <c r="GXE148" s="87"/>
      <c r="GXF148" s="87"/>
      <c r="GXG148" s="87"/>
      <c r="GXH148" s="87"/>
      <c r="GXI148" s="87"/>
      <c r="GXJ148" s="87"/>
      <c r="GXK148" s="87"/>
      <c r="GXL148" s="87"/>
      <c r="GXM148" s="87"/>
      <c r="GXN148" s="87"/>
      <c r="GXO148" s="87"/>
      <c r="GXP148" s="87"/>
      <c r="GXQ148" s="87"/>
      <c r="GXR148" s="87"/>
      <c r="GXS148" s="87"/>
      <c r="GXT148" s="87"/>
      <c r="GXU148" s="87"/>
      <c r="GXV148" s="87"/>
      <c r="GXW148" s="87"/>
      <c r="GXX148" s="87"/>
      <c r="GXY148" s="87"/>
      <c r="GXZ148" s="87"/>
      <c r="GYA148" s="87"/>
      <c r="GYB148" s="87"/>
      <c r="GYC148" s="87"/>
      <c r="GYD148" s="87"/>
      <c r="GYE148" s="87"/>
      <c r="GYF148" s="87"/>
      <c r="GYG148" s="87"/>
      <c r="GYH148" s="87"/>
      <c r="GYI148" s="87"/>
      <c r="GYJ148" s="87"/>
      <c r="GYK148" s="87"/>
      <c r="GYL148" s="87"/>
      <c r="GYM148" s="87"/>
      <c r="GYN148" s="87"/>
      <c r="GYO148" s="87"/>
      <c r="GYP148" s="87"/>
      <c r="GYQ148" s="87"/>
      <c r="GYR148" s="87"/>
      <c r="GYS148" s="87"/>
      <c r="GYT148" s="87"/>
      <c r="GYU148" s="87"/>
      <c r="GYV148" s="87"/>
      <c r="GYW148" s="87"/>
      <c r="GYX148" s="87"/>
      <c r="GYY148" s="87"/>
      <c r="GYZ148" s="87"/>
      <c r="GZA148" s="87"/>
      <c r="GZB148" s="87"/>
      <c r="GZC148" s="87"/>
      <c r="GZD148" s="87"/>
      <c r="GZE148" s="87"/>
      <c r="GZF148" s="87"/>
      <c r="GZG148" s="87"/>
      <c r="GZH148" s="87"/>
      <c r="GZI148" s="87"/>
      <c r="GZJ148" s="87"/>
      <c r="GZK148" s="87"/>
      <c r="GZL148" s="87"/>
      <c r="GZM148" s="87"/>
      <c r="GZN148" s="87"/>
      <c r="GZO148" s="87"/>
      <c r="GZP148" s="87"/>
      <c r="GZQ148" s="87"/>
      <c r="GZR148" s="87"/>
      <c r="GZS148" s="87"/>
      <c r="GZT148" s="87"/>
      <c r="GZU148" s="87"/>
      <c r="GZV148" s="87"/>
      <c r="GZW148" s="87"/>
      <c r="GZX148" s="87"/>
      <c r="GZY148" s="87"/>
      <c r="GZZ148" s="87"/>
      <c r="HAA148" s="87"/>
      <c r="HAB148" s="87"/>
      <c r="HAC148" s="87"/>
      <c r="HAD148" s="87"/>
      <c r="HAE148" s="87"/>
      <c r="HAF148" s="87"/>
      <c r="HAG148" s="87"/>
      <c r="HAH148" s="87"/>
      <c r="HAI148" s="87"/>
      <c r="HAJ148" s="87"/>
      <c r="HAK148" s="87"/>
      <c r="HAL148" s="87"/>
      <c r="HAM148" s="87"/>
      <c r="HAN148" s="87"/>
      <c r="HAO148" s="87"/>
      <c r="HAP148" s="87"/>
      <c r="HAQ148" s="87"/>
      <c r="HAR148" s="87"/>
      <c r="HAS148" s="87"/>
      <c r="HAT148" s="87"/>
      <c r="HAU148" s="87"/>
      <c r="HAV148" s="87"/>
      <c r="HAW148" s="87"/>
      <c r="HAX148" s="87"/>
      <c r="HAY148" s="87"/>
      <c r="HAZ148" s="87"/>
      <c r="HBA148" s="87"/>
      <c r="HBB148" s="87"/>
      <c r="HBC148" s="87"/>
      <c r="HBD148" s="87"/>
      <c r="HBE148" s="87"/>
      <c r="HBF148" s="87"/>
      <c r="HBG148" s="87"/>
      <c r="HBH148" s="87"/>
      <c r="HBI148" s="87"/>
      <c r="HBJ148" s="87"/>
      <c r="HBK148" s="87"/>
      <c r="HBL148" s="87"/>
      <c r="HBM148" s="87"/>
      <c r="HBN148" s="87"/>
      <c r="HBO148" s="87"/>
      <c r="HBP148" s="87"/>
      <c r="HBQ148" s="87"/>
      <c r="HBR148" s="87"/>
      <c r="HBS148" s="87"/>
      <c r="HBT148" s="87"/>
      <c r="HBU148" s="87"/>
      <c r="HBV148" s="87"/>
      <c r="HBW148" s="87"/>
      <c r="HBX148" s="87"/>
      <c r="HBY148" s="87"/>
      <c r="HBZ148" s="87"/>
      <c r="HCA148" s="87"/>
      <c r="HCB148" s="87"/>
      <c r="HCC148" s="87"/>
      <c r="HCD148" s="87"/>
      <c r="HCE148" s="87"/>
      <c r="HCF148" s="87"/>
      <c r="HCG148" s="87"/>
      <c r="HCH148" s="87"/>
      <c r="HCI148" s="87"/>
      <c r="HCJ148" s="87"/>
      <c r="HCK148" s="87"/>
      <c r="HCL148" s="87"/>
      <c r="HCM148" s="87"/>
      <c r="HCN148" s="87"/>
      <c r="HCO148" s="87"/>
      <c r="HCP148" s="87"/>
      <c r="HCQ148" s="87"/>
      <c r="HCR148" s="87"/>
      <c r="HCS148" s="87"/>
      <c r="HCT148" s="87"/>
      <c r="HCU148" s="87"/>
      <c r="HCV148" s="87"/>
      <c r="HCW148" s="87"/>
      <c r="HCX148" s="87"/>
      <c r="HCY148" s="87"/>
      <c r="HCZ148" s="87"/>
      <c r="HDA148" s="87"/>
      <c r="HDB148" s="87"/>
      <c r="HDC148" s="87"/>
      <c r="HDD148" s="87"/>
      <c r="HDE148" s="87"/>
      <c r="HDF148" s="87"/>
      <c r="HDG148" s="87"/>
      <c r="HDH148" s="87"/>
      <c r="HDI148" s="87"/>
      <c r="HDJ148" s="87"/>
      <c r="HDK148" s="87"/>
      <c r="HDL148" s="87"/>
      <c r="HDM148" s="87"/>
      <c r="HDN148" s="87"/>
      <c r="HDO148" s="87"/>
      <c r="HDP148" s="87"/>
      <c r="HDQ148" s="87"/>
      <c r="HDR148" s="87"/>
      <c r="HDS148" s="87"/>
      <c r="HDT148" s="87"/>
      <c r="HDU148" s="87"/>
      <c r="HDV148" s="87"/>
      <c r="HDW148" s="87"/>
      <c r="HDX148" s="87"/>
      <c r="HDY148" s="87"/>
      <c r="HDZ148" s="87"/>
      <c r="HEA148" s="87"/>
      <c r="HEB148" s="87"/>
      <c r="HEC148" s="87"/>
      <c r="HED148" s="87"/>
      <c r="HEE148" s="87"/>
      <c r="HEF148" s="87"/>
      <c r="HEG148" s="87"/>
      <c r="HEH148" s="87"/>
      <c r="HEI148" s="87"/>
      <c r="HEJ148" s="87"/>
      <c r="HEK148" s="87"/>
      <c r="HEL148" s="87"/>
      <c r="HEM148" s="87"/>
      <c r="HEN148" s="87"/>
      <c r="HEO148" s="87"/>
      <c r="HEP148" s="87"/>
      <c r="HEQ148" s="87"/>
      <c r="HER148" s="87"/>
      <c r="HES148" s="87"/>
      <c r="HET148" s="87"/>
      <c r="HEU148" s="87"/>
      <c r="HEV148" s="87"/>
      <c r="HEW148" s="87"/>
      <c r="HEX148" s="87"/>
      <c r="HEY148" s="87"/>
      <c r="HEZ148" s="87"/>
      <c r="HFA148" s="87"/>
      <c r="HFB148" s="87"/>
      <c r="HFC148" s="87"/>
      <c r="HFD148" s="87"/>
      <c r="HFE148" s="87"/>
      <c r="HFF148" s="87"/>
      <c r="HFG148" s="87"/>
      <c r="HFH148" s="87"/>
      <c r="HFI148" s="87"/>
      <c r="HFJ148" s="87"/>
      <c r="HFK148" s="87"/>
      <c r="HFL148" s="87"/>
      <c r="HFM148" s="87"/>
      <c r="HFN148" s="87"/>
      <c r="HFO148" s="87"/>
      <c r="HFP148" s="87"/>
      <c r="HFQ148" s="87"/>
      <c r="HFR148" s="87"/>
      <c r="HFS148" s="87"/>
      <c r="HFT148" s="87"/>
      <c r="HFU148" s="87"/>
      <c r="HFV148" s="87"/>
      <c r="HFW148" s="87"/>
      <c r="HFX148" s="87"/>
      <c r="HFY148" s="87"/>
      <c r="HFZ148" s="87"/>
      <c r="HGA148" s="87"/>
      <c r="HGB148" s="87"/>
      <c r="HGC148" s="87"/>
      <c r="HGD148" s="87"/>
      <c r="HGE148" s="87"/>
      <c r="HGF148" s="87"/>
      <c r="HGG148" s="87"/>
      <c r="HGH148" s="87"/>
      <c r="HGI148" s="87"/>
      <c r="HGJ148" s="87"/>
      <c r="HGK148" s="87"/>
      <c r="HGL148" s="87"/>
      <c r="HGM148" s="87"/>
      <c r="HGN148" s="87"/>
      <c r="HGO148" s="87"/>
      <c r="HGP148" s="87"/>
      <c r="HGQ148" s="87"/>
      <c r="HGR148" s="87"/>
      <c r="HGS148" s="87"/>
      <c r="HGT148" s="87"/>
      <c r="HGU148" s="87"/>
      <c r="HGV148" s="87"/>
      <c r="HGW148" s="87"/>
      <c r="HGX148" s="87"/>
      <c r="HGY148" s="87"/>
      <c r="HGZ148" s="87"/>
      <c r="HHA148" s="87"/>
      <c r="HHB148" s="87"/>
      <c r="HHC148" s="87"/>
      <c r="HHD148" s="87"/>
      <c r="HHE148" s="87"/>
      <c r="HHF148" s="87"/>
      <c r="HHG148" s="87"/>
      <c r="HHH148" s="87"/>
      <c r="HHI148" s="87"/>
      <c r="HHJ148" s="87"/>
      <c r="HHK148" s="87"/>
      <c r="HHL148" s="87"/>
      <c r="HHM148" s="87"/>
      <c r="HHN148" s="87"/>
      <c r="HHO148" s="87"/>
      <c r="HHP148" s="87"/>
      <c r="HHQ148" s="87"/>
      <c r="HHR148" s="87"/>
      <c r="HHS148" s="87"/>
      <c r="HHT148" s="87"/>
      <c r="HHU148" s="87"/>
      <c r="HHV148" s="87"/>
      <c r="HHW148" s="87"/>
      <c r="HHX148" s="87"/>
      <c r="HHY148" s="87"/>
      <c r="HHZ148" s="87"/>
      <c r="HIA148" s="87"/>
      <c r="HIB148" s="87"/>
      <c r="HIC148" s="87"/>
      <c r="HID148" s="87"/>
      <c r="HIE148" s="87"/>
      <c r="HIF148" s="87"/>
      <c r="HIG148" s="87"/>
      <c r="HIH148" s="87"/>
      <c r="HII148" s="87"/>
      <c r="HIJ148" s="87"/>
      <c r="HIK148" s="87"/>
      <c r="HIL148" s="87"/>
      <c r="HIM148" s="87"/>
      <c r="HIN148" s="87"/>
      <c r="HIO148" s="87"/>
      <c r="HIP148" s="87"/>
      <c r="HIQ148" s="87"/>
      <c r="HIR148" s="87"/>
      <c r="HIS148" s="87"/>
      <c r="HIT148" s="87"/>
      <c r="HIU148" s="87"/>
      <c r="HIV148" s="87"/>
      <c r="HIW148" s="87"/>
      <c r="HIX148" s="87"/>
      <c r="HIY148" s="87"/>
      <c r="HIZ148" s="87"/>
      <c r="HJA148" s="87"/>
      <c r="HJB148" s="87"/>
      <c r="HJC148" s="87"/>
      <c r="HJD148" s="87"/>
      <c r="HJE148" s="87"/>
      <c r="HJF148" s="87"/>
      <c r="HJG148" s="87"/>
      <c r="HJH148" s="87"/>
      <c r="HJI148" s="87"/>
      <c r="HJJ148" s="87"/>
      <c r="HJK148" s="87"/>
      <c r="HJL148" s="87"/>
      <c r="HJM148" s="87"/>
      <c r="HJN148" s="87"/>
      <c r="HJO148" s="87"/>
      <c r="HJP148" s="87"/>
      <c r="HJQ148" s="87"/>
      <c r="HJR148" s="87"/>
      <c r="HJS148" s="87"/>
      <c r="HJT148" s="87"/>
      <c r="HJU148" s="87"/>
      <c r="HJV148" s="87"/>
      <c r="HJW148" s="87"/>
      <c r="HJX148" s="87"/>
      <c r="HJY148" s="87"/>
      <c r="HJZ148" s="87"/>
      <c r="HKA148" s="87"/>
      <c r="HKB148" s="87"/>
      <c r="HKC148" s="87"/>
      <c r="HKD148" s="87"/>
      <c r="HKE148" s="87"/>
      <c r="HKF148" s="87"/>
      <c r="HKG148" s="87"/>
      <c r="HKH148" s="87"/>
      <c r="HKI148" s="87"/>
      <c r="HKJ148" s="87"/>
      <c r="HKK148" s="87"/>
      <c r="HKL148" s="87"/>
      <c r="HKM148" s="87"/>
      <c r="HKN148" s="87"/>
      <c r="HKO148" s="87"/>
      <c r="HKP148" s="87"/>
      <c r="HKQ148" s="87"/>
      <c r="HKR148" s="87"/>
      <c r="HKS148" s="87"/>
      <c r="HKT148" s="87"/>
      <c r="HKU148" s="87"/>
      <c r="HKV148" s="87"/>
      <c r="HKW148" s="87"/>
      <c r="HKX148" s="87"/>
      <c r="HKY148" s="87"/>
      <c r="HKZ148" s="87"/>
      <c r="HLA148" s="87"/>
      <c r="HLB148" s="87"/>
      <c r="HLC148" s="87"/>
      <c r="HLD148" s="87"/>
      <c r="HLE148" s="87"/>
      <c r="HLF148" s="87"/>
      <c r="HLG148" s="87"/>
      <c r="HLH148" s="87"/>
      <c r="HLI148" s="87"/>
      <c r="HLJ148" s="87"/>
      <c r="HLK148" s="87"/>
      <c r="HLL148" s="87"/>
      <c r="HLM148" s="87"/>
      <c r="HLN148" s="87"/>
      <c r="HLO148" s="87"/>
      <c r="HLP148" s="87"/>
      <c r="HLQ148" s="87"/>
      <c r="HLR148" s="87"/>
      <c r="HLS148" s="87"/>
      <c r="HLT148" s="87"/>
      <c r="HLU148" s="87"/>
      <c r="HLV148" s="87"/>
      <c r="HLW148" s="87"/>
      <c r="HLX148" s="87"/>
      <c r="HLY148" s="87"/>
      <c r="HLZ148" s="87"/>
      <c r="HMA148" s="87"/>
      <c r="HMB148" s="87"/>
      <c r="HMC148" s="87"/>
      <c r="HMD148" s="87"/>
      <c r="HME148" s="87"/>
      <c r="HMF148" s="87"/>
      <c r="HMG148" s="87"/>
      <c r="HMH148" s="87"/>
      <c r="HMI148" s="87"/>
      <c r="HMJ148" s="87"/>
      <c r="HMK148" s="87"/>
      <c r="HML148" s="87"/>
      <c r="HMM148" s="87"/>
      <c r="HMN148" s="87"/>
      <c r="HMO148" s="87"/>
      <c r="HMP148" s="87"/>
      <c r="HMQ148" s="87"/>
      <c r="HMR148" s="87"/>
      <c r="HMS148" s="87"/>
      <c r="HMT148" s="87"/>
      <c r="HMU148" s="87"/>
      <c r="HMV148" s="87"/>
      <c r="HMW148" s="87"/>
      <c r="HMX148" s="87"/>
      <c r="HMY148" s="87"/>
      <c r="HMZ148" s="87"/>
      <c r="HNA148" s="87"/>
      <c r="HNB148" s="87"/>
      <c r="HNC148" s="87"/>
      <c r="HND148" s="87"/>
      <c r="HNE148" s="87"/>
      <c r="HNF148" s="87"/>
      <c r="HNG148" s="87"/>
      <c r="HNH148" s="87"/>
      <c r="HNI148" s="87"/>
      <c r="HNJ148" s="87"/>
      <c r="HNK148" s="87"/>
      <c r="HNL148" s="87"/>
      <c r="HNM148" s="87"/>
      <c r="HNN148" s="87"/>
      <c r="HNO148" s="87"/>
      <c r="HNP148" s="87"/>
      <c r="HNQ148" s="87"/>
      <c r="HNR148" s="87"/>
      <c r="HNS148" s="87"/>
      <c r="HNT148" s="87"/>
      <c r="HNU148" s="87"/>
      <c r="HNV148" s="87"/>
      <c r="HNW148" s="87"/>
      <c r="HNX148" s="87"/>
      <c r="HNY148" s="87"/>
      <c r="HNZ148" s="87"/>
      <c r="HOA148" s="87"/>
      <c r="HOB148" s="87"/>
      <c r="HOC148" s="87"/>
      <c r="HOD148" s="87"/>
      <c r="HOE148" s="87"/>
      <c r="HOF148" s="87"/>
      <c r="HOG148" s="87"/>
      <c r="HOH148" s="87"/>
      <c r="HOI148" s="87"/>
      <c r="HOJ148" s="87"/>
      <c r="HOK148" s="87"/>
      <c r="HOL148" s="87"/>
      <c r="HOM148" s="87"/>
      <c r="HON148" s="87"/>
      <c r="HOO148" s="87"/>
      <c r="HOP148" s="87"/>
      <c r="HOQ148" s="87"/>
      <c r="HOR148" s="87"/>
      <c r="HOS148" s="87"/>
      <c r="HOT148" s="87"/>
      <c r="HOU148" s="87"/>
      <c r="HOV148" s="87"/>
      <c r="HOW148" s="87"/>
      <c r="HOX148" s="87"/>
      <c r="HOY148" s="87"/>
      <c r="HOZ148" s="87"/>
      <c r="HPA148" s="87"/>
      <c r="HPB148" s="87"/>
      <c r="HPC148" s="87"/>
      <c r="HPD148" s="87"/>
      <c r="HPE148" s="87"/>
      <c r="HPF148" s="87"/>
      <c r="HPG148" s="87"/>
      <c r="HPH148" s="87"/>
      <c r="HPI148" s="87"/>
      <c r="HPJ148" s="87"/>
      <c r="HPK148" s="87"/>
      <c r="HPL148" s="87"/>
      <c r="HPM148" s="87"/>
      <c r="HPN148" s="87"/>
      <c r="HPO148" s="87"/>
      <c r="HPP148" s="87"/>
      <c r="HPQ148" s="87"/>
      <c r="HPR148" s="87"/>
      <c r="HPS148" s="87"/>
      <c r="HPT148" s="87"/>
      <c r="HPU148" s="87"/>
      <c r="HPV148" s="87"/>
      <c r="HPW148" s="87"/>
      <c r="HPX148" s="87"/>
      <c r="HPY148" s="87"/>
      <c r="HPZ148" s="87"/>
      <c r="HQA148" s="87"/>
      <c r="HQB148" s="87"/>
      <c r="HQC148" s="87"/>
      <c r="HQD148" s="87"/>
      <c r="HQE148" s="87"/>
      <c r="HQF148" s="87"/>
      <c r="HQG148" s="87"/>
      <c r="HQH148" s="87"/>
      <c r="HQI148" s="87"/>
      <c r="HQJ148" s="87"/>
      <c r="HQK148" s="87"/>
      <c r="HQL148" s="87"/>
      <c r="HQM148" s="87"/>
      <c r="HQN148" s="87"/>
      <c r="HQO148" s="87"/>
      <c r="HQP148" s="87"/>
      <c r="HQQ148" s="87"/>
      <c r="HQR148" s="87"/>
      <c r="HQS148" s="87"/>
      <c r="HQT148" s="87"/>
      <c r="HQU148" s="87"/>
      <c r="HQV148" s="87"/>
      <c r="HQW148" s="87"/>
      <c r="HQX148" s="87"/>
      <c r="HQY148" s="87"/>
      <c r="HQZ148" s="87"/>
      <c r="HRA148" s="87"/>
      <c r="HRB148" s="87"/>
      <c r="HRC148" s="87"/>
      <c r="HRD148" s="87"/>
      <c r="HRE148" s="87"/>
      <c r="HRF148" s="87"/>
      <c r="HRG148" s="87"/>
      <c r="HRH148" s="87"/>
      <c r="HRI148" s="87"/>
      <c r="HRJ148" s="87"/>
      <c r="HRK148" s="87"/>
      <c r="HRL148" s="87"/>
      <c r="HRM148" s="87"/>
      <c r="HRN148" s="87"/>
      <c r="HRO148" s="87"/>
      <c r="HRP148" s="87"/>
      <c r="HRQ148" s="87"/>
      <c r="HRR148" s="87"/>
      <c r="HRS148" s="87"/>
      <c r="HRT148" s="87"/>
      <c r="HRU148" s="87"/>
      <c r="HRV148" s="87"/>
      <c r="HRW148" s="87"/>
      <c r="HRX148" s="87"/>
      <c r="HRY148" s="87"/>
      <c r="HRZ148" s="87"/>
      <c r="HSA148" s="87"/>
      <c r="HSB148" s="87"/>
      <c r="HSC148" s="87"/>
      <c r="HSD148" s="87"/>
      <c r="HSE148" s="87"/>
      <c r="HSF148" s="87"/>
      <c r="HSG148" s="87"/>
      <c r="HSH148" s="87"/>
      <c r="HSI148" s="87"/>
      <c r="HSJ148" s="87"/>
      <c r="HSK148" s="87"/>
      <c r="HSL148" s="87"/>
      <c r="HSM148" s="87"/>
      <c r="HSN148" s="87"/>
      <c r="HSO148" s="87"/>
      <c r="HSP148" s="87"/>
      <c r="HSQ148" s="87"/>
      <c r="HSR148" s="87"/>
      <c r="HSS148" s="87"/>
      <c r="HST148" s="87"/>
      <c r="HSU148" s="87"/>
      <c r="HSV148" s="87"/>
      <c r="HSW148" s="87"/>
      <c r="HSX148" s="87"/>
      <c r="HSY148" s="87"/>
      <c r="HSZ148" s="87"/>
      <c r="HTA148" s="87"/>
      <c r="HTB148" s="87"/>
      <c r="HTC148" s="87"/>
      <c r="HTD148" s="87"/>
      <c r="HTE148" s="87"/>
      <c r="HTF148" s="87"/>
      <c r="HTG148" s="87"/>
      <c r="HTH148" s="87"/>
      <c r="HTI148" s="87"/>
      <c r="HTJ148" s="87"/>
      <c r="HTK148" s="87"/>
      <c r="HTL148" s="87"/>
      <c r="HTM148" s="87"/>
      <c r="HTN148" s="87"/>
      <c r="HTO148" s="87"/>
      <c r="HTP148" s="87"/>
      <c r="HTQ148" s="87"/>
      <c r="HTR148" s="87"/>
      <c r="HTS148" s="87"/>
      <c r="HTT148" s="87"/>
      <c r="HTU148" s="87"/>
      <c r="HTV148" s="87"/>
      <c r="HTW148" s="87"/>
      <c r="HTX148" s="87"/>
      <c r="HTY148" s="87"/>
      <c r="HTZ148" s="87"/>
      <c r="HUA148" s="87"/>
      <c r="HUB148" s="87"/>
      <c r="HUC148" s="87"/>
      <c r="HUD148" s="87"/>
      <c r="HUE148" s="87"/>
      <c r="HUF148" s="87"/>
      <c r="HUG148" s="87"/>
      <c r="HUH148" s="87"/>
      <c r="HUI148" s="87"/>
      <c r="HUJ148" s="87"/>
      <c r="HUK148" s="87"/>
      <c r="HUL148" s="87"/>
      <c r="HUM148" s="87"/>
      <c r="HUN148" s="87"/>
      <c r="HUO148" s="87"/>
      <c r="HUP148" s="87"/>
      <c r="HUQ148" s="87"/>
      <c r="HUR148" s="87"/>
      <c r="HUS148" s="87"/>
      <c r="HUT148" s="87"/>
      <c r="HUU148" s="87"/>
      <c r="HUV148" s="87"/>
      <c r="HUW148" s="87"/>
      <c r="HUX148" s="87"/>
      <c r="HUY148" s="87"/>
      <c r="HUZ148" s="87"/>
      <c r="HVA148" s="87"/>
      <c r="HVB148" s="87"/>
      <c r="HVC148" s="87"/>
      <c r="HVD148" s="87"/>
      <c r="HVE148" s="87"/>
      <c r="HVF148" s="87"/>
      <c r="HVG148" s="87"/>
      <c r="HVH148" s="87"/>
      <c r="HVI148" s="87"/>
      <c r="HVJ148" s="87"/>
      <c r="HVK148" s="87"/>
      <c r="HVL148" s="87"/>
      <c r="HVM148" s="87"/>
      <c r="HVN148" s="87"/>
      <c r="HVO148" s="87"/>
      <c r="HVP148" s="87"/>
      <c r="HVQ148" s="87"/>
      <c r="HVR148" s="87"/>
      <c r="HVS148" s="87"/>
      <c r="HVT148" s="87"/>
      <c r="HVU148" s="87"/>
      <c r="HVV148" s="87"/>
      <c r="HVW148" s="87"/>
      <c r="HVX148" s="87"/>
      <c r="HVY148" s="87"/>
      <c r="HVZ148" s="87"/>
      <c r="HWA148" s="87"/>
      <c r="HWB148" s="87"/>
      <c r="HWC148" s="87"/>
      <c r="HWD148" s="87"/>
      <c r="HWE148" s="87"/>
      <c r="HWF148" s="87"/>
      <c r="HWG148" s="87"/>
      <c r="HWH148" s="87"/>
      <c r="HWI148" s="87"/>
      <c r="HWJ148" s="87"/>
      <c r="HWK148" s="87"/>
      <c r="HWL148" s="87"/>
      <c r="HWM148" s="87"/>
      <c r="HWN148" s="87"/>
      <c r="HWO148" s="87"/>
      <c r="HWP148" s="87"/>
      <c r="HWQ148" s="87"/>
      <c r="HWR148" s="87"/>
      <c r="HWS148" s="87"/>
      <c r="HWT148" s="87"/>
      <c r="HWU148" s="87"/>
      <c r="HWV148" s="87"/>
      <c r="HWW148" s="87"/>
      <c r="HWX148" s="87"/>
      <c r="HWY148" s="87"/>
      <c r="HWZ148" s="87"/>
      <c r="HXA148" s="87"/>
      <c r="HXB148" s="87"/>
      <c r="HXC148" s="87"/>
      <c r="HXD148" s="87"/>
      <c r="HXE148" s="87"/>
      <c r="HXF148" s="87"/>
      <c r="HXG148" s="87"/>
      <c r="HXH148" s="87"/>
      <c r="HXI148" s="87"/>
      <c r="HXJ148" s="87"/>
      <c r="HXK148" s="87"/>
      <c r="HXL148" s="87"/>
      <c r="HXM148" s="87"/>
      <c r="HXN148" s="87"/>
      <c r="HXO148" s="87"/>
      <c r="HXP148" s="87"/>
      <c r="HXQ148" s="87"/>
      <c r="HXR148" s="87"/>
      <c r="HXS148" s="87"/>
      <c r="HXT148" s="87"/>
      <c r="HXU148" s="87"/>
      <c r="HXV148" s="87"/>
      <c r="HXW148" s="87"/>
      <c r="HXX148" s="87"/>
      <c r="HXY148" s="87"/>
      <c r="HXZ148" s="87"/>
      <c r="HYA148" s="87"/>
      <c r="HYB148" s="87"/>
      <c r="HYC148" s="87"/>
      <c r="HYD148" s="87"/>
      <c r="HYE148" s="87"/>
      <c r="HYF148" s="87"/>
      <c r="HYG148" s="87"/>
      <c r="HYH148" s="87"/>
      <c r="HYI148" s="87"/>
      <c r="HYJ148" s="87"/>
      <c r="HYK148" s="87"/>
      <c r="HYL148" s="87"/>
      <c r="HYM148" s="87"/>
      <c r="HYN148" s="87"/>
      <c r="HYO148" s="87"/>
      <c r="HYP148" s="87"/>
      <c r="HYQ148" s="87"/>
      <c r="HYR148" s="87"/>
      <c r="HYS148" s="87"/>
      <c r="HYT148" s="87"/>
      <c r="HYU148" s="87"/>
      <c r="HYV148" s="87"/>
      <c r="HYW148" s="87"/>
      <c r="HYX148" s="87"/>
      <c r="HYY148" s="87"/>
      <c r="HYZ148" s="87"/>
      <c r="HZA148" s="87"/>
      <c r="HZB148" s="87"/>
      <c r="HZC148" s="87"/>
      <c r="HZD148" s="87"/>
      <c r="HZE148" s="87"/>
      <c r="HZF148" s="87"/>
      <c r="HZG148" s="87"/>
      <c r="HZH148" s="87"/>
      <c r="HZI148" s="87"/>
      <c r="HZJ148" s="87"/>
      <c r="HZK148" s="87"/>
      <c r="HZL148" s="87"/>
      <c r="HZM148" s="87"/>
      <c r="HZN148" s="87"/>
      <c r="HZO148" s="87"/>
      <c r="HZP148" s="87"/>
      <c r="HZQ148" s="87"/>
      <c r="HZR148" s="87"/>
      <c r="HZS148" s="87"/>
      <c r="HZT148" s="87"/>
      <c r="HZU148" s="87"/>
      <c r="HZV148" s="87"/>
      <c r="HZW148" s="87"/>
      <c r="HZX148" s="87"/>
      <c r="HZY148" s="87"/>
      <c r="HZZ148" s="87"/>
      <c r="IAA148" s="87"/>
      <c r="IAB148" s="87"/>
      <c r="IAC148" s="87"/>
      <c r="IAD148" s="87"/>
      <c r="IAE148" s="87"/>
      <c r="IAF148" s="87"/>
      <c r="IAG148" s="87"/>
      <c r="IAH148" s="87"/>
      <c r="IAI148" s="87"/>
      <c r="IAJ148" s="87"/>
      <c r="IAK148" s="87"/>
      <c r="IAL148" s="87"/>
      <c r="IAM148" s="87"/>
      <c r="IAN148" s="87"/>
      <c r="IAO148" s="87"/>
      <c r="IAP148" s="87"/>
      <c r="IAQ148" s="87"/>
      <c r="IAR148" s="87"/>
      <c r="IAS148" s="87"/>
      <c r="IAT148" s="87"/>
      <c r="IAU148" s="87"/>
      <c r="IAV148" s="87"/>
      <c r="IAW148" s="87"/>
      <c r="IAX148" s="87"/>
      <c r="IAY148" s="87"/>
      <c r="IAZ148" s="87"/>
      <c r="IBA148" s="87"/>
      <c r="IBB148" s="87"/>
      <c r="IBC148" s="87"/>
      <c r="IBD148" s="87"/>
      <c r="IBE148" s="87"/>
      <c r="IBF148" s="87"/>
      <c r="IBG148" s="87"/>
      <c r="IBH148" s="87"/>
      <c r="IBI148" s="87"/>
      <c r="IBJ148" s="87"/>
      <c r="IBK148" s="87"/>
      <c r="IBL148" s="87"/>
      <c r="IBM148" s="87"/>
      <c r="IBN148" s="87"/>
      <c r="IBO148" s="87"/>
      <c r="IBP148" s="87"/>
      <c r="IBQ148" s="87"/>
      <c r="IBR148" s="87"/>
      <c r="IBS148" s="87"/>
      <c r="IBT148" s="87"/>
      <c r="IBU148" s="87"/>
      <c r="IBV148" s="87"/>
      <c r="IBW148" s="87"/>
      <c r="IBX148" s="87"/>
      <c r="IBY148" s="87"/>
      <c r="IBZ148" s="87"/>
      <c r="ICA148" s="87"/>
      <c r="ICB148" s="87"/>
      <c r="ICC148" s="87"/>
      <c r="ICD148" s="87"/>
      <c r="ICE148" s="87"/>
      <c r="ICF148" s="87"/>
      <c r="ICG148" s="87"/>
      <c r="ICH148" s="87"/>
      <c r="ICI148" s="87"/>
      <c r="ICJ148" s="87"/>
      <c r="ICK148" s="87"/>
      <c r="ICL148" s="87"/>
      <c r="ICM148" s="87"/>
      <c r="ICN148" s="87"/>
      <c r="ICO148" s="87"/>
      <c r="ICP148" s="87"/>
      <c r="ICQ148" s="87"/>
      <c r="ICR148" s="87"/>
      <c r="ICS148" s="87"/>
      <c r="ICT148" s="87"/>
      <c r="ICU148" s="87"/>
      <c r="ICV148" s="87"/>
      <c r="ICW148" s="87"/>
      <c r="ICX148" s="87"/>
      <c r="ICY148" s="87"/>
      <c r="ICZ148" s="87"/>
      <c r="IDA148" s="87"/>
      <c r="IDB148" s="87"/>
      <c r="IDC148" s="87"/>
      <c r="IDD148" s="87"/>
      <c r="IDE148" s="87"/>
      <c r="IDF148" s="87"/>
      <c r="IDG148" s="87"/>
      <c r="IDH148" s="87"/>
      <c r="IDI148" s="87"/>
      <c r="IDJ148" s="87"/>
      <c r="IDK148" s="87"/>
      <c r="IDL148" s="87"/>
      <c r="IDM148" s="87"/>
      <c r="IDN148" s="87"/>
      <c r="IDO148" s="87"/>
      <c r="IDP148" s="87"/>
      <c r="IDQ148" s="87"/>
      <c r="IDR148" s="87"/>
      <c r="IDS148" s="87"/>
      <c r="IDT148" s="87"/>
      <c r="IDU148" s="87"/>
      <c r="IDV148" s="87"/>
      <c r="IDW148" s="87"/>
      <c r="IDX148" s="87"/>
      <c r="IDY148" s="87"/>
      <c r="IDZ148" s="87"/>
      <c r="IEA148" s="87"/>
      <c r="IEB148" s="87"/>
      <c r="IEC148" s="87"/>
      <c r="IED148" s="87"/>
      <c r="IEE148" s="87"/>
      <c r="IEF148" s="87"/>
      <c r="IEG148" s="87"/>
      <c r="IEH148" s="87"/>
      <c r="IEI148" s="87"/>
      <c r="IEJ148" s="87"/>
      <c r="IEK148" s="87"/>
      <c r="IEL148" s="87"/>
      <c r="IEM148" s="87"/>
      <c r="IEN148" s="87"/>
      <c r="IEO148" s="87"/>
      <c r="IEP148" s="87"/>
      <c r="IEQ148" s="87"/>
      <c r="IER148" s="87"/>
      <c r="IES148" s="87"/>
      <c r="IET148" s="87"/>
      <c r="IEU148" s="87"/>
      <c r="IEV148" s="87"/>
      <c r="IEW148" s="87"/>
      <c r="IEX148" s="87"/>
      <c r="IEY148" s="87"/>
      <c r="IEZ148" s="87"/>
      <c r="IFA148" s="87"/>
      <c r="IFB148" s="87"/>
      <c r="IFC148" s="87"/>
      <c r="IFD148" s="87"/>
      <c r="IFE148" s="87"/>
      <c r="IFF148" s="87"/>
      <c r="IFG148" s="87"/>
      <c r="IFH148" s="87"/>
      <c r="IFI148" s="87"/>
      <c r="IFJ148" s="87"/>
      <c r="IFK148" s="87"/>
      <c r="IFL148" s="87"/>
      <c r="IFM148" s="87"/>
      <c r="IFN148" s="87"/>
      <c r="IFO148" s="87"/>
      <c r="IFP148" s="87"/>
      <c r="IFQ148" s="87"/>
      <c r="IFR148" s="87"/>
      <c r="IFS148" s="87"/>
      <c r="IFT148" s="87"/>
      <c r="IFU148" s="87"/>
      <c r="IFV148" s="87"/>
      <c r="IFW148" s="87"/>
      <c r="IFX148" s="87"/>
      <c r="IFY148" s="87"/>
      <c r="IFZ148" s="87"/>
      <c r="IGA148" s="87"/>
      <c r="IGB148" s="87"/>
      <c r="IGC148" s="87"/>
      <c r="IGD148" s="87"/>
      <c r="IGE148" s="87"/>
      <c r="IGF148" s="87"/>
      <c r="IGG148" s="87"/>
      <c r="IGH148" s="87"/>
      <c r="IGI148" s="87"/>
      <c r="IGJ148" s="87"/>
      <c r="IGK148" s="87"/>
      <c r="IGL148" s="87"/>
      <c r="IGM148" s="87"/>
      <c r="IGN148" s="87"/>
      <c r="IGO148" s="87"/>
      <c r="IGP148" s="87"/>
      <c r="IGQ148" s="87"/>
      <c r="IGR148" s="87"/>
      <c r="IGS148" s="87"/>
      <c r="IGT148" s="87"/>
      <c r="IGU148" s="87"/>
      <c r="IGV148" s="87"/>
      <c r="IGW148" s="87"/>
      <c r="IGX148" s="87"/>
      <c r="IGY148" s="87"/>
      <c r="IGZ148" s="87"/>
      <c r="IHA148" s="87"/>
      <c r="IHB148" s="87"/>
      <c r="IHC148" s="87"/>
      <c r="IHD148" s="87"/>
      <c r="IHE148" s="87"/>
      <c r="IHF148" s="87"/>
      <c r="IHG148" s="87"/>
      <c r="IHH148" s="87"/>
      <c r="IHI148" s="87"/>
      <c r="IHJ148" s="87"/>
      <c r="IHK148" s="87"/>
      <c r="IHL148" s="87"/>
      <c r="IHM148" s="87"/>
      <c r="IHN148" s="87"/>
      <c r="IHO148" s="87"/>
      <c r="IHP148" s="87"/>
      <c r="IHQ148" s="87"/>
      <c r="IHR148" s="87"/>
      <c r="IHS148" s="87"/>
      <c r="IHT148" s="87"/>
      <c r="IHU148" s="87"/>
      <c r="IHV148" s="87"/>
      <c r="IHW148" s="87"/>
      <c r="IHX148" s="87"/>
      <c r="IHY148" s="87"/>
      <c r="IHZ148" s="87"/>
      <c r="IIA148" s="87"/>
      <c r="IIB148" s="87"/>
      <c r="IIC148" s="87"/>
      <c r="IID148" s="87"/>
      <c r="IIE148" s="87"/>
      <c r="IIF148" s="87"/>
      <c r="IIG148" s="87"/>
      <c r="IIH148" s="87"/>
      <c r="III148" s="87"/>
      <c r="IIJ148" s="87"/>
      <c r="IIK148" s="87"/>
      <c r="IIL148" s="87"/>
      <c r="IIM148" s="87"/>
      <c r="IIN148" s="87"/>
      <c r="IIO148" s="87"/>
      <c r="IIP148" s="87"/>
      <c r="IIQ148" s="87"/>
      <c r="IIR148" s="87"/>
      <c r="IIS148" s="87"/>
      <c r="IIT148" s="87"/>
      <c r="IIU148" s="87"/>
      <c r="IIV148" s="87"/>
      <c r="IIW148" s="87"/>
      <c r="IIX148" s="87"/>
      <c r="IIY148" s="87"/>
      <c r="IIZ148" s="87"/>
      <c r="IJA148" s="87"/>
      <c r="IJB148" s="87"/>
      <c r="IJC148" s="87"/>
      <c r="IJD148" s="87"/>
      <c r="IJE148" s="87"/>
      <c r="IJF148" s="87"/>
      <c r="IJG148" s="87"/>
      <c r="IJH148" s="87"/>
      <c r="IJI148" s="87"/>
      <c r="IJJ148" s="87"/>
      <c r="IJK148" s="87"/>
      <c r="IJL148" s="87"/>
      <c r="IJM148" s="87"/>
      <c r="IJN148" s="87"/>
      <c r="IJO148" s="87"/>
      <c r="IJP148" s="87"/>
      <c r="IJQ148" s="87"/>
      <c r="IJR148" s="87"/>
      <c r="IJS148" s="87"/>
      <c r="IJT148" s="87"/>
      <c r="IJU148" s="87"/>
      <c r="IJV148" s="87"/>
      <c r="IJW148" s="87"/>
      <c r="IJX148" s="87"/>
      <c r="IJY148" s="87"/>
      <c r="IJZ148" s="87"/>
      <c r="IKA148" s="87"/>
      <c r="IKB148" s="87"/>
      <c r="IKC148" s="87"/>
      <c r="IKD148" s="87"/>
      <c r="IKE148" s="87"/>
      <c r="IKF148" s="87"/>
      <c r="IKG148" s="87"/>
      <c r="IKH148" s="87"/>
      <c r="IKI148" s="87"/>
      <c r="IKJ148" s="87"/>
      <c r="IKK148" s="87"/>
      <c r="IKL148" s="87"/>
      <c r="IKM148" s="87"/>
      <c r="IKN148" s="87"/>
      <c r="IKO148" s="87"/>
      <c r="IKP148" s="87"/>
      <c r="IKQ148" s="87"/>
      <c r="IKR148" s="87"/>
      <c r="IKS148" s="87"/>
      <c r="IKT148" s="87"/>
      <c r="IKU148" s="87"/>
      <c r="IKV148" s="87"/>
      <c r="IKW148" s="87"/>
      <c r="IKX148" s="87"/>
      <c r="IKY148" s="87"/>
      <c r="IKZ148" s="87"/>
      <c r="ILA148" s="87"/>
      <c r="ILB148" s="87"/>
      <c r="ILC148" s="87"/>
      <c r="ILD148" s="87"/>
      <c r="ILE148" s="87"/>
      <c r="ILF148" s="87"/>
      <c r="ILG148" s="87"/>
      <c r="ILH148" s="87"/>
      <c r="ILI148" s="87"/>
      <c r="ILJ148" s="87"/>
      <c r="ILK148" s="87"/>
      <c r="ILL148" s="87"/>
      <c r="ILM148" s="87"/>
      <c r="ILN148" s="87"/>
      <c r="ILO148" s="87"/>
      <c r="ILP148" s="87"/>
      <c r="ILQ148" s="87"/>
      <c r="ILR148" s="87"/>
      <c r="ILS148" s="87"/>
      <c r="ILT148" s="87"/>
      <c r="ILU148" s="87"/>
      <c r="ILV148" s="87"/>
      <c r="ILW148" s="87"/>
      <c r="ILX148" s="87"/>
      <c r="ILY148" s="87"/>
      <c r="ILZ148" s="87"/>
      <c r="IMA148" s="87"/>
      <c r="IMB148" s="87"/>
      <c r="IMC148" s="87"/>
      <c r="IMD148" s="87"/>
      <c r="IME148" s="87"/>
      <c r="IMF148" s="87"/>
      <c r="IMG148" s="87"/>
      <c r="IMH148" s="87"/>
      <c r="IMI148" s="87"/>
      <c r="IMJ148" s="87"/>
      <c r="IMK148" s="87"/>
      <c r="IML148" s="87"/>
      <c r="IMM148" s="87"/>
      <c r="IMN148" s="87"/>
      <c r="IMO148" s="87"/>
      <c r="IMP148" s="87"/>
      <c r="IMQ148" s="87"/>
      <c r="IMR148" s="87"/>
      <c r="IMS148" s="87"/>
      <c r="IMT148" s="87"/>
      <c r="IMU148" s="87"/>
      <c r="IMV148" s="87"/>
      <c r="IMW148" s="87"/>
      <c r="IMX148" s="87"/>
      <c r="IMY148" s="87"/>
      <c r="IMZ148" s="87"/>
      <c r="INA148" s="87"/>
      <c r="INB148" s="87"/>
      <c r="INC148" s="87"/>
      <c r="IND148" s="87"/>
      <c r="INE148" s="87"/>
      <c r="INF148" s="87"/>
      <c r="ING148" s="87"/>
      <c r="INH148" s="87"/>
      <c r="INI148" s="87"/>
      <c r="INJ148" s="87"/>
      <c r="INK148" s="87"/>
      <c r="INL148" s="87"/>
      <c r="INM148" s="87"/>
      <c r="INN148" s="87"/>
      <c r="INO148" s="87"/>
      <c r="INP148" s="87"/>
      <c r="INQ148" s="87"/>
      <c r="INR148" s="87"/>
      <c r="INS148" s="87"/>
      <c r="INT148" s="87"/>
      <c r="INU148" s="87"/>
      <c r="INV148" s="87"/>
      <c r="INW148" s="87"/>
      <c r="INX148" s="87"/>
      <c r="INY148" s="87"/>
      <c r="INZ148" s="87"/>
      <c r="IOA148" s="87"/>
      <c r="IOB148" s="87"/>
      <c r="IOC148" s="87"/>
      <c r="IOD148" s="87"/>
      <c r="IOE148" s="87"/>
      <c r="IOF148" s="87"/>
      <c r="IOG148" s="87"/>
      <c r="IOH148" s="87"/>
      <c r="IOI148" s="87"/>
      <c r="IOJ148" s="87"/>
      <c r="IOK148" s="87"/>
      <c r="IOL148" s="87"/>
      <c r="IOM148" s="87"/>
      <c r="ION148" s="87"/>
      <c r="IOO148" s="87"/>
      <c r="IOP148" s="87"/>
      <c r="IOQ148" s="87"/>
      <c r="IOR148" s="87"/>
      <c r="IOS148" s="87"/>
      <c r="IOT148" s="87"/>
      <c r="IOU148" s="87"/>
      <c r="IOV148" s="87"/>
      <c r="IOW148" s="87"/>
      <c r="IOX148" s="87"/>
      <c r="IOY148" s="87"/>
      <c r="IOZ148" s="87"/>
      <c r="IPA148" s="87"/>
      <c r="IPB148" s="87"/>
      <c r="IPC148" s="87"/>
      <c r="IPD148" s="87"/>
      <c r="IPE148" s="87"/>
      <c r="IPF148" s="87"/>
      <c r="IPG148" s="87"/>
      <c r="IPH148" s="87"/>
      <c r="IPI148" s="87"/>
      <c r="IPJ148" s="87"/>
      <c r="IPK148" s="87"/>
      <c r="IPL148" s="87"/>
      <c r="IPM148" s="87"/>
      <c r="IPN148" s="87"/>
      <c r="IPO148" s="87"/>
      <c r="IPP148" s="87"/>
      <c r="IPQ148" s="87"/>
      <c r="IPR148" s="87"/>
      <c r="IPS148" s="87"/>
      <c r="IPT148" s="87"/>
      <c r="IPU148" s="87"/>
      <c r="IPV148" s="87"/>
      <c r="IPW148" s="87"/>
      <c r="IPX148" s="87"/>
      <c r="IPY148" s="87"/>
      <c r="IPZ148" s="87"/>
      <c r="IQA148" s="87"/>
      <c r="IQB148" s="87"/>
      <c r="IQC148" s="87"/>
      <c r="IQD148" s="87"/>
      <c r="IQE148" s="87"/>
      <c r="IQF148" s="87"/>
      <c r="IQG148" s="87"/>
      <c r="IQH148" s="87"/>
      <c r="IQI148" s="87"/>
      <c r="IQJ148" s="87"/>
      <c r="IQK148" s="87"/>
      <c r="IQL148" s="87"/>
      <c r="IQM148" s="87"/>
      <c r="IQN148" s="87"/>
      <c r="IQO148" s="87"/>
      <c r="IQP148" s="87"/>
      <c r="IQQ148" s="87"/>
      <c r="IQR148" s="87"/>
      <c r="IQS148" s="87"/>
      <c r="IQT148" s="87"/>
      <c r="IQU148" s="87"/>
      <c r="IQV148" s="87"/>
      <c r="IQW148" s="87"/>
      <c r="IQX148" s="87"/>
      <c r="IQY148" s="87"/>
      <c r="IQZ148" s="87"/>
      <c r="IRA148" s="87"/>
      <c r="IRB148" s="87"/>
      <c r="IRC148" s="87"/>
      <c r="IRD148" s="87"/>
      <c r="IRE148" s="87"/>
      <c r="IRF148" s="87"/>
      <c r="IRG148" s="87"/>
      <c r="IRH148" s="87"/>
      <c r="IRI148" s="87"/>
      <c r="IRJ148" s="87"/>
      <c r="IRK148" s="87"/>
      <c r="IRL148" s="87"/>
      <c r="IRM148" s="87"/>
      <c r="IRN148" s="87"/>
      <c r="IRO148" s="87"/>
      <c r="IRP148" s="87"/>
      <c r="IRQ148" s="87"/>
      <c r="IRR148" s="87"/>
      <c r="IRS148" s="87"/>
      <c r="IRT148" s="87"/>
      <c r="IRU148" s="87"/>
      <c r="IRV148" s="87"/>
      <c r="IRW148" s="87"/>
      <c r="IRX148" s="87"/>
      <c r="IRY148" s="87"/>
      <c r="IRZ148" s="87"/>
      <c r="ISA148" s="87"/>
      <c r="ISB148" s="87"/>
      <c r="ISC148" s="87"/>
      <c r="ISD148" s="87"/>
      <c r="ISE148" s="87"/>
      <c r="ISF148" s="87"/>
      <c r="ISG148" s="87"/>
      <c r="ISH148" s="87"/>
      <c r="ISI148" s="87"/>
      <c r="ISJ148" s="87"/>
      <c r="ISK148" s="87"/>
      <c r="ISL148" s="87"/>
      <c r="ISM148" s="87"/>
      <c r="ISN148" s="87"/>
      <c r="ISO148" s="87"/>
      <c r="ISP148" s="87"/>
      <c r="ISQ148" s="87"/>
      <c r="ISR148" s="87"/>
      <c r="ISS148" s="87"/>
      <c r="IST148" s="87"/>
      <c r="ISU148" s="87"/>
      <c r="ISV148" s="87"/>
      <c r="ISW148" s="87"/>
      <c r="ISX148" s="87"/>
      <c r="ISY148" s="87"/>
      <c r="ISZ148" s="87"/>
      <c r="ITA148" s="87"/>
      <c r="ITB148" s="87"/>
      <c r="ITC148" s="87"/>
      <c r="ITD148" s="87"/>
      <c r="ITE148" s="87"/>
      <c r="ITF148" s="87"/>
      <c r="ITG148" s="87"/>
      <c r="ITH148" s="87"/>
      <c r="ITI148" s="87"/>
      <c r="ITJ148" s="87"/>
      <c r="ITK148" s="87"/>
      <c r="ITL148" s="87"/>
      <c r="ITM148" s="87"/>
      <c r="ITN148" s="87"/>
      <c r="ITO148" s="87"/>
      <c r="ITP148" s="87"/>
      <c r="ITQ148" s="87"/>
      <c r="ITR148" s="87"/>
      <c r="ITS148" s="87"/>
      <c r="ITT148" s="87"/>
      <c r="ITU148" s="87"/>
      <c r="ITV148" s="87"/>
      <c r="ITW148" s="87"/>
      <c r="ITX148" s="87"/>
      <c r="ITY148" s="87"/>
      <c r="ITZ148" s="87"/>
      <c r="IUA148" s="87"/>
      <c r="IUB148" s="87"/>
      <c r="IUC148" s="87"/>
      <c r="IUD148" s="87"/>
      <c r="IUE148" s="87"/>
      <c r="IUF148" s="87"/>
      <c r="IUG148" s="87"/>
      <c r="IUH148" s="87"/>
      <c r="IUI148" s="87"/>
      <c r="IUJ148" s="87"/>
      <c r="IUK148" s="87"/>
      <c r="IUL148" s="87"/>
      <c r="IUM148" s="87"/>
      <c r="IUN148" s="87"/>
      <c r="IUO148" s="87"/>
      <c r="IUP148" s="87"/>
      <c r="IUQ148" s="87"/>
      <c r="IUR148" s="87"/>
      <c r="IUS148" s="87"/>
      <c r="IUT148" s="87"/>
      <c r="IUU148" s="87"/>
      <c r="IUV148" s="87"/>
      <c r="IUW148" s="87"/>
      <c r="IUX148" s="87"/>
      <c r="IUY148" s="87"/>
      <c r="IUZ148" s="87"/>
      <c r="IVA148" s="87"/>
      <c r="IVB148" s="87"/>
      <c r="IVC148" s="87"/>
      <c r="IVD148" s="87"/>
      <c r="IVE148" s="87"/>
      <c r="IVF148" s="87"/>
      <c r="IVG148" s="87"/>
      <c r="IVH148" s="87"/>
      <c r="IVI148" s="87"/>
      <c r="IVJ148" s="87"/>
      <c r="IVK148" s="87"/>
      <c r="IVL148" s="87"/>
      <c r="IVM148" s="87"/>
      <c r="IVN148" s="87"/>
      <c r="IVO148" s="87"/>
      <c r="IVP148" s="87"/>
      <c r="IVQ148" s="87"/>
      <c r="IVR148" s="87"/>
      <c r="IVS148" s="87"/>
      <c r="IVT148" s="87"/>
      <c r="IVU148" s="87"/>
      <c r="IVV148" s="87"/>
      <c r="IVW148" s="87"/>
      <c r="IVX148" s="87"/>
      <c r="IVY148" s="87"/>
      <c r="IVZ148" s="87"/>
      <c r="IWA148" s="87"/>
      <c r="IWB148" s="87"/>
      <c r="IWC148" s="87"/>
      <c r="IWD148" s="87"/>
      <c r="IWE148" s="87"/>
      <c r="IWF148" s="87"/>
      <c r="IWG148" s="87"/>
      <c r="IWH148" s="87"/>
      <c r="IWI148" s="87"/>
      <c r="IWJ148" s="87"/>
      <c r="IWK148" s="87"/>
      <c r="IWL148" s="87"/>
      <c r="IWM148" s="87"/>
      <c r="IWN148" s="87"/>
      <c r="IWO148" s="87"/>
      <c r="IWP148" s="87"/>
      <c r="IWQ148" s="87"/>
      <c r="IWR148" s="87"/>
      <c r="IWS148" s="87"/>
      <c r="IWT148" s="87"/>
      <c r="IWU148" s="87"/>
      <c r="IWV148" s="87"/>
      <c r="IWW148" s="87"/>
      <c r="IWX148" s="87"/>
      <c r="IWY148" s="87"/>
      <c r="IWZ148" s="87"/>
      <c r="IXA148" s="87"/>
      <c r="IXB148" s="87"/>
      <c r="IXC148" s="87"/>
      <c r="IXD148" s="87"/>
      <c r="IXE148" s="87"/>
      <c r="IXF148" s="87"/>
      <c r="IXG148" s="87"/>
      <c r="IXH148" s="87"/>
      <c r="IXI148" s="87"/>
      <c r="IXJ148" s="87"/>
      <c r="IXK148" s="87"/>
      <c r="IXL148" s="87"/>
      <c r="IXM148" s="87"/>
      <c r="IXN148" s="87"/>
      <c r="IXO148" s="87"/>
      <c r="IXP148" s="87"/>
      <c r="IXQ148" s="87"/>
      <c r="IXR148" s="87"/>
      <c r="IXS148" s="87"/>
      <c r="IXT148" s="87"/>
      <c r="IXU148" s="87"/>
      <c r="IXV148" s="87"/>
      <c r="IXW148" s="87"/>
      <c r="IXX148" s="87"/>
      <c r="IXY148" s="87"/>
      <c r="IXZ148" s="87"/>
      <c r="IYA148" s="87"/>
      <c r="IYB148" s="87"/>
      <c r="IYC148" s="87"/>
      <c r="IYD148" s="87"/>
      <c r="IYE148" s="87"/>
      <c r="IYF148" s="87"/>
      <c r="IYG148" s="87"/>
      <c r="IYH148" s="87"/>
      <c r="IYI148" s="87"/>
      <c r="IYJ148" s="87"/>
      <c r="IYK148" s="87"/>
      <c r="IYL148" s="87"/>
      <c r="IYM148" s="87"/>
      <c r="IYN148" s="87"/>
      <c r="IYO148" s="87"/>
      <c r="IYP148" s="87"/>
      <c r="IYQ148" s="87"/>
      <c r="IYR148" s="87"/>
      <c r="IYS148" s="87"/>
      <c r="IYT148" s="87"/>
      <c r="IYU148" s="87"/>
      <c r="IYV148" s="87"/>
      <c r="IYW148" s="87"/>
      <c r="IYX148" s="87"/>
      <c r="IYY148" s="87"/>
      <c r="IYZ148" s="87"/>
      <c r="IZA148" s="87"/>
      <c r="IZB148" s="87"/>
      <c r="IZC148" s="87"/>
      <c r="IZD148" s="87"/>
      <c r="IZE148" s="87"/>
      <c r="IZF148" s="87"/>
      <c r="IZG148" s="87"/>
      <c r="IZH148" s="87"/>
      <c r="IZI148" s="87"/>
      <c r="IZJ148" s="87"/>
      <c r="IZK148" s="87"/>
      <c r="IZL148" s="87"/>
      <c r="IZM148" s="87"/>
      <c r="IZN148" s="87"/>
      <c r="IZO148" s="87"/>
      <c r="IZP148" s="87"/>
      <c r="IZQ148" s="87"/>
      <c r="IZR148" s="87"/>
      <c r="IZS148" s="87"/>
      <c r="IZT148" s="87"/>
      <c r="IZU148" s="87"/>
      <c r="IZV148" s="87"/>
      <c r="IZW148" s="87"/>
      <c r="IZX148" s="87"/>
      <c r="IZY148" s="87"/>
      <c r="IZZ148" s="87"/>
      <c r="JAA148" s="87"/>
      <c r="JAB148" s="87"/>
      <c r="JAC148" s="87"/>
      <c r="JAD148" s="87"/>
      <c r="JAE148" s="87"/>
      <c r="JAF148" s="87"/>
      <c r="JAG148" s="87"/>
      <c r="JAH148" s="87"/>
      <c r="JAI148" s="87"/>
      <c r="JAJ148" s="87"/>
      <c r="JAK148" s="87"/>
      <c r="JAL148" s="87"/>
      <c r="JAM148" s="87"/>
      <c r="JAN148" s="87"/>
      <c r="JAO148" s="87"/>
      <c r="JAP148" s="87"/>
      <c r="JAQ148" s="87"/>
      <c r="JAR148" s="87"/>
      <c r="JAS148" s="87"/>
      <c r="JAT148" s="87"/>
      <c r="JAU148" s="87"/>
      <c r="JAV148" s="87"/>
      <c r="JAW148" s="87"/>
      <c r="JAX148" s="87"/>
      <c r="JAY148" s="87"/>
      <c r="JAZ148" s="87"/>
      <c r="JBA148" s="87"/>
      <c r="JBB148" s="87"/>
      <c r="JBC148" s="87"/>
      <c r="JBD148" s="87"/>
      <c r="JBE148" s="87"/>
      <c r="JBF148" s="87"/>
      <c r="JBG148" s="87"/>
      <c r="JBH148" s="87"/>
      <c r="JBI148" s="87"/>
      <c r="JBJ148" s="87"/>
      <c r="JBK148" s="87"/>
      <c r="JBL148" s="87"/>
      <c r="JBM148" s="87"/>
      <c r="JBN148" s="87"/>
      <c r="JBO148" s="87"/>
      <c r="JBP148" s="87"/>
      <c r="JBQ148" s="87"/>
      <c r="JBR148" s="87"/>
      <c r="JBS148" s="87"/>
      <c r="JBT148" s="87"/>
      <c r="JBU148" s="87"/>
      <c r="JBV148" s="87"/>
      <c r="JBW148" s="87"/>
      <c r="JBX148" s="87"/>
      <c r="JBY148" s="87"/>
      <c r="JBZ148" s="87"/>
      <c r="JCA148" s="87"/>
      <c r="JCB148" s="87"/>
      <c r="JCC148" s="87"/>
      <c r="JCD148" s="87"/>
      <c r="JCE148" s="87"/>
      <c r="JCF148" s="87"/>
      <c r="JCG148" s="87"/>
      <c r="JCH148" s="87"/>
      <c r="JCI148" s="87"/>
      <c r="JCJ148" s="87"/>
      <c r="JCK148" s="87"/>
      <c r="JCL148" s="87"/>
      <c r="JCM148" s="87"/>
      <c r="JCN148" s="87"/>
      <c r="JCO148" s="87"/>
      <c r="JCP148" s="87"/>
      <c r="JCQ148" s="87"/>
      <c r="JCR148" s="87"/>
      <c r="JCS148" s="87"/>
      <c r="JCT148" s="87"/>
      <c r="JCU148" s="87"/>
      <c r="JCV148" s="87"/>
      <c r="JCW148" s="87"/>
      <c r="JCX148" s="87"/>
      <c r="JCY148" s="87"/>
      <c r="JCZ148" s="87"/>
      <c r="JDA148" s="87"/>
      <c r="JDB148" s="87"/>
      <c r="JDC148" s="87"/>
      <c r="JDD148" s="87"/>
      <c r="JDE148" s="87"/>
      <c r="JDF148" s="87"/>
      <c r="JDG148" s="87"/>
      <c r="JDH148" s="87"/>
      <c r="JDI148" s="87"/>
      <c r="JDJ148" s="87"/>
      <c r="JDK148" s="87"/>
      <c r="JDL148" s="87"/>
      <c r="JDM148" s="87"/>
      <c r="JDN148" s="87"/>
      <c r="JDO148" s="87"/>
      <c r="JDP148" s="87"/>
      <c r="JDQ148" s="87"/>
      <c r="JDR148" s="87"/>
      <c r="JDS148" s="87"/>
      <c r="JDT148" s="87"/>
      <c r="JDU148" s="87"/>
      <c r="JDV148" s="87"/>
      <c r="JDW148" s="87"/>
      <c r="JDX148" s="87"/>
      <c r="JDY148" s="87"/>
      <c r="JDZ148" s="87"/>
      <c r="JEA148" s="87"/>
      <c r="JEB148" s="87"/>
      <c r="JEC148" s="87"/>
      <c r="JED148" s="87"/>
      <c r="JEE148" s="87"/>
      <c r="JEF148" s="87"/>
      <c r="JEG148" s="87"/>
      <c r="JEH148" s="87"/>
      <c r="JEI148" s="87"/>
      <c r="JEJ148" s="87"/>
      <c r="JEK148" s="87"/>
      <c r="JEL148" s="87"/>
      <c r="JEM148" s="87"/>
      <c r="JEN148" s="87"/>
      <c r="JEO148" s="87"/>
      <c r="JEP148" s="87"/>
      <c r="JEQ148" s="87"/>
      <c r="JER148" s="87"/>
      <c r="JES148" s="87"/>
      <c r="JET148" s="87"/>
      <c r="JEU148" s="87"/>
      <c r="JEV148" s="87"/>
      <c r="JEW148" s="87"/>
      <c r="JEX148" s="87"/>
      <c r="JEY148" s="87"/>
      <c r="JEZ148" s="87"/>
      <c r="JFA148" s="87"/>
      <c r="JFB148" s="87"/>
      <c r="JFC148" s="87"/>
      <c r="JFD148" s="87"/>
      <c r="JFE148" s="87"/>
      <c r="JFF148" s="87"/>
      <c r="JFG148" s="87"/>
      <c r="JFH148" s="87"/>
      <c r="JFI148" s="87"/>
      <c r="JFJ148" s="87"/>
      <c r="JFK148" s="87"/>
      <c r="JFL148" s="87"/>
      <c r="JFM148" s="87"/>
      <c r="JFN148" s="87"/>
      <c r="JFO148" s="87"/>
      <c r="JFP148" s="87"/>
      <c r="JFQ148" s="87"/>
      <c r="JFR148" s="87"/>
      <c r="JFS148" s="87"/>
      <c r="JFT148" s="87"/>
      <c r="JFU148" s="87"/>
      <c r="JFV148" s="87"/>
      <c r="JFW148" s="87"/>
      <c r="JFX148" s="87"/>
      <c r="JFY148" s="87"/>
      <c r="JFZ148" s="87"/>
      <c r="JGA148" s="87"/>
      <c r="JGB148" s="87"/>
      <c r="JGC148" s="87"/>
      <c r="JGD148" s="87"/>
      <c r="JGE148" s="87"/>
      <c r="JGF148" s="87"/>
      <c r="JGG148" s="87"/>
      <c r="JGH148" s="87"/>
      <c r="JGI148" s="87"/>
      <c r="JGJ148" s="87"/>
      <c r="JGK148" s="87"/>
      <c r="JGL148" s="87"/>
      <c r="JGM148" s="87"/>
      <c r="JGN148" s="87"/>
      <c r="JGO148" s="87"/>
      <c r="JGP148" s="87"/>
      <c r="JGQ148" s="87"/>
      <c r="JGR148" s="87"/>
      <c r="JGS148" s="87"/>
      <c r="JGT148" s="87"/>
      <c r="JGU148" s="87"/>
      <c r="JGV148" s="87"/>
      <c r="JGW148" s="87"/>
      <c r="JGX148" s="87"/>
      <c r="JGY148" s="87"/>
      <c r="JGZ148" s="87"/>
      <c r="JHA148" s="87"/>
      <c r="JHB148" s="87"/>
      <c r="JHC148" s="87"/>
      <c r="JHD148" s="87"/>
      <c r="JHE148" s="87"/>
      <c r="JHF148" s="87"/>
      <c r="JHG148" s="87"/>
      <c r="JHH148" s="87"/>
      <c r="JHI148" s="87"/>
      <c r="JHJ148" s="87"/>
      <c r="JHK148" s="87"/>
      <c r="JHL148" s="87"/>
      <c r="JHM148" s="87"/>
      <c r="JHN148" s="87"/>
      <c r="JHO148" s="87"/>
      <c r="JHP148" s="87"/>
      <c r="JHQ148" s="87"/>
      <c r="JHR148" s="87"/>
      <c r="JHS148" s="87"/>
      <c r="JHT148" s="87"/>
      <c r="JHU148" s="87"/>
      <c r="JHV148" s="87"/>
      <c r="JHW148" s="87"/>
      <c r="JHX148" s="87"/>
      <c r="JHY148" s="87"/>
      <c r="JHZ148" s="87"/>
      <c r="JIA148" s="87"/>
      <c r="JIB148" s="87"/>
      <c r="JIC148" s="87"/>
      <c r="JID148" s="87"/>
      <c r="JIE148" s="87"/>
      <c r="JIF148" s="87"/>
      <c r="JIG148" s="87"/>
      <c r="JIH148" s="87"/>
      <c r="JII148" s="87"/>
      <c r="JIJ148" s="87"/>
      <c r="JIK148" s="87"/>
      <c r="JIL148" s="87"/>
      <c r="JIM148" s="87"/>
      <c r="JIN148" s="87"/>
      <c r="JIO148" s="87"/>
      <c r="JIP148" s="87"/>
      <c r="JIQ148" s="87"/>
      <c r="JIR148" s="87"/>
      <c r="JIS148" s="87"/>
      <c r="JIT148" s="87"/>
      <c r="JIU148" s="87"/>
      <c r="JIV148" s="87"/>
      <c r="JIW148" s="87"/>
      <c r="JIX148" s="87"/>
      <c r="JIY148" s="87"/>
      <c r="JIZ148" s="87"/>
      <c r="JJA148" s="87"/>
      <c r="JJB148" s="87"/>
      <c r="JJC148" s="87"/>
      <c r="JJD148" s="87"/>
      <c r="JJE148" s="87"/>
      <c r="JJF148" s="87"/>
      <c r="JJG148" s="87"/>
      <c r="JJH148" s="87"/>
      <c r="JJI148" s="87"/>
      <c r="JJJ148" s="87"/>
      <c r="JJK148" s="87"/>
      <c r="JJL148" s="87"/>
      <c r="JJM148" s="87"/>
      <c r="JJN148" s="87"/>
      <c r="JJO148" s="87"/>
      <c r="JJP148" s="87"/>
      <c r="JJQ148" s="87"/>
      <c r="JJR148" s="87"/>
      <c r="JJS148" s="87"/>
      <c r="JJT148" s="87"/>
      <c r="JJU148" s="87"/>
      <c r="JJV148" s="87"/>
      <c r="JJW148" s="87"/>
      <c r="JJX148" s="87"/>
      <c r="JJY148" s="87"/>
      <c r="JJZ148" s="87"/>
      <c r="JKA148" s="87"/>
      <c r="JKB148" s="87"/>
      <c r="JKC148" s="87"/>
      <c r="JKD148" s="87"/>
      <c r="JKE148" s="87"/>
      <c r="JKF148" s="87"/>
      <c r="JKG148" s="87"/>
      <c r="JKH148" s="87"/>
      <c r="JKI148" s="87"/>
      <c r="JKJ148" s="87"/>
      <c r="JKK148" s="87"/>
      <c r="JKL148" s="87"/>
      <c r="JKM148" s="87"/>
      <c r="JKN148" s="87"/>
      <c r="JKO148" s="87"/>
      <c r="JKP148" s="87"/>
      <c r="JKQ148" s="87"/>
      <c r="JKR148" s="87"/>
      <c r="JKS148" s="87"/>
      <c r="JKT148" s="87"/>
      <c r="JKU148" s="87"/>
      <c r="JKV148" s="87"/>
      <c r="JKW148" s="87"/>
      <c r="JKX148" s="87"/>
      <c r="JKY148" s="87"/>
      <c r="JKZ148" s="87"/>
      <c r="JLA148" s="87"/>
      <c r="JLB148" s="87"/>
      <c r="JLC148" s="87"/>
      <c r="JLD148" s="87"/>
      <c r="JLE148" s="87"/>
      <c r="JLF148" s="87"/>
      <c r="JLG148" s="87"/>
      <c r="JLH148" s="87"/>
      <c r="JLI148" s="87"/>
      <c r="JLJ148" s="87"/>
      <c r="JLK148" s="87"/>
      <c r="JLL148" s="87"/>
      <c r="JLM148" s="87"/>
      <c r="JLN148" s="87"/>
      <c r="JLO148" s="87"/>
      <c r="JLP148" s="87"/>
      <c r="JLQ148" s="87"/>
      <c r="JLR148" s="87"/>
      <c r="JLS148" s="87"/>
      <c r="JLT148" s="87"/>
      <c r="JLU148" s="87"/>
      <c r="JLV148" s="87"/>
      <c r="JLW148" s="87"/>
      <c r="JLX148" s="87"/>
      <c r="JLY148" s="87"/>
      <c r="JLZ148" s="87"/>
      <c r="JMA148" s="87"/>
      <c r="JMB148" s="87"/>
      <c r="JMC148" s="87"/>
      <c r="JMD148" s="87"/>
      <c r="JME148" s="87"/>
      <c r="JMF148" s="87"/>
      <c r="JMG148" s="87"/>
      <c r="JMH148" s="87"/>
      <c r="JMI148" s="87"/>
      <c r="JMJ148" s="87"/>
      <c r="JMK148" s="87"/>
      <c r="JML148" s="87"/>
      <c r="JMM148" s="87"/>
      <c r="JMN148" s="87"/>
      <c r="JMO148" s="87"/>
      <c r="JMP148" s="87"/>
      <c r="JMQ148" s="87"/>
      <c r="JMR148" s="87"/>
      <c r="JMS148" s="87"/>
      <c r="JMT148" s="87"/>
      <c r="JMU148" s="87"/>
      <c r="JMV148" s="87"/>
      <c r="JMW148" s="87"/>
      <c r="JMX148" s="87"/>
      <c r="JMY148" s="87"/>
      <c r="JMZ148" s="87"/>
      <c r="JNA148" s="87"/>
      <c r="JNB148" s="87"/>
      <c r="JNC148" s="87"/>
      <c r="JND148" s="87"/>
      <c r="JNE148" s="87"/>
      <c r="JNF148" s="87"/>
      <c r="JNG148" s="87"/>
      <c r="JNH148" s="87"/>
      <c r="JNI148" s="87"/>
      <c r="JNJ148" s="87"/>
      <c r="JNK148" s="87"/>
      <c r="JNL148" s="87"/>
      <c r="JNM148" s="87"/>
      <c r="JNN148" s="87"/>
      <c r="JNO148" s="87"/>
      <c r="JNP148" s="87"/>
      <c r="JNQ148" s="87"/>
      <c r="JNR148" s="87"/>
      <c r="JNS148" s="87"/>
      <c r="JNT148" s="87"/>
      <c r="JNU148" s="87"/>
      <c r="JNV148" s="87"/>
      <c r="JNW148" s="87"/>
      <c r="JNX148" s="87"/>
      <c r="JNY148" s="87"/>
      <c r="JNZ148" s="87"/>
      <c r="JOA148" s="87"/>
      <c r="JOB148" s="87"/>
      <c r="JOC148" s="87"/>
      <c r="JOD148" s="87"/>
      <c r="JOE148" s="87"/>
      <c r="JOF148" s="87"/>
      <c r="JOG148" s="87"/>
      <c r="JOH148" s="87"/>
      <c r="JOI148" s="87"/>
      <c r="JOJ148" s="87"/>
      <c r="JOK148" s="87"/>
      <c r="JOL148" s="87"/>
      <c r="JOM148" s="87"/>
      <c r="JON148" s="87"/>
      <c r="JOO148" s="87"/>
      <c r="JOP148" s="87"/>
      <c r="JOQ148" s="87"/>
      <c r="JOR148" s="87"/>
      <c r="JOS148" s="87"/>
      <c r="JOT148" s="87"/>
      <c r="JOU148" s="87"/>
      <c r="JOV148" s="87"/>
      <c r="JOW148" s="87"/>
      <c r="JOX148" s="87"/>
      <c r="JOY148" s="87"/>
      <c r="JOZ148" s="87"/>
      <c r="JPA148" s="87"/>
      <c r="JPB148" s="87"/>
      <c r="JPC148" s="87"/>
      <c r="JPD148" s="87"/>
      <c r="JPE148" s="87"/>
      <c r="JPF148" s="87"/>
      <c r="JPG148" s="87"/>
      <c r="JPH148" s="87"/>
      <c r="JPI148" s="87"/>
      <c r="JPJ148" s="87"/>
      <c r="JPK148" s="87"/>
      <c r="JPL148" s="87"/>
      <c r="JPM148" s="87"/>
      <c r="JPN148" s="87"/>
      <c r="JPO148" s="87"/>
      <c r="JPP148" s="87"/>
      <c r="JPQ148" s="87"/>
      <c r="JPR148" s="87"/>
      <c r="JPS148" s="87"/>
      <c r="JPT148" s="87"/>
      <c r="JPU148" s="87"/>
      <c r="JPV148" s="87"/>
      <c r="JPW148" s="87"/>
      <c r="JPX148" s="87"/>
      <c r="JPY148" s="87"/>
      <c r="JPZ148" s="87"/>
      <c r="JQA148" s="87"/>
      <c r="JQB148" s="87"/>
      <c r="JQC148" s="87"/>
      <c r="JQD148" s="87"/>
      <c r="JQE148" s="87"/>
      <c r="JQF148" s="87"/>
      <c r="JQG148" s="87"/>
      <c r="JQH148" s="87"/>
      <c r="JQI148" s="87"/>
      <c r="JQJ148" s="87"/>
      <c r="JQK148" s="87"/>
      <c r="JQL148" s="87"/>
      <c r="JQM148" s="87"/>
      <c r="JQN148" s="87"/>
      <c r="JQO148" s="87"/>
      <c r="JQP148" s="87"/>
      <c r="JQQ148" s="87"/>
      <c r="JQR148" s="87"/>
      <c r="JQS148" s="87"/>
      <c r="JQT148" s="87"/>
      <c r="JQU148" s="87"/>
      <c r="JQV148" s="87"/>
      <c r="JQW148" s="87"/>
      <c r="JQX148" s="87"/>
      <c r="JQY148" s="87"/>
      <c r="JQZ148" s="87"/>
      <c r="JRA148" s="87"/>
      <c r="JRB148" s="87"/>
      <c r="JRC148" s="87"/>
      <c r="JRD148" s="87"/>
      <c r="JRE148" s="87"/>
      <c r="JRF148" s="87"/>
      <c r="JRG148" s="87"/>
      <c r="JRH148" s="87"/>
      <c r="JRI148" s="87"/>
      <c r="JRJ148" s="87"/>
      <c r="JRK148" s="87"/>
      <c r="JRL148" s="87"/>
      <c r="JRM148" s="87"/>
      <c r="JRN148" s="87"/>
      <c r="JRO148" s="87"/>
      <c r="JRP148" s="87"/>
      <c r="JRQ148" s="87"/>
      <c r="JRR148" s="87"/>
      <c r="JRS148" s="87"/>
      <c r="JRT148" s="87"/>
      <c r="JRU148" s="87"/>
      <c r="JRV148" s="87"/>
      <c r="JRW148" s="87"/>
      <c r="JRX148" s="87"/>
      <c r="JRY148" s="87"/>
      <c r="JRZ148" s="87"/>
      <c r="JSA148" s="87"/>
      <c r="JSB148" s="87"/>
      <c r="JSC148" s="87"/>
      <c r="JSD148" s="87"/>
      <c r="JSE148" s="87"/>
      <c r="JSF148" s="87"/>
      <c r="JSG148" s="87"/>
      <c r="JSH148" s="87"/>
      <c r="JSI148" s="87"/>
      <c r="JSJ148" s="87"/>
      <c r="JSK148" s="87"/>
      <c r="JSL148" s="87"/>
      <c r="JSM148" s="87"/>
      <c r="JSN148" s="87"/>
      <c r="JSO148" s="87"/>
      <c r="JSP148" s="87"/>
      <c r="JSQ148" s="87"/>
      <c r="JSR148" s="87"/>
      <c r="JSS148" s="87"/>
      <c r="JST148" s="87"/>
      <c r="JSU148" s="87"/>
      <c r="JSV148" s="87"/>
      <c r="JSW148" s="87"/>
      <c r="JSX148" s="87"/>
      <c r="JSY148" s="87"/>
      <c r="JSZ148" s="87"/>
      <c r="JTA148" s="87"/>
      <c r="JTB148" s="87"/>
      <c r="JTC148" s="87"/>
      <c r="JTD148" s="87"/>
      <c r="JTE148" s="87"/>
      <c r="JTF148" s="87"/>
      <c r="JTG148" s="87"/>
      <c r="JTH148" s="87"/>
      <c r="JTI148" s="87"/>
      <c r="JTJ148" s="87"/>
      <c r="JTK148" s="87"/>
      <c r="JTL148" s="87"/>
      <c r="JTM148" s="87"/>
      <c r="JTN148" s="87"/>
      <c r="JTO148" s="87"/>
      <c r="JTP148" s="87"/>
      <c r="JTQ148" s="87"/>
      <c r="JTR148" s="87"/>
      <c r="JTS148" s="87"/>
      <c r="JTT148" s="87"/>
      <c r="JTU148" s="87"/>
      <c r="JTV148" s="87"/>
      <c r="JTW148" s="87"/>
      <c r="JTX148" s="87"/>
      <c r="JTY148" s="87"/>
      <c r="JTZ148" s="87"/>
      <c r="JUA148" s="87"/>
      <c r="JUB148" s="87"/>
      <c r="JUC148" s="87"/>
      <c r="JUD148" s="87"/>
      <c r="JUE148" s="87"/>
      <c r="JUF148" s="87"/>
      <c r="JUG148" s="87"/>
      <c r="JUH148" s="87"/>
      <c r="JUI148" s="87"/>
      <c r="JUJ148" s="87"/>
      <c r="JUK148" s="87"/>
      <c r="JUL148" s="87"/>
      <c r="JUM148" s="87"/>
      <c r="JUN148" s="87"/>
      <c r="JUO148" s="87"/>
      <c r="JUP148" s="87"/>
      <c r="JUQ148" s="87"/>
      <c r="JUR148" s="87"/>
      <c r="JUS148" s="87"/>
      <c r="JUT148" s="87"/>
      <c r="JUU148" s="87"/>
      <c r="JUV148" s="87"/>
      <c r="JUW148" s="87"/>
      <c r="JUX148" s="87"/>
      <c r="JUY148" s="87"/>
      <c r="JUZ148" s="87"/>
      <c r="JVA148" s="87"/>
      <c r="JVB148" s="87"/>
      <c r="JVC148" s="87"/>
      <c r="JVD148" s="87"/>
      <c r="JVE148" s="87"/>
      <c r="JVF148" s="87"/>
      <c r="JVG148" s="87"/>
      <c r="JVH148" s="87"/>
      <c r="JVI148" s="87"/>
      <c r="JVJ148" s="87"/>
      <c r="JVK148" s="87"/>
      <c r="JVL148" s="87"/>
      <c r="JVM148" s="87"/>
      <c r="JVN148" s="87"/>
      <c r="JVO148" s="87"/>
      <c r="JVP148" s="87"/>
      <c r="JVQ148" s="87"/>
      <c r="JVR148" s="87"/>
      <c r="JVS148" s="87"/>
      <c r="JVT148" s="87"/>
      <c r="JVU148" s="87"/>
      <c r="JVV148" s="87"/>
      <c r="JVW148" s="87"/>
      <c r="JVX148" s="87"/>
      <c r="JVY148" s="87"/>
      <c r="JVZ148" s="87"/>
      <c r="JWA148" s="87"/>
      <c r="JWB148" s="87"/>
      <c r="JWC148" s="87"/>
      <c r="JWD148" s="87"/>
      <c r="JWE148" s="87"/>
      <c r="JWF148" s="87"/>
      <c r="JWG148" s="87"/>
      <c r="JWH148" s="87"/>
      <c r="JWI148" s="87"/>
      <c r="JWJ148" s="87"/>
      <c r="JWK148" s="87"/>
      <c r="JWL148" s="87"/>
      <c r="JWM148" s="87"/>
      <c r="JWN148" s="87"/>
      <c r="JWO148" s="87"/>
      <c r="JWP148" s="87"/>
      <c r="JWQ148" s="87"/>
      <c r="JWR148" s="87"/>
      <c r="JWS148" s="87"/>
      <c r="JWT148" s="87"/>
      <c r="JWU148" s="87"/>
      <c r="JWV148" s="87"/>
      <c r="JWW148" s="87"/>
      <c r="JWX148" s="87"/>
      <c r="JWY148" s="87"/>
      <c r="JWZ148" s="87"/>
      <c r="JXA148" s="87"/>
      <c r="JXB148" s="87"/>
      <c r="JXC148" s="87"/>
      <c r="JXD148" s="87"/>
      <c r="JXE148" s="87"/>
      <c r="JXF148" s="87"/>
      <c r="JXG148" s="87"/>
      <c r="JXH148" s="87"/>
      <c r="JXI148" s="87"/>
      <c r="JXJ148" s="87"/>
      <c r="JXK148" s="87"/>
      <c r="JXL148" s="87"/>
      <c r="JXM148" s="87"/>
      <c r="JXN148" s="87"/>
      <c r="JXO148" s="87"/>
      <c r="JXP148" s="87"/>
      <c r="JXQ148" s="87"/>
      <c r="JXR148" s="87"/>
      <c r="JXS148" s="87"/>
      <c r="JXT148" s="87"/>
      <c r="JXU148" s="87"/>
      <c r="JXV148" s="87"/>
      <c r="JXW148" s="87"/>
      <c r="JXX148" s="87"/>
      <c r="JXY148" s="87"/>
      <c r="JXZ148" s="87"/>
      <c r="JYA148" s="87"/>
      <c r="JYB148" s="87"/>
      <c r="JYC148" s="87"/>
      <c r="JYD148" s="87"/>
      <c r="JYE148" s="87"/>
      <c r="JYF148" s="87"/>
      <c r="JYG148" s="87"/>
      <c r="JYH148" s="87"/>
      <c r="JYI148" s="87"/>
      <c r="JYJ148" s="87"/>
      <c r="JYK148" s="87"/>
      <c r="JYL148" s="87"/>
      <c r="JYM148" s="87"/>
      <c r="JYN148" s="87"/>
      <c r="JYO148" s="87"/>
      <c r="JYP148" s="87"/>
      <c r="JYQ148" s="87"/>
      <c r="JYR148" s="87"/>
      <c r="JYS148" s="87"/>
      <c r="JYT148" s="87"/>
      <c r="JYU148" s="87"/>
      <c r="JYV148" s="87"/>
      <c r="JYW148" s="87"/>
      <c r="JYX148" s="87"/>
      <c r="JYY148" s="87"/>
      <c r="JYZ148" s="87"/>
      <c r="JZA148" s="87"/>
      <c r="JZB148" s="87"/>
      <c r="JZC148" s="87"/>
      <c r="JZD148" s="87"/>
      <c r="JZE148" s="87"/>
      <c r="JZF148" s="87"/>
      <c r="JZG148" s="87"/>
      <c r="JZH148" s="87"/>
      <c r="JZI148" s="87"/>
      <c r="JZJ148" s="87"/>
      <c r="JZK148" s="87"/>
      <c r="JZL148" s="87"/>
      <c r="JZM148" s="87"/>
      <c r="JZN148" s="87"/>
      <c r="JZO148" s="87"/>
      <c r="JZP148" s="87"/>
      <c r="JZQ148" s="87"/>
      <c r="JZR148" s="87"/>
      <c r="JZS148" s="87"/>
      <c r="JZT148" s="87"/>
      <c r="JZU148" s="87"/>
      <c r="JZV148" s="87"/>
      <c r="JZW148" s="87"/>
      <c r="JZX148" s="87"/>
      <c r="JZY148" s="87"/>
      <c r="JZZ148" s="87"/>
      <c r="KAA148" s="87"/>
      <c r="KAB148" s="87"/>
      <c r="KAC148" s="87"/>
      <c r="KAD148" s="87"/>
      <c r="KAE148" s="87"/>
      <c r="KAF148" s="87"/>
      <c r="KAG148" s="87"/>
      <c r="KAH148" s="87"/>
      <c r="KAI148" s="87"/>
      <c r="KAJ148" s="87"/>
      <c r="KAK148" s="87"/>
      <c r="KAL148" s="87"/>
      <c r="KAM148" s="87"/>
      <c r="KAN148" s="87"/>
      <c r="KAO148" s="87"/>
      <c r="KAP148" s="87"/>
      <c r="KAQ148" s="87"/>
      <c r="KAR148" s="87"/>
      <c r="KAS148" s="87"/>
      <c r="KAT148" s="87"/>
      <c r="KAU148" s="87"/>
      <c r="KAV148" s="87"/>
      <c r="KAW148" s="87"/>
      <c r="KAX148" s="87"/>
      <c r="KAY148" s="87"/>
      <c r="KAZ148" s="87"/>
      <c r="KBA148" s="87"/>
      <c r="KBB148" s="87"/>
      <c r="KBC148" s="87"/>
      <c r="KBD148" s="87"/>
      <c r="KBE148" s="87"/>
      <c r="KBF148" s="87"/>
      <c r="KBG148" s="87"/>
      <c r="KBH148" s="87"/>
      <c r="KBI148" s="87"/>
      <c r="KBJ148" s="87"/>
      <c r="KBK148" s="87"/>
      <c r="KBL148" s="87"/>
      <c r="KBM148" s="87"/>
      <c r="KBN148" s="87"/>
      <c r="KBO148" s="87"/>
      <c r="KBP148" s="87"/>
      <c r="KBQ148" s="87"/>
      <c r="KBR148" s="87"/>
      <c r="KBS148" s="87"/>
      <c r="KBT148" s="87"/>
      <c r="KBU148" s="87"/>
      <c r="KBV148" s="87"/>
      <c r="KBW148" s="87"/>
      <c r="KBX148" s="87"/>
      <c r="KBY148" s="87"/>
      <c r="KBZ148" s="87"/>
      <c r="KCA148" s="87"/>
      <c r="KCB148" s="87"/>
      <c r="KCC148" s="87"/>
      <c r="KCD148" s="87"/>
      <c r="KCE148" s="87"/>
      <c r="KCF148" s="87"/>
      <c r="KCG148" s="87"/>
      <c r="KCH148" s="87"/>
      <c r="KCI148" s="87"/>
      <c r="KCJ148" s="87"/>
      <c r="KCK148" s="87"/>
      <c r="KCL148" s="87"/>
      <c r="KCM148" s="87"/>
      <c r="KCN148" s="87"/>
      <c r="KCO148" s="87"/>
      <c r="KCP148" s="87"/>
      <c r="KCQ148" s="87"/>
      <c r="KCR148" s="87"/>
      <c r="KCS148" s="87"/>
      <c r="KCT148" s="87"/>
      <c r="KCU148" s="87"/>
      <c r="KCV148" s="87"/>
      <c r="KCW148" s="87"/>
      <c r="KCX148" s="87"/>
      <c r="KCY148" s="87"/>
      <c r="KCZ148" s="87"/>
      <c r="KDA148" s="87"/>
      <c r="KDB148" s="87"/>
      <c r="KDC148" s="87"/>
      <c r="KDD148" s="87"/>
      <c r="KDE148" s="87"/>
      <c r="KDF148" s="87"/>
      <c r="KDG148" s="87"/>
      <c r="KDH148" s="87"/>
      <c r="KDI148" s="87"/>
      <c r="KDJ148" s="87"/>
      <c r="KDK148" s="87"/>
      <c r="KDL148" s="87"/>
      <c r="KDM148" s="87"/>
      <c r="KDN148" s="87"/>
      <c r="KDO148" s="87"/>
      <c r="KDP148" s="87"/>
      <c r="KDQ148" s="87"/>
      <c r="KDR148" s="87"/>
      <c r="KDS148" s="87"/>
      <c r="KDT148" s="87"/>
      <c r="KDU148" s="87"/>
      <c r="KDV148" s="87"/>
      <c r="KDW148" s="87"/>
      <c r="KDX148" s="87"/>
      <c r="KDY148" s="87"/>
      <c r="KDZ148" s="87"/>
      <c r="KEA148" s="87"/>
      <c r="KEB148" s="87"/>
      <c r="KEC148" s="87"/>
      <c r="KED148" s="87"/>
      <c r="KEE148" s="87"/>
      <c r="KEF148" s="87"/>
      <c r="KEG148" s="87"/>
      <c r="KEH148" s="87"/>
      <c r="KEI148" s="87"/>
      <c r="KEJ148" s="87"/>
      <c r="KEK148" s="87"/>
      <c r="KEL148" s="87"/>
      <c r="KEM148" s="87"/>
      <c r="KEN148" s="87"/>
      <c r="KEO148" s="87"/>
      <c r="KEP148" s="87"/>
      <c r="KEQ148" s="87"/>
      <c r="KER148" s="87"/>
      <c r="KES148" s="87"/>
      <c r="KET148" s="87"/>
      <c r="KEU148" s="87"/>
      <c r="KEV148" s="87"/>
      <c r="KEW148" s="87"/>
      <c r="KEX148" s="87"/>
      <c r="KEY148" s="87"/>
      <c r="KEZ148" s="87"/>
      <c r="KFA148" s="87"/>
      <c r="KFB148" s="87"/>
      <c r="KFC148" s="87"/>
      <c r="KFD148" s="87"/>
      <c r="KFE148" s="87"/>
      <c r="KFF148" s="87"/>
      <c r="KFG148" s="87"/>
      <c r="KFH148" s="87"/>
      <c r="KFI148" s="87"/>
      <c r="KFJ148" s="87"/>
      <c r="KFK148" s="87"/>
      <c r="KFL148" s="87"/>
      <c r="KFM148" s="87"/>
      <c r="KFN148" s="87"/>
      <c r="KFO148" s="87"/>
      <c r="KFP148" s="87"/>
      <c r="KFQ148" s="87"/>
      <c r="KFR148" s="87"/>
      <c r="KFS148" s="87"/>
      <c r="KFT148" s="87"/>
      <c r="KFU148" s="87"/>
      <c r="KFV148" s="87"/>
      <c r="KFW148" s="87"/>
      <c r="KFX148" s="87"/>
      <c r="KFY148" s="87"/>
      <c r="KFZ148" s="87"/>
      <c r="KGA148" s="87"/>
      <c r="KGB148" s="87"/>
      <c r="KGC148" s="87"/>
      <c r="KGD148" s="87"/>
      <c r="KGE148" s="87"/>
      <c r="KGF148" s="87"/>
      <c r="KGG148" s="87"/>
      <c r="KGH148" s="87"/>
      <c r="KGI148" s="87"/>
      <c r="KGJ148" s="87"/>
      <c r="KGK148" s="87"/>
      <c r="KGL148" s="87"/>
      <c r="KGM148" s="87"/>
      <c r="KGN148" s="87"/>
      <c r="KGO148" s="87"/>
      <c r="KGP148" s="87"/>
      <c r="KGQ148" s="87"/>
      <c r="KGR148" s="87"/>
      <c r="KGS148" s="87"/>
      <c r="KGT148" s="87"/>
      <c r="KGU148" s="87"/>
      <c r="KGV148" s="87"/>
      <c r="KGW148" s="87"/>
      <c r="KGX148" s="87"/>
      <c r="KGY148" s="87"/>
      <c r="KGZ148" s="87"/>
      <c r="KHA148" s="87"/>
      <c r="KHB148" s="87"/>
      <c r="KHC148" s="87"/>
      <c r="KHD148" s="87"/>
      <c r="KHE148" s="87"/>
      <c r="KHF148" s="87"/>
      <c r="KHG148" s="87"/>
      <c r="KHH148" s="87"/>
      <c r="KHI148" s="87"/>
      <c r="KHJ148" s="87"/>
      <c r="KHK148" s="87"/>
      <c r="KHL148" s="87"/>
      <c r="KHM148" s="87"/>
      <c r="KHN148" s="87"/>
      <c r="KHO148" s="87"/>
      <c r="KHP148" s="87"/>
      <c r="KHQ148" s="87"/>
      <c r="KHR148" s="87"/>
      <c r="KHS148" s="87"/>
      <c r="KHT148" s="87"/>
      <c r="KHU148" s="87"/>
      <c r="KHV148" s="87"/>
      <c r="KHW148" s="87"/>
      <c r="KHX148" s="87"/>
      <c r="KHY148" s="87"/>
      <c r="KHZ148" s="87"/>
      <c r="KIA148" s="87"/>
      <c r="KIB148" s="87"/>
      <c r="KIC148" s="87"/>
      <c r="KID148" s="87"/>
      <c r="KIE148" s="87"/>
      <c r="KIF148" s="87"/>
      <c r="KIG148" s="87"/>
      <c r="KIH148" s="87"/>
      <c r="KII148" s="87"/>
      <c r="KIJ148" s="87"/>
      <c r="KIK148" s="87"/>
      <c r="KIL148" s="87"/>
      <c r="KIM148" s="87"/>
      <c r="KIN148" s="87"/>
      <c r="KIO148" s="87"/>
      <c r="KIP148" s="87"/>
      <c r="KIQ148" s="87"/>
      <c r="KIR148" s="87"/>
      <c r="KIS148" s="87"/>
      <c r="KIT148" s="87"/>
      <c r="KIU148" s="87"/>
      <c r="KIV148" s="87"/>
      <c r="KIW148" s="87"/>
      <c r="KIX148" s="87"/>
      <c r="KIY148" s="87"/>
      <c r="KIZ148" s="87"/>
      <c r="KJA148" s="87"/>
      <c r="KJB148" s="87"/>
      <c r="KJC148" s="87"/>
      <c r="KJD148" s="87"/>
      <c r="KJE148" s="87"/>
      <c r="KJF148" s="87"/>
      <c r="KJG148" s="87"/>
      <c r="KJH148" s="87"/>
      <c r="KJI148" s="87"/>
      <c r="KJJ148" s="87"/>
      <c r="KJK148" s="87"/>
      <c r="KJL148" s="87"/>
      <c r="KJM148" s="87"/>
      <c r="KJN148" s="87"/>
      <c r="KJO148" s="87"/>
      <c r="KJP148" s="87"/>
      <c r="KJQ148" s="87"/>
      <c r="KJR148" s="87"/>
      <c r="KJS148" s="87"/>
      <c r="KJT148" s="87"/>
      <c r="KJU148" s="87"/>
      <c r="KJV148" s="87"/>
      <c r="KJW148" s="87"/>
      <c r="KJX148" s="87"/>
      <c r="KJY148" s="87"/>
      <c r="KJZ148" s="87"/>
      <c r="KKA148" s="87"/>
      <c r="KKB148" s="87"/>
      <c r="KKC148" s="87"/>
      <c r="KKD148" s="87"/>
      <c r="KKE148" s="87"/>
      <c r="KKF148" s="87"/>
      <c r="KKG148" s="87"/>
      <c r="KKH148" s="87"/>
      <c r="KKI148" s="87"/>
      <c r="KKJ148" s="87"/>
      <c r="KKK148" s="87"/>
      <c r="KKL148" s="87"/>
      <c r="KKM148" s="87"/>
      <c r="KKN148" s="87"/>
      <c r="KKO148" s="87"/>
      <c r="KKP148" s="87"/>
      <c r="KKQ148" s="87"/>
      <c r="KKR148" s="87"/>
      <c r="KKS148" s="87"/>
      <c r="KKT148" s="87"/>
      <c r="KKU148" s="87"/>
      <c r="KKV148" s="87"/>
      <c r="KKW148" s="87"/>
      <c r="KKX148" s="87"/>
      <c r="KKY148" s="87"/>
      <c r="KKZ148" s="87"/>
      <c r="KLA148" s="87"/>
      <c r="KLB148" s="87"/>
      <c r="KLC148" s="87"/>
      <c r="KLD148" s="87"/>
      <c r="KLE148" s="87"/>
      <c r="KLF148" s="87"/>
      <c r="KLG148" s="87"/>
      <c r="KLH148" s="87"/>
      <c r="KLI148" s="87"/>
      <c r="KLJ148" s="87"/>
      <c r="KLK148" s="87"/>
      <c r="KLL148" s="87"/>
      <c r="KLM148" s="87"/>
      <c r="KLN148" s="87"/>
      <c r="KLO148" s="87"/>
      <c r="KLP148" s="87"/>
      <c r="KLQ148" s="87"/>
      <c r="KLR148" s="87"/>
      <c r="KLS148" s="87"/>
      <c r="KLT148" s="87"/>
      <c r="KLU148" s="87"/>
      <c r="KLV148" s="87"/>
      <c r="KLW148" s="87"/>
      <c r="KLX148" s="87"/>
      <c r="KLY148" s="87"/>
      <c r="KLZ148" s="87"/>
      <c r="KMA148" s="87"/>
      <c r="KMB148" s="87"/>
      <c r="KMC148" s="87"/>
      <c r="KMD148" s="87"/>
      <c r="KME148" s="87"/>
      <c r="KMF148" s="87"/>
      <c r="KMG148" s="87"/>
      <c r="KMH148" s="87"/>
      <c r="KMI148" s="87"/>
      <c r="KMJ148" s="87"/>
      <c r="KMK148" s="87"/>
      <c r="KML148" s="87"/>
      <c r="KMM148" s="87"/>
      <c r="KMN148" s="87"/>
      <c r="KMO148" s="87"/>
      <c r="KMP148" s="87"/>
      <c r="KMQ148" s="87"/>
      <c r="KMR148" s="87"/>
      <c r="KMS148" s="87"/>
      <c r="KMT148" s="87"/>
      <c r="KMU148" s="87"/>
      <c r="KMV148" s="87"/>
      <c r="KMW148" s="87"/>
      <c r="KMX148" s="87"/>
      <c r="KMY148" s="87"/>
      <c r="KMZ148" s="87"/>
      <c r="KNA148" s="87"/>
      <c r="KNB148" s="87"/>
      <c r="KNC148" s="87"/>
      <c r="KND148" s="87"/>
      <c r="KNE148" s="87"/>
      <c r="KNF148" s="87"/>
      <c r="KNG148" s="87"/>
      <c r="KNH148" s="87"/>
      <c r="KNI148" s="87"/>
      <c r="KNJ148" s="87"/>
      <c r="KNK148" s="87"/>
      <c r="KNL148" s="87"/>
      <c r="KNM148" s="87"/>
      <c r="KNN148" s="87"/>
      <c r="KNO148" s="87"/>
      <c r="KNP148" s="87"/>
      <c r="KNQ148" s="87"/>
      <c r="KNR148" s="87"/>
      <c r="KNS148" s="87"/>
      <c r="KNT148" s="87"/>
      <c r="KNU148" s="87"/>
      <c r="KNV148" s="87"/>
      <c r="KNW148" s="87"/>
      <c r="KNX148" s="87"/>
      <c r="KNY148" s="87"/>
      <c r="KNZ148" s="87"/>
      <c r="KOA148" s="87"/>
      <c r="KOB148" s="87"/>
      <c r="KOC148" s="87"/>
      <c r="KOD148" s="87"/>
      <c r="KOE148" s="87"/>
      <c r="KOF148" s="87"/>
      <c r="KOG148" s="87"/>
      <c r="KOH148" s="87"/>
      <c r="KOI148" s="87"/>
      <c r="KOJ148" s="87"/>
      <c r="KOK148" s="87"/>
      <c r="KOL148" s="87"/>
      <c r="KOM148" s="87"/>
      <c r="KON148" s="87"/>
      <c r="KOO148" s="87"/>
      <c r="KOP148" s="87"/>
      <c r="KOQ148" s="87"/>
      <c r="KOR148" s="87"/>
      <c r="KOS148" s="87"/>
      <c r="KOT148" s="87"/>
      <c r="KOU148" s="87"/>
      <c r="KOV148" s="87"/>
      <c r="KOW148" s="87"/>
      <c r="KOX148" s="87"/>
      <c r="KOY148" s="87"/>
      <c r="KOZ148" s="87"/>
      <c r="KPA148" s="87"/>
      <c r="KPB148" s="87"/>
      <c r="KPC148" s="87"/>
      <c r="KPD148" s="87"/>
      <c r="KPE148" s="87"/>
      <c r="KPF148" s="87"/>
      <c r="KPG148" s="87"/>
      <c r="KPH148" s="87"/>
      <c r="KPI148" s="87"/>
      <c r="KPJ148" s="87"/>
      <c r="KPK148" s="87"/>
      <c r="KPL148" s="87"/>
      <c r="KPM148" s="87"/>
      <c r="KPN148" s="87"/>
      <c r="KPO148" s="87"/>
      <c r="KPP148" s="87"/>
      <c r="KPQ148" s="87"/>
      <c r="KPR148" s="87"/>
      <c r="KPS148" s="87"/>
      <c r="KPT148" s="87"/>
      <c r="KPU148" s="87"/>
      <c r="KPV148" s="87"/>
      <c r="KPW148" s="87"/>
      <c r="KPX148" s="87"/>
      <c r="KPY148" s="87"/>
      <c r="KPZ148" s="87"/>
      <c r="KQA148" s="87"/>
      <c r="KQB148" s="87"/>
      <c r="KQC148" s="87"/>
      <c r="KQD148" s="87"/>
      <c r="KQE148" s="87"/>
      <c r="KQF148" s="87"/>
      <c r="KQG148" s="87"/>
      <c r="KQH148" s="87"/>
      <c r="KQI148" s="87"/>
      <c r="KQJ148" s="87"/>
      <c r="KQK148" s="87"/>
      <c r="KQL148" s="87"/>
      <c r="KQM148" s="87"/>
      <c r="KQN148" s="87"/>
      <c r="KQO148" s="87"/>
      <c r="KQP148" s="87"/>
      <c r="KQQ148" s="87"/>
      <c r="KQR148" s="87"/>
      <c r="KQS148" s="87"/>
      <c r="KQT148" s="87"/>
      <c r="KQU148" s="87"/>
      <c r="KQV148" s="87"/>
      <c r="KQW148" s="87"/>
      <c r="KQX148" s="87"/>
      <c r="KQY148" s="87"/>
      <c r="KQZ148" s="87"/>
      <c r="KRA148" s="87"/>
      <c r="KRB148" s="87"/>
      <c r="KRC148" s="87"/>
      <c r="KRD148" s="87"/>
      <c r="KRE148" s="87"/>
      <c r="KRF148" s="87"/>
      <c r="KRG148" s="87"/>
      <c r="KRH148" s="87"/>
      <c r="KRI148" s="87"/>
      <c r="KRJ148" s="87"/>
      <c r="KRK148" s="87"/>
      <c r="KRL148" s="87"/>
      <c r="KRM148" s="87"/>
      <c r="KRN148" s="87"/>
      <c r="KRO148" s="87"/>
      <c r="KRP148" s="87"/>
      <c r="KRQ148" s="87"/>
      <c r="KRR148" s="87"/>
      <c r="KRS148" s="87"/>
      <c r="KRT148" s="87"/>
      <c r="KRU148" s="87"/>
      <c r="KRV148" s="87"/>
      <c r="KRW148" s="87"/>
      <c r="KRX148" s="87"/>
      <c r="KRY148" s="87"/>
      <c r="KRZ148" s="87"/>
      <c r="KSA148" s="87"/>
      <c r="KSB148" s="87"/>
      <c r="KSC148" s="87"/>
      <c r="KSD148" s="87"/>
      <c r="KSE148" s="87"/>
      <c r="KSF148" s="87"/>
      <c r="KSG148" s="87"/>
      <c r="KSH148" s="87"/>
      <c r="KSI148" s="87"/>
      <c r="KSJ148" s="87"/>
      <c r="KSK148" s="87"/>
      <c r="KSL148" s="87"/>
      <c r="KSM148" s="87"/>
      <c r="KSN148" s="87"/>
      <c r="KSO148" s="87"/>
      <c r="KSP148" s="87"/>
      <c r="KSQ148" s="87"/>
      <c r="KSR148" s="87"/>
      <c r="KSS148" s="87"/>
      <c r="KST148" s="87"/>
      <c r="KSU148" s="87"/>
      <c r="KSV148" s="87"/>
      <c r="KSW148" s="87"/>
      <c r="KSX148" s="87"/>
      <c r="KSY148" s="87"/>
      <c r="KSZ148" s="87"/>
      <c r="KTA148" s="87"/>
      <c r="KTB148" s="87"/>
      <c r="KTC148" s="87"/>
      <c r="KTD148" s="87"/>
      <c r="KTE148" s="87"/>
      <c r="KTF148" s="87"/>
      <c r="KTG148" s="87"/>
      <c r="KTH148" s="87"/>
      <c r="KTI148" s="87"/>
      <c r="KTJ148" s="87"/>
      <c r="KTK148" s="87"/>
      <c r="KTL148" s="87"/>
      <c r="KTM148" s="87"/>
      <c r="KTN148" s="87"/>
      <c r="KTO148" s="87"/>
      <c r="KTP148" s="87"/>
      <c r="KTQ148" s="87"/>
      <c r="KTR148" s="87"/>
      <c r="KTS148" s="87"/>
      <c r="KTT148" s="87"/>
      <c r="KTU148" s="87"/>
      <c r="KTV148" s="87"/>
      <c r="KTW148" s="87"/>
      <c r="KTX148" s="87"/>
      <c r="KTY148" s="87"/>
      <c r="KTZ148" s="87"/>
      <c r="KUA148" s="87"/>
      <c r="KUB148" s="87"/>
      <c r="KUC148" s="87"/>
      <c r="KUD148" s="87"/>
      <c r="KUE148" s="87"/>
      <c r="KUF148" s="87"/>
      <c r="KUG148" s="87"/>
      <c r="KUH148" s="87"/>
      <c r="KUI148" s="87"/>
      <c r="KUJ148" s="87"/>
      <c r="KUK148" s="87"/>
      <c r="KUL148" s="87"/>
      <c r="KUM148" s="87"/>
      <c r="KUN148" s="87"/>
      <c r="KUO148" s="87"/>
      <c r="KUP148" s="87"/>
      <c r="KUQ148" s="87"/>
      <c r="KUR148" s="87"/>
      <c r="KUS148" s="87"/>
      <c r="KUT148" s="87"/>
      <c r="KUU148" s="87"/>
      <c r="KUV148" s="87"/>
      <c r="KUW148" s="87"/>
      <c r="KUX148" s="87"/>
      <c r="KUY148" s="87"/>
      <c r="KUZ148" s="87"/>
      <c r="KVA148" s="87"/>
      <c r="KVB148" s="87"/>
      <c r="KVC148" s="87"/>
      <c r="KVD148" s="87"/>
      <c r="KVE148" s="87"/>
      <c r="KVF148" s="87"/>
      <c r="KVG148" s="87"/>
      <c r="KVH148" s="87"/>
      <c r="KVI148" s="87"/>
      <c r="KVJ148" s="87"/>
      <c r="KVK148" s="87"/>
      <c r="KVL148" s="87"/>
      <c r="KVM148" s="87"/>
      <c r="KVN148" s="87"/>
      <c r="KVO148" s="87"/>
      <c r="KVP148" s="87"/>
      <c r="KVQ148" s="87"/>
      <c r="KVR148" s="87"/>
      <c r="KVS148" s="87"/>
      <c r="KVT148" s="87"/>
      <c r="KVU148" s="87"/>
      <c r="KVV148" s="87"/>
      <c r="KVW148" s="87"/>
      <c r="KVX148" s="87"/>
      <c r="KVY148" s="87"/>
      <c r="KVZ148" s="87"/>
      <c r="KWA148" s="87"/>
      <c r="KWB148" s="87"/>
      <c r="KWC148" s="87"/>
      <c r="KWD148" s="87"/>
      <c r="KWE148" s="87"/>
      <c r="KWF148" s="87"/>
      <c r="KWG148" s="87"/>
      <c r="KWH148" s="87"/>
      <c r="KWI148" s="87"/>
      <c r="KWJ148" s="87"/>
      <c r="KWK148" s="87"/>
      <c r="KWL148" s="87"/>
      <c r="KWM148" s="87"/>
      <c r="KWN148" s="87"/>
      <c r="KWO148" s="87"/>
      <c r="KWP148" s="87"/>
      <c r="KWQ148" s="87"/>
      <c r="KWR148" s="87"/>
      <c r="KWS148" s="87"/>
      <c r="KWT148" s="87"/>
      <c r="KWU148" s="87"/>
      <c r="KWV148" s="87"/>
      <c r="KWW148" s="87"/>
      <c r="KWX148" s="87"/>
      <c r="KWY148" s="87"/>
      <c r="KWZ148" s="87"/>
      <c r="KXA148" s="87"/>
      <c r="KXB148" s="87"/>
      <c r="KXC148" s="87"/>
      <c r="KXD148" s="87"/>
      <c r="KXE148" s="87"/>
      <c r="KXF148" s="87"/>
      <c r="KXG148" s="87"/>
      <c r="KXH148" s="87"/>
      <c r="KXI148" s="87"/>
      <c r="KXJ148" s="87"/>
      <c r="KXK148" s="87"/>
      <c r="KXL148" s="87"/>
      <c r="KXM148" s="87"/>
      <c r="KXN148" s="87"/>
      <c r="KXO148" s="87"/>
      <c r="KXP148" s="87"/>
      <c r="KXQ148" s="87"/>
      <c r="KXR148" s="87"/>
      <c r="KXS148" s="87"/>
      <c r="KXT148" s="87"/>
      <c r="KXU148" s="87"/>
      <c r="KXV148" s="87"/>
      <c r="KXW148" s="87"/>
      <c r="KXX148" s="87"/>
      <c r="KXY148" s="87"/>
      <c r="KXZ148" s="87"/>
      <c r="KYA148" s="87"/>
      <c r="KYB148" s="87"/>
      <c r="KYC148" s="87"/>
      <c r="KYD148" s="87"/>
      <c r="KYE148" s="87"/>
      <c r="KYF148" s="87"/>
      <c r="KYG148" s="87"/>
      <c r="KYH148" s="87"/>
      <c r="KYI148" s="87"/>
      <c r="KYJ148" s="87"/>
      <c r="KYK148" s="87"/>
      <c r="KYL148" s="87"/>
      <c r="KYM148" s="87"/>
      <c r="KYN148" s="87"/>
      <c r="KYO148" s="87"/>
      <c r="KYP148" s="87"/>
      <c r="KYQ148" s="87"/>
      <c r="KYR148" s="87"/>
      <c r="KYS148" s="87"/>
      <c r="KYT148" s="87"/>
      <c r="KYU148" s="87"/>
      <c r="KYV148" s="87"/>
      <c r="KYW148" s="87"/>
      <c r="KYX148" s="87"/>
      <c r="KYY148" s="87"/>
      <c r="KYZ148" s="87"/>
      <c r="KZA148" s="87"/>
      <c r="KZB148" s="87"/>
      <c r="KZC148" s="87"/>
      <c r="KZD148" s="87"/>
      <c r="KZE148" s="87"/>
      <c r="KZF148" s="87"/>
      <c r="KZG148" s="87"/>
      <c r="KZH148" s="87"/>
      <c r="KZI148" s="87"/>
      <c r="KZJ148" s="87"/>
      <c r="KZK148" s="87"/>
      <c r="KZL148" s="87"/>
      <c r="KZM148" s="87"/>
      <c r="KZN148" s="87"/>
      <c r="KZO148" s="87"/>
      <c r="KZP148" s="87"/>
      <c r="KZQ148" s="87"/>
      <c r="KZR148" s="87"/>
      <c r="KZS148" s="87"/>
      <c r="KZT148" s="87"/>
      <c r="KZU148" s="87"/>
      <c r="KZV148" s="87"/>
      <c r="KZW148" s="87"/>
      <c r="KZX148" s="87"/>
      <c r="KZY148" s="87"/>
      <c r="KZZ148" s="87"/>
      <c r="LAA148" s="87"/>
      <c r="LAB148" s="87"/>
      <c r="LAC148" s="87"/>
      <c r="LAD148" s="87"/>
      <c r="LAE148" s="87"/>
      <c r="LAF148" s="87"/>
      <c r="LAG148" s="87"/>
      <c r="LAH148" s="87"/>
      <c r="LAI148" s="87"/>
      <c r="LAJ148" s="87"/>
      <c r="LAK148" s="87"/>
      <c r="LAL148" s="87"/>
      <c r="LAM148" s="87"/>
      <c r="LAN148" s="87"/>
      <c r="LAO148" s="87"/>
      <c r="LAP148" s="87"/>
      <c r="LAQ148" s="87"/>
      <c r="LAR148" s="87"/>
      <c r="LAS148" s="87"/>
      <c r="LAT148" s="87"/>
      <c r="LAU148" s="87"/>
      <c r="LAV148" s="87"/>
      <c r="LAW148" s="87"/>
      <c r="LAX148" s="87"/>
      <c r="LAY148" s="87"/>
      <c r="LAZ148" s="87"/>
      <c r="LBA148" s="87"/>
      <c r="LBB148" s="87"/>
      <c r="LBC148" s="87"/>
      <c r="LBD148" s="87"/>
      <c r="LBE148" s="87"/>
      <c r="LBF148" s="87"/>
      <c r="LBG148" s="87"/>
      <c r="LBH148" s="87"/>
      <c r="LBI148" s="87"/>
      <c r="LBJ148" s="87"/>
      <c r="LBK148" s="87"/>
      <c r="LBL148" s="87"/>
      <c r="LBM148" s="87"/>
      <c r="LBN148" s="87"/>
      <c r="LBO148" s="87"/>
      <c r="LBP148" s="87"/>
      <c r="LBQ148" s="87"/>
      <c r="LBR148" s="87"/>
      <c r="LBS148" s="87"/>
      <c r="LBT148" s="87"/>
      <c r="LBU148" s="87"/>
      <c r="LBV148" s="87"/>
      <c r="LBW148" s="87"/>
      <c r="LBX148" s="87"/>
      <c r="LBY148" s="87"/>
      <c r="LBZ148" s="87"/>
      <c r="LCA148" s="87"/>
      <c r="LCB148" s="87"/>
      <c r="LCC148" s="87"/>
      <c r="LCD148" s="87"/>
      <c r="LCE148" s="87"/>
      <c r="LCF148" s="87"/>
      <c r="LCG148" s="87"/>
      <c r="LCH148" s="87"/>
      <c r="LCI148" s="87"/>
      <c r="LCJ148" s="87"/>
      <c r="LCK148" s="87"/>
      <c r="LCL148" s="87"/>
      <c r="LCM148" s="87"/>
      <c r="LCN148" s="87"/>
      <c r="LCO148" s="87"/>
      <c r="LCP148" s="87"/>
      <c r="LCQ148" s="87"/>
      <c r="LCR148" s="87"/>
      <c r="LCS148" s="87"/>
      <c r="LCT148" s="87"/>
      <c r="LCU148" s="87"/>
      <c r="LCV148" s="87"/>
      <c r="LCW148" s="87"/>
      <c r="LCX148" s="87"/>
      <c r="LCY148" s="87"/>
      <c r="LCZ148" s="87"/>
      <c r="LDA148" s="87"/>
      <c r="LDB148" s="87"/>
      <c r="LDC148" s="87"/>
      <c r="LDD148" s="87"/>
      <c r="LDE148" s="87"/>
      <c r="LDF148" s="87"/>
      <c r="LDG148" s="87"/>
      <c r="LDH148" s="87"/>
      <c r="LDI148" s="87"/>
      <c r="LDJ148" s="87"/>
      <c r="LDK148" s="87"/>
      <c r="LDL148" s="87"/>
      <c r="LDM148" s="87"/>
      <c r="LDN148" s="87"/>
      <c r="LDO148" s="87"/>
      <c r="LDP148" s="87"/>
      <c r="LDQ148" s="87"/>
      <c r="LDR148" s="87"/>
      <c r="LDS148" s="87"/>
      <c r="LDT148" s="87"/>
      <c r="LDU148" s="87"/>
      <c r="LDV148" s="87"/>
      <c r="LDW148" s="87"/>
      <c r="LDX148" s="87"/>
      <c r="LDY148" s="87"/>
      <c r="LDZ148" s="87"/>
      <c r="LEA148" s="87"/>
      <c r="LEB148" s="87"/>
      <c r="LEC148" s="87"/>
      <c r="LED148" s="87"/>
      <c r="LEE148" s="87"/>
      <c r="LEF148" s="87"/>
      <c r="LEG148" s="87"/>
      <c r="LEH148" s="87"/>
      <c r="LEI148" s="87"/>
      <c r="LEJ148" s="87"/>
      <c r="LEK148" s="87"/>
      <c r="LEL148" s="87"/>
      <c r="LEM148" s="87"/>
      <c r="LEN148" s="87"/>
      <c r="LEO148" s="87"/>
      <c r="LEP148" s="87"/>
      <c r="LEQ148" s="87"/>
      <c r="LER148" s="87"/>
      <c r="LES148" s="87"/>
      <c r="LET148" s="87"/>
      <c r="LEU148" s="87"/>
      <c r="LEV148" s="87"/>
      <c r="LEW148" s="87"/>
      <c r="LEX148" s="87"/>
      <c r="LEY148" s="87"/>
      <c r="LEZ148" s="87"/>
      <c r="LFA148" s="87"/>
      <c r="LFB148" s="87"/>
      <c r="LFC148" s="87"/>
      <c r="LFD148" s="87"/>
      <c r="LFE148" s="87"/>
      <c r="LFF148" s="87"/>
      <c r="LFG148" s="87"/>
      <c r="LFH148" s="87"/>
      <c r="LFI148" s="87"/>
      <c r="LFJ148" s="87"/>
      <c r="LFK148" s="87"/>
      <c r="LFL148" s="87"/>
      <c r="LFM148" s="87"/>
      <c r="LFN148" s="87"/>
      <c r="LFO148" s="87"/>
      <c r="LFP148" s="87"/>
      <c r="LFQ148" s="87"/>
      <c r="LFR148" s="87"/>
      <c r="LFS148" s="87"/>
      <c r="LFT148" s="87"/>
      <c r="LFU148" s="87"/>
      <c r="LFV148" s="87"/>
      <c r="LFW148" s="87"/>
      <c r="LFX148" s="87"/>
      <c r="LFY148" s="87"/>
      <c r="LFZ148" s="87"/>
      <c r="LGA148" s="87"/>
      <c r="LGB148" s="87"/>
      <c r="LGC148" s="87"/>
      <c r="LGD148" s="87"/>
      <c r="LGE148" s="87"/>
      <c r="LGF148" s="87"/>
      <c r="LGG148" s="87"/>
      <c r="LGH148" s="87"/>
      <c r="LGI148" s="87"/>
      <c r="LGJ148" s="87"/>
      <c r="LGK148" s="87"/>
      <c r="LGL148" s="87"/>
      <c r="LGM148" s="87"/>
      <c r="LGN148" s="87"/>
      <c r="LGO148" s="87"/>
      <c r="LGP148" s="87"/>
      <c r="LGQ148" s="87"/>
      <c r="LGR148" s="87"/>
      <c r="LGS148" s="87"/>
      <c r="LGT148" s="87"/>
      <c r="LGU148" s="87"/>
      <c r="LGV148" s="87"/>
      <c r="LGW148" s="87"/>
      <c r="LGX148" s="87"/>
      <c r="LGY148" s="87"/>
      <c r="LGZ148" s="87"/>
      <c r="LHA148" s="87"/>
      <c r="LHB148" s="87"/>
      <c r="LHC148" s="87"/>
      <c r="LHD148" s="87"/>
      <c r="LHE148" s="87"/>
      <c r="LHF148" s="87"/>
      <c r="LHG148" s="87"/>
      <c r="LHH148" s="87"/>
      <c r="LHI148" s="87"/>
      <c r="LHJ148" s="87"/>
      <c r="LHK148" s="87"/>
      <c r="LHL148" s="87"/>
      <c r="LHM148" s="87"/>
      <c r="LHN148" s="87"/>
      <c r="LHO148" s="87"/>
      <c r="LHP148" s="87"/>
      <c r="LHQ148" s="87"/>
      <c r="LHR148" s="87"/>
      <c r="LHS148" s="87"/>
      <c r="LHT148" s="87"/>
      <c r="LHU148" s="87"/>
      <c r="LHV148" s="87"/>
      <c r="LHW148" s="87"/>
      <c r="LHX148" s="87"/>
      <c r="LHY148" s="87"/>
      <c r="LHZ148" s="87"/>
      <c r="LIA148" s="87"/>
      <c r="LIB148" s="87"/>
      <c r="LIC148" s="87"/>
      <c r="LID148" s="87"/>
      <c r="LIE148" s="87"/>
      <c r="LIF148" s="87"/>
      <c r="LIG148" s="87"/>
      <c r="LIH148" s="87"/>
      <c r="LII148" s="87"/>
      <c r="LIJ148" s="87"/>
      <c r="LIK148" s="87"/>
      <c r="LIL148" s="87"/>
      <c r="LIM148" s="87"/>
      <c r="LIN148" s="87"/>
      <c r="LIO148" s="87"/>
      <c r="LIP148" s="87"/>
      <c r="LIQ148" s="87"/>
      <c r="LIR148" s="87"/>
      <c r="LIS148" s="87"/>
      <c r="LIT148" s="87"/>
      <c r="LIU148" s="87"/>
      <c r="LIV148" s="87"/>
      <c r="LIW148" s="87"/>
      <c r="LIX148" s="87"/>
      <c r="LIY148" s="87"/>
      <c r="LIZ148" s="87"/>
      <c r="LJA148" s="87"/>
      <c r="LJB148" s="87"/>
      <c r="LJC148" s="87"/>
      <c r="LJD148" s="87"/>
      <c r="LJE148" s="87"/>
      <c r="LJF148" s="87"/>
      <c r="LJG148" s="87"/>
      <c r="LJH148" s="87"/>
      <c r="LJI148" s="87"/>
      <c r="LJJ148" s="87"/>
      <c r="LJK148" s="87"/>
      <c r="LJL148" s="87"/>
      <c r="LJM148" s="87"/>
      <c r="LJN148" s="87"/>
      <c r="LJO148" s="87"/>
      <c r="LJP148" s="87"/>
      <c r="LJQ148" s="87"/>
      <c r="LJR148" s="87"/>
      <c r="LJS148" s="87"/>
      <c r="LJT148" s="87"/>
      <c r="LJU148" s="87"/>
      <c r="LJV148" s="87"/>
      <c r="LJW148" s="87"/>
      <c r="LJX148" s="87"/>
      <c r="LJY148" s="87"/>
      <c r="LJZ148" s="87"/>
      <c r="LKA148" s="87"/>
      <c r="LKB148" s="87"/>
      <c r="LKC148" s="87"/>
      <c r="LKD148" s="87"/>
      <c r="LKE148" s="87"/>
      <c r="LKF148" s="87"/>
      <c r="LKG148" s="87"/>
      <c r="LKH148" s="87"/>
      <c r="LKI148" s="87"/>
      <c r="LKJ148" s="87"/>
      <c r="LKK148" s="87"/>
      <c r="LKL148" s="87"/>
      <c r="LKM148" s="87"/>
      <c r="LKN148" s="87"/>
      <c r="LKO148" s="87"/>
      <c r="LKP148" s="87"/>
      <c r="LKQ148" s="87"/>
      <c r="LKR148" s="87"/>
      <c r="LKS148" s="87"/>
      <c r="LKT148" s="87"/>
      <c r="LKU148" s="87"/>
      <c r="LKV148" s="87"/>
      <c r="LKW148" s="87"/>
      <c r="LKX148" s="87"/>
      <c r="LKY148" s="87"/>
      <c r="LKZ148" s="87"/>
      <c r="LLA148" s="87"/>
      <c r="LLB148" s="87"/>
      <c r="LLC148" s="87"/>
      <c r="LLD148" s="87"/>
      <c r="LLE148" s="87"/>
      <c r="LLF148" s="87"/>
      <c r="LLG148" s="87"/>
      <c r="LLH148" s="87"/>
      <c r="LLI148" s="87"/>
      <c r="LLJ148" s="87"/>
      <c r="LLK148" s="87"/>
      <c r="LLL148" s="87"/>
      <c r="LLM148" s="87"/>
      <c r="LLN148" s="87"/>
      <c r="LLO148" s="87"/>
      <c r="LLP148" s="87"/>
      <c r="LLQ148" s="87"/>
      <c r="LLR148" s="87"/>
      <c r="LLS148" s="87"/>
      <c r="LLT148" s="87"/>
      <c r="LLU148" s="87"/>
      <c r="LLV148" s="87"/>
      <c r="LLW148" s="87"/>
      <c r="LLX148" s="87"/>
      <c r="LLY148" s="87"/>
      <c r="LLZ148" s="87"/>
      <c r="LMA148" s="87"/>
      <c r="LMB148" s="87"/>
      <c r="LMC148" s="87"/>
      <c r="LMD148" s="87"/>
      <c r="LME148" s="87"/>
      <c r="LMF148" s="87"/>
      <c r="LMG148" s="87"/>
      <c r="LMH148" s="87"/>
      <c r="LMI148" s="87"/>
      <c r="LMJ148" s="87"/>
      <c r="LMK148" s="87"/>
      <c r="LML148" s="87"/>
      <c r="LMM148" s="87"/>
      <c r="LMN148" s="87"/>
      <c r="LMO148" s="87"/>
      <c r="LMP148" s="87"/>
      <c r="LMQ148" s="87"/>
      <c r="LMR148" s="87"/>
      <c r="LMS148" s="87"/>
      <c r="LMT148" s="87"/>
      <c r="LMU148" s="87"/>
      <c r="LMV148" s="87"/>
      <c r="LMW148" s="87"/>
      <c r="LMX148" s="87"/>
      <c r="LMY148" s="87"/>
      <c r="LMZ148" s="87"/>
      <c r="LNA148" s="87"/>
      <c r="LNB148" s="87"/>
      <c r="LNC148" s="87"/>
      <c r="LND148" s="87"/>
      <c r="LNE148" s="87"/>
      <c r="LNF148" s="87"/>
      <c r="LNG148" s="87"/>
      <c r="LNH148" s="87"/>
      <c r="LNI148" s="87"/>
      <c r="LNJ148" s="87"/>
      <c r="LNK148" s="87"/>
      <c r="LNL148" s="87"/>
      <c r="LNM148" s="87"/>
      <c r="LNN148" s="87"/>
      <c r="LNO148" s="87"/>
      <c r="LNP148" s="87"/>
      <c r="LNQ148" s="87"/>
      <c r="LNR148" s="87"/>
      <c r="LNS148" s="87"/>
      <c r="LNT148" s="87"/>
      <c r="LNU148" s="87"/>
      <c r="LNV148" s="87"/>
      <c r="LNW148" s="87"/>
      <c r="LNX148" s="87"/>
      <c r="LNY148" s="87"/>
      <c r="LNZ148" s="87"/>
      <c r="LOA148" s="87"/>
      <c r="LOB148" s="87"/>
      <c r="LOC148" s="87"/>
      <c r="LOD148" s="87"/>
      <c r="LOE148" s="87"/>
      <c r="LOF148" s="87"/>
      <c r="LOG148" s="87"/>
      <c r="LOH148" s="87"/>
      <c r="LOI148" s="87"/>
      <c r="LOJ148" s="87"/>
      <c r="LOK148" s="87"/>
      <c r="LOL148" s="87"/>
      <c r="LOM148" s="87"/>
      <c r="LON148" s="87"/>
      <c r="LOO148" s="87"/>
      <c r="LOP148" s="87"/>
      <c r="LOQ148" s="87"/>
      <c r="LOR148" s="87"/>
      <c r="LOS148" s="87"/>
      <c r="LOT148" s="87"/>
      <c r="LOU148" s="87"/>
      <c r="LOV148" s="87"/>
      <c r="LOW148" s="87"/>
      <c r="LOX148" s="87"/>
      <c r="LOY148" s="87"/>
      <c r="LOZ148" s="87"/>
      <c r="LPA148" s="87"/>
      <c r="LPB148" s="87"/>
      <c r="LPC148" s="87"/>
      <c r="LPD148" s="87"/>
      <c r="LPE148" s="87"/>
      <c r="LPF148" s="87"/>
      <c r="LPG148" s="87"/>
      <c r="LPH148" s="87"/>
      <c r="LPI148" s="87"/>
      <c r="LPJ148" s="87"/>
      <c r="LPK148" s="87"/>
      <c r="LPL148" s="87"/>
      <c r="LPM148" s="87"/>
      <c r="LPN148" s="87"/>
      <c r="LPO148" s="87"/>
      <c r="LPP148" s="87"/>
      <c r="LPQ148" s="87"/>
      <c r="LPR148" s="87"/>
      <c r="LPS148" s="87"/>
      <c r="LPT148" s="87"/>
      <c r="LPU148" s="87"/>
      <c r="LPV148" s="87"/>
      <c r="LPW148" s="87"/>
      <c r="LPX148" s="87"/>
      <c r="LPY148" s="87"/>
      <c r="LPZ148" s="87"/>
      <c r="LQA148" s="87"/>
      <c r="LQB148" s="87"/>
      <c r="LQC148" s="87"/>
      <c r="LQD148" s="87"/>
      <c r="LQE148" s="87"/>
      <c r="LQF148" s="87"/>
      <c r="LQG148" s="87"/>
      <c r="LQH148" s="87"/>
      <c r="LQI148" s="87"/>
      <c r="LQJ148" s="87"/>
      <c r="LQK148" s="87"/>
      <c r="LQL148" s="87"/>
      <c r="LQM148" s="87"/>
      <c r="LQN148" s="87"/>
      <c r="LQO148" s="87"/>
      <c r="LQP148" s="87"/>
      <c r="LQQ148" s="87"/>
      <c r="LQR148" s="87"/>
      <c r="LQS148" s="87"/>
      <c r="LQT148" s="87"/>
      <c r="LQU148" s="87"/>
      <c r="LQV148" s="87"/>
      <c r="LQW148" s="87"/>
      <c r="LQX148" s="87"/>
      <c r="LQY148" s="87"/>
      <c r="LQZ148" s="87"/>
      <c r="LRA148" s="87"/>
      <c r="LRB148" s="87"/>
      <c r="LRC148" s="87"/>
      <c r="LRD148" s="87"/>
      <c r="LRE148" s="87"/>
      <c r="LRF148" s="87"/>
      <c r="LRG148" s="87"/>
      <c r="LRH148" s="87"/>
      <c r="LRI148" s="87"/>
      <c r="LRJ148" s="87"/>
      <c r="LRK148" s="87"/>
      <c r="LRL148" s="87"/>
      <c r="LRM148" s="87"/>
      <c r="LRN148" s="87"/>
      <c r="LRO148" s="87"/>
      <c r="LRP148" s="87"/>
      <c r="LRQ148" s="87"/>
      <c r="LRR148" s="87"/>
      <c r="LRS148" s="87"/>
      <c r="LRT148" s="87"/>
      <c r="LRU148" s="87"/>
      <c r="LRV148" s="87"/>
      <c r="LRW148" s="87"/>
      <c r="LRX148" s="87"/>
      <c r="LRY148" s="87"/>
      <c r="LRZ148" s="87"/>
      <c r="LSA148" s="87"/>
      <c r="LSB148" s="87"/>
      <c r="LSC148" s="87"/>
      <c r="LSD148" s="87"/>
      <c r="LSE148" s="87"/>
      <c r="LSF148" s="87"/>
      <c r="LSG148" s="87"/>
      <c r="LSH148" s="87"/>
      <c r="LSI148" s="87"/>
      <c r="LSJ148" s="87"/>
      <c r="LSK148" s="87"/>
      <c r="LSL148" s="87"/>
      <c r="LSM148" s="87"/>
      <c r="LSN148" s="87"/>
      <c r="LSO148" s="87"/>
      <c r="LSP148" s="87"/>
      <c r="LSQ148" s="87"/>
      <c r="LSR148" s="87"/>
      <c r="LSS148" s="87"/>
      <c r="LST148" s="87"/>
      <c r="LSU148" s="87"/>
      <c r="LSV148" s="87"/>
      <c r="LSW148" s="87"/>
      <c r="LSX148" s="87"/>
      <c r="LSY148" s="87"/>
      <c r="LSZ148" s="87"/>
      <c r="LTA148" s="87"/>
      <c r="LTB148" s="87"/>
      <c r="LTC148" s="87"/>
      <c r="LTD148" s="87"/>
      <c r="LTE148" s="87"/>
      <c r="LTF148" s="87"/>
      <c r="LTG148" s="87"/>
      <c r="LTH148" s="87"/>
      <c r="LTI148" s="87"/>
      <c r="LTJ148" s="87"/>
      <c r="LTK148" s="87"/>
      <c r="LTL148" s="87"/>
      <c r="LTM148" s="87"/>
      <c r="LTN148" s="87"/>
      <c r="LTO148" s="87"/>
      <c r="LTP148" s="87"/>
      <c r="LTQ148" s="87"/>
      <c r="LTR148" s="87"/>
      <c r="LTS148" s="87"/>
      <c r="LTT148" s="87"/>
      <c r="LTU148" s="87"/>
      <c r="LTV148" s="87"/>
      <c r="LTW148" s="87"/>
      <c r="LTX148" s="87"/>
      <c r="LTY148" s="87"/>
      <c r="LTZ148" s="87"/>
      <c r="LUA148" s="87"/>
      <c r="LUB148" s="87"/>
      <c r="LUC148" s="87"/>
      <c r="LUD148" s="87"/>
      <c r="LUE148" s="87"/>
      <c r="LUF148" s="87"/>
      <c r="LUG148" s="87"/>
      <c r="LUH148" s="87"/>
      <c r="LUI148" s="87"/>
      <c r="LUJ148" s="87"/>
      <c r="LUK148" s="87"/>
      <c r="LUL148" s="87"/>
      <c r="LUM148" s="87"/>
      <c r="LUN148" s="87"/>
      <c r="LUO148" s="87"/>
      <c r="LUP148" s="87"/>
      <c r="LUQ148" s="87"/>
      <c r="LUR148" s="87"/>
      <c r="LUS148" s="87"/>
      <c r="LUT148" s="87"/>
      <c r="LUU148" s="87"/>
      <c r="LUV148" s="87"/>
      <c r="LUW148" s="87"/>
      <c r="LUX148" s="87"/>
      <c r="LUY148" s="87"/>
      <c r="LUZ148" s="87"/>
      <c r="LVA148" s="87"/>
      <c r="LVB148" s="87"/>
      <c r="LVC148" s="87"/>
      <c r="LVD148" s="87"/>
      <c r="LVE148" s="87"/>
      <c r="LVF148" s="87"/>
      <c r="LVG148" s="87"/>
      <c r="LVH148" s="87"/>
      <c r="LVI148" s="87"/>
      <c r="LVJ148" s="87"/>
      <c r="LVK148" s="87"/>
      <c r="LVL148" s="87"/>
      <c r="LVM148" s="87"/>
      <c r="LVN148" s="87"/>
      <c r="LVO148" s="87"/>
      <c r="LVP148" s="87"/>
      <c r="LVQ148" s="87"/>
      <c r="LVR148" s="87"/>
      <c r="LVS148" s="87"/>
      <c r="LVT148" s="87"/>
      <c r="LVU148" s="87"/>
      <c r="LVV148" s="87"/>
      <c r="LVW148" s="87"/>
      <c r="LVX148" s="87"/>
      <c r="LVY148" s="87"/>
      <c r="LVZ148" s="87"/>
      <c r="LWA148" s="87"/>
      <c r="LWB148" s="87"/>
      <c r="LWC148" s="87"/>
      <c r="LWD148" s="87"/>
      <c r="LWE148" s="87"/>
      <c r="LWF148" s="87"/>
      <c r="LWG148" s="87"/>
      <c r="LWH148" s="87"/>
      <c r="LWI148" s="87"/>
      <c r="LWJ148" s="87"/>
      <c r="LWK148" s="87"/>
      <c r="LWL148" s="87"/>
      <c r="LWM148" s="87"/>
      <c r="LWN148" s="87"/>
      <c r="LWO148" s="87"/>
      <c r="LWP148" s="87"/>
      <c r="LWQ148" s="87"/>
      <c r="LWR148" s="87"/>
      <c r="LWS148" s="87"/>
      <c r="LWT148" s="87"/>
      <c r="LWU148" s="87"/>
      <c r="LWV148" s="87"/>
      <c r="LWW148" s="87"/>
      <c r="LWX148" s="87"/>
      <c r="LWY148" s="87"/>
      <c r="LWZ148" s="87"/>
      <c r="LXA148" s="87"/>
      <c r="LXB148" s="87"/>
      <c r="LXC148" s="87"/>
      <c r="LXD148" s="87"/>
      <c r="LXE148" s="87"/>
      <c r="LXF148" s="87"/>
      <c r="LXG148" s="87"/>
      <c r="LXH148" s="87"/>
      <c r="LXI148" s="87"/>
      <c r="LXJ148" s="87"/>
      <c r="LXK148" s="87"/>
      <c r="LXL148" s="87"/>
      <c r="LXM148" s="87"/>
      <c r="LXN148" s="87"/>
      <c r="LXO148" s="87"/>
      <c r="LXP148" s="87"/>
      <c r="LXQ148" s="87"/>
      <c r="LXR148" s="87"/>
      <c r="LXS148" s="87"/>
      <c r="LXT148" s="87"/>
      <c r="LXU148" s="87"/>
      <c r="LXV148" s="87"/>
      <c r="LXW148" s="87"/>
      <c r="LXX148" s="87"/>
      <c r="LXY148" s="87"/>
      <c r="LXZ148" s="87"/>
      <c r="LYA148" s="87"/>
      <c r="LYB148" s="87"/>
      <c r="LYC148" s="87"/>
      <c r="LYD148" s="87"/>
      <c r="LYE148" s="87"/>
      <c r="LYF148" s="87"/>
      <c r="LYG148" s="87"/>
      <c r="LYH148" s="87"/>
      <c r="LYI148" s="87"/>
      <c r="LYJ148" s="87"/>
      <c r="LYK148" s="87"/>
      <c r="LYL148" s="87"/>
      <c r="LYM148" s="87"/>
      <c r="LYN148" s="87"/>
      <c r="LYO148" s="87"/>
      <c r="LYP148" s="87"/>
      <c r="LYQ148" s="87"/>
      <c r="LYR148" s="87"/>
      <c r="LYS148" s="87"/>
      <c r="LYT148" s="87"/>
      <c r="LYU148" s="87"/>
      <c r="LYV148" s="87"/>
      <c r="LYW148" s="87"/>
      <c r="LYX148" s="87"/>
      <c r="LYY148" s="87"/>
      <c r="LYZ148" s="87"/>
      <c r="LZA148" s="87"/>
      <c r="LZB148" s="87"/>
      <c r="LZC148" s="87"/>
      <c r="LZD148" s="87"/>
      <c r="LZE148" s="87"/>
      <c r="LZF148" s="87"/>
      <c r="LZG148" s="87"/>
      <c r="LZH148" s="87"/>
      <c r="LZI148" s="87"/>
      <c r="LZJ148" s="87"/>
      <c r="LZK148" s="87"/>
      <c r="LZL148" s="87"/>
      <c r="LZM148" s="87"/>
      <c r="LZN148" s="87"/>
      <c r="LZO148" s="87"/>
      <c r="LZP148" s="87"/>
      <c r="LZQ148" s="87"/>
      <c r="LZR148" s="87"/>
      <c r="LZS148" s="87"/>
      <c r="LZT148" s="87"/>
      <c r="LZU148" s="87"/>
      <c r="LZV148" s="87"/>
      <c r="LZW148" s="87"/>
      <c r="LZX148" s="87"/>
      <c r="LZY148" s="87"/>
      <c r="LZZ148" s="87"/>
      <c r="MAA148" s="87"/>
      <c r="MAB148" s="87"/>
      <c r="MAC148" s="87"/>
      <c r="MAD148" s="87"/>
      <c r="MAE148" s="87"/>
      <c r="MAF148" s="87"/>
      <c r="MAG148" s="87"/>
      <c r="MAH148" s="87"/>
      <c r="MAI148" s="87"/>
      <c r="MAJ148" s="87"/>
      <c r="MAK148" s="87"/>
      <c r="MAL148" s="87"/>
      <c r="MAM148" s="87"/>
      <c r="MAN148" s="87"/>
      <c r="MAO148" s="87"/>
      <c r="MAP148" s="87"/>
      <c r="MAQ148" s="87"/>
      <c r="MAR148" s="87"/>
      <c r="MAS148" s="87"/>
      <c r="MAT148" s="87"/>
      <c r="MAU148" s="87"/>
      <c r="MAV148" s="87"/>
      <c r="MAW148" s="87"/>
      <c r="MAX148" s="87"/>
      <c r="MAY148" s="87"/>
      <c r="MAZ148" s="87"/>
      <c r="MBA148" s="87"/>
      <c r="MBB148" s="87"/>
      <c r="MBC148" s="87"/>
      <c r="MBD148" s="87"/>
      <c r="MBE148" s="87"/>
      <c r="MBF148" s="87"/>
      <c r="MBG148" s="87"/>
      <c r="MBH148" s="87"/>
      <c r="MBI148" s="87"/>
      <c r="MBJ148" s="87"/>
      <c r="MBK148" s="87"/>
      <c r="MBL148" s="87"/>
      <c r="MBM148" s="87"/>
      <c r="MBN148" s="87"/>
      <c r="MBO148" s="87"/>
      <c r="MBP148" s="87"/>
      <c r="MBQ148" s="87"/>
      <c r="MBR148" s="87"/>
      <c r="MBS148" s="87"/>
      <c r="MBT148" s="87"/>
      <c r="MBU148" s="87"/>
      <c r="MBV148" s="87"/>
      <c r="MBW148" s="87"/>
      <c r="MBX148" s="87"/>
      <c r="MBY148" s="87"/>
      <c r="MBZ148" s="87"/>
      <c r="MCA148" s="87"/>
      <c r="MCB148" s="87"/>
      <c r="MCC148" s="87"/>
      <c r="MCD148" s="87"/>
      <c r="MCE148" s="87"/>
      <c r="MCF148" s="87"/>
      <c r="MCG148" s="87"/>
      <c r="MCH148" s="87"/>
      <c r="MCI148" s="87"/>
      <c r="MCJ148" s="87"/>
      <c r="MCK148" s="87"/>
      <c r="MCL148" s="87"/>
      <c r="MCM148" s="87"/>
      <c r="MCN148" s="87"/>
      <c r="MCO148" s="87"/>
      <c r="MCP148" s="87"/>
      <c r="MCQ148" s="87"/>
      <c r="MCR148" s="87"/>
      <c r="MCS148" s="87"/>
      <c r="MCT148" s="87"/>
      <c r="MCU148" s="87"/>
      <c r="MCV148" s="87"/>
      <c r="MCW148" s="87"/>
      <c r="MCX148" s="87"/>
      <c r="MCY148" s="87"/>
      <c r="MCZ148" s="87"/>
      <c r="MDA148" s="87"/>
      <c r="MDB148" s="87"/>
      <c r="MDC148" s="87"/>
      <c r="MDD148" s="87"/>
      <c r="MDE148" s="87"/>
      <c r="MDF148" s="87"/>
      <c r="MDG148" s="87"/>
      <c r="MDH148" s="87"/>
      <c r="MDI148" s="87"/>
      <c r="MDJ148" s="87"/>
      <c r="MDK148" s="87"/>
      <c r="MDL148" s="87"/>
      <c r="MDM148" s="87"/>
      <c r="MDN148" s="87"/>
      <c r="MDO148" s="87"/>
      <c r="MDP148" s="87"/>
      <c r="MDQ148" s="87"/>
      <c r="MDR148" s="87"/>
      <c r="MDS148" s="87"/>
      <c r="MDT148" s="87"/>
      <c r="MDU148" s="87"/>
      <c r="MDV148" s="87"/>
      <c r="MDW148" s="87"/>
      <c r="MDX148" s="87"/>
      <c r="MDY148" s="87"/>
      <c r="MDZ148" s="87"/>
      <c r="MEA148" s="87"/>
      <c r="MEB148" s="87"/>
      <c r="MEC148" s="87"/>
      <c r="MED148" s="87"/>
      <c r="MEE148" s="87"/>
      <c r="MEF148" s="87"/>
      <c r="MEG148" s="87"/>
      <c r="MEH148" s="87"/>
      <c r="MEI148" s="87"/>
      <c r="MEJ148" s="87"/>
      <c r="MEK148" s="87"/>
      <c r="MEL148" s="87"/>
      <c r="MEM148" s="87"/>
      <c r="MEN148" s="87"/>
      <c r="MEO148" s="87"/>
      <c r="MEP148" s="87"/>
      <c r="MEQ148" s="87"/>
      <c r="MER148" s="87"/>
      <c r="MES148" s="87"/>
      <c r="MET148" s="87"/>
      <c r="MEU148" s="87"/>
      <c r="MEV148" s="87"/>
      <c r="MEW148" s="87"/>
      <c r="MEX148" s="87"/>
      <c r="MEY148" s="87"/>
      <c r="MEZ148" s="87"/>
      <c r="MFA148" s="87"/>
      <c r="MFB148" s="87"/>
      <c r="MFC148" s="87"/>
      <c r="MFD148" s="87"/>
      <c r="MFE148" s="87"/>
      <c r="MFF148" s="87"/>
      <c r="MFG148" s="87"/>
      <c r="MFH148" s="87"/>
      <c r="MFI148" s="87"/>
      <c r="MFJ148" s="87"/>
      <c r="MFK148" s="87"/>
      <c r="MFL148" s="87"/>
      <c r="MFM148" s="87"/>
      <c r="MFN148" s="87"/>
      <c r="MFO148" s="87"/>
      <c r="MFP148" s="87"/>
      <c r="MFQ148" s="87"/>
      <c r="MFR148" s="87"/>
      <c r="MFS148" s="87"/>
      <c r="MFT148" s="87"/>
      <c r="MFU148" s="87"/>
      <c r="MFV148" s="87"/>
      <c r="MFW148" s="87"/>
      <c r="MFX148" s="87"/>
      <c r="MFY148" s="87"/>
      <c r="MFZ148" s="87"/>
      <c r="MGA148" s="87"/>
      <c r="MGB148" s="87"/>
      <c r="MGC148" s="87"/>
      <c r="MGD148" s="87"/>
      <c r="MGE148" s="87"/>
      <c r="MGF148" s="87"/>
      <c r="MGG148" s="87"/>
      <c r="MGH148" s="87"/>
      <c r="MGI148" s="87"/>
      <c r="MGJ148" s="87"/>
      <c r="MGK148" s="87"/>
      <c r="MGL148" s="87"/>
      <c r="MGM148" s="87"/>
      <c r="MGN148" s="87"/>
      <c r="MGO148" s="87"/>
      <c r="MGP148" s="87"/>
      <c r="MGQ148" s="87"/>
      <c r="MGR148" s="87"/>
      <c r="MGS148" s="87"/>
      <c r="MGT148" s="87"/>
      <c r="MGU148" s="87"/>
      <c r="MGV148" s="87"/>
      <c r="MGW148" s="87"/>
      <c r="MGX148" s="87"/>
      <c r="MGY148" s="87"/>
      <c r="MGZ148" s="87"/>
      <c r="MHA148" s="87"/>
      <c r="MHB148" s="87"/>
      <c r="MHC148" s="87"/>
      <c r="MHD148" s="87"/>
      <c r="MHE148" s="87"/>
      <c r="MHF148" s="87"/>
      <c r="MHG148" s="87"/>
      <c r="MHH148" s="87"/>
      <c r="MHI148" s="87"/>
      <c r="MHJ148" s="87"/>
      <c r="MHK148" s="87"/>
      <c r="MHL148" s="87"/>
      <c r="MHM148" s="87"/>
      <c r="MHN148" s="87"/>
      <c r="MHO148" s="87"/>
      <c r="MHP148" s="87"/>
      <c r="MHQ148" s="87"/>
      <c r="MHR148" s="87"/>
      <c r="MHS148" s="87"/>
      <c r="MHT148" s="87"/>
      <c r="MHU148" s="87"/>
      <c r="MHV148" s="87"/>
      <c r="MHW148" s="87"/>
      <c r="MHX148" s="87"/>
      <c r="MHY148" s="87"/>
      <c r="MHZ148" s="87"/>
      <c r="MIA148" s="87"/>
      <c r="MIB148" s="87"/>
      <c r="MIC148" s="87"/>
      <c r="MID148" s="87"/>
      <c r="MIE148" s="87"/>
      <c r="MIF148" s="87"/>
      <c r="MIG148" s="87"/>
      <c r="MIH148" s="87"/>
      <c r="MII148" s="87"/>
      <c r="MIJ148" s="87"/>
      <c r="MIK148" s="87"/>
      <c r="MIL148" s="87"/>
      <c r="MIM148" s="87"/>
      <c r="MIN148" s="87"/>
      <c r="MIO148" s="87"/>
      <c r="MIP148" s="87"/>
      <c r="MIQ148" s="87"/>
      <c r="MIR148" s="87"/>
      <c r="MIS148" s="87"/>
      <c r="MIT148" s="87"/>
      <c r="MIU148" s="87"/>
      <c r="MIV148" s="87"/>
      <c r="MIW148" s="87"/>
      <c r="MIX148" s="87"/>
      <c r="MIY148" s="87"/>
      <c r="MIZ148" s="87"/>
      <c r="MJA148" s="87"/>
      <c r="MJB148" s="87"/>
      <c r="MJC148" s="87"/>
      <c r="MJD148" s="87"/>
      <c r="MJE148" s="87"/>
      <c r="MJF148" s="87"/>
      <c r="MJG148" s="87"/>
      <c r="MJH148" s="87"/>
      <c r="MJI148" s="87"/>
      <c r="MJJ148" s="87"/>
      <c r="MJK148" s="87"/>
      <c r="MJL148" s="87"/>
      <c r="MJM148" s="87"/>
      <c r="MJN148" s="87"/>
      <c r="MJO148" s="87"/>
      <c r="MJP148" s="87"/>
      <c r="MJQ148" s="87"/>
      <c r="MJR148" s="87"/>
      <c r="MJS148" s="87"/>
      <c r="MJT148" s="87"/>
      <c r="MJU148" s="87"/>
      <c r="MJV148" s="87"/>
      <c r="MJW148" s="87"/>
      <c r="MJX148" s="87"/>
      <c r="MJY148" s="87"/>
      <c r="MJZ148" s="87"/>
      <c r="MKA148" s="87"/>
      <c r="MKB148" s="87"/>
      <c r="MKC148" s="87"/>
      <c r="MKD148" s="87"/>
      <c r="MKE148" s="87"/>
      <c r="MKF148" s="87"/>
      <c r="MKG148" s="87"/>
      <c r="MKH148" s="87"/>
      <c r="MKI148" s="87"/>
      <c r="MKJ148" s="87"/>
      <c r="MKK148" s="87"/>
      <c r="MKL148" s="87"/>
      <c r="MKM148" s="87"/>
      <c r="MKN148" s="87"/>
      <c r="MKO148" s="87"/>
      <c r="MKP148" s="87"/>
      <c r="MKQ148" s="87"/>
      <c r="MKR148" s="87"/>
      <c r="MKS148" s="87"/>
      <c r="MKT148" s="87"/>
      <c r="MKU148" s="87"/>
      <c r="MKV148" s="87"/>
      <c r="MKW148" s="87"/>
      <c r="MKX148" s="87"/>
      <c r="MKY148" s="87"/>
      <c r="MKZ148" s="87"/>
      <c r="MLA148" s="87"/>
      <c r="MLB148" s="87"/>
      <c r="MLC148" s="87"/>
      <c r="MLD148" s="87"/>
      <c r="MLE148" s="87"/>
      <c r="MLF148" s="87"/>
      <c r="MLG148" s="87"/>
      <c r="MLH148" s="87"/>
      <c r="MLI148" s="87"/>
      <c r="MLJ148" s="87"/>
      <c r="MLK148" s="87"/>
      <c r="MLL148" s="87"/>
      <c r="MLM148" s="87"/>
      <c r="MLN148" s="87"/>
      <c r="MLO148" s="87"/>
      <c r="MLP148" s="87"/>
      <c r="MLQ148" s="87"/>
      <c r="MLR148" s="87"/>
      <c r="MLS148" s="87"/>
      <c r="MLT148" s="87"/>
      <c r="MLU148" s="87"/>
      <c r="MLV148" s="87"/>
      <c r="MLW148" s="87"/>
      <c r="MLX148" s="87"/>
      <c r="MLY148" s="87"/>
      <c r="MLZ148" s="87"/>
      <c r="MMA148" s="87"/>
      <c r="MMB148" s="87"/>
      <c r="MMC148" s="87"/>
      <c r="MMD148" s="87"/>
      <c r="MME148" s="87"/>
      <c r="MMF148" s="87"/>
      <c r="MMG148" s="87"/>
      <c r="MMH148" s="87"/>
      <c r="MMI148" s="87"/>
      <c r="MMJ148" s="87"/>
      <c r="MMK148" s="87"/>
      <c r="MML148" s="87"/>
      <c r="MMM148" s="87"/>
      <c r="MMN148" s="87"/>
      <c r="MMO148" s="87"/>
      <c r="MMP148" s="87"/>
      <c r="MMQ148" s="87"/>
      <c r="MMR148" s="87"/>
      <c r="MMS148" s="87"/>
      <c r="MMT148" s="87"/>
      <c r="MMU148" s="87"/>
      <c r="MMV148" s="87"/>
      <c r="MMW148" s="87"/>
      <c r="MMX148" s="87"/>
      <c r="MMY148" s="87"/>
      <c r="MMZ148" s="87"/>
      <c r="MNA148" s="87"/>
      <c r="MNB148" s="87"/>
      <c r="MNC148" s="87"/>
      <c r="MND148" s="87"/>
      <c r="MNE148" s="87"/>
      <c r="MNF148" s="87"/>
      <c r="MNG148" s="87"/>
      <c r="MNH148" s="87"/>
      <c r="MNI148" s="87"/>
      <c r="MNJ148" s="87"/>
      <c r="MNK148" s="87"/>
      <c r="MNL148" s="87"/>
      <c r="MNM148" s="87"/>
      <c r="MNN148" s="87"/>
      <c r="MNO148" s="87"/>
      <c r="MNP148" s="87"/>
      <c r="MNQ148" s="87"/>
      <c r="MNR148" s="87"/>
      <c r="MNS148" s="87"/>
      <c r="MNT148" s="87"/>
      <c r="MNU148" s="87"/>
      <c r="MNV148" s="87"/>
      <c r="MNW148" s="87"/>
      <c r="MNX148" s="87"/>
      <c r="MNY148" s="87"/>
      <c r="MNZ148" s="87"/>
      <c r="MOA148" s="87"/>
      <c r="MOB148" s="87"/>
      <c r="MOC148" s="87"/>
      <c r="MOD148" s="87"/>
      <c r="MOE148" s="87"/>
      <c r="MOF148" s="87"/>
      <c r="MOG148" s="87"/>
      <c r="MOH148" s="87"/>
      <c r="MOI148" s="87"/>
      <c r="MOJ148" s="87"/>
      <c r="MOK148" s="87"/>
      <c r="MOL148" s="87"/>
      <c r="MOM148" s="87"/>
      <c r="MON148" s="87"/>
      <c r="MOO148" s="87"/>
      <c r="MOP148" s="87"/>
      <c r="MOQ148" s="87"/>
      <c r="MOR148" s="87"/>
      <c r="MOS148" s="87"/>
      <c r="MOT148" s="87"/>
      <c r="MOU148" s="87"/>
      <c r="MOV148" s="87"/>
      <c r="MOW148" s="87"/>
      <c r="MOX148" s="87"/>
      <c r="MOY148" s="87"/>
      <c r="MOZ148" s="87"/>
      <c r="MPA148" s="87"/>
      <c r="MPB148" s="87"/>
      <c r="MPC148" s="87"/>
      <c r="MPD148" s="87"/>
      <c r="MPE148" s="87"/>
      <c r="MPF148" s="87"/>
      <c r="MPG148" s="87"/>
      <c r="MPH148" s="87"/>
      <c r="MPI148" s="87"/>
      <c r="MPJ148" s="87"/>
      <c r="MPK148" s="87"/>
      <c r="MPL148" s="87"/>
      <c r="MPM148" s="87"/>
      <c r="MPN148" s="87"/>
      <c r="MPO148" s="87"/>
      <c r="MPP148" s="87"/>
      <c r="MPQ148" s="87"/>
      <c r="MPR148" s="87"/>
      <c r="MPS148" s="87"/>
      <c r="MPT148" s="87"/>
      <c r="MPU148" s="87"/>
      <c r="MPV148" s="87"/>
      <c r="MPW148" s="87"/>
      <c r="MPX148" s="87"/>
      <c r="MPY148" s="87"/>
      <c r="MPZ148" s="87"/>
      <c r="MQA148" s="87"/>
      <c r="MQB148" s="87"/>
      <c r="MQC148" s="87"/>
      <c r="MQD148" s="87"/>
      <c r="MQE148" s="87"/>
      <c r="MQF148" s="87"/>
      <c r="MQG148" s="87"/>
      <c r="MQH148" s="87"/>
      <c r="MQI148" s="87"/>
      <c r="MQJ148" s="87"/>
      <c r="MQK148" s="87"/>
      <c r="MQL148" s="87"/>
      <c r="MQM148" s="87"/>
      <c r="MQN148" s="87"/>
      <c r="MQO148" s="87"/>
      <c r="MQP148" s="87"/>
      <c r="MQQ148" s="87"/>
      <c r="MQR148" s="87"/>
      <c r="MQS148" s="87"/>
      <c r="MQT148" s="87"/>
      <c r="MQU148" s="87"/>
      <c r="MQV148" s="87"/>
      <c r="MQW148" s="87"/>
      <c r="MQX148" s="87"/>
      <c r="MQY148" s="87"/>
      <c r="MQZ148" s="87"/>
      <c r="MRA148" s="87"/>
      <c r="MRB148" s="87"/>
      <c r="MRC148" s="87"/>
      <c r="MRD148" s="87"/>
      <c r="MRE148" s="87"/>
      <c r="MRF148" s="87"/>
      <c r="MRG148" s="87"/>
      <c r="MRH148" s="87"/>
      <c r="MRI148" s="87"/>
      <c r="MRJ148" s="87"/>
      <c r="MRK148" s="87"/>
      <c r="MRL148" s="87"/>
      <c r="MRM148" s="87"/>
      <c r="MRN148" s="87"/>
      <c r="MRO148" s="87"/>
      <c r="MRP148" s="87"/>
      <c r="MRQ148" s="87"/>
      <c r="MRR148" s="87"/>
      <c r="MRS148" s="87"/>
      <c r="MRT148" s="87"/>
      <c r="MRU148" s="87"/>
      <c r="MRV148" s="87"/>
      <c r="MRW148" s="87"/>
      <c r="MRX148" s="87"/>
      <c r="MRY148" s="87"/>
      <c r="MRZ148" s="87"/>
      <c r="MSA148" s="87"/>
      <c r="MSB148" s="87"/>
      <c r="MSC148" s="87"/>
      <c r="MSD148" s="87"/>
      <c r="MSE148" s="87"/>
      <c r="MSF148" s="87"/>
      <c r="MSG148" s="87"/>
      <c r="MSH148" s="87"/>
      <c r="MSI148" s="87"/>
      <c r="MSJ148" s="87"/>
      <c r="MSK148" s="87"/>
      <c r="MSL148" s="87"/>
      <c r="MSM148" s="87"/>
      <c r="MSN148" s="87"/>
      <c r="MSO148" s="87"/>
      <c r="MSP148" s="87"/>
      <c r="MSQ148" s="87"/>
      <c r="MSR148" s="87"/>
      <c r="MSS148" s="87"/>
      <c r="MST148" s="87"/>
      <c r="MSU148" s="87"/>
      <c r="MSV148" s="87"/>
      <c r="MSW148" s="87"/>
      <c r="MSX148" s="87"/>
      <c r="MSY148" s="87"/>
      <c r="MSZ148" s="87"/>
      <c r="MTA148" s="87"/>
      <c r="MTB148" s="87"/>
      <c r="MTC148" s="87"/>
      <c r="MTD148" s="87"/>
      <c r="MTE148" s="87"/>
      <c r="MTF148" s="87"/>
      <c r="MTG148" s="87"/>
      <c r="MTH148" s="87"/>
      <c r="MTI148" s="87"/>
      <c r="MTJ148" s="87"/>
      <c r="MTK148" s="87"/>
      <c r="MTL148" s="87"/>
      <c r="MTM148" s="87"/>
      <c r="MTN148" s="87"/>
      <c r="MTO148" s="87"/>
      <c r="MTP148" s="87"/>
      <c r="MTQ148" s="87"/>
      <c r="MTR148" s="87"/>
      <c r="MTS148" s="87"/>
      <c r="MTT148" s="87"/>
      <c r="MTU148" s="87"/>
      <c r="MTV148" s="87"/>
      <c r="MTW148" s="87"/>
      <c r="MTX148" s="87"/>
      <c r="MTY148" s="87"/>
      <c r="MTZ148" s="87"/>
      <c r="MUA148" s="87"/>
      <c r="MUB148" s="87"/>
      <c r="MUC148" s="87"/>
      <c r="MUD148" s="87"/>
      <c r="MUE148" s="87"/>
      <c r="MUF148" s="87"/>
      <c r="MUG148" s="87"/>
      <c r="MUH148" s="87"/>
      <c r="MUI148" s="87"/>
      <c r="MUJ148" s="87"/>
      <c r="MUK148" s="87"/>
      <c r="MUL148" s="87"/>
      <c r="MUM148" s="87"/>
      <c r="MUN148" s="87"/>
      <c r="MUO148" s="87"/>
      <c r="MUP148" s="87"/>
      <c r="MUQ148" s="87"/>
      <c r="MUR148" s="87"/>
      <c r="MUS148" s="87"/>
      <c r="MUT148" s="87"/>
      <c r="MUU148" s="87"/>
      <c r="MUV148" s="87"/>
      <c r="MUW148" s="87"/>
      <c r="MUX148" s="87"/>
      <c r="MUY148" s="87"/>
      <c r="MUZ148" s="87"/>
      <c r="MVA148" s="87"/>
      <c r="MVB148" s="87"/>
      <c r="MVC148" s="87"/>
      <c r="MVD148" s="87"/>
      <c r="MVE148" s="87"/>
      <c r="MVF148" s="87"/>
      <c r="MVG148" s="87"/>
      <c r="MVH148" s="87"/>
      <c r="MVI148" s="87"/>
      <c r="MVJ148" s="87"/>
      <c r="MVK148" s="87"/>
      <c r="MVL148" s="87"/>
      <c r="MVM148" s="87"/>
      <c r="MVN148" s="87"/>
      <c r="MVO148" s="87"/>
      <c r="MVP148" s="87"/>
      <c r="MVQ148" s="87"/>
      <c r="MVR148" s="87"/>
      <c r="MVS148" s="87"/>
      <c r="MVT148" s="87"/>
      <c r="MVU148" s="87"/>
      <c r="MVV148" s="87"/>
      <c r="MVW148" s="87"/>
      <c r="MVX148" s="87"/>
      <c r="MVY148" s="87"/>
      <c r="MVZ148" s="87"/>
      <c r="MWA148" s="87"/>
      <c r="MWB148" s="87"/>
      <c r="MWC148" s="87"/>
      <c r="MWD148" s="87"/>
      <c r="MWE148" s="87"/>
      <c r="MWF148" s="87"/>
      <c r="MWG148" s="87"/>
      <c r="MWH148" s="87"/>
      <c r="MWI148" s="87"/>
      <c r="MWJ148" s="87"/>
      <c r="MWK148" s="87"/>
      <c r="MWL148" s="87"/>
      <c r="MWM148" s="87"/>
      <c r="MWN148" s="87"/>
      <c r="MWO148" s="87"/>
      <c r="MWP148" s="87"/>
      <c r="MWQ148" s="87"/>
      <c r="MWR148" s="87"/>
      <c r="MWS148" s="87"/>
      <c r="MWT148" s="87"/>
      <c r="MWU148" s="87"/>
      <c r="MWV148" s="87"/>
      <c r="MWW148" s="87"/>
      <c r="MWX148" s="87"/>
      <c r="MWY148" s="87"/>
      <c r="MWZ148" s="87"/>
      <c r="MXA148" s="87"/>
      <c r="MXB148" s="87"/>
      <c r="MXC148" s="87"/>
      <c r="MXD148" s="87"/>
      <c r="MXE148" s="87"/>
      <c r="MXF148" s="87"/>
      <c r="MXG148" s="87"/>
      <c r="MXH148" s="87"/>
      <c r="MXI148" s="87"/>
      <c r="MXJ148" s="87"/>
      <c r="MXK148" s="87"/>
      <c r="MXL148" s="87"/>
      <c r="MXM148" s="87"/>
      <c r="MXN148" s="87"/>
      <c r="MXO148" s="87"/>
      <c r="MXP148" s="87"/>
      <c r="MXQ148" s="87"/>
      <c r="MXR148" s="87"/>
      <c r="MXS148" s="87"/>
      <c r="MXT148" s="87"/>
      <c r="MXU148" s="87"/>
      <c r="MXV148" s="87"/>
      <c r="MXW148" s="87"/>
      <c r="MXX148" s="87"/>
      <c r="MXY148" s="87"/>
      <c r="MXZ148" s="87"/>
      <c r="MYA148" s="87"/>
      <c r="MYB148" s="87"/>
      <c r="MYC148" s="87"/>
      <c r="MYD148" s="87"/>
      <c r="MYE148" s="87"/>
      <c r="MYF148" s="87"/>
      <c r="MYG148" s="87"/>
      <c r="MYH148" s="87"/>
      <c r="MYI148" s="87"/>
      <c r="MYJ148" s="87"/>
      <c r="MYK148" s="87"/>
      <c r="MYL148" s="87"/>
      <c r="MYM148" s="87"/>
      <c r="MYN148" s="87"/>
      <c r="MYO148" s="87"/>
      <c r="MYP148" s="87"/>
      <c r="MYQ148" s="87"/>
      <c r="MYR148" s="87"/>
      <c r="MYS148" s="87"/>
      <c r="MYT148" s="87"/>
      <c r="MYU148" s="87"/>
      <c r="MYV148" s="87"/>
      <c r="MYW148" s="87"/>
      <c r="MYX148" s="87"/>
      <c r="MYY148" s="87"/>
      <c r="MYZ148" s="87"/>
      <c r="MZA148" s="87"/>
      <c r="MZB148" s="87"/>
      <c r="MZC148" s="87"/>
      <c r="MZD148" s="87"/>
      <c r="MZE148" s="87"/>
      <c r="MZF148" s="87"/>
      <c r="MZG148" s="87"/>
      <c r="MZH148" s="87"/>
      <c r="MZI148" s="87"/>
      <c r="MZJ148" s="87"/>
      <c r="MZK148" s="87"/>
      <c r="MZL148" s="87"/>
      <c r="MZM148" s="87"/>
      <c r="MZN148" s="87"/>
      <c r="MZO148" s="87"/>
      <c r="MZP148" s="87"/>
      <c r="MZQ148" s="87"/>
      <c r="MZR148" s="87"/>
      <c r="MZS148" s="87"/>
      <c r="MZT148" s="87"/>
      <c r="MZU148" s="87"/>
      <c r="MZV148" s="87"/>
      <c r="MZW148" s="87"/>
      <c r="MZX148" s="87"/>
      <c r="MZY148" s="87"/>
      <c r="MZZ148" s="87"/>
      <c r="NAA148" s="87"/>
      <c r="NAB148" s="87"/>
      <c r="NAC148" s="87"/>
      <c r="NAD148" s="87"/>
      <c r="NAE148" s="87"/>
      <c r="NAF148" s="87"/>
      <c r="NAG148" s="87"/>
      <c r="NAH148" s="87"/>
      <c r="NAI148" s="87"/>
      <c r="NAJ148" s="87"/>
      <c r="NAK148" s="87"/>
      <c r="NAL148" s="87"/>
      <c r="NAM148" s="87"/>
      <c r="NAN148" s="87"/>
      <c r="NAO148" s="87"/>
      <c r="NAP148" s="87"/>
      <c r="NAQ148" s="87"/>
      <c r="NAR148" s="87"/>
      <c r="NAS148" s="87"/>
      <c r="NAT148" s="87"/>
      <c r="NAU148" s="87"/>
      <c r="NAV148" s="87"/>
      <c r="NAW148" s="87"/>
      <c r="NAX148" s="87"/>
      <c r="NAY148" s="87"/>
      <c r="NAZ148" s="87"/>
      <c r="NBA148" s="87"/>
      <c r="NBB148" s="87"/>
      <c r="NBC148" s="87"/>
      <c r="NBD148" s="87"/>
      <c r="NBE148" s="87"/>
      <c r="NBF148" s="87"/>
      <c r="NBG148" s="87"/>
      <c r="NBH148" s="87"/>
      <c r="NBI148" s="87"/>
      <c r="NBJ148" s="87"/>
      <c r="NBK148" s="87"/>
      <c r="NBL148" s="87"/>
      <c r="NBM148" s="87"/>
      <c r="NBN148" s="87"/>
      <c r="NBO148" s="87"/>
      <c r="NBP148" s="87"/>
      <c r="NBQ148" s="87"/>
      <c r="NBR148" s="87"/>
      <c r="NBS148" s="87"/>
      <c r="NBT148" s="87"/>
      <c r="NBU148" s="87"/>
      <c r="NBV148" s="87"/>
      <c r="NBW148" s="87"/>
      <c r="NBX148" s="87"/>
      <c r="NBY148" s="87"/>
      <c r="NBZ148" s="87"/>
      <c r="NCA148" s="87"/>
      <c r="NCB148" s="87"/>
      <c r="NCC148" s="87"/>
      <c r="NCD148" s="87"/>
      <c r="NCE148" s="87"/>
      <c r="NCF148" s="87"/>
      <c r="NCG148" s="87"/>
      <c r="NCH148" s="87"/>
      <c r="NCI148" s="87"/>
      <c r="NCJ148" s="87"/>
      <c r="NCK148" s="87"/>
      <c r="NCL148" s="87"/>
      <c r="NCM148" s="87"/>
      <c r="NCN148" s="87"/>
      <c r="NCO148" s="87"/>
      <c r="NCP148" s="87"/>
      <c r="NCQ148" s="87"/>
      <c r="NCR148" s="87"/>
      <c r="NCS148" s="87"/>
      <c r="NCT148" s="87"/>
      <c r="NCU148" s="87"/>
      <c r="NCV148" s="87"/>
      <c r="NCW148" s="87"/>
      <c r="NCX148" s="87"/>
      <c r="NCY148" s="87"/>
      <c r="NCZ148" s="87"/>
      <c r="NDA148" s="87"/>
      <c r="NDB148" s="87"/>
      <c r="NDC148" s="87"/>
      <c r="NDD148" s="87"/>
      <c r="NDE148" s="87"/>
      <c r="NDF148" s="87"/>
      <c r="NDG148" s="87"/>
      <c r="NDH148" s="87"/>
      <c r="NDI148" s="87"/>
      <c r="NDJ148" s="87"/>
      <c r="NDK148" s="87"/>
      <c r="NDL148" s="87"/>
      <c r="NDM148" s="87"/>
      <c r="NDN148" s="87"/>
      <c r="NDO148" s="87"/>
      <c r="NDP148" s="87"/>
      <c r="NDQ148" s="87"/>
      <c r="NDR148" s="87"/>
      <c r="NDS148" s="87"/>
      <c r="NDT148" s="87"/>
      <c r="NDU148" s="87"/>
      <c r="NDV148" s="87"/>
      <c r="NDW148" s="87"/>
      <c r="NDX148" s="87"/>
      <c r="NDY148" s="87"/>
      <c r="NDZ148" s="87"/>
      <c r="NEA148" s="87"/>
      <c r="NEB148" s="87"/>
      <c r="NEC148" s="87"/>
      <c r="NED148" s="87"/>
      <c r="NEE148" s="87"/>
      <c r="NEF148" s="87"/>
      <c r="NEG148" s="87"/>
      <c r="NEH148" s="87"/>
      <c r="NEI148" s="87"/>
      <c r="NEJ148" s="87"/>
      <c r="NEK148" s="87"/>
      <c r="NEL148" s="87"/>
      <c r="NEM148" s="87"/>
      <c r="NEN148" s="87"/>
      <c r="NEO148" s="87"/>
      <c r="NEP148" s="87"/>
      <c r="NEQ148" s="87"/>
      <c r="NER148" s="87"/>
      <c r="NES148" s="87"/>
      <c r="NET148" s="87"/>
      <c r="NEU148" s="87"/>
      <c r="NEV148" s="87"/>
      <c r="NEW148" s="87"/>
      <c r="NEX148" s="87"/>
      <c r="NEY148" s="87"/>
      <c r="NEZ148" s="87"/>
      <c r="NFA148" s="87"/>
      <c r="NFB148" s="87"/>
      <c r="NFC148" s="87"/>
      <c r="NFD148" s="87"/>
      <c r="NFE148" s="87"/>
      <c r="NFF148" s="87"/>
      <c r="NFG148" s="87"/>
      <c r="NFH148" s="87"/>
      <c r="NFI148" s="87"/>
      <c r="NFJ148" s="87"/>
      <c r="NFK148" s="87"/>
      <c r="NFL148" s="87"/>
      <c r="NFM148" s="87"/>
      <c r="NFN148" s="87"/>
      <c r="NFO148" s="87"/>
      <c r="NFP148" s="87"/>
      <c r="NFQ148" s="87"/>
      <c r="NFR148" s="87"/>
      <c r="NFS148" s="87"/>
      <c r="NFT148" s="87"/>
      <c r="NFU148" s="87"/>
      <c r="NFV148" s="87"/>
      <c r="NFW148" s="87"/>
      <c r="NFX148" s="87"/>
      <c r="NFY148" s="87"/>
      <c r="NFZ148" s="87"/>
      <c r="NGA148" s="87"/>
      <c r="NGB148" s="87"/>
      <c r="NGC148" s="87"/>
      <c r="NGD148" s="87"/>
      <c r="NGE148" s="87"/>
      <c r="NGF148" s="87"/>
      <c r="NGG148" s="87"/>
      <c r="NGH148" s="87"/>
      <c r="NGI148" s="87"/>
      <c r="NGJ148" s="87"/>
      <c r="NGK148" s="87"/>
      <c r="NGL148" s="87"/>
      <c r="NGM148" s="87"/>
      <c r="NGN148" s="87"/>
      <c r="NGO148" s="87"/>
      <c r="NGP148" s="87"/>
      <c r="NGQ148" s="87"/>
      <c r="NGR148" s="87"/>
      <c r="NGS148" s="87"/>
      <c r="NGT148" s="87"/>
      <c r="NGU148" s="87"/>
      <c r="NGV148" s="87"/>
      <c r="NGW148" s="87"/>
      <c r="NGX148" s="87"/>
      <c r="NGY148" s="87"/>
      <c r="NGZ148" s="87"/>
      <c r="NHA148" s="87"/>
      <c r="NHB148" s="87"/>
      <c r="NHC148" s="87"/>
      <c r="NHD148" s="87"/>
      <c r="NHE148" s="87"/>
      <c r="NHF148" s="87"/>
      <c r="NHG148" s="87"/>
      <c r="NHH148" s="87"/>
      <c r="NHI148" s="87"/>
      <c r="NHJ148" s="87"/>
      <c r="NHK148" s="87"/>
      <c r="NHL148" s="87"/>
      <c r="NHM148" s="87"/>
      <c r="NHN148" s="87"/>
      <c r="NHO148" s="87"/>
      <c r="NHP148" s="87"/>
      <c r="NHQ148" s="87"/>
      <c r="NHR148" s="87"/>
      <c r="NHS148" s="87"/>
      <c r="NHT148" s="87"/>
      <c r="NHU148" s="87"/>
      <c r="NHV148" s="87"/>
      <c r="NHW148" s="87"/>
      <c r="NHX148" s="87"/>
      <c r="NHY148" s="87"/>
      <c r="NHZ148" s="87"/>
      <c r="NIA148" s="87"/>
      <c r="NIB148" s="87"/>
      <c r="NIC148" s="87"/>
      <c r="NID148" s="87"/>
      <c r="NIE148" s="87"/>
      <c r="NIF148" s="87"/>
      <c r="NIG148" s="87"/>
      <c r="NIH148" s="87"/>
      <c r="NII148" s="87"/>
      <c r="NIJ148" s="87"/>
      <c r="NIK148" s="87"/>
      <c r="NIL148" s="87"/>
      <c r="NIM148" s="87"/>
      <c r="NIN148" s="87"/>
      <c r="NIO148" s="87"/>
      <c r="NIP148" s="87"/>
      <c r="NIQ148" s="87"/>
      <c r="NIR148" s="87"/>
      <c r="NIS148" s="87"/>
      <c r="NIT148" s="87"/>
      <c r="NIU148" s="87"/>
      <c r="NIV148" s="87"/>
      <c r="NIW148" s="87"/>
      <c r="NIX148" s="87"/>
      <c r="NIY148" s="87"/>
      <c r="NIZ148" s="87"/>
      <c r="NJA148" s="87"/>
      <c r="NJB148" s="87"/>
      <c r="NJC148" s="87"/>
      <c r="NJD148" s="87"/>
      <c r="NJE148" s="87"/>
      <c r="NJF148" s="87"/>
      <c r="NJG148" s="87"/>
      <c r="NJH148" s="87"/>
      <c r="NJI148" s="87"/>
      <c r="NJJ148" s="87"/>
      <c r="NJK148" s="87"/>
      <c r="NJL148" s="87"/>
      <c r="NJM148" s="87"/>
      <c r="NJN148" s="87"/>
      <c r="NJO148" s="87"/>
      <c r="NJP148" s="87"/>
      <c r="NJQ148" s="87"/>
      <c r="NJR148" s="87"/>
      <c r="NJS148" s="87"/>
      <c r="NJT148" s="87"/>
      <c r="NJU148" s="87"/>
      <c r="NJV148" s="87"/>
      <c r="NJW148" s="87"/>
      <c r="NJX148" s="87"/>
      <c r="NJY148" s="87"/>
      <c r="NJZ148" s="87"/>
      <c r="NKA148" s="87"/>
      <c r="NKB148" s="87"/>
      <c r="NKC148" s="87"/>
      <c r="NKD148" s="87"/>
      <c r="NKE148" s="87"/>
      <c r="NKF148" s="87"/>
      <c r="NKG148" s="87"/>
      <c r="NKH148" s="87"/>
      <c r="NKI148" s="87"/>
      <c r="NKJ148" s="87"/>
      <c r="NKK148" s="87"/>
      <c r="NKL148" s="87"/>
      <c r="NKM148" s="87"/>
      <c r="NKN148" s="87"/>
      <c r="NKO148" s="87"/>
      <c r="NKP148" s="87"/>
      <c r="NKQ148" s="87"/>
      <c r="NKR148" s="87"/>
      <c r="NKS148" s="87"/>
      <c r="NKT148" s="87"/>
      <c r="NKU148" s="87"/>
      <c r="NKV148" s="87"/>
      <c r="NKW148" s="87"/>
      <c r="NKX148" s="87"/>
      <c r="NKY148" s="87"/>
      <c r="NKZ148" s="87"/>
      <c r="NLA148" s="87"/>
      <c r="NLB148" s="87"/>
      <c r="NLC148" s="87"/>
      <c r="NLD148" s="87"/>
      <c r="NLE148" s="87"/>
      <c r="NLF148" s="87"/>
      <c r="NLG148" s="87"/>
      <c r="NLH148" s="87"/>
      <c r="NLI148" s="87"/>
      <c r="NLJ148" s="87"/>
      <c r="NLK148" s="87"/>
      <c r="NLL148" s="87"/>
      <c r="NLM148" s="87"/>
      <c r="NLN148" s="87"/>
      <c r="NLO148" s="87"/>
      <c r="NLP148" s="87"/>
      <c r="NLQ148" s="87"/>
      <c r="NLR148" s="87"/>
      <c r="NLS148" s="87"/>
      <c r="NLT148" s="87"/>
      <c r="NLU148" s="87"/>
      <c r="NLV148" s="87"/>
      <c r="NLW148" s="87"/>
      <c r="NLX148" s="87"/>
      <c r="NLY148" s="87"/>
      <c r="NLZ148" s="87"/>
      <c r="NMA148" s="87"/>
      <c r="NMB148" s="87"/>
      <c r="NMC148" s="87"/>
      <c r="NMD148" s="87"/>
      <c r="NME148" s="87"/>
      <c r="NMF148" s="87"/>
      <c r="NMG148" s="87"/>
      <c r="NMH148" s="87"/>
      <c r="NMI148" s="87"/>
      <c r="NMJ148" s="87"/>
      <c r="NMK148" s="87"/>
      <c r="NML148" s="87"/>
      <c r="NMM148" s="87"/>
      <c r="NMN148" s="87"/>
      <c r="NMO148" s="87"/>
      <c r="NMP148" s="87"/>
      <c r="NMQ148" s="87"/>
      <c r="NMR148" s="87"/>
      <c r="NMS148" s="87"/>
      <c r="NMT148" s="87"/>
      <c r="NMU148" s="87"/>
      <c r="NMV148" s="87"/>
      <c r="NMW148" s="87"/>
      <c r="NMX148" s="87"/>
      <c r="NMY148" s="87"/>
      <c r="NMZ148" s="87"/>
      <c r="NNA148" s="87"/>
      <c r="NNB148" s="87"/>
      <c r="NNC148" s="87"/>
      <c r="NND148" s="87"/>
      <c r="NNE148" s="87"/>
      <c r="NNF148" s="87"/>
      <c r="NNG148" s="87"/>
      <c r="NNH148" s="87"/>
      <c r="NNI148" s="87"/>
      <c r="NNJ148" s="87"/>
      <c r="NNK148" s="87"/>
      <c r="NNL148" s="87"/>
      <c r="NNM148" s="87"/>
      <c r="NNN148" s="87"/>
      <c r="NNO148" s="87"/>
      <c r="NNP148" s="87"/>
      <c r="NNQ148" s="87"/>
      <c r="NNR148" s="87"/>
      <c r="NNS148" s="87"/>
      <c r="NNT148" s="87"/>
      <c r="NNU148" s="87"/>
      <c r="NNV148" s="87"/>
      <c r="NNW148" s="87"/>
      <c r="NNX148" s="87"/>
      <c r="NNY148" s="87"/>
      <c r="NNZ148" s="87"/>
      <c r="NOA148" s="87"/>
      <c r="NOB148" s="87"/>
      <c r="NOC148" s="87"/>
      <c r="NOD148" s="87"/>
      <c r="NOE148" s="87"/>
      <c r="NOF148" s="87"/>
      <c r="NOG148" s="87"/>
      <c r="NOH148" s="87"/>
      <c r="NOI148" s="87"/>
      <c r="NOJ148" s="87"/>
      <c r="NOK148" s="87"/>
      <c r="NOL148" s="87"/>
      <c r="NOM148" s="87"/>
      <c r="NON148" s="87"/>
      <c r="NOO148" s="87"/>
      <c r="NOP148" s="87"/>
      <c r="NOQ148" s="87"/>
      <c r="NOR148" s="87"/>
      <c r="NOS148" s="87"/>
      <c r="NOT148" s="87"/>
      <c r="NOU148" s="87"/>
      <c r="NOV148" s="87"/>
      <c r="NOW148" s="87"/>
      <c r="NOX148" s="87"/>
      <c r="NOY148" s="87"/>
      <c r="NOZ148" s="87"/>
      <c r="NPA148" s="87"/>
      <c r="NPB148" s="87"/>
      <c r="NPC148" s="87"/>
      <c r="NPD148" s="87"/>
      <c r="NPE148" s="87"/>
      <c r="NPF148" s="87"/>
      <c r="NPG148" s="87"/>
      <c r="NPH148" s="87"/>
      <c r="NPI148" s="87"/>
      <c r="NPJ148" s="87"/>
      <c r="NPK148" s="87"/>
      <c r="NPL148" s="87"/>
      <c r="NPM148" s="87"/>
      <c r="NPN148" s="87"/>
      <c r="NPO148" s="87"/>
      <c r="NPP148" s="87"/>
      <c r="NPQ148" s="87"/>
      <c r="NPR148" s="87"/>
      <c r="NPS148" s="87"/>
      <c r="NPT148" s="87"/>
      <c r="NPU148" s="87"/>
      <c r="NPV148" s="87"/>
      <c r="NPW148" s="87"/>
      <c r="NPX148" s="87"/>
      <c r="NPY148" s="87"/>
      <c r="NPZ148" s="87"/>
      <c r="NQA148" s="87"/>
      <c r="NQB148" s="87"/>
      <c r="NQC148" s="87"/>
      <c r="NQD148" s="87"/>
      <c r="NQE148" s="87"/>
      <c r="NQF148" s="87"/>
      <c r="NQG148" s="87"/>
      <c r="NQH148" s="87"/>
      <c r="NQI148" s="87"/>
      <c r="NQJ148" s="87"/>
      <c r="NQK148" s="87"/>
      <c r="NQL148" s="87"/>
      <c r="NQM148" s="87"/>
      <c r="NQN148" s="87"/>
      <c r="NQO148" s="87"/>
      <c r="NQP148" s="87"/>
      <c r="NQQ148" s="87"/>
      <c r="NQR148" s="87"/>
      <c r="NQS148" s="87"/>
      <c r="NQT148" s="87"/>
      <c r="NQU148" s="87"/>
      <c r="NQV148" s="87"/>
      <c r="NQW148" s="87"/>
      <c r="NQX148" s="87"/>
      <c r="NQY148" s="87"/>
      <c r="NQZ148" s="87"/>
      <c r="NRA148" s="87"/>
      <c r="NRB148" s="87"/>
      <c r="NRC148" s="87"/>
      <c r="NRD148" s="87"/>
      <c r="NRE148" s="87"/>
      <c r="NRF148" s="87"/>
      <c r="NRG148" s="87"/>
      <c r="NRH148" s="87"/>
      <c r="NRI148" s="87"/>
      <c r="NRJ148" s="87"/>
      <c r="NRK148" s="87"/>
      <c r="NRL148" s="87"/>
      <c r="NRM148" s="87"/>
      <c r="NRN148" s="87"/>
      <c r="NRO148" s="87"/>
      <c r="NRP148" s="87"/>
      <c r="NRQ148" s="87"/>
      <c r="NRR148" s="87"/>
      <c r="NRS148" s="87"/>
      <c r="NRT148" s="87"/>
      <c r="NRU148" s="87"/>
      <c r="NRV148" s="87"/>
      <c r="NRW148" s="87"/>
      <c r="NRX148" s="87"/>
      <c r="NRY148" s="87"/>
      <c r="NRZ148" s="87"/>
      <c r="NSA148" s="87"/>
      <c r="NSB148" s="87"/>
      <c r="NSC148" s="87"/>
      <c r="NSD148" s="87"/>
      <c r="NSE148" s="87"/>
      <c r="NSF148" s="87"/>
      <c r="NSG148" s="87"/>
      <c r="NSH148" s="87"/>
      <c r="NSI148" s="87"/>
      <c r="NSJ148" s="87"/>
      <c r="NSK148" s="87"/>
      <c r="NSL148" s="87"/>
      <c r="NSM148" s="87"/>
      <c r="NSN148" s="87"/>
      <c r="NSO148" s="87"/>
      <c r="NSP148" s="87"/>
      <c r="NSQ148" s="87"/>
      <c r="NSR148" s="87"/>
      <c r="NSS148" s="87"/>
      <c r="NST148" s="87"/>
      <c r="NSU148" s="87"/>
      <c r="NSV148" s="87"/>
      <c r="NSW148" s="87"/>
      <c r="NSX148" s="87"/>
      <c r="NSY148" s="87"/>
      <c r="NSZ148" s="87"/>
      <c r="NTA148" s="87"/>
      <c r="NTB148" s="87"/>
      <c r="NTC148" s="87"/>
      <c r="NTD148" s="87"/>
      <c r="NTE148" s="87"/>
      <c r="NTF148" s="87"/>
      <c r="NTG148" s="87"/>
      <c r="NTH148" s="87"/>
      <c r="NTI148" s="87"/>
      <c r="NTJ148" s="87"/>
      <c r="NTK148" s="87"/>
      <c r="NTL148" s="87"/>
      <c r="NTM148" s="87"/>
      <c r="NTN148" s="87"/>
      <c r="NTO148" s="87"/>
      <c r="NTP148" s="87"/>
      <c r="NTQ148" s="87"/>
      <c r="NTR148" s="87"/>
      <c r="NTS148" s="87"/>
      <c r="NTT148" s="87"/>
      <c r="NTU148" s="87"/>
      <c r="NTV148" s="87"/>
      <c r="NTW148" s="87"/>
      <c r="NTX148" s="87"/>
      <c r="NTY148" s="87"/>
      <c r="NTZ148" s="87"/>
      <c r="NUA148" s="87"/>
      <c r="NUB148" s="87"/>
      <c r="NUC148" s="87"/>
      <c r="NUD148" s="87"/>
      <c r="NUE148" s="87"/>
      <c r="NUF148" s="87"/>
      <c r="NUG148" s="87"/>
      <c r="NUH148" s="87"/>
      <c r="NUI148" s="87"/>
      <c r="NUJ148" s="87"/>
      <c r="NUK148" s="87"/>
      <c r="NUL148" s="87"/>
      <c r="NUM148" s="87"/>
      <c r="NUN148" s="87"/>
      <c r="NUO148" s="87"/>
      <c r="NUP148" s="87"/>
      <c r="NUQ148" s="87"/>
      <c r="NUR148" s="87"/>
      <c r="NUS148" s="87"/>
      <c r="NUT148" s="87"/>
      <c r="NUU148" s="87"/>
      <c r="NUV148" s="87"/>
      <c r="NUW148" s="87"/>
      <c r="NUX148" s="87"/>
      <c r="NUY148" s="87"/>
      <c r="NUZ148" s="87"/>
      <c r="NVA148" s="87"/>
      <c r="NVB148" s="87"/>
      <c r="NVC148" s="87"/>
      <c r="NVD148" s="87"/>
      <c r="NVE148" s="87"/>
      <c r="NVF148" s="87"/>
      <c r="NVG148" s="87"/>
      <c r="NVH148" s="87"/>
      <c r="NVI148" s="87"/>
      <c r="NVJ148" s="87"/>
      <c r="NVK148" s="87"/>
      <c r="NVL148" s="87"/>
      <c r="NVM148" s="87"/>
      <c r="NVN148" s="87"/>
      <c r="NVO148" s="87"/>
      <c r="NVP148" s="87"/>
      <c r="NVQ148" s="87"/>
      <c r="NVR148" s="87"/>
      <c r="NVS148" s="87"/>
      <c r="NVT148" s="87"/>
      <c r="NVU148" s="87"/>
      <c r="NVV148" s="87"/>
      <c r="NVW148" s="87"/>
      <c r="NVX148" s="87"/>
      <c r="NVY148" s="87"/>
      <c r="NVZ148" s="87"/>
      <c r="NWA148" s="87"/>
      <c r="NWB148" s="87"/>
      <c r="NWC148" s="87"/>
      <c r="NWD148" s="87"/>
      <c r="NWE148" s="87"/>
      <c r="NWF148" s="87"/>
      <c r="NWG148" s="87"/>
      <c r="NWH148" s="87"/>
      <c r="NWI148" s="87"/>
      <c r="NWJ148" s="87"/>
      <c r="NWK148" s="87"/>
      <c r="NWL148" s="87"/>
      <c r="NWM148" s="87"/>
      <c r="NWN148" s="87"/>
      <c r="NWO148" s="87"/>
      <c r="NWP148" s="87"/>
      <c r="NWQ148" s="87"/>
      <c r="NWR148" s="87"/>
      <c r="NWS148" s="87"/>
      <c r="NWT148" s="87"/>
      <c r="NWU148" s="87"/>
      <c r="NWV148" s="87"/>
      <c r="NWW148" s="87"/>
      <c r="NWX148" s="87"/>
      <c r="NWY148" s="87"/>
      <c r="NWZ148" s="87"/>
      <c r="NXA148" s="87"/>
      <c r="NXB148" s="87"/>
      <c r="NXC148" s="87"/>
      <c r="NXD148" s="87"/>
      <c r="NXE148" s="87"/>
      <c r="NXF148" s="87"/>
      <c r="NXG148" s="87"/>
      <c r="NXH148" s="87"/>
      <c r="NXI148" s="87"/>
      <c r="NXJ148" s="87"/>
      <c r="NXK148" s="87"/>
      <c r="NXL148" s="87"/>
      <c r="NXM148" s="87"/>
      <c r="NXN148" s="87"/>
      <c r="NXO148" s="87"/>
      <c r="NXP148" s="87"/>
      <c r="NXQ148" s="87"/>
      <c r="NXR148" s="87"/>
      <c r="NXS148" s="87"/>
      <c r="NXT148" s="87"/>
      <c r="NXU148" s="87"/>
      <c r="NXV148" s="87"/>
      <c r="NXW148" s="87"/>
      <c r="NXX148" s="87"/>
      <c r="NXY148" s="87"/>
      <c r="NXZ148" s="87"/>
      <c r="NYA148" s="87"/>
      <c r="NYB148" s="87"/>
      <c r="NYC148" s="87"/>
      <c r="NYD148" s="87"/>
      <c r="NYE148" s="87"/>
      <c r="NYF148" s="87"/>
      <c r="NYG148" s="87"/>
      <c r="NYH148" s="87"/>
      <c r="NYI148" s="87"/>
      <c r="NYJ148" s="87"/>
      <c r="NYK148" s="87"/>
      <c r="NYL148" s="87"/>
      <c r="NYM148" s="87"/>
      <c r="NYN148" s="87"/>
      <c r="NYO148" s="87"/>
      <c r="NYP148" s="87"/>
      <c r="NYQ148" s="87"/>
      <c r="NYR148" s="87"/>
      <c r="NYS148" s="87"/>
      <c r="NYT148" s="87"/>
      <c r="NYU148" s="87"/>
      <c r="NYV148" s="87"/>
      <c r="NYW148" s="87"/>
      <c r="NYX148" s="87"/>
      <c r="NYY148" s="87"/>
      <c r="NYZ148" s="87"/>
      <c r="NZA148" s="87"/>
      <c r="NZB148" s="87"/>
      <c r="NZC148" s="87"/>
      <c r="NZD148" s="87"/>
      <c r="NZE148" s="87"/>
      <c r="NZF148" s="87"/>
      <c r="NZG148" s="87"/>
      <c r="NZH148" s="87"/>
      <c r="NZI148" s="87"/>
      <c r="NZJ148" s="87"/>
      <c r="NZK148" s="87"/>
      <c r="NZL148" s="87"/>
      <c r="NZM148" s="87"/>
      <c r="NZN148" s="87"/>
      <c r="NZO148" s="87"/>
      <c r="NZP148" s="87"/>
      <c r="NZQ148" s="87"/>
      <c r="NZR148" s="87"/>
      <c r="NZS148" s="87"/>
      <c r="NZT148" s="87"/>
      <c r="NZU148" s="87"/>
      <c r="NZV148" s="87"/>
      <c r="NZW148" s="87"/>
      <c r="NZX148" s="87"/>
      <c r="NZY148" s="87"/>
      <c r="NZZ148" s="87"/>
      <c r="OAA148" s="87"/>
      <c r="OAB148" s="87"/>
      <c r="OAC148" s="87"/>
      <c r="OAD148" s="87"/>
      <c r="OAE148" s="87"/>
      <c r="OAF148" s="87"/>
      <c r="OAG148" s="87"/>
      <c r="OAH148" s="87"/>
      <c r="OAI148" s="87"/>
      <c r="OAJ148" s="87"/>
      <c r="OAK148" s="87"/>
      <c r="OAL148" s="87"/>
      <c r="OAM148" s="87"/>
      <c r="OAN148" s="87"/>
      <c r="OAO148" s="87"/>
      <c r="OAP148" s="87"/>
      <c r="OAQ148" s="87"/>
      <c r="OAR148" s="87"/>
      <c r="OAS148" s="87"/>
      <c r="OAT148" s="87"/>
      <c r="OAU148" s="87"/>
      <c r="OAV148" s="87"/>
      <c r="OAW148" s="87"/>
      <c r="OAX148" s="87"/>
      <c r="OAY148" s="87"/>
      <c r="OAZ148" s="87"/>
      <c r="OBA148" s="87"/>
      <c r="OBB148" s="87"/>
      <c r="OBC148" s="87"/>
      <c r="OBD148" s="87"/>
      <c r="OBE148" s="87"/>
      <c r="OBF148" s="87"/>
      <c r="OBG148" s="87"/>
      <c r="OBH148" s="87"/>
      <c r="OBI148" s="87"/>
      <c r="OBJ148" s="87"/>
      <c r="OBK148" s="87"/>
      <c r="OBL148" s="87"/>
      <c r="OBM148" s="87"/>
      <c r="OBN148" s="87"/>
      <c r="OBO148" s="87"/>
      <c r="OBP148" s="87"/>
      <c r="OBQ148" s="87"/>
      <c r="OBR148" s="87"/>
      <c r="OBS148" s="87"/>
      <c r="OBT148" s="87"/>
      <c r="OBU148" s="87"/>
      <c r="OBV148" s="87"/>
      <c r="OBW148" s="87"/>
      <c r="OBX148" s="87"/>
      <c r="OBY148" s="87"/>
      <c r="OBZ148" s="87"/>
      <c r="OCA148" s="87"/>
      <c r="OCB148" s="87"/>
      <c r="OCC148" s="87"/>
      <c r="OCD148" s="87"/>
      <c r="OCE148" s="87"/>
      <c r="OCF148" s="87"/>
      <c r="OCG148" s="87"/>
      <c r="OCH148" s="87"/>
      <c r="OCI148" s="87"/>
      <c r="OCJ148" s="87"/>
      <c r="OCK148" s="87"/>
      <c r="OCL148" s="87"/>
      <c r="OCM148" s="87"/>
      <c r="OCN148" s="87"/>
      <c r="OCO148" s="87"/>
      <c r="OCP148" s="87"/>
      <c r="OCQ148" s="87"/>
      <c r="OCR148" s="87"/>
      <c r="OCS148" s="87"/>
      <c r="OCT148" s="87"/>
      <c r="OCU148" s="87"/>
      <c r="OCV148" s="87"/>
      <c r="OCW148" s="87"/>
      <c r="OCX148" s="87"/>
      <c r="OCY148" s="87"/>
      <c r="OCZ148" s="87"/>
      <c r="ODA148" s="87"/>
      <c r="ODB148" s="87"/>
      <c r="ODC148" s="87"/>
      <c r="ODD148" s="87"/>
      <c r="ODE148" s="87"/>
      <c r="ODF148" s="87"/>
      <c r="ODG148" s="87"/>
      <c r="ODH148" s="87"/>
      <c r="ODI148" s="87"/>
      <c r="ODJ148" s="87"/>
      <c r="ODK148" s="87"/>
      <c r="ODL148" s="87"/>
      <c r="ODM148" s="87"/>
      <c r="ODN148" s="87"/>
      <c r="ODO148" s="87"/>
      <c r="ODP148" s="87"/>
      <c r="ODQ148" s="87"/>
      <c r="ODR148" s="87"/>
      <c r="ODS148" s="87"/>
      <c r="ODT148" s="87"/>
      <c r="ODU148" s="87"/>
      <c r="ODV148" s="87"/>
      <c r="ODW148" s="87"/>
      <c r="ODX148" s="87"/>
      <c r="ODY148" s="87"/>
      <c r="ODZ148" s="87"/>
      <c r="OEA148" s="87"/>
      <c r="OEB148" s="87"/>
      <c r="OEC148" s="87"/>
      <c r="OED148" s="87"/>
      <c r="OEE148" s="87"/>
      <c r="OEF148" s="87"/>
      <c r="OEG148" s="87"/>
      <c r="OEH148" s="87"/>
      <c r="OEI148" s="87"/>
      <c r="OEJ148" s="87"/>
      <c r="OEK148" s="87"/>
      <c r="OEL148" s="87"/>
      <c r="OEM148" s="87"/>
      <c r="OEN148" s="87"/>
      <c r="OEO148" s="87"/>
      <c r="OEP148" s="87"/>
      <c r="OEQ148" s="87"/>
      <c r="OER148" s="87"/>
      <c r="OES148" s="87"/>
      <c r="OET148" s="87"/>
      <c r="OEU148" s="87"/>
      <c r="OEV148" s="87"/>
      <c r="OEW148" s="87"/>
      <c r="OEX148" s="87"/>
      <c r="OEY148" s="87"/>
      <c r="OEZ148" s="87"/>
      <c r="OFA148" s="87"/>
      <c r="OFB148" s="87"/>
      <c r="OFC148" s="87"/>
      <c r="OFD148" s="87"/>
      <c r="OFE148" s="87"/>
      <c r="OFF148" s="87"/>
      <c r="OFG148" s="87"/>
      <c r="OFH148" s="87"/>
      <c r="OFI148" s="87"/>
      <c r="OFJ148" s="87"/>
      <c r="OFK148" s="87"/>
      <c r="OFL148" s="87"/>
      <c r="OFM148" s="87"/>
      <c r="OFN148" s="87"/>
      <c r="OFO148" s="87"/>
      <c r="OFP148" s="87"/>
      <c r="OFQ148" s="87"/>
      <c r="OFR148" s="87"/>
      <c r="OFS148" s="87"/>
      <c r="OFT148" s="87"/>
      <c r="OFU148" s="87"/>
      <c r="OFV148" s="87"/>
      <c r="OFW148" s="87"/>
      <c r="OFX148" s="87"/>
      <c r="OFY148" s="87"/>
      <c r="OFZ148" s="87"/>
      <c r="OGA148" s="87"/>
      <c r="OGB148" s="87"/>
      <c r="OGC148" s="87"/>
      <c r="OGD148" s="87"/>
      <c r="OGE148" s="87"/>
      <c r="OGF148" s="87"/>
      <c r="OGG148" s="87"/>
      <c r="OGH148" s="87"/>
      <c r="OGI148" s="87"/>
      <c r="OGJ148" s="87"/>
      <c r="OGK148" s="87"/>
      <c r="OGL148" s="87"/>
      <c r="OGM148" s="87"/>
      <c r="OGN148" s="87"/>
      <c r="OGO148" s="87"/>
      <c r="OGP148" s="87"/>
      <c r="OGQ148" s="87"/>
      <c r="OGR148" s="87"/>
      <c r="OGS148" s="87"/>
      <c r="OGT148" s="87"/>
      <c r="OGU148" s="87"/>
      <c r="OGV148" s="87"/>
      <c r="OGW148" s="87"/>
      <c r="OGX148" s="87"/>
      <c r="OGY148" s="87"/>
      <c r="OGZ148" s="87"/>
      <c r="OHA148" s="87"/>
      <c r="OHB148" s="87"/>
      <c r="OHC148" s="87"/>
      <c r="OHD148" s="87"/>
      <c r="OHE148" s="87"/>
      <c r="OHF148" s="87"/>
      <c r="OHG148" s="87"/>
      <c r="OHH148" s="87"/>
      <c r="OHI148" s="87"/>
      <c r="OHJ148" s="87"/>
      <c r="OHK148" s="87"/>
      <c r="OHL148" s="87"/>
      <c r="OHM148" s="87"/>
      <c r="OHN148" s="87"/>
      <c r="OHO148" s="87"/>
      <c r="OHP148" s="87"/>
      <c r="OHQ148" s="87"/>
      <c r="OHR148" s="87"/>
      <c r="OHS148" s="87"/>
      <c r="OHT148" s="87"/>
      <c r="OHU148" s="87"/>
      <c r="OHV148" s="87"/>
      <c r="OHW148" s="87"/>
      <c r="OHX148" s="87"/>
      <c r="OHY148" s="87"/>
      <c r="OHZ148" s="87"/>
      <c r="OIA148" s="87"/>
      <c r="OIB148" s="87"/>
      <c r="OIC148" s="87"/>
      <c r="OID148" s="87"/>
      <c r="OIE148" s="87"/>
      <c r="OIF148" s="87"/>
      <c r="OIG148" s="87"/>
      <c r="OIH148" s="87"/>
      <c r="OII148" s="87"/>
      <c r="OIJ148" s="87"/>
      <c r="OIK148" s="87"/>
      <c r="OIL148" s="87"/>
      <c r="OIM148" s="87"/>
      <c r="OIN148" s="87"/>
      <c r="OIO148" s="87"/>
      <c r="OIP148" s="87"/>
      <c r="OIQ148" s="87"/>
      <c r="OIR148" s="87"/>
      <c r="OIS148" s="87"/>
      <c r="OIT148" s="87"/>
      <c r="OIU148" s="87"/>
      <c r="OIV148" s="87"/>
      <c r="OIW148" s="87"/>
      <c r="OIX148" s="87"/>
      <c r="OIY148" s="87"/>
      <c r="OIZ148" s="87"/>
      <c r="OJA148" s="87"/>
      <c r="OJB148" s="87"/>
      <c r="OJC148" s="87"/>
      <c r="OJD148" s="87"/>
      <c r="OJE148" s="87"/>
      <c r="OJF148" s="87"/>
      <c r="OJG148" s="87"/>
      <c r="OJH148" s="87"/>
      <c r="OJI148" s="87"/>
      <c r="OJJ148" s="87"/>
      <c r="OJK148" s="87"/>
      <c r="OJL148" s="87"/>
      <c r="OJM148" s="87"/>
      <c r="OJN148" s="87"/>
      <c r="OJO148" s="87"/>
      <c r="OJP148" s="87"/>
      <c r="OJQ148" s="87"/>
      <c r="OJR148" s="87"/>
      <c r="OJS148" s="87"/>
      <c r="OJT148" s="87"/>
      <c r="OJU148" s="87"/>
      <c r="OJV148" s="87"/>
      <c r="OJW148" s="87"/>
      <c r="OJX148" s="87"/>
      <c r="OJY148" s="87"/>
      <c r="OJZ148" s="87"/>
      <c r="OKA148" s="87"/>
      <c r="OKB148" s="87"/>
      <c r="OKC148" s="87"/>
      <c r="OKD148" s="87"/>
      <c r="OKE148" s="87"/>
      <c r="OKF148" s="87"/>
      <c r="OKG148" s="87"/>
      <c r="OKH148" s="87"/>
      <c r="OKI148" s="87"/>
      <c r="OKJ148" s="87"/>
      <c r="OKK148" s="87"/>
      <c r="OKL148" s="87"/>
      <c r="OKM148" s="87"/>
      <c r="OKN148" s="87"/>
      <c r="OKO148" s="87"/>
      <c r="OKP148" s="87"/>
      <c r="OKQ148" s="87"/>
      <c r="OKR148" s="87"/>
      <c r="OKS148" s="87"/>
      <c r="OKT148" s="87"/>
      <c r="OKU148" s="87"/>
      <c r="OKV148" s="87"/>
      <c r="OKW148" s="87"/>
      <c r="OKX148" s="87"/>
      <c r="OKY148" s="87"/>
      <c r="OKZ148" s="87"/>
      <c r="OLA148" s="87"/>
      <c r="OLB148" s="87"/>
      <c r="OLC148" s="87"/>
      <c r="OLD148" s="87"/>
      <c r="OLE148" s="87"/>
      <c r="OLF148" s="87"/>
      <c r="OLG148" s="87"/>
      <c r="OLH148" s="87"/>
      <c r="OLI148" s="87"/>
      <c r="OLJ148" s="87"/>
      <c r="OLK148" s="87"/>
      <c r="OLL148" s="87"/>
      <c r="OLM148" s="87"/>
      <c r="OLN148" s="87"/>
      <c r="OLO148" s="87"/>
      <c r="OLP148" s="87"/>
      <c r="OLQ148" s="87"/>
      <c r="OLR148" s="87"/>
      <c r="OLS148" s="87"/>
      <c r="OLT148" s="87"/>
      <c r="OLU148" s="87"/>
      <c r="OLV148" s="87"/>
      <c r="OLW148" s="87"/>
      <c r="OLX148" s="87"/>
      <c r="OLY148" s="87"/>
      <c r="OLZ148" s="87"/>
      <c r="OMA148" s="87"/>
      <c r="OMB148" s="87"/>
      <c r="OMC148" s="87"/>
      <c r="OMD148" s="87"/>
      <c r="OME148" s="87"/>
      <c r="OMF148" s="87"/>
      <c r="OMG148" s="87"/>
      <c r="OMH148" s="87"/>
      <c r="OMI148" s="87"/>
      <c r="OMJ148" s="87"/>
      <c r="OMK148" s="87"/>
      <c r="OML148" s="87"/>
      <c r="OMM148" s="87"/>
      <c r="OMN148" s="87"/>
      <c r="OMO148" s="87"/>
      <c r="OMP148" s="87"/>
      <c r="OMQ148" s="87"/>
      <c r="OMR148" s="87"/>
      <c r="OMS148" s="87"/>
      <c r="OMT148" s="87"/>
      <c r="OMU148" s="87"/>
      <c r="OMV148" s="87"/>
      <c r="OMW148" s="87"/>
      <c r="OMX148" s="87"/>
      <c r="OMY148" s="87"/>
      <c r="OMZ148" s="87"/>
      <c r="ONA148" s="87"/>
      <c r="ONB148" s="87"/>
      <c r="ONC148" s="87"/>
      <c r="OND148" s="87"/>
      <c r="ONE148" s="87"/>
      <c r="ONF148" s="87"/>
      <c r="ONG148" s="87"/>
      <c r="ONH148" s="87"/>
      <c r="ONI148" s="87"/>
      <c r="ONJ148" s="87"/>
      <c r="ONK148" s="87"/>
      <c r="ONL148" s="87"/>
      <c r="ONM148" s="87"/>
      <c r="ONN148" s="87"/>
      <c r="ONO148" s="87"/>
      <c r="ONP148" s="87"/>
      <c r="ONQ148" s="87"/>
      <c r="ONR148" s="87"/>
      <c r="ONS148" s="87"/>
      <c r="ONT148" s="87"/>
      <c r="ONU148" s="87"/>
      <c r="ONV148" s="87"/>
      <c r="ONW148" s="87"/>
      <c r="ONX148" s="87"/>
      <c r="ONY148" s="87"/>
      <c r="ONZ148" s="87"/>
      <c r="OOA148" s="87"/>
      <c r="OOB148" s="87"/>
      <c r="OOC148" s="87"/>
      <c r="OOD148" s="87"/>
      <c r="OOE148" s="87"/>
      <c r="OOF148" s="87"/>
      <c r="OOG148" s="87"/>
      <c r="OOH148" s="87"/>
      <c r="OOI148" s="87"/>
      <c r="OOJ148" s="87"/>
      <c r="OOK148" s="87"/>
      <c r="OOL148" s="87"/>
      <c r="OOM148" s="87"/>
      <c r="OON148" s="87"/>
      <c r="OOO148" s="87"/>
      <c r="OOP148" s="87"/>
      <c r="OOQ148" s="87"/>
      <c r="OOR148" s="87"/>
      <c r="OOS148" s="87"/>
      <c r="OOT148" s="87"/>
      <c r="OOU148" s="87"/>
      <c r="OOV148" s="87"/>
      <c r="OOW148" s="87"/>
      <c r="OOX148" s="87"/>
      <c r="OOY148" s="87"/>
      <c r="OOZ148" s="87"/>
      <c r="OPA148" s="87"/>
      <c r="OPB148" s="87"/>
      <c r="OPC148" s="87"/>
      <c r="OPD148" s="87"/>
      <c r="OPE148" s="87"/>
      <c r="OPF148" s="87"/>
      <c r="OPG148" s="87"/>
      <c r="OPH148" s="87"/>
      <c r="OPI148" s="87"/>
      <c r="OPJ148" s="87"/>
      <c r="OPK148" s="87"/>
      <c r="OPL148" s="87"/>
      <c r="OPM148" s="87"/>
      <c r="OPN148" s="87"/>
      <c r="OPO148" s="87"/>
      <c r="OPP148" s="87"/>
      <c r="OPQ148" s="87"/>
      <c r="OPR148" s="87"/>
      <c r="OPS148" s="87"/>
      <c r="OPT148" s="87"/>
      <c r="OPU148" s="87"/>
      <c r="OPV148" s="87"/>
      <c r="OPW148" s="87"/>
      <c r="OPX148" s="87"/>
      <c r="OPY148" s="87"/>
      <c r="OPZ148" s="87"/>
      <c r="OQA148" s="87"/>
      <c r="OQB148" s="87"/>
      <c r="OQC148" s="87"/>
      <c r="OQD148" s="87"/>
      <c r="OQE148" s="87"/>
      <c r="OQF148" s="87"/>
      <c r="OQG148" s="87"/>
      <c r="OQH148" s="87"/>
      <c r="OQI148" s="87"/>
      <c r="OQJ148" s="87"/>
      <c r="OQK148" s="87"/>
      <c r="OQL148" s="87"/>
      <c r="OQM148" s="87"/>
      <c r="OQN148" s="87"/>
      <c r="OQO148" s="87"/>
      <c r="OQP148" s="87"/>
      <c r="OQQ148" s="87"/>
      <c r="OQR148" s="87"/>
      <c r="OQS148" s="87"/>
      <c r="OQT148" s="87"/>
      <c r="OQU148" s="87"/>
      <c r="OQV148" s="87"/>
      <c r="OQW148" s="87"/>
      <c r="OQX148" s="87"/>
      <c r="OQY148" s="87"/>
      <c r="OQZ148" s="87"/>
      <c r="ORA148" s="87"/>
      <c r="ORB148" s="87"/>
      <c r="ORC148" s="87"/>
      <c r="ORD148" s="87"/>
      <c r="ORE148" s="87"/>
      <c r="ORF148" s="87"/>
      <c r="ORG148" s="87"/>
      <c r="ORH148" s="87"/>
      <c r="ORI148" s="87"/>
      <c r="ORJ148" s="87"/>
      <c r="ORK148" s="87"/>
      <c r="ORL148" s="87"/>
      <c r="ORM148" s="87"/>
      <c r="ORN148" s="87"/>
      <c r="ORO148" s="87"/>
      <c r="ORP148" s="87"/>
      <c r="ORQ148" s="87"/>
      <c r="ORR148" s="87"/>
      <c r="ORS148" s="87"/>
      <c r="ORT148" s="87"/>
      <c r="ORU148" s="87"/>
      <c r="ORV148" s="87"/>
      <c r="ORW148" s="87"/>
      <c r="ORX148" s="87"/>
      <c r="ORY148" s="87"/>
      <c r="ORZ148" s="87"/>
      <c r="OSA148" s="87"/>
      <c r="OSB148" s="87"/>
      <c r="OSC148" s="87"/>
      <c r="OSD148" s="87"/>
      <c r="OSE148" s="87"/>
      <c r="OSF148" s="87"/>
      <c r="OSG148" s="87"/>
      <c r="OSH148" s="87"/>
      <c r="OSI148" s="87"/>
      <c r="OSJ148" s="87"/>
      <c r="OSK148" s="87"/>
      <c r="OSL148" s="87"/>
      <c r="OSM148" s="87"/>
      <c r="OSN148" s="87"/>
      <c r="OSO148" s="87"/>
      <c r="OSP148" s="87"/>
      <c r="OSQ148" s="87"/>
      <c r="OSR148" s="87"/>
      <c r="OSS148" s="87"/>
      <c r="OST148" s="87"/>
      <c r="OSU148" s="87"/>
      <c r="OSV148" s="87"/>
      <c r="OSW148" s="87"/>
      <c r="OSX148" s="87"/>
      <c r="OSY148" s="87"/>
      <c r="OSZ148" s="87"/>
      <c r="OTA148" s="87"/>
      <c r="OTB148" s="87"/>
      <c r="OTC148" s="87"/>
      <c r="OTD148" s="87"/>
      <c r="OTE148" s="87"/>
      <c r="OTF148" s="87"/>
      <c r="OTG148" s="87"/>
      <c r="OTH148" s="87"/>
      <c r="OTI148" s="87"/>
      <c r="OTJ148" s="87"/>
      <c r="OTK148" s="87"/>
      <c r="OTL148" s="87"/>
      <c r="OTM148" s="87"/>
      <c r="OTN148" s="87"/>
      <c r="OTO148" s="87"/>
      <c r="OTP148" s="87"/>
      <c r="OTQ148" s="87"/>
      <c r="OTR148" s="87"/>
      <c r="OTS148" s="87"/>
      <c r="OTT148" s="87"/>
      <c r="OTU148" s="87"/>
      <c r="OTV148" s="87"/>
      <c r="OTW148" s="87"/>
      <c r="OTX148" s="87"/>
      <c r="OTY148" s="87"/>
      <c r="OTZ148" s="87"/>
      <c r="OUA148" s="87"/>
      <c r="OUB148" s="87"/>
      <c r="OUC148" s="87"/>
      <c r="OUD148" s="87"/>
      <c r="OUE148" s="87"/>
      <c r="OUF148" s="87"/>
      <c r="OUG148" s="87"/>
      <c r="OUH148" s="87"/>
      <c r="OUI148" s="87"/>
      <c r="OUJ148" s="87"/>
      <c r="OUK148" s="87"/>
      <c r="OUL148" s="87"/>
      <c r="OUM148" s="87"/>
      <c r="OUN148" s="87"/>
      <c r="OUO148" s="87"/>
      <c r="OUP148" s="87"/>
      <c r="OUQ148" s="87"/>
      <c r="OUR148" s="87"/>
      <c r="OUS148" s="87"/>
      <c r="OUT148" s="87"/>
      <c r="OUU148" s="87"/>
      <c r="OUV148" s="87"/>
      <c r="OUW148" s="87"/>
      <c r="OUX148" s="87"/>
      <c r="OUY148" s="87"/>
      <c r="OUZ148" s="87"/>
      <c r="OVA148" s="87"/>
      <c r="OVB148" s="87"/>
      <c r="OVC148" s="87"/>
      <c r="OVD148" s="87"/>
      <c r="OVE148" s="87"/>
      <c r="OVF148" s="87"/>
      <c r="OVG148" s="87"/>
      <c r="OVH148" s="87"/>
      <c r="OVI148" s="87"/>
      <c r="OVJ148" s="87"/>
      <c r="OVK148" s="87"/>
      <c r="OVL148" s="87"/>
      <c r="OVM148" s="87"/>
      <c r="OVN148" s="87"/>
      <c r="OVO148" s="87"/>
      <c r="OVP148" s="87"/>
      <c r="OVQ148" s="87"/>
      <c r="OVR148" s="87"/>
      <c r="OVS148" s="87"/>
      <c r="OVT148" s="87"/>
      <c r="OVU148" s="87"/>
      <c r="OVV148" s="87"/>
      <c r="OVW148" s="87"/>
      <c r="OVX148" s="87"/>
      <c r="OVY148" s="87"/>
      <c r="OVZ148" s="87"/>
      <c r="OWA148" s="87"/>
      <c r="OWB148" s="87"/>
      <c r="OWC148" s="87"/>
      <c r="OWD148" s="87"/>
      <c r="OWE148" s="87"/>
      <c r="OWF148" s="87"/>
      <c r="OWG148" s="87"/>
      <c r="OWH148" s="87"/>
      <c r="OWI148" s="87"/>
      <c r="OWJ148" s="87"/>
      <c r="OWK148" s="87"/>
      <c r="OWL148" s="87"/>
      <c r="OWM148" s="87"/>
      <c r="OWN148" s="87"/>
      <c r="OWO148" s="87"/>
      <c r="OWP148" s="87"/>
      <c r="OWQ148" s="87"/>
      <c r="OWR148" s="87"/>
      <c r="OWS148" s="87"/>
      <c r="OWT148" s="87"/>
      <c r="OWU148" s="87"/>
      <c r="OWV148" s="87"/>
      <c r="OWW148" s="87"/>
      <c r="OWX148" s="87"/>
      <c r="OWY148" s="87"/>
      <c r="OWZ148" s="87"/>
      <c r="OXA148" s="87"/>
      <c r="OXB148" s="87"/>
      <c r="OXC148" s="87"/>
      <c r="OXD148" s="87"/>
      <c r="OXE148" s="87"/>
      <c r="OXF148" s="87"/>
      <c r="OXG148" s="87"/>
      <c r="OXH148" s="87"/>
      <c r="OXI148" s="87"/>
      <c r="OXJ148" s="87"/>
      <c r="OXK148" s="87"/>
      <c r="OXL148" s="87"/>
      <c r="OXM148" s="87"/>
      <c r="OXN148" s="87"/>
      <c r="OXO148" s="87"/>
      <c r="OXP148" s="87"/>
      <c r="OXQ148" s="87"/>
      <c r="OXR148" s="87"/>
      <c r="OXS148" s="87"/>
      <c r="OXT148" s="87"/>
      <c r="OXU148" s="87"/>
      <c r="OXV148" s="87"/>
      <c r="OXW148" s="87"/>
      <c r="OXX148" s="87"/>
      <c r="OXY148" s="87"/>
      <c r="OXZ148" s="87"/>
      <c r="OYA148" s="87"/>
      <c r="OYB148" s="87"/>
      <c r="OYC148" s="87"/>
      <c r="OYD148" s="87"/>
      <c r="OYE148" s="87"/>
      <c r="OYF148" s="87"/>
      <c r="OYG148" s="87"/>
      <c r="OYH148" s="87"/>
      <c r="OYI148" s="87"/>
      <c r="OYJ148" s="87"/>
      <c r="OYK148" s="87"/>
      <c r="OYL148" s="87"/>
      <c r="OYM148" s="87"/>
      <c r="OYN148" s="87"/>
      <c r="OYO148" s="87"/>
      <c r="OYP148" s="87"/>
      <c r="OYQ148" s="87"/>
      <c r="OYR148" s="87"/>
      <c r="OYS148" s="87"/>
      <c r="OYT148" s="87"/>
      <c r="OYU148" s="87"/>
      <c r="OYV148" s="87"/>
      <c r="OYW148" s="87"/>
      <c r="OYX148" s="87"/>
      <c r="OYY148" s="87"/>
      <c r="OYZ148" s="87"/>
      <c r="OZA148" s="87"/>
      <c r="OZB148" s="87"/>
      <c r="OZC148" s="87"/>
      <c r="OZD148" s="87"/>
      <c r="OZE148" s="87"/>
      <c r="OZF148" s="87"/>
      <c r="OZG148" s="87"/>
      <c r="OZH148" s="87"/>
      <c r="OZI148" s="87"/>
      <c r="OZJ148" s="87"/>
      <c r="OZK148" s="87"/>
      <c r="OZL148" s="87"/>
      <c r="OZM148" s="87"/>
      <c r="OZN148" s="87"/>
      <c r="OZO148" s="87"/>
      <c r="OZP148" s="87"/>
      <c r="OZQ148" s="87"/>
      <c r="OZR148" s="87"/>
      <c r="OZS148" s="87"/>
      <c r="OZT148" s="87"/>
      <c r="OZU148" s="87"/>
      <c r="OZV148" s="87"/>
      <c r="OZW148" s="87"/>
      <c r="OZX148" s="87"/>
      <c r="OZY148" s="87"/>
      <c r="OZZ148" s="87"/>
      <c r="PAA148" s="87"/>
      <c r="PAB148" s="87"/>
      <c r="PAC148" s="87"/>
      <c r="PAD148" s="87"/>
      <c r="PAE148" s="87"/>
      <c r="PAF148" s="87"/>
      <c r="PAG148" s="87"/>
      <c r="PAH148" s="87"/>
      <c r="PAI148" s="87"/>
      <c r="PAJ148" s="87"/>
      <c r="PAK148" s="87"/>
      <c r="PAL148" s="87"/>
      <c r="PAM148" s="87"/>
      <c r="PAN148" s="87"/>
      <c r="PAO148" s="87"/>
      <c r="PAP148" s="87"/>
      <c r="PAQ148" s="87"/>
      <c r="PAR148" s="87"/>
      <c r="PAS148" s="87"/>
      <c r="PAT148" s="87"/>
      <c r="PAU148" s="87"/>
      <c r="PAV148" s="87"/>
      <c r="PAW148" s="87"/>
      <c r="PAX148" s="87"/>
      <c r="PAY148" s="87"/>
      <c r="PAZ148" s="87"/>
      <c r="PBA148" s="87"/>
      <c r="PBB148" s="87"/>
      <c r="PBC148" s="87"/>
      <c r="PBD148" s="87"/>
      <c r="PBE148" s="87"/>
      <c r="PBF148" s="87"/>
      <c r="PBG148" s="87"/>
      <c r="PBH148" s="87"/>
      <c r="PBI148" s="87"/>
      <c r="PBJ148" s="87"/>
      <c r="PBK148" s="87"/>
      <c r="PBL148" s="87"/>
      <c r="PBM148" s="87"/>
      <c r="PBN148" s="87"/>
      <c r="PBO148" s="87"/>
      <c r="PBP148" s="87"/>
      <c r="PBQ148" s="87"/>
      <c r="PBR148" s="87"/>
      <c r="PBS148" s="87"/>
      <c r="PBT148" s="87"/>
      <c r="PBU148" s="87"/>
      <c r="PBV148" s="87"/>
      <c r="PBW148" s="87"/>
      <c r="PBX148" s="87"/>
      <c r="PBY148" s="87"/>
      <c r="PBZ148" s="87"/>
      <c r="PCA148" s="87"/>
      <c r="PCB148" s="87"/>
      <c r="PCC148" s="87"/>
      <c r="PCD148" s="87"/>
      <c r="PCE148" s="87"/>
      <c r="PCF148" s="87"/>
      <c r="PCG148" s="87"/>
      <c r="PCH148" s="87"/>
      <c r="PCI148" s="87"/>
      <c r="PCJ148" s="87"/>
      <c r="PCK148" s="87"/>
      <c r="PCL148" s="87"/>
      <c r="PCM148" s="87"/>
      <c r="PCN148" s="87"/>
      <c r="PCO148" s="87"/>
      <c r="PCP148" s="87"/>
      <c r="PCQ148" s="87"/>
      <c r="PCR148" s="87"/>
      <c r="PCS148" s="87"/>
      <c r="PCT148" s="87"/>
      <c r="PCU148" s="87"/>
      <c r="PCV148" s="87"/>
      <c r="PCW148" s="87"/>
      <c r="PCX148" s="87"/>
      <c r="PCY148" s="87"/>
      <c r="PCZ148" s="87"/>
      <c r="PDA148" s="87"/>
      <c r="PDB148" s="87"/>
      <c r="PDC148" s="87"/>
      <c r="PDD148" s="87"/>
      <c r="PDE148" s="87"/>
      <c r="PDF148" s="87"/>
      <c r="PDG148" s="87"/>
      <c r="PDH148" s="87"/>
      <c r="PDI148" s="87"/>
      <c r="PDJ148" s="87"/>
      <c r="PDK148" s="87"/>
      <c r="PDL148" s="87"/>
      <c r="PDM148" s="87"/>
      <c r="PDN148" s="87"/>
      <c r="PDO148" s="87"/>
      <c r="PDP148" s="87"/>
      <c r="PDQ148" s="87"/>
      <c r="PDR148" s="87"/>
      <c r="PDS148" s="87"/>
      <c r="PDT148" s="87"/>
      <c r="PDU148" s="87"/>
      <c r="PDV148" s="87"/>
      <c r="PDW148" s="87"/>
      <c r="PDX148" s="87"/>
      <c r="PDY148" s="87"/>
      <c r="PDZ148" s="87"/>
      <c r="PEA148" s="87"/>
      <c r="PEB148" s="87"/>
      <c r="PEC148" s="87"/>
      <c r="PED148" s="87"/>
      <c r="PEE148" s="87"/>
      <c r="PEF148" s="87"/>
      <c r="PEG148" s="87"/>
      <c r="PEH148" s="87"/>
      <c r="PEI148" s="87"/>
      <c r="PEJ148" s="87"/>
      <c r="PEK148" s="87"/>
      <c r="PEL148" s="87"/>
      <c r="PEM148" s="87"/>
      <c r="PEN148" s="87"/>
      <c r="PEO148" s="87"/>
      <c r="PEP148" s="87"/>
      <c r="PEQ148" s="87"/>
      <c r="PER148" s="87"/>
      <c r="PES148" s="87"/>
      <c r="PET148" s="87"/>
      <c r="PEU148" s="87"/>
      <c r="PEV148" s="87"/>
      <c r="PEW148" s="87"/>
      <c r="PEX148" s="87"/>
      <c r="PEY148" s="87"/>
      <c r="PEZ148" s="87"/>
      <c r="PFA148" s="87"/>
      <c r="PFB148" s="87"/>
      <c r="PFC148" s="87"/>
      <c r="PFD148" s="87"/>
      <c r="PFE148" s="87"/>
      <c r="PFF148" s="87"/>
      <c r="PFG148" s="87"/>
      <c r="PFH148" s="87"/>
      <c r="PFI148" s="87"/>
      <c r="PFJ148" s="87"/>
      <c r="PFK148" s="87"/>
      <c r="PFL148" s="87"/>
      <c r="PFM148" s="87"/>
      <c r="PFN148" s="87"/>
      <c r="PFO148" s="87"/>
      <c r="PFP148" s="87"/>
      <c r="PFQ148" s="87"/>
      <c r="PFR148" s="87"/>
      <c r="PFS148" s="87"/>
      <c r="PFT148" s="87"/>
      <c r="PFU148" s="87"/>
      <c r="PFV148" s="87"/>
      <c r="PFW148" s="87"/>
      <c r="PFX148" s="87"/>
      <c r="PFY148" s="87"/>
      <c r="PFZ148" s="87"/>
      <c r="PGA148" s="87"/>
      <c r="PGB148" s="87"/>
      <c r="PGC148" s="87"/>
      <c r="PGD148" s="87"/>
      <c r="PGE148" s="87"/>
      <c r="PGF148" s="87"/>
      <c r="PGG148" s="87"/>
      <c r="PGH148" s="87"/>
      <c r="PGI148" s="87"/>
      <c r="PGJ148" s="87"/>
      <c r="PGK148" s="87"/>
      <c r="PGL148" s="87"/>
      <c r="PGM148" s="87"/>
      <c r="PGN148" s="87"/>
      <c r="PGO148" s="87"/>
      <c r="PGP148" s="87"/>
      <c r="PGQ148" s="87"/>
      <c r="PGR148" s="87"/>
      <c r="PGS148" s="87"/>
      <c r="PGT148" s="87"/>
      <c r="PGU148" s="87"/>
      <c r="PGV148" s="87"/>
      <c r="PGW148" s="87"/>
      <c r="PGX148" s="87"/>
      <c r="PGY148" s="87"/>
      <c r="PGZ148" s="87"/>
      <c r="PHA148" s="87"/>
      <c r="PHB148" s="87"/>
      <c r="PHC148" s="87"/>
      <c r="PHD148" s="87"/>
      <c r="PHE148" s="87"/>
      <c r="PHF148" s="87"/>
      <c r="PHG148" s="87"/>
      <c r="PHH148" s="87"/>
      <c r="PHI148" s="87"/>
      <c r="PHJ148" s="87"/>
      <c r="PHK148" s="87"/>
      <c r="PHL148" s="87"/>
      <c r="PHM148" s="87"/>
      <c r="PHN148" s="87"/>
      <c r="PHO148" s="87"/>
      <c r="PHP148" s="87"/>
      <c r="PHQ148" s="87"/>
      <c r="PHR148" s="87"/>
      <c r="PHS148" s="87"/>
      <c r="PHT148" s="87"/>
      <c r="PHU148" s="87"/>
      <c r="PHV148" s="87"/>
      <c r="PHW148" s="87"/>
      <c r="PHX148" s="87"/>
      <c r="PHY148" s="87"/>
      <c r="PHZ148" s="87"/>
      <c r="PIA148" s="87"/>
      <c r="PIB148" s="87"/>
      <c r="PIC148" s="87"/>
      <c r="PID148" s="87"/>
      <c r="PIE148" s="87"/>
      <c r="PIF148" s="87"/>
      <c r="PIG148" s="87"/>
      <c r="PIH148" s="87"/>
      <c r="PII148" s="87"/>
      <c r="PIJ148" s="87"/>
      <c r="PIK148" s="87"/>
      <c r="PIL148" s="87"/>
      <c r="PIM148" s="87"/>
      <c r="PIN148" s="87"/>
      <c r="PIO148" s="87"/>
      <c r="PIP148" s="87"/>
      <c r="PIQ148" s="87"/>
      <c r="PIR148" s="87"/>
      <c r="PIS148" s="87"/>
      <c r="PIT148" s="87"/>
      <c r="PIU148" s="87"/>
      <c r="PIV148" s="87"/>
      <c r="PIW148" s="87"/>
      <c r="PIX148" s="87"/>
      <c r="PIY148" s="87"/>
      <c r="PIZ148" s="87"/>
      <c r="PJA148" s="87"/>
      <c r="PJB148" s="87"/>
      <c r="PJC148" s="87"/>
      <c r="PJD148" s="87"/>
      <c r="PJE148" s="87"/>
      <c r="PJF148" s="87"/>
      <c r="PJG148" s="87"/>
      <c r="PJH148" s="87"/>
      <c r="PJI148" s="87"/>
      <c r="PJJ148" s="87"/>
      <c r="PJK148" s="87"/>
      <c r="PJL148" s="87"/>
      <c r="PJM148" s="87"/>
      <c r="PJN148" s="87"/>
      <c r="PJO148" s="87"/>
      <c r="PJP148" s="87"/>
      <c r="PJQ148" s="87"/>
      <c r="PJR148" s="87"/>
      <c r="PJS148" s="87"/>
      <c r="PJT148" s="87"/>
      <c r="PJU148" s="87"/>
      <c r="PJV148" s="87"/>
      <c r="PJW148" s="87"/>
      <c r="PJX148" s="87"/>
      <c r="PJY148" s="87"/>
      <c r="PJZ148" s="87"/>
      <c r="PKA148" s="87"/>
      <c r="PKB148" s="87"/>
      <c r="PKC148" s="87"/>
      <c r="PKD148" s="87"/>
      <c r="PKE148" s="87"/>
      <c r="PKF148" s="87"/>
      <c r="PKG148" s="87"/>
      <c r="PKH148" s="87"/>
      <c r="PKI148" s="87"/>
      <c r="PKJ148" s="87"/>
      <c r="PKK148" s="87"/>
      <c r="PKL148" s="87"/>
      <c r="PKM148" s="87"/>
      <c r="PKN148" s="87"/>
      <c r="PKO148" s="87"/>
      <c r="PKP148" s="87"/>
      <c r="PKQ148" s="87"/>
      <c r="PKR148" s="87"/>
      <c r="PKS148" s="87"/>
      <c r="PKT148" s="87"/>
      <c r="PKU148" s="87"/>
      <c r="PKV148" s="87"/>
      <c r="PKW148" s="87"/>
      <c r="PKX148" s="87"/>
      <c r="PKY148" s="87"/>
      <c r="PKZ148" s="87"/>
      <c r="PLA148" s="87"/>
      <c r="PLB148" s="87"/>
      <c r="PLC148" s="87"/>
      <c r="PLD148" s="87"/>
      <c r="PLE148" s="87"/>
      <c r="PLF148" s="87"/>
      <c r="PLG148" s="87"/>
      <c r="PLH148" s="87"/>
      <c r="PLI148" s="87"/>
      <c r="PLJ148" s="87"/>
      <c r="PLK148" s="87"/>
      <c r="PLL148" s="87"/>
      <c r="PLM148" s="87"/>
      <c r="PLN148" s="87"/>
      <c r="PLO148" s="87"/>
      <c r="PLP148" s="87"/>
      <c r="PLQ148" s="87"/>
      <c r="PLR148" s="87"/>
      <c r="PLS148" s="87"/>
      <c r="PLT148" s="87"/>
      <c r="PLU148" s="87"/>
      <c r="PLV148" s="87"/>
      <c r="PLW148" s="87"/>
      <c r="PLX148" s="87"/>
      <c r="PLY148" s="87"/>
      <c r="PLZ148" s="87"/>
      <c r="PMA148" s="87"/>
      <c r="PMB148" s="87"/>
      <c r="PMC148" s="87"/>
      <c r="PMD148" s="87"/>
      <c r="PME148" s="87"/>
      <c r="PMF148" s="87"/>
      <c r="PMG148" s="87"/>
      <c r="PMH148" s="87"/>
      <c r="PMI148" s="87"/>
      <c r="PMJ148" s="87"/>
      <c r="PMK148" s="87"/>
      <c r="PML148" s="87"/>
      <c r="PMM148" s="87"/>
      <c r="PMN148" s="87"/>
      <c r="PMO148" s="87"/>
      <c r="PMP148" s="87"/>
      <c r="PMQ148" s="87"/>
      <c r="PMR148" s="87"/>
      <c r="PMS148" s="87"/>
      <c r="PMT148" s="87"/>
      <c r="PMU148" s="87"/>
      <c r="PMV148" s="87"/>
      <c r="PMW148" s="87"/>
      <c r="PMX148" s="87"/>
      <c r="PMY148" s="87"/>
      <c r="PMZ148" s="87"/>
      <c r="PNA148" s="87"/>
      <c r="PNB148" s="87"/>
      <c r="PNC148" s="87"/>
      <c r="PND148" s="87"/>
      <c r="PNE148" s="87"/>
      <c r="PNF148" s="87"/>
      <c r="PNG148" s="87"/>
      <c r="PNH148" s="87"/>
      <c r="PNI148" s="87"/>
      <c r="PNJ148" s="87"/>
      <c r="PNK148" s="87"/>
      <c r="PNL148" s="87"/>
      <c r="PNM148" s="87"/>
      <c r="PNN148" s="87"/>
      <c r="PNO148" s="87"/>
      <c r="PNP148" s="87"/>
      <c r="PNQ148" s="87"/>
      <c r="PNR148" s="87"/>
      <c r="PNS148" s="87"/>
      <c r="PNT148" s="87"/>
      <c r="PNU148" s="87"/>
      <c r="PNV148" s="87"/>
      <c r="PNW148" s="87"/>
      <c r="PNX148" s="87"/>
      <c r="PNY148" s="87"/>
      <c r="PNZ148" s="87"/>
      <c r="POA148" s="87"/>
      <c r="POB148" s="87"/>
      <c r="POC148" s="87"/>
      <c r="POD148" s="87"/>
      <c r="POE148" s="87"/>
      <c r="POF148" s="87"/>
      <c r="POG148" s="87"/>
      <c r="POH148" s="87"/>
      <c r="POI148" s="87"/>
      <c r="POJ148" s="87"/>
      <c r="POK148" s="87"/>
      <c r="POL148" s="87"/>
      <c r="POM148" s="87"/>
      <c r="PON148" s="87"/>
      <c r="POO148" s="87"/>
      <c r="POP148" s="87"/>
      <c r="POQ148" s="87"/>
      <c r="POR148" s="87"/>
      <c r="POS148" s="87"/>
      <c r="POT148" s="87"/>
      <c r="POU148" s="87"/>
      <c r="POV148" s="87"/>
      <c r="POW148" s="87"/>
      <c r="POX148" s="87"/>
      <c r="POY148" s="87"/>
      <c r="POZ148" s="87"/>
      <c r="PPA148" s="87"/>
      <c r="PPB148" s="87"/>
      <c r="PPC148" s="87"/>
      <c r="PPD148" s="87"/>
      <c r="PPE148" s="87"/>
      <c r="PPF148" s="87"/>
      <c r="PPG148" s="87"/>
      <c r="PPH148" s="87"/>
      <c r="PPI148" s="87"/>
      <c r="PPJ148" s="87"/>
      <c r="PPK148" s="87"/>
      <c r="PPL148" s="87"/>
      <c r="PPM148" s="87"/>
      <c r="PPN148" s="87"/>
      <c r="PPO148" s="87"/>
      <c r="PPP148" s="87"/>
      <c r="PPQ148" s="87"/>
      <c r="PPR148" s="87"/>
      <c r="PPS148" s="87"/>
      <c r="PPT148" s="87"/>
      <c r="PPU148" s="87"/>
      <c r="PPV148" s="87"/>
      <c r="PPW148" s="87"/>
      <c r="PPX148" s="87"/>
      <c r="PPY148" s="87"/>
      <c r="PPZ148" s="87"/>
      <c r="PQA148" s="87"/>
      <c r="PQB148" s="87"/>
      <c r="PQC148" s="87"/>
      <c r="PQD148" s="87"/>
      <c r="PQE148" s="87"/>
      <c r="PQF148" s="87"/>
      <c r="PQG148" s="87"/>
      <c r="PQH148" s="87"/>
      <c r="PQI148" s="87"/>
      <c r="PQJ148" s="87"/>
      <c r="PQK148" s="87"/>
      <c r="PQL148" s="87"/>
      <c r="PQM148" s="87"/>
      <c r="PQN148" s="87"/>
      <c r="PQO148" s="87"/>
      <c r="PQP148" s="87"/>
      <c r="PQQ148" s="87"/>
      <c r="PQR148" s="87"/>
      <c r="PQS148" s="87"/>
      <c r="PQT148" s="87"/>
      <c r="PQU148" s="87"/>
      <c r="PQV148" s="87"/>
      <c r="PQW148" s="87"/>
      <c r="PQX148" s="87"/>
      <c r="PQY148" s="87"/>
      <c r="PQZ148" s="87"/>
      <c r="PRA148" s="87"/>
      <c r="PRB148" s="87"/>
      <c r="PRC148" s="87"/>
      <c r="PRD148" s="87"/>
      <c r="PRE148" s="87"/>
      <c r="PRF148" s="87"/>
      <c r="PRG148" s="87"/>
      <c r="PRH148" s="87"/>
      <c r="PRI148" s="87"/>
      <c r="PRJ148" s="87"/>
      <c r="PRK148" s="87"/>
      <c r="PRL148" s="87"/>
      <c r="PRM148" s="87"/>
      <c r="PRN148" s="87"/>
      <c r="PRO148" s="87"/>
      <c r="PRP148" s="87"/>
      <c r="PRQ148" s="87"/>
      <c r="PRR148" s="87"/>
      <c r="PRS148" s="87"/>
      <c r="PRT148" s="87"/>
      <c r="PRU148" s="87"/>
      <c r="PRV148" s="87"/>
      <c r="PRW148" s="87"/>
      <c r="PRX148" s="87"/>
      <c r="PRY148" s="87"/>
      <c r="PRZ148" s="87"/>
      <c r="PSA148" s="87"/>
      <c r="PSB148" s="87"/>
      <c r="PSC148" s="87"/>
      <c r="PSD148" s="87"/>
      <c r="PSE148" s="87"/>
      <c r="PSF148" s="87"/>
      <c r="PSG148" s="87"/>
      <c r="PSH148" s="87"/>
      <c r="PSI148" s="87"/>
      <c r="PSJ148" s="87"/>
      <c r="PSK148" s="87"/>
      <c r="PSL148" s="87"/>
      <c r="PSM148" s="87"/>
      <c r="PSN148" s="87"/>
      <c r="PSO148" s="87"/>
      <c r="PSP148" s="87"/>
      <c r="PSQ148" s="87"/>
      <c r="PSR148" s="87"/>
      <c r="PSS148" s="87"/>
      <c r="PST148" s="87"/>
      <c r="PSU148" s="87"/>
      <c r="PSV148" s="87"/>
      <c r="PSW148" s="87"/>
      <c r="PSX148" s="87"/>
      <c r="PSY148" s="87"/>
      <c r="PSZ148" s="87"/>
      <c r="PTA148" s="87"/>
      <c r="PTB148" s="87"/>
      <c r="PTC148" s="87"/>
      <c r="PTD148" s="87"/>
      <c r="PTE148" s="87"/>
      <c r="PTF148" s="87"/>
      <c r="PTG148" s="87"/>
      <c r="PTH148" s="87"/>
      <c r="PTI148" s="87"/>
      <c r="PTJ148" s="87"/>
      <c r="PTK148" s="87"/>
      <c r="PTL148" s="87"/>
      <c r="PTM148" s="87"/>
      <c r="PTN148" s="87"/>
      <c r="PTO148" s="87"/>
      <c r="PTP148" s="87"/>
      <c r="PTQ148" s="87"/>
      <c r="PTR148" s="87"/>
      <c r="PTS148" s="87"/>
      <c r="PTT148" s="87"/>
      <c r="PTU148" s="87"/>
      <c r="PTV148" s="87"/>
      <c r="PTW148" s="87"/>
      <c r="PTX148" s="87"/>
      <c r="PTY148" s="87"/>
      <c r="PTZ148" s="87"/>
      <c r="PUA148" s="87"/>
      <c r="PUB148" s="87"/>
      <c r="PUC148" s="87"/>
      <c r="PUD148" s="87"/>
      <c r="PUE148" s="87"/>
      <c r="PUF148" s="87"/>
      <c r="PUG148" s="87"/>
      <c r="PUH148" s="87"/>
      <c r="PUI148" s="87"/>
      <c r="PUJ148" s="87"/>
      <c r="PUK148" s="87"/>
      <c r="PUL148" s="87"/>
      <c r="PUM148" s="87"/>
      <c r="PUN148" s="87"/>
      <c r="PUO148" s="87"/>
      <c r="PUP148" s="87"/>
      <c r="PUQ148" s="87"/>
      <c r="PUR148" s="87"/>
      <c r="PUS148" s="87"/>
      <c r="PUT148" s="87"/>
      <c r="PUU148" s="87"/>
      <c r="PUV148" s="87"/>
      <c r="PUW148" s="87"/>
      <c r="PUX148" s="87"/>
      <c r="PUY148" s="87"/>
      <c r="PUZ148" s="87"/>
      <c r="PVA148" s="87"/>
      <c r="PVB148" s="87"/>
      <c r="PVC148" s="87"/>
      <c r="PVD148" s="87"/>
      <c r="PVE148" s="87"/>
      <c r="PVF148" s="87"/>
      <c r="PVG148" s="87"/>
      <c r="PVH148" s="87"/>
      <c r="PVI148" s="87"/>
      <c r="PVJ148" s="87"/>
      <c r="PVK148" s="87"/>
      <c r="PVL148" s="87"/>
      <c r="PVM148" s="87"/>
      <c r="PVN148" s="87"/>
      <c r="PVO148" s="87"/>
      <c r="PVP148" s="87"/>
      <c r="PVQ148" s="87"/>
      <c r="PVR148" s="87"/>
      <c r="PVS148" s="87"/>
      <c r="PVT148" s="87"/>
      <c r="PVU148" s="87"/>
      <c r="PVV148" s="87"/>
      <c r="PVW148" s="87"/>
      <c r="PVX148" s="87"/>
      <c r="PVY148" s="87"/>
      <c r="PVZ148" s="87"/>
      <c r="PWA148" s="87"/>
      <c r="PWB148" s="87"/>
      <c r="PWC148" s="87"/>
      <c r="PWD148" s="87"/>
      <c r="PWE148" s="87"/>
      <c r="PWF148" s="87"/>
      <c r="PWG148" s="87"/>
      <c r="PWH148" s="87"/>
      <c r="PWI148" s="87"/>
      <c r="PWJ148" s="87"/>
      <c r="PWK148" s="87"/>
      <c r="PWL148" s="87"/>
      <c r="PWM148" s="87"/>
      <c r="PWN148" s="87"/>
      <c r="PWO148" s="87"/>
      <c r="PWP148" s="87"/>
      <c r="PWQ148" s="87"/>
      <c r="PWR148" s="87"/>
      <c r="PWS148" s="87"/>
      <c r="PWT148" s="87"/>
      <c r="PWU148" s="87"/>
      <c r="PWV148" s="87"/>
      <c r="PWW148" s="87"/>
      <c r="PWX148" s="87"/>
      <c r="PWY148" s="87"/>
      <c r="PWZ148" s="87"/>
      <c r="PXA148" s="87"/>
      <c r="PXB148" s="87"/>
      <c r="PXC148" s="87"/>
      <c r="PXD148" s="87"/>
      <c r="PXE148" s="87"/>
      <c r="PXF148" s="87"/>
      <c r="PXG148" s="87"/>
      <c r="PXH148" s="87"/>
      <c r="PXI148" s="87"/>
      <c r="PXJ148" s="87"/>
      <c r="PXK148" s="87"/>
      <c r="PXL148" s="87"/>
      <c r="PXM148" s="87"/>
      <c r="PXN148" s="87"/>
      <c r="PXO148" s="87"/>
      <c r="PXP148" s="87"/>
      <c r="PXQ148" s="87"/>
      <c r="PXR148" s="87"/>
      <c r="PXS148" s="87"/>
      <c r="PXT148" s="87"/>
      <c r="PXU148" s="87"/>
      <c r="PXV148" s="87"/>
      <c r="PXW148" s="87"/>
      <c r="PXX148" s="87"/>
      <c r="PXY148" s="87"/>
      <c r="PXZ148" s="87"/>
      <c r="PYA148" s="87"/>
      <c r="PYB148" s="87"/>
      <c r="PYC148" s="87"/>
      <c r="PYD148" s="87"/>
      <c r="PYE148" s="87"/>
      <c r="PYF148" s="87"/>
      <c r="PYG148" s="87"/>
      <c r="PYH148" s="87"/>
      <c r="PYI148" s="87"/>
      <c r="PYJ148" s="87"/>
      <c r="PYK148" s="87"/>
      <c r="PYL148" s="87"/>
      <c r="PYM148" s="87"/>
      <c r="PYN148" s="87"/>
      <c r="PYO148" s="87"/>
      <c r="PYP148" s="87"/>
      <c r="PYQ148" s="87"/>
      <c r="PYR148" s="87"/>
      <c r="PYS148" s="87"/>
      <c r="PYT148" s="87"/>
      <c r="PYU148" s="87"/>
      <c r="PYV148" s="87"/>
      <c r="PYW148" s="87"/>
      <c r="PYX148" s="87"/>
      <c r="PYY148" s="87"/>
      <c r="PYZ148" s="87"/>
      <c r="PZA148" s="87"/>
      <c r="PZB148" s="87"/>
      <c r="PZC148" s="87"/>
      <c r="PZD148" s="87"/>
      <c r="PZE148" s="87"/>
      <c r="PZF148" s="87"/>
      <c r="PZG148" s="87"/>
      <c r="PZH148" s="87"/>
      <c r="PZI148" s="87"/>
      <c r="PZJ148" s="87"/>
      <c r="PZK148" s="87"/>
      <c r="PZL148" s="87"/>
      <c r="PZM148" s="87"/>
      <c r="PZN148" s="87"/>
      <c r="PZO148" s="87"/>
      <c r="PZP148" s="87"/>
      <c r="PZQ148" s="87"/>
      <c r="PZR148" s="87"/>
      <c r="PZS148" s="87"/>
      <c r="PZT148" s="87"/>
      <c r="PZU148" s="87"/>
      <c r="PZV148" s="87"/>
      <c r="PZW148" s="87"/>
      <c r="PZX148" s="87"/>
      <c r="PZY148" s="87"/>
      <c r="PZZ148" s="87"/>
      <c r="QAA148" s="87"/>
      <c r="QAB148" s="87"/>
      <c r="QAC148" s="87"/>
      <c r="QAD148" s="87"/>
      <c r="QAE148" s="87"/>
      <c r="QAF148" s="87"/>
      <c r="QAG148" s="87"/>
      <c r="QAH148" s="87"/>
      <c r="QAI148" s="87"/>
      <c r="QAJ148" s="87"/>
      <c r="QAK148" s="87"/>
      <c r="QAL148" s="87"/>
      <c r="QAM148" s="87"/>
      <c r="QAN148" s="87"/>
      <c r="QAO148" s="87"/>
      <c r="QAP148" s="87"/>
      <c r="QAQ148" s="87"/>
      <c r="QAR148" s="87"/>
      <c r="QAS148" s="87"/>
      <c r="QAT148" s="87"/>
      <c r="QAU148" s="87"/>
      <c r="QAV148" s="87"/>
      <c r="QAW148" s="87"/>
      <c r="QAX148" s="87"/>
      <c r="QAY148" s="87"/>
      <c r="QAZ148" s="87"/>
      <c r="QBA148" s="87"/>
      <c r="QBB148" s="87"/>
      <c r="QBC148" s="87"/>
      <c r="QBD148" s="87"/>
      <c r="QBE148" s="87"/>
      <c r="QBF148" s="87"/>
      <c r="QBG148" s="87"/>
      <c r="QBH148" s="87"/>
      <c r="QBI148" s="87"/>
      <c r="QBJ148" s="87"/>
      <c r="QBK148" s="87"/>
      <c r="QBL148" s="87"/>
      <c r="QBM148" s="87"/>
      <c r="QBN148" s="87"/>
      <c r="QBO148" s="87"/>
      <c r="QBP148" s="87"/>
      <c r="QBQ148" s="87"/>
      <c r="QBR148" s="87"/>
      <c r="QBS148" s="87"/>
      <c r="QBT148" s="87"/>
      <c r="QBU148" s="87"/>
      <c r="QBV148" s="87"/>
      <c r="QBW148" s="87"/>
      <c r="QBX148" s="87"/>
      <c r="QBY148" s="87"/>
      <c r="QBZ148" s="87"/>
      <c r="QCA148" s="87"/>
      <c r="QCB148" s="87"/>
      <c r="QCC148" s="87"/>
      <c r="QCD148" s="87"/>
      <c r="QCE148" s="87"/>
      <c r="QCF148" s="87"/>
      <c r="QCG148" s="87"/>
      <c r="QCH148" s="87"/>
      <c r="QCI148" s="87"/>
      <c r="QCJ148" s="87"/>
      <c r="QCK148" s="87"/>
      <c r="QCL148" s="87"/>
      <c r="QCM148" s="87"/>
      <c r="QCN148" s="87"/>
      <c r="QCO148" s="87"/>
      <c r="QCP148" s="87"/>
      <c r="QCQ148" s="87"/>
      <c r="QCR148" s="87"/>
      <c r="QCS148" s="87"/>
      <c r="QCT148" s="87"/>
      <c r="QCU148" s="87"/>
      <c r="QCV148" s="87"/>
      <c r="QCW148" s="87"/>
      <c r="QCX148" s="87"/>
      <c r="QCY148" s="87"/>
      <c r="QCZ148" s="87"/>
      <c r="QDA148" s="87"/>
      <c r="QDB148" s="87"/>
      <c r="QDC148" s="87"/>
      <c r="QDD148" s="87"/>
      <c r="QDE148" s="87"/>
      <c r="QDF148" s="87"/>
      <c r="QDG148" s="87"/>
      <c r="QDH148" s="87"/>
      <c r="QDI148" s="87"/>
      <c r="QDJ148" s="87"/>
      <c r="QDK148" s="87"/>
      <c r="QDL148" s="87"/>
      <c r="QDM148" s="87"/>
      <c r="QDN148" s="87"/>
      <c r="QDO148" s="87"/>
      <c r="QDP148" s="87"/>
      <c r="QDQ148" s="87"/>
      <c r="QDR148" s="87"/>
      <c r="QDS148" s="87"/>
      <c r="QDT148" s="87"/>
      <c r="QDU148" s="87"/>
      <c r="QDV148" s="87"/>
      <c r="QDW148" s="87"/>
      <c r="QDX148" s="87"/>
      <c r="QDY148" s="87"/>
      <c r="QDZ148" s="87"/>
      <c r="QEA148" s="87"/>
      <c r="QEB148" s="87"/>
      <c r="QEC148" s="87"/>
      <c r="QED148" s="87"/>
      <c r="QEE148" s="87"/>
      <c r="QEF148" s="87"/>
      <c r="QEG148" s="87"/>
      <c r="QEH148" s="87"/>
      <c r="QEI148" s="87"/>
      <c r="QEJ148" s="87"/>
      <c r="QEK148" s="87"/>
      <c r="QEL148" s="87"/>
      <c r="QEM148" s="87"/>
      <c r="QEN148" s="87"/>
      <c r="QEO148" s="87"/>
      <c r="QEP148" s="87"/>
      <c r="QEQ148" s="87"/>
      <c r="QER148" s="87"/>
      <c r="QES148" s="87"/>
      <c r="QET148" s="87"/>
      <c r="QEU148" s="87"/>
      <c r="QEV148" s="87"/>
      <c r="QEW148" s="87"/>
      <c r="QEX148" s="87"/>
      <c r="QEY148" s="87"/>
      <c r="QEZ148" s="87"/>
      <c r="QFA148" s="87"/>
      <c r="QFB148" s="87"/>
      <c r="QFC148" s="87"/>
      <c r="QFD148" s="87"/>
      <c r="QFE148" s="87"/>
      <c r="QFF148" s="87"/>
      <c r="QFG148" s="87"/>
      <c r="QFH148" s="87"/>
      <c r="QFI148" s="87"/>
      <c r="QFJ148" s="87"/>
      <c r="QFK148" s="87"/>
      <c r="QFL148" s="87"/>
      <c r="QFM148" s="87"/>
      <c r="QFN148" s="87"/>
      <c r="QFO148" s="87"/>
      <c r="QFP148" s="87"/>
      <c r="QFQ148" s="87"/>
      <c r="QFR148" s="87"/>
      <c r="QFS148" s="87"/>
      <c r="QFT148" s="87"/>
      <c r="QFU148" s="87"/>
      <c r="QFV148" s="87"/>
      <c r="QFW148" s="87"/>
      <c r="QFX148" s="87"/>
      <c r="QFY148" s="87"/>
      <c r="QFZ148" s="87"/>
      <c r="QGA148" s="87"/>
      <c r="QGB148" s="87"/>
      <c r="QGC148" s="87"/>
      <c r="QGD148" s="87"/>
      <c r="QGE148" s="87"/>
      <c r="QGF148" s="87"/>
      <c r="QGG148" s="87"/>
      <c r="QGH148" s="87"/>
      <c r="QGI148" s="87"/>
      <c r="QGJ148" s="87"/>
      <c r="QGK148" s="87"/>
      <c r="QGL148" s="87"/>
      <c r="QGM148" s="87"/>
      <c r="QGN148" s="87"/>
      <c r="QGO148" s="87"/>
      <c r="QGP148" s="87"/>
      <c r="QGQ148" s="87"/>
      <c r="QGR148" s="87"/>
      <c r="QGS148" s="87"/>
      <c r="QGT148" s="87"/>
      <c r="QGU148" s="87"/>
      <c r="QGV148" s="87"/>
      <c r="QGW148" s="87"/>
      <c r="QGX148" s="87"/>
      <c r="QGY148" s="87"/>
      <c r="QGZ148" s="87"/>
      <c r="QHA148" s="87"/>
      <c r="QHB148" s="87"/>
      <c r="QHC148" s="87"/>
      <c r="QHD148" s="87"/>
      <c r="QHE148" s="87"/>
      <c r="QHF148" s="87"/>
      <c r="QHG148" s="87"/>
      <c r="QHH148" s="87"/>
      <c r="QHI148" s="87"/>
      <c r="QHJ148" s="87"/>
      <c r="QHK148" s="87"/>
      <c r="QHL148" s="87"/>
      <c r="QHM148" s="87"/>
      <c r="QHN148" s="87"/>
      <c r="QHO148" s="87"/>
      <c r="QHP148" s="87"/>
      <c r="QHQ148" s="87"/>
      <c r="QHR148" s="87"/>
      <c r="QHS148" s="87"/>
      <c r="QHT148" s="87"/>
      <c r="QHU148" s="87"/>
      <c r="QHV148" s="87"/>
      <c r="QHW148" s="87"/>
      <c r="QHX148" s="87"/>
      <c r="QHY148" s="87"/>
      <c r="QHZ148" s="87"/>
      <c r="QIA148" s="87"/>
      <c r="QIB148" s="87"/>
      <c r="QIC148" s="87"/>
      <c r="QID148" s="87"/>
      <c r="QIE148" s="87"/>
      <c r="QIF148" s="87"/>
      <c r="QIG148" s="87"/>
      <c r="QIH148" s="87"/>
      <c r="QII148" s="87"/>
      <c r="QIJ148" s="87"/>
      <c r="QIK148" s="87"/>
      <c r="QIL148" s="87"/>
      <c r="QIM148" s="87"/>
      <c r="QIN148" s="87"/>
      <c r="QIO148" s="87"/>
      <c r="QIP148" s="87"/>
      <c r="QIQ148" s="87"/>
      <c r="QIR148" s="87"/>
      <c r="QIS148" s="87"/>
      <c r="QIT148" s="87"/>
      <c r="QIU148" s="87"/>
      <c r="QIV148" s="87"/>
      <c r="QIW148" s="87"/>
      <c r="QIX148" s="87"/>
      <c r="QIY148" s="87"/>
      <c r="QIZ148" s="87"/>
      <c r="QJA148" s="87"/>
      <c r="QJB148" s="87"/>
      <c r="QJC148" s="87"/>
      <c r="QJD148" s="87"/>
      <c r="QJE148" s="87"/>
      <c r="QJF148" s="87"/>
      <c r="QJG148" s="87"/>
      <c r="QJH148" s="87"/>
      <c r="QJI148" s="87"/>
      <c r="QJJ148" s="87"/>
      <c r="QJK148" s="87"/>
      <c r="QJL148" s="87"/>
      <c r="QJM148" s="87"/>
      <c r="QJN148" s="87"/>
      <c r="QJO148" s="87"/>
      <c r="QJP148" s="87"/>
      <c r="QJQ148" s="87"/>
      <c r="QJR148" s="87"/>
      <c r="QJS148" s="87"/>
      <c r="QJT148" s="87"/>
      <c r="QJU148" s="87"/>
      <c r="QJV148" s="87"/>
      <c r="QJW148" s="87"/>
      <c r="QJX148" s="87"/>
      <c r="QJY148" s="87"/>
      <c r="QJZ148" s="87"/>
      <c r="QKA148" s="87"/>
      <c r="QKB148" s="87"/>
      <c r="QKC148" s="87"/>
      <c r="QKD148" s="87"/>
      <c r="QKE148" s="87"/>
      <c r="QKF148" s="87"/>
      <c r="QKG148" s="87"/>
      <c r="QKH148" s="87"/>
      <c r="QKI148" s="87"/>
      <c r="QKJ148" s="87"/>
      <c r="QKK148" s="87"/>
      <c r="QKL148" s="87"/>
      <c r="QKM148" s="87"/>
      <c r="QKN148" s="87"/>
      <c r="QKO148" s="87"/>
      <c r="QKP148" s="87"/>
      <c r="QKQ148" s="87"/>
      <c r="QKR148" s="87"/>
      <c r="QKS148" s="87"/>
      <c r="QKT148" s="87"/>
      <c r="QKU148" s="87"/>
      <c r="QKV148" s="87"/>
      <c r="QKW148" s="87"/>
      <c r="QKX148" s="87"/>
      <c r="QKY148" s="87"/>
      <c r="QKZ148" s="87"/>
      <c r="QLA148" s="87"/>
      <c r="QLB148" s="87"/>
      <c r="QLC148" s="87"/>
      <c r="QLD148" s="87"/>
      <c r="QLE148" s="87"/>
      <c r="QLF148" s="87"/>
      <c r="QLG148" s="87"/>
      <c r="QLH148" s="87"/>
      <c r="QLI148" s="87"/>
      <c r="QLJ148" s="87"/>
      <c r="QLK148" s="87"/>
      <c r="QLL148" s="87"/>
      <c r="QLM148" s="87"/>
      <c r="QLN148" s="87"/>
      <c r="QLO148" s="87"/>
      <c r="QLP148" s="87"/>
      <c r="QLQ148" s="87"/>
      <c r="QLR148" s="87"/>
      <c r="QLS148" s="87"/>
      <c r="QLT148" s="87"/>
      <c r="QLU148" s="87"/>
      <c r="QLV148" s="87"/>
      <c r="QLW148" s="87"/>
      <c r="QLX148" s="87"/>
      <c r="QLY148" s="87"/>
      <c r="QLZ148" s="87"/>
      <c r="QMA148" s="87"/>
      <c r="QMB148" s="87"/>
      <c r="QMC148" s="87"/>
      <c r="QMD148" s="87"/>
      <c r="QME148" s="87"/>
      <c r="QMF148" s="87"/>
      <c r="QMG148" s="87"/>
      <c r="QMH148" s="87"/>
      <c r="QMI148" s="87"/>
      <c r="QMJ148" s="87"/>
      <c r="QMK148" s="87"/>
      <c r="QML148" s="87"/>
      <c r="QMM148" s="87"/>
      <c r="QMN148" s="87"/>
      <c r="QMO148" s="87"/>
      <c r="QMP148" s="87"/>
      <c r="QMQ148" s="87"/>
      <c r="QMR148" s="87"/>
      <c r="QMS148" s="87"/>
      <c r="QMT148" s="87"/>
      <c r="QMU148" s="87"/>
      <c r="QMV148" s="87"/>
      <c r="QMW148" s="87"/>
      <c r="QMX148" s="87"/>
      <c r="QMY148" s="87"/>
      <c r="QMZ148" s="87"/>
      <c r="QNA148" s="87"/>
      <c r="QNB148" s="87"/>
      <c r="QNC148" s="87"/>
      <c r="QND148" s="87"/>
      <c r="QNE148" s="87"/>
      <c r="QNF148" s="87"/>
      <c r="QNG148" s="87"/>
      <c r="QNH148" s="87"/>
      <c r="QNI148" s="87"/>
      <c r="QNJ148" s="87"/>
      <c r="QNK148" s="87"/>
      <c r="QNL148" s="87"/>
      <c r="QNM148" s="87"/>
      <c r="QNN148" s="87"/>
      <c r="QNO148" s="87"/>
      <c r="QNP148" s="87"/>
      <c r="QNQ148" s="87"/>
      <c r="QNR148" s="87"/>
      <c r="QNS148" s="87"/>
      <c r="QNT148" s="87"/>
      <c r="QNU148" s="87"/>
      <c r="QNV148" s="87"/>
      <c r="QNW148" s="87"/>
      <c r="QNX148" s="87"/>
      <c r="QNY148" s="87"/>
      <c r="QNZ148" s="87"/>
      <c r="QOA148" s="87"/>
      <c r="QOB148" s="87"/>
      <c r="QOC148" s="87"/>
      <c r="QOD148" s="87"/>
      <c r="QOE148" s="87"/>
      <c r="QOF148" s="87"/>
      <c r="QOG148" s="87"/>
      <c r="QOH148" s="87"/>
      <c r="QOI148" s="87"/>
      <c r="QOJ148" s="87"/>
      <c r="QOK148" s="87"/>
      <c r="QOL148" s="87"/>
      <c r="QOM148" s="87"/>
      <c r="QON148" s="87"/>
      <c r="QOO148" s="87"/>
      <c r="QOP148" s="87"/>
      <c r="QOQ148" s="87"/>
      <c r="QOR148" s="87"/>
      <c r="QOS148" s="87"/>
      <c r="QOT148" s="87"/>
      <c r="QOU148" s="87"/>
      <c r="QOV148" s="87"/>
      <c r="QOW148" s="87"/>
      <c r="QOX148" s="87"/>
      <c r="QOY148" s="87"/>
      <c r="QOZ148" s="87"/>
      <c r="QPA148" s="87"/>
      <c r="QPB148" s="87"/>
      <c r="QPC148" s="87"/>
      <c r="QPD148" s="87"/>
      <c r="QPE148" s="87"/>
      <c r="QPF148" s="87"/>
      <c r="QPG148" s="87"/>
      <c r="QPH148" s="87"/>
      <c r="QPI148" s="87"/>
      <c r="QPJ148" s="87"/>
      <c r="QPK148" s="87"/>
      <c r="QPL148" s="87"/>
      <c r="QPM148" s="87"/>
      <c r="QPN148" s="87"/>
      <c r="QPO148" s="87"/>
      <c r="QPP148" s="87"/>
      <c r="QPQ148" s="87"/>
      <c r="QPR148" s="87"/>
      <c r="QPS148" s="87"/>
      <c r="QPT148" s="87"/>
      <c r="QPU148" s="87"/>
      <c r="QPV148" s="87"/>
      <c r="QPW148" s="87"/>
      <c r="QPX148" s="87"/>
      <c r="QPY148" s="87"/>
      <c r="QPZ148" s="87"/>
      <c r="QQA148" s="87"/>
      <c r="QQB148" s="87"/>
      <c r="QQC148" s="87"/>
      <c r="QQD148" s="87"/>
      <c r="QQE148" s="87"/>
      <c r="QQF148" s="87"/>
      <c r="QQG148" s="87"/>
      <c r="QQH148" s="87"/>
      <c r="QQI148" s="87"/>
      <c r="QQJ148" s="87"/>
      <c r="QQK148" s="87"/>
      <c r="QQL148" s="87"/>
      <c r="QQM148" s="87"/>
      <c r="QQN148" s="87"/>
      <c r="QQO148" s="87"/>
      <c r="QQP148" s="87"/>
      <c r="QQQ148" s="87"/>
      <c r="QQR148" s="87"/>
      <c r="QQS148" s="87"/>
      <c r="QQT148" s="87"/>
      <c r="QQU148" s="87"/>
      <c r="QQV148" s="87"/>
      <c r="QQW148" s="87"/>
      <c r="QQX148" s="87"/>
      <c r="QQY148" s="87"/>
      <c r="QQZ148" s="87"/>
      <c r="QRA148" s="87"/>
      <c r="QRB148" s="87"/>
      <c r="QRC148" s="87"/>
      <c r="QRD148" s="87"/>
      <c r="QRE148" s="87"/>
      <c r="QRF148" s="87"/>
      <c r="QRG148" s="87"/>
      <c r="QRH148" s="87"/>
      <c r="QRI148" s="87"/>
      <c r="QRJ148" s="87"/>
      <c r="QRK148" s="87"/>
      <c r="QRL148" s="87"/>
      <c r="QRM148" s="87"/>
      <c r="QRN148" s="87"/>
      <c r="QRO148" s="87"/>
      <c r="QRP148" s="87"/>
      <c r="QRQ148" s="87"/>
      <c r="QRR148" s="87"/>
      <c r="QRS148" s="87"/>
      <c r="QRT148" s="87"/>
      <c r="QRU148" s="87"/>
      <c r="QRV148" s="87"/>
      <c r="QRW148" s="87"/>
      <c r="QRX148" s="87"/>
      <c r="QRY148" s="87"/>
      <c r="QRZ148" s="87"/>
      <c r="QSA148" s="87"/>
      <c r="QSB148" s="87"/>
      <c r="QSC148" s="87"/>
      <c r="QSD148" s="87"/>
      <c r="QSE148" s="87"/>
      <c r="QSF148" s="87"/>
      <c r="QSG148" s="87"/>
      <c r="QSH148" s="87"/>
      <c r="QSI148" s="87"/>
      <c r="QSJ148" s="87"/>
      <c r="QSK148" s="87"/>
      <c r="QSL148" s="87"/>
      <c r="QSM148" s="87"/>
      <c r="QSN148" s="87"/>
      <c r="QSO148" s="87"/>
      <c r="QSP148" s="87"/>
      <c r="QSQ148" s="87"/>
      <c r="QSR148" s="87"/>
      <c r="QSS148" s="87"/>
      <c r="QST148" s="87"/>
      <c r="QSU148" s="87"/>
      <c r="QSV148" s="87"/>
      <c r="QSW148" s="87"/>
      <c r="QSX148" s="87"/>
      <c r="QSY148" s="87"/>
      <c r="QSZ148" s="87"/>
      <c r="QTA148" s="87"/>
      <c r="QTB148" s="87"/>
      <c r="QTC148" s="87"/>
      <c r="QTD148" s="87"/>
      <c r="QTE148" s="87"/>
      <c r="QTF148" s="87"/>
      <c r="QTG148" s="87"/>
      <c r="QTH148" s="87"/>
      <c r="QTI148" s="87"/>
      <c r="QTJ148" s="87"/>
      <c r="QTK148" s="87"/>
      <c r="QTL148" s="87"/>
      <c r="QTM148" s="87"/>
      <c r="QTN148" s="87"/>
      <c r="QTO148" s="87"/>
      <c r="QTP148" s="87"/>
      <c r="QTQ148" s="87"/>
      <c r="QTR148" s="87"/>
      <c r="QTS148" s="87"/>
      <c r="QTT148" s="87"/>
      <c r="QTU148" s="87"/>
      <c r="QTV148" s="87"/>
      <c r="QTW148" s="87"/>
      <c r="QTX148" s="87"/>
      <c r="QTY148" s="87"/>
      <c r="QTZ148" s="87"/>
      <c r="QUA148" s="87"/>
      <c r="QUB148" s="87"/>
      <c r="QUC148" s="87"/>
      <c r="QUD148" s="87"/>
      <c r="QUE148" s="87"/>
      <c r="QUF148" s="87"/>
      <c r="QUG148" s="87"/>
      <c r="QUH148" s="87"/>
      <c r="QUI148" s="87"/>
      <c r="QUJ148" s="87"/>
      <c r="QUK148" s="87"/>
      <c r="QUL148" s="87"/>
      <c r="QUM148" s="87"/>
      <c r="QUN148" s="87"/>
      <c r="QUO148" s="87"/>
      <c r="QUP148" s="87"/>
      <c r="QUQ148" s="87"/>
      <c r="QUR148" s="87"/>
      <c r="QUS148" s="87"/>
      <c r="QUT148" s="87"/>
      <c r="QUU148" s="87"/>
      <c r="QUV148" s="87"/>
      <c r="QUW148" s="87"/>
      <c r="QUX148" s="87"/>
      <c r="QUY148" s="87"/>
      <c r="QUZ148" s="87"/>
      <c r="QVA148" s="87"/>
      <c r="QVB148" s="87"/>
      <c r="QVC148" s="87"/>
      <c r="QVD148" s="87"/>
      <c r="QVE148" s="87"/>
      <c r="QVF148" s="87"/>
      <c r="QVG148" s="87"/>
      <c r="QVH148" s="87"/>
      <c r="QVI148" s="87"/>
      <c r="QVJ148" s="87"/>
      <c r="QVK148" s="87"/>
      <c r="QVL148" s="87"/>
      <c r="QVM148" s="87"/>
      <c r="QVN148" s="87"/>
      <c r="QVO148" s="87"/>
      <c r="QVP148" s="87"/>
      <c r="QVQ148" s="87"/>
      <c r="QVR148" s="87"/>
      <c r="QVS148" s="87"/>
      <c r="QVT148" s="87"/>
      <c r="QVU148" s="87"/>
      <c r="QVV148" s="87"/>
      <c r="QVW148" s="87"/>
      <c r="QVX148" s="87"/>
      <c r="QVY148" s="87"/>
      <c r="QVZ148" s="87"/>
      <c r="QWA148" s="87"/>
      <c r="QWB148" s="87"/>
      <c r="QWC148" s="87"/>
      <c r="QWD148" s="87"/>
      <c r="QWE148" s="87"/>
      <c r="QWF148" s="87"/>
      <c r="QWG148" s="87"/>
      <c r="QWH148" s="87"/>
      <c r="QWI148" s="87"/>
      <c r="QWJ148" s="87"/>
      <c r="QWK148" s="87"/>
      <c r="QWL148" s="87"/>
      <c r="QWM148" s="87"/>
      <c r="QWN148" s="87"/>
      <c r="QWO148" s="87"/>
      <c r="QWP148" s="87"/>
      <c r="QWQ148" s="87"/>
      <c r="QWR148" s="87"/>
      <c r="QWS148" s="87"/>
      <c r="QWT148" s="87"/>
      <c r="QWU148" s="87"/>
      <c r="QWV148" s="87"/>
      <c r="QWW148" s="87"/>
      <c r="QWX148" s="87"/>
      <c r="QWY148" s="87"/>
      <c r="QWZ148" s="87"/>
      <c r="QXA148" s="87"/>
      <c r="QXB148" s="87"/>
      <c r="QXC148" s="87"/>
      <c r="QXD148" s="87"/>
      <c r="QXE148" s="87"/>
      <c r="QXF148" s="87"/>
      <c r="QXG148" s="87"/>
      <c r="QXH148" s="87"/>
      <c r="QXI148" s="87"/>
      <c r="QXJ148" s="87"/>
      <c r="QXK148" s="87"/>
      <c r="QXL148" s="87"/>
      <c r="QXM148" s="87"/>
      <c r="QXN148" s="87"/>
      <c r="QXO148" s="87"/>
      <c r="QXP148" s="87"/>
      <c r="QXQ148" s="87"/>
      <c r="QXR148" s="87"/>
      <c r="QXS148" s="87"/>
      <c r="QXT148" s="87"/>
      <c r="QXU148" s="87"/>
      <c r="QXV148" s="87"/>
      <c r="QXW148" s="87"/>
      <c r="QXX148" s="87"/>
      <c r="QXY148" s="87"/>
      <c r="QXZ148" s="87"/>
      <c r="QYA148" s="87"/>
      <c r="QYB148" s="87"/>
      <c r="QYC148" s="87"/>
      <c r="QYD148" s="87"/>
      <c r="QYE148" s="87"/>
      <c r="QYF148" s="87"/>
      <c r="QYG148" s="87"/>
      <c r="QYH148" s="87"/>
      <c r="QYI148" s="87"/>
      <c r="QYJ148" s="87"/>
      <c r="QYK148" s="87"/>
      <c r="QYL148" s="87"/>
      <c r="QYM148" s="87"/>
      <c r="QYN148" s="87"/>
      <c r="QYO148" s="87"/>
      <c r="QYP148" s="87"/>
      <c r="QYQ148" s="87"/>
      <c r="QYR148" s="87"/>
      <c r="QYS148" s="87"/>
      <c r="QYT148" s="87"/>
      <c r="QYU148" s="87"/>
      <c r="QYV148" s="87"/>
      <c r="QYW148" s="87"/>
      <c r="QYX148" s="87"/>
      <c r="QYY148" s="87"/>
      <c r="QYZ148" s="87"/>
      <c r="QZA148" s="87"/>
      <c r="QZB148" s="87"/>
      <c r="QZC148" s="87"/>
      <c r="QZD148" s="87"/>
      <c r="QZE148" s="87"/>
      <c r="QZF148" s="87"/>
      <c r="QZG148" s="87"/>
      <c r="QZH148" s="87"/>
      <c r="QZI148" s="87"/>
      <c r="QZJ148" s="87"/>
      <c r="QZK148" s="87"/>
      <c r="QZL148" s="87"/>
      <c r="QZM148" s="87"/>
      <c r="QZN148" s="87"/>
      <c r="QZO148" s="87"/>
      <c r="QZP148" s="87"/>
      <c r="QZQ148" s="87"/>
      <c r="QZR148" s="87"/>
      <c r="QZS148" s="87"/>
      <c r="QZT148" s="87"/>
      <c r="QZU148" s="87"/>
      <c r="QZV148" s="87"/>
      <c r="QZW148" s="87"/>
      <c r="QZX148" s="87"/>
      <c r="QZY148" s="87"/>
      <c r="QZZ148" s="87"/>
      <c r="RAA148" s="87"/>
      <c r="RAB148" s="87"/>
      <c r="RAC148" s="87"/>
      <c r="RAD148" s="87"/>
      <c r="RAE148" s="87"/>
      <c r="RAF148" s="87"/>
      <c r="RAG148" s="87"/>
      <c r="RAH148" s="87"/>
      <c r="RAI148" s="87"/>
      <c r="RAJ148" s="87"/>
      <c r="RAK148" s="87"/>
      <c r="RAL148" s="87"/>
      <c r="RAM148" s="87"/>
      <c r="RAN148" s="87"/>
      <c r="RAO148" s="87"/>
      <c r="RAP148" s="87"/>
      <c r="RAQ148" s="87"/>
      <c r="RAR148" s="87"/>
      <c r="RAS148" s="87"/>
      <c r="RAT148" s="87"/>
      <c r="RAU148" s="87"/>
      <c r="RAV148" s="87"/>
      <c r="RAW148" s="87"/>
      <c r="RAX148" s="87"/>
      <c r="RAY148" s="87"/>
      <c r="RAZ148" s="87"/>
      <c r="RBA148" s="87"/>
      <c r="RBB148" s="87"/>
      <c r="RBC148" s="87"/>
      <c r="RBD148" s="87"/>
      <c r="RBE148" s="87"/>
      <c r="RBF148" s="87"/>
      <c r="RBG148" s="87"/>
      <c r="RBH148" s="87"/>
      <c r="RBI148" s="87"/>
      <c r="RBJ148" s="87"/>
      <c r="RBK148" s="87"/>
      <c r="RBL148" s="87"/>
      <c r="RBM148" s="87"/>
      <c r="RBN148" s="87"/>
      <c r="RBO148" s="87"/>
      <c r="RBP148" s="87"/>
      <c r="RBQ148" s="87"/>
      <c r="RBR148" s="87"/>
      <c r="RBS148" s="87"/>
      <c r="RBT148" s="87"/>
      <c r="RBU148" s="87"/>
      <c r="RBV148" s="87"/>
      <c r="RBW148" s="87"/>
      <c r="RBX148" s="87"/>
      <c r="RBY148" s="87"/>
      <c r="RBZ148" s="87"/>
      <c r="RCA148" s="87"/>
      <c r="RCB148" s="87"/>
      <c r="RCC148" s="87"/>
      <c r="RCD148" s="87"/>
      <c r="RCE148" s="87"/>
      <c r="RCF148" s="87"/>
      <c r="RCG148" s="87"/>
      <c r="RCH148" s="87"/>
      <c r="RCI148" s="87"/>
      <c r="RCJ148" s="87"/>
      <c r="RCK148" s="87"/>
      <c r="RCL148" s="87"/>
      <c r="RCM148" s="87"/>
      <c r="RCN148" s="87"/>
      <c r="RCO148" s="87"/>
      <c r="RCP148" s="87"/>
      <c r="RCQ148" s="87"/>
      <c r="RCR148" s="87"/>
      <c r="RCS148" s="87"/>
      <c r="RCT148" s="87"/>
      <c r="RCU148" s="87"/>
      <c r="RCV148" s="87"/>
      <c r="RCW148" s="87"/>
      <c r="RCX148" s="87"/>
      <c r="RCY148" s="87"/>
      <c r="RCZ148" s="87"/>
      <c r="RDA148" s="87"/>
      <c r="RDB148" s="87"/>
      <c r="RDC148" s="87"/>
      <c r="RDD148" s="87"/>
      <c r="RDE148" s="87"/>
      <c r="RDF148" s="87"/>
      <c r="RDG148" s="87"/>
      <c r="RDH148" s="87"/>
      <c r="RDI148" s="87"/>
      <c r="RDJ148" s="87"/>
      <c r="RDK148" s="87"/>
      <c r="RDL148" s="87"/>
      <c r="RDM148" s="87"/>
      <c r="RDN148" s="87"/>
      <c r="RDO148" s="87"/>
      <c r="RDP148" s="87"/>
      <c r="RDQ148" s="87"/>
      <c r="RDR148" s="87"/>
      <c r="RDS148" s="87"/>
      <c r="RDT148" s="87"/>
      <c r="RDU148" s="87"/>
      <c r="RDV148" s="87"/>
      <c r="RDW148" s="87"/>
      <c r="RDX148" s="87"/>
      <c r="RDY148" s="87"/>
      <c r="RDZ148" s="87"/>
      <c r="REA148" s="87"/>
      <c r="REB148" s="87"/>
      <c r="REC148" s="87"/>
      <c r="RED148" s="87"/>
      <c r="REE148" s="87"/>
      <c r="REF148" s="87"/>
      <c r="REG148" s="87"/>
      <c r="REH148" s="87"/>
      <c r="REI148" s="87"/>
      <c r="REJ148" s="87"/>
      <c r="REK148" s="87"/>
      <c r="REL148" s="87"/>
      <c r="REM148" s="87"/>
      <c r="REN148" s="87"/>
      <c r="REO148" s="87"/>
      <c r="REP148" s="87"/>
      <c r="REQ148" s="87"/>
      <c r="RER148" s="87"/>
      <c r="RES148" s="87"/>
      <c r="RET148" s="87"/>
      <c r="REU148" s="87"/>
      <c r="REV148" s="87"/>
      <c r="REW148" s="87"/>
      <c r="REX148" s="87"/>
      <c r="REY148" s="87"/>
      <c r="REZ148" s="87"/>
      <c r="RFA148" s="87"/>
      <c r="RFB148" s="87"/>
      <c r="RFC148" s="87"/>
      <c r="RFD148" s="87"/>
      <c r="RFE148" s="87"/>
      <c r="RFF148" s="87"/>
      <c r="RFG148" s="87"/>
      <c r="RFH148" s="87"/>
      <c r="RFI148" s="87"/>
      <c r="RFJ148" s="87"/>
      <c r="RFK148" s="87"/>
      <c r="RFL148" s="87"/>
      <c r="RFM148" s="87"/>
      <c r="RFN148" s="87"/>
      <c r="RFO148" s="87"/>
      <c r="RFP148" s="87"/>
      <c r="RFQ148" s="87"/>
      <c r="RFR148" s="87"/>
      <c r="RFS148" s="87"/>
      <c r="RFT148" s="87"/>
      <c r="RFU148" s="87"/>
      <c r="RFV148" s="87"/>
      <c r="RFW148" s="87"/>
      <c r="RFX148" s="87"/>
      <c r="RFY148" s="87"/>
      <c r="RFZ148" s="87"/>
      <c r="RGA148" s="87"/>
      <c r="RGB148" s="87"/>
      <c r="RGC148" s="87"/>
      <c r="RGD148" s="87"/>
      <c r="RGE148" s="87"/>
      <c r="RGF148" s="87"/>
      <c r="RGG148" s="87"/>
      <c r="RGH148" s="87"/>
      <c r="RGI148" s="87"/>
      <c r="RGJ148" s="87"/>
      <c r="RGK148" s="87"/>
      <c r="RGL148" s="87"/>
      <c r="RGM148" s="87"/>
      <c r="RGN148" s="87"/>
      <c r="RGO148" s="87"/>
      <c r="RGP148" s="87"/>
      <c r="RGQ148" s="87"/>
      <c r="RGR148" s="87"/>
      <c r="RGS148" s="87"/>
      <c r="RGT148" s="87"/>
      <c r="RGU148" s="87"/>
      <c r="RGV148" s="87"/>
      <c r="RGW148" s="87"/>
      <c r="RGX148" s="87"/>
      <c r="RGY148" s="87"/>
      <c r="RGZ148" s="87"/>
      <c r="RHA148" s="87"/>
      <c r="RHB148" s="87"/>
      <c r="RHC148" s="87"/>
      <c r="RHD148" s="87"/>
      <c r="RHE148" s="87"/>
      <c r="RHF148" s="87"/>
      <c r="RHG148" s="87"/>
      <c r="RHH148" s="87"/>
      <c r="RHI148" s="87"/>
      <c r="RHJ148" s="87"/>
      <c r="RHK148" s="87"/>
      <c r="RHL148" s="87"/>
      <c r="RHM148" s="87"/>
      <c r="RHN148" s="87"/>
      <c r="RHO148" s="87"/>
      <c r="RHP148" s="87"/>
      <c r="RHQ148" s="87"/>
      <c r="RHR148" s="87"/>
      <c r="RHS148" s="87"/>
      <c r="RHT148" s="87"/>
      <c r="RHU148" s="87"/>
      <c r="RHV148" s="87"/>
      <c r="RHW148" s="87"/>
      <c r="RHX148" s="87"/>
      <c r="RHY148" s="87"/>
      <c r="RHZ148" s="87"/>
      <c r="RIA148" s="87"/>
      <c r="RIB148" s="87"/>
      <c r="RIC148" s="87"/>
      <c r="RID148" s="87"/>
      <c r="RIE148" s="87"/>
      <c r="RIF148" s="87"/>
      <c r="RIG148" s="87"/>
      <c r="RIH148" s="87"/>
      <c r="RII148" s="87"/>
      <c r="RIJ148" s="87"/>
      <c r="RIK148" s="87"/>
      <c r="RIL148" s="87"/>
      <c r="RIM148" s="87"/>
      <c r="RIN148" s="87"/>
      <c r="RIO148" s="87"/>
      <c r="RIP148" s="87"/>
      <c r="RIQ148" s="87"/>
      <c r="RIR148" s="87"/>
      <c r="RIS148" s="87"/>
      <c r="RIT148" s="87"/>
      <c r="RIU148" s="87"/>
      <c r="RIV148" s="87"/>
      <c r="RIW148" s="87"/>
      <c r="RIX148" s="87"/>
      <c r="RIY148" s="87"/>
      <c r="RIZ148" s="87"/>
      <c r="RJA148" s="87"/>
      <c r="RJB148" s="87"/>
      <c r="RJC148" s="87"/>
      <c r="RJD148" s="87"/>
      <c r="RJE148" s="87"/>
      <c r="RJF148" s="87"/>
      <c r="RJG148" s="87"/>
      <c r="RJH148" s="87"/>
      <c r="RJI148" s="87"/>
      <c r="RJJ148" s="87"/>
      <c r="RJK148" s="87"/>
      <c r="RJL148" s="87"/>
      <c r="RJM148" s="87"/>
      <c r="RJN148" s="87"/>
      <c r="RJO148" s="87"/>
      <c r="RJP148" s="87"/>
      <c r="RJQ148" s="87"/>
      <c r="RJR148" s="87"/>
      <c r="RJS148" s="87"/>
      <c r="RJT148" s="87"/>
      <c r="RJU148" s="87"/>
      <c r="RJV148" s="87"/>
      <c r="RJW148" s="87"/>
      <c r="RJX148" s="87"/>
      <c r="RJY148" s="87"/>
      <c r="RJZ148" s="87"/>
      <c r="RKA148" s="87"/>
      <c r="RKB148" s="87"/>
      <c r="RKC148" s="87"/>
      <c r="RKD148" s="87"/>
      <c r="RKE148" s="87"/>
      <c r="RKF148" s="87"/>
      <c r="RKG148" s="87"/>
      <c r="RKH148" s="87"/>
      <c r="RKI148" s="87"/>
      <c r="RKJ148" s="87"/>
      <c r="RKK148" s="87"/>
      <c r="RKL148" s="87"/>
      <c r="RKM148" s="87"/>
      <c r="RKN148" s="87"/>
      <c r="RKO148" s="87"/>
      <c r="RKP148" s="87"/>
      <c r="RKQ148" s="87"/>
      <c r="RKR148" s="87"/>
      <c r="RKS148" s="87"/>
      <c r="RKT148" s="87"/>
      <c r="RKU148" s="87"/>
      <c r="RKV148" s="87"/>
      <c r="RKW148" s="87"/>
      <c r="RKX148" s="87"/>
      <c r="RKY148" s="87"/>
      <c r="RKZ148" s="87"/>
      <c r="RLA148" s="87"/>
      <c r="RLB148" s="87"/>
      <c r="RLC148" s="87"/>
      <c r="RLD148" s="87"/>
      <c r="RLE148" s="87"/>
      <c r="RLF148" s="87"/>
      <c r="RLG148" s="87"/>
      <c r="RLH148" s="87"/>
      <c r="RLI148" s="87"/>
      <c r="RLJ148" s="87"/>
      <c r="RLK148" s="87"/>
      <c r="RLL148" s="87"/>
      <c r="RLM148" s="87"/>
      <c r="RLN148" s="87"/>
      <c r="RLO148" s="87"/>
      <c r="RLP148" s="87"/>
      <c r="RLQ148" s="87"/>
      <c r="RLR148" s="87"/>
      <c r="RLS148" s="87"/>
      <c r="RLT148" s="87"/>
      <c r="RLU148" s="87"/>
      <c r="RLV148" s="87"/>
      <c r="RLW148" s="87"/>
      <c r="RLX148" s="87"/>
      <c r="RLY148" s="87"/>
      <c r="RLZ148" s="87"/>
      <c r="RMA148" s="87"/>
      <c r="RMB148" s="87"/>
      <c r="RMC148" s="87"/>
      <c r="RMD148" s="87"/>
      <c r="RME148" s="87"/>
      <c r="RMF148" s="87"/>
      <c r="RMG148" s="87"/>
      <c r="RMH148" s="87"/>
      <c r="RMI148" s="87"/>
      <c r="RMJ148" s="87"/>
      <c r="RMK148" s="87"/>
      <c r="RML148" s="87"/>
      <c r="RMM148" s="87"/>
      <c r="RMN148" s="87"/>
      <c r="RMO148" s="87"/>
      <c r="RMP148" s="87"/>
      <c r="RMQ148" s="87"/>
      <c r="RMR148" s="87"/>
      <c r="RMS148" s="87"/>
      <c r="RMT148" s="87"/>
      <c r="RMU148" s="87"/>
      <c r="RMV148" s="87"/>
      <c r="RMW148" s="87"/>
      <c r="RMX148" s="87"/>
      <c r="RMY148" s="87"/>
      <c r="RMZ148" s="87"/>
      <c r="RNA148" s="87"/>
      <c r="RNB148" s="87"/>
      <c r="RNC148" s="87"/>
      <c r="RND148" s="87"/>
      <c r="RNE148" s="87"/>
      <c r="RNF148" s="87"/>
      <c r="RNG148" s="87"/>
      <c r="RNH148" s="87"/>
      <c r="RNI148" s="87"/>
      <c r="RNJ148" s="87"/>
      <c r="RNK148" s="87"/>
      <c r="RNL148" s="87"/>
      <c r="RNM148" s="87"/>
      <c r="RNN148" s="87"/>
      <c r="RNO148" s="87"/>
      <c r="RNP148" s="87"/>
      <c r="RNQ148" s="87"/>
      <c r="RNR148" s="87"/>
      <c r="RNS148" s="87"/>
      <c r="RNT148" s="87"/>
      <c r="RNU148" s="87"/>
      <c r="RNV148" s="87"/>
      <c r="RNW148" s="87"/>
      <c r="RNX148" s="87"/>
      <c r="RNY148" s="87"/>
      <c r="RNZ148" s="87"/>
      <c r="ROA148" s="87"/>
      <c r="ROB148" s="87"/>
      <c r="ROC148" s="87"/>
      <c r="ROD148" s="87"/>
      <c r="ROE148" s="87"/>
      <c r="ROF148" s="87"/>
      <c r="ROG148" s="87"/>
      <c r="ROH148" s="87"/>
      <c r="ROI148" s="87"/>
      <c r="ROJ148" s="87"/>
      <c r="ROK148" s="87"/>
      <c r="ROL148" s="87"/>
      <c r="ROM148" s="87"/>
      <c r="RON148" s="87"/>
      <c r="ROO148" s="87"/>
      <c r="ROP148" s="87"/>
      <c r="ROQ148" s="87"/>
      <c r="ROR148" s="87"/>
      <c r="ROS148" s="87"/>
      <c r="ROT148" s="87"/>
      <c r="ROU148" s="87"/>
      <c r="ROV148" s="87"/>
      <c r="ROW148" s="87"/>
      <c r="ROX148" s="87"/>
      <c r="ROY148" s="87"/>
      <c r="ROZ148" s="87"/>
      <c r="RPA148" s="87"/>
      <c r="RPB148" s="87"/>
      <c r="RPC148" s="87"/>
      <c r="RPD148" s="87"/>
      <c r="RPE148" s="87"/>
      <c r="RPF148" s="87"/>
      <c r="RPG148" s="87"/>
      <c r="RPH148" s="87"/>
      <c r="RPI148" s="87"/>
      <c r="RPJ148" s="87"/>
      <c r="RPK148" s="87"/>
      <c r="RPL148" s="87"/>
      <c r="RPM148" s="87"/>
      <c r="RPN148" s="87"/>
      <c r="RPO148" s="87"/>
      <c r="RPP148" s="87"/>
      <c r="RPQ148" s="87"/>
      <c r="RPR148" s="87"/>
      <c r="RPS148" s="87"/>
      <c r="RPT148" s="87"/>
      <c r="RPU148" s="87"/>
      <c r="RPV148" s="87"/>
      <c r="RPW148" s="87"/>
      <c r="RPX148" s="87"/>
      <c r="RPY148" s="87"/>
      <c r="RPZ148" s="87"/>
      <c r="RQA148" s="87"/>
      <c r="RQB148" s="87"/>
      <c r="RQC148" s="87"/>
      <c r="RQD148" s="87"/>
      <c r="RQE148" s="87"/>
      <c r="RQF148" s="87"/>
      <c r="RQG148" s="87"/>
      <c r="RQH148" s="87"/>
      <c r="RQI148" s="87"/>
      <c r="RQJ148" s="87"/>
      <c r="RQK148" s="87"/>
      <c r="RQL148" s="87"/>
      <c r="RQM148" s="87"/>
      <c r="RQN148" s="87"/>
      <c r="RQO148" s="87"/>
      <c r="RQP148" s="87"/>
      <c r="RQQ148" s="87"/>
      <c r="RQR148" s="87"/>
      <c r="RQS148" s="87"/>
      <c r="RQT148" s="87"/>
      <c r="RQU148" s="87"/>
      <c r="RQV148" s="87"/>
      <c r="RQW148" s="87"/>
      <c r="RQX148" s="87"/>
      <c r="RQY148" s="87"/>
      <c r="RQZ148" s="87"/>
      <c r="RRA148" s="87"/>
      <c r="RRB148" s="87"/>
      <c r="RRC148" s="87"/>
      <c r="RRD148" s="87"/>
      <c r="RRE148" s="87"/>
      <c r="RRF148" s="87"/>
      <c r="RRG148" s="87"/>
      <c r="RRH148" s="87"/>
      <c r="RRI148" s="87"/>
      <c r="RRJ148" s="87"/>
      <c r="RRK148" s="87"/>
      <c r="RRL148" s="87"/>
      <c r="RRM148" s="87"/>
      <c r="RRN148" s="87"/>
      <c r="RRO148" s="87"/>
      <c r="RRP148" s="87"/>
      <c r="RRQ148" s="87"/>
      <c r="RRR148" s="87"/>
      <c r="RRS148" s="87"/>
      <c r="RRT148" s="87"/>
      <c r="RRU148" s="87"/>
      <c r="RRV148" s="87"/>
      <c r="RRW148" s="87"/>
      <c r="RRX148" s="87"/>
      <c r="RRY148" s="87"/>
      <c r="RRZ148" s="87"/>
      <c r="RSA148" s="87"/>
      <c r="RSB148" s="87"/>
      <c r="RSC148" s="87"/>
      <c r="RSD148" s="87"/>
      <c r="RSE148" s="87"/>
      <c r="RSF148" s="87"/>
      <c r="RSG148" s="87"/>
      <c r="RSH148" s="87"/>
      <c r="RSI148" s="87"/>
      <c r="RSJ148" s="87"/>
      <c r="RSK148" s="87"/>
      <c r="RSL148" s="87"/>
      <c r="RSM148" s="87"/>
      <c r="RSN148" s="87"/>
      <c r="RSO148" s="87"/>
      <c r="RSP148" s="87"/>
      <c r="RSQ148" s="87"/>
      <c r="RSR148" s="87"/>
      <c r="RSS148" s="87"/>
      <c r="RST148" s="87"/>
      <c r="RSU148" s="87"/>
      <c r="RSV148" s="87"/>
      <c r="RSW148" s="87"/>
      <c r="RSX148" s="87"/>
      <c r="RSY148" s="87"/>
      <c r="RSZ148" s="87"/>
      <c r="RTA148" s="87"/>
      <c r="RTB148" s="87"/>
      <c r="RTC148" s="87"/>
      <c r="RTD148" s="87"/>
      <c r="RTE148" s="87"/>
      <c r="RTF148" s="87"/>
      <c r="RTG148" s="87"/>
      <c r="RTH148" s="87"/>
      <c r="RTI148" s="87"/>
      <c r="RTJ148" s="87"/>
      <c r="RTK148" s="87"/>
      <c r="RTL148" s="87"/>
      <c r="RTM148" s="87"/>
      <c r="RTN148" s="87"/>
      <c r="RTO148" s="87"/>
      <c r="RTP148" s="87"/>
      <c r="RTQ148" s="87"/>
      <c r="RTR148" s="87"/>
      <c r="RTS148" s="87"/>
      <c r="RTT148" s="87"/>
      <c r="RTU148" s="87"/>
      <c r="RTV148" s="87"/>
      <c r="RTW148" s="87"/>
      <c r="RTX148" s="87"/>
      <c r="RTY148" s="87"/>
      <c r="RTZ148" s="87"/>
      <c r="RUA148" s="87"/>
      <c r="RUB148" s="87"/>
      <c r="RUC148" s="87"/>
      <c r="RUD148" s="87"/>
      <c r="RUE148" s="87"/>
      <c r="RUF148" s="87"/>
      <c r="RUG148" s="87"/>
      <c r="RUH148" s="87"/>
      <c r="RUI148" s="87"/>
      <c r="RUJ148" s="87"/>
      <c r="RUK148" s="87"/>
      <c r="RUL148" s="87"/>
      <c r="RUM148" s="87"/>
      <c r="RUN148" s="87"/>
      <c r="RUO148" s="87"/>
      <c r="RUP148" s="87"/>
      <c r="RUQ148" s="87"/>
      <c r="RUR148" s="87"/>
      <c r="RUS148" s="87"/>
      <c r="RUT148" s="87"/>
      <c r="RUU148" s="87"/>
      <c r="RUV148" s="87"/>
      <c r="RUW148" s="87"/>
      <c r="RUX148" s="87"/>
      <c r="RUY148" s="87"/>
      <c r="RUZ148" s="87"/>
      <c r="RVA148" s="87"/>
      <c r="RVB148" s="87"/>
      <c r="RVC148" s="87"/>
      <c r="RVD148" s="87"/>
      <c r="RVE148" s="87"/>
      <c r="RVF148" s="87"/>
      <c r="RVG148" s="87"/>
      <c r="RVH148" s="87"/>
      <c r="RVI148" s="87"/>
      <c r="RVJ148" s="87"/>
      <c r="RVK148" s="87"/>
      <c r="RVL148" s="87"/>
      <c r="RVM148" s="87"/>
      <c r="RVN148" s="87"/>
      <c r="RVO148" s="87"/>
      <c r="RVP148" s="87"/>
      <c r="RVQ148" s="87"/>
      <c r="RVR148" s="87"/>
      <c r="RVS148" s="87"/>
      <c r="RVT148" s="87"/>
      <c r="RVU148" s="87"/>
      <c r="RVV148" s="87"/>
      <c r="RVW148" s="87"/>
      <c r="RVX148" s="87"/>
      <c r="RVY148" s="87"/>
      <c r="RVZ148" s="87"/>
      <c r="RWA148" s="87"/>
      <c r="RWB148" s="87"/>
      <c r="RWC148" s="87"/>
      <c r="RWD148" s="87"/>
      <c r="RWE148" s="87"/>
      <c r="RWF148" s="87"/>
      <c r="RWG148" s="87"/>
      <c r="RWH148" s="87"/>
      <c r="RWI148" s="87"/>
      <c r="RWJ148" s="87"/>
      <c r="RWK148" s="87"/>
      <c r="RWL148" s="87"/>
      <c r="RWM148" s="87"/>
      <c r="RWN148" s="87"/>
      <c r="RWO148" s="87"/>
      <c r="RWP148" s="87"/>
      <c r="RWQ148" s="87"/>
      <c r="RWR148" s="87"/>
      <c r="RWS148" s="87"/>
      <c r="RWT148" s="87"/>
      <c r="RWU148" s="87"/>
      <c r="RWV148" s="87"/>
      <c r="RWW148" s="87"/>
      <c r="RWX148" s="87"/>
      <c r="RWY148" s="87"/>
      <c r="RWZ148" s="87"/>
      <c r="RXA148" s="87"/>
      <c r="RXB148" s="87"/>
      <c r="RXC148" s="87"/>
      <c r="RXD148" s="87"/>
      <c r="RXE148" s="87"/>
      <c r="RXF148" s="87"/>
      <c r="RXG148" s="87"/>
      <c r="RXH148" s="87"/>
      <c r="RXI148" s="87"/>
      <c r="RXJ148" s="87"/>
      <c r="RXK148" s="87"/>
      <c r="RXL148" s="87"/>
      <c r="RXM148" s="87"/>
      <c r="RXN148" s="87"/>
      <c r="RXO148" s="87"/>
      <c r="RXP148" s="87"/>
      <c r="RXQ148" s="87"/>
      <c r="RXR148" s="87"/>
      <c r="RXS148" s="87"/>
      <c r="RXT148" s="87"/>
      <c r="RXU148" s="87"/>
      <c r="RXV148" s="87"/>
      <c r="RXW148" s="87"/>
      <c r="RXX148" s="87"/>
      <c r="RXY148" s="87"/>
      <c r="RXZ148" s="87"/>
      <c r="RYA148" s="87"/>
      <c r="RYB148" s="87"/>
      <c r="RYC148" s="87"/>
      <c r="RYD148" s="87"/>
      <c r="RYE148" s="87"/>
      <c r="RYF148" s="87"/>
      <c r="RYG148" s="87"/>
      <c r="RYH148" s="87"/>
      <c r="RYI148" s="87"/>
      <c r="RYJ148" s="87"/>
      <c r="RYK148" s="87"/>
      <c r="RYL148" s="87"/>
      <c r="RYM148" s="87"/>
      <c r="RYN148" s="87"/>
      <c r="RYO148" s="87"/>
      <c r="RYP148" s="87"/>
      <c r="RYQ148" s="87"/>
      <c r="RYR148" s="87"/>
      <c r="RYS148" s="87"/>
      <c r="RYT148" s="87"/>
      <c r="RYU148" s="87"/>
      <c r="RYV148" s="87"/>
      <c r="RYW148" s="87"/>
      <c r="RYX148" s="87"/>
      <c r="RYY148" s="87"/>
      <c r="RYZ148" s="87"/>
      <c r="RZA148" s="87"/>
      <c r="RZB148" s="87"/>
      <c r="RZC148" s="87"/>
      <c r="RZD148" s="87"/>
      <c r="RZE148" s="87"/>
      <c r="RZF148" s="87"/>
      <c r="RZG148" s="87"/>
      <c r="RZH148" s="87"/>
      <c r="RZI148" s="87"/>
      <c r="RZJ148" s="87"/>
      <c r="RZK148" s="87"/>
      <c r="RZL148" s="87"/>
      <c r="RZM148" s="87"/>
      <c r="RZN148" s="87"/>
      <c r="RZO148" s="87"/>
      <c r="RZP148" s="87"/>
      <c r="RZQ148" s="87"/>
      <c r="RZR148" s="87"/>
      <c r="RZS148" s="87"/>
      <c r="RZT148" s="87"/>
      <c r="RZU148" s="87"/>
      <c r="RZV148" s="87"/>
      <c r="RZW148" s="87"/>
      <c r="RZX148" s="87"/>
      <c r="RZY148" s="87"/>
      <c r="RZZ148" s="87"/>
      <c r="SAA148" s="87"/>
      <c r="SAB148" s="87"/>
      <c r="SAC148" s="87"/>
      <c r="SAD148" s="87"/>
      <c r="SAE148" s="87"/>
      <c r="SAF148" s="87"/>
      <c r="SAG148" s="87"/>
      <c r="SAH148" s="87"/>
      <c r="SAI148" s="87"/>
      <c r="SAJ148" s="87"/>
      <c r="SAK148" s="87"/>
      <c r="SAL148" s="87"/>
      <c r="SAM148" s="87"/>
      <c r="SAN148" s="87"/>
      <c r="SAO148" s="87"/>
      <c r="SAP148" s="87"/>
      <c r="SAQ148" s="87"/>
      <c r="SAR148" s="87"/>
      <c r="SAS148" s="87"/>
      <c r="SAT148" s="87"/>
      <c r="SAU148" s="87"/>
      <c r="SAV148" s="87"/>
      <c r="SAW148" s="87"/>
      <c r="SAX148" s="87"/>
      <c r="SAY148" s="87"/>
      <c r="SAZ148" s="87"/>
      <c r="SBA148" s="87"/>
      <c r="SBB148" s="87"/>
      <c r="SBC148" s="87"/>
      <c r="SBD148" s="87"/>
      <c r="SBE148" s="87"/>
      <c r="SBF148" s="87"/>
      <c r="SBG148" s="87"/>
      <c r="SBH148" s="87"/>
      <c r="SBI148" s="87"/>
      <c r="SBJ148" s="87"/>
      <c r="SBK148" s="87"/>
      <c r="SBL148" s="87"/>
      <c r="SBM148" s="87"/>
      <c r="SBN148" s="87"/>
      <c r="SBO148" s="87"/>
      <c r="SBP148" s="87"/>
      <c r="SBQ148" s="87"/>
      <c r="SBR148" s="87"/>
      <c r="SBS148" s="87"/>
      <c r="SBT148" s="87"/>
      <c r="SBU148" s="87"/>
      <c r="SBV148" s="87"/>
      <c r="SBW148" s="87"/>
      <c r="SBX148" s="87"/>
      <c r="SBY148" s="87"/>
      <c r="SBZ148" s="87"/>
      <c r="SCA148" s="87"/>
      <c r="SCB148" s="87"/>
      <c r="SCC148" s="87"/>
      <c r="SCD148" s="87"/>
      <c r="SCE148" s="87"/>
      <c r="SCF148" s="87"/>
      <c r="SCG148" s="87"/>
      <c r="SCH148" s="87"/>
      <c r="SCI148" s="87"/>
      <c r="SCJ148" s="87"/>
      <c r="SCK148" s="87"/>
      <c r="SCL148" s="87"/>
      <c r="SCM148" s="87"/>
      <c r="SCN148" s="87"/>
      <c r="SCO148" s="87"/>
      <c r="SCP148" s="87"/>
      <c r="SCQ148" s="87"/>
      <c r="SCR148" s="87"/>
      <c r="SCS148" s="87"/>
      <c r="SCT148" s="87"/>
      <c r="SCU148" s="87"/>
      <c r="SCV148" s="87"/>
      <c r="SCW148" s="87"/>
      <c r="SCX148" s="87"/>
      <c r="SCY148" s="87"/>
      <c r="SCZ148" s="87"/>
      <c r="SDA148" s="87"/>
      <c r="SDB148" s="87"/>
      <c r="SDC148" s="87"/>
      <c r="SDD148" s="87"/>
      <c r="SDE148" s="87"/>
      <c r="SDF148" s="87"/>
      <c r="SDG148" s="87"/>
      <c r="SDH148" s="87"/>
      <c r="SDI148" s="87"/>
      <c r="SDJ148" s="87"/>
      <c r="SDK148" s="87"/>
      <c r="SDL148" s="87"/>
      <c r="SDM148" s="87"/>
      <c r="SDN148" s="87"/>
      <c r="SDO148" s="87"/>
      <c r="SDP148" s="87"/>
      <c r="SDQ148" s="87"/>
      <c r="SDR148" s="87"/>
      <c r="SDS148" s="87"/>
      <c r="SDT148" s="87"/>
      <c r="SDU148" s="87"/>
      <c r="SDV148" s="87"/>
      <c r="SDW148" s="87"/>
      <c r="SDX148" s="87"/>
      <c r="SDY148" s="87"/>
      <c r="SDZ148" s="87"/>
      <c r="SEA148" s="87"/>
      <c r="SEB148" s="87"/>
      <c r="SEC148" s="87"/>
      <c r="SED148" s="87"/>
      <c r="SEE148" s="87"/>
      <c r="SEF148" s="87"/>
      <c r="SEG148" s="87"/>
      <c r="SEH148" s="87"/>
      <c r="SEI148" s="87"/>
      <c r="SEJ148" s="87"/>
      <c r="SEK148" s="87"/>
      <c r="SEL148" s="87"/>
      <c r="SEM148" s="87"/>
      <c r="SEN148" s="87"/>
      <c r="SEO148" s="87"/>
      <c r="SEP148" s="87"/>
      <c r="SEQ148" s="87"/>
      <c r="SER148" s="87"/>
      <c r="SES148" s="87"/>
      <c r="SET148" s="87"/>
      <c r="SEU148" s="87"/>
      <c r="SEV148" s="87"/>
      <c r="SEW148" s="87"/>
      <c r="SEX148" s="87"/>
      <c r="SEY148" s="87"/>
      <c r="SEZ148" s="87"/>
      <c r="SFA148" s="87"/>
      <c r="SFB148" s="87"/>
      <c r="SFC148" s="87"/>
      <c r="SFD148" s="87"/>
      <c r="SFE148" s="87"/>
      <c r="SFF148" s="87"/>
      <c r="SFG148" s="87"/>
      <c r="SFH148" s="87"/>
      <c r="SFI148" s="87"/>
      <c r="SFJ148" s="87"/>
      <c r="SFK148" s="87"/>
      <c r="SFL148" s="87"/>
      <c r="SFM148" s="87"/>
      <c r="SFN148" s="87"/>
      <c r="SFO148" s="87"/>
      <c r="SFP148" s="87"/>
      <c r="SFQ148" s="87"/>
      <c r="SFR148" s="87"/>
      <c r="SFS148" s="87"/>
      <c r="SFT148" s="87"/>
      <c r="SFU148" s="87"/>
      <c r="SFV148" s="87"/>
      <c r="SFW148" s="87"/>
      <c r="SFX148" s="87"/>
      <c r="SFY148" s="87"/>
      <c r="SFZ148" s="87"/>
      <c r="SGA148" s="87"/>
      <c r="SGB148" s="87"/>
      <c r="SGC148" s="87"/>
      <c r="SGD148" s="87"/>
      <c r="SGE148" s="87"/>
      <c r="SGF148" s="87"/>
      <c r="SGG148" s="87"/>
      <c r="SGH148" s="87"/>
      <c r="SGI148" s="87"/>
      <c r="SGJ148" s="87"/>
      <c r="SGK148" s="87"/>
      <c r="SGL148" s="87"/>
      <c r="SGM148" s="87"/>
      <c r="SGN148" s="87"/>
      <c r="SGO148" s="87"/>
      <c r="SGP148" s="87"/>
      <c r="SGQ148" s="87"/>
      <c r="SGR148" s="87"/>
      <c r="SGS148" s="87"/>
      <c r="SGT148" s="87"/>
      <c r="SGU148" s="87"/>
      <c r="SGV148" s="87"/>
      <c r="SGW148" s="87"/>
      <c r="SGX148" s="87"/>
      <c r="SGY148" s="87"/>
      <c r="SGZ148" s="87"/>
      <c r="SHA148" s="87"/>
      <c r="SHB148" s="87"/>
      <c r="SHC148" s="87"/>
      <c r="SHD148" s="87"/>
      <c r="SHE148" s="87"/>
      <c r="SHF148" s="87"/>
      <c r="SHG148" s="87"/>
      <c r="SHH148" s="87"/>
      <c r="SHI148" s="87"/>
      <c r="SHJ148" s="87"/>
      <c r="SHK148" s="87"/>
      <c r="SHL148" s="87"/>
      <c r="SHM148" s="87"/>
      <c r="SHN148" s="87"/>
      <c r="SHO148" s="87"/>
      <c r="SHP148" s="87"/>
      <c r="SHQ148" s="87"/>
      <c r="SHR148" s="87"/>
      <c r="SHS148" s="87"/>
      <c r="SHT148" s="87"/>
      <c r="SHU148" s="87"/>
      <c r="SHV148" s="87"/>
      <c r="SHW148" s="87"/>
      <c r="SHX148" s="87"/>
      <c r="SHY148" s="87"/>
      <c r="SHZ148" s="87"/>
      <c r="SIA148" s="87"/>
      <c r="SIB148" s="87"/>
      <c r="SIC148" s="87"/>
      <c r="SID148" s="87"/>
      <c r="SIE148" s="87"/>
      <c r="SIF148" s="87"/>
      <c r="SIG148" s="87"/>
      <c r="SIH148" s="87"/>
      <c r="SII148" s="87"/>
      <c r="SIJ148" s="87"/>
      <c r="SIK148" s="87"/>
      <c r="SIL148" s="87"/>
      <c r="SIM148" s="87"/>
      <c r="SIN148" s="87"/>
      <c r="SIO148" s="87"/>
      <c r="SIP148" s="87"/>
      <c r="SIQ148" s="87"/>
      <c r="SIR148" s="87"/>
      <c r="SIS148" s="87"/>
      <c r="SIT148" s="87"/>
      <c r="SIU148" s="87"/>
      <c r="SIV148" s="87"/>
      <c r="SIW148" s="87"/>
      <c r="SIX148" s="87"/>
      <c r="SIY148" s="87"/>
      <c r="SIZ148" s="87"/>
      <c r="SJA148" s="87"/>
      <c r="SJB148" s="87"/>
      <c r="SJC148" s="87"/>
      <c r="SJD148" s="87"/>
      <c r="SJE148" s="87"/>
      <c r="SJF148" s="87"/>
      <c r="SJG148" s="87"/>
      <c r="SJH148" s="87"/>
      <c r="SJI148" s="87"/>
      <c r="SJJ148" s="87"/>
      <c r="SJK148" s="87"/>
      <c r="SJL148" s="87"/>
      <c r="SJM148" s="87"/>
      <c r="SJN148" s="87"/>
      <c r="SJO148" s="87"/>
      <c r="SJP148" s="87"/>
      <c r="SJQ148" s="87"/>
      <c r="SJR148" s="87"/>
      <c r="SJS148" s="87"/>
      <c r="SJT148" s="87"/>
      <c r="SJU148" s="87"/>
      <c r="SJV148" s="87"/>
      <c r="SJW148" s="87"/>
      <c r="SJX148" s="87"/>
      <c r="SJY148" s="87"/>
      <c r="SJZ148" s="87"/>
      <c r="SKA148" s="87"/>
      <c r="SKB148" s="87"/>
      <c r="SKC148" s="87"/>
      <c r="SKD148" s="87"/>
      <c r="SKE148" s="87"/>
      <c r="SKF148" s="87"/>
      <c r="SKG148" s="87"/>
      <c r="SKH148" s="87"/>
      <c r="SKI148" s="87"/>
      <c r="SKJ148" s="87"/>
      <c r="SKK148" s="87"/>
      <c r="SKL148" s="87"/>
      <c r="SKM148" s="87"/>
      <c r="SKN148" s="87"/>
      <c r="SKO148" s="87"/>
      <c r="SKP148" s="87"/>
      <c r="SKQ148" s="87"/>
      <c r="SKR148" s="87"/>
      <c r="SKS148" s="87"/>
      <c r="SKT148" s="87"/>
      <c r="SKU148" s="87"/>
      <c r="SKV148" s="87"/>
      <c r="SKW148" s="87"/>
      <c r="SKX148" s="87"/>
      <c r="SKY148" s="87"/>
      <c r="SKZ148" s="87"/>
      <c r="SLA148" s="87"/>
      <c r="SLB148" s="87"/>
      <c r="SLC148" s="87"/>
      <c r="SLD148" s="87"/>
      <c r="SLE148" s="87"/>
      <c r="SLF148" s="87"/>
      <c r="SLG148" s="87"/>
      <c r="SLH148" s="87"/>
      <c r="SLI148" s="87"/>
      <c r="SLJ148" s="87"/>
      <c r="SLK148" s="87"/>
      <c r="SLL148" s="87"/>
      <c r="SLM148" s="87"/>
      <c r="SLN148" s="87"/>
      <c r="SLO148" s="87"/>
      <c r="SLP148" s="87"/>
      <c r="SLQ148" s="87"/>
      <c r="SLR148" s="87"/>
      <c r="SLS148" s="87"/>
      <c r="SLT148" s="87"/>
      <c r="SLU148" s="87"/>
      <c r="SLV148" s="87"/>
      <c r="SLW148" s="87"/>
      <c r="SLX148" s="87"/>
      <c r="SLY148" s="87"/>
      <c r="SLZ148" s="87"/>
      <c r="SMA148" s="87"/>
      <c r="SMB148" s="87"/>
      <c r="SMC148" s="87"/>
      <c r="SMD148" s="87"/>
      <c r="SME148" s="87"/>
      <c r="SMF148" s="87"/>
      <c r="SMG148" s="87"/>
      <c r="SMH148" s="87"/>
      <c r="SMI148" s="87"/>
      <c r="SMJ148" s="87"/>
      <c r="SMK148" s="87"/>
      <c r="SML148" s="87"/>
      <c r="SMM148" s="87"/>
      <c r="SMN148" s="87"/>
      <c r="SMO148" s="87"/>
      <c r="SMP148" s="87"/>
      <c r="SMQ148" s="87"/>
      <c r="SMR148" s="87"/>
      <c r="SMS148" s="87"/>
      <c r="SMT148" s="87"/>
      <c r="SMU148" s="87"/>
      <c r="SMV148" s="87"/>
      <c r="SMW148" s="87"/>
      <c r="SMX148" s="87"/>
      <c r="SMY148" s="87"/>
      <c r="SMZ148" s="87"/>
      <c r="SNA148" s="87"/>
      <c r="SNB148" s="87"/>
      <c r="SNC148" s="87"/>
      <c r="SND148" s="87"/>
      <c r="SNE148" s="87"/>
      <c r="SNF148" s="87"/>
      <c r="SNG148" s="87"/>
      <c r="SNH148" s="87"/>
      <c r="SNI148" s="87"/>
      <c r="SNJ148" s="87"/>
      <c r="SNK148" s="87"/>
      <c r="SNL148" s="87"/>
      <c r="SNM148" s="87"/>
      <c r="SNN148" s="87"/>
      <c r="SNO148" s="87"/>
      <c r="SNP148" s="87"/>
      <c r="SNQ148" s="87"/>
      <c r="SNR148" s="87"/>
      <c r="SNS148" s="87"/>
      <c r="SNT148" s="87"/>
      <c r="SNU148" s="87"/>
      <c r="SNV148" s="87"/>
      <c r="SNW148" s="87"/>
      <c r="SNX148" s="87"/>
      <c r="SNY148" s="87"/>
      <c r="SNZ148" s="87"/>
      <c r="SOA148" s="87"/>
      <c r="SOB148" s="87"/>
      <c r="SOC148" s="87"/>
      <c r="SOD148" s="87"/>
      <c r="SOE148" s="87"/>
      <c r="SOF148" s="87"/>
      <c r="SOG148" s="87"/>
      <c r="SOH148" s="87"/>
      <c r="SOI148" s="87"/>
      <c r="SOJ148" s="87"/>
      <c r="SOK148" s="87"/>
      <c r="SOL148" s="87"/>
      <c r="SOM148" s="87"/>
      <c r="SON148" s="87"/>
      <c r="SOO148" s="87"/>
      <c r="SOP148" s="87"/>
      <c r="SOQ148" s="87"/>
      <c r="SOR148" s="87"/>
      <c r="SOS148" s="87"/>
      <c r="SOT148" s="87"/>
      <c r="SOU148" s="87"/>
      <c r="SOV148" s="87"/>
      <c r="SOW148" s="87"/>
      <c r="SOX148" s="87"/>
      <c r="SOY148" s="87"/>
      <c r="SOZ148" s="87"/>
      <c r="SPA148" s="87"/>
      <c r="SPB148" s="87"/>
      <c r="SPC148" s="87"/>
      <c r="SPD148" s="87"/>
      <c r="SPE148" s="87"/>
      <c r="SPF148" s="87"/>
      <c r="SPG148" s="87"/>
      <c r="SPH148" s="87"/>
      <c r="SPI148" s="87"/>
      <c r="SPJ148" s="87"/>
      <c r="SPK148" s="87"/>
      <c r="SPL148" s="87"/>
      <c r="SPM148" s="87"/>
      <c r="SPN148" s="87"/>
      <c r="SPO148" s="87"/>
      <c r="SPP148" s="87"/>
      <c r="SPQ148" s="87"/>
      <c r="SPR148" s="87"/>
      <c r="SPS148" s="87"/>
      <c r="SPT148" s="87"/>
      <c r="SPU148" s="87"/>
      <c r="SPV148" s="87"/>
      <c r="SPW148" s="87"/>
      <c r="SPX148" s="87"/>
      <c r="SPY148" s="87"/>
      <c r="SPZ148" s="87"/>
      <c r="SQA148" s="87"/>
      <c r="SQB148" s="87"/>
      <c r="SQC148" s="87"/>
      <c r="SQD148" s="87"/>
      <c r="SQE148" s="87"/>
      <c r="SQF148" s="87"/>
      <c r="SQG148" s="87"/>
      <c r="SQH148" s="87"/>
      <c r="SQI148" s="87"/>
      <c r="SQJ148" s="87"/>
      <c r="SQK148" s="87"/>
      <c r="SQL148" s="87"/>
      <c r="SQM148" s="87"/>
      <c r="SQN148" s="87"/>
      <c r="SQO148" s="87"/>
      <c r="SQP148" s="87"/>
      <c r="SQQ148" s="87"/>
      <c r="SQR148" s="87"/>
      <c r="SQS148" s="87"/>
      <c r="SQT148" s="87"/>
      <c r="SQU148" s="87"/>
      <c r="SQV148" s="87"/>
      <c r="SQW148" s="87"/>
      <c r="SQX148" s="87"/>
      <c r="SQY148" s="87"/>
      <c r="SQZ148" s="87"/>
      <c r="SRA148" s="87"/>
      <c r="SRB148" s="87"/>
      <c r="SRC148" s="87"/>
      <c r="SRD148" s="87"/>
      <c r="SRE148" s="87"/>
      <c r="SRF148" s="87"/>
      <c r="SRG148" s="87"/>
      <c r="SRH148" s="87"/>
      <c r="SRI148" s="87"/>
      <c r="SRJ148" s="87"/>
      <c r="SRK148" s="87"/>
      <c r="SRL148" s="87"/>
      <c r="SRM148" s="87"/>
      <c r="SRN148" s="87"/>
      <c r="SRO148" s="87"/>
      <c r="SRP148" s="87"/>
      <c r="SRQ148" s="87"/>
      <c r="SRR148" s="87"/>
      <c r="SRS148" s="87"/>
      <c r="SRT148" s="87"/>
      <c r="SRU148" s="87"/>
      <c r="SRV148" s="87"/>
      <c r="SRW148" s="87"/>
      <c r="SRX148" s="87"/>
      <c r="SRY148" s="87"/>
      <c r="SRZ148" s="87"/>
      <c r="SSA148" s="87"/>
      <c r="SSB148" s="87"/>
      <c r="SSC148" s="87"/>
      <c r="SSD148" s="87"/>
      <c r="SSE148" s="87"/>
      <c r="SSF148" s="87"/>
      <c r="SSG148" s="87"/>
      <c r="SSH148" s="87"/>
      <c r="SSI148" s="87"/>
      <c r="SSJ148" s="87"/>
      <c r="SSK148" s="87"/>
      <c r="SSL148" s="87"/>
      <c r="SSM148" s="87"/>
      <c r="SSN148" s="87"/>
      <c r="SSO148" s="87"/>
      <c r="SSP148" s="87"/>
      <c r="SSQ148" s="87"/>
      <c r="SSR148" s="87"/>
      <c r="SSS148" s="87"/>
      <c r="SST148" s="87"/>
      <c r="SSU148" s="87"/>
      <c r="SSV148" s="87"/>
      <c r="SSW148" s="87"/>
      <c r="SSX148" s="87"/>
      <c r="SSY148" s="87"/>
      <c r="SSZ148" s="87"/>
      <c r="STA148" s="87"/>
      <c r="STB148" s="87"/>
      <c r="STC148" s="87"/>
      <c r="STD148" s="87"/>
      <c r="STE148" s="87"/>
      <c r="STF148" s="87"/>
      <c r="STG148" s="87"/>
      <c r="STH148" s="87"/>
      <c r="STI148" s="87"/>
      <c r="STJ148" s="87"/>
      <c r="STK148" s="87"/>
      <c r="STL148" s="87"/>
      <c r="STM148" s="87"/>
      <c r="STN148" s="87"/>
      <c r="STO148" s="87"/>
      <c r="STP148" s="87"/>
      <c r="STQ148" s="87"/>
      <c r="STR148" s="87"/>
      <c r="STS148" s="87"/>
      <c r="STT148" s="87"/>
      <c r="STU148" s="87"/>
      <c r="STV148" s="87"/>
      <c r="STW148" s="87"/>
      <c r="STX148" s="87"/>
      <c r="STY148" s="87"/>
      <c r="STZ148" s="87"/>
      <c r="SUA148" s="87"/>
      <c r="SUB148" s="87"/>
      <c r="SUC148" s="87"/>
      <c r="SUD148" s="87"/>
      <c r="SUE148" s="87"/>
      <c r="SUF148" s="87"/>
      <c r="SUG148" s="87"/>
      <c r="SUH148" s="87"/>
      <c r="SUI148" s="87"/>
      <c r="SUJ148" s="87"/>
      <c r="SUK148" s="87"/>
      <c r="SUL148" s="87"/>
      <c r="SUM148" s="87"/>
      <c r="SUN148" s="87"/>
      <c r="SUO148" s="87"/>
      <c r="SUP148" s="87"/>
      <c r="SUQ148" s="87"/>
      <c r="SUR148" s="87"/>
      <c r="SUS148" s="87"/>
      <c r="SUT148" s="87"/>
      <c r="SUU148" s="87"/>
      <c r="SUV148" s="87"/>
      <c r="SUW148" s="87"/>
      <c r="SUX148" s="87"/>
      <c r="SUY148" s="87"/>
      <c r="SUZ148" s="87"/>
      <c r="SVA148" s="87"/>
      <c r="SVB148" s="87"/>
      <c r="SVC148" s="87"/>
      <c r="SVD148" s="87"/>
      <c r="SVE148" s="87"/>
      <c r="SVF148" s="87"/>
      <c r="SVG148" s="87"/>
      <c r="SVH148" s="87"/>
      <c r="SVI148" s="87"/>
      <c r="SVJ148" s="87"/>
      <c r="SVK148" s="87"/>
      <c r="SVL148" s="87"/>
      <c r="SVM148" s="87"/>
      <c r="SVN148" s="87"/>
      <c r="SVO148" s="87"/>
      <c r="SVP148" s="87"/>
      <c r="SVQ148" s="87"/>
      <c r="SVR148" s="87"/>
      <c r="SVS148" s="87"/>
      <c r="SVT148" s="87"/>
      <c r="SVU148" s="87"/>
      <c r="SVV148" s="87"/>
      <c r="SVW148" s="87"/>
      <c r="SVX148" s="87"/>
      <c r="SVY148" s="87"/>
      <c r="SVZ148" s="87"/>
      <c r="SWA148" s="87"/>
      <c r="SWB148" s="87"/>
      <c r="SWC148" s="87"/>
      <c r="SWD148" s="87"/>
      <c r="SWE148" s="87"/>
      <c r="SWF148" s="87"/>
      <c r="SWG148" s="87"/>
      <c r="SWH148" s="87"/>
      <c r="SWI148" s="87"/>
      <c r="SWJ148" s="87"/>
      <c r="SWK148" s="87"/>
      <c r="SWL148" s="87"/>
      <c r="SWM148" s="87"/>
      <c r="SWN148" s="87"/>
      <c r="SWO148" s="87"/>
      <c r="SWP148" s="87"/>
      <c r="SWQ148" s="87"/>
      <c r="SWR148" s="87"/>
      <c r="SWS148" s="87"/>
      <c r="SWT148" s="87"/>
      <c r="SWU148" s="87"/>
      <c r="SWV148" s="87"/>
      <c r="SWW148" s="87"/>
      <c r="SWX148" s="87"/>
      <c r="SWY148" s="87"/>
      <c r="SWZ148" s="87"/>
      <c r="SXA148" s="87"/>
      <c r="SXB148" s="87"/>
      <c r="SXC148" s="87"/>
      <c r="SXD148" s="87"/>
      <c r="SXE148" s="87"/>
      <c r="SXF148" s="87"/>
      <c r="SXG148" s="87"/>
      <c r="SXH148" s="87"/>
      <c r="SXI148" s="87"/>
      <c r="SXJ148" s="87"/>
      <c r="SXK148" s="87"/>
      <c r="SXL148" s="87"/>
      <c r="SXM148" s="87"/>
      <c r="SXN148" s="87"/>
      <c r="SXO148" s="87"/>
      <c r="SXP148" s="87"/>
      <c r="SXQ148" s="87"/>
      <c r="SXR148" s="87"/>
      <c r="SXS148" s="87"/>
      <c r="SXT148" s="87"/>
      <c r="SXU148" s="87"/>
      <c r="SXV148" s="87"/>
      <c r="SXW148" s="87"/>
      <c r="SXX148" s="87"/>
      <c r="SXY148" s="87"/>
      <c r="SXZ148" s="87"/>
      <c r="SYA148" s="87"/>
      <c r="SYB148" s="87"/>
      <c r="SYC148" s="87"/>
      <c r="SYD148" s="87"/>
      <c r="SYE148" s="87"/>
      <c r="SYF148" s="87"/>
      <c r="SYG148" s="87"/>
      <c r="SYH148" s="87"/>
      <c r="SYI148" s="87"/>
      <c r="SYJ148" s="87"/>
      <c r="SYK148" s="87"/>
      <c r="SYL148" s="87"/>
      <c r="SYM148" s="87"/>
      <c r="SYN148" s="87"/>
      <c r="SYO148" s="87"/>
      <c r="SYP148" s="87"/>
      <c r="SYQ148" s="87"/>
      <c r="SYR148" s="87"/>
      <c r="SYS148" s="87"/>
      <c r="SYT148" s="87"/>
      <c r="SYU148" s="87"/>
      <c r="SYV148" s="87"/>
      <c r="SYW148" s="87"/>
      <c r="SYX148" s="87"/>
      <c r="SYY148" s="87"/>
      <c r="SYZ148" s="87"/>
      <c r="SZA148" s="87"/>
      <c r="SZB148" s="87"/>
      <c r="SZC148" s="87"/>
      <c r="SZD148" s="87"/>
      <c r="SZE148" s="87"/>
      <c r="SZF148" s="87"/>
      <c r="SZG148" s="87"/>
      <c r="SZH148" s="87"/>
      <c r="SZI148" s="87"/>
      <c r="SZJ148" s="87"/>
      <c r="SZK148" s="87"/>
      <c r="SZL148" s="87"/>
      <c r="SZM148" s="87"/>
      <c r="SZN148" s="87"/>
      <c r="SZO148" s="87"/>
      <c r="SZP148" s="87"/>
      <c r="SZQ148" s="87"/>
      <c r="SZR148" s="87"/>
      <c r="SZS148" s="87"/>
      <c r="SZT148" s="87"/>
      <c r="SZU148" s="87"/>
      <c r="SZV148" s="87"/>
      <c r="SZW148" s="87"/>
      <c r="SZX148" s="87"/>
      <c r="SZY148" s="87"/>
      <c r="SZZ148" s="87"/>
      <c r="TAA148" s="87"/>
      <c r="TAB148" s="87"/>
      <c r="TAC148" s="87"/>
      <c r="TAD148" s="87"/>
      <c r="TAE148" s="87"/>
      <c r="TAF148" s="87"/>
      <c r="TAG148" s="87"/>
      <c r="TAH148" s="87"/>
      <c r="TAI148" s="87"/>
      <c r="TAJ148" s="87"/>
      <c r="TAK148" s="87"/>
      <c r="TAL148" s="87"/>
      <c r="TAM148" s="87"/>
      <c r="TAN148" s="87"/>
      <c r="TAO148" s="87"/>
      <c r="TAP148" s="87"/>
      <c r="TAQ148" s="87"/>
      <c r="TAR148" s="87"/>
      <c r="TAS148" s="87"/>
      <c r="TAT148" s="87"/>
      <c r="TAU148" s="87"/>
      <c r="TAV148" s="87"/>
      <c r="TAW148" s="87"/>
      <c r="TAX148" s="87"/>
      <c r="TAY148" s="87"/>
      <c r="TAZ148" s="87"/>
      <c r="TBA148" s="87"/>
      <c r="TBB148" s="87"/>
      <c r="TBC148" s="87"/>
      <c r="TBD148" s="87"/>
      <c r="TBE148" s="87"/>
      <c r="TBF148" s="87"/>
      <c r="TBG148" s="87"/>
      <c r="TBH148" s="87"/>
      <c r="TBI148" s="87"/>
      <c r="TBJ148" s="87"/>
      <c r="TBK148" s="87"/>
      <c r="TBL148" s="87"/>
      <c r="TBM148" s="87"/>
      <c r="TBN148" s="87"/>
      <c r="TBO148" s="87"/>
      <c r="TBP148" s="87"/>
      <c r="TBQ148" s="87"/>
      <c r="TBR148" s="87"/>
      <c r="TBS148" s="87"/>
      <c r="TBT148" s="87"/>
      <c r="TBU148" s="87"/>
      <c r="TBV148" s="87"/>
      <c r="TBW148" s="87"/>
      <c r="TBX148" s="87"/>
      <c r="TBY148" s="87"/>
      <c r="TBZ148" s="87"/>
      <c r="TCA148" s="87"/>
      <c r="TCB148" s="87"/>
      <c r="TCC148" s="87"/>
      <c r="TCD148" s="87"/>
      <c r="TCE148" s="87"/>
      <c r="TCF148" s="87"/>
      <c r="TCG148" s="87"/>
      <c r="TCH148" s="87"/>
      <c r="TCI148" s="87"/>
      <c r="TCJ148" s="87"/>
      <c r="TCK148" s="87"/>
      <c r="TCL148" s="87"/>
      <c r="TCM148" s="87"/>
      <c r="TCN148" s="87"/>
      <c r="TCO148" s="87"/>
      <c r="TCP148" s="87"/>
      <c r="TCQ148" s="87"/>
      <c r="TCR148" s="87"/>
      <c r="TCS148" s="87"/>
      <c r="TCT148" s="87"/>
      <c r="TCU148" s="87"/>
      <c r="TCV148" s="87"/>
      <c r="TCW148" s="87"/>
      <c r="TCX148" s="87"/>
      <c r="TCY148" s="87"/>
      <c r="TCZ148" s="87"/>
      <c r="TDA148" s="87"/>
      <c r="TDB148" s="87"/>
      <c r="TDC148" s="87"/>
      <c r="TDD148" s="87"/>
      <c r="TDE148" s="87"/>
      <c r="TDF148" s="87"/>
      <c r="TDG148" s="87"/>
      <c r="TDH148" s="87"/>
      <c r="TDI148" s="87"/>
      <c r="TDJ148" s="87"/>
      <c r="TDK148" s="87"/>
      <c r="TDL148" s="87"/>
      <c r="TDM148" s="87"/>
      <c r="TDN148" s="87"/>
      <c r="TDO148" s="87"/>
      <c r="TDP148" s="87"/>
      <c r="TDQ148" s="87"/>
      <c r="TDR148" s="87"/>
      <c r="TDS148" s="87"/>
      <c r="TDT148" s="87"/>
      <c r="TDU148" s="87"/>
      <c r="TDV148" s="87"/>
      <c r="TDW148" s="87"/>
      <c r="TDX148" s="87"/>
      <c r="TDY148" s="87"/>
      <c r="TDZ148" s="87"/>
      <c r="TEA148" s="87"/>
      <c r="TEB148" s="87"/>
      <c r="TEC148" s="87"/>
      <c r="TED148" s="87"/>
      <c r="TEE148" s="87"/>
      <c r="TEF148" s="87"/>
      <c r="TEG148" s="87"/>
      <c r="TEH148" s="87"/>
      <c r="TEI148" s="87"/>
      <c r="TEJ148" s="87"/>
      <c r="TEK148" s="87"/>
      <c r="TEL148" s="87"/>
      <c r="TEM148" s="87"/>
      <c r="TEN148" s="87"/>
      <c r="TEO148" s="87"/>
      <c r="TEP148" s="87"/>
      <c r="TEQ148" s="87"/>
      <c r="TER148" s="87"/>
      <c r="TES148" s="87"/>
      <c r="TET148" s="87"/>
      <c r="TEU148" s="87"/>
      <c r="TEV148" s="87"/>
      <c r="TEW148" s="87"/>
      <c r="TEX148" s="87"/>
      <c r="TEY148" s="87"/>
      <c r="TEZ148" s="87"/>
      <c r="TFA148" s="87"/>
      <c r="TFB148" s="87"/>
      <c r="TFC148" s="87"/>
      <c r="TFD148" s="87"/>
      <c r="TFE148" s="87"/>
      <c r="TFF148" s="87"/>
      <c r="TFG148" s="87"/>
      <c r="TFH148" s="87"/>
      <c r="TFI148" s="87"/>
      <c r="TFJ148" s="87"/>
      <c r="TFK148" s="87"/>
      <c r="TFL148" s="87"/>
      <c r="TFM148" s="87"/>
      <c r="TFN148" s="87"/>
      <c r="TFO148" s="87"/>
      <c r="TFP148" s="87"/>
      <c r="TFQ148" s="87"/>
      <c r="TFR148" s="87"/>
      <c r="TFS148" s="87"/>
      <c r="TFT148" s="87"/>
      <c r="TFU148" s="87"/>
      <c r="TFV148" s="87"/>
      <c r="TFW148" s="87"/>
      <c r="TFX148" s="87"/>
      <c r="TFY148" s="87"/>
      <c r="TFZ148" s="87"/>
      <c r="TGA148" s="87"/>
      <c r="TGB148" s="87"/>
      <c r="TGC148" s="87"/>
      <c r="TGD148" s="87"/>
      <c r="TGE148" s="87"/>
      <c r="TGF148" s="87"/>
      <c r="TGG148" s="87"/>
      <c r="TGH148" s="87"/>
      <c r="TGI148" s="87"/>
      <c r="TGJ148" s="87"/>
      <c r="TGK148" s="87"/>
      <c r="TGL148" s="87"/>
      <c r="TGM148" s="87"/>
      <c r="TGN148" s="87"/>
      <c r="TGO148" s="87"/>
      <c r="TGP148" s="87"/>
      <c r="TGQ148" s="87"/>
      <c r="TGR148" s="87"/>
      <c r="TGS148" s="87"/>
      <c r="TGT148" s="87"/>
      <c r="TGU148" s="87"/>
      <c r="TGV148" s="87"/>
      <c r="TGW148" s="87"/>
      <c r="TGX148" s="87"/>
      <c r="TGY148" s="87"/>
      <c r="TGZ148" s="87"/>
      <c r="THA148" s="87"/>
      <c r="THB148" s="87"/>
      <c r="THC148" s="87"/>
      <c r="THD148" s="87"/>
      <c r="THE148" s="87"/>
      <c r="THF148" s="87"/>
      <c r="THG148" s="87"/>
      <c r="THH148" s="87"/>
      <c r="THI148" s="87"/>
      <c r="THJ148" s="87"/>
      <c r="THK148" s="87"/>
      <c r="THL148" s="87"/>
      <c r="THM148" s="87"/>
      <c r="THN148" s="87"/>
      <c r="THO148" s="87"/>
      <c r="THP148" s="87"/>
      <c r="THQ148" s="87"/>
      <c r="THR148" s="87"/>
      <c r="THS148" s="87"/>
      <c r="THT148" s="87"/>
      <c r="THU148" s="87"/>
      <c r="THV148" s="87"/>
      <c r="THW148" s="87"/>
      <c r="THX148" s="87"/>
      <c r="THY148" s="87"/>
      <c r="THZ148" s="87"/>
      <c r="TIA148" s="87"/>
      <c r="TIB148" s="87"/>
      <c r="TIC148" s="87"/>
      <c r="TID148" s="87"/>
      <c r="TIE148" s="87"/>
      <c r="TIF148" s="87"/>
      <c r="TIG148" s="87"/>
      <c r="TIH148" s="87"/>
      <c r="TII148" s="87"/>
      <c r="TIJ148" s="87"/>
      <c r="TIK148" s="87"/>
      <c r="TIL148" s="87"/>
      <c r="TIM148" s="87"/>
      <c r="TIN148" s="87"/>
      <c r="TIO148" s="87"/>
      <c r="TIP148" s="87"/>
      <c r="TIQ148" s="87"/>
      <c r="TIR148" s="87"/>
      <c r="TIS148" s="87"/>
      <c r="TIT148" s="87"/>
      <c r="TIU148" s="87"/>
      <c r="TIV148" s="87"/>
      <c r="TIW148" s="87"/>
      <c r="TIX148" s="87"/>
      <c r="TIY148" s="87"/>
      <c r="TIZ148" s="87"/>
      <c r="TJA148" s="87"/>
      <c r="TJB148" s="87"/>
      <c r="TJC148" s="87"/>
      <c r="TJD148" s="87"/>
      <c r="TJE148" s="87"/>
      <c r="TJF148" s="87"/>
      <c r="TJG148" s="87"/>
      <c r="TJH148" s="87"/>
      <c r="TJI148" s="87"/>
      <c r="TJJ148" s="87"/>
      <c r="TJK148" s="87"/>
      <c r="TJL148" s="87"/>
      <c r="TJM148" s="87"/>
      <c r="TJN148" s="87"/>
      <c r="TJO148" s="87"/>
      <c r="TJP148" s="87"/>
      <c r="TJQ148" s="87"/>
      <c r="TJR148" s="87"/>
      <c r="TJS148" s="87"/>
      <c r="TJT148" s="87"/>
      <c r="TJU148" s="87"/>
      <c r="TJV148" s="87"/>
      <c r="TJW148" s="87"/>
      <c r="TJX148" s="87"/>
      <c r="TJY148" s="87"/>
      <c r="TJZ148" s="87"/>
      <c r="TKA148" s="87"/>
      <c r="TKB148" s="87"/>
      <c r="TKC148" s="87"/>
      <c r="TKD148" s="87"/>
      <c r="TKE148" s="87"/>
      <c r="TKF148" s="87"/>
      <c r="TKG148" s="87"/>
      <c r="TKH148" s="87"/>
      <c r="TKI148" s="87"/>
      <c r="TKJ148" s="87"/>
      <c r="TKK148" s="87"/>
      <c r="TKL148" s="87"/>
      <c r="TKM148" s="87"/>
      <c r="TKN148" s="87"/>
      <c r="TKO148" s="87"/>
      <c r="TKP148" s="87"/>
      <c r="TKQ148" s="87"/>
      <c r="TKR148" s="87"/>
      <c r="TKS148" s="87"/>
      <c r="TKT148" s="87"/>
      <c r="TKU148" s="87"/>
      <c r="TKV148" s="87"/>
      <c r="TKW148" s="87"/>
      <c r="TKX148" s="87"/>
      <c r="TKY148" s="87"/>
      <c r="TKZ148" s="87"/>
      <c r="TLA148" s="87"/>
      <c r="TLB148" s="87"/>
      <c r="TLC148" s="87"/>
      <c r="TLD148" s="87"/>
      <c r="TLE148" s="87"/>
      <c r="TLF148" s="87"/>
      <c r="TLG148" s="87"/>
      <c r="TLH148" s="87"/>
      <c r="TLI148" s="87"/>
      <c r="TLJ148" s="87"/>
      <c r="TLK148" s="87"/>
      <c r="TLL148" s="87"/>
      <c r="TLM148" s="87"/>
      <c r="TLN148" s="87"/>
      <c r="TLO148" s="87"/>
      <c r="TLP148" s="87"/>
      <c r="TLQ148" s="87"/>
      <c r="TLR148" s="87"/>
      <c r="TLS148" s="87"/>
      <c r="TLT148" s="87"/>
      <c r="TLU148" s="87"/>
      <c r="TLV148" s="87"/>
      <c r="TLW148" s="87"/>
      <c r="TLX148" s="87"/>
      <c r="TLY148" s="87"/>
      <c r="TLZ148" s="87"/>
      <c r="TMA148" s="87"/>
      <c r="TMB148" s="87"/>
      <c r="TMC148" s="87"/>
      <c r="TMD148" s="87"/>
      <c r="TME148" s="87"/>
      <c r="TMF148" s="87"/>
      <c r="TMG148" s="87"/>
      <c r="TMH148" s="87"/>
      <c r="TMI148" s="87"/>
      <c r="TMJ148" s="87"/>
      <c r="TMK148" s="87"/>
      <c r="TML148" s="87"/>
      <c r="TMM148" s="87"/>
      <c r="TMN148" s="87"/>
      <c r="TMO148" s="87"/>
      <c r="TMP148" s="87"/>
      <c r="TMQ148" s="87"/>
      <c r="TMR148" s="87"/>
      <c r="TMS148" s="87"/>
      <c r="TMT148" s="87"/>
      <c r="TMU148" s="87"/>
      <c r="TMV148" s="87"/>
      <c r="TMW148" s="87"/>
      <c r="TMX148" s="87"/>
      <c r="TMY148" s="87"/>
      <c r="TMZ148" s="87"/>
      <c r="TNA148" s="87"/>
      <c r="TNB148" s="87"/>
      <c r="TNC148" s="87"/>
      <c r="TND148" s="87"/>
      <c r="TNE148" s="87"/>
      <c r="TNF148" s="87"/>
      <c r="TNG148" s="87"/>
      <c r="TNH148" s="87"/>
      <c r="TNI148" s="87"/>
      <c r="TNJ148" s="87"/>
      <c r="TNK148" s="87"/>
      <c r="TNL148" s="87"/>
      <c r="TNM148" s="87"/>
      <c r="TNN148" s="87"/>
      <c r="TNO148" s="87"/>
      <c r="TNP148" s="87"/>
      <c r="TNQ148" s="87"/>
      <c r="TNR148" s="87"/>
      <c r="TNS148" s="87"/>
      <c r="TNT148" s="87"/>
      <c r="TNU148" s="87"/>
      <c r="TNV148" s="87"/>
      <c r="TNW148" s="87"/>
      <c r="TNX148" s="87"/>
      <c r="TNY148" s="87"/>
      <c r="TNZ148" s="87"/>
      <c r="TOA148" s="87"/>
      <c r="TOB148" s="87"/>
      <c r="TOC148" s="87"/>
      <c r="TOD148" s="87"/>
      <c r="TOE148" s="87"/>
      <c r="TOF148" s="87"/>
      <c r="TOG148" s="87"/>
      <c r="TOH148" s="87"/>
      <c r="TOI148" s="87"/>
      <c r="TOJ148" s="87"/>
      <c r="TOK148" s="87"/>
      <c r="TOL148" s="87"/>
      <c r="TOM148" s="87"/>
      <c r="TON148" s="87"/>
      <c r="TOO148" s="87"/>
      <c r="TOP148" s="87"/>
      <c r="TOQ148" s="87"/>
      <c r="TOR148" s="87"/>
      <c r="TOS148" s="87"/>
      <c r="TOT148" s="87"/>
      <c r="TOU148" s="87"/>
      <c r="TOV148" s="87"/>
      <c r="TOW148" s="87"/>
      <c r="TOX148" s="87"/>
      <c r="TOY148" s="87"/>
      <c r="TOZ148" s="87"/>
      <c r="TPA148" s="87"/>
      <c r="TPB148" s="87"/>
      <c r="TPC148" s="87"/>
      <c r="TPD148" s="87"/>
      <c r="TPE148" s="87"/>
      <c r="TPF148" s="87"/>
      <c r="TPG148" s="87"/>
      <c r="TPH148" s="87"/>
      <c r="TPI148" s="87"/>
      <c r="TPJ148" s="87"/>
      <c r="TPK148" s="87"/>
      <c r="TPL148" s="87"/>
      <c r="TPM148" s="87"/>
      <c r="TPN148" s="87"/>
      <c r="TPO148" s="87"/>
      <c r="TPP148" s="87"/>
      <c r="TPQ148" s="87"/>
      <c r="TPR148" s="87"/>
      <c r="TPS148" s="87"/>
      <c r="TPT148" s="87"/>
      <c r="TPU148" s="87"/>
      <c r="TPV148" s="87"/>
      <c r="TPW148" s="87"/>
      <c r="TPX148" s="87"/>
      <c r="TPY148" s="87"/>
      <c r="TPZ148" s="87"/>
      <c r="TQA148" s="87"/>
      <c r="TQB148" s="87"/>
      <c r="TQC148" s="87"/>
      <c r="TQD148" s="87"/>
      <c r="TQE148" s="87"/>
      <c r="TQF148" s="87"/>
      <c r="TQG148" s="87"/>
      <c r="TQH148" s="87"/>
      <c r="TQI148" s="87"/>
      <c r="TQJ148" s="87"/>
      <c r="TQK148" s="87"/>
      <c r="TQL148" s="87"/>
      <c r="TQM148" s="87"/>
      <c r="TQN148" s="87"/>
      <c r="TQO148" s="87"/>
      <c r="TQP148" s="87"/>
      <c r="TQQ148" s="87"/>
      <c r="TQR148" s="87"/>
      <c r="TQS148" s="87"/>
      <c r="TQT148" s="87"/>
      <c r="TQU148" s="87"/>
      <c r="TQV148" s="87"/>
      <c r="TQW148" s="87"/>
      <c r="TQX148" s="87"/>
      <c r="TQY148" s="87"/>
      <c r="TQZ148" s="87"/>
      <c r="TRA148" s="87"/>
      <c r="TRB148" s="87"/>
      <c r="TRC148" s="87"/>
      <c r="TRD148" s="87"/>
      <c r="TRE148" s="87"/>
      <c r="TRF148" s="87"/>
      <c r="TRG148" s="87"/>
      <c r="TRH148" s="87"/>
      <c r="TRI148" s="87"/>
      <c r="TRJ148" s="87"/>
      <c r="TRK148" s="87"/>
      <c r="TRL148" s="87"/>
      <c r="TRM148" s="87"/>
      <c r="TRN148" s="87"/>
      <c r="TRO148" s="87"/>
      <c r="TRP148" s="87"/>
      <c r="TRQ148" s="87"/>
      <c r="TRR148" s="87"/>
      <c r="TRS148" s="87"/>
      <c r="TRT148" s="87"/>
      <c r="TRU148" s="87"/>
      <c r="TRV148" s="87"/>
      <c r="TRW148" s="87"/>
      <c r="TRX148" s="87"/>
      <c r="TRY148" s="87"/>
      <c r="TRZ148" s="87"/>
      <c r="TSA148" s="87"/>
      <c r="TSB148" s="87"/>
      <c r="TSC148" s="87"/>
      <c r="TSD148" s="87"/>
      <c r="TSE148" s="87"/>
      <c r="TSF148" s="87"/>
      <c r="TSG148" s="87"/>
      <c r="TSH148" s="87"/>
      <c r="TSI148" s="87"/>
      <c r="TSJ148" s="87"/>
      <c r="TSK148" s="87"/>
      <c r="TSL148" s="87"/>
      <c r="TSM148" s="87"/>
      <c r="TSN148" s="87"/>
      <c r="TSO148" s="87"/>
      <c r="TSP148" s="87"/>
      <c r="TSQ148" s="87"/>
      <c r="TSR148" s="87"/>
      <c r="TSS148" s="87"/>
      <c r="TST148" s="87"/>
      <c r="TSU148" s="87"/>
      <c r="TSV148" s="87"/>
      <c r="TSW148" s="87"/>
      <c r="TSX148" s="87"/>
      <c r="TSY148" s="87"/>
      <c r="TSZ148" s="87"/>
      <c r="TTA148" s="87"/>
      <c r="TTB148" s="87"/>
      <c r="TTC148" s="87"/>
      <c r="TTD148" s="87"/>
      <c r="TTE148" s="87"/>
      <c r="TTF148" s="87"/>
      <c r="TTG148" s="87"/>
      <c r="TTH148" s="87"/>
      <c r="TTI148" s="87"/>
      <c r="TTJ148" s="87"/>
      <c r="TTK148" s="87"/>
      <c r="TTL148" s="87"/>
      <c r="TTM148" s="87"/>
      <c r="TTN148" s="87"/>
      <c r="TTO148" s="87"/>
      <c r="TTP148" s="87"/>
      <c r="TTQ148" s="87"/>
      <c r="TTR148" s="87"/>
      <c r="TTS148" s="87"/>
      <c r="TTT148" s="87"/>
      <c r="TTU148" s="87"/>
      <c r="TTV148" s="87"/>
      <c r="TTW148" s="87"/>
      <c r="TTX148" s="87"/>
      <c r="TTY148" s="87"/>
      <c r="TTZ148" s="87"/>
      <c r="TUA148" s="87"/>
      <c r="TUB148" s="87"/>
      <c r="TUC148" s="87"/>
      <c r="TUD148" s="87"/>
      <c r="TUE148" s="87"/>
      <c r="TUF148" s="87"/>
      <c r="TUG148" s="87"/>
      <c r="TUH148" s="87"/>
      <c r="TUI148" s="87"/>
      <c r="TUJ148" s="87"/>
      <c r="TUK148" s="87"/>
      <c r="TUL148" s="87"/>
      <c r="TUM148" s="87"/>
      <c r="TUN148" s="87"/>
      <c r="TUO148" s="87"/>
      <c r="TUP148" s="87"/>
      <c r="TUQ148" s="87"/>
      <c r="TUR148" s="87"/>
      <c r="TUS148" s="87"/>
      <c r="TUT148" s="87"/>
      <c r="TUU148" s="87"/>
      <c r="TUV148" s="87"/>
      <c r="TUW148" s="87"/>
      <c r="TUX148" s="87"/>
      <c r="TUY148" s="87"/>
      <c r="TUZ148" s="87"/>
      <c r="TVA148" s="87"/>
      <c r="TVB148" s="87"/>
      <c r="TVC148" s="87"/>
      <c r="TVD148" s="87"/>
      <c r="TVE148" s="87"/>
      <c r="TVF148" s="87"/>
      <c r="TVG148" s="87"/>
      <c r="TVH148" s="87"/>
      <c r="TVI148" s="87"/>
      <c r="TVJ148" s="87"/>
      <c r="TVK148" s="87"/>
      <c r="TVL148" s="87"/>
      <c r="TVM148" s="87"/>
      <c r="TVN148" s="87"/>
      <c r="TVO148" s="87"/>
      <c r="TVP148" s="87"/>
      <c r="TVQ148" s="87"/>
      <c r="TVR148" s="87"/>
      <c r="TVS148" s="87"/>
      <c r="TVT148" s="87"/>
      <c r="TVU148" s="87"/>
      <c r="TVV148" s="87"/>
      <c r="TVW148" s="87"/>
      <c r="TVX148" s="87"/>
      <c r="TVY148" s="87"/>
      <c r="TVZ148" s="87"/>
      <c r="TWA148" s="87"/>
      <c r="TWB148" s="87"/>
      <c r="TWC148" s="87"/>
      <c r="TWD148" s="87"/>
      <c r="TWE148" s="87"/>
      <c r="TWF148" s="87"/>
      <c r="TWG148" s="87"/>
      <c r="TWH148" s="87"/>
      <c r="TWI148" s="87"/>
      <c r="TWJ148" s="87"/>
      <c r="TWK148" s="87"/>
      <c r="TWL148" s="87"/>
      <c r="TWM148" s="87"/>
      <c r="TWN148" s="87"/>
      <c r="TWO148" s="87"/>
      <c r="TWP148" s="87"/>
      <c r="TWQ148" s="87"/>
      <c r="TWR148" s="87"/>
      <c r="TWS148" s="87"/>
      <c r="TWT148" s="87"/>
      <c r="TWU148" s="87"/>
      <c r="TWV148" s="87"/>
      <c r="TWW148" s="87"/>
      <c r="TWX148" s="87"/>
      <c r="TWY148" s="87"/>
      <c r="TWZ148" s="87"/>
      <c r="TXA148" s="87"/>
      <c r="TXB148" s="87"/>
      <c r="TXC148" s="87"/>
      <c r="TXD148" s="87"/>
      <c r="TXE148" s="87"/>
      <c r="TXF148" s="87"/>
      <c r="TXG148" s="87"/>
      <c r="TXH148" s="87"/>
      <c r="TXI148" s="87"/>
      <c r="TXJ148" s="87"/>
      <c r="TXK148" s="87"/>
      <c r="TXL148" s="87"/>
      <c r="TXM148" s="87"/>
      <c r="TXN148" s="87"/>
      <c r="TXO148" s="87"/>
      <c r="TXP148" s="87"/>
      <c r="TXQ148" s="87"/>
      <c r="TXR148" s="87"/>
      <c r="TXS148" s="87"/>
      <c r="TXT148" s="87"/>
      <c r="TXU148" s="87"/>
      <c r="TXV148" s="87"/>
      <c r="TXW148" s="87"/>
      <c r="TXX148" s="87"/>
      <c r="TXY148" s="87"/>
      <c r="TXZ148" s="87"/>
      <c r="TYA148" s="87"/>
      <c r="TYB148" s="87"/>
      <c r="TYC148" s="87"/>
      <c r="TYD148" s="87"/>
      <c r="TYE148" s="87"/>
      <c r="TYF148" s="87"/>
      <c r="TYG148" s="87"/>
      <c r="TYH148" s="87"/>
      <c r="TYI148" s="87"/>
      <c r="TYJ148" s="87"/>
      <c r="TYK148" s="87"/>
      <c r="TYL148" s="87"/>
      <c r="TYM148" s="87"/>
      <c r="TYN148" s="87"/>
      <c r="TYO148" s="87"/>
      <c r="TYP148" s="87"/>
      <c r="TYQ148" s="87"/>
      <c r="TYR148" s="87"/>
      <c r="TYS148" s="87"/>
      <c r="TYT148" s="87"/>
      <c r="TYU148" s="87"/>
      <c r="TYV148" s="87"/>
      <c r="TYW148" s="87"/>
      <c r="TYX148" s="87"/>
      <c r="TYY148" s="87"/>
      <c r="TYZ148" s="87"/>
      <c r="TZA148" s="87"/>
      <c r="TZB148" s="87"/>
      <c r="TZC148" s="87"/>
      <c r="TZD148" s="87"/>
      <c r="TZE148" s="87"/>
      <c r="TZF148" s="87"/>
      <c r="TZG148" s="87"/>
      <c r="TZH148" s="87"/>
      <c r="TZI148" s="87"/>
      <c r="TZJ148" s="87"/>
      <c r="TZK148" s="87"/>
      <c r="TZL148" s="87"/>
      <c r="TZM148" s="87"/>
      <c r="TZN148" s="87"/>
      <c r="TZO148" s="87"/>
      <c r="TZP148" s="87"/>
      <c r="TZQ148" s="87"/>
      <c r="TZR148" s="87"/>
      <c r="TZS148" s="87"/>
      <c r="TZT148" s="87"/>
      <c r="TZU148" s="87"/>
      <c r="TZV148" s="87"/>
      <c r="TZW148" s="87"/>
      <c r="TZX148" s="87"/>
      <c r="TZY148" s="87"/>
      <c r="TZZ148" s="87"/>
      <c r="UAA148" s="87"/>
      <c r="UAB148" s="87"/>
      <c r="UAC148" s="87"/>
      <c r="UAD148" s="87"/>
      <c r="UAE148" s="87"/>
      <c r="UAF148" s="87"/>
      <c r="UAG148" s="87"/>
      <c r="UAH148" s="87"/>
      <c r="UAI148" s="87"/>
      <c r="UAJ148" s="87"/>
      <c r="UAK148" s="87"/>
      <c r="UAL148" s="87"/>
      <c r="UAM148" s="87"/>
      <c r="UAN148" s="87"/>
      <c r="UAO148" s="87"/>
      <c r="UAP148" s="87"/>
      <c r="UAQ148" s="87"/>
      <c r="UAR148" s="87"/>
      <c r="UAS148" s="87"/>
      <c r="UAT148" s="87"/>
      <c r="UAU148" s="87"/>
      <c r="UAV148" s="87"/>
      <c r="UAW148" s="87"/>
      <c r="UAX148" s="87"/>
      <c r="UAY148" s="87"/>
      <c r="UAZ148" s="87"/>
      <c r="UBA148" s="87"/>
      <c r="UBB148" s="87"/>
      <c r="UBC148" s="87"/>
      <c r="UBD148" s="87"/>
      <c r="UBE148" s="87"/>
      <c r="UBF148" s="87"/>
      <c r="UBG148" s="87"/>
      <c r="UBH148" s="87"/>
      <c r="UBI148" s="87"/>
      <c r="UBJ148" s="87"/>
      <c r="UBK148" s="87"/>
      <c r="UBL148" s="87"/>
      <c r="UBM148" s="87"/>
      <c r="UBN148" s="87"/>
      <c r="UBO148" s="87"/>
      <c r="UBP148" s="87"/>
      <c r="UBQ148" s="87"/>
      <c r="UBR148" s="87"/>
      <c r="UBS148" s="87"/>
      <c r="UBT148" s="87"/>
      <c r="UBU148" s="87"/>
      <c r="UBV148" s="87"/>
      <c r="UBW148" s="87"/>
      <c r="UBX148" s="87"/>
      <c r="UBY148" s="87"/>
      <c r="UBZ148" s="87"/>
      <c r="UCA148" s="87"/>
      <c r="UCB148" s="87"/>
      <c r="UCC148" s="87"/>
      <c r="UCD148" s="87"/>
      <c r="UCE148" s="87"/>
      <c r="UCF148" s="87"/>
      <c r="UCG148" s="87"/>
      <c r="UCH148" s="87"/>
      <c r="UCI148" s="87"/>
      <c r="UCJ148" s="87"/>
      <c r="UCK148" s="87"/>
      <c r="UCL148" s="87"/>
      <c r="UCM148" s="87"/>
      <c r="UCN148" s="87"/>
      <c r="UCO148" s="87"/>
      <c r="UCP148" s="87"/>
      <c r="UCQ148" s="87"/>
      <c r="UCR148" s="87"/>
      <c r="UCS148" s="87"/>
      <c r="UCT148" s="87"/>
      <c r="UCU148" s="87"/>
      <c r="UCV148" s="87"/>
      <c r="UCW148" s="87"/>
      <c r="UCX148" s="87"/>
      <c r="UCY148" s="87"/>
      <c r="UCZ148" s="87"/>
      <c r="UDA148" s="87"/>
      <c r="UDB148" s="87"/>
      <c r="UDC148" s="87"/>
      <c r="UDD148" s="87"/>
      <c r="UDE148" s="87"/>
      <c r="UDF148" s="87"/>
      <c r="UDG148" s="87"/>
      <c r="UDH148" s="87"/>
      <c r="UDI148" s="87"/>
      <c r="UDJ148" s="87"/>
      <c r="UDK148" s="87"/>
      <c r="UDL148" s="87"/>
      <c r="UDM148" s="87"/>
      <c r="UDN148" s="87"/>
      <c r="UDO148" s="87"/>
      <c r="UDP148" s="87"/>
      <c r="UDQ148" s="87"/>
      <c r="UDR148" s="87"/>
      <c r="UDS148" s="87"/>
      <c r="UDT148" s="87"/>
      <c r="UDU148" s="87"/>
      <c r="UDV148" s="87"/>
      <c r="UDW148" s="87"/>
      <c r="UDX148" s="87"/>
      <c r="UDY148" s="87"/>
      <c r="UDZ148" s="87"/>
      <c r="UEA148" s="87"/>
      <c r="UEB148" s="87"/>
      <c r="UEC148" s="87"/>
      <c r="UED148" s="87"/>
      <c r="UEE148" s="87"/>
      <c r="UEF148" s="87"/>
      <c r="UEG148" s="87"/>
      <c r="UEH148" s="87"/>
      <c r="UEI148" s="87"/>
      <c r="UEJ148" s="87"/>
      <c r="UEK148" s="87"/>
      <c r="UEL148" s="87"/>
      <c r="UEM148" s="87"/>
      <c r="UEN148" s="87"/>
      <c r="UEO148" s="87"/>
      <c r="UEP148" s="87"/>
      <c r="UEQ148" s="87"/>
      <c r="UER148" s="87"/>
      <c r="UES148" s="87"/>
      <c r="UET148" s="87"/>
      <c r="UEU148" s="87"/>
      <c r="UEV148" s="87"/>
      <c r="UEW148" s="87"/>
      <c r="UEX148" s="87"/>
      <c r="UEY148" s="87"/>
      <c r="UEZ148" s="87"/>
      <c r="UFA148" s="87"/>
      <c r="UFB148" s="87"/>
      <c r="UFC148" s="87"/>
      <c r="UFD148" s="87"/>
      <c r="UFE148" s="87"/>
      <c r="UFF148" s="87"/>
      <c r="UFG148" s="87"/>
      <c r="UFH148" s="87"/>
      <c r="UFI148" s="87"/>
      <c r="UFJ148" s="87"/>
      <c r="UFK148" s="87"/>
      <c r="UFL148" s="87"/>
      <c r="UFM148" s="87"/>
      <c r="UFN148" s="87"/>
      <c r="UFO148" s="87"/>
      <c r="UFP148" s="87"/>
      <c r="UFQ148" s="87"/>
      <c r="UFR148" s="87"/>
      <c r="UFS148" s="87"/>
      <c r="UFT148" s="87"/>
      <c r="UFU148" s="87"/>
      <c r="UFV148" s="87"/>
      <c r="UFW148" s="87"/>
      <c r="UFX148" s="87"/>
      <c r="UFY148" s="87"/>
      <c r="UFZ148" s="87"/>
      <c r="UGA148" s="87"/>
      <c r="UGB148" s="87"/>
      <c r="UGC148" s="87"/>
      <c r="UGD148" s="87"/>
      <c r="UGE148" s="87"/>
      <c r="UGF148" s="87"/>
      <c r="UGG148" s="87"/>
      <c r="UGH148" s="87"/>
      <c r="UGI148" s="87"/>
      <c r="UGJ148" s="87"/>
      <c r="UGK148" s="87"/>
      <c r="UGL148" s="87"/>
      <c r="UGM148" s="87"/>
      <c r="UGN148" s="87"/>
      <c r="UGO148" s="87"/>
      <c r="UGP148" s="87"/>
      <c r="UGQ148" s="87"/>
      <c r="UGR148" s="87"/>
      <c r="UGS148" s="87"/>
      <c r="UGT148" s="87"/>
      <c r="UGU148" s="87"/>
      <c r="UGV148" s="87"/>
      <c r="UGW148" s="87"/>
      <c r="UGX148" s="87"/>
      <c r="UGY148" s="87"/>
      <c r="UGZ148" s="87"/>
      <c r="UHA148" s="87"/>
      <c r="UHB148" s="87"/>
      <c r="UHC148" s="87"/>
      <c r="UHD148" s="87"/>
      <c r="UHE148" s="87"/>
      <c r="UHF148" s="87"/>
      <c r="UHG148" s="87"/>
      <c r="UHH148" s="87"/>
      <c r="UHI148" s="87"/>
      <c r="UHJ148" s="87"/>
      <c r="UHK148" s="87"/>
      <c r="UHL148" s="87"/>
      <c r="UHM148" s="87"/>
      <c r="UHN148" s="87"/>
      <c r="UHO148" s="87"/>
      <c r="UHP148" s="87"/>
      <c r="UHQ148" s="87"/>
      <c r="UHR148" s="87"/>
      <c r="UHS148" s="87"/>
      <c r="UHT148" s="87"/>
      <c r="UHU148" s="87"/>
      <c r="UHV148" s="87"/>
      <c r="UHW148" s="87"/>
      <c r="UHX148" s="87"/>
      <c r="UHY148" s="87"/>
      <c r="UHZ148" s="87"/>
      <c r="UIA148" s="87"/>
      <c r="UIB148" s="87"/>
      <c r="UIC148" s="87"/>
      <c r="UID148" s="87"/>
      <c r="UIE148" s="87"/>
      <c r="UIF148" s="87"/>
      <c r="UIG148" s="87"/>
      <c r="UIH148" s="87"/>
      <c r="UII148" s="87"/>
      <c r="UIJ148" s="87"/>
      <c r="UIK148" s="87"/>
      <c r="UIL148" s="87"/>
      <c r="UIM148" s="87"/>
      <c r="UIN148" s="87"/>
      <c r="UIO148" s="87"/>
      <c r="UIP148" s="87"/>
      <c r="UIQ148" s="87"/>
      <c r="UIR148" s="87"/>
      <c r="UIS148" s="87"/>
      <c r="UIT148" s="87"/>
      <c r="UIU148" s="87"/>
      <c r="UIV148" s="87"/>
      <c r="UIW148" s="87"/>
      <c r="UIX148" s="87"/>
      <c r="UIY148" s="87"/>
      <c r="UIZ148" s="87"/>
      <c r="UJA148" s="87"/>
      <c r="UJB148" s="87"/>
      <c r="UJC148" s="87"/>
      <c r="UJD148" s="87"/>
      <c r="UJE148" s="87"/>
      <c r="UJF148" s="87"/>
      <c r="UJG148" s="87"/>
      <c r="UJH148" s="87"/>
      <c r="UJI148" s="87"/>
      <c r="UJJ148" s="87"/>
      <c r="UJK148" s="87"/>
      <c r="UJL148" s="87"/>
      <c r="UJM148" s="87"/>
      <c r="UJN148" s="87"/>
      <c r="UJO148" s="87"/>
      <c r="UJP148" s="87"/>
      <c r="UJQ148" s="87"/>
      <c r="UJR148" s="87"/>
      <c r="UJS148" s="87"/>
      <c r="UJT148" s="87"/>
      <c r="UJU148" s="87"/>
      <c r="UJV148" s="87"/>
      <c r="UJW148" s="87"/>
      <c r="UJX148" s="87"/>
      <c r="UJY148" s="87"/>
      <c r="UJZ148" s="87"/>
      <c r="UKA148" s="87"/>
      <c r="UKB148" s="87"/>
      <c r="UKC148" s="87"/>
      <c r="UKD148" s="87"/>
      <c r="UKE148" s="87"/>
      <c r="UKF148" s="87"/>
      <c r="UKG148" s="87"/>
      <c r="UKH148" s="87"/>
      <c r="UKI148" s="87"/>
      <c r="UKJ148" s="87"/>
      <c r="UKK148" s="87"/>
      <c r="UKL148" s="87"/>
      <c r="UKM148" s="87"/>
      <c r="UKN148" s="87"/>
      <c r="UKO148" s="87"/>
      <c r="UKP148" s="87"/>
      <c r="UKQ148" s="87"/>
      <c r="UKR148" s="87"/>
      <c r="UKS148" s="87"/>
      <c r="UKT148" s="87"/>
      <c r="UKU148" s="87"/>
      <c r="UKV148" s="87"/>
      <c r="UKW148" s="87"/>
      <c r="UKX148" s="87"/>
      <c r="UKY148" s="87"/>
      <c r="UKZ148" s="87"/>
      <c r="ULA148" s="87"/>
      <c r="ULB148" s="87"/>
      <c r="ULC148" s="87"/>
      <c r="ULD148" s="87"/>
      <c r="ULE148" s="87"/>
      <c r="ULF148" s="87"/>
      <c r="ULG148" s="87"/>
      <c r="ULH148" s="87"/>
      <c r="ULI148" s="87"/>
      <c r="ULJ148" s="87"/>
      <c r="ULK148" s="87"/>
      <c r="ULL148" s="87"/>
      <c r="ULM148" s="87"/>
      <c r="ULN148" s="87"/>
      <c r="ULO148" s="87"/>
      <c r="ULP148" s="87"/>
      <c r="ULQ148" s="87"/>
      <c r="ULR148" s="87"/>
      <c r="ULS148" s="87"/>
      <c r="ULT148" s="87"/>
      <c r="ULU148" s="87"/>
      <c r="ULV148" s="87"/>
      <c r="ULW148" s="87"/>
      <c r="ULX148" s="87"/>
      <c r="ULY148" s="87"/>
      <c r="ULZ148" s="87"/>
      <c r="UMA148" s="87"/>
      <c r="UMB148" s="87"/>
      <c r="UMC148" s="87"/>
      <c r="UMD148" s="87"/>
      <c r="UME148" s="87"/>
      <c r="UMF148" s="87"/>
      <c r="UMG148" s="87"/>
      <c r="UMH148" s="87"/>
      <c r="UMI148" s="87"/>
      <c r="UMJ148" s="87"/>
      <c r="UMK148" s="87"/>
      <c r="UML148" s="87"/>
      <c r="UMM148" s="87"/>
      <c r="UMN148" s="87"/>
      <c r="UMO148" s="87"/>
      <c r="UMP148" s="87"/>
      <c r="UMQ148" s="87"/>
      <c r="UMR148" s="87"/>
      <c r="UMS148" s="87"/>
      <c r="UMT148" s="87"/>
      <c r="UMU148" s="87"/>
      <c r="UMV148" s="87"/>
      <c r="UMW148" s="87"/>
      <c r="UMX148" s="87"/>
      <c r="UMY148" s="87"/>
      <c r="UMZ148" s="87"/>
      <c r="UNA148" s="87"/>
      <c r="UNB148" s="87"/>
      <c r="UNC148" s="87"/>
      <c r="UND148" s="87"/>
      <c r="UNE148" s="87"/>
      <c r="UNF148" s="87"/>
      <c r="UNG148" s="87"/>
      <c r="UNH148" s="87"/>
      <c r="UNI148" s="87"/>
      <c r="UNJ148" s="87"/>
      <c r="UNK148" s="87"/>
      <c r="UNL148" s="87"/>
      <c r="UNM148" s="87"/>
      <c r="UNN148" s="87"/>
      <c r="UNO148" s="87"/>
      <c r="UNP148" s="87"/>
      <c r="UNQ148" s="87"/>
      <c r="UNR148" s="87"/>
      <c r="UNS148" s="87"/>
      <c r="UNT148" s="87"/>
      <c r="UNU148" s="87"/>
      <c r="UNV148" s="87"/>
      <c r="UNW148" s="87"/>
      <c r="UNX148" s="87"/>
      <c r="UNY148" s="87"/>
      <c r="UNZ148" s="87"/>
      <c r="UOA148" s="87"/>
      <c r="UOB148" s="87"/>
      <c r="UOC148" s="87"/>
      <c r="UOD148" s="87"/>
      <c r="UOE148" s="87"/>
      <c r="UOF148" s="87"/>
      <c r="UOG148" s="87"/>
      <c r="UOH148" s="87"/>
      <c r="UOI148" s="87"/>
      <c r="UOJ148" s="87"/>
      <c r="UOK148" s="87"/>
      <c r="UOL148" s="87"/>
      <c r="UOM148" s="87"/>
      <c r="UON148" s="87"/>
      <c r="UOO148" s="87"/>
      <c r="UOP148" s="87"/>
      <c r="UOQ148" s="87"/>
      <c r="UOR148" s="87"/>
      <c r="UOS148" s="87"/>
      <c r="UOT148" s="87"/>
      <c r="UOU148" s="87"/>
      <c r="UOV148" s="87"/>
      <c r="UOW148" s="87"/>
      <c r="UOX148" s="87"/>
      <c r="UOY148" s="87"/>
      <c r="UOZ148" s="87"/>
      <c r="UPA148" s="87"/>
      <c r="UPB148" s="87"/>
      <c r="UPC148" s="87"/>
      <c r="UPD148" s="87"/>
      <c r="UPE148" s="87"/>
      <c r="UPF148" s="87"/>
      <c r="UPG148" s="87"/>
      <c r="UPH148" s="87"/>
      <c r="UPI148" s="87"/>
      <c r="UPJ148" s="87"/>
      <c r="UPK148" s="87"/>
      <c r="UPL148" s="87"/>
      <c r="UPM148" s="87"/>
      <c r="UPN148" s="87"/>
      <c r="UPO148" s="87"/>
      <c r="UPP148" s="87"/>
      <c r="UPQ148" s="87"/>
      <c r="UPR148" s="87"/>
      <c r="UPS148" s="87"/>
      <c r="UPT148" s="87"/>
      <c r="UPU148" s="87"/>
      <c r="UPV148" s="87"/>
      <c r="UPW148" s="87"/>
      <c r="UPX148" s="87"/>
      <c r="UPY148" s="87"/>
      <c r="UPZ148" s="87"/>
      <c r="UQA148" s="87"/>
      <c r="UQB148" s="87"/>
      <c r="UQC148" s="87"/>
      <c r="UQD148" s="87"/>
      <c r="UQE148" s="87"/>
      <c r="UQF148" s="87"/>
      <c r="UQG148" s="87"/>
      <c r="UQH148" s="87"/>
      <c r="UQI148" s="87"/>
      <c r="UQJ148" s="87"/>
      <c r="UQK148" s="87"/>
      <c r="UQL148" s="87"/>
      <c r="UQM148" s="87"/>
      <c r="UQN148" s="87"/>
      <c r="UQO148" s="87"/>
      <c r="UQP148" s="87"/>
      <c r="UQQ148" s="87"/>
      <c r="UQR148" s="87"/>
      <c r="UQS148" s="87"/>
      <c r="UQT148" s="87"/>
      <c r="UQU148" s="87"/>
      <c r="UQV148" s="87"/>
      <c r="UQW148" s="87"/>
      <c r="UQX148" s="87"/>
      <c r="UQY148" s="87"/>
      <c r="UQZ148" s="87"/>
      <c r="URA148" s="87"/>
      <c r="URB148" s="87"/>
      <c r="URC148" s="87"/>
      <c r="URD148" s="87"/>
      <c r="URE148" s="87"/>
      <c r="URF148" s="87"/>
      <c r="URG148" s="87"/>
      <c r="URH148" s="87"/>
      <c r="URI148" s="87"/>
      <c r="URJ148" s="87"/>
      <c r="URK148" s="87"/>
      <c r="URL148" s="87"/>
      <c r="URM148" s="87"/>
      <c r="URN148" s="87"/>
      <c r="URO148" s="87"/>
      <c r="URP148" s="87"/>
      <c r="URQ148" s="87"/>
      <c r="URR148" s="87"/>
      <c r="URS148" s="87"/>
      <c r="URT148" s="87"/>
      <c r="URU148" s="87"/>
      <c r="URV148" s="87"/>
      <c r="URW148" s="87"/>
      <c r="URX148" s="87"/>
      <c r="URY148" s="87"/>
      <c r="URZ148" s="87"/>
      <c r="USA148" s="87"/>
      <c r="USB148" s="87"/>
      <c r="USC148" s="87"/>
      <c r="USD148" s="87"/>
      <c r="USE148" s="87"/>
      <c r="USF148" s="87"/>
      <c r="USG148" s="87"/>
      <c r="USH148" s="87"/>
      <c r="USI148" s="87"/>
      <c r="USJ148" s="87"/>
      <c r="USK148" s="87"/>
      <c r="USL148" s="87"/>
      <c r="USM148" s="87"/>
      <c r="USN148" s="87"/>
      <c r="USO148" s="87"/>
      <c r="USP148" s="87"/>
      <c r="USQ148" s="87"/>
      <c r="USR148" s="87"/>
      <c r="USS148" s="87"/>
      <c r="UST148" s="87"/>
      <c r="USU148" s="87"/>
      <c r="USV148" s="87"/>
      <c r="USW148" s="87"/>
      <c r="USX148" s="87"/>
      <c r="USY148" s="87"/>
      <c r="USZ148" s="87"/>
      <c r="UTA148" s="87"/>
      <c r="UTB148" s="87"/>
      <c r="UTC148" s="87"/>
      <c r="UTD148" s="87"/>
      <c r="UTE148" s="87"/>
      <c r="UTF148" s="87"/>
      <c r="UTG148" s="87"/>
      <c r="UTH148" s="87"/>
      <c r="UTI148" s="87"/>
      <c r="UTJ148" s="87"/>
      <c r="UTK148" s="87"/>
      <c r="UTL148" s="87"/>
      <c r="UTM148" s="87"/>
      <c r="UTN148" s="87"/>
      <c r="UTO148" s="87"/>
      <c r="UTP148" s="87"/>
      <c r="UTQ148" s="87"/>
      <c r="UTR148" s="87"/>
      <c r="UTS148" s="87"/>
      <c r="UTT148" s="87"/>
      <c r="UTU148" s="87"/>
      <c r="UTV148" s="87"/>
      <c r="UTW148" s="87"/>
      <c r="UTX148" s="87"/>
      <c r="UTY148" s="87"/>
      <c r="UTZ148" s="87"/>
      <c r="UUA148" s="87"/>
      <c r="UUB148" s="87"/>
      <c r="UUC148" s="87"/>
      <c r="UUD148" s="87"/>
      <c r="UUE148" s="87"/>
      <c r="UUF148" s="87"/>
      <c r="UUG148" s="87"/>
      <c r="UUH148" s="87"/>
      <c r="UUI148" s="87"/>
      <c r="UUJ148" s="87"/>
      <c r="UUK148" s="87"/>
      <c r="UUL148" s="87"/>
      <c r="UUM148" s="87"/>
      <c r="UUN148" s="87"/>
      <c r="UUO148" s="87"/>
      <c r="UUP148" s="87"/>
      <c r="UUQ148" s="87"/>
      <c r="UUR148" s="87"/>
      <c r="UUS148" s="87"/>
      <c r="UUT148" s="87"/>
      <c r="UUU148" s="87"/>
      <c r="UUV148" s="87"/>
      <c r="UUW148" s="87"/>
      <c r="UUX148" s="87"/>
      <c r="UUY148" s="87"/>
      <c r="UUZ148" s="87"/>
      <c r="UVA148" s="87"/>
      <c r="UVB148" s="87"/>
      <c r="UVC148" s="87"/>
      <c r="UVD148" s="87"/>
      <c r="UVE148" s="87"/>
      <c r="UVF148" s="87"/>
      <c r="UVG148" s="87"/>
      <c r="UVH148" s="87"/>
      <c r="UVI148" s="87"/>
      <c r="UVJ148" s="87"/>
      <c r="UVK148" s="87"/>
      <c r="UVL148" s="87"/>
      <c r="UVM148" s="87"/>
      <c r="UVN148" s="87"/>
      <c r="UVO148" s="87"/>
      <c r="UVP148" s="87"/>
      <c r="UVQ148" s="87"/>
      <c r="UVR148" s="87"/>
      <c r="UVS148" s="87"/>
      <c r="UVT148" s="87"/>
      <c r="UVU148" s="87"/>
      <c r="UVV148" s="87"/>
      <c r="UVW148" s="87"/>
      <c r="UVX148" s="87"/>
      <c r="UVY148" s="87"/>
      <c r="UVZ148" s="87"/>
      <c r="UWA148" s="87"/>
      <c r="UWB148" s="87"/>
      <c r="UWC148" s="87"/>
      <c r="UWD148" s="87"/>
      <c r="UWE148" s="87"/>
      <c r="UWF148" s="87"/>
      <c r="UWG148" s="87"/>
      <c r="UWH148" s="87"/>
      <c r="UWI148" s="87"/>
      <c r="UWJ148" s="87"/>
      <c r="UWK148" s="87"/>
      <c r="UWL148" s="87"/>
      <c r="UWM148" s="87"/>
      <c r="UWN148" s="87"/>
      <c r="UWO148" s="87"/>
      <c r="UWP148" s="87"/>
      <c r="UWQ148" s="87"/>
      <c r="UWR148" s="87"/>
      <c r="UWS148" s="87"/>
      <c r="UWT148" s="87"/>
      <c r="UWU148" s="87"/>
      <c r="UWV148" s="87"/>
      <c r="UWW148" s="87"/>
      <c r="UWX148" s="87"/>
      <c r="UWY148" s="87"/>
      <c r="UWZ148" s="87"/>
      <c r="UXA148" s="87"/>
      <c r="UXB148" s="87"/>
      <c r="UXC148" s="87"/>
      <c r="UXD148" s="87"/>
      <c r="UXE148" s="87"/>
      <c r="UXF148" s="87"/>
      <c r="UXG148" s="87"/>
      <c r="UXH148" s="87"/>
      <c r="UXI148" s="87"/>
      <c r="UXJ148" s="87"/>
      <c r="UXK148" s="87"/>
      <c r="UXL148" s="87"/>
      <c r="UXM148" s="87"/>
      <c r="UXN148" s="87"/>
      <c r="UXO148" s="87"/>
      <c r="UXP148" s="87"/>
      <c r="UXQ148" s="87"/>
      <c r="UXR148" s="87"/>
      <c r="UXS148" s="87"/>
      <c r="UXT148" s="87"/>
      <c r="UXU148" s="87"/>
      <c r="UXV148" s="87"/>
      <c r="UXW148" s="87"/>
      <c r="UXX148" s="87"/>
      <c r="UXY148" s="87"/>
      <c r="UXZ148" s="87"/>
      <c r="UYA148" s="87"/>
      <c r="UYB148" s="87"/>
      <c r="UYC148" s="87"/>
      <c r="UYD148" s="87"/>
      <c r="UYE148" s="87"/>
      <c r="UYF148" s="87"/>
      <c r="UYG148" s="87"/>
      <c r="UYH148" s="87"/>
      <c r="UYI148" s="87"/>
      <c r="UYJ148" s="87"/>
      <c r="UYK148" s="87"/>
      <c r="UYL148" s="87"/>
      <c r="UYM148" s="87"/>
      <c r="UYN148" s="87"/>
      <c r="UYO148" s="87"/>
      <c r="UYP148" s="87"/>
      <c r="UYQ148" s="87"/>
      <c r="UYR148" s="87"/>
      <c r="UYS148" s="87"/>
      <c r="UYT148" s="87"/>
      <c r="UYU148" s="87"/>
      <c r="UYV148" s="87"/>
      <c r="UYW148" s="87"/>
      <c r="UYX148" s="87"/>
      <c r="UYY148" s="87"/>
      <c r="UYZ148" s="87"/>
      <c r="UZA148" s="87"/>
      <c r="UZB148" s="87"/>
      <c r="UZC148" s="87"/>
      <c r="UZD148" s="87"/>
      <c r="UZE148" s="87"/>
      <c r="UZF148" s="87"/>
      <c r="UZG148" s="87"/>
      <c r="UZH148" s="87"/>
      <c r="UZI148" s="87"/>
      <c r="UZJ148" s="87"/>
      <c r="UZK148" s="87"/>
      <c r="UZL148" s="87"/>
      <c r="UZM148" s="87"/>
      <c r="UZN148" s="87"/>
      <c r="UZO148" s="87"/>
      <c r="UZP148" s="87"/>
      <c r="UZQ148" s="87"/>
      <c r="UZR148" s="87"/>
      <c r="UZS148" s="87"/>
      <c r="UZT148" s="87"/>
      <c r="UZU148" s="87"/>
      <c r="UZV148" s="87"/>
      <c r="UZW148" s="87"/>
      <c r="UZX148" s="87"/>
      <c r="UZY148" s="87"/>
      <c r="UZZ148" s="87"/>
      <c r="VAA148" s="87"/>
      <c r="VAB148" s="87"/>
      <c r="VAC148" s="87"/>
      <c r="VAD148" s="87"/>
      <c r="VAE148" s="87"/>
      <c r="VAF148" s="87"/>
      <c r="VAG148" s="87"/>
      <c r="VAH148" s="87"/>
      <c r="VAI148" s="87"/>
      <c r="VAJ148" s="87"/>
      <c r="VAK148" s="87"/>
      <c r="VAL148" s="87"/>
      <c r="VAM148" s="87"/>
      <c r="VAN148" s="87"/>
      <c r="VAO148" s="87"/>
      <c r="VAP148" s="87"/>
      <c r="VAQ148" s="87"/>
      <c r="VAR148" s="87"/>
      <c r="VAS148" s="87"/>
      <c r="VAT148" s="87"/>
      <c r="VAU148" s="87"/>
      <c r="VAV148" s="87"/>
      <c r="VAW148" s="87"/>
      <c r="VAX148" s="87"/>
      <c r="VAY148" s="87"/>
      <c r="VAZ148" s="87"/>
      <c r="VBA148" s="87"/>
      <c r="VBB148" s="87"/>
      <c r="VBC148" s="87"/>
      <c r="VBD148" s="87"/>
      <c r="VBE148" s="87"/>
      <c r="VBF148" s="87"/>
      <c r="VBG148" s="87"/>
      <c r="VBH148" s="87"/>
      <c r="VBI148" s="87"/>
      <c r="VBJ148" s="87"/>
      <c r="VBK148" s="87"/>
      <c r="VBL148" s="87"/>
      <c r="VBM148" s="87"/>
      <c r="VBN148" s="87"/>
      <c r="VBO148" s="87"/>
      <c r="VBP148" s="87"/>
      <c r="VBQ148" s="87"/>
      <c r="VBR148" s="87"/>
      <c r="VBS148" s="87"/>
      <c r="VBT148" s="87"/>
      <c r="VBU148" s="87"/>
      <c r="VBV148" s="87"/>
      <c r="VBW148" s="87"/>
      <c r="VBX148" s="87"/>
      <c r="VBY148" s="87"/>
      <c r="VBZ148" s="87"/>
      <c r="VCA148" s="87"/>
      <c r="VCB148" s="87"/>
      <c r="VCC148" s="87"/>
      <c r="VCD148" s="87"/>
      <c r="VCE148" s="87"/>
      <c r="VCF148" s="87"/>
      <c r="VCG148" s="87"/>
      <c r="VCH148" s="87"/>
      <c r="VCI148" s="87"/>
      <c r="VCJ148" s="87"/>
      <c r="VCK148" s="87"/>
      <c r="VCL148" s="87"/>
      <c r="VCM148" s="87"/>
      <c r="VCN148" s="87"/>
      <c r="VCO148" s="87"/>
      <c r="VCP148" s="87"/>
      <c r="VCQ148" s="87"/>
      <c r="VCR148" s="87"/>
      <c r="VCS148" s="87"/>
      <c r="VCT148" s="87"/>
      <c r="VCU148" s="87"/>
      <c r="VCV148" s="87"/>
      <c r="VCW148" s="87"/>
      <c r="VCX148" s="87"/>
      <c r="VCY148" s="87"/>
      <c r="VCZ148" s="87"/>
      <c r="VDA148" s="87"/>
      <c r="VDB148" s="87"/>
      <c r="VDC148" s="87"/>
      <c r="VDD148" s="87"/>
      <c r="VDE148" s="87"/>
      <c r="VDF148" s="87"/>
      <c r="VDG148" s="87"/>
      <c r="VDH148" s="87"/>
      <c r="VDI148" s="87"/>
      <c r="VDJ148" s="87"/>
      <c r="VDK148" s="87"/>
      <c r="VDL148" s="87"/>
      <c r="VDM148" s="87"/>
      <c r="VDN148" s="87"/>
      <c r="VDO148" s="87"/>
      <c r="VDP148" s="87"/>
      <c r="VDQ148" s="87"/>
      <c r="VDR148" s="87"/>
      <c r="VDS148" s="87"/>
      <c r="VDT148" s="87"/>
      <c r="VDU148" s="87"/>
      <c r="VDV148" s="87"/>
      <c r="VDW148" s="87"/>
      <c r="VDX148" s="87"/>
      <c r="VDY148" s="87"/>
      <c r="VDZ148" s="87"/>
      <c r="VEA148" s="87"/>
      <c r="VEB148" s="87"/>
      <c r="VEC148" s="87"/>
      <c r="VED148" s="87"/>
      <c r="VEE148" s="87"/>
      <c r="VEF148" s="87"/>
      <c r="VEG148" s="87"/>
      <c r="VEH148" s="87"/>
      <c r="VEI148" s="87"/>
      <c r="VEJ148" s="87"/>
      <c r="VEK148" s="87"/>
      <c r="VEL148" s="87"/>
      <c r="VEM148" s="87"/>
      <c r="VEN148" s="87"/>
      <c r="VEO148" s="87"/>
      <c r="VEP148" s="87"/>
      <c r="VEQ148" s="87"/>
      <c r="VER148" s="87"/>
      <c r="VES148" s="87"/>
      <c r="VET148" s="87"/>
      <c r="VEU148" s="87"/>
      <c r="VEV148" s="87"/>
      <c r="VEW148" s="87"/>
      <c r="VEX148" s="87"/>
      <c r="VEY148" s="87"/>
      <c r="VEZ148" s="87"/>
      <c r="VFA148" s="87"/>
      <c r="VFB148" s="87"/>
      <c r="VFC148" s="87"/>
      <c r="VFD148" s="87"/>
      <c r="VFE148" s="87"/>
      <c r="VFF148" s="87"/>
      <c r="VFG148" s="87"/>
      <c r="VFH148" s="87"/>
      <c r="VFI148" s="87"/>
      <c r="VFJ148" s="87"/>
      <c r="VFK148" s="87"/>
      <c r="VFL148" s="87"/>
      <c r="VFM148" s="87"/>
      <c r="VFN148" s="87"/>
      <c r="VFO148" s="87"/>
      <c r="VFP148" s="87"/>
      <c r="VFQ148" s="87"/>
      <c r="VFR148" s="87"/>
      <c r="VFS148" s="87"/>
      <c r="VFT148" s="87"/>
      <c r="VFU148" s="87"/>
      <c r="VFV148" s="87"/>
      <c r="VFW148" s="87"/>
      <c r="VFX148" s="87"/>
      <c r="VFY148" s="87"/>
      <c r="VFZ148" s="87"/>
      <c r="VGA148" s="87"/>
      <c r="VGB148" s="87"/>
      <c r="VGC148" s="87"/>
      <c r="VGD148" s="87"/>
      <c r="VGE148" s="87"/>
      <c r="VGF148" s="87"/>
      <c r="VGG148" s="87"/>
      <c r="VGH148" s="87"/>
      <c r="VGI148" s="87"/>
      <c r="VGJ148" s="87"/>
      <c r="VGK148" s="87"/>
      <c r="VGL148" s="87"/>
      <c r="VGM148" s="87"/>
      <c r="VGN148" s="87"/>
      <c r="VGO148" s="87"/>
      <c r="VGP148" s="87"/>
      <c r="VGQ148" s="87"/>
      <c r="VGR148" s="87"/>
      <c r="VGS148" s="87"/>
      <c r="VGT148" s="87"/>
      <c r="VGU148" s="87"/>
      <c r="VGV148" s="87"/>
      <c r="VGW148" s="87"/>
      <c r="VGX148" s="87"/>
      <c r="VGY148" s="87"/>
      <c r="VGZ148" s="87"/>
      <c r="VHA148" s="87"/>
      <c r="VHB148" s="87"/>
      <c r="VHC148" s="87"/>
      <c r="VHD148" s="87"/>
      <c r="VHE148" s="87"/>
      <c r="VHF148" s="87"/>
      <c r="VHG148" s="87"/>
      <c r="VHH148" s="87"/>
      <c r="VHI148" s="87"/>
      <c r="VHJ148" s="87"/>
      <c r="VHK148" s="87"/>
      <c r="VHL148" s="87"/>
      <c r="VHM148" s="87"/>
      <c r="VHN148" s="87"/>
      <c r="VHO148" s="87"/>
      <c r="VHP148" s="87"/>
      <c r="VHQ148" s="87"/>
      <c r="VHR148" s="87"/>
      <c r="VHS148" s="87"/>
      <c r="VHT148" s="87"/>
      <c r="VHU148" s="87"/>
      <c r="VHV148" s="87"/>
      <c r="VHW148" s="87"/>
      <c r="VHX148" s="87"/>
      <c r="VHY148" s="87"/>
      <c r="VHZ148" s="87"/>
      <c r="VIA148" s="87"/>
      <c r="VIB148" s="87"/>
      <c r="VIC148" s="87"/>
      <c r="VID148" s="87"/>
      <c r="VIE148" s="87"/>
      <c r="VIF148" s="87"/>
      <c r="VIG148" s="87"/>
      <c r="VIH148" s="87"/>
      <c r="VII148" s="87"/>
      <c r="VIJ148" s="87"/>
      <c r="VIK148" s="87"/>
      <c r="VIL148" s="87"/>
      <c r="VIM148" s="87"/>
      <c r="VIN148" s="87"/>
      <c r="VIO148" s="87"/>
      <c r="VIP148" s="87"/>
      <c r="VIQ148" s="87"/>
      <c r="VIR148" s="87"/>
      <c r="VIS148" s="87"/>
      <c r="VIT148" s="87"/>
      <c r="VIU148" s="87"/>
      <c r="VIV148" s="87"/>
      <c r="VIW148" s="87"/>
      <c r="VIX148" s="87"/>
      <c r="VIY148" s="87"/>
      <c r="VIZ148" s="87"/>
      <c r="VJA148" s="87"/>
      <c r="VJB148" s="87"/>
      <c r="VJC148" s="87"/>
      <c r="VJD148" s="87"/>
      <c r="VJE148" s="87"/>
      <c r="VJF148" s="87"/>
      <c r="VJG148" s="87"/>
      <c r="VJH148" s="87"/>
      <c r="VJI148" s="87"/>
      <c r="VJJ148" s="87"/>
      <c r="VJK148" s="87"/>
      <c r="VJL148" s="87"/>
      <c r="VJM148" s="87"/>
      <c r="VJN148" s="87"/>
      <c r="VJO148" s="87"/>
      <c r="VJP148" s="87"/>
      <c r="VJQ148" s="87"/>
      <c r="VJR148" s="87"/>
      <c r="VJS148" s="87"/>
      <c r="VJT148" s="87"/>
      <c r="VJU148" s="87"/>
      <c r="VJV148" s="87"/>
      <c r="VJW148" s="87"/>
      <c r="VJX148" s="87"/>
      <c r="VJY148" s="87"/>
      <c r="VJZ148" s="87"/>
      <c r="VKA148" s="87"/>
      <c r="VKB148" s="87"/>
      <c r="VKC148" s="87"/>
      <c r="VKD148" s="87"/>
      <c r="VKE148" s="87"/>
      <c r="VKF148" s="87"/>
      <c r="VKG148" s="87"/>
      <c r="VKH148" s="87"/>
      <c r="VKI148" s="87"/>
      <c r="VKJ148" s="87"/>
      <c r="VKK148" s="87"/>
      <c r="VKL148" s="87"/>
      <c r="VKM148" s="87"/>
      <c r="VKN148" s="87"/>
      <c r="VKO148" s="87"/>
      <c r="VKP148" s="87"/>
      <c r="VKQ148" s="87"/>
      <c r="VKR148" s="87"/>
      <c r="VKS148" s="87"/>
      <c r="VKT148" s="87"/>
      <c r="VKU148" s="87"/>
      <c r="VKV148" s="87"/>
      <c r="VKW148" s="87"/>
      <c r="VKX148" s="87"/>
      <c r="VKY148" s="87"/>
      <c r="VKZ148" s="87"/>
      <c r="VLA148" s="87"/>
      <c r="VLB148" s="87"/>
      <c r="VLC148" s="87"/>
      <c r="VLD148" s="87"/>
      <c r="VLE148" s="87"/>
      <c r="VLF148" s="87"/>
      <c r="VLG148" s="87"/>
      <c r="VLH148" s="87"/>
      <c r="VLI148" s="87"/>
      <c r="VLJ148" s="87"/>
      <c r="VLK148" s="87"/>
      <c r="VLL148" s="87"/>
      <c r="VLM148" s="87"/>
      <c r="VLN148" s="87"/>
      <c r="VLO148" s="87"/>
      <c r="VLP148" s="87"/>
      <c r="VLQ148" s="87"/>
      <c r="VLR148" s="87"/>
      <c r="VLS148" s="87"/>
      <c r="VLT148" s="87"/>
      <c r="VLU148" s="87"/>
      <c r="VLV148" s="87"/>
      <c r="VLW148" s="87"/>
      <c r="VLX148" s="87"/>
      <c r="VLY148" s="87"/>
      <c r="VLZ148" s="87"/>
      <c r="VMA148" s="87"/>
      <c r="VMB148" s="87"/>
      <c r="VMC148" s="87"/>
      <c r="VMD148" s="87"/>
      <c r="VME148" s="87"/>
      <c r="VMF148" s="87"/>
      <c r="VMG148" s="87"/>
      <c r="VMH148" s="87"/>
      <c r="VMI148" s="87"/>
      <c r="VMJ148" s="87"/>
      <c r="VMK148" s="87"/>
      <c r="VML148" s="87"/>
      <c r="VMM148" s="87"/>
      <c r="VMN148" s="87"/>
      <c r="VMO148" s="87"/>
      <c r="VMP148" s="87"/>
      <c r="VMQ148" s="87"/>
      <c r="VMR148" s="87"/>
      <c r="VMS148" s="87"/>
      <c r="VMT148" s="87"/>
      <c r="VMU148" s="87"/>
      <c r="VMV148" s="87"/>
      <c r="VMW148" s="87"/>
      <c r="VMX148" s="87"/>
      <c r="VMY148" s="87"/>
      <c r="VMZ148" s="87"/>
      <c r="VNA148" s="87"/>
      <c r="VNB148" s="87"/>
      <c r="VNC148" s="87"/>
      <c r="VND148" s="87"/>
      <c r="VNE148" s="87"/>
      <c r="VNF148" s="87"/>
      <c r="VNG148" s="87"/>
      <c r="VNH148" s="87"/>
      <c r="VNI148" s="87"/>
      <c r="VNJ148" s="87"/>
      <c r="VNK148" s="87"/>
      <c r="VNL148" s="87"/>
      <c r="VNM148" s="87"/>
      <c r="VNN148" s="87"/>
      <c r="VNO148" s="87"/>
      <c r="VNP148" s="87"/>
      <c r="VNQ148" s="87"/>
      <c r="VNR148" s="87"/>
      <c r="VNS148" s="87"/>
      <c r="VNT148" s="87"/>
      <c r="VNU148" s="87"/>
      <c r="VNV148" s="87"/>
      <c r="VNW148" s="87"/>
      <c r="VNX148" s="87"/>
      <c r="VNY148" s="87"/>
      <c r="VNZ148" s="87"/>
      <c r="VOA148" s="87"/>
      <c r="VOB148" s="87"/>
      <c r="VOC148" s="87"/>
      <c r="VOD148" s="87"/>
      <c r="VOE148" s="87"/>
      <c r="VOF148" s="87"/>
      <c r="VOG148" s="87"/>
      <c r="VOH148" s="87"/>
      <c r="VOI148" s="87"/>
      <c r="VOJ148" s="87"/>
      <c r="VOK148" s="87"/>
      <c r="VOL148" s="87"/>
      <c r="VOM148" s="87"/>
      <c r="VON148" s="87"/>
      <c r="VOO148" s="87"/>
      <c r="VOP148" s="87"/>
      <c r="VOQ148" s="87"/>
      <c r="VOR148" s="87"/>
      <c r="VOS148" s="87"/>
      <c r="VOT148" s="87"/>
      <c r="VOU148" s="87"/>
      <c r="VOV148" s="87"/>
      <c r="VOW148" s="87"/>
      <c r="VOX148" s="87"/>
      <c r="VOY148" s="87"/>
      <c r="VOZ148" s="87"/>
      <c r="VPA148" s="87"/>
      <c r="VPB148" s="87"/>
      <c r="VPC148" s="87"/>
      <c r="VPD148" s="87"/>
      <c r="VPE148" s="87"/>
      <c r="VPF148" s="87"/>
      <c r="VPG148" s="87"/>
      <c r="VPH148" s="87"/>
      <c r="VPI148" s="87"/>
      <c r="VPJ148" s="87"/>
      <c r="VPK148" s="87"/>
      <c r="VPL148" s="87"/>
      <c r="VPM148" s="87"/>
      <c r="VPN148" s="87"/>
      <c r="VPO148" s="87"/>
      <c r="VPP148" s="87"/>
      <c r="VPQ148" s="87"/>
      <c r="VPR148" s="87"/>
      <c r="VPS148" s="87"/>
      <c r="VPT148" s="87"/>
      <c r="VPU148" s="87"/>
      <c r="VPV148" s="87"/>
      <c r="VPW148" s="87"/>
      <c r="VPX148" s="87"/>
      <c r="VPY148" s="87"/>
      <c r="VPZ148" s="87"/>
      <c r="VQA148" s="87"/>
      <c r="VQB148" s="87"/>
      <c r="VQC148" s="87"/>
      <c r="VQD148" s="87"/>
      <c r="VQE148" s="87"/>
      <c r="VQF148" s="87"/>
      <c r="VQG148" s="87"/>
      <c r="VQH148" s="87"/>
      <c r="VQI148" s="87"/>
      <c r="VQJ148" s="87"/>
      <c r="VQK148" s="87"/>
      <c r="VQL148" s="87"/>
      <c r="VQM148" s="87"/>
      <c r="VQN148" s="87"/>
      <c r="VQO148" s="87"/>
      <c r="VQP148" s="87"/>
      <c r="VQQ148" s="87"/>
      <c r="VQR148" s="87"/>
      <c r="VQS148" s="87"/>
      <c r="VQT148" s="87"/>
      <c r="VQU148" s="87"/>
      <c r="VQV148" s="87"/>
      <c r="VQW148" s="87"/>
      <c r="VQX148" s="87"/>
      <c r="VQY148" s="87"/>
      <c r="VQZ148" s="87"/>
      <c r="VRA148" s="87"/>
      <c r="VRB148" s="87"/>
      <c r="VRC148" s="87"/>
      <c r="VRD148" s="87"/>
      <c r="VRE148" s="87"/>
      <c r="VRF148" s="87"/>
      <c r="VRG148" s="87"/>
      <c r="VRH148" s="87"/>
      <c r="VRI148" s="87"/>
      <c r="VRJ148" s="87"/>
      <c r="VRK148" s="87"/>
      <c r="VRL148" s="87"/>
      <c r="VRM148" s="87"/>
      <c r="VRN148" s="87"/>
      <c r="VRO148" s="87"/>
      <c r="VRP148" s="87"/>
      <c r="VRQ148" s="87"/>
      <c r="VRR148" s="87"/>
      <c r="VRS148" s="87"/>
      <c r="VRT148" s="87"/>
      <c r="VRU148" s="87"/>
      <c r="VRV148" s="87"/>
      <c r="VRW148" s="87"/>
      <c r="VRX148" s="87"/>
      <c r="VRY148" s="87"/>
      <c r="VRZ148" s="87"/>
      <c r="VSA148" s="87"/>
      <c r="VSB148" s="87"/>
      <c r="VSC148" s="87"/>
      <c r="VSD148" s="87"/>
      <c r="VSE148" s="87"/>
      <c r="VSF148" s="87"/>
      <c r="VSG148" s="87"/>
      <c r="VSH148" s="87"/>
      <c r="VSI148" s="87"/>
      <c r="VSJ148" s="87"/>
      <c r="VSK148" s="87"/>
      <c r="VSL148" s="87"/>
      <c r="VSM148" s="87"/>
      <c r="VSN148" s="87"/>
      <c r="VSO148" s="87"/>
      <c r="VSP148" s="87"/>
      <c r="VSQ148" s="87"/>
      <c r="VSR148" s="87"/>
      <c r="VSS148" s="87"/>
      <c r="VST148" s="87"/>
      <c r="VSU148" s="87"/>
      <c r="VSV148" s="87"/>
      <c r="VSW148" s="87"/>
      <c r="VSX148" s="87"/>
      <c r="VSY148" s="87"/>
      <c r="VSZ148" s="87"/>
      <c r="VTA148" s="87"/>
      <c r="VTB148" s="87"/>
      <c r="VTC148" s="87"/>
      <c r="VTD148" s="87"/>
      <c r="VTE148" s="87"/>
      <c r="VTF148" s="87"/>
      <c r="VTG148" s="87"/>
      <c r="VTH148" s="87"/>
      <c r="VTI148" s="87"/>
      <c r="VTJ148" s="87"/>
      <c r="VTK148" s="87"/>
      <c r="VTL148" s="87"/>
      <c r="VTM148" s="87"/>
      <c r="VTN148" s="87"/>
      <c r="VTO148" s="87"/>
      <c r="VTP148" s="87"/>
      <c r="VTQ148" s="87"/>
      <c r="VTR148" s="87"/>
      <c r="VTS148" s="87"/>
      <c r="VTT148" s="87"/>
      <c r="VTU148" s="87"/>
      <c r="VTV148" s="87"/>
      <c r="VTW148" s="87"/>
      <c r="VTX148" s="87"/>
      <c r="VTY148" s="87"/>
      <c r="VTZ148" s="87"/>
      <c r="VUA148" s="87"/>
      <c r="VUB148" s="87"/>
      <c r="VUC148" s="87"/>
      <c r="VUD148" s="87"/>
      <c r="VUE148" s="87"/>
      <c r="VUF148" s="87"/>
      <c r="VUG148" s="87"/>
      <c r="VUH148" s="87"/>
      <c r="VUI148" s="87"/>
      <c r="VUJ148" s="87"/>
      <c r="VUK148" s="87"/>
      <c r="VUL148" s="87"/>
      <c r="VUM148" s="87"/>
      <c r="VUN148" s="87"/>
      <c r="VUO148" s="87"/>
      <c r="VUP148" s="87"/>
      <c r="VUQ148" s="87"/>
      <c r="VUR148" s="87"/>
      <c r="VUS148" s="87"/>
      <c r="VUT148" s="87"/>
      <c r="VUU148" s="87"/>
      <c r="VUV148" s="87"/>
      <c r="VUW148" s="87"/>
      <c r="VUX148" s="87"/>
      <c r="VUY148" s="87"/>
      <c r="VUZ148" s="87"/>
      <c r="VVA148" s="87"/>
      <c r="VVB148" s="87"/>
      <c r="VVC148" s="87"/>
      <c r="VVD148" s="87"/>
      <c r="VVE148" s="87"/>
      <c r="VVF148" s="87"/>
      <c r="VVG148" s="87"/>
      <c r="VVH148" s="87"/>
      <c r="VVI148" s="87"/>
      <c r="VVJ148" s="87"/>
      <c r="VVK148" s="87"/>
      <c r="VVL148" s="87"/>
      <c r="VVM148" s="87"/>
      <c r="VVN148" s="87"/>
      <c r="VVO148" s="87"/>
      <c r="VVP148" s="87"/>
      <c r="VVQ148" s="87"/>
      <c r="VVR148" s="87"/>
      <c r="VVS148" s="87"/>
      <c r="VVT148" s="87"/>
      <c r="VVU148" s="87"/>
      <c r="VVV148" s="87"/>
      <c r="VVW148" s="87"/>
      <c r="VVX148" s="87"/>
      <c r="VVY148" s="87"/>
      <c r="VVZ148" s="87"/>
      <c r="VWA148" s="87"/>
      <c r="VWB148" s="87"/>
      <c r="VWC148" s="87"/>
      <c r="VWD148" s="87"/>
      <c r="VWE148" s="87"/>
      <c r="VWF148" s="87"/>
      <c r="VWG148" s="87"/>
      <c r="VWH148" s="87"/>
      <c r="VWI148" s="87"/>
      <c r="VWJ148" s="87"/>
      <c r="VWK148" s="87"/>
      <c r="VWL148" s="87"/>
      <c r="VWM148" s="87"/>
      <c r="VWN148" s="87"/>
      <c r="VWO148" s="87"/>
      <c r="VWP148" s="87"/>
      <c r="VWQ148" s="87"/>
      <c r="VWR148" s="87"/>
      <c r="VWS148" s="87"/>
      <c r="VWT148" s="87"/>
      <c r="VWU148" s="87"/>
      <c r="VWV148" s="87"/>
      <c r="VWW148" s="87"/>
      <c r="VWX148" s="87"/>
      <c r="VWY148" s="87"/>
      <c r="VWZ148" s="87"/>
      <c r="VXA148" s="87"/>
      <c r="VXB148" s="87"/>
      <c r="VXC148" s="87"/>
      <c r="VXD148" s="87"/>
      <c r="VXE148" s="87"/>
      <c r="VXF148" s="87"/>
      <c r="VXG148" s="87"/>
      <c r="VXH148" s="87"/>
      <c r="VXI148" s="87"/>
      <c r="VXJ148" s="87"/>
      <c r="VXK148" s="87"/>
      <c r="VXL148" s="87"/>
      <c r="VXM148" s="87"/>
      <c r="VXN148" s="87"/>
      <c r="VXO148" s="87"/>
      <c r="VXP148" s="87"/>
      <c r="VXQ148" s="87"/>
      <c r="VXR148" s="87"/>
      <c r="VXS148" s="87"/>
      <c r="VXT148" s="87"/>
      <c r="VXU148" s="87"/>
      <c r="VXV148" s="87"/>
      <c r="VXW148" s="87"/>
      <c r="VXX148" s="87"/>
      <c r="VXY148" s="87"/>
      <c r="VXZ148" s="87"/>
      <c r="VYA148" s="87"/>
      <c r="VYB148" s="87"/>
      <c r="VYC148" s="87"/>
      <c r="VYD148" s="87"/>
      <c r="VYE148" s="87"/>
      <c r="VYF148" s="87"/>
      <c r="VYG148" s="87"/>
      <c r="VYH148" s="87"/>
      <c r="VYI148" s="87"/>
      <c r="VYJ148" s="87"/>
      <c r="VYK148" s="87"/>
      <c r="VYL148" s="87"/>
      <c r="VYM148" s="87"/>
      <c r="VYN148" s="87"/>
      <c r="VYO148" s="87"/>
      <c r="VYP148" s="87"/>
      <c r="VYQ148" s="87"/>
      <c r="VYR148" s="87"/>
      <c r="VYS148" s="87"/>
      <c r="VYT148" s="87"/>
      <c r="VYU148" s="87"/>
      <c r="VYV148" s="87"/>
      <c r="VYW148" s="87"/>
      <c r="VYX148" s="87"/>
      <c r="VYY148" s="87"/>
      <c r="VYZ148" s="87"/>
      <c r="VZA148" s="87"/>
      <c r="VZB148" s="87"/>
      <c r="VZC148" s="87"/>
      <c r="VZD148" s="87"/>
      <c r="VZE148" s="87"/>
      <c r="VZF148" s="87"/>
      <c r="VZG148" s="87"/>
      <c r="VZH148" s="87"/>
      <c r="VZI148" s="87"/>
      <c r="VZJ148" s="87"/>
      <c r="VZK148" s="87"/>
      <c r="VZL148" s="87"/>
      <c r="VZM148" s="87"/>
      <c r="VZN148" s="87"/>
      <c r="VZO148" s="87"/>
      <c r="VZP148" s="87"/>
      <c r="VZQ148" s="87"/>
      <c r="VZR148" s="87"/>
      <c r="VZS148" s="87"/>
      <c r="VZT148" s="87"/>
      <c r="VZU148" s="87"/>
      <c r="VZV148" s="87"/>
      <c r="VZW148" s="87"/>
      <c r="VZX148" s="87"/>
      <c r="VZY148" s="87"/>
      <c r="VZZ148" s="87"/>
      <c r="WAA148" s="87"/>
      <c r="WAB148" s="87"/>
      <c r="WAC148" s="87"/>
      <c r="WAD148" s="87"/>
      <c r="WAE148" s="87"/>
      <c r="WAF148" s="87"/>
      <c r="WAG148" s="87"/>
      <c r="WAH148" s="87"/>
      <c r="WAI148" s="87"/>
      <c r="WAJ148" s="87"/>
      <c r="WAK148" s="87"/>
      <c r="WAL148" s="87"/>
      <c r="WAM148" s="87"/>
      <c r="WAN148" s="87"/>
      <c r="WAO148" s="87"/>
      <c r="WAP148" s="87"/>
      <c r="WAQ148" s="87"/>
      <c r="WAR148" s="87"/>
      <c r="WAS148" s="87"/>
      <c r="WAT148" s="87"/>
      <c r="WAU148" s="87"/>
      <c r="WAV148" s="87"/>
      <c r="WAW148" s="87"/>
      <c r="WAX148" s="87"/>
      <c r="WAY148" s="87"/>
      <c r="WAZ148" s="87"/>
      <c r="WBA148" s="87"/>
      <c r="WBB148" s="87"/>
      <c r="WBC148" s="87"/>
      <c r="WBD148" s="87"/>
      <c r="WBE148" s="87"/>
      <c r="WBF148" s="87"/>
      <c r="WBG148" s="87"/>
      <c r="WBH148" s="87"/>
      <c r="WBI148" s="87"/>
      <c r="WBJ148" s="87"/>
      <c r="WBK148" s="87"/>
      <c r="WBL148" s="87"/>
      <c r="WBM148" s="87"/>
      <c r="WBN148" s="87"/>
      <c r="WBO148" s="87"/>
      <c r="WBP148" s="87"/>
      <c r="WBQ148" s="87"/>
      <c r="WBR148" s="87"/>
      <c r="WBS148" s="87"/>
      <c r="WBT148" s="87"/>
      <c r="WBU148" s="87"/>
      <c r="WBV148" s="87"/>
      <c r="WBW148" s="87"/>
      <c r="WBX148" s="87"/>
      <c r="WBY148" s="87"/>
      <c r="WBZ148" s="87"/>
      <c r="WCA148" s="87"/>
      <c r="WCB148" s="87"/>
      <c r="WCC148" s="87"/>
      <c r="WCD148" s="87"/>
      <c r="WCE148" s="87"/>
      <c r="WCF148" s="87"/>
      <c r="WCG148" s="87"/>
      <c r="WCH148" s="87"/>
      <c r="WCI148" s="87"/>
      <c r="WCJ148" s="87"/>
      <c r="WCK148" s="87"/>
      <c r="WCL148" s="87"/>
      <c r="WCM148" s="87"/>
      <c r="WCN148" s="87"/>
      <c r="WCO148" s="87"/>
      <c r="WCP148" s="87"/>
      <c r="WCQ148" s="87"/>
      <c r="WCR148" s="87"/>
      <c r="WCS148" s="87"/>
      <c r="WCT148" s="87"/>
      <c r="WCU148" s="87"/>
      <c r="WCV148" s="87"/>
      <c r="WCW148" s="87"/>
      <c r="WCX148" s="87"/>
      <c r="WCY148" s="87"/>
      <c r="WCZ148" s="87"/>
      <c r="WDA148" s="87"/>
      <c r="WDB148" s="87"/>
      <c r="WDC148" s="87"/>
      <c r="WDD148" s="87"/>
      <c r="WDE148" s="87"/>
      <c r="WDF148" s="87"/>
      <c r="WDG148" s="87"/>
      <c r="WDH148" s="87"/>
      <c r="WDI148" s="87"/>
      <c r="WDJ148" s="87"/>
      <c r="WDK148" s="87"/>
      <c r="WDL148" s="87"/>
      <c r="WDM148" s="87"/>
      <c r="WDN148" s="87"/>
      <c r="WDO148" s="87"/>
      <c r="WDP148" s="87"/>
      <c r="WDQ148" s="87"/>
      <c r="WDR148" s="87"/>
      <c r="WDS148" s="87"/>
      <c r="WDT148" s="87"/>
      <c r="WDU148" s="87"/>
      <c r="WDV148" s="87"/>
      <c r="WDW148" s="87"/>
      <c r="WDX148" s="87"/>
      <c r="WDY148" s="87"/>
      <c r="WDZ148" s="87"/>
      <c r="WEA148" s="87"/>
      <c r="WEB148" s="87"/>
      <c r="WEC148" s="87"/>
      <c r="WED148" s="87"/>
      <c r="WEE148" s="87"/>
      <c r="WEF148" s="87"/>
      <c r="WEG148" s="87"/>
      <c r="WEH148" s="87"/>
      <c r="WEI148" s="87"/>
      <c r="WEJ148" s="87"/>
      <c r="WEK148" s="87"/>
      <c r="WEL148" s="87"/>
      <c r="WEM148" s="87"/>
      <c r="WEN148" s="87"/>
      <c r="WEO148" s="87"/>
      <c r="WEP148" s="87"/>
      <c r="WEQ148" s="87"/>
      <c r="WER148" s="87"/>
      <c r="WES148" s="87"/>
      <c r="WET148" s="87"/>
      <c r="WEU148" s="87"/>
      <c r="WEV148" s="87"/>
      <c r="WEW148" s="87"/>
      <c r="WEX148" s="87"/>
      <c r="WEY148" s="87"/>
      <c r="WEZ148" s="87"/>
      <c r="WFA148" s="87"/>
      <c r="WFB148" s="87"/>
      <c r="WFC148" s="87"/>
      <c r="WFD148" s="87"/>
      <c r="WFE148" s="87"/>
      <c r="WFF148" s="87"/>
      <c r="WFG148" s="87"/>
      <c r="WFH148" s="87"/>
      <c r="WFI148" s="87"/>
      <c r="WFJ148" s="87"/>
      <c r="WFK148" s="87"/>
      <c r="WFL148" s="87"/>
      <c r="WFM148" s="87"/>
      <c r="WFN148" s="87"/>
      <c r="WFO148" s="87"/>
      <c r="WFP148" s="87"/>
      <c r="WFQ148" s="87"/>
      <c r="WFR148" s="87"/>
      <c r="WFS148" s="87"/>
      <c r="WFT148" s="87"/>
      <c r="WFU148" s="87"/>
      <c r="WFV148" s="87"/>
      <c r="WFW148" s="87"/>
      <c r="WFX148" s="87"/>
      <c r="WFY148" s="87"/>
      <c r="WFZ148" s="87"/>
      <c r="WGA148" s="87"/>
      <c r="WGB148" s="87"/>
      <c r="WGC148" s="87"/>
      <c r="WGD148" s="87"/>
      <c r="WGE148" s="87"/>
      <c r="WGF148" s="87"/>
      <c r="WGG148" s="87"/>
      <c r="WGH148" s="87"/>
      <c r="WGI148" s="87"/>
      <c r="WGJ148" s="87"/>
      <c r="WGK148" s="87"/>
      <c r="WGL148" s="87"/>
      <c r="WGM148" s="87"/>
      <c r="WGN148" s="87"/>
      <c r="WGO148" s="87"/>
      <c r="WGP148" s="87"/>
      <c r="WGQ148" s="87"/>
      <c r="WGR148" s="87"/>
      <c r="WGS148" s="87"/>
      <c r="WGT148" s="87"/>
      <c r="WGU148" s="87"/>
      <c r="WGV148" s="87"/>
      <c r="WGW148" s="87"/>
      <c r="WGX148" s="87"/>
      <c r="WGY148" s="87"/>
      <c r="WGZ148" s="87"/>
      <c r="WHA148" s="87"/>
      <c r="WHB148" s="87"/>
      <c r="WHC148" s="87"/>
      <c r="WHD148" s="87"/>
      <c r="WHE148" s="87"/>
      <c r="WHF148" s="87"/>
      <c r="WHG148" s="87"/>
      <c r="WHH148" s="87"/>
      <c r="WHI148" s="87"/>
      <c r="WHJ148" s="87"/>
      <c r="WHK148" s="87"/>
      <c r="WHL148" s="87"/>
      <c r="WHM148" s="87"/>
      <c r="WHN148" s="87"/>
      <c r="WHO148" s="87"/>
      <c r="WHP148" s="87"/>
      <c r="WHQ148" s="87"/>
      <c r="WHR148" s="87"/>
      <c r="WHS148" s="87"/>
      <c r="WHT148" s="87"/>
      <c r="WHU148" s="87"/>
      <c r="WHV148" s="87"/>
      <c r="WHW148" s="87"/>
      <c r="WHX148" s="87"/>
      <c r="WHY148" s="87"/>
      <c r="WHZ148" s="87"/>
      <c r="WIA148" s="87"/>
      <c r="WIB148" s="87"/>
      <c r="WIC148" s="87"/>
      <c r="WID148" s="87"/>
      <c r="WIE148" s="87"/>
      <c r="WIF148" s="87"/>
      <c r="WIG148" s="87"/>
      <c r="WIH148" s="87"/>
      <c r="WII148" s="87"/>
      <c r="WIJ148" s="87"/>
      <c r="WIK148" s="87"/>
      <c r="WIL148" s="87"/>
      <c r="WIM148" s="87"/>
      <c r="WIN148" s="87"/>
      <c r="WIO148" s="87"/>
      <c r="WIP148" s="87"/>
      <c r="WIQ148" s="87"/>
      <c r="WIR148" s="87"/>
      <c r="WIS148" s="87"/>
      <c r="WIT148" s="87"/>
      <c r="WIU148" s="87"/>
      <c r="WIV148" s="87"/>
      <c r="WIW148" s="87"/>
      <c r="WIX148" s="87"/>
      <c r="WIY148" s="87"/>
      <c r="WIZ148" s="87"/>
      <c r="WJA148" s="87"/>
      <c r="WJB148" s="87"/>
      <c r="WJC148" s="87"/>
      <c r="WJD148" s="87"/>
      <c r="WJE148" s="87"/>
      <c r="WJF148" s="87"/>
      <c r="WJG148" s="87"/>
      <c r="WJH148" s="87"/>
      <c r="WJI148" s="87"/>
      <c r="WJJ148" s="87"/>
      <c r="WJK148" s="87"/>
      <c r="WJL148" s="87"/>
      <c r="WJM148" s="87"/>
      <c r="WJN148" s="87"/>
      <c r="WJO148" s="87"/>
      <c r="WJP148" s="87"/>
      <c r="WJQ148" s="87"/>
      <c r="WJR148" s="87"/>
      <c r="WJS148" s="87"/>
      <c r="WJT148" s="87"/>
      <c r="WJU148" s="87"/>
      <c r="WJV148" s="87"/>
      <c r="WJW148" s="87"/>
      <c r="WJX148" s="87"/>
      <c r="WJY148" s="87"/>
      <c r="WJZ148" s="87"/>
      <c r="WKA148" s="87"/>
      <c r="WKB148" s="87"/>
      <c r="WKC148" s="87"/>
      <c r="WKD148" s="87"/>
      <c r="WKE148" s="87"/>
      <c r="WKF148" s="87"/>
      <c r="WKG148" s="87"/>
      <c r="WKH148" s="87"/>
      <c r="WKI148" s="87"/>
      <c r="WKJ148" s="87"/>
      <c r="WKK148" s="87"/>
      <c r="WKL148" s="87"/>
      <c r="WKM148" s="87"/>
      <c r="WKN148" s="87"/>
      <c r="WKO148" s="87"/>
      <c r="WKP148" s="87"/>
      <c r="WKQ148" s="87"/>
      <c r="WKR148" s="87"/>
      <c r="WKS148" s="87"/>
      <c r="WKT148" s="87"/>
      <c r="WKU148" s="87"/>
      <c r="WKV148" s="87"/>
      <c r="WKW148" s="87"/>
      <c r="WKX148" s="87"/>
      <c r="WKY148" s="87"/>
      <c r="WKZ148" s="87"/>
      <c r="WLA148" s="87"/>
      <c r="WLB148" s="87"/>
      <c r="WLC148" s="87"/>
      <c r="WLD148" s="87"/>
      <c r="WLE148" s="87"/>
      <c r="WLF148" s="87"/>
      <c r="WLG148" s="87"/>
      <c r="WLH148" s="87"/>
      <c r="WLI148" s="87"/>
      <c r="WLJ148" s="87"/>
      <c r="WLK148" s="87"/>
      <c r="WLL148" s="87"/>
      <c r="WLM148" s="87"/>
      <c r="WLN148" s="87"/>
      <c r="WLO148" s="87"/>
      <c r="WLP148" s="87"/>
      <c r="WLQ148" s="87"/>
      <c r="WLR148" s="87"/>
      <c r="WLS148" s="87"/>
      <c r="WLT148" s="87"/>
      <c r="WLU148" s="87"/>
      <c r="WLV148" s="87"/>
      <c r="WLW148" s="87"/>
      <c r="WLX148" s="87"/>
      <c r="WLY148" s="87"/>
      <c r="WLZ148" s="87"/>
      <c r="WMA148" s="87"/>
      <c r="WMB148" s="87"/>
      <c r="WMC148" s="87"/>
      <c r="WMD148" s="87"/>
      <c r="WME148" s="87"/>
      <c r="WMF148" s="87"/>
      <c r="WMG148" s="87"/>
      <c r="WMH148" s="87"/>
      <c r="WMI148" s="87"/>
      <c r="WMJ148" s="87"/>
      <c r="WMK148" s="87"/>
      <c r="WML148" s="87"/>
      <c r="WMM148" s="87"/>
      <c r="WMN148" s="87"/>
      <c r="WMO148" s="87"/>
      <c r="WMP148" s="87"/>
      <c r="WMQ148" s="87"/>
      <c r="WMR148" s="87"/>
      <c r="WMS148" s="87"/>
      <c r="WMT148" s="87"/>
      <c r="WMU148" s="87"/>
      <c r="WMV148" s="87"/>
      <c r="WMW148" s="87"/>
      <c r="WMX148" s="87"/>
      <c r="WMY148" s="87"/>
      <c r="WMZ148" s="87"/>
      <c r="WNA148" s="87"/>
      <c r="WNB148" s="87"/>
      <c r="WNC148" s="87"/>
      <c r="WND148" s="87"/>
      <c r="WNE148" s="87"/>
      <c r="WNF148" s="87"/>
      <c r="WNG148" s="87"/>
      <c r="WNH148" s="87"/>
      <c r="WNI148" s="87"/>
      <c r="WNJ148" s="87"/>
      <c r="WNK148" s="87"/>
      <c r="WNL148" s="87"/>
      <c r="WNM148" s="87"/>
      <c r="WNN148" s="87"/>
      <c r="WNO148" s="87"/>
      <c r="WNP148" s="87"/>
      <c r="WNQ148" s="87"/>
      <c r="WNR148" s="87"/>
      <c r="WNS148" s="87"/>
      <c r="WNT148" s="87"/>
      <c r="WNU148" s="87"/>
      <c r="WNV148" s="87"/>
      <c r="WNW148" s="87"/>
      <c r="WNX148" s="87"/>
      <c r="WNY148" s="87"/>
      <c r="WNZ148" s="87"/>
      <c r="WOA148" s="87"/>
      <c r="WOB148" s="87"/>
      <c r="WOC148" s="87"/>
      <c r="WOD148" s="87"/>
      <c r="WOE148" s="87"/>
      <c r="WOF148" s="87"/>
      <c r="WOG148" s="87"/>
      <c r="WOH148" s="87"/>
      <c r="WOI148" s="87"/>
      <c r="WOJ148" s="87"/>
      <c r="WOK148" s="87"/>
      <c r="WOL148" s="87"/>
      <c r="WOM148" s="87"/>
      <c r="WON148" s="87"/>
      <c r="WOO148" s="87"/>
      <c r="WOP148" s="87"/>
      <c r="WOQ148" s="87"/>
      <c r="WOR148" s="87"/>
      <c r="WOS148" s="87"/>
      <c r="WOT148" s="87"/>
      <c r="WOU148" s="87"/>
      <c r="WOV148" s="87"/>
      <c r="WOW148" s="87"/>
      <c r="WOX148" s="87"/>
      <c r="WOY148" s="87"/>
      <c r="WOZ148" s="87"/>
      <c r="WPA148" s="87"/>
      <c r="WPB148" s="87"/>
      <c r="WPC148" s="87"/>
      <c r="WPD148" s="87"/>
      <c r="WPE148" s="87"/>
      <c r="WPF148" s="87"/>
      <c r="WPG148" s="87"/>
      <c r="WPH148" s="87"/>
      <c r="WPI148" s="87"/>
      <c r="WPJ148" s="87"/>
      <c r="WPK148" s="87"/>
      <c r="WPL148" s="87"/>
      <c r="WPM148" s="87"/>
      <c r="WPN148" s="87"/>
      <c r="WPO148" s="87"/>
      <c r="WPP148" s="87"/>
      <c r="WPQ148" s="87"/>
      <c r="WPR148" s="87"/>
      <c r="WPS148" s="87"/>
      <c r="WPT148" s="87"/>
      <c r="WPU148" s="87"/>
      <c r="WPV148" s="87"/>
      <c r="WPW148" s="87"/>
      <c r="WPX148" s="87"/>
      <c r="WPY148" s="87"/>
      <c r="WPZ148" s="87"/>
      <c r="WQA148" s="87"/>
      <c r="WQB148" s="87"/>
      <c r="WQC148" s="87"/>
      <c r="WQD148" s="87"/>
      <c r="WQE148" s="87"/>
      <c r="WQF148" s="87"/>
      <c r="WQG148" s="87"/>
      <c r="WQH148" s="87"/>
      <c r="WQI148" s="87"/>
      <c r="WQJ148" s="87"/>
      <c r="WQK148" s="87"/>
      <c r="WQL148" s="87"/>
      <c r="WQM148" s="87"/>
      <c r="WQN148" s="87"/>
      <c r="WQO148" s="87"/>
      <c r="WQP148" s="87"/>
      <c r="WQQ148" s="87"/>
      <c r="WQR148" s="87"/>
      <c r="WQS148" s="87"/>
      <c r="WQT148" s="87"/>
      <c r="WQU148" s="87"/>
      <c r="WQV148" s="87"/>
      <c r="WQW148" s="87"/>
      <c r="WQX148" s="87"/>
      <c r="WQY148" s="87"/>
      <c r="WQZ148" s="87"/>
      <c r="WRA148" s="87"/>
      <c r="WRB148" s="87"/>
      <c r="WRC148" s="87"/>
      <c r="WRD148" s="87"/>
      <c r="WRE148" s="87"/>
      <c r="WRF148" s="87"/>
      <c r="WRG148" s="87"/>
      <c r="WRH148" s="87"/>
      <c r="WRI148" s="87"/>
      <c r="WRJ148" s="87"/>
      <c r="WRK148" s="87"/>
      <c r="WRL148" s="87"/>
      <c r="WRM148" s="87"/>
      <c r="WRN148" s="87"/>
      <c r="WRO148" s="87"/>
      <c r="WRP148" s="87"/>
      <c r="WRQ148" s="87"/>
      <c r="WRR148" s="87"/>
      <c r="WRS148" s="87"/>
      <c r="WRT148" s="87"/>
      <c r="WRU148" s="87"/>
      <c r="WRV148" s="87"/>
      <c r="WRW148" s="87"/>
      <c r="WRX148" s="87"/>
      <c r="WRY148" s="87"/>
      <c r="WRZ148" s="87"/>
      <c r="WSA148" s="87"/>
      <c r="WSB148" s="87"/>
      <c r="WSC148" s="87"/>
      <c r="WSD148" s="87"/>
      <c r="WSE148" s="87"/>
      <c r="WSF148" s="87"/>
      <c r="WSG148" s="87"/>
      <c r="WSH148" s="87"/>
      <c r="WSI148" s="87"/>
      <c r="WSJ148" s="87"/>
      <c r="WSK148" s="87"/>
      <c r="WSL148" s="87"/>
      <c r="WSM148" s="87"/>
      <c r="WSN148" s="87"/>
      <c r="WSO148" s="87"/>
      <c r="WSP148" s="87"/>
      <c r="WSQ148" s="87"/>
      <c r="WSR148" s="87"/>
      <c r="WSS148" s="87"/>
      <c r="WST148" s="87"/>
      <c r="WSU148" s="87"/>
      <c r="WSV148" s="87"/>
      <c r="WSW148" s="87"/>
      <c r="WSX148" s="87"/>
      <c r="WSY148" s="87"/>
      <c r="WSZ148" s="87"/>
      <c r="WTA148" s="87"/>
      <c r="WTB148" s="87"/>
      <c r="WTC148" s="87"/>
      <c r="WTD148" s="87"/>
      <c r="WTE148" s="87"/>
      <c r="WTF148" s="87"/>
      <c r="WTG148" s="87"/>
      <c r="WTH148" s="87"/>
      <c r="WTI148" s="87"/>
      <c r="WTJ148" s="87"/>
      <c r="WTK148" s="87"/>
      <c r="WTL148" s="87"/>
      <c r="WTM148" s="87"/>
      <c r="WTN148" s="87"/>
      <c r="WTO148" s="87"/>
      <c r="WTP148" s="87"/>
      <c r="WTQ148" s="87"/>
      <c r="WTR148" s="87"/>
      <c r="WTS148" s="87"/>
      <c r="WTT148" s="87"/>
      <c r="WTU148" s="87"/>
      <c r="WTV148" s="87"/>
      <c r="WTW148" s="87"/>
      <c r="WTX148" s="87"/>
      <c r="WTY148" s="87"/>
      <c r="WTZ148" s="87"/>
      <c r="WUA148" s="87"/>
      <c r="WUB148" s="87"/>
      <c r="WUC148" s="87"/>
      <c r="WUD148" s="87"/>
      <c r="WUE148" s="87"/>
      <c r="WUF148" s="87"/>
      <c r="WUG148" s="87"/>
      <c r="WUH148" s="87"/>
      <c r="WUI148" s="87"/>
      <c r="WUJ148" s="87"/>
      <c r="WUK148" s="87"/>
      <c r="WUL148" s="87"/>
      <c r="WUM148" s="87"/>
      <c r="WUN148" s="87"/>
      <c r="WUO148" s="87"/>
      <c r="WUP148" s="87"/>
      <c r="WUQ148" s="87"/>
      <c r="WUR148" s="87"/>
      <c r="WUS148" s="87"/>
      <c r="WUT148" s="87"/>
      <c r="WUU148" s="87"/>
      <c r="WUV148" s="87"/>
      <c r="WUW148" s="87"/>
      <c r="WUX148" s="87"/>
      <c r="WUY148" s="87"/>
      <c r="WUZ148" s="87"/>
      <c r="WVA148" s="87"/>
      <c r="WVB148" s="87"/>
      <c r="WVC148" s="87"/>
      <c r="WVD148" s="87"/>
      <c r="WVE148" s="87"/>
      <c r="WVF148" s="87"/>
      <c r="WVG148" s="87"/>
      <c r="WVH148" s="87"/>
      <c r="WVI148" s="87"/>
      <c r="WVJ148" s="87"/>
      <c r="WVK148" s="87"/>
      <c r="WVL148" s="87"/>
      <c r="WVM148" s="87"/>
      <c r="WVN148" s="87"/>
      <c r="WVO148" s="87"/>
      <c r="WVP148" s="87"/>
      <c r="WVQ148" s="87"/>
      <c r="WVR148" s="87"/>
      <c r="WVS148" s="87"/>
      <c r="WVT148" s="87"/>
      <c r="WVU148" s="87"/>
      <c r="WVV148" s="87"/>
      <c r="WVW148" s="87"/>
      <c r="WVX148" s="87"/>
      <c r="WVY148" s="87"/>
      <c r="WVZ148" s="87"/>
      <c r="WWA148" s="87"/>
      <c r="WWB148" s="87"/>
      <c r="WWC148" s="87"/>
      <c r="WWD148" s="87"/>
      <c r="WWE148" s="87"/>
      <c r="WWF148" s="87"/>
      <c r="WWG148" s="87"/>
      <c r="WWH148" s="87"/>
      <c r="WWI148" s="87"/>
      <c r="WWJ148" s="87"/>
      <c r="WWK148" s="87"/>
      <c r="WWL148" s="87"/>
      <c r="WWM148" s="87"/>
      <c r="WWN148" s="87"/>
      <c r="WWO148" s="87"/>
      <c r="WWP148" s="87"/>
      <c r="WWQ148" s="87"/>
      <c r="WWR148" s="87"/>
      <c r="WWS148" s="87"/>
      <c r="WWT148" s="87"/>
      <c r="WWU148" s="87"/>
      <c r="WWV148" s="87"/>
      <c r="WWW148" s="87"/>
      <c r="WWX148" s="87"/>
      <c r="WWY148" s="87"/>
      <c r="WWZ148" s="87"/>
      <c r="WXA148" s="87"/>
      <c r="WXB148" s="87"/>
      <c r="WXC148" s="87"/>
      <c r="WXD148" s="87"/>
      <c r="WXE148" s="87"/>
      <c r="WXF148" s="87"/>
      <c r="WXG148" s="87"/>
      <c r="WXH148" s="87"/>
      <c r="WXI148" s="87"/>
      <c r="WXJ148" s="87"/>
      <c r="WXK148" s="87"/>
      <c r="WXL148" s="87"/>
      <c r="WXM148" s="87"/>
      <c r="WXN148" s="87"/>
      <c r="WXO148" s="87"/>
      <c r="WXP148" s="87"/>
      <c r="WXQ148" s="87"/>
      <c r="WXR148" s="87"/>
      <c r="WXS148" s="87"/>
      <c r="WXT148" s="87"/>
      <c r="WXU148" s="87"/>
      <c r="WXV148" s="87"/>
      <c r="WXW148" s="87"/>
      <c r="WXX148" s="87"/>
      <c r="WXY148" s="87"/>
      <c r="WXZ148" s="87"/>
      <c r="WYA148" s="87"/>
      <c r="WYB148" s="87"/>
      <c r="WYC148" s="87"/>
      <c r="WYD148" s="87"/>
      <c r="WYE148" s="87"/>
      <c r="WYF148" s="87"/>
      <c r="WYG148" s="87"/>
      <c r="WYH148" s="87"/>
      <c r="WYI148" s="87"/>
      <c r="WYJ148" s="87"/>
      <c r="WYK148" s="87"/>
      <c r="WYL148" s="87"/>
      <c r="WYM148" s="87"/>
      <c r="WYN148" s="87"/>
      <c r="WYO148" s="87"/>
      <c r="WYP148" s="87"/>
      <c r="WYQ148" s="87"/>
      <c r="WYR148" s="87"/>
      <c r="WYS148" s="87"/>
      <c r="WYT148" s="87"/>
      <c r="WYU148" s="87"/>
      <c r="WYV148" s="87"/>
      <c r="WYW148" s="87"/>
      <c r="WYX148" s="87"/>
      <c r="WYY148" s="87"/>
      <c r="WYZ148" s="87"/>
      <c r="WZA148" s="87"/>
      <c r="WZB148" s="87"/>
      <c r="WZC148" s="87"/>
      <c r="WZD148" s="87"/>
      <c r="WZE148" s="87"/>
      <c r="WZF148" s="87"/>
      <c r="WZG148" s="87"/>
      <c r="WZH148" s="87"/>
      <c r="WZI148" s="87"/>
      <c r="WZJ148" s="87"/>
      <c r="WZK148" s="87"/>
      <c r="WZL148" s="87"/>
      <c r="WZM148" s="87"/>
      <c r="WZN148" s="87"/>
      <c r="WZO148" s="87"/>
      <c r="WZP148" s="87"/>
      <c r="WZQ148" s="87"/>
      <c r="WZR148" s="87"/>
      <c r="WZS148" s="87"/>
      <c r="WZT148" s="87"/>
      <c r="WZU148" s="87"/>
      <c r="WZV148" s="87"/>
      <c r="WZW148" s="87"/>
      <c r="WZX148" s="87"/>
      <c r="WZY148" s="87"/>
      <c r="WZZ148" s="87"/>
      <c r="XAA148" s="87"/>
      <c r="XAB148" s="87"/>
      <c r="XAC148" s="87"/>
      <c r="XAD148" s="87"/>
      <c r="XAE148" s="87"/>
      <c r="XAF148" s="87"/>
      <c r="XAG148" s="87"/>
      <c r="XAH148" s="87"/>
      <c r="XAI148" s="87"/>
      <c r="XAJ148" s="87"/>
      <c r="XAK148" s="87"/>
      <c r="XAL148" s="87"/>
      <c r="XAM148" s="87"/>
      <c r="XAN148" s="87"/>
      <c r="XAO148" s="87"/>
      <c r="XAP148" s="87"/>
      <c r="XAQ148" s="87"/>
      <c r="XAR148" s="87"/>
      <c r="XAS148" s="87"/>
      <c r="XAT148" s="87"/>
      <c r="XAU148" s="87"/>
      <c r="XAV148" s="87"/>
      <c r="XAW148" s="87"/>
      <c r="XAX148" s="87"/>
      <c r="XAY148" s="87"/>
      <c r="XAZ148" s="87"/>
      <c r="XBA148" s="87"/>
      <c r="XBB148" s="87"/>
      <c r="XBC148" s="87"/>
      <c r="XBD148" s="87"/>
      <c r="XBE148" s="87"/>
      <c r="XBF148" s="87"/>
      <c r="XBG148" s="87"/>
      <c r="XBH148" s="87"/>
      <c r="XBI148" s="87"/>
      <c r="XBJ148" s="87"/>
      <c r="XBK148" s="87"/>
      <c r="XBL148" s="87"/>
      <c r="XBM148" s="87"/>
      <c r="XBN148" s="87"/>
      <c r="XBO148" s="87"/>
      <c r="XBP148" s="87"/>
      <c r="XBQ148" s="87"/>
      <c r="XBR148" s="87"/>
      <c r="XBS148" s="87"/>
      <c r="XBT148" s="87"/>
      <c r="XBU148" s="87"/>
      <c r="XBV148" s="87"/>
      <c r="XBW148" s="87"/>
      <c r="XBX148" s="87"/>
      <c r="XBY148" s="87"/>
      <c r="XBZ148" s="87"/>
      <c r="XCA148" s="87"/>
      <c r="XCB148" s="87"/>
      <c r="XCC148" s="87"/>
      <c r="XCD148" s="87"/>
      <c r="XCE148" s="87"/>
      <c r="XCF148" s="87"/>
      <c r="XCG148" s="87"/>
      <c r="XCH148" s="87"/>
      <c r="XCI148" s="87"/>
      <c r="XCJ148" s="87"/>
      <c r="XCK148" s="87"/>
      <c r="XCL148" s="87"/>
      <c r="XCM148" s="87"/>
      <c r="XCN148" s="87"/>
      <c r="XCO148" s="87"/>
      <c r="XCP148" s="87"/>
      <c r="XCQ148" s="87"/>
      <c r="XCR148" s="87"/>
      <c r="XCS148" s="87"/>
      <c r="XCT148" s="87"/>
      <c r="XCU148" s="87"/>
      <c r="XCV148" s="87"/>
      <c r="XCW148" s="87"/>
      <c r="XCX148" s="87"/>
      <c r="XCY148" s="87"/>
      <c r="XCZ148" s="87"/>
      <c r="XDA148" s="87"/>
      <c r="XDB148" s="87"/>
      <c r="XDC148" s="87"/>
      <c r="XDD148" s="87"/>
      <c r="XDE148" s="87"/>
      <c r="XDF148" s="87"/>
      <c r="XDG148" s="87"/>
      <c r="XDH148" s="87"/>
      <c r="XDI148" s="87"/>
      <c r="XDJ148" s="87"/>
      <c r="XDK148" s="87"/>
      <c r="XDL148" s="87"/>
      <c r="XDM148" s="87"/>
      <c r="XDN148" s="87"/>
      <c r="XDO148" s="87"/>
      <c r="XDP148" s="87"/>
      <c r="XDQ148" s="87"/>
      <c r="XDR148" s="87"/>
      <c r="XDS148" s="87"/>
      <c r="XDT148" s="87"/>
      <c r="XDU148" s="87"/>
      <c r="XDV148" s="87"/>
      <c r="XDW148" s="87"/>
      <c r="XDX148" s="87"/>
      <c r="XDY148" s="87"/>
      <c r="XDZ148" s="87"/>
      <c r="XEA148" s="87"/>
      <c r="XEB148" s="87"/>
      <c r="XEC148" s="87"/>
      <c r="XED148" s="87"/>
      <c r="XEE148" s="87"/>
      <c r="XEF148" s="87"/>
      <c r="XEG148" s="87"/>
      <c r="XEH148" s="87"/>
      <c r="XEI148" s="87"/>
      <c r="XEJ148" s="87"/>
      <c r="XEK148" s="87"/>
      <c r="XEL148" s="87"/>
      <c r="XEM148" s="87"/>
      <c r="XEN148" s="87"/>
      <c r="XEO148" s="87"/>
      <c r="XEP148" s="87"/>
      <c r="XEQ148" s="87"/>
      <c r="XER148" s="87"/>
      <c r="XES148" s="87"/>
      <c r="XET148" s="87"/>
      <c r="XEU148" s="87"/>
      <c r="XEV148" s="87"/>
      <c r="XEW148" s="87"/>
      <c r="XEX148" s="87"/>
      <c r="XEY148" s="87"/>
      <c r="XEZ148" s="87"/>
      <c r="XFA148" s="87"/>
      <c r="XFB148" s="87"/>
      <c r="XFC148" s="87"/>
      <c r="XFD148" s="87"/>
    </row>
    <row r="149" spans="1:16384" ht="13.5" customHeight="1" x14ac:dyDescent="0.2">
      <c r="A149" s="86">
        <v>15121901</v>
      </c>
      <c r="B149" s="69" t="str">
        <f t="shared" ca="1" si="2"/>
        <v>Grasa de silicona</v>
      </c>
      <c r="C149" s="81" t="s">
        <v>1449</v>
      </c>
      <c r="D149" s="81">
        <v>5</v>
      </c>
      <c r="E149" s="71">
        <v>198</v>
      </c>
      <c r="F149" s="70">
        <f t="shared" ca="1" si="3"/>
        <v>990</v>
      </c>
      <c r="G149" s="45"/>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c r="ER149" s="87"/>
      <c r="ES149" s="87"/>
      <c r="ET149" s="87"/>
      <c r="EU149" s="87"/>
      <c r="EV149" s="87"/>
      <c r="EW149" s="87"/>
      <c r="EX149" s="87"/>
      <c r="EY149" s="87"/>
      <c r="EZ149" s="87"/>
      <c r="FA149" s="87"/>
      <c r="FB149" s="87"/>
      <c r="FC149" s="87"/>
      <c r="FD149" s="87"/>
      <c r="FE149" s="87"/>
      <c r="FF149" s="87"/>
      <c r="FG149" s="87"/>
      <c r="FH149" s="87"/>
      <c r="FI149" s="87"/>
      <c r="FJ149" s="87"/>
      <c r="FK149" s="87"/>
      <c r="FL149" s="87"/>
      <c r="FM149" s="87"/>
      <c r="FN149" s="87"/>
      <c r="FO149" s="87"/>
      <c r="FP149" s="87"/>
      <c r="FQ149" s="87"/>
      <c r="FR149" s="87"/>
      <c r="FS149" s="87"/>
      <c r="FT149" s="87"/>
      <c r="FU149" s="87"/>
      <c r="FV149" s="87"/>
      <c r="FW149" s="87"/>
      <c r="FX149" s="87"/>
      <c r="FY149" s="87"/>
      <c r="FZ149" s="87"/>
      <c r="GA149" s="87"/>
      <c r="GB149" s="87"/>
      <c r="GC149" s="87"/>
      <c r="GD149" s="87"/>
      <c r="GE149" s="87"/>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7"/>
      <c r="HG149" s="87"/>
      <c r="HH149" s="87"/>
      <c r="HI149" s="87"/>
      <c r="HJ149" s="87"/>
      <c r="HK149" s="87"/>
      <c r="HL149" s="87"/>
      <c r="HM149" s="87"/>
      <c r="HN149" s="87"/>
      <c r="HO149" s="87"/>
      <c r="HP149" s="87"/>
      <c r="HQ149" s="87"/>
      <c r="HR149" s="87"/>
      <c r="HS149" s="87"/>
      <c r="HT149" s="87"/>
      <c r="HU149" s="87"/>
      <c r="HV149" s="87"/>
      <c r="HW149" s="87"/>
      <c r="HX149" s="87"/>
      <c r="HY149" s="87"/>
      <c r="HZ149" s="87"/>
      <c r="IA149" s="87"/>
      <c r="IB149" s="87"/>
      <c r="IC149" s="87"/>
      <c r="ID149" s="87"/>
      <c r="IE149" s="87"/>
      <c r="IF149" s="87"/>
      <c r="IG149" s="87"/>
      <c r="IH149" s="87"/>
      <c r="II149" s="87"/>
      <c r="IJ149" s="87"/>
      <c r="IK149" s="87"/>
      <c r="IL149" s="87"/>
      <c r="IM149" s="87"/>
      <c r="IN149" s="87"/>
      <c r="IO149" s="87"/>
      <c r="IP149" s="87"/>
      <c r="IQ149" s="87"/>
      <c r="IR149" s="87"/>
      <c r="IS149" s="87"/>
      <c r="IT149" s="87"/>
      <c r="IU149" s="87"/>
      <c r="IV149" s="87"/>
      <c r="IW149" s="87"/>
      <c r="IX149" s="87"/>
      <c r="IY149" s="87"/>
      <c r="IZ149" s="87"/>
      <c r="JA149" s="87"/>
      <c r="JB149" s="87"/>
      <c r="JC149" s="87"/>
      <c r="JD149" s="87"/>
      <c r="JE149" s="87"/>
      <c r="JF149" s="87"/>
      <c r="JG149" s="87"/>
      <c r="JH149" s="87"/>
      <c r="JI149" s="87"/>
      <c r="JJ149" s="87"/>
      <c r="JK149" s="87"/>
      <c r="JL149" s="87"/>
      <c r="JM149" s="87"/>
      <c r="JN149" s="87"/>
      <c r="JO149" s="87"/>
      <c r="JP149" s="87"/>
      <c r="JQ149" s="87"/>
      <c r="JR149" s="87"/>
      <c r="JS149" s="87"/>
      <c r="JT149" s="87"/>
      <c r="JU149" s="87"/>
      <c r="JV149" s="87"/>
      <c r="JW149" s="87"/>
      <c r="JX149" s="87"/>
      <c r="JY149" s="87"/>
      <c r="JZ149" s="87"/>
      <c r="KA149" s="87"/>
      <c r="KB149" s="87"/>
      <c r="KC149" s="87"/>
      <c r="KD149" s="87"/>
      <c r="KE149" s="87"/>
      <c r="KF149" s="87"/>
      <c r="KG149" s="87"/>
      <c r="KH149" s="87"/>
      <c r="KI149" s="87"/>
      <c r="KJ149" s="87"/>
      <c r="KK149" s="87"/>
      <c r="KL149" s="87"/>
      <c r="KM149" s="87"/>
      <c r="KN149" s="87"/>
      <c r="KO149" s="87"/>
      <c r="KP149" s="87"/>
      <c r="KQ149" s="87"/>
      <c r="KR149" s="87"/>
      <c r="KS149" s="87"/>
      <c r="KT149" s="87"/>
      <c r="KU149" s="87"/>
      <c r="KV149" s="87"/>
      <c r="KW149" s="87"/>
      <c r="KX149" s="87"/>
      <c r="KY149" s="87"/>
      <c r="KZ149" s="87"/>
      <c r="LA149" s="87"/>
      <c r="LB149" s="87"/>
      <c r="LC149" s="87"/>
      <c r="LD149" s="87"/>
      <c r="LE149" s="87"/>
      <c r="LF149" s="87"/>
      <c r="LG149" s="87"/>
      <c r="LH149" s="87"/>
      <c r="LI149" s="87"/>
      <c r="LJ149" s="87"/>
      <c r="LK149" s="87"/>
      <c r="LL149" s="87"/>
      <c r="LM149" s="87"/>
      <c r="LN149" s="87"/>
      <c r="LO149" s="87"/>
      <c r="LP149" s="87"/>
      <c r="LQ149" s="87"/>
      <c r="LR149" s="87"/>
      <c r="LS149" s="87"/>
      <c r="LT149" s="87"/>
      <c r="LU149" s="87"/>
      <c r="LV149" s="87"/>
      <c r="LW149" s="87"/>
      <c r="LX149" s="87"/>
      <c r="LY149" s="87"/>
      <c r="LZ149" s="87"/>
      <c r="MA149" s="87"/>
      <c r="MB149" s="87"/>
      <c r="MC149" s="87"/>
      <c r="MD149" s="87"/>
      <c r="ME149" s="87"/>
      <c r="MF149" s="87"/>
      <c r="MG149" s="87"/>
      <c r="MH149" s="87"/>
      <c r="MI149" s="87"/>
      <c r="MJ149" s="87"/>
      <c r="MK149" s="87"/>
      <c r="ML149" s="87"/>
      <c r="MM149" s="87"/>
      <c r="MN149" s="87"/>
      <c r="MO149" s="87"/>
      <c r="MP149" s="87"/>
      <c r="MQ149" s="87"/>
      <c r="MR149" s="87"/>
      <c r="MS149" s="87"/>
      <c r="MT149" s="87"/>
      <c r="MU149" s="87"/>
      <c r="MV149" s="87"/>
      <c r="MW149" s="87"/>
      <c r="MX149" s="87"/>
      <c r="MY149" s="87"/>
      <c r="MZ149" s="87"/>
      <c r="NA149" s="87"/>
      <c r="NB149" s="87"/>
      <c r="NC149" s="87"/>
      <c r="ND149" s="87"/>
      <c r="NE149" s="87"/>
      <c r="NF149" s="87"/>
      <c r="NG149" s="87"/>
      <c r="NH149" s="87"/>
      <c r="NI149" s="87"/>
      <c r="NJ149" s="87"/>
      <c r="NK149" s="87"/>
      <c r="NL149" s="87"/>
      <c r="NM149" s="87"/>
      <c r="NN149" s="87"/>
      <c r="NO149" s="87"/>
      <c r="NP149" s="87"/>
      <c r="NQ149" s="87"/>
      <c r="NR149" s="87"/>
      <c r="NS149" s="87"/>
      <c r="NT149" s="87"/>
      <c r="NU149" s="87"/>
      <c r="NV149" s="87"/>
      <c r="NW149" s="87"/>
      <c r="NX149" s="87"/>
      <c r="NY149" s="87"/>
      <c r="NZ149" s="87"/>
      <c r="OA149" s="87"/>
      <c r="OB149" s="87"/>
      <c r="OC149" s="87"/>
      <c r="OD149" s="87"/>
      <c r="OE149" s="87"/>
      <c r="OF149" s="87"/>
      <c r="OG149" s="87"/>
      <c r="OH149" s="87"/>
      <c r="OI149" s="87"/>
      <c r="OJ149" s="87"/>
      <c r="OK149" s="87"/>
      <c r="OL149" s="87"/>
      <c r="OM149" s="87"/>
      <c r="ON149" s="87"/>
      <c r="OO149" s="87"/>
      <c r="OP149" s="87"/>
      <c r="OQ149" s="87"/>
      <c r="OR149" s="87"/>
      <c r="OS149" s="87"/>
      <c r="OT149" s="87"/>
      <c r="OU149" s="87"/>
      <c r="OV149" s="87"/>
      <c r="OW149" s="87"/>
      <c r="OX149" s="87"/>
      <c r="OY149" s="87"/>
      <c r="OZ149" s="87"/>
      <c r="PA149" s="87"/>
      <c r="PB149" s="87"/>
      <c r="PC149" s="87"/>
      <c r="PD149" s="87"/>
      <c r="PE149" s="87"/>
      <c r="PF149" s="87"/>
      <c r="PG149" s="87"/>
      <c r="PH149" s="87"/>
      <c r="PI149" s="87"/>
      <c r="PJ149" s="87"/>
      <c r="PK149" s="87"/>
      <c r="PL149" s="87"/>
      <c r="PM149" s="87"/>
      <c r="PN149" s="87"/>
      <c r="PO149" s="87"/>
      <c r="PP149" s="87"/>
      <c r="PQ149" s="87"/>
      <c r="PR149" s="87"/>
      <c r="PS149" s="87"/>
      <c r="PT149" s="87"/>
      <c r="PU149" s="87"/>
      <c r="PV149" s="87"/>
      <c r="PW149" s="87"/>
      <c r="PX149" s="87"/>
      <c r="PY149" s="87"/>
      <c r="PZ149" s="87"/>
      <c r="QA149" s="87"/>
      <c r="QB149" s="87"/>
      <c r="QC149" s="87"/>
      <c r="QD149" s="87"/>
      <c r="QE149" s="87"/>
      <c r="QF149" s="87"/>
      <c r="QG149" s="87"/>
      <c r="QH149" s="87"/>
      <c r="QI149" s="87"/>
      <c r="QJ149" s="87"/>
      <c r="QK149" s="87"/>
      <c r="QL149" s="87"/>
      <c r="QM149" s="87"/>
      <c r="QN149" s="87"/>
      <c r="QO149" s="87"/>
      <c r="QP149" s="87"/>
      <c r="QQ149" s="87"/>
      <c r="QR149" s="87"/>
      <c r="QS149" s="87"/>
      <c r="QT149" s="87"/>
      <c r="QU149" s="87"/>
      <c r="QV149" s="87"/>
      <c r="QW149" s="87"/>
      <c r="QX149" s="87"/>
      <c r="QY149" s="87"/>
      <c r="QZ149" s="87"/>
      <c r="RA149" s="87"/>
      <c r="RB149" s="87"/>
      <c r="RC149" s="87"/>
      <c r="RD149" s="87"/>
      <c r="RE149" s="87"/>
      <c r="RF149" s="87"/>
      <c r="RG149" s="87"/>
      <c r="RH149" s="87"/>
      <c r="RI149" s="87"/>
      <c r="RJ149" s="87"/>
      <c r="RK149" s="87"/>
      <c r="RL149" s="87"/>
      <c r="RM149" s="87"/>
      <c r="RN149" s="87"/>
      <c r="RO149" s="87"/>
      <c r="RP149" s="87"/>
      <c r="RQ149" s="87"/>
      <c r="RR149" s="87"/>
      <c r="RS149" s="87"/>
      <c r="RT149" s="87"/>
      <c r="RU149" s="87"/>
      <c r="RV149" s="87"/>
      <c r="RW149" s="87"/>
      <c r="RX149" s="87"/>
      <c r="RY149" s="87"/>
      <c r="RZ149" s="87"/>
      <c r="SA149" s="87"/>
      <c r="SB149" s="87"/>
      <c r="SC149" s="87"/>
      <c r="SD149" s="87"/>
      <c r="SE149" s="87"/>
      <c r="SF149" s="87"/>
      <c r="SG149" s="87"/>
      <c r="SH149" s="87"/>
      <c r="SI149" s="87"/>
      <c r="SJ149" s="87"/>
      <c r="SK149" s="87"/>
      <c r="SL149" s="87"/>
      <c r="SM149" s="87"/>
      <c r="SN149" s="87"/>
      <c r="SO149" s="87"/>
      <c r="SP149" s="87"/>
      <c r="SQ149" s="87"/>
      <c r="SR149" s="87"/>
      <c r="SS149" s="87"/>
      <c r="ST149" s="87"/>
      <c r="SU149" s="87"/>
      <c r="SV149" s="87"/>
      <c r="SW149" s="87"/>
      <c r="SX149" s="87"/>
      <c r="SY149" s="87"/>
      <c r="SZ149" s="87"/>
      <c r="TA149" s="87"/>
      <c r="TB149" s="87"/>
      <c r="TC149" s="87"/>
      <c r="TD149" s="87"/>
      <c r="TE149" s="87"/>
      <c r="TF149" s="87"/>
      <c r="TG149" s="87"/>
      <c r="TH149" s="87"/>
      <c r="TI149" s="87"/>
      <c r="TJ149" s="87"/>
      <c r="TK149" s="87"/>
      <c r="TL149" s="87"/>
      <c r="TM149" s="87"/>
      <c r="TN149" s="87"/>
      <c r="TO149" s="87"/>
      <c r="TP149" s="87"/>
      <c r="TQ149" s="87"/>
      <c r="TR149" s="87"/>
      <c r="TS149" s="87"/>
      <c r="TT149" s="87"/>
      <c r="TU149" s="87"/>
      <c r="TV149" s="87"/>
      <c r="TW149" s="87"/>
      <c r="TX149" s="87"/>
      <c r="TY149" s="87"/>
      <c r="TZ149" s="87"/>
      <c r="UA149" s="87"/>
      <c r="UB149" s="87"/>
      <c r="UC149" s="87"/>
      <c r="UD149" s="87"/>
      <c r="UE149" s="87"/>
      <c r="UF149" s="87"/>
      <c r="UG149" s="87"/>
      <c r="UH149" s="87"/>
      <c r="UI149" s="87"/>
      <c r="UJ149" s="87"/>
      <c r="UK149" s="87"/>
      <c r="UL149" s="87"/>
      <c r="UM149" s="87"/>
      <c r="UN149" s="87"/>
      <c r="UO149" s="87"/>
      <c r="UP149" s="87"/>
      <c r="UQ149" s="87"/>
      <c r="UR149" s="87"/>
      <c r="US149" s="87"/>
      <c r="UT149" s="87"/>
      <c r="UU149" s="87"/>
      <c r="UV149" s="87"/>
      <c r="UW149" s="87"/>
      <c r="UX149" s="87"/>
      <c r="UY149" s="87"/>
      <c r="UZ149" s="87"/>
      <c r="VA149" s="87"/>
      <c r="VB149" s="87"/>
      <c r="VC149" s="87"/>
      <c r="VD149" s="87"/>
      <c r="VE149" s="87"/>
      <c r="VF149" s="87"/>
      <c r="VG149" s="87"/>
      <c r="VH149" s="87"/>
      <c r="VI149" s="87"/>
      <c r="VJ149" s="87"/>
      <c r="VK149" s="87"/>
      <c r="VL149" s="87"/>
      <c r="VM149" s="87"/>
      <c r="VN149" s="87"/>
      <c r="VO149" s="87"/>
      <c r="VP149" s="87"/>
      <c r="VQ149" s="87"/>
      <c r="VR149" s="87"/>
      <c r="VS149" s="87"/>
      <c r="VT149" s="87"/>
      <c r="VU149" s="87"/>
      <c r="VV149" s="87"/>
      <c r="VW149" s="87"/>
      <c r="VX149" s="87"/>
      <c r="VY149" s="87"/>
      <c r="VZ149" s="87"/>
      <c r="WA149" s="87"/>
      <c r="WB149" s="87"/>
      <c r="WC149" s="87"/>
      <c r="WD149" s="87"/>
      <c r="WE149" s="87"/>
      <c r="WF149" s="87"/>
      <c r="WG149" s="87"/>
      <c r="WH149" s="87"/>
      <c r="WI149" s="87"/>
      <c r="WJ149" s="87"/>
      <c r="WK149" s="87"/>
      <c r="WL149" s="87"/>
      <c r="WM149" s="87"/>
      <c r="WN149" s="87"/>
      <c r="WO149" s="87"/>
      <c r="WP149" s="87"/>
      <c r="WQ149" s="87"/>
      <c r="WR149" s="87"/>
      <c r="WS149" s="87"/>
      <c r="WT149" s="87"/>
      <c r="WU149" s="87"/>
      <c r="WV149" s="87"/>
      <c r="WW149" s="87"/>
      <c r="WX149" s="87"/>
      <c r="WY149" s="87"/>
      <c r="WZ149" s="87"/>
      <c r="XA149" s="87"/>
      <c r="XB149" s="87"/>
      <c r="XC149" s="87"/>
      <c r="XD149" s="87"/>
      <c r="XE149" s="87"/>
      <c r="XF149" s="87"/>
      <c r="XG149" s="87"/>
      <c r="XH149" s="87"/>
      <c r="XI149" s="87"/>
      <c r="XJ149" s="87"/>
      <c r="XK149" s="87"/>
      <c r="XL149" s="87"/>
      <c r="XM149" s="87"/>
      <c r="XN149" s="87"/>
      <c r="XO149" s="87"/>
      <c r="XP149" s="87"/>
      <c r="XQ149" s="87"/>
      <c r="XR149" s="87"/>
      <c r="XS149" s="87"/>
      <c r="XT149" s="87"/>
      <c r="XU149" s="87"/>
      <c r="XV149" s="87"/>
      <c r="XW149" s="87"/>
      <c r="XX149" s="87"/>
      <c r="XY149" s="87"/>
      <c r="XZ149" s="87"/>
      <c r="YA149" s="87"/>
      <c r="YB149" s="87"/>
      <c r="YC149" s="87"/>
      <c r="YD149" s="87"/>
      <c r="YE149" s="87"/>
      <c r="YF149" s="87"/>
      <c r="YG149" s="87"/>
      <c r="YH149" s="87"/>
      <c r="YI149" s="87"/>
      <c r="YJ149" s="87"/>
      <c r="YK149" s="87"/>
      <c r="YL149" s="87"/>
      <c r="YM149" s="87"/>
      <c r="YN149" s="87"/>
      <c r="YO149" s="87"/>
      <c r="YP149" s="87"/>
      <c r="YQ149" s="87"/>
      <c r="YR149" s="87"/>
      <c r="YS149" s="87"/>
      <c r="YT149" s="87"/>
      <c r="YU149" s="87"/>
      <c r="YV149" s="87"/>
      <c r="YW149" s="87"/>
      <c r="YX149" s="87"/>
      <c r="YY149" s="87"/>
      <c r="YZ149" s="87"/>
      <c r="ZA149" s="87"/>
      <c r="ZB149" s="87"/>
      <c r="ZC149" s="87"/>
      <c r="ZD149" s="87"/>
      <c r="ZE149" s="87"/>
      <c r="ZF149" s="87"/>
      <c r="ZG149" s="87"/>
      <c r="ZH149" s="87"/>
      <c r="ZI149" s="87"/>
      <c r="ZJ149" s="87"/>
      <c r="ZK149" s="87"/>
      <c r="ZL149" s="87"/>
      <c r="ZM149" s="87"/>
      <c r="ZN149" s="87"/>
      <c r="ZO149" s="87"/>
      <c r="ZP149" s="87"/>
      <c r="ZQ149" s="87"/>
      <c r="ZR149" s="87"/>
      <c r="ZS149" s="87"/>
      <c r="ZT149" s="87"/>
      <c r="ZU149" s="87"/>
      <c r="ZV149" s="87"/>
      <c r="ZW149" s="87"/>
      <c r="ZX149" s="87"/>
      <c r="ZY149" s="87"/>
      <c r="ZZ149" s="87"/>
      <c r="AAA149" s="87"/>
      <c r="AAB149" s="87"/>
      <c r="AAC149" s="87"/>
      <c r="AAD149" s="87"/>
      <c r="AAE149" s="87"/>
      <c r="AAF149" s="87"/>
      <c r="AAG149" s="87"/>
      <c r="AAH149" s="87"/>
      <c r="AAI149" s="87"/>
      <c r="AAJ149" s="87"/>
      <c r="AAK149" s="87"/>
      <c r="AAL149" s="87"/>
      <c r="AAM149" s="87"/>
      <c r="AAN149" s="87"/>
      <c r="AAO149" s="87"/>
      <c r="AAP149" s="87"/>
      <c r="AAQ149" s="87"/>
      <c r="AAR149" s="87"/>
      <c r="AAS149" s="87"/>
      <c r="AAT149" s="87"/>
      <c r="AAU149" s="87"/>
      <c r="AAV149" s="87"/>
      <c r="AAW149" s="87"/>
      <c r="AAX149" s="87"/>
      <c r="AAY149" s="87"/>
      <c r="AAZ149" s="87"/>
      <c r="ABA149" s="87"/>
      <c r="ABB149" s="87"/>
      <c r="ABC149" s="87"/>
      <c r="ABD149" s="87"/>
      <c r="ABE149" s="87"/>
      <c r="ABF149" s="87"/>
      <c r="ABG149" s="87"/>
      <c r="ABH149" s="87"/>
      <c r="ABI149" s="87"/>
      <c r="ABJ149" s="87"/>
      <c r="ABK149" s="87"/>
      <c r="ABL149" s="87"/>
      <c r="ABM149" s="87"/>
      <c r="ABN149" s="87"/>
      <c r="ABO149" s="87"/>
      <c r="ABP149" s="87"/>
      <c r="ABQ149" s="87"/>
      <c r="ABR149" s="87"/>
      <c r="ABS149" s="87"/>
      <c r="ABT149" s="87"/>
      <c r="ABU149" s="87"/>
      <c r="ABV149" s="87"/>
      <c r="ABW149" s="87"/>
      <c r="ABX149" s="87"/>
      <c r="ABY149" s="87"/>
      <c r="ABZ149" s="87"/>
      <c r="ACA149" s="87"/>
      <c r="ACB149" s="87"/>
      <c r="ACC149" s="87"/>
      <c r="ACD149" s="87"/>
      <c r="ACE149" s="87"/>
      <c r="ACF149" s="87"/>
      <c r="ACG149" s="87"/>
      <c r="ACH149" s="87"/>
      <c r="ACI149" s="87"/>
      <c r="ACJ149" s="87"/>
      <c r="ACK149" s="87"/>
      <c r="ACL149" s="87"/>
      <c r="ACM149" s="87"/>
      <c r="ACN149" s="87"/>
      <c r="ACO149" s="87"/>
      <c r="ACP149" s="87"/>
      <c r="ACQ149" s="87"/>
      <c r="ACR149" s="87"/>
      <c r="ACS149" s="87"/>
      <c r="ACT149" s="87"/>
      <c r="ACU149" s="87"/>
      <c r="ACV149" s="87"/>
      <c r="ACW149" s="87"/>
      <c r="ACX149" s="87"/>
      <c r="ACY149" s="87"/>
      <c r="ACZ149" s="87"/>
      <c r="ADA149" s="87"/>
      <c r="ADB149" s="87"/>
      <c r="ADC149" s="87"/>
      <c r="ADD149" s="87"/>
      <c r="ADE149" s="87"/>
      <c r="ADF149" s="87"/>
      <c r="ADG149" s="87"/>
      <c r="ADH149" s="87"/>
      <c r="ADI149" s="87"/>
      <c r="ADJ149" s="87"/>
      <c r="ADK149" s="87"/>
      <c r="ADL149" s="87"/>
      <c r="ADM149" s="87"/>
      <c r="ADN149" s="87"/>
      <c r="ADO149" s="87"/>
      <c r="ADP149" s="87"/>
      <c r="ADQ149" s="87"/>
      <c r="ADR149" s="87"/>
      <c r="ADS149" s="87"/>
      <c r="ADT149" s="87"/>
      <c r="ADU149" s="87"/>
      <c r="ADV149" s="87"/>
      <c r="ADW149" s="87"/>
      <c r="ADX149" s="87"/>
      <c r="ADY149" s="87"/>
      <c r="ADZ149" s="87"/>
      <c r="AEA149" s="87"/>
      <c r="AEB149" s="87"/>
      <c r="AEC149" s="87"/>
      <c r="AED149" s="87"/>
      <c r="AEE149" s="87"/>
      <c r="AEF149" s="87"/>
      <c r="AEG149" s="87"/>
      <c r="AEH149" s="87"/>
      <c r="AEI149" s="87"/>
      <c r="AEJ149" s="87"/>
      <c r="AEK149" s="87"/>
      <c r="AEL149" s="87"/>
      <c r="AEM149" s="87"/>
      <c r="AEN149" s="87"/>
      <c r="AEO149" s="87"/>
      <c r="AEP149" s="87"/>
      <c r="AEQ149" s="87"/>
      <c r="AER149" s="87"/>
      <c r="AES149" s="87"/>
      <c r="AET149" s="87"/>
      <c r="AEU149" s="87"/>
      <c r="AEV149" s="87"/>
      <c r="AEW149" s="87"/>
      <c r="AEX149" s="87"/>
      <c r="AEY149" s="87"/>
      <c r="AEZ149" s="87"/>
      <c r="AFA149" s="87"/>
      <c r="AFB149" s="87"/>
      <c r="AFC149" s="87"/>
      <c r="AFD149" s="87"/>
      <c r="AFE149" s="87"/>
      <c r="AFF149" s="87"/>
      <c r="AFG149" s="87"/>
      <c r="AFH149" s="87"/>
      <c r="AFI149" s="87"/>
      <c r="AFJ149" s="87"/>
      <c r="AFK149" s="87"/>
      <c r="AFL149" s="87"/>
      <c r="AFM149" s="87"/>
      <c r="AFN149" s="87"/>
      <c r="AFO149" s="87"/>
      <c r="AFP149" s="87"/>
      <c r="AFQ149" s="87"/>
      <c r="AFR149" s="87"/>
      <c r="AFS149" s="87"/>
      <c r="AFT149" s="87"/>
      <c r="AFU149" s="87"/>
      <c r="AFV149" s="87"/>
      <c r="AFW149" s="87"/>
      <c r="AFX149" s="87"/>
      <c r="AFY149" s="87"/>
      <c r="AFZ149" s="87"/>
      <c r="AGA149" s="87"/>
      <c r="AGB149" s="87"/>
      <c r="AGC149" s="87"/>
      <c r="AGD149" s="87"/>
      <c r="AGE149" s="87"/>
      <c r="AGF149" s="87"/>
      <c r="AGG149" s="87"/>
      <c r="AGH149" s="87"/>
      <c r="AGI149" s="87"/>
      <c r="AGJ149" s="87"/>
      <c r="AGK149" s="87"/>
      <c r="AGL149" s="87"/>
      <c r="AGM149" s="87"/>
      <c r="AGN149" s="87"/>
      <c r="AGO149" s="87"/>
      <c r="AGP149" s="87"/>
      <c r="AGQ149" s="87"/>
      <c r="AGR149" s="87"/>
      <c r="AGS149" s="87"/>
      <c r="AGT149" s="87"/>
      <c r="AGU149" s="87"/>
      <c r="AGV149" s="87"/>
      <c r="AGW149" s="87"/>
      <c r="AGX149" s="87"/>
      <c r="AGY149" s="87"/>
      <c r="AGZ149" s="87"/>
      <c r="AHA149" s="87"/>
      <c r="AHB149" s="87"/>
      <c r="AHC149" s="87"/>
      <c r="AHD149" s="87"/>
      <c r="AHE149" s="87"/>
      <c r="AHF149" s="87"/>
      <c r="AHG149" s="87"/>
      <c r="AHH149" s="87"/>
      <c r="AHI149" s="87"/>
      <c r="AHJ149" s="87"/>
      <c r="AHK149" s="87"/>
      <c r="AHL149" s="87"/>
      <c r="AHM149" s="87"/>
      <c r="AHN149" s="87"/>
      <c r="AHO149" s="87"/>
      <c r="AHP149" s="87"/>
      <c r="AHQ149" s="87"/>
      <c r="AHR149" s="87"/>
      <c r="AHS149" s="87"/>
      <c r="AHT149" s="87"/>
      <c r="AHU149" s="87"/>
      <c r="AHV149" s="87"/>
      <c r="AHW149" s="87"/>
      <c r="AHX149" s="87"/>
      <c r="AHY149" s="87"/>
      <c r="AHZ149" s="87"/>
      <c r="AIA149" s="87"/>
      <c r="AIB149" s="87"/>
      <c r="AIC149" s="87"/>
      <c r="AID149" s="87"/>
      <c r="AIE149" s="87"/>
      <c r="AIF149" s="87"/>
      <c r="AIG149" s="87"/>
      <c r="AIH149" s="87"/>
      <c r="AII149" s="87"/>
      <c r="AIJ149" s="87"/>
      <c r="AIK149" s="87"/>
      <c r="AIL149" s="87"/>
      <c r="AIM149" s="87"/>
      <c r="AIN149" s="87"/>
      <c r="AIO149" s="87"/>
      <c r="AIP149" s="87"/>
      <c r="AIQ149" s="87"/>
      <c r="AIR149" s="87"/>
      <c r="AIS149" s="87"/>
      <c r="AIT149" s="87"/>
      <c r="AIU149" s="87"/>
      <c r="AIV149" s="87"/>
      <c r="AIW149" s="87"/>
      <c r="AIX149" s="87"/>
      <c r="AIY149" s="87"/>
      <c r="AIZ149" s="87"/>
      <c r="AJA149" s="87"/>
      <c r="AJB149" s="87"/>
      <c r="AJC149" s="87"/>
      <c r="AJD149" s="87"/>
      <c r="AJE149" s="87"/>
      <c r="AJF149" s="87"/>
      <c r="AJG149" s="87"/>
      <c r="AJH149" s="87"/>
      <c r="AJI149" s="87"/>
      <c r="AJJ149" s="87"/>
      <c r="AJK149" s="87"/>
      <c r="AJL149" s="87"/>
      <c r="AJM149" s="87"/>
      <c r="AJN149" s="87"/>
      <c r="AJO149" s="87"/>
      <c r="AJP149" s="87"/>
      <c r="AJQ149" s="87"/>
      <c r="AJR149" s="87"/>
      <c r="AJS149" s="87"/>
      <c r="AJT149" s="87"/>
      <c r="AJU149" s="87"/>
      <c r="AJV149" s="87"/>
      <c r="AJW149" s="87"/>
      <c r="AJX149" s="87"/>
      <c r="AJY149" s="87"/>
      <c r="AJZ149" s="87"/>
      <c r="AKA149" s="87"/>
      <c r="AKB149" s="87"/>
      <c r="AKC149" s="87"/>
      <c r="AKD149" s="87"/>
      <c r="AKE149" s="87"/>
      <c r="AKF149" s="87"/>
      <c r="AKG149" s="87"/>
      <c r="AKH149" s="87"/>
      <c r="AKI149" s="87"/>
      <c r="AKJ149" s="87"/>
      <c r="AKK149" s="87"/>
      <c r="AKL149" s="87"/>
      <c r="AKM149" s="87"/>
      <c r="AKN149" s="87"/>
      <c r="AKO149" s="87"/>
      <c r="AKP149" s="87"/>
      <c r="AKQ149" s="87"/>
      <c r="AKR149" s="87"/>
      <c r="AKS149" s="87"/>
      <c r="AKT149" s="87"/>
      <c r="AKU149" s="87"/>
      <c r="AKV149" s="87"/>
      <c r="AKW149" s="87"/>
      <c r="AKX149" s="87"/>
      <c r="AKY149" s="87"/>
      <c r="AKZ149" s="87"/>
      <c r="ALA149" s="87"/>
      <c r="ALB149" s="87"/>
      <c r="ALC149" s="87"/>
      <c r="ALD149" s="87"/>
      <c r="ALE149" s="87"/>
      <c r="ALF149" s="87"/>
      <c r="ALG149" s="87"/>
      <c r="ALH149" s="87"/>
      <c r="ALI149" s="87"/>
      <c r="ALJ149" s="87"/>
      <c r="ALK149" s="87"/>
      <c r="ALL149" s="87"/>
      <c r="ALM149" s="87"/>
      <c r="ALN149" s="87"/>
      <c r="ALO149" s="87"/>
      <c r="ALP149" s="87"/>
      <c r="ALQ149" s="87"/>
      <c r="ALR149" s="87"/>
      <c r="ALS149" s="87"/>
      <c r="ALT149" s="87"/>
      <c r="ALU149" s="87"/>
      <c r="ALV149" s="87"/>
      <c r="ALW149" s="87"/>
      <c r="ALX149" s="87"/>
      <c r="ALY149" s="87"/>
      <c r="ALZ149" s="87"/>
      <c r="AMA149" s="87"/>
      <c r="AMB149" s="87"/>
      <c r="AMC149" s="87"/>
      <c r="AMD149" s="87"/>
      <c r="AME149" s="87"/>
      <c r="AMF149" s="87"/>
      <c r="AMG149" s="87"/>
      <c r="AMH149" s="87"/>
      <c r="AMI149" s="87"/>
      <c r="AMJ149" s="87"/>
      <c r="AMK149" s="87"/>
      <c r="AML149" s="87"/>
      <c r="AMM149" s="87"/>
      <c r="AMN149" s="87"/>
      <c r="AMO149" s="87"/>
      <c r="AMP149" s="87"/>
      <c r="AMQ149" s="87"/>
      <c r="AMR149" s="87"/>
      <c r="AMS149" s="87"/>
      <c r="AMT149" s="87"/>
      <c r="AMU149" s="87"/>
      <c r="AMV149" s="87"/>
      <c r="AMW149" s="87"/>
      <c r="AMX149" s="87"/>
      <c r="AMY149" s="87"/>
      <c r="AMZ149" s="87"/>
      <c r="ANA149" s="87"/>
      <c r="ANB149" s="87"/>
      <c r="ANC149" s="87"/>
      <c r="AND149" s="87"/>
      <c r="ANE149" s="87"/>
      <c r="ANF149" s="87"/>
      <c r="ANG149" s="87"/>
      <c r="ANH149" s="87"/>
      <c r="ANI149" s="87"/>
      <c r="ANJ149" s="87"/>
      <c r="ANK149" s="87"/>
      <c r="ANL149" s="87"/>
      <c r="ANM149" s="87"/>
      <c r="ANN149" s="87"/>
      <c r="ANO149" s="87"/>
      <c r="ANP149" s="87"/>
      <c r="ANQ149" s="87"/>
      <c r="ANR149" s="87"/>
      <c r="ANS149" s="87"/>
      <c r="ANT149" s="87"/>
      <c r="ANU149" s="87"/>
      <c r="ANV149" s="87"/>
      <c r="ANW149" s="87"/>
      <c r="ANX149" s="87"/>
      <c r="ANY149" s="87"/>
      <c r="ANZ149" s="87"/>
      <c r="AOA149" s="87"/>
      <c r="AOB149" s="87"/>
      <c r="AOC149" s="87"/>
      <c r="AOD149" s="87"/>
      <c r="AOE149" s="87"/>
      <c r="AOF149" s="87"/>
      <c r="AOG149" s="87"/>
      <c r="AOH149" s="87"/>
      <c r="AOI149" s="87"/>
      <c r="AOJ149" s="87"/>
      <c r="AOK149" s="87"/>
      <c r="AOL149" s="87"/>
      <c r="AOM149" s="87"/>
      <c r="AON149" s="87"/>
      <c r="AOO149" s="87"/>
      <c r="AOP149" s="87"/>
      <c r="AOQ149" s="87"/>
      <c r="AOR149" s="87"/>
      <c r="AOS149" s="87"/>
      <c r="AOT149" s="87"/>
      <c r="AOU149" s="87"/>
      <c r="AOV149" s="87"/>
      <c r="AOW149" s="87"/>
      <c r="AOX149" s="87"/>
      <c r="AOY149" s="87"/>
      <c r="AOZ149" s="87"/>
      <c r="APA149" s="87"/>
      <c r="APB149" s="87"/>
      <c r="APC149" s="87"/>
      <c r="APD149" s="87"/>
      <c r="APE149" s="87"/>
      <c r="APF149" s="87"/>
      <c r="APG149" s="87"/>
      <c r="APH149" s="87"/>
      <c r="API149" s="87"/>
      <c r="APJ149" s="87"/>
      <c r="APK149" s="87"/>
      <c r="APL149" s="87"/>
      <c r="APM149" s="87"/>
      <c r="APN149" s="87"/>
      <c r="APO149" s="87"/>
      <c r="APP149" s="87"/>
      <c r="APQ149" s="87"/>
      <c r="APR149" s="87"/>
      <c r="APS149" s="87"/>
      <c r="APT149" s="87"/>
      <c r="APU149" s="87"/>
      <c r="APV149" s="87"/>
      <c r="APW149" s="87"/>
      <c r="APX149" s="87"/>
      <c r="APY149" s="87"/>
      <c r="APZ149" s="87"/>
      <c r="AQA149" s="87"/>
      <c r="AQB149" s="87"/>
      <c r="AQC149" s="87"/>
      <c r="AQD149" s="87"/>
      <c r="AQE149" s="87"/>
      <c r="AQF149" s="87"/>
      <c r="AQG149" s="87"/>
      <c r="AQH149" s="87"/>
      <c r="AQI149" s="87"/>
      <c r="AQJ149" s="87"/>
      <c r="AQK149" s="87"/>
      <c r="AQL149" s="87"/>
      <c r="AQM149" s="87"/>
      <c r="AQN149" s="87"/>
      <c r="AQO149" s="87"/>
      <c r="AQP149" s="87"/>
      <c r="AQQ149" s="87"/>
      <c r="AQR149" s="87"/>
      <c r="AQS149" s="87"/>
      <c r="AQT149" s="87"/>
      <c r="AQU149" s="87"/>
      <c r="AQV149" s="87"/>
      <c r="AQW149" s="87"/>
      <c r="AQX149" s="87"/>
      <c r="AQY149" s="87"/>
      <c r="AQZ149" s="87"/>
      <c r="ARA149" s="87"/>
      <c r="ARB149" s="87"/>
      <c r="ARC149" s="87"/>
      <c r="ARD149" s="87"/>
      <c r="ARE149" s="87"/>
      <c r="ARF149" s="87"/>
      <c r="ARG149" s="87"/>
      <c r="ARH149" s="87"/>
      <c r="ARI149" s="87"/>
      <c r="ARJ149" s="87"/>
      <c r="ARK149" s="87"/>
      <c r="ARL149" s="87"/>
      <c r="ARM149" s="87"/>
      <c r="ARN149" s="87"/>
      <c r="ARO149" s="87"/>
      <c r="ARP149" s="87"/>
      <c r="ARQ149" s="87"/>
      <c r="ARR149" s="87"/>
      <c r="ARS149" s="87"/>
      <c r="ART149" s="87"/>
      <c r="ARU149" s="87"/>
      <c r="ARV149" s="87"/>
      <c r="ARW149" s="87"/>
      <c r="ARX149" s="87"/>
      <c r="ARY149" s="87"/>
      <c r="ARZ149" s="87"/>
      <c r="ASA149" s="87"/>
      <c r="ASB149" s="87"/>
      <c r="ASC149" s="87"/>
      <c r="ASD149" s="87"/>
      <c r="ASE149" s="87"/>
      <c r="ASF149" s="87"/>
      <c r="ASG149" s="87"/>
      <c r="ASH149" s="87"/>
      <c r="ASI149" s="87"/>
      <c r="ASJ149" s="87"/>
      <c r="ASK149" s="87"/>
      <c r="ASL149" s="87"/>
      <c r="ASM149" s="87"/>
      <c r="ASN149" s="87"/>
      <c r="ASO149" s="87"/>
      <c r="ASP149" s="87"/>
      <c r="ASQ149" s="87"/>
      <c r="ASR149" s="87"/>
      <c r="ASS149" s="87"/>
      <c r="AST149" s="87"/>
      <c r="ASU149" s="87"/>
      <c r="ASV149" s="87"/>
      <c r="ASW149" s="87"/>
      <c r="ASX149" s="87"/>
      <c r="ASY149" s="87"/>
      <c r="ASZ149" s="87"/>
      <c r="ATA149" s="87"/>
      <c r="ATB149" s="87"/>
      <c r="ATC149" s="87"/>
      <c r="ATD149" s="87"/>
      <c r="ATE149" s="87"/>
      <c r="ATF149" s="87"/>
      <c r="ATG149" s="87"/>
      <c r="ATH149" s="87"/>
      <c r="ATI149" s="87"/>
      <c r="ATJ149" s="87"/>
      <c r="ATK149" s="87"/>
      <c r="ATL149" s="87"/>
      <c r="ATM149" s="87"/>
      <c r="ATN149" s="87"/>
      <c r="ATO149" s="87"/>
      <c r="ATP149" s="87"/>
      <c r="ATQ149" s="87"/>
      <c r="ATR149" s="87"/>
      <c r="ATS149" s="87"/>
      <c r="ATT149" s="87"/>
      <c r="ATU149" s="87"/>
      <c r="ATV149" s="87"/>
      <c r="ATW149" s="87"/>
      <c r="ATX149" s="87"/>
      <c r="ATY149" s="87"/>
      <c r="ATZ149" s="87"/>
      <c r="AUA149" s="87"/>
      <c r="AUB149" s="87"/>
      <c r="AUC149" s="87"/>
      <c r="AUD149" s="87"/>
      <c r="AUE149" s="87"/>
      <c r="AUF149" s="87"/>
      <c r="AUG149" s="87"/>
      <c r="AUH149" s="87"/>
      <c r="AUI149" s="87"/>
      <c r="AUJ149" s="87"/>
      <c r="AUK149" s="87"/>
      <c r="AUL149" s="87"/>
      <c r="AUM149" s="87"/>
      <c r="AUN149" s="87"/>
      <c r="AUO149" s="87"/>
      <c r="AUP149" s="87"/>
      <c r="AUQ149" s="87"/>
      <c r="AUR149" s="87"/>
      <c r="AUS149" s="87"/>
      <c r="AUT149" s="87"/>
      <c r="AUU149" s="87"/>
      <c r="AUV149" s="87"/>
      <c r="AUW149" s="87"/>
      <c r="AUX149" s="87"/>
      <c r="AUY149" s="87"/>
      <c r="AUZ149" s="87"/>
      <c r="AVA149" s="87"/>
      <c r="AVB149" s="87"/>
      <c r="AVC149" s="87"/>
      <c r="AVD149" s="87"/>
      <c r="AVE149" s="87"/>
      <c r="AVF149" s="87"/>
      <c r="AVG149" s="87"/>
      <c r="AVH149" s="87"/>
      <c r="AVI149" s="87"/>
      <c r="AVJ149" s="87"/>
      <c r="AVK149" s="87"/>
      <c r="AVL149" s="87"/>
      <c r="AVM149" s="87"/>
      <c r="AVN149" s="87"/>
      <c r="AVO149" s="87"/>
      <c r="AVP149" s="87"/>
      <c r="AVQ149" s="87"/>
      <c r="AVR149" s="87"/>
      <c r="AVS149" s="87"/>
      <c r="AVT149" s="87"/>
      <c r="AVU149" s="87"/>
      <c r="AVV149" s="87"/>
      <c r="AVW149" s="87"/>
      <c r="AVX149" s="87"/>
      <c r="AVY149" s="87"/>
      <c r="AVZ149" s="87"/>
      <c r="AWA149" s="87"/>
      <c r="AWB149" s="87"/>
      <c r="AWC149" s="87"/>
      <c r="AWD149" s="87"/>
      <c r="AWE149" s="87"/>
      <c r="AWF149" s="87"/>
      <c r="AWG149" s="87"/>
      <c r="AWH149" s="87"/>
      <c r="AWI149" s="87"/>
      <c r="AWJ149" s="87"/>
      <c r="AWK149" s="87"/>
      <c r="AWL149" s="87"/>
      <c r="AWM149" s="87"/>
      <c r="AWN149" s="87"/>
      <c r="AWO149" s="87"/>
      <c r="AWP149" s="87"/>
      <c r="AWQ149" s="87"/>
      <c r="AWR149" s="87"/>
      <c r="AWS149" s="87"/>
      <c r="AWT149" s="87"/>
      <c r="AWU149" s="87"/>
      <c r="AWV149" s="87"/>
      <c r="AWW149" s="87"/>
      <c r="AWX149" s="87"/>
      <c r="AWY149" s="87"/>
      <c r="AWZ149" s="87"/>
      <c r="AXA149" s="87"/>
      <c r="AXB149" s="87"/>
      <c r="AXC149" s="87"/>
      <c r="AXD149" s="87"/>
      <c r="AXE149" s="87"/>
      <c r="AXF149" s="87"/>
      <c r="AXG149" s="87"/>
      <c r="AXH149" s="87"/>
      <c r="AXI149" s="87"/>
      <c r="AXJ149" s="87"/>
      <c r="AXK149" s="87"/>
      <c r="AXL149" s="87"/>
      <c r="AXM149" s="87"/>
      <c r="AXN149" s="87"/>
      <c r="AXO149" s="87"/>
      <c r="AXP149" s="87"/>
      <c r="AXQ149" s="87"/>
      <c r="AXR149" s="87"/>
      <c r="AXS149" s="87"/>
      <c r="AXT149" s="87"/>
      <c r="AXU149" s="87"/>
      <c r="AXV149" s="87"/>
      <c r="AXW149" s="87"/>
      <c r="AXX149" s="87"/>
      <c r="AXY149" s="87"/>
      <c r="AXZ149" s="87"/>
      <c r="AYA149" s="87"/>
      <c r="AYB149" s="87"/>
      <c r="AYC149" s="87"/>
      <c r="AYD149" s="87"/>
      <c r="AYE149" s="87"/>
      <c r="AYF149" s="87"/>
      <c r="AYG149" s="87"/>
      <c r="AYH149" s="87"/>
      <c r="AYI149" s="87"/>
      <c r="AYJ149" s="87"/>
      <c r="AYK149" s="87"/>
      <c r="AYL149" s="87"/>
      <c r="AYM149" s="87"/>
      <c r="AYN149" s="87"/>
      <c r="AYO149" s="87"/>
      <c r="AYP149" s="87"/>
      <c r="AYQ149" s="87"/>
      <c r="AYR149" s="87"/>
      <c r="AYS149" s="87"/>
      <c r="AYT149" s="87"/>
      <c r="AYU149" s="87"/>
      <c r="AYV149" s="87"/>
      <c r="AYW149" s="87"/>
      <c r="AYX149" s="87"/>
      <c r="AYY149" s="87"/>
      <c r="AYZ149" s="87"/>
      <c r="AZA149" s="87"/>
      <c r="AZB149" s="87"/>
      <c r="AZC149" s="87"/>
      <c r="AZD149" s="87"/>
      <c r="AZE149" s="87"/>
      <c r="AZF149" s="87"/>
      <c r="AZG149" s="87"/>
      <c r="AZH149" s="87"/>
      <c r="AZI149" s="87"/>
      <c r="AZJ149" s="87"/>
      <c r="AZK149" s="87"/>
      <c r="AZL149" s="87"/>
      <c r="AZM149" s="87"/>
      <c r="AZN149" s="87"/>
      <c r="AZO149" s="87"/>
      <c r="AZP149" s="87"/>
      <c r="AZQ149" s="87"/>
      <c r="AZR149" s="87"/>
      <c r="AZS149" s="87"/>
      <c r="AZT149" s="87"/>
      <c r="AZU149" s="87"/>
      <c r="AZV149" s="87"/>
      <c r="AZW149" s="87"/>
      <c r="AZX149" s="87"/>
      <c r="AZY149" s="87"/>
      <c r="AZZ149" s="87"/>
      <c r="BAA149" s="87"/>
      <c r="BAB149" s="87"/>
      <c r="BAC149" s="87"/>
      <c r="BAD149" s="87"/>
      <c r="BAE149" s="87"/>
      <c r="BAF149" s="87"/>
      <c r="BAG149" s="87"/>
      <c r="BAH149" s="87"/>
      <c r="BAI149" s="87"/>
      <c r="BAJ149" s="87"/>
      <c r="BAK149" s="87"/>
      <c r="BAL149" s="87"/>
      <c r="BAM149" s="87"/>
      <c r="BAN149" s="87"/>
      <c r="BAO149" s="87"/>
      <c r="BAP149" s="87"/>
      <c r="BAQ149" s="87"/>
      <c r="BAR149" s="87"/>
      <c r="BAS149" s="87"/>
      <c r="BAT149" s="87"/>
      <c r="BAU149" s="87"/>
      <c r="BAV149" s="87"/>
      <c r="BAW149" s="87"/>
      <c r="BAX149" s="87"/>
      <c r="BAY149" s="87"/>
      <c r="BAZ149" s="87"/>
      <c r="BBA149" s="87"/>
      <c r="BBB149" s="87"/>
      <c r="BBC149" s="87"/>
      <c r="BBD149" s="87"/>
      <c r="BBE149" s="87"/>
      <c r="BBF149" s="87"/>
      <c r="BBG149" s="87"/>
      <c r="BBH149" s="87"/>
      <c r="BBI149" s="87"/>
      <c r="BBJ149" s="87"/>
      <c r="BBK149" s="87"/>
      <c r="BBL149" s="87"/>
      <c r="BBM149" s="87"/>
      <c r="BBN149" s="87"/>
      <c r="BBO149" s="87"/>
      <c r="BBP149" s="87"/>
      <c r="BBQ149" s="87"/>
      <c r="BBR149" s="87"/>
      <c r="BBS149" s="87"/>
      <c r="BBT149" s="87"/>
      <c r="BBU149" s="87"/>
      <c r="BBV149" s="87"/>
      <c r="BBW149" s="87"/>
      <c r="BBX149" s="87"/>
      <c r="BBY149" s="87"/>
      <c r="BBZ149" s="87"/>
      <c r="BCA149" s="87"/>
      <c r="BCB149" s="87"/>
      <c r="BCC149" s="87"/>
      <c r="BCD149" s="87"/>
      <c r="BCE149" s="87"/>
      <c r="BCF149" s="87"/>
      <c r="BCG149" s="87"/>
      <c r="BCH149" s="87"/>
      <c r="BCI149" s="87"/>
      <c r="BCJ149" s="87"/>
      <c r="BCK149" s="87"/>
      <c r="BCL149" s="87"/>
      <c r="BCM149" s="87"/>
      <c r="BCN149" s="87"/>
      <c r="BCO149" s="87"/>
      <c r="BCP149" s="87"/>
      <c r="BCQ149" s="87"/>
      <c r="BCR149" s="87"/>
      <c r="BCS149" s="87"/>
      <c r="BCT149" s="87"/>
      <c r="BCU149" s="87"/>
      <c r="BCV149" s="87"/>
      <c r="BCW149" s="87"/>
      <c r="BCX149" s="87"/>
      <c r="BCY149" s="87"/>
      <c r="BCZ149" s="87"/>
      <c r="BDA149" s="87"/>
      <c r="BDB149" s="87"/>
      <c r="BDC149" s="87"/>
      <c r="BDD149" s="87"/>
      <c r="BDE149" s="87"/>
      <c r="BDF149" s="87"/>
      <c r="BDG149" s="87"/>
      <c r="BDH149" s="87"/>
      <c r="BDI149" s="87"/>
      <c r="BDJ149" s="87"/>
      <c r="BDK149" s="87"/>
      <c r="BDL149" s="87"/>
      <c r="BDM149" s="87"/>
      <c r="BDN149" s="87"/>
      <c r="BDO149" s="87"/>
      <c r="BDP149" s="87"/>
      <c r="BDQ149" s="87"/>
      <c r="BDR149" s="87"/>
      <c r="BDS149" s="87"/>
      <c r="BDT149" s="87"/>
      <c r="BDU149" s="87"/>
      <c r="BDV149" s="87"/>
      <c r="BDW149" s="87"/>
      <c r="BDX149" s="87"/>
      <c r="BDY149" s="87"/>
      <c r="BDZ149" s="87"/>
      <c r="BEA149" s="87"/>
      <c r="BEB149" s="87"/>
      <c r="BEC149" s="87"/>
      <c r="BED149" s="87"/>
      <c r="BEE149" s="87"/>
      <c r="BEF149" s="87"/>
      <c r="BEG149" s="87"/>
      <c r="BEH149" s="87"/>
      <c r="BEI149" s="87"/>
      <c r="BEJ149" s="87"/>
      <c r="BEK149" s="87"/>
      <c r="BEL149" s="87"/>
      <c r="BEM149" s="87"/>
      <c r="BEN149" s="87"/>
      <c r="BEO149" s="87"/>
      <c r="BEP149" s="87"/>
      <c r="BEQ149" s="87"/>
      <c r="BER149" s="87"/>
      <c r="BES149" s="87"/>
      <c r="BET149" s="87"/>
      <c r="BEU149" s="87"/>
      <c r="BEV149" s="87"/>
      <c r="BEW149" s="87"/>
      <c r="BEX149" s="87"/>
      <c r="BEY149" s="87"/>
      <c r="BEZ149" s="87"/>
      <c r="BFA149" s="87"/>
      <c r="BFB149" s="87"/>
      <c r="BFC149" s="87"/>
      <c r="BFD149" s="87"/>
      <c r="BFE149" s="87"/>
      <c r="BFF149" s="87"/>
      <c r="BFG149" s="87"/>
      <c r="BFH149" s="87"/>
      <c r="BFI149" s="87"/>
      <c r="BFJ149" s="87"/>
      <c r="BFK149" s="87"/>
      <c r="BFL149" s="87"/>
      <c r="BFM149" s="87"/>
      <c r="BFN149" s="87"/>
      <c r="BFO149" s="87"/>
      <c r="BFP149" s="87"/>
      <c r="BFQ149" s="87"/>
      <c r="BFR149" s="87"/>
      <c r="BFS149" s="87"/>
      <c r="BFT149" s="87"/>
      <c r="BFU149" s="87"/>
      <c r="BFV149" s="87"/>
      <c r="BFW149" s="87"/>
      <c r="BFX149" s="87"/>
      <c r="BFY149" s="87"/>
      <c r="BFZ149" s="87"/>
      <c r="BGA149" s="87"/>
      <c r="BGB149" s="87"/>
      <c r="BGC149" s="87"/>
      <c r="BGD149" s="87"/>
      <c r="BGE149" s="87"/>
      <c r="BGF149" s="87"/>
      <c r="BGG149" s="87"/>
      <c r="BGH149" s="87"/>
      <c r="BGI149" s="87"/>
      <c r="BGJ149" s="87"/>
      <c r="BGK149" s="87"/>
      <c r="BGL149" s="87"/>
      <c r="BGM149" s="87"/>
      <c r="BGN149" s="87"/>
      <c r="BGO149" s="87"/>
      <c r="BGP149" s="87"/>
      <c r="BGQ149" s="87"/>
      <c r="BGR149" s="87"/>
      <c r="BGS149" s="87"/>
      <c r="BGT149" s="87"/>
      <c r="BGU149" s="87"/>
      <c r="BGV149" s="87"/>
      <c r="BGW149" s="87"/>
      <c r="BGX149" s="87"/>
      <c r="BGY149" s="87"/>
      <c r="BGZ149" s="87"/>
      <c r="BHA149" s="87"/>
      <c r="BHB149" s="87"/>
      <c r="BHC149" s="87"/>
      <c r="BHD149" s="87"/>
      <c r="BHE149" s="87"/>
      <c r="BHF149" s="87"/>
      <c r="BHG149" s="87"/>
      <c r="BHH149" s="87"/>
      <c r="BHI149" s="87"/>
      <c r="BHJ149" s="87"/>
      <c r="BHK149" s="87"/>
      <c r="BHL149" s="87"/>
      <c r="BHM149" s="87"/>
      <c r="BHN149" s="87"/>
      <c r="BHO149" s="87"/>
      <c r="BHP149" s="87"/>
      <c r="BHQ149" s="87"/>
      <c r="BHR149" s="87"/>
      <c r="BHS149" s="87"/>
      <c r="BHT149" s="87"/>
      <c r="BHU149" s="87"/>
      <c r="BHV149" s="87"/>
      <c r="BHW149" s="87"/>
      <c r="BHX149" s="87"/>
      <c r="BHY149" s="87"/>
      <c r="BHZ149" s="87"/>
      <c r="BIA149" s="87"/>
      <c r="BIB149" s="87"/>
      <c r="BIC149" s="87"/>
      <c r="BID149" s="87"/>
      <c r="BIE149" s="87"/>
      <c r="BIF149" s="87"/>
      <c r="BIG149" s="87"/>
      <c r="BIH149" s="87"/>
      <c r="BII149" s="87"/>
      <c r="BIJ149" s="87"/>
      <c r="BIK149" s="87"/>
      <c r="BIL149" s="87"/>
      <c r="BIM149" s="87"/>
      <c r="BIN149" s="87"/>
      <c r="BIO149" s="87"/>
      <c r="BIP149" s="87"/>
      <c r="BIQ149" s="87"/>
      <c r="BIR149" s="87"/>
      <c r="BIS149" s="87"/>
      <c r="BIT149" s="87"/>
      <c r="BIU149" s="87"/>
      <c r="BIV149" s="87"/>
      <c r="BIW149" s="87"/>
      <c r="BIX149" s="87"/>
      <c r="BIY149" s="87"/>
      <c r="BIZ149" s="87"/>
      <c r="BJA149" s="87"/>
      <c r="BJB149" s="87"/>
      <c r="BJC149" s="87"/>
      <c r="BJD149" s="87"/>
      <c r="BJE149" s="87"/>
      <c r="BJF149" s="87"/>
      <c r="BJG149" s="87"/>
      <c r="BJH149" s="87"/>
      <c r="BJI149" s="87"/>
      <c r="BJJ149" s="87"/>
      <c r="BJK149" s="87"/>
      <c r="BJL149" s="87"/>
      <c r="BJM149" s="87"/>
      <c r="BJN149" s="87"/>
      <c r="BJO149" s="87"/>
      <c r="BJP149" s="87"/>
      <c r="BJQ149" s="87"/>
      <c r="BJR149" s="87"/>
      <c r="BJS149" s="87"/>
      <c r="BJT149" s="87"/>
      <c r="BJU149" s="87"/>
      <c r="BJV149" s="87"/>
      <c r="BJW149" s="87"/>
      <c r="BJX149" s="87"/>
      <c r="BJY149" s="87"/>
      <c r="BJZ149" s="87"/>
      <c r="BKA149" s="87"/>
      <c r="BKB149" s="87"/>
      <c r="BKC149" s="87"/>
      <c r="BKD149" s="87"/>
      <c r="BKE149" s="87"/>
      <c r="BKF149" s="87"/>
      <c r="BKG149" s="87"/>
      <c r="BKH149" s="87"/>
      <c r="BKI149" s="87"/>
      <c r="BKJ149" s="87"/>
      <c r="BKK149" s="87"/>
      <c r="BKL149" s="87"/>
      <c r="BKM149" s="87"/>
      <c r="BKN149" s="87"/>
      <c r="BKO149" s="87"/>
      <c r="BKP149" s="87"/>
      <c r="BKQ149" s="87"/>
      <c r="BKR149" s="87"/>
      <c r="BKS149" s="87"/>
      <c r="BKT149" s="87"/>
      <c r="BKU149" s="87"/>
      <c r="BKV149" s="87"/>
      <c r="BKW149" s="87"/>
      <c r="BKX149" s="87"/>
      <c r="BKY149" s="87"/>
      <c r="BKZ149" s="87"/>
      <c r="BLA149" s="87"/>
      <c r="BLB149" s="87"/>
      <c r="BLC149" s="87"/>
      <c r="BLD149" s="87"/>
      <c r="BLE149" s="87"/>
      <c r="BLF149" s="87"/>
      <c r="BLG149" s="87"/>
      <c r="BLH149" s="87"/>
      <c r="BLI149" s="87"/>
      <c r="BLJ149" s="87"/>
      <c r="BLK149" s="87"/>
      <c r="BLL149" s="87"/>
      <c r="BLM149" s="87"/>
      <c r="BLN149" s="87"/>
      <c r="BLO149" s="87"/>
      <c r="BLP149" s="87"/>
      <c r="BLQ149" s="87"/>
      <c r="BLR149" s="87"/>
      <c r="BLS149" s="87"/>
      <c r="BLT149" s="87"/>
      <c r="BLU149" s="87"/>
      <c r="BLV149" s="87"/>
      <c r="BLW149" s="87"/>
      <c r="BLX149" s="87"/>
      <c r="BLY149" s="87"/>
      <c r="BLZ149" s="87"/>
      <c r="BMA149" s="87"/>
      <c r="BMB149" s="87"/>
      <c r="BMC149" s="87"/>
      <c r="BMD149" s="87"/>
      <c r="BME149" s="87"/>
      <c r="BMF149" s="87"/>
      <c r="BMG149" s="87"/>
      <c r="BMH149" s="87"/>
      <c r="BMI149" s="87"/>
      <c r="BMJ149" s="87"/>
      <c r="BMK149" s="87"/>
      <c r="BML149" s="87"/>
      <c r="BMM149" s="87"/>
      <c r="BMN149" s="87"/>
      <c r="BMO149" s="87"/>
      <c r="BMP149" s="87"/>
      <c r="BMQ149" s="87"/>
      <c r="BMR149" s="87"/>
      <c r="BMS149" s="87"/>
      <c r="BMT149" s="87"/>
      <c r="BMU149" s="87"/>
      <c r="BMV149" s="87"/>
      <c r="BMW149" s="87"/>
      <c r="BMX149" s="87"/>
      <c r="BMY149" s="87"/>
      <c r="BMZ149" s="87"/>
      <c r="BNA149" s="87"/>
      <c r="BNB149" s="87"/>
      <c r="BNC149" s="87"/>
      <c r="BND149" s="87"/>
      <c r="BNE149" s="87"/>
      <c r="BNF149" s="87"/>
      <c r="BNG149" s="87"/>
      <c r="BNH149" s="87"/>
      <c r="BNI149" s="87"/>
      <c r="BNJ149" s="87"/>
      <c r="BNK149" s="87"/>
      <c r="BNL149" s="87"/>
      <c r="BNM149" s="87"/>
      <c r="BNN149" s="87"/>
      <c r="BNO149" s="87"/>
      <c r="BNP149" s="87"/>
      <c r="BNQ149" s="87"/>
      <c r="BNR149" s="87"/>
      <c r="BNS149" s="87"/>
      <c r="BNT149" s="87"/>
      <c r="BNU149" s="87"/>
      <c r="BNV149" s="87"/>
      <c r="BNW149" s="87"/>
      <c r="BNX149" s="87"/>
      <c r="BNY149" s="87"/>
      <c r="BNZ149" s="87"/>
      <c r="BOA149" s="87"/>
      <c r="BOB149" s="87"/>
      <c r="BOC149" s="87"/>
      <c r="BOD149" s="87"/>
      <c r="BOE149" s="87"/>
      <c r="BOF149" s="87"/>
      <c r="BOG149" s="87"/>
      <c r="BOH149" s="87"/>
      <c r="BOI149" s="87"/>
      <c r="BOJ149" s="87"/>
      <c r="BOK149" s="87"/>
      <c r="BOL149" s="87"/>
      <c r="BOM149" s="87"/>
      <c r="BON149" s="87"/>
      <c r="BOO149" s="87"/>
      <c r="BOP149" s="87"/>
      <c r="BOQ149" s="87"/>
      <c r="BOR149" s="87"/>
      <c r="BOS149" s="87"/>
      <c r="BOT149" s="87"/>
      <c r="BOU149" s="87"/>
      <c r="BOV149" s="87"/>
      <c r="BOW149" s="87"/>
      <c r="BOX149" s="87"/>
      <c r="BOY149" s="87"/>
      <c r="BOZ149" s="87"/>
      <c r="BPA149" s="87"/>
      <c r="BPB149" s="87"/>
      <c r="BPC149" s="87"/>
      <c r="BPD149" s="87"/>
      <c r="BPE149" s="87"/>
      <c r="BPF149" s="87"/>
      <c r="BPG149" s="87"/>
      <c r="BPH149" s="87"/>
      <c r="BPI149" s="87"/>
      <c r="BPJ149" s="87"/>
      <c r="BPK149" s="87"/>
      <c r="BPL149" s="87"/>
      <c r="BPM149" s="87"/>
      <c r="BPN149" s="87"/>
      <c r="BPO149" s="87"/>
      <c r="BPP149" s="87"/>
      <c r="BPQ149" s="87"/>
      <c r="BPR149" s="87"/>
      <c r="BPS149" s="87"/>
      <c r="BPT149" s="87"/>
      <c r="BPU149" s="87"/>
      <c r="BPV149" s="87"/>
      <c r="BPW149" s="87"/>
      <c r="BPX149" s="87"/>
      <c r="BPY149" s="87"/>
      <c r="BPZ149" s="87"/>
      <c r="BQA149" s="87"/>
      <c r="BQB149" s="87"/>
      <c r="BQC149" s="87"/>
      <c r="BQD149" s="87"/>
      <c r="BQE149" s="87"/>
      <c r="BQF149" s="87"/>
      <c r="BQG149" s="87"/>
      <c r="BQH149" s="87"/>
      <c r="BQI149" s="87"/>
      <c r="BQJ149" s="87"/>
      <c r="BQK149" s="87"/>
      <c r="BQL149" s="87"/>
      <c r="BQM149" s="87"/>
      <c r="BQN149" s="87"/>
      <c r="BQO149" s="87"/>
      <c r="BQP149" s="87"/>
      <c r="BQQ149" s="87"/>
      <c r="BQR149" s="87"/>
      <c r="BQS149" s="87"/>
      <c r="BQT149" s="87"/>
      <c r="BQU149" s="87"/>
      <c r="BQV149" s="87"/>
      <c r="BQW149" s="87"/>
      <c r="BQX149" s="87"/>
      <c r="BQY149" s="87"/>
      <c r="BQZ149" s="87"/>
      <c r="BRA149" s="87"/>
      <c r="BRB149" s="87"/>
      <c r="BRC149" s="87"/>
      <c r="BRD149" s="87"/>
      <c r="BRE149" s="87"/>
      <c r="BRF149" s="87"/>
      <c r="BRG149" s="87"/>
      <c r="BRH149" s="87"/>
      <c r="BRI149" s="87"/>
      <c r="BRJ149" s="87"/>
      <c r="BRK149" s="87"/>
      <c r="BRL149" s="87"/>
      <c r="BRM149" s="87"/>
      <c r="BRN149" s="87"/>
      <c r="BRO149" s="87"/>
      <c r="BRP149" s="87"/>
      <c r="BRQ149" s="87"/>
      <c r="BRR149" s="87"/>
      <c r="BRS149" s="87"/>
      <c r="BRT149" s="87"/>
      <c r="BRU149" s="87"/>
      <c r="BRV149" s="87"/>
      <c r="BRW149" s="87"/>
      <c r="BRX149" s="87"/>
      <c r="BRY149" s="87"/>
      <c r="BRZ149" s="87"/>
      <c r="BSA149" s="87"/>
      <c r="BSB149" s="87"/>
      <c r="BSC149" s="87"/>
      <c r="BSD149" s="87"/>
      <c r="BSE149" s="87"/>
      <c r="BSF149" s="87"/>
      <c r="BSG149" s="87"/>
      <c r="BSH149" s="87"/>
      <c r="BSI149" s="87"/>
      <c r="BSJ149" s="87"/>
      <c r="BSK149" s="87"/>
      <c r="BSL149" s="87"/>
      <c r="BSM149" s="87"/>
      <c r="BSN149" s="87"/>
      <c r="BSO149" s="87"/>
      <c r="BSP149" s="87"/>
      <c r="BSQ149" s="87"/>
      <c r="BSR149" s="87"/>
      <c r="BSS149" s="87"/>
      <c r="BST149" s="87"/>
      <c r="BSU149" s="87"/>
      <c r="BSV149" s="87"/>
      <c r="BSW149" s="87"/>
      <c r="BSX149" s="87"/>
      <c r="BSY149" s="87"/>
      <c r="BSZ149" s="87"/>
      <c r="BTA149" s="87"/>
      <c r="BTB149" s="87"/>
      <c r="BTC149" s="87"/>
      <c r="BTD149" s="87"/>
      <c r="BTE149" s="87"/>
      <c r="BTF149" s="87"/>
      <c r="BTG149" s="87"/>
      <c r="BTH149" s="87"/>
      <c r="BTI149" s="87"/>
      <c r="BTJ149" s="87"/>
      <c r="BTK149" s="87"/>
      <c r="BTL149" s="87"/>
      <c r="BTM149" s="87"/>
      <c r="BTN149" s="87"/>
      <c r="BTO149" s="87"/>
      <c r="BTP149" s="87"/>
      <c r="BTQ149" s="87"/>
      <c r="BTR149" s="87"/>
      <c r="BTS149" s="87"/>
      <c r="BTT149" s="87"/>
      <c r="BTU149" s="87"/>
      <c r="BTV149" s="87"/>
      <c r="BTW149" s="87"/>
      <c r="BTX149" s="87"/>
      <c r="BTY149" s="87"/>
      <c r="BTZ149" s="87"/>
      <c r="BUA149" s="87"/>
      <c r="BUB149" s="87"/>
      <c r="BUC149" s="87"/>
      <c r="BUD149" s="87"/>
      <c r="BUE149" s="87"/>
      <c r="BUF149" s="87"/>
      <c r="BUG149" s="87"/>
      <c r="BUH149" s="87"/>
      <c r="BUI149" s="87"/>
      <c r="BUJ149" s="87"/>
      <c r="BUK149" s="87"/>
      <c r="BUL149" s="87"/>
      <c r="BUM149" s="87"/>
      <c r="BUN149" s="87"/>
      <c r="BUO149" s="87"/>
      <c r="BUP149" s="87"/>
      <c r="BUQ149" s="87"/>
      <c r="BUR149" s="87"/>
      <c r="BUS149" s="87"/>
      <c r="BUT149" s="87"/>
      <c r="BUU149" s="87"/>
      <c r="BUV149" s="87"/>
      <c r="BUW149" s="87"/>
      <c r="BUX149" s="87"/>
      <c r="BUY149" s="87"/>
      <c r="BUZ149" s="87"/>
      <c r="BVA149" s="87"/>
      <c r="BVB149" s="87"/>
      <c r="BVC149" s="87"/>
      <c r="BVD149" s="87"/>
      <c r="BVE149" s="87"/>
      <c r="BVF149" s="87"/>
      <c r="BVG149" s="87"/>
      <c r="BVH149" s="87"/>
      <c r="BVI149" s="87"/>
      <c r="BVJ149" s="87"/>
      <c r="BVK149" s="87"/>
      <c r="BVL149" s="87"/>
      <c r="BVM149" s="87"/>
      <c r="BVN149" s="87"/>
      <c r="BVO149" s="87"/>
      <c r="BVP149" s="87"/>
      <c r="BVQ149" s="87"/>
      <c r="BVR149" s="87"/>
      <c r="BVS149" s="87"/>
      <c r="BVT149" s="87"/>
      <c r="BVU149" s="87"/>
      <c r="BVV149" s="87"/>
      <c r="BVW149" s="87"/>
      <c r="BVX149" s="87"/>
      <c r="BVY149" s="87"/>
      <c r="BVZ149" s="87"/>
      <c r="BWA149" s="87"/>
      <c r="BWB149" s="87"/>
      <c r="BWC149" s="87"/>
      <c r="BWD149" s="87"/>
      <c r="BWE149" s="87"/>
      <c r="BWF149" s="87"/>
      <c r="BWG149" s="87"/>
      <c r="BWH149" s="87"/>
      <c r="BWI149" s="87"/>
      <c r="BWJ149" s="87"/>
      <c r="BWK149" s="87"/>
      <c r="BWL149" s="87"/>
      <c r="BWM149" s="87"/>
      <c r="BWN149" s="87"/>
      <c r="BWO149" s="87"/>
      <c r="BWP149" s="87"/>
      <c r="BWQ149" s="87"/>
      <c r="BWR149" s="87"/>
      <c r="BWS149" s="87"/>
      <c r="BWT149" s="87"/>
      <c r="BWU149" s="87"/>
      <c r="BWV149" s="87"/>
      <c r="BWW149" s="87"/>
      <c r="BWX149" s="87"/>
      <c r="BWY149" s="87"/>
      <c r="BWZ149" s="87"/>
      <c r="BXA149" s="87"/>
      <c r="BXB149" s="87"/>
      <c r="BXC149" s="87"/>
      <c r="BXD149" s="87"/>
      <c r="BXE149" s="87"/>
      <c r="BXF149" s="87"/>
      <c r="BXG149" s="87"/>
      <c r="BXH149" s="87"/>
      <c r="BXI149" s="87"/>
      <c r="BXJ149" s="87"/>
      <c r="BXK149" s="87"/>
      <c r="BXL149" s="87"/>
      <c r="BXM149" s="87"/>
      <c r="BXN149" s="87"/>
      <c r="BXO149" s="87"/>
      <c r="BXP149" s="87"/>
      <c r="BXQ149" s="87"/>
      <c r="BXR149" s="87"/>
      <c r="BXS149" s="87"/>
      <c r="BXT149" s="87"/>
      <c r="BXU149" s="87"/>
      <c r="BXV149" s="87"/>
      <c r="BXW149" s="87"/>
      <c r="BXX149" s="87"/>
      <c r="BXY149" s="87"/>
      <c r="BXZ149" s="87"/>
      <c r="BYA149" s="87"/>
      <c r="BYB149" s="87"/>
      <c r="BYC149" s="87"/>
      <c r="BYD149" s="87"/>
      <c r="BYE149" s="87"/>
      <c r="BYF149" s="87"/>
      <c r="BYG149" s="87"/>
      <c r="BYH149" s="87"/>
      <c r="BYI149" s="87"/>
      <c r="BYJ149" s="87"/>
      <c r="BYK149" s="87"/>
      <c r="BYL149" s="87"/>
      <c r="BYM149" s="87"/>
      <c r="BYN149" s="87"/>
      <c r="BYO149" s="87"/>
      <c r="BYP149" s="87"/>
      <c r="BYQ149" s="87"/>
      <c r="BYR149" s="87"/>
      <c r="BYS149" s="87"/>
      <c r="BYT149" s="87"/>
      <c r="BYU149" s="87"/>
      <c r="BYV149" s="87"/>
      <c r="BYW149" s="87"/>
      <c r="BYX149" s="87"/>
      <c r="BYY149" s="87"/>
      <c r="BYZ149" s="87"/>
      <c r="BZA149" s="87"/>
      <c r="BZB149" s="87"/>
      <c r="BZC149" s="87"/>
      <c r="BZD149" s="87"/>
      <c r="BZE149" s="87"/>
      <c r="BZF149" s="87"/>
      <c r="BZG149" s="87"/>
      <c r="BZH149" s="87"/>
      <c r="BZI149" s="87"/>
      <c r="BZJ149" s="87"/>
      <c r="BZK149" s="87"/>
      <c r="BZL149" s="87"/>
      <c r="BZM149" s="87"/>
      <c r="BZN149" s="87"/>
      <c r="BZO149" s="87"/>
      <c r="BZP149" s="87"/>
      <c r="BZQ149" s="87"/>
      <c r="BZR149" s="87"/>
      <c r="BZS149" s="87"/>
      <c r="BZT149" s="87"/>
      <c r="BZU149" s="87"/>
      <c r="BZV149" s="87"/>
      <c r="BZW149" s="87"/>
      <c r="BZX149" s="87"/>
      <c r="BZY149" s="87"/>
      <c r="BZZ149" s="87"/>
      <c r="CAA149" s="87"/>
      <c r="CAB149" s="87"/>
      <c r="CAC149" s="87"/>
      <c r="CAD149" s="87"/>
      <c r="CAE149" s="87"/>
      <c r="CAF149" s="87"/>
      <c r="CAG149" s="87"/>
      <c r="CAH149" s="87"/>
      <c r="CAI149" s="87"/>
      <c r="CAJ149" s="87"/>
      <c r="CAK149" s="87"/>
      <c r="CAL149" s="87"/>
      <c r="CAM149" s="87"/>
      <c r="CAN149" s="87"/>
      <c r="CAO149" s="87"/>
      <c r="CAP149" s="87"/>
      <c r="CAQ149" s="87"/>
      <c r="CAR149" s="87"/>
      <c r="CAS149" s="87"/>
      <c r="CAT149" s="87"/>
      <c r="CAU149" s="87"/>
      <c r="CAV149" s="87"/>
      <c r="CAW149" s="87"/>
      <c r="CAX149" s="87"/>
      <c r="CAY149" s="87"/>
      <c r="CAZ149" s="87"/>
      <c r="CBA149" s="87"/>
      <c r="CBB149" s="87"/>
      <c r="CBC149" s="87"/>
      <c r="CBD149" s="87"/>
      <c r="CBE149" s="87"/>
      <c r="CBF149" s="87"/>
      <c r="CBG149" s="87"/>
      <c r="CBH149" s="87"/>
      <c r="CBI149" s="87"/>
      <c r="CBJ149" s="87"/>
      <c r="CBK149" s="87"/>
      <c r="CBL149" s="87"/>
      <c r="CBM149" s="87"/>
      <c r="CBN149" s="87"/>
      <c r="CBO149" s="87"/>
      <c r="CBP149" s="87"/>
      <c r="CBQ149" s="87"/>
      <c r="CBR149" s="87"/>
      <c r="CBS149" s="87"/>
      <c r="CBT149" s="87"/>
      <c r="CBU149" s="87"/>
      <c r="CBV149" s="87"/>
      <c r="CBW149" s="87"/>
      <c r="CBX149" s="87"/>
      <c r="CBY149" s="87"/>
      <c r="CBZ149" s="87"/>
      <c r="CCA149" s="87"/>
      <c r="CCB149" s="87"/>
      <c r="CCC149" s="87"/>
      <c r="CCD149" s="87"/>
      <c r="CCE149" s="87"/>
      <c r="CCF149" s="87"/>
      <c r="CCG149" s="87"/>
      <c r="CCH149" s="87"/>
      <c r="CCI149" s="87"/>
      <c r="CCJ149" s="87"/>
      <c r="CCK149" s="87"/>
      <c r="CCL149" s="87"/>
      <c r="CCM149" s="87"/>
      <c r="CCN149" s="87"/>
      <c r="CCO149" s="87"/>
      <c r="CCP149" s="87"/>
      <c r="CCQ149" s="87"/>
      <c r="CCR149" s="87"/>
      <c r="CCS149" s="87"/>
      <c r="CCT149" s="87"/>
      <c r="CCU149" s="87"/>
      <c r="CCV149" s="87"/>
      <c r="CCW149" s="87"/>
      <c r="CCX149" s="87"/>
      <c r="CCY149" s="87"/>
      <c r="CCZ149" s="87"/>
      <c r="CDA149" s="87"/>
      <c r="CDB149" s="87"/>
      <c r="CDC149" s="87"/>
      <c r="CDD149" s="87"/>
      <c r="CDE149" s="87"/>
      <c r="CDF149" s="87"/>
      <c r="CDG149" s="87"/>
      <c r="CDH149" s="87"/>
      <c r="CDI149" s="87"/>
      <c r="CDJ149" s="87"/>
      <c r="CDK149" s="87"/>
      <c r="CDL149" s="87"/>
      <c r="CDM149" s="87"/>
      <c r="CDN149" s="87"/>
      <c r="CDO149" s="87"/>
      <c r="CDP149" s="87"/>
      <c r="CDQ149" s="87"/>
      <c r="CDR149" s="87"/>
      <c r="CDS149" s="87"/>
      <c r="CDT149" s="87"/>
      <c r="CDU149" s="87"/>
      <c r="CDV149" s="87"/>
      <c r="CDW149" s="87"/>
      <c r="CDX149" s="87"/>
      <c r="CDY149" s="87"/>
      <c r="CDZ149" s="87"/>
      <c r="CEA149" s="87"/>
      <c r="CEB149" s="87"/>
      <c r="CEC149" s="87"/>
      <c r="CED149" s="87"/>
      <c r="CEE149" s="87"/>
      <c r="CEF149" s="87"/>
      <c r="CEG149" s="87"/>
      <c r="CEH149" s="87"/>
      <c r="CEI149" s="87"/>
      <c r="CEJ149" s="87"/>
      <c r="CEK149" s="87"/>
      <c r="CEL149" s="87"/>
      <c r="CEM149" s="87"/>
      <c r="CEN149" s="87"/>
      <c r="CEO149" s="87"/>
      <c r="CEP149" s="87"/>
      <c r="CEQ149" s="87"/>
      <c r="CER149" s="87"/>
      <c r="CES149" s="87"/>
      <c r="CET149" s="87"/>
      <c r="CEU149" s="87"/>
      <c r="CEV149" s="87"/>
      <c r="CEW149" s="87"/>
      <c r="CEX149" s="87"/>
      <c r="CEY149" s="87"/>
      <c r="CEZ149" s="87"/>
      <c r="CFA149" s="87"/>
      <c r="CFB149" s="87"/>
      <c r="CFC149" s="87"/>
      <c r="CFD149" s="87"/>
      <c r="CFE149" s="87"/>
      <c r="CFF149" s="87"/>
      <c r="CFG149" s="87"/>
      <c r="CFH149" s="87"/>
      <c r="CFI149" s="87"/>
      <c r="CFJ149" s="87"/>
      <c r="CFK149" s="87"/>
      <c r="CFL149" s="87"/>
      <c r="CFM149" s="87"/>
      <c r="CFN149" s="87"/>
      <c r="CFO149" s="87"/>
      <c r="CFP149" s="87"/>
      <c r="CFQ149" s="87"/>
      <c r="CFR149" s="87"/>
      <c r="CFS149" s="87"/>
      <c r="CFT149" s="87"/>
      <c r="CFU149" s="87"/>
      <c r="CFV149" s="87"/>
      <c r="CFW149" s="87"/>
      <c r="CFX149" s="87"/>
      <c r="CFY149" s="87"/>
      <c r="CFZ149" s="87"/>
      <c r="CGA149" s="87"/>
      <c r="CGB149" s="87"/>
      <c r="CGC149" s="87"/>
      <c r="CGD149" s="87"/>
      <c r="CGE149" s="87"/>
      <c r="CGF149" s="87"/>
      <c r="CGG149" s="87"/>
      <c r="CGH149" s="87"/>
      <c r="CGI149" s="87"/>
      <c r="CGJ149" s="87"/>
      <c r="CGK149" s="87"/>
      <c r="CGL149" s="87"/>
      <c r="CGM149" s="87"/>
      <c r="CGN149" s="87"/>
      <c r="CGO149" s="87"/>
      <c r="CGP149" s="87"/>
      <c r="CGQ149" s="87"/>
      <c r="CGR149" s="87"/>
      <c r="CGS149" s="87"/>
      <c r="CGT149" s="87"/>
      <c r="CGU149" s="87"/>
      <c r="CGV149" s="87"/>
      <c r="CGW149" s="87"/>
      <c r="CGX149" s="87"/>
      <c r="CGY149" s="87"/>
      <c r="CGZ149" s="87"/>
      <c r="CHA149" s="87"/>
      <c r="CHB149" s="87"/>
      <c r="CHC149" s="87"/>
      <c r="CHD149" s="87"/>
      <c r="CHE149" s="87"/>
      <c r="CHF149" s="87"/>
      <c r="CHG149" s="87"/>
      <c r="CHH149" s="87"/>
      <c r="CHI149" s="87"/>
      <c r="CHJ149" s="87"/>
      <c r="CHK149" s="87"/>
      <c r="CHL149" s="87"/>
      <c r="CHM149" s="87"/>
      <c r="CHN149" s="87"/>
      <c r="CHO149" s="87"/>
      <c r="CHP149" s="87"/>
      <c r="CHQ149" s="87"/>
      <c r="CHR149" s="87"/>
      <c r="CHS149" s="87"/>
      <c r="CHT149" s="87"/>
      <c r="CHU149" s="87"/>
      <c r="CHV149" s="87"/>
      <c r="CHW149" s="87"/>
      <c r="CHX149" s="87"/>
      <c r="CHY149" s="87"/>
      <c r="CHZ149" s="87"/>
      <c r="CIA149" s="87"/>
      <c r="CIB149" s="87"/>
      <c r="CIC149" s="87"/>
      <c r="CID149" s="87"/>
      <c r="CIE149" s="87"/>
      <c r="CIF149" s="87"/>
      <c r="CIG149" s="87"/>
      <c r="CIH149" s="87"/>
      <c r="CII149" s="87"/>
      <c r="CIJ149" s="87"/>
      <c r="CIK149" s="87"/>
      <c r="CIL149" s="87"/>
      <c r="CIM149" s="87"/>
      <c r="CIN149" s="87"/>
      <c r="CIO149" s="87"/>
      <c r="CIP149" s="87"/>
      <c r="CIQ149" s="87"/>
      <c r="CIR149" s="87"/>
      <c r="CIS149" s="87"/>
      <c r="CIT149" s="87"/>
      <c r="CIU149" s="87"/>
      <c r="CIV149" s="87"/>
      <c r="CIW149" s="87"/>
      <c r="CIX149" s="87"/>
      <c r="CIY149" s="87"/>
      <c r="CIZ149" s="87"/>
      <c r="CJA149" s="87"/>
      <c r="CJB149" s="87"/>
      <c r="CJC149" s="87"/>
      <c r="CJD149" s="87"/>
      <c r="CJE149" s="87"/>
      <c r="CJF149" s="87"/>
      <c r="CJG149" s="87"/>
      <c r="CJH149" s="87"/>
      <c r="CJI149" s="87"/>
      <c r="CJJ149" s="87"/>
      <c r="CJK149" s="87"/>
      <c r="CJL149" s="87"/>
      <c r="CJM149" s="87"/>
      <c r="CJN149" s="87"/>
      <c r="CJO149" s="87"/>
      <c r="CJP149" s="87"/>
      <c r="CJQ149" s="87"/>
      <c r="CJR149" s="87"/>
      <c r="CJS149" s="87"/>
      <c r="CJT149" s="87"/>
      <c r="CJU149" s="87"/>
      <c r="CJV149" s="87"/>
      <c r="CJW149" s="87"/>
      <c r="CJX149" s="87"/>
      <c r="CJY149" s="87"/>
      <c r="CJZ149" s="87"/>
      <c r="CKA149" s="87"/>
      <c r="CKB149" s="87"/>
      <c r="CKC149" s="87"/>
      <c r="CKD149" s="87"/>
      <c r="CKE149" s="87"/>
      <c r="CKF149" s="87"/>
      <c r="CKG149" s="87"/>
      <c r="CKH149" s="87"/>
      <c r="CKI149" s="87"/>
      <c r="CKJ149" s="87"/>
      <c r="CKK149" s="87"/>
      <c r="CKL149" s="87"/>
      <c r="CKM149" s="87"/>
      <c r="CKN149" s="87"/>
      <c r="CKO149" s="87"/>
      <c r="CKP149" s="87"/>
      <c r="CKQ149" s="87"/>
      <c r="CKR149" s="87"/>
      <c r="CKS149" s="87"/>
      <c r="CKT149" s="87"/>
      <c r="CKU149" s="87"/>
      <c r="CKV149" s="87"/>
      <c r="CKW149" s="87"/>
      <c r="CKX149" s="87"/>
      <c r="CKY149" s="87"/>
      <c r="CKZ149" s="87"/>
      <c r="CLA149" s="87"/>
      <c r="CLB149" s="87"/>
      <c r="CLC149" s="87"/>
      <c r="CLD149" s="87"/>
      <c r="CLE149" s="87"/>
      <c r="CLF149" s="87"/>
      <c r="CLG149" s="87"/>
      <c r="CLH149" s="87"/>
      <c r="CLI149" s="87"/>
      <c r="CLJ149" s="87"/>
      <c r="CLK149" s="87"/>
      <c r="CLL149" s="87"/>
      <c r="CLM149" s="87"/>
      <c r="CLN149" s="87"/>
      <c r="CLO149" s="87"/>
      <c r="CLP149" s="87"/>
      <c r="CLQ149" s="87"/>
      <c r="CLR149" s="87"/>
      <c r="CLS149" s="87"/>
      <c r="CLT149" s="87"/>
      <c r="CLU149" s="87"/>
      <c r="CLV149" s="87"/>
      <c r="CLW149" s="87"/>
      <c r="CLX149" s="87"/>
      <c r="CLY149" s="87"/>
      <c r="CLZ149" s="87"/>
      <c r="CMA149" s="87"/>
      <c r="CMB149" s="87"/>
      <c r="CMC149" s="87"/>
      <c r="CMD149" s="87"/>
      <c r="CME149" s="87"/>
      <c r="CMF149" s="87"/>
      <c r="CMG149" s="87"/>
      <c r="CMH149" s="87"/>
      <c r="CMI149" s="87"/>
      <c r="CMJ149" s="87"/>
      <c r="CMK149" s="87"/>
      <c r="CML149" s="87"/>
      <c r="CMM149" s="87"/>
      <c r="CMN149" s="87"/>
      <c r="CMO149" s="87"/>
      <c r="CMP149" s="87"/>
      <c r="CMQ149" s="87"/>
      <c r="CMR149" s="87"/>
      <c r="CMS149" s="87"/>
      <c r="CMT149" s="87"/>
      <c r="CMU149" s="87"/>
      <c r="CMV149" s="87"/>
      <c r="CMW149" s="87"/>
      <c r="CMX149" s="87"/>
      <c r="CMY149" s="87"/>
      <c r="CMZ149" s="87"/>
      <c r="CNA149" s="87"/>
      <c r="CNB149" s="87"/>
      <c r="CNC149" s="87"/>
      <c r="CND149" s="87"/>
      <c r="CNE149" s="87"/>
      <c r="CNF149" s="87"/>
      <c r="CNG149" s="87"/>
      <c r="CNH149" s="87"/>
      <c r="CNI149" s="87"/>
      <c r="CNJ149" s="87"/>
      <c r="CNK149" s="87"/>
      <c r="CNL149" s="87"/>
      <c r="CNM149" s="87"/>
      <c r="CNN149" s="87"/>
      <c r="CNO149" s="87"/>
      <c r="CNP149" s="87"/>
      <c r="CNQ149" s="87"/>
      <c r="CNR149" s="87"/>
      <c r="CNS149" s="87"/>
      <c r="CNT149" s="87"/>
      <c r="CNU149" s="87"/>
      <c r="CNV149" s="87"/>
      <c r="CNW149" s="87"/>
      <c r="CNX149" s="87"/>
      <c r="CNY149" s="87"/>
      <c r="CNZ149" s="87"/>
      <c r="COA149" s="87"/>
      <c r="COB149" s="87"/>
      <c r="COC149" s="87"/>
      <c r="COD149" s="87"/>
      <c r="COE149" s="87"/>
      <c r="COF149" s="87"/>
      <c r="COG149" s="87"/>
      <c r="COH149" s="87"/>
      <c r="COI149" s="87"/>
      <c r="COJ149" s="87"/>
      <c r="COK149" s="87"/>
      <c r="COL149" s="87"/>
      <c r="COM149" s="87"/>
      <c r="CON149" s="87"/>
      <c r="COO149" s="87"/>
      <c r="COP149" s="87"/>
      <c r="COQ149" s="87"/>
      <c r="COR149" s="87"/>
      <c r="COS149" s="87"/>
      <c r="COT149" s="87"/>
      <c r="COU149" s="87"/>
      <c r="COV149" s="87"/>
      <c r="COW149" s="87"/>
      <c r="COX149" s="87"/>
      <c r="COY149" s="87"/>
      <c r="COZ149" s="87"/>
      <c r="CPA149" s="87"/>
      <c r="CPB149" s="87"/>
      <c r="CPC149" s="87"/>
      <c r="CPD149" s="87"/>
      <c r="CPE149" s="87"/>
      <c r="CPF149" s="87"/>
      <c r="CPG149" s="87"/>
      <c r="CPH149" s="87"/>
      <c r="CPI149" s="87"/>
      <c r="CPJ149" s="87"/>
      <c r="CPK149" s="87"/>
      <c r="CPL149" s="87"/>
      <c r="CPM149" s="87"/>
      <c r="CPN149" s="87"/>
      <c r="CPO149" s="87"/>
      <c r="CPP149" s="87"/>
      <c r="CPQ149" s="87"/>
      <c r="CPR149" s="87"/>
      <c r="CPS149" s="87"/>
      <c r="CPT149" s="87"/>
      <c r="CPU149" s="87"/>
      <c r="CPV149" s="87"/>
      <c r="CPW149" s="87"/>
      <c r="CPX149" s="87"/>
      <c r="CPY149" s="87"/>
      <c r="CPZ149" s="87"/>
      <c r="CQA149" s="87"/>
      <c r="CQB149" s="87"/>
      <c r="CQC149" s="87"/>
      <c r="CQD149" s="87"/>
      <c r="CQE149" s="87"/>
      <c r="CQF149" s="87"/>
      <c r="CQG149" s="87"/>
      <c r="CQH149" s="87"/>
      <c r="CQI149" s="87"/>
      <c r="CQJ149" s="87"/>
      <c r="CQK149" s="87"/>
      <c r="CQL149" s="87"/>
      <c r="CQM149" s="87"/>
      <c r="CQN149" s="87"/>
      <c r="CQO149" s="87"/>
      <c r="CQP149" s="87"/>
      <c r="CQQ149" s="87"/>
      <c r="CQR149" s="87"/>
      <c r="CQS149" s="87"/>
      <c r="CQT149" s="87"/>
      <c r="CQU149" s="87"/>
      <c r="CQV149" s="87"/>
      <c r="CQW149" s="87"/>
      <c r="CQX149" s="87"/>
      <c r="CQY149" s="87"/>
      <c r="CQZ149" s="87"/>
      <c r="CRA149" s="87"/>
      <c r="CRB149" s="87"/>
      <c r="CRC149" s="87"/>
      <c r="CRD149" s="87"/>
      <c r="CRE149" s="87"/>
      <c r="CRF149" s="87"/>
      <c r="CRG149" s="87"/>
      <c r="CRH149" s="87"/>
      <c r="CRI149" s="87"/>
      <c r="CRJ149" s="87"/>
      <c r="CRK149" s="87"/>
      <c r="CRL149" s="87"/>
      <c r="CRM149" s="87"/>
      <c r="CRN149" s="87"/>
      <c r="CRO149" s="87"/>
      <c r="CRP149" s="87"/>
      <c r="CRQ149" s="87"/>
      <c r="CRR149" s="87"/>
      <c r="CRS149" s="87"/>
      <c r="CRT149" s="87"/>
      <c r="CRU149" s="87"/>
      <c r="CRV149" s="87"/>
      <c r="CRW149" s="87"/>
      <c r="CRX149" s="87"/>
      <c r="CRY149" s="87"/>
      <c r="CRZ149" s="87"/>
      <c r="CSA149" s="87"/>
      <c r="CSB149" s="87"/>
      <c r="CSC149" s="87"/>
      <c r="CSD149" s="87"/>
      <c r="CSE149" s="87"/>
      <c r="CSF149" s="87"/>
      <c r="CSG149" s="87"/>
      <c r="CSH149" s="87"/>
      <c r="CSI149" s="87"/>
      <c r="CSJ149" s="87"/>
      <c r="CSK149" s="87"/>
      <c r="CSL149" s="87"/>
      <c r="CSM149" s="87"/>
      <c r="CSN149" s="87"/>
      <c r="CSO149" s="87"/>
      <c r="CSP149" s="87"/>
      <c r="CSQ149" s="87"/>
      <c r="CSR149" s="87"/>
      <c r="CSS149" s="87"/>
      <c r="CST149" s="87"/>
      <c r="CSU149" s="87"/>
      <c r="CSV149" s="87"/>
      <c r="CSW149" s="87"/>
      <c r="CSX149" s="87"/>
      <c r="CSY149" s="87"/>
      <c r="CSZ149" s="87"/>
      <c r="CTA149" s="87"/>
      <c r="CTB149" s="87"/>
      <c r="CTC149" s="87"/>
      <c r="CTD149" s="87"/>
      <c r="CTE149" s="87"/>
      <c r="CTF149" s="87"/>
      <c r="CTG149" s="87"/>
      <c r="CTH149" s="87"/>
      <c r="CTI149" s="87"/>
      <c r="CTJ149" s="87"/>
      <c r="CTK149" s="87"/>
      <c r="CTL149" s="87"/>
      <c r="CTM149" s="87"/>
      <c r="CTN149" s="87"/>
      <c r="CTO149" s="87"/>
      <c r="CTP149" s="87"/>
      <c r="CTQ149" s="87"/>
      <c r="CTR149" s="87"/>
      <c r="CTS149" s="87"/>
      <c r="CTT149" s="87"/>
      <c r="CTU149" s="87"/>
      <c r="CTV149" s="87"/>
      <c r="CTW149" s="87"/>
      <c r="CTX149" s="87"/>
      <c r="CTY149" s="87"/>
      <c r="CTZ149" s="87"/>
      <c r="CUA149" s="87"/>
      <c r="CUB149" s="87"/>
      <c r="CUC149" s="87"/>
      <c r="CUD149" s="87"/>
      <c r="CUE149" s="87"/>
      <c r="CUF149" s="87"/>
      <c r="CUG149" s="87"/>
      <c r="CUH149" s="87"/>
      <c r="CUI149" s="87"/>
      <c r="CUJ149" s="87"/>
      <c r="CUK149" s="87"/>
      <c r="CUL149" s="87"/>
      <c r="CUM149" s="87"/>
      <c r="CUN149" s="87"/>
      <c r="CUO149" s="87"/>
      <c r="CUP149" s="87"/>
      <c r="CUQ149" s="87"/>
      <c r="CUR149" s="87"/>
      <c r="CUS149" s="87"/>
      <c r="CUT149" s="87"/>
      <c r="CUU149" s="87"/>
      <c r="CUV149" s="87"/>
      <c r="CUW149" s="87"/>
      <c r="CUX149" s="87"/>
      <c r="CUY149" s="87"/>
      <c r="CUZ149" s="87"/>
      <c r="CVA149" s="87"/>
      <c r="CVB149" s="87"/>
      <c r="CVC149" s="87"/>
      <c r="CVD149" s="87"/>
      <c r="CVE149" s="87"/>
      <c r="CVF149" s="87"/>
      <c r="CVG149" s="87"/>
      <c r="CVH149" s="87"/>
      <c r="CVI149" s="87"/>
      <c r="CVJ149" s="87"/>
      <c r="CVK149" s="87"/>
      <c r="CVL149" s="87"/>
      <c r="CVM149" s="87"/>
      <c r="CVN149" s="87"/>
      <c r="CVO149" s="87"/>
      <c r="CVP149" s="87"/>
      <c r="CVQ149" s="87"/>
      <c r="CVR149" s="87"/>
      <c r="CVS149" s="87"/>
      <c r="CVT149" s="87"/>
      <c r="CVU149" s="87"/>
      <c r="CVV149" s="87"/>
      <c r="CVW149" s="87"/>
      <c r="CVX149" s="87"/>
      <c r="CVY149" s="87"/>
      <c r="CVZ149" s="87"/>
      <c r="CWA149" s="87"/>
      <c r="CWB149" s="87"/>
      <c r="CWC149" s="87"/>
      <c r="CWD149" s="87"/>
      <c r="CWE149" s="87"/>
      <c r="CWF149" s="87"/>
      <c r="CWG149" s="87"/>
      <c r="CWH149" s="87"/>
      <c r="CWI149" s="87"/>
      <c r="CWJ149" s="87"/>
      <c r="CWK149" s="87"/>
      <c r="CWL149" s="87"/>
      <c r="CWM149" s="87"/>
      <c r="CWN149" s="87"/>
      <c r="CWO149" s="87"/>
      <c r="CWP149" s="87"/>
      <c r="CWQ149" s="87"/>
      <c r="CWR149" s="87"/>
      <c r="CWS149" s="87"/>
      <c r="CWT149" s="87"/>
      <c r="CWU149" s="87"/>
      <c r="CWV149" s="87"/>
      <c r="CWW149" s="87"/>
      <c r="CWX149" s="87"/>
      <c r="CWY149" s="87"/>
      <c r="CWZ149" s="87"/>
      <c r="CXA149" s="87"/>
      <c r="CXB149" s="87"/>
      <c r="CXC149" s="87"/>
      <c r="CXD149" s="87"/>
      <c r="CXE149" s="87"/>
      <c r="CXF149" s="87"/>
      <c r="CXG149" s="87"/>
      <c r="CXH149" s="87"/>
      <c r="CXI149" s="87"/>
      <c r="CXJ149" s="87"/>
      <c r="CXK149" s="87"/>
      <c r="CXL149" s="87"/>
      <c r="CXM149" s="87"/>
      <c r="CXN149" s="87"/>
      <c r="CXO149" s="87"/>
      <c r="CXP149" s="87"/>
      <c r="CXQ149" s="87"/>
      <c r="CXR149" s="87"/>
      <c r="CXS149" s="87"/>
      <c r="CXT149" s="87"/>
      <c r="CXU149" s="87"/>
      <c r="CXV149" s="87"/>
      <c r="CXW149" s="87"/>
      <c r="CXX149" s="87"/>
      <c r="CXY149" s="87"/>
      <c r="CXZ149" s="87"/>
      <c r="CYA149" s="87"/>
      <c r="CYB149" s="87"/>
      <c r="CYC149" s="87"/>
      <c r="CYD149" s="87"/>
      <c r="CYE149" s="87"/>
      <c r="CYF149" s="87"/>
      <c r="CYG149" s="87"/>
      <c r="CYH149" s="87"/>
      <c r="CYI149" s="87"/>
      <c r="CYJ149" s="87"/>
      <c r="CYK149" s="87"/>
      <c r="CYL149" s="87"/>
      <c r="CYM149" s="87"/>
      <c r="CYN149" s="87"/>
      <c r="CYO149" s="87"/>
      <c r="CYP149" s="87"/>
      <c r="CYQ149" s="87"/>
      <c r="CYR149" s="87"/>
      <c r="CYS149" s="87"/>
      <c r="CYT149" s="87"/>
      <c r="CYU149" s="87"/>
      <c r="CYV149" s="87"/>
      <c r="CYW149" s="87"/>
      <c r="CYX149" s="87"/>
      <c r="CYY149" s="87"/>
      <c r="CYZ149" s="87"/>
      <c r="CZA149" s="87"/>
      <c r="CZB149" s="87"/>
      <c r="CZC149" s="87"/>
      <c r="CZD149" s="87"/>
      <c r="CZE149" s="87"/>
      <c r="CZF149" s="87"/>
      <c r="CZG149" s="87"/>
      <c r="CZH149" s="87"/>
      <c r="CZI149" s="87"/>
      <c r="CZJ149" s="87"/>
      <c r="CZK149" s="87"/>
      <c r="CZL149" s="87"/>
      <c r="CZM149" s="87"/>
      <c r="CZN149" s="87"/>
      <c r="CZO149" s="87"/>
      <c r="CZP149" s="87"/>
      <c r="CZQ149" s="87"/>
      <c r="CZR149" s="87"/>
      <c r="CZS149" s="87"/>
      <c r="CZT149" s="87"/>
      <c r="CZU149" s="87"/>
      <c r="CZV149" s="87"/>
      <c r="CZW149" s="87"/>
      <c r="CZX149" s="87"/>
      <c r="CZY149" s="87"/>
      <c r="CZZ149" s="87"/>
      <c r="DAA149" s="87"/>
      <c r="DAB149" s="87"/>
      <c r="DAC149" s="87"/>
      <c r="DAD149" s="87"/>
      <c r="DAE149" s="87"/>
      <c r="DAF149" s="87"/>
      <c r="DAG149" s="87"/>
      <c r="DAH149" s="87"/>
      <c r="DAI149" s="87"/>
      <c r="DAJ149" s="87"/>
      <c r="DAK149" s="87"/>
      <c r="DAL149" s="87"/>
      <c r="DAM149" s="87"/>
      <c r="DAN149" s="87"/>
      <c r="DAO149" s="87"/>
      <c r="DAP149" s="87"/>
      <c r="DAQ149" s="87"/>
      <c r="DAR149" s="87"/>
      <c r="DAS149" s="87"/>
      <c r="DAT149" s="87"/>
      <c r="DAU149" s="87"/>
      <c r="DAV149" s="87"/>
      <c r="DAW149" s="87"/>
      <c r="DAX149" s="87"/>
      <c r="DAY149" s="87"/>
      <c r="DAZ149" s="87"/>
      <c r="DBA149" s="87"/>
      <c r="DBB149" s="87"/>
      <c r="DBC149" s="87"/>
      <c r="DBD149" s="87"/>
      <c r="DBE149" s="87"/>
      <c r="DBF149" s="87"/>
      <c r="DBG149" s="87"/>
      <c r="DBH149" s="87"/>
      <c r="DBI149" s="87"/>
      <c r="DBJ149" s="87"/>
      <c r="DBK149" s="87"/>
      <c r="DBL149" s="87"/>
      <c r="DBM149" s="87"/>
      <c r="DBN149" s="87"/>
      <c r="DBO149" s="87"/>
      <c r="DBP149" s="87"/>
      <c r="DBQ149" s="87"/>
      <c r="DBR149" s="87"/>
      <c r="DBS149" s="87"/>
      <c r="DBT149" s="87"/>
      <c r="DBU149" s="87"/>
      <c r="DBV149" s="87"/>
      <c r="DBW149" s="87"/>
      <c r="DBX149" s="87"/>
      <c r="DBY149" s="87"/>
      <c r="DBZ149" s="87"/>
      <c r="DCA149" s="87"/>
      <c r="DCB149" s="87"/>
      <c r="DCC149" s="87"/>
      <c r="DCD149" s="87"/>
      <c r="DCE149" s="87"/>
      <c r="DCF149" s="87"/>
      <c r="DCG149" s="87"/>
      <c r="DCH149" s="87"/>
      <c r="DCI149" s="87"/>
      <c r="DCJ149" s="87"/>
      <c r="DCK149" s="87"/>
      <c r="DCL149" s="87"/>
      <c r="DCM149" s="87"/>
      <c r="DCN149" s="87"/>
      <c r="DCO149" s="87"/>
      <c r="DCP149" s="87"/>
      <c r="DCQ149" s="87"/>
      <c r="DCR149" s="87"/>
      <c r="DCS149" s="87"/>
      <c r="DCT149" s="87"/>
      <c r="DCU149" s="87"/>
      <c r="DCV149" s="87"/>
      <c r="DCW149" s="87"/>
      <c r="DCX149" s="87"/>
      <c r="DCY149" s="87"/>
      <c r="DCZ149" s="87"/>
      <c r="DDA149" s="87"/>
      <c r="DDB149" s="87"/>
      <c r="DDC149" s="87"/>
      <c r="DDD149" s="87"/>
      <c r="DDE149" s="87"/>
      <c r="DDF149" s="87"/>
      <c r="DDG149" s="87"/>
      <c r="DDH149" s="87"/>
      <c r="DDI149" s="87"/>
      <c r="DDJ149" s="87"/>
      <c r="DDK149" s="87"/>
      <c r="DDL149" s="87"/>
      <c r="DDM149" s="87"/>
      <c r="DDN149" s="87"/>
      <c r="DDO149" s="87"/>
      <c r="DDP149" s="87"/>
      <c r="DDQ149" s="87"/>
      <c r="DDR149" s="87"/>
      <c r="DDS149" s="87"/>
      <c r="DDT149" s="87"/>
      <c r="DDU149" s="87"/>
      <c r="DDV149" s="87"/>
      <c r="DDW149" s="87"/>
      <c r="DDX149" s="87"/>
      <c r="DDY149" s="87"/>
      <c r="DDZ149" s="87"/>
      <c r="DEA149" s="87"/>
      <c r="DEB149" s="87"/>
      <c r="DEC149" s="87"/>
      <c r="DED149" s="87"/>
      <c r="DEE149" s="87"/>
      <c r="DEF149" s="87"/>
      <c r="DEG149" s="87"/>
      <c r="DEH149" s="87"/>
      <c r="DEI149" s="87"/>
      <c r="DEJ149" s="87"/>
      <c r="DEK149" s="87"/>
      <c r="DEL149" s="87"/>
      <c r="DEM149" s="87"/>
      <c r="DEN149" s="87"/>
      <c r="DEO149" s="87"/>
      <c r="DEP149" s="87"/>
      <c r="DEQ149" s="87"/>
      <c r="DER149" s="87"/>
      <c r="DES149" s="87"/>
      <c r="DET149" s="87"/>
      <c r="DEU149" s="87"/>
      <c r="DEV149" s="87"/>
      <c r="DEW149" s="87"/>
      <c r="DEX149" s="87"/>
      <c r="DEY149" s="87"/>
      <c r="DEZ149" s="87"/>
      <c r="DFA149" s="87"/>
      <c r="DFB149" s="87"/>
      <c r="DFC149" s="87"/>
      <c r="DFD149" s="87"/>
      <c r="DFE149" s="87"/>
      <c r="DFF149" s="87"/>
      <c r="DFG149" s="87"/>
      <c r="DFH149" s="87"/>
      <c r="DFI149" s="87"/>
      <c r="DFJ149" s="87"/>
      <c r="DFK149" s="87"/>
      <c r="DFL149" s="87"/>
      <c r="DFM149" s="87"/>
      <c r="DFN149" s="87"/>
      <c r="DFO149" s="87"/>
      <c r="DFP149" s="87"/>
      <c r="DFQ149" s="87"/>
      <c r="DFR149" s="87"/>
      <c r="DFS149" s="87"/>
      <c r="DFT149" s="87"/>
      <c r="DFU149" s="87"/>
      <c r="DFV149" s="87"/>
      <c r="DFW149" s="87"/>
      <c r="DFX149" s="87"/>
      <c r="DFY149" s="87"/>
      <c r="DFZ149" s="87"/>
      <c r="DGA149" s="87"/>
      <c r="DGB149" s="87"/>
      <c r="DGC149" s="87"/>
      <c r="DGD149" s="87"/>
      <c r="DGE149" s="87"/>
      <c r="DGF149" s="87"/>
      <c r="DGG149" s="87"/>
      <c r="DGH149" s="87"/>
      <c r="DGI149" s="87"/>
      <c r="DGJ149" s="87"/>
      <c r="DGK149" s="87"/>
      <c r="DGL149" s="87"/>
      <c r="DGM149" s="87"/>
      <c r="DGN149" s="87"/>
      <c r="DGO149" s="87"/>
      <c r="DGP149" s="87"/>
      <c r="DGQ149" s="87"/>
      <c r="DGR149" s="87"/>
      <c r="DGS149" s="87"/>
      <c r="DGT149" s="87"/>
      <c r="DGU149" s="87"/>
      <c r="DGV149" s="87"/>
      <c r="DGW149" s="87"/>
      <c r="DGX149" s="87"/>
      <c r="DGY149" s="87"/>
      <c r="DGZ149" s="87"/>
      <c r="DHA149" s="87"/>
      <c r="DHB149" s="87"/>
      <c r="DHC149" s="87"/>
      <c r="DHD149" s="87"/>
      <c r="DHE149" s="87"/>
      <c r="DHF149" s="87"/>
      <c r="DHG149" s="87"/>
      <c r="DHH149" s="87"/>
      <c r="DHI149" s="87"/>
      <c r="DHJ149" s="87"/>
      <c r="DHK149" s="87"/>
      <c r="DHL149" s="87"/>
      <c r="DHM149" s="87"/>
      <c r="DHN149" s="87"/>
      <c r="DHO149" s="87"/>
      <c r="DHP149" s="87"/>
      <c r="DHQ149" s="87"/>
      <c r="DHR149" s="87"/>
      <c r="DHS149" s="87"/>
      <c r="DHT149" s="87"/>
      <c r="DHU149" s="87"/>
      <c r="DHV149" s="87"/>
      <c r="DHW149" s="87"/>
      <c r="DHX149" s="87"/>
      <c r="DHY149" s="87"/>
      <c r="DHZ149" s="87"/>
      <c r="DIA149" s="87"/>
      <c r="DIB149" s="87"/>
      <c r="DIC149" s="87"/>
      <c r="DID149" s="87"/>
      <c r="DIE149" s="87"/>
      <c r="DIF149" s="87"/>
      <c r="DIG149" s="87"/>
      <c r="DIH149" s="87"/>
      <c r="DII149" s="87"/>
      <c r="DIJ149" s="87"/>
      <c r="DIK149" s="87"/>
      <c r="DIL149" s="87"/>
      <c r="DIM149" s="87"/>
      <c r="DIN149" s="87"/>
      <c r="DIO149" s="87"/>
      <c r="DIP149" s="87"/>
      <c r="DIQ149" s="87"/>
      <c r="DIR149" s="87"/>
      <c r="DIS149" s="87"/>
      <c r="DIT149" s="87"/>
      <c r="DIU149" s="87"/>
      <c r="DIV149" s="87"/>
      <c r="DIW149" s="87"/>
      <c r="DIX149" s="87"/>
      <c r="DIY149" s="87"/>
      <c r="DIZ149" s="87"/>
      <c r="DJA149" s="87"/>
      <c r="DJB149" s="87"/>
      <c r="DJC149" s="87"/>
      <c r="DJD149" s="87"/>
      <c r="DJE149" s="87"/>
      <c r="DJF149" s="87"/>
      <c r="DJG149" s="87"/>
      <c r="DJH149" s="87"/>
      <c r="DJI149" s="87"/>
      <c r="DJJ149" s="87"/>
      <c r="DJK149" s="87"/>
      <c r="DJL149" s="87"/>
      <c r="DJM149" s="87"/>
      <c r="DJN149" s="87"/>
      <c r="DJO149" s="87"/>
      <c r="DJP149" s="87"/>
      <c r="DJQ149" s="87"/>
      <c r="DJR149" s="87"/>
      <c r="DJS149" s="87"/>
      <c r="DJT149" s="87"/>
      <c r="DJU149" s="87"/>
      <c r="DJV149" s="87"/>
      <c r="DJW149" s="87"/>
      <c r="DJX149" s="87"/>
      <c r="DJY149" s="87"/>
      <c r="DJZ149" s="87"/>
      <c r="DKA149" s="87"/>
      <c r="DKB149" s="87"/>
      <c r="DKC149" s="87"/>
      <c r="DKD149" s="87"/>
      <c r="DKE149" s="87"/>
      <c r="DKF149" s="87"/>
      <c r="DKG149" s="87"/>
      <c r="DKH149" s="87"/>
      <c r="DKI149" s="87"/>
      <c r="DKJ149" s="87"/>
      <c r="DKK149" s="87"/>
      <c r="DKL149" s="87"/>
      <c r="DKM149" s="87"/>
      <c r="DKN149" s="87"/>
      <c r="DKO149" s="87"/>
      <c r="DKP149" s="87"/>
      <c r="DKQ149" s="87"/>
      <c r="DKR149" s="87"/>
      <c r="DKS149" s="87"/>
      <c r="DKT149" s="87"/>
      <c r="DKU149" s="87"/>
      <c r="DKV149" s="87"/>
      <c r="DKW149" s="87"/>
      <c r="DKX149" s="87"/>
      <c r="DKY149" s="87"/>
      <c r="DKZ149" s="87"/>
      <c r="DLA149" s="87"/>
      <c r="DLB149" s="87"/>
      <c r="DLC149" s="87"/>
      <c r="DLD149" s="87"/>
      <c r="DLE149" s="87"/>
      <c r="DLF149" s="87"/>
      <c r="DLG149" s="87"/>
      <c r="DLH149" s="87"/>
      <c r="DLI149" s="87"/>
      <c r="DLJ149" s="87"/>
      <c r="DLK149" s="87"/>
      <c r="DLL149" s="87"/>
      <c r="DLM149" s="87"/>
      <c r="DLN149" s="87"/>
      <c r="DLO149" s="87"/>
      <c r="DLP149" s="87"/>
      <c r="DLQ149" s="87"/>
      <c r="DLR149" s="87"/>
      <c r="DLS149" s="87"/>
      <c r="DLT149" s="87"/>
      <c r="DLU149" s="87"/>
      <c r="DLV149" s="87"/>
      <c r="DLW149" s="87"/>
      <c r="DLX149" s="87"/>
      <c r="DLY149" s="87"/>
      <c r="DLZ149" s="87"/>
      <c r="DMA149" s="87"/>
      <c r="DMB149" s="87"/>
      <c r="DMC149" s="87"/>
      <c r="DMD149" s="87"/>
      <c r="DME149" s="87"/>
      <c r="DMF149" s="87"/>
      <c r="DMG149" s="87"/>
      <c r="DMH149" s="87"/>
      <c r="DMI149" s="87"/>
      <c r="DMJ149" s="87"/>
      <c r="DMK149" s="87"/>
      <c r="DML149" s="87"/>
      <c r="DMM149" s="87"/>
      <c r="DMN149" s="87"/>
      <c r="DMO149" s="87"/>
      <c r="DMP149" s="87"/>
      <c r="DMQ149" s="87"/>
      <c r="DMR149" s="87"/>
      <c r="DMS149" s="87"/>
      <c r="DMT149" s="87"/>
      <c r="DMU149" s="87"/>
      <c r="DMV149" s="87"/>
      <c r="DMW149" s="87"/>
      <c r="DMX149" s="87"/>
      <c r="DMY149" s="87"/>
      <c r="DMZ149" s="87"/>
      <c r="DNA149" s="87"/>
      <c r="DNB149" s="87"/>
      <c r="DNC149" s="87"/>
      <c r="DND149" s="87"/>
      <c r="DNE149" s="87"/>
      <c r="DNF149" s="87"/>
      <c r="DNG149" s="87"/>
      <c r="DNH149" s="87"/>
      <c r="DNI149" s="87"/>
      <c r="DNJ149" s="87"/>
      <c r="DNK149" s="87"/>
      <c r="DNL149" s="87"/>
      <c r="DNM149" s="87"/>
      <c r="DNN149" s="87"/>
      <c r="DNO149" s="87"/>
      <c r="DNP149" s="87"/>
      <c r="DNQ149" s="87"/>
      <c r="DNR149" s="87"/>
      <c r="DNS149" s="87"/>
      <c r="DNT149" s="87"/>
      <c r="DNU149" s="87"/>
      <c r="DNV149" s="87"/>
      <c r="DNW149" s="87"/>
      <c r="DNX149" s="87"/>
      <c r="DNY149" s="87"/>
      <c r="DNZ149" s="87"/>
      <c r="DOA149" s="87"/>
      <c r="DOB149" s="87"/>
      <c r="DOC149" s="87"/>
      <c r="DOD149" s="87"/>
      <c r="DOE149" s="87"/>
      <c r="DOF149" s="87"/>
      <c r="DOG149" s="87"/>
      <c r="DOH149" s="87"/>
      <c r="DOI149" s="87"/>
      <c r="DOJ149" s="87"/>
      <c r="DOK149" s="87"/>
      <c r="DOL149" s="87"/>
      <c r="DOM149" s="87"/>
      <c r="DON149" s="87"/>
      <c r="DOO149" s="87"/>
      <c r="DOP149" s="87"/>
      <c r="DOQ149" s="87"/>
      <c r="DOR149" s="87"/>
      <c r="DOS149" s="87"/>
      <c r="DOT149" s="87"/>
      <c r="DOU149" s="87"/>
      <c r="DOV149" s="87"/>
      <c r="DOW149" s="87"/>
      <c r="DOX149" s="87"/>
      <c r="DOY149" s="87"/>
      <c r="DOZ149" s="87"/>
      <c r="DPA149" s="87"/>
      <c r="DPB149" s="87"/>
      <c r="DPC149" s="87"/>
      <c r="DPD149" s="87"/>
      <c r="DPE149" s="87"/>
      <c r="DPF149" s="87"/>
      <c r="DPG149" s="87"/>
      <c r="DPH149" s="87"/>
      <c r="DPI149" s="87"/>
      <c r="DPJ149" s="87"/>
      <c r="DPK149" s="87"/>
      <c r="DPL149" s="87"/>
      <c r="DPM149" s="87"/>
      <c r="DPN149" s="87"/>
      <c r="DPO149" s="87"/>
      <c r="DPP149" s="87"/>
      <c r="DPQ149" s="87"/>
      <c r="DPR149" s="87"/>
      <c r="DPS149" s="87"/>
      <c r="DPT149" s="87"/>
      <c r="DPU149" s="87"/>
      <c r="DPV149" s="87"/>
      <c r="DPW149" s="87"/>
      <c r="DPX149" s="87"/>
      <c r="DPY149" s="87"/>
      <c r="DPZ149" s="87"/>
      <c r="DQA149" s="87"/>
      <c r="DQB149" s="87"/>
      <c r="DQC149" s="87"/>
      <c r="DQD149" s="87"/>
      <c r="DQE149" s="87"/>
      <c r="DQF149" s="87"/>
      <c r="DQG149" s="87"/>
      <c r="DQH149" s="87"/>
      <c r="DQI149" s="87"/>
      <c r="DQJ149" s="87"/>
      <c r="DQK149" s="87"/>
      <c r="DQL149" s="87"/>
      <c r="DQM149" s="87"/>
      <c r="DQN149" s="87"/>
      <c r="DQO149" s="87"/>
      <c r="DQP149" s="87"/>
      <c r="DQQ149" s="87"/>
      <c r="DQR149" s="87"/>
      <c r="DQS149" s="87"/>
      <c r="DQT149" s="87"/>
      <c r="DQU149" s="87"/>
      <c r="DQV149" s="87"/>
      <c r="DQW149" s="87"/>
      <c r="DQX149" s="87"/>
      <c r="DQY149" s="87"/>
      <c r="DQZ149" s="87"/>
      <c r="DRA149" s="87"/>
      <c r="DRB149" s="87"/>
      <c r="DRC149" s="87"/>
      <c r="DRD149" s="87"/>
      <c r="DRE149" s="87"/>
      <c r="DRF149" s="87"/>
      <c r="DRG149" s="87"/>
      <c r="DRH149" s="87"/>
      <c r="DRI149" s="87"/>
      <c r="DRJ149" s="87"/>
      <c r="DRK149" s="87"/>
      <c r="DRL149" s="87"/>
      <c r="DRM149" s="87"/>
      <c r="DRN149" s="87"/>
      <c r="DRO149" s="87"/>
      <c r="DRP149" s="87"/>
      <c r="DRQ149" s="87"/>
      <c r="DRR149" s="87"/>
      <c r="DRS149" s="87"/>
      <c r="DRT149" s="87"/>
      <c r="DRU149" s="87"/>
      <c r="DRV149" s="87"/>
      <c r="DRW149" s="87"/>
      <c r="DRX149" s="87"/>
      <c r="DRY149" s="87"/>
      <c r="DRZ149" s="87"/>
      <c r="DSA149" s="87"/>
      <c r="DSB149" s="87"/>
      <c r="DSC149" s="87"/>
      <c r="DSD149" s="87"/>
      <c r="DSE149" s="87"/>
      <c r="DSF149" s="87"/>
      <c r="DSG149" s="87"/>
      <c r="DSH149" s="87"/>
      <c r="DSI149" s="87"/>
      <c r="DSJ149" s="87"/>
      <c r="DSK149" s="87"/>
      <c r="DSL149" s="87"/>
      <c r="DSM149" s="87"/>
      <c r="DSN149" s="87"/>
      <c r="DSO149" s="87"/>
      <c r="DSP149" s="87"/>
      <c r="DSQ149" s="87"/>
      <c r="DSR149" s="87"/>
      <c r="DSS149" s="87"/>
      <c r="DST149" s="87"/>
      <c r="DSU149" s="87"/>
      <c r="DSV149" s="87"/>
      <c r="DSW149" s="87"/>
      <c r="DSX149" s="87"/>
      <c r="DSY149" s="87"/>
      <c r="DSZ149" s="87"/>
      <c r="DTA149" s="87"/>
      <c r="DTB149" s="87"/>
      <c r="DTC149" s="87"/>
      <c r="DTD149" s="87"/>
      <c r="DTE149" s="87"/>
      <c r="DTF149" s="87"/>
      <c r="DTG149" s="87"/>
      <c r="DTH149" s="87"/>
      <c r="DTI149" s="87"/>
      <c r="DTJ149" s="87"/>
      <c r="DTK149" s="87"/>
      <c r="DTL149" s="87"/>
      <c r="DTM149" s="87"/>
      <c r="DTN149" s="87"/>
      <c r="DTO149" s="87"/>
      <c r="DTP149" s="87"/>
      <c r="DTQ149" s="87"/>
      <c r="DTR149" s="87"/>
      <c r="DTS149" s="87"/>
      <c r="DTT149" s="87"/>
      <c r="DTU149" s="87"/>
      <c r="DTV149" s="87"/>
      <c r="DTW149" s="87"/>
      <c r="DTX149" s="87"/>
      <c r="DTY149" s="87"/>
      <c r="DTZ149" s="87"/>
      <c r="DUA149" s="87"/>
      <c r="DUB149" s="87"/>
      <c r="DUC149" s="87"/>
      <c r="DUD149" s="87"/>
      <c r="DUE149" s="87"/>
      <c r="DUF149" s="87"/>
      <c r="DUG149" s="87"/>
      <c r="DUH149" s="87"/>
      <c r="DUI149" s="87"/>
      <c r="DUJ149" s="87"/>
      <c r="DUK149" s="87"/>
      <c r="DUL149" s="87"/>
      <c r="DUM149" s="87"/>
      <c r="DUN149" s="87"/>
      <c r="DUO149" s="87"/>
      <c r="DUP149" s="87"/>
      <c r="DUQ149" s="87"/>
      <c r="DUR149" s="87"/>
      <c r="DUS149" s="87"/>
      <c r="DUT149" s="87"/>
      <c r="DUU149" s="87"/>
      <c r="DUV149" s="87"/>
      <c r="DUW149" s="87"/>
      <c r="DUX149" s="87"/>
      <c r="DUY149" s="87"/>
      <c r="DUZ149" s="87"/>
      <c r="DVA149" s="87"/>
      <c r="DVB149" s="87"/>
      <c r="DVC149" s="87"/>
      <c r="DVD149" s="87"/>
      <c r="DVE149" s="87"/>
      <c r="DVF149" s="87"/>
      <c r="DVG149" s="87"/>
      <c r="DVH149" s="87"/>
      <c r="DVI149" s="87"/>
      <c r="DVJ149" s="87"/>
      <c r="DVK149" s="87"/>
      <c r="DVL149" s="87"/>
      <c r="DVM149" s="87"/>
      <c r="DVN149" s="87"/>
      <c r="DVO149" s="87"/>
      <c r="DVP149" s="87"/>
      <c r="DVQ149" s="87"/>
      <c r="DVR149" s="87"/>
      <c r="DVS149" s="87"/>
      <c r="DVT149" s="87"/>
      <c r="DVU149" s="87"/>
      <c r="DVV149" s="87"/>
      <c r="DVW149" s="87"/>
      <c r="DVX149" s="87"/>
      <c r="DVY149" s="87"/>
      <c r="DVZ149" s="87"/>
      <c r="DWA149" s="87"/>
      <c r="DWB149" s="87"/>
      <c r="DWC149" s="87"/>
      <c r="DWD149" s="87"/>
      <c r="DWE149" s="87"/>
      <c r="DWF149" s="87"/>
      <c r="DWG149" s="87"/>
      <c r="DWH149" s="87"/>
      <c r="DWI149" s="87"/>
      <c r="DWJ149" s="87"/>
      <c r="DWK149" s="87"/>
      <c r="DWL149" s="87"/>
      <c r="DWM149" s="87"/>
      <c r="DWN149" s="87"/>
      <c r="DWO149" s="87"/>
      <c r="DWP149" s="87"/>
      <c r="DWQ149" s="87"/>
      <c r="DWR149" s="87"/>
      <c r="DWS149" s="87"/>
      <c r="DWT149" s="87"/>
      <c r="DWU149" s="87"/>
      <c r="DWV149" s="87"/>
      <c r="DWW149" s="87"/>
      <c r="DWX149" s="87"/>
      <c r="DWY149" s="87"/>
      <c r="DWZ149" s="87"/>
      <c r="DXA149" s="87"/>
      <c r="DXB149" s="87"/>
      <c r="DXC149" s="87"/>
      <c r="DXD149" s="87"/>
      <c r="DXE149" s="87"/>
      <c r="DXF149" s="87"/>
      <c r="DXG149" s="87"/>
      <c r="DXH149" s="87"/>
      <c r="DXI149" s="87"/>
      <c r="DXJ149" s="87"/>
      <c r="DXK149" s="87"/>
      <c r="DXL149" s="87"/>
      <c r="DXM149" s="87"/>
      <c r="DXN149" s="87"/>
      <c r="DXO149" s="87"/>
      <c r="DXP149" s="87"/>
      <c r="DXQ149" s="87"/>
      <c r="DXR149" s="87"/>
      <c r="DXS149" s="87"/>
      <c r="DXT149" s="87"/>
      <c r="DXU149" s="87"/>
      <c r="DXV149" s="87"/>
      <c r="DXW149" s="87"/>
      <c r="DXX149" s="87"/>
      <c r="DXY149" s="87"/>
      <c r="DXZ149" s="87"/>
      <c r="DYA149" s="87"/>
      <c r="DYB149" s="87"/>
      <c r="DYC149" s="87"/>
      <c r="DYD149" s="87"/>
      <c r="DYE149" s="87"/>
      <c r="DYF149" s="87"/>
      <c r="DYG149" s="87"/>
      <c r="DYH149" s="87"/>
      <c r="DYI149" s="87"/>
      <c r="DYJ149" s="87"/>
      <c r="DYK149" s="87"/>
      <c r="DYL149" s="87"/>
      <c r="DYM149" s="87"/>
      <c r="DYN149" s="87"/>
      <c r="DYO149" s="87"/>
      <c r="DYP149" s="87"/>
      <c r="DYQ149" s="87"/>
      <c r="DYR149" s="87"/>
      <c r="DYS149" s="87"/>
      <c r="DYT149" s="87"/>
      <c r="DYU149" s="87"/>
      <c r="DYV149" s="87"/>
      <c r="DYW149" s="87"/>
      <c r="DYX149" s="87"/>
      <c r="DYY149" s="87"/>
      <c r="DYZ149" s="87"/>
      <c r="DZA149" s="87"/>
      <c r="DZB149" s="87"/>
      <c r="DZC149" s="87"/>
      <c r="DZD149" s="87"/>
      <c r="DZE149" s="87"/>
      <c r="DZF149" s="87"/>
      <c r="DZG149" s="87"/>
      <c r="DZH149" s="87"/>
      <c r="DZI149" s="87"/>
      <c r="DZJ149" s="87"/>
      <c r="DZK149" s="87"/>
      <c r="DZL149" s="87"/>
      <c r="DZM149" s="87"/>
      <c r="DZN149" s="87"/>
      <c r="DZO149" s="87"/>
      <c r="DZP149" s="87"/>
      <c r="DZQ149" s="87"/>
      <c r="DZR149" s="87"/>
      <c r="DZS149" s="87"/>
      <c r="DZT149" s="87"/>
      <c r="DZU149" s="87"/>
      <c r="DZV149" s="87"/>
      <c r="DZW149" s="87"/>
      <c r="DZX149" s="87"/>
      <c r="DZY149" s="87"/>
      <c r="DZZ149" s="87"/>
      <c r="EAA149" s="87"/>
      <c r="EAB149" s="87"/>
      <c r="EAC149" s="87"/>
      <c r="EAD149" s="87"/>
      <c r="EAE149" s="87"/>
      <c r="EAF149" s="87"/>
      <c r="EAG149" s="87"/>
      <c r="EAH149" s="87"/>
      <c r="EAI149" s="87"/>
      <c r="EAJ149" s="87"/>
      <c r="EAK149" s="87"/>
      <c r="EAL149" s="87"/>
      <c r="EAM149" s="87"/>
      <c r="EAN149" s="87"/>
      <c r="EAO149" s="87"/>
      <c r="EAP149" s="87"/>
      <c r="EAQ149" s="87"/>
      <c r="EAR149" s="87"/>
      <c r="EAS149" s="87"/>
      <c r="EAT149" s="87"/>
      <c r="EAU149" s="87"/>
      <c r="EAV149" s="87"/>
      <c r="EAW149" s="87"/>
      <c r="EAX149" s="87"/>
      <c r="EAY149" s="87"/>
      <c r="EAZ149" s="87"/>
      <c r="EBA149" s="87"/>
      <c r="EBB149" s="87"/>
      <c r="EBC149" s="87"/>
      <c r="EBD149" s="87"/>
      <c r="EBE149" s="87"/>
      <c r="EBF149" s="87"/>
      <c r="EBG149" s="87"/>
      <c r="EBH149" s="87"/>
      <c r="EBI149" s="87"/>
      <c r="EBJ149" s="87"/>
      <c r="EBK149" s="87"/>
      <c r="EBL149" s="87"/>
      <c r="EBM149" s="87"/>
      <c r="EBN149" s="87"/>
      <c r="EBO149" s="87"/>
      <c r="EBP149" s="87"/>
      <c r="EBQ149" s="87"/>
      <c r="EBR149" s="87"/>
      <c r="EBS149" s="87"/>
      <c r="EBT149" s="87"/>
      <c r="EBU149" s="87"/>
      <c r="EBV149" s="87"/>
      <c r="EBW149" s="87"/>
      <c r="EBX149" s="87"/>
      <c r="EBY149" s="87"/>
      <c r="EBZ149" s="87"/>
      <c r="ECA149" s="87"/>
      <c r="ECB149" s="87"/>
      <c r="ECC149" s="87"/>
      <c r="ECD149" s="87"/>
      <c r="ECE149" s="87"/>
      <c r="ECF149" s="87"/>
      <c r="ECG149" s="87"/>
      <c r="ECH149" s="87"/>
      <c r="ECI149" s="87"/>
      <c r="ECJ149" s="87"/>
      <c r="ECK149" s="87"/>
      <c r="ECL149" s="87"/>
      <c r="ECM149" s="87"/>
      <c r="ECN149" s="87"/>
      <c r="ECO149" s="87"/>
      <c r="ECP149" s="87"/>
      <c r="ECQ149" s="87"/>
      <c r="ECR149" s="87"/>
      <c r="ECS149" s="87"/>
      <c r="ECT149" s="87"/>
      <c r="ECU149" s="87"/>
      <c r="ECV149" s="87"/>
      <c r="ECW149" s="87"/>
      <c r="ECX149" s="87"/>
      <c r="ECY149" s="87"/>
      <c r="ECZ149" s="87"/>
      <c r="EDA149" s="87"/>
      <c r="EDB149" s="87"/>
      <c r="EDC149" s="87"/>
      <c r="EDD149" s="87"/>
      <c r="EDE149" s="87"/>
      <c r="EDF149" s="87"/>
      <c r="EDG149" s="87"/>
      <c r="EDH149" s="87"/>
      <c r="EDI149" s="87"/>
      <c r="EDJ149" s="87"/>
      <c r="EDK149" s="87"/>
      <c r="EDL149" s="87"/>
      <c r="EDM149" s="87"/>
      <c r="EDN149" s="87"/>
      <c r="EDO149" s="87"/>
      <c r="EDP149" s="87"/>
      <c r="EDQ149" s="87"/>
      <c r="EDR149" s="87"/>
      <c r="EDS149" s="87"/>
      <c r="EDT149" s="87"/>
      <c r="EDU149" s="87"/>
      <c r="EDV149" s="87"/>
      <c r="EDW149" s="87"/>
      <c r="EDX149" s="87"/>
      <c r="EDY149" s="87"/>
      <c r="EDZ149" s="87"/>
      <c r="EEA149" s="87"/>
      <c r="EEB149" s="87"/>
      <c r="EEC149" s="87"/>
      <c r="EED149" s="87"/>
      <c r="EEE149" s="87"/>
      <c r="EEF149" s="87"/>
      <c r="EEG149" s="87"/>
      <c r="EEH149" s="87"/>
      <c r="EEI149" s="87"/>
      <c r="EEJ149" s="87"/>
      <c r="EEK149" s="87"/>
      <c r="EEL149" s="87"/>
      <c r="EEM149" s="87"/>
      <c r="EEN149" s="87"/>
      <c r="EEO149" s="87"/>
      <c r="EEP149" s="87"/>
      <c r="EEQ149" s="87"/>
      <c r="EER149" s="87"/>
      <c r="EES149" s="87"/>
      <c r="EET149" s="87"/>
      <c r="EEU149" s="87"/>
      <c r="EEV149" s="87"/>
      <c r="EEW149" s="87"/>
      <c r="EEX149" s="87"/>
      <c r="EEY149" s="87"/>
      <c r="EEZ149" s="87"/>
      <c r="EFA149" s="87"/>
      <c r="EFB149" s="87"/>
      <c r="EFC149" s="87"/>
      <c r="EFD149" s="87"/>
      <c r="EFE149" s="87"/>
      <c r="EFF149" s="87"/>
      <c r="EFG149" s="87"/>
      <c r="EFH149" s="87"/>
      <c r="EFI149" s="87"/>
      <c r="EFJ149" s="87"/>
      <c r="EFK149" s="87"/>
      <c r="EFL149" s="87"/>
      <c r="EFM149" s="87"/>
      <c r="EFN149" s="87"/>
      <c r="EFO149" s="87"/>
      <c r="EFP149" s="87"/>
      <c r="EFQ149" s="87"/>
      <c r="EFR149" s="87"/>
      <c r="EFS149" s="87"/>
      <c r="EFT149" s="87"/>
      <c r="EFU149" s="87"/>
      <c r="EFV149" s="87"/>
      <c r="EFW149" s="87"/>
      <c r="EFX149" s="87"/>
      <c r="EFY149" s="87"/>
      <c r="EFZ149" s="87"/>
      <c r="EGA149" s="87"/>
      <c r="EGB149" s="87"/>
      <c r="EGC149" s="87"/>
      <c r="EGD149" s="87"/>
      <c r="EGE149" s="87"/>
      <c r="EGF149" s="87"/>
      <c r="EGG149" s="87"/>
      <c r="EGH149" s="87"/>
      <c r="EGI149" s="87"/>
      <c r="EGJ149" s="87"/>
      <c r="EGK149" s="87"/>
      <c r="EGL149" s="87"/>
      <c r="EGM149" s="87"/>
      <c r="EGN149" s="87"/>
      <c r="EGO149" s="87"/>
      <c r="EGP149" s="87"/>
      <c r="EGQ149" s="87"/>
      <c r="EGR149" s="87"/>
      <c r="EGS149" s="87"/>
      <c r="EGT149" s="87"/>
      <c r="EGU149" s="87"/>
      <c r="EGV149" s="87"/>
      <c r="EGW149" s="87"/>
      <c r="EGX149" s="87"/>
      <c r="EGY149" s="87"/>
      <c r="EGZ149" s="87"/>
      <c r="EHA149" s="87"/>
      <c r="EHB149" s="87"/>
      <c r="EHC149" s="87"/>
      <c r="EHD149" s="87"/>
      <c r="EHE149" s="87"/>
      <c r="EHF149" s="87"/>
      <c r="EHG149" s="87"/>
      <c r="EHH149" s="87"/>
      <c r="EHI149" s="87"/>
      <c r="EHJ149" s="87"/>
      <c r="EHK149" s="87"/>
      <c r="EHL149" s="87"/>
      <c r="EHM149" s="87"/>
      <c r="EHN149" s="87"/>
      <c r="EHO149" s="87"/>
      <c r="EHP149" s="87"/>
      <c r="EHQ149" s="87"/>
      <c r="EHR149" s="87"/>
      <c r="EHS149" s="87"/>
      <c r="EHT149" s="87"/>
      <c r="EHU149" s="87"/>
      <c r="EHV149" s="87"/>
      <c r="EHW149" s="87"/>
      <c r="EHX149" s="87"/>
      <c r="EHY149" s="87"/>
      <c r="EHZ149" s="87"/>
      <c r="EIA149" s="87"/>
      <c r="EIB149" s="87"/>
      <c r="EIC149" s="87"/>
      <c r="EID149" s="87"/>
      <c r="EIE149" s="87"/>
      <c r="EIF149" s="87"/>
      <c r="EIG149" s="87"/>
      <c r="EIH149" s="87"/>
      <c r="EII149" s="87"/>
      <c r="EIJ149" s="87"/>
      <c r="EIK149" s="87"/>
      <c r="EIL149" s="87"/>
      <c r="EIM149" s="87"/>
      <c r="EIN149" s="87"/>
      <c r="EIO149" s="87"/>
      <c r="EIP149" s="87"/>
      <c r="EIQ149" s="87"/>
      <c r="EIR149" s="87"/>
      <c r="EIS149" s="87"/>
      <c r="EIT149" s="87"/>
      <c r="EIU149" s="87"/>
      <c r="EIV149" s="87"/>
      <c r="EIW149" s="87"/>
      <c r="EIX149" s="87"/>
      <c r="EIY149" s="87"/>
      <c r="EIZ149" s="87"/>
      <c r="EJA149" s="87"/>
      <c r="EJB149" s="87"/>
      <c r="EJC149" s="87"/>
      <c r="EJD149" s="87"/>
      <c r="EJE149" s="87"/>
      <c r="EJF149" s="87"/>
      <c r="EJG149" s="87"/>
      <c r="EJH149" s="87"/>
      <c r="EJI149" s="87"/>
      <c r="EJJ149" s="87"/>
      <c r="EJK149" s="87"/>
      <c r="EJL149" s="87"/>
      <c r="EJM149" s="87"/>
      <c r="EJN149" s="87"/>
      <c r="EJO149" s="87"/>
      <c r="EJP149" s="87"/>
      <c r="EJQ149" s="87"/>
      <c r="EJR149" s="87"/>
      <c r="EJS149" s="87"/>
      <c r="EJT149" s="87"/>
      <c r="EJU149" s="87"/>
      <c r="EJV149" s="87"/>
      <c r="EJW149" s="87"/>
      <c r="EJX149" s="87"/>
      <c r="EJY149" s="87"/>
      <c r="EJZ149" s="87"/>
      <c r="EKA149" s="87"/>
      <c r="EKB149" s="87"/>
      <c r="EKC149" s="87"/>
      <c r="EKD149" s="87"/>
      <c r="EKE149" s="87"/>
      <c r="EKF149" s="87"/>
      <c r="EKG149" s="87"/>
      <c r="EKH149" s="87"/>
      <c r="EKI149" s="87"/>
      <c r="EKJ149" s="87"/>
      <c r="EKK149" s="87"/>
      <c r="EKL149" s="87"/>
      <c r="EKM149" s="87"/>
      <c r="EKN149" s="87"/>
      <c r="EKO149" s="87"/>
      <c r="EKP149" s="87"/>
      <c r="EKQ149" s="87"/>
      <c r="EKR149" s="87"/>
      <c r="EKS149" s="87"/>
      <c r="EKT149" s="87"/>
      <c r="EKU149" s="87"/>
      <c r="EKV149" s="87"/>
      <c r="EKW149" s="87"/>
      <c r="EKX149" s="87"/>
      <c r="EKY149" s="87"/>
      <c r="EKZ149" s="87"/>
      <c r="ELA149" s="87"/>
      <c r="ELB149" s="87"/>
      <c r="ELC149" s="87"/>
      <c r="ELD149" s="87"/>
      <c r="ELE149" s="87"/>
      <c r="ELF149" s="87"/>
      <c r="ELG149" s="87"/>
      <c r="ELH149" s="87"/>
      <c r="ELI149" s="87"/>
      <c r="ELJ149" s="87"/>
      <c r="ELK149" s="87"/>
      <c r="ELL149" s="87"/>
      <c r="ELM149" s="87"/>
      <c r="ELN149" s="87"/>
      <c r="ELO149" s="87"/>
      <c r="ELP149" s="87"/>
      <c r="ELQ149" s="87"/>
      <c r="ELR149" s="87"/>
      <c r="ELS149" s="87"/>
      <c r="ELT149" s="87"/>
      <c r="ELU149" s="87"/>
      <c r="ELV149" s="87"/>
      <c r="ELW149" s="87"/>
      <c r="ELX149" s="87"/>
      <c r="ELY149" s="87"/>
      <c r="ELZ149" s="87"/>
      <c r="EMA149" s="87"/>
      <c r="EMB149" s="87"/>
      <c r="EMC149" s="87"/>
      <c r="EMD149" s="87"/>
      <c r="EME149" s="87"/>
      <c r="EMF149" s="87"/>
      <c r="EMG149" s="87"/>
      <c r="EMH149" s="87"/>
      <c r="EMI149" s="87"/>
      <c r="EMJ149" s="87"/>
      <c r="EMK149" s="87"/>
      <c r="EML149" s="87"/>
      <c r="EMM149" s="87"/>
      <c r="EMN149" s="87"/>
      <c r="EMO149" s="87"/>
      <c r="EMP149" s="87"/>
      <c r="EMQ149" s="87"/>
      <c r="EMR149" s="87"/>
      <c r="EMS149" s="87"/>
      <c r="EMT149" s="87"/>
      <c r="EMU149" s="87"/>
      <c r="EMV149" s="87"/>
      <c r="EMW149" s="87"/>
      <c r="EMX149" s="87"/>
      <c r="EMY149" s="87"/>
      <c r="EMZ149" s="87"/>
      <c r="ENA149" s="87"/>
      <c r="ENB149" s="87"/>
      <c r="ENC149" s="87"/>
      <c r="END149" s="87"/>
      <c r="ENE149" s="87"/>
      <c r="ENF149" s="87"/>
      <c r="ENG149" s="87"/>
      <c r="ENH149" s="87"/>
      <c r="ENI149" s="87"/>
      <c r="ENJ149" s="87"/>
      <c r="ENK149" s="87"/>
      <c r="ENL149" s="87"/>
      <c r="ENM149" s="87"/>
      <c r="ENN149" s="87"/>
      <c r="ENO149" s="87"/>
      <c r="ENP149" s="87"/>
      <c r="ENQ149" s="87"/>
      <c r="ENR149" s="87"/>
      <c r="ENS149" s="87"/>
      <c r="ENT149" s="87"/>
      <c r="ENU149" s="87"/>
      <c r="ENV149" s="87"/>
      <c r="ENW149" s="87"/>
      <c r="ENX149" s="87"/>
      <c r="ENY149" s="87"/>
      <c r="ENZ149" s="87"/>
      <c r="EOA149" s="87"/>
      <c r="EOB149" s="87"/>
      <c r="EOC149" s="87"/>
      <c r="EOD149" s="87"/>
      <c r="EOE149" s="87"/>
      <c r="EOF149" s="87"/>
      <c r="EOG149" s="87"/>
      <c r="EOH149" s="87"/>
      <c r="EOI149" s="87"/>
      <c r="EOJ149" s="87"/>
      <c r="EOK149" s="87"/>
      <c r="EOL149" s="87"/>
      <c r="EOM149" s="87"/>
      <c r="EON149" s="87"/>
      <c r="EOO149" s="87"/>
      <c r="EOP149" s="87"/>
      <c r="EOQ149" s="87"/>
      <c r="EOR149" s="87"/>
      <c r="EOS149" s="87"/>
      <c r="EOT149" s="87"/>
      <c r="EOU149" s="87"/>
      <c r="EOV149" s="87"/>
      <c r="EOW149" s="87"/>
      <c r="EOX149" s="87"/>
      <c r="EOY149" s="87"/>
      <c r="EOZ149" s="87"/>
      <c r="EPA149" s="87"/>
      <c r="EPB149" s="87"/>
      <c r="EPC149" s="87"/>
      <c r="EPD149" s="87"/>
      <c r="EPE149" s="87"/>
      <c r="EPF149" s="87"/>
      <c r="EPG149" s="87"/>
      <c r="EPH149" s="87"/>
      <c r="EPI149" s="87"/>
      <c r="EPJ149" s="87"/>
      <c r="EPK149" s="87"/>
      <c r="EPL149" s="87"/>
      <c r="EPM149" s="87"/>
      <c r="EPN149" s="87"/>
      <c r="EPO149" s="87"/>
      <c r="EPP149" s="87"/>
      <c r="EPQ149" s="87"/>
      <c r="EPR149" s="87"/>
      <c r="EPS149" s="87"/>
      <c r="EPT149" s="87"/>
      <c r="EPU149" s="87"/>
      <c r="EPV149" s="87"/>
      <c r="EPW149" s="87"/>
      <c r="EPX149" s="87"/>
      <c r="EPY149" s="87"/>
      <c r="EPZ149" s="87"/>
      <c r="EQA149" s="87"/>
      <c r="EQB149" s="87"/>
      <c r="EQC149" s="87"/>
      <c r="EQD149" s="87"/>
      <c r="EQE149" s="87"/>
      <c r="EQF149" s="87"/>
      <c r="EQG149" s="87"/>
      <c r="EQH149" s="87"/>
      <c r="EQI149" s="87"/>
      <c r="EQJ149" s="87"/>
      <c r="EQK149" s="87"/>
      <c r="EQL149" s="87"/>
      <c r="EQM149" s="87"/>
      <c r="EQN149" s="87"/>
      <c r="EQO149" s="87"/>
      <c r="EQP149" s="87"/>
      <c r="EQQ149" s="87"/>
      <c r="EQR149" s="87"/>
      <c r="EQS149" s="87"/>
      <c r="EQT149" s="87"/>
      <c r="EQU149" s="87"/>
      <c r="EQV149" s="87"/>
      <c r="EQW149" s="87"/>
      <c r="EQX149" s="87"/>
      <c r="EQY149" s="87"/>
      <c r="EQZ149" s="87"/>
      <c r="ERA149" s="87"/>
      <c r="ERB149" s="87"/>
      <c r="ERC149" s="87"/>
      <c r="ERD149" s="87"/>
      <c r="ERE149" s="87"/>
      <c r="ERF149" s="87"/>
      <c r="ERG149" s="87"/>
      <c r="ERH149" s="87"/>
      <c r="ERI149" s="87"/>
      <c r="ERJ149" s="87"/>
      <c r="ERK149" s="87"/>
      <c r="ERL149" s="87"/>
      <c r="ERM149" s="87"/>
      <c r="ERN149" s="87"/>
      <c r="ERO149" s="87"/>
      <c r="ERP149" s="87"/>
      <c r="ERQ149" s="87"/>
      <c r="ERR149" s="87"/>
      <c r="ERS149" s="87"/>
      <c r="ERT149" s="87"/>
      <c r="ERU149" s="87"/>
      <c r="ERV149" s="87"/>
      <c r="ERW149" s="87"/>
      <c r="ERX149" s="87"/>
      <c r="ERY149" s="87"/>
      <c r="ERZ149" s="87"/>
      <c r="ESA149" s="87"/>
      <c r="ESB149" s="87"/>
      <c r="ESC149" s="87"/>
      <c r="ESD149" s="87"/>
      <c r="ESE149" s="87"/>
      <c r="ESF149" s="87"/>
      <c r="ESG149" s="87"/>
      <c r="ESH149" s="87"/>
      <c r="ESI149" s="87"/>
      <c r="ESJ149" s="87"/>
      <c r="ESK149" s="87"/>
      <c r="ESL149" s="87"/>
      <c r="ESM149" s="87"/>
      <c r="ESN149" s="87"/>
      <c r="ESO149" s="87"/>
      <c r="ESP149" s="87"/>
      <c r="ESQ149" s="87"/>
      <c r="ESR149" s="87"/>
      <c r="ESS149" s="87"/>
      <c r="EST149" s="87"/>
      <c r="ESU149" s="87"/>
      <c r="ESV149" s="87"/>
      <c r="ESW149" s="87"/>
      <c r="ESX149" s="87"/>
      <c r="ESY149" s="87"/>
      <c r="ESZ149" s="87"/>
      <c r="ETA149" s="87"/>
      <c r="ETB149" s="87"/>
      <c r="ETC149" s="87"/>
      <c r="ETD149" s="87"/>
      <c r="ETE149" s="87"/>
      <c r="ETF149" s="87"/>
      <c r="ETG149" s="87"/>
      <c r="ETH149" s="87"/>
      <c r="ETI149" s="87"/>
      <c r="ETJ149" s="87"/>
      <c r="ETK149" s="87"/>
      <c r="ETL149" s="87"/>
      <c r="ETM149" s="87"/>
      <c r="ETN149" s="87"/>
      <c r="ETO149" s="87"/>
      <c r="ETP149" s="87"/>
      <c r="ETQ149" s="87"/>
      <c r="ETR149" s="87"/>
      <c r="ETS149" s="87"/>
      <c r="ETT149" s="87"/>
      <c r="ETU149" s="87"/>
      <c r="ETV149" s="87"/>
      <c r="ETW149" s="87"/>
      <c r="ETX149" s="87"/>
      <c r="ETY149" s="87"/>
      <c r="ETZ149" s="87"/>
      <c r="EUA149" s="87"/>
      <c r="EUB149" s="87"/>
      <c r="EUC149" s="87"/>
      <c r="EUD149" s="87"/>
      <c r="EUE149" s="87"/>
      <c r="EUF149" s="87"/>
      <c r="EUG149" s="87"/>
      <c r="EUH149" s="87"/>
      <c r="EUI149" s="87"/>
      <c r="EUJ149" s="87"/>
      <c r="EUK149" s="87"/>
      <c r="EUL149" s="87"/>
      <c r="EUM149" s="87"/>
      <c r="EUN149" s="87"/>
      <c r="EUO149" s="87"/>
      <c r="EUP149" s="87"/>
      <c r="EUQ149" s="87"/>
      <c r="EUR149" s="87"/>
      <c r="EUS149" s="87"/>
      <c r="EUT149" s="87"/>
      <c r="EUU149" s="87"/>
      <c r="EUV149" s="87"/>
      <c r="EUW149" s="87"/>
      <c r="EUX149" s="87"/>
      <c r="EUY149" s="87"/>
      <c r="EUZ149" s="87"/>
      <c r="EVA149" s="87"/>
      <c r="EVB149" s="87"/>
      <c r="EVC149" s="87"/>
      <c r="EVD149" s="87"/>
      <c r="EVE149" s="87"/>
      <c r="EVF149" s="87"/>
      <c r="EVG149" s="87"/>
      <c r="EVH149" s="87"/>
      <c r="EVI149" s="87"/>
      <c r="EVJ149" s="87"/>
      <c r="EVK149" s="87"/>
      <c r="EVL149" s="87"/>
      <c r="EVM149" s="87"/>
      <c r="EVN149" s="87"/>
      <c r="EVO149" s="87"/>
      <c r="EVP149" s="87"/>
      <c r="EVQ149" s="87"/>
      <c r="EVR149" s="87"/>
      <c r="EVS149" s="87"/>
      <c r="EVT149" s="87"/>
      <c r="EVU149" s="87"/>
      <c r="EVV149" s="87"/>
      <c r="EVW149" s="87"/>
      <c r="EVX149" s="87"/>
      <c r="EVY149" s="87"/>
      <c r="EVZ149" s="87"/>
      <c r="EWA149" s="87"/>
      <c r="EWB149" s="87"/>
      <c r="EWC149" s="87"/>
      <c r="EWD149" s="87"/>
      <c r="EWE149" s="87"/>
      <c r="EWF149" s="87"/>
      <c r="EWG149" s="87"/>
      <c r="EWH149" s="87"/>
      <c r="EWI149" s="87"/>
      <c r="EWJ149" s="87"/>
      <c r="EWK149" s="87"/>
      <c r="EWL149" s="87"/>
      <c r="EWM149" s="87"/>
      <c r="EWN149" s="87"/>
      <c r="EWO149" s="87"/>
      <c r="EWP149" s="87"/>
      <c r="EWQ149" s="87"/>
      <c r="EWR149" s="87"/>
      <c r="EWS149" s="87"/>
      <c r="EWT149" s="87"/>
      <c r="EWU149" s="87"/>
      <c r="EWV149" s="87"/>
      <c r="EWW149" s="87"/>
      <c r="EWX149" s="87"/>
      <c r="EWY149" s="87"/>
      <c r="EWZ149" s="87"/>
      <c r="EXA149" s="87"/>
      <c r="EXB149" s="87"/>
      <c r="EXC149" s="87"/>
      <c r="EXD149" s="87"/>
      <c r="EXE149" s="87"/>
      <c r="EXF149" s="87"/>
      <c r="EXG149" s="87"/>
      <c r="EXH149" s="87"/>
      <c r="EXI149" s="87"/>
      <c r="EXJ149" s="87"/>
      <c r="EXK149" s="87"/>
      <c r="EXL149" s="87"/>
      <c r="EXM149" s="87"/>
      <c r="EXN149" s="87"/>
      <c r="EXO149" s="87"/>
      <c r="EXP149" s="87"/>
      <c r="EXQ149" s="87"/>
      <c r="EXR149" s="87"/>
      <c r="EXS149" s="87"/>
      <c r="EXT149" s="87"/>
      <c r="EXU149" s="87"/>
      <c r="EXV149" s="87"/>
      <c r="EXW149" s="87"/>
      <c r="EXX149" s="87"/>
      <c r="EXY149" s="87"/>
      <c r="EXZ149" s="87"/>
      <c r="EYA149" s="87"/>
      <c r="EYB149" s="87"/>
      <c r="EYC149" s="87"/>
      <c r="EYD149" s="87"/>
      <c r="EYE149" s="87"/>
      <c r="EYF149" s="87"/>
      <c r="EYG149" s="87"/>
      <c r="EYH149" s="87"/>
      <c r="EYI149" s="87"/>
      <c r="EYJ149" s="87"/>
      <c r="EYK149" s="87"/>
      <c r="EYL149" s="87"/>
      <c r="EYM149" s="87"/>
      <c r="EYN149" s="87"/>
      <c r="EYO149" s="87"/>
      <c r="EYP149" s="87"/>
      <c r="EYQ149" s="87"/>
      <c r="EYR149" s="87"/>
      <c r="EYS149" s="87"/>
      <c r="EYT149" s="87"/>
      <c r="EYU149" s="87"/>
      <c r="EYV149" s="87"/>
      <c r="EYW149" s="87"/>
      <c r="EYX149" s="87"/>
      <c r="EYY149" s="87"/>
      <c r="EYZ149" s="87"/>
      <c r="EZA149" s="87"/>
      <c r="EZB149" s="87"/>
      <c r="EZC149" s="87"/>
      <c r="EZD149" s="87"/>
      <c r="EZE149" s="87"/>
      <c r="EZF149" s="87"/>
      <c r="EZG149" s="87"/>
      <c r="EZH149" s="87"/>
      <c r="EZI149" s="87"/>
      <c r="EZJ149" s="87"/>
      <c r="EZK149" s="87"/>
      <c r="EZL149" s="87"/>
      <c r="EZM149" s="87"/>
      <c r="EZN149" s="87"/>
      <c r="EZO149" s="87"/>
      <c r="EZP149" s="87"/>
      <c r="EZQ149" s="87"/>
      <c r="EZR149" s="87"/>
      <c r="EZS149" s="87"/>
      <c r="EZT149" s="87"/>
      <c r="EZU149" s="87"/>
      <c r="EZV149" s="87"/>
      <c r="EZW149" s="87"/>
      <c r="EZX149" s="87"/>
      <c r="EZY149" s="87"/>
      <c r="EZZ149" s="87"/>
      <c r="FAA149" s="87"/>
      <c r="FAB149" s="87"/>
      <c r="FAC149" s="87"/>
      <c r="FAD149" s="87"/>
      <c r="FAE149" s="87"/>
      <c r="FAF149" s="87"/>
      <c r="FAG149" s="87"/>
      <c r="FAH149" s="87"/>
      <c r="FAI149" s="87"/>
      <c r="FAJ149" s="87"/>
      <c r="FAK149" s="87"/>
      <c r="FAL149" s="87"/>
      <c r="FAM149" s="87"/>
      <c r="FAN149" s="87"/>
      <c r="FAO149" s="87"/>
      <c r="FAP149" s="87"/>
      <c r="FAQ149" s="87"/>
      <c r="FAR149" s="87"/>
      <c r="FAS149" s="87"/>
      <c r="FAT149" s="87"/>
      <c r="FAU149" s="87"/>
      <c r="FAV149" s="87"/>
      <c r="FAW149" s="87"/>
      <c r="FAX149" s="87"/>
      <c r="FAY149" s="87"/>
      <c r="FAZ149" s="87"/>
      <c r="FBA149" s="87"/>
      <c r="FBB149" s="87"/>
      <c r="FBC149" s="87"/>
      <c r="FBD149" s="87"/>
      <c r="FBE149" s="87"/>
      <c r="FBF149" s="87"/>
      <c r="FBG149" s="87"/>
      <c r="FBH149" s="87"/>
      <c r="FBI149" s="87"/>
      <c r="FBJ149" s="87"/>
      <c r="FBK149" s="87"/>
      <c r="FBL149" s="87"/>
      <c r="FBM149" s="87"/>
      <c r="FBN149" s="87"/>
      <c r="FBO149" s="87"/>
      <c r="FBP149" s="87"/>
      <c r="FBQ149" s="87"/>
      <c r="FBR149" s="87"/>
      <c r="FBS149" s="87"/>
      <c r="FBT149" s="87"/>
      <c r="FBU149" s="87"/>
      <c r="FBV149" s="87"/>
      <c r="FBW149" s="87"/>
      <c r="FBX149" s="87"/>
      <c r="FBY149" s="87"/>
      <c r="FBZ149" s="87"/>
      <c r="FCA149" s="87"/>
      <c r="FCB149" s="87"/>
      <c r="FCC149" s="87"/>
      <c r="FCD149" s="87"/>
      <c r="FCE149" s="87"/>
      <c r="FCF149" s="87"/>
      <c r="FCG149" s="87"/>
      <c r="FCH149" s="87"/>
      <c r="FCI149" s="87"/>
      <c r="FCJ149" s="87"/>
      <c r="FCK149" s="87"/>
      <c r="FCL149" s="87"/>
      <c r="FCM149" s="87"/>
      <c r="FCN149" s="87"/>
      <c r="FCO149" s="87"/>
      <c r="FCP149" s="87"/>
      <c r="FCQ149" s="87"/>
      <c r="FCR149" s="87"/>
      <c r="FCS149" s="87"/>
      <c r="FCT149" s="87"/>
      <c r="FCU149" s="87"/>
      <c r="FCV149" s="87"/>
      <c r="FCW149" s="87"/>
      <c r="FCX149" s="87"/>
      <c r="FCY149" s="87"/>
      <c r="FCZ149" s="87"/>
      <c r="FDA149" s="87"/>
      <c r="FDB149" s="87"/>
      <c r="FDC149" s="87"/>
      <c r="FDD149" s="87"/>
      <c r="FDE149" s="87"/>
      <c r="FDF149" s="87"/>
      <c r="FDG149" s="87"/>
      <c r="FDH149" s="87"/>
      <c r="FDI149" s="87"/>
      <c r="FDJ149" s="87"/>
      <c r="FDK149" s="87"/>
      <c r="FDL149" s="87"/>
      <c r="FDM149" s="87"/>
      <c r="FDN149" s="87"/>
      <c r="FDO149" s="87"/>
      <c r="FDP149" s="87"/>
      <c r="FDQ149" s="87"/>
      <c r="FDR149" s="87"/>
      <c r="FDS149" s="87"/>
      <c r="FDT149" s="87"/>
      <c r="FDU149" s="87"/>
      <c r="FDV149" s="87"/>
      <c r="FDW149" s="87"/>
      <c r="FDX149" s="87"/>
      <c r="FDY149" s="87"/>
      <c r="FDZ149" s="87"/>
      <c r="FEA149" s="87"/>
      <c r="FEB149" s="87"/>
      <c r="FEC149" s="87"/>
      <c r="FED149" s="87"/>
      <c r="FEE149" s="87"/>
      <c r="FEF149" s="87"/>
      <c r="FEG149" s="87"/>
      <c r="FEH149" s="87"/>
      <c r="FEI149" s="87"/>
      <c r="FEJ149" s="87"/>
      <c r="FEK149" s="87"/>
      <c r="FEL149" s="87"/>
      <c r="FEM149" s="87"/>
      <c r="FEN149" s="87"/>
      <c r="FEO149" s="87"/>
      <c r="FEP149" s="87"/>
      <c r="FEQ149" s="87"/>
      <c r="FER149" s="87"/>
      <c r="FES149" s="87"/>
      <c r="FET149" s="87"/>
      <c r="FEU149" s="87"/>
      <c r="FEV149" s="87"/>
      <c r="FEW149" s="87"/>
      <c r="FEX149" s="87"/>
      <c r="FEY149" s="87"/>
      <c r="FEZ149" s="87"/>
      <c r="FFA149" s="87"/>
      <c r="FFB149" s="87"/>
      <c r="FFC149" s="87"/>
      <c r="FFD149" s="87"/>
      <c r="FFE149" s="87"/>
      <c r="FFF149" s="87"/>
      <c r="FFG149" s="87"/>
      <c r="FFH149" s="87"/>
      <c r="FFI149" s="87"/>
      <c r="FFJ149" s="87"/>
      <c r="FFK149" s="87"/>
      <c r="FFL149" s="87"/>
      <c r="FFM149" s="87"/>
      <c r="FFN149" s="87"/>
      <c r="FFO149" s="87"/>
      <c r="FFP149" s="87"/>
      <c r="FFQ149" s="87"/>
      <c r="FFR149" s="87"/>
      <c r="FFS149" s="87"/>
      <c r="FFT149" s="87"/>
      <c r="FFU149" s="87"/>
      <c r="FFV149" s="87"/>
      <c r="FFW149" s="87"/>
      <c r="FFX149" s="87"/>
      <c r="FFY149" s="87"/>
      <c r="FFZ149" s="87"/>
      <c r="FGA149" s="87"/>
      <c r="FGB149" s="87"/>
      <c r="FGC149" s="87"/>
      <c r="FGD149" s="87"/>
      <c r="FGE149" s="87"/>
      <c r="FGF149" s="87"/>
      <c r="FGG149" s="87"/>
      <c r="FGH149" s="87"/>
      <c r="FGI149" s="87"/>
      <c r="FGJ149" s="87"/>
      <c r="FGK149" s="87"/>
      <c r="FGL149" s="87"/>
      <c r="FGM149" s="87"/>
      <c r="FGN149" s="87"/>
      <c r="FGO149" s="87"/>
      <c r="FGP149" s="87"/>
      <c r="FGQ149" s="87"/>
      <c r="FGR149" s="87"/>
      <c r="FGS149" s="87"/>
      <c r="FGT149" s="87"/>
      <c r="FGU149" s="87"/>
      <c r="FGV149" s="87"/>
      <c r="FGW149" s="87"/>
      <c r="FGX149" s="87"/>
      <c r="FGY149" s="87"/>
      <c r="FGZ149" s="87"/>
      <c r="FHA149" s="87"/>
      <c r="FHB149" s="87"/>
      <c r="FHC149" s="87"/>
      <c r="FHD149" s="87"/>
      <c r="FHE149" s="87"/>
      <c r="FHF149" s="87"/>
      <c r="FHG149" s="87"/>
      <c r="FHH149" s="87"/>
      <c r="FHI149" s="87"/>
      <c r="FHJ149" s="87"/>
      <c r="FHK149" s="87"/>
      <c r="FHL149" s="87"/>
      <c r="FHM149" s="87"/>
      <c r="FHN149" s="87"/>
      <c r="FHO149" s="87"/>
      <c r="FHP149" s="87"/>
      <c r="FHQ149" s="87"/>
      <c r="FHR149" s="87"/>
      <c r="FHS149" s="87"/>
      <c r="FHT149" s="87"/>
      <c r="FHU149" s="87"/>
      <c r="FHV149" s="87"/>
      <c r="FHW149" s="87"/>
      <c r="FHX149" s="87"/>
      <c r="FHY149" s="87"/>
      <c r="FHZ149" s="87"/>
      <c r="FIA149" s="87"/>
      <c r="FIB149" s="87"/>
      <c r="FIC149" s="87"/>
      <c r="FID149" s="87"/>
      <c r="FIE149" s="87"/>
      <c r="FIF149" s="87"/>
      <c r="FIG149" s="87"/>
      <c r="FIH149" s="87"/>
      <c r="FII149" s="87"/>
      <c r="FIJ149" s="87"/>
      <c r="FIK149" s="87"/>
      <c r="FIL149" s="87"/>
      <c r="FIM149" s="87"/>
      <c r="FIN149" s="87"/>
      <c r="FIO149" s="87"/>
      <c r="FIP149" s="87"/>
      <c r="FIQ149" s="87"/>
      <c r="FIR149" s="87"/>
      <c r="FIS149" s="87"/>
      <c r="FIT149" s="87"/>
      <c r="FIU149" s="87"/>
      <c r="FIV149" s="87"/>
      <c r="FIW149" s="87"/>
      <c r="FIX149" s="87"/>
      <c r="FIY149" s="87"/>
      <c r="FIZ149" s="87"/>
      <c r="FJA149" s="87"/>
      <c r="FJB149" s="87"/>
      <c r="FJC149" s="87"/>
      <c r="FJD149" s="87"/>
      <c r="FJE149" s="87"/>
      <c r="FJF149" s="87"/>
      <c r="FJG149" s="87"/>
      <c r="FJH149" s="87"/>
      <c r="FJI149" s="87"/>
      <c r="FJJ149" s="87"/>
      <c r="FJK149" s="87"/>
      <c r="FJL149" s="87"/>
      <c r="FJM149" s="87"/>
      <c r="FJN149" s="87"/>
      <c r="FJO149" s="87"/>
      <c r="FJP149" s="87"/>
      <c r="FJQ149" s="87"/>
      <c r="FJR149" s="87"/>
      <c r="FJS149" s="87"/>
      <c r="FJT149" s="87"/>
      <c r="FJU149" s="87"/>
      <c r="FJV149" s="87"/>
      <c r="FJW149" s="87"/>
      <c r="FJX149" s="87"/>
      <c r="FJY149" s="87"/>
      <c r="FJZ149" s="87"/>
      <c r="FKA149" s="87"/>
      <c r="FKB149" s="87"/>
      <c r="FKC149" s="87"/>
      <c r="FKD149" s="87"/>
      <c r="FKE149" s="87"/>
      <c r="FKF149" s="87"/>
      <c r="FKG149" s="87"/>
      <c r="FKH149" s="87"/>
      <c r="FKI149" s="87"/>
      <c r="FKJ149" s="87"/>
      <c r="FKK149" s="87"/>
      <c r="FKL149" s="87"/>
      <c r="FKM149" s="87"/>
      <c r="FKN149" s="87"/>
      <c r="FKO149" s="87"/>
      <c r="FKP149" s="87"/>
      <c r="FKQ149" s="87"/>
      <c r="FKR149" s="87"/>
      <c r="FKS149" s="87"/>
      <c r="FKT149" s="87"/>
      <c r="FKU149" s="87"/>
      <c r="FKV149" s="87"/>
      <c r="FKW149" s="87"/>
      <c r="FKX149" s="87"/>
      <c r="FKY149" s="87"/>
      <c r="FKZ149" s="87"/>
      <c r="FLA149" s="87"/>
      <c r="FLB149" s="87"/>
      <c r="FLC149" s="87"/>
      <c r="FLD149" s="87"/>
      <c r="FLE149" s="87"/>
      <c r="FLF149" s="87"/>
      <c r="FLG149" s="87"/>
      <c r="FLH149" s="87"/>
      <c r="FLI149" s="87"/>
      <c r="FLJ149" s="87"/>
      <c r="FLK149" s="87"/>
      <c r="FLL149" s="87"/>
      <c r="FLM149" s="87"/>
      <c r="FLN149" s="87"/>
      <c r="FLO149" s="87"/>
      <c r="FLP149" s="87"/>
      <c r="FLQ149" s="87"/>
      <c r="FLR149" s="87"/>
      <c r="FLS149" s="87"/>
      <c r="FLT149" s="87"/>
      <c r="FLU149" s="87"/>
      <c r="FLV149" s="87"/>
      <c r="FLW149" s="87"/>
      <c r="FLX149" s="87"/>
      <c r="FLY149" s="87"/>
      <c r="FLZ149" s="87"/>
      <c r="FMA149" s="87"/>
      <c r="FMB149" s="87"/>
      <c r="FMC149" s="87"/>
      <c r="FMD149" s="87"/>
      <c r="FME149" s="87"/>
      <c r="FMF149" s="87"/>
      <c r="FMG149" s="87"/>
      <c r="FMH149" s="87"/>
      <c r="FMI149" s="87"/>
      <c r="FMJ149" s="87"/>
      <c r="FMK149" s="87"/>
      <c r="FML149" s="87"/>
      <c r="FMM149" s="87"/>
      <c r="FMN149" s="87"/>
      <c r="FMO149" s="87"/>
      <c r="FMP149" s="87"/>
      <c r="FMQ149" s="87"/>
      <c r="FMR149" s="87"/>
      <c r="FMS149" s="87"/>
      <c r="FMT149" s="87"/>
      <c r="FMU149" s="87"/>
      <c r="FMV149" s="87"/>
      <c r="FMW149" s="87"/>
      <c r="FMX149" s="87"/>
      <c r="FMY149" s="87"/>
      <c r="FMZ149" s="87"/>
      <c r="FNA149" s="87"/>
      <c r="FNB149" s="87"/>
      <c r="FNC149" s="87"/>
      <c r="FND149" s="87"/>
      <c r="FNE149" s="87"/>
      <c r="FNF149" s="87"/>
      <c r="FNG149" s="87"/>
      <c r="FNH149" s="87"/>
      <c r="FNI149" s="87"/>
      <c r="FNJ149" s="87"/>
      <c r="FNK149" s="87"/>
      <c r="FNL149" s="87"/>
      <c r="FNM149" s="87"/>
      <c r="FNN149" s="87"/>
      <c r="FNO149" s="87"/>
      <c r="FNP149" s="87"/>
      <c r="FNQ149" s="87"/>
      <c r="FNR149" s="87"/>
      <c r="FNS149" s="87"/>
      <c r="FNT149" s="87"/>
      <c r="FNU149" s="87"/>
      <c r="FNV149" s="87"/>
      <c r="FNW149" s="87"/>
      <c r="FNX149" s="87"/>
      <c r="FNY149" s="87"/>
      <c r="FNZ149" s="87"/>
      <c r="FOA149" s="87"/>
      <c r="FOB149" s="87"/>
      <c r="FOC149" s="87"/>
      <c r="FOD149" s="87"/>
      <c r="FOE149" s="87"/>
      <c r="FOF149" s="87"/>
      <c r="FOG149" s="87"/>
      <c r="FOH149" s="87"/>
      <c r="FOI149" s="87"/>
      <c r="FOJ149" s="87"/>
      <c r="FOK149" s="87"/>
      <c r="FOL149" s="87"/>
      <c r="FOM149" s="87"/>
      <c r="FON149" s="87"/>
      <c r="FOO149" s="87"/>
      <c r="FOP149" s="87"/>
      <c r="FOQ149" s="87"/>
      <c r="FOR149" s="87"/>
      <c r="FOS149" s="87"/>
      <c r="FOT149" s="87"/>
      <c r="FOU149" s="87"/>
      <c r="FOV149" s="87"/>
      <c r="FOW149" s="87"/>
      <c r="FOX149" s="87"/>
      <c r="FOY149" s="87"/>
      <c r="FOZ149" s="87"/>
      <c r="FPA149" s="87"/>
      <c r="FPB149" s="87"/>
      <c r="FPC149" s="87"/>
      <c r="FPD149" s="87"/>
      <c r="FPE149" s="87"/>
      <c r="FPF149" s="87"/>
      <c r="FPG149" s="87"/>
      <c r="FPH149" s="87"/>
      <c r="FPI149" s="87"/>
      <c r="FPJ149" s="87"/>
      <c r="FPK149" s="87"/>
      <c r="FPL149" s="87"/>
      <c r="FPM149" s="87"/>
      <c r="FPN149" s="87"/>
      <c r="FPO149" s="87"/>
      <c r="FPP149" s="87"/>
      <c r="FPQ149" s="87"/>
      <c r="FPR149" s="87"/>
      <c r="FPS149" s="87"/>
      <c r="FPT149" s="87"/>
      <c r="FPU149" s="87"/>
      <c r="FPV149" s="87"/>
      <c r="FPW149" s="87"/>
      <c r="FPX149" s="87"/>
      <c r="FPY149" s="87"/>
      <c r="FPZ149" s="87"/>
      <c r="FQA149" s="87"/>
      <c r="FQB149" s="87"/>
      <c r="FQC149" s="87"/>
      <c r="FQD149" s="87"/>
      <c r="FQE149" s="87"/>
      <c r="FQF149" s="87"/>
      <c r="FQG149" s="87"/>
      <c r="FQH149" s="87"/>
      <c r="FQI149" s="87"/>
      <c r="FQJ149" s="87"/>
      <c r="FQK149" s="87"/>
      <c r="FQL149" s="87"/>
      <c r="FQM149" s="87"/>
      <c r="FQN149" s="87"/>
      <c r="FQO149" s="87"/>
      <c r="FQP149" s="87"/>
      <c r="FQQ149" s="87"/>
      <c r="FQR149" s="87"/>
      <c r="FQS149" s="87"/>
      <c r="FQT149" s="87"/>
      <c r="FQU149" s="87"/>
      <c r="FQV149" s="87"/>
      <c r="FQW149" s="87"/>
      <c r="FQX149" s="87"/>
      <c r="FQY149" s="87"/>
      <c r="FQZ149" s="87"/>
      <c r="FRA149" s="87"/>
      <c r="FRB149" s="87"/>
      <c r="FRC149" s="87"/>
      <c r="FRD149" s="87"/>
      <c r="FRE149" s="87"/>
      <c r="FRF149" s="87"/>
      <c r="FRG149" s="87"/>
      <c r="FRH149" s="87"/>
      <c r="FRI149" s="87"/>
      <c r="FRJ149" s="87"/>
      <c r="FRK149" s="87"/>
      <c r="FRL149" s="87"/>
      <c r="FRM149" s="87"/>
      <c r="FRN149" s="87"/>
      <c r="FRO149" s="87"/>
      <c r="FRP149" s="87"/>
      <c r="FRQ149" s="87"/>
      <c r="FRR149" s="87"/>
      <c r="FRS149" s="87"/>
      <c r="FRT149" s="87"/>
      <c r="FRU149" s="87"/>
      <c r="FRV149" s="87"/>
      <c r="FRW149" s="87"/>
      <c r="FRX149" s="87"/>
      <c r="FRY149" s="87"/>
      <c r="FRZ149" s="87"/>
      <c r="FSA149" s="87"/>
      <c r="FSB149" s="87"/>
      <c r="FSC149" s="87"/>
      <c r="FSD149" s="87"/>
      <c r="FSE149" s="87"/>
      <c r="FSF149" s="87"/>
      <c r="FSG149" s="87"/>
      <c r="FSH149" s="87"/>
      <c r="FSI149" s="87"/>
      <c r="FSJ149" s="87"/>
      <c r="FSK149" s="87"/>
      <c r="FSL149" s="87"/>
      <c r="FSM149" s="87"/>
      <c r="FSN149" s="87"/>
      <c r="FSO149" s="87"/>
      <c r="FSP149" s="87"/>
      <c r="FSQ149" s="87"/>
      <c r="FSR149" s="87"/>
      <c r="FSS149" s="87"/>
      <c r="FST149" s="87"/>
      <c r="FSU149" s="87"/>
      <c r="FSV149" s="87"/>
      <c r="FSW149" s="87"/>
      <c r="FSX149" s="87"/>
      <c r="FSY149" s="87"/>
      <c r="FSZ149" s="87"/>
      <c r="FTA149" s="87"/>
      <c r="FTB149" s="87"/>
      <c r="FTC149" s="87"/>
      <c r="FTD149" s="87"/>
      <c r="FTE149" s="87"/>
      <c r="FTF149" s="87"/>
      <c r="FTG149" s="87"/>
      <c r="FTH149" s="87"/>
      <c r="FTI149" s="87"/>
      <c r="FTJ149" s="87"/>
      <c r="FTK149" s="87"/>
      <c r="FTL149" s="87"/>
      <c r="FTM149" s="87"/>
      <c r="FTN149" s="87"/>
      <c r="FTO149" s="87"/>
      <c r="FTP149" s="87"/>
      <c r="FTQ149" s="87"/>
      <c r="FTR149" s="87"/>
      <c r="FTS149" s="87"/>
      <c r="FTT149" s="87"/>
      <c r="FTU149" s="87"/>
      <c r="FTV149" s="87"/>
      <c r="FTW149" s="87"/>
      <c r="FTX149" s="87"/>
      <c r="FTY149" s="87"/>
      <c r="FTZ149" s="87"/>
      <c r="FUA149" s="87"/>
      <c r="FUB149" s="87"/>
      <c r="FUC149" s="87"/>
      <c r="FUD149" s="87"/>
      <c r="FUE149" s="87"/>
      <c r="FUF149" s="87"/>
      <c r="FUG149" s="87"/>
      <c r="FUH149" s="87"/>
      <c r="FUI149" s="87"/>
      <c r="FUJ149" s="87"/>
      <c r="FUK149" s="87"/>
      <c r="FUL149" s="87"/>
      <c r="FUM149" s="87"/>
      <c r="FUN149" s="87"/>
      <c r="FUO149" s="87"/>
      <c r="FUP149" s="87"/>
      <c r="FUQ149" s="87"/>
      <c r="FUR149" s="87"/>
      <c r="FUS149" s="87"/>
      <c r="FUT149" s="87"/>
      <c r="FUU149" s="87"/>
      <c r="FUV149" s="87"/>
      <c r="FUW149" s="87"/>
      <c r="FUX149" s="87"/>
      <c r="FUY149" s="87"/>
      <c r="FUZ149" s="87"/>
      <c r="FVA149" s="87"/>
      <c r="FVB149" s="87"/>
      <c r="FVC149" s="87"/>
      <c r="FVD149" s="87"/>
      <c r="FVE149" s="87"/>
      <c r="FVF149" s="87"/>
      <c r="FVG149" s="87"/>
      <c r="FVH149" s="87"/>
      <c r="FVI149" s="87"/>
      <c r="FVJ149" s="87"/>
      <c r="FVK149" s="87"/>
      <c r="FVL149" s="87"/>
      <c r="FVM149" s="87"/>
      <c r="FVN149" s="87"/>
      <c r="FVO149" s="87"/>
      <c r="FVP149" s="87"/>
      <c r="FVQ149" s="87"/>
      <c r="FVR149" s="87"/>
      <c r="FVS149" s="87"/>
      <c r="FVT149" s="87"/>
      <c r="FVU149" s="87"/>
      <c r="FVV149" s="87"/>
      <c r="FVW149" s="87"/>
      <c r="FVX149" s="87"/>
      <c r="FVY149" s="87"/>
      <c r="FVZ149" s="87"/>
      <c r="FWA149" s="87"/>
      <c r="FWB149" s="87"/>
      <c r="FWC149" s="87"/>
      <c r="FWD149" s="87"/>
      <c r="FWE149" s="87"/>
      <c r="FWF149" s="87"/>
      <c r="FWG149" s="87"/>
      <c r="FWH149" s="87"/>
      <c r="FWI149" s="87"/>
      <c r="FWJ149" s="87"/>
      <c r="FWK149" s="87"/>
      <c r="FWL149" s="87"/>
      <c r="FWM149" s="87"/>
      <c r="FWN149" s="87"/>
      <c r="FWO149" s="87"/>
      <c r="FWP149" s="87"/>
      <c r="FWQ149" s="87"/>
      <c r="FWR149" s="87"/>
      <c r="FWS149" s="87"/>
      <c r="FWT149" s="87"/>
      <c r="FWU149" s="87"/>
      <c r="FWV149" s="87"/>
      <c r="FWW149" s="87"/>
      <c r="FWX149" s="87"/>
      <c r="FWY149" s="87"/>
      <c r="FWZ149" s="87"/>
      <c r="FXA149" s="87"/>
      <c r="FXB149" s="87"/>
      <c r="FXC149" s="87"/>
      <c r="FXD149" s="87"/>
      <c r="FXE149" s="87"/>
      <c r="FXF149" s="87"/>
      <c r="FXG149" s="87"/>
      <c r="FXH149" s="87"/>
      <c r="FXI149" s="87"/>
      <c r="FXJ149" s="87"/>
      <c r="FXK149" s="87"/>
      <c r="FXL149" s="87"/>
      <c r="FXM149" s="87"/>
      <c r="FXN149" s="87"/>
      <c r="FXO149" s="87"/>
      <c r="FXP149" s="87"/>
      <c r="FXQ149" s="87"/>
      <c r="FXR149" s="87"/>
      <c r="FXS149" s="87"/>
      <c r="FXT149" s="87"/>
      <c r="FXU149" s="87"/>
      <c r="FXV149" s="87"/>
      <c r="FXW149" s="87"/>
      <c r="FXX149" s="87"/>
      <c r="FXY149" s="87"/>
      <c r="FXZ149" s="87"/>
      <c r="FYA149" s="87"/>
      <c r="FYB149" s="87"/>
      <c r="FYC149" s="87"/>
      <c r="FYD149" s="87"/>
      <c r="FYE149" s="87"/>
      <c r="FYF149" s="87"/>
      <c r="FYG149" s="87"/>
      <c r="FYH149" s="87"/>
      <c r="FYI149" s="87"/>
      <c r="FYJ149" s="87"/>
      <c r="FYK149" s="87"/>
      <c r="FYL149" s="87"/>
      <c r="FYM149" s="87"/>
      <c r="FYN149" s="87"/>
      <c r="FYO149" s="87"/>
      <c r="FYP149" s="87"/>
      <c r="FYQ149" s="87"/>
      <c r="FYR149" s="87"/>
      <c r="FYS149" s="87"/>
      <c r="FYT149" s="87"/>
      <c r="FYU149" s="87"/>
      <c r="FYV149" s="87"/>
      <c r="FYW149" s="87"/>
      <c r="FYX149" s="87"/>
      <c r="FYY149" s="87"/>
      <c r="FYZ149" s="87"/>
      <c r="FZA149" s="87"/>
      <c r="FZB149" s="87"/>
      <c r="FZC149" s="87"/>
      <c r="FZD149" s="87"/>
      <c r="FZE149" s="87"/>
      <c r="FZF149" s="87"/>
      <c r="FZG149" s="87"/>
      <c r="FZH149" s="87"/>
      <c r="FZI149" s="87"/>
      <c r="FZJ149" s="87"/>
      <c r="FZK149" s="87"/>
      <c r="FZL149" s="87"/>
      <c r="FZM149" s="87"/>
      <c r="FZN149" s="87"/>
      <c r="FZO149" s="87"/>
      <c r="FZP149" s="87"/>
      <c r="FZQ149" s="87"/>
      <c r="FZR149" s="87"/>
      <c r="FZS149" s="87"/>
      <c r="FZT149" s="87"/>
      <c r="FZU149" s="87"/>
      <c r="FZV149" s="87"/>
      <c r="FZW149" s="87"/>
      <c r="FZX149" s="87"/>
      <c r="FZY149" s="87"/>
      <c r="FZZ149" s="87"/>
      <c r="GAA149" s="87"/>
      <c r="GAB149" s="87"/>
      <c r="GAC149" s="87"/>
      <c r="GAD149" s="87"/>
      <c r="GAE149" s="87"/>
      <c r="GAF149" s="87"/>
      <c r="GAG149" s="87"/>
      <c r="GAH149" s="87"/>
      <c r="GAI149" s="87"/>
      <c r="GAJ149" s="87"/>
      <c r="GAK149" s="87"/>
      <c r="GAL149" s="87"/>
      <c r="GAM149" s="87"/>
      <c r="GAN149" s="87"/>
      <c r="GAO149" s="87"/>
      <c r="GAP149" s="87"/>
      <c r="GAQ149" s="87"/>
      <c r="GAR149" s="87"/>
      <c r="GAS149" s="87"/>
      <c r="GAT149" s="87"/>
      <c r="GAU149" s="87"/>
      <c r="GAV149" s="87"/>
      <c r="GAW149" s="87"/>
      <c r="GAX149" s="87"/>
      <c r="GAY149" s="87"/>
      <c r="GAZ149" s="87"/>
      <c r="GBA149" s="87"/>
      <c r="GBB149" s="87"/>
      <c r="GBC149" s="87"/>
      <c r="GBD149" s="87"/>
      <c r="GBE149" s="87"/>
      <c r="GBF149" s="87"/>
      <c r="GBG149" s="87"/>
      <c r="GBH149" s="87"/>
      <c r="GBI149" s="87"/>
      <c r="GBJ149" s="87"/>
      <c r="GBK149" s="87"/>
      <c r="GBL149" s="87"/>
      <c r="GBM149" s="87"/>
      <c r="GBN149" s="87"/>
      <c r="GBO149" s="87"/>
      <c r="GBP149" s="87"/>
      <c r="GBQ149" s="87"/>
      <c r="GBR149" s="87"/>
      <c r="GBS149" s="87"/>
      <c r="GBT149" s="87"/>
      <c r="GBU149" s="87"/>
      <c r="GBV149" s="87"/>
      <c r="GBW149" s="87"/>
      <c r="GBX149" s="87"/>
      <c r="GBY149" s="87"/>
      <c r="GBZ149" s="87"/>
      <c r="GCA149" s="87"/>
      <c r="GCB149" s="87"/>
      <c r="GCC149" s="87"/>
      <c r="GCD149" s="87"/>
      <c r="GCE149" s="87"/>
      <c r="GCF149" s="87"/>
      <c r="GCG149" s="87"/>
      <c r="GCH149" s="87"/>
      <c r="GCI149" s="87"/>
      <c r="GCJ149" s="87"/>
      <c r="GCK149" s="87"/>
      <c r="GCL149" s="87"/>
      <c r="GCM149" s="87"/>
      <c r="GCN149" s="87"/>
      <c r="GCO149" s="87"/>
      <c r="GCP149" s="87"/>
      <c r="GCQ149" s="87"/>
      <c r="GCR149" s="87"/>
      <c r="GCS149" s="87"/>
      <c r="GCT149" s="87"/>
      <c r="GCU149" s="87"/>
      <c r="GCV149" s="87"/>
      <c r="GCW149" s="87"/>
      <c r="GCX149" s="87"/>
      <c r="GCY149" s="87"/>
      <c r="GCZ149" s="87"/>
      <c r="GDA149" s="87"/>
      <c r="GDB149" s="87"/>
      <c r="GDC149" s="87"/>
      <c r="GDD149" s="87"/>
      <c r="GDE149" s="87"/>
      <c r="GDF149" s="87"/>
      <c r="GDG149" s="87"/>
      <c r="GDH149" s="87"/>
      <c r="GDI149" s="87"/>
      <c r="GDJ149" s="87"/>
      <c r="GDK149" s="87"/>
      <c r="GDL149" s="87"/>
      <c r="GDM149" s="87"/>
      <c r="GDN149" s="87"/>
      <c r="GDO149" s="87"/>
      <c r="GDP149" s="87"/>
      <c r="GDQ149" s="87"/>
      <c r="GDR149" s="87"/>
      <c r="GDS149" s="87"/>
      <c r="GDT149" s="87"/>
      <c r="GDU149" s="87"/>
      <c r="GDV149" s="87"/>
      <c r="GDW149" s="87"/>
      <c r="GDX149" s="87"/>
      <c r="GDY149" s="87"/>
      <c r="GDZ149" s="87"/>
      <c r="GEA149" s="87"/>
      <c r="GEB149" s="87"/>
      <c r="GEC149" s="87"/>
      <c r="GED149" s="87"/>
      <c r="GEE149" s="87"/>
      <c r="GEF149" s="87"/>
      <c r="GEG149" s="87"/>
      <c r="GEH149" s="87"/>
      <c r="GEI149" s="87"/>
      <c r="GEJ149" s="87"/>
      <c r="GEK149" s="87"/>
      <c r="GEL149" s="87"/>
      <c r="GEM149" s="87"/>
      <c r="GEN149" s="87"/>
      <c r="GEO149" s="87"/>
      <c r="GEP149" s="87"/>
      <c r="GEQ149" s="87"/>
      <c r="GER149" s="87"/>
      <c r="GES149" s="87"/>
      <c r="GET149" s="87"/>
      <c r="GEU149" s="87"/>
      <c r="GEV149" s="87"/>
      <c r="GEW149" s="87"/>
      <c r="GEX149" s="87"/>
      <c r="GEY149" s="87"/>
      <c r="GEZ149" s="87"/>
      <c r="GFA149" s="87"/>
      <c r="GFB149" s="87"/>
      <c r="GFC149" s="87"/>
      <c r="GFD149" s="87"/>
      <c r="GFE149" s="87"/>
      <c r="GFF149" s="87"/>
      <c r="GFG149" s="87"/>
      <c r="GFH149" s="87"/>
      <c r="GFI149" s="87"/>
      <c r="GFJ149" s="87"/>
      <c r="GFK149" s="87"/>
      <c r="GFL149" s="87"/>
      <c r="GFM149" s="87"/>
      <c r="GFN149" s="87"/>
      <c r="GFO149" s="87"/>
      <c r="GFP149" s="87"/>
      <c r="GFQ149" s="87"/>
      <c r="GFR149" s="87"/>
      <c r="GFS149" s="87"/>
      <c r="GFT149" s="87"/>
      <c r="GFU149" s="87"/>
      <c r="GFV149" s="87"/>
      <c r="GFW149" s="87"/>
      <c r="GFX149" s="87"/>
      <c r="GFY149" s="87"/>
      <c r="GFZ149" s="87"/>
      <c r="GGA149" s="87"/>
      <c r="GGB149" s="87"/>
      <c r="GGC149" s="87"/>
      <c r="GGD149" s="87"/>
      <c r="GGE149" s="87"/>
      <c r="GGF149" s="87"/>
      <c r="GGG149" s="87"/>
      <c r="GGH149" s="87"/>
      <c r="GGI149" s="87"/>
      <c r="GGJ149" s="87"/>
      <c r="GGK149" s="87"/>
      <c r="GGL149" s="87"/>
      <c r="GGM149" s="87"/>
      <c r="GGN149" s="87"/>
      <c r="GGO149" s="87"/>
      <c r="GGP149" s="87"/>
      <c r="GGQ149" s="87"/>
      <c r="GGR149" s="87"/>
      <c r="GGS149" s="87"/>
      <c r="GGT149" s="87"/>
      <c r="GGU149" s="87"/>
      <c r="GGV149" s="87"/>
      <c r="GGW149" s="87"/>
      <c r="GGX149" s="87"/>
      <c r="GGY149" s="87"/>
      <c r="GGZ149" s="87"/>
      <c r="GHA149" s="87"/>
      <c r="GHB149" s="87"/>
      <c r="GHC149" s="87"/>
      <c r="GHD149" s="87"/>
      <c r="GHE149" s="87"/>
      <c r="GHF149" s="87"/>
      <c r="GHG149" s="87"/>
      <c r="GHH149" s="87"/>
      <c r="GHI149" s="87"/>
      <c r="GHJ149" s="87"/>
      <c r="GHK149" s="87"/>
      <c r="GHL149" s="87"/>
      <c r="GHM149" s="87"/>
      <c r="GHN149" s="87"/>
      <c r="GHO149" s="87"/>
      <c r="GHP149" s="87"/>
      <c r="GHQ149" s="87"/>
      <c r="GHR149" s="87"/>
      <c r="GHS149" s="87"/>
      <c r="GHT149" s="87"/>
      <c r="GHU149" s="87"/>
      <c r="GHV149" s="87"/>
      <c r="GHW149" s="87"/>
      <c r="GHX149" s="87"/>
      <c r="GHY149" s="87"/>
      <c r="GHZ149" s="87"/>
      <c r="GIA149" s="87"/>
      <c r="GIB149" s="87"/>
      <c r="GIC149" s="87"/>
      <c r="GID149" s="87"/>
      <c r="GIE149" s="87"/>
      <c r="GIF149" s="87"/>
      <c r="GIG149" s="87"/>
      <c r="GIH149" s="87"/>
      <c r="GII149" s="87"/>
      <c r="GIJ149" s="87"/>
      <c r="GIK149" s="87"/>
      <c r="GIL149" s="87"/>
      <c r="GIM149" s="87"/>
      <c r="GIN149" s="87"/>
      <c r="GIO149" s="87"/>
      <c r="GIP149" s="87"/>
      <c r="GIQ149" s="87"/>
      <c r="GIR149" s="87"/>
      <c r="GIS149" s="87"/>
      <c r="GIT149" s="87"/>
      <c r="GIU149" s="87"/>
      <c r="GIV149" s="87"/>
      <c r="GIW149" s="87"/>
      <c r="GIX149" s="87"/>
      <c r="GIY149" s="87"/>
      <c r="GIZ149" s="87"/>
      <c r="GJA149" s="87"/>
      <c r="GJB149" s="87"/>
      <c r="GJC149" s="87"/>
      <c r="GJD149" s="87"/>
      <c r="GJE149" s="87"/>
      <c r="GJF149" s="87"/>
      <c r="GJG149" s="87"/>
      <c r="GJH149" s="87"/>
      <c r="GJI149" s="87"/>
      <c r="GJJ149" s="87"/>
      <c r="GJK149" s="87"/>
      <c r="GJL149" s="87"/>
      <c r="GJM149" s="87"/>
      <c r="GJN149" s="87"/>
      <c r="GJO149" s="87"/>
      <c r="GJP149" s="87"/>
      <c r="GJQ149" s="87"/>
      <c r="GJR149" s="87"/>
      <c r="GJS149" s="87"/>
      <c r="GJT149" s="87"/>
      <c r="GJU149" s="87"/>
      <c r="GJV149" s="87"/>
      <c r="GJW149" s="87"/>
      <c r="GJX149" s="87"/>
      <c r="GJY149" s="87"/>
      <c r="GJZ149" s="87"/>
      <c r="GKA149" s="87"/>
      <c r="GKB149" s="87"/>
      <c r="GKC149" s="87"/>
      <c r="GKD149" s="87"/>
      <c r="GKE149" s="87"/>
      <c r="GKF149" s="87"/>
      <c r="GKG149" s="87"/>
      <c r="GKH149" s="87"/>
      <c r="GKI149" s="87"/>
      <c r="GKJ149" s="87"/>
      <c r="GKK149" s="87"/>
      <c r="GKL149" s="87"/>
      <c r="GKM149" s="87"/>
      <c r="GKN149" s="87"/>
      <c r="GKO149" s="87"/>
      <c r="GKP149" s="87"/>
      <c r="GKQ149" s="87"/>
      <c r="GKR149" s="87"/>
      <c r="GKS149" s="87"/>
      <c r="GKT149" s="87"/>
      <c r="GKU149" s="87"/>
      <c r="GKV149" s="87"/>
      <c r="GKW149" s="87"/>
      <c r="GKX149" s="87"/>
      <c r="GKY149" s="87"/>
      <c r="GKZ149" s="87"/>
      <c r="GLA149" s="87"/>
      <c r="GLB149" s="87"/>
      <c r="GLC149" s="87"/>
      <c r="GLD149" s="87"/>
      <c r="GLE149" s="87"/>
      <c r="GLF149" s="87"/>
      <c r="GLG149" s="87"/>
      <c r="GLH149" s="87"/>
      <c r="GLI149" s="87"/>
      <c r="GLJ149" s="87"/>
      <c r="GLK149" s="87"/>
      <c r="GLL149" s="87"/>
      <c r="GLM149" s="87"/>
      <c r="GLN149" s="87"/>
      <c r="GLO149" s="87"/>
      <c r="GLP149" s="87"/>
      <c r="GLQ149" s="87"/>
      <c r="GLR149" s="87"/>
      <c r="GLS149" s="87"/>
      <c r="GLT149" s="87"/>
      <c r="GLU149" s="87"/>
      <c r="GLV149" s="87"/>
      <c r="GLW149" s="87"/>
      <c r="GLX149" s="87"/>
      <c r="GLY149" s="87"/>
      <c r="GLZ149" s="87"/>
      <c r="GMA149" s="87"/>
      <c r="GMB149" s="87"/>
      <c r="GMC149" s="87"/>
      <c r="GMD149" s="87"/>
      <c r="GME149" s="87"/>
      <c r="GMF149" s="87"/>
      <c r="GMG149" s="87"/>
      <c r="GMH149" s="87"/>
      <c r="GMI149" s="87"/>
      <c r="GMJ149" s="87"/>
      <c r="GMK149" s="87"/>
      <c r="GML149" s="87"/>
      <c r="GMM149" s="87"/>
      <c r="GMN149" s="87"/>
      <c r="GMO149" s="87"/>
      <c r="GMP149" s="87"/>
      <c r="GMQ149" s="87"/>
      <c r="GMR149" s="87"/>
      <c r="GMS149" s="87"/>
      <c r="GMT149" s="87"/>
      <c r="GMU149" s="87"/>
      <c r="GMV149" s="87"/>
      <c r="GMW149" s="87"/>
      <c r="GMX149" s="87"/>
      <c r="GMY149" s="87"/>
      <c r="GMZ149" s="87"/>
      <c r="GNA149" s="87"/>
      <c r="GNB149" s="87"/>
      <c r="GNC149" s="87"/>
      <c r="GND149" s="87"/>
      <c r="GNE149" s="87"/>
      <c r="GNF149" s="87"/>
      <c r="GNG149" s="87"/>
      <c r="GNH149" s="87"/>
      <c r="GNI149" s="87"/>
      <c r="GNJ149" s="87"/>
      <c r="GNK149" s="87"/>
      <c r="GNL149" s="87"/>
      <c r="GNM149" s="87"/>
      <c r="GNN149" s="87"/>
      <c r="GNO149" s="87"/>
      <c r="GNP149" s="87"/>
      <c r="GNQ149" s="87"/>
      <c r="GNR149" s="87"/>
      <c r="GNS149" s="87"/>
      <c r="GNT149" s="87"/>
      <c r="GNU149" s="87"/>
      <c r="GNV149" s="87"/>
      <c r="GNW149" s="87"/>
      <c r="GNX149" s="87"/>
      <c r="GNY149" s="87"/>
      <c r="GNZ149" s="87"/>
      <c r="GOA149" s="87"/>
      <c r="GOB149" s="87"/>
      <c r="GOC149" s="87"/>
      <c r="GOD149" s="87"/>
      <c r="GOE149" s="87"/>
      <c r="GOF149" s="87"/>
      <c r="GOG149" s="87"/>
      <c r="GOH149" s="87"/>
      <c r="GOI149" s="87"/>
      <c r="GOJ149" s="87"/>
      <c r="GOK149" s="87"/>
      <c r="GOL149" s="87"/>
      <c r="GOM149" s="87"/>
      <c r="GON149" s="87"/>
      <c r="GOO149" s="87"/>
      <c r="GOP149" s="87"/>
      <c r="GOQ149" s="87"/>
      <c r="GOR149" s="87"/>
      <c r="GOS149" s="87"/>
      <c r="GOT149" s="87"/>
      <c r="GOU149" s="87"/>
      <c r="GOV149" s="87"/>
      <c r="GOW149" s="87"/>
      <c r="GOX149" s="87"/>
      <c r="GOY149" s="87"/>
      <c r="GOZ149" s="87"/>
      <c r="GPA149" s="87"/>
      <c r="GPB149" s="87"/>
      <c r="GPC149" s="87"/>
      <c r="GPD149" s="87"/>
      <c r="GPE149" s="87"/>
      <c r="GPF149" s="87"/>
      <c r="GPG149" s="87"/>
      <c r="GPH149" s="87"/>
      <c r="GPI149" s="87"/>
      <c r="GPJ149" s="87"/>
      <c r="GPK149" s="87"/>
      <c r="GPL149" s="87"/>
      <c r="GPM149" s="87"/>
      <c r="GPN149" s="87"/>
      <c r="GPO149" s="87"/>
      <c r="GPP149" s="87"/>
      <c r="GPQ149" s="87"/>
      <c r="GPR149" s="87"/>
      <c r="GPS149" s="87"/>
      <c r="GPT149" s="87"/>
      <c r="GPU149" s="87"/>
      <c r="GPV149" s="87"/>
      <c r="GPW149" s="87"/>
      <c r="GPX149" s="87"/>
      <c r="GPY149" s="87"/>
      <c r="GPZ149" s="87"/>
      <c r="GQA149" s="87"/>
      <c r="GQB149" s="87"/>
      <c r="GQC149" s="87"/>
      <c r="GQD149" s="87"/>
      <c r="GQE149" s="87"/>
      <c r="GQF149" s="87"/>
      <c r="GQG149" s="87"/>
      <c r="GQH149" s="87"/>
      <c r="GQI149" s="87"/>
      <c r="GQJ149" s="87"/>
      <c r="GQK149" s="87"/>
      <c r="GQL149" s="87"/>
      <c r="GQM149" s="87"/>
      <c r="GQN149" s="87"/>
      <c r="GQO149" s="87"/>
      <c r="GQP149" s="87"/>
      <c r="GQQ149" s="87"/>
      <c r="GQR149" s="87"/>
      <c r="GQS149" s="87"/>
      <c r="GQT149" s="87"/>
      <c r="GQU149" s="87"/>
      <c r="GQV149" s="87"/>
      <c r="GQW149" s="87"/>
      <c r="GQX149" s="87"/>
      <c r="GQY149" s="87"/>
      <c r="GQZ149" s="87"/>
      <c r="GRA149" s="87"/>
      <c r="GRB149" s="87"/>
      <c r="GRC149" s="87"/>
      <c r="GRD149" s="87"/>
      <c r="GRE149" s="87"/>
      <c r="GRF149" s="87"/>
      <c r="GRG149" s="87"/>
      <c r="GRH149" s="87"/>
      <c r="GRI149" s="87"/>
      <c r="GRJ149" s="87"/>
      <c r="GRK149" s="87"/>
      <c r="GRL149" s="87"/>
      <c r="GRM149" s="87"/>
      <c r="GRN149" s="87"/>
      <c r="GRO149" s="87"/>
      <c r="GRP149" s="87"/>
      <c r="GRQ149" s="87"/>
      <c r="GRR149" s="87"/>
      <c r="GRS149" s="87"/>
      <c r="GRT149" s="87"/>
      <c r="GRU149" s="87"/>
      <c r="GRV149" s="87"/>
      <c r="GRW149" s="87"/>
      <c r="GRX149" s="87"/>
      <c r="GRY149" s="87"/>
      <c r="GRZ149" s="87"/>
      <c r="GSA149" s="87"/>
      <c r="GSB149" s="87"/>
      <c r="GSC149" s="87"/>
      <c r="GSD149" s="87"/>
      <c r="GSE149" s="87"/>
      <c r="GSF149" s="87"/>
      <c r="GSG149" s="87"/>
      <c r="GSH149" s="87"/>
      <c r="GSI149" s="87"/>
      <c r="GSJ149" s="87"/>
      <c r="GSK149" s="87"/>
      <c r="GSL149" s="87"/>
      <c r="GSM149" s="87"/>
      <c r="GSN149" s="87"/>
      <c r="GSO149" s="87"/>
      <c r="GSP149" s="87"/>
      <c r="GSQ149" s="87"/>
      <c r="GSR149" s="87"/>
      <c r="GSS149" s="87"/>
      <c r="GST149" s="87"/>
      <c r="GSU149" s="87"/>
      <c r="GSV149" s="87"/>
      <c r="GSW149" s="87"/>
      <c r="GSX149" s="87"/>
      <c r="GSY149" s="87"/>
      <c r="GSZ149" s="87"/>
      <c r="GTA149" s="87"/>
      <c r="GTB149" s="87"/>
      <c r="GTC149" s="87"/>
      <c r="GTD149" s="87"/>
      <c r="GTE149" s="87"/>
      <c r="GTF149" s="87"/>
      <c r="GTG149" s="87"/>
      <c r="GTH149" s="87"/>
      <c r="GTI149" s="87"/>
      <c r="GTJ149" s="87"/>
      <c r="GTK149" s="87"/>
      <c r="GTL149" s="87"/>
      <c r="GTM149" s="87"/>
      <c r="GTN149" s="87"/>
      <c r="GTO149" s="87"/>
      <c r="GTP149" s="87"/>
      <c r="GTQ149" s="87"/>
      <c r="GTR149" s="87"/>
      <c r="GTS149" s="87"/>
      <c r="GTT149" s="87"/>
      <c r="GTU149" s="87"/>
      <c r="GTV149" s="87"/>
      <c r="GTW149" s="87"/>
      <c r="GTX149" s="87"/>
      <c r="GTY149" s="87"/>
      <c r="GTZ149" s="87"/>
      <c r="GUA149" s="87"/>
      <c r="GUB149" s="87"/>
      <c r="GUC149" s="87"/>
      <c r="GUD149" s="87"/>
      <c r="GUE149" s="87"/>
      <c r="GUF149" s="87"/>
      <c r="GUG149" s="87"/>
      <c r="GUH149" s="87"/>
      <c r="GUI149" s="87"/>
      <c r="GUJ149" s="87"/>
      <c r="GUK149" s="87"/>
      <c r="GUL149" s="87"/>
      <c r="GUM149" s="87"/>
      <c r="GUN149" s="87"/>
      <c r="GUO149" s="87"/>
      <c r="GUP149" s="87"/>
      <c r="GUQ149" s="87"/>
      <c r="GUR149" s="87"/>
      <c r="GUS149" s="87"/>
      <c r="GUT149" s="87"/>
      <c r="GUU149" s="87"/>
      <c r="GUV149" s="87"/>
      <c r="GUW149" s="87"/>
      <c r="GUX149" s="87"/>
      <c r="GUY149" s="87"/>
      <c r="GUZ149" s="87"/>
      <c r="GVA149" s="87"/>
      <c r="GVB149" s="87"/>
      <c r="GVC149" s="87"/>
      <c r="GVD149" s="87"/>
      <c r="GVE149" s="87"/>
      <c r="GVF149" s="87"/>
      <c r="GVG149" s="87"/>
      <c r="GVH149" s="87"/>
      <c r="GVI149" s="87"/>
      <c r="GVJ149" s="87"/>
      <c r="GVK149" s="87"/>
      <c r="GVL149" s="87"/>
      <c r="GVM149" s="87"/>
      <c r="GVN149" s="87"/>
      <c r="GVO149" s="87"/>
      <c r="GVP149" s="87"/>
      <c r="GVQ149" s="87"/>
      <c r="GVR149" s="87"/>
      <c r="GVS149" s="87"/>
      <c r="GVT149" s="87"/>
      <c r="GVU149" s="87"/>
      <c r="GVV149" s="87"/>
      <c r="GVW149" s="87"/>
      <c r="GVX149" s="87"/>
      <c r="GVY149" s="87"/>
      <c r="GVZ149" s="87"/>
      <c r="GWA149" s="87"/>
      <c r="GWB149" s="87"/>
      <c r="GWC149" s="87"/>
      <c r="GWD149" s="87"/>
      <c r="GWE149" s="87"/>
      <c r="GWF149" s="87"/>
      <c r="GWG149" s="87"/>
      <c r="GWH149" s="87"/>
      <c r="GWI149" s="87"/>
      <c r="GWJ149" s="87"/>
      <c r="GWK149" s="87"/>
      <c r="GWL149" s="87"/>
      <c r="GWM149" s="87"/>
      <c r="GWN149" s="87"/>
      <c r="GWO149" s="87"/>
      <c r="GWP149" s="87"/>
      <c r="GWQ149" s="87"/>
      <c r="GWR149" s="87"/>
      <c r="GWS149" s="87"/>
      <c r="GWT149" s="87"/>
      <c r="GWU149" s="87"/>
      <c r="GWV149" s="87"/>
      <c r="GWW149" s="87"/>
      <c r="GWX149" s="87"/>
      <c r="GWY149" s="87"/>
      <c r="GWZ149" s="87"/>
      <c r="GXA149" s="87"/>
      <c r="GXB149" s="87"/>
      <c r="GXC149" s="87"/>
      <c r="GXD149" s="87"/>
      <c r="GXE149" s="87"/>
      <c r="GXF149" s="87"/>
      <c r="GXG149" s="87"/>
      <c r="GXH149" s="87"/>
      <c r="GXI149" s="87"/>
      <c r="GXJ149" s="87"/>
      <c r="GXK149" s="87"/>
      <c r="GXL149" s="87"/>
      <c r="GXM149" s="87"/>
      <c r="GXN149" s="87"/>
      <c r="GXO149" s="87"/>
      <c r="GXP149" s="87"/>
      <c r="GXQ149" s="87"/>
      <c r="GXR149" s="87"/>
      <c r="GXS149" s="87"/>
      <c r="GXT149" s="87"/>
      <c r="GXU149" s="87"/>
      <c r="GXV149" s="87"/>
      <c r="GXW149" s="87"/>
      <c r="GXX149" s="87"/>
      <c r="GXY149" s="87"/>
      <c r="GXZ149" s="87"/>
      <c r="GYA149" s="87"/>
      <c r="GYB149" s="87"/>
      <c r="GYC149" s="87"/>
      <c r="GYD149" s="87"/>
      <c r="GYE149" s="87"/>
      <c r="GYF149" s="87"/>
      <c r="GYG149" s="87"/>
      <c r="GYH149" s="87"/>
      <c r="GYI149" s="87"/>
      <c r="GYJ149" s="87"/>
      <c r="GYK149" s="87"/>
      <c r="GYL149" s="87"/>
      <c r="GYM149" s="87"/>
      <c r="GYN149" s="87"/>
      <c r="GYO149" s="87"/>
      <c r="GYP149" s="87"/>
      <c r="GYQ149" s="87"/>
      <c r="GYR149" s="87"/>
      <c r="GYS149" s="87"/>
      <c r="GYT149" s="87"/>
      <c r="GYU149" s="87"/>
      <c r="GYV149" s="87"/>
      <c r="GYW149" s="87"/>
      <c r="GYX149" s="87"/>
      <c r="GYY149" s="87"/>
      <c r="GYZ149" s="87"/>
      <c r="GZA149" s="87"/>
      <c r="GZB149" s="87"/>
      <c r="GZC149" s="87"/>
      <c r="GZD149" s="87"/>
      <c r="GZE149" s="87"/>
      <c r="GZF149" s="87"/>
      <c r="GZG149" s="87"/>
      <c r="GZH149" s="87"/>
      <c r="GZI149" s="87"/>
      <c r="GZJ149" s="87"/>
      <c r="GZK149" s="87"/>
      <c r="GZL149" s="87"/>
      <c r="GZM149" s="87"/>
      <c r="GZN149" s="87"/>
      <c r="GZO149" s="87"/>
      <c r="GZP149" s="87"/>
      <c r="GZQ149" s="87"/>
      <c r="GZR149" s="87"/>
      <c r="GZS149" s="87"/>
      <c r="GZT149" s="87"/>
      <c r="GZU149" s="87"/>
      <c r="GZV149" s="87"/>
      <c r="GZW149" s="87"/>
      <c r="GZX149" s="87"/>
      <c r="GZY149" s="87"/>
      <c r="GZZ149" s="87"/>
      <c r="HAA149" s="87"/>
      <c r="HAB149" s="87"/>
      <c r="HAC149" s="87"/>
      <c r="HAD149" s="87"/>
      <c r="HAE149" s="87"/>
      <c r="HAF149" s="87"/>
      <c r="HAG149" s="87"/>
      <c r="HAH149" s="87"/>
      <c r="HAI149" s="87"/>
      <c r="HAJ149" s="87"/>
      <c r="HAK149" s="87"/>
      <c r="HAL149" s="87"/>
      <c r="HAM149" s="87"/>
      <c r="HAN149" s="87"/>
      <c r="HAO149" s="87"/>
      <c r="HAP149" s="87"/>
      <c r="HAQ149" s="87"/>
      <c r="HAR149" s="87"/>
      <c r="HAS149" s="87"/>
      <c r="HAT149" s="87"/>
      <c r="HAU149" s="87"/>
      <c r="HAV149" s="87"/>
      <c r="HAW149" s="87"/>
      <c r="HAX149" s="87"/>
      <c r="HAY149" s="87"/>
      <c r="HAZ149" s="87"/>
      <c r="HBA149" s="87"/>
      <c r="HBB149" s="87"/>
      <c r="HBC149" s="87"/>
      <c r="HBD149" s="87"/>
      <c r="HBE149" s="87"/>
      <c r="HBF149" s="87"/>
      <c r="HBG149" s="87"/>
      <c r="HBH149" s="87"/>
      <c r="HBI149" s="87"/>
      <c r="HBJ149" s="87"/>
      <c r="HBK149" s="87"/>
      <c r="HBL149" s="87"/>
      <c r="HBM149" s="87"/>
      <c r="HBN149" s="87"/>
      <c r="HBO149" s="87"/>
      <c r="HBP149" s="87"/>
      <c r="HBQ149" s="87"/>
      <c r="HBR149" s="87"/>
      <c r="HBS149" s="87"/>
      <c r="HBT149" s="87"/>
      <c r="HBU149" s="87"/>
      <c r="HBV149" s="87"/>
      <c r="HBW149" s="87"/>
      <c r="HBX149" s="87"/>
      <c r="HBY149" s="87"/>
      <c r="HBZ149" s="87"/>
      <c r="HCA149" s="87"/>
      <c r="HCB149" s="87"/>
      <c r="HCC149" s="87"/>
      <c r="HCD149" s="87"/>
      <c r="HCE149" s="87"/>
      <c r="HCF149" s="87"/>
      <c r="HCG149" s="87"/>
      <c r="HCH149" s="87"/>
      <c r="HCI149" s="87"/>
      <c r="HCJ149" s="87"/>
      <c r="HCK149" s="87"/>
      <c r="HCL149" s="87"/>
      <c r="HCM149" s="87"/>
      <c r="HCN149" s="87"/>
      <c r="HCO149" s="87"/>
      <c r="HCP149" s="87"/>
      <c r="HCQ149" s="87"/>
      <c r="HCR149" s="87"/>
      <c r="HCS149" s="87"/>
      <c r="HCT149" s="87"/>
      <c r="HCU149" s="87"/>
      <c r="HCV149" s="87"/>
      <c r="HCW149" s="87"/>
      <c r="HCX149" s="87"/>
      <c r="HCY149" s="87"/>
      <c r="HCZ149" s="87"/>
      <c r="HDA149" s="87"/>
      <c r="HDB149" s="87"/>
      <c r="HDC149" s="87"/>
      <c r="HDD149" s="87"/>
      <c r="HDE149" s="87"/>
      <c r="HDF149" s="87"/>
      <c r="HDG149" s="87"/>
      <c r="HDH149" s="87"/>
      <c r="HDI149" s="87"/>
      <c r="HDJ149" s="87"/>
      <c r="HDK149" s="87"/>
      <c r="HDL149" s="87"/>
      <c r="HDM149" s="87"/>
      <c r="HDN149" s="87"/>
      <c r="HDO149" s="87"/>
      <c r="HDP149" s="87"/>
      <c r="HDQ149" s="87"/>
      <c r="HDR149" s="87"/>
      <c r="HDS149" s="87"/>
      <c r="HDT149" s="87"/>
      <c r="HDU149" s="87"/>
      <c r="HDV149" s="87"/>
      <c r="HDW149" s="87"/>
      <c r="HDX149" s="87"/>
      <c r="HDY149" s="87"/>
      <c r="HDZ149" s="87"/>
      <c r="HEA149" s="87"/>
      <c r="HEB149" s="87"/>
      <c r="HEC149" s="87"/>
      <c r="HED149" s="87"/>
      <c r="HEE149" s="87"/>
      <c r="HEF149" s="87"/>
      <c r="HEG149" s="87"/>
      <c r="HEH149" s="87"/>
      <c r="HEI149" s="87"/>
      <c r="HEJ149" s="87"/>
      <c r="HEK149" s="87"/>
      <c r="HEL149" s="87"/>
      <c r="HEM149" s="87"/>
      <c r="HEN149" s="87"/>
      <c r="HEO149" s="87"/>
      <c r="HEP149" s="87"/>
      <c r="HEQ149" s="87"/>
      <c r="HER149" s="87"/>
      <c r="HES149" s="87"/>
      <c r="HET149" s="87"/>
      <c r="HEU149" s="87"/>
      <c r="HEV149" s="87"/>
      <c r="HEW149" s="87"/>
      <c r="HEX149" s="87"/>
      <c r="HEY149" s="87"/>
      <c r="HEZ149" s="87"/>
      <c r="HFA149" s="87"/>
      <c r="HFB149" s="87"/>
      <c r="HFC149" s="87"/>
      <c r="HFD149" s="87"/>
      <c r="HFE149" s="87"/>
      <c r="HFF149" s="87"/>
      <c r="HFG149" s="87"/>
      <c r="HFH149" s="87"/>
      <c r="HFI149" s="87"/>
      <c r="HFJ149" s="87"/>
      <c r="HFK149" s="87"/>
      <c r="HFL149" s="87"/>
      <c r="HFM149" s="87"/>
      <c r="HFN149" s="87"/>
      <c r="HFO149" s="87"/>
      <c r="HFP149" s="87"/>
      <c r="HFQ149" s="87"/>
      <c r="HFR149" s="87"/>
      <c r="HFS149" s="87"/>
      <c r="HFT149" s="87"/>
      <c r="HFU149" s="87"/>
      <c r="HFV149" s="87"/>
      <c r="HFW149" s="87"/>
      <c r="HFX149" s="87"/>
      <c r="HFY149" s="87"/>
      <c r="HFZ149" s="87"/>
      <c r="HGA149" s="87"/>
      <c r="HGB149" s="87"/>
      <c r="HGC149" s="87"/>
      <c r="HGD149" s="87"/>
      <c r="HGE149" s="87"/>
      <c r="HGF149" s="87"/>
      <c r="HGG149" s="87"/>
      <c r="HGH149" s="87"/>
      <c r="HGI149" s="87"/>
      <c r="HGJ149" s="87"/>
      <c r="HGK149" s="87"/>
      <c r="HGL149" s="87"/>
      <c r="HGM149" s="87"/>
      <c r="HGN149" s="87"/>
      <c r="HGO149" s="87"/>
      <c r="HGP149" s="87"/>
      <c r="HGQ149" s="87"/>
      <c r="HGR149" s="87"/>
      <c r="HGS149" s="87"/>
      <c r="HGT149" s="87"/>
      <c r="HGU149" s="87"/>
      <c r="HGV149" s="87"/>
      <c r="HGW149" s="87"/>
      <c r="HGX149" s="87"/>
      <c r="HGY149" s="87"/>
      <c r="HGZ149" s="87"/>
      <c r="HHA149" s="87"/>
      <c r="HHB149" s="87"/>
      <c r="HHC149" s="87"/>
      <c r="HHD149" s="87"/>
      <c r="HHE149" s="87"/>
      <c r="HHF149" s="87"/>
      <c r="HHG149" s="87"/>
      <c r="HHH149" s="87"/>
      <c r="HHI149" s="87"/>
      <c r="HHJ149" s="87"/>
      <c r="HHK149" s="87"/>
      <c r="HHL149" s="87"/>
      <c r="HHM149" s="87"/>
      <c r="HHN149" s="87"/>
      <c r="HHO149" s="87"/>
      <c r="HHP149" s="87"/>
      <c r="HHQ149" s="87"/>
      <c r="HHR149" s="87"/>
      <c r="HHS149" s="87"/>
      <c r="HHT149" s="87"/>
      <c r="HHU149" s="87"/>
      <c r="HHV149" s="87"/>
      <c r="HHW149" s="87"/>
      <c r="HHX149" s="87"/>
      <c r="HHY149" s="87"/>
      <c r="HHZ149" s="87"/>
      <c r="HIA149" s="87"/>
      <c r="HIB149" s="87"/>
      <c r="HIC149" s="87"/>
      <c r="HID149" s="87"/>
      <c r="HIE149" s="87"/>
      <c r="HIF149" s="87"/>
      <c r="HIG149" s="87"/>
      <c r="HIH149" s="87"/>
      <c r="HII149" s="87"/>
      <c r="HIJ149" s="87"/>
      <c r="HIK149" s="87"/>
      <c r="HIL149" s="87"/>
      <c r="HIM149" s="87"/>
      <c r="HIN149" s="87"/>
      <c r="HIO149" s="87"/>
      <c r="HIP149" s="87"/>
      <c r="HIQ149" s="87"/>
      <c r="HIR149" s="87"/>
      <c r="HIS149" s="87"/>
      <c r="HIT149" s="87"/>
      <c r="HIU149" s="87"/>
      <c r="HIV149" s="87"/>
      <c r="HIW149" s="87"/>
      <c r="HIX149" s="87"/>
      <c r="HIY149" s="87"/>
      <c r="HIZ149" s="87"/>
      <c r="HJA149" s="87"/>
      <c r="HJB149" s="87"/>
      <c r="HJC149" s="87"/>
      <c r="HJD149" s="87"/>
      <c r="HJE149" s="87"/>
      <c r="HJF149" s="87"/>
      <c r="HJG149" s="87"/>
      <c r="HJH149" s="87"/>
      <c r="HJI149" s="87"/>
      <c r="HJJ149" s="87"/>
      <c r="HJK149" s="87"/>
      <c r="HJL149" s="87"/>
      <c r="HJM149" s="87"/>
      <c r="HJN149" s="87"/>
      <c r="HJO149" s="87"/>
      <c r="HJP149" s="87"/>
      <c r="HJQ149" s="87"/>
      <c r="HJR149" s="87"/>
      <c r="HJS149" s="87"/>
      <c r="HJT149" s="87"/>
      <c r="HJU149" s="87"/>
      <c r="HJV149" s="87"/>
      <c r="HJW149" s="87"/>
      <c r="HJX149" s="87"/>
      <c r="HJY149" s="87"/>
      <c r="HJZ149" s="87"/>
      <c r="HKA149" s="87"/>
      <c r="HKB149" s="87"/>
      <c r="HKC149" s="87"/>
      <c r="HKD149" s="87"/>
      <c r="HKE149" s="87"/>
      <c r="HKF149" s="87"/>
      <c r="HKG149" s="87"/>
      <c r="HKH149" s="87"/>
      <c r="HKI149" s="87"/>
      <c r="HKJ149" s="87"/>
      <c r="HKK149" s="87"/>
      <c r="HKL149" s="87"/>
      <c r="HKM149" s="87"/>
      <c r="HKN149" s="87"/>
      <c r="HKO149" s="87"/>
      <c r="HKP149" s="87"/>
      <c r="HKQ149" s="87"/>
      <c r="HKR149" s="87"/>
      <c r="HKS149" s="87"/>
      <c r="HKT149" s="87"/>
      <c r="HKU149" s="87"/>
      <c r="HKV149" s="87"/>
      <c r="HKW149" s="87"/>
      <c r="HKX149" s="87"/>
      <c r="HKY149" s="87"/>
      <c r="HKZ149" s="87"/>
      <c r="HLA149" s="87"/>
      <c r="HLB149" s="87"/>
      <c r="HLC149" s="87"/>
      <c r="HLD149" s="87"/>
      <c r="HLE149" s="87"/>
      <c r="HLF149" s="87"/>
      <c r="HLG149" s="87"/>
      <c r="HLH149" s="87"/>
      <c r="HLI149" s="87"/>
      <c r="HLJ149" s="87"/>
      <c r="HLK149" s="87"/>
      <c r="HLL149" s="87"/>
      <c r="HLM149" s="87"/>
      <c r="HLN149" s="87"/>
      <c r="HLO149" s="87"/>
      <c r="HLP149" s="87"/>
      <c r="HLQ149" s="87"/>
      <c r="HLR149" s="87"/>
      <c r="HLS149" s="87"/>
      <c r="HLT149" s="87"/>
      <c r="HLU149" s="87"/>
      <c r="HLV149" s="87"/>
      <c r="HLW149" s="87"/>
      <c r="HLX149" s="87"/>
      <c r="HLY149" s="87"/>
      <c r="HLZ149" s="87"/>
      <c r="HMA149" s="87"/>
      <c r="HMB149" s="87"/>
      <c r="HMC149" s="87"/>
      <c r="HMD149" s="87"/>
      <c r="HME149" s="87"/>
      <c r="HMF149" s="87"/>
      <c r="HMG149" s="87"/>
      <c r="HMH149" s="87"/>
      <c r="HMI149" s="87"/>
      <c r="HMJ149" s="87"/>
      <c r="HMK149" s="87"/>
      <c r="HML149" s="87"/>
      <c r="HMM149" s="87"/>
      <c r="HMN149" s="87"/>
      <c r="HMO149" s="87"/>
      <c r="HMP149" s="87"/>
      <c r="HMQ149" s="87"/>
      <c r="HMR149" s="87"/>
      <c r="HMS149" s="87"/>
      <c r="HMT149" s="87"/>
      <c r="HMU149" s="87"/>
      <c r="HMV149" s="87"/>
      <c r="HMW149" s="87"/>
      <c r="HMX149" s="87"/>
      <c r="HMY149" s="87"/>
      <c r="HMZ149" s="87"/>
      <c r="HNA149" s="87"/>
      <c r="HNB149" s="87"/>
      <c r="HNC149" s="87"/>
      <c r="HND149" s="87"/>
      <c r="HNE149" s="87"/>
      <c r="HNF149" s="87"/>
      <c r="HNG149" s="87"/>
      <c r="HNH149" s="87"/>
      <c r="HNI149" s="87"/>
      <c r="HNJ149" s="87"/>
      <c r="HNK149" s="87"/>
      <c r="HNL149" s="87"/>
      <c r="HNM149" s="87"/>
      <c r="HNN149" s="87"/>
      <c r="HNO149" s="87"/>
      <c r="HNP149" s="87"/>
      <c r="HNQ149" s="87"/>
      <c r="HNR149" s="87"/>
      <c r="HNS149" s="87"/>
      <c r="HNT149" s="87"/>
      <c r="HNU149" s="87"/>
      <c r="HNV149" s="87"/>
      <c r="HNW149" s="87"/>
      <c r="HNX149" s="87"/>
      <c r="HNY149" s="87"/>
      <c r="HNZ149" s="87"/>
      <c r="HOA149" s="87"/>
      <c r="HOB149" s="87"/>
      <c r="HOC149" s="87"/>
      <c r="HOD149" s="87"/>
      <c r="HOE149" s="87"/>
      <c r="HOF149" s="87"/>
      <c r="HOG149" s="87"/>
      <c r="HOH149" s="87"/>
      <c r="HOI149" s="87"/>
      <c r="HOJ149" s="87"/>
      <c r="HOK149" s="87"/>
      <c r="HOL149" s="87"/>
      <c r="HOM149" s="87"/>
      <c r="HON149" s="87"/>
      <c r="HOO149" s="87"/>
      <c r="HOP149" s="87"/>
      <c r="HOQ149" s="87"/>
      <c r="HOR149" s="87"/>
      <c r="HOS149" s="87"/>
      <c r="HOT149" s="87"/>
      <c r="HOU149" s="87"/>
      <c r="HOV149" s="87"/>
      <c r="HOW149" s="87"/>
      <c r="HOX149" s="87"/>
      <c r="HOY149" s="87"/>
      <c r="HOZ149" s="87"/>
      <c r="HPA149" s="87"/>
      <c r="HPB149" s="87"/>
      <c r="HPC149" s="87"/>
      <c r="HPD149" s="87"/>
      <c r="HPE149" s="87"/>
      <c r="HPF149" s="87"/>
      <c r="HPG149" s="87"/>
      <c r="HPH149" s="87"/>
      <c r="HPI149" s="87"/>
      <c r="HPJ149" s="87"/>
      <c r="HPK149" s="87"/>
      <c r="HPL149" s="87"/>
      <c r="HPM149" s="87"/>
      <c r="HPN149" s="87"/>
      <c r="HPO149" s="87"/>
      <c r="HPP149" s="87"/>
      <c r="HPQ149" s="87"/>
      <c r="HPR149" s="87"/>
      <c r="HPS149" s="87"/>
      <c r="HPT149" s="87"/>
      <c r="HPU149" s="87"/>
      <c r="HPV149" s="87"/>
      <c r="HPW149" s="87"/>
      <c r="HPX149" s="87"/>
      <c r="HPY149" s="87"/>
      <c r="HPZ149" s="87"/>
      <c r="HQA149" s="87"/>
      <c r="HQB149" s="87"/>
      <c r="HQC149" s="87"/>
      <c r="HQD149" s="87"/>
      <c r="HQE149" s="87"/>
      <c r="HQF149" s="87"/>
      <c r="HQG149" s="87"/>
      <c r="HQH149" s="87"/>
      <c r="HQI149" s="87"/>
      <c r="HQJ149" s="87"/>
      <c r="HQK149" s="87"/>
      <c r="HQL149" s="87"/>
      <c r="HQM149" s="87"/>
      <c r="HQN149" s="87"/>
      <c r="HQO149" s="87"/>
      <c r="HQP149" s="87"/>
      <c r="HQQ149" s="87"/>
      <c r="HQR149" s="87"/>
      <c r="HQS149" s="87"/>
      <c r="HQT149" s="87"/>
      <c r="HQU149" s="87"/>
      <c r="HQV149" s="87"/>
      <c r="HQW149" s="87"/>
      <c r="HQX149" s="87"/>
      <c r="HQY149" s="87"/>
      <c r="HQZ149" s="87"/>
      <c r="HRA149" s="87"/>
      <c r="HRB149" s="87"/>
      <c r="HRC149" s="87"/>
      <c r="HRD149" s="87"/>
      <c r="HRE149" s="87"/>
      <c r="HRF149" s="87"/>
      <c r="HRG149" s="87"/>
      <c r="HRH149" s="87"/>
      <c r="HRI149" s="87"/>
      <c r="HRJ149" s="87"/>
      <c r="HRK149" s="87"/>
      <c r="HRL149" s="87"/>
      <c r="HRM149" s="87"/>
      <c r="HRN149" s="87"/>
      <c r="HRO149" s="87"/>
      <c r="HRP149" s="87"/>
      <c r="HRQ149" s="87"/>
      <c r="HRR149" s="87"/>
      <c r="HRS149" s="87"/>
      <c r="HRT149" s="87"/>
      <c r="HRU149" s="87"/>
      <c r="HRV149" s="87"/>
      <c r="HRW149" s="87"/>
      <c r="HRX149" s="87"/>
      <c r="HRY149" s="87"/>
      <c r="HRZ149" s="87"/>
      <c r="HSA149" s="87"/>
      <c r="HSB149" s="87"/>
      <c r="HSC149" s="87"/>
      <c r="HSD149" s="87"/>
      <c r="HSE149" s="87"/>
      <c r="HSF149" s="87"/>
      <c r="HSG149" s="87"/>
      <c r="HSH149" s="87"/>
      <c r="HSI149" s="87"/>
      <c r="HSJ149" s="87"/>
      <c r="HSK149" s="87"/>
      <c r="HSL149" s="87"/>
      <c r="HSM149" s="87"/>
      <c r="HSN149" s="87"/>
      <c r="HSO149" s="87"/>
      <c r="HSP149" s="87"/>
      <c r="HSQ149" s="87"/>
      <c r="HSR149" s="87"/>
      <c r="HSS149" s="87"/>
      <c r="HST149" s="87"/>
      <c r="HSU149" s="87"/>
      <c r="HSV149" s="87"/>
      <c r="HSW149" s="87"/>
      <c r="HSX149" s="87"/>
      <c r="HSY149" s="87"/>
      <c r="HSZ149" s="87"/>
      <c r="HTA149" s="87"/>
      <c r="HTB149" s="87"/>
      <c r="HTC149" s="87"/>
      <c r="HTD149" s="87"/>
      <c r="HTE149" s="87"/>
      <c r="HTF149" s="87"/>
      <c r="HTG149" s="87"/>
      <c r="HTH149" s="87"/>
      <c r="HTI149" s="87"/>
      <c r="HTJ149" s="87"/>
      <c r="HTK149" s="87"/>
      <c r="HTL149" s="87"/>
      <c r="HTM149" s="87"/>
      <c r="HTN149" s="87"/>
      <c r="HTO149" s="87"/>
      <c r="HTP149" s="87"/>
      <c r="HTQ149" s="87"/>
      <c r="HTR149" s="87"/>
      <c r="HTS149" s="87"/>
      <c r="HTT149" s="87"/>
      <c r="HTU149" s="87"/>
      <c r="HTV149" s="87"/>
      <c r="HTW149" s="87"/>
      <c r="HTX149" s="87"/>
      <c r="HTY149" s="87"/>
      <c r="HTZ149" s="87"/>
      <c r="HUA149" s="87"/>
      <c r="HUB149" s="87"/>
      <c r="HUC149" s="87"/>
      <c r="HUD149" s="87"/>
      <c r="HUE149" s="87"/>
      <c r="HUF149" s="87"/>
      <c r="HUG149" s="87"/>
      <c r="HUH149" s="87"/>
      <c r="HUI149" s="87"/>
      <c r="HUJ149" s="87"/>
      <c r="HUK149" s="87"/>
      <c r="HUL149" s="87"/>
      <c r="HUM149" s="87"/>
      <c r="HUN149" s="87"/>
      <c r="HUO149" s="87"/>
      <c r="HUP149" s="87"/>
      <c r="HUQ149" s="87"/>
      <c r="HUR149" s="87"/>
      <c r="HUS149" s="87"/>
      <c r="HUT149" s="87"/>
      <c r="HUU149" s="87"/>
      <c r="HUV149" s="87"/>
      <c r="HUW149" s="87"/>
      <c r="HUX149" s="87"/>
      <c r="HUY149" s="87"/>
      <c r="HUZ149" s="87"/>
      <c r="HVA149" s="87"/>
      <c r="HVB149" s="87"/>
      <c r="HVC149" s="87"/>
      <c r="HVD149" s="87"/>
      <c r="HVE149" s="87"/>
      <c r="HVF149" s="87"/>
      <c r="HVG149" s="87"/>
      <c r="HVH149" s="87"/>
      <c r="HVI149" s="87"/>
      <c r="HVJ149" s="87"/>
      <c r="HVK149" s="87"/>
      <c r="HVL149" s="87"/>
      <c r="HVM149" s="87"/>
      <c r="HVN149" s="87"/>
      <c r="HVO149" s="87"/>
      <c r="HVP149" s="87"/>
      <c r="HVQ149" s="87"/>
      <c r="HVR149" s="87"/>
      <c r="HVS149" s="87"/>
      <c r="HVT149" s="87"/>
      <c r="HVU149" s="87"/>
      <c r="HVV149" s="87"/>
      <c r="HVW149" s="87"/>
      <c r="HVX149" s="87"/>
      <c r="HVY149" s="87"/>
      <c r="HVZ149" s="87"/>
      <c r="HWA149" s="87"/>
      <c r="HWB149" s="87"/>
      <c r="HWC149" s="87"/>
      <c r="HWD149" s="87"/>
      <c r="HWE149" s="87"/>
      <c r="HWF149" s="87"/>
      <c r="HWG149" s="87"/>
      <c r="HWH149" s="87"/>
      <c r="HWI149" s="87"/>
      <c r="HWJ149" s="87"/>
      <c r="HWK149" s="87"/>
      <c r="HWL149" s="87"/>
      <c r="HWM149" s="87"/>
      <c r="HWN149" s="87"/>
      <c r="HWO149" s="87"/>
      <c r="HWP149" s="87"/>
      <c r="HWQ149" s="87"/>
      <c r="HWR149" s="87"/>
      <c r="HWS149" s="87"/>
      <c r="HWT149" s="87"/>
      <c r="HWU149" s="87"/>
      <c r="HWV149" s="87"/>
      <c r="HWW149" s="87"/>
      <c r="HWX149" s="87"/>
      <c r="HWY149" s="87"/>
      <c r="HWZ149" s="87"/>
      <c r="HXA149" s="87"/>
      <c r="HXB149" s="87"/>
      <c r="HXC149" s="87"/>
      <c r="HXD149" s="87"/>
      <c r="HXE149" s="87"/>
      <c r="HXF149" s="87"/>
      <c r="HXG149" s="87"/>
      <c r="HXH149" s="87"/>
      <c r="HXI149" s="87"/>
      <c r="HXJ149" s="87"/>
      <c r="HXK149" s="87"/>
      <c r="HXL149" s="87"/>
      <c r="HXM149" s="87"/>
      <c r="HXN149" s="87"/>
      <c r="HXO149" s="87"/>
      <c r="HXP149" s="87"/>
      <c r="HXQ149" s="87"/>
      <c r="HXR149" s="87"/>
      <c r="HXS149" s="87"/>
      <c r="HXT149" s="87"/>
      <c r="HXU149" s="87"/>
      <c r="HXV149" s="87"/>
      <c r="HXW149" s="87"/>
      <c r="HXX149" s="87"/>
      <c r="HXY149" s="87"/>
      <c r="HXZ149" s="87"/>
      <c r="HYA149" s="87"/>
      <c r="HYB149" s="87"/>
      <c r="HYC149" s="87"/>
      <c r="HYD149" s="87"/>
      <c r="HYE149" s="87"/>
      <c r="HYF149" s="87"/>
      <c r="HYG149" s="87"/>
      <c r="HYH149" s="87"/>
      <c r="HYI149" s="87"/>
      <c r="HYJ149" s="87"/>
      <c r="HYK149" s="87"/>
      <c r="HYL149" s="87"/>
      <c r="HYM149" s="87"/>
      <c r="HYN149" s="87"/>
      <c r="HYO149" s="87"/>
      <c r="HYP149" s="87"/>
      <c r="HYQ149" s="87"/>
      <c r="HYR149" s="87"/>
      <c r="HYS149" s="87"/>
      <c r="HYT149" s="87"/>
      <c r="HYU149" s="87"/>
      <c r="HYV149" s="87"/>
      <c r="HYW149" s="87"/>
      <c r="HYX149" s="87"/>
      <c r="HYY149" s="87"/>
      <c r="HYZ149" s="87"/>
      <c r="HZA149" s="87"/>
      <c r="HZB149" s="87"/>
      <c r="HZC149" s="87"/>
      <c r="HZD149" s="87"/>
      <c r="HZE149" s="87"/>
      <c r="HZF149" s="87"/>
      <c r="HZG149" s="87"/>
      <c r="HZH149" s="87"/>
      <c r="HZI149" s="87"/>
      <c r="HZJ149" s="87"/>
      <c r="HZK149" s="87"/>
      <c r="HZL149" s="87"/>
      <c r="HZM149" s="87"/>
      <c r="HZN149" s="87"/>
      <c r="HZO149" s="87"/>
      <c r="HZP149" s="87"/>
      <c r="HZQ149" s="87"/>
      <c r="HZR149" s="87"/>
      <c r="HZS149" s="87"/>
      <c r="HZT149" s="87"/>
      <c r="HZU149" s="87"/>
      <c r="HZV149" s="87"/>
      <c r="HZW149" s="87"/>
      <c r="HZX149" s="87"/>
      <c r="HZY149" s="87"/>
      <c r="HZZ149" s="87"/>
      <c r="IAA149" s="87"/>
      <c r="IAB149" s="87"/>
      <c r="IAC149" s="87"/>
      <c r="IAD149" s="87"/>
      <c r="IAE149" s="87"/>
      <c r="IAF149" s="87"/>
      <c r="IAG149" s="87"/>
      <c r="IAH149" s="87"/>
      <c r="IAI149" s="87"/>
      <c r="IAJ149" s="87"/>
      <c r="IAK149" s="87"/>
      <c r="IAL149" s="87"/>
      <c r="IAM149" s="87"/>
      <c r="IAN149" s="87"/>
      <c r="IAO149" s="87"/>
      <c r="IAP149" s="87"/>
      <c r="IAQ149" s="87"/>
      <c r="IAR149" s="87"/>
      <c r="IAS149" s="87"/>
      <c r="IAT149" s="87"/>
      <c r="IAU149" s="87"/>
      <c r="IAV149" s="87"/>
      <c r="IAW149" s="87"/>
      <c r="IAX149" s="87"/>
      <c r="IAY149" s="87"/>
      <c r="IAZ149" s="87"/>
      <c r="IBA149" s="87"/>
      <c r="IBB149" s="87"/>
      <c r="IBC149" s="87"/>
      <c r="IBD149" s="87"/>
      <c r="IBE149" s="87"/>
      <c r="IBF149" s="87"/>
      <c r="IBG149" s="87"/>
      <c r="IBH149" s="87"/>
      <c r="IBI149" s="87"/>
      <c r="IBJ149" s="87"/>
      <c r="IBK149" s="87"/>
      <c r="IBL149" s="87"/>
      <c r="IBM149" s="87"/>
      <c r="IBN149" s="87"/>
      <c r="IBO149" s="87"/>
      <c r="IBP149" s="87"/>
      <c r="IBQ149" s="87"/>
      <c r="IBR149" s="87"/>
      <c r="IBS149" s="87"/>
      <c r="IBT149" s="87"/>
      <c r="IBU149" s="87"/>
      <c r="IBV149" s="87"/>
      <c r="IBW149" s="87"/>
      <c r="IBX149" s="87"/>
      <c r="IBY149" s="87"/>
      <c r="IBZ149" s="87"/>
      <c r="ICA149" s="87"/>
      <c r="ICB149" s="87"/>
      <c r="ICC149" s="87"/>
      <c r="ICD149" s="87"/>
      <c r="ICE149" s="87"/>
      <c r="ICF149" s="87"/>
      <c r="ICG149" s="87"/>
      <c r="ICH149" s="87"/>
      <c r="ICI149" s="87"/>
      <c r="ICJ149" s="87"/>
      <c r="ICK149" s="87"/>
      <c r="ICL149" s="87"/>
      <c r="ICM149" s="87"/>
      <c r="ICN149" s="87"/>
      <c r="ICO149" s="87"/>
      <c r="ICP149" s="87"/>
      <c r="ICQ149" s="87"/>
      <c r="ICR149" s="87"/>
      <c r="ICS149" s="87"/>
      <c r="ICT149" s="87"/>
      <c r="ICU149" s="87"/>
      <c r="ICV149" s="87"/>
      <c r="ICW149" s="87"/>
      <c r="ICX149" s="87"/>
      <c r="ICY149" s="87"/>
      <c r="ICZ149" s="87"/>
      <c r="IDA149" s="87"/>
      <c r="IDB149" s="87"/>
      <c r="IDC149" s="87"/>
      <c r="IDD149" s="87"/>
      <c r="IDE149" s="87"/>
      <c r="IDF149" s="87"/>
      <c r="IDG149" s="87"/>
      <c r="IDH149" s="87"/>
      <c r="IDI149" s="87"/>
      <c r="IDJ149" s="87"/>
      <c r="IDK149" s="87"/>
      <c r="IDL149" s="87"/>
      <c r="IDM149" s="87"/>
      <c r="IDN149" s="87"/>
      <c r="IDO149" s="87"/>
      <c r="IDP149" s="87"/>
      <c r="IDQ149" s="87"/>
      <c r="IDR149" s="87"/>
      <c r="IDS149" s="87"/>
      <c r="IDT149" s="87"/>
      <c r="IDU149" s="87"/>
      <c r="IDV149" s="87"/>
      <c r="IDW149" s="87"/>
      <c r="IDX149" s="87"/>
      <c r="IDY149" s="87"/>
      <c r="IDZ149" s="87"/>
      <c r="IEA149" s="87"/>
      <c r="IEB149" s="87"/>
      <c r="IEC149" s="87"/>
      <c r="IED149" s="87"/>
      <c r="IEE149" s="87"/>
      <c r="IEF149" s="87"/>
      <c r="IEG149" s="87"/>
      <c r="IEH149" s="87"/>
      <c r="IEI149" s="87"/>
      <c r="IEJ149" s="87"/>
      <c r="IEK149" s="87"/>
      <c r="IEL149" s="87"/>
      <c r="IEM149" s="87"/>
      <c r="IEN149" s="87"/>
      <c r="IEO149" s="87"/>
      <c r="IEP149" s="87"/>
      <c r="IEQ149" s="87"/>
      <c r="IER149" s="87"/>
      <c r="IES149" s="87"/>
      <c r="IET149" s="87"/>
      <c r="IEU149" s="87"/>
      <c r="IEV149" s="87"/>
      <c r="IEW149" s="87"/>
      <c r="IEX149" s="87"/>
      <c r="IEY149" s="87"/>
      <c r="IEZ149" s="87"/>
      <c r="IFA149" s="87"/>
      <c r="IFB149" s="87"/>
      <c r="IFC149" s="87"/>
      <c r="IFD149" s="87"/>
      <c r="IFE149" s="87"/>
      <c r="IFF149" s="87"/>
      <c r="IFG149" s="87"/>
      <c r="IFH149" s="87"/>
      <c r="IFI149" s="87"/>
      <c r="IFJ149" s="87"/>
      <c r="IFK149" s="87"/>
      <c r="IFL149" s="87"/>
      <c r="IFM149" s="87"/>
      <c r="IFN149" s="87"/>
      <c r="IFO149" s="87"/>
      <c r="IFP149" s="87"/>
      <c r="IFQ149" s="87"/>
      <c r="IFR149" s="87"/>
      <c r="IFS149" s="87"/>
      <c r="IFT149" s="87"/>
      <c r="IFU149" s="87"/>
      <c r="IFV149" s="87"/>
      <c r="IFW149" s="87"/>
      <c r="IFX149" s="87"/>
      <c r="IFY149" s="87"/>
      <c r="IFZ149" s="87"/>
      <c r="IGA149" s="87"/>
      <c r="IGB149" s="87"/>
      <c r="IGC149" s="87"/>
      <c r="IGD149" s="87"/>
      <c r="IGE149" s="87"/>
      <c r="IGF149" s="87"/>
      <c r="IGG149" s="87"/>
      <c r="IGH149" s="87"/>
      <c r="IGI149" s="87"/>
      <c r="IGJ149" s="87"/>
      <c r="IGK149" s="87"/>
      <c r="IGL149" s="87"/>
      <c r="IGM149" s="87"/>
      <c r="IGN149" s="87"/>
      <c r="IGO149" s="87"/>
      <c r="IGP149" s="87"/>
      <c r="IGQ149" s="87"/>
      <c r="IGR149" s="87"/>
      <c r="IGS149" s="87"/>
      <c r="IGT149" s="87"/>
      <c r="IGU149" s="87"/>
      <c r="IGV149" s="87"/>
      <c r="IGW149" s="87"/>
      <c r="IGX149" s="87"/>
      <c r="IGY149" s="87"/>
      <c r="IGZ149" s="87"/>
      <c r="IHA149" s="87"/>
      <c r="IHB149" s="87"/>
      <c r="IHC149" s="87"/>
      <c r="IHD149" s="87"/>
      <c r="IHE149" s="87"/>
      <c r="IHF149" s="87"/>
      <c r="IHG149" s="87"/>
      <c r="IHH149" s="87"/>
      <c r="IHI149" s="87"/>
      <c r="IHJ149" s="87"/>
      <c r="IHK149" s="87"/>
      <c r="IHL149" s="87"/>
      <c r="IHM149" s="87"/>
      <c r="IHN149" s="87"/>
      <c r="IHO149" s="87"/>
      <c r="IHP149" s="87"/>
      <c r="IHQ149" s="87"/>
      <c r="IHR149" s="87"/>
      <c r="IHS149" s="87"/>
      <c r="IHT149" s="87"/>
      <c r="IHU149" s="87"/>
      <c r="IHV149" s="87"/>
      <c r="IHW149" s="87"/>
      <c r="IHX149" s="87"/>
      <c r="IHY149" s="87"/>
      <c r="IHZ149" s="87"/>
      <c r="IIA149" s="87"/>
      <c r="IIB149" s="87"/>
      <c r="IIC149" s="87"/>
      <c r="IID149" s="87"/>
      <c r="IIE149" s="87"/>
      <c r="IIF149" s="87"/>
      <c r="IIG149" s="87"/>
      <c r="IIH149" s="87"/>
      <c r="III149" s="87"/>
      <c r="IIJ149" s="87"/>
      <c r="IIK149" s="87"/>
      <c r="IIL149" s="87"/>
      <c r="IIM149" s="87"/>
      <c r="IIN149" s="87"/>
      <c r="IIO149" s="87"/>
      <c r="IIP149" s="87"/>
      <c r="IIQ149" s="87"/>
      <c r="IIR149" s="87"/>
      <c r="IIS149" s="87"/>
      <c r="IIT149" s="87"/>
      <c r="IIU149" s="87"/>
      <c r="IIV149" s="87"/>
      <c r="IIW149" s="87"/>
      <c r="IIX149" s="87"/>
      <c r="IIY149" s="87"/>
      <c r="IIZ149" s="87"/>
      <c r="IJA149" s="87"/>
      <c r="IJB149" s="87"/>
      <c r="IJC149" s="87"/>
      <c r="IJD149" s="87"/>
      <c r="IJE149" s="87"/>
      <c r="IJF149" s="87"/>
      <c r="IJG149" s="87"/>
      <c r="IJH149" s="87"/>
      <c r="IJI149" s="87"/>
      <c r="IJJ149" s="87"/>
      <c r="IJK149" s="87"/>
      <c r="IJL149" s="87"/>
      <c r="IJM149" s="87"/>
      <c r="IJN149" s="87"/>
      <c r="IJO149" s="87"/>
      <c r="IJP149" s="87"/>
      <c r="IJQ149" s="87"/>
      <c r="IJR149" s="87"/>
      <c r="IJS149" s="87"/>
      <c r="IJT149" s="87"/>
      <c r="IJU149" s="87"/>
      <c r="IJV149" s="87"/>
      <c r="IJW149" s="87"/>
      <c r="IJX149" s="87"/>
      <c r="IJY149" s="87"/>
      <c r="IJZ149" s="87"/>
      <c r="IKA149" s="87"/>
      <c r="IKB149" s="87"/>
      <c r="IKC149" s="87"/>
      <c r="IKD149" s="87"/>
      <c r="IKE149" s="87"/>
      <c r="IKF149" s="87"/>
      <c r="IKG149" s="87"/>
      <c r="IKH149" s="87"/>
      <c r="IKI149" s="87"/>
      <c r="IKJ149" s="87"/>
      <c r="IKK149" s="87"/>
      <c r="IKL149" s="87"/>
      <c r="IKM149" s="87"/>
      <c r="IKN149" s="87"/>
      <c r="IKO149" s="87"/>
      <c r="IKP149" s="87"/>
      <c r="IKQ149" s="87"/>
      <c r="IKR149" s="87"/>
      <c r="IKS149" s="87"/>
      <c r="IKT149" s="87"/>
      <c r="IKU149" s="87"/>
      <c r="IKV149" s="87"/>
      <c r="IKW149" s="87"/>
      <c r="IKX149" s="87"/>
      <c r="IKY149" s="87"/>
      <c r="IKZ149" s="87"/>
      <c r="ILA149" s="87"/>
      <c r="ILB149" s="87"/>
      <c r="ILC149" s="87"/>
      <c r="ILD149" s="87"/>
      <c r="ILE149" s="87"/>
      <c r="ILF149" s="87"/>
      <c r="ILG149" s="87"/>
      <c r="ILH149" s="87"/>
      <c r="ILI149" s="87"/>
      <c r="ILJ149" s="87"/>
      <c r="ILK149" s="87"/>
      <c r="ILL149" s="87"/>
      <c r="ILM149" s="87"/>
      <c r="ILN149" s="87"/>
      <c r="ILO149" s="87"/>
      <c r="ILP149" s="87"/>
      <c r="ILQ149" s="87"/>
      <c r="ILR149" s="87"/>
      <c r="ILS149" s="87"/>
      <c r="ILT149" s="87"/>
      <c r="ILU149" s="87"/>
      <c r="ILV149" s="87"/>
      <c r="ILW149" s="87"/>
      <c r="ILX149" s="87"/>
      <c r="ILY149" s="87"/>
      <c r="ILZ149" s="87"/>
      <c r="IMA149" s="87"/>
      <c r="IMB149" s="87"/>
      <c r="IMC149" s="87"/>
      <c r="IMD149" s="87"/>
      <c r="IME149" s="87"/>
      <c r="IMF149" s="87"/>
      <c r="IMG149" s="87"/>
      <c r="IMH149" s="87"/>
      <c r="IMI149" s="87"/>
      <c r="IMJ149" s="87"/>
      <c r="IMK149" s="87"/>
      <c r="IML149" s="87"/>
      <c r="IMM149" s="87"/>
      <c r="IMN149" s="87"/>
      <c r="IMO149" s="87"/>
      <c r="IMP149" s="87"/>
      <c r="IMQ149" s="87"/>
      <c r="IMR149" s="87"/>
      <c r="IMS149" s="87"/>
      <c r="IMT149" s="87"/>
      <c r="IMU149" s="87"/>
      <c r="IMV149" s="87"/>
      <c r="IMW149" s="87"/>
      <c r="IMX149" s="87"/>
      <c r="IMY149" s="87"/>
      <c r="IMZ149" s="87"/>
      <c r="INA149" s="87"/>
      <c r="INB149" s="87"/>
      <c r="INC149" s="87"/>
      <c r="IND149" s="87"/>
      <c r="INE149" s="87"/>
      <c r="INF149" s="87"/>
      <c r="ING149" s="87"/>
      <c r="INH149" s="87"/>
      <c r="INI149" s="87"/>
      <c r="INJ149" s="87"/>
      <c r="INK149" s="87"/>
      <c r="INL149" s="87"/>
      <c r="INM149" s="87"/>
      <c r="INN149" s="87"/>
      <c r="INO149" s="87"/>
      <c r="INP149" s="87"/>
      <c r="INQ149" s="87"/>
      <c r="INR149" s="87"/>
      <c r="INS149" s="87"/>
      <c r="INT149" s="87"/>
      <c r="INU149" s="87"/>
      <c r="INV149" s="87"/>
      <c r="INW149" s="87"/>
      <c r="INX149" s="87"/>
      <c r="INY149" s="87"/>
      <c r="INZ149" s="87"/>
      <c r="IOA149" s="87"/>
      <c r="IOB149" s="87"/>
      <c r="IOC149" s="87"/>
      <c r="IOD149" s="87"/>
      <c r="IOE149" s="87"/>
      <c r="IOF149" s="87"/>
      <c r="IOG149" s="87"/>
      <c r="IOH149" s="87"/>
      <c r="IOI149" s="87"/>
      <c r="IOJ149" s="87"/>
      <c r="IOK149" s="87"/>
      <c r="IOL149" s="87"/>
      <c r="IOM149" s="87"/>
      <c r="ION149" s="87"/>
      <c r="IOO149" s="87"/>
      <c r="IOP149" s="87"/>
      <c r="IOQ149" s="87"/>
      <c r="IOR149" s="87"/>
      <c r="IOS149" s="87"/>
      <c r="IOT149" s="87"/>
      <c r="IOU149" s="87"/>
      <c r="IOV149" s="87"/>
      <c r="IOW149" s="87"/>
      <c r="IOX149" s="87"/>
      <c r="IOY149" s="87"/>
      <c r="IOZ149" s="87"/>
      <c r="IPA149" s="87"/>
      <c r="IPB149" s="87"/>
      <c r="IPC149" s="87"/>
      <c r="IPD149" s="87"/>
      <c r="IPE149" s="87"/>
      <c r="IPF149" s="87"/>
      <c r="IPG149" s="87"/>
      <c r="IPH149" s="87"/>
      <c r="IPI149" s="87"/>
      <c r="IPJ149" s="87"/>
      <c r="IPK149" s="87"/>
      <c r="IPL149" s="87"/>
      <c r="IPM149" s="87"/>
      <c r="IPN149" s="87"/>
      <c r="IPO149" s="87"/>
      <c r="IPP149" s="87"/>
      <c r="IPQ149" s="87"/>
      <c r="IPR149" s="87"/>
      <c r="IPS149" s="87"/>
      <c r="IPT149" s="87"/>
      <c r="IPU149" s="87"/>
      <c r="IPV149" s="87"/>
      <c r="IPW149" s="87"/>
      <c r="IPX149" s="87"/>
      <c r="IPY149" s="87"/>
      <c r="IPZ149" s="87"/>
      <c r="IQA149" s="87"/>
      <c r="IQB149" s="87"/>
      <c r="IQC149" s="87"/>
      <c r="IQD149" s="87"/>
      <c r="IQE149" s="87"/>
      <c r="IQF149" s="87"/>
      <c r="IQG149" s="87"/>
      <c r="IQH149" s="87"/>
      <c r="IQI149" s="87"/>
      <c r="IQJ149" s="87"/>
      <c r="IQK149" s="87"/>
      <c r="IQL149" s="87"/>
      <c r="IQM149" s="87"/>
      <c r="IQN149" s="87"/>
      <c r="IQO149" s="87"/>
      <c r="IQP149" s="87"/>
      <c r="IQQ149" s="87"/>
      <c r="IQR149" s="87"/>
      <c r="IQS149" s="87"/>
      <c r="IQT149" s="87"/>
      <c r="IQU149" s="87"/>
      <c r="IQV149" s="87"/>
      <c r="IQW149" s="87"/>
      <c r="IQX149" s="87"/>
      <c r="IQY149" s="87"/>
      <c r="IQZ149" s="87"/>
      <c r="IRA149" s="87"/>
      <c r="IRB149" s="87"/>
      <c r="IRC149" s="87"/>
      <c r="IRD149" s="87"/>
      <c r="IRE149" s="87"/>
      <c r="IRF149" s="87"/>
      <c r="IRG149" s="87"/>
      <c r="IRH149" s="87"/>
      <c r="IRI149" s="87"/>
      <c r="IRJ149" s="87"/>
      <c r="IRK149" s="87"/>
      <c r="IRL149" s="87"/>
      <c r="IRM149" s="87"/>
      <c r="IRN149" s="87"/>
      <c r="IRO149" s="87"/>
      <c r="IRP149" s="87"/>
      <c r="IRQ149" s="87"/>
      <c r="IRR149" s="87"/>
      <c r="IRS149" s="87"/>
      <c r="IRT149" s="87"/>
      <c r="IRU149" s="87"/>
      <c r="IRV149" s="87"/>
      <c r="IRW149" s="87"/>
      <c r="IRX149" s="87"/>
      <c r="IRY149" s="87"/>
      <c r="IRZ149" s="87"/>
      <c r="ISA149" s="87"/>
      <c r="ISB149" s="87"/>
      <c r="ISC149" s="87"/>
      <c r="ISD149" s="87"/>
      <c r="ISE149" s="87"/>
      <c r="ISF149" s="87"/>
      <c r="ISG149" s="87"/>
      <c r="ISH149" s="87"/>
      <c r="ISI149" s="87"/>
      <c r="ISJ149" s="87"/>
      <c r="ISK149" s="87"/>
      <c r="ISL149" s="87"/>
      <c r="ISM149" s="87"/>
      <c r="ISN149" s="87"/>
      <c r="ISO149" s="87"/>
      <c r="ISP149" s="87"/>
      <c r="ISQ149" s="87"/>
      <c r="ISR149" s="87"/>
      <c r="ISS149" s="87"/>
      <c r="IST149" s="87"/>
      <c r="ISU149" s="87"/>
      <c r="ISV149" s="87"/>
      <c r="ISW149" s="87"/>
      <c r="ISX149" s="87"/>
      <c r="ISY149" s="87"/>
      <c r="ISZ149" s="87"/>
      <c r="ITA149" s="87"/>
      <c r="ITB149" s="87"/>
      <c r="ITC149" s="87"/>
      <c r="ITD149" s="87"/>
      <c r="ITE149" s="87"/>
      <c r="ITF149" s="87"/>
      <c r="ITG149" s="87"/>
      <c r="ITH149" s="87"/>
      <c r="ITI149" s="87"/>
      <c r="ITJ149" s="87"/>
      <c r="ITK149" s="87"/>
      <c r="ITL149" s="87"/>
      <c r="ITM149" s="87"/>
      <c r="ITN149" s="87"/>
      <c r="ITO149" s="87"/>
      <c r="ITP149" s="87"/>
      <c r="ITQ149" s="87"/>
      <c r="ITR149" s="87"/>
      <c r="ITS149" s="87"/>
      <c r="ITT149" s="87"/>
      <c r="ITU149" s="87"/>
      <c r="ITV149" s="87"/>
      <c r="ITW149" s="87"/>
      <c r="ITX149" s="87"/>
      <c r="ITY149" s="87"/>
      <c r="ITZ149" s="87"/>
      <c r="IUA149" s="87"/>
      <c r="IUB149" s="87"/>
      <c r="IUC149" s="87"/>
      <c r="IUD149" s="87"/>
      <c r="IUE149" s="87"/>
      <c r="IUF149" s="87"/>
      <c r="IUG149" s="87"/>
      <c r="IUH149" s="87"/>
      <c r="IUI149" s="87"/>
      <c r="IUJ149" s="87"/>
      <c r="IUK149" s="87"/>
      <c r="IUL149" s="87"/>
      <c r="IUM149" s="87"/>
      <c r="IUN149" s="87"/>
      <c r="IUO149" s="87"/>
      <c r="IUP149" s="87"/>
      <c r="IUQ149" s="87"/>
      <c r="IUR149" s="87"/>
      <c r="IUS149" s="87"/>
      <c r="IUT149" s="87"/>
      <c r="IUU149" s="87"/>
      <c r="IUV149" s="87"/>
      <c r="IUW149" s="87"/>
      <c r="IUX149" s="87"/>
      <c r="IUY149" s="87"/>
      <c r="IUZ149" s="87"/>
      <c r="IVA149" s="87"/>
      <c r="IVB149" s="87"/>
      <c r="IVC149" s="87"/>
      <c r="IVD149" s="87"/>
      <c r="IVE149" s="87"/>
      <c r="IVF149" s="87"/>
      <c r="IVG149" s="87"/>
      <c r="IVH149" s="87"/>
      <c r="IVI149" s="87"/>
      <c r="IVJ149" s="87"/>
      <c r="IVK149" s="87"/>
      <c r="IVL149" s="87"/>
      <c r="IVM149" s="87"/>
      <c r="IVN149" s="87"/>
      <c r="IVO149" s="87"/>
      <c r="IVP149" s="87"/>
      <c r="IVQ149" s="87"/>
      <c r="IVR149" s="87"/>
      <c r="IVS149" s="87"/>
      <c r="IVT149" s="87"/>
      <c r="IVU149" s="87"/>
      <c r="IVV149" s="87"/>
      <c r="IVW149" s="87"/>
      <c r="IVX149" s="87"/>
      <c r="IVY149" s="87"/>
      <c r="IVZ149" s="87"/>
      <c r="IWA149" s="87"/>
      <c r="IWB149" s="87"/>
      <c r="IWC149" s="87"/>
      <c r="IWD149" s="87"/>
      <c r="IWE149" s="87"/>
      <c r="IWF149" s="87"/>
      <c r="IWG149" s="87"/>
      <c r="IWH149" s="87"/>
      <c r="IWI149" s="87"/>
      <c r="IWJ149" s="87"/>
      <c r="IWK149" s="87"/>
      <c r="IWL149" s="87"/>
      <c r="IWM149" s="87"/>
      <c r="IWN149" s="87"/>
      <c r="IWO149" s="87"/>
      <c r="IWP149" s="87"/>
      <c r="IWQ149" s="87"/>
      <c r="IWR149" s="87"/>
      <c r="IWS149" s="87"/>
      <c r="IWT149" s="87"/>
      <c r="IWU149" s="87"/>
      <c r="IWV149" s="87"/>
      <c r="IWW149" s="87"/>
      <c r="IWX149" s="87"/>
      <c r="IWY149" s="87"/>
      <c r="IWZ149" s="87"/>
      <c r="IXA149" s="87"/>
      <c r="IXB149" s="87"/>
      <c r="IXC149" s="87"/>
      <c r="IXD149" s="87"/>
      <c r="IXE149" s="87"/>
      <c r="IXF149" s="87"/>
      <c r="IXG149" s="87"/>
      <c r="IXH149" s="87"/>
      <c r="IXI149" s="87"/>
      <c r="IXJ149" s="87"/>
      <c r="IXK149" s="87"/>
      <c r="IXL149" s="87"/>
      <c r="IXM149" s="87"/>
      <c r="IXN149" s="87"/>
      <c r="IXO149" s="87"/>
      <c r="IXP149" s="87"/>
      <c r="IXQ149" s="87"/>
      <c r="IXR149" s="87"/>
      <c r="IXS149" s="87"/>
      <c r="IXT149" s="87"/>
      <c r="IXU149" s="87"/>
      <c r="IXV149" s="87"/>
      <c r="IXW149" s="87"/>
      <c r="IXX149" s="87"/>
      <c r="IXY149" s="87"/>
      <c r="IXZ149" s="87"/>
      <c r="IYA149" s="87"/>
      <c r="IYB149" s="87"/>
      <c r="IYC149" s="87"/>
      <c r="IYD149" s="87"/>
      <c r="IYE149" s="87"/>
      <c r="IYF149" s="87"/>
      <c r="IYG149" s="87"/>
      <c r="IYH149" s="87"/>
      <c r="IYI149" s="87"/>
      <c r="IYJ149" s="87"/>
      <c r="IYK149" s="87"/>
      <c r="IYL149" s="87"/>
      <c r="IYM149" s="87"/>
      <c r="IYN149" s="87"/>
      <c r="IYO149" s="87"/>
      <c r="IYP149" s="87"/>
      <c r="IYQ149" s="87"/>
      <c r="IYR149" s="87"/>
      <c r="IYS149" s="87"/>
      <c r="IYT149" s="87"/>
      <c r="IYU149" s="87"/>
      <c r="IYV149" s="87"/>
      <c r="IYW149" s="87"/>
      <c r="IYX149" s="87"/>
      <c r="IYY149" s="87"/>
      <c r="IYZ149" s="87"/>
      <c r="IZA149" s="87"/>
      <c r="IZB149" s="87"/>
      <c r="IZC149" s="87"/>
      <c r="IZD149" s="87"/>
      <c r="IZE149" s="87"/>
      <c r="IZF149" s="87"/>
      <c r="IZG149" s="87"/>
      <c r="IZH149" s="87"/>
      <c r="IZI149" s="87"/>
      <c r="IZJ149" s="87"/>
      <c r="IZK149" s="87"/>
      <c r="IZL149" s="87"/>
      <c r="IZM149" s="87"/>
      <c r="IZN149" s="87"/>
      <c r="IZO149" s="87"/>
      <c r="IZP149" s="87"/>
      <c r="IZQ149" s="87"/>
      <c r="IZR149" s="87"/>
      <c r="IZS149" s="87"/>
      <c r="IZT149" s="87"/>
      <c r="IZU149" s="87"/>
      <c r="IZV149" s="87"/>
      <c r="IZW149" s="87"/>
      <c r="IZX149" s="87"/>
      <c r="IZY149" s="87"/>
      <c r="IZZ149" s="87"/>
      <c r="JAA149" s="87"/>
      <c r="JAB149" s="87"/>
      <c r="JAC149" s="87"/>
      <c r="JAD149" s="87"/>
      <c r="JAE149" s="87"/>
      <c r="JAF149" s="87"/>
      <c r="JAG149" s="87"/>
      <c r="JAH149" s="87"/>
      <c r="JAI149" s="87"/>
      <c r="JAJ149" s="87"/>
      <c r="JAK149" s="87"/>
      <c r="JAL149" s="87"/>
      <c r="JAM149" s="87"/>
      <c r="JAN149" s="87"/>
      <c r="JAO149" s="87"/>
      <c r="JAP149" s="87"/>
      <c r="JAQ149" s="87"/>
      <c r="JAR149" s="87"/>
      <c r="JAS149" s="87"/>
      <c r="JAT149" s="87"/>
      <c r="JAU149" s="87"/>
      <c r="JAV149" s="87"/>
      <c r="JAW149" s="87"/>
      <c r="JAX149" s="87"/>
      <c r="JAY149" s="87"/>
      <c r="JAZ149" s="87"/>
      <c r="JBA149" s="87"/>
      <c r="JBB149" s="87"/>
      <c r="JBC149" s="87"/>
      <c r="JBD149" s="87"/>
      <c r="JBE149" s="87"/>
      <c r="JBF149" s="87"/>
      <c r="JBG149" s="87"/>
      <c r="JBH149" s="87"/>
      <c r="JBI149" s="87"/>
      <c r="JBJ149" s="87"/>
      <c r="JBK149" s="87"/>
      <c r="JBL149" s="87"/>
      <c r="JBM149" s="87"/>
      <c r="JBN149" s="87"/>
      <c r="JBO149" s="87"/>
      <c r="JBP149" s="87"/>
      <c r="JBQ149" s="87"/>
      <c r="JBR149" s="87"/>
      <c r="JBS149" s="87"/>
      <c r="JBT149" s="87"/>
      <c r="JBU149" s="87"/>
      <c r="JBV149" s="87"/>
      <c r="JBW149" s="87"/>
      <c r="JBX149" s="87"/>
      <c r="JBY149" s="87"/>
      <c r="JBZ149" s="87"/>
      <c r="JCA149" s="87"/>
      <c r="JCB149" s="87"/>
      <c r="JCC149" s="87"/>
      <c r="JCD149" s="87"/>
      <c r="JCE149" s="87"/>
      <c r="JCF149" s="87"/>
      <c r="JCG149" s="87"/>
      <c r="JCH149" s="87"/>
      <c r="JCI149" s="87"/>
      <c r="JCJ149" s="87"/>
      <c r="JCK149" s="87"/>
      <c r="JCL149" s="87"/>
      <c r="JCM149" s="87"/>
      <c r="JCN149" s="87"/>
      <c r="JCO149" s="87"/>
      <c r="JCP149" s="87"/>
      <c r="JCQ149" s="87"/>
      <c r="JCR149" s="87"/>
      <c r="JCS149" s="87"/>
      <c r="JCT149" s="87"/>
      <c r="JCU149" s="87"/>
      <c r="JCV149" s="87"/>
      <c r="JCW149" s="87"/>
      <c r="JCX149" s="87"/>
      <c r="JCY149" s="87"/>
      <c r="JCZ149" s="87"/>
      <c r="JDA149" s="87"/>
      <c r="JDB149" s="87"/>
      <c r="JDC149" s="87"/>
      <c r="JDD149" s="87"/>
      <c r="JDE149" s="87"/>
      <c r="JDF149" s="87"/>
      <c r="JDG149" s="87"/>
      <c r="JDH149" s="87"/>
      <c r="JDI149" s="87"/>
      <c r="JDJ149" s="87"/>
      <c r="JDK149" s="87"/>
      <c r="JDL149" s="87"/>
      <c r="JDM149" s="87"/>
      <c r="JDN149" s="87"/>
      <c r="JDO149" s="87"/>
      <c r="JDP149" s="87"/>
      <c r="JDQ149" s="87"/>
      <c r="JDR149" s="87"/>
      <c r="JDS149" s="87"/>
      <c r="JDT149" s="87"/>
      <c r="JDU149" s="87"/>
      <c r="JDV149" s="87"/>
      <c r="JDW149" s="87"/>
      <c r="JDX149" s="87"/>
      <c r="JDY149" s="87"/>
      <c r="JDZ149" s="87"/>
      <c r="JEA149" s="87"/>
      <c r="JEB149" s="87"/>
      <c r="JEC149" s="87"/>
      <c r="JED149" s="87"/>
      <c r="JEE149" s="87"/>
      <c r="JEF149" s="87"/>
      <c r="JEG149" s="87"/>
      <c r="JEH149" s="87"/>
      <c r="JEI149" s="87"/>
      <c r="JEJ149" s="87"/>
      <c r="JEK149" s="87"/>
      <c r="JEL149" s="87"/>
      <c r="JEM149" s="87"/>
      <c r="JEN149" s="87"/>
      <c r="JEO149" s="87"/>
      <c r="JEP149" s="87"/>
      <c r="JEQ149" s="87"/>
      <c r="JER149" s="87"/>
      <c r="JES149" s="87"/>
      <c r="JET149" s="87"/>
      <c r="JEU149" s="87"/>
      <c r="JEV149" s="87"/>
      <c r="JEW149" s="87"/>
      <c r="JEX149" s="87"/>
      <c r="JEY149" s="87"/>
      <c r="JEZ149" s="87"/>
      <c r="JFA149" s="87"/>
      <c r="JFB149" s="87"/>
      <c r="JFC149" s="87"/>
      <c r="JFD149" s="87"/>
      <c r="JFE149" s="87"/>
      <c r="JFF149" s="87"/>
      <c r="JFG149" s="87"/>
      <c r="JFH149" s="87"/>
      <c r="JFI149" s="87"/>
      <c r="JFJ149" s="87"/>
      <c r="JFK149" s="87"/>
      <c r="JFL149" s="87"/>
      <c r="JFM149" s="87"/>
      <c r="JFN149" s="87"/>
      <c r="JFO149" s="87"/>
      <c r="JFP149" s="87"/>
      <c r="JFQ149" s="87"/>
      <c r="JFR149" s="87"/>
      <c r="JFS149" s="87"/>
      <c r="JFT149" s="87"/>
      <c r="JFU149" s="87"/>
      <c r="JFV149" s="87"/>
      <c r="JFW149" s="87"/>
      <c r="JFX149" s="87"/>
      <c r="JFY149" s="87"/>
      <c r="JFZ149" s="87"/>
      <c r="JGA149" s="87"/>
      <c r="JGB149" s="87"/>
      <c r="JGC149" s="87"/>
      <c r="JGD149" s="87"/>
      <c r="JGE149" s="87"/>
      <c r="JGF149" s="87"/>
      <c r="JGG149" s="87"/>
      <c r="JGH149" s="87"/>
      <c r="JGI149" s="87"/>
      <c r="JGJ149" s="87"/>
      <c r="JGK149" s="87"/>
      <c r="JGL149" s="87"/>
      <c r="JGM149" s="87"/>
      <c r="JGN149" s="87"/>
      <c r="JGO149" s="87"/>
      <c r="JGP149" s="87"/>
      <c r="JGQ149" s="87"/>
      <c r="JGR149" s="87"/>
      <c r="JGS149" s="87"/>
      <c r="JGT149" s="87"/>
      <c r="JGU149" s="87"/>
      <c r="JGV149" s="87"/>
      <c r="JGW149" s="87"/>
      <c r="JGX149" s="87"/>
      <c r="JGY149" s="87"/>
      <c r="JGZ149" s="87"/>
      <c r="JHA149" s="87"/>
      <c r="JHB149" s="87"/>
      <c r="JHC149" s="87"/>
      <c r="JHD149" s="87"/>
      <c r="JHE149" s="87"/>
      <c r="JHF149" s="87"/>
      <c r="JHG149" s="87"/>
      <c r="JHH149" s="87"/>
      <c r="JHI149" s="87"/>
      <c r="JHJ149" s="87"/>
      <c r="JHK149" s="87"/>
      <c r="JHL149" s="87"/>
      <c r="JHM149" s="87"/>
      <c r="JHN149" s="87"/>
      <c r="JHO149" s="87"/>
      <c r="JHP149" s="87"/>
      <c r="JHQ149" s="87"/>
      <c r="JHR149" s="87"/>
      <c r="JHS149" s="87"/>
      <c r="JHT149" s="87"/>
      <c r="JHU149" s="87"/>
      <c r="JHV149" s="87"/>
      <c r="JHW149" s="87"/>
      <c r="JHX149" s="87"/>
      <c r="JHY149" s="87"/>
      <c r="JHZ149" s="87"/>
      <c r="JIA149" s="87"/>
      <c r="JIB149" s="87"/>
      <c r="JIC149" s="87"/>
      <c r="JID149" s="87"/>
      <c r="JIE149" s="87"/>
      <c r="JIF149" s="87"/>
      <c r="JIG149" s="87"/>
      <c r="JIH149" s="87"/>
      <c r="JII149" s="87"/>
      <c r="JIJ149" s="87"/>
      <c r="JIK149" s="87"/>
      <c r="JIL149" s="87"/>
      <c r="JIM149" s="87"/>
      <c r="JIN149" s="87"/>
      <c r="JIO149" s="87"/>
      <c r="JIP149" s="87"/>
      <c r="JIQ149" s="87"/>
      <c r="JIR149" s="87"/>
      <c r="JIS149" s="87"/>
      <c r="JIT149" s="87"/>
      <c r="JIU149" s="87"/>
      <c r="JIV149" s="87"/>
      <c r="JIW149" s="87"/>
      <c r="JIX149" s="87"/>
      <c r="JIY149" s="87"/>
      <c r="JIZ149" s="87"/>
      <c r="JJA149" s="87"/>
      <c r="JJB149" s="87"/>
      <c r="JJC149" s="87"/>
      <c r="JJD149" s="87"/>
      <c r="JJE149" s="87"/>
      <c r="JJF149" s="87"/>
      <c r="JJG149" s="87"/>
      <c r="JJH149" s="87"/>
      <c r="JJI149" s="87"/>
      <c r="JJJ149" s="87"/>
      <c r="JJK149" s="87"/>
      <c r="JJL149" s="87"/>
      <c r="JJM149" s="87"/>
      <c r="JJN149" s="87"/>
      <c r="JJO149" s="87"/>
      <c r="JJP149" s="87"/>
      <c r="JJQ149" s="87"/>
      <c r="JJR149" s="87"/>
      <c r="JJS149" s="87"/>
      <c r="JJT149" s="87"/>
      <c r="JJU149" s="87"/>
      <c r="JJV149" s="87"/>
      <c r="JJW149" s="87"/>
      <c r="JJX149" s="87"/>
      <c r="JJY149" s="87"/>
      <c r="JJZ149" s="87"/>
      <c r="JKA149" s="87"/>
      <c r="JKB149" s="87"/>
      <c r="JKC149" s="87"/>
      <c r="JKD149" s="87"/>
      <c r="JKE149" s="87"/>
      <c r="JKF149" s="87"/>
      <c r="JKG149" s="87"/>
      <c r="JKH149" s="87"/>
      <c r="JKI149" s="87"/>
      <c r="JKJ149" s="87"/>
      <c r="JKK149" s="87"/>
      <c r="JKL149" s="87"/>
      <c r="JKM149" s="87"/>
      <c r="JKN149" s="87"/>
      <c r="JKO149" s="87"/>
      <c r="JKP149" s="87"/>
      <c r="JKQ149" s="87"/>
      <c r="JKR149" s="87"/>
      <c r="JKS149" s="87"/>
      <c r="JKT149" s="87"/>
      <c r="JKU149" s="87"/>
      <c r="JKV149" s="87"/>
      <c r="JKW149" s="87"/>
      <c r="JKX149" s="87"/>
      <c r="JKY149" s="87"/>
      <c r="JKZ149" s="87"/>
      <c r="JLA149" s="87"/>
      <c r="JLB149" s="87"/>
      <c r="JLC149" s="87"/>
      <c r="JLD149" s="87"/>
      <c r="JLE149" s="87"/>
      <c r="JLF149" s="87"/>
      <c r="JLG149" s="87"/>
      <c r="JLH149" s="87"/>
      <c r="JLI149" s="87"/>
      <c r="JLJ149" s="87"/>
      <c r="JLK149" s="87"/>
      <c r="JLL149" s="87"/>
      <c r="JLM149" s="87"/>
      <c r="JLN149" s="87"/>
      <c r="JLO149" s="87"/>
      <c r="JLP149" s="87"/>
      <c r="JLQ149" s="87"/>
      <c r="JLR149" s="87"/>
      <c r="JLS149" s="87"/>
      <c r="JLT149" s="87"/>
      <c r="JLU149" s="87"/>
      <c r="JLV149" s="87"/>
      <c r="JLW149" s="87"/>
      <c r="JLX149" s="87"/>
      <c r="JLY149" s="87"/>
      <c r="JLZ149" s="87"/>
      <c r="JMA149" s="87"/>
      <c r="JMB149" s="87"/>
      <c r="JMC149" s="87"/>
      <c r="JMD149" s="87"/>
      <c r="JME149" s="87"/>
      <c r="JMF149" s="87"/>
      <c r="JMG149" s="87"/>
      <c r="JMH149" s="87"/>
      <c r="JMI149" s="87"/>
      <c r="JMJ149" s="87"/>
      <c r="JMK149" s="87"/>
      <c r="JML149" s="87"/>
      <c r="JMM149" s="87"/>
      <c r="JMN149" s="87"/>
      <c r="JMO149" s="87"/>
      <c r="JMP149" s="87"/>
      <c r="JMQ149" s="87"/>
      <c r="JMR149" s="87"/>
      <c r="JMS149" s="87"/>
      <c r="JMT149" s="87"/>
      <c r="JMU149" s="87"/>
      <c r="JMV149" s="87"/>
      <c r="JMW149" s="87"/>
      <c r="JMX149" s="87"/>
      <c r="JMY149" s="87"/>
      <c r="JMZ149" s="87"/>
      <c r="JNA149" s="87"/>
      <c r="JNB149" s="87"/>
      <c r="JNC149" s="87"/>
      <c r="JND149" s="87"/>
      <c r="JNE149" s="87"/>
      <c r="JNF149" s="87"/>
      <c r="JNG149" s="87"/>
      <c r="JNH149" s="87"/>
      <c r="JNI149" s="87"/>
      <c r="JNJ149" s="87"/>
      <c r="JNK149" s="87"/>
      <c r="JNL149" s="87"/>
      <c r="JNM149" s="87"/>
      <c r="JNN149" s="87"/>
      <c r="JNO149" s="87"/>
      <c r="JNP149" s="87"/>
      <c r="JNQ149" s="87"/>
      <c r="JNR149" s="87"/>
      <c r="JNS149" s="87"/>
      <c r="JNT149" s="87"/>
      <c r="JNU149" s="87"/>
      <c r="JNV149" s="87"/>
      <c r="JNW149" s="87"/>
      <c r="JNX149" s="87"/>
      <c r="JNY149" s="87"/>
      <c r="JNZ149" s="87"/>
      <c r="JOA149" s="87"/>
      <c r="JOB149" s="87"/>
      <c r="JOC149" s="87"/>
      <c r="JOD149" s="87"/>
      <c r="JOE149" s="87"/>
      <c r="JOF149" s="87"/>
      <c r="JOG149" s="87"/>
      <c r="JOH149" s="87"/>
      <c r="JOI149" s="87"/>
      <c r="JOJ149" s="87"/>
      <c r="JOK149" s="87"/>
      <c r="JOL149" s="87"/>
      <c r="JOM149" s="87"/>
      <c r="JON149" s="87"/>
      <c r="JOO149" s="87"/>
      <c r="JOP149" s="87"/>
      <c r="JOQ149" s="87"/>
      <c r="JOR149" s="87"/>
      <c r="JOS149" s="87"/>
      <c r="JOT149" s="87"/>
      <c r="JOU149" s="87"/>
      <c r="JOV149" s="87"/>
      <c r="JOW149" s="87"/>
      <c r="JOX149" s="87"/>
      <c r="JOY149" s="87"/>
      <c r="JOZ149" s="87"/>
      <c r="JPA149" s="87"/>
      <c r="JPB149" s="87"/>
      <c r="JPC149" s="87"/>
      <c r="JPD149" s="87"/>
      <c r="JPE149" s="87"/>
      <c r="JPF149" s="87"/>
      <c r="JPG149" s="87"/>
      <c r="JPH149" s="87"/>
      <c r="JPI149" s="87"/>
      <c r="JPJ149" s="87"/>
      <c r="JPK149" s="87"/>
      <c r="JPL149" s="87"/>
      <c r="JPM149" s="87"/>
      <c r="JPN149" s="87"/>
      <c r="JPO149" s="87"/>
      <c r="JPP149" s="87"/>
      <c r="JPQ149" s="87"/>
      <c r="JPR149" s="87"/>
      <c r="JPS149" s="87"/>
      <c r="JPT149" s="87"/>
      <c r="JPU149" s="87"/>
      <c r="JPV149" s="87"/>
      <c r="JPW149" s="87"/>
      <c r="JPX149" s="87"/>
      <c r="JPY149" s="87"/>
      <c r="JPZ149" s="87"/>
      <c r="JQA149" s="87"/>
      <c r="JQB149" s="87"/>
      <c r="JQC149" s="87"/>
      <c r="JQD149" s="87"/>
      <c r="JQE149" s="87"/>
      <c r="JQF149" s="87"/>
      <c r="JQG149" s="87"/>
      <c r="JQH149" s="87"/>
      <c r="JQI149" s="87"/>
      <c r="JQJ149" s="87"/>
      <c r="JQK149" s="87"/>
      <c r="JQL149" s="87"/>
      <c r="JQM149" s="87"/>
      <c r="JQN149" s="87"/>
      <c r="JQO149" s="87"/>
      <c r="JQP149" s="87"/>
      <c r="JQQ149" s="87"/>
      <c r="JQR149" s="87"/>
      <c r="JQS149" s="87"/>
      <c r="JQT149" s="87"/>
      <c r="JQU149" s="87"/>
      <c r="JQV149" s="87"/>
      <c r="JQW149" s="87"/>
      <c r="JQX149" s="87"/>
      <c r="JQY149" s="87"/>
      <c r="JQZ149" s="87"/>
      <c r="JRA149" s="87"/>
      <c r="JRB149" s="87"/>
      <c r="JRC149" s="87"/>
      <c r="JRD149" s="87"/>
      <c r="JRE149" s="87"/>
      <c r="JRF149" s="87"/>
      <c r="JRG149" s="87"/>
      <c r="JRH149" s="87"/>
      <c r="JRI149" s="87"/>
      <c r="JRJ149" s="87"/>
      <c r="JRK149" s="87"/>
      <c r="JRL149" s="87"/>
      <c r="JRM149" s="87"/>
      <c r="JRN149" s="87"/>
      <c r="JRO149" s="87"/>
      <c r="JRP149" s="87"/>
      <c r="JRQ149" s="87"/>
      <c r="JRR149" s="87"/>
      <c r="JRS149" s="87"/>
      <c r="JRT149" s="87"/>
      <c r="JRU149" s="87"/>
      <c r="JRV149" s="87"/>
      <c r="JRW149" s="87"/>
      <c r="JRX149" s="87"/>
      <c r="JRY149" s="87"/>
      <c r="JRZ149" s="87"/>
      <c r="JSA149" s="87"/>
      <c r="JSB149" s="87"/>
      <c r="JSC149" s="87"/>
      <c r="JSD149" s="87"/>
      <c r="JSE149" s="87"/>
      <c r="JSF149" s="87"/>
      <c r="JSG149" s="87"/>
      <c r="JSH149" s="87"/>
      <c r="JSI149" s="87"/>
      <c r="JSJ149" s="87"/>
      <c r="JSK149" s="87"/>
      <c r="JSL149" s="87"/>
      <c r="JSM149" s="87"/>
      <c r="JSN149" s="87"/>
      <c r="JSO149" s="87"/>
      <c r="JSP149" s="87"/>
      <c r="JSQ149" s="87"/>
      <c r="JSR149" s="87"/>
      <c r="JSS149" s="87"/>
      <c r="JST149" s="87"/>
      <c r="JSU149" s="87"/>
      <c r="JSV149" s="87"/>
      <c r="JSW149" s="87"/>
      <c r="JSX149" s="87"/>
      <c r="JSY149" s="87"/>
      <c r="JSZ149" s="87"/>
      <c r="JTA149" s="87"/>
      <c r="JTB149" s="87"/>
      <c r="JTC149" s="87"/>
      <c r="JTD149" s="87"/>
      <c r="JTE149" s="87"/>
      <c r="JTF149" s="87"/>
      <c r="JTG149" s="87"/>
      <c r="JTH149" s="87"/>
      <c r="JTI149" s="87"/>
      <c r="JTJ149" s="87"/>
      <c r="JTK149" s="87"/>
      <c r="JTL149" s="87"/>
      <c r="JTM149" s="87"/>
      <c r="JTN149" s="87"/>
      <c r="JTO149" s="87"/>
      <c r="JTP149" s="87"/>
      <c r="JTQ149" s="87"/>
      <c r="JTR149" s="87"/>
      <c r="JTS149" s="87"/>
      <c r="JTT149" s="87"/>
      <c r="JTU149" s="87"/>
      <c r="JTV149" s="87"/>
      <c r="JTW149" s="87"/>
      <c r="JTX149" s="87"/>
      <c r="JTY149" s="87"/>
      <c r="JTZ149" s="87"/>
      <c r="JUA149" s="87"/>
      <c r="JUB149" s="87"/>
      <c r="JUC149" s="87"/>
      <c r="JUD149" s="87"/>
      <c r="JUE149" s="87"/>
      <c r="JUF149" s="87"/>
      <c r="JUG149" s="87"/>
      <c r="JUH149" s="87"/>
      <c r="JUI149" s="87"/>
      <c r="JUJ149" s="87"/>
      <c r="JUK149" s="87"/>
      <c r="JUL149" s="87"/>
      <c r="JUM149" s="87"/>
      <c r="JUN149" s="87"/>
      <c r="JUO149" s="87"/>
      <c r="JUP149" s="87"/>
      <c r="JUQ149" s="87"/>
      <c r="JUR149" s="87"/>
      <c r="JUS149" s="87"/>
      <c r="JUT149" s="87"/>
      <c r="JUU149" s="87"/>
      <c r="JUV149" s="87"/>
      <c r="JUW149" s="87"/>
      <c r="JUX149" s="87"/>
      <c r="JUY149" s="87"/>
      <c r="JUZ149" s="87"/>
      <c r="JVA149" s="87"/>
      <c r="JVB149" s="87"/>
      <c r="JVC149" s="87"/>
      <c r="JVD149" s="87"/>
      <c r="JVE149" s="87"/>
      <c r="JVF149" s="87"/>
      <c r="JVG149" s="87"/>
      <c r="JVH149" s="87"/>
      <c r="JVI149" s="87"/>
      <c r="JVJ149" s="87"/>
      <c r="JVK149" s="87"/>
      <c r="JVL149" s="87"/>
      <c r="JVM149" s="87"/>
      <c r="JVN149" s="87"/>
      <c r="JVO149" s="87"/>
      <c r="JVP149" s="87"/>
      <c r="JVQ149" s="87"/>
      <c r="JVR149" s="87"/>
      <c r="JVS149" s="87"/>
      <c r="JVT149" s="87"/>
      <c r="JVU149" s="87"/>
      <c r="JVV149" s="87"/>
      <c r="JVW149" s="87"/>
      <c r="JVX149" s="87"/>
      <c r="JVY149" s="87"/>
      <c r="JVZ149" s="87"/>
      <c r="JWA149" s="87"/>
      <c r="JWB149" s="87"/>
      <c r="JWC149" s="87"/>
      <c r="JWD149" s="87"/>
      <c r="JWE149" s="87"/>
      <c r="JWF149" s="87"/>
      <c r="JWG149" s="87"/>
      <c r="JWH149" s="87"/>
      <c r="JWI149" s="87"/>
      <c r="JWJ149" s="87"/>
      <c r="JWK149" s="87"/>
      <c r="JWL149" s="87"/>
      <c r="JWM149" s="87"/>
      <c r="JWN149" s="87"/>
      <c r="JWO149" s="87"/>
      <c r="JWP149" s="87"/>
      <c r="JWQ149" s="87"/>
      <c r="JWR149" s="87"/>
      <c r="JWS149" s="87"/>
      <c r="JWT149" s="87"/>
      <c r="JWU149" s="87"/>
      <c r="JWV149" s="87"/>
      <c r="JWW149" s="87"/>
      <c r="JWX149" s="87"/>
      <c r="JWY149" s="87"/>
      <c r="JWZ149" s="87"/>
      <c r="JXA149" s="87"/>
      <c r="JXB149" s="87"/>
      <c r="JXC149" s="87"/>
      <c r="JXD149" s="87"/>
      <c r="JXE149" s="87"/>
      <c r="JXF149" s="87"/>
      <c r="JXG149" s="87"/>
      <c r="JXH149" s="87"/>
      <c r="JXI149" s="87"/>
      <c r="JXJ149" s="87"/>
      <c r="JXK149" s="87"/>
      <c r="JXL149" s="87"/>
      <c r="JXM149" s="87"/>
      <c r="JXN149" s="87"/>
      <c r="JXO149" s="87"/>
      <c r="JXP149" s="87"/>
      <c r="JXQ149" s="87"/>
      <c r="JXR149" s="87"/>
      <c r="JXS149" s="87"/>
      <c r="JXT149" s="87"/>
      <c r="JXU149" s="87"/>
      <c r="JXV149" s="87"/>
      <c r="JXW149" s="87"/>
      <c r="JXX149" s="87"/>
      <c r="JXY149" s="87"/>
      <c r="JXZ149" s="87"/>
      <c r="JYA149" s="87"/>
      <c r="JYB149" s="87"/>
      <c r="JYC149" s="87"/>
      <c r="JYD149" s="87"/>
      <c r="JYE149" s="87"/>
      <c r="JYF149" s="87"/>
      <c r="JYG149" s="87"/>
      <c r="JYH149" s="87"/>
      <c r="JYI149" s="87"/>
      <c r="JYJ149" s="87"/>
      <c r="JYK149" s="87"/>
      <c r="JYL149" s="87"/>
      <c r="JYM149" s="87"/>
      <c r="JYN149" s="87"/>
      <c r="JYO149" s="87"/>
      <c r="JYP149" s="87"/>
      <c r="JYQ149" s="87"/>
      <c r="JYR149" s="87"/>
      <c r="JYS149" s="87"/>
      <c r="JYT149" s="87"/>
      <c r="JYU149" s="87"/>
      <c r="JYV149" s="87"/>
      <c r="JYW149" s="87"/>
      <c r="JYX149" s="87"/>
      <c r="JYY149" s="87"/>
      <c r="JYZ149" s="87"/>
      <c r="JZA149" s="87"/>
      <c r="JZB149" s="87"/>
      <c r="JZC149" s="87"/>
      <c r="JZD149" s="87"/>
      <c r="JZE149" s="87"/>
      <c r="JZF149" s="87"/>
      <c r="JZG149" s="87"/>
      <c r="JZH149" s="87"/>
      <c r="JZI149" s="87"/>
      <c r="JZJ149" s="87"/>
      <c r="JZK149" s="87"/>
      <c r="JZL149" s="87"/>
      <c r="JZM149" s="87"/>
      <c r="JZN149" s="87"/>
      <c r="JZO149" s="87"/>
      <c r="JZP149" s="87"/>
      <c r="JZQ149" s="87"/>
      <c r="JZR149" s="87"/>
      <c r="JZS149" s="87"/>
      <c r="JZT149" s="87"/>
      <c r="JZU149" s="87"/>
      <c r="JZV149" s="87"/>
      <c r="JZW149" s="87"/>
      <c r="JZX149" s="87"/>
      <c r="JZY149" s="87"/>
      <c r="JZZ149" s="87"/>
      <c r="KAA149" s="87"/>
      <c r="KAB149" s="87"/>
      <c r="KAC149" s="87"/>
      <c r="KAD149" s="87"/>
      <c r="KAE149" s="87"/>
      <c r="KAF149" s="87"/>
      <c r="KAG149" s="87"/>
      <c r="KAH149" s="87"/>
      <c r="KAI149" s="87"/>
      <c r="KAJ149" s="87"/>
      <c r="KAK149" s="87"/>
      <c r="KAL149" s="87"/>
      <c r="KAM149" s="87"/>
      <c r="KAN149" s="87"/>
      <c r="KAO149" s="87"/>
      <c r="KAP149" s="87"/>
      <c r="KAQ149" s="87"/>
      <c r="KAR149" s="87"/>
      <c r="KAS149" s="87"/>
      <c r="KAT149" s="87"/>
      <c r="KAU149" s="87"/>
      <c r="KAV149" s="87"/>
      <c r="KAW149" s="87"/>
      <c r="KAX149" s="87"/>
      <c r="KAY149" s="87"/>
      <c r="KAZ149" s="87"/>
      <c r="KBA149" s="87"/>
      <c r="KBB149" s="87"/>
      <c r="KBC149" s="87"/>
      <c r="KBD149" s="87"/>
      <c r="KBE149" s="87"/>
      <c r="KBF149" s="87"/>
      <c r="KBG149" s="87"/>
      <c r="KBH149" s="87"/>
      <c r="KBI149" s="87"/>
      <c r="KBJ149" s="87"/>
      <c r="KBK149" s="87"/>
      <c r="KBL149" s="87"/>
      <c r="KBM149" s="87"/>
      <c r="KBN149" s="87"/>
      <c r="KBO149" s="87"/>
      <c r="KBP149" s="87"/>
      <c r="KBQ149" s="87"/>
      <c r="KBR149" s="87"/>
      <c r="KBS149" s="87"/>
      <c r="KBT149" s="87"/>
      <c r="KBU149" s="87"/>
      <c r="KBV149" s="87"/>
      <c r="KBW149" s="87"/>
      <c r="KBX149" s="87"/>
      <c r="KBY149" s="87"/>
      <c r="KBZ149" s="87"/>
      <c r="KCA149" s="87"/>
      <c r="KCB149" s="87"/>
      <c r="KCC149" s="87"/>
      <c r="KCD149" s="87"/>
      <c r="KCE149" s="87"/>
      <c r="KCF149" s="87"/>
      <c r="KCG149" s="87"/>
      <c r="KCH149" s="87"/>
      <c r="KCI149" s="87"/>
      <c r="KCJ149" s="87"/>
      <c r="KCK149" s="87"/>
      <c r="KCL149" s="87"/>
      <c r="KCM149" s="87"/>
      <c r="KCN149" s="87"/>
      <c r="KCO149" s="87"/>
      <c r="KCP149" s="87"/>
      <c r="KCQ149" s="87"/>
      <c r="KCR149" s="87"/>
      <c r="KCS149" s="87"/>
      <c r="KCT149" s="87"/>
      <c r="KCU149" s="87"/>
      <c r="KCV149" s="87"/>
      <c r="KCW149" s="87"/>
      <c r="KCX149" s="87"/>
      <c r="KCY149" s="87"/>
      <c r="KCZ149" s="87"/>
      <c r="KDA149" s="87"/>
      <c r="KDB149" s="87"/>
      <c r="KDC149" s="87"/>
      <c r="KDD149" s="87"/>
      <c r="KDE149" s="87"/>
      <c r="KDF149" s="87"/>
      <c r="KDG149" s="87"/>
      <c r="KDH149" s="87"/>
      <c r="KDI149" s="87"/>
      <c r="KDJ149" s="87"/>
      <c r="KDK149" s="87"/>
      <c r="KDL149" s="87"/>
      <c r="KDM149" s="87"/>
      <c r="KDN149" s="87"/>
      <c r="KDO149" s="87"/>
      <c r="KDP149" s="87"/>
      <c r="KDQ149" s="87"/>
      <c r="KDR149" s="87"/>
      <c r="KDS149" s="87"/>
      <c r="KDT149" s="87"/>
      <c r="KDU149" s="87"/>
      <c r="KDV149" s="87"/>
      <c r="KDW149" s="87"/>
      <c r="KDX149" s="87"/>
      <c r="KDY149" s="87"/>
      <c r="KDZ149" s="87"/>
      <c r="KEA149" s="87"/>
      <c r="KEB149" s="87"/>
      <c r="KEC149" s="87"/>
      <c r="KED149" s="87"/>
      <c r="KEE149" s="87"/>
      <c r="KEF149" s="87"/>
      <c r="KEG149" s="87"/>
      <c r="KEH149" s="87"/>
      <c r="KEI149" s="87"/>
      <c r="KEJ149" s="87"/>
      <c r="KEK149" s="87"/>
      <c r="KEL149" s="87"/>
      <c r="KEM149" s="87"/>
      <c r="KEN149" s="87"/>
      <c r="KEO149" s="87"/>
      <c r="KEP149" s="87"/>
      <c r="KEQ149" s="87"/>
      <c r="KER149" s="87"/>
      <c r="KES149" s="87"/>
      <c r="KET149" s="87"/>
      <c r="KEU149" s="87"/>
      <c r="KEV149" s="87"/>
      <c r="KEW149" s="87"/>
      <c r="KEX149" s="87"/>
      <c r="KEY149" s="87"/>
      <c r="KEZ149" s="87"/>
      <c r="KFA149" s="87"/>
      <c r="KFB149" s="87"/>
      <c r="KFC149" s="87"/>
      <c r="KFD149" s="87"/>
      <c r="KFE149" s="87"/>
      <c r="KFF149" s="87"/>
      <c r="KFG149" s="87"/>
      <c r="KFH149" s="87"/>
      <c r="KFI149" s="87"/>
      <c r="KFJ149" s="87"/>
      <c r="KFK149" s="87"/>
      <c r="KFL149" s="87"/>
      <c r="KFM149" s="87"/>
      <c r="KFN149" s="87"/>
      <c r="KFO149" s="87"/>
      <c r="KFP149" s="87"/>
      <c r="KFQ149" s="87"/>
      <c r="KFR149" s="87"/>
      <c r="KFS149" s="87"/>
      <c r="KFT149" s="87"/>
      <c r="KFU149" s="87"/>
      <c r="KFV149" s="87"/>
      <c r="KFW149" s="87"/>
      <c r="KFX149" s="87"/>
      <c r="KFY149" s="87"/>
      <c r="KFZ149" s="87"/>
      <c r="KGA149" s="87"/>
      <c r="KGB149" s="87"/>
      <c r="KGC149" s="87"/>
      <c r="KGD149" s="87"/>
      <c r="KGE149" s="87"/>
      <c r="KGF149" s="87"/>
      <c r="KGG149" s="87"/>
      <c r="KGH149" s="87"/>
      <c r="KGI149" s="87"/>
      <c r="KGJ149" s="87"/>
      <c r="KGK149" s="87"/>
      <c r="KGL149" s="87"/>
      <c r="KGM149" s="87"/>
      <c r="KGN149" s="87"/>
      <c r="KGO149" s="87"/>
      <c r="KGP149" s="87"/>
      <c r="KGQ149" s="87"/>
      <c r="KGR149" s="87"/>
      <c r="KGS149" s="87"/>
      <c r="KGT149" s="87"/>
      <c r="KGU149" s="87"/>
      <c r="KGV149" s="87"/>
      <c r="KGW149" s="87"/>
      <c r="KGX149" s="87"/>
      <c r="KGY149" s="87"/>
      <c r="KGZ149" s="87"/>
      <c r="KHA149" s="87"/>
      <c r="KHB149" s="87"/>
      <c r="KHC149" s="87"/>
      <c r="KHD149" s="87"/>
      <c r="KHE149" s="87"/>
      <c r="KHF149" s="87"/>
      <c r="KHG149" s="87"/>
      <c r="KHH149" s="87"/>
      <c r="KHI149" s="87"/>
      <c r="KHJ149" s="87"/>
      <c r="KHK149" s="87"/>
      <c r="KHL149" s="87"/>
      <c r="KHM149" s="87"/>
      <c r="KHN149" s="87"/>
      <c r="KHO149" s="87"/>
      <c r="KHP149" s="87"/>
      <c r="KHQ149" s="87"/>
      <c r="KHR149" s="87"/>
      <c r="KHS149" s="87"/>
      <c r="KHT149" s="87"/>
      <c r="KHU149" s="87"/>
      <c r="KHV149" s="87"/>
      <c r="KHW149" s="87"/>
      <c r="KHX149" s="87"/>
      <c r="KHY149" s="87"/>
      <c r="KHZ149" s="87"/>
      <c r="KIA149" s="87"/>
      <c r="KIB149" s="87"/>
      <c r="KIC149" s="87"/>
      <c r="KID149" s="87"/>
      <c r="KIE149" s="87"/>
      <c r="KIF149" s="87"/>
      <c r="KIG149" s="87"/>
      <c r="KIH149" s="87"/>
      <c r="KII149" s="87"/>
      <c r="KIJ149" s="87"/>
      <c r="KIK149" s="87"/>
      <c r="KIL149" s="87"/>
      <c r="KIM149" s="87"/>
      <c r="KIN149" s="87"/>
      <c r="KIO149" s="87"/>
      <c r="KIP149" s="87"/>
      <c r="KIQ149" s="87"/>
      <c r="KIR149" s="87"/>
      <c r="KIS149" s="87"/>
      <c r="KIT149" s="87"/>
      <c r="KIU149" s="87"/>
      <c r="KIV149" s="87"/>
      <c r="KIW149" s="87"/>
      <c r="KIX149" s="87"/>
      <c r="KIY149" s="87"/>
      <c r="KIZ149" s="87"/>
      <c r="KJA149" s="87"/>
      <c r="KJB149" s="87"/>
      <c r="KJC149" s="87"/>
      <c r="KJD149" s="87"/>
      <c r="KJE149" s="87"/>
      <c r="KJF149" s="87"/>
      <c r="KJG149" s="87"/>
      <c r="KJH149" s="87"/>
      <c r="KJI149" s="87"/>
      <c r="KJJ149" s="87"/>
      <c r="KJK149" s="87"/>
      <c r="KJL149" s="87"/>
      <c r="KJM149" s="87"/>
      <c r="KJN149" s="87"/>
      <c r="KJO149" s="87"/>
      <c r="KJP149" s="87"/>
      <c r="KJQ149" s="87"/>
      <c r="KJR149" s="87"/>
      <c r="KJS149" s="87"/>
      <c r="KJT149" s="87"/>
      <c r="KJU149" s="87"/>
      <c r="KJV149" s="87"/>
      <c r="KJW149" s="87"/>
      <c r="KJX149" s="87"/>
      <c r="KJY149" s="87"/>
      <c r="KJZ149" s="87"/>
      <c r="KKA149" s="87"/>
      <c r="KKB149" s="87"/>
      <c r="KKC149" s="87"/>
      <c r="KKD149" s="87"/>
      <c r="KKE149" s="87"/>
      <c r="KKF149" s="87"/>
      <c r="KKG149" s="87"/>
      <c r="KKH149" s="87"/>
      <c r="KKI149" s="87"/>
      <c r="KKJ149" s="87"/>
      <c r="KKK149" s="87"/>
      <c r="KKL149" s="87"/>
      <c r="KKM149" s="87"/>
      <c r="KKN149" s="87"/>
      <c r="KKO149" s="87"/>
      <c r="KKP149" s="87"/>
      <c r="KKQ149" s="87"/>
      <c r="KKR149" s="87"/>
      <c r="KKS149" s="87"/>
      <c r="KKT149" s="87"/>
      <c r="KKU149" s="87"/>
      <c r="KKV149" s="87"/>
      <c r="KKW149" s="87"/>
      <c r="KKX149" s="87"/>
      <c r="KKY149" s="87"/>
      <c r="KKZ149" s="87"/>
      <c r="KLA149" s="87"/>
      <c r="KLB149" s="87"/>
      <c r="KLC149" s="87"/>
      <c r="KLD149" s="87"/>
      <c r="KLE149" s="87"/>
      <c r="KLF149" s="87"/>
      <c r="KLG149" s="87"/>
      <c r="KLH149" s="87"/>
      <c r="KLI149" s="87"/>
      <c r="KLJ149" s="87"/>
      <c r="KLK149" s="87"/>
      <c r="KLL149" s="87"/>
      <c r="KLM149" s="87"/>
      <c r="KLN149" s="87"/>
      <c r="KLO149" s="87"/>
      <c r="KLP149" s="87"/>
      <c r="KLQ149" s="87"/>
      <c r="KLR149" s="87"/>
      <c r="KLS149" s="87"/>
      <c r="KLT149" s="87"/>
      <c r="KLU149" s="87"/>
      <c r="KLV149" s="87"/>
      <c r="KLW149" s="87"/>
      <c r="KLX149" s="87"/>
      <c r="KLY149" s="87"/>
      <c r="KLZ149" s="87"/>
      <c r="KMA149" s="87"/>
      <c r="KMB149" s="87"/>
      <c r="KMC149" s="87"/>
      <c r="KMD149" s="87"/>
      <c r="KME149" s="87"/>
      <c r="KMF149" s="87"/>
      <c r="KMG149" s="87"/>
      <c r="KMH149" s="87"/>
      <c r="KMI149" s="87"/>
      <c r="KMJ149" s="87"/>
      <c r="KMK149" s="87"/>
      <c r="KML149" s="87"/>
      <c r="KMM149" s="87"/>
      <c r="KMN149" s="87"/>
      <c r="KMO149" s="87"/>
      <c r="KMP149" s="87"/>
      <c r="KMQ149" s="87"/>
      <c r="KMR149" s="87"/>
      <c r="KMS149" s="87"/>
      <c r="KMT149" s="87"/>
      <c r="KMU149" s="87"/>
      <c r="KMV149" s="87"/>
      <c r="KMW149" s="87"/>
      <c r="KMX149" s="87"/>
      <c r="KMY149" s="87"/>
      <c r="KMZ149" s="87"/>
      <c r="KNA149" s="87"/>
      <c r="KNB149" s="87"/>
      <c r="KNC149" s="87"/>
      <c r="KND149" s="87"/>
      <c r="KNE149" s="87"/>
      <c r="KNF149" s="87"/>
      <c r="KNG149" s="87"/>
      <c r="KNH149" s="87"/>
      <c r="KNI149" s="87"/>
      <c r="KNJ149" s="87"/>
      <c r="KNK149" s="87"/>
      <c r="KNL149" s="87"/>
      <c r="KNM149" s="87"/>
      <c r="KNN149" s="87"/>
      <c r="KNO149" s="87"/>
      <c r="KNP149" s="87"/>
      <c r="KNQ149" s="87"/>
      <c r="KNR149" s="87"/>
      <c r="KNS149" s="87"/>
      <c r="KNT149" s="87"/>
      <c r="KNU149" s="87"/>
      <c r="KNV149" s="87"/>
      <c r="KNW149" s="87"/>
      <c r="KNX149" s="87"/>
      <c r="KNY149" s="87"/>
      <c r="KNZ149" s="87"/>
      <c r="KOA149" s="87"/>
      <c r="KOB149" s="87"/>
      <c r="KOC149" s="87"/>
      <c r="KOD149" s="87"/>
      <c r="KOE149" s="87"/>
      <c r="KOF149" s="87"/>
      <c r="KOG149" s="87"/>
      <c r="KOH149" s="87"/>
      <c r="KOI149" s="87"/>
      <c r="KOJ149" s="87"/>
      <c r="KOK149" s="87"/>
      <c r="KOL149" s="87"/>
      <c r="KOM149" s="87"/>
      <c r="KON149" s="87"/>
      <c r="KOO149" s="87"/>
      <c r="KOP149" s="87"/>
      <c r="KOQ149" s="87"/>
      <c r="KOR149" s="87"/>
      <c r="KOS149" s="87"/>
      <c r="KOT149" s="87"/>
      <c r="KOU149" s="87"/>
      <c r="KOV149" s="87"/>
      <c r="KOW149" s="87"/>
      <c r="KOX149" s="87"/>
      <c r="KOY149" s="87"/>
      <c r="KOZ149" s="87"/>
      <c r="KPA149" s="87"/>
      <c r="KPB149" s="87"/>
      <c r="KPC149" s="87"/>
      <c r="KPD149" s="87"/>
      <c r="KPE149" s="87"/>
      <c r="KPF149" s="87"/>
      <c r="KPG149" s="87"/>
      <c r="KPH149" s="87"/>
      <c r="KPI149" s="87"/>
      <c r="KPJ149" s="87"/>
      <c r="KPK149" s="87"/>
      <c r="KPL149" s="87"/>
      <c r="KPM149" s="87"/>
      <c r="KPN149" s="87"/>
      <c r="KPO149" s="87"/>
      <c r="KPP149" s="87"/>
      <c r="KPQ149" s="87"/>
      <c r="KPR149" s="87"/>
      <c r="KPS149" s="87"/>
      <c r="KPT149" s="87"/>
      <c r="KPU149" s="87"/>
      <c r="KPV149" s="87"/>
      <c r="KPW149" s="87"/>
      <c r="KPX149" s="87"/>
      <c r="KPY149" s="87"/>
      <c r="KPZ149" s="87"/>
      <c r="KQA149" s="87"/>
      <c r="KQB149" s="87"/>
      <c r="KQC149" s="87"/>
      <c r="KQD149" s="87"/>
      <c r="KQE149" s="87"/>
      <c r="KQF149" s="87"/>
      <c r="KQG149" s="87"/>
      <c r="KQH149" s="87"/>
      <c r="KQI149" s="87"/>
      <c r="KQJ149" s="87"/>
      <c r="KQK149" s="87"/>
      <c r="KQL149" s="87"/>
      <c r="KQM149" s="87"/>
      <c r="KQN149" s="87"/>
      <c r="KQO149" s="87"/>
      <c r="KQP149" s="87"/>
      <c r="KQQ149" s="87"/>
      <c r="KQR149" s="87"/>
      <c r="KQS149" s="87"/>
      <c r="KQT149" s="87"/>
      <c r="KQU149" s="87"/>
      <c r="KQV149" s="87"/>
      <c r="KQW149" s="87"/>
      <c r="KQX149" s="87"/>
      <c r="KQY149" s="87"/>
      <c r="KQZ149" s="87"/>
      <c r="KRA149" s="87"/>
      <c r="KRB149" s="87"/>
      <c r="KRC149" s="87"/>
      <c r="KRD149" s="87"/>
      <c r="KRE149" s="87"/>
      <c r="KRF149" s="87"/>
      <c r="KRG149" s="87"/>
      <c r="KRH149" s="87"/>
      <c r="KRI149" s="87"/>
      <c r="KRJ149" s="87"/>
      <c r="KRK149" s="87"/>
      <c r="KRL149" s="87"/>
      <c r="KRM149" s="87"/>
      <c r="KRN149" s="87"/>
      <c r="KRO149" s="87"/>
      <c r="KRP149" s="87"/>
      <c r="KRQ149" s="87"/>
      <c r="KRR149" s="87"/>
      <c r="KRS149" s="87"/>
      <c r="KRT149" s="87"/>
      <c r="KRU149" s="87"/>
      <c r="KRV149" s="87"/>
      <c r="KRW149" s="87"/>
      <c r="KRX149" s="87"/>
      <c r="KRY149" s="87"/>
      <c r="KRZ149" s="87"/>
      <c r="KSA149" s="87"/>
      <c r="KSB149" s="87"/>
      <c r="KSC149" s="87"/>
      <c r="KSD149" s="87"/>
      <c r="KSE149" s="87"/>
      <c r="KSF149" s="87"/>
      <c r="KSG149" s="87"/>
      <c r="KSH149" s="87"/>
      <c r="KSI149" s="87"/>
      <c r="KSJ149" s="87"/>
      <c r="KSK149" s="87"/>
      <c r="KSL149" s="87"/>
      <c r="KSM149" s="87"/>
      <c r="KSN149" s="87"/>
      <c r="KSO149" s="87"/>
      <c r="KSP149" s="87"/>
      <c r="KSQ149" s="87"/>
      <c r="KSR149" s="87"/>
      <c r="KSS149" s="87"/>
      <c r="KST149" s="87"/>
      <c r="KSU149" s="87"/>
      <c r="KSV149" s="87"/>
      <c r="KSW149" s="87"/>
      <c r="KSX149" s="87"/>
      <c r="KSY149" s="87"/>
      <c r="KSZ149" s="87"/>
      <c r="KTA149" s="87"/>
      <c r="KTB149" s="87"/>
      <c r="KTC149" s="87"/>
      <c r="KTD149" s="87"/>
      <c r="KTE149" s="87"/>
      <c r="KTF149" s="87"/>
      <c r="KTG149" s="87"/>
      <c r="KTH149" s="87"/>
      <c r="KTI149" s="87"/>
      <c r="KTJ149" s="87"/>
      <c r="KTK149" s="87"/>
      <c r="KTL149" s="87"/>
      <c r="KTM149" s="87"/>
      <c r="KTN149" s="87"/>
      <c r="KTO149" s="87"/>
      <c r="KTP149" s="87"/>
      <c r="KTQ149" s="87"/>
      <c r="KTR149" s="87"/>
      <c r="KTS149" s="87"/>
      <c r="KTT149" s="87"/>
      <c r="KTU149" s="87"/>
      <c r="KTV149" s="87"/>
      <c r="KTW149" s="87"/>
      <c r="KTX149" s="87"/>
      <c r="KTY149" s="87"/>
      <c r="KTZ149" s="87"/>
      <c r="KUA149" s="87"/>
      <c r="KUB149" s="87"/>
      <c r="KUC149" s="87"/>
      <c r="KUD149" s="87"/>
      <c r="KUE149" s="87"/>
      <c r="KUF149" s="87"/>
      <c r="KUG149" s="87"/>
      <c r="KUH149" s="87"/>
      <c r="KUI149" s="87"/>
      <c r="KUJ149" s="87"/>
      <c r="KUK149" s="87"/>
      <c r="KUL149" s="87"/>
      <c r="KUM149" s="87"/>
      <c r="KUN149" s="87"/>
      <c r="KUO149" s="87"/>
      <c r="KUP149" s="87"/>
      <c r="KUQ149" s="87"/>
      <c r="KUR149" s="87"/>
      <c r="KUS149" s="87"/>
      <c r="KUT149" s="87"/>
      <c r="KUU149" s="87"/>
      <c r="KUV149" s="87"/>
      <c r="KUW149" s="87"/>
      <c r="KUX149" s="87"/>
      <c r="KUY149" s="87"/>
      <c r="KUZ149" s="87"/>
      <c r="KVA149" s="87"/>
      <c r="KVB149" s="87"/>
      <c r="KVC149" s="87"/>
      <c r="KVD149" s="87"/>
      <c r="KVE149" s="87"/>
      <c r="KVF149" s="87"/>
      <c r="KVG149" s="87"/>
      <c r="KVH149" s="87"/>
      <c r="KVI149" s="87"/>
      <c r="KVJ149" s="87"/>
      <c r="KVK149" s="87"/>
      <c r="KVL149" s="87"/>
      <c r="KVM149" s="87"/>
      <c r="KVN149" s="87"/>
      <c r="KVO149" s="87"/>
      <c r="KVP149" s="87"/>
      <c r="KVQ149" s="87"/>
      <c r="KVR149" s="87"/>
      <c r="KVS149" s="87"/>
      <c r="KVT149" s="87"/>
      <c r="KVU149" s="87"/>
      <c r="KVV149" s="87"/>
      <c r="KVW149" s="87"/>
      <c r="KVX149" s="87"/>
      <c r="KVY149" s="87"/>
      <c r="KVZ149" s="87"/>
      <c r="KWA149" s="87"/>
      <c r="KWB149" s="87"/>
      <c r="KWC149" s="87"/>
      <c r="KWD149" s="87"/>
      <c r="KWE149" s="87"/>
      <c r="KWF149" s="87"/>
      <c r="KWG149" s="87"/>
      <c r="KWH149" s="87"/>
      <c r="KWI149" s="87"/>
      <c r="KWJ149" s="87"/>
      <c r="KWK149" s="87"/>
      <c r="KWL149" s="87"/>
      <c r="KWM149" s="87"/>
      <c r="KWN149" s="87"/>
      <c r="KWO149" s="87"/>
      <c r="KWP149" s="87"/>
      <c r="KWQ149" s="87"/>
      <c r="KWR149" s="87"/>
      <c r="KWS149" s="87"/>
      <c r="KWT149" s="87"/>
      <c r="KWU149" s="87"/>
      <c r="KWV149" s="87"/>
      <c r="KWW149" s="87"/>
      <c r="KWX149" s="87"/>
      <c r="KWY149" s="87"/>
      <c r="KWZ149" s="87"/>
      <c r="KXA149" s="87"/>
      <c r="KXB149" s="87"/>
      <c r="KXC149" s="87"/>
      <c r="KXD149" s="87"/>
      <c r="KXE149" s="87"/>
      <c r="KXF149" s="87"/>
      <c r="KXG149" s="87"/>
      <c r="KXH149" s="87"/>
      <c r="KXI149" s="87"/>
      <c r="KXJ149" s="87"/>
      <c r="KXK149" s="87"/>
      <c r="KXL149" s="87"/>
      <c r="KXM149" s="87"/>
      <c r="KXN149" s="87"/>
      <c r="KXO149" s="87"/>
      <c r="KXP149" s="87"/>
      <c r="KXQ149" s="87"/>
      <c r="KXR149" s="87"/>
      <c r="KXS149" s="87"/>
      <c r="KXT149" s="87"/>
      <c r="KXU149" s="87"/>
      <c r="KXV149" s="87"/>
      <c r="KXW149" s="87"/>
      <c r="KXX149" s="87"/>
      <c r="KXY149" s="87"/>
      <c r="KXZ149" s="87"/>
      <c r="KYA149" s="87"/>
      <c r="KYB149" s="87"/>
      <c r="KYC149" s="87"/>
      <c r="KYD149" s="87"/>
      <c r="KYE149" s="87"/>
      <c r="KYF149" s="87"/>
      <c r="KYG149" s="87"/>
      <c r="KYH149" s="87"/>
      <c r="KYI149" s="87"/>
      <c r="KYJ149" s="87"/>
      <c r="KYK149" s="87"/>
      <c r="KYL149" s="87"/>
      <c r="KYM149" s="87"/>
      <c r="KYN149" s="87"/>
      <c r="KYO149" s="87"/>
      <c r="KYP149" s="87"/>
      <c r="KYQ149" s="87"/>
      <c r="KYR149" s="87"/>
      <c r="KYS149" s="87"/>
      <c r="KYT149" s="87"/>
      <c r="KYU149" s="87"/>
      <c r="KYV149" s="87"/>
      <c r="KYW149" s="87"/>
      <c r="KYX149" s="87"/>
      <c r="KYY149" s="87"/>
      <c r="KYZ149" s="87"/>
      <c r="KZA149" s="87"/>
      <c r="KZB149" s="87"/>
      <c r="KZC149" s="87"/>
      <c r="KZD149" s="87"/>
      <c r="KZE149" s="87"/>
      <c r="KZF149" s="87"/>
      <c r="KZG149" s="87"/>
      <c r="KZH149" s="87"/>
      <c r="KZI149" s="87"/>
      <c r="KZJ149" s="87"/>
      <c r="KZK149" s="87"/>
      <c r="KZL149" s="87"/>
      <c r="KZM149" s="87"/>
      <c r="KZN149" s="87"/>
      <c r="KZO149" s="87"/>
      <c r="KZP149" s="87"/>
      <c r="KZQ149" s="87"/>
      <c r="KZR149" s="87"/>
      <c r="KZS149" s="87"/>
      <c r="KZT149" s="87"/>
      <c r="KZU149" s="87"/>
      <c r="KZV149" s="87"/>
      <c r="KZW149" s="87"/>
      <c r="KZX149" s="87"/>
      <c r="KZY149" s="87"/>
      <c r="KZZ149" s="87"/>
      <c r="LAA149" s="87"/>
      <c r="LAB149" s="87"/>
      <c r="LAC149" s="87"/>
      <c r="LAD149" s="87"/>
      <c r="LAE149" s="87"/>
      <c r="LAF149" s="87"/>
      <c r="LAG149" s="87"/>
      <c r="LAH149" s="87"/>
      <c r="LAI149" s="87"/>
      <c r="LAJ149" s="87"/>
      <c r="LAK149" s="87"/>
      <c r="LAL149" s="87"/>
      <c r="LAM149" s="87"/>
      <c r="LAN149" s="87"/>
      <c r="LAO149" s="87"/>
      <c r="LAP149" s="87"/>
      <c r="LAQ149" s="87"/>
      <c r="LAR149" s="87"/>
      <c r="LAS149" s="87"/>
      <c r="LAT149" s="87"/>
      <c r="LAU149" s="87"/>
      <c r="LAV149" s="87"/>
      <c r="LAW149" s="87"/>
      <c r="LAX149" s="87"/>
      <c r="LAY149" s="87"/>
      <c r="LAZ149" s="87"/>
      <c r="LBA149" s="87"/>
      <c r="LBB149" s="87"/>
      <c r="LBC149" s="87"/>
      <c r="LBD149" s="87"/>
      <c r="LBE149" s="87"/>
      <c r="LBF149" s="87"/>
      <c r="LBG149" s="87"/>
      <c r="LBH149" s="87"/>
      <c r="LBI149" s="87"/>
      <c r="LBJ149" s="87"/>
      <c r="LBK149" s="87"/>
      <c r="LBL149" s="87"/>
      <c r="LBM149" s="87"/>
      <c r="LBN149" s="87"/>
      <c r="LBO149" s="87"/>
      <c r="LBP149" s="87"/>
      <c r="LBQ149" s="87"/>
      <c r="LBR149" s="87"/>
      <c r="LBS149" s="87"/>
      <c r="LBT149" s="87"/>
      <c r="LBU149" s="87"/>
      <c r="LBV149" s="87"/>
      <c r="LBW149" s="87"/>
      <c r="LBX149" s="87"/>
      <c r="LBY149" s="87"/>
      <c r="LBZ149" s="87"/>
      <c r="LCA149" s="87"/>
      <c r="LCB149" s="87"/>
      <c r="LCC149" s="87"/>
      <c r="LCD149" s="87"/>
      <c r="LCE149" s="87"/>
      <c r="LCF149" s="87"/>
      <c r="LCG149" s="87"/>
      <c r="LCH149" s="87"/>
      <c r="LCI149" s="87"/>
      <c r="LCJ149" s="87"/>
      <c r="LCK149" s="87"/>
      <c r="LCL149" s="87"/>
      <c r="LCM149" s="87"/>
      <c r="LCN149" s="87"/>
      <c r="LCO149" s="87"/>
      <c r="LCP149" s="87"/>
      <c r="LCQ149" s="87"/>
      <c r="LCR149" s="87"/>
      <c r="LCS149" s="87"/>
      <c r="LCT149" s="87"/>
      <c r="LCU149" s="87"/>
      <c r="LCV149" s="87"/>
      <c r="LCW149" s="87"/>
      <c r="LCX149" s="87"/>
      <c r="LCY149" s="87"/>
      <c r="LCZ149" s="87"/>
      <c r="LDA149" s="87"/>
      <c r="LDB149" s="87"/>
      <c r="LDC149" s="87"/>
      <c r="LDD149" s="87"/>
      <c r="LDE149" s="87"/>
      <c r="LDF149" s="87"/>
      <c r="LDG149" s="87"/>
      <c r="LDH149" s="87"/>
      <c r="LDI149" s="87"/>
      <c r="LDJ149" s="87"/>
      <c r="LDK149" s="87"/>
      <c r="LDL149" s="87"/>
      <c r="LDM149" s="87"/>
      <c r="LDN149" s="87"/>
      <c r="LDO149" s="87"/>
      <c r="LDP149" s="87"/>
      <c r="LDQ149" s="87"/>
      <c r="LDR149" s="87"/>
      <c r="LDS149" s="87"/>
      <c r="LDT149" s="87"/>
      <c r="LDU149" s="87"/>
      <c r="LDV149" s="87"/>
      <c r="LDW149" s="87"/>
      <c r="LDX149" s="87"/>
      <c r="LDY149" s="87"/>
      <c r="LDZ149" s="87"/>
      <c r="LEA149" s="87"/>
      <c r="LEB149" s="87"/>
      <c r="LEC149" s="87"/>
      <c r="LED149" s="87"/>
      <c r="LEE149" s="87"/>
      <c r="LEF149" s="87"/>
      <c r="LEG149" s="87"/>
      <c r="LEH149" s="87"/>
      <c r="LEI149" s="87"/>
      <c r="LEJ149" s="87"/>
      <c r="LEK149" s="87"/>
      <c r="LEL149" s="87"/>
      <c r="LEM149" s="87"/>
      <c r="LEN149" s="87"/>
      <c r="LEO149" s="87"/>
      <c r="LEP149" s="87"/>
      <c r="LEQ149" s="87"/>
      <c r="LER149" s="87"/>
      <c r="LES149" s="87"/>
      <c r="LET149" s="87"/>
      <c r="LEU149" s="87"/>
      <c r="LEV149" s="87"/>
      <c r="LEW149" s="87"/>
      <c r="LEX149" s="87"/>
      <c r="LEY149" s="87"/>
      <c r="LEZ149" s="87"/>
      <c r="LFA149" s="87"/>
      <c r="LFB149" s="87"/>
      <c r="LFC149" s="87"/>
      <c r="LFD149" s="87"/>
      <c r="LFE149" s="87"/>
      <c r="LFF149" s="87"/>
      <c r="LFG149" s="87"/>
      <c r="LFH149" s="87"/>
      <c r="LFI149" s="87"/>
      <c r="LFJ149" s="87"/>
      <c r="LFK149" s="87"/>
      <c r="LFL149" s="87"/>
      <c r="LFM149" s="87"/>
      <c r="LFN149" s="87"/>
      <c r="LFO149" s="87"/>
      <c r="LFP149" s="87"/>
      <c r="LFQ149" s="87"/>
      <c r="LFR149" s="87"/>
      <c r="LFS149" s="87"/>
      <c r="LFT149" s="87"/>
      <c r="LFU149" s="87"/>
      <c r="LFV149" s="87"/>
      <c r="LFW149" s="87"/>
      <c r="LFX149" s="87"/>
      <c r="LFY149" s="87"/>
      <c r="LFZ149" s="87"/>
      <c r="LGA149" s="87"/>
      <c r="LGB149" s="87"/>
      <c r="LGC149" s="87"/>
      <c r="LGD149" s="87"/>
      <c r="LGE149" s="87"/>
      <c r="LGF149" s="87"/>
      <c r="LGG149" s="87"/>
      <c r="LGH149" s="87"/>
      <c r="LGI149" s="87"/>
      <c r="LGJ149" s="87"/>
      <c r="LGK149" s="87"/>
      <c r="LGL149" s="87"/>
      <c r="LGM149" s="87"/>
      <c r="LGN149" s="87"/>
      <c r="LGO149" s="87"/>
      <c r="LGP149" s="87"/>
      <c r="LGQ149" s="87"/>
      <c r="LGR149" s="87"/>
      <c r="LGS149" s="87"/>
      <c r="LGT149" s="87"/>
      <c r="LGU149" s="87"/>
      <c r="LGV149" s="87"/>
      <c r="LGW149" s="87"/>
      <c r="LGX149" s="87"/>
      <c r="LGY149" s="87"/>
      <c r="LGZ149" s="87"/>
      <c r="LHA149" s="87"/>
      <c r="LHB149" s="87"/>
      <c r="LHC149" s="87"/>
      <c r="LHD149" s="87"/>
      <c r="LHE149" s="87"/>
      <c r="LHF149" s="87"/>
      <c r="LHG149" s="87"/>
      <c r="LHH149" s="87"/>
      <c r="LHI149" s="87"/>
      <c r="LHJ149" s="87"/>
      <c r="LHK149" s="87"/>
      <c r="LHL149" s="87"/>
      <c r="LHM149" s="87"/>
      <c r="LHN149" s="87"/>
      <c r="LHO149" s="87"/>
      <c r="LHP149" s="87"/>
      <c r="LHQ149" s="87"/>
      <c r="LHR149" s="87"/>
      <c r="LHS149" s="87"/>
      <c r="LHT149" s="87"/>
      <c r="LHU149" s="87"/>
      <c r="LHV149" s="87"/>
      <c r="LHW149" s="87"/>
      <c r="LHX149" s="87"/>
      <c r="LHY149" s="87"/>
      <c r="LHZ149" s="87"/>
      <c r="LIA149" s="87"/>
      <c r="LIB149" s="87"/>
      <c r="LIC149" s="87"/>
      <c r="LID149" s="87"/>
      <c r="LIE149" s="87"/>
      <c r="LIF149" s="87"/>
      <c r="LIG149" s="87"/>
      <c r="LIH149" s="87"/>
      <c r="LII149" s="87"/>
      <c r="LIJ149" s="87"/>
      <c r="LIK149" s="87"/>
      <c r="LIL149" s="87"/>
      <c r="LIM149" s="87"/>
      <c r="LIN149" s="87"/>
      <c r="LIO149" s="87"/>
      <c r="LIP149" s="87"/>
      <c r="LIQ149" s="87"/>
      <c r="LIR149" s="87"/>
      <c r="LIS149" s="87"/>
      <c r="LIT149" s="87"/>
      <c r="LIU149" s="87"/>
      <c r="LIV149" s="87"/>
      <c r="LIW149" s="87"/>
      <c r="LIX149" s="87"/>
      <c r="LIY149" s="87"/>
      <c r="LIZ149" s="87"/>
      <c r="LJA149" s="87"/>
      <c r="LJB149" s="87"/>
      <c r="LJC149" s="87"/>
      <c r="LJD149" s="87"/>
      <c r="LJE149" s="87"/>
      <c r="LJF149" s="87"/>
      <c r="LJG149" s="87"/>
      <c r="LJH149" s="87"/>
      <c r="LJI149" s="87"/>
      <c r="LJJ149" s="87"/>
      <c r="LJK149" s="87"/>
      <c r="LJL149" s="87"/>
      <c r="LJM149" s="87"/>
      <c r="LJN149" s="87"/>
      <c r="LJO149" s="87"/>
      <c r="LJP149" s="87"/>
      <c r="LJQ149" s="87"/>
      <c r="LJR149" s="87"/>
      <c r="LJS149" s="87"/>
      <c r="LJT149" s="87"/>
      <c r="LJU149" s="87"/>
      <c r="LJV149" s="87"/>
      <c r="LJW149" s="87"/>
      <c r="LJX149" s="87"/>
      <c r="LJY149" s="87"/>
      <c r="LJZ149" s="87"/>
      <c r="LKA149" s="87"/>
      <c r="LKB149" s="87"/>
      <c r="LKC149" s="87"/>
      <c r="LKD149" s="87"/>
      <c r="LKE149" s="87"/>
      <c r="LKF149" s="87"/>
      <c r="LKG149" s="87"/>
      <c r="LKH149" s="87"/>
      <c r="LKI149" s="87"/>
      <c r="LKJ149" s="87"/>
      <c r="LKK149" s="87"/>
      <c r="LKL149" s="87"/>
      <c r="LKM149" s="87"/>
      <c r="LKN149" s="87"/>
      <c r="LKO149" s="87"/>
      <c r="LKP149" s="87"/>
      <c r="LKQ149" s="87"/>
      <c r="LKR149" s="87"/>
      <c r="LKS149" s="87"/>
      <c r="LKT149" s="87"/>
      <c r="LKU149" s="87"/>
      <c r="LKV149" s="87"/>
      <c r="LKW149" s="87"/>
      <c r="LKX149" s="87"/>
      <c r="LKY149" s="87"/>
      <c r="LKZ149" s="87"/>
      <c r="LLA149" s="87"/>
      <c r="LLB149" s="87"/>
      <c r="LLC149" s="87"/>
      <c r="LLD149" s="87"/>
      <c r="LLE149" s="87"/>
      <c r="LLF149" s="87"/>
      <c r="LLG149" s="87"/>
      <c r="LLH149" s="87"/>
      <c r="LLI149" s="87"/>
      <c r="LLJ149" s="87"/>
      <c r="LLK149" s="87"/>
      <c r="LLL149" s="87"/>
      <c r="LLM149" s="87"/>
      <c r="LLN149" s="87"/>
      <c r="LLO149" s="87"/>
      <c r="LLP149" s="87"/>
      <c r="LLQ149" s="87"/>
      <c r="LLR149" s="87"/>
      <c r="LLS149" s="87"/>
      <c r="LLT149" s="87"/>
      <c r="LLU149" s="87"/>
      <c r="LLV149" s="87"/>
      <c r="LLW149" s="87"/>
      <c r="LLX149" s="87"/>
      <c r="LLY149" s="87"/>
      <c r="LLZ149" s="87"/>
      <c r="LMA149" s="87"/>
      <c r="LMB149" s="87"/>
      <c r="LMC149" s="87"/>
      <c r="LMD149" s="87"/>
      <c r="LME149" s="87"/>
      <c r="LMF149" s="87"/>
      <c r="LMG149" s="87"/>
      <c r="LMH149" s="87"/>
      <c r="LMI149" s="87"/>
      <c r="LMJ149" s="87"/>
      <c r="LMK149" s="87"/>
      <c r="LML149" s="87"/>
      <c r="LMM149" s="87"/>
      <c r="LMN149" s="87"/>
      <c r="LMO149" s="87"/>
      <c r="LMP149" s="87"/>
      <c r="LMQ149" s="87"/>
      <c r="LMR149" s="87"/>
      <c r="LMS149" s="87"/>
      <c r="LMT149" s="87"/>
      <c r="LMU149" s="87"/>
      <c r="LMV149" s="87"/>
      <c r="LMW149" s="87"/>
      <c r="LMX149" s="87"/>
      <c r="LMY149" s="87"/>
      <c r="LMZ149" s="87"/>
      <c r="LNA149" s="87"/>
      <c r="LNB149" s="87"/>
      <c r="LNC149" s="87"/>
      <c r="LND149" s="87"/>
      <c r="LNE149" s="87"/>
      <c r="LNF149" s="87"/>
      <c r="LNG149" s="87"/>
      <c r="LNH149" s="87"/>
      <c r="LNI149" s="87"/>
      <c r="LNJ149" s="87"/>
      <c r="LNK149" s="87"/>
      <c r="LNL149" s="87"/>
      <c r="LNM149" s="87"/>
      <c r="LNN149" s="87"/>
      <c r="LNO149" s="87"/>
      <c r="LNP149" s="87"/>
      <c r="LNQ149" s="87"/>
      <c r="LNR149" s="87"/>
      <c r="LNS149" s="87"/>
      <c r="LNT149" s="87"/>
      <c r="LNU149" s="87"/>
      <c r="LNV149" s="87"/>
      <c r="LNW149" s="87"/>
      <c r="LNX149" s="87"/>
      <c r="LNY149" s="87"/>
      <c r="LNZ149" s="87"/>
      <c r="LOA149" s="87"/>
      <c r="LOB149" s="87"/>
      <c r="LOC149" s="87"/>
      <c r="LOD149" s="87"/>
      <c r="LOE149" s="87"/>
      <c r="LOF149" s="87"/>
      <c r="LOG149" s="87"/>
      <c r="LOH149" s="87"/>
      <c r="LOI149" s="87"/>
      <c r="LOJ149" s="87"/>
      <c r="LOK149" s="87"/>
      <c r="LOL149" s="87"/>
      <c r="LOM149" s="87"/>
      <c r="LON149" s="87"/>
      <c r="LOO149" s="87"/>
      <c r="LOP149" s="87"/>
      <c r="LOQ149" s="87"/>
      <c r="LOR149" s="87"/>
      <c r="LOS149" s="87"/>
      <c r="LOT149" s="87"/>
      <c r="LOU149" s="87"/>
      <c r="LOV149" s="87"/>
      <c r="LOW149" s="87"/>
      <c r="LOX149" s="87"/>
      <c r="LOY149" s="87"/>
      <c r="LOZ149" s="87"/>
      <c r="LPA149" s="87"/>
      <c r="LPB149" s="87"/>
      <c r="LPC149" s="87"/>
      <c r="LPD149" s="87"/>
      <c r="LPE149" s="87"/>
      <c r="LPF149" s="87"/>
      <c r="LPG149" s="87"/>
      <c r="LPH149" s="87"/>
      <c r="LPI149" s="87"/>
      <c r="LPJ149" s="87"/>
      <c r="LPK149" s="87"/>
      <c r="LPL149" s="87"/>
      <c r="LPM149" s="87"/>
      <c r="LPN149" s="87"/>
      <c r="LPO149" s="87"/>
      <c r="LPP149" s="87"/>
      <c r="LPQ149" s="87"/>
      <c r="LPR149" s="87"/>
      <c r="LPS149" s="87"/>
      <c r="LPT149" s="87"/>
      <c r="LPU149" s="87"/>
      <c r="LPV149" s="87"/>
      <c r="LPW149" s="87"/>
      <c r="LPX149" s="87"/>
      <c r="LPY149" s="87"/>
      <c r="LPZ149" s="87"/>
      <c r="LQA149" s="87"/>
      <c r="LQB149" s="87"/>
      <c r="LQC149" s="87"/>
      <c r="LQD149" s="87"/>
      <c r="LQE149" s="87"/>
      <c r="LQF149" s="87"/>
      <c r="LQG149" s="87"/>
      <c r="LQH149" s="87"/>
      <c r="LQI149" s="87"/>
      <c r="LQJ149" s="87"/>
      <c r="LQK149" s="87"/>
      <c r="LQL149" s="87"/>
      <c r="LQM149" s="87"/>
      <c r="LQN149" s="87"/>
      <c r="LQO149" s="87"/>
      <c r="LQP149" s="87"/>
      <c r="LQQ149" s="87"/>
      <c r="LQR149" s="87"/>
      <c r="LQS149" s="87"/>
      <c r="LQT149" s="87"/>
      <c r="LQU149" s="87"/>
      <c r="LQV149" s="87"/>
      <c r="LQW149" s="87"/>
      <c r="LQX149" s="87"/>
      <c r="LQY149" s="87"/>
      <c r="LQZ149" s="87"/>
      <c r="LRA149" s="87"/>
      <c r="LRB149" s="87"/>
      <c r="LRC149" s="87"/>
      <c r="LRD149" s="87"/>
      <c r="LRE149" s="87"/>
      <c r="LRF149" s="87"/>
      <c r="LRG149" s="87"/>
      <c r="LRH149" s="87"/>
      <c r="LRI149" s="87"/>
      <c r="LRJ149" s="87"/>
      <c r="LRK149" s="87"/>
      <c r="LRL149" s="87"/>
      <c r="LRM149" s="87"/>
      <c r="LRN149" s="87"/>
      <c r="LRO149" s="87"/>
      <c r="LRP149" s="87"/>
      <c r="LRQ149" s="87"/>
      <c r="LRR149" s="87"/>
      <c r="LRS149" s="87"/>
      <c r="LRT149" s="87"/>
      <c r="LRU149" s="87"/>
      <c r="LRV149" s="87"/>
      <c r="LRW149" s="87"/>
      <c r="LRX149" s="87"/>
      <c r="LRY149" s="87"/>
      <c r="LRZ149" s="87"/>
      <c r="LSA149" s="87"/>
      <c r="LSB149" s="87"/>
      <c r="LSC149" s="87"/>
      <c r="LSD149" s="87"/>
      <c r="LSE149" s="87"/>
      <c r="LSF149" s="87"/>
      <c r="LSG149" s="87"/>
      <c r="LSH149" s="87"/>
      <c r="LSI149" s="87"/>
      <c r="LSJ149" s="87"/>
      <c r="LSK149" s="87"/>
      <c r="LSL149" s="87"/>
      <c r="LSM149" s="87"/>
      <c r="LSN149" s="87"/>
      <c r="LSO149" s="87"/>
      <c r="LSP149" s="87"/>
      <c r="LSQ149" s="87"/>
      <c r="LSR149" s="87"/>
      <c r="LSS149" s="87"/>
      <c r="LST149" s="87"/>
      <c r="LSU149" s="87"/>
      <c r="LSV149" s="87"/>
      <c r="LSW149" s="87"/>
      <c r="LSX149" s="87"/>
      <c r="LSY149" s="87"/>
      <c r="LSZ149" s="87"/>
      <c r="LTA149" s="87"/>
      <c r="LTB149" s="87"/>
      <c r="LTC149" s="87"/>
      <c r="LTD149" s="87"/>
      <c r="LTE149" s="87"/>
      <c r="LTF149" s="87"/>
      <c r="LTG149" s="87"/>
      <c r="LTH149" s="87"/>
      <c r="LTI149" s="87"/>
      <c r="LTJ149" s="87"/>
      <c r="LTK149" s="87"/>
      <c r="LTL149" s="87"/>
      <c r="LTM149" s="87"/>
      <c r="LTN149" s="87"/>
      <c r="LTO149" s="87"/>
      <c r="LTP149" s="87"/>
      <c r="LTQ149" s="87"/>
      <c r="LTR149" s="87"/>
      <c r="LTS149" s="87"/>
      <c r="LTT149" s="87"/>
      <c r="LTU149" s="87"/>
      <c r="LTV149" s="87"/>
      <c r="LTW149" s="87"/>
      <c r="LTX149" s="87"/>
      <c r="LTY149" s="87"/>
      <c r="LTZ149" s="87"/>
      <c r="LUA149" s="87"/>
      <c r="LUB149" s="87"/>
      <c r="LUC149" s="87"/>
      <c r="LUD149" s="87"/>
      <c r="LUE149" s="87"/>
      <c r="LUF149" s="87"/>
      <c r="LUG149" s="87"/>
      <c r="LUH149" s="87"/>
      <c r="LUI149" s="87"/>
      <c r="LUJ149" s="87"/>
      <c r="LUK149" s="87"/>
      <c r="LUL149" s="87"/>
      <c r="LUM149" s="87"/>
      <c r="LUN149" s="87"/>
      <c r="LUO149" s="87"/>
      <c r="LUP149" s="87"/>
      <c r="LUQ149" s="87"/>
      <c r="LUR149" s="87"/>
      <c r="LUS149" s="87"/>
      <c r="LUT149" s="87"/>
      <c r="LUU149" s="87"/>
      <c r="LUV149" s="87"/>
      <c r="LUW149" s="87"/>
      <c r="LUX149" s="87"/>
      <c r="LUY149" s="87"/>
      <c r="LUZ149" s="87"/>
      <c r="LVA149" s="87"/>
      <c r="LVB149" s="87"/>
      <c r="LVC149" s="87"/>
      <c r="LVD149" s="87"/>
      <c r="LVE149" s="87"/>
      <c r="LVF149" s="87"/>
      <c r="LVG149" s="87"/>
      <c r="LVH149" s="87"/>
      <c r="LVI149" s="87"/>
      <c r="LVJ149" s="87"/>
      <c r="LVK149" s="87"/>
      <c r="LVL149" s="87"/>
      <c r="LVM149" s="87"/>
      <c r="LVN149" s="87"/>
      <c r="LVO149" s="87"/>
      <c r="LVP149" s="87"/>
      <c r="LVQ149" s="87"/>
      <c r="LVR149" s="87"/>
      <c r="LVS149" s="87"/>
      <c r="LVT149" s="87"/>
      <c r="LVU149" s="87"/>
      <c r="LVV149" s="87"/>
      <c r="LVW149" s="87"/>
      <c r="LVX149" s="87"/>
      <c r="LVY149" s="87"/>
      <c r="LVZ149" s="87"/>
      <c r="LWA149" s="87"/>
      <c r="LWB149" s="87"/>
      <c r="LWC149" s="87"/>
      <c r="LWD149" s="87"/>
      <c r="LWE149" s="87"/>
      <c r="LWF149" s="87"/>
      <c r="LWG149" s="87"/>
      <c r="LWH149" s="87"/>
      <c r="LWI149" s="87"/>
      <c r="LWJ149" s="87"/>
      <c r="LWK149" s="87"/>
      <c r="LWL149" s="87"/>
      <c r="LWM149" s="87"/>
      <c r="LWN149" s="87"/>
      <c r="LWO149" s="87"/>
      <c r="LWP149" s="87"/>
      <c r="LWQ149" s="87"/>
      <c r="LWR149" s="87"/>
      <c r="LWS149" s="87"/>
      <c r="LWT149" s="87"/>
      <c r="LWU149" s="87"/>
      <c r="LWV149" s="87"/>
      <c r="LWW149" s="87"/>
      <c r="LWX149" s="87"/>
      <c r="LWY149" s="87"/>
      <c r="LWZ149" s="87"/>
      <c r="LXA149" s="87"/>
      <c r="LXB149" s="87"/>
      <c r="LXC149" s="87"/>
      <c r="LXD149" s="87"/>
      <c r="LXE149" s="87"/>
      <c r="LXF149" s="87"/>
      <c r="LXG149" s="87"/>
      <c r="LXH149" s="87"/>
      <c r="LXI149" s="87"/>
      <c r="LXJ149" s="87"/>
      <c r="LXK149" s="87"/>
      <c r="LXL149" s="87"/>
      <c r="LXM149" s="87"/>
      <c r="LXN149" s="87"/>
      <c r="LXO149" s="87"/>
      <c r="LXP149" s="87"/>
      <c r="LXQ149" s="87"/>
      <c r="LXR149" s="87"/>
      <c r="LXS149" s="87"/>
      <c r="LXT149" s="87"/>
      <c r="LXU149" s="87"/>
      <c r="LXV149" s="87"/>
      <c r="LXW149" s="87"/>
      <c r="LXX149" s="87"/>
      <c r="LXY149" s="87"/>
      <c r="LXZ149" s="87"/>
      <c r="LYA149" s="87"/>
      <c r="LYB149" s="87"/>
      <c r="LYC149" s="87"/>
      <c r="LYD149" s="87"/>
      <c r="LYE149" s="87"/>
      <c r="LYF149" s="87"/>
      <c r="LYG149" s="87"/>
      <c r="LYH149" s="87"/>
      <c r="LYI149" s="87"/>
      <c r="LYJ149" s="87"/>
      <c r="LYK149" s="87"/>
      <c r="LYL149" s="87"/>
      <c r="LYM149" s="87"/>
      <c r="LYN149" s="87"/>
      <c r="LYO149" s="87"/>
      <c r="LYP149" s="87"/>
      <c r="LYQ149" s="87"/>
      <c r="LYR149" s="87"/>
      <c r="LYS149" s="87"/>
      <c r="LYT149" s="87"/>
      <c r="LYU149" s="87"/>
      <c r="LYV149" s="87"/>
      <c r="LYW149" s="87"/>
      <c r="LYX149" s="87"/>
      <c r="LYY149" s="87"/>
      <c r="LYZ149" s="87"/>
      <c r="LZA149" s="87"/>
      <c r="LZB149" s="87"/>
      <c r="LZC149" s="87"/>
      <c r="LZD149" s="87"/>
      <c r="LZE149" s="87"/>
      <c r="LZF149" s="87"/>
      <c r="LZG149" s="87"/>
      <c r="LZH149" s="87"/>
      <c r="LZI149" s="87"/>
      <c r="LZJ149" s="87"/>
      <c r="LZK149" s="87"/>
      <c r="LZL149" s="87"/>
      <c r="LZM149" s="87"/>
      <c r="LZN149" s="87"/>
      <c r="LZO149" s="87"/>
      <c r="LZP149" s="87"/>
      <c r="LZQ149" s="87"/>
      <c r="LZR149" s="87"/>
      <c r="LZS149" s="87"/>
      <c r="LZT149" s="87"/>
      <c r="LZU149" s="87"/>
      <c r="LZV149" s="87"/>
      <c r="LZW149" s="87"/>
      <c r="LZX149" s="87"/>
      <c r="LZY149" s="87"/>
      <c r="LZZ149" s="87"/>
      <c r="MAA149" s="87"/>
      <c r="MAB149" s="87"/>
      <c r="MAC149" s="87"/>
      <c r="MAD149" s="87"/>
      <c r="MAE149" s="87"/>
      <c r="MAF149" s="87"/>
      <c r="MAG149" s="87"/>
      <c r="MAH149" s="87"/>
      <c r="MAI149" s="87"/>
      <c r="MAJ149" s="87"/>
      <c r="MAK149" s="87"/>
      <c r="MAL149" s="87"/>
      <c r="MAM149" s="87"/>
      <c r="MAN149" s="87"/>
      <c r="MAO149" s="87"/>
      <c r="MAP149" s="87"/>
      <c r="MAQ149" s="87"/>
      <c r="MAR149" s="87"/>
      <c r="MAS149" s="87"/>
      <c r="MAT149" s="87"/>
      <c r="MAU149" s="87"/>
      <c r="MAV149" s="87"/>
      <c r="MAW149" s="87"/>
      <c r="MAX149" s="87"/>
      <c r="MAY149" s="87"/>
      <c r="MAZ149" s="87"/>
      <c r="MBA149" s="87"/>
      <c r="MBB149" s="87"/>
      <c r="MBC149" s="87"/>
      <c r="MBD149" s="87"/>
      <c r="MBE149" s="87"/>
      <c r="MBF149" s="87"/>
      <c r="MBG149" s="87"/>
      <c r="MBH149" s="87"/>
      <c r="MBI149" s="87"/>
      <c r="MBJ149" s="87"/>
      <c r="MBK149" s="87"/>
      <c r="MBL149" s="87"/>
      <c r="MBM149" s="87"/>
      <c r="MBN149" s="87"/>
      <c r="MBO149" s="87"/>
      <c r="MBP149" s="87"/>
      <c r="MBQ149" s="87"/>
      <c r="MBR149" s="87"/>
      <c r="MBS149" s="87"/>
      <c r="MBT149" s="87"/>
      <c r="MBU149" s="87"/>
      <c r="MBV149" s="87"/>
      <c r="MBW149" s="87"/>
      <c r="MBX149" s="87"/>
      <c r="MBY149" s="87"/>
      <c r="MBZ149" s="87"/>
      <c r="MCA149" s="87"/>
      <c r="MCB149" s="87"/>
      <c r="MCC149" s="87"/>
      <c r="MCD149" s="87"/>
      <c r="MCE149" s="87"/>
      <c r="MCF149" s="87"/>
      <c r="MCG149" s="87"/>
      <c r="MCH149" s="87"/>
      <c r="MCI149" s="87"/>
      <c r="MCJ149" s="87"/>
      <c r="MCK149" s="87"/>
      <c r="MCL149" s="87"/>
      <c r="MCM149" s="87"/>
      <c r="MCN149" s="87"/>
      <c r="MCO149" s="87"/>
      <c r="MCP149" s="87"/>
      <c r="MCQ149" s="87"/>
      <c r="MCR149" s="87"/>
      <c r="MCS149" s="87"/>
      <c r="MCT149" s="87"/>
      <c r="MCU149" s="87"/>
      <c r="MCV149" s="87"/>
      <c r="MCW149" s="87"/>
      <c r="MCX149" s="87"/>
      <c r="MCY149" s="87"/>
      <c r="MCZ149" s="87"/>
      <c r="MDA149" s="87"/>
      <c r="MDB149" s="87"/>
      <c r="MDC149" s="87"/>
      <c r="MDD149" s="87"/>
      <c r="MDE149" s="87"/>
      <c r="MDF149" s="87"/>
      <c r="MDG149" s="87"/>
      <c r="MDH149" s="87"/>
      <c r="MDI149" s="87"/>
      <c r="MDJ149" s="87"/>
      <c r="MDK149" s="87"/>
      <c r="MDL149" s="87"/>
      <c r="MDM149" s="87"/>
      <c r="MDN149" s="87"/>
      <c r="MDO149" s="87"/>
      <c r="MDP149" s="87"/>
      <c r="MDQ149" s="87"/>
      <c r="MDR149" s="87"/>
      <c r="MDS149" s="87"/>
      <c r="MDT149" s="87"/>
      <c r="MDU149" s="87"/>
      <c r="MDV149" s="87"/>
      <c r="MDW149" s="87"/>
      <c r="MDX149" s="87"/>
      <c r="MDY149" s="87"/>
      <c r="MDZ149" s="87"/>
      <c r="MEA149" s="87"/>
      <c r="MEB149" s="87"/>
      <c r="MEC149" s="87"/>
      <c r="MED149" s="87"/>
      <c r="MEE149" s="87"/>
      <c r="MEF149" s="87"/>
      <c r="MEG149" s="87"/>
      <c r="MEH149" s="87"/>
      <c r="MEI149" s="87"/>
      <c r="MEJ149" s="87"/>
      <c r="MEK149" s="87"/>
      <c r="MEL149" s="87"/>
      <c r="MEM149" s="87"/>
      <c r="MEN149" s="87"/>
      <c r="MEO149" s="87"/>
      <c r="MEP149" s="87"/>
      <c r="MEQ149" s="87"/>
      <c r="MER149" s="87"/>
      <c r="MES149" s="87"/>
      <c r="MET149" s="87"/>
      <c r="MEU149" s="87"/>
      <c r="MEV149" s="87"/>
      <c r="MEW149" s="87"/>
      <c r="MEX149" s="87"/>
      <c r="MEY149" s="87"/>
      <c r="MEZ149" s="87"/>
      <c r="MFA149" s="87"/>
      <c r="MFB149" s="87"/>
      <c r="MFC149" s="87"/>
      <c r="MFD149" s="87"/>
      <c r="MFE149" s="87"/>
      <c r="MFF149" s="87"/>
      <c r="MFG149" s="87"/>
      <c r="MFH149" s="87"/>
      <c r="MFI149" s="87"/>
      <c r="MFJ149" s="87"/>
      <c r="MFK149" s="87"/>
      <c r="MFL149" s="87"/>
      <c r="MFM149" s="87"/>
      <c r="MFN149" s="87"/>
      <c r="MFO149" s="87"/>
      <c r="MFP149" s="87"/>
      <c r="MFQ149" s="87"/>
      <c r="MFR149" s="87"/>
      <c r="MFS149" s="87"/>
      <c r="MFT149" s="87"/>
      <c r="MFU149" s="87"/>
      <c r="MFV149" s="87"/>
      <c r="MFW149" s="87"/>
      <c r="MFX149" s="87"/>
      <c r="MFY149" s="87"/>
      <c r="MFZ149" s="87"/>
      <c r="MGA149" s="87"/>
      <c r="MGB149" s="87"/>
      <c r="MGC149" s="87"/>
      <c r="MGD149" s="87"/>
      <c r="MGE149" s="87"/>
      <c r="MGF149" s="87"/>
      <c r="MGG149" s="87"/>
      <c r="MGH149" s="87"/>
      <c r="MGI149" s="87"/>
      <c r="MGJ149" s="87"/>
      <c r="MGK149" s="87"/>
      <c r="MGL149" s="87"/>
      <c r="MGM149" s="87"/>
      <c r="MGN149" s="87"/>
      <c r="MGO149" s="87"/>
      <c r="MGP149" s="87"/>
      <c r="MGQ149" s="87"/>
      <c r="MGR149" s="87"/>
      <c r="MGS149" s="87"/>
      <c r="MGT149" s="87"/>
      <c r="MGU149" s="87"/>
      <c r="MGV149" s="87"/>
      <c r="MGW149" s="87"/>
      <c r="MGX149" s="87"/>
      <c r="MGY149" s="87"/>
      <c r="MGZ149" s="87"/>
      <c r="MHA149" s="87"/>
      <c r="MHB149" s="87"/>
      <c r="MHC149" s="87"/>
      <c r="MHD149" s="87"/>
      <c r="MHE149" s="87"/>
      <c r="MHF149" s="87"/>
      <c r="MHG149" s="87"/>
      <c r="MHH149" s="87"/>
      <c r="MHI149" s="87"/>
      <c r="MHJ149" s="87"/>
      <c r="MHK149" s="87"/>
      <c r="MHL149" s="87"/>
      <c r="MHM149" s="87"/>
      <c r="MHN149" s="87"/>
      <c r="MHO149" s="87"/>
      <c r="MHP149" s="87"/>
      <c r="MHQ149" s="87"/>
      <c r="MHR149" s="87"/>
      <c r="MHS149" s="87"/>
      <c r="MHT149" s="87"/>
      <c r="MHU149" s="87"/>
      <c r="MHV149" s="87"/>
      <c r="MHW149" s="87"/>
      <c r="MHX149" s="87"/>
      <c r="MHY149" s="87"/>
      <c r="MHZ149" s="87"/>
      <c r="MIA149" s="87"/>
      <c r="MIB149" s="87"/>
      <c r="MIC149" s="87"/>
      <c r="MID149" s="87"/>
      <c r="MIE149" s="87"/>
      <c r="MIF149" s="87"/>
      <c r="MIG149" s="87"/>
      <c r="MIH149" s="87"/>
      <c r="MII149" s="87"/>
      <c r="MIJ149" s="87"/>
      <c r="MIK149" s="87"/>
      <c r="MIL149" s="87"/>
      <c r="MIM149" s="87"/>
      <c r="MIN149" s="87"/>
      <c r="MIO149" s="87"/>
      <c r="MIP149" s="87"/>
      <c r="MIQ149" s="87"/>
      <c r="MIR149" s="87"/>
      <c r="MIS149" s="87"/>
      <c r="MIT149" s="87"/>
      <c r="MIU149" s="87"/>
      <c r="MIV149" s="87"/>
      <c r="MIW149" s="87"/>
      <c r="MIX149" s="87"/>
      <c r="MIY149" s="87"/>
      <c r="MIZ149" s="87"/>
      <c r="MJA149" s="87"/>
      <c r="MJB149" s="87"/>
      <c r="MJC149" s="87"/>
      <c r="MJD149" s="87"/>
      <c r="MJE149" s="87"/>
      <c r="MJF149" s="87"/>
      <c r="MJG149" s="87"/>
      <c r="MJH149" s="87"/>
      <c r="MJI149" s="87"/>
      <c r="MJJ149" s="87"/>
      <c r="MJK149" s="87"/>
      <c r="MJL149" s="87"/>
      <c r="MJM149" s="87"/>
      <c r="MJN149" s="87"/>
      <c r="MJO149" s="87"/>
      <c r="MJP149" s="87"/>
      <c r="MJQ149" s="87"/>
      <c r="MJR149" s="87"/>
      <c r="MJS149" s="87"/>
      <c r="MJT149" s="87"/>
      <c r="MJU149" s="87"/>
      <c r="MJV149" s="87"/>
      <c r="MJW149" s="87"/>
      <c r="MJX149" s="87"/>
      <c r="MJY149" s="87"/>
      <c r="MJZ149" s="87"/>
      <c r="MKA149" s="87"/>
      <c r="MKB149" s="87"/>
      <c r="MKC149" s="87"/>
      <c r="MKD149" s="87"/>
      <c r="MKE149" s="87"/>
      <c r="MKF149" s="87"/>
      <c r="MKG149" s="87"/>
      <c r="MKH149" s="87"/>
      <c r="MKI149" s="87"/>
      <c r="MKJ149" s="87"/>
      <c r="MKK149" s="87"/>
      <c r="MKL149" s="87"/>
      <c r="MKM149" s="87"/>
      <c r="MKN149" s="87"/>
      <c r="MKO149" s="87"/>
      <c r="MKP149" s="87"/>
      <c r="MKQ149" s="87"/>
      <c r="MKR149" s="87"/>
      <c r="MKS149" s="87"/>
      <c r="MKT149" s="87"/>
      <c r="MKU149" s="87"/>
      <c r="MKV149" s="87"/>
      <c r="MKW149" s="87"/>
      <c r="MKX149" s="87"/>
      <c r="MKY149" s="87"/>
      <c r="MKZ149" s="87"/>
      <c r="MLA149" s="87"/>
      <c r="MLB149" s="87"/>
      <c r="MLC149" s="87"/>
      <c r="MLD149" s="87"/>
      <c r="MLE149" s="87"/>
      <c r="MLF149" s="87"/>
      <c r="MLG149" s="87"/>
      <c r="MLH149" s="87"/>
      <c r="MLI149" s="87"/>
      <c r="MLJ149" s="87"/>
      <c r="MLK149" s="87"/>
      <c r="MLL149" s="87"/>
      <c r="MLM149" s="87"/>
      <c r="MLN149" s="87"/>
      <c r="MLO149" s="87"/>
      <c r="MLP149" s="87"/>
      <c r="MLQ149" s="87"/>
      <c r="MLR149" s="87"/>
      <c r="MLS149" s="87"/>
      <c r="MLT149" s="87"/>
      <c r="MLU149" s="87"/>
      <c r="MLV149" s="87"/>
      <c r="MLW149" s="87"/>
      <c r="MLX149" s="87"/>
      <c r="MLY149" s="87"/>
      <c r="MLZ149" s="87"/>
      <c r="MMA149" s="87"/>
      <c r="MMB149" s="87"/>
      <c r="MMC149" s="87"/>
      <c r="MMD149" s="87"/>
      <c r="MME149" s="87"/>
      <c r="MMF149" s="87"/>
      <c r="MMG149" s="87"/>
      <c r="MMH149" s="87"/>
      <c r="MMI149" s="87"/>
      <c r="MMJ149" s="87"/>
      <c r="MMK149" s="87"/>
      <c r="MML149" s="87"/>
      <c r="MMM149" s="87"/>
      <c r="MMN149" s="87"/>
      <c r="MMO149" s="87"/>
      <c r="MMP149" s="87"/>
      <c r="MMQ149" s="87"/>
      <c r="MMR149" s="87"/>
      <c r="MMS149" s="87"/>
      <c r="MMT149" s="87"/>
      <c r="MMU149" s="87"/>
      <c r="MMV149" s="87"/>
      <c r="MMW149" s="87"/>
      <c r="MMX149" s="87"/>
      <c r="MMY149" s="87"/>
      <c r="MMZ149" s="87"/>
      <c r="MNA149" s="87"/>
      <c r="MNB149" s="87"/>
      <c r="MNC149" s="87"/>
      <c r="MND149" s="87"/>
      <c r="MNE149" s="87"/>
      <c r="MNF149" s="87"/>
      <c r="MNG149" s="87"/>
      <c r="MNH149" s="87"/>
      <c r="MNI149" s="87"/>
      <c r="MNJ149" s="87"/>
      <c r="MNK149" s="87"/>
      <c r="MNL149" s="87"/>
      <c r="MNM149" s="87"/>
      <c r="MNN149" s="87"/>
      <c r="MNO149" s="87"/>
      <c r="MNP149" s="87"/>
      <c r="MNQ149" s="87"/>
      <c r="MNR149" s="87"/>
      <c r="MNS149" s="87"/>
      <c r="MNT149" s="87"/>
      <c r="MNU149" s="87"/>
      <c r="MNV149" s="87"/>
      <c r="MNW149" s="87"/>
      <c r="MNX149" s="87"/>
      <c r="MNY149" s="87"/>
      <c r="MNZ149" s="87"/>
      <c r="MOA149" s="87"/>
      <c r="MOB149" s="87"/>
      <c r="MOC149" s="87"/>
      <c r="MOD149" s="87"/>
      <c r="MOE149" s="87"/>
      <c r="MOF149" s="87"/>
      <c r="MOG149" s="87"/>
      <c r="MOH149" s="87"/>
      <c r="MOI149" s="87"/>
      <c r="MOJ149" s="87"/>
      <c r="MOK149" s="87"/>
      <c r="MOL149" s="87"/>
      <c r="MOM149" s="87"/>
      <c r="MON149" s="87"/>
      <c r="MOO149" s="87"/>
      <c r="MOP149" s="87"/>
      <c r="MOQ149" s="87"/>
      <c r="MOR149" s="87"/>
      <c r="MOS149" s="87"/>
      <c r="MOT149" s="87"/>
      <c r="MOU149" s="87"/>
      <c r="MOV149" s="87"/>
      <c r="MOW149" s="87"/>
      <c r="MOX149" s="87"/>
      <c r="MOY149" s="87"/>
      <c r="MOZ149" s="87"/>
      <c r="MPA149" s="87"/>
      <c r="MPB149" s="87"/>
      <c r="MPC149" s="87"/>
      <c r="MPD149" s="87"/>
      <c r="MPE149" s="87"/>
      <c r="MPF149" s="87"/>
      <c r="MPG149" s="87"/>
      <c r="MPH149" s="87"/>
      <c r="MPI149" s="87"/>
      <c r="MPJ149" s="87"/>
      <c r="MPK149" s="87"/>
      <c r="MPL149" s="87"/>
      <c r="MPM149" s="87"/>
      <c r="MPN149" s="87"/>
      <c r="MPO149" s="87"/>
      <c r="MPP149" s="87"/>
      <c r="MPQ149" s="87"/>
      <c r="MPR149" s="87"/>
      <c r="MPS149" s="87"/>
      <c r="MPT149" s="87"/>
      <c r="MPU149" s="87"/>
      <c r="MPV149" s="87"/>
      <c r="MPW149" s="87"/>
      <c r="MPX149" s="87"/>
      <c r="MPY149" s="87"/>
      <c r="MPZ149" s="87"/>
      <c r="MQA149" s="87"/>
      <c r="MQB149" s="87"/>
      <c r="MQC149" s="87"/>
      <c r="MQD149" s="87"/>
      <c r="MQE149" s="87"/>
      <c r="MQF149" s="87"/>
      <c r="MQG149" s="87"/>
      <c r="MQH149" s="87"/>
      <c r="MQI149" s="87"/>
      <c r="MQJ149" s="87"/>
      <c r="MQK149" s="87"/>
      <c r="MQL149" s="87"/>
      <c r="MQM149" s="87"/>
      <c r="MQN149" s="87"/>
      <c r="MQO149" s="87"/>
      <c r="MQP149" s="87"/>
      <c r="MQQ149" s="87"/>
      <c r="MQR149" s="87"/>
      <c r="MQS149" s="87"/>
      <c r="MQT149" s="87"/>
      <c r="MQU149" s="87"/>
      <c r="MQV149" s="87"/>
      <c r="MQW149" s="87"/>
      <c r="MQX149" s="87"/>
      <c r="MQY149" s="87"/>
      <c r="MQZ149" s="87"/>
      <c r="MRA149" s="87"/>
      <c r="MRB149" s="87"/>
      <c r="MRC149" s="87"/>
      <c r="MRD149" s="87"/>
      <c r="MRE149" s="87"/>
      <c r="MRF149" s="87"/>
      <c r="MRG149" s="87"/>
      <c r="MRH149" s="87"/>
      <c r="MRI149" s="87"/>
      <c r="MRJ149" s="87"/>
      <c r="MRK149" s="87"/>
      <c r="MRL149" s="87"/>
      <c r="MRM149" s="87"/>
      <c r="MRN149" s="87"/>
      <c r="MRO149" s="87"/>
      <c r="MRP149" s="87"/>
      <c r="MRQ149" s="87"/>
      <c r="MRR149" s="87"/>
      <c r="MRS149" s="87"/>
      <c r="MRT149" s="87"/>
      <c r="MRU149" s="87"/>
      <c r="MRV149" s="87"/>
      <c r="MRW149" s="87"/>
      <c r="MRX149" s="87"/>
      <c r="MRY149" s="87"/>
      <c r="MRZ149" s="87"/>
      <c r="MSA149" s="87"/>
      <c r="MSB149" s="87"/>
      <c r="MSC149" s="87"/>
      <c r="MSD149" s="87"/>
      <c r="MSE149" s="87"/>
      <c r="MSF149" s="87"/>
      <c r="MSG149" s="87"/>
      <c r="MSH149" s="87"/>
      <c r="MSI149" s="87"/>
      <c r="MSJ149" s="87"/>
      <c r="MSK149" s="87"/>
      <c r="MSL149" s="87"/>
      <c r="MSM149" s="87"/>
      <c r="MSN149" s="87"/>
      <c r="MSO149" s="87"/>
      <c r="MSP149" s="87"/>
      <c r="MSQ149" s="87"/>
      <c r="MSR149" s="87"/>
      <c r="MSS149" s="87"/>
      <c r="MST149" s="87"/>
      <c r="MSU149" s="87"/>
      <c r="MSV149" s="87"/>
      <c r="MSW149" s="87"/>
      <c r="MSX149" s="87"/>
      <c r="MSY149" s="87"/>
      <c r="MSZ149" s="87"/>
      <c r="MTA149" s="87"/>
      <c r="MTB149" s="87"/>
      <c r="MTC149" s="87"/>
      <c r="MTD149" s="87"/>
      <c r="MTE149" s="87"/>
      <c r="MTF149" s="87"/>
      <c r="MTG149" s="87"/>
      <c r="MTH149" s="87"/>
      <c r="MTI149" s="87"/>
      <c r="MTJ149" s="87"/>
      <c r="MTK149" s="87"/>
      <c r="MTL149" s="87"/>
      <c r="MTM149" s="87"/>
      <c r="MTN149" s="87"/>
      <c r="MTO149" s="87"/>
      <c r="MTP149" s="87"/>
      <c r="MTQ149" s="87"/>
      <c r="MTR149" s="87"/>
      <c r="MTS149" s="87"/>
      <c r="MTT149" s="87"/>
      <c r="MTU149" s="87"/>
      <c r="MTV149" s="87"/>
      <c r="MTW149" s="87"/>
      <c r="MTX149" s="87"/>
      <c r="MTY149" s="87"/>
      <c r="MTZ149" s="87"/>
      <c r="MUA149" s="87"/>
      <c r="MUB149" s="87"/>
      <c r="MUC149" s="87"/>
      <c r="MUD149" s="87"/>
      <c r="MUE149" s="87"/>
      <c r="MUF149" s="87"/>
      <c r="MUG149" s="87"/>
      <c r="MUH149" s="87"/>
      <c r="MUI149" s="87"/>
      <c r="MUJ149" s="87"/>
      <c r="MUK149" s="87"/>
      <c r="MUL149" s="87"/>
      <c r="MUM149" s="87"/>
      <c r="MUN149" s="87"/>
      <c r="MUO149" s="87"/>
      <c r="MUP149" s="87"/>
      <c r="MUQ149" s="87"/>
      <c r="MUR149" s="87"/>
      <c r="MUS149" s="87"/>
      <c r="MUT149" s="87"/>
      <c r="MUU149" s="87"/>
      <c r="MUV149" s="87"/>
      <c r="MUW149" s="87"/>
      <c r="MUX149" s="87"/>
      <c r="MUY149" s="87"/>
      <c r="MUZ149" s="87"/>
      <c r="MVA149" s="87"/>
      <c r="MVB149" s="87"/>
      <c r="MVC149" s="87"/>
      <c r="MVD149" s="87"/>
      <c r="MVE149" s="87"/>
      <c r="MVF149" s="87"/>
      <c r="MVG149" s="87"/>
      <c r="MVH149" s="87"/>
      <c r="MVI149" s="87"/>
      <c r="MVJ149" s="87"/>
      <c r="MVK149" s="87"/>
      <c r="MVL149" s="87"/>
      <c r="MVM149" s="87"/>
      <c r="MVN149" s="87"/>
      <c r="MVO149" s="87"/>
      <c r="MVP149" s="87"/>
      <c r="MVQ149" s="87"/>
      <c r="MVR149" s="87"/>
      <c r="MVS149" s="87"/>
      <c r="MVT149" s="87"/>
      <c r="MVU149" s="87"/>
      <c r="MVV149" s="87"/>
      <c r="MVW149" s="87"/>
      <c r="MVX149" s="87"/>
      <c r="MVY149" s="87"/>
      <c r="MVZ149" s="87"/>
      <c r="MWA149" s="87"/>
      <c r="MWB149" s="87"/>
      <c r="MWC149" s="87"/>
      <c r="MWD149" s="87"/>
      <c r="MWE149" s="87"/>
      <c r="MWF149" s="87"/>
      <c r="MWG149" s="87"/>
      <c r="MWH149" s="87"/>
      <c r="MWI149" s="87"/>
      <c r="MWJ149" s="87"/>
      <c r="MWK149" s="87"/>
      <c r="MWL149" s="87"/>
      <c r="MWM149" s="87"/>
      <c r="MWN149" s="87"/>
      <c r="MWO149" s="87"/>
      <c r="MWP149" s="87"/>
      <c r="MWQ149" s="87"/>
      <c r="MWR149" s="87"/>
      <c r="MWS149" s="87"/>
      <c r="MWT149" s="87"/>
      <c r="MWU149" s="87"/>
      <c r="MWV149" s="87"/>
      <c r="MWW149" s="87"/>
      <c r="MWX149" s="87"/>
      <c r="MWY149" s="87"/>
      <c r="MWZ149" s="87"/>
      <c r="MXA149" s="87"/>
      <c r="MXB149" s="87"/>
      <c r="MXC149" s="87"/>
      <c r="MXD149" s="87"/>
      <c r="MXE149" s="87"/>
      <c r="MXF149" s="87"/>
      <c r="MXG149" s="87"/>
      <c r="MXH149" s="87"/>
      <c r="MXI149" s="87"/>
      <c r="MXJ149" s="87"/>
      <c r="MXK149" s="87"/>
      <c r="MXL149" s="87"/>
      <c r="MXM149" s="87"/>
      <c r="MXN149" s="87"/>
      <c r="MXO149" s="87"/>
      <c r="MXP149" s="87"/>
      <c r="MXQ149" s="87"/>
      <c r="MXR149" s="87"/>
      <c r="MXS149" s="87"/>
      <c r="MXT149" s="87"/>
      <c r="MXU149" s="87"/>
      <c r="MXV149" s="87"/>
      <c r="MXW149" s="87"/>
      <c r="MXX149" s="87"/>
      <c r="MXY149" s="87"/>
      <c r="MXZ149" s="87"/>
      <c r="MYA149" s="87"/>
      <c r="MYB149" s="87"/>
      <c r="MYC149" s="87"/>
      <c r="MYD149" s="87"/>
      <c r="MYE149" s="87"/>
      <c r="MYF149" s="87"/>
      <c r="MYG149" s="87"/>
      <c r="MYH149" s="87"/>
      <c r="MYI149" s="87"/>
      <c r="MYJ149" s="87"/>
      <c r="MYK149" s="87"/>
      <c r="MYL149" s="87"/>
      <c r="MYM149" s="87"/>
      <c r="MYN149" s="87"/>
      <c r="MYO149" s="87"/>
      <c r="MYP149" s="87"/>
      <c r="MYQ149" s="87"/>
      <c r="MYR149" s="87"/>
      <c r="MYS149" s="87"/>
      <c r="MYT149" s="87"/>
      <c r="MYU149" s="87"/>
      <c r="MYV149" s="87"/>
      <c r="MYW149" s="87"/>
      <c r="MYX149" s="87"/>
      <c r="MYY149" s="87"/>
      <c r="MYZ149" s="87"/>
      <c r="MZA149" s="87"/>
      <c r="MZB149" s="87"/>
      <c r="MZC149" s="87"/>
      <c r="MZD149" s="87"/>
      <c r="MZE149" s="87"/>
      <c r="MZF149" s="87"/>
      <c r="MZG149" s="87"/>
      <c r="MZH149" s="87"/>
      <c r="MZI149" s="87"/>
      <c r="MZJ149" s="87"/>
      <c r="MZK149" s="87"/>
      <c r="MZL149" s="87"/>
      <c r="MZM149" s="87"/>
      <c r="MZN149" s="87"/>
      <c r="MZO149" s="87"/>
      <c r="MZP149" s="87"/>
      <c r="MZQ149" s="87"/>
      <c r="MZR149" s="87"/>
      <c r="MZS149" s="87"/>
      <c r="MZT149" s="87"/>
      <c r="MZU149" s="87"/>
      <c r="MZV149" s="87"/>
      <c r="MZW149" s="87"/>
      <c r="MZX149" s="87"/>
      <c r="MZY149" s="87"/>
      <c r="MZZ149" s="87"/>
      <c r="NAA149" s="87"/>
      <c r="NAB149" s="87"/>
      <c r="NAC149" s="87"/>
      <c r="NAD149" s="87"/>
      <c r="NAE149" s="87"/>
      <c r="NAF149" s="87"/>
      <c r="NAG149" s="87"/>
      <c r="NAH149" s="87"/>
      <c r="NAI149" s="87"/>
      <c r="NAJ149" s="87"/>
      <c r="NAK149" s="87"/>
      <c r="NAL149" s="87"/>
      <c r="NAM149" s="87"/>
      <c r="NAN149" s="87"/>
      <c r="NAO149" s="87"/>
      <c r="NAP149" s="87"/>
      <c r="NAQ149" s="87"/>
      <c r="NAR149" s="87"/>
      <c r="NAS149" s="87"/>
      <c r="NAT149" s="87"/>
      <c r="NAU149" s="87"/>
      <c r="NAV149" s="87"/>
      <c r="NAW149" s="87"/>
      <c r="NAX149" s="87"/>
      <c r="NAY149" s="87"/>
      <c r="NAZ149" s="87"/>
      <c r="NBA149" s="87"/>
      <c r="NBB149" s="87"/>
      <c r="NBC149" s="87"/>
      <c r="NBD149" s="87"/>
      <c r="NBE149" s="87"/>
      <c r="NBF149" s="87"/>
      <c r="NBG149" s="87"/>
      <c r="NBH149" s="87"/>
      <c r="NBI149" s="87"/>
      <c r="NBJ149" s="87"/>
      <c r="NBK149" s="87"/>
      <c r="NBL149" s="87"/>
      <c r="NBM149" s="87"/>
      <c r="NBN149" s="87"/>
      <c r="NBO149" s="87"/>
      <c r="NBP149" s="87"/>
      <c r="NBQ149" s="87"/>
      <c r="NBR149" s="87"/>
      <c r="NBS149" s="87"/>
      <c r="NBT149" s="87"/>
      <c r="NBU149" s="87"/>
      <c r="NBV149" s="87"/>
      <c r="NBW149" s="87"/>
      <c r="NBX149" s="87"/>
      <c r="NBY149" s="87"/>
      <c r="NBZ149" s="87"/>
      <c r="NCA149" s="87"/>
      <c r="NCB149" s="87"/>
      <c r="NCC149" s="87"/>
      <c r="NCD149" s="87"/>
      <c r="NCE149" s="87"/>
      <c r="NCF149" s="87"/>
      <c r="NCG149" s="87"/>
      <c r="NCH149" s="87"/>
      <c r="NCI149" s="87"/>
      <c r="NCJ149" s="87"/>
      <c r="NCK149" s="87"/>
      <c r="NCL149" s="87"/>
      <c r="NCM149" s="87"/>
      <c r="NCN149" s="87"/>
      <c r="NCO149" s="87"/>
      <c r="NCP149" s="87"/>
      <c r="NCQ149" s="87"/>
      <c r="NCR149" s="87"/>
      <c r="NCS149" s="87"/>
      <c r="NCT149" s="87"/>
      <c r="NCU149" s="87"/>
      <c r="NCV149" s="87"/>
      <c r="NCW149" s="87"/>
      <c r="NCX149" s="87"/>
      <c r="NCY149" s="87"/>
      <c r="NCZ149" s="87"/>
      <c r="NDA149" s="87"/>
      <c r="NDB149" s="87"/>
      <c r="NDC149" s="87"/>
      <c r="NDD149" s="87"/>
      <c r="NDE149" s="87"/>
      <c r="NDF149" s="87"/>
      <c r="NDG149" s="87"/>
      <c r="NDH149" s="87"/>
      <c r="NDI149" s="87"/>
      <c r="NDJ149" s="87"/>
      <c r="NDK149" s="87"/>
      <c r="NDL149" s="87"/>
      <c r="NDM149" s="87"/>
      <c r="NDN149" s="87"/>
      <c r="NDO149" s="87"/>
      <c r="NDP149" s="87"/>
      <c r="NDQ149" s="87"/>
      <c r="NDR149" s="87"/>
      <c r="NDS149" s="87"/>
      <c r="NDT149" s="87"/>
      <c r="NDU149" s="87"/>
      <c r="NDV149" s="87"/>
      <c r="NDW149" s="87"/>
      <c r="NDX149" s="87"/>
      <c r="NDY149" s="87"/>
      <c r="NDZ149" s="87"/>
      <c r="NEA149" s="87"/>
      <c r="NEB149" s="87"/>
      <c r="NEC149" s="87"/>
      <c r="NED149" s="87"/>
      <c r="NEE149" s="87"/>
      <c r="NEF149" s="87"/>
      <c r="NEG149" s="87"/>
      <c r="NEH149" s="87"/>
      <c r="NEI149" s="87"/>
      <c r="NEJ149" s="87"/>
      <c r="NEK149" s="87"/>
      <c r="NEL149" s="87"/>
      <c r="NEM149" s="87"/>
      <c r="NEN149" s="87"/>
      <c r="NEO149" s="87"/>
      <c r="NEP149" s="87"/>
      <c r="NEQ149" s="87"/>
      <c r="NER149" s="87"/>
      <c r="NES149" s="87"/>
      <c r="NET149" s="87"/>
      <c r="NEU149" s="87"/>
      <c r="NEV149" s="87"/>
      <c r="NEW149" s="87"/>
      <c r="NEX149" s="87"/>
      <c r="NEY149" s="87"/>
      <c r="NEZ149" s="87"/>
      <c r="NFA149" s="87"/>
      <c r="NFB149" s="87"/>
      <c r="NFC149" s="87"/>
      <c r="NFD149" s="87"/>
      <c r="NFE149" s="87"/>
      <c r="NFF149" s="87"/>
      <c r="NFG149" s="87"/>
      <c r="NFH149" s="87"/>
      <c r="NFI149" s="87"/>
      <c r="NFJ149" s="87"/>
      <c r="NFK149" s="87"/>
      <c r="NFL149" s="87"/>
      <c r="NFM149" s="87"/>
      <c r="NFN149" s="87"/>
      <c r="NFO149" s="87"/>
      <c r="NFP149" s="87"/>
      <c r="NFQ149" s="87"/>
      <c r="NFR149" s="87"/>
      <c r="NFS149" s="87"/>
      <c r="NFT149" s="87"/>
      <c r="NFU149" s="87"/>
      <c r="NFV149" s="87"/>
      <c r="NFW149" s="87"/>
      <c r="NFX149" s="87"/>
      <c r="NFY149" s="87"/>
      <c r="NFZ149" s="87"/>
      <c r="NGA149" s="87"/>
      <c r="NGB149" s="87"/>
      <c r="NGC149" s="87"/>
      <c r="NGD149" s="87"/>
      <c r="NGE149" s="87"/>
      <c r="NGF149" s="87"/>
      <c r="NGG149" s="87"/>
      <c r="NGH149" s="87"/>
      <c r="NGI149" s="87"/>
      <c r="NGJ149" s="87"/>
      <c r="NGK149" s="87"/>
      <c r="NGL149" s="87"/>
      <c r="NGM149" s="87"/>
      <c r="NGN149" s="87"/>
      <c r="NGO149" s="87"/>
      <c r="NGP149" s="87"/>
      <c r="NGQ149" s="87"/>
      <c r="NGR149" s="87"/>
      <c r="NGS149" s="87"/>
      <c r="NGT149" s="87"/>
      <c r="NGU149" s="87"/>
      <c r="NGV149" s="87"/>
      <c r="NGW149" s="87"/>
      <c r="NGX149" s="87"/>
      <c r="NGY149" s="87"/>
      <c r="NGZ149" s="87"/>
      <c r="NHA149" s="87"/>
      <c r="NHB149" s="87"/>
      <c r="NHC149" s="87"/>
      <c r="NHD149" s="87"/>
      <c r="NHE149" s="87"/>
      <c r="NHF149" s="87"/>
      <c r="NHG149" s="87"/>
      <c r="NHH149" s="87"/>
      <c r="NHI149" s="87"/>
      <c r="NHJ149" s="87"/>
      <c r="NHK149" s="87"/>
      <c r="NHL149" s="87"/>
      <c r="NHM149" s="87"/>
      <c r="NHN149" s="87"/>
      <c r="NHO149" s="87"/>
      <c r="NHP149" s="87"/>
      <c r="NHQ149" s="87"/>
      <c r="NHR149" s="87"/>
      <c r="NHS149" s="87"/>
      <c r="NHT149" s="87"/>
      <c r="NHU149" s="87"/>
      <c r="NHV149" s="87"/>
      <c r="NHW149" s="87"/>
      <c r="NHX149" s="87"/>
      <c r="NHY149" s="87"/>
      <c r="NHZ149" s="87"/>
      <c r="NIA149" s="87"/>
      <c r="NIB149" s="87"/>
      <c r="NIC149" s="87"/>
      <c r="NID149" s="87"/>
      <c r="NIE149" s="87"/>
      <c r="NIF149" s="87"/>
      <c r="NIG149" s="87"/>
      <c r="NIH149" s="87"/>
      <c r="NII149" s="87"/>
      <c r="NIJ149" s="87"/>
      <c r="NIK149" s="87"/>
      <c r="NIL149" s="87"/>
      <c r="NIM149" s="87"/>
      <c r="NIN149" s="87"/>
      <c r="NIO149" s="87"/>
      <c r="NIP149" s="87"/>
      <c r="NIQ149" s="87"/>
      <c r="NIR149" s="87"/>
      <c r="NIS149" s="87"/>
      <c r="NIT149" s="87"/>
      <c r="NIU149" s="87"/>
      <c r="NIV149" s="87"/>
      <c r="NIW149" s="87"/>
      <c r="NIX149" s="87"/>
      <c r="NIY149" s="87"/>
      <c r="NIZ149" s="87"/>
      <c r="NJA149" s="87"/>
      <c r="NJB149" s="87"/>
      <c r="NJC149" s="87"/>
      <c r="NJD149" s="87"/>
      <c r="NJE149" s="87"/>
      <c r="NJF149" s="87"/>
      <c r="NJG149" s="87"/>
      <c r="NJH149" s="87"/>
      <c r="NJI149" s="87"/>
      <c r="NJJ149" s="87"/>
      <c r="NJK149" s="87"/>
      <c r="NJL149" s="87"/>
      <c r="NJM149" s="87"/>
      <c r="NJN149" s="87"/>
      <c r="NJO149" s="87"/>
      <c r="NJP149" s="87"/>
      <c r="NJQ149" s="87"/>
      <c r="NJR149" s="87"/>
      <c r="NJS149" s="87"/>
      <c r="NJT149" s="87"/>
      <c r="NJU149" s="87"/>
      <c r="NJV149" s="87"/>
      <c r="NJW149" s="87"/>
      <c r="NJX149" s="87"/>
      <c r="NJY149" s="87"/>
      <c r="NJZ149" s="87"/>
      <c r="NKA149" s="87"/>
      <c r="NKB149" s="87"/>
      <c r="NKC149" s="87"/>
      <c r="NKD149" s="87"/>
      <c r="NKE149" s="87"/>
      <c r="NKF149" s="87"/>
      <c r="NKG149" s="87"/>
      <c r="NKH149" s="87"/>
      <c r="NKI149" s="87"/>
      <c r="NKJ149" s="87"/>
      <c r="NKK149" s="87"/>
      <c r="NKL149" s="87"/>
      <c r="NKM149" s="87"/>
      <c r="NKN149" s="87"/>
      <c r="NKO149" s="87"/>
      <c r="NKP149" s="87"/>
      <c r="NKQ149" s="87"/>
      <c r="NKR149" s="87"/>
      <c r="NKS149" s="87"/>
      <c r="NKT149" s="87"/>
      <c r="NKU149" s="87"/>
      <c r="NKV149" s="87"/>
      <c r="NKW149" s="87"/>
      <c r="NKX149" s="87"/>
      <c r="NKY149" s="87"/>
      <c r="NKZ149" s="87"/>
      <c r="NLA149" s="87"/>
      <c r="NLB149" s="87"/>
      <c r="NLC149" s="87"/>
      <c r="NLD149" s="87"/>
      <c r="NLE149" s="87"/>
      <c r="NLF149" s="87"/>
      <c r="NLG149" s="87"/>
      <c r="NLH149" s="87"/>
      <c r="NLI149" s="87"/>
      <c r="NLJ149" s="87"/>
      <c r="NLK149" s="87"/>
      <c r="NLL149" s="87"/>
      <c r="NLM149" s="87"/>
      <c r="NLN149" s="87"/>
      <c r="NLO149" s="87"/>
      <c r="NLP149" s="87"/>
      <c r="NLQ149" s="87"/>
      <c r="NLR149" s="87"/>
      <c r="NLS149" s="87"/>
      <c r="NLT149" s="87"/>
      <c r="NLU149" s="87"/>
      <c r="NLV149" s="87"/>
      <c r="NLW149" s="87"/>
      <c r="NLX149" s="87"/>
      <c r="NLY149" s="87"/>
      <c r="NLZ149" s="87"/>
      <c r="NMA149" s="87"/>
      <c r="NMB149" s="87"/>
      <c r="NMC149" s="87"/>
      <c r="NMD149" s="87"/>
      <c r="NME149" s="87"/>
      <c r="NMF149" s="87"/>
      <c r="NMG149" s="87"/>
      <c r="NMH149" s="87"/>
      <c r="NMI149" s="87"/>
      <c r="NMJ149" s="87"/>
      <c r="NMK149" s="87"/>
      <c r="NML149" s="87"/>
      <c r="NMM149" s="87"/>
      <c r="NMN149" s="87"/>
      <c r="NMO149" s="87"/>
      <c r="NMP149" s="87"/>
      <c r="NMQ149" s="87"/>
      <c r="NMR149" s="87"/>
      <c r="NMS149" s="87"/>
      <c r="NMT149" s="87"/>
      <c r="NMU149" s="87"/>
      <c r="NMV149" s="87"/>
      <c r="NMW149" s="87"/>
      <c r="NMX149" s="87"/>
      <c r="NMY149" s="87"/>
      <c r="NMZ149" s="87"/>
      <c r="NNA149" s="87"/>
      <c r="NNB149" s="87"/>
      <c r="NNC149" s="87"/>
      <c r="NND149" s="87"/>
      <c r="NNE149" s="87"/>
      <c r="NNF149" s="87"/>
      <c r="NNG149" s="87"/>
      <c r="NNH149" s="87"/>
      <c r="NNI149" s="87"/>
      <c r="NNJ149" s="87"/>
      <c r="NNK149" s="87"/>
      <c r="NNL149" s="87"/>
      <c r="NNM149" s="87"/>
      <c r="NNN149" s="87"/>
      <c r="NNO149" s="87"/>
      <c r="NNP149" s="87"/>
      <c r="NNQ149" s="87"/>
      <c r="NNR149" s="87"/>
      <c r="NNS149" s="87"/>
      <c r="NNT149" s="87"/>
      <c r="NNU149" s="87"/>
      <c r="NNV149" s="87"/>
      <c r="NNW149" s="87"/>
      <c r="NNX149" s="87"/>
      <c r="NNY149" s="87"/>
      <c r="NNZ149" s="87"/>
      <c r="NOA149" s="87"/>
      <c r="NOB149" s="87"/>
      <c r="NOC149" s="87"/>
      <c r="NOD149" s="87"/>
      <c r="NOE149" s="87"/>
      <c r="NOF149" s="87"/>
      <c r="NOG149" s="87"/>
      <c r="NOH149" s="87"/>
      <c r="NOI149" s="87"/>
      <c r="NOJ149" s="87"/>
      <c r="NOK149" s="87"/>
      <c r="NOL149" s="87"/>
      <c r="NOM149" s="87"/>
      <c r="NON149" s="87"/>
      <c r="NOO149" s="87"/>
      <c r="NOP149" s="87"/>
      <c r="NOQ149" s="87"/>
      <c r="NOR149" s="87"/>
      <c r="NOS149" s="87"/>
      <c r="NOT149" s="87"/>
      <c r="NOU149" s="87"/>
      <c r="NOV149" s="87"/>
      <c r="NOW149" s="87"/>
      <c r="NOX149" s="87"/>
      <c r="NOY149" s="87"/>
      <c r="NOZ149" s="87"/>
      <c r="NPA149" s="87"/>
      <c r="NPB149" s="87"/>
      <c r="NPC149" s="87"/>
      <c r="NPD149" s="87"/>
      <c r="NPE149" s="87"/>
      <c r="NPF149" s="87"/>
      <c r="NPG149" s="87"/>
      <c r="NPH149" s="87"/>
      <c r="NPI149" s="87"/>
      <c r="NPJ149" s="87"/>
      <c r="NPK149" s="87"/>
      <c r="NPL149" s="87"/>
      <c r="NPM149" s="87"/>
      <c r="NPN149" s="87"/>
      <c r="NPO149" s="87"/>
      <c r="NPP149" s="87"/>
      <c r="NPQ149" s="87"/>
      <c r="NPR149" s="87"/>
      <c r="NPS149" s="87"/>
      <c r="NPT149" s="87"/>
      <c r="NPU149" s="87"/>
      <c r="NPV149" s="87"/>
      <c r="NPW149" s="87"/>
      <c r="NPX149" s="87"/>
      <c r="NPY149" s="87"/>
      <c r="NPZ149" s="87"/>
      <c r="NQA149" s="87"/>
      <c r="NQB149" s="87"/>
      <c r="NQC149" s="87"/>
      <c r="NQD149" s="87"/>
      <c r="NQE149" s="87"/>
      <c r="NQF149" s="87"/>
      <c r="NQG149" s="87"/>
      <c r="NQH149" s="87"/>
      <c r="NQI149" s="87"/>
      <c r="NQJ149" s="87"/>
      <c r="NQK149" s="87"/>
      <c r="NQL149" s="87"/>
      <c r="NQM149" s="87"/>
      <c r="NQN149" s="87"/>
      <c r="NQO149" s="87"/>
      <c r="NQP149" s="87"/>
      <c r="NQQ149" s="87"/>
      <c r="NQR149" s="87"/>
      <c r="NQS149" s="87"/>
      <c r="NQT149" s="87"/>
      <c r="NQU149" s="87"/>
      <c r="NQV149" s="87"/>
      <c r="NQW149" s="87"/>
      <c r="NQX149" s="87"/>
      <c r="NQY149" s="87"/>
      <c r="NQZ149" s="87"/>
      <c r="NRA149" s="87"/>
      <c r="NRB149" s="87"/>
      <c r="NRC149" s="87"/>
      <c r="NRD149" s="87"/>
      <c r="NRE149" s="87"/>
      <c r="NRF149" s="87"/>
      <c r="NRG149" s="87"/>
      <c r="NRH149" s="87"/>
      <c r="NRI149" s="87"/>
      <c r="NRJ149" s="87"/>
      <c r="NRK149" s="87"/>
      <c r="NRL149" s="87"/>
      <c r="NRM149" s="87"/>
      <c r="NRN149" s="87"/>
      <c r="NRO149" s="87"/>
      <c r="NRP149" s="87"/>
      <c r="NRQ149" s="87"/>
      <c r="NRR149" s="87"/>
      <c r="NRS149" s="87"/>
      <c r="NRT149" s="87"/>
      <c r="NRU149" s="87"/>
      <c r="NRV149" s="87"/>
      <c r="NRW149" s="87"/>
      <c r="NRX149" s="87"/>
      <c r="NRY149" s="87"/>
      <c r="NRZ149" s="87"/>
      <c r="NSA149" s="87"/>
      <c r="NSB149" s="87"/>
      <c r="NSC149" s="87"/>
      <c r="NSD149" s="87"/>
      <c r="NSE149" s="87"/>
      <c r="NSF149" s="87"/>
      <c r="NSG149" s="87"/>
      <c r="NSH149" s="87"/>
      <c r="NSI149" s="87"/>
      <c r="NSJ149" s="87"/>
      <c r="NSK149" s="87"/>
      <c r="NSL149" s="87"/>
      <c r="NSM149" s="87"/>
      <c r="NSN149" s="87"/>
      <c r="NSO149" s="87"/>
      <c r="NSP149" s="87"/>
      <c r="NSQ149" s="87"/>
      <c r="NSR149" s="87"/>
      <c r="NSS149" s="87"/>
      <c r="NST149" s="87"/>
      <c r="NSU149" s="87"/>
      <c r="NSV149" s="87"/>
      <c r="NSW149" s="87"/>
      <c r="NSX149" s="87"/>
      <c r="NSY149" s="87"/>
      <c r="NSZ149" s="87"/>
      <c r="NTA149" s="87"/>
      <c r="NTB149" s="87"/>
      <c r="NTC149" s="87"/>
      <c r="NTD149" s="87"/>
      <c r="NTE149" s="87"/>
      <c r="NTF149" s="87"/>
      <c r="NTG149" s="87"/>
      <c r="NTH149" s="87"/>
      <c r="NTI149" s="87"/>
      <c r="NTJ149" s="87"/>
      <c r="NTK149" s="87"/>
      <c r="NTL149" s="87"/>
      <c r="NTM149" s="87"/>
      <c r="NTN149" s="87"/>
      <c r="NTO149" s="87"/>
      <c r="NTP149" s="87"/>
      <c r="NTQ149" s="87"/>
      <c r="NTR149" s="87"/>
      <c r="NTS149" s="87"/>
      <c r="NTT149" s="87"/>
      <c r="NTU149" s="87"/>
      <c r="NTV149" s="87"/>
      <c r="NTW149" s="87"/>
      <c r="NTX149" s="87"/>
      <c r="NTY149" s="87"/>
      <c r="NTZ149" s="87"/>
      <c r="NUA149" s="87"/>
      <c r="NUB149" s="87"/>
      <c r="NUC149" s="87"/>
      <c r="NUD149" s="87"/>
      <c r="NUE149" s="87"/>
      <c r="NUF149" s="87"/>
      <c r="NUG149" s="87"/>
      <c r="NUH149" s="87"/>
      <c r="NUI149" s="87"/>
      <c r="NUJ149" s="87"/>
      <c r="NUK149" s="87"/>
      <c r="NUL149" s="87"/>
      <c r="NUM149" s="87"/>
      <c r="NUN149" s="87"/>
      <c r="NUO149" s="87"/>
      <c r="NUP149" s="87"/>
      <c r="NUQ149" s="87"/>
      <c r="NUR149" s="87"/>
      <c r="NUS149" s="87"/>
      <c r="NUT149" s="87"/>
      <c r="NUU149" s="87"/>
      <c r="NUV149" s="87"/>
      <c r="NUW149" s="87"/>
      <c r="NUX149" s="87"/>
      <c r="NUY149" s="87"/>
      <c r="NUZ149" s="87"/>
      <c r="NVA149" s="87"/>
      <c r="NVB149" s="87"/>
      <c r="NVC149" s="87"/>
      <c r="NVD149" s="87"/>
      <c r="NVE149" s="87"/>
      <c r="NVF149" s="87"/>
      <c r="NVG149" s="87"/>
      <c r="NVH149" s="87"/>
      <c r="NVI149" s="87"/>
      <c r="NVJ149" s="87"/>
      <c r="NVK149" s="87"/>
      <c r="NVL149" s="87"/>
      <c r="NVM149" s="87"/>
      <c r="NVN149" s="87"/>
      <c r="NVO149" s="87"/>
      <c r="NVP149" s="87"/>
      <c r="NVQ149" s="87"/>
      <c r="NVR149" s="87"/>
      <c r="NVS149" s="87"/>
      <c r="NVT149" s="87"/>
      <c r="NVU149" s="87"/>
      <c r="NVV149" s="87"/>
      <c r="NVW149" s="87"/>
      <c r="NVX149" s="87"/>
      <c r="NVY149" s="87"/>
      <c r="NVZ149" s="87"/>
      <c r="NWA149" s="87"/>
      <c r="NWB149" s="87"/>
      <c r="NWC149" s="87"/>
      <c r="NWD149" s="87"/>
      <c r="NWE149" s="87"/>
      <c r="NWF149" s="87"/>
      <c r="NWG149" s="87"/>
      <c r="NWH149" s="87"/>
      <c r="NWI149" s="87"/>
      <c r="NWJ149" s="87"/>
      <c r="NWK149" s="87"/>
      <c r="NWL149" s="87"/>
      <c r="NWM149" s="87"/>
      <c r="NWN149" s="87"/>
      <c r="NWO149" s="87"/>
      <c r="NWP149" s="87"/>
      <c r="NWQ149" s="87"/>
      <c r="NWR149" s="87"/>
      <c r="NWS149" s="87"/>
      <c r="NWT149" s="87"/>
      <c r="NWU149" s="87"/>
      <c r="NWV149" s="87"/>
      <c r="NWW149" s="87"/>
      <c r="NWX149" s="87"/>
      <c r="NWY149" s="87"/>
      <c r="NWZ149" s="87"/>
      <c r="NXA149" s="87"/>
      <c r="NXB149" s="87"/>
      <c r="NXC149" s="87"/>
      <c r="NXD149" s="87"/>
      <c r="NXE149" s="87"/>
      <c r="NXF149" s="87"/>
      <c r="NXG149" s="87"/>
      <c r="NXH149" s="87"/>
      <c r="NXI149" s="87"/>
      <c r="NXJ149" s="87"/>
      <c r="NXK149" s="87"/>
      <c r="NXL149" s="87"/>
      <c r="NXM149" s="87"/>
      <c r="NXN149" s="87"/>
      <c r="NXO149" s="87"/>
      <c r="NXP149" s="87"/>
      <c r="NXQ149" s="87"/>
      <c r="NXR149" s="87"/>
      <c r="NXS149" s="87"/>
      <c r="NXT149" s="87"/>
      <c r="NXU149" s="87"/>
      <c r="NXV149" s="87"/>
      <c r="NXW149" s="87"/>
      <c r="NXX149" s="87"/>
      <c r="NXY149" s="87"/>
      <c r="NXZ149" s="87"/>
      <c r="NYA149" s="87"/>
      <c r="NYB149" s="87"/>
      <c r="NYC149" s="87"/>
      <c r="NYD149" s="87"/>
      <c r="NYE149" s="87"/>
      <c r="NYF149" s="87"/>
      <c r="NYG149" s="87"/>
      <c r="NYH149" s="87"/>
      <c r="NYI149" s="87"/>
      <c r="NYJ149" s="87"/>
      <c r="NYK149" s="87"/>
      <c r="NYL149" s="87"/>
      <c r="NYM149" s="87"/>
      <c r="NYN149" s="87"/>
      <c r="NYO149" s="87"/>
      <c r="NYP149" s="87"/>
      <c r="NYQ149" s="87"/>
      <c r="NYR149" s="87"/>
      <c r="NYS149" s="87"/>
      <c r="NYT149" s="87"/>
      <c r="NYU149" s="87"/>
      <c r="NYV149" s="87"/>
      <c r="NYW149" s="87"/>
      <c r="NYX149" s="87"/>
      <c r="NYY149" s="87"/>
      <c r="NYZ149" s="87"/>
      <c r="NZA149" s="87"/>
      <c r="NZB149" s="87"/>
      <c r="NZC149" s="87"/>
      <c r="NZD149" s="87"/>
      <c r="NZE149" s="87"/>
      <c r="NZF149" s="87"/>
      <c r="NZG149" s="87"/>
      <c r="NZH149" s="87"/>
      <c r="NZI149" s="87"/>
      <c r="NZJ149" s="87"/>
      <c r="NZK149" s="87"/>
      <c r="NZL149" s="87"/>
      <c r="NZM149" s="87"/>
      <c r="NZN149" s="87"/>
      <c r="NZO149" s="87"/>
      <c r="NZP149" s="87"/>
      <c r="NZQ149" s="87"/>
      <c r="NZR149" s="87"/>
      <c r="NZS149" s="87"/>
      <c r="NZT149" s="87"/>
      <c r="NZU149" s="87"/>
      <c r="NZV149" s="87"/>
      <c r="NZW149" s="87"/>
      <c r="NZX149" s="87"/>
      <c r="NZY149" s="87"/>
      <c r="NZZ149" s="87"/>
      <c r="OAA149" s="87"/>
      <c r="OAB149" s="87"/>
      <c r="OAC149" s="87"/>
      <c r="OAD149" s="87"/>
      <c r="OAE149" s="87"/>
      <c r="OAF149" s="87"/>
      <c r="OAG149" s="87"/>
      <c r="OAH149" s="87"/>
      <c r="OAI149" s="87"/>
      <c r="OAJ149" s="87"/>
      <c r="OAK149" s="87"/>
      <c r="OAL149" s="87"/>
      <c r="OAM149" s="87"/>
      <c r="OAN149" s="87"/>
      <c r="OAO149" s="87"/>
      <c r="OAP149" s="87"/>
      <c r="OAQ149" s="87"/>
      <c r="OAR149" s="87"/>
      <c r="OAS149" s="87"/>
      <c r="OAT149" s="87"/>
      <c r="OAU149" s="87"/>
      <c r="OAV149" s="87"/>
      <c r="OAW149" s="87"/>
      <c r="OAX149" s="87"/>
      <c r="OAY149" s="87"/>
      <c r="OAZ149" s="87"/>
      <c r="OBA149" s="87"/>
      <c r="OBB149" s="87"/>
      <c r="OBC149" s="87"/>
      <c r="OBD149" s="87"/>
      <c r="OBE149" s="87"/>
      <c r="OBF149" s="87"/>
      <c r="OBG149" s="87"/>
      <c r="OBH149" s="87"/>
      <c r="OBI149" s="87"/>
      <c r="OBJ149" s="87"/>
      <c r="OBK149" s="87"/>
      <c r="OBL149" s="87"/>
      <c r="OBM149" s="87"/>
      <c r="OBN149" s="87"/>
      <c r="OBO149" s="87"/>
      <c r="OBP149" s="87"/>
      <c r="OBQ149" s="87"/>
      <c r="OBR149" s="87"/>
      <c r="OBS149" s="87"/>
      <c r="OBT149" s="87"/>
      <c r="OBU149" s="87"/>
      <c r="OBV149" s="87"/>
      <c r="OBW149" s="87"/>
      <c r="OBX149" s="87"/>
      <c r="OBY149" s="87"/>
      <c r="OBZ149" s="87"/>
      <c r="OCA149" s="87"/>
      <c r="OCB149" s="87"/>
      <c r="OCC149" s="87"/>
      <c r="OCD149" s="87"/>
      <c r="OCE149" s="87"/>
      <c r="OCF149" s="87"/>
      <c r="OCG149" s="87"/>
      <c r="OCH149" s="87"/>
      <c r="OCI149" s="87"/>
      <c r="OCJ149" s="87"/>
      <c r="OCK149" s="87"/>
      <c r="OCL149" s="87"/>
      <c r="OCM149" s="87"/>
      <c r="OCN149" s="87"/>
      <c r="OCO149" s="87"/>
      <c r="OCP149" s="87"/>
      <c r="OCQ149" s="87"/>
      <c r="OCR149" s="87"/>
      <c r="OCS149" s="87"/>
      <c r="OCT149" s="87"/>
      <c r="OCU149" s="87"/>
      <c r="OCV149" s="87"/>
      <c r="OCW149" s="87"/>
      <c r="OCX149" s="87"/>
      <c r="OCY149" s="87"/>
      <c r="OCZ149" s="87"/>
      <c r="ODA149" s="87"/>
      <c r="ODB149" s="87"/>
      <c r="ODC149" s="87"/>
      <c r="ODD149" s="87"/>
      <c r="ODE149" s="87"/>
      <c r="ODF149" s="87"/>
      <c r="ODG149" s="87"/>
      <c r="ODH149" s="87"/>
      <c r="ODI149" s="87"/>
      <c r="ODJ149" s="87"/>
      <c r="ODK149" s="87"/>
      <c r="ODL149" s="87"/>
      <c r="ODM149" s="87"/>
      <c r="ODN149" s="87"/>
      <c r="ODO149" s="87"/>
      <c r="ODP149" s="87"/>
      <c r="ODQ149" s="87"/>
      <c r="ODR149" s="87"/>
      <c r="ODS149" s="87"/>
      <c r="ODT149" s="87"/>
      <c r="ODU149" s="87"/>
      <c r="ODV149" s="87"/>
      <c r="ODW149" s="87"/>
      <c r="ODX149" s="87"/>
      <c r="ODY149" s="87"/>
      <c r="ODZ149" s="87"/>
      <c r="OEA149" s="87"/>
      <c r="OEB149" s="87"/>
      <c r="OEC149" s="87"/>
      <c r="OED149" s="87"/>
      <c r="OEE149" s="87"/>
      <c r="OEF149" s="87"/>
      <c r="OEG149" s="87"/>
      <c r="OEH149" s="87"/>
      <c r="OEI149" s="87"/>
      <c r="OEJ149" s="87"/>
      <c r="OEK149" s="87"/>
      <c r="OEL149" s="87"/>
      <c r="OEM149" s="87"/>
      <c r="OEN149" s="87"/>
      <c r="OEO149" s="87"/>
      <c r="OEP149" s="87"/>
      <c r="OEQ149" s="87"/>
      <c r="OER149" s="87"/>
      <c r="OES149" s="87"/>
      <c r="OET149" s="87"/>
      <c r="OEU149" s="87"/>
      <c r="OEV149" s="87"/>
      <c r="OEW149" s="87"/>
      <c r="OEX149" s="87"/>
      <c r="OEY149" s="87"/>
      <c r="OEZ149" s="87"/>
      <c r="OFA149" s="87"/>
      <c r="OFB149" s="87"/>
      <c r="OFC149" s="87"/>
      <c r="OFD149" s="87"/>
      <c r="OFE149" s="87"/>
      <c r="OFF149" s="87"/>
      <c r="OFG149" s="87"/>
      <c r="OFH149" s="87"/>
      <c r="OFI149" s="87"/>
      <c r="OFJ149" s="87"/>
      <c r="OFK149" s="87"/>
      <c r="OFL149" s="87"/>
      <c r="OFM149" s="87"/>
      <c r="OFN149" s="87"/>
      <c r="OFO149" s="87"/>
      <c r="OFP149" s="87"/>
      <c r="OFQ149" s="87"/>
      <c r="OFR149" s="87"/>
      <c r="OFS149" s="87"/>
      <c r="OFT149" s="87"/>
      <c r="OFU149" s="87"/>
      <c r="OFV149" s="87"/>
      <c r="OFW149" s="87"/>
      <c r="OFX149" s="87"/>
      <c r="OFY149" s="87"/>
      <c r="OFZ149" s="87"/>
      <c r="OGA149" s="87"/>
      <c r="OGB149" s="87"/>
      <c r="OGC149" s="87"/>
      <c r="OGD149" s="87"/>
      <c r="OGE149" s="87"/>
      <c r="OGF149" s="87"/>
      <c r="OGG149" s="87"/>
      <c r="OGH149" s="87"/>
      <c r="OGI149" s="87"/>
      <c r="OGJ149" s="87"/>
      <c r="OGK149" s="87"/>
      <c r="OGL149" s="87"/>
      <c r="OGM149" s="87"/>
      <c r="OGN149" s="87"/>
      <c r="OGO149" s="87"/>
      <c r="OGP149" s="87"/>
      <c r="OGQ149" s="87"/>
      <c r="OGR149" s="87"/>
      <c r="OGS149" s="87"/>
      <c r="OGT149" s="87"/>
      <c r="OGU149" s="87"/>
      <c r="OGV149" s="87"/>
      <c r="OGW149" s="87"/>
      <c r="OGX149" s="87"/>
      <c r="OGY149" s="87"/>
      <c r="OGZ149" s="87"/>
      <c r="OHA149" s="87"/>
      <c r="OHB149" s="87"/>
      <c r="OHC149" s="87"/>
      <c r="OHD149" s="87"/>
      <c r="OHE149" s="87"/>
      <c r="OHF149" s="87"/>
      <c r="OHG149" s="87"/>
      <c r="OHH149" s="87"/>
      <c r="OHI149" s="87"/>
      <c r="OHJ149" s="87"/>
      <c r="OHK149" s="87"/>
      <c r="OHL149" s="87"/>
      <c r="OHM149" s="87"/>
      <c r="OHN149" s="87"/>
      <c r="OHO149" s="87"/>
      <c r="OHP149" s="87"/>
      <c r="OHQ149" s="87"/>
      <c r="OHR149" s="87"/>
      <c r="OHS149" s="87"/>
      <c r="OHT149" s="87"/>
      <c r="OHU149" s="87"/>
      <c r="OHV149" s="87"/>
      <c r="OHW149" s="87"/>
      <c r="OHX149" s="87"/>
      <c r="OHY149" s="87"/>
      <c r="OHZ149" s="87"/>
      <c r="OIA149" s="87"/>
      <c r="OIB149" s="87"/>
      <c r="OIC149" s="87"/>
      <c r="OID149" s="87"/>
      <c r="OIE149" s="87"/>
      <c r="OIF149" s="87"/>
      <c r="OIG149" s="87"/>
      <c r="OIH149" s="87"/>
      <c r="OII149" s="87"/>
      <c r="OIJ149" s="87"/>
      <c r="OIK149" s="87"/>
      <c r="OIL149" s="87"/>
      <c r="OIM149" s="87"/>
      <c r="OIN149" s="87"/>
      <c r="OIO149" s="87"/>
      <c r="OIP149" s="87"/>
      <c r="OIQ149" s="87"/>
      <c r="OIR149" s="87"/>
      <c r="OIS149" s="87"/>
      <c r="OIT149" s="87"/>
      <c r="OIU149" s="87"/>
      <c r="OIV149" s="87"/>
      <c r="OIW149" s="87"/>
      <c r="OIX149" s="87"/>
      <c r="OIY149" s="87"/>
      <c r="OIZ149" s="87"/>
      <c r="OJA149" s="87"/>
      <c r="OJB149" s="87"/>
      <c r="OJC149" s="87"/>
      <c r="OJD149" s="87"/>
      <c r="OJE149" s="87"/>
      <c r="OJF149" s="87"/>
      <c r="OJG149" s="87"/>
      <c r="OJH149" s="87"/>
      <c r="OJI149" s="87"/>
      <c r="OJJ149" s="87"/>
      <c r="OJK149" s="87"/>
      <c r="OJL149" s="87"/>
      <c r="OJM149" s="87"/>
      <c r="OJN149" s="87"/>
      <c r="OJO149" s="87"/>
      <c r="OJP149" s="87"/>
      <c r="OJQ149" s="87"/>
      <c r="OJR149" s="87"/>
      <c r="OJS149" s="87"/>
      <c r="OJT149" s="87"/>
      <c r="OJU149" s="87"/>
      <c r="OJV149" s="87"/>
      <c r="OJW149" s="87"/>
      <c r="OJX149" s="87"/>
      <c r="OJY149" s="87"/>
      <c r="OJZ149" s="87"/>
      <c r="OKA149" s="87"/>
      <c r="OKB149" s="87"/>
      <c r="OKC149" s="87"/>
      <c r="OKD149" s="87"/>
      <c r="OKE149" s="87"/>
      <c r="OKF149" s="87"/>
      <c r="OKG149" s="87"/>
      <c r="OKH149" s="87"/>
      <c r="OKI149" s="87"/>
      <c r="OKJ149" s="87"/>
      <c r="OKK149" s="87"/>
      <c r="OKL149" s="87"/>
      <c r="OKM149" s="87"/>
      <c r="OKN149" s="87"/>
      <c r="OKO149" s="87"/>
      <c r="OKP149" s="87"/>
      <c r="OKQ149" s="87"/>
      <c r="OKR149" s="87"/>
      <c r="OKS149" s="87"/>
      <c r="OKT149" s="87"/>
      <c r="OKU149" s="87"/>
      <c r="OKV149" s="87"/>
      <c r="OKW149" s="87"/>
      <c r="OKX149" s="87"/>
      <c r="OKY149" s="87"/>
      <c r="OKZ149" s="87"/>
      <c r="OLA149" s="87"/>
      <c r="OLB149" s="87"/>
      <c r="OLC149" s="87"/>
      <c r="OLD149" s="87"/>
      <c r="OLE149" s="87"/>
      <c r="OLF149" s="87"/>
      <c r="OLG149" s="87"/>
      <c r="OLH149" s="87"/>
      <c r="OLI149" s="87"/>
      <c r="OLJ149" s="87"/>
      <c r="OLK149" s="87"/>
      <c r="OLL149" s="87"/>
      <c r="OLM149" s="87"/>
      <c r="OLN149" s="87"/>
      <c r="OLO149" s="87"/>
      <c r="OLP149" s="87"/>
      <c r="OLQ149" s="87"/>
      <c r="OLR149" s="87"/>
      <c r="OLS149" s="87"/>
      <c r="OLT149" s="87"/>
      <c r="OLU149" s="87"/>
      <c r="OLV149" s="87"/>
      <c r="OLW149" s="87"/>
      <c r="OLX149" s="87"/>
      <c r="OLY149" s="87"/>
      <c r="OLZ149" s="87"/>
      <c r="OMA149" s="87"/>
      <c r="OMB149" s="87"/>
      <c r="OMC149" s="87"/>
      <c r="OMD149" s="87"/>
      <c r="OME149" s="87"/>
      <c r="OMF149" s="87"/>
      <c r="OMG149" s="87"/>
      <c r="OMH149" s="87"/>
      <c r="OMI149" s="87"/>
      <c r="OMJ149" s="87"/>
      <c r="OMK149" s="87"/>
      <c r="OML149" s="87"/>
      <c r="OMM149" s="87"/>
      <c r="OMN149" s="87"/>
      <c r="OMO149" s="87"/>
      <c r="OMP149" s="87"/>
      <c r="OMQ149" s="87"/>
      <c r="OMR149" s="87"/>
      <c r="OMS149" s="87"/>
      <c r="OMT149" s="87"/>
      <c r="OMU149" s="87"/>
      <c r="OMV149" s="87"/>
      <c r="OMW149" s="87"/>
      <c r="OMX149" s="87"/>
      <c r="OMY149" s="87"/>
      <c r="OMZ149" s="87"/>
      <c r="ONA149" s="87"/>
      <c r="ONB149" s="87"/>
      <c r="ONC149" s="87"/>
      <c r="OND149" s="87"/>
      <c r="ONE149" s="87"/>
      <c r="ONF149" s="87"/>
      <c r="ONG149" s="87"/>
      <c r="ONH149" s="87"/>
      <c r="ONI149" s="87"/>
      <c r="ONJ149" s="87"/>
      <c r="ONK149" s="87"/>
      <c r="ONL149" s="87"/>
      <c r="ONM149" s="87"/>
      <c r="ONN149" s="87"/>
      <c r="ONO149" s="87"/>
      <c r="ONP149" s="87"/>
      <c r="ONQ149" s="87"/>
      <c r="ONR149" s="87"/>
      <c r="ONS149" s="87"/>
      <c r="ONT149" s="87"/>
      <c r="ONU149" s="87"/>
      <c r="ONV149" s="87"/>
      <c r="ONW149" s="87"/>
      <c r="ONX149" s="87"/>
      <c r="ONY149" s="87"/>
      <c r="ONZ149" s="87"/>
      <c r="OOA149" s="87"/>
      <c r="OOB149" s="87"/>
      <c r="OOC149" s="87"/>
      <c r="OOD149" s="87"/>
      <c r="OOE149" s="87"/>
      <c r="OOF149" s="87"/>
      <c r="OOG149" s="87"/>
      <c r="OOH149" s="87"/>
      <c r="OOI149" s="87"/>
      <c r="OOJ149" s="87"/>
      <c r="OOK149" s="87"/>
      <c r="OOL149" s="87"/>
      <c r="OOM149" s="87"/>
      <c r="OON149" s="87"/>
      <c r="OOO149" s="87"/>
      <c r="OOP149" s="87"/>
      <c r="OOQ149" s="87"/>
      <c r="OOR149" s="87"/>
      <c r="OOS149" s="87"/>
      <c r="OOT149" s="87"/>
      <c r="OOU149" s="87"/>
      <c r="OOV149" s="87"/>
      <c r="OOW149" s="87"/>
      <c r="OOX149" s="87"/>
      <c r="OOY149" s="87"/>
      <c r="OOZ149" s="87"/>
      <c r="OPA149" s="87"/>
      <c r="OPB149" s="87"/>
      <c r="OPC149" s="87"/>
      <c r="OPD149" s="87"/>
      <c r="OPE149" s="87"/>
      <c r="OPF149" s="87"/>
      <c r="OPG149" s="87"/>
      <c r="OPH149" s="87"/>
      <c r="OPI149" s="87"/>
      <c r="OPJ149" s="87"/>
      <c r="OPK149" s="87"/>
      <c r="OPL149" s="87"/>
      <c r="OPM149" s="87"/>
      <c r="OPN149" s="87"/>
      <c r="OPO149" s="87"/>
      <c r="OPP149" s="87"/>
      <c r="OPQ149" s="87"/>
      <c r="OPR149" s="87"/>
      <c r="OPS149" s="87"/>
      <c r="OPT149" s="87"/>
      <c r="OPU149" s="87"/>
      <c r="OPV149" s="87"/>
      <c r="OPW149" s="87"/>
      <c r="OPX149" s="87"/>
      <c r="OPY149" s="87"/>
      <c r="OPZ149" s="87"/>
      <c r="OQA149" s="87"/>
      <c r="OQB149" s="87"/>
      <c r="OQC149" s="87"/>
      <c r="OQD149" s="87"/>
      <c r="OQE149" s="87"/>
      <c r="OQF149" s="87"/>
      <c r="OQG149" s="87"/>
      <c r="OQH149" s="87"/>
      <c r="OQI149" s="87"/>
      <c r="OQJ149" s="87"/>
      <c r="OQK149" s="87"/>
      <c r="OQL149" s="87"/>
      <c r="OQM149" s="87"/>
      <c r="OQN149" s="87"/>
      <c r="OQO149" s="87"/>
      <c r="OQP149" s="87"/>
      <c r="OQQ149" s="87"/>
      <c r="OQR149" s="87"/>
      <c r="OQS149" s="87"/>
      <c r="OQT149" s="87"/>
      <c r="OQU149" s="87"/>
      <c r="OQV149" s="87"/>
      <c r="OQW149" s="87"/>
      <c r="OQX149" s="87"/>
      <c r="OQY149" s="87"/>
      <c r="OQZ149" s="87"/>
      <c r="ORA149" s="87"/>
      <c r="ORB149" s="87"/>
      <c r="ORC149" s="87"/>
      <c r="ORD149" s="87"/>
      <c r="ORE149" s="87"/>
      <c r="ORF149" s="87"/>
      <c r="ORG149" s="87"/>
      <c r="ORH149" s="87"/>
      <c r="ORI149" s="87"/>
      <c r="ORJ149" s="87"/>
      <c r="ORK149" s="87"/>
      <c r="ORL149" s="87"/>
      <c r="ORM149" s="87"/>
      <c r="ORN149" s="87"/>
      <c r="ORO149" s="87"/>
      <c r="ORP149" s="87"/>
      <c r="ORQ149" s="87"/>
      <c r="ORR149" s="87"/>
      <c r="ORS149" s="87"/>
      <c r="ORT149" s="87"/>
      <c r="ORU149" s="87"/>
      <c r="ORV149" s="87"/>
      <c r="ORW149" s="87"/>
      <c r="ORX149" s="87"/>
      <c r="ORY149" s="87"/>
      <c r="ORZ149" s="87"/>
      <c r="OSA149" s="87"/>
      <c r="OSB149" s="87"/>
      <c r="OSC149" s="87"/>
      <c r="OSD149" s="87"/>
      <c r="OSE149" s="87"/>
      <c r="OSF149" s="87"/>
      <c r="OSG149" s="87"/>
      <c r="OSH149" s="87"/>
      <c r="OSI149" s="87"/>
      <c r="OSJ149" s="87"/>
      <c r="OSK149" s="87"/>
      <c r="OSL149" s="87"/>
      <c r="OSM149" s="87"/>
      <c r="OSN149" s="87"/>
      <c r="OSO149" s="87"/>
      <c r="OSP149" s="87"/>
      <c r="OSQ149" s="87"/>
      <c r="OSR149" s="87"/>
      <c r="OSS149" s="87"/>
      <c r="OST149" s="87"/>
      <c r="OSU149" s="87"/>
      <c r="OSV149" s="87"/>
      <c r="OSW149" s="87"/>
      <c r="OSX149" s="87"/>
      <c r="OSY149" s="87"/>
      <c r="OSZ149" s="87"/>
      <c r="OTA149" s="87"/>
      <c r="OTB149" s="87"/>
      <c r="OTC149" s="87"/>
      <c r="OTD149" s="87"/>
      <c r="OTE149" s="87"/>
      <c r="OTF149" s="87"/>
      <c r="OTG149" s="87"/>
      <c r="OTH149" s="87"/>
      <c r="OTI149" s="87"/>
      <c r="OTJ149" s="87"/>
      <c r="OTK149" s="87"/>
      <c r="OTL149" s="87"/>
      <c r="OTM149" s="87"/>
      <c r="OTN149" s="87"/>
      <c r="OTO149" s="87"/>
      <c r="OTP149" s="87"/>
      <c r="OTQ149" s="87"/>
      <c r="OTR149" s="87"/>
      <c r="OTS149" s="87"/>
      <c r="OTT149" s="87"/>
      <c r="OTU149" s="87"/>
      <c r="OTV149" s="87"/>
      <c r="OTW149" s="87"/>
      <c r="OTX149" s="87"/>
      <c r="OTY149" s="87"/>
      <c r="OTZ149" s="87"/>
      <c r="OUA149" s="87"/>
      <c r="OUB149" s="87"/>
      <c r="OUC149" s="87"/>
      <c r="OUD149" s="87"/>
      <c r="OUE149" s="87"/>
      <c r="OUF149" s="87"/>
      <c r="OUG149" s="87"/>
      <c r="OUH149" s="87"/>
      <c r="OUI149" s="87"/>
      <c r="OUJ149" s="87"/>
      <c r="OUK149" s="87"/>
      <c r="OUL149" s="87"/>
      <c r="OUM149" s="87"/>
      <c r="OUN149" s="87"/>
      <c r="OUO149" s="87"/>
      <c r="OUP149" s="87"/>
      <c r="OUQ149" s="87"/>
      <c r="OUR149" s="87"/>
      <c r="OUS149" s="87"/>
      <c r="OUT149" s="87"/>
      <c r="OUU149" s="87"/>
      <c r="OUV149" s="87"/>
      <c r="OUW149" s="87"/>
      <c r="OUX149" s="87"/>
      <c r="OUY149" s="87"/>
      <c r="OUZ149" s="87"/>
      <c r="OVA149" s="87"/>
      <c r="OVB149" s="87"/>
      <c r="OVC149" s="87"/>
      <c r="OVD149" s="87"/>
      <c r="OVE149" s="87"/>
      <c r="OVF149" s="87"/>
      <c r="OVG149" s="87"/>
      <c r="OVH149" s="87"/>
      <c r="OVI149" s="87"/>
      <c r="OVJ149" s="87"/>
      <c r="OVK149" s="87"/>
      <c r="OVL149" s="87"/>
      <c r="OVM149" s="87"/>
      <c r="OVN149" s="87"/>
      <c r="OVO149" s="87"/>
      <c r="OVP149" s="87"/>
      <c r="OVQ149" s="87"/>
      <c r="OVR149" s="87"/>
      <c r="OVS149" s="87"/>
      <c r="OVT149" s="87"/>
      <c r="OVU149" s="87"/>
      <c r="OVV149" s="87"/>
      <c r="OVW149" s="87"/>
      <c r="OVX149" s="87"/>
      <c r="OVY149" s="87"/>
      <c r="OVZ149" s="87"/>
      <c r="OWA149" s="87"/>
      <c r="OWB149" s="87"/>
      <c r="OWC149" s="87"/>
      <c r="OWD149" s="87"/>
      <c r="OWE149" s="87"/>
      <c r="OWF149" s="87"/>
      <c r="OWG149" s="87"/>
      <c r="OWH149" s="87"/>
      <c r="OWI149" s="87"/>
      <c r="OWJ149" s="87"/>
      <c r="OWK149" s="87"/>
      <c r="OWL149" s="87"/>
      <c r="OWM149" s="87"/>
      <c r="OWN149" s="87"/>
      <c r="OWO149" s="87"/>
      <c r="OWP149" s="87"/>
      <c r="OWQ149" s="87"/>
      <c r="OWR149" s="87"/>
      <c r="OWS149" s="87"/>
      <c r="OWT149" s="87"/>
      <c r="OWU149" s="87"/>
      <c r="OWV149" s="87"/>
      <c r="OWW149" s="87"/>
      <c r="OWX149" s="87"/>
      <c r="OWY149" s="87"/>
      <c r="OWZ149" s="87"/>
      <c r="OXA149" s="87"/>
      <c r="OXB149" s="87"/>
      <c r="OXC149" s="87"/>
      <c r="OXD149" s="87"/>
      <c r="OXE149" s="87"/>
      <c r="OXF149" s="87"/>
      <c r="OXG149" s="87"/>
      <c r="OXH149" s="87"/>
      <c r="OXI149" s="87"/>
      <c r="OXJ149" s="87"/>
      <c r="OXK149" s="87"/>
      <c r="OXL149" s="87"/>
      <c r="OXM149" s="87"/>
      <c r="OXN149" s="87"/>
      <c r="OXO149" s="87"/>
      <c r="OXP149" s="87"/>
      <c r="OXQ149" s="87"/>
      <c r="OXR149" s="87"/>
      <c r="OXS149" s="87"/>
      <c r="OXT149" s="87"/>
      <c r="OXU149" s="87"/>
      <c r="OXV149" s="87"/>
      <c r="OXW149" s="87"/>
      <c r="OXX149" s="87"/>
      <c r="OXY149" s="87"/>
      <c r="OXZ149" s="87"/>
      <c r="OYA149" s="87"/>
      <c r="OYB149" s="87"/>
      <c r="OYC149" s="87"/>
      <c r="OYD149" s="87"/>
      <c r="OYE149" s="87"/>
      <c r="OYF149" s="87"/>
      <c r="OYG149" s="87"/>
      <c r="OYH149" s="87"/>
      <c r="OYI149" s="87"/>
      <c r="OYJ149" s="87"/>
      <c r="OYK149" s="87"/>
      <c r="OYL149" s="87"/>
      <c r="OYM149" s="87"/>
      <c r="OYN149" s="87"/>
      <c r="OYO149" s="87"/>
      <c r="OYP149" s="87"/>
      <c r="OYQ149" s="87"/>
      <c r="OYR149" s="87"/>
      <c r="OYS149" s="87"/>
      <c r="OYT149" s="87"/>
      <c r="OYU149" s="87"/>
      <c r="OYV149" s="87"/>
      <c r="OYW149" s="87"/>
      <c r="OYX149" s="87"/>
      <c r="OYY149" s="87"/>
      <c r="OYZ149" s="87"/>
      <c r="OZA149" s="87"/>
      <c r="OZB149" s="87"/>
      <c r="OZC149" s="87"/>
      <c r="OZD149" s="87"/>
      <c r="OZE149" s="87"/>
      <c r="OZF149" s="87"/>
      <c r="OZG149" s="87"/>
      <c r="OZH149" s="87"/>
      <c r="OZI149" s="87"/>
      <c r="OZJ149" s="87"/>
      <c r="OZK149" s="87"/>
      <c r="OZL149" s="87"/>
      <c r="OZM149" s="87"/>
      <c r="OZN149" s="87"/>
      <c r="OZO149" s="87"/>
      <c r="OZP149" s="87"/>
      <c r="OZQ149" s="87"/>
      <c r="OZR149" s="87"/>
      <c r="OZS149" s="87"/>
      <c r="OZT149" s="87"/>
      <c r="OZU149" s="87"/>
      <c r="OZV149" s="87"/>
      <c r="OZW149" s="87"/>
      <c r="OZX149" s="87"/>
      <c r="OZY149" s="87"/>
      <c r="OZZ149" s="87"/>
      <c r="PAA149" s="87"/>
      <c r="PAB149" s="87"/>
      <c r="PAC149" s="87"/>
      <c r="PAD149" s="87"/>
      <c r="PAE149" s="87"/>
      <c r="PAF149" s="87"/>
      <c r="PAG149" s="87"/>
      <c r="PAH149" s="87"/>
      <c r="PAI149" s="87"/>
      <c r="PAJ149" s="87"/>
      <c r="PAK149" s="87"/>
      <c r="PAL149" s="87"/>
      <c r="PAM149" s="87"/>
      <c r="PAN149" s="87"/>
      <c r="PAO149" s="87"/>
      <c r="PAP149" s="87"/>
      <c r="PAQ149" s="87"/>
      <c r="PAR149" s="87"/>
      <c r="PAS149" s="87"/>
      <c r="PAT149" s="87"/>
      <c r="PAU149" s="87"/>
      <c r="PAV149" s="87"/>
      <c r="PAW149" s="87"/>
      <c r="PAX149" s="87"/>
      <c r="PAY149" s="87"/>
      <c r="PAZ149" s="87"/>
      <c r="PBA149" s="87"/>
      <c r="PBB149" s="87"/>
      <c r="PBC149" s="87"/>
      <c r="PBD149" s="87"/>
      <c r="PBE149" s="87"/>
      <c r="PBF149" s="87"/>
      <c r="PBG149" s="87"/>
      <c r="PBH149" s="87"/>
      <c r="PBI149" s="87"/>
      <c r="PBJ149" s="87"/>
      <c r="PBK149" s="87"/>
      <c r="PBL149" s="87"/>
      <c r="PBM149" s="87"/>
      <c r="PBN149" s="87"/>
      <c r="PBO149" s="87"/>
      <c r="PBP149" s="87"/>
      <c r="PBQ149" s="87"/>
      <c r="PBR149" s="87"/>
      <c r="PBS149" s="87"/>
      <c r="PBT149" s="87"/>
      <c r="PBU149" s="87"/>
      <c r="PBV149" s="87"/>
      <c r="PBW149" s="87"/>
      <c r="PBX149" s="87"/>
      <c r="PBY149" s="87"/>
      <c r="PBZ149" s="87"/>
      <c r="PCA149" s="87"/>
      <c r="PCB149" s="87"/>
      <c r="PCC149" s="87"/>
      <c r="PCD149" s="87"/>
      <c r="PCE149" s="87"/>
      <c r="PCF149" s="87"/>
      <c r="PCG149" s="87"/>
      <c r="PCH149" s="87"/>
      <c r="PCI149" s="87"/>
      <c r="PCJ149" s="87"/>
      <c r="PCK149" s="87"/>
      <c r="PCL149" s="87"/>
      <c r="PCM149" s="87"/>
      <c r="PCN149" s="87"/>
      <c r="PCO149" s="87"/>
      <c r="PCP149" s="87"/>
      <c r="PCQ149" s="87"/>
      <c r="PCR149" s="87"/>
      <c r="PCS149" s="87"/>
      <c r="PCT149" s="87"/>
      <c r="PCU149" s="87"/>
      <c r="PCV149" s="87"/>
      <c r="PCW149" s="87"/>
      <c r="PCX149" s="87"/>
      <c r="PCY149" s="87"/>
      <c r="PCZ149" s="87"/>
      <c r="PDA149" s="87"/>
      <c r="PDB149" s="87"/>
      <c r="PDC149" s="87"/>
      <c r="PDD149" s="87"/>
      <c r="PDE149" s="87"/>
      <c r="PDF149" s="87"/>
      <c r="PDG149" s="87"/>
      <c r="PDH149" s="87"/>
      <c r="PDI149" s="87"/>
      <c r="PDJ149" s="87"/>
      <c r="PDK149" s="87"/>
      <c r="PDL149" s="87"/>
      <c r="PDM149" s="87"/>
      <c r="PDN149" s="87"/>
      <c r="PDO149" s="87"/>
      <c r="PDP149" s="87"/>
      <c r="PDQ149" s="87"/>
      <c r="PDR149" s="87"/>
      <c r="PDS149" s="87"/>
      <c r="PDT149" s="87"/>
      <c r="PDU149" s="87"/>
      <c r="PDV149" s="87"/>
      <c r="PDW149" s="87"/>
      <c r="PDX149" s="87"/>
      <c r="PDY149" s="87"/>
      <c r="PDZ149" s="87"/>
      <c r="PEA149" s="87"/>
      <c r="PEB149" s="87"/>
      <c r="PEC149" s="87"/>
      <c r="PED149" s="87"/>
      <c r="PEE149" s="87"/>
      <c r="PEF149" s="87"/>
      <c r="PEG149" s="87"/>
      <c r="PEH149" s="87"/>
      <c r="PEI149" s="87"/>
      <c r="PEJ149" s="87"/>
      <c r="PEK149" s="87"/>
      <c r="PEL149" s="87"/>
      <c r="PEM149" s="87"/>
      <c r="PEN149" s="87"/>
      <c r="PEO149" s="87"/>
      <c r="PEP149" s="87"/>
      <c r="PEQ149" s="87"/>
      <c r="PER149" s="87"/>
      <c r="PES149" s="87"/>
      <c r="PET149" s="87"/>
      <c r="PEU149" s="87"/>
      <c r="PEV149" s="87"/>
      <c r="PEW149" s="87"/>
      <c r="PEX149" s="87"/>
      <c r="PEY149" s="87"/>
      <c r="PEZ149" s="87"/>
      <c r="PFA149" s="87"/>
      <c r="PFB149" s="87"/>
      <c r="PFC149" s="87"/>
      <c r="PFD149" s="87"/>
      <c r="PFE149" s="87"/>
      <c r="PFF149" s="87"/>
      <c r="PFG149" s="87"/>
      <c r="PFH149" s="87"/>
      <c r="PFI149" s="87"/>
      <c r="PFJ149" s="87"/>
      <c r="PFK149" s="87"/>
      <c r="PFL149" s="87"/>
      <c r="PFM149" s="87"/>
      <c r="PFN149" s="87"/>
      <c r="PFO149" s="87"/>
      <c r="PFP149" s="87"/>
      <c r="PFQ149" s="87"/>
      <c r="PFR149" s="87"/>
      <c r="PFS149" s="87"/>
      <c r="PFT149" s="87"/>
      <c r="PFU149" s="87"/>
      <c r="PFV149" s="87"/>
      <c r="PFW149" s="87"/>
      <c r="PFX149" s="87"/>
      <c r="PFY149" s="87"/>
      <c r="PFZ149" s="87"/>
      <c r="PGA149" s="87"/>
      <c r="PGB149" s="87"/>
      <c r="PGC149" s="87"/>
      <c r="PGD149" s="87"/>
      <c r="PGE149" s="87"/>
      <c r="PGF149" s="87"/>
      <c r="PGG149" s="87"/>
      <c r="PGH149" s="87"/>
      <c r="PGI149" s="87"/>
      <c r="PGJ149" s="87"/>
      <c r="PGK149" s="87"/>
      <c r="PGL149" s="87"/>
      <c r="PGM149" s="87"/>
      <c r="PGN149" s="87"/>
      <c r="PGO149" s="87"/>
      <c r="PGP149" s="87"/>
      <c r="PGQ149" s="87"/>
      <c r="PGR149" s="87"/>
      <c r="PGS149" s="87"/>
      <c r="PGT149" s="87"/>
      <c r="PGU149" s="87"/>
      <c r="PGV149" s="87"/>
      <c r="PGW149" s="87"/>
      <c r="PGX149" s="87"/>
      <c r="PGY149" s="87"/>
      <c r="PGZ149" s="87"/>
      <c r="PHA149" s="87"/>
      <c r="PHB149" s="87"/>
      <c r="PHC149" s="87"/>
      <c r="PHD149" s="87"/>
      <c r="PHE149" s="87"/>
      <c r="PHF149" s="87"/>
      <c r="PHG149" s="87"/>
      <c r="PHH149" s="87"/>
      <c r="PHI149" s="87"/>
      <c r="PHJ149" s="87"/>
      <c r="PHK149" s="87"/>
      <c r="PHL149" s="87"/>
      <c r="PHM149" s="87"/>
      <c r="PHN149" s="87"/>
      <c r="PHO149" s="87"/>
      <c r="PHP149" s="87"/>
      <c r="PHQ149" s="87"/>
      <c r="PHR149" s="87"/>
      <c r="PHS149" s="87"/>
      <c r="PHT149" s="87"/>
      <c r="PHU149" s="87"/>
      <c r="PHV149" s="87"/>
      <c r="PHW149" s="87"/>
      <c r="PHX149" s="87"/>
      <c r="PHY149" s="87"/>
      <c r="PHZ149" s="87"/>
      <c r="PIA149" s="87"/>
      <c r="PIB149" s="87"/>
      <c r="PIC149" s="87"/>
      <c r="PID149" s="87"/>
      <c r="PIE149" s="87"/>
      <c r="PIF149" s="87"/>
      <c r="PIG149" s="87"/>
      <c r="PIH149" s="87"/>
      <c r="PII149" s="87"/>
      <c r="PIJ149" s="87"/>
      <c r="PIK149" s="87"/>
      <c r="PIL149" s="87"/>
      <c r="PIM149" s="87"/>
      <c r="PIN149" s="87"/>
      <c r="PIO149" s="87"/>
      <c r="PIP149" s="87"/>
      <c r="PIQ149" s="87"/>
      <c r="PIR149" s="87"/>
      <c r="PIS149" s="87"/>
      <c r="PIT149" s="87"/>
      <c r="PIU149" s="87"/>
      <c r="PIV149" s="87"/>
      <c r="PIW149" s="87"/>
      <c r="PIX149" s="87"/>
      <c r="PIY149" s="87"/>
      <c r="PIZ149" s="87"/>
      <c r="PJA149" s="87"/>
      <c r="PJB149" s="87"/>
      <c r="PJC149" s="87"/>
      <c r="PJD149" s="87"/>
      <c r="PJE149" s="87"/>
      <c r="PJF149" s="87"/>
      <c r="PJG149" s="87"/>
      <c r="PJH149" s="87"/>
      <c r="PJI149" s="87"/>
      <c r="PJJ149" s="87"/>
      <c r="PJK149" s="87"/>
      <c r="PJL149" s="87"/>
      <c r="PJM149" s="87"/>
      <c r="PJN149" s="87"/>
      <c r="PJO149" s="87"/>
      <c r="PJP149" s="87"/>
      <c r="PJQ149" s="87"/>
      <c r="PJR149" s="87"/>
      <c r="PJS149" s="87"/>
      <c r="PJT149" s="87"/>
      <c r="PJU149" s="87"/>
      <c r="PJV149" s="87"/>
      <c r="PJW149" s="87"/>
      <c r="PJX149" s="87"/>
      <c r="PJY149" s="87"/>
      <c r="PJZ149" s="87"/>
      <c r="PKA149" s="87"/>
      <c r="PKB149" s="87"/>
      <c r="PKC149" s="87"/>
      <c r="PKD149" s="87"/>
      <c r="PKE149" s="87"/>
      <c r="PKF149" s="87"/>
      <c r="PKG149" s="87"/>
      <c r="PKH149" s="87"/>
      <c r="PKI149" s="87"/>
      <c r="PKJ149" s="87"/>
      <c r="PKK149" s="87"/>
      <c r="PKL149" s="87"/>
      <c r="PKM149" s="87"/>
      <c r="PKN149" s="87"/>
      <c r="PKO149" s="87"/>
      <c r="PKP149" s="87"/>
      <c r="PKQ149" s="87"/>
      <c r="PKR149" s="87"/>
      <c r="PKS149" s="87"/>
      <c r="PKT149" s="87"/>
      <c r="PKU149" s="87"/>
      <c r="PKV149" s="87"/>
      <c r="PKW149" s="87"/>
      <c r="PKX149" s="87"/>
      <c r="PKY149" s="87"/>
      <c r="PKZ149" s="87"/>
      <c r="PLA149" s="87"/>
      <c r="PLB149" s="87"/>
      <c r="PLC149" s="87"/>
      <c r="PLD149" s="87"/>
      <c r="PLE149" s="87"/>
      <c r="PLF149" s="87"/>
      <c r="PLG149" s="87"/>
      <c r="PLH149" s="87"/>
      <c r="PLI149" s="87"/>
      <c r="PLJ149" s="87"/>
      <c r="PLK149" s="87"/>
      <c r="PLL149" s="87"/>
      <c r="PLM149" s="87"/>
      <c r="PLN149" s="87"/>
      <c r="PLO149" s="87"/>
      <c r="PLP149" s="87"/>
      <c r="PLQ149" s="87"/>
      <c r="PLR149" s="87"/>
      <c r="PLS149" s="87"/>
      <c r="PLT149" s="87"/>
      <c r="PLU149" s="87"/>
      <c r="PLV149" s="87"/>
      <c r="PLW149" s="87"/>
      <c r="PLX149" s="87"/>
      <c r="PLY149" s="87"/>
      <c r="PLZ149" s="87"/>
      <c r="PMA149" s="87"/>
      <c r="PMB149" s="87"/>
      <c r="PMC149" s="87"/>
      <c r="PMD149" s="87"/>
      <c r="PME149" s="87"/>
      <c r="PMF149" s="87"/>
      <c r="PMG149" s="87"/>
      <c r="PMH149" s="87"/>
      <c r="PMI149" s="87"/>
      <c r="PMJ149" s="87"/>
      <c r="PMK149" s="87"/>
      <c r="PML149" s="87"/>
      <c r="PMM149" s="87"/>
      <c r="PMN149" s="87"/>
      <c r="PMO149" s="87"/>
      <c r="PMP149" s="87"/>
      <c r="PMQ149" s="87"/>
      <c r="PMR149" s="87"/>
      <c r="PMS149" s="87"/>
      <c r="PMT149" s="87"/>
      <c r="PMU149" s="87"/>
      <c r="PMV149" s="87"/>
      <c r="PMW149" s="87"/>
      <c r="PMX149" s="87"/>
      <c r="PMY149" s="87"/>
      <c r="PMZ149" s="87"/>
      <c r="PNA149" s="87"/>
      <c r="PNB149" s="87"/>
      <c r="PNC149" s="87"/>
      <c r="PND149" s="87"/>
      <c r="PNE149" s="87"/>
      <c r="PNF149" s="87"/>
      <c r="PNG149" s="87"/>
      <c r="PNH149" s="87"/>
      <c r="PNI149" s="87"/>
      <c r="PNJ149" s="87"/>
      <c r="PNK149" s="87"/>
      <c r="PNL149" s="87"/>
      <c r="PNM149" s="87"/>
      <c r="PNN149" s="87"/>
      <c r="PNO149" s="87"/>
      <c r="PNP149" s="87"/>
      <c r="PNQ149" s="87"/>
      <c r="PNR149" s="87"/>
      <c r="PNS149" s="87"/>
      <c r="PNT149" s="87"/>
      <c r="PNU149" s="87"/>
      <c r="PNV149" s="87"/>
      <c r="PNW149" s="87"/>
      <c r="PNX149" s="87"/>
      <c r="PNY149" s="87"/>
      <c r="PNZ149" s="87"/>
      <c r="POA149" s="87"/>
      <c r="POB149" s="87"/>
      <c r="POC149" s="87"/>
      <c r="POD149" s="87"/>
      <c r="POE149" s="87"/>
      <c r="POF149" s="87"/>
      <c r="POG149" s="87"/>
      <c r="POH149" s="87"/>
      <c r="POI149" s="87"/>
      <c r="POJ149" s="87"/>
      <c r="POK149" s="87"/>
      <c r="POL149" s="87"/>
      <c r="POM149" s="87"/>
      <c r="PON149" s="87"/>
      <c r="POO149" s="87"/>
      <c r="POP149" s="87"/>
      <c r="POQ149" s="87"/>
      <c r="POR149" s="87"/>
      <c r="POS149" s="87"/>
      <c r="POT149" s="87"/>
      <c r="POU149" s="87"/>
      <c r="POV149" s="87"/>
      <c r="POW149" s="87"/>
      <c r="POX149" s="87"/>
      <c r="POY149" s="87"/>
      <c r="POZ149" s="87"/>
      <c r="PPA149" s="87"/>
      <c r="PPB149" s="87"/>
      <c r="PPC149" s="87"/>
      <c r="PPD149" s="87"/>
      <c r="PPE149" s="87"/>
      <c r="PPF149" s="87"/>
      <c r="PPG149" s="87"/>
      <c r="PPH149" s="87"/>
      <c r="PPI149" s="87"/>
      <c r="PPJ149" s="87"/>
      <c r="PPK149" s="87"/>
      <c r="PPL149" s="87"/>
      <c r="PPM149" s="87"/>
      <c r="PPN149" s="87"/>
      <c r="PPO149" s="87"/>
      <c r="PPP149" s="87"/>
      <c r="PPQ149" s="87"/>
      <c r="PPR149" s="87"/>
      <c r="PPS149" s="87"/>
      <c r="PPT149" s="87"/>
      <c r="PPU149" s="87"/>
      <c r="PPV149" s="87"/>
      <c r="PPW149" s="87"/>
      <c r="PPX149" s="87"/>
      <c r="PPY149" s="87"/>
      <c r="PPZ149" s="87"/>
      <c r="PQA149" s="87"/>
      <c r="PQB149" s="87"/>
      <c r="PQC149" s="87"/>
      <c r="PQD149" s="87"/>
      <c r="PQE149" s="87"/>
      <c r="PQF149" s="87"/>
      <c r="PQG149" s="87"/>
      <c r="PQH149" s="87"/>
      <c r="PQI149" s="87"/>
      <c r="PQJ149" s="87"/>
      <c r="PQK149" s="87"/>
      <c r="PQL149" s="87"/>
      <c r="PQM149" s="87"/>
      <c r="PQN149" s="87"/>
      <c r="PQO149" s="87"/>
      <c r="PQP149" s="87"/>
      <c r="PQQ149" s="87"/>
      <c r="PQR149" s="87"/>
      <c r="PQS149" s="87"/>
      <c r="PQT149" s="87"/>
      <c r="PQU149" s="87"/>
      <c r="PQV149" s="87"/>
      <c r="PQW149" s="87"/>
      <c r="PQX149" s="87"/>
      <c r="PQY149" s="87"/>
      <c r="PQZ149" s="87"/>
      <c r="PRA149" s="87"/>
      <c r="PRB149" s="87"/>
      <c r="PRC149" s="87"/>
      <c r="PRD149" s="87"/>
      <c r="PRE149" s="87"/>
      <c r="PRF149" s="87"/>
      <c r="PRG149" s="87"/>
      <c r="PRH149" s="87"/>
      <c r="PRI149" s="87"/>
      <c r="PRJ149" s="87"/>
      <c r="PRK149" s="87"/>
      <c r="PRL149" s="87"/>
      <c r="PRM149" s="87"/>
      <c r="PRN149" s="87"/>
      <c r="PRO149" s="87"/>
      <c r="PRP149" s="87"/>
      <c r="PRQ149" s="87"/>
      <c r="PRR149" s="87"/>
      <c r="PRS149" s="87"/>
      <c r="PRT149" s="87"/>
      <c r="PRU149" s="87"/>
      <c r="PRV149" s="87"/>
      <c r="PRW149" s="87"/>
      <c r="PRX149" s="87"/>
      <c r="PRY149" s="87"/>
      <c r="PRZ149" s="87"/>
      <c r="PSA149" s="87"/>
      <c r="PSB149" s="87"/>
      <c r="PSC149" s="87"/>
      <c r="PSD149" s="87"/>
      <c r="PSE149" s="87"/>
      <c r="PSF149" s="87"/>
      <c r="PSG149" s="87"/>
      <c r="PSH149" s="87"/>
      <c r="PSI149" s="87"/>
      <c r="PSJ149" s="87"/>
      <c r="PSK149" s="87"/>
      <c r="PSL149" s="87"/>
      <c r="PSM149" s="87"/>
      <c r="PSN149" s="87"/>
      <c r="PSO149" s="87"/>
      <c r="PSP149" s="87"/>
      <c r="PSQ149" s="87"/>
      <c r="PSR149" s="87"/>
      <c r="PSS149" s="87"/>
      <c r="PST149" s="87"/>
      <c r="PSU149" s="87"/>
      <c r="PSV149" s="87"/>
      <c r="PSW149" s="87"/>
      <c r="PSX149" s="87"/>
      <c r="PSY149" s="87"/>
      <c r="PSZ149" s="87"/>
      <c r="PTA149" s="87"/>
      <c r="PTB149" s="87"/>
      <c r="PTC149" s="87"/>
      <c r="PTD149" s="87"/>
      <c r="PTE149" s="87"/>
      <c r="PTF149" s="87"/>
      <c r="PTG149" s="87"/>
      <c r="PTH149" s="87"/>
      <c r="PTI149" s="87"/>
      <c r="PTJ149" s="87"/>
      <c r="PTK149" s="87"/>
      <c r="PTL149" s="87"/>
      <c r="PTM149" s="87"/>
      <c r="PTN149" s="87"/>
      <c r="PTO149" s="87"/>
      <c r="PTP149" s="87"/>
      <c r="PTQ149" s="87"/>
      <c r="PTR149" s="87"/>
      <c r="PTS149" s="87"/>
      <c r="PTT149" s="87"/>
      <c r="PTU149" s="87"/>
      <c r="PTV149" s="87"/>
      <c r="PTW149" s="87"/>
      <c r="PTX149" s="87"/>
      <c r="PTY149" s="87"/>
      <c r="PTZ149" s="87"/>
      <c r="PUA149" s="87"/>
      <c r="PUB149" s="87"/>
      <c r="PUC149" s="87"/>
      <c r="PUD149" s="87"/>
      <c r="PUE149" s="87"/>
      <c r="PUF149" s="87"/>
      <c r="PUG149" s="87"/>
      <c r="PUH149" s="87"/>
      <c r="PUI149" s="87"/>
      <c r="PUJ149" s="87"/>
      <c r="PUK149" s="87"/>
      <c r="PUL149" s="87"/>
      <c r="PUM149" s="87"/>
      <c r="PUN149" s="87"/>
      <c r="PUO149" s="87"/>
      <c r="PUP149" s="87"/>
      <c r="PUQ149" s="87"/>
      <c r="PUR149" s="87"/>
      <c r="PUS149" s="87"/>
      <c r="PUT149" s="87"/>
      <c r="PUU149" s="87"/>
      <c r="PUV149" s="87"/>
      <c r="PUW149" s="87"/>
      <c r="PUX149" s="87"/>
      <c r="PUY149" s="87"/>
      <c r="PUZ149" s="87"/>
      <c r="PVA149" s="87"/>
      <c r="PVB149" s="87"/>
      <c r="PVC149" s="87"/>
      <c r="PVD149" s="87"/>
      <c r="PVE149" s="87"/>
      <c r="PVF149" s="87"/>
      <c r="PVG149" s="87"/>
      <c r="PVH149" s="87"/>
      <c r="PVI149" s="87"/>
      <c r="PVJ149" s="87"/>
      <c r="PVK149" s="87"/>
      <c r="PVL149" s="87"/>
      <c r="PVM149" s="87"/>
      <c r="PVN149" s="87"/>
      <c r="PVO149" s="87"/>
      <c r="PVP149" s="87"/>
      <c r="PVQ149" s="87"/>
      <c r="PVR149" s="87"/>
      <c r="PVS149" s="87"/>
      <c r="PVT149" s="87"/>
      <c r="PVU149" s="87"/>
      <c r="PVV149" s="87"/>
      <c r="PVW149" s="87"/>
      <c r="PVX149" s="87"/>
      <c r="PVY149" s="87"/>
      <c r="PVZ149" s="87"/>
      <c r="PWA149" s="87"/>
      <c r="PWB149" s="87"/>
      <c r="PWC149" s="87"/>
      <c r="PWD149" s="87"/>
      <c r="PWE149" s="87"/>
      <c r="PWF149" s="87"/>
      <c r="PWG149" s="87"/>
      <c r="PWH149" s="87"/>
      <c r="PWI149" s="87"/>
      <c r="PWJ149" s="87"/>
      <c r="PWK149" s="87"/>
      <c r="PWL149" s="87"/>
      <c r="PWM149" s="87"/>
      <c r="PWN149" s="87"/>
      <c r="PWO149" s="87"/>
      <c r="PWP149" s="87"/>
      <c r="PWQ149" s="87"/>
      <c r="PWR149" s="87"/>
      <c r="PWS149" s="87"/>
      <c r="PWT149" s="87"/>
      <c r="PWU149" s="87"/>
      <c r="PWV149" s="87"/>
      <c r="PWW149" s="87"/>
      <c r="PWX149" s="87"/>
      <c r="PWY149" s="87"/>
      <c r="PWZ149" s="87"/>
      <c r="PXA149" s="87"/>
      <c r="PXB149" s="87"/>
      <c r="PXC149" s="87"/>
      <c r="PXD149" s="87"/>
      <c r="PXE149" s="87"/>
      <c r="PXF149" s="87"/>
      <c r="PXG149" s="87"/>
      <c r="PXH149" s="87"/>
      <c r="PXI149" s="87"/>
      <c r="PXJ149" s="87"/>
      <c r="PXK149" s="87"/>
      <c r="PXL149" s="87"/>
      <c r="PXM149" s="87"/>
      <c r="PXN149" s="87"/>
      <c r="PXO149" s="87"/>
      <c r="PXP149" s="87"/>
      <c r="PXQ149" s="87"/>
      <c r="PXR149" s="87"/>
      <c r="PXS149" s="87"/>
      <c r="PXT149" s="87"/>
      <c r="PXU149" s="87"/>
      <c r="PXV149" s="87"/>
      <c r="PXW149" s="87"/>
      <c r="PXX149" s="87"/>
      <c r="PXY149" s="87"/>
      <c r="PXZ149" s="87"/>
      <c r="PYA149" s="87"/>
      <c r="PYB149" s="87"/>
      <c r="PYC149" s="87"/>
      <c r="PYD149" s="87"/>
      <c r="PYE149" s="87"/>
      <c r="PYF149" s="87"/>
      <c r="PYG149" s="87"/>
      <c r="PYH149" s="87"/>
      <c r="PYI149" s="87"/>
      <c r="PYJ149" s="87"/>
      <c r="PYK149" s="87"/>
      <c r="PYL149" s="87"/>
      <c r="PYM149" s="87"/>
      <c r="PYN149" s="87"/>
      <c r="PYO149" s="87"/>
      <c r="PYP149" s="87"/>
      <c r="PYQ149" s="87"/>
      <c r="PYR149" s="87"/>
      <c r="PYS149" s="87"/>
      <c r="PYT149" s="87"/>
      <c r="PYU149" s="87"/>
      <c r="PYV149" s="87"/>
      <c r="PYW149" s="87"/>
      <c r="PYX149" s="87"/>
      <c r="PYY149" s="87"/>
      <c r="PYZ149" s="87"/>
      <c r="PZA149" s="87"/>
      <c r="PZB149" s="87"/>
      <c r="PZC149" s="87"/>
      <c r="PZD149" s="87"/>
      <c r="PZE149" s="87"/>
      <c r="PZF149" s="87"/>
      <c r="PZG149" s="87"/>
      <c r="PZH149" s="87"/>
      <c r="PZI149" s="87"/>
      <c r="PZJ149" s="87"/>
      <c r="PZK149" s="87"/>
      <c r="PZL149" s="87"/>
      <c r="PZM149" s="87"/>
      <c r="PZN149" s="87"/>
      <c r="PZO149" s="87"/>
      <c r="PZP149" s="87"/>
      <c r="PZQ149" s="87"/>
      <c r="PZR149" s="87"/>
      <c r="PZS149" s="87"/>
      <c r="PZT149" s="87"/>
      <c r="PZU149" s="87"/>
      <c r="PZV149" s="87"/>
      <c r="PZW149" s="87"/>
      <c r="PZX149" s="87"/>
      <c r="PZY149" s="87"/>
      <c r="PZZ149" s="87"/>
      <c r="QAA149" s="87"/>
      <c r="QAB149" s="87"/>
      <c r="QAC149" s="87"/>
      <c r="QAD149" s="87"/>
      <c r="QAE149" s="87"/>
      <c r="QAF149" s="87"/>
      <c r="QAG149" s="87"/>
      <c r="QAH149" s="87"/>
      <c r="QAI149" s="87"/>
      <c r="QAJ149" s="87"/>
      <c r="QAK149" s="87"/>
      <c r="QAL149" s="87"/>
      <c r="QAM149" s="87"/>
      <c r="QAN149" s="87"/>
      <c r="QAO149" s="87"/>
      <c r="QAP149" s="87"/>
      <c r="QAQ149" s="87"/>
      <c r="QAR149" s="87"/>
      <c r="QAS149" s="87"/>
      <c r="QAT149" s="87"/>
      <c r="QAU149" s="87"/>
      <c r="QAV149" s="87"/>
      <c r="QAW149" s="87"/>
      <c r="QAX149" s="87"/>
      <c r="QAY149" s="87"/>
      <c r="QAZ149" s="87"/>
      <c r="QBA149" s="87"/>
      <c r="QBB149" s="87"/>
      <c r="QBC149" s="87"/>
      <c r="QBD149" s="87"/>
      <c r="QBE149" s="87"/>
      <c r="QBF149" s="87"/>
      <c r="QBG149" s="87"/>
      <c r="QBH149" s="87"/>
      <c r="QBI149" s="87"/>
      <c r="QBJ149" s="87"/>
      <c r="QBK149" s="87"/>
      <c r="QBL149" s="87"/>
      <c r="QBM149" s="87"/>
      <c r="QBN149" s="87"/>
      <c r="QBO149" s="87"/>
      <c r="QBP149" s="87"/>
      <c r="QBQ149" s="87"/>
      <c r="QBR149" s="87"/>
      <c r="QBS149" s="87"/>
      <c r="QBT149" s="87"/>
      <c r="QBU149" s="87"/>
      <c r="QBV149" s="87"/>
      <c r="QBW149" s="87"/>
      <c r="QBX149" s="87"/>
      <c r="QBY149" s="87"/>
      <c r="QBZ149" s="87"/>
      <c r="QCA149" s="87"/>
      <c r="QCB149" s="87"/>
      <c r="QCC149" s="87"/>
      <c r="QCD149" s="87"/>
      <c r="QCE149" s="87"/>
      <c r="QCF149" s="87"/>
      <c r="QCG149" s="87"/>
      <c r="QCH149" s="87"/>
      <c r="QCI149" s="87"/>
      <c r="QCJ149" s="87"/>
      <c r="QCK149" s="87"/>
      <c r="QCL149" s="87"/>
      <c r="QCM149" s="87"/>
      <c r="QCN149" s="87"/>
      <c r="QCO149" s="87"/>
      <c r="QCP149" s="87"/>
      <c r="QCQ149" s="87"/>
      <c r="QCR149" s="87"/>
      <c r="QCS149" s="87"/>
      <c r="QCT149" s="87"/>
      <c r="QCU149" s="87"/>
      <c r="QCV149" s="87"/>
      <c r="QCW149" s="87"/>
      <c r="QCX149" s="87"/>
      <c r="QCY149" s="87"/>
      <c r="QCZ149" s="87"/>
      <c r="QDA149" s="87"/>
      <c r="QDB149" s="87"/>
      <c r="QDC149" s="87"/>
      <c r="QDD149" s="87"/>
      <c r="QDE149" s="87"/>
      <c r="QDF149" s="87"/>
      <c r="QDG149" s="87"/>
      <c r="QDH149" s="87"/>
      <c r="QDI149" s="87"/>
      <c r="QDJ149" s="87"/>
      <c r="QDK149" s="87"/>
      <c r="QDL149" s="87"/>
      <c r="QDM149" s="87"/>
      <c r="QDN149" s="87"/>
      <c r="QDO149" s="87"/>
      <c r="QDP149" s="87"/>
      <c r="QDQ149" s="87"/>
      <c r="QDR149" s="87"/>
      <c r="QDS149" s="87"/>
      <c r="QDT149" s="87"/>
      <c r="QDU149" s="87"/>
      <c r="QDV149" s="87"/>
      <c r="QDW149" s="87"/>
      <c r="QDX149" s="87"/>
      <c r="QDY149" s="87"/>
      <c r="QDZ149" s="87"/>
      <c r="QEA149" s="87"/>
      <c r="QEB149" s="87"/>
      <c r="QEC149" s="87"/>
      <c r="QED149" s="87"/>
      <c r="QEE149" s="87"/>
      <c r="QEF149" s="87"/>
      <c r="QEG149" s="87"/>
      <c r="QEH149" s="87"/>
      <c r="QEI149" s="87"/>
      <c r="QEJ149" s="87"/>
      <c r="QEK149" s="87"/>
      <c r="QEL149" s="87"/>
      <c r="QEM149" s="87"/>
      <c r="QEN149" s="87"/>
      <c r="QEO149" s="87"/>
      <c r="QEP149" s="87"/>
      <c r="QEQ149" s="87"/>
      <c r="QER149" s="87"/>
      <c r="QES149" s="87"/>
      <c r="QET149" s="87"/>
      <c r="QEU149" s="87"/>
      <c r="QEV149" s="87"/>
      <c r="QEW149" s="87"/>
      <c r="QEX149" s="87"/>
      <c r="QEY149" s="87"/>
      <c r="QEZ149" s="87"/>
      <c r="QFA149" s="87"/>
      <c r="QFB149" s="87"/>
      <c r="QFC149" s="87"/>
      <c r="QFD149" s="87"/>
      <c r="QFE149" s="87"/>
      <c r="QFF149" s="87"/>
      <c r="QFG149" s="87"/>
      <c r="QFH149" s="87"/>
      <c r="QFI149" s="87"/>
      <c r="QFJ149" s="87"/>
      <c r="QFK149" s="87"/>
      <c r="QFL149" s="87"/>
      <c r="QFM149" s="87"/>
      <c r="QFN149" s="87"/>
      <c r="QFO149" s="87"/>
      <c r="QFP149" s="87"/>
      <c r="QFQ149" s="87"/>
      <c r="QFR149" s="87"/>
      <c r="QFS149" s="87"/>
      <c r="QFT149" s="87"/>
      <c r="QFU149" s="87"/>
      <c r="QFV149" s="87"/>
      <c r="QFW149" s="87"/>
      <c r="QFX149" s="87"/>
      <c r="QFY149" s="87"/>
      <c r="QFZ149" s="87"/>
      <c r="QGA149" s="87"/>
      <c r="QGB149" s="87"/>
      <c r="QGC149" s="87"/>
      <c r="QGD149" s="87"/>
      <c r="QGE149" s="87"/>
      <c r="QGF149" s="87"/>
      <c r="QGG149" s="87"/>
      <c r="QGH149" s="87"/>
      <c r="QGI149" s="87"/>
      <c r="QGJ149" s="87"/>
      <c r="QGK149" s="87"/>
      <c r="QGL149" s="87"/>
      <c r="QGM149" s="87"/>
      <c r="QGN149" s="87"/>
      <c r="QGO149" s="87"/>
      <c r="QGP149" s="87"/>
      <c r="QGQ149" s="87"/>
      <c r="QGR149" s="87"/>
      <c r="QGS149" s="87"/>
      <c r="QGT149" s="87"/>
      <c r="QGU149" s="87"/>
      <c r="QGV149" s="87"/>
      <c r="QGW149" s="87"/>
      <c r="QGX149" s="87"/>
      <c r="QGY149" s="87"/>
      <c r="QGZ149" s="87"/>
      <c r="QHA149" s="87"/>
      <c r="QHB149" s="87"/>
      <c r="QHC149" s="87"/>
      <c r="QHD149" s="87"/>
      <c r="QHE149" s="87"/>
      <c r="QHF149" s="87"/>
      <c r="QHG149" s="87"/>
      <c r="QHH149" s="87"/>
      <c r="QHI149" s="87"/>
      <c r="QHJ149" s="87"/>
      <c r="QHK149" s="87"/>
      <c r="QHL149" s="87"/>
      <c r="QHM149" s="87"/>
      <c r="QHN149" s="87"/>
      <c r="QHO149" s="87"/>
      <c r="QHP149" s="87"/>
      <c r="QHQ149" s="87"/>
      <c r="QHR149" s="87"/>
      <c r="QHS149" s="87"/>
      <c r="QHT149" s="87"/>
      <c r="QHU149" s="87"/>
      <c r="QHV149" s="87"/>
      <c r="QHW149" s="87"/>
      <c r="QHX149" s="87"/>
      <c r="QHY149" s="87"/>
      <c r="QHZ149" s="87"/>
      <c r="QIA149" s="87"/>
      <c r="QIB149" s="87"/>
      <c r="QIC149" s="87"/>
      <c r="QID149" s="87"/>
      <c r="QIE149" s="87"/>
      <c r="QIF149" s="87"/>
      <c r="QIG149" s="87"/>
      <c r="QIH149" s="87"/>
      <c r="QII149" s="87"/>
      <c r="QIJ149" s="87"/>
      <c r="QIK149" s="87"/>
      <c r="QIL149" s="87"/>
      <c r="QIM149" s="87"/>
      <c r="QIN149" s="87"/>
      <c r="QIO149" s="87"/>
      <c r="QIP149" s="87"/>
      <c r="QIQ149" s="87"/>
      <c r="QIR149" s="87"/>
      <c r="QIS149" s="87"/>
      <c r="QIT149" s="87"/>
      <c r="QIU149" s="87"/>
      <c r="QIV149" s="87"/>
      <c r="QIW149" s="87"/>
      <c r="QIX149" s="87"/>
      <c r="QIY149" s="87"/>
      <c r="QIZ149" s="87"/>
      <c r="QJA149" s="87"/>
      <c r="QJB149" s="87"/>
      <c r="QJC149" s="87"/>
      <c r="QJD149" s="87"/>
      <c r="QJE149" s="87"/>
      <c r="QJF149" s="87"/>
      <c r="QJG149" s="87"/>
      <c r="QJH149" s="87"/>
      <c r="QJI149" s="87"/>
      <c r="QJJ149" s="87"/>
      <c r="QJK149" s="87"/>
      <c r="QJL149" s="87"/>
      <c r="QJM149" s="87"/>
      <c r="QJN149" s="87"/>
      <c r="QJO149" s="87"/>
      <c r="QJP149" s="87"/>
      <c r="QJQ149" s="87"/>
      <c r="QJR149" s="87"/>
      <c r="QJS149" s="87"/>
      <c r="QJT149" s="87"/>
      <c r="QJU149" s="87"/>
      <c r="QJV149" s="87"/>
      <c r="QJW149" s="87"/>
      <c r="QJX149" s="87"/>
      <c r="QJY149" s="87"/>
      <c r="QJZ149" s="87"/>
      <c r="QKA149" s="87"/>
      <c r="QKB149" s="87"/>
      <c r="QKC149" s="87"/>
      <c r="QKD149" s="87"/>
      <c r="QKE149" s="87"/>
      <c r="QKF149" s="87"/>
      <c r="QKG149" s="87"/>
      <c r="QKH149" s="87"/>
      <c r="QKI149" s="87"/>
      <c r="QKJ149" s="87"/>
      <c r="QKK149" s="87"/>
      <c r="QKL149" s="87"/>
      <c r="QKM149" s="87"/>
      <c r="QKN149" s="87"/>
      <c r="QKO149" s="87"/>
      <c r="QKP149" s="87"/>
      <c r="QKQ149" s="87"/>
      <c r="QKR149" s="87"/>
      <c r="QKS149" s="87"/>
      <c r="QKT149" s="87"/>
      <c r="QKU149" s="87"/>
      <c r="QKV149" s="87"/>
      <c r="QKW149" s="87"/>
      <c r="QKX149" s="87"/>
      <c r="QKY149" s="87"/>
      <c r="QKZ149" s="87"/>
      <c r="QLA149" s="87"/>
      <c r="QLB149" s="87"/>
      <c r="QLC149" s="87"/>
      <c r="QLD149" s="87"/>
      <c r="QLE149" s="87"/>
      <c r="QLF149" s="87"/>
      <c r="QLG149" s="87"/>
      <c r="QLH149" s="87"/>
      <c r="QLI149" s="87"/>
      <c r="QLJ149" s="87"/>
      <c r="QLK149" s="87"/>
      <c r="QLL149" s="87"/>
      <c r="QLM149" s="87"/>
      <c r="QLN149" s="87"/>
      <c r="QLO149" s="87"/>
      <c r="QLP149" s="87"/>
      <c r="QLQ149" s="87"/>
      <c r="QLR149" s="87"/>
      <c r="QLS149" s="87"/>
      <c r="QLT149" s="87"/>
      <c r="QLU149" s="87"/>
      <c r="QLV149" s="87"/>
      <c r="QLW149" s="87"/>
      <c r="QLX149" s="87"/>
      <c r="QLY149" s="87"/>
      <c r="QLZ149" s="87"/>
      <c r="QMA149" s="87"/>
      <c r="QMB149" s="87"/>
      <c r="QMC149" s="87"/>
      <c r="QMD149" s="87"/>
      <c r="QME149" s="87"/>
      <c r="QMF149" s="87"/>
      <c r="QMG149" s="87"/>
      <c r="QMH149" s="87"/>
      <c r="QMI149" s="87"/>
      <c r="QMJ149" s="87"/>
      <c r="QMK149" s="87"/>
      <c r="QML149" s="87"/>
      <c r="QMM149" s="87"/>
      <c r="QMN149" s="87"/>
      <c r="QMO149" s="87"/>
      <c r="QMP149" s="87"/>
      <c r="QMQ149" s="87"/>
      <c r="QMR149" s="87"/>
      <c r="QMS149" s="87"/>
      <c r="QMT149" s="87"/>
      <c r="QMU149" s="87"/>
      <c r="QMV149" s="87"/>
      <c r="QMW149" s="87"/>
      <c r="QMX149" s="87"/>
      <c r="QMY149" s="87"/>
      <c r="QMZ149" s="87"/>
      <c r="QNA149" s="87"/>
      <c r="QNB149" s="87"/>
      <c r="QNC149" s="87"/>
      <c r="QND149" s="87"/>
      <c r="QNE149" s="87"/>
      <c r="QNF149" s="87"/>
      <c r="QNG149" s="87"/>
      <c r="QNH149" s="87"/>
      <c r="QNI149" s="87"/>
      <c r="QNJ149" s="87"/>
      <c r="QNK149" s="87"/>
      <c r="QNL149" s="87"/>
      <c r="QNM149" s="87"/>
      <c r="QNN149" s="87"/>
      <c r="QNO149" s="87"/>
      <c r="QNP149" s="87"/>
      <c r="QNQ149" s="87"/>
      <c r="QNR149" s="87"/>
      <c r="QNS149" s="87"/>
      <c r="QNT149" s="87"/>
      <c r="QNU149" s="87"/>
      <c r="QNV149" s="87"/>
      <c r="QNW149" s="87"/>
      <c r="QNX149" s="87"/>
      <c r="QNY149" s="87"/>
      <c r="QNZ149" s="87"/>
      <c r="QOA149" s="87"/>
      <c r="QOB149" s="87"/>
      <c r="QOC149" s="87"/>
      <c r="QOD149" s="87"/>
      <c r="QOE149" s="87"/>
      <c r="QOF149" s="87"/>
      <c r="QOG149" s="87"/>
      <c r="QOH149" s="87"/>
      <c r="QOI149" s="87"/>
      <c r="QOJ149" s="87"/>
      <c r="QOK149" s="87"/>
      <c r="QOL149" s="87"/>
      <c r="QOM149" s="87"/>
      <c r="QON149" s="87"/>
      <c r="QOO149" s="87"/>
      <c r="QOP149" s="87"/>
      <c r="QOQ149" s="87"/>
      <c r="QOR149" s="87"/>
      <c r="QOS149" s="87"/>
      <c r="QOT149" s="87"/>
      <c r="QOU149" s="87"/>
      <c r="QOV149" s="87"/>
      <c r="QOW149" s="87"/>
      <c r="QOX149" s="87"/>
      <c r="QOY149" s="87"/>
      <c r="QOZ149" s="87"/>
      <c r="QPA149" s="87"/>
      <c r="QPB149" s="87"/>
      <c r="QPC149" s="87"/>
      <c r="QPD149" s="87"/>
      <c r="QPE149" s="87"/>
      <c r="QPF149" s="87"/>
      <c r="QPG149" s="87"/>
      <c r="QPH149" s="87"/>
      <c r="QPI149" s="87"/>
      <c r="QPJ149" s="87"/>
      <c r="QPK149" s="87"/>
      <c r="QPL149" s="87"/>
      <c r="QPM149" s="87"/>
      <c r="QPN149" s="87"/>
      <c r="QPO149" s="87"/>
      <c r="QPP149" s="87"/>
      <c r="QPQ149" s="87"/>
      <c r="QPR149" s="87"/>
      <c r="QPS149" s="87"/>
      <c r="QPT149" s="87"/>
      <c r="QPU149" s="87"/>
      <c r="QPV149" s="87"/>
      <c r="QPW149" s="87"/>
      <c r="QPX149" s="87"/>
      <c r="QPY149" s="87"/>
      <c r="QPZ149" s="87"/>
      <c r="QQA149" s="87"/>
      <c r="QQB149" s="87"/>
      <c r="QQC149" s="87"/>
      <c r="QQD149" s="87"/>
      <c r="QQE149" s="87"/>
      <c r="QQF149" s="87"/>
      <c r="QQG149" s="87"/>
      <c r="QQH149" s="87"/>
      <c r="QQI149" s="87"/>
      <c r="QQJ149" s="87"/>
      <c r="QQK149" s="87"/>
      <c r="QQL149" s="87"/>
      <c r="QQM149" s="87"/>
      <c r="QQN149" s="87"/>
      <c r="QQO149" s="87"/>
      <c r="QQP149" s="87"/>
      <c r="QQQ149" s="87"/>
      <c r="QQR149" s="87"/>
      <c r="QQS149" s="87"/>
      <c r="QQT149" s="87"/>
      <c r="QQU149" s="87"/>
      <c r="QQV149" s="87"/>
      <c r="QQW149" s="87"/>
      <c r="QQX149" s="87"/>
      <c r="QQY149" s="87"/>
      <c r="QQZ149" s="87"/>
      <c r="QRA149" s="87"/>
      <c r="QRB149" s="87"/>
      <c r="QRC149" s="87"/>
      <c r="QRD149" s="87"/>
      <c r="QRE149" s="87"/>
      <c r="QRF149" s="87"/>
      <c r="QRG149" s="87"/>
      <c r="QRH149" s="87"/>
      <c r="QRI149" s="87"/>
      <c r="QRJ149" s="87"/>
      <c r="QRK149" s="87"/>
      <c r="QRL149" s="87"/>
      <c r="QRM149" s="87"/>
      <c r="QRN149" s="87"/>
      <c r="QRO149" s="87"/>
      <c r="QRP149" s="87"/>
      <c r="QRQ149" s="87"/>
      <c r="QRR149" s="87"/>
      <c r="QRS149" s="87"/>
      <c r="QRT149" s="87"/>
      <c r="QRU149" s="87"/>
      <c r="QRV149" s="87"/>
      <c r="QRW149" s="87"/>
      <c r="QRX149" s="87"/>
      <c r="QRY149" s="87"/>
      <c r="QRZ149" s="87"/>
      <c r="QSA149" s="87"/>
      <c r="QSB149" s="87"/>
      <c r="QSC149" s="87"/>
      <c r="QSD149" s="87"/>
      <c r="QSE149" s="87"/>
      <c r="QSF149" s="87"/>
      <c r="QSG149" s="87"/>
      <c r="QSH149" s="87"/>
      <c r="QSI149" s="87"/>
      <c r="QSJ149" s="87"/>
      <c r="QSK149" s="87"/>
      <c r="QSL149" s="87"/>
      <c r="QSM149" s="87"/>
      <c r="QSN149" s="87"/>
      <c r="QSO149" s="87"/>
      <c r="QSP149" s="87"/>
      <c r="QSQ149" s="87"/>
      <c r="QSR149" s="87"/>
      <c r="QSS149" s="87"/>
      <c r="QST149" s="87"/>
      <c r="QSU149" s="87"/>
      <c r="QSV149" s="87"/>
      <c r="QSW149" s="87"/>
      <c r="QSX149" s="87"/>
      <c r="QSY149" s="87"/>
      <c r="QSZ149" s="87"/>
      <c r="QTA149" s="87"/>
      <c r="QTB149" s="87"/>
      <c r="QTC149" s="87"/>
      <c r="QTD149" s="87"/>
      <c r="QTE149" s="87"/>
      <c r="QTF149" s="87"/>
      <c r="QTG149" s="87"/>
      <c r="QTH149" s="87"/>
      <c r="QTI149" s="87"/>
      <c r="QTJ149" s="87"/>
      <c r="QTK149" s="87"/>
      <c r="QTL149" s="87"/>
      <c r="QTM149" s="87"/>
      <c r="QTN149" s="87"/>
      <c r="QTO149" s="87"/>
      <c r="QTP149" s="87"/>
      <c r="QTQ149" s="87"/>
      <c r="QTR149" s="87"/>
      <c r="QTS149" s="87"/>
      <c r="QTT149" s="87"/>
      <c r="QTU149" s="87"/>
      <c r="QTV149" s="87"/>
      <c r="QTW149" s="87"/>
      <c r="QTX149" s="87"/>
      <c r="QTY149" s="87"/>
      <c r="QTZ149" s="87"/>
      <c r="QUA149" s="87"/>
      <c r="QUB149" s="87"/>
      <c r="QUC149" s="87"/>
      <c r="QUD149" s="87"/>
      <c r="QUE149" s="87"/>
      <c r="QUF149" s="87"/>
      <c r="QUG149" s="87"/>
      <c r="QUH149" s="87"/>
      <c r="QUI149" s="87"/>
      <c r="QUJ149" s="87"/>
      <c r="QUK149" s="87"/>
      <c r="QUL149" s="87"/>
      <c r="QUM149" s="87"/>
      <c r="QUN149" s="87"/>
      <c r="QUO149" s="87"/>
      <c r="QUP149" s="87"/>
      <c r="QUQ149" s="87"/>
      <c r="QUR149" s="87"/>
      <c r="QUS149" s="87"/>
      <c r="QUT149" s="87"/>
      <c r="QUU149" s="87"/>
      <c r="QUV149" s="87"/>
      <c r="QUW149" s="87"/>
      <c r="QUX149" s="87"/>
      <c r="QUY149" s="87"/>
      <c r="QUZ149" s="87"/>
      <c r="QVA149" s="87"/>
      <c r="QVB149" s="87"/>
      <c r="QVC149" s="87"/>
      <c r="QVD149" s="87"/>
      <c r="QVE149" s="87"/>
      <c r="QVF149" s="87"/>
      <c r="QVG149" s="87"/>
      <c r="QVH149" s="87"/>
      <c r="QVI149" s="87"/>
      <c r="QVJ149" s="87"/>
      <c r="QVK149" s="87"/>
      <c r="QVL149" s="87"/>
      <c r="QVM149" s="87"/>
      <c r="QVN149" s="87"/>
      <c r="QVO149" s="87"/>
      <c r="QVP149" s="87"/>
      <c r="QVQ149" s="87"/>
      <c r="QVR149" s="87"/>
      <c r="QVS149" s="87"/>
      <c r="QVT149" s="87"/>
      <c r="QVU149" s="87"/>
      <c r="QVV149" s="87"/>
      <c r="QVW149" s="87"/>
      <c r="QVX149" s="87"/>
      <c r="QVY149" s="87"/>
      <c r="QVZ149" s="87"/>
      <c r="QWA149" s="87"/>
      <c r="QWB149" s="87"/>
      <c r="QWC149" s="87"/>
      <c r="QWD149" s="87"/>
      <c r="QWE149" s="87"/>
      <c r="QWF149" s="87"/>
      <c r="QWG149" s="87"/>
      <c r="QWH149" s="87"/>
      <c r="QWI149" s="87"/>
      <c r="QWJ149" s="87"/>
      <c r="QWK149" s="87"/>
      <c r="QWL149" s="87"/>
      <c r="QWM149" s="87"/>
      <c r="QWN149" s="87"/>
      <c r="QWO149" s="87"/>
      <c r="QWP149" s="87"/>
      <c r="QWQ149" s="87"/>
      <c r="QWR149" s="87"/>
      <c r="QWS149" s="87"/>
      <c r="QWT149" s="87"/>
      <c r="QWU149" s="87"/>
      <c r="QWV149" s="87"/>
      <c r="QWW149" s="87"/>
      <c r="QWX149" s="87"/>
      <c r="QWY149" s="87"/>
      <c r="QWZ149" s="87"/>
      <c r="QXA149" s="87"/>
      <c r="QXB149" s="87"/>
      <c r="QXC149" s="87"/>
      <c r="QXD149" s="87"/>
      <c r="QXE149" s="87"/>
      <c r="QXF149" s="87"/>
      <c r="QXG149" s="87"/>
      <c r="QXH149" s="87"/>
      <c r="QXI149" s="87"/>
      <c r="QXJ149" s="87"/>
      <c r="QXK149" s="87"/>
      <c r="QXL149" s="87"/>
      <c r="QXM149" s="87"/>
      <c r="QXN149" s="87"/>
      <c r="QXO149" s="87"/>
      <c r="QXP149" s="87"/>
      <c r="QXQ149" s="87"/>
      <c r="QXR149" s="87"/>
      <c r="QXS149" s="87"/>
      <c r="QXT149" s="87"/>
      <c r="QXU149" s="87"/>
      <c r="QXV149" s="87"/>
      <c r="QXW149" s="87"/>
      <c r="QXX149" s="87"/>
      <c r="QXY149" s="87"/>
      <c r="QXZ149" s="87"/>
      <c r="QYA149" s="87"/>
      <c r="QYB149" s="87"/>
      <c r="QYC149" s="87"/>
      <c r="QYD149" s="87"/>
      <c r="QYE149" s="87"/>
      <c r="QYF149" s="87"/>
      <c r="QYG149" s="87"/>
      <c r="QYH149" s="87"/>
      <c r="QYI149" s="87"/>
      <c r="QYJ149" s="87"/>
      <c r="QYK149" s="87"/>
      <c r="QYL149" s="87"/>
      <c r="QYM149" s="87"/>
      <c r="QYN149" s="87"/>
      <c r="QYO149" s="87"/>
      <c r="QYP149" s="87"/>
      <c r="QYQ149" s="87"/>
      <c r="QYR149" s="87"/>
      <c r="QYS149" s="87"/>
      <c r="QYT149" s="87"/>
      <c r="QYU149" s="87"/>
      <c r="QYV149" s="87"/>
      <c r="QYW149" s="87"/>
      <c r="QYX149" s="87"/>
      <c r="QYY149" s="87"/>
      <c r="QYZ149" s="87"/>
      <c r="QZA149" s="87"/>
      <c r="QZB149" s="87"/>
      <c r="QZC149" s="87"/>
      <c r="QZD149" s="87"/>
      <c r="QZE149" s="87"/>
      <c r="QZF149" s="87"/>
      <c r="QZG149" s="87"/>
      <c r="QZH149" s="87"/>
      <c r="QZI149" s="87"/>
      <c r="QZJ149" s="87"/>
      <c r="QZK149" s="87"/>
      <c r="QZL149" s="87"/>
      <c r="QZM149" s="87"/>
      <c r="QZN149" s="87"/>
      <c r="QZO149" s="87"/>
      <c r="QZP149" s="87"/>
      <c r="QZQ149" s="87"/>
      <c r="QZR149" s="87"/>
      <c r="QZS149" s="87"/>
      <c r="QZT149" s="87"/>
      <c r="QZU149" s="87"/>
      <c r="QZV149" s="87"/>
      <c r="QZW149" s="87"/>
      <c r="QZX149" s="87"/>
      <c r="QZY149" s="87"/>
      <c r="QZZ149" s="87"/>
      <c r="RAA149" s="87"/>
      <c r="RAB149" s="87"/>
      <c r="RAC149" s="87"/>
      <c r="RAD149" s="87"/>
      <c r="RAE149" s="87"/>
      <c r="RAF149" s="87"/>
      <c r="RAG149" s="87"/>
      <c r="RAH149" s="87"/>
      <c r="RAI149" s="87"/>
      <c r="RAJ149" s="87"/>
      <c r="RAK149" s="87"/>
      <c r="RAL149" s="87"/>
      <c r="RAM149" s="87"/>
      <c r="RAN149" s="87"/>
      <c r="RAO149" s="87"/>
      <c r="RAP149" s="87"/>
      <c r="RAQ149" s="87"/>
      <c r="RAR149" s="87"/>
      <c r="RAS149" s="87"/>
      <c r="RAT149" s="87"/>
      <c r="RAU149" s="87"/>
      <c r="RAV149" s="87"/>
      <c r="RAW149" s="87"/>
      <c r="RAX149" s="87"/>
      <c r="RAY149" s="87"/>
      <c r="RAZ149" s="87"/>
      <c r="RBA149" s="87"/>
      <c r="RBB149" s="87"/>
      <c r="RBC149" s="87"/>
      <c r="RBD149" s="87"/>
      <c r="RBE149" s="87"/>
      <c r="RBF149" s="87"/>
      <c r="RBG149" s="87"/>
      <c r="RBH149" s="87"/>
      <c r="RBI149" s="87"/>
      <c r="RBJ149" s="87"/>
      <c r="RBK149" s="87"/>
      <c r="RBL149" s="87"/>
      <c r="RBM149" s="87"/>
      <c r="RBN149" s="87"/>
      <c r="RBO149" s="87"/>
      <c r="RBP149" s="87"/>
      <c r="RBQ149" s="87"/>
      <c r="RBR149" s="87"/>
      <c r="RBS149" s="87"/>
      <c r="RBT149" s="87"/>
      <c r="RBU149" s="87"/>
      <c r="RBV149" s="87"/>
      <c r="RBW149" s="87"/>
      <c r="RBX149" s="87"/>
      <c r="RBY149" s="87"/>
      <c r="RBZ149" s="87"/>
      <c r="RCA149" s="87"/>
      <c r="RCB149" s="87"/>
      <c r="RCC149" s="87"/>
      <c r="RCD149" s="87"/>
      <c r="RCE149" s="87"/>
      <c r="RCF149" s="87"/>
      <c r="RCG149" s="87"/>
      <c r="RCH149" s="87"/>
      <c r="RCI149" s="87"/>
      <c r="RCJ149" s="87"/>
      <c r="RCK149" s="87"/>
      <c r="RCL149" s="87"/>
      <c r="RCM149" s="87"/>
      <c r="RCN149" s="87"/>
      <c r="RCO149" s="87"/>
      <c r="RCP149" s="87"/>
      <c r="RCQ149" s="87"/>
      <c r="RCR149" s="87"/>
      <c r="RCS149" s="87"/>
      <c r="RCT149" s="87"/>
      <c r="RCU149" s="87"/>
      <c r="RCV149" s="87"/>
      <c r="RCW149" s="87"/>
      <c r="RCX149" s="87"/>
      <c r="RCY149" s="87"/>
      <c r="RCZ149" s="87"/>
      <c r="RDA149" s="87"/>
      <c r="RDB149" s="87"/>
      <c r="RDC149" s="87"/>
      <c r="RDD149" s="87"/>
      <c r="RDE149" s="87"/>
      <c r="RDF149" s="87"/>
      <c r="RDG149" s="87"/>
      <c r="RDH149" s="87"/>
      <c r="RDI149" s="87"/>
      <c r="RDJ149" s="87"/>
      <c r="RDK149" s="87"/>
      <c r="RDL149" s="87"/>
      <c r="RDM149" s="87"/>
      <c r="RDN149" s="87"/>
      <c r="RDO149" s="87"/>
      <c r="RDP149" s="87"/>
      <c r="RDQ149" s="87"/>
      <c r="RDR149" s="87"/>
      <c r="RDS149" s="87"/>
      <c r="RDT149" s="87"/>
      <c r="RDU149" s="87"/>
      <c r="RDV149" s="87"/>
      <c r="RDW149" s="87"/>
      <c r="RDX149" s="87"/>
      <c r="RDY149" s="87"/>
      <c r="RDZ149" s="87"/>
      <c r="REA149" s="87"/>
      <c r="REB149" s="87"/>
      <c r="REC149" s="87"/>
      <c r="RED149" s="87"/>
      <c r="REE149" s="87"/>
      <c r="REF149" s="87"/>
      <c r="REG149" s="87"/>
      <c r="REH149" s="87"/>
      <c r="REI149" s="87"/>
      <c r="REJ149" s="87"/>
      <c r="REK149" s="87"/>
      <c r="REL149" s="87"/>
      <c r="REM149" s="87"/>
      <c r="REN149" s="87"/>
      <c r="REO149" s="87"/>
      <c r="REP149" s="87"/>
      <c r="REQ149" s="87"/>
      <c r="RER149" s="87"/>
      <c r="RES149" s="87"/>
      <c r="RET149" s="87"/>
      <c r="REU149" s="87"/>
      <c r="REV149" s="87"/>
      <c r="REW149" s="87"/>
      <c r="REX149" s="87"/>
      <c r="REY149" s="87"/>
      <c r="REZ149" s="87"/>
      <c r="RFA149" s="87"/>
      <c r="RFB149" s="87"/>
      <c r="RFC149" s="87"/>
      <c r="RFD149" s="87"/>
      <c r="RFE149" s="87"/>
      <c r="RFF149" s="87"/>
      <c r="RFG149" s="87"/>
      <c r="RFH149" s="87"/>
      <c r="RFI149" s="87"/>
      <c r="RFJ149" s="87"/>
      <c r="RFK149" s="87"/>
      <c r="RFL149" s="87"/>
      <c r="RFM149" s="87"/>
      <c r="RFN149" s="87"/>
      <c r="RFO149" s="87"/>
      <c r="RFP149" s="87"/>
      <c r="RFQ149" s="87"/>
      <c r="RFR149" s="87"/>
      <c r="RFS149" s="87"/>
      <c r="RFT149" s="87"/>
      <c r="RFU149" s="87"/>
      <c r="RFV149" s="87"/>
      <c r="RFW149" s="87"/>
      <c r="RFX149" s="87"/>
      <c r="RFY149" s="87"/>
      <c r="RFZ149" s="87"/>
      <c r="RGA149" s="87"/>
      <c r="RGB149" s="87"/>
      <c r="RGC149" s="87"/>
      <c r="RGD149" s="87"/>
      <c r="RGE149" s="87"/>
      <c r="RGF149" s="87"/>
      <c r="RGG149" s="87"/>
      <c r="RGH149" s="87"/>
      <c r="RGI149" s="87"/>
      <c r="RGJ149" s="87"/>
      <c r="RGK149" s="87"/>
      <c r="RGL149" s="87"/>
      <c r="RGM149" s="87"/>
      <c r="RGN149" s="87"/>
      <c r="RGO149" s="87"/>
      <c r="RGP149" s="87"/>
      <c r="RGQ149" s="87"/>
      <c r="RGR149" s="87"/>
      <c r="RGS149" s="87"/>
      <c r="RGT149" s="87"/>
      <c r="RGU149" s="87"/>
      <c r="RGV149" s="87"/>
      <c r="RGW149" s="87"/>
      <c r="RGX149" s="87"/>
      <c r="RGY149" s="87"/>
      <c r="RGZ149" s="87"/>
      <c r="RHA149" s="87"/>
      <c r="RHB149" s="87"/>
      <c r="RHC149" s="87"/>
      <c r="RHD149" s="87"/>
      <c r="RHE149" s="87"/>
      <c r="RHF149" s="87"/>
      <c r="RHG149" s="87"/>
      <c r="RHH149" s="87"/>
      <c r="RHI149" s="87"/>
      <c r="RHJ149" s="87"/>
      <c r="RHK149" s="87"/>
      <c r="RHL149" s="87"/>
      <c r="RHM149" s="87"/>
      <c r="RHN149" s="87"/>
      <c r="RHO149" s="87"/>
      <c r="RHP149" s="87"/>
      <c r="RHQ149" s="87"/>
      <c r="RHR149" s="87"/>
      <c r="RHS149" s="87"/>
      <c r="RHT149" s="87"/>
      <c r="RHU149" s="87"/>
      <c r="RHV149" s="87"/>
      <c r="RHW149" s="87"/>
      <c r="RHX149" s="87"/>
      <c r="RHY149" s="87"/>
      <c r="RHZ149" s="87"/>
      <c r="RIA149" s="87"/>
      <c r="RIB149" s="87"/>
      <c r="RIC149" s="87"/>
      <c r="RID149" s="87"/>
      <c r="RIE149" s="87"/>
      <c r="RIF149" s="87"/>
      <c r="RIG149" s="87"/>
      <c r="RIH149" s="87"/>
      <c r="RII149" s="87"/>
      <c r="RIJ149" s="87"/>
      <c r="RIK149" s="87"/>
      <c r="RIL149" s="87"/>
      <c r="RIM149" s="87"/>
      <c r="RIN149" s="87"/>
      <c r="RIO149" s="87"/>
      <c r="RIP149" s="87"/>
      <c r="RIQ149" s="87"/>
      <c r="RIR149" s="87"/>
      <c r="RIS149" s="87"/>
      <c r="RIT149" s="87"/>
      <c r="RIU149" s="87"/>
      <c r="RIV149" s="87"/>
      <c r="RIW149" s="87"/>
      <c r="RIX149" s="87"/>
      <c r="RIY149" s="87"/>
      <c r="RIZ149" s="87"/>
      <c r="RJA149" s="87"/>
      <c r="RJB149" s="87"/>
      <c r="RJC149" s="87"/>
      <c r="RJD149" s="87"/>
      <c r="RJE149" s="87"/>
      <c r="RJF149" s="87"/>
      <c r="RJG149" s="87"/>
      <c r="RJH149" s="87"/>
      <c r="RJI149" s="87"/>
      <c r="RJJ149" s="87"/>
      <c r="RJK149" s="87"/>
      <c r="RJL149" s="87"/>
      <c r="RJM149" s="87"/>
      <c r="RJN149" s="87"/>
      <c r="RJO149" s="87"/>
      <c r="RJP149" s="87"/>
      <c r="RJQ149" s="87"/>
      <c r="RJR149" s="87"/>
      <c r="RJS149" s="87"/>
      <c r="RJT149" s="87"/>
      <c r="RJU149" s="87"/>
      <c r="RJV149" s="87"/>
      <c r="RJW149" s="87"/>
      <c r="RJX149" s="87"/>
      <c r="RJY149" s="87"/>
      <c r="RJZ149" s="87"/>
      <c r="RKA149" s="87"/>
      <c r="RKB149" s="87"/>
      <c r="RKC149" s="87"/>
      <c r="RKD149" s="87"/>
      <c r="RKE149" s="87"/>
      <c r="RKF149" s="87"/>
      <c r="RKG149" s="87"/>
      <c r="RKH149" s="87"/>
      <c r="RKI149" s="87"/>
      <c r="RKJ149" s="87"/>
      <c r="RKK149" s="87"/>
      <c r="RKL149" s="87"/>
      <c r="RKM149" s="87"/>
      <c r="RKN149" s="87"/>
      <c r="RKO149" s="87"/>
      <c r="RKP149" s="87"/>
      <c r="RKQ149" s="87"/>
      <c r="RKR149" s="87"/>
      <c r="RKS149" s="87"/>
      <c r="RKT149" s="87"/>
      <c r="RKU149" s="87"/>
      <c r="RKV149" s="87"/>
      <c r="RKW149" s="87"/>
      <c r="RKX149" s="87"/>
      <c r="RKY149" s="87"/>
      <c r="RKZ149" s="87"/>
      <c r="RLA149" s="87"/>
      <c r="RLB149" s="87"/>
      <c r="RLC149" s="87"/>
      <c r="RLD149" s="87"/>
      <c r="RLE149" s="87"/>
      <c r="RLF149" s="87"/>
      <c r="RLG149" s="87"/>
      <c r="RLH149" s="87"/>
      <c r="RLI149" s="87"/>
      <c r="RLJ149" s="87"/>
      <c r="RLK149" s="87"/>
      <c r="RLL149" s="87"/>
      <c r="RLM149" s="87"/>
      <c r="RLN149" s="87"/>
      <c r="RLO149" s="87"/>
      <c r="RLP149" s="87"/>
      <c r="RLQ149" s="87"/>
      <c r="RLR149" s="87"/>
      <c r="RLS149" s="87"/>
      <c r="RLT149" s="87"/>
      <c r="RLU149" s="87"/>
      <c r="RLV149" s="87"/>
      <c r="RLW149" s="87"/>
      <c r="RLX149" s="87"/>
      <c r="RLY149" s="87"/>
      <c r="RLZ149" s="87"/>
      <c r="RMA149" s="87"/>
      <c r="RMB149" s="87"/>
      <c r="RMC149" s="87"/>
      <c r="RMD149" s="87"/>
      <c r="RME149" s="87"/>
      <c r="RMF149" s="87"/>
      <c r="RMG149" s="87"/>
      <c r="RMH149" s="87"/>
      <c r="RMI149" s="87"/>
      <c r="RMJ149" s="87"/>
      <c r="RMK149" s="87"/>
      <c r="RML149" s="87"/>
      <c r="RMM149" s="87"/>
      <c r="RMN149" s="87"/>
      <c r="RMO149" s="87"/>
      <c r="RMP149" s="87"/>
      <c r="RMQ149" s="87"/>
      <c r="RMR149" s="87"/>
      <c r="RMS149" s="87"/>
      <c r="RMT149" s="87"/>
      <c r="RMU149" s="87"/>
      <c r="RMV149" s="87"/>
      <c r="RMW149" s="87"/>
      <c r="RMX149" s="87"/>
      <c r="RMY149" s="87"/>
      <c r="RMZ149" s="87"/>
      <c r="RNA149" s="87"/>
      <c r="RNB149" s="87"/>
      <c r="RNC149" s="87"/>
      <c r="RND149" s="87"/>
      <c r="RNE149" s="87"/>
      <c r="RNF149" s="87"/>
      <c r="RNG149" s="87"/>
      <c r="RNH149" s="87"/>
      <c r="RNI149" s="87"/>
      <c r="RNJ149" s="87"/>
      <c r="RNK149" s="87"/>
      <c r="RNL149" s="87"/>
      <c r="RNM149" s="87"/>
      <c r="RNN149" s="87"/>
      <c r="RNO149" s="87"/>
      <c r="RNP149" s="87"/>
      <c r="RNQ149" s="87"/>
      <c r="RNR149" s="87"/>
      <c r="RNS149" s="87"/>
      <c r="RNT149" s="87"/>
      <c r="RNU149" s="87"/>
      <c r="RNV149" s="87"/>
      <c r="RNW149" s="87"/>
      <c r="RNX149" s="87"/>
      <c r="RNY149" s="87"/>
      <c r="RNZ149" s="87"/>
      <c r="ROA149" s="87"/>
      <c r="ROB149" s="87"/>
      <c r="ROC149" s="87"/>
      <c r="ROD149" s="87"/>
      <c r="ROE149" s="87"/>
      <c r="ROF149" s="87"/>
      <c r="ROG149" s="87"/>
      <c r="ROH149" s="87"/>
      <c r="ROI149" s="87"/>
      <c r="ROJ149" s="87"/>
      <c r="ROK149" s="87"/>
      <c r="ROL149" s="87"/>
      <c r="ROM149" s="87"/>
      <c r="RON149" s="87"/>
      <c r="ROO149" s="87"/>
      <c r="ROP149" s="87"/>
      <c r="ROQ149" s="87"/>
      <c r="ROR149" s="87"/>
      <c r="ROS149" s="87"/>
      <c r="ROT149" s="87"/>
      <c r="ROU149" s="87"/>
      <c r="ROV149" s="87"/>
      <c r="ROW149" s="87"/>
      <c r="ROX149" s="87"/>
      <c r="ROY149" s="87"/>
      <c r="ROZ149" s="87"/>
      <c r="RPA149" s="87"/>
      <c r="RPB149" s="87"/>
      <c r="RPC149" s="87"/>
      <c r="RPD149" s="87"/>
      <c r="RPE149" s="87"/>
      <c r="RPF149" s="87"/>
      <c r="RPG149" s="87"/>
      <c r="RPH149" s="87"/>
      <c r="RPI149" s="87"/>
      <c r="RPJ149" s="87"/>
      <c r="RPK149" s="87"/>
      <c r="RPL149" s="87"/>
      <c r="RPM149" s="87"/>
      <c r="RPN149" s="87"/>
      <c r="RPO149" s="87"/>
      <c r="RPP149" s="87"/>
      <c r="RPQ149" s="87"/>
      <c r="RPR149" s="87"/>
      <c r="RPS149" s="87"/>
      <c r="RPT149" s="87"/>
      <c r="RPU149" s="87"/>
      <c r="RPV149" s="87"/>
      <c r="RPW149" s="87"/>
      <c r="RPX149" s="87"/>
      <c r="RPY149" s="87"/>
      <c r="RPZ149" s="87"/>
      <c r="RQA149" s="87"/>
      <c r="RQB149" s="87"/>
      <c r="RQC149" s="87"/>
      <c r="RQD149" s="87"/>
      <c r="RQE149" s="87"/>
      <c r="RQF149" s="87"/>
      <c r="RQG149" s="87"/>
      <c r="RQH149" s="87"/>
      <c r="RQI149" s="87"/>
      <c r="RQJ149" s="87"/>
      <c r="RQK149" s="87"/>
      <c r="RQL149" s="87"/>
      <c r="RQM149" s="87"/>
      <c r="RQN149" s="87"/>
      <c r="RQO149" s="87"/>
      <c r="RQP149" s="87"/>
      <c r="RQQ149" s="87"/>
      <c r="RQR149" s="87"/>
      <c r="RQS149" s="87"/>
      <c r="RQT149" s="87"/>
      <c r="RQU149" s="87"/>
      <c r="RQV149" s="87"/>
      <c r="RQW149" s="87"/>
      <c r="RQX149" s="87"/>
      <c r="RQY149" s="87"/>
      <c r="RQZ149" s="87"/>
      <c r="RRA149" s="87"/>
      <c r="RRB149" s="87"/>
      <c r="RRC149" s="87"/>
      <c r="RRD149" s="87"/>
      <c r="RRE149" s="87"/>
      <c r="RRF149" s="87"/>
      <c r="RRG149" s="87"/>
      <c r="RRH149" s="87"/>
      <c r="RRI149" s="87"/>
      <c r="RRJ149" s="87"/>
      <c r="RRK149" s="87"/>
      <c r="RRL149" s="87"/>
      <c r="RRM149" s="87"/>
      <c r="RRN149" s="87"/>
      <c r="RRO149" s="87"/>
      <c r="RRP149" s="87"/>
      <c r="RRQ149" s="87"/>
      <c r="RRR149" s="87"/>
      <c r="RRS149" s="87"/>
      <c r="RRT149" s="87"/>
      <c r="RRU149" s="87"/>
      <c r="RRV149" s="87"/>
      <c r="RRW149" s="87"/>
      <c r="RRX149" s="87"/>
      <c r="RRY149" s="87"/>
      <c r="RRZ149" s="87"/>
      <c r="RSA149" s="87"/>
      <c r="RSB149" s="87"/>
      <c r="RSC149" s="87"/>
      <c r="RSD149" s="87"/>
      <c r="RSE149" s="87"/>
      <c r="RSF149" s="87"/>
      <c r="RSG149" s="87"/>
      <c r="RSH149" s="87"/>
      <c r="RSI149" s="87"/>
      <c r="RSJ149" s="87"/>
      <c r="RSK149" s="87"/>
      <c r="RSL149" s="87"/>
      <c r="RSM149" s="87"/>
      <c r="RSN149" s="87"/>
      <c r="RSO149" s="87"/>
      <c r="RSP149" s="87"/>
      <c r="RSQ149" s="87"/>
      <c r="RSR149" s="87"/>
      <c r="RSS149" s="87"/>
      <c r="RST149" s="87"/>
      <c r="RSU149" s="87"/>
      <c r="RSV149" s="87"/>
      <c r="RSW149" s="87"/>
      <c r="RSX149" s="87"/>
      <c r="RSY149" s="87"/>
      <c r="RSZ149" s="87"/>
      <c r="RTA149" s="87"/>
      <c r="RTB149" s="87"/>
      <c r="RTC149" s="87"/>
      <c r="RTD149" s="87"/>
      <c r="RTE149" s="87"/>
      <c r="RTF149" s="87"/>
      <c r="RTG149" s="87"/>
      <c r="RTH149" s="87"/>
      <c r="RTI149" s="87"/>
      <c r="RTJ149" s="87"/>
      <c r="RTK149" s="87"/>
      <c r="RTL149" s="87"/>
      <c r="RTM149" s="87"/>
      <c r="RTN149" s="87"/>
      <c r="RTO149" s="87"/>
      <c r="RTP149" s="87"/>
      <c r="RTQ149" s="87"/>
      <c r="RTR149" s="87"/>
      <c r="RTS149" s="87"/>
      <c r="RTT149" s="87"/>
      <c r="RTU149" s="87"/>
      <c r="RTV149" s="87"/>
      <c r="RTW149" s="87"/>
      <c r="RTX149" s="87"/>
      <c r="RTY149" s="87"/>
      <c r="RTZ149" s="87"/>
      <c r="RUA149" s="87"/>
      <c r="RUB149" s="87"/>
      <c r="RUC149" s="87"/>
      <c r="RUD149" s="87"/>
      <c r="RUE149" s="87"/>
      <c r="RUF149" s="87"/>
      <c r="RUG149" s="87"/>
      <c r="RUH149" s="87"/>
      <c r="RUI149" s="87"/>
      <c r="RUJ149" s="87"/>
      <c r="RUK149" s="87"/>
      <c r="RUL149" s="87"/>
      <c r="RUM149" s="87"/>
      <c r="RUN149" s="87"/>
      <c r="RUO149" s="87"/>
      <c r="RUP149" s="87"/>
      <c r="RUQ149" s="87"/>
      <c r="RUR149" s="87"/>
      <c r="RUS149" s="87"/>
      <c r="RUT149" s="87"/>
      <c r="RUU149" s="87"/>
      <c r="RUV149" s="87"/>
      <c r="RUW149" s="87"/>
      <c r="RUX149" s="87"/>
      <c r="RUY149" s="87"/>
      <c r="RUZ149" s="87"/>
      <c r="RVA149" s="87"/>
      <c r="RVB149" s="87"/>
      <c r="RVC149" s="87"/>
      <c r="RVD149" s="87"/>
      <c r="RVE149" s="87"/>
      <c r="RVF149" s="87"/>
      <c r="RVG149" s="87"/>
      <c r="RVH149" s="87"/>
      <c r="RVI149" s="87"/>
      <c r="RVJ149" s="87"/>
      <c r="RVK149" s="87"/>
      <c r="RVL149" s="87"/>
      <c r="RVM149" s="87"/>
      <c r="RVN149" s="87"/>
      <c r="RVO149" s="87"/>
      <c r="RVP149" s="87"/>
      <c r="RVQ149" s="87"/>
      <c r="RVR149" s="87"/>
      <c r="RVS149" s="87"/>
      <c r="RVT149" s="87"/>
      <c r="RVU149" s="87"/>
      <c r="RVV149" s="87"/>
      <c r="RVW149" s="87"/>
      <c r="RVX149" s="87"/>
      <c r="RVY149" s="87"/>
      <c r="RVZ149" s="87"/>
      <c r="RWA149" s="87"/>
      <c r="RWB149" s="87"/>
      <c r="RWC149" s="87"/>
      <c r="RWD149" s="87"/>
      <c r="RWE149" s="87"/>
      <c r="RWF149" s="87"/>
      <c r="RWG149" s="87"/>
      <c r="RWH149" s="87"/>
      <c r="RWI149" s="87"/>
      <c r="RWJ149" s="87"/>
      <c r="RWK149" s="87"/>
      <c r="RWL149" s="87"/>
      <c r="RWM149" s="87"/>
      <c r="RWN149" s="87"/>
      <c r="RWO149" s="87"/>
      <c r="RWP149" s="87"/>
      <c r="RWQ149" s="87"/>
      <c r="RWR149" s="87"/>
      <c r="RWS149" s="87"/>
      <c r="RWT149" s="87"/>
      <c r="RWU149" s="87"/>
      <c r="RWV149" s="87"/>
      <c r="RWW149" s="87"/>
      <c r="RWX149" s="87"/>
      <c r="RWY149" s="87"/>
      <c r="RWZ149" s="87"/>
      <c r="RXA149" s="87"/>
      <c r="RXB149" s="87"/>
      <c r="RXC149" s="87"/>
      <c r="RXD149" s="87"/>
      <c r="RXE149" s="87"/>
      <c r="RXF149" s="87"/>
      <c r="RXG149" s="87"/>
      <c r="RXH149" s="87"/>
      <c r="RXI149" s="87"/>
      <c r="RXJ149" s="87"/>
      <c r="RXK149" s="87"/>
      <c r="RXL149" s="87"/>
      <c r="RXM149" s="87"/>
      <c r="RXN149" s="87"/>
      <c r="RXO149" s="87"/>
      <c r="RXP149" s="87"/>
      <c r="RXQ149" s="87"/>
      <c r="RXR149" s="87"/>
      <c r="RXS149" s="87"/>
      <c r="RXT149" s="87"/>
      <c r="RXU149" s="87"/>
      <c r="RXV149" s="87"/>
      <c r="RXW149" s="87"/>
      <c r="RXX149" s="87"/>
      <c r="RXY149" s="87"/>
      <c r="RXZ149" s="87"/>
      <c r="RYA149" s="87"/>
      <c r="RYB149" s="87"/>
      <c r="RYC149" s="87"/>
      <c r="RYD149" s="87"/>
      <c r="RYE149" s="87"/>
      <c r="RYF149" s="87"/>
      <c r="RYG149" s="87"/>
      <c r="RYH149" s="87"/>
      <c r="RYI149" s="87"/>
      <c r="RYJ149" s="87"/>
      <c r="RYK149" s="87"/>
      <c r="RYL149" s="87"/>
      <c r="RYM149" s="87"/>
      <c r="RYN149" s="87"/>
      <c r="RYO149" s="87"/>
      <c r="RYP149" s="87"/>
      <c r="RYQ149" s="87"/>
      <c r="RYR149" s="87"/>
      <c r="RYS149" s="87"/>
      <c r="RYT149" s="87"/>
      <c r="RYU149" s="87"/>
      <c r="RYV149" s="87"/>
      <c r="RYW149" s="87"/>
      <c r="RYX149" s="87"/>
      <c r="RYY149" s="87"/>
      <c r="RYZ149" s="87"/>
      <c r="RZA149" s="87"/>
      <c r="RZB149" s="87"/>
      <c r="RZC149" s="87"/>
      <c r="RZD149" s="87"/>
      <c r="RZE149" s="87"/>
      <c r="RZF149" s="87"/>
      <c r="RZG149" s="87"/>
      <c r="RZH149" s="87"/>
      <c r="RZI149" s="87"/>
      <c r="RZJ149" s="87"/>
      <c r="RZK149" s="87"/>
      <c r="RZL149" s="87"/>
      <c r="RZM149" s="87"/>
      <c r="RZN149" s="87"/>
      <c r="RZO149" s="87"/>
      <c r="RZP149" s="87"/>
      <c r="RZQ149" s="87"/>
      <c r="RZR149" s="87"/>
      <c r="RZS149" s="87"/>
      <c r="RZT149" s="87"/>
      <c r="RZU149" s="87"/>
      <c r="RZV149" s="87"/>
      <c r="RZW149" s="87"/>
      <c r="RZX149" s="87"/>
      <c r="RZY149" s="87"/>
      <c r="RZZ149" s="87"/>
      <c r="SAA149" s="87"/>
      <c r="SAB149" s="87"/>
      <c r="SAC149" s="87"/>
      <c r="SAD149" s="87"/>
      <c r="SAE149" s="87"/>
      <c r="SAF149" s="87"/>
      <c r="SAG149" s="87"/>
      <c r="SAH149" s="87"/>
      <c r="SAI149" s="87"/>
      <c r="SAJ149" s="87"/>
      <c r="SAK149" s="87"/>
      <c r="SAL149" s="87"/>
      <c r="SAM149" s="87"/>
      <c r="SAN149" s="87"/>
      <c r="SAO149" s="87"/>
      <c r="SAP149" s="87"/>
      <c r="SAQ149" s="87"/>
      <c r="SAR149" s="87"/>
      <c r="SAS149" s="87"/>
      <c r="SAT149" s="87"/>
      <c r="SAU149" s="87"/>
      <c r="SAV149" s="87"/>
      <c r="SAW149" s="87"/>
      <c r="SAX149" s="87"/>
      <c r="SAY149" s="87"/>
      <c r="SAZ149" s="87"/>
      <c r="SBA149" s="87"/>
      <c r="SBB149" s="87"/>
      <c r="SBC149" s="87"/>
      <c r="SBD149" s="87"/>
      <c r="SBE149" s="87"/>
      <c r="SBF149" s="87"/>
      <c r="SBG149" s="87"/>
      <c r="SBH149" s="87"/>
      <c r="SBI149" s="87"/>
      <c r="SBJ149" s="87"/>
      <c r="SBK149" s="87"/>
      <c r="SBL149" s="87"/>
      <c r="SBM149" s="87"/>
      <c r="SBN149" s="87"/>
      <c r="SBO149" s="87"/>
      <c r="SBP149" s="87"/>
      <c r="SBQ149" s="87"/>
      <c r="SBR149" s="87"/>
      <c r="SBS149" s="87"/>
      <c r="SBT149" s="87"/>
      <c r="SBU149" s="87"/>
      <c r="SBV149" s="87"/>
      <c r="SBW149" s="87"/>
      <c r="SBX149" s="87"/>
      <c r="SBY149" s="87"/>
      <c r="SBZ149" s="87"/>
      <c r="SCA149" s="87"/>
      <c r="SCB149" s="87"/>
      <c r="SCC149" s="87"/>
      <c r="SCD149" s="87"/>
      <c r="SCE149" s="87"/>
      <c r="SCF149" s="87"/>
      <c r="SCG149" s="87"/>
      <c r="SCH149" s="87"/>
      <c r="SCI149" s="87"/>
      <c r="SCJ149" s="87"/>
      <c r="SCK149" s="87"/>
      <c r="SCL149" s="87"/>
      <c r="SCM149" s="87"/>
      <c r="SCN149" s="87"/>
      <c r="SCO149" s="87"/>
      <c r="SCP149" s="87"/>
      <c r="SCQ149" s="87"/>
      <c r="SCR149" s="87"/>
      <c r="SCS149" s="87"/>
      <c r="SCT149" s="87"/>
      <c r="SCU149" s="87"/>
      <c r="SCV149" s="87"/>
      <c r="SCW149" s="87"/>
      <c r="SCX149" s="87"/>
      <c r="SCY149" s="87"/>
      <c r="SCZ149" s="87"/>
      <c r="SDA149" s="87"/>
      <c r="SDB149" s="87"/>
      <c r="SDC149" s="87"/>
      <c r="SDD149" s="87"/>
      <c r="SDE149" s="87"/>
      <c r="SDF149" s="87"/>
      <c r="SDG149" s="87"/>
      <c r="SDH149" s="87"/>
      <c r="SDI149" s="87"/>
      <c r="SDJ149" s="87"/>
      <c r="SDK149" s="87"/>
      <c r="SDL149" s="87"/>
      <c r="SDM149" s="87"/>
      <c r="SDN149" s="87"/>
      <c r="SDO149" s="87"/>
      <c r="SDP149" s="87"/>
      <c r="SDQ149" s="87"/>
      <c r="SDR149" s="87"/>
      <c r="SDS149" s="87"/>
      <c r="SDT149" s="87"/>
      <c r="SDU149" s="87"/>
      <c r="SDV149" s="87"/>
      <c r="SDW149" s="87"/>
      <c r="SDX149" s="87"/>
      <c r="SDY149" s="87"/>
      <c r="SDZ149" s="87"/>
      <c r="SEA149" s="87"/>
      <c r="SEB149" s="87"/>
      <c r="SEC149" s="87"/>
      <c r="SED149" s="87"/>
      <c r="SEE149" s="87"/>
      <c r="SEF149" s="87"/>
      <c r="SEG149" s="87"/>
      <c r="SEH149" s="87"/>
      <c r="SEI149" s="87"/>
      <c r="SEJ149" s="87"/>
      <c r="SEK149" s="87"/>
      <c r="SEL149" s="87"/>
      <c r="SEM149" s="87"/>
      <c r="SEN149" s="87"/>
      <c r="SEO149" s="87"/>
      <c r="SEP149" s="87"/>
      <c r="SEQ149" s="87"/>
      <c r="SER149" s="87"/>
      <c r="SES149" s="87"/>
      <c r="SET149" s="87"/>
      <c r="SEU149" s="87"/>
      <c r="SEV149" s="87"/>
      <c r="SEW149" s="87"/>
      <c r="SEX149" s="87"/>
      <c r="SEY149" s="87"/>
      <c r="SEZ149" s="87"/>
      <c r="SFA149" s="87"/>
      <c r="SFB149" s="87"/>
      <c r="SFC149" s="87"/>
      <c r="SFD149" s="87"/>
      <c r="SFE149" s="87"/>
      <c r="SFF149" s="87"/>
      <c r="SFG149" s="87"/>
      <c r="SFH149" s="87"/>
      <c r="SFI149" s="87"/>
      <c r="SFJ149" s="87"/>
      <c r="SFK149" s="87"/>
      <c r="SFL149" s="87"/>
      <c r="SFM149" s="87"/>
      <c r="SFN149" s="87"/>
      <c r="SFO149" s="87"/>
      <c r="SFP149" s="87"/>
      <c r="SFQ149" s="87"/>
      <c r="SFR149" s="87"/>
      <c r="SFS149" s="87"/>
      <c r="SFT149" s="87"/>
      <c r="SFU149" s="87"/>
      <c r="SFV149" s="87"/>
      <c r="SFW149" s="87"/>
      <c r="SFX149" s="87"/>
      <c r="SFY149" s="87"/>
      <c r="SFZ149" s="87"/>
      <c r="SGA149" s="87"/>
      <c r="SGB149" s="87"/>
      <c r="SGC149" s="87"/>
      <c r="SGD149" s="87"/>
      <c r="SGE149" s="87"/>
      <c r="SGF149" s="87"/>
      <c r="SGG149" s="87"/>
      <c r="SGH149" s="87"/>
      <c r="SGI149" s="87"/>
      <c r="SGJ149" s="87"/>
      <c r="SGK149" s="87"/>
      <c r="SGL149" s="87"/>
      <c r="SGM149" s="87"/>
      <c r="SGN149" s="87"/>
      <c r="SGO149" s="87"/>
      <c r="SGP149" s="87"/>
      <c r="SGQ149" s="87"/>
      <c r="SGR149" s="87"/>
      <c r="SGS149" s="87"/>
      <c r="SGT149" s="87"/>
      <c r="SGU149" s="87"/>
      <c r="SGV149" s="87"/>
      <c r="SGW149" s="87"/>
      <c r="SGX149" s="87"/>
      <c r="SGY149" s="87"/>
      <c r="SGZ149" s="87"/>
      <c r="SHA149" s="87"/>
      <c r="SHB149" s="87"/>
      <c r="SHC149" s="87"/>
      <c r="SHD149" s="87"/>
      <c r="SHE149" s="87"/>
      <c r="SHF149" s="87"/>
      <c r="SHG149" s="87"/>
      <c r="SHH149" s="87"/>
      <c r="SHI149" s="87"/>
      <c r="SHJ149" s="87"/>
      <c r="SHK149" s="87"/>
      <c r="SHL149" s="87"/>
      <c r="SHM149" s="87"/>
      <c r="SHN149" s="87"/>
      <c r="SHO149" s="87"/>
      <c r="SHP149" s="87"/>
      <c r="SHQ149" s="87"/>
      <c r="SHR149" s="87"/>
      <c r="SHS149" s="87"/>
      <c r="SHT149" s="87"/>
      <c r="SHU149" s="87"/>
      <c r="SHV149" s="87"/>
      <c r="SHW149" s="87"/>
      <c r="SHX149" s="87"/>
      <c r="SHY149" s="87"/>
      <c r="SHZ149" s="87"/>
      <c r="SIA149" s="87"/>
      <c r="SIB149" s="87"/>
      <c r="SIC149" s="87"/>
      <c r="SID149" s="87"/>
      <c r="SIE149" s="87"/>
      <c r="SIF149" s="87"/>
      <c r="SIG149" s="87"/>
      <c r="SIH149" s="87"/>
      <c r="SII149" s="87"/>
      <c r="SIJ149" s="87"/>
      <c r="SIK149" s="87"/>
      <c r="SIL149" s="87"/>
      <c r="SIM149" s="87"/>
      <c r="SIN149" s="87"/>
      <c r="SIO149" s="87"/>
      <c r="SIP149" s="87"/>
      <c r="SIQ149" s="87"/>
      <c r="SIR149" s="87"/>
      <c r="SIS149" s="87"/>
      <c r="SIT149" s="87"/>
      <c r="SIU149" s="87"/>
      <c r="SIV149" s="87"/>
      <c r="SIW149" s="87"/>
      <c r="SIX149" s="87"/>
      <c r="SIY149" s="87"/>
      <c r="SIZ149" s="87"/>
      <c r="SJA149" s="87"/>
      <c r="SJB149" s="87"/>
      <c r="SJC149" s="87"/>
      <c r="SJD149" s="87"/>
      <c r="SJE149" s="87"/>
      <c r="SJF149" s="87"/>
      <c r="SJG149" s="87"/>
      <c r="SJH149" s="87"/>
      <c r="SJI149" s="87"/>
      <c r="SJJ149" s="87"/>
      <c r="SJK149" s="87"/>
      <c r="SJL149" s="87"/>
      <c r="SJM149" s="87"/>
      <c r="SJN149" s="87"/>
      <c r="SJO149" s="87"/>
      <c r="SJP149" s="87"/>
      <c r="SJQ149" s="87"/>
      <c r="SJR149" s="87"/>
      <c r="SJS149" s="87"/>
      <c r="SJT149" s="87"/>
      <c r="SJU149" s="87"/>
      <c r="SJV149" s="87"/>
      <c r="SJW149" s="87"/>
      <c r="SJX149" s="87"/>
      <c r="SJY149" s="87"/>
      <c r="SJZ149" s="87"/>
      <c r="SKA149" s="87"/>
      <c r="SKB149" s="87"/>
      <c r="SKC149" s="87"/>
      <c r="SKD149" s="87"/>
      <c r="SKE149" s="87"/>
      <c r="SKF149" s="87"/>
      <c r="SKG149" s="87"/>
      <c r="SKH149" s="87"/>
      <c r="SKI149" s="87"/>
      <c r="SKJ149" s="87"/>
      <c r="SKK149" s="87"/>
      <c r="SKL149" s="87"/>
      <c r="SKM149" s="87"/>
      <c r="SKN149" s="87"/>
      <c r="SKO149" s="87"/>
      <c r="SKP149" s="87"/>
      <c r="SKQ149" s="87"/>
      <c r="SKR149" s="87"/>
      <c r="SKS149" s="87"/>
      <c r="SKT149" s="87"/>
      <c r="SKU149" s="87"/>
      <c r="SKV149" s="87"/>
      <c r="SKW149" s="87"/>
      <c r="SKX149" s="87"/>
      <c r="SKY149" s="87"/>
      <c r="SKZ149" s="87"/>
      <c r="SLA149" s="87"/>
      <c r="SLB149" s="87"/>
      <c r="SLC149" s="87"/>
      <c r="SLD149" s="87"/>
      <c r="SLE149" s="87"/>
      <c r="SLF149" s="87"/>
      <c r="SLG149" s="87"/>
      <c r="SLH149" s="87"/>
      <c r="SLI149" s="87"/>
      <c r="SLJ149" s="87"/>
      <c r="SLK149" s="87"/>
      <c r="SLL149" s="87"/>
      <c r="SLM149" s="87"/>
      <c r="SLN149" s="87"/>
      <c r="SLO149" s="87"/>
      <c r="SLP149" s="87"/>
      <c r="SLQ149" s="87"/>
      <c r="SLR149" s="87"/>
      <c r="SLS149" s="87"/>
      <c r="SLT149" s="87"/>
      <c r="SLU149" s="87"/>
      <c r="SLV149" s="87"/>
      <c r="SLW149" s="87"/>
      <c r="SLX149" s="87"/>
      <c r="SLY149" s="87"/>
      <c r="SLZ149" s="87"/>
      <c r="SMA149" s="87"/>
      <c r="SMB149" s="87"/>
      <c r="SMC149" s="87"/>
      <c r="SMD149" s="87"/>
      <c r="SME149" s="87"/>
      <c r="SMF149" s="87"/>
      <c r="SMG149" s="87"/>
      <c r="SMH149" s="87"/>
      <c r="SMI149" s="87"/>
      <c r="SMJ149" s="87"/>
      <c r="SMK149" s="87"/>
      <c r="SML149" s="87"/>
      <c r="SMM149" s="87"/>
      <c r="SMN149" s="87"/>
      <c r="SMO149" s="87"/>
      <c r="SMP149" s="87"/>
      <c r="SMQ149" s="87"/>
      <c r="SMR149" s="87"/>
      <c r="SMS149" s="87"/>
      <c r="SMT149" s="87"/>
      <c r="SMU149" s="87"/>
      <c r="SMV149" s="87"/>
      <c r="SMW149" s="87"/>
      <c r="SMX149" s="87"/>
      <c r="SMY149" s="87"/>
      <c r="SMZ149" s="87"/>
      <c r="SNA149" s="87"/>
      <c r="SNB149" s="87"/>
      <c r="SNC149" s="87"/>
      <c r="SND149" s="87"/>
      <c r="SNE149" s="87"/>
      <c r="SNF149" s="87"/>
      <c r="SNG149" s="87"/>
      <c r="SNH149" s="87"/>
      <c r="SNI149" s="87"/>
      <c r="SNJ149" s="87"/>
      <c r="SNK149" s="87"/>
      <c r="SNL149" s="87"/>
      <c r="SNM149" s="87"/>
      <c r="SNN149" s="87"/>
      <c r="SNO149" s="87"/>
      <c r="SNP149" s="87"/>
      <c r="SNQ149" s="87"/>
      <c r="SNR149" s="87"/>
      <c r="SNS149" s="87"/>
      <c r="SNT149" s="87"/>
      <c r="SNU149" s="87"/>
      <c r="SNV149" s="87"/>
      <c r="SNW149" s="87"/>
      <c r="SNX149" s="87"/>
      <c r="SNY149" s="87"/>
      <c r="SNZ149" s="87"/>
      <c r="SOA149" s="87"/>
      <c r="SOB149" s="87"/>
      <c r="SOC149" s="87"/>
      <c r="SOD149" s="87"/>
      <c r="SOE149" s="87"/>
      <c r="SOF149" s="87"/>
      <c r="SOG149" s="87"/>
      <c r="SOH149" s="87"/>
      <c r="SOI149" s="87"/>
      <c r="SOJ149" s="87"/>
      <c r="SOK149" s="87"/>
      <c r="SOL149" s="87"/>
      <c r="SOM149" s="87"/>
      <c r="SON149" s="87"/>
      <c r="SOO149" s="87"/>
      <c r="SOP149" s="87"/>
      <c r="SOQ149" s="87"/>
      <c r="SOR149" s="87"/>
      <c r="SOS149" s="87"/>
      <c r="SOT149" s="87"/>
      <c r="SOU149" s="87"/>
      <c r="SOV149" s="87"/>
      <c r="SOW149" s="87"/>
      <c r="SOX149" s="87"/>
      <c r="SOY149" s="87"/>
      <c r="SOZ149" s="87"/>
      <c r="SPA149" s="87"/>
      <c r="SPB149" s="87"/>
      <c r="SPC149" s="87"/>
      <c r="SPD149" s="87"/>
      <c r="SPE149" s="87"/>
      <c r="SPF149" s="87"/>
      <c r="SPG149" s="87"/>
      <c r="SPH149" s="87"/>
      <c r="SPI149" s="87"/>
      <c r="SPJ149" s="87"/>
      <c r="SPK149" s="87"/>
      <c r="SPL149" s="87"/>
      <c r="SPM149" s="87"/>
      <c r="SPN149" s="87"/>
      <c r="SPO149" s="87"/>
      <c r="SPP149" s="87"/>
      <c r="SPQ149" s="87"/>
      <c r="SPR149" s="87"/>
      <c r="SPS149" s="87"/>
      <c r="SPT149" s="87"/>
      <c r="SPU149" s="87"/>
      <c r="SPV149" s="87"/>
      <c r="SPW149" s="87"/>
      <c r="SPX149" s="87"/>
      <c r="SPY149" s="87"/>
      <c r="SPZ149" s="87"/>
      <c r="SQA149" s="87"/>
      <c r="SQB149" s="87"/>
      <c r="SQC149" s="87"/>
      <c r="SQD149" s="87"/>
      <c r="SQE149" s="87"/>
      <c r="SQF149" s="87"/>
      <c r="SQG149" s="87"/>
      <c r="SQH149" s="87"/>
      <c r="SQI149" s="87"/>
      <c r="SQJ149" s="87"/>
      <c r="SQK149" s="87"/>
      <c r="SQL149" s="87"/>
      <c r="SQM149" s="87"/>
      <c r="SQN149" s="87"/>
      <c r="SQO149" s="87"/>
      <c r="SQP149" s="87"/>
      <c r="SQQ149" s="87"/>
      <c r="SQR149" s="87"/>
      <c r="SQS149" s="87"/>
      <c r="SQT149" s="87"/>
      <c r="SQU149" s="87"/>
      <c r="SQV149" s="87"/>
      <c r="SQW149" s="87"/>
      <c r="SQX149" s="87"/>
      <c r="SQY149" s="87"/>
      <c r="SQZ149" s="87"/>
      <c r="SRA149" s="87"/>
      <c r="SRB149" s="87"/>
      <c r="SRC149" s="87"/>
      <c r="SRD149" s="87"/>
      <c r="SRE149" s="87"/>
      <c r="SRF149" s="87"/>
      <c r="SRG149" s="87"/>
      <c r="SRH149" s="87"/>
      <c r="SRI149" s="87"/>
      <c r="SRJ149" s="87"/>
      <c r="SRK149" s="87"/>
      <c r="SRL149" s="87"/>
      <c r="SRM149" s="87"/>
      <c r="SRN149" s="87"/>
      <c r="SRO149" s="87"/>
      <c r="SRP149" s="87"/>
      <c r="SRQ149" s="87"/>
      <c r="SRR149" s="87"/>
      <c r="SRS149" s="87"/>
      <c r="SRT149" s="87"/>
      <c r="SRU149" s="87"/>
      <c r="SRV149" s="87"/>
      <c r="SRW149" s="87"/>
      <c r="SRX149" s="87"/>
      <c r="SRY149" s="87"/>
      <c r="SRZ149" s="87"/>
      <c r="SSA149" s="87"/>
      <c r="SSB149" s="87"/>
      <c r="SSC149" s="87"/>
      <c r="SSD149" s="87"/>
      <c r="SSE149" s="87"/>
      <c r="SSF149" s="87"/>
      <c r="SSG149" s="87"/>
      <c r="SSH149" s="87"/>
      <c r="SSI149" s="87"/>
      <c r="SSJ149" s="87"/>
      <c r="SSK149" s="87"/>
      <c r="SSL149" s="87"/>
      <c r="SSM149" s="87"/>
      <c r="SSN149" s="87"/>
      <c r="SSO149" s="87"/>
      <c r="SSP149" s="87"/>
      <c r="SSQ149" s="87"/>
      <c r="SSR149" s="87"/>
      <c r="SSS149" s="87"/>
      <c r="SST149" s="87"/>
      <c r="SSU149" s="87"/>
      <c r="SSV149" s="87"/>
      <c r="SSW149" s="87"/>
      <c r="SSX149" s="87"/>
      <c r="SSY149" s="87"/>
      <c r="SSZ149" s="87"/>
      <c r="STA149" s="87"/>
      <c r="STB149" s="87"/>
      <c r="STC149" s="87"/>
      <c r="STD149" s="87"/>
      <c r="STE149" s="87"/>
      <c r="STF149" s="87"/>
      <c r="STG149" s="87"/>
      <c r="STH149" s="87"/>
      <c r="STI149" s="87"/>
      <c r="STJ149" s="87"/>
      <c r="STK149" s="87"/>
      <c r="STL149" s="87"/>
      <c r="STM149" s="87"/>
      <c r="STN149" s="87"/>
      <c r="STO149" s="87"/>
      <c r="STP149" s="87"/>
      <c r="STQ149" s="87"/>
      <c r="STR149" s="87"/>
      <c r="STS149" s="87"/>
      <c r="STT149" s="87"/>
      <c r="STU149" s="87"/>
      <c r="STV149" s="87"/>
      <c r="STW149" s="87"/>
      <c r="STX149" s="87"/>
      <c r="STY149" s="87"/>
      <c r="STZ149" s="87"/>
      <c r="SUA149" s="87"/>
      <c r="SUB149" s="87"/>
      <c r="SUC149" s="87"/>
      <c r="SUD149" s="87"/>
      <c r="SUE149" s="87"/>
      <c r="SUF149" s="87"/>
      <c r="SUG149" s="87"/>
      <c r="SUH149" s="87"/>
      <c r="SUI149" s="87"/>
      <c r="SUJ149" s="87"/>
      <c r="SUK149" s="87"/>
      <c r="SUL149" s="87"/>
      <c r="SUM149" s="87"/>
      <c r="SUN149" s="87"/>
      <c r="SUO149" s="87"/>
      <c r="SUP149" s="87"/>
      <c r="SUQ149" s="87"/>
      <c r="SUR149" s="87"/>
      <c r="SUS149" s="87"/>
      <c r="SUT149" s="87"/>
      <c r="SUU149" s="87"/>
      <c r="SUV149" s="87"/>
      <c r="SUW149" s="87"/>
      <c r="SUX149" s="87"/>
      <c r="SUY149" s="87"/>
      <c r="SUZ149" s="87"/>
      <c r="SVA149" s="87"/>
      <c r="SVB149" s="87"/>
      <c r="SVC149" s="87"/>
      <c r="SVD149" s="87"/>
      <c r="SVE149" s="87"/>
      <c r="SVF149" s="87"/>
      <c r="SVG149" s="87"/>
      <c r="SVH149" s="87"/>
      <c r="SVI149" s="87"/>
      <c r="SVJ149" s="87"/>
      <c r="SVK149" s="87"/>
      <c r="SVL149" s="87"/>
      <c r="SVM149" s="87"/>
      <c r="SVN149" s="87"/>
      <c r="SVO149" s="87"/>
      <c r="SVP149" s="87"/>
      <c r="SVQ149" s="87"/>
      <c r="SVR149" s="87"/>
      <c r="SVS149" s="87"/>
      <c r="SVT149" s="87"/>
      <c r="SVU149" s="87"/>
      <c r="SVV149" s="87"/>
      <c r="SVW149" s="87"/>
      <c r="SVX149" s="87"/>
      <c r="SVY149" s="87"/>
      <c r="SVZ149" s="87"/>
      <c r="SWA149" s="87"/>
      <c r="SWB149" s="87"/>
      <c r="SWC149" s="87"/>
      <c r="SWD149" s="87"/>
      <c r="SWE149" s="87"/>
      <c r="SWF149" s="87"/>
      <c r="SWG149" s="87"/>
      <c r="SWH149" s="87"/>
      <c r="SWI149" s="87"/>
      <c r="SWJ149" s="87"/>
      <c r="SWK149" s="87"/>
      <c r="SWL149" s="87"/>
      <c r="SWM149" s="87"/>
      <c r="SWN149" s="87"/>
      <c r="SWO149" s="87"/>
      <c r="SWP149" s="87"/>
      <c r="SWQ149" s="87"/>
      <c r="SWR149" s="87"/>
      <c r="SWS149" s="87"/>
      <c r="SWT149" s="87"/>
      <c r="SWU149" s="87"/>
      <c r="SWV149" s="87"/>
      <c r="SWW149" s="87"/>
      <c r="SWX149" s="87"/>
      <c r="SWY149" s="87"/>
      <c r="SWZ149" s="87"/>
      <c r="SXA149" s="87"/>
      <c r="SXB149" s="87"/>
      <c r="SXC149" s="87"/>
      <c r="SXD149" s="87"/>
      <c r="SXE149" s="87"/>
      <c r="SXF149" s="87"/>
      <c r="SXG149" s="87"/>
      <c r="SXH149" s="87"/>
      <c r="SXI149" s="87"/>
      <c r="SXJ149" s="87"/>
      <c r="SXK149" s="87"/>
      <c r="SXL149" s="87"/>
      <c r="SXM149" s="87"/>
      <c r="SXN149" s="87"/>
      <c r="SXO149" s="87"/>
      <c r="SXP149" s="87"/>
      <c r="SXQ149" s="87"/>
      <c r="SXR149" s="87"/>
      <c r="SXS149" s="87"/>
      <c r="SXT149" s="87"/>
      <c r="SXU149" s="87"/>
      <c r="SXV149" s="87"/>
      <c r="SXW149" s="87"/>
      <c r="SXX149" s="87"/>
      <c r="SXY149" s="87"/>
      <c r="SXZ149" s="87"/>
      <c r="SYA149" s="87"/>
      <c r="SYB149" s="87"/>
      <c r="SYC149" s="87"/>
      <c r="SYD149" s="87"/>
      <c r="SYE149" s="87"/>
      <c r="SYF149" s="87"/>
      <c r="SYG149" s="87"/>
      <c r="SYH149" s="87"/>
      <c r="SYI149" s="87"/>
      <c r="SYJ149" s="87"/>
      <c r="SYK149" s="87"/>
      <c r="SYL149" s="87"/>
      <c r="SYM149" s="87"/>
      <c r="SYN149" s="87"/>
      <c r="SYO149" s="87"/>
      <c r="SYP149" s="87"/>
      <c r="SYQ149" s="87"/>
      <c r="SYR149" s="87"/>
      <c r="SYS149" s="87"/>
      <c r="SYT149" s="87"/>
      <c r="SYU149" s="87"/>
      <c r="SYV149" s="87"/>
      <c r="SYW149" s="87"/>
      <c r="SYX149" s="87"/>
      <c r="SYY149" s="87"/>
      <c r="SYZ149" s="87"/>
      <c r="SZA149" s="87"/>
      <c r="SZB149" s="87"/>
      <c r="SZC149" s="87"/>
      <c r="SZD149" s="87"/>
      <c r="SZE149" s="87"/>
      <c r="SZF149" s="87"/>
      <c r="SZG149" s="87"/>
      <c r="SZH149" s="87"/>
      <c r="SZI149" s="87"/>
      <c r="SZJ149" s="87"/>
      <c r="SZK149" s="87"/>
      <c r="SZL149" s="87"/>
      <c r="SZM149" s="87"/>
      <c r="SZN149" s="87"/>
      <c r="SZO149" s="87"/>
      <c r="SZP149" s="87"/>
      <c r="SZQ149" s="87"/>
      <c r="SZR149" s="87"/>
      <c r="SZS149" s="87"/>
      <c r="SZT149" s="87"/>
      <c r="SZU149" s="87"/>
      <c r="SZV149" s="87"/>
      <c r="SZW149" s="87"/>
      <c r="SZX149" s="87"/>
      <c r="SZY149" s="87"/>
      <c r="SZZ149" s="87"/>
      <c r="TAA149" s="87"/>
      <c r="TAB149" s="87"/>
      <c r="TAC149" s="87"/>
      <c r="TAD149" s="87"/>
      <c r="TAE149" s="87"/>
      <c r="TAF149" s="87"/>
      <c r="TAG149" s="87"/>
      <c r="TAH149" s="87"/>
      <c r="TAI149" s="87"/>
      <c r="TAJ149" s="87"/>
      <c r="TAK149" s="87"/>
      <c r="TAL149" s="87"/>
      <c r="TAM149" s="87"/>
      <c r="TAN149" s="87"/>
      <c r="TAO149" s="87"/>
      <c r="TAP149" s="87"/>
      <c r="TAQ149" s="87"/>
      <c r="TAR149" s="87"/>
      <c r="TAS149" s="87"/>
      <c r="TAT149" s="87"/>
      <c r="TAU149" s="87"/>
      <c r="TAV149" s="87"/>
      <c r="TAW149" s="87"/>
      <c r="TAX149" s="87"/>
      <c r="TAY149" s="87"/>
      <c r="TAZ149" s="87"/>
      <c r="TBA149" s="87"/>
      <c r="TBB149" s="87"/>
      <c r="TBC149" s="87"/>
      <c r="TBD149" s="87"/>
      <c r="TBE149" s="87"/>
      <c r="TBF149" s="87"/>
      <c r="TBG149" s="87"/>
      <c r="TBH149" s="87"/>
      <c r="TBI149" s="87"/>
      <c r="TBJ149" s="87"/>
      <c r="TBK149" s="87"/>
      <c r="TBL149" s="87"/>
      <c r="TBM149" s="87"/>
      <c r="TBN149" s="87"/>
      <c r="TBO149" s="87"/>
      <c r="TBP149" s="87"/>
      <c r="TBQ149" s="87"/>
      <c r="TBR149" s="87"/>
      <c r="TBS149" s="87"/>
      <c r="TBT149" s="87"/>
      <c r="TBU149" s="87"/>
      <c r="TBV149" s="87"/>
      <c r="TBW149" s="87"/>
      <c r="TBX149" s="87"/>
      <c r="TBY149" s="87"/>
      <c r="TBZ149" s="87"/>
      <c r="TCA149" s="87"/>
      <c r="TCB149" s="87"/>
      <c r="TCC149" s="87"/>
      <c r="TCD149" s="87"/>
      <c r="TCE149" s="87"/>
      <c r="TCF149" s="87"/>
      <c r="TCG149" s="87"/>
      <c r="TCH149" s="87"/>
      <c r="TCI149" s="87"/>
      <c r="TCJ149" s="87"/>
      <c r="TCK149" s="87"/>
      <c r="TCL149" s="87"/>
      <c r="TCM149" s="87"/>
      <c r="TCN149" s="87"/>
      <c r="TCO149" s="87"/>
      <c r="TCP149" s="87"/>
      <c r="TCQ149" s="87"/>
      <c r="TCR149" s="87"/>
      <c r="TCS149" s="87"/>
      <c r="TCT149" s="87"/>
      <c r="TCU149" s="87"/>
      <c r="TCV149" s="87"/>
      <c r="TCW149" s="87"/>
      <c r="TCX149" s="87"/>
      <c r="TCY149" s="87"/>
      <c r="TCZ149" s="87"/>
      <c r="TDA149" s="87"/>
      <c r="TDB149" s="87"/>
      <c r="TDC149" s="87"/>
      <c r="TDD149" s="87"/>
      <c r="TDE149" s="87"/>
      <c r="TDF149" s="87"/>
      <c r="TDG149" s="87"/>
      <c r="TDH149" s="87"/>
      <c r="TDI149" s="87"/>
      <c r="TDJ149" s="87"/>
      <c r="TDK149" s="87"/>
      <c r="TDL149" s="87"/>
      <c r="TDM149" s="87"/>
      <c r="TDN149" s="87"/>
      <c r="TDO149" s="87"/>
      <c r="TDP149" s="87"/>
      <c r="TDQ149" s="87"/>
      <c r="TDR149" s="87"/>
      <c r="TDS149" s="87"/>
      <c r="TDT149" s="87"/>
      <c r="TDU149" s="87"/>
      <c r="TDV149" s="87"/>
      <c r="TDW149" s="87"/>
      <c r="TDX149" s="87"/>
      <c r="TDY149" s="87"/>
      <c r="TDZ149" s="87"/>
      <c r="TEA149" s="87"/>
      <c r="TEB149" s="87"/>
      <c r="TEC149" s="87"/>
      <c r="TED149" s="87"/>
      <c r="TEE149" s="87"/>
      <c r="TEF149" s="87"/>
      <c r="TEG149" s="87"/>
      <c r="TEH149" s="87"/>
      <c r="TEI149" s="87"/>
      <c r="TEJ149" s="87"/>
      <c r="TEK149" s="87"/>
      <c r="TEL149" s="87"/>
      <c r="TEM149" s="87"/>
      <c r="TEN149" s="87"/>
      <c r="TEO149" s="87"/>
      <c r="TEP149" s="87"/>
      <c r="TEQ149" s="87"/>
      <c r="TER149" s="87"/>
      <c r="TES149" s="87"/>
      <c r="TET149" s="87"/>
      <c r="TEU149" s="87"/>
      <c r="TEV149" s="87"/>
      <c r="TEW149" s="87"/>
      <c r="TEX149" s="87"/>
      <c r="TEY149" s="87"/>
      <c r="TEZ149" s="87"/>
      <c r="TFA149" s="87"/>
      <c r="TFB149" s="87"/>
      <c r="TFC149" s="87"/>
      <c r="TFD149" s="87"/>
      <c r="TFE149" s="87"/>
      <c r="TFF149" s="87"/>
      <c r="TFG149" s="87"/>
      <c r="TFH149" s="87"/>
      <c r="TFI149" s="87"/>
      <c r="TFJ149" s="87"/>
      <c r="TFK149" s="87"/>
      <c r="TFL149" s="87"/>
      <c r="TFM149" s="87"/>
      <c r="TFN149" s="87"/>
      <c r="TFO149" s="87"/>
      <c r="TFP149" s="87"/>
      <c r="TFQ149" s="87"/>
      <c r="TFR149" s="87"/>
      <c r="TFS149" s="87"/>
      <c r="TFT149" s="87"/>
      <c r="TFU149" s="87"/>
      <c r="TFV149" s="87"/>
      <c r="TFW149" s="87"/>
      <c r="TFX149" s="87"/>
      <c r="TFY149" s="87"/>
      <c r="TFZ149" s="87"/>
      <c r="TGA149" s="87"/>
      <c r="TGB149" s="87"/>
      <c r="TGC149" s="87"/>
      <c r="TGD149" s="87"/>
      <c r="TGE149" s="87"/>
      <c r="TGF149" s="87"/>
      <c r="TGG149" s="87"/>
      <c r="TGH149" s="87"/>
      <c r="TGI149" s="87"/>
      <c r="TGJ149" s="87"/>
      <c r="TGK149" s="87"/>
      <c r="TGL149" s="87"/>
      <c r="TGM149" s="87"/>
      <c r="TGN149" s="87"/>
      <c r="TGO149" s="87"/>
      <c r="TGP149" s="87"/>
      <c r="TGQ149" s="87"/>
      <c r="TGR149" s="87"/>
      <c r="TGS149" s="87"/>
      <c r="TGT149" s="87"/>
      <c r="TGU149" s="87"/>
      <c r="TGV149" s="87"/>
      <c r="TGW149" s="87"/>
      <c r="TGX149" s="87"/>
      <c r="TGY149" s="87"/>
      <c r="TGZ149" s="87"/>
      <c r="THA149" s="87"/>
      <c r="THB149" s="87"/>
      <c r="THC149" s="87"/>
      <c r="THD149" s="87"/>
      <c r="THE149" s="87"/>
      <c r="THF149" s="87"/>
      <c r="THG149" s="87"/>
      <c r="THH149" s="87"/>
      <c r="THI149" s="87"/>
      <c r="THJ149" s="87"/>
      <c r="THK149" s="87"/>
      <c r="THL149" s="87"/>
      <c r="THM149" s="87"/>
      <c r="THN149" s="87"/>
      <c r="THO149" s="87"/>
      <c r="THP149" s="87"/>
      <c r="THQ149" s="87"/>
      <c r="THR149" s="87"/>
      <c r="THS149" s="87"/>
      <c r="THT149" s="87"/>
      <c r="THU149" s="87"/>
      <c r="THV149" s="87"/>
      <c r="THW149" s="87"/>
      <c r="THX149" s="87"/>
      <c r="THY149" s="87"/>
      <c r="THZ149" s="87"/>
      <c r="TIA149" s="87"/>
      <c r="TIB149" s="87"/>
      <c r="TIC149" s="87"/>
      <c r="TID149" s="87"/>
      <c r="TIE149" s="87"/>
      <c r="TIF149" s="87"/>
      <c r="TIG149" s="87"/>
      <c r="TIH149" s="87"/>
      <c r="TII149" s="87"/>
      <c r="TIJ149" s="87"/>
      <c r="TIK149" s="87"/>
      <c r="TIL149" s="87"/>
      <c r="TIM149" s="87"/>
      <c r="TIN149" s="87"/>
      <c r="TIO149" s="87"/>
      <c r="TIP149" s="87"/>
      <c r="TIQ149" s="87"/>
      <c r="TIR149" s="87"/>
      <c r="TIS149" s="87"/>
      <c r="TIT149" s="87"/>
      <c r="TIU149" s="87"/>
      <c r="TIV149" s="87"/>
      <c r="TIW149" s="87"/>
      <c r="TIX149" s="87"/>
      <c r="TIY149" s="87"/>
      <c r="TIZ149" s="87"/>
      <c r="TJA149" s="87"/>
      <c r="TJB149" s="87"/>
      <c r="TJC149" s="87"/>
      <c r="TJD149" s="87"/>
      <c r="TJE149" s="87"/>
      <c r="TJF149" s="87"/>
      <c r="TJG149" s="87"/>
      <c r="TJH149" s="87"/>
      <c r="TJI149" s="87"/>
      <c r="TJJ149" s="87"/>
      <c r="TJK149" s="87"/>
      <c r="TJL149" s="87"/>
      <c r="TJM149" s="87"/>
      <c r="TJN149" s="87"/>
      <c r="TJO149" s="87"/>
      <c r="TJP149" s="87"/>
      <c r="TJQ149" s="87"/>
      <c r="TJR149" s="87"/>
      <c r="TJS149" s="87"/>
      <c r="TJT149" s="87"/>
      <c r="TJU149" s="87"/>
      <c r="TJV149" s="87"/>
      <c r="TJW149" s="87"/>
      <c r="TJX149" s="87"/>
      <c r="TJY149" s="87"/>
      <c r="TJZ149" s="87"/>
      <c r="TKA149" s="87"/>
      <c r="TKB149" s="87"/>
      <c r="TKC149" s="87"/>
      <c r="TKD149" s="87"/>
      <c r="TKE149" s="87"/>
      <c r="TKF149" s="87"/>
      <c r="TKG149" s="87"/>
      <c r="TKH149" s="87"/>
      <c r="TKI149" s="87"/>
      <c r="TKJ149" s="87"/>
      <c r="TKK149" s="87"/>
      <c r="TKL149" s="87"/>
      <c r="TKM149" s="87"/>
      <c r="TKN149" s="87"/>
      <c r="TKO149" s="87"/>
      <c r="TKP149" s="87"/>
      <c r="TKQ149" s="87"/>
      <c r="TKR149" s="87"/>
      <c r="TKS149" s="87"/>
      <c r="TKT149" s="87"/>
      <c r="TKU149" s="87"/>
      <c r="TKV149" s="87"/>
      <c r="TKW149" s="87"/>
      <c r="TKX149" s="87"/>
      <c r="TKY149" s="87"/>
      <c r="TKZ149" s="87"/>
      <c r="TLA149" s="87"/>
      <c r="TLB149" s="87"/>
      <c r="TLC149" s="87"/>
      <c r="TLD149" s="87"/>
      <c r="TLE149" s="87"/>
      <c r="TLF149" s="87"/>
      <c r="TLG149" s="87"/>
      <c r="TLH149" s="87"/>
      <c r="TLI149" s="87"/>
      <c r="TLJ149" s="87"/>
      <c r="TLK149" s="87"/>
      <c r="TLL149" s="87"/>
      <c r="TLM149" s="87"/>
      <c r="TLN149" s="87"/>
      <c r="TLO149" s="87"/>
      <c r="TLP149" s="87"/>
      <c r="TLQ149" s="87"/>
      <c r="TLR149" s="87"/>
      <c r="TLS149" s="87"/>
      <c r="TLT149" s="87"/>
      <c r="TLU149" s="87"/>
      <c r="TLV149" s="87"/>
      <c r="TLW149" s="87"/>
      <c r="TLX149" s="87"/>
      <c r="TLY149" s="87"/>
      <c r="TLZ149" s="87"/>
      <c r="TMA149" s="87"/>
      <c r="TMB149" s="87"/>
      <c r="TMC149" s="87"/>
      <c r="TMD149" s="87"/>
      <c r="TME149" s="87"/>
      <c r="TMF149" s="87"/>
      <c r="TMG149" s="87"/>
      <c r="TMH149" s="87"/>
      <c r="TMI149" s="87"/>
      <c r="TMJ149" s="87"/>
      <c r="TMK149" s="87"/>
      <c r="TML149" s="87"/>
      <c r="TMM149" s="87"/>
      <c r="TMN149" s="87"/>
      <c r="TMO149" s="87"/>
      <c r="TMP149" s="87"/>
      <c r="TMQ149" s="87"/>
      <c r="TMR149" s="87"/>
      <c r="TMS149" s="87"/>
      <c r="TMT149" s="87"/>
      <c r="TMU149" s="87"/>
      <c r="TMV149" s="87"/>
      <c r="TMW149" s="87"/>
      <c r="TMX149" s="87"/>
      <c r="TMY149" s="87"/>
      <c r="TMZ149" s="87"/>
      <c r="TNA149" s="87"/>
      <c r="TNB149" s="87"/>
      <c r="TNC149" s="87"/>
      <c r="TND149" s="87"/>
      <c r="TNE149" s="87"/>
      <c r="TNF149" s="87"/>
      <c r="TNG149" s="87"/>
      <c r="TNH149" s="87"/>
      <c r="TNI149" s="87"/>
      <c r="TNJ149" s="87"/>
      <c r="TNK149" s="87"/>
      <c r="TNL149" s="87"/>
      <c r="TNM149" s="87"/>
      <c r="TNN149" s="87"/>
      <c r="TNO149" s="87"/>
      <c r="TNP149" s="87"/>
      <c r="TNQ149" s="87"/>
      <c r="TNR149" s="87"/>
      <c r="TNS149" s="87"/>
      <c r="TNT149" s="87"/>
      <c r="TNU149" s="87"/>
      <c r="TNV149" s="87"/>
      <c r="TNW149" s="87"/>
      <c r="TNX149" s="87"/>
      <c r="TNY149" s="87"/>
      <c r="TNZ149" s="87"/>
      <c r="TOA149" s="87"/>
      <c r="TOB149" s="87"/>
      <c r="TOC149" s="87"/>
      <c r="TOD149" s="87"/>
      <c r="TOE149" s="87"/>
      <c r="TOF149" s="87"/>
      <c r="TOG149" s="87"/>
      <c r="TOH149" s="87"/>
      <c r="TOI149" s="87"/>
      <c r="TOJ149" s="87"/>
      <c r="TOK149" s="87"/>
      <c r="TOL149" s="87"/>
      <c r="TOM149" s="87"/>
      <c r="TON149" s="87"/>
      <c r="TOO149" s="87"/>
      <c r="TOP149" s="87"/>
      <c r="TOQ149" s="87"/>
      <c r="TOR149" s="87"/>
      <c r="TOS149" s="87"/>
      <c r="TOT149" s="87"/>
      <c r="TOU149" s="87"/>
      <c r="TOV149" s="87"/>
      <c r="TOW149" s="87"/>
      <c r="TOX149" s="87"/>
      <c r="TOY149" s="87"/>
      <c r="TOZ149" s="87"/>
      <c r="TPA149" s="87"/>
      <c r="TPB149" s="87"/>
      <c r="TPC149" s="87"/>
      <c r="TPD149" s="87"/>
      <c r="TPE149" s="87"/>
      <c r="TPF149" s="87"/>
      <c r="TPG149" s="87"/>
      <c r="TPH149" s="87"/>
      <c r="TPI149" s="87"/>
      <c r="TPJ149" s="87"/>
      <c r="TPK149" s="87"/>
      <c r="TPL149" s="87"/>
      <c r="TPM149" s="87"/>
      <c r="TPN149" s="87"/>
      <c r="TPO149" s="87"/>
      <c r="TPP149" s="87"/>
      <c r="TPQ149" s="87"/>
      <c r="TPR149" s="87"/>
      <c r="TPS149" s="87"/>
      <c r="TPT149" s="87"/>
      <c r="TPU149" s="87"/>
      <c r="TPV149" s="87"/>
      <c r="TPW149" s="87"/>
      <c r="TPX149" s="87"/>
      <c r="TPY149" s="87"/>
      <c r="TPZ149" s="87"/>
      <c r="TQA149" s="87"/>
      <c r="TQB149" s="87"/>
      <c r="TQC149" s="87"/>
      <c r="TQD149" s="87"/>
      <c r="TQE149" s="87"/>
      <c r="TQF149" s="87"/>
      <c r="TQG149" s="87"/>
      <c r="TQH149" s="87"/>
      <c r="TQI149" s="87"/>
      <c r="TQJ149" s="87"/>
      <c r="TQK149" s="87"/>
      <c r="TQL149" s="87"/>
      <c r="TQM149" s="87"/>
      <c r="TQN149" s="87"/>
      <c r="TQO149" s="87"/>
      <c r="TQP149" s="87"/>
      <c r="TQQ149" s="87"/>
      <c r="TQR149" s="87"/>
      <c r="TQS149" s="87"/>
      <c r="TQT149" s="87"/>
      <c r="TQU149" s="87"/>
      <c r="TQV149" s="87"/>
      <c r="TQW149" s="87"/>
      <c r="TQX149" s="87"/>
      <c r="TQY149" s="87"/>
      <c r="TQZ149" s="87"/>
      <c r="TRA149" s="87"/>
      <c r="TRB149" s="87"/>
      <c r="TRC149" s="87"/>
      <c r="TRD149" s="87"/>
      <c r="TRE149" s="87"/>
      <c r="TRF149" s="87"/>
      <c r="TRG149" s="87"/>
      <c r="TRH149" s="87"/>
      <c r="TRI149" s="87"/>
      <c r="TRJ149" s="87"/>
      <c r="TRK149" s="87"/>
      <c r="TRL149" s="87"/>
      <c r="TRM149" s="87"/>
      <c r="TRN149" s="87"/>
      <c r="TRO149" s="87"/>
      <c r="TRP149" s="87"/>
      <c r="TRQ149" s="87"/>
      <c r="TRR149" s="87"/>
      <c r="TRS149" s="87"/>
      <c r="TRT149" s="87"/>
      <c r="TRU149" s="87"/>
      <c r="TRV149" s="87"/>
      <c r="TRW149" s="87"/>
      <c r="TRX149" s="87"/>
      <c r="TRY149" s="87"/>
      <c r="TRZ149" s="87"/>
      <c r="TSA149" s="87"/>
      <c r="TSB149" s="87"/>
      <c r="TSC149" s="87"/>
      <c r="TSD149" s="87"/>
      <c r="TSE149" s="87"/>
      <c r="TSF149" s="87"/>
      <c r="TSG149" s="87"/>
      <c r="TSH149" s="87"/>
      <c r="TSI149" s="87"/>
      <c r="TSJ149" s="87"/>
      <c r="TSK149" s="87"/>
      <c r="TSL149" s="87"/>
      <c r="TSM149" s="87"/>
      <c r="TSN149" s="87"/>
      <c r="TSO149" s="87"/>
      <c r="TSP149" s="87"/>
      <c r="TSQ149" s="87"/>
      <c r="TSR149" s="87"/>
      <c r="TSS149" s="87"/>
      <c r="TST149" s="87"/>
      <c r="TSU149" s="87"/>
      <c r="TSV149" s="87"/>
      <c r="TSW149" s="87"/>
      <c r="TSX149" s="87"/>
      <c r="TSY149" s="87"/>
      <c r="TSZ149" s="87"/>
      <c r="TTA149" s="87"/>
      <c r="TTB149" s="87"/>
      <c r="TTC149" s="87"/>
      <c r="TTD149" s="87"/>
      <c r="TTE149" s="87"/>
      <c r="TTF149" s="87"/>
      <c r="TTG149" s="87"/>
      <c r="TTH149" s="87"/>
      <c r="TTI149" s="87"/>
      <c r="TTJ149" s="87"/>
      <c r="TTK149" s="87"/>
      <c r="TTL149" s="87"/>
      <c r="TTM149" s="87"/>
      <c r="TTN149" s="87"/>
      <c r="TTO149" s="87"/>
      <c r="TTP149" s="87"/>
      <c r="TTQ149" s="87"/>
      <c r="TTR149" s="87"/>
      <c r="TTS149" s="87"/>
      <c r="TTT149" s="87"/>
      <c r="TTU149" s="87"/>
      <c r="TTV149" s="87"/>
      <c r="TTW149" s="87"/>
      <c r="TTX149" s="87"/>
      <c r="TTY149" s="87"/>
      <c r="TTZ149" s="87"/>
      <c r="TUA149" s="87"/>
      <c r="TUB149" s="87"/>
      <c r="TUC149" s="87"/>
      <c r="TUD149" s="87"/>
      <c r="TUE149" s="87"/>
      <c r="TUF149" s="87"/>
      <c r="TUG149" s="87"/>
      <c r="TUH149" s="87"/>
      <c r="TUI149" s="87"/>
      <c r="TUJ149" s="87"/>
      <c r="TUK149" s="87"/>
      <c r="TUL149" s="87"/>
      <c r="TUM149" s="87"/>
      <c r="TUN149" s="87"/>
      <c r="TUO149" s="87"/>
      <c r="TUP149" s="87"/>
      <c r="TUQ149" s="87"/>
      <c r="TUR149" s="87"/>
      <c r="TUS149" s="87"/>
      <c r="TUT149" s="87"/>
      <c r="TUU149" s="87"/>
      <c r="TUV149" s="87"/>
      <c r="TUW149" s="87"/>
      <c r="TUX149" s="87"/>
      <c r="TUY149" s="87"/>
      <c r="TUZ149" s="87"/>
      <c r="TVA149" s="87"/>
      <c r="TVB149" s="87"/>
      <c r="TVC149" s="87"/>
      <c r="TVD149" s="87"/>
      <c r="TVE149" s="87"/>
      <c r="TVF149" s="87"/>
      <c r="TVG149" s="87"/>
      <c r="TVH149" s="87"/>
      <c r="TVI149" s="87"/>
      <c r="TVJ149" s="87"/>
      <c r="TVK149" s="87"/>
      <c r="TVL149" s="87"/>
      <c r="TVM149" s="87"/>
      <c r="TVN149" s="87"/>
      <c r="TVO149" s="87"/>
      <c r="TVP149" s="87"/>
      <c r="TVQ149" s="87"/>
      <c r="TVR149" s="87"/>
      <c r="TVS149" s="87"/>
      <c r="TVT149" s="87"/>
      <c r="TVU149" s="87"/>
      <c r="TVV149" s="87"/>
      <c r="TVW149" s="87"/>
      <c r="TVX149" s="87"/>
      <c r="TVY149" s="87"/>
      <c r="TVZ149" s="87"/>
      <c r="TWA149" s="87"/>
      <c r="TWB149" s="87"/>
      <c r="TWC149" s="87"/>
      <c r="TWD149" s="87"/>
      <c r="TWE149" s="87"/>
      <c r="TWF149" s="87"/>
      <c r="TWG149" s="87"/>
      <c r="TWH149" s="87"/>
      <c r="TWI149" s="87"/>
      <c r="TWJ149" s="87"/>
      <c r="TWK149" s="87"/>
      <c r="TWL149" s="87"/>
      <c r="TWM149" s="87"/>
      <c r="TWN149" s="87"/>
      <c r="TWO149" s="87"/>
      <c r="TWP149" s="87"/>
      <c r="TWQ149" s="87"/>
      <c r="TWR149" s="87"/>
      <c r="TWS149" s="87"/>
      <c r="TWT149" s="87"/>
      <c r="TWU149" s="87"/>
      <c r="TWV149" s="87"/>
      <c r="TWW149" s="87"/>
      <c r="TWX149" s="87"/>
      <c r="TWY149" s="87"/>
      <c r="TWZ149" s="87"/>
      <c r="TXA149" s="87"/>
      <c r="TXB149" s="87"/>
      <c r="TXC149" s="87"/>
      <c r="TXD149" s="87"/>
      <c r="TXE149" s="87"/>
      <c r="TXF149" s="87"/>
      <c r="TXG149" s="87"/>
      <c r="TXH149" s="87"/>
      <c r="TXI149" s="87"/>
      <c r="TXJ149" s="87"/>
      <c r="TXK149" s="87"/>
      <c r="TXL149" s="87"/>
      <c r="TXM149" s="87"/>
      <c r="TXN149" s="87"/>
      <c r="TXO149" s="87"/>
      <c r="TXP149" s="87"/>
      <c r="TXQ149" s="87"/>
      <c r="TXR149" s="87"/>
      <c r="TXS149" s="87"/>
      <c r="TXT149" s="87"/>
      <c r="TXU149" s="87"/>
      <c r="TXV149" s="87"/>
      <c r="TXW149" s="87"/>
      <c r="TXX149" s="87"/>
      <c r="TXY149" s="87"/>
      <c r="TXZ149" s="87"/>
      <c r="TYA149" s="87"/>
      <c r="TYB149" s="87"/>
      <c r="TYC149" s="87"/>
      <c r="TYD149" s="87"/>
      <c r="TYE149" s="87"/>
      <c r="TYF149" s="87"/>
      <c r="TYG149" s="87"/>
      <c r="TYH149" s="87"/>
      <c r="TYI149" s="87"/>
      <c r="TYJ149" s="87"/>
      <c r="TYK149" s="87"/>
      <c r="TYL149" s="87"/>
      <c r="TYM149" s="87"/>
      <c r="TYN149" s="87"/>
      <c r="TYO149" s="87"/>
      <c r="TYP149" s="87"/>
      <c r="TYQ149" s="87"/>
      <c r="TYR149" s="87"/>
      <c r="TYS149" s="87"/>
      <c r="TYT149" s="87"/>
      <c r="TYU149" s="87"/>
      <c r="TYV149" s="87"/>
      <c r="TYW149" s="87"/>
      <c r="TYX149" s="87"/>
      <c r="TYY149" s="87"/>
      <c r="TYZ149" s="87"/>
      <c r="TZA149" s="87"/>
      <c r="TZB149" s="87"/>
      <c r="TZC149" s="87"/>
      <c r="TZD149" s="87"/>
      <c r="TZE149" s="87"/>
      <c r="TZF149" s="87"/>
      <c r="TZG149" s="87"/>
      <c r="TZH149" s="87"/>
      <c r="TZI149" s="87"/>
      <c r="TZJ149" s="87"/>
      <c r="TZK149" s="87"/>
      <c r="TZL149" s="87"/>
      <c r="TZM149" s="87"/>
      <c r="TZN149" s="87"/>
      <c r="TZO149" s="87"/>
      <c r="TZP149" s="87"/>
      <c r="TZQ149" s="87"/>
      <c r="TZR149" s="87"/>
      <c r="TZS149" s="87"/>
      <c r="TZT149" s="87"/>
      <c r="TZU149" s="87"/>
      <c r="TZV149" s="87"/>
      <c r="TZW149" s="87"/>
      <c r="TZX149" s="87"/>
      <c r="TZY149" s="87"/>
      <c r="TZZ149" s="87"/>
      <c r="UAA149" s="87"/>
      <c r="UAB149" s="87"/>
      <c r="UAC149" s="87"/>
      <c r="UAD149" s="87"/>
      <c r="UAE149" s="87"/>
      <c r="UAF149" s="87"/>
      <c r="UAG149" s="87"/>
      <c r="UAH149" s="87"/>
      <c r="UAI149" s="87"/>
      <c r="UAJ149" s="87"/>
      <c r="UAK149" s="87"/>
      <c r="UAL149" s="87"/>
      <c r="UAM149" s="87"/>
      <c r="UAN149" s="87"/>
      <c r="UAO149" s="87"/>
      <c r="UAP149" s="87"/>
      <c r="UAQ149" s="87"/>
      <c r="UAR149" s="87"/>
      <c r="UAS149" s="87"/>
      <c r="UAT149" s="87"/>
      <c r="UAU149" s="87"/>
      <c r="UAV149" s="87"/>
      <c r="UAW149" s="87"/>
      <c r="UAX149" s="87"/>
      <c r="UAY149" s="87"/>
      <c r="UAZ149" s="87"/>
      <c r="UBA149" s="87"/>
      <c r="UBB149" s="87"/>
      <c r="UBC149" s="87"/>
      <c r="UBD149" s="87"/>
      <c r="UBE149" s="87"/>
      <c r="UBF149" s="87"/>
      <c r="UBG149" s="87"/>
      <c r="UBH149" s="87"/>
      <c r="UBI149" s="87"/>
      <c r="UBJ149" s="87"/>
      <c r="UBK149" s="87"/>
      <c r="UBL149" s="87"/>
      <c r="UBM149" s="87"/>
      <c r="UBN149" s="87"/>
      <c r="UBO149" s="87"/>
      <c r="UBP149" s="87"/>
      <c r="UBQ149" s="87"/>
      <c r="UBR149" s="87"/>
      <c r="UBS149" s="87"/>
      <c r="UBT149" s="87"/>
      <c r="UBU149" s="87"/>
      <c r="UBV149" s="87"/>
      <c r="UBW149" s="87"/>
      <c r="UBX149" s="87"/>
      <c r="UBY149" s="87"/>
      <c r="UBZ149" s="87"/>
      <c r="UCA149" s="87"/>
      <c r="UCB149" s="87"/>
      <c r="UCC149" s="87"/>
      <c r="UCD149" s="87"/>
      <c r="UCE149" s="87"/>
      <c r="UCF149" s="87"/>
      <c r="UCG149" s="87"/>
      <c r="UCH149" s="87"/>
      <c r="UCI149" s="87"/>
      <c r="UCJ149" s="87"/>
      <c r="UCK149" s="87"/>
      <c r="UCL149" s="87"/>
      <c r="UCM149" s="87"/>
      <c r="UCN149" s="87"/>
      <c r="UCO149" s="87"/>
      <c r="UCP149" s="87"/>
      <c r="UCQ149" s="87"/>
      <c r="UCR149" s="87"/>
      <c r="UCS149" s="87"/>
      <c r="UCT149" s="87"/>
      <c r="UCU149" s="87"/>
      <c r="UCV149" s="87"/>
      <c r="UCW149" s="87"/>
      <c r="UCX149" s="87"/>
      <c r="UCY149" s="87"/>
      <c r="UCZ149" s="87"/>
      <c r="UDA149" s="87"/>
      <c r="UDB149" s="87"/>
      <c r="UDC149" s="87"/>
      <c r="UDD149" s="87"/>
      <c r="UDE149" s="87"/>
      <c r="UDF149" s="87"/>
      <c r="UDG149" s="87"/>
      <c r="UDH149" s="87"/>
      <c r="UDI149" s="87"/>
      <c r="UDJ149" s="87"/>
      <c r="UDK149" s="87"/>
      <c r="UDL149" s="87"/>
      <c r="UDM149" s="87"/>
      <c r="UDN149" s="87"/>
      <c r="UDO149" s="87"/>
      <c r="UDP149" s="87"/>
      <c r="UDQ149" s="87"/>
      <c r="UDR149" s="87"/>
      <c r="UDS149" s="87"/>
      <c r="UDT149" s="87"/>
      <c r="UDU149" s="87"/>
      <c r="UDV149" s="87"/>
      <c r="UDW149" s="87"/>
      <c r="UDX149" s="87"/>
      <c r="UDY149" s="87"/>
      <c r="UDZ149" s="87"/>
      <c r="UEA149" s="87"/>
      <c r="UEB149" s="87"/>
      <c r="UEC149" s="87"/>
      <c r="UED149" s="87"/>
      <c r="UEE149" s="87"/>
      <c r="UEF149" s="87"/>
      <c r="UEG149" s="87"/>
      <c r="UEH149" s="87"/>
      <c r="UEI149" s="87"/>
      <c r="UEJ149" s="87"/>
      <c r="UEK149" s="87"/>
      <c r="UEL149" s="87"/>
      <c r="UEM149" s="87"/>
      <c r="UEN149" s="87"/>
      <c r="UEO149" s="87"/>
      <c r="UEP149" s="87"/>
      <c r="UEQ149" s="87"/>
      <c r="UER149" s="87"/>
      <c r="UES149" s="87"/>
      <c r="UET149" s="87"/>
      <c r="UEU149" s="87"/>
      <c r="UEV149" s="87"/>
      <c r="UEW149" s="87"/>
      <c r="UEX149" s="87"/>
      <c r="UEY149" s="87"/>
      <c r="UEZ149" s="87"/>
      <c r="UFA149" s="87"/>
      <c r="UFB149" s="87"/>
      <c r="UFC149" s="87"/>
      <c r="UFD149" s="87"/>
      <c r="UFE149" s="87"/>
      <c r="UFF149" s="87"/>
      <c r="UFG149" s="87"/>
      <c r="UFH149" s="87"/>
      <c r="UFI149" s="87"/>
      <c r="UFJ149" s="87"/>
      <c r="UFK149" s="87"/>
      <c r="UFL149" s="87"/>
      <c r="UFM149" s="87"/>
      <c r="UFN149" s="87"/>
      <c r="UFO149" s="87"/>
      <c r="UFP149" s="87"/>
      <c r="UFQ149" s="87"/>
      <c r="UFR149" s="87"/>
      <c r="UFS149" s="87"/>
      <c r="UFT149" s="87"/>
      <c r="UFU149" s="87"/>
      <c r="UFV149" s="87"/>
      <c r="UFW149" s="87"/>
      <c r="UFX149" s="87"/>
      <c r="UFY149" s="87"/>
      <c r="UFZ149" s="87"/>
      <c r="UGA149" s="87"/>
      <c r="UGB149" s="87"/>
      <c r="UGC149" s="87"/>
      <c r="UGD149" s="87"/>
      <c r="UGE149" s="87"/>
      <c r="UGF149" s="87"/>
      <c r="UGG149" s="87"/>
      <c r="UGH149" s="87"/>
      <c r="UGI149" s="87"/>
      <c r="UGJ149" s="87"/>
      <c r="UGK149" s="87"/>
      <c r="UGL149" s="87"/>
      <c r="UGM149" s="87"/>
      <c r="UGN149" s="87"/>
      <c r="UGO149" s="87"/>
      <c r="UGP149" s="87"/>
      <c r="UGQ149" s="87"/>
      <c r="UGR149" s="87"/>
      <c r="UGS149" s="87"/>
      <c r="UGT149" s="87"/>
      <c r="UGU149" s="87"/>
      <c r="UGV149" s="87"/>
      <c r="UGW149" s="87"/>
      <c r="UGX149" s="87"/>
      <c r="UGY149" s="87"/>
      <c r="UGZ149" s="87"/>
      <c r="UHA149" s="87"/>
      <c r="UHB149" s="87"/>
      <c r="UHC149" s="87"/>
      <c r="UHD149" s="87"/>
      <c r="UHE149" s="87"/>
      <c r="UHF149" s="87"/>
      <c r="UHG149" s="87"/>
      <c r="UHH149" s="87"/>
      <c r="UHI149" s="87"/>
      <c r="UHJ149" s="87"/>
      <c r="UHK149" s="87"/>
      <c r="UHL149" s="87"/>
      <c r="UHM149" s="87"/>
      <c r="UHN149" s="87"/>
      <c r="UHO149" s="87"/>
      <c r="UHP149" s="87"/>
      <c r="UHQ149" s="87"/>
      <c r="UHR149" s="87"/>
      <c r="UHS149" s="87"/>
      <c r="UHT149" s="87"/>
      <c r="UHU149" s="87"/>
      <c r="UHV149" s="87"/>
      <c r="UHW149" s="87"/>
      <c r="UHX149" s="87"/>
      <c r="UHY149" s="87"/>
      <c r="UHZ149" s="87"/>
      <c r="UIA149" s="87"/>
      <c r="UIB149" s="87"/>
      <c r="UIC149" s="87"/>
      <c r="UID149" s="87"/>
      <c r="UIE149" s="87"/>
      <c r="UIF149" s="87"/>
      <c r="UIG149" s="87"/>
      <c r="UIH149" s="87"/>
      <c r="UII149" s="87"/>
      <c r="UIJ149" s="87"/>
      <c r="UIK149" s="87"/>
      <c r="UIL149" s="87"/>
      <c r="UIM149" s="87"/>
      <c r="UIN149" s="87"/>
      <c r="UIO149" s="87"/>
      <c r="UIP149" s="87"/>
      <c r="UIQ149" s="87"/>
      <c r="UIR149" s="87"/>
      <c r="UIS149" s="87"/>
      <c r="UIT149" s="87"/>
      <c r="UIU149" s="87"/>
      <c r="UIV149" s="87"/>
      <c r="UIW149" s="87"/>
      <c r="UIX149" s="87"/>
      <c r="UIY149" s="87"/>
      <c r="UIZ149" s="87"/>
      <c r="UJA149" s="87"/>
      <c r="UJB149" s="87"/>
      <c r="UJC149" s="87"/>
      <c r="UJD149" s="87"/>
      <c r="UJE149" s="87"/>
      <c r="UJF149" s="87"/>
      <c r="UJG149" s="87"/>
      <c r="UJH149" s="87"/>
      <c r="UJI149" s="87"/>
      <c r="UJJ149" s="87"/>
      <c r="UJK149" s="87"/>
      <c r="UJL149" s="87"/>
      <c r="UJM149" s="87"/>
      <c r="UJN149" s="87"/>
      <c r="UJO149" s="87"/>
      <c r="UJP149" s="87"/>
      <c r="UJQ149" s="87"/>
      <c r="UJR149" s="87"/>
      <c r="UJS149" s="87"/>
      <c r="UJT149" s="87"/>
      <c r="UJU149" s="87"/>
      <c r="UJV149" s="87"/>
      <c r="UJW149" s="87"/>
      <c r="UJX149" s="87"/>
      <c r="UJY149" s="87"/>
      <c r="UJZ149" s="87"/>
      <c r="UKA149" s="87"/>
      <c r="UKB149" s="87"/>
      <c r="UKC149" s="87"/>
      <c r="UKD149" s="87"/>
      <c r="UKE149" s="87"/>
      <c r="UKF149" s="87"/>
      <c r="UKG149" s="87"/>
      <c r="UKH149" s="87"/>
      <c r="UKI149" s="87"/>
      <c r="UKJ149" s="87"/>
      <c r="UKK149" s="87"/>
      <c r="UKL149" s="87"/>
      <c r="UKM149" s="87"/>
      <c r="UKN149" s="87"/>
      <c r="UKO149" s="87"/>
      <c r="UKP149" s="87"/>
      <c r="UKQ149" s="87"/>
      <c r="UKR149" s="87"/>
      <c r="UKS149" s="87"/>
      <c r="UKT149" s="87"/>
      <c r="UKU149" s="87"/>
      <c r="UKV149" s="87"/>
      <c r="UKW149" s="87"/>
      <c r="UKX149" s="87"/>
      <c r="UKY149" s="87"/>
      <c r="UKZ149" s="87"/>
      <c r="ULA149" s="87"/>
      <c r="ULB149" s="87"/>
      <c r="ULC149" s="87"/>
      <c r="ULD149" s="87"/>
      <c r="ULE149" s="87"/>
      <c r="ULF149" s="87"/>
      <c r="ULG149" s="87"/>
      <c r="ULH149" s="87"/>
      <c r="ULI149" s="87"/>
      <c r="ULJ149" s="87"/>
      <c r="ULK149" s="87"/>
      <c r="ULL149" s="87"/>
      <c r="ULM149" s="87"/>
      <c r="ULN149" s="87"/>
      <c r="ULO149" s="87"/>
      <c r="ULP149" s="87"/>
      <c r="ULQ149" s="87"/>
      <c r="ULR149" s="87"/>
      <c r="ULS149" s="87"/>
      <c r="ULT149" s="87"/>
      <c r="ULU149" s="87"/>
      <c r="ULV149" s="87"/>
      <c r="ULW149" s="87"/>
      <c r="ULX149" s="87"/>
      <c r="ULY149" s="87"/>
      <c r="ULZ149" s="87"/>
      <c r="UMA149" s="87"/>
      <c r="UMB149" s="87"/>
      <c r="UMC149" s="87"/>
      <c r="UMD149" s="87"/>
      <c r="UME149" s="87"/>
      <c r="UMF149" s="87"/>
      <c r="UMG149" s="87"/>
      <c r="UMH149" s="87"/>
      <c r="UMI149" s="87"/>
      <c r="UMJ149" s="87"/>
      <c r="UMK149" s="87"/>
      <c r="UML149" s="87"/>
      <c r="UMM149" s="87"/>
      <c r="UMN149" s="87"/>
      <c r="UMO149" s="87"/>
      <c r="UMP149" s="87"/>
      <c r="UMQ149" s="87"/>
      <c r="UMR149" s="87"/>
      <c r="UMS149" s="87"/>
      <c r="UMT149" s="87"/>
      <c r="UMU149" s="87"/>
      <c r="UMV149" s="87"/>
      <c r="UMW149" s="87"/>
      <c r="UMX149" s="87"/>
      <c r="UMY149" s="87"/>
      <c r="UMZ149" s="87"/>
      <c r="UNA149" s="87"/>
      <c r="UNB149" s="87"/>
      <c r="UNC149" s="87"/>
      <c r="UND149" s="87"/>
      <c r="UNE149" s="87"/>
      <c r="UNF149" s="87"/>
      <c r="UNG149" s="87"/>
      <c r="UNH149" s="87"/>
      <c r="UNI149" s="87"/>
      <c r="UNJ149" s="87"/>
      <c r="UNK149" s="87"/>
      <c r="UNL149" s="87"/>
      <c r="UNM149" s="87"/>
      <c r="UNN149" s="87"/>
      <c r="UNO149" s="87"/>
      <c r="UNP149" s="87"/>
      <c r="UNQ149" s="87"/>
      <c r="UNR149" s="87"/>
      <c r="UNS149" s="87"/>
      <c r="UNT149" s="87"/>
      <c r="UNU149" s="87"/>
      <c r="UNV149" s="87"/>
      <c r="UNW149" s="87"/>
      <c r="UNX149" s="87"/>
      <c r="UNY149" s="87"/>
      <c r="UNZ149" s="87"/>
      <c r="UOA149" s="87"/>
      <c r="UOB149" s="87"/>
      <c r="UOC149" s="87"/>
      <c r="UOD149" s="87"/>
      <c r="UOE149" s="87"/>
      <c r="UOF149" s="87"/>
      <c r="UOG149" s="87"/>
      <c r="UOH149" s="87"/>
      <c r="UOI149" s="87"/>
      <c r="UOJ149" s="87"/>
      <c r="UOK149" s="87"/>
      <c r="UOL149" s="87"/>
      <c r="UOM149" s="87"/>
      <c r="UON149" s="87"/>
      <c r="UOO149" s="87"/>
      <c r="UOP149" s="87"/>
      <c r="UOQ149" s="87"/>
      <c r="UOR149" s="87"/>
      <c r="UOS149" s="87"/>
      <c r="UOT149" s="87"/>
      <c r="UOU149" s="87"/>
      <c r="UOV149" s="87"/>
      <c r="UOW149" s="87"/>
      <c r="UOX149" s="87"/>
      <c r="UOY149" s="87"/>
      <c r="UOZ149" s="87"/>
      <c r="UPA149" s="87"/>
      <c r="UPB149" s="87"/>
      <c r="UPC149" s="87"/>
      <c r="UPD149" s="87"/>
      <c r="UPE149" s="87"/>
      <c r="UPF149" s="87"/>
      <c r="UPG149" s="87"/>
      <c r="UPH149" s="87"/>
      <c r="UPI149" s="87"/>
      <c r="UPJ149" s="87"/>
      <c r="UPK149" s="87"/>
      <c r="UPL149" s="87"/>
      <c r="UPM149" s="87"/>
      <c r="UPN149" s="87"/>
      <c r="UPO149" s="87"/>
      <c r="UPP149" s="87"/>
      <c r="UPQ149" s="87"/>
      <c r="UPR149" s="87"/>
      <c r="UPS149" s="87"/>
      <c r="UPT149" s="87"/>
      <c r="UPU149" s="87"/>
      <c r="UPV149" s="87"/>
      <c r="UPW149" s="87"/>
      <c r="UPX149" s="87"/>
      <c r="UPY149" s="87"/>
      <c r="UPZ149" s="87"/>
      <c r="UQA149" s="87"/>
      <c r="UQB149" s="87"/>
      <c r="UQC149" s="87"/>
      <c r="UQD149" s="87"/>
      <c r="UQE149" s="87"/>
      <c r="UQF149" s="87"/>
      <c r="UQG149" s="87"/>
      <c r="UQH149" s="87"/>
      <c r="UQI149" s="87"/>
      <c r="UQJ149" s="87"/>
      <c r="UQK149" s="87"/>
      <c r="UQL149" s="87"/>
      <c r="UQM149" s="87"/>
      <c r="UQN149" s="87"/>
      <c r="UQO149" s="87"/>
      <c r="UQP149" s="87"/>
      <c r="UQQ149" s="87"/>
      <c r="UQR149" s="87"/>
      <c r="UQS149" s="87"/>
      <c r="UQT149" s="87"/>
      <c r="UQU149" s="87"/>
      <c r="UQV149" s="87"/>
      <c r="UQW149" s="87"/>
      <c r="UQX149" s="87"/>
      <c r="UQY149" s="87"/>
      <c r="UQZ149" s="87"/>
      <c r="URA149" s="87"/>
      <c r="URB149" s="87"/>
      <c r="URC149" s="87"/>
      <c r="URD149" s="87"/>
      <c r="URE149" s="87"/>
      <c r="URF149" s="87"/>
      <c r="URG149" s="87"/>
      <c r="URH149" s="87"/>
      <c r="URI149" s="87"/>
      <c r="URJ149" s="87"/>
      <c r="URK149" s="87"/>
      <c r="URL149" s="87"/>
      <c r="URM149" s="87"/>
      <c r="URN149" s="87"/>
      <c r="URO149" s="87"/>
      <c r="URP149" s="87"/>
      <c r="URQ149" s="87"/>
      <c r="URR149" s="87"/>
      <c r="URS149" s="87"/>
      <c r="URT149" s="87"/>
      <c r="URU149" s="87"/>
      <c r="URV149" s="87"/>
      <c r="URW149" s="87"/>
      <c r="URX149" s="87"/>
      <c r="URY149" s="87"/>
      <c r="URZ149" s="87"/>
      <c r="USA149" s="87"/>
      <c r="USB149" s="87"/>
      <c r="USC149" s="87"/>
      <c r="USD149" s="87"/>
      <c r="USE149" s="87"/>
      <c r="USF149" s="87"/>
      <c r="USG149" s="87"/>
      <c r="USH149" s="87"/>
      <c r="USI149" s="87"/>
      <c r="USJ149" s="87"/>
      <c r="USK149" s="87"/>
      <c r="USL149" s="87"/>
      <c r="USM149" s="87"/>
      <c r="USN149" s="87"/>
      <c r="USO149" s="87"/>
      <c r="USP149" s="87"/>
      <c r="USQ149" s="87"/>
      <c r="USR149" s="87"/>
      <c r="USS149" s="87"/>
      <c r="UST149" s="87"/>
      <c r="USU149" s="87"/>
      <c r="USV149" s="87"/>
      <c r="USW149" s="87"/>
      <c r="USX149" s="87"/>
      <c r="USY149" s="87"/>
      <c r="USZ149" s="87"/>
      <c r="UTA149" s="87"/>
      <c r="UTB149" s="87"/>
      <c r="UTC149" s="87"/>
      <c r="UTD149" s="87"/>
      <c r="UTE149" s="87"/>
      <c r="UTF149" s="87"/>
      <c r="UTG149" s="87"/>
      <c r="UTH149" s="87"/>
      <c r="UTI149" s="87"/>
      <c r="UTJ149" s="87"/>
      <c r="UTK149" s="87"/>
      <c r="UTL149" s="87"/>
      <c r="UTM149" s="87"/>
      <c r="UTN149" s="87"/>
      <c r="UTO149" s="87"/>
      <c r="UTP149" s="87"/>
      <c r="UTQ149" s="87"/>
      <c r="UTR149" s="87"/>
      <c r="UTS149" s="87"/>
      <c r="UTT149" s="87"/>
      <c r="UTU149" s="87"/>
      <c r="UTV149" s="87"/>
      <c r="UTW149" s="87"/>
      <c r="UTX149" s="87"/>
      <c r="UTY149" s="87"/>
      <c r="UTZ149" s="87"/>
      <c r="UUA149" s="87"/>
      <c r="UUB149" s="87"/>
      <c r="UUC149" s="87"/>
      <c r="UUD149" s="87"/>
      <c r="UUE149" s="87"/>
      <c r="UUF149" s="87"/>
      <c r="UUG149" s="87"/>
      <c r="UUH149" s="87"/>
      <c r="UUI149" s="87"/>
      <c r="UUJ149" s="87"/>
      <c r="UUK149" s="87"/>
      <c r="UUL149" s="87"/>
      <c r="UUM149" s="87"/>
      <c r="UUN149" s="87"/>
      <c r="UUO149" s="87"/>
      <c r="UUP149" s="87"/>
      <c r="UUQ149" s="87"/>
      <c r="UUR149" s="87"/>
      <c r="UUS149" s="87"/>
      <c r="UUT149" s="87"/>
      <c r="UUU149" s="87"/>
      <c r="UUV149" s="87"/>
      <c r="UUW149" s="87"/>
      <c r="UUX149" s="87"/>
      <c r="UUY149" s="87"/>
      <c r="UUZ149" s="87"/>
      <c r="UVA149" s="87"/>
      <c r="UVB149" s="87"/>
      <c r="UVC149" s="87"/>
      <c r="UVD149" s="87"/>
      <c r="UVE149" s="87"/>
      <c r="UVF149" s="87"/>
      <c r="UVG149" s="87"/>
      <c r="UVH149" s="87"/>
      <c r="UVI149" s="87"/>
      <c r="UVJ149" s="87"/>
      <c r="UVK149" s="87"/>
      <c r="UVL149" s="87"/>
      <c r="UVM149" s="87"/>
      <c r="UVN149" s="87"/>
      <c r="UVO149" s="87"/>
      <c r="UVP149" s="87"/>
      <c r="UVQ149" s="87"/>
      <c r="UVR149" s="87"/>
      <c r="UVS149" s="87"/>
      <c r="UVT149" s="87"/>
      <c r="UVU149" s="87"/>
      <c r="UVV149" s="87"/>
      <c r="UVW149" s="87"/>
      <c r="UVX149" s="87"/>
      <c r="UVY149" s="87"/>
      <c r="UVZ149" s="87"/>
      <c r="UWA149" s="87"/>
      <c r="UWB149" s="87"/>
      <c r="UWC149" s="87"/>
      <c r="UWD149" s="87"/>
      <c r="UWE149" s="87"/>
      <c r="UWF149" s="87"/>
      <c r="UWG149" s="87"/>
      <c r="UWH149" s="87"/>
      <c r="UWI149" s="87"/>
      <c r="UWJ149" s="87"/>
      <c r="UWK149" s="87"/>
      <c r="UWL149" s="87"/>
      <c r="UWM149" s="87"/>
      <c r="UWN149" s="87"/>
      <c r="UWO149" s="87"/>
      <c r="UWP149" s="87"/>
      <c r="UWQ149" s="87"/>
      <c r="UWR149" s="87"/>
      <c r="UWS149" s="87"/>
      <c r="UWT149" s="87"/>
      <c r="UWU149" s="87"/>
      <c r="UWV149" s="87"/>
      <c r="UWW149" s="87"/>
      <c r="UWX149" s="87"/>
      <c r="UWY149" s="87"/>
      <c r="UWZ149" s="87"/>
      <c r="UXA149" s="87"/>
      <c r="UXB149" s="87"/>
      <c r="UXC149" s="87"/>
      <c r="UXD149" s="87"/>
      <c r="UXE149" s="87"/>
      <c r="UXF149" s="87"/>
      <c r="UXG149" s="87"/>
      <c r="UXH149" s="87"/>
      <c r="UXI149" s="87"/>
      <c r="UXJ149" s="87"/>
      <c r="UXK149" s="87"/>
      <c r="UXL149" s="87"/>
      <c r="UXM149" s="87"/>
      <c r="UXN149" s="87"/>
      <c r="UXO149" s="87"/>
      <c r="UXP149" s="87"/>
      <c r="UXQ149" s="87"/>
      <c r="UXR149" s="87"/>
      <c r="UXS149" s="87"/>
      <c r="UXT149" s="87"/>
      <c r="UXU149" s="87"/>
      <c r="UXV149" s="87"/>
      <c r="UXW149" s="87"/>
      <c r="UXX149" s="87"/>
      <c r="UXY149" s="87"/>
      <c r="UXZ149" s="87"/>
      <c r="UYA149" s="87"/>
      <c r="UYB149" s="87"/>
      <c r="UYC149" s="87"/>
      <c r="UYD149" s="87"/>
      <c r="UYE149" s="87"/>
      <c r="UYF149" s="87"/>
      <c r="UYG149" s="87"/>
      <c r="UYH149" s="87"/>
      <c r="UYI149" s="87"/>
      <c r="UYJ149" s="87"/>
      <c r="UYK149" s="87"/>
      <c r="UYL149" s="87"/>
      <c r="UYM149" s="87"/>
      <c r="UYN149" s="87"/>
      <c r="UYO149" s="87"/>
      <c r="UYP149" s="87"/>
      <c r="UYQ149" s="87"/>
      <c r="UYR149" s="87"/>
      <c r="UYS149" s="87"/>
      <c r="UYT149" s="87"/>
      <c r="UYU149" s="87"/>
      <c r="UYV149" s="87"/>
      <c r="UYW149" s="87"/>
      <c r="UYX149" s="87"/>
      <c r="UYY149" s="87"/>
      <c r="UYZ149" s="87"/>
      <c r="UZA149" s="87"/>
      <c r="UZB149" s="87"/>
      <c r="UZC149" s="87"/>
      <c r="UZD149" s="87"/>
      <c r="UZE149" s="87"/>
      <c r="UZF149" s="87"/>
      <c r="UZG149" s="87"/>
      <c r="UZH149" s="87"/>
      <c r="UZI149" s="87"/>
      <c r="UZJ149" s="87"/>
      <c r="UZK149" s="87"/>
      <c r="UZL149" s="87"/>
      <c r="UZM149" s="87"/>
      <c r="UZN149" s="87"/>
      <c r="UZO149" s="87"/>
      <c r="UZP149" s="87"/>
      <c r="UZQ149" s="87"/>
      <c r="UZR149" s="87"/>
      <c r="UZS149" s="87"/>
      <c r="UZT149" s="87"/>
      <c r="UZU149" s="87"/>
      <c r="UZV149" s="87"/>
      <c r="UZW149" s="87"/>
      <c r="UZX149" s="87"/>
      <c r="UZY149" s="87"/>
      <c r="UZZ149" s="87"/>
      <c r="VAA149" s="87"/>
      <c r="VAB149" s="87"/>
      <c r="VAC149" s="87"/>
      <c r="VAD149" s="87"/>
      <c r="VAE149" s="87"/>
      <c r="VAF149" s="87"/>
      <c r="VAG149" s="87"/>
      <c r="VAH149" s="87"/>
      <c r="VAI149" s="87"/>
      <c r="VAJ149" s="87"/>
      <c r="VAK149" s="87"/>
      <c r="VAL149" s="87"/>
      <c r="VAM149" s="87"/>
      <c r="VAN149" s="87"/>
      <c r="VAO149" s="87"/>
      <c r="VAP149" s="87"/>
      <c r="VAQ149" s="87"/>
      <c r="VAR149" s="87"/>
      <c r="VAS149" s="87"/>
      <c r="VAT149" s="87"/>
      <c r="VAU149" s="87"/>
      <c r="VAV149" s="87"/>
      <c r="VAW149" s="87"/>
      <c r="VAX149" s="87"/>
      <c r="VAY149" s="87"/>
      <c r="VAZ149" s="87"/>
      <c r="VBA149" s="87"/>
      <c r="VBB149" s="87"/>
      <c r="VBC149" s="87"/>
      <c r="VBD149" s="87"/>
      <c r="VBE149" s="87"/>
      <c r="VBF149" s="87"/>
      <c r="VBG149" s="87"/>
      <c r="VBH149" s="87"/>
      <c r="VBI149" s="87"/>
      <c r="VBJ149" s="87"/>
      <c r="VBK149" s="87"/>
      <c r="VBL149" s="87"/>
      <c r="VBM149" s="87"/>
      <c r="VBN149" s="87"/>
      <c r="VBO149" s="87"/>
      <c r="VBP149" s="87"/>
      <c r="VBQ149" s="87"/>
      <c r="VBR149" s="87"/>
      <c r="VBS149" s="87"/>
      <c r="VBT149" s="87"/>
      <c r="VBU149" s="87"/>
      <c r="VBV149" s="87"/>
      <c r="VBW149" s="87"/>
      <c r="VBX149" s="87"/>
      <c r="VBY149" s="87"/>
      <c r="VBZ149" s="87"/>
      <c r="VCA149" s="87"/>
      <c r="VCB149" s="87"/>
      <c r="VCC149" s="87"/>
      <c r="VCD149" s="87"/>
      <c r="VCE149" s="87"/>
      <c r="VCF149" s="87"/>
      <c r="VCG149" s="87"/>
      <c r="VCH149" s="87"/>
      <c r="VCI149" s="87"/>
      <c r="VCJ149" s="87"/>
      <c r="VCK149" s="87"/>
      <c r="VCL149" s="87"/>
      <c r="VCM149" s="87"/>
      <c r="VCN149" s="87"/>
      <c r="VCO149" s="87"/>
      <c r="VCP149" s="87"/>
      <c r="VCQ149" s="87"/>
      <c r="VCR149" s="87"/>
      <c r="VCS149" s="87"/>
      <c r="VCT149" s="87"/>
      <c r="VCU149" s="87"/>
      <c r="VCV149" s="87"/>
      <c r="VCW149" s="87"/>
      <c r="VCX149" s="87"/>
      <c r="VCY149" s="87"/>
      <c r="VCZ149" s="87"/>
      <c r="VDA149" s="87"/>
      <c r="VDB149" s="87"/>
      <c r="VDC149" s="87"/>
      <c r="VDD149" s="87"/>
      <c r="VDE149" s="87"/>
      <c r="VDF149" s="87"/>
      <c r="VDG149" s="87"/>
      <c r="VDH149" s="87"/>
      <c r="VDI149" s="87"/>
      <c r="VDJ149" s="87"/>
      <c r="VDK149" s="87"/>
      <c r="VDL149" s="87"/>
      <c r="VDM149" s="87"/>
      <c r="VDN149" s="87"/>
      <c r="VDO149" s="87"/>
      <c r="VDP149" s="87"/>
      <c r="VDQ149" s="87"/>
      <c r="VDR149" s="87"/>
      <c r="VDS149" s="87"/>
      <c r="VDT149" s="87"/>
      <c r="VDU149" s="87"/>
      <c r="VDV149" s="87"/>
      <c r="VDW149" s="87"/>
      <c r="VDX149" s="87"/>
      <c r="VDY149" s="87"/>
      <c r="VDZ149" s="87"/>
      <c r="VEA149" s="87"/>
      <c r="VEB149" s="87"/>
      <c r="VEC149" s="87"/>
      <c r="VED149" s="87"/>
      <c r="VEE149" s="87"/>
      <c r="VEF149" s="87"/>
      <c r="VEG149" s="87"/>
      <c r="VEH149" s="87"/>
      <c r="VEI149" s="87"/>
      <c r="VEJ149" s="87"/>
      <c r="VEK149" s="87"/>
      <c r="VEL149" s="87"/>
      <c r="VEM149" s="87"/>
      <c r="VEN149" s="87"/>
      <c r="VEO149" s="87"/>
      <c r="VEP149" s="87"/>
      <c r="VEQ149" s="87"/>
      <c r="VER149" s="87"/>
      <c r="VES149" s="87"/>
      <c r="VET149" s="87"/>
      <c r="VEU149" s="87"/>
      <c r="VEV149" s="87"/>
      <c r="VEW149" s="87"/>
      <c r="VEX149" s="87"/>
      <c r="VEY149" s="87"/>
      <c r="VEZ149" s="87"/>
      <c r="VFA149" s="87"/>
      <c r="VFB149" s="87"/>
      <c r="VFC149" s="87"/>
      <c r="VFD149" s="87"/>
      <c r="VFE149" s="87"/>
      <c r="VFF149" s="87"/>
      <c r="VFG149" s="87"/>
      <c r="VFH149" s="87"/>
      <c r="VFI149" s="87"/>
      <c r="VFJ149" s="87"/>
      <c r="VFK149" s="87"/>
      <c r="VFL149" s="87"/>
      <c r="VFM149" s="87"/>
      <c r="VFN149" s="87"/>
      <c r="VFO149" s="87"/>
      <c r="VFP149" s="87"/>
      <c r="VFQ149" s="87"/>
      <c r="VFR149" s="87"/>
      <c r="VFS149" s="87"/>
      <c r="VFT149" s="87"/>
      <c r="VFU149" s="87"/>
      <c r="VFV149" s="87"/>
      <c r="VFW149" s="87"/>
      <c r="VFX149" s="87"/>
      <c r="VFY149" s="87"/>
      <c r="VFZ149" s="87"/>
      <c r="VGA149" s="87"/>
      <c r="VGB149" s="87"/>
      <c r="VGC149" s="87"/>
      <c r="VGD149" s="87"/>
      <c r="VGE149" s="87"/>
      <c r="VGF149" s="87"/>
      <c r="VGG149" s="87"/>
      <c r="VGH149" s="87"/>
      <c r="VGI149" s="87"/>
      <c r="VGJ149" s="87"/>
      <c r="VGK149" s="87"/>
      <c r="VGL149" s="87"/>
      <c r="VGM149" s="87"/>
      <c r="VGN149" s="87"/>
      <c r="VGO149" s="87"/>
      <c r="VGP149" s="87"/>
      <c r="VGQ149" s="87"/>
      <c r="VGR149" s="87"/>
      <c r="VGS149" s="87"/>
      <c r="VGT149" s="87"/>
      <c r="VGU149" s="87"/>
      <c r="VGV149" s="87"/>
      <c r="VGW149" s="87"/>
      <c r="VGX149" s="87"/>
      <c r="VGY149" s="87"/>
      <c r="VGZ149" s="87"/>
      <c r="VHA149" s="87"/>
      <c r="VHB149" s="87"/>
      <c r="VHC149" s="87"/>
      <c r="VHD149" s="87"/>
      <c r="VHE149" s="87"/>
      <c r="VHF149" s="87"/>
      <c r="VHG149" s="87"/>
      <c r="VHH149" s="87"/>
      <c r="VHI149" s="87"/>
      <c r="VHJ149" s="87"/>
      <c r="VHK149" s="87"/>
      <c r="VHL149" s="87"/>
      <c r="VHM149" s="87"/>
      <c r="VHN149" s="87"/>
      <c r="VHO149" s="87"/>
      <c r="VHP149" s="87"/>
      <c r="VHQ149" s="87"/>
      <c r="VHR149" s="87"/>
      <c r="VHS149" s="87"/>
      <c r="VHT149" s="87"/>
      <c r="VHU149" s="87"/>
      <c r="VHV149" s="87"/>
      <c r="VHW149" s="87"/>
      <c r="VHX149" s="87"/>
      <c r="VHY149" s="87"/>
      <c r="VHZ149" s="87"/>
      <c r="VIA149" s="87"/>
      <c r="VIB149" s="87"/>
      <c r="VIC149" s="87"/>
      <c r="VID149" s="87"/>
      <c r="VIE149" s="87"/>
      <c r="VIF149" s="87"/>
      <c r="VIG149" s="87"/>
      <c r="VIH149" s="87"/>
      <c r="VII149" s="87"/>
      <c r="VIJ149" s="87"/>
      <c r="VIK149" s="87"/>
      <c r="VIL149" s="87"/>
      <c r="VIM149" s="87"/>
      <c r="VIN149" s="87"/>
      <c r="VIO149" s="87"/>
      <c r="VIP149" s="87"/>
      <c r="VIQ149" s="87"/>
      <c r="VIR149" s="87"/>
      <c r="VIS149" s="87"/>
      <c r="VIT149" s="87"/>
      <c r="VIU149" s="87"/>
      <c r="VIV149" s="87"/>
      <c r="VIW149" s="87"/>
      <c r="VIX149" s="87"/>
      <c r="VIY149" s="87"/>
      <c r="VIZ149" s="87"/>
      <c r="VJA149" s="87"/>
      <c r="VJB149" s="87"/>
      <c r="VJC149" s="87"/>
      <c r="VJD149" s="87"/>
      <c r="VJE149" s="87"/>
      <c r="VJF149" s="87"/>
      <c r="VJG149" s="87"/>
      <c r="VJH149" s="87"/>
      <c r="VJI149" s="87"/>
      <c r="VJJ149" s="87"/>
      <c r="VJK149" s="87"/>
      <c r="VJL149" s="87"/>
      <c r="VJM149" s="87"/>
      <c r="VJN149" s="87"/>
      <c r="VJO149" s="87"/>
      <c r="VJP149" s="87"/>
      <c r="VJQ149" s="87"/>
      <c r="VJR149" s="87"/>
      <c r="VJS149" s="87"/>
      <c r="VJT149" s="87"/>
      <c r="VJU149" s="87"/>
      <c r="VJV149" s="87"/>
      <c r="VJW149" s="87"/>
      <c r="VJX149" s="87"/>
      <c r="VJY149" s="87"/>
      <c r="VJZ149" s="87"/>
      <c r="VKA149" s="87"/>
      <c r="VKB149" s="87"/>
      <c r="VKC149" s="87"/>
      <c r="VKD149" s="87"/>
      <c r="VKE149" s="87"/>
      <c r="VKF149" s="87"/>
      <c r="VKG149" s="87"/>
      <c r="VKH149" s="87"/>
      <c r="VKI149" s="87"/>
      <c r="VKJ149" s="87"/>
      <c r="VKK149" s="87"/>
      <c r="VKL149" s="87"/>
      <c r="VKM149" s="87"/>
      <c r="VKN149" s="87"/>
      <c r="VKO149" s="87"/>
      <c r="VKP149" s="87"/>
      <c r="VKQ149" s="87"/>
      <c r="VKR149" s="87"/>
      <c r="VKS149" s="87"/>
      <c r="VKT149" s="87"/>
      <c r="VKU149" s="87"/>
      <c r="VKV149" s="87"/>
      <c r="VKW149" s="87"/>
      <c r="VKX149" s="87"/>
      <c r="VKY149" s="87"/>
      <c r="VKZ149" s="87"/>
      <c r="VLA149" s="87"/>
      <c r="VLB149" s="87"/>
      <c r="VLC149" s="87"/>
      <c r="VLD149" s="87"/>
      <c r="VLE149" s="87"/>
      <c r="VLF149" s="87"/>
      <c r="VLG149" s="87"/>
      <c r="VLH149" s="87"/>
      <c r="VLI149" s="87"/>
      <c r="VLJ149" s="87"/>
      <c r="VLK149" s="87"/>
      <c r="VLL149" s="87"/>
      <c r="VLM149" s="87"/>
      <c r="VLN149" s="87"/>
      <c r="VLO149" s="87"/>
      <c r="VLP149" s="87"/>
      <c r="VLQ149" s="87"/>
      <c r="VLR149" s="87"/>
      <c r="VLS149" s="87"/>
      <c r="VLT149" s="87"/>
      <c r="VLU149" s="87"/>
      <c r="VLV149" s="87"/>
      <c r="VLW149" s="87"/>
      <c r="VLX149" s="87"/>
      <c r="VLY149" s="87"/>
      <c r="VLZ149" s="87"/>
      <c r="VMA149" s="87"/>
      <c r="VMB149" s="87"/>
      <c r="VMC149" s="87"/>
      <c r="VMD149" s="87"/>
      <c r="VME149" s="87"/>
      <c r="VMF149" s="87"/>
      <c r="VMG149" s="87"/>
      <c r="VMH149" s="87"/>
      <c r="VMI149" s="87"/>
      <c r="VMJ149" s="87"/>
      <c r="VMK149" s="87"/>
      <c r="VML149" s="87"/>
      <c r="VMM149" s="87"/>
      <c r="VMN149" s="87"/>
      <c r="VMO149" s="87"/>
      <c r="VMP149" s="87"/>
      <c r="VMQ149" s="87"/>
      <c r="VMR149" s="87"/>
      <c r="VMS149" s="87"/>
      <c r="VMT149" s="87"/>
      <c r="VMU149" s="87"/>
      <c r="VMV149" s="87"/>
      <c r="VMW149" s="87"/>
      <c r="VMX149" s="87"/>
      <c r="VMY149" s="87"/>
      <c r="VMZ149" s="87"/>
      <c r="VNA149" s="87"/>
      <c r="VNB149" s="87"/>
      <c r="VNC149" s="87"/>
      <c r="VND149" s="87"/>
      <c r="VNE149" s="87"/>
      <c r="VNF149" s="87"/>
      <c r="VNG149" s="87"/>
      <c r="VNH149" s="87"/>
      <c r="VNI149" s="87"/>
      <c r="VNJ149" s="87"/>
      <c r="VNK149" s="87"/>
      <c r="VNL149" s="87"/>
      <c r="VNM149" s="87"/>
      <c r="VNN149" s="87"/>
      <c r="VNO149" s="87"/>
      <c r="VNP149" s="87"/>
      <c r="VNQ149" s="87"/>
      <c r="VNR149" s="87"/>
      <c r="VNS149" s="87"/>
      <c r="VNT149" s="87"/>
      <c r="VNU149" s="87"/>
      <c r="VNV149" s="87"/>
      <c r="VNW149" s="87"/>
      <c r="VNX149" s="87"/>
      <c r="VNY149" s="87"/>
      <c r="VNZ149" s="87"/>
      <c r="VOA149" s="87"/>
      <c r="VOB149" s="87"/>
      <c r="VOC149" s="87"/>
      <c r="VOD149" s="87"/>
      <c r="VOE149" s="87"/>
      <c r="VOF149" s="87"/>
      <c r="VOG149" s="87"/>
      <c r="VOH149" s="87"/>
      <c r="VOI149" s="87"/>
      <c r="VOJ149" s="87"/>
      <c r="VOK149" s="87"/>
      <c r="VOL149" s="87"/>
      <c r="VOM149" s="87"/>
      <c r="VON149" s="87"/>
      <c r="VOO149" s="87"/>
      <c r="VOP149" s="87"/>
      <c r="VOQ149" s="87"/>
      <c r="VOR149" s="87"/>
      <c r="VOS149" s="87"/>
      <c r="VOT149" s="87"/>
      <c r="VOU149" s="87"/>
      <c r="VOV149" s="87"/>
      <c r="VOW149" s="87"/>
      <c r="VOX149" s="87"/>
      <c r="VOY149" s="87"/>
      <c r="VOZ149" s="87"/>
      <c r="VPA149" s="87"/>
      <c r="VPB149" s="87"/>
      <c r="VPC149" s="87"/>
      <c r="VPD149" s="87"/>
      <c r="VPE149" s="87"/>
      <c r="VPF149" s="87"/>
      <c r="VPG149" s="87"/>
      <c r="VPH149" s="87"/>
      <c r="VPI149" s="87"/>
      <c r="VPJ149" s="87"/>
      <c r="VPK149" s="87"/>
      <c r="VPL149" s="87"/>
      <c r="VPM149" s="87"/>
      <c r="VPN149" s="87"/>
      <c r="VPO149" s="87"/>
      <c r="VPP149" s="87"/>
      <c r="VPQ149" s="87"/>
      <c r="VPR149" s="87"/>
      <c r="VPS149" s="87"/>
      <c r="VPT149" s="87"/>
      <c r="VPU149" s="87"/>
      <c r="VPV149" s="87"/>
      <c r="VPW149" s="87"/>
      <c r="VPX149" s="87"/>
      <c r="VPY149" s="87"/>
      <c r="VPZ149" s="87"/>
      <c r="VQA149" s="87"/>
      <c r="VQB149" s="87"/>
      <c r="VQC149" s="87"/>
      <c r="VQD149" s="87"/>
      <c r="VQE149" s="87"/>
      <c r="VQF149" s="87"/>
      <c r="VQG149" s="87"/>
      <c r="VQH149" s="87"/>
      <c r="VQI149" s="87"/>
      <c r="VQJ149" s="87"/>
      <c r="VQK149" s="87"/>
      <c r="VQL149" s="87"/>
      <c r="VQM149" s="87"/>
      <c r="VQN149" s="87"/>
      <c r="VQO149" s="87"/>
      <c r="VQP149" s="87"/>
      <c r="VQQ149" s="87"/>
      <c r="VQR149" s="87"/>
      <c r="VQS149" s="87"/>
      <c r="VQT149" s="87"/>
      <c r="VQU149" s="87"/>
      <c r="VQV149" s="87"/>
      <c r="VQW149" s="87"/>
      <c r="VQX149" s="87"/>
      <c r="VQY149" s="87"/>
      <c r="VQZ149" s="87"/>
      <c r="VRA149" s="87"/>
      <c r="VRB149" s="87"/>
      <c r="VRC149" s="87"/>
      <c r="VRD149" s="87"/>
      <c r="VRE149" s="87"/>
      <c r="VRF149" s="87"/>
      <c r="VRG149" s="87"/>
      <c r="VRH149" s="87"/>
      <c r="VRI149" s="87"/>
      <c r="VRJ149" s="87"/>
      <c r="VRK149" s="87"/>
      <c r="VRL149" s="87"/>
      <c r="VRM149" s="87"/>
      <c r="VRN149" s="87"/>
      <c r="VRO149" s="87"/>
      <c r="VRP149" s="87"/>
      <c r="VRQ149" s="87"/>
      <c r="VRR149" s="87"/>
      <c r="VRS149" s="87"/>
      <c r="VRT149" s="87"/>
      <c r="VRU149" s="87"/>
      <c r="VRV149" s="87"/>
      <c r="VRW149" s="87"/>
      <c r="VRX149" s="87"/>
      <c r="VRY149" s="87"/>
      <c r="VRZ149" s="87"/>
      <c r="VSA149" s="87"/>
      <c r="VSB149" s="87"/>
      <c r="VSC149" s="87"/>
      <c r="VSD149" s="87"/>
      <c r="VSE149" s="87"/>
      <c r="VSF149" s="87"/>
      <c r="VSG149" s="87"/>
      <c r="VSH149" s="87"/>
      <c r="VSI149" s="87"/>
      <c r="VSJ149" s="87"/>
      <c r="VSK149" s="87"/>
      <c r="VSL149" s="87"/>
      <c r="VSM149" s="87"/>
      <c r="VSN149" s="87"/>
      <c r="VSO149" s="87"/>
      <c r="VSP149" s="87"/>
      <c r="VSQ149" s="87"/>
      <c r="VSR149" s="87"/>
      <c r="VSS149" s="87"/>
      <c r="VST149" s="87"/>
      <c r="VSU149" s="87"/>
      <c r="VSV149" s="87"/>
      <c r="VSW149" s="87"/>
      <c r="VSX149" s="87"/>
      <c r="VSY149" s="87"/>
      <c r="VSZ149" s="87"/>
      <c r="VTA149" s="87"/>
      <c r="VTB149" s="87"/>
      <c r="VTC149" s="87"/>
      <c r="VTD149" s="87"/>
      <c r="VTE149" s="87"/>
      <c r="VTF149" s="87"/>
      <c r="VTG149" s="87"/>
      <c r="VTH149" s="87"/>
      <c r="VTI149" s="87"/>
      <c r="VTJ149" s="87"/>
      <c r="VTK149" s="87"/>
      <c r="VTL149" s="87"/>
      <c r="VTM149" s="87"/>
      <c r="VTN149" s="87"/>
      <c r="VTO149" s="87"/>
      <c r="VTP149" s="87"/>
      <c r="VTQ149" s="87"/>
      <c r="VTR149" s="87"/>
      <c r="VTS149" s="87"/>
      <c r="VTT149" s="87"/>
      <c r="VTU149" s="87"/>
      <c r="VTV149" s="87"/>
      <c r="VTW149" s="87"/>
      <c r="VTX149" s="87"/>
      <c r="VTY149" s="87"/>
      <c r="VTZ149" s="87"/>
      <c r="VUA149" s="87"/>
      <c r="VUB149" s="87"/>
      <c r="VUC149" s="87"/>
      <c r="VUD149" s="87"/>
      <c r="VUE149" s="87"/>
      <c r="VUF149" s="87"/>
      <c r="VUG149" s="87"/>
      <c r="VUH149" s="87"/>
      <c r="VUI149" s="87"/>
      <c r="VUJ149" s="87"/>
      <c r="VUK149" s="87"/>
      <c r="VUL149" s="87"/>
      <c r="VUM149" s="87"/>
      <c r="VUN149" s="87"/>
      <c r="VUO149" s="87"/>
      <c r="VUP149" s="87"/>
      <c r="VUQ149" s="87"/>
      <c r="VUR149" s="87"/>
      <c r="VUS149" s="87"/>
      <c r="VUT149" s="87"/>
      <c r="VUU149" s="87"/>
      <c r="VUV149" s="87"/>
      <c r="VUW149" s="87"/>
      <c r="VUX149" s="87"/>
      <c r="VUY149" s="87"/>
      <c r="VUZ149" s="87"/>
      <c r="VVA149" s="87"/>
      <c r="VVB149" s="87"/>
      <c r="VVC149" s="87"/>
      <c r="VVD149" s="87"/>
      <c r="VVE149" s="87"/>
      <c r="VVF149" s="87"/>
      <c r="VVG149" s="87"/>
      <c r="VVH149" s="87"/>
      <c r="VVI149" s="87"/>
      <c r="VVJ149" s="87"/>
      <c r="VVK149" s="87"/>
      <c r="VVL149" s="87"/>
      <c r="VVM149" s="87"/>
      <c r="VVN149" s="87"/>
      <c r="VVO149" s="87"/>
      <c r="VVP149" s="87"/>
      <c r="VVQ149" s="87"/>
      <c r="VVR149" s="87"/>
      <c r="VVS149" s="87"/>
      <c r="VVT149" s="87"/>
      <c r="VVU149" s="87"/>
      <c r="VVV149" s="87"/>
      <c r="VVW149" s="87"/>
      <c r="VVX149" s="87"/>
      <c r="VVY149" s="87"/>
      <c r="VVZ149" s="87"/>
      <c r="VWA149" s="87"/>
      <c r="VWB149" s="87"/>
      <c r="VWC149" s="87"/>
      <c r="VWD149" s="87"/>
      <c r="VWE149" s="87"/>
      <c r="VWF149" s="87"/>
      <c r="VWG149" s="87"/>
      <c r="VWH149" s="87"/>
      <c r="VWI149" s="87"/>
      <c r="VWJ149" s="87"/>
      <c r="VWK149" s="87"/>
      <c r="VWL149" s="87"/>
      <c r="VWM149" s="87"/>
      <c r="VWN149" s="87"/>
      <c r="VWO149" s="87"/>
      <c r="VWP149" s="87"/>
      <c r="VWQ149" s="87"/>
      <c r="VWR149" s="87"/>
      <c r="VWS149" s="87"/>
      <c r="VWT149" s="87"/>
      <c r="VWU149" s="87"/>
      <c r="VWV149" s="87"/>
      <c r="VWW149" s="87"/>
      <c r="VWX149" s="87"/>
      <c r="VWY149" s="87"/>
      <c r="VWZ149" s="87"/>
      <c r="VXA149" s="87"/>
      <c r="VXB149" s="87"/>
      <c r="VXC149" s="87"/>
      <c r="VXD149" s="87"/>
      <c r="VXE149" s="87"/>
      <c r="VXF149" s="87"/>
      <c r="VXG149" s="87"/>
      <c r="VXH149" s="87"/>
      <c r="VXI149" s="87"/>
      <c r="VXJ149" s="87"/>
      <c r="VXK149" s="87"/>
      <c r="VXL149" s="87"/>
      <c r="VXM149" s="87"/>
      <c r="VXN149" s="87"/>
      <c r="VXO149" s="87"/>
      <c r="VXP149" s="87"/>
      <c r="VXQ149" s="87"/>
      <c r="VXR149" s="87"/>
      <c r="VXS149" s="87"/>
      <c r="VXT149" s="87"/>
      <c r="VXU149" s="87"/>
      <c r="VXV149" s="87"/>
      <c r="VXW149" s="87"/>
      <c r="VXX149" s="87"/>
      <c r="VXY149" s="87"/>
      <c r="VXZ149" s="87"/>
      <c r="VYA149" s="87"/>
      <c r="VYB149" s="87"/>
      <c r="VYC149" s="87"/>
      <c r="VYD149" s="87"/>
      <c r="VYE149" s="87"/>
      <c r="VYF149" s="87"/>
      <c r="VYG149" s="87"/>
      <c r="VYH149" s="87"/>
      <c r="VYI149" s="87"/>
      <c r="VYJ149" s="87"/>
      <c r="VYK149" s="87"/>
      <c r="VYL149" s="87"/>
      <c r="VYM149" s="87"/>
      <c r="VYN149" s="87"/>
      <c r="VYO149" s="87"/>
      <c r="VYP149" s="87"/>
      <c r="VYQ149" s="87"/>
      <c r="VYR149" s="87"/>
      <c r="VYS149" s="87"/>
      <c r="VYT149" s="87"/>
      <c r="VYU149" s="87"/>
      <c r="VYV149" s="87"/>
      <c r="VYW149" s="87"/>
      <c r="VYX149" s="87"/>
      <c r="VYY149" s="87"/>
      <c r="VYZ149" s="87"/>
      <c r="VZA149" s="87"/>
      <c r="VZB149" s="87"/>
      <c r="VZC149" s="87"/>
      <c r="VZD149" s="87"/>
      <c r="VZE149" s="87"/>
      <c r="VZF149" s="87"/>
      <c r="VZG149" s="87"/>
      <c r="VZH149" s="87"/>
      <c r="VZI149" s="87"/>
      <c r="VZJ149" s="87"/>
      <c r="VZK149" s="87"/>
      <c r="VZL149" s="87"/>
      <c r="VZM149" s="87"/>
      <c r="VZN149" s="87"/>
      <c r="VZO149" s="87"/>
      <c r="VZP149" s="87"/>
      <c r="VZQ149" s="87"/>
      <c r="VZR149" s="87"/>
      <c r="VZS149" s="87"/>
      <c r="VZT149" s="87"/>
      <c r="VZU149" s="87"/>
      <c r="VZV149" s="87"/>
      <c r="VZW149" s="87"/>
      <c r="VZX149" s="87"/>
      <c r="VZY149" s="87"/>
      <c r="VZZ149" s="87"/>
      <c r="WAA149" s="87"/>
      <c r="WAB149" s="87"/>
      <c r="WAC149" s="87"/>
      <c r="WAD149" s="87"/>
      <c r="WAE149" s="87"/>
      <c r="WAF149" s="87"/>
      <c r="WAG149" s="87"/>
      <c r="WAH149" s="87"/>
      <c r="WAI149" s="87"/>
      <c r="WAJ149" s="87"/>
      <c r="WAK149" s="87"/>
      <c r="WAL149" s="87"/>
      <c r="WAM149" s="87"/>
      <c r="WAN149" s="87"/>
      <c r="WAO149" s="87"/>
      <c r="WAP149" s="87"/>
      <c r="WAQ149" s="87"/>
      <c r="WAR149" s="87"/>
      <c r="WAS149" s="87"/>
      <c r="WAT149" s="87"/>
      <c r="WAU149" s="87"/>
      <c r="WAV149" s="87"/>
      <c r="WAW149" s="87"/>
      <c r="WAX149" s="87"/>
      <c r="WAY149" s="87"/>
      <c r="WAZ149" s="87"/>
      <c r="WBA149" s="87"/>
      <c r="WBB149" s="87"/>
      <c r="WBC149" s="87"/>
      <c r="WBD149" s="87"/>
      <c r="WBE149" s="87"/>
      <c r="WBF149" s="87"/>
      <c r="WBG149" s="87"/>
      <c r="WBH149" s="87"/>
      <c r="WBI149" s="87"/>
      <c r="WBJ149" s="87"/>
      <c r="WBK149" s="87"/>
      <c r="WBL149" s="87"/>
      <c r="WBM149" s="87"/>
      <c r="WBN149" s="87"/>
      <c r="WBO149" s="87"/>
      <c r="WBP149" s="87"/>
      <c r="WBQ149" s="87"/>
      <c r="WBR149" s="87"/>
      <c r="WBS149" s="87"/>
      <c r="WBT149" s="87"/>
      <c r="WBU149" s="87"/>
      <c r="WBV149" s="87"/>
      <c r="WBW149" s="87"/>
      <c r="WBX149" s="87"/>
      <c r="WBY149" s="87"/>
      <c r="WBZ149" s="87"/>
      <c r="WCA149" s="87"/>
      <c r="WCB149" s="87"/>
      <c r="WCC149" s="87"/>
      <c r="WCD149" s="87"/>
      <c r="WCE149" s="87"/>
      <c r="WCF149" s="87"/>
      <c r="WCG149" s="87"/>
      <c r="WCH149" s="87"/>
      <c r="WCI149" s="87"/>
      <c r="WCJ149" s="87"/>
      <c r="WCK149" s="87"/>
      <c r="WCL149" s="87"/>
      <c r="WCM149" s="87"/>
      <c r="WCN149" s="87"/>
      <c r="WCO149" s="87"/>
      <c r="WCP149" s="87"/>
      <c r="WCQ149" s="87"/>
      <c r="WCR149" s="87"/>
      <c r="WCS149" s="87"/>
      <c r="WCT149" s="87"/>
      <c r="WCU149" s="87"/>
      <c r="WCV149" s="87"/>
      <c r="WCW149" s="87"/>
      <c r="WCX149" s="87"/>
      <c r="WCY149" s="87"/>
      <c r="WCZ149" s="87"/>
      <c r="WDA149" s="87"/>
      <c r="WDB149" s="87"/>
      <c r="WDC149" s="87"/>
      <c r="WDD149" s="87"/>
      <c r="WDE149" s="87"/>
      <c r="WDF149" s="87"/>
      <c r="WDG149" s="87"/>
      <c r="WDH149" s="87"/>
      <c r="WDI149" s="87"/>
      <c r="WDJ149" s="87"/>
      <c r="WDK149" s="87"/>
      <c r="WDL149" s="87"/>
      <c r="WDM149" s="87"/>
      <c r="WDN149" s="87"/>
      <c r="WDO149" s="87"/>
      <c r="WDP149" s="87"/>
      <c r="WDQ149" s="87"/>
      <c r="WDR149" s="87"/>
      <c r="WDS149" s="87"/>
      <c r="WDT149" s="87"/>
      <c r="WDU149" s="87"/>
      <c r="WDV149" s="87"/>
      <c r="WDW149" s="87"/>
      <c r="WDX149" s="87"/>
      <c r="WDY149" s="87"/>
      <c r="WDZ149" s="87"/>
      <c r="WEA149" s="87"/>
      <c r="WEB149" s="87"/>
      <c r="WEC149" s="87"/>
      <c r="WED149" s="87"/>
      <c r="WEE149" s="87"/>
      <c r="WEF149" s="87"/>
      <c r="WEG149" s="87"/>
      <c r="WEH149" s="87"/>
      <c r="WEI149" s="87"/>
      <c r="WEJ149" s="87"/>
      <c r="WEK149" s="87"/>
      <c r="WEL149" s="87"/>
      <c r="WEM149" s="87"/>
      <c r="WEN149" s="87"/>
      <c r="WEO149" s="87"/>
      <c r="WEP149" s="87"/>
      <c r="WEQ149" s="87"/>
      <c r="WER149" s="87"/>
      <c r="WES149" s="87"/>
      <c r="WET149" s="87"/>
      <c r="WEU149" s="87"/>
      <c r="WEV149" s="87"/>
      <c r="WEW149" s="87"/>
      <c r="WEX149" s="87"/>
      <c r="WEY149" s="87"/>
      <c r="WEZ149" s="87"/>
      <c r="WFA149" s="87"/>
      <c r="WFB149" s="87"/>
      <c r="WFC149" s="87"/>
      <c r="WFD149" s="87"/>
      <c r="WFE149" s="87"/>
      <c r="WFF149" s="87"/>
      <c r="WFG149" s="87"/>
      <c r="WFH149" s="87"/>
      <c r="WFI149" s="87"/>
      <c r="WFJ149" s="87"/>
      <c r="WFK149" s="87"/>
      <c r="WFL149" s="87"/>
      <c r="WFM149" s="87"/>
      <c r="WFN149" s="87"/>
      <c r="WFO149" s="87"/>
      <c r="WFP149" s="87"/>
      <c r="WFQ149" s="87"/>
      <c r="WFR149" s="87"/>
      <c r="WFS149" s="87"/>
      <c r="WFT149" s="87"/>
      <c r="WFU149" s="87"/>
      <c r="WFV149" s="87"/>
      <c r="WFW149" s="87"/>
      <c r="WFX149" s="87"/>
      <c r="WFY149" s="87"/>
      <c r="WFZ149" s="87"/>
      <c r="WGA149" s="87"/>
      <c r="WGB149" s="87"/>
      <c r="WGC149" s="87"/>
      <c r="WGD149" s="87"/>
      <c r="WGE149" s="87"/>
      <c r="WGF149" s="87"/>
      <c r="WGG149" s="87"/>
      <c r="WGH149" s="87"/>
      <c r="WGI149" s="87"/>
      <c r="WGJ149" s="87"/>
      <c r="WGK149" s="87"/>
      <c r="WGL149" s="87"/>
      <c r="WGM149" s="87"/>
      <c r="WGN149" s="87"/>
      <c r="WGO149" s="87"/>
      <c r="WGP149" s="87"/>
      <c r="WGQ149" s="87"/>
      <c r="WGR149" s="87"/>
      <c r="WGS149" s="87"/>
      <c r="WGT149" s="87"/>
      <c r="WGU149" s="87"/>
      <c r="WGV149" s="87"/>
      <c r="WGW149" s="87"/>
      <c r="WGX149" s="87"/>
      <c r="WGY149" s="87"/>
      <c r="WGZ149" s="87"/>
      <c r="WHA149" s="87"/>
      <c r="WHB149" s="87"/>
      <c r="WHC149" s="87"/>
      <c r="WHD149" s="87"/>
      <c r="WHE149" s="87"/>
      <c r="WHF149" s="87"/>
      <c r="WHG149" s="87"/>
      <c r="WHH149" s="87"/>
      <c r="WHI149" s="87"/>
      <c r="WHJ149" s="87"/>
      <c r="WHK149" s="87"/>
      <c r="WHL149" s="87"/>
      <c r="WHM149" s="87"/>
      <c r="WHN149" s="87"/>
      <c r="WHO149" s="87"/>
      <c r="WHP149" s="87"/>
      <c r="WHQ149" s="87"/>
      <c r="WHR149" s="87"/>
      <c r="WHS149" s="87"/>
      <c r="WHT149" s="87"/>
      <c r="WHU149" s="87"/>
      <c r="WHV149" s="87"/>
      <c r="WHW149" s="87"/>
      <c r="WHX149" s="87"/>
      <c r="WHY149" s="87"/>
      <c r="WHZ149" s="87"/>
      <c r="WIA149" s="87"/>
      <c r="WIB149" s="87"/>
      <c r="WIC149" s="87"/>
      <c r="WID149" s="87"/>
      <c r="WIE149" s="87"/>
      <c r="WIF149" s="87"/>
      <c r="WIG149" s="87"/>
      <c r="WIH149" s="87"/>
      <c r="WII149" s="87"/>
      <c r="WIJ149" s="87"/>
      <c r="WIK149" s="87"/>
      <c r="WIL149" s="87"/>
      <c r="WIM149" s="87"/>
      <c r="WIN149" s="87"/>
      <c r="WIO149" s="87"/>
      <c r="WIP149" s="87"/>
      <c r="WIQ149" s="87"/>
      <c r="WIR149" s="87"/>
      <c r="WIS149" s="87"/>
      <c r="WIT149" s="87"/>
      <c r="WIU149" s="87"/>
      <c r="WIV149" s="87"/>
      <c r="WIW149" s="87"/>
      <c r="WIX149" s="87"/>
      <c r="WIY149" s="87"/>
      <c r="WIZ149" s="87"/>
      <c r="WJA149" s="87"/>
      <c r="WJB149" s="87"/>
      <c r="WJC149" s="87"/>
      <c r="WJD149" s="87"/>
      <c r="WJE149" s="87"/>
      <c r="WJF149" s="87"/>
      <c r="WJG149" s="87"/>
      <c r="WJH149" s="87"/>
      <c r="WJI149" s="87"/>
      <c r="WJJ149" s="87"/>
      <c r="WJK149" s="87"/>
      <c r="WJL149" s="87"/>
      <c r="WJM149" s="87"/>
      <c r="WJN149" s="87"/>
      <c r="WJO149" s="87"/>
      <c r="WJP149" s="87"/>
      <c r="WJQ149" s="87"/>
      <c r="WJR149" s="87"/>
      <c r="WJS149" s="87"/>
      <c r="WJT149" s="87"/>
      <c r="WJU149" s="87"/>
      <c r="WJV149" s="87"/>
      <c r="WJW149" s="87"/>
      <c r="WJX149" s="87"/>
      <c r="WJY149" s="87"/>
      <c r="WJZ149" s="87"/>
      <c r="WKA149" s="87"/>
      <c r="WKB149" s="87"/>
      <c r="WKC149" s="87"/>
      <c r="WKD149" s="87"/>
      <c r="WKE149" s="87"/>
      <c r="WKF149" s="87"/>
      <c r="WKG149" s="87"/>
      <c r="WKH149" s="87"/>
      <c r="WKI149" s="87"/>
      <c r="WKJ149" s="87"/>
      <c r="WKK149" s="87"/>
      <c r="WKL149" s="87"/>
      <c r="WKM149" s="87"/>
      <c r="WKN149" s="87"/>
      <c r="WKO149" s="87"/>
      <c r="WKP149" s="87"/>
      <c r="WKQ149" s="87"/>
      <c r="WKR149" s="87"/>
      <c r="WKS149" s="87"/>
      <c r="WKT149" s="87"/>
      <c r="WKU149" s="87"/>
      <c r="WKV149" s="87"/>
      <c r="WKW149" s="87"/>
      <c r="WKX149" s="87"/>
      <c r="WKY149" s="87"/>
      <c r="WKZ149" s="87"/>
      <c r="WLA149" s="87"/>
      <c r="WLB149" s="87"/>
      <c r="WLC149" s="87"/>
      <c r="WLD149" s="87"/>
      <c r="WLE149" s="87"/>
      <c r="WLF149" s="87"/>
      <c r="WLG149" s="87"/>
      <c r="WLH149" s="87"/>
      <c r="WLI149" s="87"/>
      <c r="WLJ149" s="87"/>
      <c r="WLK149" s="87"/>
      <c r="WLL149" s="87"/>
      <c r="WLM149" s="87"/>
      <c r="WLN149" s="87"/>
      <c r="WLO149" s="87"/>
      <c r="WLP149" s="87"/>
      <c r="WLQ149" s="87"/>
      <c r="WLR149" s="87"/>
      <c r="WLS149" s="87"/>
      <c r="WLT149" s="87"/>
      <c r="WLU149" s="87"/>
      <c r="WLV149" s="87"/>
      <c r="WLW149" s="87"/>
      <c r="WLX149" s="87"/>
      <c r="WLY149" s="87"/>
      <c r="WLZ149" s="87"/>
      <c r="WMA149" s="87"/>
      <c r="WMB149" s="87"/>
      <c r="WMC149" s="87"/>
      <c r="WMD149" s="87"/>
      <c r="WME149" s="87"/>
      <c r="WMF149" s="87"/>
      <c r="WMG149" s="87"/>
      <c r="WMH149" s="87"/>
      <c r="WMI149" s="87"/>
      <c r="WMJ149" s="87"/>
      <c r="WMK149" s="87"/>
      <c r="WML149" s="87"/>
      <c r="WMM149" s="87"/>
      <c r="WMN149" s="87"/>
      <c r="WMO149" s="87"/>
      <c r="WMP149" s="87"/>
      <c r="WMQ149" s="87"/>
      <c r="WMR149" s="87"/>
      <c r="WMS149" s="87"/>
      <c r="WMT149" s="87"/>
      <c r="WMU149" s="87"/>
      <c r="WMV149" s="87"/>
      <c r="WMW149" s="87"/>
      <c r="WMX149" s="87"/>
      <c r="WMY149" s="87"/>
      <c r="WMZ149" s="87"/>
      <c r="WNA149" s="87"/>
      <c r="WNB149" s="87"/>
      <c r="WNC149" s="87"/>
      <c r="WND149" s="87"/>
      <c r="WNE149" s="87"/>
      <c r="WNF149" s="87"/>
      <c r="WNG149" s="87"/>
      <c r="WNH149" s="87"/>
      <c r="WNI149" s="87"/>
      <c r="WNJ149" s="87"/>
      <c r="WNK149" s="87"/>
      <c r="WNL149" s="87"/>
      <c r="WNM149" s="87"/>
      <c r="WNN149" s="87"/>
      <c r="WNO149" s="87"/>
      <c r="WNP149" s="87"/>
      <c r="WNQ149" s="87"/>
      <c r="WNR149" s="87"/>
      <c r="WNS149" s="87"/>
      <c r="WNT149" s="87"/>
      <c r="WNU149" s="87"/>
      <c r="WNV149" s="87"/>
      <c r="WNW149" s="87"/>
      <c r="WNX149" s="87"/>
      <c r="WNY149" s="87"/>
      <c r="WNZ149" s="87"/>
      <c r="WOA149" s="87"/>
      <c r="WOB149" s="87"/>
      <c r="WOC149" s="87"/>
      <c r="WOD149" s="87"/>
      <c r="WOE149" s="87"/>
      <c r="WOF149" s="87"/>
      <c r="WOG149" s="87"/>
      <c r="WOH149" s="87"/>
      <c r="WOI149" s="87"/>
      <c r="WOJ149" s="87"/>
      <c r="WOK149" s="87"/>
      <c r="WOL149" s="87"/>
      <c r="WOM149" s="87"/>
      <c r="WON149" s="87"/>
      <c r="WOO149" s="87"/>
      <c r="WOP149" s="87"/>
      <c r="WOQ149" s="87"/>
      <c r="WOR149" s="87"/>
      <c r="WOS149" s="87"/>
      <c r="WOT149" s="87"/>
      <c r="WOU149" s="87"/>
      <c r="WOV149" s="87"/>
      <c r="WOW149" s="87"/>
      <c r="WOX149" s="87"/>
      <c r="WOY149" s="87"/>
      <c r="WOZ149" s="87"/>
      <c r="WPA149" s="87"/>
      <c r="WPB149" s="87"/>
      <c r="WPC149" s="87"/>
      <c r="WPD149" s="87"/>
      <c r="WPE149" s="87"/>
      <c r="WPF149" s="87"/>
      <c r="WPG149" s="87"/>
      <c r="WPH149" s="87"/>
      <c r="WPI149" s="87"/>
      <c r="WPJ149" s="87"/>
      <c r="WPK149" s="87"/>
      <c r="WPL149" s="87"/>
      <c r="WPM149" s="87"/>
      <c r="WPN149" s="87"/>
      <c r="WPO149" s="87"/>
      <c r="WPP149" s="87"/>
      <c r="WPQ149" s="87"/>
      <c r="WPR149" s="87"/>
      <c r="WPS149" s="87"/>
      <c r="WPT149" s="87"/>
      <c r="WPU149" s="87"/>
      <c r="WPV149" s="87"/>
      <c r="WPW149" s="87"/>
      <c r="WPX149" s="87"/>
      <c r="WPY149" s="87"/>
      <c r="WPZ149" s="87"/>
      <c r="WQA149" s="87"/>
      <c r="WQB149" s="87"/>
      <c r="WQC149" s="87"/>
      <c r="WQD149" s="87"/>
      <c r="WQE149" s="87"/>
      <c r="WQF149" s="87"/>
      <c r="WQG149" s="87"/>
      <c r="WQH149" s="87"/>
      <c r="WQI149" s="87"/>
      <c r="WQJ149" s="87"/>
      <c r="WQK149" s="87"/>
      <c r="WQL149" s="87"/>
      <c r="WQM149" s="87"/>
      <c r="WQN149" s="87"/>
      <c r="WQO149" s="87"/>
      <c r="WQP149" s="87"/>
      <c r="WQQ149" s="87"/>
      <c r="WQR149" s="87"/>
      <c r="WQS149" s="87"/>
      <c r="WQT149" s="87"/>
      <c r="WQU149" s="87"/>
      <c r="WQV149" s="87"/>
      <c r="WQW149" s="87"/>
      <c r="WQX149" s="87"/>
      <c r="WQY149" s="87"/>
      <c r="WQZ149" s="87"/>
      <c r="WRA149" s="87"/>
      <c r="WRB149" s="87"/>
      <c r="WRC149" s="87"/>
      <c r="WRD149" s="87"/>
      <c r="WRE149" s="87"/>
      <c r="WRF149" s="87"/>
      <c r="WRG149" s="87"/>
      <c r="WRH149" s="87"/>
      <c r="WRI149" s="87"/>
      <c r="WRJ149" s="87"/>
      <c r="WRK149" s="87"/>
      <c r="WRL149" s="87"/>
      <c r="WRM149" s="87"/>
      <c r="WRN149" s="87"/>
      <c r="WRO149" s="87"/>
      <c r="WRP149" s="87"/>
      <c r="WRQ149" s="87"/>
      <c r="WRR149" s="87"/>
      <c r="WRS149" s="87"/>
      <c r="WRT149" s="87"/>
      <c r="WRU149" s="87"/>
      <c r="WRV149" s="87"/>
      <c r="WRW149" s="87"/>
      <c r="WRX149" s="87"/>
      <c r="WRY149" s="87"/>
      <c r="WRZ149" s="87"/>
      <c r="WSA149" s="87"/>
      <c r="WSB149" s="87"/>
      <c r="WSC149" s="87"/>
      <c r="WSD149" s="87"/>
      <c r="WSE149" s="87"/>
      <c r="WSF149" s="87"/>
      <c r="WSG149" s="87"/>
      <c r="WSH149" s="87"/>
      <c r="WSI149" s="87"/>
      <c r="WSJ149" s="87"/>
      <c r="WSK149" s="87"/>
      <c r="WSL149" s="87"/>
      <c r="WSM149" s="87"/>
      <c r="WSN149" s="87"/>
      <c r="WSO149" s="87"/>
      <c r="WSP149" s="87"/>
      <c r="WSQ149" s="87"/>
      <c r="WSR149" s="87"/>
      <c r="WSS149" s="87"/>
      <c r="WST149" s="87"/>
      <c r="WSU149" s="87"/>
      <c r="WSV149" s="87"/>
      <c r="WSW149" s="87"/>
      <c r="WSX149" s="87"/>
      <c r="WSY149" s="87"/>
      <c r="WSZ149" s="87"/>
      <c r="WTA149" s="87"/>
      <c r="WTB149" s="87"/>
      <c r="WTC149" s="87"/>
      <c r="WTD149" s="87"/>
      <c r="WTE149" s="87"/>
      <c r="WTF149" s="87"/>
      <c r="WTG149" s="87"/>
      <c r="WTH149" s="87"/>
      <c r="WTI149" s="87"/>
      <c r="WTJ149" s="87"/>
      <c r="WTK149" s="87"/>
      <c r="WTL149" s="87"/>
      <c r="WTM149" s="87"/>
      <c r="WTN149" s="87"/>
      <c r="WTO149" s="87"/>
      <c r="WTP149" s="87"/>
      <c r="WTQ149" s="87"/>
      <c r="WTR149" s="87"/>
      <c r="WTS149" s="87"/>
      <c r="WTT149" s="87"/>
      <c r="WTU149" s="87"/>
      <c r="WTV149" s="87"/>
      <c r="WTW149" s="87"/>
      <c r="WTX149" s="87"/>
      <c r="WTY149" s="87"/>
      <c r="WTZ149" s="87"/>
      <c r="WUA149" s="87"/>
      <c r="WUB149" s="87"/>
      <c r="WUC149" s="87"/>
      <c r="WUD149" s="87"/>
      <c r="WUE149" s="87"/>
      <c r="WUF149" s="87"/>
      <c r="WUG149" s="87"/>
      <c r="WUH149" s="87"/>
      <c r="WUI149" s="87"/>
      <c r="WUJ149" s="87"/>
      <c r="WUK149" s="87"/>
      <c r="WUL149" s="87"/>
      <c r="WUM149" s="87"/>
      <c r="WUN149" s="87"/>
      <c r="WUO149" s="87"/>
      <c r="WUP149" s="87"/>
      <c r="WUQ149" s="87"/>
      <c r="WUR149" s="87"/>
      <c r="WUS149" s="87"/>
      <c r="WUT149" s="87"/>
      <c r="WUU149" s="87"/>
      <c r="WUV149" s="87"/>
      <c r="WUW149" s="87"/>
      <c r="WUX149" s="87"/>
      <c r="WUY149" s="87"/>
      <c r="WUZ149" s="87"/>
      <c r="WVA149" s="87"/>
      <c r="WVB149" s="87"/>
      <c r="WVC149" s="87"/>
      <c r="WVD149" s="87"/>
      <c r="WVE149" s="87"/>
      <c r="WVF149" s="87"/>
      <c r="WVG149" s="87"/>
      <c r="WVH149" s="87"/>
      <c r="WVI149" s="87"/>
      <c r="WVJ149" s="87"/>
      <c r="WVK149" s="87"/>
      <c r="WVL149" s="87"/>
      <c r="WVM149" s="87"/>
      <c r="WVN149" s="87"/>
      <c r="WVO149" s="87"/>
      <c r="WVP149" s="87"/>
      <c r="WVQ149" s="87"/>
      <c r="WVR149" s="87"/>
      <c r="WVS149" s="87"/>
      <c r="WVT149" s="87"/>
      <c r="WVU149" s="87"/>
      <c r="WVV149" s="87"/>
      <c r="WVW149" s="87"/>
      <c r="WVX149" s="87"/>
      <c r="WVY149" s="87"/>
      <c r="WVZ149" s="87"/>
      <c r="WWA149" s="87"/>
      <c r="WWB149" s="87"/>
      <c r="WWC149" s="87"/>
      <c r="WWD149" s="87"/>
      <c r="WWE149" s="87"/>
      <c r="WWF149" s="87"/>
      <c r="WWG149" s="87"/>
      <c r="WWH149" s="87"/>
      <c r="WWI149" s="87"/>
      <c r="WWJ149" s="87"/>
      <c r="WWK149" s="87"/>
      <c r="WWL149" s="87"/>
      <c r="WWM149" s="87"/>
      <c r="WWN149" s="87"/>
      <c r="WWO149" s="87"/>
      <c r="WWP149" s="87"/>
      <c r="WWQ149" s="87"/>
      <c r="WWR149" s="87"/>
      <c r="WWS149" s="87"/>
      <c r="WWT149" s="87"/>
      <c r="WWU149" s="87"/>
      <c r="WWV149" s="87"/>
      <c r="WWW149" s="87"/>
      <c r="WWX149" s="87"/>
      <c r="WWY149" s="87"/>
      <c r="WWZ149" s="87"/>
      <c r="WXA149" s="87"/>
      <c r="WXB149" s="87"/>
      <c r="WXC149" s="87"/>
      <c r="WXD149" s="87"/>
      <c r="WXE149" s="87"/>
      <c r="WXF149" s="87"/>
      <c r="WXG149" s="87"/>
      <c r="WXH149" s="87"/>
      <c r="WXI149" s="87"/>
      <c r="WXJ149" s="87"/>
      <c r="WXK149" s="87"/>
      <c r="WXL149" s="87"/>
      <c r="WXM149" s="87"/>
      <c r="WXN149" s="87"/>
      <c r="WXO149" s="87"/>
      <c r="WXP149" s="87"/>
      <c r="WXQ149" s="87"/>
      <c r="WXR149" s="87"/>
      <c r="WXS149" s="87"/>
      <c r="WXT149" s="87"/>
      <c r="WXU149" s="87"/>
      <c r="WXV149" s="87"/>
      <c r="WXW149" s="87"/>
      <c r="WXX149" s="87"/>
      <c r="WXY149" s="87"/>
      <c r="WXZ149" s="87"/>
      <c r="WYA149" s="87"/>
      <c r="WYB149" s="87"/>
      <c r="WYC149" s="87"/>
      <c r="WYD149" s="87"/>
      <c r="WYE149" s="87"/>
      <c r="WYF149" s="87"/>
      <c r="WYG149" s="87"/>
      <c r="WYH149" s="87"/>
      <c r="WYI149" s="87"/>
      <c r="WYJ149" s="87"/>
      <c r="WYK149" s="87"/>
      <c r="WYL149" s="87"/>
      <c r="WYM149" s="87"/>
      <c r="WYN149" s="87"/>
      <c r="WYO149" s="87"/>
      <c r="WYP149" s="87"/>
      <c r="WYQ149" s="87"/>
      <c r="WYR149" s="87"/>
      <c r="WYS149" s="87"/>
      <c r="WYT149" s="87"/>
      <c r="WYU149" s="87"/>
      <c r="WYV149" s="87"/>
      <c r="WYW149" s="87"/>
      <c r="WYX149" s="87"/>
      <c r="WYY149" s="87"/>
      <c r="WYZ149" s="87"/>
      <c r="WZA149" s="87"/>
      <c r="WZB149" s="87"/>
      <c r="WZC149" s="87"/>
      <c r="WZD149" s="87"/>
      <c r="WZE149" s="87"/>
      <c r="WZF149" s="87"/>
      <c r="WZG149" s="87"/>
      <c r="WZH149" s="87"/>
      <c r="WZI149" s="87"/>
      <c r="WZJ149" s="87"/>
      <c r="WZK149" s="87"/>
      <c r="WZL149" s="87"/>
      <c r="WZM149" s="87"/>
      <c r="WZN149" s="87"/>
      <c r="WZO149" s="87"/>
      <c r="WZP149" s="87"/>
      <c r="WZQ149" s="87"/>
      <c r="WZR149" s="87"/>
      <c r="WZS149" s="87"/>
      <c r="WZT149" s="87"/>
      <c r="WZU149" s="87"/>
      <c r="WZV149" s="87"/>
      <c r="WZW149" s="87"/>
      <c r="WZX149" s="87"/>
      <c r="WZY149" s="87"/>
      <c r="WZZ149" s="87"/>
      <c r="XAA149" s="87"/>
      <c r="XAB149" s="87"/>
      <c r="XAC149" s="87"/>
      <c r="XAD149" s="87"/>
      <c r="XAE149" s="87"/>
      <c r="XAF149" s="87"/>
      <c r="XAG149" s="87"/>
      <c r="XAH149" s="87"/>
      <c r="XAI149" s="87"/>
      <c r="XAJ149" s="87"/>
      <c r="XAK149" s="87"/>
      <c r="XAL149" s="87"/>
      <c r="XAM149" s="87"/>
      <c r="XAN149" s="87"/>
      <c r="XAO149" s="87"/>
      <c r="XAP149" s="87"/>
      <c r="XAQ149" s="87"/>
      <c r="XAR149" s="87"/>
      <c r="XAS149" s="87"/>
      <c r="XAT149" s="87"/>
      <c r="XAU149" s="87"/>
      <c r="XAV149" s="87"/>
      <c r="XAW149" s="87"/>
      <c r="XAX149" s="87"/>
      <c r="XAY149" s="87"/>
      <c r="XAZ149" s="87"/>
      <c r="XBA149" s="87"/>
      <c r="XBB149" s="87"/>
      <c r="XBC149" s="87"/>
      <c r="XBD149" s="87"/>
      <c r="XBE149" s="87"/>
      <c r="XBF149" s="87"/>
      <c r="XBG149" s="87"/>
      <c r="XBH149" s="87"/>
      <c r="XBI149" s="87"/>
      <c r="XBJ149" s="87"/>
      <c r="XBK149" s="87"/>
      <c r="XBL149" s="87"/>
      <c r="XBM149" s="87"/>
      <c r="XBN149" s="87"/>
      <c r="XBO149" s="87"/>
      <c r="XBP149" s="87"/>
      <c r="XBQ149" s="87"/>
      <c r="XBR149" s="87"/>
      <c r="XBS149" s="87"/>
      <c r="XBT149" s="87"/>
      <c r="XBU149" s="87"/>
      <c r="XBV149" s="87"/>
      <c r="XBW149" s="87"/>
      <c r="XBX149" s="87"/>
      <c r="XBY149" s="87"/>
      <c r="XBZ149" s="87"/>
      <c r="XCA149" s="87"/>
      <c r="XCB149" s="87"/>
      <c r="XCC149" s="87"/>
      <c r="XCD149" s="87"/>
      <c r="XCE149" s="87"/>
      <c r="XCF149" s="87"/>
      <c r="XCG149" s="87"/>
      <c r="XCH149" s="87"/>
      <c r="XCI149" s="87"/>
      <c r="XCJ149" s="87"/>
      <c r="XCK149" s="87"/>
      <c r="XCL149" s="87"/>
      <c r="XCM149" s="87"/>
      <c r="XCN149" s="87"/>
      <c r="XCO149" s="87"/>
      <c r="XCP149" s="87"/>
      <c r="XCQ149" s="87"/>
      <c r="XCR149" s="87"/>
      <c r="XCS149" s="87"/>
      <c r="XCT149" s="87"/>
      <c r="XCU149" s="87"/>
      <c r="XCV149" s="87"/>
      <c r="XCW149" s="87"/>
      <c r="XCX149" s="87"/>
      <c r="XCY149" s="87"/>
      <c r="XCZ149" s="87"/>
      <c r="XDA149" s="87"/>
      <c r="XDB149" s="87"/>
      <c r="XDC149" s="87"/>
      <c r="XDD149" s="87"/>
      <c r="XDE149" s="87"/>
      <c r="XDF149" s="87"/>
      <c r="XDG149" s="87"/>
      <c r="XDH149" s="87"/>
      <c r="XDI149" s="87"/>
      <c r="XDJ149" s="87"/>
      <c r="XDK149" s="87"/>
      <c r="XDL149" s="87"/>
      <c r="XDM149" s="87"/>
      <c r="XDN149" s="87"/>
      <c r="XDO149" s="87"/>
      <c r="XDP149" s="87"/>
      <c r="XDQ149" s="87"/>
      <c r="XDR149" s="87"/>
      <c r="XDS149" s="87"/>
      <c r="XDT149" s="87"/>
      <c r="XDU149" s="87"/>
      <c r="XDV149" s="87"/>
      <c r="XDW149" s="87"/>
      <c r="XDX149" s="87"/>
      <c r="XDY149" s="87"/>
      <c r="XDZ149" s="87"/>
      <c r="XEA149" s="87"/>
      <c r="XEB149" s="87"/>
      <c r="XEC149" s="87"/>
      <c r="XED149" s="87"/>
      <c r="XEE149" s="87"/>
      <c r="XEF149" s="87"/>
      <c r="XEG149" s="87"/>
      <c r="XEH149" s="87"/>
      <c r="XEI149" s="87"/>
      <c r="XEJ149" s="87"/>
      <c r="XEK149" s="87"/>
      <c r="XEL149" s="87"/>
      <c r="XEM149" s="87"/>
      <c r="XEN149" s="87"/>
      <c r="XEO149" s="87"/>
      <c r="XEP149" s="87"/>
      <c r="XEQ149" s="87"/>
      <c r="XER149" s="87"/>
      <c r="XES149" s="87"/>
      <c r="XET149" s="87"/>
      <c r="XEU149" s="87"/>
      <c r="XEV149" s="87"/>
      <c r="XEW149" s="87"/>
      <c r="XEX149" s="87"/>
      <c r="XEY149" s="87"/>
      <c r="XEZ149" s="87"/>
      <c r="XFA149" s="87"/>
      <c r="XFB149" s="87"/>
      <c r="XFC149" s="87"/>
      <c r="XFD149" s="87"/>
    </row>
    <row r="150" spans="1:16384" ht="13.5" customHeight="1" x14ac:dyDescent="0.2">
      <c r="A150" s="86">
        <v>24121802</v>
      </c>
      <c r="B150" s="69" t="str">
        <f t="shared" ca="1" si="2"/>
        <v>Latas de pintura o barniz</v>
      </c>
      <c r="C150" s="81" t="s">
        <v>9559</v>
      </c>
      <c r="D150" s="81">
        <v>35</v>
      </c>
      <c r="E150" s="71">
        <v>360</v>
      </c>
      <c r="F150" s="70">
        <f t="shared" ca="1" si="3"/>
        <v>12600</v>
      </c>
      <c r="G150" s="45"/>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c r="ER150" s="87"/>
      <c r="ES150" s="87"/>
      <c r="ET150" s="87"/>
      <c r="EU150" s="87"/>
      <c r="EV150" s="87"/>
      <c r="EW150" s="87"/>
      <c r="EX150" s="87"/>
      <c r="EY150" s="87"/>
      <c r="EZ150" s="87"/>
      <c r="FA150" s="87"/>
      <c r="FB150" s="87"/>
      <c r="FC150" s="87"/>
      <c r="FD150" s="87"/>
      <c r="FE150" s="87"/>
      <c r="FF150" s="87"/>
      <c r="FG150" s="87"/>
      <c r="FH150" s="87"/>
      <c r="FI150" s="87"/>
      <c r="FJ150" s="87"/>
      <c r="FK150" s="87"/>
      <c r="FL150" s="87"/>
      <c r="FM150" s="87"/>
      <c r="FN150" s="87"/>
      <c r="FO150" s="87"/>
      <c r="FP150" s="87"/>
      <c r="FQ150" s="87"/>
      <c r="FR150" s="87"/>
      <c r="FS150" s="87"/>
      <c r="FT150" s="87"/>
      <c r="FU150" s="87"/>
      <c r="FV150" s="87"/>
      <c r="FW150" s="87"/>
      <c r="FX150" s="87"/>
      <c r="FY150" s="87"/>
      <c r="FZ150" s="87"/>
      <c r="GA150" s="87"/>
      <c r="GB150" s="87"/>
      <c r="GC150" s="87"/>
      <c r="GD150" s="87"/>
      <c r="GE150" s="87"/>
      <c r="GF150" s="87"/>
      <c r="GG150" s="87"/>
      <c r="GH150" s="87"/>
      <c r="GI150" s="87"/>
      <c r="GJ150" s="87"/>
      <c r="GK150" s="87"/>
      <c r="GL150" s="87"/>
      <c r="GM150" s="87"/>
      <c r="GN150" s="87"/>
      <c r="GO150" s="87"/>
      <c r="GP150" s="87"/>
      <c r="GQ150" s="87"/>
      <c r="GR150" s="87"/>
      <c r="GS150" s="87"/>
      <c r="GT150" s="87"/>
      <c r="GU150" s="87"/>
      <c r="GV150" s="87"/>
      <c r="GW150" s="87"/>
      <c r="GX150" s="87"/>
      <c r="GY150" s="87"/>
      <c r="GZ150" s="87"/>
      <c r="HA150" s="87"/>
      <c r="HB150" s="87"/>
      <c r="HC150" s="87"/>
      <c r="HD150" s="87"/>
      <c r="HE150" s="87"/>
      <c r="HF150" s="87"/>
      <c r="HG150" s="87"/>
      <c r="HH150" s="87"/>
      <c r="HI150" s="87"/>
      <c r="HJ150" s="87"/>
      <c r="HK150" s="87"/>
      <c r="HL150" s="87"/>
      <c r="HM150" s="87"/>
      <c r="HN150" s="87"/>
      <c r="HO150" s="87"/>
      <c r="HP150" s="87"/>
      <c r="HQ150" s="87"/>
      <c r="HR150" s="87"/>
      <c r="HS150" s="87"/>
      <c r="HT150" s="87"/>
      <c r="HU150" s="87"/>
      <c r="HV150" s="87"/>
      <c r="HW150" s="87"/>
      <c r="HX150" s="87"/>
      <c r="HY150" s="87"/>
      <c r="HZ150" s="87"/>
      <c r="IA150" s="87"/>
      <c r="IB150" s="87"/>
      <c r="IC150" s="87"/>
      <c r="ID150" s="87"/>
      <c r="IE150" s="87"/>
      <c r="IF150" s="87"/>
      <c r="IG150" s="87"/>
      <c r="IH150" s="87"/>
      <c r="II150" s="87"/>
      <c r="IJ150" s="87"/>
      <c r="IK150" s="87"/>
      <c r="IL150" s="87"/>
      <c r="IM150" s="87"/>
      <c r="IN150" s="87"/>
      <c r="IO150" s="87"/>
      <c r="IP150" s="87"/>
      <c r="IQ150" s="87"/>
      <c r="IR150" s="87"/>
      <c r="IS150" s="87"/>
      <c r="IT150" s="87"/>
      <c r="IU150" s="87"/>
      <c r="IV150" s="87"/>
      <c r="IW150" s="87"/>
      <c r="IX150" s="87"/>
      <c r="IY150" s="87"/>
      <c r="IZ150" s="87"/>
      <c r="JA150" s="87"/>
      <c r="JB150" s="87"/>
      <c r="JC150" s="87"/>
      <c r="JD150" s="87"/>
      <c r="JE150" s="87"/>
      <c r="JF150" s="87"/>
      <c r="JG150" s="87"/>
      <c r="JH150" s="87"/>
      <c r="JI150" s="87"/>
      <c r="JJ150" s="87"/>
      <c r="JK150" s="87"/>
      <c r="JL150" s="87"/>
      <c r="JM150" s="87"/>
      <c r="JN150" s="87"/>
      <c r="JO150" s="87"/>
      <c r="JP150" s="87"/>
      <c r="JQ150" s="87"/>
      <c r="JR150" s="87"/>
      <c r="JS150" s="87"/>
      <c r="JT150" s="87"/>
      <c r="JU150" s="87"/>
      <c r="JV150" s="87"/>
      <c r="JW150" s="87"/>
      <c r="JX150" s="87"/>
      <c r="JY150" s="87"/>
      <c r="JZ150" s="87"/>
      <c r="KA150" s="87"/>
      <c r="KB150" s="87"/>
      <c r="KC150" s="87"/>
      <c r="KD150" s="87"/>
      <c r="KE150" s="87"/>
      <c r="KF150" s="87"/>
      <c r="KG150" s="87"/>
      <c r="KH150" s="87"/>
      <c r="KI150" s="87"/>
      <c r="KJ150" s="87"/>
      <c r="KK150" s="87"/>
      <c r="KL150" s="87"/>
      <c r="KM150" s="87"/>
      <c r="KN150" s="87"/>
      <c r="KO150" s="87"/>
      <c r="KP150" s="87"/>
      <c r="KQ150" s="87"/>
      <c r="KR150" s="87"/>
      <c r="KS150" s="87"/>
      <c r="KT150" s="87"/>
      <c r="KU150" s="87"/>
      <c r="KV150" s="87"/>
      <c r="KW150" s="87"/>
      <c r="KX150" s="87"/>
      <c r="KY150" s="87"/>
      <c r="KZ150" s="87"/>
      <c r="LA150" s="87"/>
      <c r="LB150" s="87"/>
      <c r="LC150" s="87"/>
      <c r="LD150" s="87"/>
      <c r="LE150" s="87"/>
      <c r="LF150" s="87"/>
      <c r="LG150" s="87"/>
      <c r="LH150" s="87"/>
      <c r="LI150" s="87"/>
      <c r="LJ150" s="87"/>
      <c r="LK150" s="87"/>
      <c r="LL150" s="87"/>
      <c r="LM150" s="87"/>
      <c r="LN150" s="87"/>
      <c r="LO150" s="87"/>
      <c r="LP150" s="87"/>
      <c r="LQ150" s="87"/>
      <c r="LR150" s="87"/>
      <c r="LS150" s="87"/>
      <c r="LT150" s="87"/>
      <c r="LU150" s="87"/>
      <c r="LV150" s="87"/>
      <c r="LW150" s="87"/>
      <c r="LX150" s="87"/>
      <c r="LY150" s="87"/>
      <c r="LZ150" s="87"/>
      <c r="MA150" s="87"/>
      <c r="MB150" s="87"/>
      <c r="MC150" s="87"/>
      <c r="MD150" s="87"/>
      <c r="ME150" s="87"/>
      <c r="MF150" s="87"/>
      <c r="MG150" s="87"/>
      <c r="MH150" s="87"/>
      <c r="MI150" s="87"/>
      <c r="MJ150" s="87"/>
      <c r="MK150" s="87"/>
      <c r="ML150" s="87"/>
      <c r="MM150" s="87"/>
      <c r="MN150" s="87"/>
      <c r="MO150" s="87"/>
      <c r="MP150" s="87"/>
      <c r="MQ150" s="87"/>
      <c r="MR150" s="87"/>
      <c r="MS150" s="87"/>
      <c r="MT150" s="87"/>
      <c r="MU150" s="87"/>
      <c r="MV150" s="87"/>
      <c r="MW150" s="87"/>
      <c r="MX150" s="87"/>
      <c r="MY150" s="87"/>
      <c r="MZ150" s="87"/>
      <c r="NA150" s="87"/>
      <c r="NB150" s="87"/>
      <c r="NC150" s="87"/>
      <c r="ND150" s="87"/>
      <c r="NE150" s="87"/>
      <c r="NF150" s="87"/>
      <c r="NG150" s="87"/>
      <c r="NH150" s="87"/>
      <c r="NI150" s="87"/>
      <c r="NJ150" s="87"/>
      <c r="NK150" s="87"/>
      <c r="NL150" s="87"/>
      <c r="NM150" s="87"/>
      <c r="NN150" s="87"/>
      <c r="NO150" s="87"/>
      <c r="NP150" s="87"/>
      <c r="NQ150" s="87"/>
      <c r="NR150" s="87"/>
      <c r="NS150" s="87"/>
      <c r="NT150" s="87"/>
      <c r="NU150" s="87"/>
      <c r="NV150" s="87"/>
      <c r="NW150" s="87"/>
      <c r="NX150" s="87"/>
      <c r="NY150" s="87"/>
      <c r="NZ150" s="87"/>
      <c r="OA150" s="87"/>
      <c r="OB150" s="87"/>
      <c r="OC150" s="87"/>
      <c r="OD150" s="87"/>
      <c r="OE150" s="87"/>
      <c r="OF150" s="87"/>
      <c r="OG150" s="87"/>
      <c r="OH150" s="87"/>
      <c r="OI150" s="87"/>
      <c r="OJ150" s="87"/>
      <c r="OK150" s="87"/>
      <c r="OL150" s="87"/>
      <c r="OM150" s="87"/>
      <c r="ON150" s="87"/>
      <c r="OO150" s="87"/>
      <c r="OP150" s="87"/>
      <c r="OQ150" s="87"/>
      <c r="OR150" s="87"/>
      <c r="OS150" s="87"/>
      <c r="OT150" s="87"/>
      <c r="OU150" s="87"/>
      <c r="OV150" s="87"/>
      <c r="OW150" s="87"/>
      <c r="OX150" s="87"/>
      <c r="OY150" s="87"/>
      <c r="OZ150" s="87"/>
      <c r="PA150" s="87"/>
      <c r="PB150" s="87"/>
      <c r="PC150" s="87"/>
      <c r="PD150" s="87"/>
      <c r="PE150" s="87"/>
      <c r="PF150" s="87"/>
      <c r="PG150" s="87"/>
      <c r="PH150" s="87"/>
      <c r="PI150" s="87"/>
      <c r="PJ150" s="87"/>
      <c r="PK150" s="87"/>
      <c r="PL150" s="87"/>
      <c r="PM150" s="87"/>
      <c r="PN150" s="87"/>
      <c r="PO150" s="87"/>
      <c r="PP150" s="87"/>
      <c r="PQ150" s="87"/>
      <c r="PR150" s="87"/>
      <c r="PS150" s="87"/>
      <c r="PT150" s="87"/>
      <c r="PU150" s="87"/>
      <c r="PV150" s="87"/>
      <c r="PW150" s="87"/>
      <c r="PX150" s="87"/>
      <c r="PY150" s="87"/>
      <c r="PZ150" s="87"/>
      <c r="QA150" s="87"/>
      <c r="QB150" s="87"/>
      <c r="QC150" s="87"/>
      <c r="QD150" s="87"/>
      <c r="QE150" s="87"/>
      <c r="QF150" s="87"/>
      <c r="QG150" s="87"/>
      <c r="QH150" s="87"/>
      <c r="QI150" s="87"/>
      <c r="QJ150" s="87"/>
      <c r="QK150" s="87"/>
      <c r="QL150" s="87"/>
      <c r="QM150" s="87"/>
      <c r="QN150" s="87"/>
      <c r="QO150" s="87"/>
      <c r="QP150" s="87"/>
      <c r="QQ150" s="87"/>
      <c r="QR150" s="87"/>
      <c r="QS150" s="87"/>
      <c r="QT150" s="87"/>
      <c r="QU150" s="87"/>
      <c r="QV150" s="87"/>
      <c r="QW150" s="87"/>
      <c r="QX150" s="87"/>
      <c r="QY150" s="87"/>
      <c r="QZ150" s="87"/>
      <c r="RA150" s="87"/>
      <c r="RB150" s="87"/>
      <c r="RC150" s="87"/>
      <c r="RD150" s="87"/>
      <c r="RE150" s="87"/>
      <c r="RF150" s="87"/>
      <c r="RG150" s="87"/>
      <c r="RH150" s="87"/>
      <c r="RI150" s="87"/>
      <c r="RJ150" s="87"/>
      <c r="RK150" s="87"/>
      <c r="RL150" s="87"/>
      <c r="RM150" s="87"/>
      <c r="RN150" s="87"/>
      <c r="RO150" s="87"/>
      <c r="RP150" s="87"/>
      <c r="RQ150" s="87"/>
      <c r="RR150" s="87"/>
      <c r="RS150" s="87"/>
      <c r="RT150" s="87"/>
      <c r="RU150" s="87"/>
      <c r="RV150" s="87"/>
      <c r="RW150" s="87"/>
      <c r="RX150" s="87"/>
      <c r="RY150" s="87"/>
      <c r="RZ150" s="87"/>
      <c r="SA150" s="87"/>
      <c r="SB150" s="87"/>
      <c r="SC150" s="87"/>
      <c r="SD150" s="87"/>
      <c r="SE150" s="87"/>
      <c r="SF150" s="87"/>
      <c r="SG150" s="87"/>
      <c r="SH150" s="87"/>
      <c r="SI150" s="87"/>
      <c r="SJ150" s="87"/>
      <c r="SK150" s="87"/>
      <c r="SL150" s="87"/>
      <c r="SM150" s="87"/>
      <c r="SN150" s="87"/>
      <c r="SO150" s="87"/>
      <c r="SP150" s="87"/>
      <c r="SQ150" s="87"/>
      <c r="SR150" s="87"/>
      <c r="SS150" s="87"/>
      <c r="ST150" s="87"/>
      <c r="SU150" s="87"/>
      <c r="SV150" s="87"/>
      <c r="SW150" s="87"/>
      <c r="SX150" s="87"/>
      <c r="SY150" s="87"/>
      <c r="SZ150" s="87"/>
      <c r="TA150" s="87"/>
      <c r="TB150" s="87"/>
      <c r="TC150" s="87"/>
      <c r="TD150" s="87"/>
      <c r="TE150" s="87"/>
      <c r="TF150" s="87"/>
      <c r="TG150" s="87"/>
      <c r="TH150" s="87"/>
      <c r="TI150" s="87"/>
      <c r="TJ150" s="87"/>
      <c r="TK150" s="87"/>
      <c r="TL150" s="87"/>
      <c r="TM150" s="87"/>
      <c r="TN150" s="87"/>
      <c r="TO150" s="87"/>
      <c r="TP150" s="87"/>
      <c r="TQ150" s="87"/>
      <c r="TR150" s="87"/>
      <c r="TS150" s="87"/>
      <c r="TT150" s="87"/>
      <c r="TU150" s="87"/>
      <c r="TV150" s="87"/>
      <c r="TW150" s="87"/>
      <c r="TX150" s="87"/>
      <c r="TY150" s="87"/>
      <c r="TZ150" s="87"/>
      <c r="UA150" s="87"/>
      <c r="UB150" s="87"/>
      <c r="UC150" s="87"/>
      <c r="UD150" s="87"/>
      <c r="UE150" s="87"/>
      <c r="UF150" s="87"/>
      <c r="UG150" s="87"/>
      <c r="UH150" s="87"/>
      <c r="UI150" s="87"/>
      <c r="UJ150" s="87"/>
      <c r="UK150" s="87"/>
      <c r="UL150" s="87"/>
      <c r="UM150" s="87"/>
      <c r="UN150" s="87"/>
      <c r="UO150" s="87"/>
      <c r="UP150" s="87"/>
      <c r="UQ150" s="87"/>
      <c r="UR150" s="87"/>
      <c r="US150" s="87"/>
      <c r="UT150" s="87"/>
      <c r="UU150" s="87"/>
      <c r="UV150" s="87"/>
      <c r="UW150" s="87"/>
      <c r="UX150" s="87"/>
      <c r="UY150" s="87"/>
      <c r="UZ150" s="87"/>
      <c r="VA150" s="87"/>
      <c r="VB150" s="87"/>
      <c r="VC150" s="87"/>
      <c r="VD150" s="87"/>
      <c r="VE150" s="87"/>
      <c r="VF150" s="87"/>
      <c r="VG150" s="87"/>
      <c r="VH150" s="87"/>
      <c r="VI150" s="87"/>
      <c r="VJ150" s="87"/>
      <c r="VK150" s="87"/>
      <c r="VL150" s="87"/>
      <c r="VM150" s="87"/>
      <c r="VN150" s="87"/>
      <c r="VO150" s="87"/>
      <c r="VP150" s="87"/>
      <c r="VQ150" s="87"/>
      <c r="VR150" s="87"/>
      <c r="VS150" s="87"/>
      <c r="VT150" s="87"/>
      <c r="VU150" s="87"/>
      <c r="VV150" s="87"/>
      <c r="VW150" s="87"/>
      <c r="VX150" s="87"/>
      <c r="VY150" s="87"/>
      <c r="VZ150" s="87"/>
      <c r="WA150" s="87"/>
      <c r="WB150" s="87"/>
      <c r="WC150" s="87"/>
      <c r="WD150" s="87"/>
      <c r="WE150" s="87"/>
      <c r="WF150" s="87"/>
      <c r="WG150" s="87"/>
      <c r="WH150" s="87"/>
      <c r="WI150" s="87"/>
      <c r="WJ150" s="87"/>
      <c r="WK150" s="87"/>
      <c r="WL150" s="87"/>
      <c r="WM150" s="87"/>
      <c r="WN150" s="87"/>
      <c r="WO150" s="87"/>
      <c r="WP150" s="87"/>
      <c r="WQ150" s="87"/>
      <c r="WR150" s="87"/>
      <c r="WS150" s="87"/>
      <c r="WT150" s="87"/>
      <c r="WU150" s="87"/>
      <c r="WV150" s="87"/>
      <c r="WW150" s="87"/>
      <c r="WX150" s="87"/>
      <c r="WY150" s="87"/>
      <c r="WZ150" s="87"/>
      <c r="XA150" s="87"/>
      <c r="XB150" s="87"/>
      <c r="XC150" s="87"/>
      <c r="XD150" s="87"/>
      <c r="XE150" s="87"/>
      <c r="XF150" s="87"/>
      <c r="XG150" s="87"/>
      <c r="XH150" s="87"/>
      <c r="XI150" s="87"/>
      <c r="XJ150" s="87"/>
      <c r="XK150" s="87"/>
      <c r="XL150" s="87"/>
      <c r="XM150" s="87"/>
      <c r="XN150" s="87"/>
      <c r="XO150" s="87"/>
      <c r="XP150" s="87"/>
      <c r="XQ150" s="87"/>
      <c r="XR150" s="87"/>
      <c r="XS150" s="87"/>
      <c r="XT150" s="87"/>
      <c r="XU150" s="87"/>
      <c r="XV150" s="87"/>
      <c r="XW150" s="87"/>
      <c r="XX150" s="87"/>
      <c r="XY150" s="87"/>
      <c r="XZ150" s="87"/>
      <c r="YA150" s="87"/>
      <c r="YB150" s="87"/>
      <c r="YC150" s="87"/>
      <c r="YD150" s="87"/>
      <c r="YE150" s="87"/>
      <c r="YF150" s="87"/>
      <c r="YG150" s="87"/>
      <c r="YH150" s="87"/>
      <c r="YI150" s="87"/>
      <c r="YJ150" s="87"/>
      <c r="YK150" s="87"/>
      <c r="YL150" s="87"/>
      <c r="YM150" s="87"/>
      <c r="YN150" s="87"/>
      <c r="YO150" s="87"/>
      <c r="YP150" s="87"/>
      <c r="YQ150" s="87"/>
      <c r="YR150" s="87"/>
      <c r="YS150" s="87"/>
      <c r="YT150" s="87"/>
      <c r="YU150" s="87"/>
      <c r="YV150" s="87"/>
      <c r="YW150" s="87"/>
      <c r="YX150" s="87"/>
      <c r="YY150" s="87"/>
      <c r="YZ150" s="87"/>
      <c r="ZA150" s="87"/>
      <c r="ZB150" s="87"/>
      <c r="ZC150" s="87"/>
      <c r="ZD150" s="87"/>
      <c r="ZE150" s="87"/>
      <c r="ZF150" s="87"/>
      <c r="ZG150" s="87"/>
      <c r="ZH150" s="87"/>
      <c r="ZI150" s="87"/>
      <c r="ZJ150" s="87"/>
      <c r="ZK150" s="87"/>
      <c r="ZL150" s="87"/>
      <c r="ZM150" s="87"/>
      <c r="ZN150" s="87"/>
      <c r="ZO150" s="87"/>
      <c r="ZP150" s="87"/>
      <c r="ZQ150" s="87"/>
      <c r="ZR150" s="87"/>
      <c r="ZS150" s="87"/>
      <c r="ZT150" s="87"/>
      <c r="ZU150" s="87"/>
      <c r="ZV150" s="87"/>
      <c r="ZW150" s="87"/>
      <c r="ZX150" s="87"/>
      <c r="ZY150" s="87"/>
      <c r="ZZ150" s="87"/>
      <c r="AAA150" s="87"/>
      <c r="AAB150" s="87"/>
      <c r="AAC150" s="87"/>
      <c r="AAD150" s="87"/>
      <c r="AAE150" s="87"/>
      <c r="AAF150" s="87"/>
      <c r="AAG150" s="87"/>
      <c r="AAH150" s="87"/>
      <c r="AAI150" s="87"/>
      <c r="AAJ150" s="87"/>
      <c r="AAK150" s="87"/>
      <c r="AAL150" s="87"/>
      <c r="AAM150" s="87"/>
      <c r="AAN150" s="87"/>
      <c r="AAO150" s="87"/>
      <c r="AAP150" s="87"/>
      <c r="AAQ150" s="87"/>
      <c r="AAR150" s="87"/>
      <c r="AAS150" s="87"/>
      <c r="AAT150" s="87"/>
      <c r="AAU150" s="87"/>
      <c r="AAV150" s="87"/>
      <c r="AAW150" s="87"/>
      <c r="AAX150" s="87"/>
      <c r="AAY150" s="87"/>
      <c r="AAZ150" s="87"/>
      <c r="ABA150" s="87"/>
      <c r="ABB150" s="87"/>
      <c r="ABC150" s="87"/>
      <c r="ABD150" s="87"/>
      <c r="ABE150" s="87"/>
      <c r="ABF150" s="87"/>
      <c r="ABG150" s="87"/>
      <c r="ABH150" s="87"/>
      <c r="ABI150" s="87"/>
      <c r="ABJ150" s="87"/>
      <c r="ABK150" s="87"/>
      <c r="ABL150" s="87"/>
      <c r="ABM150" s="87"/>
      <c r="ABN150" s="87"/>
      <c r="ABO150" s="87"/>
      <c r="ABP150" s="87"/>
      <c r="ABQ150" s="87"/>
      <c r="ABR150" s="87"/>
      <c r="ABS150" s="87"/>
      <c r="ABT150" s="87"/>
      <c r="ABU150" s="87"/>
      <c r="ABV150" s="87"/>
      <c r="ABW150" s="87"/>
      <c r="ABX150" s="87"/>
      <c r="ABY150" s="87"/>
      <c r="ABZ150" s="87"/>
      <c r="ACA150" s="87"/>
      <c r="ACB150" s="87"/>
      <c r="ACC150" s="87"/>
      <c r="ACD150" s="87"/>
      <c r="ACE150" s="87"/>
      <c r="ACF150" s="87"/>
      <c r="ACG150" s="87"/>
      <c r="ACH150" s="87"/>
      <c r="ACI150" s="87"/>
      <c r="ACJ150" s="87"/>
      <c r="ACK150" s="87"/>
      <c r="ACL150" s="87"/>
      <c r="ACM150" s="87"/>
      <c r="ACN150" s="87"/>
      <c r="ACO150" s="87"/>
      <c r="ACP150" s="87"/>
      <c r="ACQ150" s="87"/>
      <c r="ACR150" s="87"/>
      <c r="ACS150" s="87"/>
      <c r="ACT150" s="87"/>
      <c r="ACU150" s="87"/>
      <c r="ACV150" s="87"/>
      <c r="ACW150" s="87"/>
      <c r="ACX150" s="87"/>
      <c r="ACY150" s="87"/>
      <c r="ACZ150" s="87"/>
      <c r="ADA150" s="87"/>
      <c r="ADB150" s="87"/>
      <c r="ADC150" s="87"/>
      <c r="ADD150" s="87"/>
      <c r="ADE150" s="87"/>
      <c r="ADF150" s="87"/>
      <c r="ADG150" s="87"/>
      <c r="ADH150" s="87"/>
      <c r="ADI150" s="87"/>
      <c r="ADJ150" s="87"/>
      <c r="ADK150" s="87"/>
      <c r="ADL150" s="87"/>
      <c r="ADM150" s="87"/>
      <c r="ADN150" s="87"/>
      <c r="ADO150" s="87"/>
      <c r="ADP150" s="87"/>
      <c r="ADQ150" s="87"/>
      <c r="ADR150" s="87"/>
      <c r="ADS150" s="87"/>
      <c r="ADT150" s="87"/>
      <c r="ADU150" s="87"/>
      <c r="ADV150" s="87"/>
      <c r="ADW150" s="87"/>
      <c r="ADX150" s="87"/>
      <c r="ADY150" s="87"/>
      <c r="ADZ150" s="87"/>
      <c r="AEA150" s="87"/>
      <c r="AEB150" s="87"/>
      <c r="AEC150" s="87"/>
      <c r="AED150" s="87"/>
      <c r="AEE150" s="87"/>
      <c r="AEF150" s="87"/>
      <c r="AEG150" s="87"/>
      <c r="AEH150" s="87"/>
      <c r="AEI150" s="87"/>
      <c r="AEJ150" s="87"/>
      <c r="AEK150" s="87"/>
      <c r="AEL150" s="87"/>
      <c r="AEM150" s="87"/>
      <c r="AEN150" s="87"/>
      <c r="AEO150" s="87"/>
      <c r="AEP150" s="87"/>
      <c r="AEQ150" s="87"/>
      <c r="AER150" s="87"/>
      <c r="AES150" s="87"/>
      <c r="AET150" s="87"/>
      <c r="AEU150" s="87"/>
      <c r="AEV150" s="87"/>
      <c r="AEW150" s="87"/>
      <c r="AEX150" s="87"/>
      <c r="AEY150" s="87"/>
      <c r="AEZ150" s="87"/>
      <c r="AFA150" s="87"/>
      <c r="AFB150" s="87"/>
      <c r="AFC150" s="87"/>
      <c r="AFD150" s="87"/>
      <c r="AFE150" s="87"/>
      <c r="AFF150" s="87"/>
      <c r="AFG150" s="87"/>
      <c r="AFH150" s="87"/>
      <c r="AFI150" s="87"/>
      <c r="AFJ150" s="87"/>
      <c r="AFK150" s="87"/>
      <c r="AFL150" s="87"/>
      <c r="AFM150" s="87"/>
      <c r="AFN150" s="87"/>
      <c r="AFO150" s="87"/>
      <c r="AFP150" s="87"/>
      <c r="AFQ150" s="87"/>
      <c r="AFR150" s="87"/>
      <c r="AFS150" s="87"/>
      <c r="AFT150" s="87"/>
      <c r="AFU150" s="87"/>
      <c r="AFV150" s="87"/>
      <c r="AFW150" s="87"/>
      <c r="AFX150" s="87"/>
      <c r="AFY150" s="87"/>
      <c r="AFZ150" s="87"/>
      <c r="AGA150" s="87"/>
      <c r="AGB150" s="87"/>
      <c r="AGC150" s="87"/>
      <c r="AGD150" s="87"/>
      <c r="AGE150" s="87"/>
      <c r="AGF150" s="87"/>
      <c r="AGG150" s="87"/>
      <c r="AGH150" s="87"/>
      <c r="AGI150" s="87"/>
      <c r="AGJ150" s="87"/>
      <c r="AGK150" s="87"/>
      <c r="AGL150" s="87"/>
      <c r="AGM150" s="87"/>
      <c r="AGN150" s="87"/>
      <c r="AGO150" s="87"/>
      <c r="AGP150" s="87"/>
      <c r="AGQ150" s="87"/>
      <c r="AGR150" s="87"/>
      <c r="AGS150" s="87"/>
      <c r="AGT150" s="87"/>
      <c r="AGU150" s="87"/>
      <c r="AGV150" s="87"/>
      <c r="AGW150" s="87"/>
      <c r="AGX150" s="87"/>
      <c r="AGY150" s="87"/>
      <c r="AGZ150" s="87"/>
      <c r="AHA150" s="87"/>
      <c r="AHB150" s="87"/>
      <c r="AHC150" s="87"/>
      <c r="AHD150" s="87"/>
      <c r="AHE150" s="87"/>
      <c r="AHF150" s="87"/>
      <c r="AHG150" s="87"/>
      <c r="AHH150" s="87"/>
      <c r="AHI150" s="87"/>
      <c r="AHJ150" s="87"/>
      <c r="AHK150" s="87"/>
      <c r="AHL150" s="87"/>
      <c r="AHM150" s="87"/>
      <c r="AHN150" s="87"/>
      <c r="AHO150" s="87"/>
      <c r="AHP150" s="87"/>
      <c r="AHQ150" s="87"/>
      <c r="AHR150" s="87"/>
      <c r="AHS150" s="87"/>
      <c r="AHT150" s="87"/>
      <c r="AHU150" s="87"/>
      <c r="AHV150" s="87"/>
      <c r="AHW150" s="87"/>
      <c r="AHX150" s="87"/>
      <c r="AHY150" s="87"/>
      <c r="AHZ150" s="87"/>
      <c r="AIA150" s="87"/>
      <c r="AIB150" s="87"/>
      <c r="AIC150" s="87"/>
      <c r="AID150" s="87"/>
      <c r="AIE150" s="87"/>
      <c r="AIF150" s="87"/>
      <c r="AIG150" s="87"/>
      <c r="AIH150" s="87"/>
      <c r="AII150" s="87"/>
      <c r="AIJ150" s="87"/>
      <c r="AIK150" s="87"/>
      <c r="AIL150" s="87"/>
      <c r="AIM150" s="87"/>
      <c r="AIN150" s="87"/>
      <c r="AIO150" s="87"/>
      <c r="AIP150" s="87"/>
      <c r="AIQ150" s="87"/>
      <c r="AIR150" s="87"/>
      <c r="AIS150" s="87"/>
      <c r="AIT150" s="87"/>
      <c r="AIU150" s="87"/>
      <c r="AIV150" s="87"/>
      <c r="AIW150" s="87"/>
      <c r="AIX150" s="87"/>
      <c r="AIY150" s="87"/>
      <c r="AIZ150" s="87"/>
      <c r="AJA150" s="87"/>
      <c r="AJB150" s="87"/>
      <c r="AJC150" s="87"/>
      <c r="AJD150" s="87"/>
      <c r="AJE150" s="87"/>
      <c r="AJF150" s="87"/>
      <c r="AJG150" s="87"/>
      <c r="AJH150" s="87"/>
      <c r="AJI150" s="87"/>
      <c r="AJJ150" s="87"/>
      <c r="AJK150" s="87"/>
      <c r="AJL150" s="87"/>
      <c r="AJM150" s="87"/>
      <c r="AJN150" s="87"/>
      <c r="AJO150" s="87"/>
      <c r="AJP150" s="87"/>
      <c r="AJQ150" s="87"/>
      <c r="AJR150" s="87"/>
      <c r="AJS150" s="87"/>
      <c r="AJT150" s="87"/>
      <c r="AJU150" s="87"/>
      <c r="AJV150" s="87"/>
      <c r="AJW150" s="87"/>
      <c r="AJX150" s="87"/>
      <c r="AJY150" s="87"/>
      <c r="AJZ150" s="87"/>
      <c r="AKA150" s="87"/>
      <c r="AKB150" s="87"/>
      <c r="AKC150" s="87"/>
      <c r="AKD150" s="87"/>
      <c r="AKE150" s="87"/>
      <c r="AKF150" s="87"/>
      <c r="AKG150" s="87"/>
      <c r="AKH150" s="87"/>
      <c r="AKI150" s="87"/>
      <c r="AKJ150" s="87"/>
      <c r="AKK150" s="87"/>
      <c r="AKL150" s="87"/>
      <c r="AKM150" s="87"/>
      <c r="AKN150" s="87"/>
      <c r="AKO150" s="87"/>
      <c r="AKP150" s="87"/>
      <c r="AKQ150" s="87"/>
      <c r="AKR150" s="87"/>
      <c r="AKS150" s="87"/>
      <c r="AKT150" s="87"/>
      <c r="AKU150" s="87"/>
      <c r="AKV150" s="87"/>
      <c r="AKW150" s="87"/>
      <c r="AKX150" s="87"/>
      <c r="AKY150" s="87"/>
      <c r="AKZ150" s="87"/>
      <c r="ALA150" s="87"/>
      <c r="ALB150" s="87"/>
      <c r="ALC150" s="87"/>
      <c r="ALD150" s="87"/>
      <c r="ALE150" s="87"/>
      <c r="ALF150" s="87"/>
      <c r="ALG150" s="87"/>
      <c r="ALH150" s="87"/>
      <c r="ALI150" s="87"/>
      <c r="ALJ150" s="87"/>
      <c r="ALK150" s="87"/>
      <c r="ALL150" s="87"/>
      <c r="ALM150" s="87"/>
      <c r="ALN150" s="87"/>
      <c r="ALO150" s="87"/>
      <c r="ALP150" s="87"/>
      <c r="ALQ150" s="87"/>
      <c r="ALR150" s="87"/>
      <c r="ALS150" s="87"/>
      <c r="ALT150" s="87"/>
      <c r="ALU150" s="87"/>
      <c r="ALV150" s="87"/>
      <c r="ALW150" s="87"/>
      <c r="ALX150" s="87"/>
      <c r="ALY150" s="87"/>
      <c r="ALZ150" s="87"/>
      <c r="AMA150" s="87"/>
      <c r="AMB150" s="87"/>
      <c r="AMC150" s="87"/>
      <c r="AMD150" s="87"/>
      <c r="AME150" s="87"/>
      <c r="AMF150" s="87"/>
      <c r="AMG150" s="87"/>
      <c r="AMH150" s="87"/>
      <c r="AMI150" s="87"/>
      <c r="AMJ150" s="87"/>
      <c r="AMK150" s="87"/>
      <c r="AML150" s="87"/>
      <c r="AMM150" s="87"/>
      <c r="AMN150" s="87"/>
      <c r="AMO150" s="87"/>
      <c r="AMP150" s="87"/>
      <c r="AMQ150" s="87"/>
      <c r="AMR150" s="87"/>
      <c r="AMS150" s="87"/>
      <c r="AMT150" s="87"/>
      <c r="AMU150" s="87"/>
      <c r="AMV150" s="87"/>
      <c r="AMW150" s="87"/>
      <c r="AMX150" s="87"/>
      <c r="AMY150" s="87"/>
      <c r="AMZ150" s="87"/>
      <c r="ANA150" s="87"/>
      <c r="ANB150" s="87"/>
      <c r="ANC150" s="87"/>
      <c r="AND150" s="87"/>
      <c r="ANE150" s="87"/>
      <c r="ANF150" s="87"/>
      <c r="ANG150" s="87"/>
      <c r="ANH150" s="87"/>
      <c r="ANI150" s="87"/>
      <c r="ANJ150" s="87"/>
      <c r="ANK150" s="87"/>
      <c r="ANL150" s="87"/>
      <c r="ANM150" s="87"/>
      <c r="ANN150" s="87"/>
      <c r="ANO150" s="87"/>
      <c r="ANP150" s="87"/>
      <c r="ANQ150" s="87"/>
      <c r="ANR150" s="87"/>
      <c r="ANS150" s="87"/>
      <c r="ANT150" s="87"/>
      <c r="ANU150" s="87"/>
      <c r="ANV150" s="87"/>
      <c r="ANW150" s="87"/>
      <c r="ANX150" s="87"/>
      <c r="ANY150" s="87"/>
      <c r="ANZ150" s="87"/>
      <c r="AOA150" s="87"/>
      <c r="AOB150" s="87"/>
      <c r="AOC150" s="87"/>
      <c r="AOD150" s="87"/>
      <c r="AOE150" s="87"/>
      <c r="AOF150" s="87"/>
      <c r="AOG150" s="87"/>
      <c r="AOH150" s="87"/>
      <c r="AOI150" s="87"/>
      <c r="AOJ150" s="87"/>
      <c r="AOK150" s="87"/>
      <c r="AOL150" s="87"/>
      <c r="AOM150" s="87"/>
      <c r="AON150" s="87"/>
      <c r="AOO150" s="87"/>
      <c r="AOP150" s="87"/>
      <c r="AOQ150" s="87"/>
      <c r="AOR150" s="87"/>
      <c r="AOS150" s="87"/>
      <c r="AOT150" s="87"/>
      <c r="AOU150" s="87"/>
      <c r="AOV150" s="87"/>
      <c r="AOW150" s="87"/>
      <c r="AOX150" s="87"/>
      <c r="AOY150" s="87"/>
      <c r="AOZ150" s="87"/>
      <c r="APA150" s="87"/>
      <c r="APB150" s="87"/>
      <c r="APC150" s="87"/>
      <c r="APD150" s="87"/>
      <c r="APE150" s="87"/>
      <c r="APF150" s="87"/>
      <c r="APG150" s="87"/>
      <c r="APH150" s="87"/>
      <c r="API150" s="87"/>
      <c r="APJ150" s="87"/>
      <c r="APK150" s="87"/>
      <c r="APL150" s="87"/>
      <c r="APM150" s="87"/>
      <c r="APN150" s="87"/>
      <c r="APO150" s="87"/>
      <c r="APP150" s="87"/>
      <c r="APQ150" s="87"/>
      <c r="APR150" s="87"/>
      <c r="APS150" s="87"/>
      <c r="APT150" s="87"/>
      <c r="APU150" s="87"/>
      <c r="APV150" s="87"/>
      <c r="APW150" s="87"/>
      <c r="APX150" s="87"/>
      <c r="APY150" s="87"/>
      <c r="APZ150" s="87"/>
      <c r="AQA150" s="87"/>
      <c r="AQB150" s="87"/>
      <c r="AQC150" s="87"/>
      <c r="AQD150" s="87"/>
      <c r="AQE150" s="87"/>
      <c r="AQF150" s="87"/>
      <c r="AQG150" s="87"/>
      <c r="AQH150" s="87"/>
      <c r="AQI150" s="87"/>
      <c r="AQJ150" s="87"/>
      <c r="AQK150" s="87"/>
      <c r="AQL150" s="87"/>
      <c r="AQM150" s="87"/>
      <c r="AQN150" s="87"/>
      <c r="AQO150" s="87"/>
      <c r="AQP150" s="87"/>
      <c r="AQQ150" s="87"/>
      <c r="AQR150" s="87"/>
      <c r="AQS150" s="87"/>
      <c r="AQT150" s="87"/>
      <c r="AQU150" s="87"/>
      <c r="AQV150" s="87"/>
      <c r="AQW150" s="87"/>
      <c r="AQX150" s="87"/>
      <c r="AQY150" s="87"/>
      <c r="AQZ150" s="87"/>
      <c r="ARA150" s="87"/>
      <c r="ARB150" s="87"/>
      <c r="ARC150" s="87"/>
      <c r="ARD150" s="87"/>
      <c r="ARE150" s="87"/>
      <c r="ARF150" s="87"/>
      <c r="ARG150" s="87"/>
      <c r="ARH150" s="87"/>
      <c r="ARI150" s="87"/>
      <c r="ARJ150" s="87"/>
      <c r="ARK150" s="87"/>
      <c r="ARL150" s="87"/>
      <c r="ARM150" s="87"/>
      <c r="ARN150" s="87"/>
      <c r="ARO150" s="87"/>
      <c r="ARP150" s="87"/>
      <c r="ARQ150" s="87"/>
      <c r="ARR150" s="87"/>
      <c r="ARS150" s="87"/>
      <c r="ART150" s="87"/>
      <c r="ARU150" s="87"/>
      <c r="ARV150" s="87"/>
      <c r="ARW150" s="87"/>
      <c r="ARX150" s="87"/>
      <c r="ARY150" s="87"/>
      <c r="ARZ150" s="87"/>
      <c r="ASA150" s="87"/>
      <c r="ASB150" s="87"/>
      <c r="ASC150" s="87"/>
      <c r="ASD150" s="87"/>
      <c r="ASE150" s="87"/>
      <c r="ASF150" s="87"/>
      <c r="ASG150" s="87"/>
      <c r="ASH150" s="87"/>
      <c r="ASI150" s="87"/>
      <c r="ASJ150" s="87"/>
      <c r="ASK150" s="87"/>
      <c r="ASL150" s="87"/>
      <c r="ASM150" s="87"/>
      <c r="ASN150" s="87"/>
      <c r="ASO150" s="87"/>
      <c r="ASP150" s="87"/>
      <c r="ASQ150" s="87"/>
      <c r="ASR150" s="87"/>
      <c r="ASS150" s="87"/>
      <c r="AST150" s="87"/>
      <c r="ASU150" s="87"/>
      <c r="ASV150" s="87"/>
      <c r="ASW150" s="87"/>
      <c r="ASX150" s="87"/>
      <c r="ASY150" s="87"/>
      <c r="ASZ150" s="87"/>
      <c r="ATA150" s="87"/>
      <c r="ATB150" s="87"/>
      <c r="ATC150" s="87"/>
      <c r="ATD150" s="87"/>
      <c r="ATE150" s="87"/>
      <c r="ATF150" s="87"/>
      <c r="ATG150" s="87"/>
      <c r="ATH150" s="87"/>
      <c r="ATI150" s="87"/>
      <c r="ATJ150" s="87"/>
      <c r="ATK150" s="87"/>
      <c r="ATL150" s="87"/>
      <c r="ATM150" s="87"/>
      <c r="ATN150" s="87"/>
      <c r="ATO150" s="87"/>
      <c r="ATP150" s="87"/>
      <c r="ATQ150" s="87"/>
      <c r="ATR150" s="87"/>
      <c r="ATS150" s="87"/>
      <c r="ATT150" s="87"/>
      <c r="ATU150" s="87"/>
      <c r="ATV150" s="87"/>
      <c r="ATW150" s="87"/>
      <c r="ATX150" s="87"/>
      <c r="ATY150" s="87"/>
      <c r="ATZ150" s="87"/>
      <c r="AUA150" s="87"/>
      <c r="AUB150" s="87"/>
      <c r="AUC150" s="87"/>
      <c r="AUD150" s="87"/>
      <c r="AUE150" s="87"/>
      <c r="AUF150" s="87"/>
      <c r="AUG150" s="87"/>
      <c r="AUH150" s="87"/>
      <c r="AUI150" s="87"/>
      <c r="AUJ150" s="87"/>
      <c r="AUK150" s="87"/>
      <c r="AUL150" s="87"/>
      <c r="AUM150" s="87"/>
      <c r="AUN150" s="87"/>
      <c r="AUO150" s="87"/>
      <c r="AUP150" s="87"/>
      <c r="AUQ150" s="87"/>
      <c r="AUR150" s="87"/>
      <c r="AUS150" s="87"/>
      <c r="AUT150" s="87"/>
      <c r="AUU150" s="87"/>
      <c r="AUV150" s="87"/>
      <c r="AUW150" s="87"/>
      <c r="AUX150" s="87"/>
      <c r="AUY150" s="87"/>
      <c r="AUZ150" s="87"/>
      <c r="AVA150" s="87"/>
      <c r="AVB150" s="87"/>
      <c r="AVC150" s="87"/>
      <c r="AVD150" s="87"/>
      <c r="AVE150" s="87"/>
      <c r="AVF150" s="87"/>
      <c r="AVG150" s="87"/>
      <c r="AVH150" s="87"/>
      <c r="AVI150" s="87"/>
      <c r="AVJ150" s="87"/>
      <c r="AVK150" s="87"/>
      <c r="AVL150" s="87"/>
      <c r="AVM150" s="87"/>
      <c r="AVN150" s="87"/>
      <c r="AVO150" s="87"/>
      <c r="AVP150" s="87"/>
      <c r="AVQ150" s="87"/>
      <c r="AVR150" s="87"/>
      <c r="AVS150" s="87"/>
      <c r="AVT150" s="87"/>
      <c r="AVU150" s="87"/>
      <c r="AVV150" s="87"/>
      <c r="AVW150" s="87"/>
      <c r="AVX150" s="87"/>
      <c r="AVY150" s="87"/>
      <c r="AVZ150" s="87"/>
      <c r="AWA150" s="87"/>
      <c r="AWB150" s="87"/>
      <c r="AWC150" s="87"/>
      <c r="AWD150" s="87"/>
      <c r="AWE150" s="87"/>
      <c r="AWF150" s="87"/>
      <c r="AWG150" s="87"/>
      <c r="AWH150" s="87"/>
      <c r="AWI150" s="87"/>
      <c r="AWJ150" s="87"/>
      <c r="AWK150" s="87"/>
      <c r="AWL150" s="87"/>
      <c r="AWM150" s="87"/>
      <c r="AWN150" s="87"/>
      <c r="AWO150" s="87"/>
      <c r="AWP150" s="87"/>
      <c r="AWQ150" s="87"/>
      <c r="AWR150" s="87"/>
      <c r="AWS150" s="87"/>
      <c r="AWT150" s="87"/>
      <c r="AWU150" s="87"/>
      <c r="AWV150" s="87"/>
      <c r="AWW150" s="87"/>
      <c r="AWX150" s="87"/>
      <c r="AWY150" s="87"/>
      <c r="AWZ150" s="87"/>
      <c r="AXA150" s="87"/>
      <c r="AXB150" s="87"/>
      <c r="AXC150" s="87"/>
      <c r="AXD150" s="87"/>
      <c r="AXE150" s="87"/>
      <c r="AXF150" s="87"/>
      <c r="AXG150" s="87"/>
      <c r="AXH150" s="87"/>
      <c r="AXI150" s="87"/>
      <c r="AXJ150" s="87"/>
      <c r="AXK150" s="87"/>
      <c r="AXL150" s="87"/>
      <c r="AXM150" s="87"/>
      <c r="AXN150" s="87"/>
      <c r="AXO150" s="87"/>
      <c r="AXP150" s="87"/>
      <c r="AXQ150" s="87"/>
      <c r="AXR150" s="87"/>
      <c r="AXS150" s="87"/>
      <c r="AXT150" s="87"/>
      <c r="AXU150" s="87"/>
      <c r="AXV150" s="87"/>
      <c r="AXW150" s="87"/>
      <c r="AXX150" s="87"/>
      <c r="AXY150" s="87"/>
      <c r="AXZ150" s="87"/>
      <c r="AYA150" s="87"/>
      <c r="AYB150" s="87"/>
      <c r="AYC150" s="87"/>
      <c r="AYD150" s="87"/>
      <c r="AYE150" s="87"/>
      <c r="AYF150" s="87"/>
      <c r="AYG150" s="87"/>
      <c r="AYH150" s="87"/>
      <c r="AYI150" s="87"/>
      <c r="AYJ150" s="87"/>
      <c r="AYK150" s="87"/>
      <c r="AYL150" s="87"/>
      <c r="AYM150" s="87"/>
      <c r="AYN150" s="87"/>
      <c r="AYO150" s="87"/>
      <c r="AYP150" s="87"/>
      <c r="AYQ150" s="87"/>
      <c r="AYR150" s="87"/>
      <c r="AYS150" s="87"/>
      <c r="AYT150" s="87"/>
      <c r="AYU150" s="87"/>
      <c r="AYV150" s="87"/>
      <c r="AYW150" s="87"/>
      <c r="AYX150" s="87"/>
      <c r="AYY150" s="87"/>
      <c r="AYZ150" s="87"/>
      <c r="AZA150" s="87"/>
      <c r="AZB150" s="87"/>
      <c r="AZC150" s="87"/>
      <c r="AZD150" s="87"/>
      <c r="AZE150" s="87"/>
      <c r="AZF150" s="87"/>
      <c r="AZG150" s="87"/>
      <c r="AZH150" s="87"/>
      <c r="AZI150" s="87"/>
      <c r="AZJ150" s="87"/>
      <c r="AZK150" s="87"/>
      <c r="AZL150" s="87"/>
      <c r="AZM150" s="87"/>
      <c r="AZN150" s="87"/>
      <c r="AZO150" s="87"/>
      <c r="AZP150" s="87"/>
      <c r="AZQ150" s="87"/>
      <c r="AZR150" s="87"/>
      <c r="AZS150" s="87"/>
      <c r="AZT150" s="87"/>
      <c r="AZU150" s="87"/>
      <c r="AZV150" s="87"/>
      <c r="AZW150" s="87"/>
      <c r="AZX150" s="87"/>
      <c r="AZY150" s="87"/>
      <c r="AZZ150" s="87"/>
      <c r="BAA150" s="87"/>
      <c r="BAB150" s="87"/>
      <c r="BAC150" s="87"/>
      <c r="BAD150" s="87"/>
      <c r="BAE150" s="87"/>
      <c r="BAF150" s="87"/>
      <c r="BAG150" s="87"/>
      <c r="BAH150" s="87"/>
      <c r="BAI150" s="87"/>
      <c r="BAJ150" s="87"/>
      <c r="BAK150" s="87"/>
      <c r="BAL150" s="87"/>
      <c r="BAM150" s="87"/>
      <c r="BAN150" s="87"/>
      <c r="BAO150" s="87"/>
      <c r="BAP150" s="87"/>
      <c r="BAQ150" s="87"/>
      <c r="BAR150" s="87"/>
      <c r="BAS150" s="87"/>
      <c r="BAT150" s="87"/>
      <c r="BAU150" s="87"/>
      <c r="BAV150" s="87"/>
      <c r="BAW150" s="87"/>
      <c r="BAX150" s="87"/>
      <c r="BAY150" s="87"/>
      <c r="BAZ150" s="87"/>
      <c r="BBA150" s="87"/>
      <c r="BBB150" s="87"/>
      <c r="BBC150" s="87"/>
      <c r="BBD150" s="87"/>
      <c r="BBE150" s="87"/>
      <c r="BBF150" s="87"/>
      <c r="BBG150" s="87"/>
      <c r="BBH150" s="87"/>
      <c r="BBI150" s="87"/>
      <c r="BBJ150" s="87"/>
      <c r="BBK150" s="87"/>
      <c r="BBL150" s="87"/>
      <c r="BBM150" s="87"/>
      <c r="BBN150" s="87"/>
      <c r="BBO150" s="87"/>
      <c r="BBP150" s="87"/>
      <c r="BBQ150" s="87"/>
      <c r="BBR150" s="87"/>
      <c r="BBS150" s="87"/>
      <c r="BBT150" s="87"/>
      <c r="BBU150" s="87"/>
      <c r="BBV150" s="87"/>
      <c r="BBW150" s="87"/>
      <c r="BBX150" s="87"/>
      <c r="BBY150" s="87"/>
      <c r="BBZ150" s="87"/>
      <c r="BCA150" s="87"/>
      <c r="BCB150" s="87"/>
      <c r="BCC150" s="87"/>
      <c r="BCD150" s="87"/>
      <c r="BCE150" s="87"/>
      <c r="BCF150" s="87"/>
      <c r="BCG150" s="87"/>
      <c r="BCH150" s="87"/>
      <c r="BCI150" s="87"/>
      <c r="BCJ150" s="87"/>
      <c r="BCK150" s="87"/>
      <c r="BCL150" s="87"/>
      <c r="BCM150" s="87"/>
      <c r="BCN150" s="87"/>
      <c r="BCO150" s="87"/>
      <c r="BCP150" s="87"/>
      <c r="BCQ150" s="87"/>
      <c r="BCR150" s="87"/>
      <c r="BCS150" s="87"/>
      <c r="BCT150" s="87"/>
      <c r="BCU150" s="87"/>
      <c r="BCV150" s="87"/>
      <c r="BCW150" s="87"/>
      <c r="BCX150" s="87"/>
      <c r="BCY150" s="87"/>
      <c r="BCZ150" s="87"/>
      <c r="BDA150" s="87"/>
      <c r="BDB150" s="87"/>
      <c r="BDC150" s="87"/>
      <c r="BDD150" s="87"/>
      <c r="BDE150" s="87"/>
      <c r="BDF150" s="87"/>
      <c r="BDG150" s="87"/>
      <c r="BDH150" s="87"/>
      <c r="BDI150" s="87"/>
      <c r="BDJ150" s="87"/>
      <c r="BDK150" s="87"/>
      <c r="BDL150" s="87"/>
      <c r="BDM150" s="87"/>
      <c r="BDN150" s="87"/>
      <c r="BDO150" s="87"/>
      <c r="BDP150" s="87"/>
      <c r="BDQ150" s="87"/>
      <c r="BDR150" s="87"/>
      <c r="BDS150" s="87"/>
      <c r="BDT150" s="87"/>
      <c r="BDU150" s="87"/>
      <c r="BDV150" s="87"/>
      <c r="BDW150" s="87"/>
      <c r="BDX150" s="87"/>
      <c r="BDY150" s="87"/>
      <c r="BDZ150" s="87"/>
      <c r="BEA150" s="87"/>
      <c r="BEB150" s="87"/>
      <c r="BEC150" s="87"/>
      <c r="BED150" s="87"/>
      <c r="BEE150" s="87"/>
      <c r="BEF150" s="87"/>
      <c r="BEG150" s="87"/>
      <c r="BEH150" s="87"/>
      <c r="BEI150" s="87"/>
      <c r="BEJ150" s="87"/>
      <c r="BEK150" s="87"/>
      <c r="BEL150" s="87"/>
      <c r="BEM150" s="87"/>
      <c r="BEN150" s="87"/>
      <c r="BEO150" s="87"/>
      <c r="BEP150" s="87"/>
      <c r="BEQ150" s="87"/>
      <c r="BER150" s="87"/>
      <c r="BES150" s="87"/>
      <c r="BET150" s="87"/>
      <c r="BEU150" s="87"/>
      <c r="BEV150" s="87"/>
      <c r="BEW150" s="87"/>
      <c r="BEX150" s="87"/>
      <c r="BEY150" s="87"/>
      <c r="BEZ150" s="87"/>
      <c r="BFA150" s="87"/>
      <c r="BFB150" s="87"/>
      <c r="BFC150" s="87"/>
      <c r="BFD150" s="87"/>
      <c r="BFE150" s="87"/>
      <c r="BFF150" s="87"/>
      <c r="BFG150" s="87"/>
      <c r="BFH150" s="87"/>
      <c r="BFI150" s="87"/>
      <c r="BFJ150" s="87"/>
      <c r="BFK150" s="87"/>
      <c r="BFL150" s="87"/>
      <c r="BFM150" s="87"/>
      <c r="BFN150" s="87"/>
      <c r="BFO150" s="87"/>
      <c r="BFP150" s="87"/>
      <c r="BFQ150" s="87"/>
      <c r="BFR150" s="87"/>
      <c r="BFS150" s="87"/>
      <c r="BFT150" s="87"/>
      <c r="BFU150" s="87"/>
      <c r="BFV150" s="87"/>
      <c r="BFW150" s="87"/>
      <c r="BFX150" s="87"/>
      <c r="BFY150" s="87"/>
      <c r="BFZ150" s="87"/>
      <c r="BGA150" s="87"/>
      <c r="BGB150" s="87"/>
      <c r="BGC150" s="87"/>
      <c r="BGD150" s="87"/>
      <c r="BGE150" s="87"/>
      <c r="BGF150" s="87"/>
      <c r="BGG150" s="87"/>
      <c r="BGH150" s="87"/>
      <c r="BGI150" s="87"/>
      <c r="BGJ150" s="87"/>
      <c r="BGK150" s="87"/>
      <c r="BGL150" s="87"/>
      <c r="BGM150" s="87"/>
      <c r="BGN150" s="87"/>
      <c r="BGO150" s="87"/>
      <c r="BGP150" s="87"/>
      <c r="BGQ150" s="87"/>
      <c r="BGR150" s="87"/>
      <c r="BGS150" s="87"/>
      <c r="BGT150" s="87"/>
      <c r="BGU150" s="87"/>
      <c r="BGV150" s="87"/>
      <c r="BGW150" s="87"/>
      <c r="BGX150" s="87"/>
      <c r="BGY150" s="87"/>
      <c r="BGZ150" s="87"/>
      <c r="BHA150" s="87"/>
      <c r="BHB150" s="87"/>
      <c r="BHC150" s="87"/>
      <c r="BHD150" s="87"/>
      <c r="BHE150" s="87"/>
      <c r="BHF150" s="87"/>
      <c r="BHG150" s="87"/>
      <c r="BHH150" s="87"/>
      <c r="BHI150" s="87"/>
      <c r="BHJ150" s="87"/>
      <c r="BHK150" s="87"/>
      <c r="BHL150" s="87"/>
      <c r="BHM150" s="87"/>
      <c r="BHN150" s="87"/>
      <c r="BHO150" s="87"/>
      <c r="BHP150" s="87"/>
      <c r="BHQ150" s="87"/>
      <c r="BHR150" s="87"/>
      <c r="BHS150" s="87"/>
      <c r="BHT150" s="87"/>
      <c r="BHU150" s="87"/>
      <c r="BHV150" s="87"/>
      <c r="BHW150" s="87"/>
      <c r="BHX150" s="87"/>
      <c r="BHY150" s="87"/>
      <c r="BHZ150" s="87"/>
      <c r="BIA150" s="87"/>
      <c r="BIB150" s="87"/>
      <c r="BIC150" s="87"/>
      <c r="BID150" s="87"/>
      <c r="BIE150" s="87"/>
      <c r="BIF150" s="87"/>
      <c r="BIG150" s="87"/>
      <c r="BIH150" s="87"/>
      <c r="BII150" s="87"/>
      <c r="BIJ150" s="87"/>
      <c r="BIK150" s="87"/>
      <c r="BIL150" s="87"/>
      <c r="BIM150" s="87"/>
      <c r="BIN150" s="87"/>
      <c r="BIO150" s="87"/>
      <c r="BIP150" s="87"/>
      <c r="BIQ150" s="87"/>
      <c r="BIR150" s="87"/>
      <c r="BIS150" s="87"/>
      <c r="BIT150" s="87"/>
      <c r="BIU150" s="87"/>
      <c r="BIV150" s="87"/>
      <c r="BIW150" s="87"/>
      <c r="BIX150" s="87"/>
      <c r="BIY150" s="87"/>
      <c r="BIZ150" s="87"/>
      <c r="BJA150" s="87"/>
      <c r="BJB150" s="87"/>
      <c r="BJC150" s="87"/>
      <c r="BJD150" s="87"/>
      <c r="BJE150" s="87"/>
      <c r="BJF150" s="87"/>
      <c r="BJG150" s="87"/>
      <c r="BJH150" s="87"/>
      <c r="BJI150" s="87"/>
      <c r="BJJ150" s="87"/>
      <c r="BJK150" s="87"/>
      <c r="BJL150" s="87"/>
      <c r="BJM150" s="87"/>
      <c r="BJN150" s="87"/>
      <c r="BJO150" s="87"/>
      <c r="BJP150" s="87"/>
      <c r="BJQ150" s="87"/>
      <c r="BJR150" s="87"/>
      <c r="BJS150" s="87"/>
      <c r="BJT150" s="87"/>
      <c r="BJU150" s="87"/>
      <c r="BJV150" s="87"/>
      <c r="BJW150" s="87"/>
      <c r="BJX150" s="87"/>
      <c r="BJY150" s="87"/>
      <c r="BJZ150" s="87"/>
      <c r="BKA150" s="87"/>
      <c r="BKB150" s="87"/>
      <c r="BKC150" s="87"/>
      <c r="BKD150" s="87"/>
      <c r="BKE150" s="87"/>
      <c r="BKF150" s="87"/>
      <c r="BKG150" s="87"/>
      <c r="BKH150" s="87"/>
      <c r="BKI150" s="87"/>
      <c r="BKJ150" s="87"/>
      <c r="BKK150" s="87"/>
      <c r="BKL150" s="87"/>
      <c r="BKM150" s="87"/>
      <c r="BKN150" s="87"/>
      <c r="BKO150" s="87"/>
      <c r="BKP150" s="87"/>
      <c r="BKQ150" s="87"/>
      <c r="BKR150" s="87"/>
      <c r="BKS150" s="87"/>
      <c r="BKT150" s="87"/>
      <c r="BKU150" s="87"/>
      <c r="BKV150" s="87"/>
      <c r="BKW150" s="87"/>
      <c r="BKX150" s="87"/>
      <c r="BKY150" s="87"/>
      <c r="BKZ150" s="87"/>
      <c r="BLA150" s="87"/>
      <c r="BLB150" s="87"/>
      <c r="BLC150" s="87"/>
      <c r="BLD150" s="87"/>
      <c r="BLE150" s="87"/>
      <c r="BLF150" s="87"/>
      <c r="BLG150" s="87"/>
      <c r="BLH150" s="87"/>
      <c r="BLI150" s="87"/>
      <c r="BLJ150" s="87"/>
      <c r="BLK150" s="87"/>
      <c r="BLL150" s="87"/>
      <c r="BLM150" s="87"/>
      <c r="BLN150" s="87"/>
      <c r="BLO150" s="87"/>
      <c r="BLP150" s="87"/>
      <c r="BLQ150" s="87"/>
      <c r="BLR150" s="87"/>
      <c r="BLS150" s="87"/>
      <c r="BLT150" s="87"/>
      <c r="BLU150" s="87"/>
      <c r="BLV150" s="87"/>
      <c r="BLW150" s="87"/>
      <c r="BLX150" s="87"/>
      <c r="BLY150" s="87"/>
      <c r="BLZ150" s="87"/>
      <c r="BMA150" s="87"/>
      <c r="BMB150" s="87"/>
      <c r="BMC150" s="87"/>
      <c r="BMD150" s="87"/>
      <c r="BME150" s="87"/>
      <c r="BMF150" s="87"/>
      <c r="BMG150" s="87"/>
      <c r="BMH150" s="87"/>
      <c r="BMI150" s="87"/>
      <c r="BMJ150" s="87"/>
      <c r="BMK150" s="87"/>
      <c r="BML150" s="87"/>
      <c r="BMM150" s="87"/>
      <c r="BMN150" s="87"/>
      <c r="BMO150" s="87"/>
      <c r="BMP150" s="87"/>
      <c r="BMQ150" s="87"/>
      <c r="BMR150" s="87"/>
      <c r="BMS150" s="87"/>
      <c r="BMT150" s="87"/>
      <c r="BMU150" s="87"/>
      <c r="BMV150" s="87"/>
      <c r="BMW150" s="87"/>
      <c r="BMX150" s="87"/>
      <c r="BMY150" s="87"/>
      <c r="BMZ150" s="87"/>
      <c r="BNA150" s="87"/>
      <c r="BNB150" s="87"/>
      <c r="BNC150" s="87"/>
      <c r="BND150" s="87"/>
      <c r="BNE150" s="87"/>
      <c r="BNF150" s="87"/>
      <c r="BNG150" s="87"/>
      <c r="BNH150" s="87"/>
      <c r="BNI150" s="87"/>
      <c r="BNJ150" s="87"/>
      <c r="BNK150" s="87"/>
      <c r="BNL150" s="87"/>
      <c r="BNM150" s="87"/>
      <c r="BNN150" s="87"/>
      <c r="BNO150" s="87"/>
      <c r="BNP150" s="87"/>
      <c r="BNQ150" s="87"/>
      <c r="BNR150" s="87"/>
      <c r="BNS150" s="87"/>
      <c r="BNT150" s="87"/>
      <c r="BNU150" s="87"/>
      <c r="BNV150" s="87"/>
      <c r="BNW150" s="87"/>
      <c r="BNX150" s="87"/>
      <c r="BNY150" s="87"/>
      <c r="BNZ150" s="87"/>
      <c r="BOA150" s="87"/>
      <c r="BOB150" s="87"/>
      <c r="BOC150" s="87"/>
      <c r="BOD150" s="87"/>
      <c r="BOE150" s="87"/>
      <c r="BOF150" s="87"/>
      <c r="BOG150" s="87"/>
      <c r="BOH150" s="87"/>
      <c r="BOI150" s="87"/>
      <c r="BOJ150" s="87"/>
      <c r="BOK150" s="87"/>
      <c r="BOL150" s="87"/>
      <c r="BOM150" s="87"/>
      <c r="BON150" s="87"/>
      <c r="BOO150" s="87"/>
      <c r="BOP150" s="87"/>
      <c r="BOQ150" s="87"/>
      <c r="BOR150" s="87"/>
      <c r="BOS150" s="87"/>
      <c r="BOT150" s="87"/>
      <c r="BOU150" s="87"/>
      <c r="BOV150" s="87"/>
      <c r="BOW150" s="87"/>
      <c r="BOX150" s="87"/>
      <c r="BOY150" s="87"/>
      <c r="BOZ150" s="87"/>
      <c r="BPA150" s="87"/>
      <c r="BPB150" s="87"/>
      <c r="BPC150" s="87"/>
      <c r="BPD150" s="87"/>
      <c r="BPE150" s="87"/>
      <c r="BPF150" s="87"/>
      <c r="BPG150" s="87"/>
      <c r="BPH150" s="87"/>
      <c r="BPI150" s="87"/>
      <c r="BPJ150" s="87"/>
      <c r="BPK150" s="87"/>
      <c r="BPL150" s="87"/>
      <c r="BPM150" s="87"/>
      <c r="BPN150" s="87"/>
      <c r="BPO150" s="87"/>
      <c r="BPP150" s="87"/>
      <c r="BPQ150" s="87"/>
      <c r="BPR150" s="87"/>
      <c r="BPS150" s="87"/>
      <c r="BPT150" s="87"/>
      <c r="BPU150" s="87"/>
      <c r="BPV150" s="87"/>
      <c r="BPW150" s="87"/>
      <c r="BPX150" s="87"/>
      <c r="BPY150" s="87"/>
      <c r="BPZ150" s="87"/>
      <c r="BQA150" s="87"/>
      <c r="BQB150" s="87"/>
      <c r="BQC150" s="87"/>
      <c r="BQD150" s="87"/>
      <c r="BQE150" s="87"/>
      <c r="BQF150" s="87"/>
      <c r="BQG150" s="87"/>
      <c r="BQH150" s="87"/>
      <c r="BQI150" s="87"/>
      <c r="BQJ150" s="87"/>
      <c r="BQK150" s="87"/>
      <c r="BQL150" s="87"/>
      <c r="BQM150" s="87"/>
      <c r="BQN150" s="87"/>
      <c r="BQO150" s="87"/>
      <c r="BQP150" s="87"/>
      <c r="BQQ150" s="87"/>
      <c r="BQR150" s="87"/>
      <c r="BQS150" s="87"/>
      <c r="BQT150" s="87"/>
      <c r="BQU150" s="87"/>
      <c r="BQV150" s="87"/>
      <c r="BQW150" s="87"/>
      <c r="BQX150" s="87"/>
      <c r="BQY150" s="87"/>
      <c r="BQZ150" s="87"/>
      <c r="BRA150" s="87"/>
      <c r="BRB150" s="87"/>
      <c r="BRC150" s="87"/>
      <c r="BRD150" s="87"/>
      <c r="BRE150" s="87"/>
      <c r="BRF150" s="87"/>
      <c r="BRG150" s="87"/>
      <c r="BRH150" s="87"/>
      <c r="BRI150" s="87"/>
      <c r="BRJ150" s="87"/>
      <c r="BRK150" s="87"/>
      <c r="BRL150" s="87"/>
      <c r="BRM150" s="87"/>
      <c r="BRN150" s="87"/>
      <c r="BRO150" s="87"/>
      <c r="BRP150" s="87"/>
      <c r="BRQ150" s="87"/>
      <c r="BRR150" s="87"/>
      <c r="BRS150" s="87"/>
      <c r="BRT150" s="87"/>
      <c r="BRU150" s="87"/>
      <c r="BRV150" s="87"/>
      <c r="BRW150" s="87"/>
      <c r="BRX150" s="87"/>
      <c r="BRY150" s="87"/>
      <c r="BRZ150" s="87"/>
      <c r="BSA150" s="87"/>
      <c r="BSB150" s="87"/>
      <c r="BSC150" s="87"/>
      <c r="BSD150" s="87"/>
      <c r="BSE150" s="87"/>
      <c r="BSF150" s="87"/>
      <c r="BSG150" s="87"/>
      <c r="BSH150" s="87"/>
      <c r="BSI150" s="87"/>
      <c r="BSJ150" s="87"/>
      <c r="BSK150" s="87"/>
      <c r="BSL150" s="87"/>
      <c r="BSM150" s="87"/>
      <c r="BSN150" s="87"/>
      <c r="BSO150" s="87"/>
      <c r="BSP150" s="87"/>
      <c r="BSQ150" s="87"/>
      <c r="BSR150" s="87"/>
      <c r="BSS150" s="87"/>
      <c r="BST150" s="87"/>
      <c r="BSU150" s="87"/>
      <c r="BSV150" s="87"/>
      <c r="BSW150" s="87"/>
      <c r="BSX150" s="87"/>
      <c r="BSY150" s="87"/>
      <c r="BSZ150" s="87"/>
      <c r="BTA150" s="87"/>
      <c r="BTB150" s="87"/>
      <c r="BTC150" s="87"/>
      <c r="BTD150" s="87"/>
      <c r="BTE150" s="87"/>
      <c r="BTF150" s="87"/>
      <c r="BTG150" s="87"/>
      <c r="BTH150" s="87"/>
      <c r="BTI150" s="87"/>
      <c r="BTJ150" s="87"/>
      <c r="BTK150" s="87"/>
      <c r="BTL150" s="87"/>
      <c r="BTM150" s="87"/>
      <c r="BTN150" s="87"/>
      <c r="BTO150" s="87"/>
      <c r="BTP150" s="87"/>
      <c r="BTQ150" s="87"/>
      <c r="BTR150" s="87"/>
      <c r="BTS150" s="87"/>
      <c r="BTT150" s="87"/>
      <c r="BTU150" s="87"/>
      <c r="BTV150" s="87"/>
      <c r="BTW150" s="87"/>
      <c r="BTX150" s="87"/>
      <c r="BTY150" s="87"/>
      <c r="BTZ150" s="87"/>
      <c r="BUA150" s="87"/>
      <c r="BUB150" s="87"/>
      <c r="BUC150" s="87"/>
      <c r="BUD150" s="87"/>
      <c r="BUE150" s="87"/>
      <c r="BUF150" s="87"/>
      <c r="BUG150" s="87"/>
      <c r="BUH150" s="87"/>
      <c r="BUI150" s="87"/>
      <c r="BUJ150" s="87"/>
      <c r="BUK150" s="87"/>
      <c r="BUL150" s="87"/>
      <c r="BUM150" s="87"/>
      <c r="BUN150" s="87"/>
      <c r="BUO150" s="87"/>
      <c r="BUP150" s="87"/>
      <c r="BUQ150" s="87"/>
      <c r="BUR150" s="87"/>
      <c r="BUS150" s="87"/>
      <c r="BUT150" s="87"/>
      <c r="BUU150" s="87"/>
      <c r="BUV150" s="87"/>
      <c r="BUW150" s="87"/>
      <c r="BUX150" s="87"/>
      <c r="BUY150" s="87"/>
      <c r="BUZ150" s="87"/>
      <c r="BVA150" s="87"/>
      <c r="BVB150" s="87"/>
      <c r="BVC150" s="87"/>
      <c r="BVD150" s="87"/>
      <c r="BVE150" s="87"/>
      <c r="BVF150" s="87"/>
      <c r="BVG150" s="87"/>
      <c r="BVH150" s="87"/>
      <c r="BVI150" s="87"/>
      <c r="BVJ150" s="87"/>
      <c r="BVK150" s="87"/>
      <c r="BVL150" s="87"/>
      <c r="BVM150" s="87"/>
      <c r="BVN150" s="87"/>
      <c r="BVO150" s="87"/>
      <c r="BVP150" s="87"/>
      <c r="BVQ150" s="87"/>
      <c r="BVR150" s="87"/>
      <c r="BVS150" s="87"/>
      <c r="BVT150" s="87"/>
      <c r="BVU150" s="87"/>
      <c r="BVV150" s="87"/>
      <c r="BVW150" s="87"/>
      <c r="BVX150" s="87"/>
      <c r="BVY150" s="87"/>
      <c r="BVZ150" s="87"/>
      <c r="BWA150" s="87"/>
      <c r="BWB150" s="87"/>
      <c r="BWC150" s="87"/>
      <c r="BWD150" s="87"/>
      <c r="BWE150" s="87"/>
      <c r="BWF150" s="87"/>
      <c r="BWG150" s="87"/>
      <c r="BWH150" s="87"/>
      <c r="BWI150" s="87"/>
      <c r="BWJ150" s="87"/>
      <c r="BWK150" s="87"/>
      <c r="BWL150" s="87"/>
      <c r="BWM150" s="87"/>
      <c r="BWN150" s="87"/>
      <c r="BWO150" s="87"/>
      <c r="BWP150" s="87"/>
      <c r="BWQ150" s="87"/>
      <c r="BWR150" s="87"/>
      <c r="BWS150" s="87"/>
      <c r="BWT150" s="87"/>
      <c r="BWU150" s="87"/>
      <c r="BWV150" s="87"/>
      <c r="BWW150" s="87"/>
      <c r="BWX150" s="87"/>
      <c r="BWY150" s="87"/>
      <c r="BWZ150" s="87"/>
      <c r="BXA150" s="87"/>
      <c r="BXB150" s="87"/>
      <c r="BXC150" s="87"/>
      <c r="BXD150" s="87"/>
      <c r="BXE150" s="87"/>
      <c r="BXF150" s="87"/>
      <c r="BXG150" s="87"/>
      <c r="BXH150" s="87"/>
      <c r="BXI150" s="87"/>
      <c r="BXJ150" s="87"/>
      <c r="BXK150" s="87"/>
      <c r="BXL150" s="87"/>
      <c r="BXM150" s="87"/>
      <c r="BXN150" s="87"/>
      <c r="BXO150" s="87"/>
      <c r="BXP150" s="87"/>
      <c r="BXQ150" s="87"/>
      <c r="BXR150" s="87"/>
      <c r="BXS150" s="87"/>
      <c r="BXT150" s="87"/>
      <c r="BXU150" s="87"/>
      <c r="BXV150" s="87"/>
      <c r="BXW150" s="87"/>
      <c r="BXX150" s="87"/>
      <c r="BXY150" s="87"/>
      <c r="BXZ150" s="87"/>
      <c r="BYA150" s="87"/>
      <c r="BYB150" s="87"/>
      <c r="BYC150" s="87"/>
      <c r="BYD150" s="87"/>
      <c r="BYE150" s="87"/>
      <c r="BYF150" s="87"/>
      <c r="BYG150" s="87"/>
      <c r="BYH150" s="87"/>
      <c r="BYI150" s="87"/>
      <c r="BYJ150" s="87"/>
      <c r="BYK150" s="87"/>
      <c r="BYL150" s="87"/>
      <c r="BYM150" s="87"/>
      <c r="BYN150" s="87"/>
      <c r="BYO150" s="87"/>
      <c r="BYP150" s="87"/>
      <c r="BYQ150" s="87"/>
      <c r="BYR150" s="87"/>
      <c r="BYS150" s="87"/>
      <c r="BYT150" s="87"/>
      <c r="BYU150" s="87"/>
      <c r="BYV150" s="87"/>
      <c r="BYW150" s="87"/>
      <c r="BYX150" s="87"/>
      <c r="BYY150" s="87"/>
      <c r="BYZ150" s="87"/>
      <c r="BZA150" s="87"/>
      <c r="BZB150" s="87"/>
      <c r="BZC150" s="87"/>
      <c r="BZD150" s="87"/>
      <c r="BZE150" s="87"/>
      <c r="BZF150" s="87"/>
      <c r="BZG150" s="87"/>
      <c r="BZH150" s="87"/>
      <c r="BZI150" s="87"/>
      <c r="BZJ150" s="87"/>
      <c r="BZK150" s="87"/>
      <c r="BZL150" s="87"/>
      <c r="BZM150" s="87"/>
      <c r="BZN150" s="87"/>
      <c r="BZO150" s="87"/>
      <c r="BZP150" s="87"/>
      <c r="BZQ150" s="87"/>
      <c r="BZR150" s="87"/>
      <c r="BZS150" s="87"/>
      <c r="BZT150" s="87"/>
      <c r="BZU150" s="87"/>
      <c r="BZV150" s="87"/>
      <c r="BZW150" s="87"/>
      <c r="BZX150" s="87"/>
      <c r="BZY150" s="87"/>
      <c r="BZZ150" s="87"/>
      <c r="CAA150" s="87"/>
      <c r="CAB150" s="87"/>
      <c r="CAC150" s="87"/>
      <c r="CAD150" s="87"/>
      <c r="CAE150" s="87"/>
      <c r="CAF150" s="87"/>
      <c r="CAG150" s="87"/>
      <c r="CAH150" s="87"/>
      <c r="CAI150" s="87"/>
      <c r="CAJ150" s="87"/>
      <c r="CAK150" s="87"/>
      <c r="CAL150" s="87"/>
      <c r="CAM150" s="87"/>
      <c r="CAN150" s="87"/>
      <c r="CAO150" s="87"/>
      <c r="CAP150" s="87"/>
      <c r="CAQ150" s="87"/>
      <c r="CAR150" s="87"/>
      <c r="CAS150" s="87"/>
      <c r="CAT150" s="87"/>
      <c r="CAU150" s="87"/>
      <c r="CAV150" s="87"/>
      <c r="CAW150" s="87"/>
      <c r="CAX150" s="87"/>
      <c r="CAY150" s="87"/>
      <c r="CAZ150" s="87"/>
      <c r="CBA150" s="87"/>
      <c r="CBB150" s="87"/>
      <c r="CBC150" s="87"/>
      <c r="CBD150" s="87"/>
      <c r="CBE150" s="87"/>
      <c r="CBF150" s="87"/>
      <c r="CBG150" s="87"/>
      <c r="CBH150" s="87"/>
      <c r="CBI150" s="87"/>
      <c r="CBJ150" s="87"/>
      <c r="CBK150" s="87"/>
      <c r="CBL150" s="87"/>
      <c r="CBM150" s="87"/>
      <c r="CBN150" s="87"/>
      <c r="CBO150" s="87"/>
      <c r="CBP150" s="87"/>
      <c r="CBQ150" s="87"/>
      <c r="CBR150" s="87"/>
      <c r="CBS150" s="87"/>
      <c r="CBT150" s="87"/>
      <c r="CBU150" s="87"/>
      <c r="CBV150" s="87"/>
      <c r="CBW150" s="87"/>
      <c r="CBX150" s="87"/>
      <c r="CBY150" s="87"/>
      <c r="CBZ150" s="87"/>
      <c r="CCA150" s="87"/>
      <c r="CCB150" s="87"/>
      <c r="CCC150" s="87"/>
      <c r="CCD150" s="87"/>
      <c r="CCE150" s="87"/>
      <c r="CCF150" s="87"/>
      <c r="CCG150" s="87"/>
      <c r="CCH150" s="87"/>
      <c r="CCI150" s="87"/>
      <c r="CCJ150" s="87"/>
      <c r="CCK150" s="87"/>
      <c r="CCL150" s="87"/>
      <c r="CCM150" s="87"/>
      <c r="CCN150" s="87"/>
      <c r="CCO150" s="87"/>
      <c r="CCP150" s="87"/>
      <c r="CCQ150" s="87"/>
      <c r="CCR150" s="87"/>
      <c r="CCS150" s="87"/>
      <c r="CCT150" s="87"/>
      <c r="CCU150" s="87"/>
      <c r="CCV150" s="87"/>
      <c r="CCW150" s="87"/>
      <c r="CCX150" s="87"/>
      <c r="CCY150" s="87"/>
      <c r="CCZ150" s="87"/>
      <c r="CDA150" s="87"/>
      <c r="CDB150" s="87"/>
      <c r="CDC150" s="87"/>
      <c r="CDD150" s="87"/>
      <c r="CDE150" s="87"/>
      <c r="CDF150" s="87"/>
      <c r="CDG150" s="87"/>
      <c r="CDH150" s="87"/>
      <c r="CDI150" s="87"/>
      <c r="CDJ150" s="87"/>
      <c r="CDK150" s="87"/>
      <c r="CDL150" s="87"/>
      <c r="CDM150" s="87"/>
      <c r="CDN150" s="87"/>
      <c r="CDO150" s="87"/>
      <c r="CDP150" s="87"/>
      <c r="CDQ150" s="87"/>
      <c r="CDR150" s="87"/>
      <c r="CDS150" s="87"/>
      <c r="CDT150" s="87"/>
      <c r="CDU150" s="87"/>
      <c r="CDV150" s="87"/>
      <c r="CDW150" s="87"/>
      <c r="CDX150" s="87"/>
      <c r="CDY150" s="87"/>
      <c r="CDZ150" s="87"/>
      <c r="CEA150" s="87"/>
      <c r="CEB150" s="87"/>
      <c r="CEC150" s="87"/>
      <c r="CED150" s="87"/>
      <c r="CEE150" s="87"/>
      <c r="CEF150" s="87"/>
      <c r="CEG150" s="87"/>
      <c r="CEH150" s="87"/>
      <c r="CEI150" s="87"/>
      <c r="CEJ150" s="87"/>
      <c r="CEK150" s="87"/>
      <c r="CEL150" s="87"/>
      <c r="CEM150" s="87"/>
      <c r="CEN150" s="87"/>
      <c r="CEO150" s="87"/>
      <c r="CEP150" s="87"/>
      <c r="CEQ150" s="87"/>
      <c r="CER150" s="87"/>
      <c r="CES150" s="87"/>
      <c r="CET150" s="87"/>
      <c r="CEU150" s="87"/>
      <c r="CEV150" s="87"/>
      <c r="CEW150" s="87"/>
      <c r="CEX150" s="87"/>
      <c r="CEY150" s="87"/>
      <c r="CEZ150" s="87"/>
      <c r="CFA150" s="87"/>
      <c r="CFB150" s="87"/>
      <c r="CFC150" s="87"/>
      <c r="CFD150" s="87"/>
      <c r="CFE150" s="87"/>
      <c r="CFF150" s="87"/>
      <c r="CFG150" s="87"/>
      <c r="CFH150" s="87"/>
      <c r="CFI150" s="87"/>
      <c r="CFJ150" s="87"/>
      <c r="CFK150" s="87"/>
      <c r="CFL150" s="87"/>
      <c r="CFM150" s="87"/>
      <c r="CFN150" s="87"/>
      <c r="CFO150" s="87"/>
      <c r="CFP150" s="87"/>
      <c r="CFQ150" s="87"/>
      <c r="CFR150" s="87"/>
      <c r="CFS150" s="87"/>
      <c r="CFT150" s="87"/>
      <c r="CFU150" s="87"/>
      <c r="CFV150" s="87"/>
      <c r="CFW150" s="87"/>
      <c r="CFX150" s="87"/>
      <c r="CFY150" s="87"/>
      <c r="CFZ150" s="87"/>
      <c r="CGA150" s="87"/>
      <c r="CGB150" s="87"/>
      <c r="CGC150" s="87"/>
      <c r="CGD150" s="87"/>
      <c r="CGE150" s="87"/>
      <c r="CGF150" s="87"/>
      <c r="CGG150" s="87"/>
      <c r="CGH150" s="87"/>
      <c r="CGI150" s="87"/>
      <c r="CGJ150" s="87"/>
      <c r="CGK150" s="87"/>
      <c r="CGL150" s="87"/>
      <c r="CGM150" s="87"/>
      <c r="CGN150" s="87"/>
      <c r="CGO150" s="87"/>
      <c r="CGP150" s="87"/>
      <c r="CGQ150" s="87"/>
      <c r="CGR150" s="87"/>
      <c r="CGS150" s="87"/>
      <c r="CGT150" s="87"/>
      <c r="CGU150" s="87"/>
      <c r="CGV150" s="87"/>
      <c r="CGW150" s="87"/>
      <c r="CGX150" s="87"/>
      <c r="CGY150" s="87"/>
      <c r="CGZ150" s="87"/>
      <c r="CHA150" s="87"/>
      <c r="CHB150" s="87"/>
      <c r="CHC150" s="87"/>
      <c r="CHD150" s="87"/>
      <c r="CHE150" s="87"/>
      <c r="CHF150" s="87"/>
      <c r="CHG150" s="87"/>
      <c r="CHH150" s="87"/>
      <c r="CHI150" s="87"/>
      <c r="CHJ150" s="87"/>
      <c r="CHK150" s="87"/>
      <c r="CHL150" s="87"/>
      <c r="CHM150" s="87"/>
      <c r="CHN150" s="87"/>
      <c r="CHO150" s="87"/>
      <c r="CHP150" s="87"/>
      <c r="CHQ150" s="87"/>
      <c r="CHR150" s="87"/>
      <c r="CHS150" s="87"/>
      <c r="CHT150" s="87"/>
      <c r="CHU150" s="87"/>
      <c r="CHV150" s="87"/>
      <c r="CHW150" s="87"/>
      <c r="CHX150" s="87"/>
      <c r="CHY150" s="87"/>
      <c r="CHZ150" s="87"/>
      <c r="CIA150" s="87"/>
      <c r="CIB150" s="87"/>
      <c r="CIC150" s="87"/>
      <c r="CID150" s="87"/>
      <c r="CIE150" s="87"/>
      <c r="CIF150" s="87"/>
      <c r="CIG150" s="87"/>
      <c r="CIH150" s="87"/>
      <c r="CII150" s="87"/>
      <c r="CIJ150" s="87"/>
      <c r="CIK150" s="87"/>
      <c r="CIL150" s="87"/>
      <c r="CIM150" s="87"/>
      <c r="CIN150" s="87"/>
      <c r="CIO150" s="87"/>
      <c r="CIP150" s="87"/>
      <c r="CIQ150" s="87"/>
      <c r="CIR150" s="87"/>
      <c r="CIS150" s="87"/>
      <c r="CIT150" s="87"/>
      <c r="CIU150" s="87"/>
      <c r="CIV150" s="87"/>
      <c r="CIW150" s="87"/>
      <c r="CIX150" s="87"/>
      <c r="CIY150" s="87"/>
      <c r="CIZ150" s="87"/>
      <c r="CJA150" s="87"/>
      <c r="CJB150" s="87"/>
      <c r="CJC150" s="87"/>
      <c r="CJD150" s="87"/>
      <c r="CJE150" s="87"/>
      <c r="CJF150" s="87"/>
      <c r="CJG150" s="87"/>
      <c r="CJH150" s="87"/>
      <c r="CJI150" s="87"/>
      <c r="CJJ150" s="87"/>
      <c r="CJK150" s="87"/>
      <c r="CJL150" s="87"/>
      <c r="CJM150" s="87"/>
      <c r="CJN150" s="87"/>
      <c r="CJO150" s="87"/>
      <c r="CJP150" s="87"/>
      <c r="CJQ150" s="87"/>
      <c r="CJR150" s="87"/>
      <c r="CJS150" s="87"/>
      <c r="CJT150" s="87"/>
      <c r="CJU150" s="87"/>
      <c r="CJV150" s="87"/>
      <c r="CJW150" s="87"/>
      <c r="CJX150" s="87"/>
      <c r="CJY150" s="87"/>
      <c r="CJZ150" s="87"/>
      <c r="CKA150" s="87"/>
      <c r="CKB150" s="87"/>
      <c r="CKC150" s="87"/>
      <c r="CKD150" s="87"/>
      <c r="CKE150" s="87"/>
      <c r="CKF150" s="87"/>
      <c r="CKG150" s="87"/>
      <c r="CKH150" s="87"/>
      <c r="CKI150" s="87"/>
      <c r="CKJ150" s="87"/>
      <c r="CKK150" s="87"/>
      <c r="CKL150" s="87"/>
      <c r="CKM150" s="87"/>
      <c r="CKN150" s="87"/>
      <c r="CKO150" s="87"/>
      <c r="CKP150" s="87"/>
      <c r="CKQ150" s="87"/>
      <c r="CKR150" s="87"/>
      <c r="CKS150" s="87"/>
      <c r="CKT150" s="87"/>
      <c r="CKU150" s="87"/>
      <c r="CKV150" s="87"/>
      <c r="CKW150" s="87"/>
      <c r="CKX150" s="87"/>
      <c r="CKY150" s="87"/>
      <c r="CKZ150" s="87"/>
      <c r="CLA150" s="87"/>
      <c r="CLB150" s="87"/>
      <c r="CLC150" s="87"/>
      <c r="CLD150" s="87"/>
      <c r="CLE150" s="87"/>
      <c r="CLF150" s="87"/>
      <c r="CLG150" s="87"/>
      <c r="CLH150" s="87"/>
      <c r="CLI150" s="87"/>
      <c r="CLJ150" s="87"/>
      <c r="CLK150" s="87"/>
      <c r="CLL150" s="87"/>
      <c r="CLM150" s="87"/>
      <c r="CLN150" s="87"/>
      <c r="CLO150" s="87"/>
      <c r="CLP150" s="87"/>
      <c r="CLQ150" s="87"/>
      <c r="CLR150" s="87"/>
      <c r="CLS150" s="87"/>
      <c r="CLT150" s="87"/>
      <c r="CLU150" s="87"/>
      <c r="CLV150" s="87"/>
      <c r="CLW150" s="87"/>
      <c r="CLX150" s="87"/>
      <c r="CLY150" s="87"/>
      <c r="CLZ150" s="87"/>
      <c r="CMA150" s="87"/>
      <c r="CMB150" s="87"/>
      <c r="CMC150" s="87"/>
      <c r="CMD150" s="87"/>
      <c r="CME150" s="87"/>
      <c r="CMF150" s="87"/>
      <c r="CMG150" s="87"/>
      <c r="CMH150" s="87"/>
      <c r="CMI150" s="87"/>
      <c r="CMJ150" s="87"/>
      <c r="CMK150" s="87"/>
      <c r="CML150" s="87"/>
      <c r="CMM150" s="87"/>
      <c r="CMN150" s="87"/>
      <c r="CMO150" s="87"/>
      <c r="CMP150" s="87"/>
      <c r="CMQ150" s="87"/>
      <c r="CMR150" s="87"/>
      <c r="CMS150" s="87"/>
      <c r="CMT150" s="87"/>
      <c r="CMU150" s="87"/>
      <c r="CMV150" s="87"/>
      <c r="CMW150" s="87"/>
      <c r="CMX150" s="87"/>
      <c r="CMY150" s="87"/>
      <c r="CMZ150" s="87"/>
      <c r="CNA150" s="87"/>
      <c r="CNB150" s="87"/>
      <c r="CNC150" s="87"/>
      <c r="CND150" s="87"/>
      <c r="CNE150" s="87"/>
      <c r="CNF150" s="87"/>
      <c r="CNG150" s="87"/>
      <c r="CNH150" s="87"/>
      <c r="CNI150" s="87"/>
      <c r="CNJ150" s="87"/>
      <c r="CNK150" s="87"/>
      <c r="CNL150" s="87"/>
      <c r="CNM150" s="87"/>
      <c r="CNN150" s="87"/>
      <c r="CNO150" s="87"/>
      <c r="CNP150" s="87"/>
      <c r="CNQ150" s="87"/>
      <c r="CNR150" s="87"/>
      <c r="CNS150" s="87"/>
      <c r="CNT150" s="87"/>
      <c r="CNU150" s="87"/>
      <c r="CNV150" s="87"/>
      <c r="CNW150" s="87"/>
      <c r="CNX150" s="87"/>
      <c r="CNY150" s="87"/>
      <c r="CNZ150" s="87"/>
      <c r="COA150" s="87"/>
      <c r="COB150" s="87"/>
      <c r="COC150" s="87"/>
      <c r="COD150" s="87"/>
      <c r="COE150" s="87"/>
      <c r="COF150" s="87"/>
      <c r="COG150" s="87"/>
      <c r="COH150" s="87"/>
      <c r="COI150" s="87"/>
      <c r="COJ150" s="87"/>
      <c r="COK150" s="87"/>
      <c r="COL150" s="87"/>
      <c r="COM150" s="87"/>
      <c r="CON150" s="87"/>
      <c r="COO150" s="87"/>
      <c r="COP150" s="87"/>
      <c r="COQ150" s="87"/>
      <c r="COR150" s="87"/>
      <c r="COS150" s="87"/>
      <c r="COT150" s="87"/>
      <c r="COU150" s="87"/>
      <c r="COV150" s="87"/>
      <c r="COW150" s="87"/>
      <c r="COX150" s="87"/>
      <c r="COY150" s="87"/>
      <c r="COZ150" s="87"/>
      <c r="CPA150" s="87"/>
      <c r="CPB150" s="87"/>
      <c r="CPC150" s="87"/>
      <c r="CPD150" s="87"/>
      <c r="CPE150" s="87"/>
      <c r="CPF150" s="87"/>
      <c r="CPG150" s="87"/>
      <c r="CPH150" s="87"/>
      <c r="CPI150" s="87"/>
      <c r="CPJ150" s="87"/>
      <c r="CPK150" s="87"/>
      <c r="CPL150" s="87"/>
      <c r="CPM150" s="87"/>
      <c r="CPN150" s="87"/>
      <c r="CPO150" s="87"/>
      <c r="CPP150" s="87"/>
      <c r="CPQ150" s="87"/>
      <c r="CPR150" s="87"/>
      <c r="CPS150" s="87"/>
      <c r="CPT150" s="87"/>
      <c r="CPU150" s="87"/>
      <c r="CPV150" s="87"/>
      <c r="CPW150" s="87"/>
      <c r="CPX150" s="87"/>
      <c r="CPY150" s="87"/>
      <c r="CPZ150" s="87"/>
      <c r="CQA150" s="87"/>
      <c r="CQB150" s="87"/>
      <c r="CQC150" s="87"/>
      <c r="CQD150" s="87"/>
      <c r="CQE150" s="87"/>
      <c r="CQF150" s="87"/>
      <c r="CQG150" s="87"/>
      <c r="CQH150" s="87"/>
      <c r="CQI150" s="87"/>
      <c r="CQJ150" s="87"/>
      <c r="CQK150" s="87"/>
      <c r="CQL150" s="87"/>
      <c r="CQM150" s="87"/>
      <c r="CQN150" s="87"/>
      <c r="CQO150" s="87"/>
      <c r="CQP150" s="87"/>
      <c r="CQQ150" s="87"/>
      <c r="CQR150" s="87"/>
      <c r="CQS150" s="87"/>
      <c r="CQT150" s="87"/>
      <c r="CQU150" s="87"/>
      <c r="CQV150" s="87"/>
      <c r="CQW150" s="87"/>
      <c r="CQX150" s="87"/>
      <c r="CQY150" s="87"/>
      <c r="CQZ150" s="87"/>
      <c r="CRA150" s="87"/>
      <c r="CRB150" s="87"/>
      <c r="CRC150" s="87"/>
      <c r="CRD150" s="87"/>
      <c r="CRE150" s="87"/>
      <c r="CRF150" s="87"/>
      <c r="CRG150" s="87"/>
      <c r="CRH150" s="87"/>
      <c r="CRI150" s="87"/>
      <c r="CRJ150" s="87"/>
      <c r="CRK150" s="87"/>
      <c r="CRL150" s="87"/>
      <c r="CRM150" s="87"/>
      <c r="CRN150" s="87"/>
      <c r="CRO150" s="87"/>
      <c r="CRP150" s="87"/>
      <c r="CRQ150" s="87"/>
      <c r="CRR150" s="87"/>
      <c r="CRS150" s="87"/>
      <c r="CRT150" s="87"/>
      <c r="CRU150" s="87"/>
      <c r="CRV150" s="87"/>
      <c r="CRW150" s="87"/>
      <c r="CRX150" s="87"/>
      <c r="CRY150" s="87"/>
      <c r="CRZ150" s="87"/>
      <c r="CSA150" s="87"/>
      <c r="CSB150" s="87"/>
      <c r="CSC150" s="87"/>
      <c r="CSD150" s="87"/>
      <c r="CSE150" s="87"/>
      <c r="CSF150" s="87"/>
      <c r="CSG150" s="87"/>
      <c r="CSH150" s="87"/>
      <c r="CSI150" s="87"/>
      <c r="CSJ150" s="87"/>
      <c r="CSK150" s="87"/>
      <c r="CSL150" s="87"/>
      <c r="CSM150" s="87"/>
      <c r="CSN150" s="87"/>
      <c r="CSO150" s="87"/>
      <c r="CSP150" s="87"/>
      <c r="CSQ150" s="87"/>
      <c r="CSR150" s="87"/>
      <c r="CSS150" s="87"/>
      <c r="CST150" s="87"/>
      <c r="CSU150" s="87"/>
      <c r="CSV150" s="87"/>
      <c r="CSW150" s="87"/>
      <c r="CSX150" s="87"/>
      <c r="CSY150" s="87"/>
      <c r="CSZ150" s="87"/>
      <c r="CTA150" s="87"/>
      <c r="CTB150" s="87"/>
      <c r="CTC150" s="87"/>
      <c r="CTD150" s="87"/>
      <c r="CTE150" s="87"/>
      <c r="CTF150" s="87"/>
      <c r="CTG150" s="87"/>
      <c r="CTH150" s="87"/>
      <c r="CTI150" s="87"/>
      <c r="CTJ150" s="87"/>
      <c r="CTK150" s="87"/>
      <c r="CTL150" s="87"/>
      <c r="CTM150" s="87"/>
      <c r="CTN150" s="87"/>
      <c r="CTO150" s="87"/>
      <c r="CTP150" s="87"/>
      <c r="CTQ150" s="87"/>
      <c r="CTR150" s="87"/>
      <c r="CTS150" s="87"/>
      <c r="CTT150" s="87"/>
      <c r="CTU150" s="87"/>
      <c r="CTV150" s="87"/>
      <c r="CTW150" s="87"/>
      <c r="CTX150" s="87"/>
      <c r="CTY150" s="87"/>
      <c r="CTZ150" s="87"/>
      <c r="CUA150" s="87"/>
      <c r="CUB150" s="87"/>
      <c r="CUC150" s="87"/>
      <c r="CUD150" s="87"/>
      <c r="CUE150" s="87"/>
      <c r="CUF150" s="87"/>
      <c r="CUG150" s="87"/>
      <c r="CUH150" s="87"/>
      <c r="CUI150" s="87"/>
      <c r="CUJ150" s="87"/>
      <c r="CUK150" s="87"/>
      <c r="CUL150" s="87"/>
      <c r="CUM150" s="87"/>
      <c r="CUN150" s="87"/>
      <c r="CUO150" s="87"/>
      <c r="CUP150" s="87"/>
      <c r="CUQ150" s="87"/>
      <c r="CUR150" s="87"/>
      <c r="CUS150" s="87"/>
      <c r="CUT150" s="87"/>
      <c r="CUU150" s="87"/>
      <c r="CUV150" s="87"/>
      <c r="CUW150" s="87"/>
      <c r="CUX150" s="87"/>
      <c r="CUY150" s="87"/>
      <c r="CUZ150" s="87"/>
      <c r="CVA150" s="87"/>
      <c r="CVB150" s="87"/>
      <c r="CVC150" s="87"/>
      <c r="CVD150" s="87"/>
      <c r="CVE150" s="87"/>
      <c r="CVF150" s="87"/>
      <c r="CVG150" s="87"/>
      <c r="CVH150" s="87"/>
      <c r="CVI150" s="87"/>
      <c r="CVJ150" s="87"/>
      <c r="CVK150" s="87"/>
      <c r="CVL150" s="87"/>
      <c r="CVM150" s="87"/>
      <c r="CVN150" s="87"/>
      <c r="CVO150" s="87"/>
      <c r="CVP150" s="87"/>
      <c r="CVQ150" s="87"/>
      <c r="CVR150" s="87"/>
      <c r="CVS150" s="87"/>
      <c r="CVT150" s="87"/>
      <c r="CVU150" s="87"/>
      <c r="CVV150" s="87"/>
      <c r="CVW150" s="87"/>
      <c r="CVX150" s="87"/>
      <c r="CVY150" s="87"/>
      <c r="CVZ150" s="87"/>
      <c r="CWA150" s="87"/>
      <c r="CWB150" s="87"/>
      <c r="CWC150" s="87"/>
      <c r="CWD150" s="87"/>
      <c r="CWE150" s="87"/>
      <c r="CWF150" s="87"/>
      <c r="CWG150" s="87"/>
      <c r="CWH150" s="87"/>
      <c r="CWI150" s="87"/>
      <c r="CWJ150" s="87"/>
      <c r="CWK150" s="87"/>
      <c r="CWL150" s="87"/>
      <c r="CWM150" s="87"/>
      <c r="CWN150" s="87"/>
      <c r="CWO150" s="87"/>
      <c r="CWP150" s="87"/>
      <c r="CWQ150" s="87"/>
      <c r="CWR150" s="87"/>
      <c r="CWS150" s="87"/>
      <c r="CWT150" s="87"/>
      <c r="CWU150" s="87"/>
      <c r="CWV150" s="87"/>
      <c r="CWW150" s="87"/>
      <c r="CWX150" s="87"/>
      <c r="CWY150" s="87"/>
      <c r="CWZ150" s="87"/>
      <c r="CXA150" s="87"/>
      <c r="CXB150" s="87"/>
      <c r="CXC150" s="87"/>
      <c r="CXD150" s="87"/>
      <c r="CXE150" s="87"/>
      <c r="CXF150" s="87"/>
      <c r="CXG150" s="87"/>
      <c r="CXH150" s="87"/>
      <c r="CXI150" s="87"/>
      <c r="CXJ150" s="87"/>
      <c r="CXK150" s="87"/>
      <c r="CXL150" s="87"/>
      <c r="CXM150" s="87"/>
      <c r="CXN150" s="87"/>
      <c r="CXO150" s="87"/>
      <c r="CXP150" s="87"/>
      <c r="CXQ150" s="87"/>
      <c r="CXR150" s="87"/>
      <c r="CXS150" s="87"/>
      <c r="CXT150" s="87"/>
      <c r="CXU150" s="87"/>
      <c r="CXV150" s="87"/>
      <c r="CXW150" s="87"/>
      <c r="CXX150" s="87"/>
      <c r="CXY150" s="87"/>
      <c r="CXZ150" s="87"/>
      <c r="CYA150" s="87"/>
      <c r="CYB150" s="87"/>
      <c r="CYC150" s="87"/>
      <c r="CYD150" s="87"/>
      <c r="CYE150" s="87"/>
      <c r="CYF150" s="87"/>
      <c r="CYG150" s="87"/>
      <c r="CYH150" s="87"/>
      <c r="CYI150" s="87"/>
      <c r="CYJ150" s="87"/>
      <c r="CYK150" s="87"/>
      <c r="CYL150" s="87"/>
      <c r="CYM150" s="87"/>
      <c r="CYN150" s="87"/>
      <c r="CYO150" s="87"/>
      <c r="CYP150" s="87"/>
      <c r="CYQ150" s="87"/>
      <c r="CYR150" s="87"/>
      <c r="CYS150" s="87"/>
      <c r="CYT150" s="87"/>
      <c r="CYU150" s="87"/>
      <c r="CYV150" s="87"/>
      <c r="CYW150" s="87"/>
      <c r="CYX150" s="87"/>
      <c r="CYY150" s="87"/>
      <c r="CYZ150" s="87"/>
      <c r="CZA150" s="87"/>
      <c r="CZB150" s="87"/>
      <c r="CZC150" s="87"/>
      <c r="CZD150" s="87"/>
      <c r="CZE150" s="87"/>
      <c r="CZF150" s="87"/>
      <c r="CZG150" s="87"/>
      <c r="CZH150" s="87"/>
      <c r="CZI150" s="87"/>
      <c r="CZJ150" s="87"/>
      <c r="CZK150" s="87"/>
      <c r="CZL150" s="87"/>
      <c r="CZM150" s="87"/>
      <c r="CZN150" s="87"/>
      <c r="CZO150" s="87"/>
      <c r="CZP150" s="87"/>
      <c r="CZQ150" s="87"/>
      <c r="CZR150" s="87"/>
      <c r="CZS150" s="87"/>
      <c r="CZT150" s="87"/>
      <c r="CZU150" s="87"/>
      <c r="CZV150" s="87"/>
      <c r="CZW150" s="87"/>
      <c r="CZX150" s="87"/>
      <c r="CZY150" s="87"/>
      <c r="CZZ150" s="87"/>
      <c r="DAA150" s="87"/>
      <c r="DAB150" s="87"/>
      <c r="DAC150" s="87"/>
      <c r="DAD150" s="87"/>
      <c r="DAE150" s="87"/>
      <c r="DAF150" s="87"/>
      <c r="DAG150" s="87"/>
      <c r="DAH150" s="87"/>
      <c r="DAI150" s="87"/>
      <c r="DAJ150" s="87"/>
      <c r="DAK150" s="87"/>
      <c r="DAL150" s="87"/>
      <c r="DAM150" s="87"/>
      <c r="DAN150" s="87"/>
      <c r="DAO150" s="87"/>
      <c r="DAP150" s="87"/>
      <c r="DAQ150" s="87"/>
      <c r="DAR150" s="87"/>
      <c r="DAS150" s="87"/>
      <c r="DAT150" s="87"/>
      <c r="DAU150" s="87"/>
      <c r="DAV150" s="87"/>
      <c r="DAW150" s="87"/>
      <c r="DAX150" s="87"/>
      <c r="DAY150" s="87"/>
      <c r="DAZ150" s="87"/>
      <c r="DBA150" s="87"/>
      <c r="DBB150" s="87"/>
      <c r="DBC150" s="87"/>
      <c r="DBD150" s="87"/>
      <c r="DBE150" s="87"/>
      <c r="DBF150" s="87"/>
      <c r="DBG150" s="87"/>
      <c r="DBH150" s="87"/>
      <c r="DBI150" s="87"/>
      <c r="DBJ150" s="87"/>
      <c r="DBK150" s="87"/>
      <c r="DBL150" s="87"/>
      <c r="DBM150" s="87"/>
      <c r="DBN150" s="87"/>
      <c r="DBO150" s="87"/>
      <c r="DBP150" s="87"/>
      <c r="DBQ150" s="87"/>
      <c r="DBR150" s="87"/>
      <c r="DBS150" s="87"/>
      <c r="DBT150" s="87"/>
      <c r="DBU150" s="87"/>
      <c r="DBV150" s="87"/>
      <c r="DBW150" s="87"/>
      <c r="DBX150" s="87"/>
      <c r="DBY150" s="87"/>
      <c r="DBZ150" s="87"/>
      <c r="DCA150" s="87"/>
      <c r="DCB150" s="87"/>
      <c r="DCC150" s="87"/>
      <c r="DCD150" s="87"/>
      <c r="DCE150" s="87"/>
      <c r="DCF150" s="87"/>
      <c r="DCG150" s="87"/>
      <c r="DCH150" s="87"/>
      <c r="DCI150" s="87"/>
      <c r="DCJ150" s="87"/>
      <c r="DCK150" s="87"/>
      <c r="DCL150" s="87"/>
      <c r="DCM150" s="87"/>
      <c r="DCN150" s="87"/>
      <c r="DCO150" s="87"/>
      <c r="DCP150" s="87"/>
      <c r="DCQ150" s="87"/>
      <c r="DCR150" s="87"/>
      <c r="DCS150" s="87"/>
      <c r="DCT150" s="87"/>
      <c r="DCU150" s="87"/>
      <c r="DCV150" s="87"/>
      <c r="DCW150" s="87"/>
      <c r="DCX150" s="87"/>
      <c r="DCY150" s="87"/>
      <c r="DCZ150" s="87"/>
      <c r="DDA150" s="87"/>
      <c r="DDB150" s="87"/>
      <c r="DDC150" s="87"/>
      <c r="DDD150" s="87"/>
      <c r="DDE150" s="87"/>
      <c r="DDF150" s="87"/>
      <c r="DDG150" s="87"/>
      <c r="DDH150" s="87"/>
      <c r="DDI150" s="87"/>
      <c r="DDJ150" s="87"/>
      <c r="DDK150" s="87"/>
      <c r="DDL150" s="87"/>
      <c r="DDM150" s="87"/>
      <c r="DDN150" s="87"/>
      <c r="DDO150" s="87"/>
      <c r="DDP150" s="87"/>
      <c r="DDQ150" s="87"/>
      <c r="DDR150" s="87"/>
      <c r="DDS150" s="87"/>
      <c r="DDT150" s="87"/>
      <c r="DDU150" s="87"/>
      <c r="DDV150" s="87"/>
      <c r="DDW150" s="87"/>
      <c r="DDX150" s="87"/>
      <c r="DDY150" s="87"/>
      <c r="DDZ150" s="87"/>
      <c r="DEA150" s="87"/>
      <c r="DEB150" s="87"/>
      <c r="DEC150" s="87"/>
      <c r="DED150" s="87"/>
      <c r="DEE150" s="87"/>
      <c r="DEF150" s="87"/>
      <c r="DEG150" s="87"/>
      <c r="DEH150" s="87"/>
      <c r="DEI150" s="87"/>
      <c r="DEJ150" s="87"/>
      <c r="DEK150" s="87"/>
      <c r="DEL150" s="87"/>
      <c r="DEM150" s="87"/>
      <c r="DEN150" s="87"/>
      <c r="DEO150" s="87"/>
      <c r="DEP150" s="87"/>
      <c r="DEQ150" s="87"/>
      <c r="DER150" s="87"/>
      <c r="DES150" s="87"/>
      <c r="DET150" s="87"/>
      <c r="DEU150" s="87"/>
      <c r="DEV150" s="87"/>
      <c r="DEW150" s="87"/>
      <c r="DEX150" s="87"/>
      <c r="DEY150" s="87"/>
      <c r="DEZ150" s="87"/>
      <c r="DFA150" s="87"/>
      <c r="DFB150" s="87"/>
      <c r="DFC150" s="87"/>
      <c r="DFD150" s="87"/>
      <c r="DFE150" s="87"/>
      <c r="DFF150" s="87"/>
      <c r="DFG150" s="87"/>
      <c r="DFH150" s="87"/>
      <c r="DFI150" s="87"/>
      <c r="DFJ150" s="87"/>
      <c r="DFK150" s="87"/>
      <c r="DFL150" s="87"/>
      <c r="DFM150" s="87"/>
      <c r="DFN150" s="87"/>
      <c r="DFO150" s="87"/>
      <c r="DFP150" s="87"/>
      <c r="DFQ150" s="87"/>
      <c r="DFR150" s="87"/>
      <c r="DFS150" s="87"/>
      <c r="DFT150" s="87"/>
      <c r="DFU150" s="87"/>
      <c r="DFV150" s="87"/>
      <c r="DFW150" s="87"/>
      <c r="DFX150" s="87"/>
      <c r="DFY150" s="87"/>
      <c r="DFZ150" s="87"/>
      <c r="DGA150" s="87"/>
      <c r="DGB150" s="87"/>
      <c r="DGC150" s="87"/>
      <c r="DGD150" s="87"/>
      <c r="DGE150" s="87"/>
      <c r="DGF150" s="87"/>
      <c r="DGG150" s="87"/>
      <c r="DGH150" s="87"/>
      <c r="DGI150" s="87"/>
      <c r="DGJ150" s="87"/>
      <c r="DGK150" s="87"/>
      <c r="DGL150" s="87"/>
      <c r="DGM150" s="87"/>
      <c r="DGN150" s="87"/>
      <c r="DGO150" s="87"/>
      <c r="DGP150" s="87"/>
      <c r="DGQ150" s="87"/>
      <c r="DGR150" s="87"/>
      <c r="DGS150" s="87"/>
      <c r="DGT150" s="87"/>
      <c r="DGU150" s="87"/>
      <c r="DGV150" s="87"/>
      <c r="DGW150" s="87"/>
      <c r="DGX150" s="87"/>
      <c r="DGY150" s="87"/>
      <c r="DGZ150" s="87"/>
      <c r="DHA150" s="87"/>
      <c r="DHB150" s="87"/>
      <c r="DHC150" s="87"/>
      <c r="DHD150" s="87"/>
      <c r="DHE150" s="87"/>
      <c r="DHF150" s="87"/>
      <c r="DHG150" s="87"/>
      <c r="DHH150" s="87"/>
      <c r="DHI150" s="87"/>
      <c r="DHJ150" s="87"/>
      <c r="DHK150" s="87"/>
      <c r="DHL150" s="87"/>
      <c r="DHM150" s="87"/>
      <c r="DHN150" s="87"/>
      <c r="DHO150" s="87"/>
      <c r="DHP150" s="87"/>
      <c r="DHQ150" s="87"/>
      <c r="DHR150" s="87"/>
      <c r="DHS150" s="87"/>
      <c r="DHT150" s="87"/>
      <c r="DHU150" s="87"/>
      <c r="DHV150" s="87"/>
      <c r="DHW150" s="87"/>
      <c r="DHX150" s="87"/>
      <c r="DHY150" s="87"/>
      <c r="DHZ150" s="87"/>
      <c r="DIA150" s="87"/>
      <c r="DIB150" s="87"/>
      <c r="DIC150" s="87"/>
      <c r="DID150" s="87"/>
      <c r="DIE150" s="87"/>
      <c r="DIF150" s="87"/>
      <c r="DIG150" s="87"/>
      <c r="DIH150" s="87"/>
      <c r="DII150" s="87"/>
      <c r="DIJ150" s="87"/>
      <c r="DIK150" s="87"/>
      <c r="DIL150" s="87"/>
      <c r="DIM150" s="87"/>
      <c r="DIN150" s="87"/>
      <c r="DIO150" s="87"/>
      <c r="DIP150" s="87"/>
      <c r="DIQ150" s="87"/>
      <c r="DIR150" s="87"/>
      <c r="DIS150" s="87"/>
      <c r="DIT150" s="87"/>
      <c r="DIU150" s="87"/>
      <c r="DIV150" s="87"/>
      <c r="DIW150" s="87"/>
      <c r="DIX150" s="87"/>
      <c r="DIY150" s="87"/>
      <c r="DIZ150" s="87"/>
      <c r="DJA150" s="87"/>
      <c r="DJB150" s="87"/>
      <c r="DJC150" s="87"/>
      <c r="DJD150" s="87"/>
      <c r="DJE150" s="87"/>
      <c r="DJF150" s="87"/>
      <c r="DJG150" s="87"/>
      <c r="DJH150" s="87"/>
      <c r="DJI150" s="87"/>
      <c r="DJJ150" s="87"/>
      <c r="DJK150" s="87"/>
      <c r="DJL150" s="87"/>
      <c r="DJM150" s="87"/>
      <c r="DJN150" s="87"/>
      <c r="DJO150" s="87"/>
      <c r="DJP150" s="87"/>
      <c r="DJQ150" s="87"/>
      <c r="DJR150" s="87"/>
      <c r="DJS150" s="87"/>
      <c r="DJT150" s="87"/>
      <c r="DJU150" s="87"/>
      <c r="DJV150" s="87"/>
      <c r="DJW150" s="87"/>
      <c r="DJX150" s="87"/>
      <c r="DJY150" s="87"/>
      <c r="DJZ150" s="87"/>
      <c r="DKA150" s="87"/>
      <c r="DKB150" s="87"/>
      <c r="DKC150" s="87"/>
      <c r="DKD150" s="87"/>
      <c r="DKE150" s="87"/>
      <c r="DKF150" s="87"/>
      <c r="DKG150" s="87"/>
      <c r="DKH150" s="87"/>
      <c r="DKI150" s="87"/>
      <c r="DKJ150" s="87"/>
      <c r="DKK150" s="87"/>
      <c r="DKL150" s="87"/>
      <c r="DKM150" s="87"/>
      <c r="DKN150" s="87"/>
      <c r="DKO150" s="87"/>
      <c r="DKP150" s="87"/>
      <c r="DKQ150" s="87"/>
      <c r="DKR150" s="87"/>
      <c r="DKS150" s="87"/>
      <c r="DKT150" s="87"/>
      <c r="DKU150" s="87"/>
      <c r="DKV150" s="87"/>
      <c r="DKW150" s="87"/>
      <c r="DKX150" s="87"/>
      <c r="DKY150" s="87"/>
      <c r="DKZ150" s="87"/>
      <c r="DLA150" s="87"/>
      <c r="DLB150" s="87"/>
      <c r="DLC150" s="87"/>
      <c r="DLD150" s="87"/>
      <c r="DLE150" s="87"/>
      <c r="DLF150" s="87"/>
      <c r="DLG150" s="87"/>
      <c r="DLH150" s="87"/>
      <c r="DLI150" s="87"/>
      <c r="DLJ150" s="87"/>
      <c r="DLK150" s="87"/>
      <c r="DLL150" s="87"/>
      <c r="DLM150" s="87"/>
      <c r="DLN150" s="87"/>
      <c r="DLO150" s="87"/>
      <c r="DLP150" s="87"/>
      <c r="DLQ150" s="87"/>
      <c r="DLR150" s="87"/>
      <c r="DLS150" s="87"/>
      <c r="DLT150" s="87"/>
      <c r="DLU150" s="87"/>
      <c r="DLV150" s="87"/>
      <c r="DLW150" s="87"/>
      <c r="DLX150" s="87"/>
      <c r="DLY150" s="87"/>
      <c r="DLZ150" s="87"/>
      <c r="DMA150" s="87"/>
      <c r="DMB150" s="87"/>
      <c r="DMC150" s="87"/>
      <c r="DMD150" s="87"/>
      <c r="DME150" s="87"/>
      <c r="DMF150" s="87"/>
      <c r="DMG150" s="87"/>
      <c r="DMH150" s="87"/>
      <c r="DMI150" s="87"/>
      <c r="DMJ150" s="87"/>
      <c r="DMK150" s="87"/>
      <c r="DML150" s="87"/>
      <c r="DMM150" s="87"/>
      <c r="DMN150" s="87"/>
      <c r="DMO150" s="87"/>
      <c r="DMP150" s="87"/>
      <c r="DMQ150" s="87"/>
      <c r="DMR150" s="87"/>
      <c r="DMS150" s="87"/>
      <c r="DMT150" s="87"/>
      <c r="DMU150" s="87"/>
      <c r="DMV150" s="87"/>
      <c r="DMW150" s="87"/>
      <c r="DMX150" s="87"/>
      <c r="DMY150" s="87"/>
      <c r="DMZ150" s="87"/>
      <c r="DNA150" s="87"/>
      <c r="DNB150" s="87"/>
      <c r="DNC150" s="87"/>
      <c r="DND150" s="87"/>
      <c r="DNE150" s="87"/>
      <c r="DNF150" s="87"/>
      <c r="DNG150" s="87"/>
      <c r="DNH150" s="87"/>
      <c r="DNI150" s="87"/>
      <c r="DNJ150" s="87"/>
      <c r="DNK150" s="87"/>
      <c r="DNL150" s="87"/>
      <c r="DNM150" s="87"/>
      <c r="DNN150" s="87"/>
      <c r="DNO150" s="87"/>
      <c r="DNP150" s="87"/>
      <c r="DNQ150" s="87"/>
      <c r="DNR150" s="87"/>
      <c r="DNS150" s="87"/>
      <c r="DNT150" s="87"/>
      <c r="DNU150" s="87"/>
      <c r="DNV150" s="87"/>
      <c r="DNW150" s="87"/>
      <c r="DNX150" s="87"/>
      <c r="DNY150" s="87"/>
      <c r="DNZ150" s="87"/>
      <c r="DOA150" s="87"/>
      <c r="DOB150" s="87"/>
      <c r="DOC150" s="87"/>
      <c r="DOD150" s="87"/>
      <c r="DOE150" s="87"/>
      <c r="DOF150" s="87"/>
      <c r="DOG150" s="87"/>
      <c r="DOH150" s="87"/>
      <c r="DOI150" s="87"/>
      <c r="DOJ150" s="87"/>
      <c r="DOK150" s="87"/>
      <c r="DOL150" s="87"/>
      <c r="DOM150" s="87"/>
      <c r="DON150" s="87"/>
      <c r="DOO150" s="87"/>
      <c r="DOP150" s="87"/>
      <c r="DOQ150" s="87"/>
      <c r="DOR150" s="87"/>
      <c r="DOS150" s="87"/>
      <c r="DOT150" s="87"/>
      <c r="DOU150" s="87"/>
      <c r="DOV150" s="87"/>
      <c r="DOW150" s="87"/>
      <c r="DOX150" s="87"/>
      <c r="DOY150" s="87"/>
      <c r="DOZ150" s="87"/>
      <c r="DPA150" s="87"/>
      <c r="DPB150" s="87"/>
      <c r="DPC150" s="87"/>
      <c r="DPD150" s="87"/>
      <c r="DPE150" s="87"/>
      <c r="DPF150" s="87"/>
      <c r="DPG150" s="87"/>
      <c r="DPH150" s="87"/>
      <c r="DPI150" s="87"/>
      <c r="DPJ150" s="87"/>
      <c r="DPK150" s="87"/>
      <c r="DPL150" s="87"/>
      <c r="DPM150" s="87"/>
      <c r="DPN150" s="87"/>
      <c r="DPO150" s="87"/>
      <c r="DPP150" s="87"/>
      <c r="DPQ150" s="87"/>
      <c r="DPR150" s="87"/>
      <c r="DPS150" s="87"/>
      <c r="DPT150" s="87"/>
      <c r="DPU150" s="87"/>
      <c r="DPV150" s="87"/>
      <c r="DPW150" s="87"/>
      <c r="DPX150" s="87"/>
      <c r="DPY150" s="87"/>
      <c r="DPZ150" s="87"/>
      <c r="DQA150" s="87"/>
      <c r="DQB150" s="87"/>
      <c r="DQC150" s="87"/>
      <c r="DQD150" s="87"/>
      <c r="DQE150" s="87"/>
      <c r="DQF150" s="87"/>
      <c r="DQG150" s="87"/>
      <c r="DQH150" s="87"/>
      <c r="DQI150" s="87"/>
      <c r="DQJ150" s="87"/>
      <c r="DQK150" s="87"/>
      <c r="DQL150" s="87"/>
      <c r="DQM150" s="87"/>
      <c r="DQN150" s="87"/>
      <c r="DQO150" s="87"/>
      <c r="DQP150" s="87"/>
      <c r="DQQ150" s="87"/>
      <c r="DQR150" s="87"/>
      <c r="DQS150" s="87"/>
      <c r="DQT150" s="87"/>
      <c r="DQU150" s="87"/>
      <c r="DQV150" s="87"/>
      <c r="DQW150" s="87"/>
      <c r="DQX150" s="87"/>
      <c r="DQY150" s="87"/>
      <c r="DQZ150" s="87"/>
      <c r="DRA150" s="87"/>
      <c r="DRB150" s="87"/>
      <c r="DRC150" s="87"/>
      <c r="DRD150" s="87"/>
      <c r="DRE150" s="87"/>
      <c r="DRF150" s="87"/>
      <c r="DRG150" s="87"/>
      <c r="DRH150" s="87"/>
      <c r="DRI150" s="87"/>
      <c r="DRJ150" s="87"/>
      <c r="DRK150" s="87"/>
      <c r="DRL150" s="87"/>
      <c r="DRM150" s="87"/>
      <c r="DRN150" s="87"/>
      <c r="DRO150" s="87"/>
      <c r="DRP150" s="87"/>
      <c r="DRQ150" s="87"/>
      <c r="DRR150" s="87"/>
      <c r="DRS150" s="87"/>
      <c r="DRT150" s="87"/>
      <c r="DRU150" s="87"/>
      <c r="DRV150" s="87"/>
      <c r="DRW150" s="87"/>
      <c r="DRX150" s="87"/>
      <c r="DRY150" s="87"/>
      <c r="DRZ150" s="87"/>
      <c r="DSA150" s="87"/>
      <c r="DSB150" s="87"/>
      <c r="DSC150" s="87"/>
      <c r="DSD150" s="87"/>
      <c r="DSE150" s="87"/>
      <c r="DSF150" s="87"/>
      <c r="DSG150" s="87"/>
      <c r="DSH150" s="87"/>
      <c r="DSI150" s="87"/>
      <c r="DSJ150" s="87"/>
      <c r="DSK150" s="87"/>
      <c r="DSL150" s="87"/>
      <c r="DSM150" s="87"/>
      <c r="DSN150" s="87"/>
      <c r="DSO150" s="87"/>
      <c r="DSP150" s="87"/>
      <c r="DSQ150" s="87"/>
      <c r="DSR150" s="87"/>
      <c r="DSS150" s="87"/>
      <c r="DST150" s="87"/>
      <c r="DSU150" s="87"/>
      <c r="DSV150" s="87"/>
      <c r="DSW150" s="87"/>
      <c r="DSX150" s="87"/>
      <c r="DSY150" s="87"/>
      <c r="DSZ150" s="87"/>
      <c r="DTA150" s="87"/>
      <c r="DTB150" s="87"/>
      <c r="DTC150" s="87"/>
      <c r="DTD150" s="87"/>
      <c r="DTE150" s="87"/>
      <c r="DTF150" s="87"/>
      <c r="DTG150" s="87"/>
      <c r="DTH150" s="87"/>
      <c r="DTI150" s="87"/>
      <c r="DTJ150" s="87"/>
      <c r="DTK150" s="87"/>
      <c r="DTL150" s="87"/>
      <c r="DTM150" s="87"/>
      <c r="DTN150" s="87"/>
      <c r="DTO150" s="87"/>
      <c r="DTP150" s="87"/>
      <c r="DTQ150" s="87"/>
      <c r="DTR150" s="87"/>
      <c r="DTS150" s="87"/>
      <c r="DTT150" s="87"/>
      <c r="DTU150" s="87"/>
      <c r="DTV150" s="87"/>
      <c r="DTW150" s="87"/>
      <c r="DTX150" s="87"/>
      <c r="DTY150" s="87"/>
      <c r="DTZ150" s="87"/>
      <c r="DUA150" s="87"/>
      <c r="DUB150" s="87"/>
      <c r="DUC150" s="87"/>
      <c r="DUD150" s="87"/>
      <c r="DUE150" s="87"/>
      <c r="DUF150" s="87"/>
      <c r="DUG150" s="87"/>
      <c r="DUH150" s="87"/>
      <c r="DUI150" s="87"/>
      <c r="DUJ150" s="87"/>
      <c r="DUK150" s="87"/>
      <c r="DUL150" s="87"/>
      <c r="DUM150" s="87"/>
      <c r="DUN150" s="87"/>
      <c r="DUO150" s="87"/>
      <c r="DUP150" s="87"/>
      <c r="DUQ150" s="87"/>
      <c r="DUR150" s="87"/>
      <c r="DUS150" s="87"/>
      <c r="DUT150" s="87"/>
      <c r="DUU150" s="87"/>
      <c r="DUV150" s="87"/>
      <c r="DUW150" s="87"/>
      <c r="DUX150" s="87"/>
      <c r="DUY150" s="87"/>
      <c r="DUZ150" s="87"/>
      <c r="DVA150" s="87"/>
      <c r="DVB150" s="87"/>
      <c r="DVC150" s="87"/>
      <c r="DVD150" s="87"/>
      <c r="DVE150" s="87"/>
      <c r="DVF150" s="87"/>
      <c r="DVG150" s="87"/>
      <c r="DVH150" s="87"/>
      <c r="DVI150" s="87"/>
      <c r="DVJ150" s="87"/>
      <c r="DVK150" s="87"/>
      <c r="DVL150" s="87"/>
      <c r="DVM150" s="87"/>
      <c r="DVN150" s="87"/>
      <c r="DVO150" s="87"/>
      <c r="DVP150" s="87"/>
      <c r="DVQ150" s="87"/>
      <c r="DVR150" s="87"/>
      <c r="DVS150" s="87"/>
      <c r="DVT150" s="87"/>
      <c r="DVU150" s="87"/>
      <c r="DVV150" s="87"/>
      <c r="DVW150" s="87"/>
      <c r="DVX150" s="87"/>
      <c r="DVY150" s="87"/>
      <c r="DVZ150" s="87"/>
      <c r="DWA150" s="87"/>
      <c r="DWB150" s="87"/>
      <c r="DWC150" s="87"/>
      <c r="DWD150" s="87"/>
      <c r="DWE150" s="87"/>
      <c r="DWF150" s="87"/>
      <c r="DWG150" s="87"/>
      <c r="DWH150" s="87"/>
      <c r="DWI150" s="87"/>
      <c r="DWJ150" s="87"/>
      <c r="DWK150" s="87"/>
      <c r="DWL150" s="87"/>
      <c r="DWM150" s="87"/>
      <c r="DWN150" s="87"/>
      <c r="DWO150" s="87"/>
      <c r="DWP150" s="87"/>
      <c r="DWQ150" s="87"/>
      <c r="DWR150" s="87"/>
      <c r="DWS150" s="87"/>
      <c r="DWT150" s="87"/>
      <c r="DWU150" s="87"/>
      <c r="DWV150" s="87"/>
      <c r="DWW150" s="87"/>
      <c r="DWX150" s="87"/>
      <c r="DWY150" s="87"/>
      <c r="DWZ150" s="87"/>
      <c r="DXA150" s="87"/>
      <c r="DXB150" s="87"/>
      <c r="DXC150" s="87"/>
      <c r="DXD150" s="87"/>
      <c r="DXE150" s="87"/>
      <c r="DXF150" s="87"/>
      <c r="DXG150" s="87"/>
      <c r="DXH150" s="87"/>
      <c r="DXI150" s="87"/>
      <c r="DXJ150" s="87"/>
      <c r="DXK150" s="87"/>
      <c r="DXL150" s="87"/>
      <c r="DXM150" s="87"/>
      <c r="DXN150" s="87"/>
      <c r="DXO150" s="87"/>
      <c r="DXP150" s="87"/>
      <c r="DXQ150" s="87"/>
      <c r="DXR150" s="87"/>
      <c r="DXS150" s="87"/>
      <c r="DXT150" s="87"/>
      <c r="DXU150" s="87"/>
      <c r="DXV150" s="87"/>
      <c r="DXW150" s="87"/>
      <c r="DXX150" s="87"/>
      <c r="DXY150" s="87"/>
      <c r="DXZ150" s="87"/>
      <c r="DYA150" s="87"/>
      <c r="DYB150" s="87"/>
      <c r="DYC150" s="87"/>
      <c r="DYD150" s="87"/>
      <c r="DYE150" s="87"/>
      <c r="DYF150" s="87"/>
      <c r="DYG150" s="87"/>
      <c r="DYH150" s="87"/>
      <c r="DYI150" s="87"/>
      <c r="DYJ150" s="87"/>
      <c r="DYK150" s="87"/>
      <c r="DYL150" s="87"/>
      <c r="DYM150" s="87"/>
      <c r="DYN150" s="87"/>
      <c r="DYO150" s="87"/>
      <c r="DYP150" s="87"/>
      <c r="DYQ150" s="87"/>
      <c r="DYR150" s="87"/>
      <c r="DYS150" s="87"/>
      <c r="DYT150" s="87"/>
      <c r="DYU150" s="87"/>
      <c r="DYV150" s="87"/>
      <c r="DYW150" s="87"/>
      <c r="DYX150" s="87"/>
      <c r="DYY150" s="87"/>
      <c r="DYZ150" s="87"/>
      <c r="DZA150" s="87"/>
      <c r="DZB150" s="87"/>
      <c r="DZC150" s="87"/>
      <c r="DZD150" s="87"/>
      <c r="DZE150" s="87"/>
      <c r="DZF150" s="87"/>
      <c r="DZG150" s="87"/>
      <c r="DZH150" s="87"/>
      <c r="DZI150" s="87"/>
      <c r="DZJ150" s="87"/>
      <c r="DZK150" s="87"/>
      <c r="DZL150" s="87"/>
      <c r="DZM150" s="87"/>
      <c r="DZN150" s="87"/>
      <c r="DZO150" s="87"/>
      <c r="DZP150" s="87"/>
      <c r="DZQ150" s="87"/>
      <c r="DZR150" s="87"/>
      <c r="DZS150" s="87"/>
      <c r="DZT150" s="87"/>
      <c r="DZU150" s="87"/>
      <c r="DZV150" s="87"/>
      <c r="DZW150" s="87"/>
      <c r="DZX150" s="87"/>
      <c r="DZY150" s="87"/>
      <c r="DZZ150" s="87"/>
      <c r="EAA150" s="87"/>
      <c r="EAB150" s="87"/>
      <c r="EAC150" s="87"/>
      <c r="EAD150" s="87"/>
      <c r="EAE150" s="87"/>
      <c r="EAF150" s="87"/>
      <c r="EAG150" s="87"/>
      <c r="EAH150" s="87"/>
      <c r="EAI150" s="87"/>
      <c r="EAJ150" s="87"/>
      <c r="EAK150" s="87"/>
      <c r="EAL150" s="87"/>
      <c r="EAM150" s="87"/>
      <c r="EAN150" s="87"/>
      <c r="EAO150" s="87"/>
      <c r="EAP150" s="87"/>
      <c r="EAQ150" s="87"/>
      <c r="EAR150" s="87"/>
      <c r="EAS150" s="87"/>
      <c r="EAT150" s="87"/>
      <c r="EAU150" s="87"/>
      <c r="EAV150" s="87"/>
      <c r="EAW150" s="87"/>
      <c r="EAX150" s="87"/>
      <c r="EAY150" s="87"/>
      <c r="EAZ150" s="87"/>
      <c r="EBA150" s="87"/>
      <c r="EBB150" s="87"/>
      <c r="EBC150" s="87"/>
      <c r="EBD150" s="87"/>
      <c r="EBE150" s="87"/>
      <c r="EBF150" s="87"/>
      <c r="EBG150" s="87"/>
      <c r="EBH150" s="87"/>
      <c r="EBI150" s="87"/>
      <c r="EBJ150" s="87"/>
      <c r="EBK150" s="87"/>
      <c r="EBL150" s="87"/>
      <c r="EBM150" s="87"/>
      <c r="EBN150" s="87"/>
      <c r="EBO150" s="87"/>
      <c r="EBP150" s="87"/>
      <c r="EBQ150" s="87"/>
      <c r="EBR150" s="87"/>
      <c r="EBS150" s="87"/>
      <c r="EBT150" s="87"/>
      <c r="EBU150" s="87"/>
      <c r="EBV150" s="87"/>
      <c r="EBW150" s="87"/>
      <c r="EBX150" s="87"/>
      <c r="EBY150" s="87"/>
      <c r="EBZ150" s="87"/>
      <c r="ECA150" s="87"/>
      <c r="ECB150" s="87"/>
      <c r="ECC150" s="87"/>
      <c r="ECD150" s="87"/>
      <c r="ECE150" s="87"/>
      <c r="ECF150" s="87"/>
      <c r="ECG150" s="87"/>
      <c r="ECH150" s="87"/>
      <c r="ECI150" s="87"/>
      <c r="ECJ150" s="87"/>
      <c r="ECK150" s="87"/>
      <c r="ECL150" s="87"/>
      <c r="ECM150" s="87"/>
      <c r="ECN150" s="87"/>
      <c r="ECO150" s="87"/>
      <c r="ECP150" s="87"/>
      <c r="ECQ150" s="87"/>
      <c r="ECR150" s="87"/>
      <c r="ECS150" s="87"/>
      <c r="ECT150" s="87"/>
      <c r="ECU150" s="87"/>
      <c r="ECV150" s="87"/>
      <c r="ECW150" s="87"/>
      <c r="ECX150" s="87"/>
      <c r="ECY150" s="87"/>
      <c r="ECZ150" s="87"/>
      <c r="EDA150" s="87"/>
      <c r="EDB150" s="87"/>
      <c r="EDC150" s="87"/>
      <c r="EDD150" s="87"/>
      <c r="EDE150" s="87"/>
      <c r="EDF150" s="87"/>
      <c r="EDG150" s="87"/>
      <c r="EDH150" s="87"/>
      <c r="EDI150" s="87"/>
      <c r="EDJ150" s="87"/>
      <c r="EDK150" s="87"/>
      <c r="EDL150" s="87"/>
      <c r="EDM150" s="87"/>
      <c r="EDN150" s="87"/>
      <c r="EDO150" s="87"/>
      <c r="EDP150" s="87"/>
      <c r="EDQ150" s="87"/>
      <c r="EDR150" s="87"/>
      <c r="EDS150" s="87"/>
      <c r="EDT150" s="87"/>
      <c r="EDU150" s="87"/>
      <c r="EDV150" s="87"/>
      <c r="EDW150" s="87"/>
      <c r="EDX150" s="87"/>
      <c r="EDY150" s="87"/>
      <c r="EDZ150" s="87"/>
      <c r="EEA150" s="87"/>
      <c r="EEB150" s="87"/>
      <c r="EEC150" s="87"/>
      <c r="EED150" s="87"/>
      <c r="EEE150" s="87"/>
      <c r="EEF150" s="87"/>
      <c r="EEG150" s="87"/>
      <c r="EEH150" s="87"/>
      <c r="EEI150" s="87"/>
      <c r="EEJ150" s="87"/>
      <c r="EEK150" s="87"/>
      <c r="EEL150" s="87"/>
      <c r="EEM150" s="87"/>
      <c r="EEN150" s="87"/>
      <c r="EEO150" s="87"/>
      <c r="EEP150" s="87"/>
      <c r="EEQ150" s="87"/>
      <c r="EER150" s="87"/>
      <c r="EES150" s="87"/>
      <c r="EET150" s="87"/>
      <c r="EEU150" s="87"/>
      <c r="EEV150" s="87"/>
      <c r="EEW150" s="87"/>
      <c r="EEX150" s="87"/>
      <c r="EEY150" s="87"/>
      <c r="EEZ150" s="87"/>
      <c r="EFA150" s="87"/>
      <c r="EFB150" s="87"/>
      <c r="EFC150" s="87"/>
      <c r="EFD150" s="87"/>
      <c r="EFE150" s="87"/>
      <c r="EFF150" s="87"/>
      <c r="EFG150" s="87"/>
      <c r="EFH150" s="87"/>
      <c r="EFI150" s="87"/>
      <c r="EFJ150" s="87"/>
      <c r="EFK150" s="87"/>
      <c r="EFL150" s="87"/>
      <c r="EFM150" s="87"/>
      <c r="EFN150" s="87"/>
      <c r="EFO150" s="87"/>
      <c r="EFP150" s="87"/>
      <c r="EFQ150" s="87"/>
      <c r="EFR150" s="87"/>
      <c r="EFS150" s="87"/>
      <c r="EFT150" s="87"/>
      <c r="EFU150" s="87"/>
      <c r="EFV150" s="87"/>
      <c r="EFW150" s="87"/>
      <c r="EFX150" s="87"/>
      <c r="EFY150" s="87"/>
      <c r="EFZ150" s="87"/>
      <c r="EGA150" s="87"/>
      <c r="EGB150" s="87"/>
      <c r="EGC150" s="87"/>
      <c r="EGD150" s="87"/>
      <c r="EGE150" s="87"/>
      <c r="EGF150" s="87"/>
      <c r="EGG150" s="87"/>
      <c r="EGH150" s="87"/>
      <c r="EGI150" s="87"/>
      <c r="EGJ150" s="87"/>
      <c r="EGK150" s="87"/>
      <c r="EGL150" s="87"/>
      <c r="EGM150" s="87"/>
      <c r="EGN150" s="87"/>
      <c r="EGO150" s="87"/>
      <c r="EGP150" s="87"/>
      <c r="EGQ150" s="87"/>
      <c r="EGR150" s="87"/>
      <c r="EGS150" s="87"/>
      <c r="EGT150" s="87"/>
      <c r="EGU150" s="87"/>
      <c r="EGV150" s="87"/>
      <c r="EGW150" s="87"/>
      <c r="EGX150" s="87"/>
      <c r="EGY150" s="87"/>
      <c r="EGZ150" s="87"/>
      <c r="EHA150" s="87"/>
      <c r="EHB150" s="87"/>
      <c r="EHC150" s="87"/>
      <c r="EHD150" s="87"/>
      <c r="EHE150" s="87"/>
      <c r="EHF150" s="87"/>
      <c r="EHG150" s="87"/>
      <c r="EHH150" s="87"/>
      <c r="EHI150" s="87"/>
      <c r="EHJ150" s="87"/>
      <c r="EHK150" s="87"/>
      <c r="EHL150" s="87"/>
      <c r="EHM150" s="87"/>
      <c r="EHN150" s="87"/>
      <c r="EHO150" s="87"/>
      <c r="EHP150" s="87"/>
      <c r="EHQ150" s="87"/>
      <c r="EHR150" s="87"/>
      <c r="EHS150" s="87"/>
      <c r="EHT150" s="87"/>
      <c r="EHU150" s="87"/>
      <c r="EHV150" s="87"/>
      <c r="EHW150" s="87"/>
      <c r="EHX150" s="87"/>
      <c r="EHY150" s="87"/>
      <c r="EHZ150" s="87"/>
      <c r="EIA150" s="87"/>
      <c r="EIB150" s="87"/>
      <c r="EIC150" s="87"/>
      <c r="EID150" s="87"/>
      <c r="EIE150" s="87"/>
      <c r="EIF150" s="87"/>
      <c r="EIG150" s="87"/>
      <c r="EIH150" s="87"/>
      <c r="EII150" s="87"/>
      <c r="EIJ150" s="87"/>
      <c r="EIK150" s="87"/>
      <c r="EIL150" s="87"/>
      <c r="EIM150" s="87"/>
      <c r="EIN150" s="87"/>
      <c r="EIO150" s="87"/>
      <c r="EIP150" s="87"/>
      <c r="EIQ150" s="87"/>
      <c r="EIR150" s="87"/>
      <c r="EIS150" s="87"/>
      <c r="EIT150" s="87"/>
      <c r="EIU150" s="87"/>
      <c r="EIV150" s="87"/>
      <c r="EIW150" s="87"/>
      <c r="EIX150" s="87"/>
      <c r="EIY150" s="87"/>
      <c r="EIZ150" s="87"/>
      <c r="EJA150" s="87"/>
      <c r="EJB150" s="87"/>
      <c r="EJC150" s="87"/>
      <c r="EJD150" s="87"/>
      <c r="EJE150" s="87"/>
      <c r="EJF150" s="87"/>
      <c r="EJG150" s="87"/>
      <c r="EJH150" s="87"/>
      <c r="EJI150" s="87"/>
      <c r="EJJ150" s="87"/>
      <c r="EJK150" s="87"/>
      <c r="EJL150" s="87"/>
      <c r="EJM150" s="87"/>
      <c r="EJN150" s="87"/>
      <c r="EJO150" s="87"/>
      <c r="EJP150" s="87"/>
      <c r="EJQ150" s="87"/>
      <c r="EJR150" s="87"/>
      <c r="EJS150" s="87"/>
      <c r="EJT150" s="87"/>
      <c r="EJU150" s="87"/>
      <c r="EJV150" s="87"/>
      <c r="EJW150" s="87"/>
      <c r="EJX150" s="87"/>
      <c r="EJY150" s="87"/>
      <c r="EJZ150" s="87"/>
      <c r="EKA150" s="87"/>
      <c r="EKB150" s="87"/>
      <c r="EKC150" s="87"/>
      <c r="EKD150" s="87"/>
      <c r="EKE150" s="87"/>
      <c r="EKF150" s="87"/>
      <c r="EKG150" s="87"/>
      <c r="EKH150" s="87"/>
      <c r="EKI150" s="87"/>
      <c r="EKJ150" s="87"/>
      <c r="EKK150" s="87"/>
      <c r="EKL150" s="87"/>
      <c r="EKM150" s="87"/>
      <c r="EKN150" s="87"/>
      <c r="EKO150" s="87"/>
      <c r="EKP150" s="87"/>
      <c r="EKQ150" s="87"/>
      <c r="EKR150" s="87"/>
      <c r="EKS150" s="87"/>
      <c r="EKT150" s="87"/>
      <c r="EKU150" s="87"/>
      <c r="EKV150" s="87"/>
      <c r="EKW150" s="87"/>
      <c r="EKX150" s="87"/>
      <c r="EKY150" s="87"/>
      <c r="EKZ150" s="87"/>
      <c r="ELA150" s="87"/>
      <c r="ELB150" s="87"/>
      <c r="ELC150" s="87"/>
      <c r="ELD150" s="87"/>
      <c r="ELE150" s="87"/>
      <c r="ELF150" s="87"/>
      <c r="ELG150" s="87"/>
      <c r="ELH150" s="87"/>
      <c r="ELI150" s="87"/>
      <c r="ELJ150" s="87"/>
      <c r="ELK150" s="87"/>
      <c r="ELL150" s="87"/>
      <c r="ELM150" s="87"/>
      <c r="ELN150" s="87"/>
      <c r="ELO150" s="87"/>
      <c r="ELP150" s="87"/>
      <c r="ELQ150" s="87"/>
      <c r="ELR150" s="87"/>
      <c r="ELS150" s="87"/>
      <c r="ELT150" s="87"/>
      <c r="ELU150" s="87"/>
      <c r="ELV150" s="87"/>
      <c r="ELW150" s="87"/>
      <c r="ELX150" s="87"/>
      <c r="ELY150" s="87"/>
      <c r="ELZ150" s="87"/>
      <c r="EMA150" s="87"/>
      <c r="EMB150" s="87"/>
      <c r="EMC150" s="87"/>
      <c r="EMD150" s="87"/>
      <c r="EME150" s="87"/>
      <c r="EMF150" s="87"/>
      <c r="EMG150" s="87"/>
      <c r="EMH150" s="87"/>
      <c r="EMI150" s="87"/>
      <c r="EMJ150" s="87"/>
      <c r="EMK150" s="87"/>
      <c r="EML150" s="87"/>
      <c r="EMM150" s="87"/>
      <c r="EMN150" s="87"/>
      <c r="EMO150" s="87"/>
      <c r="EMP150" s="87"/>
      <c r="EMQ150" s="87"/>
      <c r="EMR150" s="87"/>
      <c r="EMS150" s="87"/>
      <c r="EMT150" s="87"/>
      <c r="EMU150" s="87"/>
      <c r="EMV150" s="87"/>
      <c r="EMW150" s="87"/>
      <c r="EMX150" s="87"/>
      <c r="EMY150" s="87"/>
      <c r="EMZ150" s="87"/>
      <c r="ENA150" s="87"/>
      <c r="ENB150" s="87"/>
      <c r="ENC150" s="87"/>
      <c r="END150" s="87"/>
      <c r="ENE150" s="87"/>
      <c r="ENF150" s="87"/>
      <c r="ENG150" s="87"/>
      <c r="ENH150" s="87"/>
      <c r="ENI150" s="87"/>
      <c r="ENJ150" s="87"/>
      <c r="ENK150" s="87"/>
      <c r="ENL150" s="87"/>
      <c r="ENM150" s="87"/>
      <c r="ENN150" s="87"/>
      <c r="ENO150" s="87"/>
      <c r="ENP150" s="87"/>
      <c r="ENQ150" s="87"/>
      <c r="ENR150" s="87"/>
      <c r="ENS150" s="87"/>
      <c r="ENT150" s="87"/>
      <c r="ENU150" s="87"/>
      <c r="ENV150" s="87"/>
      <c r="ENW150" s="87"/>
      <c r="ENX150" s="87"/>
      <c r="ENY150" s="87"/>
      <c r="ENZ150" s="87"/>
      <c r="EOA150" s="87"/>
      <c r="EOB150" s="87"/>
      <c r="EOC150" s="87"/>
      <c r="EOD150" s="87"/>
      <c r="EOE150" s="87"/>
      <c r="EOF150" s="87"/>
      <c r="EOG150" s="87"/>
      <c r="EOH150" s="87"/>
      <c r="EOI150" s="87"/>
      <c r="EOJ150" s="87"/>
      <c r="EOK150" s="87"/>
      <c r="EOL150" s="87"/>
      <c r="EOM150" s="87"/>
      <c r="EON150" s="87"/>
      <c r="EOO150" s="87"/>
      <c r="EOP150" s="87"/>
      <c r="EOQ150" s="87"/>
      <c r="EOR150" s="87"/>
      <c r="EOS150" s="87"/>
      <c r="EOT150" s="87"/>
      <c r="EOU150" s="87"/>
      <c r="EOV150" s="87"/>
      <c r="EOW150" s="87"/>
      <c r="EOX150" s="87"/>
      <c r="EOY150" s="87"/>
      <c r="EOZ150" s="87"/>
      <c r="EPA150" s="87"/>
      <c r="EPB150" s="87"/>
      <c r="EPC150" s="87"/>
      <c r="EPD150" s="87"/>
      <c r="EPE150" s="87"/>
      <c r="EPF150" s="87"/>
      <c r="EPG150" s="87"/>
      <c r="EPH150" s="87"/>
      <c r="EPI150" s="87"/>
      <c r="EPJ150" s="87"/>
      <c r="EPK150" s="87"/>
      <c r="EPL150" s="87"/>
      <c r="EPM150" s="87"/>
      <c r="EPN150" s="87"/>
      <c r="EPO150" s="87"/>
      <c r="EPP150" s="87"/>
      <c r="EPQ150" s="87"/>
      <c r="EPR150" s="87"/>
      <c r="EPS150" s="87"/>
      <c r="EPT150" s="87"/>
      <c r="EPU150" s="87"/>
      <c r="EPV150" s="87"/>
      <c r="EPW150" s="87"/>
      <c r="EPX150" s="87"/>
      <c r="EPY150" s="87"/>
      <c r="EPZ150" s="87"/>
      <c r="EQA150" s="87"/>
      <c r="EQB150" s="87"/>
      <c r="EQC150" s="87"/>
      <c r="EQD150" s="87"/>
      <c r="EQE150" s="87"/>
      <c r="EQF150" s="87"/>
      <c r="EQG150" s="87"/>
      <c r="EQH150" s="87"/>
      <c r="EQI150" s="87"/>
      <c r="EQJ150" s="87"/>
      <c r="EQK150" s="87"/>
      <c r="EQL150" s="87"/>
      <c r="EQM150" s="87"/>
      <c r="EQN150" s="87"/>
      <c r="EQO150" s="87"/>
      <c r="EQP150" s="87"/>
      <c r="EQQ150" s="87"/>
      <c r="EQR150" s="87"/>
      <c r="EQS150" s="87"/>
      <c r="EQT150" s="87"/>
      <c r="EQU150" s="87"/>
      <c r="EQV150" s="87"/>
      <c r="EQW150" s="87"/>
      <c r="EQX150" s="87"/>
      <c r="EQY150" s="87"/>
      <c r="EQZ150" s="87"/>
      <c r="ERA150" s="87"/>
      <c r="ERB150" s="87"/>
      <c r="ERC150" s="87"/>
      <c r="ERD150" s="87"/>
      <c r="ERE150" s="87"/>
      <c r="ERF150" s="87"/>
      <c r="ERG150" s="87"/>
      <c r="ERH150" s="87"/>
      <c r="ERI150" s="87"/>
      <c r="ERJ150" s="87"/>
      <c r="ERK150" s="87"/>
      <c r="ERL150" s="87"/>
      <c r="ERM150" s="87"/>
      <c r="ERN150" s="87"/>
      <c r="ERO150" s="87"/>
      <c r="ERP150" s="87"/>
      <c r="ERQ150" s="87"/>
      <c r="ERR150" s="87"/>
      <c r="ERS150" s="87"/>
      <c r="ERT150" s="87"/>
      <c r="ERU150" s="87"/>
      <c r="ERV150" s="87"/>
      <c r="ERW150" s="87"/>
      <c r="ERX150" s="87"/>
      <c r="ERY150" s="87"/>
      <c r="ERZ150" s="87"/>
      <c r="ESA150" s="87"/>
      <c r="ESB150" s="87"/>
      <c r="ESC150" s="87"/>
      <c r="ESD150" s="87"/>
      <c r="ESE150" s="87"/>
      <c r="ESF150" s="87"/>
      <c r="ESG150" s="87"/>
      <c r="ESH150" s="87"/>
      <c r="ESI150" s="87"/>
      <c r="ESJ150" s="87"/>
      <c r="ESK150" s="87"/>
      <c r="ESL150" s="87"/>
      <c r="ESM150" s="87"/>
      <c r="ESN150" s="87"/>
      <c r="ESO150" s="87"/>
      <c r="ESP150" s="87"/>
      <c r="ESQ150" s="87"/>
      <c r="ESR150" s="87"/>
      <c r="ESS150" s="87"/>
      <c r="EST150" s="87"/>
      <c r="ESU150" s="87"/>
      <c r="ESV150" s="87"/>
      <c r="ESW150" s="87"/>
      <c r="ESX150" s="87"/>
      <c r="ESY150" s="87"/>
      <c r="ESZ150" s="87"/>
      <c r="ETA150" s="87"/>
      <c r="ETB150" s="87"/>
      <c r="ETC150" s="87"/>
      <c r="ETD150" s="87"/>
      <c r="ETE150" s="87"/>
      <c r="ETF150" s="87"/>
      <c r="ETG150" s="87"/>
      <c r="ETH150" s="87"/>
      <c r="ETI150" s="87"/>
      <c r="ETJ150" s="87"/>
      <c r="ETK150" s="87"/>
      <c r="ETL150" s="87"/>
      <c r="ETM150" s="87"/>
      <c r="ETN150" s="87"/>
      <c r="ETO150" s="87"/>
      <c r="ETP150" s="87"/>
      <c r="ETQ150" s="87"/>
      <c r="ETR150" s="87"/>
      <c r="ETS150" s="87"/>
      <c r="ETT150" s="87"/>
      <c r="ETU150" s="87"/>
      <c r="ETV150" s="87"/>
      <c r="ETW150" s="87"/>
      <c r="ETX150" s="87"/>
      <c r="ETY150" s="87"/>
      <c r="ETZ150" s="87"/>
      <c r="EUA150" s="87"/>
      <c r="EUB150" s="87"/>
      <c r="EUC150" s="87"/>
      <c r="EUD150" s="87"/>
      <c r="EUE150" s="87"/>
      <c r="EUF150" s="87"/>
      <c r="EUG150" s="87"/>
      <c r="EUH150" s="87"/>
      <c r="EUI150" s="87"/>
      <c r="EUJ150" s="87"/>
      <c r="EUK150" s="87"/>
      <c r="EUL150" s="87"/>
      <c r="EUM150" s="87"/>
      <c r="EUN150" s="87"/>
      <c r="EUO150" s="87"/>
      <c r="EUP150" s="87"/>
      <c r="EUQ150" s="87"/>
      <c r="EUR150" s="87"/>
      <c r="EUS150" s="87"/>
      <c r="EUT150" s="87"/>
      <c r="EUU150" s="87"/>
      <c r="EUV150" s="87"/>
      <c r="EUW150" s="87"/>
      <c r="EUX150" s="87"/>
      <c r="EUY150" s="87"/>
      <c r="EUZ150" s="87"/>
      <c r="EVA150" s="87"/>
      <c r="EVB150" s="87"/>
      <c r="EVC150" s="87"/>
      <c r="EVD150" s="87"/>
      <c r="EVE150" s="87"/>
      <c r="EVF150" s="87"/>
      <c r="EVG150" s="87"/>
      <c r="EVH150" s="87"/>
      <c r="EVI150" s="87"/>
      <c r="EVJ150" s="87"/>
      <c r="EVK150" s="87"/>
      <c r="EVL150" s="87"/>
      <c r="EVM150" s="87"/>
      <c r="EVN150" s="87"/>
      <c r="EVO150" s="87"/>
      <c r="EVP150" s="87"/>
      <c r="EVQ150" s="87"/>
      <c r="EVR150" s="87"/>
      <c r="EVS150" s="87"/>
      <c r="EVT150" s="87"/>
      <c r="EVU150" s="87"/>
      <c r="EVV150" s="87"/>
      <c r="EVW150" s="87"/>
      <c r="EVX150" s="87"/>
      <c r="EVY150" s="87"/>
      <c r="EVZ150" s="87"/>
      <c r="EWA150" s="87"/>
      <c r="EWB150" s="87"/>
      <c r="EWC150" s="87"/>
      <c r="EWD150" s="87"/>
      <c r="EWE150" s="87"/>
      <c r="EWF150" s="87"/>
      <c r="EWG150" s="87"/>
      <c r="EWH150" s="87"/>
      <c r="EWI150" s="87"/>
      <c r="EWJ150" s="87"/>
      <c r="EWK150" s="87"/>
      <c r="EWL150" s="87"/>
      <c r="EWM150" s="87"/>
      <c r="EWN150" s="87"/>
      <c r="EWO150" s="87"/>
      <c r="EWP150" s="87"/>
      <c r="EWQ150" s="87"/>
      <c r="EWR150" s="87"/>
      <c r="EWS150" s="87"/>
      <c r="EWT150" s="87"/>
      <c r="EWU150" s="87"/>
      <c r="EWV150" s="87"/>
      <c r="EWW150" s="87"/>
      <c r="EWX150" s="87"/>
      <c r="EWY150" s="87"/>
      <c r="EWZ150" s="87"/>
      <c r="EXA150" s="87"/>
      <c r="EXB150" s="87"/>
      <c r="EXC150" s="87"/>
      <c r="EXD150" s="87"/>
      <c r="EXE150" s="87"/>
      <c r="EXF150" s="87"/>
      <c r="EXG150" s="87"/>
      <c r="EXH150" s="87"/>
      <c r="EXI150" s="87"/>
      <c r="EXJ150" s="87"/>
      <c r="EXK150" s="87"/>
      <c r="EXL150" s="87"/>
      <c r="EXM150" s="87"/>
      <c r="EXN150" s="87"/>
      <c r="EXO150" s="87"/>
      <c r="EXP150" s="87"/>
      <c r="EXQ150" s="87"/>
      <c r="EXR150" s="87"/>
      <c r="EXS150" s="87"/>
      <c r="EXT150" s="87"/>
      <c r="EXU150" s="87"/>
      <c r="EXV150" s="87"/>
      <c r="EXW150" s="87"/>
      <c r="EXX150" s="87"/>
      <c r="EXY150" s="87"/>
      <c r="EXZ150" s="87"/>
      <c r="EYA150" s="87"/>
      <c r="EYB150" s="87"/>
      <c r="EYC150" s="87"/>
      <c r="EYD150" s="87"/>
      <c r="EYE150" s="87"/>
      <c r="EYF150" s="87"/>
      <c r="EYG150" s="87"/>
      <c r="EYH150" s="87"/>
      <c r="EYI150" s="87"/>
      <c r="EYJ150" s="87"/>
      <c r="EYK150" s="87"/>
      <c r="EYL150" s="87"/>
      <c r="EYM150" s="87"/>
      <c r="EYN150" s="87"/>
      <c r="EYO150" s="87"/>
      <c r="EYP150" s="87"/>
      <c r="EYQ150" s="87"/>
      <c r="EYR150" s="87"/>
      <c r="EYS150" s="87"/>
      <c r="EYT150" s="87"/>
      <c r="EYU150" s="87"/>
      <c r="EYV150" s="87"/>
      <c r="EYW150" s="87"/>
      <c r="EYX150" s="87"/>
      <c r="EYY150" s="87"/>
      <c r="EYZ150" s="87"/>
      <c r="EZA150" s="87"/>
      <c r="EZB150" s="87"/>
      <c r="EZC150" s="87"/>
      <c r="EZD150" s="87"/>
      <c r="EZE150" s="87"/>
      <c r="EZF150" s="87"/>
      <c r="EZG150" s="87"/>
      <c r="EZH150" s="87"/>
      <c r="EZI150" s="87"/>
      <c r="EZJ150" s="87"/>
      <c r="EZK150" s="87"/>
      <c r="EZL150" s="87"/>
      <c r="EZM150" s="87"/>
      <c r="EZN150" s="87"/>
      <c r="EZO150" s="87"/>
      <c r="EZP150" s="87"/>
      <c r="EZQ150" s="87"/>
      <c r="EZR150" s="87"/>
      <c r="EZS150" s="87"/>
      <c r="EZT150" s="87"/>
      <c r="EZU150" s="87"/>
      <c r="EZV150" s="87"/>
      <c r="EZW150" s="87"/>
      <c r="EZX150" s="87"/>
      <c r="EZY150" s="87"/>
      <c r="EZZ150" s="87"/>
      <c r="FAA150" s="87"/>
      <c r="FAB150" s="87"/>
      <c r="FAC150" s="87"/>
      <c r="FAD150" s="87"/>
      <c r="FAE150" s="87"/>
      <c r="FAF150" s="87"/>
      <c r="FAG150" s="87"/>
      <c r="FAH150" s="87"/>
      <c r="FAI150" s="87"/>
      <c r="FAJ150" s="87"/>
      <c r="FAK150" s="87"/>
      <c r="FAL150" s="87"/>
      <c r="FAM150" s="87"/>
      <c r="FAN150" s="87"/>
      <c r="FAO150" s="87"/>
      <c r="FAP150" s="87"/>
      <c r="FAQ150" s="87"/>
      <c r="FAR150" s="87"/>
      <c r="FAS150" s="87"/>
      <c r="FAT150" s="87"/>
      <c r="FAU150" s="87"/>
      <c r="FAV150" s="87"/>
      <c r="FAW150" s="87"/>
      <c r="FAX150" s="87"/>
      <c r="FAY150" s="87"/>
      <c r="FAZ150" s="87"/>
      <c r="FBA150" s="87"/>
      <c r="FBB150" s="87"/>
      <c r="FBC150" s="87"/>
      <c r="FBD150" s="87"/>
      <c r="FBE150" s="87"/>
      <c r="FBF150" s="87"/>
      <c r="FBG150" s="87"/>
      <c r="FBH150" s="87"/>
      <c r="FBI150" s="87"/>
      <c r="FBJ150" s="87"/>
      <c r="FBK150" s="87"/>
      <c r="FBL150" s="87"/>
      <c r="FBM150" s="87"/>
      <c r="FBN150" s="87"/>
      <c r="FBO150" s="87"/>
      <c r="FBP150" s="87"/>
      <c r="FBQ150" s="87"/>
      <c r="FBR150" s="87"/>
      <c r="FBS150" s="87"/>
      <c r="FBT150" s="87"/>
      <c r="FBU150" s="87"/>
      <c r="FBV150" s="87"/>
      <c r="FBW150" s="87"/>
      <c r="FBX150" s="87"/>
      <c r="FBY150" s="87"/>
      <c r="FBZ150" s="87"/>
      <c r="FCA150" s="87"/>
      <c r="FCB150" s="87"/>
      <c r="FCC150" s="87"/>
      <c r="FCD150" s="87"/>
      <c r="FCE150" s="87"/>
      <c r="FCF150" s="87"/>
      <c r="FCG150" s="87"/>
      <c r="FCH150" s="87"/>
      <c r="FCI150" s="87"/>
      <c r="FCJ150" s="87"/>
      <c r="FCK150" s="87"/>
      <c r="FCL150" s="87"/>
      <c r="FCM150" s="87"/>
      <c r="FCN150" s="87"/>
      <c r="FCO150" s="87"/>
      <c r="FCP150" s="87"/>
      <c r="FCQ150" s="87"/>
      <c r="FCR150" s="87"/>
      <c r="FCS150" s="87"/>
      <c r="FCT150" s="87"/>
      <c r="FCU150" s="87"/>
      <c r="FCV150" s="87"/>
      <c r="FCW150" s="87"/>
      <c r="FCX150" s="87"/>
      <c r="FCY150" s="87"/>
      <c r="FCZ150" s="87"/>
      <c r="FDA150" s="87"/>
      <c r="FDB150" s="87"/>
      <c r="FDC150" s="87"/>
      <c r="FDD150" s="87"/>
      <c r="FDE150" s="87"/>
      <c r="FDF150" s="87"/>
      <c r="FDG150" s="87"/>
      <c r="FDH150" s="87"/>
      <c r="FDI150" s="87"/>
      <c r="FDJ150" s="87"/>
      <c r="FDK150" s="87"/>
      <c r="FDL150" s="87"/>
      <c r="FDM150" s="87"/>
      <c r="FDN150" s="87"/>
      <c r="FDO150" s="87"/>
      <c r="FDP150" s="87"/>
      <c r="FDQ150" s="87"/>
      <c r="FDR150" s="87"/>
      <c r="FDS150" s="87"/>
      <c r="FDT150" s="87"/>
      <c r="FDU150" s="87"/>
      <c r="FDV150" s="87"/>
      <c r="FDW150" s="87"/>
      <c r="FDX150" s="87"/>
      <c r="FDY150" s="87"/>
      <c r="FDZ150" s="87"/>
      <c r="FEA150" s="87"/>
      <c r="FEB150" s="87"/>
      <c r="FEC150" s="87"/>
      <c r="FED150" s="87"/>
      <c r="FEE150" s="87"/>
      <c r="FEF150" s="87"/>
      <c r="FEG150" s="87"/>
      <c r="FEH150" s="87"/>
      <c r="FEI150" s="87"/>
      <c r="FEJ150" s="87"/>
      <c r="FEK150" s="87"/>
      <c r="FEL150" s="87"/>
      <c r="FEM150" s="87"/>
      <c r="FEN150" s="87"/>
      <c r="FEO150" s="87"/>
      <c r="FEP150" s="87"/>
      <c r="FEQ150" s="87"/>
      <c r="FER150" s="87"/>
      <c r="FES150" s="87"/>
      <c r="FET150" s="87"/>
      <c r="FEU150" s="87"/>
      <c r="FEV150" s="87"/>
      <c r="FEW150" s="87"/>
      <c r="FEX150" s="87"/>
      <c r="FEY150" s="87"/>
      <c r="FEZ150" s="87"/>
      <c r="FFA150" s="87"/>
      <c r="FFB150" s="87"/>
      <c r="FFC150" s="87"/>
      <c r="FFD150" s="87"/>
      <c r="FFE150" s="87"/>
      <c r="FFF150" s="87"/>
      <c r="FFG150" s="87"/>
      <c r="FFH150" s="87"/>
      <c r="FFI150" s="87"/>
      <c r="FFJ150" s="87"/>
      <c r="FFK150" s="87"/>
      <c r="FFL150" s="87"/>
      <c r="FFM150" s="87"/>
      <c r="FFN150" s="87"/>
      <c r="FFO150" s="87"/>
      <c r="FFP150" s="87"/>
      <c r="FFQ150" s="87"/>
      <c r="FFR150" s="87"/>
      <c r="FFS150" s="87"/>
      <c r="FFT150" s="87"/>
      <c r="FFU150" s="87"/>
      <c r="FFV150" s="87"/>
      <c r="FFW150" s="87"/>
      <c r="FFX150" s="87"/>
      <c r="FFY150" s="87"/>
      <c r="FFZ150" s="87"/>
      <c r="FGA150" s="87"/>
      <c r="FGB150" s="87"/>
      <c r="FGC150" s="87"/>
      <c r="FGD150" s="87"/>
      <c r="FGE150" s="87"/>
      <c r="FGF150" s="87"/>
      <c r="FGG150" s="87"/>
      <c r="FGH150" s="87"/>
      <c r="FGI150" s="87"/>
      <c r="FGJ150" s="87"/>
      <c r="FGK150" s="87"/>
      <c r="FGL150" s="87"/>
      <c r="FGM150" s="87"/>
      <c r="FGN150" s="87"/>
      <c r="FGO150" s="87"/>
      <c r="FGP150" s="87"/>
      <c r="FGQ150" s="87"/>
      <c r="FGR150" s="87"/>
      <c r="FGS150" s="87"/>
      <c r="FGT150" s="87"/>
      <c r="FGU150" s="87"/>
      <c r="FGV150" s="87"/>
      <c r="FGW150" s="87"/>
      <c r="FGX150" s="87"/>
      <c r="FGY150" s="87"/>
      <c r="FGZ150" s="87"/>
      <c r="FHA150" s="87"/>
      <c r="FHB150" s="87"/>
      <c r="FHC150" s="87"/>
      <c r="FHD150" s="87"/>
      <c r="FHE150" s="87"/>
      <c r="FHF150" s="87"/>
      <c r="FHG150" s="87"/>
      <c r="FHH150" s="87"/>
      <c r="FHI150" s="87"/>
      <c r="FHJ150" s="87"/>
      <c r="FHK150" s="87"/>
      <c r="FHL150" s="87"/>
      <c r="FHM150" s="87"/>
      <c r="FHN150" s="87"/>
      <c r="FHO150" s="87"/>
      <c r="FHP150" s="87"/>
      <c r="FHQ150" s="87"/>
      <c r="FHR150" s="87"/>
      <c r="FHS150" s="87"/>
      <c r="FHT150" s="87"/>
      <c r="FHU150" s="87"/>
      <c r="FHV150" s="87"/>
      <c r="FHW150" s="87"/>
      <c r="FHX150" s="87"/>
      <c r="FHY150" s="87"/>
      <c r="FHZ150" s="87"/>
      <c r="FIA150" s="87"/>
      <c r="FIB150" s="87"/>
      <c r="FIC150" s="87"/>
      <c r="FID150" s="87"/>
      <c r="FIE150" s="87"/>
      <c r="FIF150" s="87"/>
      <c r="FIG150" s="87"/>
      <c r="FIH150" s="87"/>
      <c r="FII150" s="87"/>
      <c r="FIJ150" s="87"/>
      <c r="FIK150" s="87"/>
      <c r="FIL150" s="87"/>
      <c r="FIM150" s="87"/>
      <c r="FIN150" s="87"/>
      <c r="FIO150" s="87"/>
      <c r="FIP150" s="87"/>
      <c r="FIQ150" s="87"/>
      <c r="FIR150" s="87"/>
      <c r="FIS150" s="87"/>
      <c r="FIT150" s="87"/>
      <c r="FIU150" s="87"/>
      <c r="FIV150" s="87"/>
      <c r="FIW150" s="87"/>
      <c r="FIX150" s="87"/>
      <c r="FIY150" s="87"/>
      <c r="FIZ150" s="87"/>
      <c r="FJA150" s="87"/>
      <c r="FJB150" s="87"/>
      <c r="FJC150" s="87"/>
      <c r="FJD150" s="87"/>
      <c r="FJE150" s="87"/>
      <c r="FJF150" s="87"/>
      <c r="FJG150" s="87"/>
      <c r="FJH150" s="87"/>
      <c r="FJI150" s="87"/>
      <c r="FJJ150" s="87"/>
      <c r="FJK150" s="87"/>
      <c r="FJL150" s="87"/>
      <c r="FJM150" s="87"/>
      <c r="FJN150" s="87"/>
      <c r="FJO150" s="87"/>
      <c r="FJP150" s="87"/>
      <c r="FJQ150" s="87"/>
      <c r="FJR150" s="87"/>
      <c r="FJS150" s="87"/>
      <c r="FJT150" s="87"/>
      <c r="FJU150" s="87"/>
      <c r="FJV150" s="87"/>
      <c r="FJW150" s="87"/>
      <c r="FJX150" s="87"/>
      <c r="FJY150" s="87"/>
      <c r="FJZ150" s="87"/>
      <c r="FKA150" s="87"/>
      <c r="FKB150" s="87"/>
      <c r="FKC150" s="87"/>
      <c r="FKD150" s="87"/>
      <c r="FKE150" s="87"/>
      <c r="FKF150" s="87"/>
      <c r="FKG150" s="87"/>
      <c r="FKH150" s="87"/>
      <c r="FKI150" s="87"/>
      <c r="FKJ150" s="87"/>
      <c r="FKK150" s="87"/>
      <c r="FKL150" s="87"/>
      <c r="FKM150" s="87"/>
      <c r="FKN150" s="87"/>
      <c r="FKO150" s="87"/>
      <c r="FKP150" s="87"/>
      <c r="FKQ150" s="87"/>
      <c r="FKR150" s="87"/>
      <c r="FKS150" s="87"/>
      <c r="FKT150" s="87"/>
      <c r="FKU150" s="87"/>
      <c r="FKV150" s="87"/>
      <c r="FKW150" s="87"/>
      <c r="FKX150" s="87"/>
      <c r="FKY150" s="87"/>
      <c r="FKZ150" s="87"/>
      <c r="FLA150" s="87"/>
      <c r="FLB150" s="87"/>
      <c r="FLC150" s="87"/>
      <c r="FLD150" s="87"/>
      <c r="FLE150" s="87"/>
      <c r="FLF150" s="87"/>
      <c r="FLG150" s="87"/>
      <c r="FLH150" s="87"/>
      <c r="FLI150" s="87"/>
      <c r="FLJ150" s="87"/>
      <c r="FLK150" s="87"/>
      <c r="FLL150" s="87"/>
      <c r="FLM150" s="87"/>
      <c r="FLN150" s="87"/>
      <c r="FLO150" s="87"/>
      <c r="FLP150" s="87"/>
      <c r="FLQ150" s="87"/>
      <c r="FLR150" s="87"/>
      <c r="FLS150" s="87"/>
      <c r="FLT150" s="87"/>
      <c r="FLU150" s="87"/>
      <c r="FLV150" s="87"/>
      <c r="FLW150" s="87"/>
      <c r="FLX150" s="87"/>
      <c r="FLY150" s="87"/>
      <c r="FLZ150" s="87"/>
      <c r="FMA150" s="87"/>
      <c r="FMB150" s="87"/>
      <c r="FMC150" s="87"/>
      <c r="FMD150" s="87"/>
      <c r="FME150" s="87"/>
      <c r="FMF150" s="87"/>
      <c r="FMG150" s="87"/>
      <c r="FMH150" s="87"/>
      <c r="FMI150" s="87"/>
      <c r="FMJ150" s="87"/>
      <c r="FMK150" s="87"/>
      <c r="FML150" s="87"/>
      <c r="FMM150" s="87"/>
      <c r="FMN150" s="87"/>
      <c r="FMO150" s="87"/>
      <c r="FMP150" s="87"/>
      <c r="FMQ150" s="87"/>
      <c r="FMR150" s="87"/>
      <c r="FMS150" s="87"/>
      <c r="FMT150" s="87"/>
      <c r="FMU150" s="87"/>
      <c r="FMV150" s="87"/>
      <c r="FMW150" s="87"/>
      <c r="FMX150" s="87"/>
      <c r="FMY150" s="87"/>
      <c r="FMZ150" s="87"/>
      <c r="FNA150" s="87"/>
      <c r="FNB150" s="87"/>
      <c r="FNC150" s="87"/>
      <c r="FND150" s="87"/>
      <c r="FNE150" s="87"/>
      <c r="FNF150" s="87"/>
      <c r="FNG150" s="87"/>
      <c r="FNH150" s="87"/>
      <c r="FNI150" s="87"/>
      <c r="FNJ150" s="87"/>
      <c r="FNK150" s="87"/>
      <c r="FNL150" s="87"/>
      <c r="FNM150" s="87"/>
      <c r="FNN150" s="87"/>
      <c r="FNO150" s="87"/>
      <c r="FNP150" s="87"/>
      <c r="FNQ150" s="87"/>
      <c r="FNR150" s="87"/>
      <c r="FNS150" s="87"/>
      <c r="FNT150" s="87"/>
      <c r="FNU150" s="87"/>
      <c r="FNV150" s="87"/>
      <c r="FNW150" s="87"/>
      <c r="FNX150" s="87"/>
      <c r="FNY150" s="87"/>
      <c r="FNZ150" s="87"/>
      <c r="FOA150" s="87"/>
      <c r="FOB150" s="87"/>
      <c r="FOC150" s="87"/>
      <c r="FOD150" s="87"/>
      <c r="FOE150" s="87"/>
      <c r="FOF150" s="87"/>
      <c r="FOG150" s="87"/>
      <c r="FOH150" s="87"/>
      <c r="FOI150" s="87"/>
      <c r="FOJ150" s="87"/>
      <c r="FOK150" s="87"/>
      <c r="FOL150" s="87"/>
      <c r="FOM150" s="87"/>
      <c r="FON150" s="87"/>
      <c r="FOO150" s="87"/>
      <c r="FOP150" s="87"/>
      <c r="FOQ150" s="87"/>
      <c r="FOR150" s="87"/>
      <c r="FOS150" s="87"/>
      <c r="FOT150" s="87"/>
      <c r="FOU150" s="87"/>
      <c r="FOV150" s="87"/>
      <c r="FOW150" s="87"/>
      <c r="FOX150" s="87"/>
      <c r="FOY150" s="87"/>
      <c r="FOZ150" s="87"/>
      <c r="FPA150" s="87"/>
      <c r="FPB150" s="87"/>
      <c r="FPC150" s="87"/>
      <c r="FPD150" s="87"/>
      <c r="FPE150" s="87"/>
      <c r="FPF150" s="87"/>
      <c r="FPG150" s="87"/>
      <c r="FPH150" s="87"/>
      <c r="FPI150" s="87"/>
      <c r="FPJ150" s="87"/>
      <c r="FPK150" s="87"/>
      <c r="FPL150" s="87"/>
      <c r="FPM150" s="87"/>
      <c r="FPN150" s="87"/>
      <c r="FPO150" s="87"/>
      <c r="FPP150" s="87"/>
      <c r="FPQ150" s="87"/>
      <c r="FPR150" s="87"/>
      <c r="FPS150" s="87"/>
      <c r="FPT150" s="87"/>
      <c r="FPU150" s="87"/>
      <c r="FPV150" s="87"/>
      <c r="FPW150" s="87"/>
      <c r="FPX150" s="87"/>
      <c r="FPY150" s="87"/>
      <c r="FPZ150" s="87"/>
      <c r="FQA150" s="87"/>
      <c r="FQB150" s="87"/>
      <c r="FQC150" s="87"/>
      <c r="FQD150" s="87"/>
      <c r="FQE150" s="87"/>
      <c r="FQF150" s="87"/>
      <c r="FQG150" s="87"/>
      <c r="FQH150" s="87"/>
      <c r="FQI150" s="87"/>
      <c r="FQJ150" s="87"/>
      <c r="FQK150" s="87"/>
      <c r="FQL150" s="87"/>
      <c r="FQM150" s="87"/>
      <c r="FQN150" s="87"/>
      <c r="FQO150" s="87"/>
      <c r="FQP150" s="87"/>
      <c r="FQQ150" s="87"/>
      <c r="FQR150" s="87"/>
      <c r="FQS150" s="87"/>
      <c r="FQT150" s="87"/>
      <c r="FQU150" s="87"/>
      <c r="FQV150" s="87"/>
      <c r="FQW150" s="87"/>
      <c r="FQX150" s="87"/>
      <c r="FQY150" s="87"/>
      <c r="FQZ150" s="87"/>
      <c r="FRA150" s="87"/>
      <c r="FRB150" s="87"/>
      <c r="FRC150" s="87"/>
      <c r="FRD150" s="87"/>
      <c r="FRE150" s="87"/>
      <c r="FRF150" s="87"/>
      <c r="FRG150" s="87"/>
      <c r="FRH150" s="87"/>
      <c r="FRI150" s="87"/>
      <c r="FRJ150" s="87"/>
      <c r="FRK150" s="87"/>
      <c r="FRL150" s="87"/>
      <c r="FRM150" s="87"/>
      <c r="FRN150" s="87"/>
      <c r="FRO150" s="87"/>
      <c r="FRP150" s="87"/>
      <c r="FRQ150" s="87"/>
      <c r="FRR150" s="87"/>
      <c r="FRS150" s="87"/>
      <c r="FRT150" s="87"/>
      <c r="FRU150" s="87"/>
      <c r="FRV150" s="87"/>
      <c r="FRW150" s="87"/>
      <c r="FRX150" s="87"/>
      <c r="FRY150" s="87"/>
      <c r="FRZ150" s="87"/>
      <c r="FSA150" s="87"/>
      <c r="FSB150" s="87"/>
      <c r="FSC150" s="87"/>
      <c r="FSD150" s="87"/>
      <c r="FSE150" s="87"/>
      <c r="FSF150" s="87"/>
      <c r="FSG150" s="87"/>
      <c r="FSH150" s="87"/>
      <c r="FSI150" s="87"/>
      <c r="FSJ150" s="87"/>
      <c r="FSK150" s="87"/>
      <c r="FSL150" s="87"/>
      <c r="FSM150" s="87"/>
      <c r="FSN150" s="87"/>
      <c r="FSO150" s="87"/>
      <c r="FSP150" s="87"/>
      <c r="FSQ150" s="87"/>
      <c r="FSR150" s="87"/>
      <c r="FSS150" s="87"/>
      <c r="FST150" s="87"/>
      <c r="FSU150" s="87"/>
      <c r="FSV150" s="87"/>
      <c r="FSW150" s="87"/>
      <c r="FSX150" s="87"/>
      <c r="FSY150" s="87"/>
      <c r="FSZ150" s="87"/>
      <c r="FTA150" s="87"/>
      <c r="FTB150" s="87"/>
      <c r="FTC150" s="87"/>
      <c r="FTD150" s="87"/>
      <c r="FTE150" s="87"/>
      <c r="FTF150" s="87"/>
      <c r="FTG150" s="87"/>
      <c r="FTH150" s="87"/>
      <c r="FTI150" s="87"/>
      <c r="FTJ150" s="87"/>
      <c r="FTK150" s="87"/>
      <c r="FTL150" s="87"/>
      <c r="FTM150" s="87"/>
      <c r="FTN150" s="87"/>
      <c r="FTO150" s="87"/>
      <c r="FTP150" s="87"/>
      <c r="FTQ150" s="87"/>
      <c r="FTR150" s="87"/>
      <c r="FTS150" s="87"/>
      <c r="FTT150" s="87"/>
      <c r="FTU150" s="87"/>
      <c r="FTV150" s="87"/>
      <c r="FTW150" s="87"/>
      <c r="FTX150" s="87"/>
      <c r="FTY150" s="87"/>
      <c r="FTZ150" s="87"/>
      <c r="FUA150" s="87"/>
      <c r="FUB150" s="87"/>
      <c r="FUC150" s="87"/>
      <c r="FUD150" s="87"/>
      <c r="FUE150" s="87"/>
      <c r="FUF150" s="87"/>
      <c r="FUG150" s="87"/>
      <c r="FUH150" s="87"/>
      <c r="FUI150" s="87"/>
      <c r="FUJ150" s="87"/>
      <c r="FUK150" s="87"/>
      <c r="FUL150" s="87"/>
      <c r="FUM150" s="87"/>
      <c r="FUN150" s="87"/>
      <c r="FUO150" s="87"/>
      <c r="FUP150" s="87"/>
      <c r="FUQ150" s="87"/>
      <c r="FUR150" s="87"/>
      <c r="FUS150" s="87"/>
      <c r="FUT150" s="87"/>
      <c r="FUU150" s="87"/>
      <c r="FUV150" s="87"/>
      <c r="FUW150" s="87"/>
      <c r="FUX150" s="87"/>
      <c r="FUY150" s="87"/>
      <c r="FUZ150" s="87"/>
      <c r="FVA150" s="87"/>
      <c r="FVB150" s="87"/>
      <c r="FVC150" s="87"/>
      <c r="FVD150" s="87"/>
      <c r="FVE150" s="87"/>
      <c r="FVF150" s="87"/>
      <c r="FVG150" s="87"/>
      <c r="FVH150" s="87"/>
      <c r="FVI150" s="87"/>
      <c r="FVJ150" s="87"/>
      <c r="FVK150" s="87"/>
      <c r="FVL150" s="87"/>
      <c r="FVM150" s="87"/>
      <c r="FVN150" s="87"/>
      <c r="FVO150" s="87"/>
      <c r="FVP150" s="87"/>
      <c r="FVQ150" s="87"/>
      <c r="FVR150" s="87"/>
      <c r="FVS150" s="87"/>
      <c r="FVT150" s="87"/>
      <c r="FVU150" s="87"/>
      <c r="FVV150" s="87"/>
      <c r="FVW150" s="87"/>
      <c r="FVX150" s="87"/>
      <c r="FVY150" s="87"/>
      <c r="FVZ150" s="87"/>
      <c r="FWA150" s="87"/>
      <c r="FWB150" s="87"/>
      <c r="FWC150" s="87"/>
      <c r="FWD150" s="87"/>
      <c r="FWE150" s="87"/>
      <c r="FWF150" s="87"/>
      <c r="FWG150" s="87"/>
      <c r="FWH150" s="87"/>
      <c r="FWI150" s="87"/>
      <c r="FWJ150" s="87"/>
      <c r="FWK150" s="87"/>
      <c r="FWL150" s="87"/>
      <c r="FWM150" s="87"/>
      <c r="FWN150" s="87"/>
      <c r="FWO150" s="87"/>
      <c r="FWP150" s="87"/>
      <c r="FWQ150" s="87"/>
      <c r="FWR150" s="87"/>
      <c r="FWS150" s="87"/>
      <c r="FWT150" s="87"/>
      <c r="FWU150" s="87"/>
      <c r="FWV150" s="87"/>
      <c r="FWW150" s="87"/>
      <c r="FWX150" s="87"/>
      <c r="FWY150" s="87"/>
      <c r="FWZ150" s="87"/>
      <c r="FXA150" s="87"/>
      <c r="FXB150" s="87"/>
      <c r="FXC150" s="87"/>
      <c r="FXD150" s="87"/>
      <c r="FXE150" s="87"/>
      <c r="FXF150" s="87"/>
      <c r="FXG150" s="87"/>
      <c r="FXH150" s="87"/>
      <c r="FXI150" s="87"/>
      <c r="FXJ150" s="87"/>
      <c r="FXK150" s="87"/>
      <c r="FXL150" s="87"/>
      <c r="FXM150" s="87"/>
      <c r="FXN150" s="87"/>
      <c r="FXO150" s="87"/>
      <c r="FXP150" s="87"/>
      <c r="FXQ150" s="87"/>
      <c r="FXR150" s="87"/>
      <c r="FXS150" s="87"/>
      <c r="FXT150" s="87"/>
      <c r="FXU150" s="87"/>
      <c r="FXV150" s="87"/>
      <c r="FXW150" s="87"/>
      <c r="FXX150" s="87"/>
      <c r="FXY150" s="87"/>
      <c r="FXZ150" s="87"/>
      <c r="FYA150" s="87"/>
      <c r="FYB150" s="87"/>
      <c r="FYC150" s="87"/>
      <c r="FYD150" s="87"/>
      <c r="FYE150" s="87"/>
      <c r="FYF150" s="87"/>
      <c r="FYG150" s="87"/>
      <c r="FYH150" s="87"/>
      <c r="FYI150" s="87"/>
      <c r="FYJ150" s="87"/>
      <c r="FYK150" s="87"/>
      <c r="FYL150" s="87"/>
      <c r="FYM150" s="87"/>
      <c r="FYN150" s="87"/>
      <c r="FYO150" s="87"/>
      <c r="FYP150" s="87"/>
      <c r="FYQ150" s="87"/>
      <c r="FYR150" s="87"/>
      <c r="FYS150" s="87"/>
      <c r="FYT150" s="87"/>
      <c r="FYU150" s="87"/>
      <c r="FYV150" s="87"/>
      <c r="FYW150" s="87"/>
      <c r="FYX150" s="87"/>
      <c r="FYY150" s="87"/>
      <c r="FYZ150" s="87"/>
      <c r="FZA150" s="87"/>
      <c r="FZB150" s="87"/>
      <c r="FZC150" s="87"/>
      <c r="FZD150" s="87"/>
      <c r="FZE150" s="87"/>
      <c r="FZF150" s="87"/>
      <c r="FZG150" s="87"/>
      <c r="FZH150" s="87"/>
      <c r="FZI150" s="87"/>
      <c r="FZJ150" s="87"/>
      <c r="FZK150" s="87"/>
      <c r="FZL150" s="87"/>
      <c r="FZM150" s="87"/>
      <c r="FZN150" s="87"/>
      <c r="FZO150" s="87"/>
      <c r="FZP150" s="87"/>
      <c r="FZQ150" s="87"/>
      <c r="FZR150" s="87"/>
      <c r="FZS150" s="87"/>
      <c r="FZT150" s="87"/>
      <c r="FZU150" s="87"/>
      <c r="FZV150" s="87"/>
      <c r="FZW150" s="87"/>
      <c r="FZX150" s="87"/>
      <c r="FZY150" s="87"/>
      <c r="FZZ150" s="87"/>
      <c r="GAA150" s="87"/>
      <c r="GAB150" s="87"/>
      <c r="GAC150" s="87"/>
      <c r="GAD150" s="87"/>
      <c r="GAE150" s="87"/>
      <c r="GAF150" s="87"/>
      <c r="GAG150" s="87"/>
      <c r="GAH150" s="87"/>
      <c r="GAI150" s="87"/>
      <c r="GAJ150" s="87"/>
      <c r="GAK150" s="87"/>
      <c r="GAL150" s="87"/>
      <c r="GAM150" s="87"/>
      <c r="GAN150" s="87"/>
      <c r="GAO150" s="87"/>
      <c r="GAP150" s="87"/>
      <c r="GAQ150" s="87"/>
      <c r="GAR150" s="87"/>
      <c r="GAS150" s="87"/>
      <c r="GAT150" s="87"/>
      <c r="GAU150" s="87"/>
      <c r="GAV150" s="87"/>
      <c r="GAW150" s="87"/>
      <c r="GAX150" s="87"/>
      <c r="GAY150" s="87"/>
      <c r="GAZ150" s="87"/>
      <c r="GBA150" s="87"/>
      <c r="GBB150" s="87"/>
      <c r="GBC150" s="87"/>
      <c r="GBD150" s="87"/>
      <c r="GBE150" s="87"/>
      <c r="GBF150" s="87"/>
      <c r="GBG150" s="87"/>
      <c r="GBH150" s="87"/>
      <c r="GBI150" s="87"/>
      <c r="GBJ150" s="87"/>
      <c r="GBK150" s="87"/>
      <c r="GBL150" s="87"/>
      <c r="GBM150" s="87"/>
      <c r="GBN150" s="87"/>
      <c r="GBO150" s="87"/>
      <c r="GBP150" s="87"/>
      <c r="GBQ150" s="87"/>
      <c r="GBR150" s="87"/>
      <c r="GBS150" s="87"/>
      <c r="GBT150" s="87"/>
      <c r="GBU150" s="87"/>
      <c r="GBV150" s="87"/>
      <c r="GBW150" s="87"/>
      <c r="GBX150" s="87"/>
      <c r="GBY150" s="87"/>
      <c r="GBZ150" s="87"/>
      <c r="GCA150" s="87"/>
      <c r="GCB150" s="87"/>
      <c r="GCC150" s="87"/>
      <c r="GCD150" s="87"/>
      <c r="GCE150" s="87"/>
      <c r="GCF150" s="87"/>
      <c r="GCG150" s="87"/>
      <c r="GCH150" s="87"/>
      <c r="GCI150" s="87"/>
      <c r="GCJ150" s="87"/>
      <c r="GCK150" s="87"/>
      <c r="GCL150" s="87"/>
      <c r="GCM150" s="87"/>
      <c r="GCN150" s="87"/>
      <c r="GCO150" s="87"/>
      <c r="GCP150" s="87"/>
      <c r="GCQ150" s="87"/>
      <c r="GCR150" s="87"/>
      <c r="GCS150" s="87"/>
      <c r="GCT150" s="87"/>
      <c r="GCU150" s="87"/>
      <c r="GCV150" s="87"/>
      <c r="GCW150" s="87"/>
      <c r="GCX150" s="87"/>
      <c r="GCY150" s="87"/>
      <c r="GCZ150" s="87"/>
      <c r="GDA150" s="87"/>
      <c r="GDB150" s="87"/>
      <c r="GDC150" s="87"/>
      <c r="GDD150" s="87"/>
      <c r="GDE150" s="87"/>
      <c r="GDF150" s="87"/>
      <c r="GDG150" s="87"/>
      <c r="GDH150" s="87"/>
      <c r="GDI150" s="87"/>
      <c r="GDJ150" s="87"/>
      <c r="GDK150" s="87"/>
      <c r="GDL150" s="87"/>
      <c r="GDM150" s="87"/>
      <c r="GDN150" s="87"/>
      <c r="GDO150" s="87"/>
      <c r="GDP150" s="87"/>
      <c r="GDQ150" s="87"/>
      <c r="GDR150" s="87"/>
      <c r="GDS150" s="87"/>
      <c r="GDT150" s="87"/>
      <c r="GDU150" s="87"/>
      <c r="GDV150" s="87"/>
      <c r="GDW150" s="87"/>
      <c r="GDX150" s="87"/>
      <c r="GDY150" s="87"/>
      <c r="GDZ150" s="87"/>
      <c r="GEA150" s="87"/>
      <c r="GEB150" s="87"/>
      <c r="GEC150" s="87"/>
      <c r="GED150" s="87"/>
      <c r="GEE150" s="87"/>
      <c r="GEF150" s="87"/>
      <c r="GEG150" s="87"/>
      <c r="GEH150" s="87"/>
      <c r="GEI150" s="87"/>
      <c r="GEJ150" s="87"/>
      <c r="GEK150" s="87"/>
      <c r="GEL150" s="87"/>
      <c r="GEM150" s="87"/>
      <c r="GEN150" s="87"/>
      <c r="GEO150" s="87"/>
      <c r="GEP150" s="87"/>
      <c r="GEQ150" s="87"/>
      <c r="GER150" s="87"/>
      <c r="GES150" s="87"/>
      <c r="GET150" s="87"/>
      <c r="GEU150" s="87"/>
      <c r="GEV150" s="87"/>
      <c r="GEW150" s="87"/>
      <c r="GEX150" s="87"/>
      <c r="GEY150" s="87"/>
      <c r="GEZ150" s="87"/>
      <c r="GFA150" s="87"/>
      <c r="GFB150" s="87"/>
      <c r="GFC150" s="87"/>
      <c r="GFD150" s="87"/>
      <c r="GFE150" s="87"/>
      <c r="GFF150" s="87"/>
      <c r="GFG150" s="87"/>
      <c r="GFH150" s="87"/>
      <c r="GFI150" s="87"/>
      <c r="GFJ150" s="87"/>
      <c r="GFK150" s="87"/>
      <c r="GFL150" s="87"/>
      <c r="GFM150" s="87"/>
      <c r="GFN150" s="87"/>
      <c r="GFO150" s="87"/>
      <c r="GFP150" s="87"/>
      <c r="GFQ150" s="87"/>
      <c r="GFR150" s="87"/>
      <c r="GFS150" s="87"/>
      <c r="GFT150" s="87"/>
      <c r="GFU150" s="87"/>
      <c r="GFV150" s="87"/>
      <c r="GFW150" s="87"/>
      <c r="GFX150" s="87"/>
      <c r="GFY150" s="87"/>
      <c r="GFZ150" s="87"/>
      <c r="GGA150" s="87"/>
      <c r="GGB150" s="87"/>
      <c r="GGC150" s="87"/>
      <c r="GGD150" s="87"/>
      <c r="GGE150" s="87"/>
      <c r="GGF150" s="87"/>
      <c r="GGG150" s="87"/>
      <c r="GGH150" s="87"/>
      <c r="GGI150" s="87"/>
      <c r="GGJ150" s="87"/>
      <c r="GGK150" s="87"/>
      <c r="GGL150" s="87"/>
      <c r="GGM150" s="87"/>
      <c r="GGN150" s="87"/>
      <c r="GGO150" s="87"/>
      <c r="GGP150" s="87"/>
      <c r="GGQ150" s="87"/>
      <c r="GGR150" s="87"/>
      <c r="GGS150" s="87"/>
      <c r="GGT150" s="87"/>
      <c r="GGU150" s="87"/>
      <c r="GGV150" s="87"/>
      <c r="GGW150" s="87"/>
      <c r="GGX150" s="87"/>
      <c r="GGY150" s="87"/>
      <c r="GGZ150" s="87"/>
      <c r="GHA150" s="87"/>
      <c r="GHB150" s="87"/>
      <c r="GHC150" s="87"/>
      <c r="GHD150" s="87"/>
      <c r="GHE150" s="87"/>
      <c r="GHF150" s="87"/>
      <c r="GHG150" s="87"/>
      <c r="GHH150" s="87"/>
      <c r="GHI150" s="87"/>
      <c r="GHJ150" s="87"/>
      <c r="GHK150" s="87"/>
      <c r="GHL150" s="87"/>
      <c r="GHM150" s="87"/>
      <c r="GHN150" s="87"/>
      <c r="GHO150" s="87"/>
      <c r="GHP150" s="87"/>
      <c r="GHQ150" s="87"/>
      <c r="GHR150" s="87"/>
      <c r="GHS150" s="87"/>
      <c r="GHT150" s="87"/>
      <c r="GHU150" s="87"/>
      <c r="GHV150" s="87"/>
      <c r="GHW150" s="87"/>
      <c r="GHX150" s="87"/>
      <c r="GHY150" s="87"/>
      <c r="GHZ150" s="87"/>
      <c r="GIA150" s="87"/>
      <c r="GIB150" s="87"/>
      <c r="GIC150" s="87"/>
      <c r="GID150" s="87"/>
      <c r="GIE150" s="87"/>
      <c r="GIF150" s="87"/>
      <c r="GIG150" s="87"/>
      <c r="GIH150" s="87"/>
      <c r="GII150" s="87"/>
      <c r="GIJ150" s="87"/>
      <c r="GIK150" s="87"/>
      <c r="GIL150" s="87"/>
      <c r="GIM150" s="87"/>
      <c r="GIN150" s="87"/>
      <c r="GIO150" s="87"/>
      <c r="GIP150" s="87"/>
      <c r="GIQ150" s="87"/>
      <c r="GIR150" s="87"/>
      <c r="GIS150" s="87"/>
      <c r="GIT150" s="87"/>
      <c r="GIU150" s="87"/>
      <c r="GIV150" s="87"/>
      <c r="GIW150" s="87"/>
      <c r="GIX150" s="87"/>
      <c r="GIY150" s="87"/>
      <c r="GIZ150" s="87"/>
      <c r="GJA150" s="87"/>
      <c r="GJB150" s="87"/>
      <c r="GJC150" s="87"/>
      <c r="GJD150" s="87"/>
      <c r="GJE150" s="87"/>
      <c r="GJF150" s="87"/>
      <c r="GJG150" s="87"/>
      <c r="GJH150" s="87"/>
      <c r="GJI150" s="87"/>
      <c r="GJJ150" s="87"/>
      <c r="GJK150" s="87"/>
      <c r="GJL150" s="87"/>
      <c r="GJM150" s="87"/>
      <c r="GJN150" s="87"/>
      <c r="GJO150" s="87"/>
      <c r="GJP150" s="87"/>
      <c r="GJQ150" s="87"/>
      <c r="GJR150" s="87"/>
      <c r="GJS150" s="87"/>
      <c r="GJT150" s="87"/>
      <c r="GJU150" s="87"/>
      <c r="GJV150" s="87"/>
      <c r="GJW150" s="87"/>
      <c r="GJX150" s="87"/>
      <c r="GJY150" s="87"/>
      <c r="GJZ150" s="87"/>
      <c r="GKA150" s="87"/>
      <c r="GKB150" s="87"/>
      <c r="GKC150" s="87"/>
      <c r="GKD150" s="87"/>
      <c r="GKE150" s="87"/>
      <c r="GKF150" s="87"/>
      <c r="GKG150" s="87"/>
      <c r="GKH150" s="87"/>
      <c r="GKI150" s="87"/>
      <c r="GKJ150" s="87"/>
      <c r="GKK150" s="87"/>
      <c r="GKL150" s="87"/>
      <c r="GKM150" s="87"/>
      <c r="GKN150" s="87"/>
      <c r="GKO150" s="87"/>
      <c r="GKP150" s="87"/>
      <c r="GKQ150" s="87"/>
      <c r="GKR150" s="87"/>
      <c r="GKS150" s="87"/>
      <c r="GKT150" s="87"/>
      <c r="GKU150" s="87"/>
      <c r="GKV150" s="87"/>
      <c r="GKW150" s="87"/>
      <c r="GKX150" s="87"/>
      <c r="GKY150" s="87"/>
      <c r="GKZ150" s="87"/>
      <c r="GLA150" s="87"/>
      <c r="GLB150" s="87"/>
      <c r="GLC150" s="87"/>
      <c r="GLD150" s="87"/>
      <c r="GLE150" s="87"/>
      <c r="GLF150" s="87"/>
      <c r="GLG150" s="87"/>
      <c r="GLH150" s="87"/>
      <c r="GLI150" s="87"/>
      <c r="GLJ150" s="87"/>
      <c r="GLK150" s="87"/>
      <c r="GLL150" s="87"/>
      <c r="GLM150" s="87"/>
      <c r="GLN150" s="87"/>
      <c r="GLO150" s="87"/>
      <c r="GLP150" s="87"/>
      <c r="GLQ150" s="87"/>
      <c r="GLR150" s="87"/>
      <c r="GLS150" s="87"/>
      <c r="GLT150" s="87"/>
      <c r="GLU150" s="87"/>
      <c r="GLV150" s="87"/>
      <c r="GLW150" s="87"/>
      <c r="GLX150" s="87"/>
      <c r="GLY150" s="87"/>
      <c r="GLZ150" s="87"/>
      <c r="GMA150" s="87"/>
      <c r="GMB150" s="87"/>
      <c r="GMC150" s="87"/>
      <c r="GMD150" s="87"/>
      <c r="GME150" s="87"/>
      <c r="GMF150" s="87"/>
      <c r="GMG150" s="87"/>
      <c r="GMH150" s="87"/>
      <c r="GMI150" s="87"/>
      <c r="GMJ150" s="87"/>
      <c r="GMK150" s="87"/>
      <c r="GML150" s="87"/>
      <c r="GMM150" s="87"/>
      <c r="GMN150" s="87"/>
      <c r="GMO150" s="87"/>
      <c r="GMP150" s="87"/>
      <c r="GMQ150" s="87"/>
      <c r="GMR150" s="87"/>
      <c r="GMS150" s="87"/>
      <c r="GMT150" s="87"/>
      <c r="GMU150" s="87"/>
      <c r="GMV150" s="87"/>
      <c r="GMW150" s="87"/>
      <c r="GMX150" s="87"/>
      <c r="GMY150" s="87"/>
      <c r="GMZ150" s="87"/>
      <c r="GNA150" s="87"/>
      <c r="GNB150" s="87"/>
      <c r="GNC150" s="87"/>
      <c r="GND150" s="87"/>
      <c r="GNE150" s="87"/>
      <c r="GNF150" s="87"/>
      <c r="GNG150" s="87"/>
      <c r="GNH150" s="87"/>
      <c r="GNI150" s="87"/>
      <c r="GNJ150" s="87"/>
      <c r="GNK150" s="87"/>
      <c r="GNL150" s="87"/>
      <c r="GNM150" s="87"/>
      <c r="GNN150" s="87"/>
      <c r="GNO150" s="87"/>
      <c r="GNP150" s="87"/>
      <c r="GNQ150" s="87"/>
      <c r="GNR150" s="87"/>
      <c r="GNS150" s="87"/>
      <c r="GNT150" s="87"/>
      <c r="GNU150" s="87"/>
      <c r="GNV150" s="87"/>
      <c r="GNW150" s="87"/>
      <c r="GNX150" s="87"/>
      <c r="GNY150" s="87"/>
      <c r="GNZ150" s="87"/>
      <c r="GOA150" s="87"/>
      <c r="GOB150" s="87"/>
      <c r="GOC150" s="87"/>
      <c r="GOD150" s="87"/>
      <c r="GOE150" s="87"/>
      <c r="GOF150" s="87"/>
      <c r="GOG150" s="87"/>
      <c r="GOH150" s="87"/>
      <c r="GOI150" s="87"/>
      <c r="GOJ150" s="87"/>
      <c r="GOK150" s="87"/>
      <c r="GOL150" s="87"/>
      <c r="GOM150" s="87"/>
      <c r="GON150" s="87"/>
      <c r="GOO150" s="87"/>
      <c r="GOP150" s="87"/>
      <c r="GOQ150" s="87"/>
      <c r="GOR150" s="87"/>
      <c r="GOS150" s="87"/>
      <c r="GOT150" s="87"/>
      <c r="GOU150" s="87"/>
      <c r="GOV150" s="87"/>
      <c r="GOW150" s="87"/>
      <c r="GOX150" s="87"/>
      <c r="GOY150" s="87"/>
      <c r="GOZ150" s="87"/>
      <c r="GPA150" s="87"/>
      <c r="GPB150" s="87"/>
      <c r="GPC150" s="87"/>
      <c r="GPD150" s="87"/>
      <c r="GPE150" s="87"/>
      <c r="GPF150" s="87"/>
      <c r="GPG150" s="87"/>
      <c r="GPH150" s="87"/>
      <c r="GPI150" s="87"/>
      <c r="GPJ150" s="87"/>
      <c r="GPK150" s="87"/>
      <c r="GPL150" s="87"/>
      <c r="GPM150" s="87"/>
      <c r="GPN150" s="87"/>
      <c r="GPO150" s="87"/>
      <c r="GPP150" s="87"/>
      <c r="GPQ150" s="87"/>
      <c r="GPR150" s="87"/>
      <c r="GPS150" s="87"/>
      <c r="GPT150" s="87"/>
      <c r="GPU150" s="87"/>
      <c r="GPV150" s="87"/>
      <c r="GPW150" s="87"/>
      <c r="GPX150" s="87"/>
      <c r="GPY150" s="87"/>
      <c r="GPZ150" s="87"/>
      <c r="GQA150" s="87"/>
      <c r="GQB150" s="87"/>
      <c r="GQC150" s="87"/>
      <c r="GQD150" s="87"/>
      <c r="GQE150" s="87"/>
      <c r="GQF150" s="87"/>
      <c r="GQG150" s="87"/>
      <c r="GQH150" s="87"/>
      <c r="GQI150" s="87"/>
      <c r="GQJ150" s="87"/>
      <c r="GQK150" s="87"/>
      <c r="GQL150" s="87"/>
      <c r="GQM150" s="87"/>
      <c r="GQN150" s="87"/>
      <c r="GQO150" s="87"/>
      <c r="GQP150" s="87"/>
      <c r="GQQ150" s="87"/>
      <c r="GQR150" s="87"/>
      <c r="GQS150" s="87"/>
      <c r="GQT150" s="87"/>
      <c r="GQU150" s="87"/>
      <c r="GQV150" s="87"/>
      <c r="GQW150" s="87"/>
      <c r="GQX150" s="87"/>
      <c r="GQY150" s="87"/>
      <c r="GQZ150" s="87"/>
      <c r="GRA150" s="87"/>
      <c r="GRB150" s="87"/>
      <c r="GRC150" s="87"/>
      <c r="GRD150" s="87"/>
      <c r="GRE150" s="87"/>
      <c r="GRF150" s="87"/>
      <c r="GRG150" s="87"/>
      <c r="GRH150" s="87"/>
      <c r="GRI150" s="87"/>
      <c r="GRJ150" s="87"/>
      <c r="GRK150" s="87"/>
      <c r="GRL150" s="87"/>
      <c r="GRM150" s="87"/>
      <c r="GRN150" s="87"/>
      <c r="GRO150" s="87"/>
      <c r="GRP150" s="87"/>
      <c r="GRQ150" s="87"/>
      <c r="GRR150" s="87"/>
      <c r="GRS150" s="87"/>
      <c r="GRT150" s="87"/>
      <c r="GRU150" s="87"/>
      <c r="GRV150" s="87"/>
      <c r="GRW150" s="87"/>
      <c r="GRX150" s="87"/>
      <c r="GRY150" s="87"/>
      <c r="GRZ150" s="87"/>
      <c r="GSA150" s="87"/>
      <c r="GSB150" s="87"/>
      <c r="GSC150" s="87"/>
      <c r="GSD150" s="87"/>
      <c r="GSE150" s="87"/>
      <c r="GSF150" s="87"/>
      <c r="GSG150" s="87"/>
      <c r="GSH150" s="87"/>
      <c r="GSI150" s="87"/>
      <c r="GSJ150" s="87"/>
      <c r="GSK150" s="87"/>
      <c r="GSL150" s="87"/>
      <c r="GSM150" s="87"/>
      <c r="GSN150" s="87"/>
      <c r="GSO150" s="87"/>
      <c r="GSP150" s="87"/>
      <c r="GSQ150" s="87"/>
      <c r="GSR150" s="87"/>
      <c r="GSS150" s="87"/>
      <c r="GST150" s="87"/>
      <c r="GSU150" s="87"/>
      <c r="GSV150" s="87"/>
      <c r="GSW150" s="87"/>
      <c r="GSX150" s="87"/>
      <c r="GSY150" s="87"/>
      <c r="GSZ150" s="87"/>
      <c r="GTA150" s="87"/>
      <c r="GTB150" s="87"/>
      <c r="GTC150" s="87"/>
      <c r="GTD150" s="87"/>
      <c r="GTE150" s="87"/>
      <c r="GTF150" s="87"/>
      <c r="GTG150" s="87"/>
      <c r="GTH150" s="87"/>
      <c r="GTI150" s="87"/>
      <c r="GTJ150" s="87"/>
      <c r="GTK150" s="87"/>
      <c r="GTL150" s="87"/>
      <c r="GTM150" s="87"/>
      <c r="GTN150" s="87"/>
      <c r="GTO150" s="87"/>
      <c r="GTP150" s="87"/>
      <c r="GTQ150" s="87"/>
      <c r="GTR150" s="87"/>
      <c r="GTS150" s="87"/>
      <c r="GTT150" s="87"/>
      <c r="GTU150" s="87"/>
      <c r="GTV150" s="87"/>
      <c r="GTW150" s="87"/>
      <c r="GTX150" s="87"/>
      <c r="GTY150" s="87"/>
      <c r="GTZ150" s="87"/>
      <c r="GUA150" s="87"/>
      <c r="GUB150" s="87"/>
      <c r="GUC150" s="87"/>
      <c r="GUD150" s="87"/>
      <c r="GUE150" s="87"/>
      <c r="GUF150" s="87"/>
      <c r="GUG150" s="87"/>
      <c r="GUH150" s="87"/>
      <c r="GUI150" s="87"/>
      <c r="GUJ150" s="87"/>
      <c r="GUK150" s="87"/>
      <c r="GUL150" s="87"/>
      <c r="GUM150" s="87"/>
      <c r="GUN150" s="87"/>
      <c r="GUO150" s="87"/>
      <c r="GUP150" s="87"/>
      <c r="GUQ150" s="87"/>
      <c r="GUR150" s="87"/>
      <c r="GUS150" s="87"/>
      <c r="GUT150" s="87"/>
      <c r="GUU150" s="87"/>
      <c r="GUV150" s="87"/>
      <c r="GUW150" s="87"/>
      <c r="GUX150" s="87"/>
      <c r="GUY150" s="87"/>
      <c r="GUZ150" s="87"/>
      <c r="GVA150" s="87"/>
      <c r="GVB150" s="87"/>
      <c r="GVC150" s="87"/>
      <c r="GVD150" s="87"/>
      <c r="GVE150" s="87"/>
      <c r="GVF150" s="87"/>
      <c r="GVG150" s="87"/>
      <c r="GVH150" s="87"/>
      <c r="GVI150" s="87"/>
      <c r="GVJ150" s="87"/>
      <c r="GVK150" s="87"/>
      <c r="GVL150" s="87"/>
      <c r="GVM150" s="87"/>
      <c r="GVN150" s="87"/>
      <c r="GVO150" s="87"/>
      <c r="GVP150" s="87"/>
      <c r="GVQ150" s="87"/>
      <c r="GVR150" s="87"/>
      <c r="GVS150" s="87"/>
      <c r="GVT150" s="87"/>
      <c r="GVU150" s="87"/>
      <c r="GVV150" s="87"/>
      <c r="GVW150" s="87"/>
      <c r="GVX150" s="87"/>
      <c r="GVY150" s="87"/>
      <c r="GVZ150" s="87"/>
      <c r="GWA150" s="87"/>
      <c r="GWB150" s="87"/>
      <c r="GWC150" s="87"/>
      <c r="GWD150" s="87"/>
      <c r="GWE150" s="87"/>
      <c r="GWF150" s="87"/>
      <c r="GWG150" s="87"/>
      <c r="GWH150" s="87"/>
      <c r="GWI150" s="87"/>
      <c r="GWJ150" s="87"/>
      <c r="GWK150" s="87"/>
      <c r="GWL150" s="87"/>
      <c r="GWM150" s="87"/>
      <c r="GWN150" s="87"/>
      <c r="GWO150" s="87"/>
      <c r="GWP150" s="87"/>
      <c r="GWQ150" s="87"/>
      <c r="GWR150" s="87"/>
      <c r="GWS150" s="87"/>
      <c r="GWT150" s="87"/>
      <c r="GWU150" s="87"/>
      <c r="GWV150" s="87"/>
      <c r="GWW150" s="87"/>
      <c r="GWX150" s="87"/>
      <c r="GWY150" s="87"/>
      <c r="GWZ150" s="87"/>
      <c r="GXA150" s="87"/>
      <c r="GXB150" s="87"/>
      <c r="GXC150" s="87"/>
      <c r="GXD150" s="87"/>
      <c r="GXE150" s="87"/>
      <c r="GXF150" s="87"/>
      <c r="GXG150" s="87"/>
      <c r="GXH150" s="87"/>
      <c r="GXI150" s="87"/>
      <c r="GXJ150" s="87"/>
      <c r="GXK150" s="87"/>
      <c r="GXL150" s="87"/>
      <c r="GXM150" s="87"/>
      <c r="GXN150" s="87"/>
      <c r="GXO150" s="87"/>
      <c r="GXP150" s="87"/>
      <c r="GXQ150" s="87"/>
      <c r="GXR150" s="87"/>
      <c r="GXS150" s="87"/>
      <c r="GXT150" s="87"/>
      <c r="GXU150" s="87"/>
      <c r="GXV150" s="87"/>
      <c r="GXW150" s="87"/>
      <c r="GXX150" s="87"/>
      <c r="GXY150" s="87"/>
      <c r="GXZ150" s="87"/>
      <c r="GYA150" s="87"/>
      <c r="GYB150" s="87"/>
      <c r="GYC150" s="87"/>
      <c r="GYD150" s="87"/>
      <c r="GYE150" s="87"/>
      <c r="GYF150" s="87"/>
      <c r="GYG150" s="87"/>
      <c r="GYH150" s="87"/>
      <c r="GYI150" s="87"/>
      <c r="GYJ150" s="87"/>
      <c r="GYK150" s="87"/>
      <c r="GYL150" s="87"/>
      <c r="GYM150" s="87"/>
      <c r="GYN150" s="87"/>
      <c r="GYO150" s="87"/>
      <c r="GYP150" s="87"/>
      <c r="GYQ150" s="87"/>
      <c r="GYR150" s="87"/>
      <c r="GYS150" s="87"/>
      <c r="GYT150" s="87"/>
      <c r="GYU150" s="87"/>
      <c r="GYV150" s="87"/>
      <c r="GYW150" s="87"/>
      <c r="GYX150" s="87"/>
      <c r="GYY150" s="87"/>
      <c r="GYZ150" s="87"/>
      <c r="GZA150" s="87"/>
      <c r="GZB150" s="87"/>
      <c r="GZC150" s="87"/>
      <c r="GZD150" s="87"/>
      <c r="GZE150" s="87"/>
      <c r="GZF150" s="87"/>
      <c r="GZG150" s="87"/>
      <c r="GZH150" s="87"/>
      <c r="GZI150" s="87"/>
      <c r="GZJ150" s="87"/>
      <c r="GZK150" s="87"/>
      <c r="GZL150" s="87"/>
      <c r="GZM150" s="87"/>
      <c r="GZN150" s="87"/>
      <c r="GZO150" s="87"/>
      <c r="GZP150" s="87"/>
      <c r="GZQ150" s="87"/>
      <c r="GZR150" s="87"/>
      <c r="GZS150" s="87"/>
      <c r="GZT150" s="87"/>
      <c r="GZU150" s="87"/>
      <c r="GZV150" s="87"/>
      <c r="GZW150" s="87"/>
      <c r="GZX150" s="87"/>
      <c r="GZY150" s="87"/>
      <c r="GZZ150" s="87"/>
      <c r="HAA150" s="87"/>
      <c r="HAB150" s="87"/>
      <c r="HAC150" s="87"/>
      <c r="HAD150" s="87"/>
      <c r="HAE150" s="87"/>
      <c r="HAF150" s="87"/>
      <c r="HAG150" s="87"/>
      <c r="HAH150" s="87"/>
      <c r="HAI150" s="87"/>
      <c r="HAJ150" s="87"/>
      <c r="HAK150" s="87"/>
      <c r="HAL150" s="87"/>
      <c r="HAM150" s="87"/>
      <c r="HAN150" s="87"/>
      <c r="HAO150" s="87"/>
      <c r="HAP150" s="87"/>
      <c r="HAQ150" s="87"/>
      <c r="HAR150" s="87"/>
      <c r="HAS150" s="87"/>
      <c r="HAT150" s="87"/>
      <c r="HAU150" s="87"/>
      <c r="HAV150" s="87"/>
      <c r="HAW150" s="87"/>
      <c r="HAX150" s="87"/>
      <c r="HAY150" s="87"/>
      <c r="HAZ150" s="87"/>
      <c r="HBA150" s="87"/>
      <c r="HBB150" s="87"/>
      <c r="HBC150" s="87"/>
      <c r="HBD150" s="87"/>
      <c r="HBE150" s="87"/>
      <c r="HBF150" s="87"/>
      <c r="HBG150" s="87"/>
      <c r="HBH150" s="87"/>
      <c r="HBI150" s="87"/>
      <c r="HBJ150" s="87"/>
      <c r="HBK150" s="87"/>
      <c r="HBL150" s="87"/>
      <c r="HBM150" s="87"/>
      <c r="HBN150" s="87"/>
      <c r="HBO150" s="87"/>
      <c r="HBP150" s="87"/>
      <c r="HBQ150" s="87"/>
      <c r="HBR150" s="87"/>
      <c r="HBS150" s="87"/>
      <c r="HBT150" s="87"/>
      <c r="HBU150" s="87"/>
      <c r="HBV150" s="87"/>
      <c r="HBW150" s="87"/>
      <c r="HBX150" s="87"/>
      <c r="HBY150" s="87"/>
      <c r="HBZ150" s="87"/>
      <c r="HCA150" s="87"/>
      <c r="HCB150" s="87"/>
      <c r="HCC150" s="87"/>
      <c r="HCD150" s="87"/>
      <c r="HCE150" s="87"/>
      <c r="HCF150" s="87"/>
      <c r="HCG150" s="87"/>
      <c r="HCH150" s="87"/>
      <c r="HCI150" s="87"/>
      <c r="HCJ150" s="87"/>
      <c r="HCK150" s="87"/>
      <c r="HCL150" s="87"/>
      <c r="HCM150" s="87"/>
      <c r="HCN150" s="87"/>
      <c r="HCO150" s="87"/>
      <c r="HCP150" s="87"/>
      <c r="HCQ150" s="87"/>
      <c r="HCR150" s="87"/>
      <c r="HCS150" s="87"/>
      <c r="HCT150" s="87"/>
      <c r="HCU150" s="87"/>
      <c r="HCV150" s="87"/>
      <c r="HCW150" s="87"/>
      <c r="HCX150" s="87"/>
      <c r="HCY150" s="87"/>
      <c r="HCZ150" s="87"/>
      <c r="HDA150" s="87"/>
      <c r="HDB150" s="87"/>
      <c r="HDC150" s="87"/>
      <c r="HDD150" s="87"/>
      <c r="HDE150" s="87"/>
      <c r="HDF150" s="87"/>
      <c r="HDG150" s="87"/>
      <c r="HDH150" s="87"/>
      <c r="HDI150" s="87"/>
      <c r="HDJ150" s="87"/>
      <c r="HDK150" s="87"/>
      <c r="HDL150" s="87"/>
      <c r="HDM150" s="87"/>
      <c r="HDN150" s="87"/>
      <c r="HDO150" s="87"/>
      <c r="HDP150" s="87"/>
      <c r="HDQ150" s="87"/>
      <c r="HDR150" s="87"/>
      <c r="HDS150" s="87"/>
      <c r="HDT150" s="87"/>
      <c r="HDU150" s="87"/>
      <c r="HDV150" s="87"/>
      <c r="HDW150" s="87"/>
      <c r="HDX150" s="87"/>
      <c r="HDY150" s="87"/>
      <c r="HDZ150" s="87"/>
      <c r="HEA150" s="87"/>
      <c r="HEB150" s="87"/>
      <c r="HEC150" s="87"/>
      <c r="HED150" s="87"/>
      <c r="HEE150" s="87"/>
      <c r="HEF150" s="87"/>
      <c r="HEG150" s="87"/>
      <c r="HEH150" s="87"/>
      <c r="HEI150" s="87"/>
      <c r="HEJ150" s="87"/>
      <c r="HEK150" s="87"/>
      <c r="HEL150" s="87"/>
      <c r="HEM150" s="87"/>
      <c r="HEN150" s="87"/>
      <c r="HEO150" s="87"/>
      <c r="HEP150" s="87"/>
      <c r="HEQ150" s="87"/>
      <c r="HER150" s="87"/>
      <c r="HES150" s="87"/>
      <c r="HET150" s="87"/>
      <c r="HEU150" s="87"/>
      <c r="HEV150" s="87"/>
      <c r="HEW150" s="87"/>
      <c r="HEX150" s="87"/>
      <c r="HEY150" s="87"/>
      <c r="HEZ150" s="87"/>
      <c r="HFA150" s="87"/>
      <c r="HFB150" s="87"/>
      <c r="HFC150" s="87"/>
      <c r="HFD150" s="87"/>
      <c r="HFE150" s="87"/>
      <c r="HFF150" s="87"/>
      <c r="HFG150" s="87"/>
      <c r="HFH150" s="87"/>
      <c r="HFI150" s="87"/>
      <c r="HFJ150" s="87"/>
      <c r="HFK150" s="87"/>
      <c r="HFL150" s="87"/>
      <c r="HFM150" s="87"/>
      <c r="HFN150" s="87"/>
      <c r="HFO150" s="87"/>
      <c r="HFP150" s="87"/>
      <c r="HFQ150" s="87"/>
      <c r="HFR150" s="87"/>
      <c r="HFS150" s="87"/>
      <c r="HFT150" s="87"/>
      <c r="HFU150" s="87"/>
      <c r="HFV150" s="87"/>
      <c r="HFW150" s="87"/>
      <c r="HFX150" s="87"/>
      <c r="HFY150" s="87"/>
      <c r="HFZ150" s="87"/>
      <c r="HGA150" s="87"/>
      <c r="HGB150" s="87"/>
      <c r="HGC150" s="87"/>
      <c r="HGD150" s="87"/>
      <c r="HGE150" s="87"/>
      <c r="HGF150" s="87"/>
      <c r="HGG150" s="87"/>
      <c r="HGH150" s="87"/>
      <c r="HGI150" s="87"/>
      <c r="HGJ150" s="87"/>
      <c r="HGK150" s="87"/>
      <c r="HGL150" s="87"/>
      <c r="HGM150" s="87"/>
      <c r="HGN150" s="87"/>
      <c r="HGO150" s="87"/>
      <c r="HGP150" s="87"/>
      <c r="HGQ150" s="87"/>
      <c r="HGR150" s="87"/>
      <c r="HGS150" s="87"/>
      <c r="HGT150" s="87"/>
      <c r="HGU150" s="87"/>
      <c r="HGV150" s="87"/>
      <c r="HGW150" s="87"/>
      <c r="HGX150" s="87"/>
      <c r="HGY150" s="87"/>
      <c r="HGZ150" s="87"/>
      <c r="HHA150" s="87"/>
      <c r="HHB150" s="87"/>
      <c r="HHC150" s="87"/>
      <c r="HHD150" s="87"/>
      <c r="HHE150" s="87"/>
      <c r="HHF150" s="87"/>
      <c r="HHG150" s="87"/>
      <c r="HHH150" s="87"/>
      <c r="HHI150" s="87"/>
      <c r="HHJ150" s="87"/>
      <c r="HHK150" s="87"/>
      <c r="HHL150" s="87"/>
      <c r="HHM150" s="87"/>
      <c r="HHN150" s="87"/>
      <c r="HHO150" s="87"/>
      <c r="HHP150" s="87"/>
      <c r="HHQ150" s="87"/>
      <c r="HHR150" s="87"/>
      <c r="HHS150" s="87"/>
      <c r="HHT150" s="87"/>
      <c r="HHU150" s="87"/>
      <c r="HHV150" s="87"/>
      <c r="HHW150" s="87"/>
      <c r="HHX150" s="87"/>
      <c r="HHY150" s="87"/>
      <c r="HHZ150" s="87"/>
      <c r="HIA150" s="87"/>
      <c r="HIB150" s="87"/>
      <c r="HIC150" s="87"/>
      <c r="HID150" s="87"/>
      <c r="HIE150" s="87"/>
      <c r="HIF150" s="87"/>
      <c r="HIG150" s="87"/>
      <c r="HIH150" s="87"/>
      <c r="HII150" s="87"/>
      <c r="HIJ150" s="87"/>
      <c r="HIK150" s="87"/>
      <c r="HIL150" s="87"/>
      <c r="HIM150" s="87"/>
      <c r="HIN150" s="87"/>
      <c r="HIO150" s="87"/>
      <c r="HIP150" s="87"/>
      <c r="HIQ150" s="87"/>
      <c r="HIR150" s="87"/>
      <c r="HIS150" s="87"/>
      <c r="HIT150" s="87"/>
      <c r="HIU150" s="87"/>
      <c r="HIV150" s="87"/>
      <c r="HIW150" s="87"/>
      <c r="HIX150" s="87"/>
      <c r="HIY150" s="87"/>
      <c r="HIZ150" s="87"/>
      <c r="HJA150" s="87"/>
      <c r="HJB150" s="87"/>
      <c r="HJC150" s="87"/>
      <c r="HJD150" s="87"/>
      <c r="HJE150" s="87"/>
      <c r="HJF150" s="87"/>
      <c r="HJG150" s="87"/>
      <c r="HJH150" s="87"/>
      <c r="HJI150" s="87"/>
      <c r="HJJ150" s="87"/>
      <c r="HJK150" s="87"/>
      <c r="HJL150" s="87"/>
      <c r="HJM150" s="87"/>
      <c r="HJN150" s="87"/>
      <c r="HJO150" s="87"/>
      <c r="HJP150" s="87"/>
      <c r="HJQ150" s="87"/>
      <c r="HJR150" s="87"/>
      <c r="HJS150" s="87"/>
      <c r="HJT150" s="87"/>
      <c r="HJU150" s="87"/>
      <c r="HJV150" s="87"/>
      <c r="HJW150" s="87"/>
      <c r="HJX150" s="87"/>
      <c r="HJY150" s="87"/>
      <c r="HJZ150" s="87"/>
      <c r="HKA150" s="87"/>
      <c r="HKB150" s="87"/>
      <c r="HKC150" s="87"/>
      <c r="HKD150" s="87"/>
      <c r="HKE150" s="87"/>
      <c r="HKF150" s="87"/>
      <c r="HKG150" s="87"/>
      <c r="HKH150" s="87"/>
      <c r="HKI150" s="87"/>
      <c r="HKJ150" s="87"/>
      <c r="HKK150" s="87"/>
      <c r="HKL150" s="87"/>
      <c r="HKM150" s="87"/>
      <c r="HKN150" s="87"/>
      <c r="HKO150" s="87"/>
      <c r="HKP150" s="87"/>
      <c r="HKQ150" s="87"/>
      <c r="HKR150" s="87"/>
      <c r="HKS150" s="87"/>
      <c r="HKT150" s="87"/>
      <c r="HKU150" s="87"/>
      <c r="HKV150" s="87"/>
      <c r="HKW150" s="87"/>
      <c r="HKX150" s="87"/>
      <c r="HKY150" s="87"/>
      <c r="HKZ150" s="87"/>
      <c r="HLA150" s="87"/>
      <c r="HLB150" s="87"/>
      <c r="HLC150" s="87"/>
      <c r="HLD150" s="87"/>
      <c r="HLE150" s="87"/>
      <c r="HLF150" s="87"/>
      <c r="HLG150" s="87"/>
      <c r="HLH150" s="87"/>
      <c r="HLI150" s="87"/>
      <c r="HLJ150" s="87"/>
      <c r="HLK150" s="87"/>
      <c r="HLL150" s="87"/>
      <c r="HLM150" s="87"/>
      <c r="HLN150" s="87"/>
      <c r="HLO150" s="87"/>
      <c r="HLP150" s="87"/>
      <c r="HLQ150" s="87"/>
      <c r="HLR150" s="87"/>
      <c r="HLS150" s="87"/>
      <c r="HLT150" s="87"/>
      <c r="HLU150" s="87"/>
      <c r="HLV150" s="87"/>
      <c r="HLW150" s="87"/>
      <c r="HLX150" s="87"/>
      <c r="HLY150" s="87"/>
      <c r="HLZ150" s="87"/>
      <c r="HMA150" s="87"/>
      <c r="HMB150" s="87"/>
      <c r="HMC150" s="87"/>
      <c r="HMD150" s="87"/>
      <c r="HME150" s="87"/>
      <c r="HMF150" s="87"/>
      <c r="HMG150" s="87"/>
      <c r="HMH150" s="87"/>
      <c r="HMI150" s="87"/>
      <c r="HMJ150" s="87"/>
      <c r="HMK150" s="87"/>
      <c r="HML150" s="87"/>
      <c r="HMM150" s="87"/>
      <c r="HMN150" s="87"/>
      <c r="HMO150" s="87"/>
      <c r="HMP150" s="87"/>
      <c r="HMQ150" s="87"/>
      <c r="HMR150" s="87"/>
      <c r="HMS150" s="87"/>
      <c r="HMT150" s="87"/>
      <c r="HMU150" s="87"/>
      <c r="HMV150" s="87"/>
      <c r="HMW150" s="87"/>
      <c r="HMX150" s="87"/>
      <c r="HMY150" s="87"/>
      <c r="HMZ150" s="87"/>
      <c r="HNA150" s="87"/>
      <c r="HNB150" s="87"/>
      <c r="HNC150" s="87"/>
      <c r="HND150" s="87"/>
      <c r="HNE150" s="87"/>
      <c r="HNF150" s="87"/>
      <c r="HNG150" s="87"/>
      <c r="HNH150" s="87"/>
      <c r="HNI150" s="87"/>
      <c r="HNJ150" s="87"/>
      <c r="HNK150" s="87"/>
      <c r="HNL150" s="87"/>
      <c r="HNM150" s="87"/>
      <c r="HNN150" s="87"/>
      <c r="HNO150" s="87"/>
      <c r="HNP150" s="87"/>
      <c r="HNQ150" s="87"/>
      <c r="HNR150" s="87"/>
      <c r="HNS150" s="87"/>
      <c r="HNT150" s="87"/>
      <c r="HNU150" s="87"/>
      <c r="HNV150" s="87"/>
      <c r="HNW150" s="87"/>
      <c r="HNX150" s="87"/>
      <c r="HNY150" s="87"/>
      <c r="HNZ150" s="87"/>
      <c r="HOA150" s="87"/>
      <c r="HOB150" s="87"/>
      <c r="HOC150" s="87"/>
      <c r="HOD150" s="87"/>
      <c r="HOE150" s="87"/>
      <c r="HOF150" s="87"/>
      <c r="HOG150" s="87"/>
      <c r="HOH150" s="87"/>
      <c r="HOI150" s="87"/>
      <c r="HOJ150" s="87"/>
      <c r="HOK150" s="87"/>
      <c r="HOL150" s="87"/>
      <c r="HOM150" s="87"/>
      <c r="HON150" s="87"/>
      <c r="HOO150" s="87"/>
      <c r="HOP150" s="87"/>
      <c r="HOQ150" s="87"/>
      <c r="HOR150" s="87"/>
      <c r="HOS150" s="87"/>
      <c r="HOT150" s="87"/>
      <c r="HOU150" s="87"/>
      <c r="HOV150" s="87"/>
      <c r="HOW150" s="87"/>
      <c r="HOX150" s="87"/>
      <c r="HOY150" s="87"/>
      <c r="HOZ150" s="87"/>
      <c r="HPA150" s="87"/>
      <c r="HPB150" s="87"/>
      <c r="HPC150" s="87"/>
      <c r="HPD150" s="87"/>
      <c r="HPE150" s="87"/>
      <c r="HPF150" s="87"/>
      <c r="HPG150" s="87"/>
      <c r="HPH150" s="87"/>
      <c r="HPI150" s="87"/>
      <c r="HPJ150" s="87"/>
      <c r="HPK150" s="87"/>
      <c r="HPL150" s="87"/>
      <c r="HPM150" s="87"/>
      <c r="HPN150" s="87"/>
      <c r="HPO150" s="87"/>
      <c r="HPP150" s="87"/>
      <c r="HPQ150" s="87"/>
      <c r="HPR150" s="87"/>
      <c r="HPS150" s="87"/>
      <c r="HPT150" s="87"/>
      <c r="HPU150" s="87"/>
      <c r="HPV150" s="87"/>
      <c r="HPW150" s="87"/>
      <c r="HPX150" s="87"/>
      <c r="HPY150" s="87"/>
      <c r="HPZ150" s="87"/>
      <c r="HQA150" s="87"/>
      <c r="HQB150" s="87"/>
      <c r="HQC150" s="87"/>
      <c r="HQD150" s="87"/>
      <c r="HQE150" s="87"/>
      <c r="HQF150" s="87"/>
      <c r="HQG150" s="87"/>
      <c r="HQH150" s="87"/>
      <c r="HQI150" s="87"/>
      <c r="HQJ150" s="87"/>
      <c r="HQK150" s="87"/>
      <c r="HQL150" s="87"/>
      <c r="HQM150" s="87"/>
      <c r="HQN150" s="87"/>
      <c r="HQO150" s="87"/>
      <c r="HQP150" s="87"/>
      <c r="HQQ150" s="87"/>
      <c r="HQR150" s="87"/>
      <c r="HQS150" s="87"/>
      <c r="HQT150" s="87"/>
      <c r="HQU150" s="87"/>
      <c r="HQV150" s="87"/>
      <c r="HQW150" s="87"/>
      <c r="HQX150" s="87"/>
      <c r="HQY150" s="87"/>
      <c r="HQZ150" s="87"/>
      <c r="HRA150" s="87"/>
      <c r="HRB150" s="87"/>
      <c r="HRC150" s="87"/>
      <c r="HRD150" s="87"/>
      <c r="HRE150" s="87"/>
      <c r="HRF150" s="87"/>
      <c r="HRG150" s="87"/>
      <c r="HRH150" s="87"/>
      <c r="HRI150" s="87"/>
      <c r="HRJ150" s="87"/>
      <c r="HRK150" s="87"/>
      <c r="HRL150" s="87"/>
      <c r="HRM150" s="87"/>
      <c r="HRN150" s="87"/>
      <c r="HRO150" s="87"/>
      <c r="HRP150" s="87"/>
      <c r="HRQ150" s="87"/>
      <c r="HRR150" s="87"/>
      <c r="HRS150" s="87"/>
      <c r="HRT150" s="87"/>
      <c r="HRU150" s="87"/>
      <c r="HRV150" s="87"/>
      <c r="HRW150" s="87"/>
      <c r="HRX150" s="87"/>
      <c r="HRY150" s="87"/>
      <c r="HRZ150" s="87"/>
      <c r="HSA150" s="87"/>
      <c r="HSB150" s="87"/>
      <c r="HSC150" s="87"/>
      <c r="HSD150" s="87"/>
      <c r="HSE150" s="87"/>
      <c r="HSF150" s="87"/>
      <c r="HSG150" s="87"/>
      <c r="HSH150" s="87"/>
      <c r="HSI150" s="87"/>
      <c r="HSJ150" s="87"/>
      <c r="HSK150" s="87"/>
      <c r="HSL150" s="87"/>
      <c r="HSM150" s="87"/>
      <c r="HSN150" s="87"/>
      <c r="HSO150" s="87"/>
      <c r="HSP150" s="87"/>
      <c r="HSQ150" s="87"/>
      <c r="HSR150" s="87"/>
      <c r="HSS150" s="87"/>
      <c r="HST150" s="87"/>
      <c r="HSU150" s="87"/>
      <c r="HSV150" s="87"/>
      <c r="HSW150" s="87"/>
      <c r="HSX150" s="87"/>
      <c r="HSY150" s="87"/>
      <c r="HSZ150" s="87"/>
      <c r="HTA150" s="87"/>
      <c r="HTB150" s="87"/>
      <c r="HTC150" s="87"/>
      <c r="HTD150" s="87"/>
      <c r="HTE150" s="87"/>
      <c r="HTF150" s="87"/>
      <c r="HTG150" s="87"/>
      <c r="HTH150" s="87"/>
      <c r="HTI150" s="87"/>
      <c r="HTJ150" s="87"/>
      <c r="HTK150" s="87"/>
      <c r="HTL150" s="87"/>
      <c r="HTM150" s="87"/>
      <c r="HTN150" s="87"/>
      <c r="HTO150" s="87"/>
      <c r="HTP150" s="87"/>
      <c r="HTQ150" s="87"/>
      <c r="HTR150" s="87"/>
      <c r="HTS150" s="87"/>
      <c r="HTT150" s="87"/>
      <c r="HTU150" s="87"/>
      <c r="HTV150" s="87"/>
      <c r="HTW150" s="87"/>
      <c r="HTX150" s="87"/>
      <c r="HTY150" s="87"/>
      <c r="HTZ150" s="87"/>
      <c r="HUA150" s="87"/>
      <c r="HUB150" s="87"/>
      <c r="HUC150" s="87"/>
      <c r="HUD150" s="87"/>
      <c r="HUE150" s="87"/>
      <c r="HUF150" s="87"/>
      <c r="HUG150" s="87"/>
      <c r="HUH150" s="87"/>
      <c r="HUI150" s="87"/>
      <c r="HUJ150" s="87"/>
      <c r="HUK150" s="87"/>
      <c r="HUL150" s="87"/>
      <c r="HUM150" s="87"/>
      <c r="HUN150" s="87"/>
      <c r="HUO150" s="87"/>
      <c r="HUP150" s="87"/>
      <c r="HUQ150" s="87"/>
      <c r="HUR150" s="87"/>
      <c r="HUS150" s="87"/>
      <c r="HUT150" s="87"/>
      <c r="HUU150" s="87"/>
      <c r="HUV150" s="87"/>
      <c r="HUW150" s="87"/>
      <c r="HUX150" s="87"/>
      <c r="HUY150" s="87"/>
      <c r="HUZ150" s="87"/>
      <c r="HVA150" s="87"/>
      <c r="HVB150" s="87"/>
      <c r="HVC150" s="87"/>
      <c r="HVD150" s="87"/>
      <c r="HVE150" s="87"/>
      <c r="HVF150" s="87"/>
      <c r="HVG150" s="87"/>
      <c r="HVH150" s="87"/>
      <c r="HVI150" s="87"/>
      <c r="HVJ150" s="87"/>
      <c r="HVK150" s="87"/>
      <c r="HVL150" s="87"/>
      <c r="HVM150" s="87"/>
      <c r="HVN150" s="87"/>
      <c r="HVO150" s="87"/>
      <c r="HVP150" s="87"/>
      <c r="HVQ150" s="87"/>
      <c r="HVR150" s="87"/>
      <c r="HVS150" s="87"/>
      <c r="HVT150" s="87"/>
      <c r="HVU150" s="87"/>
      <c r="HVV150" s="87"/>
      <c r="HVW150" s="87"/>
      <c r="HVX150" s="87"/>
      <c r="HVY150" s="87"/>
      <c r="HVZ150" s="87"/>
      <c r="HWA150" s="87"/>
      <c r="HWB150" s="87"/>
      <c r="HWC150" s="87"/>
      <c r="HWD150" s="87"/>
      <c r="HWE150" s="87"/>
      <c r="HWF150" s="87"/>
      <c r="HWG150" s="87"/>
      <c r="HWH150" s="87"/>
      <c r="HWI150" s="87"/>
      <c r="HWJ150" s="87"/>
      <c r="HWK150" s="87"/>
      <c r="HWL150" s="87"/>
      <c r="HWM150" s="87"/>
      <c r="HWN150" s="87"/>
      <c r="HWO150" s="87"/>
      <c r="HWP150" s="87"/>
      <c r="HWQ150" s="87"/>
      <c r="HWR150" s="87"/>
      <c r="HWS150" s="87"/>
      <c r="HWT150" s="87"/>
      <c r="HWU150" s="87"/>
      <c r="HWV150" s="87"/>
      <c r="HWW150" s="87"/>
      <c r="HWX150" s="87"/>
      <c r="HWY150" s="87"/>
      <c r="HWZ150" s="87"/>
      <c r="HXA150" s="87"/>
      <c r="HXB150" s="87"/>
      <c r="HXC150" s="87"/>
      <c r="HXD150" s="87"/>
      <c r="HXE150" s="87"/>
      <c r="HXF150" s="87"/>
      <c r="HXG150" s="87"/>
      <c r="HXH150" s="87"/>
      <c r="HXI150" s="87"/>
      <c r="HXJ150" s="87"/>
      <c r="HXK150" s="87"/>
      <c r="HXL150" s="87"/>
      <c r="HXM150" s="87"/>
      <c r="HXN150" s="87"/>
      <c r="HXO150" s="87"/>
      <c r="HXP150" s="87"/>
      <c r="HXQ150" s="87"/>
      <c r="HXR150" s="87"/>
      <c r="HXS150" s="87"/>
      <c r="HXT150" s="87"/>
      <c r="HXU150" s="87"/>
      <c r="HXV150" s="87"/>
      <c r="HXW150" s="87"/>
      <c r="HXX150" s="87"/>
      <c r="HXY150" s="87"/>
      <c r="HXZ150" s="87"/>
      <c r="HYA150" s="87"/>
      <c r="HYB150" s="87"/>
      <c r="HYC150" s="87"/>
      <c r="HYD150" s="87"/>
      <c r="HYE150" s="87"/>
      <c r="HYF150" s="87"/>
      <c r="HYG150" s="87"/>
      <c r="HYH150" s="87"/>
      <c r="HYI150" s="87"/>
      <c r="HYJ150" s="87"/>
      <c r="HYK150" s="87"/>
      <c r="HYL150" s="87"/>
      <c r="HYM150" s="87"/>
      <c r="HYN150" s="87"/>
      <c r="HYO150" s="87"/>
      <c r="HYP150" s="87"/>
      <c r="HYQ150" s="87"/>
      <c r="HYR150" s="87"/>
      <c r="HYS150" s="87"/>
      <c r="HYT150" s="87"/>
      <c r="HYU150" s="87"/>
      <c r="HYV150" s="87"/>
      <c r="HYW150" s="87"/>
      <c r="HYX150" s="87"/>
      <c r="HYY150" s="87"/>
      <c r="HYZ150" s="87"/>
      <c r="HZA150" s="87"/>
      <c r="HZB150" s="87"/>
      <c r="HZC150" s="87"/>
      <c r="HZD150" s="87"/>
      <c r="HZE150" s="87"/>
      <c r="HZF150" s="87"/>
      <c r="HZG150" s="87"/>
      <c r="HZH150" s="87"/>
      <c r="HZI150" s="87"/>
      <c r="HZJ150" s="87"/>
      <c r="HZK150" s="87"/>
      <c r="HZL150" s="87"/>
      <c r="HZM150" s="87"/>
      <c r="HZN150" s="87"/>
      <c r="HZO150" s="87"/>
      <c r="HZP150" s="87"/>
      <c r="HZQ150" s="87"/>
      <c r="HZR150" s="87"/>
      <c r="HZS150" s="87"/>
      <c r="HZT150" s="87"/>
      <c r="HZU150" s="87"/>
      <c r="HZV150" s="87"/>
      <c r="HZW150" s="87"/>
      <c r="HZX150" s="87"/>
      <c r="HZY150" s="87"/>
      <c r="HZZ150" s="87"/>
      <c r="IAA150" s="87"/>
      <c r="IAB150" s="87"/>
      <c r="IAC150" s="87"/>
      <c r="IAD150" s="87"/>
      <c r="IAE150" s="87"/>
      <c r="IAF150" s="87"/>
      <c r="IAG150" s="87"/>
      <c r="IAH150" s="87"/>
      <c r="IAI150" s="87"/>
      <c r="IAJ150" s="87"/>
      <c r="IAK150" s="87"/>
      <c r="IAL150" s="87"/>
      <c r="IAM150" s="87"/>
      <c r="IAN150" s="87"/>
      <c r="IAO150" s="87"/>
      <c r="IAP150" s="87"/>
      <c r="IAQ150" s="87"/>
      <c r="IAR150" s="87"/>
      <c r="IAS150" s="87"/>
      <c r="IAT150" s="87"/>
      <c r="IAU150" s="87"/>
      <c r="IAV150" s="87"/>
      <c r="IAW150" s="87"/>
      <c r="IAX150" s="87"/>
      <c r="IAY150" s="87"/>
      <c r="IAZ150" s="87"/>
      <c r="IBA150" s="87"/>
      <c r="IBB150" s="87"/>
      <c r="IBC150" s="87"/>
      <c r="IBD150" s="87"/>
      <c r="IBE150" s="87"/>
      <c r="IBF150" s="87"/>
      <c r="IBG150" s="87"/>
      <c r="IBH150" s="87"/>
      <c r="IBI150" s="87"/>
      <c r="IBJ150" s="87"/>
      <c r="IBK150" s="87"/>
      <c r="IBL150" s="87"/>
      <c r="IBM150" s="87"/>
      <c r="IBN150" s="87"/>
      <c r="IBO150" s="87"/>
      <c r="IBP150" s="87"/>
      <c r="IBQ150" s="87"/>
      <c r="IBR150" s="87"/>
      <c r="IBS150" s="87"/>
      <c r="IBT150" s="87"/>
      <c r="IBU150" s="87"/>
      <c r="IBV150" s="87"/>
      <c r="IBW150" s="87"/>
      <c r="IBX150" s="87"/>
      <c r="IBY150" s="87"/>
      <c r="IBZ150" s="87"/>
      <c r="ICA150" s="87"/>
      <c r="ICB150" s="87"/>
      <c r="ICC150" s="87"/>
      <c r="ICD150" s="87"/>
      <c r="ICE150" s="87"/>
      <c r="ICF150" s="87"/>
      <c r="ICG150" s="87"/>
      <c r="ICH150" s="87"/>
      <c r="ICI150" s="87"/>
      <c r="ICJ150" s="87"/>
      <c r="ICK150" s="87"/>
      <c r="ICL150" s="87"/>
      <c r="ICM150" s="87"/>
      <c r="ICN150" s="87"/>
      <c r="ICO150" s="87"/>
      <c r="ICP150" s="87"/>
      <c r="ICQ150" s="87"/>
      <c r="ICR150" s="87"/>
      <c r="ICS150" s="87"/>
      <c r="ICT150" s="87"/>
      <c r="ICU150" s="87"/>
      <c r="ICV150" s="87"/>
      <c r="ICW150" s="87"/>
      <c r="ICX150" s="87"/>
      <c r="ICY150" s="87"/>
      <c r="ICZ150" s="87"/>
      <c r="IDA150" s="87"/>
      <c r="IDB150" s="87"/>
      <c r="IDC150" s="87"/>
      <c r="IDD150" s="87"/>
      <c r="IDE150" s="87"/>
      <c r="IDF150" s="87"/>
      <c r="IDG150" s="87"/>
      <c r="IDH150" s="87"/>
      <c r="IDI150" s="87"/>
      <c r="IDJ150" s="87"/>
      <c r="IDK150" s="87"/>
      <c r="IDL150" s="87"/>
      <c r="IDM150" s="87"/>
      <c r="IDN150" s="87"/>
      <c r="IDO150" s="87"/>
      <c r="IDP150" s="87"/>
      <c r="IDQ150" s="87"/>
      <c r="IDR150" s="87"/>
      <c r="IDS150" s="87"/>
      <c r="IDT150" s="87"/>
      <c r="IDU150" s="87"/>
      <c r="IDV150" s="87"/>
      <c r="IDW150" s="87"/>
      <c r="IDX150" s="87"/>
      <c r="IDY150" s="87"/>
      <c r="IDZ150" s="87"/>
      <c r="IEA150" s="87"/>
      <c r="IEB150" s="87"/>
      <c r="IEC150" s="87"/>
      <c r="IED150" s="87"/>
      <c r="IEE150" s="87"/>
      <c r="IEF150" s="87"/>
      <c r="IEG150" s="87"/>
      <c r="IEH150" s="87"/>
      <c r="IEI150" s="87"/>
      <c r="IEJ150" s="87"/>
      <c r="IEK150" s="87"/>
      <c r="IEL150" s="87"/>
      <c r="IEM150" s="87"/>
      <c r="IEN150" s="87"/>
      <c r="IEO150" s="87"/>
      <c r="IEP150" s="87"/>
      <c r="IEQ150" s="87"/>
      <c r="IER150" s="87"/>
      <c r="IES150" s="87"/>
      <c r="IET150" s="87"/>
      <c r="IEU150" s="87"/>
      <c r="IEV150" s="87"/>
      <c r="IEW150" s="87"/>
      <c r="IEX150" s="87"/>
      <c r="IEY150" s="87"/>
      <c r="IEZ150" s="87"/>
      <c r="IFA150" s="87"/>
      <c r="IFB150" s="87"/>
      <c r="IFC150" s="87"/>
      <c r="IFD150" s="87"/>
      <c r="IFE150" s="87"/>
      <c r="IFF150" s="87"/>
      <c r="IFG150" s="87"/>
      <c r="IFH150" s="87"/>
      <c r="IFI150" s="87"/>
      <c r="IFJ150" s="87"/>
      <c r="IFK150" s="87"/>
      <c r="IFL150" s="87"/>
      <c r="IFM150" s="87"/>
      <c r="IFN150" s="87"/>
      <c r="IFO150" s="87"/>
      <c r="IFP150" s="87"/>
      <c r="IFQ150" s="87"/>
      <c r="IFR150" s="87"/>
      <c r="IFS150" s="87"/>
      <c r="IFT150" s="87"/>
      <c r="IFU150" s="87"/>
      <c r="IFV150" s="87"/>
      <c r="IFW150" s="87"/>
      <c r="IFX150" s="87"/>
      <c r="IFY150" s="87"/>
      <c r="IFZ150" s="87"/>
      <c r="IGA150" s="87"/>
      <c r="IGB150" s="87"/>
      <c r="IGC150" s="87"/>
      <c r="IGD150" s="87"/>
      <c r="IGE150" s="87"/>
      <c r="IGF150" s="87"/>
      <c r="IGG150" s="87"/>
      <c r="IGH150" s="87"/>
      <c r="IGI150" s="87"/>
      <c r="IGJ150" s="87"/>
      <c r="IGK150" s="87"/>
      <c r="IGL150" s="87"/>
      <c r="IGM150" s="87"/>
      <c r="IGN150" s="87"/>
      <c r="IGO150" s="87"/>
      <c r="IGP150" s="87"/>
      <c r="IGQ150" s="87"/>
      <c r="IGR150" s="87"/>
      <c r="IGS150" s="87"/>
      <c r="IGT150" s="87"/>
      <c r="IGU150" s="87"/>
      <c r="IGV150" s="87"/>
      <c r="IGW150" s="87"/>
      <c r="IGX150" s="87"/>
      <c r="IGY150" s="87"/>
      <c r="IGZ150" s="87"/>
      <c r="IHA150" s="87"/>
      <c r="IHB150" s="87"/>
      <c r="IHC150" s="87"/>
      <c r="IHD150" s="87"/>
      <c r="IHE150" s="87"/>
      <c r="IHF150" s="87"/>
      <c r="IHG150" s="87"/>
      <c r="IHH150" s="87"/>
      <c r="IHI150" s="87"/>
      <c r="IHJ150" s="87"/>
      <c r="IHK150" s="87"/>
      <c r="IHL150" s="87"/>
      <c r="IHM150" s="87"/>
      <c r="IHN150" s="87"/>
      <c r="IHO150" s="87"/>
      <c r="IHP150" s="87"/>
      <c r="IHQ150" s="87"/>
      <c r="IHR150" s="87"/>
      <c r="IHS150" s="87"/>
      <c r="IHT150" s="87"/>
      <c r="IHU150" s="87"/>
      <c r="IHV150" s="87"/>
      <c r="IHW150" s="87"/>
      <c r="IHX150" s="87"/>
      <c r="IHY150" s="87"/>
      <c r="IHZ150" s="87"/>
      <c r="IIA150" s="87"/>
      <c r="IIB150" s="87"/>
      <c r="IIC150" s="87"/>
      <c r="IID150" s="87"/>
      <c r="IIE150" s="87"/>
      <c r="IIF150" s="87"/>
      <c r="IIG150" s="87"/>
      <c r="IIH150" s="87"/>
      <c r="III150" s="87"/>
      <c r="IIJ150" s="87"/>
      <c r="IIK150" s="87"/>
      <c r="IIL150" s="87"/>
      <c r="IIM150" s="87"/>
      <c r="IIN150" s="87"/>
      <c r="IIO150" s="87"/>
      <c r="IIP150" s="87"/>
      <c r="IIQ150" s="87"/>
      <c r="IIR150" s="87"/>
      <c r="IIS150" s="87"/>
      <c r="IIT150" s="87"/>
      <c r="IIU150" s="87"/>
      <c r="IIV150" s="87"/>
      <c r="IIW150" s="87"/>
      <c r="IIX150" s="87"/>
      <c r="IIY150" s="87"/>
      <c r="IIZ150" s="87"/>
      <c r="IJA150" s="87"/>
      <c r="IJB150" s="87"/>
      <c r="IJC150" s="87"/>
      <c r="IJD150" s="87"/>
      <c r="IJE150" s="87"/>
      <c r="IJF150" s="87"/>
      <c r="IJG150" s="87"/>
      <c r="IJH150" s="87"/>
      <c r="IJI150" s="87"/>
      <c r="IJJ150" s="87"/>
      <c r="IJK150" s="87"/>
      <c r="IJL150" s="87"/>
      <c r="IJM150" s="87"/>
      <c r="IJN150" s="87"/>
      <c r="IJO150" s="87"/>
      <c r="IJP150" s="87"/>
      <c r="IJQ150" s="87"/>
      <c r="IJR150" s="87"/>
      <c r="IJS150" s="87"/>
      <c r="IJT150" s="87"/>
      <c r="IJU150" s="87"/>
      <c r="IJV150" s="87"/>
      <c r="IJW150" s="87"/>
      <c r="IJX150" s="87"/>
      <c r="IJY150" s="87"/>
      <c r="IJZ150" s="87"/>
      <c r="IKA150" s="87"/>
      <c r="IKB150" s="87"/>
      <c r="IKC150" s="87"/>
      <c r="IKD150" s="87"/>
      <c r="IKE150" s="87"/>
      <c r="IKF150" s="87"/>
      <c r="IKG150" s="87"/>
      <c r="IKH150" s="87"/>
      <c r="IKI150" s="87"/>
      <c r="IKJ150" s="87"/>
      <c r="IKK150" s="87"/>
      <c r="IKL150" s="87"/>
      <c r="IKM150" s="87"/>
      <c r="IKN150" s="87"/>
      <c r="IKO150" s="87"/>
      <c r="IKP150" s="87"/>
      <c r="IKQ150" s="87"/>
      <c r="IKR150" s="87"/>
      <c r="IKS150" s="87"/>
      <c r="IKT150" s="87"/>
      <c r="IKU150" s="87"/>
      <c r="IKV150" s="87"/>
      <c r="IKW150" s="87"/>
      <c r="IKX150" s="87"/>
      <c r="IKY150" s="87"/>
      <c r="IKZ150" s="87"/>
      <c r="ILA150" s="87"/>
      <c r="ILB150" s="87"/>
      <c r="ILC150" s="87"/>
      <c r="ILD150" s="87"/>
      <c r="ILE150" s="87"/>
      <c r="ILF150" s="87"/>
      <c r="ILG150" s="87"/>
      <c r="ILH150" s="87"/>
      <c r="ILI150" s="87"/>
      <c r="ILJ150" s="87"/>
      <c r="ILK150" s="87"/>
      <c r="ILL150" s="87"/>
      <c r="ILM150" s="87"/>
      <c r="ILN150" s="87"/>
      <c r="ILO150" s="87"/>
      <c r="ILP150" s="87"/>
      <c r="ILQ150" s="87"/>
      <c r="ILR150" s="87"/>
      <c r="ILS150" s="87"/>
      <c r="ILT150" s="87"/>
      <c r="ILU150" s="87"/>
      <c r="ILV150" s="87"/>
      <c r="ILW150" s="87"/>
      <c r="ILX150" s="87"/>
      <c r="ILY150" s="87"/>
      <c r="ILZ150" s="87"/>
      <c r="IMA150" s="87"/>
      <c r="IMB150" s="87"/>
      <c r="IMC150" s="87"/>
      <c r="IMD150" s="87"/>
      <c r="IME150" s="87"/>
      <c r="IMF150" s="87"/>
      <c r="IMG150" s="87"/>
      <c r="IMH150" s="87"/>
      <c r="IMI150" s="87"/>
      <c r="IMJ150" s="87"/>
      <c r="IMK150" s="87"/>
      <c r="IML150" s="87"/>
      <c r="IMM150" s="87"/>
      <c r="IMN150" s="87"/>
      <c r="IMO150" s="87"/>
      <c r="IMP150" s="87"/>
      <c r="IMQ150" s="87"/>
      <c r="IMR150" s="87"/>
      <c r="IMS150" s="87"/>
      <c r="IMT150" s="87"/>
      <c r="IMU150" s="87"/>
      <c r="IMV150" s="87"/>
      <c r="IMW150" s="87"/>
      <c r="IMX150" s="87"/>
      <c r="IMY150" s="87"/>
      <c r="IMZ150" s="87"/>
      <c r="INA150" s="87"/>
      <c r="INB150" s="87"/>
      <c r="INC150" s="87"/>
      <c r="IND150" s="87"/>
      <c r="INE150" s="87"/>
      <c r="INF150" s="87"/>
      <c r="ING150" s="87"/>
      <c r="INH150" s="87"/>
      <c r="INI150" s="87"/>
      <c r="INJ150" s="87"/>
      <c r="INK150" s="87"/>
      <c r="INL150" s="87"/>
      <c r="INM150" s="87"/>
      <c r="INN150" s="87"/>
      <c r="INO150" s="87"/>
      <c r="INP150" s="87"/>
      <c r="INQ150" s="87"/>
      <c r="INR150" s="87"/>
      <c r="INS150" s="87"/>
      <c r="INT150" s="87"/>
      <c r="INU150" s="87"/>
      <c r="INV150" s="87"/>
      <c r="INW150" s="87"/>
      <c r="INX150" s="87"/>
      <c r="INY150" s="87"/>
      <c r="INZ150" s="87"/>
      <c r="IOA150" s="87"/>
      <c r="IOB150" s="87"/>
      <c r="IOC150" s="87"/>
      <c r="IOD150" s="87"/>
      <c r="IOE150" s="87"/>
      <c r="IOF150" s="87"/>
      <c r="IOG150" s="87"/>
      <c r="IOH150" s="87"/>
      <c r="IOI150" s="87"/>
      <c r="IOJ150" s="87"/>
      <c r="IOK150" s="87"/>
      <c r="IOL150" s="87"/>
      <c r="IOM150" s="87"/>
      <c r="ION150" s="87"/>
      <c r="IOO150" s="87"/>
      <c r="IOP150" s="87"/>
      <c r="IOQ150" s="87"/>
      <c r="IOR150" s="87"/>
      <c r="IOS150" s="87"/>
      <c r="IOT150" s="87"/>
      <c r="IOU150" s="87"/>
      <c r="IOV150" s="87"/>
      <c r="IOW150" s="87"/>
      <c r="IOX150" s="87"/>
      <c r="IOY150" s="87"/>
      <c r="IOZ150" s="87"/>
      <c r="IPA150" s="87"/>
      <c r="IPB150" s="87"/>
      <c r="IPC150" s="87"/>
      <c r="IPD150" s="87"/>
      <c r="IPE150" s="87"/>
      <c r="IPF150" s="87"/>
      <c r="IPG150" s="87"/>
      <c r="IPH150" s="87"/>
      <c r="IPI150" s="87"/>
      <c r="IPJ150" s="87"/>
      <c r="IPK150" s="87"/>
      <c r="IPL150" s="87"/>
      <c r="IPM150" s="87"/>
      <c r="IPN150" s="87"/>
      <c r="IPO150" s="87"/>
      <c r="IPP150" s="87"/>
      <c r="IPQ150" s="87"/>
      <c r="IPR150" s="87"/>
      <c r="IPS150" s="87"/>
      <c r="IPT150" s="87"/>
      <c r="IPU150" s="87"/>
      <c r="IPV150" s="87"/>
      <c r="IPW150" s="87"/>
      <c r="IPX150" s="87"/>
      <c r="IPY150" s="87"/>
      <c r="IPZ150" s="87"/>
      <c r="IQA150" s="87"/>
      <c r="IQB150" s="87"/>
      <c r="IQC150" s="87"/>
      <c r="IQD150" s="87"/>
      <c r="IQE150" s="87"/>
      <c r="IQF150" s="87"/>
      <c r="IQG150" s="87"/>
      <c r="IQH150" s="87"/>
      <c r="IQI150" s="87"/>
      <c r="IQJ150" s="87"/>
      <c r="IQK150" s="87"/>
      <c r="IQL150" s="87"/>
      <c r="IQM150" s="87"/>
      <c r="IQN150" s="87"/>
      <c r="IQO150" s="87"/>
      <c r="IQP150" s="87"/>
      <c r="IQQ150" s="87"/>
      <c r="IQR150" s="87"/>
      <c r="IQS150" s="87"/>
      <c r="IQT150" s="87"/>
      <c r="IQU150" s="87"/>
      <c r="IQV150" s="87"/>
      <c r="IQW150" s="87"/>
      <c r="IQX150" s="87"/>
      <c r="IQY150" s="87"/>
      <c r="IQZ150" s="87"/>
      <c r="IRA150" s="87"/>
      <c r="IRB150" s="87"/>
      <c r="IRC150" s="87"/>
      <c r="IRD150" s="87"/>
      <c r="IRE150" s="87"/>
      <c r="IRF150" s="87"/>
      <c r="IRG150" s="87"/>
      <c r="IRH150" s="87"/>
      <c r="IRI150" s="87"/>
      <c r="IRJ150" s="87"/>
      <c r="IRK150" s="87"/>
      <c r="IRL150" s="87"/>
      <c r="IRM150" s="87"/>
      <c r="IRN150" s="87"/>
      <c r="IRO150" s="87"/>
      <c r="IRP150" s="87"/>
      <c r="IRQ150" s="87"/>
      <c r="IRR150" s="87"/>
      <c r="IRS150" s="87"/>
      <c r="IRT150" s="87"/>
      <c r="IRU150" s="87"/>
      <c r="IRV150" s="87"/>
      <c r="IRW150" s="87"/>
      <c r="IRX150" s="87"/>
      <c r="IRY150" s="87"/>
      <c r="IRZ150" s="87"/>
      <c r="ISA150" s="87"/>
      <c r="ISB150" s="87"/>
      <c r="ISC150" s="87"/>
      <c r="ISD150" s="87"/>
      <c r="ISE150" s="87"/>
      <c r="ISF150" s="87"/>
      <c r="ISG150" s="87"/>
      <c r="ISH150" s="87"/>
      <c r="ISI150" s="87"/>
      <c r="ISJ150" s="87"/>
      <c r="ISK150" s="87"/>
      <c r="ISL150" s="87"/>
      <c r="ISM150" s="87"/>
      <c r="ISN150" s="87"/>
      <c r="ISO150" s="87"/>
      <c r="ISP150" s="87"/>
      <c r="ISQ150" s="87"/>
      <c r="ISR150" s="87"/>
      <c r="ISS150" s="87"/>
      <c r="IST150" s="87"/>
      <c r="ISU150" s="87"/>
      <c r="ISV150" s="87"/>
      <c r="ISW150" s="87"/>
      <c r="ISX150" s="87"/>
      <c r="ISY150" s="87"/>
      <c r="ISZ150" s="87"/>
      <c r="ITA150" s="87"/>
      <c r="ITB150" s="87"/>
      <c r="ITC150" s="87"/>
      <c r="ITD150" s="87"/>
      <c r="ITE150" s="87"/>
      <c r="ITF150" s="87"/>
      <c r="ITG150" s="87"/>
      <c r="ITH150" s="87"/>
      <c r="ITI150" s="87"/>
      <c r="ITJ150" s="87"/>
      <c r="ITK150" s="87"/>
      <c r="ITL150" s="87"/>
      <c r="ITM150" s="87"/>
      <c r="ITN150" s="87"/>
      <c r="ITO150" s="87"/>
      <c r="ITP150" s="87"/>
      <c r="ITQ150" s="87"/>
      <c r="ITR150" s="87"/>
      <c r="ITS150" s="87"/>
      <c r="ITT150" s="87"/>
      <c r="ITU150" s="87"/>
      <c r="ITV150" s="87"/>
      <c r="ITW150" s="87"/>
      <c r="ITX150" s="87"/>
      <c r="ITY150" s="87"/>
      <c r="ITZ150" s="87"/>
      <c r="IUA150" s="87"/>
      <c r="IUB150" s="87"/>
      <c r="IUC150" s="87"/>
      <c r="IUD150" s="87"/>
      <c r="IUE150" s="87"/>
      <c r="IUF150" s="87"/>
      <c r="IUG150" s="87"/>
      <c r="IUH150" s="87"/>
      <c r="IUI150" s="87"/>
      <c r="IUJ150" s="87"/>
      <c r="IUK150" s="87"/>
      <c r="IUL150" s="87"/>
      <c r="IUM150" s="87"/>
      <c r="IUN150" s="87"/>
      <c r="IUO150" s="87"/>
      <c r="IUP150" s="87"/>
      <c r="IUQ150" s="87"/>
      <c r="IUR150" s="87"/>
      <c r="IUS150" s="87"/>
      <c r="IUT150" s="87"/>
      <c r="IUU150" s="87"/>
      <c r="IUV150" s="87"/>
      <c r="IUW150" s="87"/>
      <c r="IUX150" s="87"/>
      <c r="IUY150" s="87"/>
      <c r="IUZ150" s="87"/>
      <c r="IVA150" s="87"/>
      <c r="IVB150" s="87"/>
      <c r="IVC150" s="87"/>
      <c r="IVD150" s="87"/>
      <c r="IVE150" s="87"/>
      <c r="IVF150" s="87"/>
      <c r="IVG150" s="87"/>
      <c r="IVH150" s="87"/>
      <c r="IVI150" s="87"/>
      <c r="IVJ150" s="87"/>
      <c r="IVK150" s="87"/>
      <c r="IVL150" s="87"/>
      <c r="IVM150" s="87"/>
      <c r="IVN150" s="87"/>
      <c r="IVO150" s="87"/>
      <c r="IVP150" s="87"/>
      <c r="IVQ150" s="87"/>
      <c r="IVR150" s="87"/>
      <c r="IVS150" s="87"/>
      <c r="IVT150" s="87"/>
      <c r="IVU150" s="87"/>
      <c r="IVV150" s="87"/>
      <c r="IVW150" s="87"/>
      <c r="IVX150" s="87"/>
      <c r="IVY150" s="87"/>
      <c r="IVZ150" s="87"/>
      <c r="IWA150" s="87"/>
      <c r="IWB150" s="87"/>
      <c r="IWC150" s="87"/>
      <c r="IWD150" s="87"/>
      <c r="IWE150" s="87"/>
      <c r="IWF150" s="87"/>
      <c r="IWG150" s="87"/>
      <c r="IWH150" s="87"/>
      <c r="IWI150" s="87"/>
      <c r="IWJ150" s="87"/>
      <c r="IWK150" s="87"/>
      <c r="IWL150" s="87"/>
      <c r="IWM150" s="87"/>
      <c r="IWN150" s="87"/>
      <c r="IWO150" s="87"/>
      <c r="IWP150" s="87"/>
      <c r="IWQ150" s="87"/>
      <c r="IWR150" s="87"/>
      <c r="IWS150" s="87"/>
      <c r="IWT150" s="87"/>
      <c r="IWU150" s="87"/>
      <c r="IWV150" s="87"/>
      <c r="IWW150" s="87"/>
      <c r="IWX150" s="87"/>
      <c r="IWY150" s="87"/>
      <c r="IWZ150" s="87"/>
      <c r="IXA150" s="87"/>
      <c r="IXB150" s="87"/>
      <c r="IXC150" s="87"/>
      <c r="IXD150" s="87"/>
      <c r="IXE150" s="87"/>
      <c r="IXF150" s="87"/>
      <c r="IXG150" s="87"/>
      <c r="IXH150" s="87"/>
      <c r="IXI150" s="87"/>
      <c r="IXJ150" s="87"/>
      <c r="IXK150" s="87"/>
      <c r="IXL150" s="87"/>
      <c r="IXM150" s="87"/>
      <c r="IXN150" s="87"/>
      <c r="IXO150" s="87"/>
      <c r="IXP150" s="87"/>
      <c r="IXQ150" s="87"/>
      <c r="IXR150" s="87"/>
      <c r="IXS150" s="87"/>
      <c r="IXT150" s="87"/>
      <c r="IXU150" s="87"/>
      <c r="IXV150" s="87"/>
      <c r="IXW150" s="87"/>
      <c r="IXX150" s="87"/>
      <c r="IXY150" s="87"/>
      <c r="IXZ150" s="87"/>
      <c r="IYA150" s="87"/>
      <c r="IYB150" s="87"/>
      <c r="IYC150" s="87"/>
      <c r="IYD150" s="87"/>
      <c r="IYE150" s="87"/>
      <c r="IYF150" s="87"/>
      <c r="IYG150" s="87"/>
      <c r="IYH150" s="87"/>
      <c r="IYI150" s="87"/>
      <c r="IYJ150" s="87"/>
      <c r="IYK150" s="87"/>
      <c r="IYL150" s="87"/>
      <c r="IYM150" s="87"/>
      <c r="IYN150" s="87"/>
      <c r="IYO150" s="87"/>
      <c r="IYP150" s="87"/>
      <c r="IYQ150" s="87"/>
      <c r="IYR150" s="87"/>
      <c r="IYS150" s="87"/>
      <c r="IYT150" s="87"/>
      <c r="IYU150" s="87"/>
      <c r="IYV150" s="87"/>
      <c r="IYW150" s="87"/>
      <c r="IYX150" s="87"/>
      <c r="IYY150" s="87"/>
      <c r="IYZ150" s="87"/>
      <c r="IZA150" s="87"/>
      <c r="IZB150" s="87"/>
      <c r="IZC150" s="87"/>
      <c r="IZD150" s="87"/>
      <c r="IZE150" s="87"/>
      <c r="IZF150" s="87"/>
      <c r="IZG150" s="87"/>
      <c r="IZH150" s="87"/>
      <c r="IZI150" s="87"/>
      <c r="IZJ150" s="87"/>
      <c r="IZK150" s="87"/>
      <c r="IZL150" s="87"/>
      <c r="IZM150" s="87"/>
      <c r="IZN150" s="87"/>
      <c r="IZO150" s="87"/>
      <c r="IZP150" s="87"/>
      <c r="IZQ150" s="87"/>
      <c r="IZR150" s="87"/>
      <c r="IZS150" s="87"/>
      <c r="IZT150" s="87"/>
      <c r="IZU150" s="87"/>
      <c r="IZV150" s="87"/>
      <c r="IZW150" s="87"/>
      <c r="IZX150" s="87"/>
      <c r="IZY150" s="87"/>
      <c r="IZZ150" s="87"/>
      <c r="JAA150" s="87"/>
      <c r="JAB150" s="87"/>
      <c r="JAC150" s="87"/>
      <c r="JAD150" s="87"/>
      <c r="JAE150" s="87"/>
      <c r="JAF150" s="87"/>
      <c r="JAG150" s="87"/>
      <c r="JAH150" s="87"/>
      <c r="JAI150" s="87"/>
      <c r="JAJ150" s="87"/>
      <c r="JAK150" s="87"/>
      <c r="JAL150" s="87"/>
      <c r="JAM150" s="87"/>
      <c r="JAN150" s="87"/>
      <c r="JAO150" s="87"/>
      <c r="JAP150" s="87"/>
      <c r="JAQ150" s="87"/>
      <c r="JAR150" s="87"/>
      <c r="JAS150" s="87"/>
      <c r="JAT150" s="87"/>
      <c r="JAU150" s="87"/>
      <c r="JAV150" s="87"/>
      <c r="JAW150" s="87"/>
      <c r="JAX150" s="87"/>
      <c r="JAY150" s="87"/>
      <c r="JAZ150" s="87"/>
      <c r="JBA150" s="87"/>
      <c r="JBB150" s="87"/>
      <c r="JBC150" s="87"/>
      <c r="JBD150" s="87"/>
      <c r="JBE150" s="87"/>
      <c r="JBF150" s="87"/>
      <c r="JBG150" s="87"/>
      <c r="JBH150" s="87"/>
      <c r="JBI150" s="87"/>
      <c r="JBJ150" s="87"/>
      <c r="JBK150" s="87"/>
      <c r="JBL150" s="87"/>
      <c r="JBM150" s="87"/>
      <c r="JBN150" s="87"/>
      <c r="JBO150" s="87"/>
      <c r="JBP150" s="87"/>
      <c r="JBQ150" s="87"/>
      <c r="JBR150" s="87"/>
      <c r="JBS150" s="87"/>
      <c r="JBT150" s="87"/>
      <c r="JBU150" s="87"/>
      <c r="JBV150" s="87"/>
      <c r="JBW150" s="87"/>
      <c r="JBX150" s="87"/>
      <c r="JBY150" s="87"/>
      <c r="JBZ150" s="87"/>
      <c r="JCA150" s="87"/>
      <c r="JCB150" s="87"/>
      <c r="JCC150" s="87"/>
      <c r="JCD150" s="87"/>
      <c r="JCE150" s="87"/>
      <c r="JCF150" s="87"/>
      <c r="JCG150" s="87"/>
      <c r="JCH150" s="87"/>
      <c r="JCI150" s="87"/>
      <c r="JCJ150" s="87"/>
      <c r="JCK150" s="87"/>
      <c r="JCL150" s="87"/>
      <c r="JCM150" s="87"/>
      <c r="JCN150" s="87"/>
      <c r="JCO150" s="87"/>
      <c r="JCP150" s="87"/>
      <c r="JCQ150" s="87"/>
      <c r="JCR150" s="87"/>
      <c r="JCS150" s="87"/>
      <c r="JCT150" s="87"/>
      <c r="JCU150" s="87"/>
      <c r="JCV150" s="87"/>
      <c r="JCW150" s="87"/>
      <c r="JCX150" s="87"/>
      <c r="JCY150" s="87"/>
      <c r="JCZ150" s="87"/>
      <c r="JDA150" s="87"/>
      <c r="JDB150" s="87"/>
      <c r="JDC150" s="87"/>
      <c r="JDD150" s="87"/>
      <c r="JDE150" s="87"/>
      <c r="JDF150" s="87"/>
      <c r="JDG150" s="87"/>
      <c r="JDH150" s="87"/>
      <c r="JDI150" s="87"/>
      <c r="JDJ150" s="87"/>
      <c r="JDK150" s="87"/>
      <c r="JDL150" s="87"/>
      <c r="JDM150" s="87"/>
      <c r="JDN150" s="87"/>
      <c r="JDO150" s="87"/>
      <c r="JDP150" s="87"/>
      <c r="JDQ150" s="87"/>
      <c r="JDR150" s="87"/>
      <c r="JDS150" s="87"/>
      <c r="JDT150" s="87"/>
      <c r="JDU150" s="87"/>
      <c r="JDV150" s="87"/>
      <c r="JDW150" s="87"/>
      <c r="JDX150" s="87"/>
      <c r="JDY150" s="87"/>
      <c r="JDZ150" s="87"/>
      <c r="JEA150" s="87"/>
      <c r="JEB150" s="87"/>
      <c r="JEC150" s="87"/>
      <c r="JED150" s="87"/>
      <c r="JEE150" s="87"/>
      <c r="JEF150" s="87"/>
      <c r="JEG150" s="87"/>
      <c r="JEH150" s="87"/>
      <c r="JEI150" s="87"/>
      <c r="JEJ150" s="87"/>
      <c r="JEK150" s="87"/>
      <c r="JEL150" s="87"/>
      <c r="JEM150" s="87"/>
      <c r="JEN150" s="87"/>
      <c r="JEO150" s="87"/>
      <c r="JEP150" s="87"/>
      <c r="JEQ150" s="87"/>
      <c r="JER150" s="87"/>
      <c r="JES150" s="87"/>
      <c r="JET150" s="87"/>
      <c r="JEU150" s="87"/>
      <c r="JEV150" s="87"/>
      <c r="JEW150" s="87"/>
      <c r="JEX150" s="87"/>
      <c r="JEY150" s="87"/>
      <c r="JEZ150" s="87"/>
      <c r="JFA150" s="87"/>
      <c r="JFB150" s="87"/>
      <c r="JFC150" s="87"/>
      <c r="JFD150" s="87"/>
      <c r="JFE150" s="87"/>
      <c r="JFF150" s="87"/>
      <c r="JFG150" s="87"/>
      <c r="JFH150" s="87"/>
      <c r="JFI150" s="87"/>
      <c r="JFJ150" s="87"/>
      <c r="JFK150" s="87"/>
      <c r="JFL150" s="87"/>
      <c r="JFM150" s="87"/>
      <c r="JFN150" s="87"/>
      <c r="JFO150" s="87"/>
      <c r="JFP150" s="87"/>
      <c r="JFQ150" s="87"/>
      <c r="JFR150" s="87"/>
      <c r="JFS150" s="87"/>
      <c r="JFT150" s="87"/>
      <c r="JFU150" s="87"/>
      <c r="JFV150" s="87"/>
      <c r="JFW150" s="87"/>
      <c r="JFX150" s="87"/>
      <c r="JFY150" s="87"/>
      <c r="JFZ150" s="87"/>
      <c r="JGA150" s="87"/>
      <c r="JGB150" s="87"/>
      <c r="JGC150" s="87"/>
      <c r="JGD150" s="87"/>
      <c r="JGE150" s="87"/>
      <c r="JGF150" s="87"/>
      <c r="JGG150" s="87"/>
      <c r="JGH150" s="87"/>
      <c r="JGI150" s="87"/>
      <c r="JGJ150" s="87"/>
      <c r="JGK150" s="87"/>
      <c r="JGL150" s="87"/>
      <c r="JGM150" s="87"/>
      <c r="JGN150" s="87"/>
      <c r="JGO150" s="87"/>
      <c r="JGP150" s="87"/>
      <c r="JGQ150" s="87"/>
      <c r="JGR150" s="87"/>
      <c r="JGS150" s="87"/>
      <c r="JGT150" s="87"/>
      <c r="JGU150" s="87"/>
      <c r="JGV150" s="87"/>
      <c r="JGW150" s="87"/>
      <c r="JGX150" s="87"/>
      <c r="JGY150" s="87"/>
      <c r="JGZ150" s="87"/>
      <c r="JHA150" s="87"/>
      <c r="JHB150" s="87"/>
      <c r="JHC150" s="87"/>
      <c r="JHD150" s="87"/>
      <c r="JHE150" s="87"/>
      <c r="JHF150" s="87"/>
      <c r="JHG150" s="87"/>
      <c r="JHH150" s="87"/>
      <c r="JHI150" s="87"/>
      <c r="JHJ150" s="87"/>
      <c r="JHK150" s="87"/>
      <c r="JHL150" s="87"/>
      <c r="JHM150" s="87"/>
      <c r="JHN150" s="87"/>
      <c r="JHO150" s="87"/>
      <c r="JHP150" s="87"/>
      <c r="JHQ150" s="87"/>
      <c r="JHR150" s="87"/>
      <c r="JHS150" s="87"/>
      <c r="JHT150" s="87"/>
      <c r="JHU150" s="87"/>
      <c r="JHV150" s="87"/>
      <c r="JHW150" s="87"/>
      <c r="JHX150" s="87"/>
      <c r="JHY150" s="87"/>
      <c r="JHZ150" s="87"/>
      <c r="JIA150" s="87"/>
      <c r="JIB150" s="87"/>
      <c r="JIC150" s="87"/>
      <c r="JID150" s="87"/>
      <c r="JIE150" s="87"/>
      <c r="JIF150" s="87"/>
      <c r="JIG150" s="87"/>
      <c r="JIH150" s="87"/>
      <c r="JII150" s="87"/>
      <c r="JIJ150" s="87"/>
      <c r="JIK150" s="87"/>
      <c r="JIL150" s="87"/>
      <c r="JIM150" s="87"/>
      <c r="JIN150" s="87"/>
      <c r="JIO150" s="87"/>
      <c r="JIP150" s="87"/>
      <c r="JIQ150" s="87"/>
      <c r="JIR150" s="87"/>
      <c r="JIS150" s="87"/>
      <c r="JIT150" s="87"/>
      <c r="JIU150" s="87"/>
      <c r="JIV150" s="87"/>
      <c r="JIW150" s="87"/>
      <c r="JIX150" s="87"/>
      <c r="JIY150" s="87"/>
      <c r="JIZ150" s="87"/>
      <c r="JJA150" s="87"/>
      <c r="JJB150" s="87"/>
      <c r="JJC150" s="87"/>
      <c r="JJD150" s="87"/>
      <c r="JJE150" s="87"/>
      <c r="JJF150" s="87"/>
      <c r="JJG150" s="87"/>
      <c r="JJH150" s="87"/>
      <c r="JJI150" s="87"/>
      <c r="JJJ150" s="87"/>
      <c r="JJK150" s="87"/>
      <c r="JJL150" s="87"/>
      <c r="JJM150" s="87"/>
      <c r="JJN150" s="87"/>
      <c r="JJO150" s="87"/>
      <c r="JJP150" s="87"/>
      <c r="JJQ150" s="87"/>
      <c r="JJR150" s="87"/>
      <c r="JJS150" s="87"/>
      <c r="JJT150" s="87"/>
      <c r="JJU150" s="87"/>
      <c r="JJV150" s="87"/>
      <c r="JJW150" s="87"/>
      <c r="JJX150" s="87"/>
      <c r="JJY150" s="87"/>
      <c r="JJZ150" s="87"/>
      <c r="JKA150" s="87"/>
      <c r="JKB150" s="87"/>
      <c r="JKC150" s="87"/>
      <c r="JKD150" s="87"/>
      <c r="JKE150" s="87"/>
      <c r="JKF150" s="87"/>
      <c r="JKG150" s="87"/>
      <c r="JKH150" s="87"/>
      <c r="JKI150" s="87"/>
      <c r="JKJ150" s="87"/>
      <c r="JKK150" s="87"/>
      <c r="JKL150" s="87"/>
      <c r="JKM150" s="87"/>
      <c r="JKN150" s="87"/>
      <c r="JKO150" s="87"/>
      <c r="JKP150" s="87"/>
      <c r="JKQ150" s="87"/>
      <c r="JKR150" s="87"/>
      <c r="JKS150" s="87"/>
      <c r="JKT150" s="87"/>
      <c r="JKU150" s="87"/>
      <c r="JKV150" s="87"/>
      <c r="JKW150" s="87"/>
      <c r="JKX150" s="87"/>
      <c r="JKY150" s="87"/>
      <c r="JKZ150" s="87"/>
      <c r="JLA150" s="87"/>
      <c r="JLB150" s="87"/>
      <c r="JLC150" s="87"/>
      <c r="JLD150" s="87"/>
      <c r="JLE150" s="87"/>
      <c r="JLF150" s="87"/>
      <c r="JLG150" s="87"/>
      <c r="JLH150" s="87"/>
      <c r="JLI150" s="87"/>
      <c r="JLJ150" s="87"/>
      <c r="JLK150" s="87"/>
      <c r="JLL150" s="87"/>
      <c r="JLM150" s="87"/>
      <c r="JLN150" s="87"/>
      <c r="JLO150" s="87"/>
      <c r="JLP150" s="87"/>
      <c r="JLQ150" s="87"/>
      <c r="JLR150" s="87"/>
      <c r="JLS150" s="87"/>
      <c r="JLT150" s="87"/>
      <c r="JLU150" s="87"/>
      <c r="JLV150" s="87"/>
      <c r="JLW150" s="87"/>
      <c r="JLX150" s="87"/>
      <c r="JLY150" s="87"/>
      <c r="JLZ150" s="87"/>
      <c r="JMA150" s="87"/>
      <c r="JMB150" s="87"/>
      <c r="JMC150" s="87"/>
      <c r="JMD150" s="87"/>
      <c r="JME150" s="87"/>
      <c r="JMF150" s="87"/>
      <c r="JMG150" s="87"/>
      <c r="JMH150" s="87"/>
      <c r="JMI150" s="87"/>
      <c r="JMJ150" s="87"/>
      <c r="JMK150" s="87"/>
      <c r="JML150" s="87"/>
      <c r="JMM150" s="87"/>
      <c r="JMN150" s="87"/>
      <c r="JMO150" s="87"/>
      <c r="JMP150" s="87"/>
      <c r="JMQ150" s="87"/>
      <c r="JMR150" s="87"/>
      <c r="JMS150" s="87"/>
      <c r="JMT150" s="87"/>
      <c r="JMU150" s="87"/>
      <c r="JMV150" s="87"/>
      <c r="JMW150" s="87"/>
      <c r="JMX150" s="87"/>
      <c r="JMY150" s="87"/>
      <c r="JMZ150" s="87"/>
      <c r="JNA150" s="87"/>
      <c r="JNB150" s="87"/>
      <c r="JNC150" s="87"/>
      <c r="JND150" s="87"/>
      <c r="JNE150" s="87"/>
      <c r="JNF150" s="87"/>
      <c r="JNG150" s="87"/>
      <c r="JNH150" s="87"/>
      <c r="JNI150" s="87"/>
      <c r="JNJ150" s="87"/>
      <c r="JNK150" s="87"/>
      <c r="JNL150" s="87"/>
      <c r="JNM150" s="87"/>
      <c r="JNN150" s="87"/>
      <c r="JNO150" s="87"/>
      <c r="JNP150" s="87"/>
      <c r="JNQ150" s="87"/>
      <c r="JNR150" s="87"/>
      <c r="JNS150" s="87"/>
      <c r="JNT150" s="87"/>
      <c r="JNU150" s="87"/>
      <c r="JNV150" s="87"/>
      <c r="JNW150" s="87"/>
      <c r="JNX150" s="87"/>
      <c r="JNY150" s="87"/>
      <c r="JNZ150" s="87"/>
      <c r="JOA150" s="87"/>
      <c r="JOB150" s="87"/>
      <c r="JOC150" s="87"/>
      <c r="JOD150" s="87"/>
      <c r="JOE150" s="87"/>
      <c r="JOF150" s="87"/>
      <c r="JOG150" s="87"/>
      <c r="JOH150" s="87"/>
      <c r="JOI150" s="87"/>
      <c r="JOJ150" s="87"/>
      <c r="JOK150" s="87"/>
      <c r="JOL150" s="87"/>
      <c r="JOM150" s="87"/>
      <c r="JON150" s="87"/>
      <c r="JOO150" s="87"/>
      <c r="JOP150" s="87"/>
      <c r="JOQ150" s="87"/>
      <c r="JOR150" s="87"/>
      <c r="JOS150" s="87"/>
      <c r="JOT150" s="87"/>
      <c r="JOU150" s="87"/>
      <c r="JOV150" s="87"/>
      <c r="JOW150" s="87"/>
      <c r="JOX150" s="87"/>
      <c r="JOY150" s="87"/>
      <c r="JOZ150" s="87"/>
      <c r="JPA150" s="87"/>
      <c r="JPB150" s="87"/>
      <c r="JPC150" s="87"/>
      <c r="JPD150" s="87"/>
      <c r="JPE150" s="87"/>
      <c r="JPF150" s="87"/>
      <c r="JPG150" s="87"/>
      <c r="JPH150" s="87"/>
      <c r="JPI150" s="87"/>
      <c r="JPJ150" s="87"/>
      <c r="JPK150" s="87"/>
      <c r="JPL150" s="87"/>
      <c r="JPM150" s="87"/>
      <c r="JPN150" s="87"/>
      <c r="JPO150" s="87"/>
      <c r="JPP150" s="87"/>
      <c r="JPQ150" s="87"/>
      <c r="JPR150" s="87"/>
      <c r="JPS150" s="87"/>
      <c r="JPT150" s="87"/>
      <c r="JPU150" s="87"/>
      <c r="JPV150" s="87"/>
      <c r="JPW150" s="87"/>
      <c r="JPX150" s="87"/>
      <c r="JPY150" s="87"/>
      <c r="JPZ150" s="87"/>
      <c r="JQA150" s="87"/>
      <c r="JQB150" s="87"/>
      <c r="JQC150" s="87"/>
      <c r="JQD150" s="87"/>
      <c r="JQE150" s="87"/>
      <c r="JQF150" s="87"/>
      <c r="JQG150" s="87"/>
      <c r="JQH150" s="87"/>
      <c r="JQI150" s="87"/>
      <c r="JQJ150" s="87"/>
      <c r="JQK150" s="87"/>
      <c r="JQL150" s="87"/>
      <c r="JQM150" s="87"/>
      <c r="JQN150" s="87"/>
      <c r="JQO150" s="87"/>
      <c r="JQP150" s="87"/>
      <c r="JQQ150" s="87"/>
      <c r="JQR150" s="87"/>
      <c r="JQS150" s="87"/>
      <c r="JQT150" s="87"/>
      <c r="JQU150" s="87"/>
      <c r="JQV150" s="87"/>
      <c r="JQW150" s="87"/>
      <c r="JQX150" s="87"/>
      <c r="JQY150" s="87"/>
      <c r="JQZ150" s="87"/>
      <c r="JRA150" s="87"/>
      <c r="JRB150" s="87"/>
      <c r="JRC150" s="87"/>
      <c r="JRD150" s="87"/>
      <c r="JRE150" s="87"/>
      <c r="JRF150" s="87"/>
      <c r="JRG150" s="87"/>
      <c r="JRH150" s="87"/>
      <c r="JRI150" s="87"/>
      <c r="JRJ150" s="87"/>
      <c r="JRK150" s="87"/>
      <c r="JRL150" s="87"/>
      <c r="JRM150" s="87"/>
      <c r="JRN150" s="87"/>
      <c r="JRO150" s="87"/>
      <c r="JRP150" s="87"/>
      <c r="JRQ150" s="87"/>
      <c r="JRR150" s="87"/>
      <c r="JRS150" s="87"/>
      <c r="JRT150" s="87"/>
      <c r="JRU150" s="87"/>
      <c r="JRV150" s="87"/>
      <c r="JRW150" s="87"/>
      <c r="JRX150" s="87"/>
      <c r="JRY150" s="87"/>
      <c r="JRZ150" s="87"/>
      <c r="JSA150" s="87"/>
      <c r="JSB150" s="87"/>
      <c r="JSC150" s="87"/>
      <c r="JSD150" s="87"/>
      <c r="JSE150" s="87"/>
      <c r="JSF150" s="87"/>
      <c r="JSG150" s="87"/>
      <c r="JSH150" s="87"/>
      <c r="JSI150" s="87"/>
      <c r="JSJ150" s="87"/>
      <c r="JSK150" s="87"/>
      <c r="JSL150" s="87"/>
      <c r="JSM150" s="87"/>
      <c r="JSN150" s="87"/>
      <c r="JSO150" s="87"/>
      <c r="JSP150" s="87"/>
      <c r="JSQ150" s="87"/>
      <c r="JSR150" s="87"/>
      <c r="JSS150" s="87"/>
      <c r="JST150" s="87"/>
      <c r="JSU150" s="87"/>
      <c r="JSV150" s="87"/>
      <c r="JSW150" s="87"/>
      <c r="JSX150" s="87"/>
      <c r="JSY150" s="87"/>
      <c r="JSZ150" s="87"/>
      <c r="JTA150" s="87"/>
      <c r="JTB150" s="87"/>
      <c r="JTC150" s="87"/>
      <c r="JTD150" s="87"/>
      <c r="JTE150" s="87"/>
      <c r="JTF150" s="87"/>
      <c r="JTG150" s="87"/>
      <c r="JTH150" s="87"/>
      <c r="JTI150" s="87"/>
      <c r="JTJ150" s="87"/>
      <c r="JTK150" s="87"/>
      <c r="JTL150" s="87"/>
      <c r="JTM150" s="87"/>
      <c r="JTN150" s="87"/>
      <c r="JTO150" s="87"/>
      <c r="JTP150" s="87"/>
      <c r="JTQ150" s="87"/>
      <c r="JTR150" s="87"/>
      <c r="JTS150" s="87"/>
      <c r="JTT150" s="87"/>
      <c r="JTU150" s="87"/>
      <c r="JTV150" s="87"/>
      <c r="JTW150" s="87"/>
      <c r="JTX150" s="87"/>
      <c r="JTY150" s="87"/>
      <c r="JTZ150" s="87"/>
      <c r="JUA150" s="87"/>
      <c r="JUB150" s="87"/>
      <c r="JUC150" s="87"/>
      <c r="JUD150" s="87"/>
      <c r="JUE150" s="87"/>
      <c r="JUF150" s="87"/>
      <c r="JUG150" s="87"/>
      <c r="JUH150" s="87"/>
      <c r="JUI150" s="87"/>
      <c r="JUJ150" s="87"/>
      <c r="JUK150" s="87"/>
      <c r="JUL150" s="87"/>
      <c r="JUM150" s="87"/>
      <c r="JUN150" s="87"/>
      <c r="JUO150" s="87"/>
      <c r="JUP150" s="87"/>
      <c r="JUQ150" s="87"/>
      <c r="JUR150" s="87"/>
      <c r="JUS150" s="87"/>
      <c r="JUT150" s="87"/>
      <c r="JUU150" s="87"/>
      <c r="JUV150" s="87"/>
      <c r="JUW150" s="87"/>
      <c r="JUX150" s="87"/>
      <c r="JUY150" s="87"/>
      <c r="JUZ150" s="87"/>
      <c r="JVA150" s="87"/>
      <c r="JVB150" s="87"/>
      <c r="JVC150" s="87"/>
      <c r="JVD150" s="87"/>
      <c r="JVE150" s="87"/>
      <c r="JVF150" s="87"/>
      <c r="JVG150" s="87"/>
      <c r="JVH150" s="87"/>
      <c r="JVI150" s="87"/>
      <c r="JVJ150" s="87"/>
      <c r="JVK150" s="87"/>
      <c r="JVL150" s="87"/>
      <c r="JVM150" s="87"/>
      <c r="JVN150" s="87"/>
      <c r="JVO150" s="87"/>
      <c r="JVP150" s="87"/>
      <c r="JVQ150" s="87"/>
      <c r="JVR150" s="87"/>
      <c r="JVS150" s="87"/>
      <c r="JVT150" s="87"/>
      <c r="JVU150" s="87"/>
      <c r="JVV150" s="87"/>
      <c r="JVW150" s="87"/>
      <c r="JVX150" s="87"/>
      <c r="JVY150" s="87"/>
      <c r="JVZ150" s="87"/>
      <c r="JWA150" s="87"/>
      <c r="JWB150" s="87"/>
      <c r="JWC150" s="87"/>
      <c r="JWD150" s="87"/>
      <c r="JWE150" s="87"/>
      <c r="JWF150" s="87"/>
      <c r="JWG150" s="87"/>
      <c r="JWH150" s="87"/>
      <c r="JWI150" s="87"/>
      <c r="JWJ150" s="87"/>
      <c r="JWK150" s="87"/>
      <c r="JWL150" s="87"/>
      <c r="JWM150" s="87"/>
      <c r="JWN150" s="87"/>
      <c r="JWO150" s="87"/>
      <c r="JWP150" s="87"/>
      <c r="JWQ150" s="87"/>
      <c r="JWR150" s="87"/>
      <c r="JWS150" s="87"/>
      <c r="JWT150" s="87"/>
      <c r="JWU150" s="87"/>
      <c r="JWV150" s="87"/>
      <c r="JWW150" s="87"/>
      <c r="JWX150" s="87"/>
      <c r="JWY150" s="87"/>
      <c r="JWZ150" s="87"/>
      <c r="JXA150" s="87"/>
      <c r="JXB150" s="87"/>
      <c r="JXC150" s="87"/>
      <c r="JXD150" s="87"/>
      <c r="JXE150" s="87"/>
      <c r="JXF150" s="87"/>
      <c r="JXG150" s="87"/>
      <c r="JXH150" s="87"/>
      <c r="JXI150" s="87"/>
      <c r="JXJ150" s="87"/>
      <c r="JXK150" s="87"/>
      <c r="JXL150" s="87"/>
      <c r="JXM150" s="87"/>
      <c r="JXN150" s="87"/>
      <c r="JXO150" s="87"/>
      <c r="JXP150" s="87"/>
      <c r="JXQ150" s="87"/>
      <c r="JXR150" s="87"/>
      <c r="JXS150" s="87"/>
      <c r="JXT150" s="87"/>
      <c r="JXU150" s="87"/>
      <c r="JXV150" s="87"/>
      <c r="JXW150" s="87"/>
      <c r="JXX150" s="87"/>
      <c r="JXY150" s="87"/>
      <c r="JXZ150" s="87"/>
      <c r="JYA150" s="87"/>
      <c r="JYB150" s="87"/>
      <c r="JYC150" s="87"/>
      <c r="JYD150" s="87"/>
      <c r="JYE150" s="87"/>
      <c r="JYF150" s="87"/>
      <c r="JYG150" s="87"/>
      <c r="JYH150" s="87"/>
      <c r="JYI150" s="87"/>
      <c r="JYJ150" s="87"/>
      <c r="JYK150" s="87"/>
      <c r="JYL150" s="87"/>
      <c r="JYM150" s="87"/>
      <c r="JYN150" s="87"/>
      <c r="JYO150" s="87"/>
      <c r="JYP150" s="87"/>
      <c r="JYQ150" s="87"/>
      <c r="JYR150" s="87"/>
      <c r="JYS150" s="87"/>
      <c r="JYT150" s="87"/>
      <c r="JYU150" s="87"/>
      <c r="JYV150" s="87"/>
      <c r="JYW150" s="87"/>
      <c r="JYX150" s="87"/>
      <c r="JYY150" s="87"/>
      <c r="JYZ150" s="87"/>
      <c r="JZA150" s="87"/>
      <c r="JZB150" s="87"/>
      <c r="JZC150" s="87"/>
      <c r="JZD150" s="87"/>
      <c r="JZE150" s="87"/>
      <c r="JZF150" s="87"/>
      <c r="JZG150" s="87"/>
      <c r="JZH150" s="87"/>
      <c r="JZI150" s="87"/>
      <c r="JZJ150" s="87"/>
      <c r="JZK150" s="87"/>
      <c r="JZL150" s="87"/>
      <c r="JZM150" s="87"/>
      <c r="JZN150" s="87"/>
      <c r="JZO150" s="87"/>
      <c r="JZP150" s="87"/>
      <c r="JZQ150" s="87"/>
      <c r="JZR150" s="87"/>
      <c r="JZS150" s="87"/>
      <c r="JZT150" s="87"/>
      <c r="JZU150" s="87"/>
      <c r="JZV150" s="87"/>
      <c r="JZW150" s="87"/>
      <c r="JZX150" s="87"/>
      <c r="JZY150" s="87"/>
      <c r="JZZ150" s="87"/>
      <c r="KAA150" s="87"/>
      <c r="KAB150" s="87"/>
      <c r="KAC150" s="87"/>
      <c r="KAD150" s="87"/>
      <c r="KAE150" s="87"/>
      <c r="KAF150" s="87"/>
      <c r="KAG150" s="87"/>
      <c r="KAH150" s="87"/>
      <c r="KAI150" s="87"/>
      <c r="KAJ150" s="87"/>
      <c r="KAK150" s="87"/>
      <c r="KAL150" s="87"/>
      <c r="KAM150" s="87"/>
      <c r="KAN150" s="87"/>
      <c r="KAO150" s="87"/>
      <c r="KAP150" s="87"/>
      <c r="KAQ150" s="87"/>
      <c r="KAR150" s="87"/>
      <c r="KAS150" s="87"/>
      <c r="KAT150" s="87"/>
      <c r="KAU150" s="87"/>
      <c r="KAV150" s="87"/>
      <c r="KAW150" s="87"/>
      <c r="KAX150" s="87"/>
      <c r="KAY150" s="87"/>
      <c r="KAZ150" s="87"/>
      <c r="KBA150" s="87"/>
      <c r="KBB150" s="87"/>
      <c r="KBC150" s="87"/>
      <c r="KBD150" s="87"/>
      <c r="KBE150" s="87"/>
      <c r="KBF150" s="87"/>
      <c r="KBG150" s="87"/>
      <c r="KBH150" s="87"/>
      <c r="KBI150" s="87"/>
      <c r="KBJ150" s="87"/>
      <c r="KBK150" s="87"/>
      <c r="KBL150" s="87"/>
      <c r="KBM150" s="87"/>
      <c r="KBN150" s="87"/>
      <c r="KBO150" s="87"/>
      <c r="KBP150" s="87"/>
      <c r="KBQ150" s="87"/>
      <c r="KBR150" s="87"/>
      <c r="KBS150" s="87"/>
      <c r="KBT150" s="87"/>
      <c r="KBU150" s="87"/>
      <c r="KBV150" s="87"/>
      <c r="KBW150" s="87"/>
      <c r="KBX150" s="87"/>
      <c r="KBY150" s="87"/>
      <c r="KBZ150" s="87"/>
      <c r="KCA150" s="87"/>
      <c r="KCB150" s="87"/>
      <c r="KCC150" s="87"/>
      <c r="KCD150" s="87"/>
      <c r="KCE150" s="87"/>
      <c r="KCF150" s="87"/>
      <c r="KCG150" s="87"/>
      <c r="KCH150" s="87"/>
      <c r="KCI150" s="87"/>
      <c r="KCJ150" s="87"/>
      <c r="KCK150" s="87"/>
      <c r="KCL150" s="87"/>
      <c r="KCM150" s="87"/>
      <c r="KCN150" s="87"/>
      <c r="KCO150" s="87"/>
      <c r="KCP150" s="87"/>
      <c r="KCQ150" s="87"/>
      <c r="KCR150" s="87"/>
      <c r="KCS150" s="87"/>
      <c r="KCT150" s="87"/>
      <c r="KCU150" s="87"/>
      <c r="KCV150" s="87"/>
      <c r="KCW150" s="87"/>
      <c r="KCX150" s="87"/>
      <c r="KCY150" s="87"/>
      <c r="KCZ150" s="87"/>
      <c r="KDA150" s="87"/>
      <c r="KDB150" s="87"/>
      <c r="KDC150" s="87"/>
      <c r="KDD150" s="87"/>
      <c r="KDE150" s="87"/>
      <c r="KDF150" s="87"/>
      <c r="KDG150" s="87"/>
      <c r="KDH150" s="87"/>
      <c r="KDI150" s="87"/>
      <c r="KDJ150" s="87"/>
      <c r="KDK150" s="87"/>
      <c r="KDL150" s="87"/>
      <c r="KDM150" s="87"/>
      <c r="KDN150" s="87"/>
      <c r="KDO150" s="87"/>
      <c r="KDP150" s="87"/>
      <c r="KDQ150" s="87"/>
      <c r="KDR150" s="87"/>
      <c r="KDS150" s="87"/>
      <c r="KDT150" s="87"/>
      <c r="KDU150" s="87"/>
      <c r="KDV150" s="87"/>
      <c r="KDW150" s="87"/>
      <c r="KDX150" s="87"/>
      <c r="KDY150" s="87"/>
      <c r="KDZ150" s="87"/>
      <c r="KEA150" s="87"/>
      <c r="KEB150" s="87"/>
      <c r="KEC150" s="87"/>
      <c r="KED150" s="87"/>
      <c r="KEE150" s="87"/>
      <c r="KEF150" s="87"/>
      <c r="KEG150" s="87"/>
      <c r="KEH150" s="87"/>
      <c r="KEI150" s="87"/>
      <c r="KEJ150" s="87"/>
      <c r="KEK150" s="87"/>
      <c r="KEL150" s="87"/>
      <c r="KEM150" s="87"/>
      <c r="KEN150" s="87"/>
      <c r="KEO150" s="87"/>
      <c r="KEP150" s="87"/>
      <c r="KEQ150" s="87"/>
      <c r="KER150" s="87"/>
      <c r="KES150" s="87"/>
      <c r="KET150" s="87"/>
      <c r="KEU150" s="87"/>
      <c r="KEV150" s="87"/>
      <c r="KEW150" s="87"/>
      <c r="KEX150" s="87"/>
      <c r="KEY150" s="87"/>
      <c r="KEZ150" s="87"/>
      <c r="KFA150" s="87"/>
      <c r="KFB150" s="87"/>
      <c r="KFC150" s="87"/>
      <c r="KFD150" s="87"/>
      <c r="KFE150" s="87"/>
      <c r="KFF150" s="87"/>
      <c r="KFG150" s="87"/>
      <c r="KFH150" s="87"/>
      <c r="KFI150" s="87"/>
      <c r="KFJ150" s="87"/>
      <c r="KFK150" s="87"/>
      <c r="KFL150" s="87"/>
      <c r="KFM150" s="87"/>
      <c r="KFN150" s="87"/>
      <c r="KFO150" s="87"/>
      <c r="KFP150" s="87"/>
      <c r="KFQ150" s="87"/>
      <c r="KFR150" s="87"/>
      <c r="KFS150" s="87"/>
      <c r="KFT150" s="87"/>
      <c r="KFU150" s="87"/>
      <c r="KFV150" s="87"/>
      <c r="KFW150" s="87"/>
      <c r="KFX150" s="87"/>
      <c r="KFY150" s="87"/>
      <c r="KFZ150" s="87"/>
      <c r="KGA150" s="87"/>
      <c r="KGB150" s="87"/>
      <c r="KGC150" s="87"/>
      <c r="KGD150" s="87"/>
      <c r="KGE150" s="87"/>
      <c r="KGF150" s="87"/>
      <c r="KGG150" s="87"/>
      <c r="KGH150" s="87"/>
      <c r="KGI150" s="87"/>
      <c r="KGJ150" s="87"/>
      <c r="KGK150" s="87"/>
      <c r="KGL150" s="87"/>
      <c r="KGM150" s="87"/>
      <c r="KGN150" s="87"/>
      <c r="KGO150" s="87"/>
      <c r="KGP150" s="87"/>
      <c r="KGQ150" s="87"/>
      <c r="KGR150" s="87"/>
      <c r="KGS150" s="87"/>
      <c r="KGT150" s="87"/>
      <c r="KGU150" s="87"/>
      <c r="KGV150" s="87"/>
      <c r="KGW150" s="87"/>
      <c r="KGX150" s="87"/>
      <c r="KGY150" s="87"/>
      <c r="KGZ150" s="87"/>
      <c r="KHA150" s="87"/>
      <c r="KHB150" s="87"/>
      <c r="KHC150" s="87"/>
      <c r="KHD150" s="87"/>
      <c r="KHE150" s="87"/>
      <c r="KHF150" s="87"/>
      <c r="KHG150" s="87"/>
      <c r="KHH150" s="87"/>
      <c r="KHI150" s="87"/>
      <c r="KHJ150" s="87"/>
      <c r="KHK150" s="87"/>
      <c r="KHL150" s="87"/>
      <c r="KHM150" s="87"/>
      <c r="KHN150" s="87"/>
      <c r="KHO150" s="87"/>
      <c r="KHP150" s="87"/>
      <c r="KHQ150" s="87"/>
      <c r="KHR150" s="87"/>
      <c r="KHS150" s="87"/>
      <c r="KHT150" s="87"/>
      <c r="KHU150" s="87"/>
      <c r="KHV150" s="87"/>
      <c r="KHW150" s="87"/>
      <c r="KHX150" s="87"/>
      <c r="KHY150" s="87"/>
      <c r="KHZ150" s="87"/>
      <c r="KIA150" s="87"/>
      <c r="KIB150" s="87"/>
      <c r="KIC150" s="87"/>
      <c r="KID150" s="87"/>
      <c r="KIE150" s="87"/>
      <c r="KIF150" s="87"/>
      <c r="KIG150" s="87"/>
      <c r="KIH150" s="87"/>
      <c r="KII150" s="87"/>
      <c r="KIJ150" s="87"/>
      <c r="KIK150" s="87"/>
      <c r="KIL150" s="87"/>
      <c r="KIM150" s="87"/>
      <c r="KIN150" s="87"/>
      <c r="KIO150" s="87"/>
      <c r="KIP150" s="87"/>
      <c r="KIQ150" s="87"/>
      <c r="KIR150" s="87"/>
      <c r="KIS150" s="87"/>
      <c r="KIT150" s="87"/>
      <c r="KIU150" s="87"/>
      <c r="KIV150" s="87"/>
      <c r="KIW150" s="87"/>
      <c r="KIX150" s="87"/>
      <c r="KIY150" s="87"/>
      <c r="KIZ150" s="87"/>
      <c r="KJA150" s="87"/>
      <c r="KJB150" s="87"/>
      <c r="KJC150" s="87"/>
      <c r="KJD150" s="87"/>
      <c r="KJE150" s="87"/>
      <c r="KJF150" s="87"/>
      <c r="KJG150" s="87"/>
      <c r="KJH150" s="87"/>
      <c r="KJI150" s="87"/>
      <c r="KJJ150" s="87"/>
      <c r="KJK150" s="87"/>
      <c r="KJL150" s="87"/>
      <c r="KJM150" s="87"/>
      <c r="KJN150" s="87"/>
      <c r="KJO150" s="87"/>
      <c r="KJP150" s="87"/>
      <c r="KJQ150" s="87"/>
      <c r="KJR150" s="87"/>
      <c r="KJS150" s="87"/>
      <c r="KJT150" s="87"/>
      <c r="KJU150" s="87"/>
      <c r="KJV150" s="87"/>
      <c r="KJW150" s="87"/>
      <c r="KJX150" s="87"/>
      <c r="KJY150" s="87"/>
      <c r="KJZ150" s="87"/>
      <c r="KKA150" s="87"/>
      <c r="KKB150" s="87"/>
      <c r="KKC150" s="87"/>
      <c r="KKD150" s="87"/>
      <c r="KKE150" s="87"/>
      <c r="KKF150" s="87"/>
      <c r="KKG150" s="87"/>
      <c r="KKH150" s="87"/>
      <c r="KKI150" s="87"/>
      <c r="KKJ150" s="87"/>
      <c r="KKK150" s="87"/>
      <c r="KKL150" s="87"/>
      <c r="KKM150" s="87"/>
      <c r="KKN150" s="87"/>
      <c r="KKO150" s="87"/>
      <c r="KKP150" s="87"/>
      <c r="KKQ150" s="87"/>
      <c r="KKR150" s="87"/>
      <c r="KKS150" s="87"/>
      <c r="KKT150" s="87"/>
      <c r="KKU150" s="87"/>
      <c r="KKV150" s="87"/>
      <c r="KKW150" s="87"/>
      <c r="KKX150" s="87"/>
      <c r="KKY150" s="87"/>
      <c r="KKZ150" s="87"/>
      <c r="KLA150" s="87"/>
      <c r="KLB150" s="87"/>
      <c r="KLC150" s="87"/>
      <c r="KLD150" s="87"/>
      <c r="KLE150" s="87"/>
      <c r="KLF150" s="87"/>
      <c r="KLG150" s="87"/>
      <c r="KLH150" s="87"/>
      <c r="KLI150" s="87"/>
      <c r="KLJ150" s="87"/>
      <c r="KLK150" s="87"/>
      <c r="KLL150" s="87"/>
      <c r="KLM150" s="87"/>
      <c r="KLN150" s="87"/>
      <c r="KLO150" s="87"/>
      <c r="KLP150" s="87"/>
      <c r="KLQ150" s="87"/>
      <c r="KLR150" s="87"/>
      <c r="KLS150" s="87"/>
      <c r="KLT150" s="87"/>
      <c r="KLU150" s="87"/>
      <c r="KLV150" s="87"/>
      <c r="KLW150" s="87"/>
      <c r="KLX150" s="87"/>
      <c r="KLY150" s="87"/>
      <c r="KLZ150" s="87"/>
      <c r="KMA150" s="87"/>
      <c r="KMB150" s="87"/>
      <c r="KMC150" s="87"/>
      <c r="KMD150" s="87"/>
      <c r="KME150" s="87"/>
      <c r="KMF150" s="87"/>
      <c r="KMG150" s="87"/>
      <c r="KMH150" s="87"/>
      <c r="KMI150" s="87"/>
      <c r="KMJ150" s="87"/>
      <c r="KMK150" s="87"/>
      <c r="KML150" s="87"/>
      <c r="KMM150" s="87"/>
      <c r="KMN150" s="87"/>
      <c r="KMO150" s="87"/>
      <c r="KMP150" s="87"/>
      <c r="KMQ150" s="87"/>
      <c r="KMR150" s="87"/>
      <c r="KMS150" s="87"/>
      <c r="KMT150" s="87"/>
      <c r="KMU150" s="87"/>
      <c r="KMV150" s="87"/>
      <c r="KMW150" s="87"/>
      <c r="KMX150" s="87"/>
      <c r="KMY150" s="87"/>
      <c r="KMZ150" s="87"/>
      <c r="KNA150" s="87"/>
      <c r="KNB150" s="87"/>
      <c r="KNC150" s="87"/>
      <c r="KND150" s="87"/>
      <c r="KNE150" s="87"/>
      <c r="KNF150" s="87"/>
      <c r="KNG150" s="87"/>
      <c r="KNH150" s="87"/>
      <c r="KNI150" s="87"/>
      <c r="KNJ150" s="87"/>
      <c r="KNK150" s="87"/>
      <c r="KNL150" s="87"/>
      <c r="KNM150" s="87"/>
      <c r="KNN150" s="87"/>
      <c r="KNO150" s="87"/>
      <c r="KNP150" s="87"/>
      <c r="KNQ150" s="87"/>
      <c r="KNR150" s="87"/>
      <c r="KNS150" s="87"/>
      <c r="KNT150" s="87"/>
      <c r="KNU150" s="87"/>
      <c r="KNV150" s="87"/>
      <c r="KNW150" s="87"/>
      <c r="KNX150" s="87"/>
      <c r="KNY150" s="87"/>
      <c r="KNZ150" s="87"/>
      <c r="KOA150" s="87"/>
      <c r="KOB150" s="87"/>
      <c r="KOC150" s="87"/>
      <c r="KOD150" s="87"/>
      <c r="KOE150" s="87"/>
      <c r="KOF150" s="87"/>
      <c r="KOG150" s="87"/>
      <c r="KOH150" s="87"/>
      <c r="KOI150" s="87"/>
      <c r="KOJ150" s="87"/>
      <c r="KOK150" s="87"/>
      <c r="KOL150" s="87"/>
      <c r="KOM150" s="87"/>
      <c r="KON150" s="87"/>
      <c r="KOO150" s="87"/>
      <c r="KOP150" s="87"/>
      <c r="KOQ150" s="87"/>
      <c r="KOR150" s="87"/>
      <c r="KOS150" s="87"/>
      <c r="KOT150" s="87"/>
      <c r="KOU150" s="87"/>
      <c r="KOV150" s="87"/>
      <c r="KOW150" s="87"/>
      <c r="KOX150" s="87"/>
      <c r="KOY150" s="87"/>
      <c r="KOZ150" s="87"/>
      <c r="KPA150" s="87"/>
      <c r="KPB150" s="87"/>
      <c r="KPC150" s="87"/>
      <c r="KPD150" s="87"/>
      <c r="KPE150" s="87"/>
      <c r="KPF150" s="87"/>
      <c r="KPG150" s="87"/>
      <c r="KPH150" s="87"/>
      <c r="KPI150" s="87"/>
      <c r="KPJ150" s="87"/>
      <c r="KPK150" s="87"/>
      <c r="KPL150" s="87"/>
      <c r="KPM150" s="87"/>
      <c r="KPN150" s="87"/>
      <c r="KPO150" s="87"/>
      <c r="KPP150" s="87"/>
      <c r="KPQ150" s="87"/>
      <c r="KPR150" s="87"/>
      <c r="KPS150" s="87"/>
      <c r="KPT150" s="87"/>
      <c r="KPU150" s="87"/>
      <c r="KPV150" s="87"/>
      <c r="KPW150" s="87"/>
      <c r="KPX150" s="87"/>
      <c r="KPY150" s="87"/>
      <c r="KPZ150" s="87"/>
      <c r="KQA150" s="87"/>
      <c r="KQB150" s="87"/>
      <c r="KQC150" s="87"/>
      <c r="KQD150" s="87"/>
      <c r="KQE150" s="87"/>
      <c r="KQF150" s="87"/>
      <c r="KQG150" s="87"/>
      <c r="KQH150" s="87"/>
      <c r="KQI150" s="87"/>
      <c r="KQJ150" s="87"/>
      <c r="KQK150" s="87"/>
      <c r="KQL150" s="87"/>
      <c r="KQM150" s="87"/>
      <c r="KQN150" s="87"/>
      <c r="KQO150" s="87"/>
      <c r="KQP150" s="87"/>
      <c r="KQQ150" s="87"/>
      <c r="KQR150" s="87"/>
      <c r="KQS150" s="87"/>
      <c r="KQT150" s="87"/>
      <c r="KQU150" s="87"/>
      <c r="KQV150" s="87"/>
      <c r="KQW150" s="87"/>
      <c r="KQX150" s="87"/>
      <c r="KQY150" s="87"/>
      <c r="KQZ150" s="87"/>
      <c r="KRA150" s="87"/>
      <c r="KRB150" s="87"/>
      <c r="KRC150" s="87"/>
      <c r="KRD150" s="87"/>
      <c r="KRE150" s="87"/>
      <c r="KRF150" s="87"/>
      <c r="KRG150" s="87"/>
      <c r="KRH150" s="87"/>
      <c r="KRI150" s="87"/>
      <c r="KRJ150" s="87"/>
      <c r="KRK150" s="87"/>
      <c r="KRL150" s="87"/>
      <c r="KRM150" s="87"/>
      <c r="KRN150" s="87"/>
      <c r="KRO150" s="87"/>
      <c r="KRP150" s="87"/>
      <c r="KRQ150" s="87"/>
      <c r="KRR150" s="87"/>
      <c r="KRS150" s="87"/>
      <c r="KRT150" s="87"/>
      <c r="KRU150" s="87"/>
      <c r="KRV150" s="87"/>
      <c r="KRW150" s="87"/>
      <c r="KRX150" s="87"/>
      <c r="KRY150" s="87"/>
      <c r="KRZ150" s="87"/>
      <c r="KSA150" s="87"/>
      <c r="KSB150" s="87"/>
      <c r="KSC150" s="87"/>
      <c r="KSD150" s="87"/>
      <c r="KSE150" s="87"/>
      <c r="KSF150" s="87"/>
      <c r="KSG150" s="87"/>
      <c r="KSH150" s="87"/>
      <c r="KSI150" s="87"/>
      <c r="KSJ150" s="87"/>
      <c r="KSK150" s="87"/>
      <c r="KSL150" s="87"/>
      <c r="KSM150" s="87"/>
      <c r="KSN150" s="87"/>
      <c r="KSO150" s="87"/>
      <c r="KSP150" s="87"/>
      <c r="KSQ150" s="87"/>
      <c r="KSR150" s="87"/>
      <c r="KSS150" s="87"/>
      <c r="KST150" s="87"/>
      <c r="KSU150" s="87"/>
      <c r="KSV150" s="87"/>
      <c r="KSW150" s="87"/>
      <c r="KSX150" s="87"/>
      <c r="KSY150" s="87"/>
      <c r="KSZ150" s="87"/>
      <c r="KTA150" s="87"/>
      <c r="KTB150" s="87"/>
      <c r="KTC150" s="87"/>
      <c r="KTD150" s="87"/>
      <c r="KTE150" s="87"/>
      <c r="KTF150" s="87"/>
      <c r="KTG150" s="87"/>
      <c r="KTH150" s="87"/>
      <c r="KTI150" s="87"/>
      <c r="KTJ150" s="87"/>
      <c r="KTK150" s="87"/>
      <c r="KTL150" s="87"/>
      <c r="KTM150" s="87"/>
      <c r="KTN150" s="87"/>
      <c r="KTO150" s="87"/>
      <c r="KTP150" s="87"/>
      <c r="KTQ150" s="87"/>
      <c r="KTR150" s="87"/>
      <c r="KTS150" s="87"/>
      <c r="KTT150" s="87"/>
      <c r="KTU150" s="87"/>
      <c r="KTV150" s="87"/>
      <c r="KTW150" s="87"/>
      <c r="KTX150" s="87"/>
      <c r="KTY150" s="87"/>
      <c r="KTZ150" s="87"/>
      <c r="KUA150" s="87"/>
      <c r="KUB150" s="87"/>
      <c r="KUC150" s="87"/>
      <c r="KUD150" s="87"/>
      <c r="KUE150" s="87"/>
      <c r="KUF150" s="87"/>
      <c r="KUG150" s="87"/>
      <c r="KUH150" s="87"/>
      <c r="KUI150" s="87"/>
      <c r="KUJ150" s="87"/>
      <c r="KUK150" s="87"/>
      <c r="KUL150" s="87"/>
      <c r="KUM150" s="87"/>
      <c r="KUN150" s="87"/>
      <c r="KUO150" s="87"/>
      <c r="KUP150" s="87"/>
      <c r="KUQ150" s="87"/>
      <c r="KUR150" s="87"/>
      <c r="KUS150" s="87"/>
      <c r="KUT150" s="87"/>
      <c r="KUU150" s="87"/>
      <c r="KUV150" s="87"/>
      <c r="KUW150" s="87"/>
      <c r="KUX150" s="87"/>
      <c r="KUY150" s="87"/>
      <c r="KUZ150" s="87"/>
      <c r="KVA150" s="87"/>
      <c r="KVB150" s="87"/>
      <c r="KVC150" s="87"/>
      <c r="KVD150" s="87"/>
      <c r="KVE150" s="87"/>
      <c r="KVF150" s="87"/>
      <c r="KVG150" s="87"/>
      <c r="KVH150" s="87"/>
      <c r="KVI150" s="87"/>
      <c r="KVJ150" s="87"/>
      <c r="KVK150" s="87"/>
      <c r="KVL150" s="87"/>
      <c r="KVM150" s="87"/>
      <c r="KVN150" s="87"/>
      <c r="KVO150" s="87"/>
      <c r="KVP150" s="87"/>
      <c r="KVQ150" s="87"/>
      <c r="KVR150" s="87"/>
      <c r="KVS150" s="87"/>
      <c r="KVT150" s="87"/>
      <c r="KVU150" s="87"/>
      <c r="KVV150" s="87"/>
      <c r="KVW150" s="87"/>
      <c r="KVX150" s="87"/>
      <c r="KVY150" s="87"/>
      <c r="KVZ150" s="87"/>
      <c r="KWA150" s="87"/>
      <c r="KWB150" s="87"/>
      <c r="KWC150" s="87"/>
      <c r="KWD150" s="87"/>
      <c r="KWE150" s="87"/>
      <c r="KWF150" s="87"/>
      <c r="KWG150" s="87"/>
      <c r="KWH150" s="87"/>
      <c r="KWI150" s="87"/>
      <c r="KWJ150" s="87"/>
      <c r="KWK150" s="87"/>
      <c r="KWL150" s="87"/>
      <c r="KWM150" s="87"/>
      <c r="KWN150" s="87"/>
      <c r="KWO150" s="87"/>
      <c r="KWP150" s="87"/>
      <c r="KWQ150" s="87"/>
      <c r="KWR150" s="87"/>
      <c r="KWS150" s="87"/>
      <c r="KWT150" s="87"/>
      <c r="KWU150" s="87"/>
      <c r="KWV150" s="87"/>
      <c r="KWW150" s="87"/>
      <c r="KWX150" s="87"/>
      <c r="KWY150" s="87"/>
      <c r="KWZ150" s="87"/>
      <c r="KXA150" s="87"/>
      <c r="KXB150" s="87"/>
      <c r="KXC150" s="87"/>
      <c r="KXD150" s="87"/>
      <c r="KXE150" s="87"/>
      <c r="KXF150" s="87"/>
      <c r="KXG150" s="87"/>
      <c r="KXH150" s="87"/>
      <c r="KXI150" s="87"/>
      <c r="KXJ150" s="87"/>
      <c r="KXK150" s="87"/>
      <c r="KXL150" s="87"/>
      <c r="KXM150" s="87"/>
      <c r="KXN150" s="87"/>
      <c r="KXO150" s="87"/>
      <c r="KXP150" s="87"/>
      <c r="KXQ150" s="87"/>
      <c r="KXR150" s="87"/>
      <c r="KXS150" s="87"/>
      <c r="KXT150" s="87"/>
      <c r="KXU150" s="87"/>
      <c r="KXV150" s="87"/>
      <c r="KXW150" s="87"/>
      <c r="KXX150" s="87"/>
      <c r="KXY150" s="87"/>
      <c r="KXZ150" s="87"/>
      <c r="KYA150" s="87"/>
      <c r="KYB150" s="87"/>
      <c r="KYC150" s="87"/>
      <c r="KYD150" s="87"/>
      <c r="KYE150" s="87"/>
      <c r="KYF150" s="87"/>
      <c r="KYG150" s="87"/>
      <c r="KYH150" s="87"/>
      <c r="KYI150" s="87"/>
      <c r="KYJ150" s="87"/>
      <c r="KYK150" s="87"/>
      <c r="KYL150" s="87"/>
      <c r="KYM150" s="87"/>
      <c r="KYN150" s="87"/>
      <c r="KYO150" s="87"/>
      <c r="KYP150" s="87"/>
      <c r="KYQ150" s="87"/>
      <c r="KYR150" s="87"/>
      <c r="KYS150" s="87"/>
      <c r="KYT150" s="87"/>
      <c r="KYU150" s="87"/>
      <c r="KYV150" s="87"/>
      <c r="KYW150" s="87"/>
      <c r="KYX150" s="87"/>
      <c r="KYY150" s="87"/>
      <c r="KYZ150" s="87"/>
      <c r="KZA150" s="87"/>
      <c r="KZB150" s="87"/>
      <c r="KZC150" s="87"/>
      <c r="KZD150" s="87"/>
      <c r="KZE150" s="87"/>
      <c r="KZF150" s="87"/>
      <c r="KZG150" s="87"/>
      <c r="KZH150" s="87"/>
      <c r="KZI150" s="87"/>
      <c r="KZJ150" s="87"/>
      <c r="KZK150" s="87"/>
      <c r="KZL150" s="87"/>
      <c r="KZM150" s="87"/>
      <c r="KZN150" s="87"/>
      <c r="KZO150" s="87"/>
      <c r="KZP150" s="87"/>
      <c r="KZQ150" s="87"/>
      <c r="KZR150" s="87"/>
      <c r="KZS150" s="87"/>
      <c r="KZT150" s="87"/>
      <c r="KZU150" s="87"/>
      <c r="KZV150" s="87"/>
      <c r="KZW150" s="87"/>
      <c r="KZX150" s="87"/>
      <c r="KZY150" s="87"/>
      <c r="KZZ150" s="87"/>
      <c r="LAA150" s="87"/>
      <c r="LAB150" s="87"/>
      <c r="LAC150" s="87"/>
      <c r="LAD150" s="87"/>
      <c r="LAE150" s="87"/>
      <c r="LAF150" s="87"/>
      <c r="LAG150" s="87"/>
      <c r="LAH150" s="87"/>
      <c r="LAI150" s="87"/>
      <c r="LAJ150" s="87"/>
      <c r="LAK150" s="87"/>
      <c r="LAL150" s="87"/>
      <c r="LAM150" s="87"/>
      <c r="LAN150" s="87"/>
      <c r="LAO150" s="87"/>
      <c r="LAP150" s="87"/>
      <c r="LAQ150" s="87"/>
      <c r="LAR150" s="87"/>
      <c r="LAS150" s="87"/>
      <c r="LAT150" s="87"/>
      <c r="LAU150" s="87"/>
      <c r="LAV150" s="87"/>
      <c r="LAW150" s="87"/>
      <c r="LAX150" s="87"/>
      <c r="LAY150" s="87"/>
      <c r="LAZ150" s="87"/>
      <c r="LBA150" s="87"/>
      <c r="LBB150" s="87"/>
      <c r="LBC150" s="87"/>
      <c r="LBD150" s="87"/>
      <c r="LBE150" s="87"/>
      <c r="LBF150" s="87"/>
      <c r="LBG150" s="87"/>
      <c r="LBH150" s="87"/>
      <c r="LBI150" s="87"/>
      <c r="LBJ150" s="87"/>
      <c r="LBK150" s="87"/>
      <c r="LBL150" s="87"/>
      <c r="LBM150" s="87"/>
      <c r="LBN150" s="87"/>
      <c r="LBO150" s="87"/>
      <c r="LBP150" s="87"/>
      <c r="LBQ150" s="87"/>
      <c r="LBR150" s="87"/>
      <c r="LBS150" s="87"/>
      <c r="LBT150" s="87"/>
      <c r="LBU150" s="87"/>
      <c r="LBV150" s="87"/>
      <c r="LBW150" s="87"/>
      <c r="LBX150" s="87"/>
      <c r="LBY150" s="87"/>
      <c r="LBZ150" s="87"/>
      <c r="LCA150" s="87"/>
      <c r="LCB150" s="87"/>
      <c r="LCC150" s="87"/>
      <c r="LCD150" s="87"/>
      <c r="LCE150" s="87"/>
      <c r="LCF150" s="87"/>
      <c r="LCG150" s="87"/>
      <c r="LCH150" s="87"/>
      <c r="LCI150" s="87"/>
      <c r="LCJ150" s="87"/>
      <c r="LCK150" s="87"/>
      <c r="LCL150" s="87"/>
      <c r="LCM150" s="87"/>
      <c r="LCN150" s="87"/>
      <c r="LCO150" s="87"/>
      <c r="LCP150" s="87"/>
      <c r="LCQ150" s="87"/>
      <c r="LCR150" s="87"/>
      <c r="LCS150" s="87"/>
      <c r="LCT150" s="87"/>
      <c r="LCU150" s="87"/>
      <c r="LCV150" s="87"/>
      <c r="LCW150" s="87"/>
      <c r="LCX150" s="87"/>
      <c r="LCY150" s="87"/>
      <c r="LCZ150" s="87"/>
      <c r="LDA150" s="87"/>
      <c r="LDB150" s="87"/>
      <c r="LDC150" s="87"/>
      <c r="LDD150" s="87"/>
      <c r="LDE150" s="87"/>
      <c r="LDF150" s="87"/>
      <c r="LDG150" s="87"/>
      <c r="LDH150" s="87"/>
      <c r="LDI150" s="87"/>
      <c r="LDJ150" s="87"/>
      <c r="LDK150" s="87"/>
      <c r="LDL150" s="87"/>
      <c r="LDM150" s="87"/>
      <c r="LDN150" s="87"/>
      <c r="LDO150" s="87"/>
      <c r="LDP150" s="87"/>
      <c r="LDQ150" s="87"/>
      <c r="LDR150" s="87"/>
      <c r="LDS150" s="87"/>
      <c r="LDT150" s="87"/>
      <c r="LDU150" s="87"/>
      <c r="LDV150" s="87"/>
      <c r="LDW150" s="87"/>
      <c r="LDX150" s="87"/>
      <c r="LDY150" s="87"/>
      <c r="LDZ150" s="87"/>
      <c r="LEA150" s="87"/>
      <c r="LEB150" s="87"/>
      <c r="LEC150" s="87"/>
      <c r="LED150" s="87"/>
      <c r="LEE150" s="87"/>
      <c r="LEF150" s="87"/>
      <c r="LEG150" s="87"/>
      <c r="LEH150" s="87"/>
      <c r="LEI150" s="87"/>
      <c r="LEJ150" s="87"/>
      <c r="LEK150" s="87"/>
      <c r="LEL150" s="87"/>
      <c r="LEM150" s="87"/>
      <c r="LEN150" s="87"/>
      <c r="LEO150" s="87"/>
      <c r="LEP150" s="87"/>
      <c r="LEQ150" s="87"/>
      <c r="LER150" s="87"/>
      <c r="LES150" s="87"/>
      <c r="LET150" s="87"/>
      <c r="LEU150" s="87"/>
      <c r="LEV150" s="87"/>
      <c r="LEW150" s="87"/>
      <c r="LEX150" s="87"/>
      <c r="LEY150" s="87"/>
      <c r="LEZ150" s="87"/>
      <c r="LFA150" s="87"/>
      <c r="LFB150" s="87"/>
      <c r="LFC150" s="87"/>
      <c r="LFD150" s="87"/>
      <c r="LFE150" s="87"/>
      <c r="LFF150" s="87"/>
      <c r="LFG150" s="87"/>
      <c r="LFH150" s="87"/>
      <c r="LFI150" s="87"/>
      <c r="LFJ150" s="87"/>
      <c r="LFK150" s="87"/>
      <c r="LFL150" s="87"/>
      <c r="LFM150" s="87"/>
      <c r="LFN150" s="87"/>
      <c r="LFO150" s="87"/>
      <c r="LFP150" s="87"/>
      <c r="LFQ150" s="87"/>
      <c r="LFR150" s="87"/>
      <c r="LFS150" s="87"/>
      <c r="LFT150" s="87"/>
      <c r="LFU150" s="87"/>
      <c r="LFV150" s="87"/>
      <c r="LFW150" s="87"/>
      <c r="LFX150" s="87"/>
      <c r="LFY150" s="87"/>
      <c r="LFZ150" s="87"/>
      <c r="LGA150" s="87"/>
      <c r="LGB150" s="87"/>
      <c r="LGC150" s="87"/>
      <c r="LGD150" s="87"/>
      <c r="LGE150" s="87"/>
      <c r="LGF150" s="87"/>
      <c r="LGG150" s="87"/>
      <c r="LGH150" s="87"/>
      <c r="LGI150" s="87"/>
      <c r="LGJ150" s="87"/>
      <c r="LGK150" s="87"/>
      <c r="LGL150" s="87"/>
      <c r="LGM150" s="87"/>
      <c r="LGN150" s="87"/>
      <c r="LGO150" s="87"/>
      <c r="LGP150" s="87"/>
      <c r="LGQ150" s="87"/>
      <c r="LGR150" s="87"/>
      <c r="LGS150" s="87"/>
      <c r="LGT150" s="87"/>
      <c r="LGU150" s="87"/>
      <c r="LGV150" s="87"/>
      <c r="LGW150" s="87"/>
      <c r="LGX150" s="87"/>
      <c r="LGY150" s="87"/>
      <c r="LGZ150" s="87"/>
      <c r="LHA150" s="87"/>
      <c r="LHB150" s="87"/>
      <c r="LHC150" s="87"/>
      <c r="LHD150" s="87"/>
      <c r="LHE150" s="87"/>
      <c r="LHF150" s="87"/>
      <c r="LHG150" s="87"/>
      <c r="LHH150" s="87"/>
      <c r="LHI150" s="87"/>
      <c r="LHJ150" s="87"/>
      <c r="LHK150" s="87"/>
      <c r="LHL150" s="87"/>
      <c r="LHM150" s="87"/>
      <c r="LHN150" s="87"/>
      <c r="LHO150" s="87"/>
      <c r="LHP150" s="87"/>
      <c r="LHQ150" s="87"/>
      <c r="LHR150" s="87"/>
      <c r="LHS150" s="87"/>
      <c r="LHT150" s="87"/>
      <c r="LHU150" s="87"/>
      <c r="LHV150" s="87"/>
      <c r="LHW150" s="87"/>
      <c r="LHX150" s="87"/>
      <c r="LHY150" s="87"/>
      <c r="LHZ150" s="87"/>
      <c r="LIA150" s="87"/>
      <c r="LIB150" s="87"/>
      <c r="LIC150" s="87"/>
      <c r="LID150" s="87"/>
      <c r="LIE150" s="87"/>
      <c r="LIF150" s="87"/>
      <c r="LIG150" s="87"/>
      <c r="LIH150" s="87"/>
      <c r="LII150" s="87"/>
      <c r="LIJ150" s="87"/>
      <c r="LIK150" s="87"/>
      <c r="LIL150" s="87"/>
      <c r="LIM150" s="87"/>
      <c r="LIN150" s="87"/>
      <c r="LIO150" s="87"/>
      <c r="LIP150" s="87"/>
      <c r="LIQ150" s="87"/>
      <c r="LIR150" s="87"/>
      <c r="LIS150" s="87"/>
      <c r="LIT150" s="87"/>
      <c r="LIU150" s="87"/>
      <c r="LIV150" s="87"/>
      <c r="LIW150" s="87"/>
      <c r="LIX150" s="87"/>
      <c r="LIY150" s="87"/>
      <c r="LIZ150" s="87"/>
      <c r="LJA150" s="87"/>
      <c r="LJB150" s="87"/>
      <c r="LJC150" s="87"/>
      <c r="LJD150" s="87"/>
      <c r="LJE150" s="87"/>
      <c r="LJF150" s="87"/>
      <c r="LJG150" s="87"/>
      <c r="LJH150" s="87"/>
      <c r="LJI150" s="87"/>
      <c r="LJJ150" s="87"/>
      <c r="LJK150" s="87"/>
      <c r="LJL150" s="87"/>
      <c r="LJM150" s="87"/>
      <c r="LJN150" s="87"/>
      <c r="LJO150" s="87"/>
      <c r="LJP150" s="87"/>
      <c r="LJQ150" s="87"/>
      <c r="LJR150" s="87"/>
      <c r="LJS150" s="87"/>
      <c r="LJT150" s="87"/>
      <c r="LJU150" s="87"/>
      <c r="LJV150" s="87"/>
      <c r="LJW150" s="87"/>
      <c r="LJX150" s="87"/>
      <c r="LJY150" s="87"/>
      <c r="LJZ150" s="87"/>
      <c r="LKA150" s="87"/>
      <c r="LKB150" s="87"/>
      <c r="LKC150" s="87"/>
      <c r="LKD150" s="87"/>
      <c r="LKE150" s="87"/>
      <c r="LKF150" s="87"/>
      <c r="LKG150" s="87"/>
      <c r="LKH150" s="87"/>
      <c r="LKI150" s="87"/>
      <c r="LKJ150" s="87"/>
      <c r="LKK150" s="87"/>
      <c r="LKL150" s="87"/>
      <c r="LKM150" s="87"/>
      <c r="LKN150" s="87"/>
      <c r="LKO150" s="87"/>
      <c r="LKP150" s="87"/>
      <c r="LKQ150" s="87"/>
      <c r="LKR150" s="87"/>
      <c r="LKS150" s="87"/>
      <c r="LKT150" s="87"/>
      <c r="LKU150" s="87"/>
      <c r="LKV150" s="87"/>
      <c r="LKW150" s="87"/>
      <c r="LKX150" s="87"/>
      <c r="LKY150" s="87"/>
      <c r="LKZ150" s="87"/>
      <c r="LLA150" s="87"/>
      <c r="LLB150" s="87"/>
      <c r="LLC150" s="87"/>
      <c r="LLD150" s="87"/>
      <c r="LLE150" s="87"/>
      <c r="LLF150" s="87"/>
      <c r="LLG150" s="87"/>
      <c r="LLH150" s="87"/>
      <c r="LLI150" s="87"/>
      <c r="LLJ150" s="87"/>
      <c r="LLK150" s="87"/>
      <c r="LLL150" s="87"/>
      <c r="LLM150" s="87"/>
      <c r="LLN150" s="87"/>
      <c r="LLO150" s="87"/>
      <c r="LLP150" s="87"/>
      <c r="LLQ150" s="87"/>
      <c r="LLR150" s="87"/>
      <c r="LLS150" s="87"/>
      <c r="LLT150" s="87"/>
      <c r="LLU150" s="87"/>
      <c r="LLV150" s="87"/>
      <c r="LLW150" s="87"/>
      <c r="LLX150" s="87"/>
      <c r="LLY150" s="87"/>
      <c r="LLZ150" s="87"/>
      <c r="LMA150" s="87"/>
      <c r="LMB150" s="87"/>
      <c r="LMC150" s="87"/>
      <c r="LMD150" s="87"/>
      <c r="LME150" s="87"/>
      <c r="LMF150" s="87"/>
      <c r="LMG150" s="87"/>
      <c r="LMH150" s="87"/>
      <c r="LMI150" s="87"/>
      <c r="LMJ150" s="87"/>
      <c r="LMK150" s="87"/>
      <c r="LML150" s="87"/>
      <c r="LMM150" s="87"/>
      <c r="LMN150" s="87"/>
      <c r="LMO150" s="87"/>
      <c r="LMP150" s="87"/>
      <c r="LMQ150" s="87"/>
      <c r="LMR150" s="87"/>
      <c r="LMS150" s="87"/>
      <c r="LMT150" s="87"/>
      <c r="LMU150" s="87"/>
      <c r="LMV150" s="87"/>
      <c r="LMW150" s="87"/>
      <c r="LMX150" s="87"/>
      <c r="LMY150" s="87"/>
      <c r="LMZ150" s="87"/>
      <c r="LNA150" s="87"/>
      <c r="LNB150" s="87"/>
      <c r="LNC150" s="87"/>
      <c r="LND150" s="87"/>
      <c r="LNE150" s="87"/>
      <c r="LNF150" s="87"/>
      <c r="LNG150" s="87"/>
      <c r="LNH150" s="87"/>
      <c r="LNI150" s="87"/>
      <c r="LNJ150" s="87"/>
      <c r="LNK150" s="87"/>
      <c r="LNL150" s="87"/>
      <c r="LNM150" s="87"/>
      <c r="LNN150" s="87"/>
      <c r="LNO150" s="87"/>
      <c r="LNP150" s="87"/>
      <c r="LNQ150" s="87"/>
      <c r="LNR150" s="87"/>
      <c r="LNS150" s="87"/>
      <c r="LNT150" s="87"/>
      <c r="LNU150" s="87"/>
      <c r="LNV150" s="87"/>
      <c r="LNW150" s="87"/>
      <c r="LNX150" s="87"/>
      <c r="LNY150" s="87"/>
      <c r="LNZ150" s="87"/>
      <c r="LOA150" s="87"/>
      <c r="LOB150" s="87"/>
      <c r="LOC150" s="87"/>
      <c r="LOD150" s="87"/>
      <c r="LOE150" s="87"/>
      <c r="LOF150" s="87"/>
      <c r="LOG150" s="87"/>
      <c r="LOH150" s="87"/>
      <c r="LOI150" s="87"/>
      <c r="LOJ150" s="87"/>
      <c r="LOK150" s="87"/>
      <c r="LOL150" s="87"/>
      <c r="LOM150" s="87"/>
      <c r="LON150" s="87"/>
      <c r="LOO150" s="87"/>
      <c r="LOP150" s="87"/>
      <c r="LOQ150" s="87"/>
      <c r="LOR150" s="87"/>
      <c r="LOS150" s="87"/>
      <c r="LOT150" s="87"/>
      <c r="LOU150" s="87"/>
      <c r="LOV150" s="87"/>
      <c r="LOW150" s="87"/>
      <c r="LOX150" s="87"/>
      <c r="LOY150" s="87"/>
      <c r="LOZ150" s="87"/>
      <c r="LPA150" s="87"/>
      <c r="LPB150" s="87"/>
      <c r="LPC150" s="87"/>
      <c r="LPD150" s="87"/>
      <c r="LPE150" s="87"/>
      <c r="LPF150" s="87"/>
      <c r="LPG150" s="87"/>
      <c r="LPH150" s="87"/>
      <c r="LPI150" s="87"/>
      <c r="LPJ150" s="87"/>
      <c r="LPK150" s="87"/>
      <c r="LPL150" s="87"/>
      <c r="LPM150" s="87"/>
      <c r="LPN150" s="87"/>
      <c r="LPO150" s="87"/>
      <c r="LPP150" s="87"/>
      <c r="LPQ150" s="87"/>
      <c r="LPR150" s="87"/>
      <c r="LPS150" s="87"/>
      <c r="LPT150" s="87"/>
      <c r="LPU150" s="87"/>
      <c r="LPV150" s="87"/>
      <c r="LPW150" s="87"/>
      <c r="LPX150" s="87"/>
      <c r="LPY150" s="87"/>
      <c r="LPZ150" s="87"/>
      <c r="LQA150" s="87"/>
      <c r="LQB150" s="87"/>
      <c r="LQC150" s="87"/>
      <c r="LQD150" s="87"/>
      <c r="LQE150" s="87"/>
      <c r="LQF150" s="87"/>
      <c r="LQG150" s="87"/>
      <c r="LQH150" s="87"/>
      <c r="LQI150" s="87"/>
      <c r="LQJ150" s="87"/>
      <c r="LQK150" s="87"/>
      <c r="LQL150" s="87"/>
      <c r="LQM150" s="87"/>
      <c r="LQN150" s="87"/>
      <c r="LQO150" s="87"/>
      <c r="LQP150" s="87"/>
      <c r="LQQ150" s="87"/>
      <c r="LQR150" s="87"/>
      <c r="LQS150" s="87"/>
      <c r="LQT150" s="87"/>
      <c r="LQU150" s="87"/>
      <c r="LQV150" s="87"/>
      <c r="LQW150" s="87"/>
      <c r="LQX150" s="87"/>
      <c r="LQY150" s="87"/>
      <c r="LQZ150" s="87"/>
      <c r="LRA150" s="87"/>
      <c r="LRB150" s="87"/>
      <c r="LRC150" s="87"/>
      <c r="LRD150" s="87"/>
      <c r="LRE150" s="87"/>
      <c r="LRF150" s="87"/>
      <c r="LRG150" s="87"/>
      <c r="LRH150" s="87"/>
      <c r="LRI150" s="87"/>
      <c r="LRJ150" s="87"/>
      <c r="LRK150" s="87"/>
      <c r="LRL150" s="87"/>
      <c r="LRM150" s="87"/>
      <c r="LRN150" s="87"/>
      <c r="LRO150" s="87"/>
      <c r="LRP150" s="87"/>
      <c r="LRQ150" s="87"/>
      <c r="LRR150" s="87"/>
      <c r="LRS150" s="87"/>
      <c r="LRT150" s="87"/>
      <c r="LRU150" s="87"/>
      <c r="LRV150" s="87"/>
      <c r="LRW150" s="87"/>
      <c r="LRX150" s="87"/>
      <c r="LRY150" s="87"/>
      <c r="LRZ150" s="87"/>
      <c r="LSA150" s="87"/>
      <c r="LSB150" s="87"/>
      <c r="LSC150" s="87"/>
      <c r="LSD150" s="87"/>
      <c r="LSE150" s="87"/>
      <c r="LSF150" s="87"/>
      <c r="LSG150" s="87"/>
      <c r="LSH150" s="87"/>
      <c r="LSI150" s="87"/>
      <c r="LSJ150" s="87"/>
      <c r="LSK150" s="87"/>
      <c r="LSL150" s="87"/>
      <c r="LSM150" s="87"/>
      <c r="LSN150" s="87"/>
      <c r="LSO150" s="87"/>
      <c r="LSP150" s="87"/>
      <c r="LSQ150" s="87"/>
      <c r="LSR150" s="87"/>
      <c r="LSS150" s="87"/>
      <c r="LST150" s="87"/>
      <c r="LSU150" s="87"/>
      <c r="LSV150" s="87"/>
      <c r="LSW150" s="87"/>
      <c r="LSX150" s="87"/>
      <c r="LSY150" s="87"/>
      <c r="LSZ150" s="87"/>
      <c r="LTA150" s="87"/>
      <c r="LTB150" s="87"/>
      <c r="LTC150" s="87"/>
      <c r="LTD150" s="87"/>
      <c r="LTE150" s="87"/>
      <c r="LTF150" s="87"/>
      <c r="LTG150" s="87"/>
      <c r="LTH150" s="87"/>
      <c r="LTI150" s="87"/>
      <c r="LTJ150" s="87"/>
      <c r="LTK150" s="87"/>
      <c r="LTL150" s="87"/>
      <c r="LTM150" s="87"/>
      <c r="LTN150" s="87"/>
      <c r="LTO150" s="87"/>
      <c r="LTP150" s="87"/>
      <c r="LTQ150" s="87"/>
      <c r="LTR150" s="87"/>
      <c r="LTS150" s="87"/>
      <c r="LTT150" s="87"/>
      <c r="LTU150" s="87"/>
      <c r="LTV150" s="87"/>
      <c r="LTW150" s="87"/>
      <c r="LTX150" s="87"/>
      <c r="LTY150" s="87"/>
      <c r="LTZ150" s="87"/>
      <c r="LUA150" s="87"/>
      <c r="LUB150" s="87"/>
      <c r="LUC150" s="87"/>
      <c r="LUD150" s="87"/>
      <c r="LUE150" s="87"/>
      <c r="LUF150" s="87"/>
      <c r="LUG150" s="87"/>
      <c r="LUH150" s="87"/>
      <c r="LUI150" s="87"/>
      <c r="LUJ150" s="87"/>
      <c r="LUK150" s="87"/>
      <c r="LUL150" s="87"/>
      <c r="LUM150" s="87"/>
      <c r="LUN150" s="87"/>
      <c r="LUO150" s="87"/>
      <c r="LUP150" s="87"/>
      <c r="LUQ150" s="87"/>
      <c r="LUR150" s="87"/>
      <c r="LUS150" s="87"/>
      <c r="LUT150" s="87"/>
      <c r="LUU150" s="87"/>
      <c r="LUV150" s="87"/>
      <c r="LUW150" s="87"/>
      <c r="LUX150" s="87"/>
      <c r="LUY150" s="87"/>
      <c r="LUZ150" s="87"/>
      <c r="LVA150" s="87"/>
      <c r="LVB150" s="87"/>
      <c r="LVC150" s="87"/>
      <c r="LVD150" s="87"/>
      <c r="LVE150" s="87"/>
      <c r="LVF150" s="87"/>
      <c r="LVG150" s="87"/>
      <c r="LVH150" s="87"/>
      <c r="LVI150" s="87"/>
      <c r="LVJ150" s="87"/>
      <c r="LVK150" s="87"/>
      <c r="LVL150" s="87"/>
      <c r="LVM150" s="87"/>
      <c r="LVN150" s="87"/>
      <c r="LVO150" s="87"/>
      <c r="LVP150" s="87"/>
      <c r="LVQ150" s="87"/>
      <c r="LVR150" s="87"/>
      <c r="LVS150" s="87"/>
      <c r="LVT150" s="87"/>
      <c r="LVU150" s="87"/>
      <c r="LVV150" s="87"/>
      <c r="LVW150" s="87"/>
      <c r="LVX150" s="87"/>
      <c r="LVY150" s="87"/>
      <c r="LVZ150" s="87"/>
      <c r="LWA150" s="87"/>
      <c r="LWB150" s="87"/>
      <c r="LWC150" s="87"/>
      <c r="LWD150" s="87"/>
      <c r="LWE150" s="87"/>
      <c r="LWF150" s="87"/>
      <c r="LWG150" s="87"/>
      <c r="LWH150" s="87"/>
      <c r="LWI150" s="87"/>
      <c r="LWJ150" s="87"/>
      <c r="LWK150" s="87"/>
      <c r="LWL150" s="87"/>
      <c r="LWM150" s="87"/>
      <c r="LWN150" s="87"/>
      <c r="LWO150" s="87"/>
      <c r="LWP150" s="87"/>
      <c r="LWQ150" s="87"/>
      <c r="LWR150" s="87"/>
      <c r="LWS150" s="87"/>
      <c r="LWT150" s="87"/>
      <c r="LWU150" s="87"/>
      <c r="LWV150" s="87"/>
      <c r="LWW150" s="87"/>
      <c r="LWX150" s="87"/>
      <c r="LWY150" s="87"/>
      <c r="LWZ150" s="87"/>
      <c r="LXA150" s="87"/>
      <c r="LXB150" s="87"/>
      <c r="LXC150" s="87"/>
      <c r="LXD150" s="87"/>
      <c r="LXE150" s="87"/>
      <c r="LXF150" s="87"/>
      <c r="LXG150" s="87"/>
      <c r="LXH150" s="87"/>
      <c r="LXI150" s="87"/>
      <c r="LXJ150" s="87"/>
      <c r="LXK150" s="87"/>
      <c r="LXL150" s="87"/>
      <c r="LXM150" s="87"/>
      <c r="LXN150" s="87"/>
      <c r="LXO150" s="87"/>
      <c r="LXP150" s="87"/>
      <c r="LXQ150" s="87"/>
      <c r="LXR150" s="87"/>
      <c r="LXS150" s="87"/>
      <c r="LXT150" s="87"/>
      <c r="LXU150" s="87"/>
      <c r="LXV150" s="87"/>
      <c r="LXW150" s="87"/>
      <c r="LXX150" s="87"/>
      <c r="LXY150" s="87"/>
      <c r="LXZ150" s="87"/>
      <c r="LYA150" s="87"/>
      <c r="LYB150" s="87"/>
      <c r="LYC150" s="87"/>
      <c r="LYD150" s="87"/>
      <c r="LYE150" s="87"/>
      <c r="LYF150" s="87"/>
      <c r="LYG150" s="87"/>
      <c r="LYH150" s="87"/>
      <c r="LYI150" s="87"/>
      <c r="LYJ150" s="87"/>
      <c r="LYK150" s="87"/>
      <c r="LYL150" s="87"/>
      <c r="LYM150" s="87"/>
      <c r="LYN150" s="87"/>
      <c r="LYO150" s="87"/>
      <c r="LYP150" s="87"/>
      <c r="LYQ150" s="87"/>
      <c r="LYR150" s="87"/>
      <c r="LYS150" s="87"/>
      <c r="LYT150" s="87"/>
      <c r="LYU150" s="87"/>
      <c r="LYV150" s="87"/>
      <c r="LYW150" s="87"/>
      <c r="LYX150" s="87"/>
      <c r="LYY150" s="87"/>
      <c r="LYZ150" s="87"/>
      <c r="LZA150" s="87"/>
      <c r="LZB150" s="87"/>
      <c r="LZC150" s="87"/>
      <c r="LZD150" s="87"/>
      <c r="LZE150" s="87"/>
      <c r="LZF150" s="87"/>
      <c r="LZG150" s="87"/>
      <c r="LZH150" s="87"/>
      <c r="LZI150" s="87"/>
      <c r="LZJ150" s="87"/>
      <c r="LZK150" s="87"/>
      <c r="LZL150" s="87"/>
      <c r="LZM150" s="87"/>
      <c r="LZN150" s="87"/>
      <c r="LZO150" s="87"/>
      <c r="LZP150" s="87"/>
      <c r="LZQ150" s="87"/>
      <c r="LZR150" s="87"/>
      <c r="LZS150" s="87"/>
      <c r="LZT150" s="87"/>
      <c r="LZU150" s="87"/>
      <c r="LZV150" s="87"/>
      <c r="LZW150" s="87"/>
      <c r="LZX150" s="87"/>
      <c r="LZY150" s="87"/>
      <c r="LZZ150" s="87"/>
      <c r="MAA150" s="87"/>
      <c r="MAB150" s="87"/>
      <c r="MAC150" s="87"/>
      <c r="MAD150" s="87"/>
      <c r="MAE150" s="87"/>
      <c r="MAF150" s="87"/>
      <c r="MAG150" s="87"/>
      <c r="MAH150" s="87"/>
      <c r="MAI150" s="87"/>
      <c r="MAJ150" s="87"/>
      <c r="MAK150" s="87"/>
      <c r="MAL150" s="87"/>
      <c r="MAM150" s="87"/>
      <c r="MAN150" s="87"/>
      <c r="MAO150" s="87"/>
      <c r="MAP150" s="87"/>
      <c r="MAQ150" s="87"/>
      <c r="MAR150" s="87"/>
      <c r="MAS150" s="87"/>
      <c r="MAT150" s="87"/>
      <c r="MAU150" s="87"/>
      <c r="MAV150" s="87"/>
      <c r="MAW150" s="87"/>
      <c r="MAX150" s="87"/>
      <c r="MAY150" s="87"/>
      <c r="MAZ150" s="87"/>
      <c r="MBA150" s="87"/>
      <c r="MBB150" s="87"/>
      <c r="MBC150" s="87"/>
      <c r="MBD150" s="87"/>
      <c r="MBE150" s="87"/>
      <c r="MBF150" s="87"/>
      <c r="MBG150" s="87"/>
      <c r="MBH150" s="87"/>
      <c r="MBI150" s="87"/>
      <c r="MBJ150" s="87"/>
      <c r="MBK150" s="87"/>
      <c r="MBL150" s="87"/>
      <c r="MBM150" s="87"/>
      <c r="MBN150" s="87"/>
      <c r="MBO150" s="87"/>
      <c r="MBP150" s="87"/>
      <c r="MBQ150" s="87"/>
      <c r="MBR150" s="87"/>
      <c r="MBS150" s="87"/>
      <c r="MBT150" s="87"/>
      <c r="MBU150" s="87"/>
      <c r="MBV150" s="87"/>
      <c r="MBW150" s="87"/>
      <c r="MBX150" s="87"/>
      <c r="MBY150" s="87"/>
      <c r="MBZ150" s="87"/>
      <c r="MCA150" s="87"/>
      <c r="MCB150" s="87"/>
      <c r="MCC150" s="87"/>
      <c r="MCD150" s="87"/>
      <c r="MCE150" s="87"/>
      <c r="MCF150" s="87"/>
      <c r="MCG150" s="87"/>
      <c r="MCH150" s="87"/>
      <c r="MCI150" s="87"/>
      <c r="MCJ150" s="87"/>
      <c r="MCK150" s="87"/>
      <c r="MCL150" s="87"/>
      <c r="MCM150" s="87"/>
      <c r="MCN150" s="87"/>
      <c r="MCO150" s="87"/>
      <c r="MCP150" s="87"/>
      <c r="MCQ150" s="87"/>
      <c r="MCR150" s="87"/>
      <c r="MCS150" s="87"/>
      <c r="MCT150" s="87"/>
      <c r="MCU150" s="87"/>
      <c r="MCV150" s="87"/>
      <c r="MCW150" s="87"/>
      <c r="MCX150" s="87"/>
      <c r="MCY150" s="87"/>
      <c r="MCZ150" s="87"/>
      <c r="MDA150" s="87"/>
      <c r="MDB150" s="87"/>
      <c r="MDC150" s="87"/>
      <c r="MDD150" s="87"/>
      <c r="MDE150" s="87"/>
      <c r="MDF150" s="87"/>
      <c r="MDG150" s="87"/>
      <c r="MDH150" s="87"/>
      <c r="MDI150" s="87"/>
      <c r="MDJ150" s="87"/>
      <c r="MDK150" s="87"/>
      <c r="MDL150" s="87"/>
      <c r="MDM150" s="87"/>
      <c r="MDN150" s="87"/>
      <c r="MDO150" s="87"/>
      <c r="MDP150" s="87"/>
      <c r="MDQ150" s="87"/>
      <c r="MDR150" s="87"/>
      <c r="MDS150" s="87"/>
      <c r="MDT150" s="87"/>
      <c r="MDU150" s="87"/>
      <c r="MDV150" s="87"/>
      <c r="MDW150" s="87"/>
      <c r="MDX150" s="87"/>
      <c r="MDY150" s="87"/>
      <c r="MDZ150" s="87"/>
      <c r="MEA150" s="87"/>
      <c r="MEB150" s="87"/>
      <c r="MEC150" s="87"/>
      <c r="MED150" s="87"/>
      <c r="MEE150" s="87"/>
      <c r="MEF150" s="87"/>
      <c r="MEG150" s="87"/>
      <c r="MEH150" s="87"/>
      <c r="MEI150" s="87"/>
      <c r="MEJ150" s="87"/>
      <c r="MEK150" s="87"/>
      <c r="MEL150" s="87"/>
      <c r="MEM150" s="87"/>
      <c r="MEN150" s="87"/>
      <c r="MEO150" s="87"/>
      <c r="MEP150" s="87"/>
      <c r="MEQ150" s="87"/>
      <c r="MER150" s="87"/>
      <c r="MES150" s="87"/>
      <c r="MET150" s="87"/>
      <c r="MEU150" s="87"/>
      <c r="MEV150" s="87"/>
      <c r="MEW150" s="87"/>
      <c r="MEX150" s="87"/>
      <c r="MEY150" s="87"/>
      <c r="MEZ150" s="87"/>
      <c r="MFA150" s="87"/>
      <c r="MFB150" s="87"/>
      <c r="MFC150" s="87"/>
      <c r="MFD150" s="87"/>
      <c r="MFE150" s="87"/>
      <c r="MFF150" s="87"/>
      <c r="MFG150" s="87"/>
      <c r="MFH150" s="87"/>
      <c r="MFI150" s="87"/>
      <c r="MFJ150" s="87"/>
      <c r="MFK150" s="87"/>
      <c r="MFL150" s="87"/>
      <c r="MFM150" s="87"/>
      <c r="MFN150" s="87"/>
      <c r="MFO150" s="87"/>
      <c r="MFP150" s="87"/>
      <c r="MFQ150" s="87"/>
      <c r="MFR150" s="87"/>
      <c r="MFS150" s="87"/>
      <c r="MFT150" s="87"/>
      <c r="MFU150" s="87"/>
      <c r="MFV150" s="87"/>
      <c r="MFW150" s="87"/>
      <c r="MFX150" s="87"/>
      <c r="MFY150" s="87"/>
      <c r="MFZ150" s="87"/>
      <c r="MGA150" s="87"/>
      <c r="MGB150" s="87"/>
      <c r="MGC150" s="87"/>
      <c r="MGD150" s="87"/>
      <c r="MGE150" s="87"/>
      <c r="MGF150" s="87"/>
      <c r="MGG150" s="87"/>
      <c r="MGH150" s="87"/>
      <c r="MGI150" s="87"/>
      <c r="MGJ150" s="87"/>
      <c r="MGK150" s="87"/>
      <c r="MGL150" s="87"/>
      <c r="MGM150" s="87"/>
      <c r="MGN150" s="87"/>
      <c r="MGO150" s="87"/>
      <c r="MGP150" s="87"/>
      <c r="MGQ150" s="87"/>
      <c r="MGR150" s="87"/>
      <c r="MGS150" s="87"/>
      <c r="MGT150" s="87"/>
      <c r="MGU150" s="87"/>
      <c r="MGV150" s="87"/>
      <c r="MGW150" s="87"/>
      <c r="MGX150" s="87"/>
      <c r="MGY150" s="87"/>
      <c r="MGZ150" s="87"/>
      <c r="MHA150" s="87"/>
      <c r="MHB150" s="87"/>
      <c r="MHC150" s="87"/>
      <c r="MHD150" s="87"/>
      <c r="MHE150" s="87"/>
      <c r="MHF150" s="87"/>
      <c r="MHG150" s="87"/>
      <c r="MHH150" s="87"/>
      <c r="MHI150" s="87"/>
      <c r="MHJ150" s="87"/>
      <c r="MHK150" s="87"/>
      <c r="MHL150" s="87"/>
      <c r="MHM150" s="87"/>
      <c r="MHN150" s="87"/>
      <c r="MHO150" s="87"/>
      <c r="MHP150" s="87"/>
      <c r="MHQ150" s="87"/>
      <c r="MHR150" s="87"/>
      <c r="MHS150" s="87"/>
      <c r="MHT150" s="87"/>
      <c r="MHU150" s="87"/>
      <c r="MHV150" s="87"/>
      <c r="MHW150" s="87"/>
      <c r="MHX150" s="87"/>
      <c r="MHY150" s="87"/>
      <c r="MHZ150" s="87"/>
      <c r="MIA150" s="87"/>
      <c r="MIB150" s="87"/>
      <c r="MIC150" s="87"/>
      <c r="MID150" s="87"/>
      <c r="MIE150" s="87"/>
      <c r="MIF150" s="87"/>
      <c r="MIG150" s="87"/>
      <c r="MIH150" s="87"/>
      <c r="MII150" s="87"/>
      <c r="MIJ150" s="87"/>
      <c r="MIK150" s="87"/>
      <c r="MIL150" s="87"/>
      <c r="MIM150" s="87"/>
      <c r="MIN150" s="87"/>
      <c r="MIO150" s="87"/>
      <c r="MIP150" s="87"/>
      <c r="MIQ150" s="87"/>
      <c r="MIR150" s="87"/>
      <c r="MIS150" s="87"/>
      <c r="MIT150" s="87"/>
      <c r="MIU150" s="87"/>
      <c r="MIV150" s="87"/>
      <c r="MIW150" s="87"/>
      <c r="MIX150" s="87"/>
      <c r="MIY150" s="87"/>
      <c r="MIZ150" s="87"/>
      <c r="MJA150" s="87"/>
      <c r="MJB150" s="87"/>
      <c r="MJC150" s="87"/>
      <c r="MJD150" s="87"/>
      <c r="MJE150" s="87"/>
      <c r="MJF150" s="87"/>
      <c r="MJG150" s="87"/>
      <c r="MJH150" s="87"/>
      <c r="MJI150" s="87"/>
      <c r="MJJ150" s="87"/>
      <c r="MJK150" s="87"/>
      <c r="MJL150" s="87"/>
      <c r="MJM150" s="87"/>
      <c r="MJN150" s="87"/>
      <c r="MJO150" s="87"/>
      <c r="MJP150" s="87"/>
      <c r="MJQ150" s="87"/>
      <c r="MJR150" s="87"/>
      <c r="MJS150" s="87"/>
      <c r="MJT150" s="87"/>
      <c r="MJU150" s="87"/>
      <c r="MJV150" s="87"/>
      <c r="MJW150" s="87"/>
      <c r="MJX150" s="87"/>
      <c r="MJY150" s="87"/>
      <c r="MJZ150" s="87"/>
      <c r="MKA150" s="87"/>
      <c r="MKB150" s="87"/>
      <c r="MKC150" s="87"/>
      <c r="MKD150" s="87"/>
      <c r="MKE150" s="87"/>
      <c r="MKF150" s="87"/>
      <c r="MKG150" s="87"/>
      <c r="MKH150" s="87"/>
      <c r="MKI150" s="87"/>
      <c r="MKJ150" s="87"/>
      <c r="MKK150" s="87"/>
      <c r="MKL150" s="87"/>
      <c r="MKM150" s="87"/>
      <c r="MKN150" s="87"/>
      <c r="MKO150" s="87"/>
      <c r="MKP150" s="87"/>
      <c r="MKQ150" s="87"/>
      <c r="MKR150" s="87"/>
      <c r="MKS150" s="87"/>
      <c r="MKT150" s="87"/>
      <c r="MKU150" s="87"/>
      <c r="MKV150" s="87"/>
      <c r="MKW150" s="87"/>
      <c r="MKX150" s="87"/>
      <c r="MKY150" s="87"/>
      <c r="MKZ150" s="87"/>
      <c r="MLA150" s="87"/>
      <c r="MLB150" s="87"/>
      <c r="MLC150" s="87"/>
      <c r="MLD150" s="87"/>
      <c r="MLE150" s="87"/>
      <c r="MLF150" s="87"/>
      <c r="MLG150" s="87"/>
      <c r="MLH150" s="87"/>
      <c r="MLI150" s="87"/>
      <c r="MLJ150" s="87"/>
      <c r="MLK150" s="87"/>
      <c r="MLL150" s="87"/>
      <c r="MLM150" s="87"/>
      <c r="MLN150" s="87"/>
      <c r="MLO150" s="87"/>
      <c r="MLP150" s="87"/>
      <c r="MLQ150" s="87"/>
      <c r="MLR150" s="87"/>
      <c r="MLS150" s="87"/>
      <c r="MLT150" s="87"/>
      <c r="MLU150" s="87"/>
      <c r="MLV150" s="87"/>
      <c r="MLW150" s="87"/>
      <c r="MLX150" s="87"/>
      <c r="MLY150" s="87"/>
      <c r="MLZ150" s="87"/>
      <c r="MMA150" s="87"/>
      <c r="MMB150" s="87"/>
      <c r="MMC150" s="87"/>
      <c r="MMD150" s="87"/>
      <c r="MME150" s="87"/>
      <c r="MMF150" s="87"/>
      <c r="MMG150" s="87"/>
      <c r="MMH150" s="87"/>
      <c r="MMI150" s="87"/>
      <c r="MMJ150" s="87"/>
      <c r="MMK150" s="87"/>
      <c r="MML150" s="87"/>
      <c r="MMM150" s="87"/>
      <c r="MMN150" s="87"/>
      <c r="MMO150" s="87"/>
      <c r="MMP150" s="87"/>
      <c r="MMQ150" s="87"/>
      <c r="MMR150" s="87"/>
      <c r="MMS150" s="87"/>
      <c r="MMT150" s="87"/>
      <c r="MMU150" s="87"/>
      <c r="MMV150" s="87"/>
      <c r="MMW150" s="87"/>
      <c r="MMX150" s="87"/>
      <c r="MMY150" s="87"/>
      <c r="MMZ150" s="87"/>
      <c r="MNA150" s="87"/>
      <c r="MNB150" s="87"/>
      <c r="MNC150" s="87"/>
      <c r="MND150" s="87"/>
      <c r="MNE150" s="87"/>
      <c r="MNF150" s="87"/>
      <c r="MNG150" s="87"/>
      <c r="MNH150" s="87"/>
      <c r="MNI150" s="87"/>
      <c r="MNJ150" s="87"/>
      <c r="MNK150" s="87"/>
      <c r="MNL150" s="87"/>
      <c r="MNM150" s="87"/>
      <c r="MNN150" s="87"/>
      <c r="MNO150" s="87"/>
      <c r="MNP150" s="87"/>
      <c r="MNQ150" s="87"/>
      <c r="MNR150" s="87"/>
      <c r="MNS150" s="87"/>
      <c r="MNT150" s="87"/>
      <c r="MNU150" s="87"/>
      <c r="MNV150" s="87"/>
      <c r="MNW150" s="87"/>
      <c r="MNX150" s="87"/>
      <c r="MNY150" s="87"/>
      <c r="MNZ150" s="87"/>
      <c r="MOA150" s="87"/>
      <c r="MOB150" s="87"/>
      <c r="MOC150" s="87"/>
      <c r="MOD150" s="87"/>
      <c r="MOE150" s="87"/>
      <c r="MOF150" s="87"/>
      <c r="MOG150" s="87"/>
      <c r="MOH150" s="87"/>
      <c r="MOI150" s="87"/>
      <c r="MOJ150" s="87"/>
      <c r="MOK150" s="87"/>
      <c r="MOL150" s="87"/>
      <c r="MOM150" s="87"/>
      <c r="MON150" s="87"/>
      <c r="MOO150" s="87"/>
      <c r="MOP150" s="87"/>
      <c r="MOQ150" s="87"/>
      <c r="MOR150" s="87"/>
      <c r="MOS150" s="87"/>
      <c r="MOT150" s="87"/>
      <c r="MOU150" s="87"/>
      <c r="MOV150" s="87"/>
      <c r="MOW150" s="87"/>
      <c r="MOX150" s="87"/>
      <c r="MOY150" s="87"/>
      <c r="MOZ150" s="87"/>
      <c r="MPA150" s="87"/>
      <c r="MPB150" s="87"/>
      <c r="MPC150" s="87"/>
      <c r="MPD150" s="87"/>
      <c r="MPE150" s="87"/>
      <c r="MPF150" s="87"/>
      <c r="MPG150" s="87"/>
      <c r="MPH150" s="87"/>
      <c r="MPI150" s="87"/>
      <c r="MPJ150" s="87"/>
      <c r="MPK150" s="87"/>
      <c r="MPL150" s="87"/>
      <c r="MPM150" s="87"/>
      <c r="MPN150" s="87"/>
      <c r="MPO150" s="87"/>
      <c r="MPP150" s="87"/>
      <c r="MPQ150" s="87"/>
      <c r="MPR150" s="87"/>
      <c r="MPS150" s="87"/>
      <c r="MPT150" s="87"/>
      <c r="MPU150" s="87"/>
      <c r="MPV150" s="87"/>
      <c r="MPW150" s="87"/>
      <c r="MPX150" s="87"/>
      <c r="MPY150" s="87"/>
      <c r="MPZ150" s="87"/>
      <c r="MQA150" s="87"/>
      <c r="MQB150" s="87"/>
      <c r="MQC150" s="87"/>
      <c r="MQD150" s="87"/>
      <c r="MQE150" s="87"/>
      <c r="MQF150" s="87"/>
      <c r="MQG150" s="87"/>
      <c r="MQH150" s="87"/>
      <c r="MQI150" s="87"/>
      <c r="MQJ150" s="87"/>
      <c r="MQK150" s="87"/>
      <c r="MQL150" s="87"/>
      <c r="MQM150" s="87"/>
      <c r="MQN150" s="87"/>
      <c r="MQO150" s="87"/>
      <c r="MQP150" s="87"/>
      <c r="MQQ150" s="87"/>
      <c r="MQR150" s="87"/>
      <c r="MQS150" s="87"/>
      <c r="MQT150" s="87"/>
      <c r="MQU150" s="87"/>
      <c r="MQV150" s="87"/>
      <c r="MQW150" s="87"/>
      <c r="MQX150" s="87"/>
      <c r="MQY150" s="87"/>
      <c r="MQZ150" s="87"/>
      <c r="MRA150" s="87"/>
      <c r="MRB150" s="87"/>
      <c r="MRC150" s="87"/>
      <c r="MRD150" s="87"/>
      <c r="MRE150" s="87"/>
      <c r="MRF150" s="87"/>
      <c r="MRG150" s="87"/>
      <c r="MRH150" s="87"/>
      <c r="MRI150" s="87"/>
      <c r="MRJ150" s="87"/>
      <c r="MRK150" s="87"/>
      <c r="MRL150" s="87"/>
      <c r="MRM150" s="87"/>
      <c r="MRN150" s="87"/>
      <c r="MRO150" s="87"/>
      <c r="MRP150" s="87"/>
      <c r="MRQ150" s="87"/>
      <c r="MRR150" s="87"/>
      <c r="MRS150" s="87"/>
      <c r="MRT150" s="87"/>
      <c r="MRU150" s="87"/>
      <c r="MRV150" s="87"/>
      <c r="MRW150" s="87"/>
      <c r="MRX150" s="87"/>
      <c r="MRY150" s="87"/>
      <c r="MRZ150" s="87"/>
      <c r="MSA150" s="87"/>
      <c r="MSB150" s="87"/>
      <c r="MSC150" s="87"/>
      <c r="MSD150" s="87"/>
      <c r="MSE150" s="87"/>
      <c r="MSF150" s="87"/>
      <c r="MSG150" s="87"/>
      <c r="MSH150" s="87"/>
      <c r="MSI150" s="87"/>
      <c r="MSJ150" s="87"/>
      <c r="MSK150" s="87"/>
      <c r="MSL150" s="87"/>
      <c r="MSM150" s="87"/>
      <c r="MSN150" s="87"/>
      <c r="MSO150" s="87"/>
      <c r="MSP150" s="87"/>
      <c r="MSQ150" s="87"/>
      <c r="MSR150" s="87"/>
      <c r="MSS150" s="87"/>
      <c r="MST150" s="87"/>
      <c r="MSU150" s="87"/>
      <c r="MSV150" s="87"/>
      <c r="MSW150" s="87"/>
      <c r="MSX150" s="87"/>
      <c r="MSY150" s="87"/>
      <c r="MSZ150" s="87"/>
      <c r="MTA150" s="87"/>
      <c r="MTB150" s="87"/>
      <c r="MTC150" s="87"/>
      <c r="MTD150" s="87"/>
      <c r="MTE150" s="87"/>
      <c r="MTF150" s="87"/>
      <c r="MTG150" s="87"/>
      <c r="MTH150" s="87"/>
      <c r="MTI150" s="87"/>
      <c r="MTJ150" s="87"/>
      <c r="MTK150" s="87"/>
      <c r="MTL150" s="87"/>
      <c r="MTM150" s="87"/>
      <c r="MTN150" s="87"/>
      <c r="MTO150" s="87"/>
      <c r="MTP150" s="87"/>
      <c r="MTQ150" s="87"/>
      <c r="MTR150" s="87"/>
      <c r="MTS150" s="87"/>
      <c r="MTT150" s="87"/>
      <c r="MTU150" s="87"/>
      <c r="MTV150" s="87"/>
      <c r="MTW150" s="87"/>
      <c r="MTX150" s="87"/>
      <c r="MTY150" s="87"/>
      <c r="MTZ150" s="87"/>
      <c r="MUA150" s="87"/>
      <c r="MUB150" s="87"/>
      <c r="MUC150" s="87"/>
      <c r="MUD150" s="87"/>
      <c r="MUE150" s="87"/>
      <c r="MUF150" s="87"/>
      <c r="MUG150" s="87"/>
      <c r="MUH150" s="87"/>
      <c r="MUI150" s="87"/>
      <c r="MUJ150" s="87"/>
      <c r="MUK150" s="87"/>
      <c r="MUL150" s="87"/>
      <c r="MUM150" s="87"/>
      <c r="MUN150" s="87"/>
      <c r="MUO150" s="87"/>
      <c r="MUP150" s="87"/>
      <c r="MUQ150" s="87"/>
      <c r="MUR150" s="87"/>
      <c r="MUS150" s="87"/>
      <c r="MUT150" s="87"/>
      <c r="MUU150" s="87"/>
      <c r="MUV150" s="87"/>
      <c r="MUW150" s="87"/>
      <c r="MUX150" s="87"/>
      <c r="MUY150" s="87"/>
      <c r="MUZ150" s="87"/>
      <c r="MVA150" s="87"/>
      <c r="MVB150" s="87"/>
      <c r="MVC150" s="87"/>
      <c r="MVD150" s="87"/>
      <c r="MVE150" s="87"/>
      <c r="MVF150" s="87"/>
      <c r="MVG150" s="87"/>
      <c r="MVH150" s="87"/>
      <c r="MVI150" s="87"/>
      <c r="MVJ150" s="87"/>
      <c r="MVK150" s="87"/>
      <c r="MVL150" s="87"/>
      <c r="MVM150" s="87"/>
      <c r="MVN150" s="87"/>
      <c r="MVO150" s="87"/>
      <c r="MVP150" s="87"/>
      <c r="MVQ150" s="87"/>
      <c r="MVR150" s="87"/>
      <c r="MVS150" s="87"/>
      <c r="MVT150" s="87"/>
      <c r="MVU150" s="87"/>
      <c r="MVV150" s="87"/>
      <c r="MVW150" s="87"/>
      <c r="MVX150" s="87"/>
      <c r="MVY150" s="87"/>
      <c r="MVZ150" s="87"/>
      <c r="MWA150" s="87"/>
      <c r="MWB150" s="87"/>
      <c r="MWC150" s="87"/>
      <c r="MWD150" s="87"/>
      <c r="MWE150" s="87"/>
      <c r="MWF150" s="87"/>
      <c r="MWG150" s="87"/>
      <c r="MWH150" s="87"/>
      <c r="MWI150" s="87"/>
      <c r="MWJ150" s="87"/>
      <c r="MWK150" s="87"/>
      <c r="MWL150" s="87"/>
      <c r="MWM150" s="87"/>
      <c r="MWN150" s="87"/>
      <c r="MWO150" s="87"/>
      <c r="MWP150" s="87"/>
      <c r="MWQ150" s="87"/>
      <c r="MWR150" s="87"/>
      <c r="MWS150" s="87"/>
      <c r="MWT150" s="87"/>
      <c r="MWU150" s="87"/>
      <c r="MWV150" s="87"/>
      <c r="MWW150" s="87"/>
      <c r="MWX150" s="87"/>
      <c r="MWY150" s="87"/>
      <c r="MWZ150" s="87"/>
      <c r="MXA150" s="87"/>
      <c r="MXB150" s="87"/>
      <c r="MXC150" s="87"/>
      <c r="MXD150" s="87"/>
      <c r="MXE150" s="87"/>
      <c r="MXF150" s="87"/>
      <c r="MXG150" s="87"/>
      <c r="MXH150" s="87"/>
      <c r="MXI150" s="87"/>
      <c r="MXJ150" s="87"/>
      <c r="MXK150" s="87"/>
      <c r="MXL150" s="87"/>
      <c r="MXM150" s="87"/>
      <c r="MXN150" s="87"/>
      <c r="MXO150" s="87"/>
      <c r="MXP150" s="87"/>
      <c r="MXQ150" s="87"/>
      <c r="MXR150" s="87"/>
      <c r="MXS150" s="87"/>
      <c r="MXT150" s="87"/>
      <c r="MXU150" s="87"/>
      <c r="MXV150" s="87"/>
      <c r="MXW150" s="87"/>
      <c r="MXX150" s="87"/>
      <c r="MXY150" s="87"/>
      <c r="MXZ150" s="87"/>
      <c r="MYA150" s="87"/>
      <c r="MYB150" s="87"/>
      <c r="MYC150" s="87"/>
      <c r="MYD150" s="87"/>
      <c r="MYE150" s="87"/>
      <c r="MYF150" s="87"/>
      <c r="MYG150" s="87"/>
      <c r="MYH150" s="87"/>
      <c r="MYI150" s="87"/>
      <c r="MYJ150" s="87"/>
      <c r="MYK150" s="87"/>
      <c r="MYL150" s="87"/>
      <c r="MYM150" s="87"/>
      <c r="MYN150" s="87"/>
      <c r="MYO150" s="87"/>
      <c r="MYP150" s="87"/>
      <c r="MYQ150" s="87"/>
      <c r="MYR150" s="87"/>
      <c r="MYS150" s="87"/>
      <c r="MYT150" s="87"/>
      <c r="MYU150" s="87"/>
      <c r="MYV150" s="87"/>
      <c r="MYW150" s="87"/>
      <c r="MYX150" s="87"/>
      <c r="MYY150" s="87"/>
      <c r="MYZ150" s="87"/>
      <c r="MZA150" s="87"/>
      <c r="MZB150" s="87"/>
      <c r="MZC150" s="87"/>
      <c r="MZD150" s="87"/>
      <c r="MZE150" s="87"/>
      <c r="MZF150" s="87"/>
      <c r="MZG150" s="87"/>
      <c r="MZH150" s="87"/>
      <c r="MZI150" s="87"/>
      <c r="MZJ150" s="87"/>
      <c r="MZK150" s="87"/>
      <c r="MZL150" s="87"/>
      <c r="MZM150" s="87"/>
      <c r="MZN150" s="87"/>
      <c r="MZO150" s="87"/>
      <c r="MZP150" s="87"/>
      <c r="MZQ150" s="87"/>
      <c r="MZR150" s="87"/>
      <c r="MZS150" s="87"/>
      <c r="MZT150" s="87"/>
      <c r="MZU150" s="87"/>
      <c r="MZV150" s="87"/>
      <c r="MZW150" s="87"/>
      <c r="MZX150" s="87"/>
      <c r="MZY150" s="87"/>
      <c r="MZZ150" s="87"/>
      <c r="NAA150" s="87"/>
      <c r="NAB150" s="87"/>
      <c r="NAC150" s="87"/>
      <c r="NAD150" s="87"/>
      <c r="NAE150" s="87"/>
      <c r="NAF150" s="87"/>
      <c r="NAG150" s="87"/>
      <c r="NAH150" s="87"/>
      <c r="NAI150" s="87"/>
      <c r="NAJ150" s="87"/>
      <c r="NAK150" s="87"/>
      <c r="NAL150" s="87"/>
      <c r="NAM150" s="87"/>
      <c r="NAN150" s="87"/>
      <c r="NAO150" s="87"/>
      <c r="NAP150" s="87"/>
      <c r="NAQ150" s="87"/>
      <c r="NAR150" s="87"/>
      <c r="NAS150" s="87"/>
      <c r="NAT150" s="87"/>
      <c r="NAU150" s="87"/>
      <c r="NAV150" s="87"/>
      <c r="NAW150" s="87"/>
      <c r="NAX150" s="87"/>
      <c r="NAY150" s="87"/>
      <c r="NAZ150" s="87"/>
      <c r="NBA150" s="87"/>
      <c r="NBB150" s="87"/>
      <c r="NBC150" s="87"/>
      <c r="NBD150" s="87"/>
      <c r="NBE150" s="87"/>
      <c r="NBF150" s="87"/>
      <c r="NBG150" s="87"/>
      <c r="NBH150" s="87"/>
      <c r="NBI150" s="87"/>
      <c r="NBJ150" s="87"/>
      <c r="NBK150" s="87"/>
      <c r="NBL150" s="87"/>
      <c r="NBM150" s="87"/>
      <c r="NBN150" s="87"/>
      <c r="NBO150" s="87"/>
      <c r="NBP150" s="87"/>
      <c r="NBQ150" s="87"/>
      <c r="NBR150" s="87"/>
      <c r="NBS150" s="87"/>
      <c r="NBT150" s="87"/>
      <c r="NBU150" s="87"/>
      <c r="NBV150" s="87"/>
      <c r="NBW150" s="87"/>
      <c r="NBX150" s="87"/>
      <c r="NBY150" s="87"/>
      <c r="NBZ150" s="87"/>
      <c r="NCA150" s="87"/>
      <c r="NCB150" s="87"/>
      <c r="NCC150" s="87"/>
      <c r="NCD150" s="87"/>
      <c r="NCE150" s="87"/>
      <c r="NCF150" s="87"/>
      <c r="NCG150" s="87"/>
      <c r="NCH150" s="87"/>
      <c r="NCI150" s="87"/>
      <c r="NCJ150" s="87"/>
      <c r="NCK150" s="87"/>
      <c r="NCL150" s="87"/>
      <c r="NCM150" s="87"/>
      <c r="NCN150" s="87"/>
      <c r="NCO150" s="87"/>
      <c r="NCP150" s="87"/>
      <c r="NCQ150" s="87"/>
      <c r="NCR150" s="87"/>
      <c r="NCS150" s="87"/>
      <c r="NCT150" s="87"/>
      <c r="NCU150" s="87"/>
      <c r="NCV150" s="87"/>
      <c r="NCW150" s="87"/>
      <c r="NCX150" s="87"/>
      <c r="NCY150" s="87"/>
      <c r="NCZ150" s="87"/>
      <c r="NDA150" s="87"/>
      <c r="NDB150" s="87"/>
      <c r="NDC150" s="87"/>
      <c r="NDD150" s="87"/>
      <c r="NDE150" s="87"/>
      <c r="NDF150" s="87"/>
      <c r="NDG150" s="87"/>
      <c r="NDH150" s="87"/>
      <c r="NDI150" s="87"/>
      <c r="NDJ150" s="87"/>
      <c r="NDK150" s="87"/>
      <c r="NDL150" s="87"/>
      <c r="NDM150" s="87"/>
      <c r="NDN150" s="87"/>
      <c r="NDO150" s="87"/>
      <c r="NDP150" s="87"/>
      <c r="NDQ150" s="87"/>
      <c r="NDR150" s="87"/>
      <c r="NDS150" s="87"/>
      <c r="NDT150" s="87"/>
      <c r="NDU150" s="87"/>
      <c r="NDV150" s="87"/>
      <c r="NDW150" s="87"/>
      <c r="NDX150" s="87"/>
      <c r="NDY150" s="87"/>
      <c r="NDZ150" s="87"/>
      <c r="NEA150" s="87"/>
      <c r="NEB150" s="87"/>
      <c r="NEC150" s="87"/>
      <c r="NED150" s="87"/>
      <c r="NEE150" s="87"/>
      <c r="NEF150" s="87"/>
      <c r="NEG150" s="87"/>
      <c r="NEH150" s="87"/>
      <c r="NEI150" s="87"/>
      <c r="NEJ150" s="87"/>
      <c r="NEK150" s="87"/>
      <c r="NEL150" s="87"/>
      <c r="NEM150" s="87"/>
      <c r="NEN150" s="87"/>
      <c r="NEO150" s="87"/>
      <c r="NEP150" s="87"/>
      <c r="NEQ150" s="87"/>
      <c r="NER150" s="87"/>
      <c r="NES150" s="87"/>
      <c r="NET150" s="87"/>
      <c r="NEU150" s="87"/>
      <c r="NEV150" s="87"/>
      <c r="NEW150" s="87"/>
      <c r="NEX150" s="87"/>
      <c r="NEY150" s="87"/>
      <c r="NEZ150" s="87"/>
      <c r="NFA150" s="87"/>
      <c r="NFB150" s="87"/>
      <c r="NFC150" s="87"/>
      <c r="NFD150" s="87"/>
      <c r="NFE150" s="87"/>
      <c r="NFF150" s="87"/>
      <c r="NFG150" s="87"/>
      <c r="NFH150" s="87"/>
      <c r="NFI150" s="87"/>
      <c r="NFJ150" s="87"/>
      <c r="NFK150" s="87"/>
      <c r="NFL150" s="87"/>
      <c r="NFM150" s="87"/>
      <c r="NFN150" s="87"/>
      <c r="NFO150" s="87"/>
      <c r="NFP150" s="87"/>
      <c r="NFQ150" s="87"/>
      <c r="NFR150" s="87"/>
      <c r="NFS150" s="87"/>
      <c r="NFT150" s="87"/>
      <c r="NFU150" s="87"/>
      <c r="NFV150" s="87"/>
      <c r="NFW150" s="87"/>
      <c r="NFX150" s="87"/>
      <c r="NFY150" s="87"/>
      <c r="NFZ150" s="87"/>
      <c r="NGA150" s="87"/>
      <c r="NGB150" s="87"/>
      <c r="NGC150" s="87"/>
      <c r="NGD150" s="87"/>
      <c r="NGE150" s="87"/>
      <c r="NGF150" s="87"/>
      <c r="NGG150" s="87"/>
      <c r="NGH150" s="87"/>
      <c r="NGI150" s="87"/>
      <c r="NGJ150" s="87"/>
      <c r="NGK150" s="87"/>
      <c r="NGL150" s="87"/>
      <c r="NGM150" s="87"/>
      <c r="NGN150" s="87"/>
      <c r="NGO150" s="87"/>
      <c r="NGP150" s="87"/>
      <c r="NGQ150" s="87"/>
      <c r="NGR150" s="87"/>
      <c r="NGS150" s="87"/>
      <c r="NGT150" s="87"/>
      <c r="NGU150" s="87"/>
      <c r="NGV150" s="87"/>
      <c r="NGW150" s="87"/>
      <c r="NGX150" s="87"/>
      <c r="NGY150" s="87"/>
      <c r="NGZ150" s="87"/>
      <c r="NHA150" s="87"/>
      <c r="NHB150" s="87"/>
      <c r="NHC150" s="87"/>
      <c r="NHD150" s="87"/>
      <c r="NHE150" s="87"/>
      <c r="NHF150" s="87"/>
      <c r="NHG150" s="87"/>
      <c r="NHH150" s="87"/>
      <c r="NHI150" s="87"/>
      <c r="NHJ150" s="87"/>
      <c r="NHK150" s="87"/>
      <c r="NHL150" s="87"/>
      <c r="NHM150" s="87"/>
      <c r="NHN150" s="87"/>
      <c r="NHO150" s="87"/>
      <c r="NHP150" s="87"/>
      <c r="NHQ150" s="87"/>
      <c r="NHR150" s="87"/>
      <c r="NHS150" s="87"/>
      <c r="NHT150" s="87"/>
      <c r="NHU150" s="87"/>
      <c r="NHV150" s="87"/>
      <c r="NHW150" s="87"/>
      <c r="NHX150" s="87"/>
      <c r="NHY150" s="87"/>
      <c r="NHZ150" s="87"/>
      <c r="NIA150" s="87"/>
      <c r="NIB150" s="87"/>
      <c r="NIC150" s="87"/>
      <c r="NID150" s="87"/>
      <c r="NIE150" s="87"/>
      <c r="NIF150" s="87"/>
      <c r="NIG150" s="87"/>
      <c r="NIH150" s="87"/>
      <c r="NII150" s="87"/>
      <c r="NIJ150" s="87"/>
      <c r="NIK150" s="87"/>
      <c r="NIL150" s="87"/>
      <c r="NIM150" s="87"/>
      <c r="NIN150" s="87"/>
      <c r="NIO150" s="87"/>
      <c r="NIP150" s="87"/>
      <c r="NIQ150" s="87"/>
      <c r="NIR150" s="87"/>
      <c r="NIS150" s="87"/>
      <c r="NIT150" s="87"/>
      <c r="NIU150" s="87"/>
      <c r="NIV150" s="87"/>
      <c r="NIW150" s="87"/>
      <c r="NIX150" s="87"/>
      <c r="NIY150" s="87"/>
      <c r="NIZ150" s="87"/>
      <c r="NJA150" s="87"/>
      <c r="NJB150" s="87"/>
      <c r="NJC150" s="87"/>
      <c r="NJD150" s="87"/>
      <c r="NJE150" s="87"/>
      <c r="NJF150" s="87"/>
      <c r="NJG150" s="87"/>
      <c r="NJH150" s="87"/>
      <c r="NJI150" s="87"/>
      <c r="NJJ150" s="87"/>
      <c r="NJK150" s="87"/>
      <c r="NJL150" s="87"/>
      <c r="NJM150" s="87"/>
      <c r="NJN150" s="87"/>
      <c r="NJO150" s="87"/>
      <c r="NJP150" s="87"/>
      <c r="NJQ150" s="87"/>
      <c r="NJR150" s="87"/>
      <c r="NJS150" s="87"/>
      <c r="NJT150" s="87"/>
      <c r="NJU150" s="87"/>
      <c r="NJV150" s="87"/>
      <c r="NJW150" s="87"/>
      <c r="NJX150" s="87"/>
      <c r="NJY150" s="87"/>
      <c r="NJZ150" s="87"/>
      <c r="NKA150" s="87"/>
      <c r="NKB150" s="87"/>
      <c r="NKC150" s="87"/>
      <c r="NKD150" s="87"/>
      <c r="NKE150" s="87"/>
      <c r="NKF150" s="87"/>
      <c r="NKG150" s="87"/>
      <c r="NKH150" s="87"/>
      <c r="NKI150" s="87"/>
      <c r="NKJ150" s="87"/>
      <c r="NKK150" s="87"/>
      <c r="NKL150" s="87"/>
      <c r="NKM150" s="87"/>
      <c r="NKN150" s="87"/>
      <c r="NKO150" s="87"/>
      <c r="NKP150" s="87"/>
      <c r="NKQ150" s="87"/>
      <c r="NKR150" s="87"/>
      <c r="NKS150" s="87"/>
      <c r="NKT150" s="87"/>
      <c r="NKU150" s="87"/>
      <c r="NKV150" s="87"/>
      <c r="NKW150" s="87"/>
      <c r="NKX150" s="87"/>
      <c r="NKY150" s="87"/>
      <c r="NKZ150" s="87"/>
      <c r="NLA150" s="87"/>
      <c r="NLB150" s="87"/>
      <c r="NLC150" s="87"/>
      <c r="NLD150" s="87"/>
      <c r="NLE150" s="87"/>
      <c r="NLF150" s="87"/>
      <c r="NLG150" s="87"/>
      <c r="NLH150" s="87"/>
      <c r="NLI150" s="87"/>
      <c r="NLJ150" s="87"/>
      <c r="NLK150" s="87"/>
      <c r="NLL150" s="87"/>
      <c r="NLM150" s="87"/>
      <c r="NLN150" s="87"/>
      <c r="NLO150" s="87"/>
      <c r="NLP150" s="87"/>
      <c r="NLQ150" s="87"/>
      <c r="NLR150" s="87"/>
      <c r="NLS150" s="87"/>
      <c r="NLT150" s="87"/>
      <c r="NLU150" s="87"/>
      <c r="NLV150" s="87"/>
      <c r="NLW150" s="87"/>
      <c r="NLX150" s="87"/>
      <c r="NLY150" s="87"/>
      <c r="NLZ150" s="87"/>
      <c r="NMA150" s="87"/>
      <c r="NMB150" s="87"/>
      <c r="NMC150" s="87"/>
      <c r="NMD150" s="87"/>
      <c r="NME150" s="87"/>
      <c r="NMF150" s="87"/>
      <c r="NMG150" s="87"/>
      <c r="NMH150" s="87"/>
      <c r="NMI150" s="87"/>
      <c r="NMJ150" s="87"/>
      <c r="NMK150" s="87"/>
      <c r="NML150" s="87"/>
      <c r="NMM150" s="87"/>
      <c r="NMN150" s="87"/>
      <c r="NMO150" s="87"/>
      <c r="NMP150" s="87"/>
      <c r="NMQ150" s="87"/>
      <c r="NMR150" s="87"/>
      <c r="NMS150" s="87"/>
      <c r="NMT150" s="87"/>
      <c r="NMU150" s="87"/>
      <c r="NMV150" s="87"/>
      <c r="NMW150" s="87"/>
      <c r="NMX150" s="87"/>
      <c r="NMY150" s="87"/>
      <c r="NMZ150" s="87"/>
      <c r="NNA150" s="87"/>
      <c r="NNB150" s="87"/>
      <c r="NNC150" s="87"/>
      <c r="NND150" s="87"/>
      <c r="NNE150" s="87"/>
      <c r="NNF150" s="87"/>
      <c r="NNG150" s="87"/>
      <c r="NNH150" s="87"/>
      <c r="NNI150" s="87"/>
      <c r="NNJ150" s="87"/>
      <c r="NNK150" s="87"/>
      <c r="NNL150" s="87"/>
      <c r="NNM150" s="87"/>
      <c r="NNN150" s="87"/>
      <c r="NNO150" s="87"/>
      <c r="NNP150" s="87"/>
      <c r="NNQ150" s="87"/>
      <c r="NNR150" s="87"/>
      <c r="NNS150" s="87"/>
      <c r="NNT150" s="87"/>
      <c r="NNU150" s="87"/>
      <c r="NNV150" s="87"/>
      <c r="NNW150" s="87"/>
      <c r="NNX150" s="87"/>
      <c r="NNY150" s="87"/>
      <c r="NNZ150" s="87"/>
      <c r="NOA150" s="87"/>
      <c r="NOB150" s="87"/>
      <c r="NOC150" s="87"/>
      <c r="NOD150" s="87"/>
      <c r="NOE150" s="87"/>
      <c r="NOF150" s="87"/>
      <c r="NOG150" s="87"/>
      <c r="NOH150" s="87"/>
      <c r="NOI150" s="87"/>
      <c r="NOJ150" s="87"/>
      <c r="NOK150" s="87"/>
      <c r="NOL150" s="87"/>
      <c r="NOM150" s="87"/>
      <c r="NON150" s="87"/>
      <c r="NOO150" s="87"/>
      <c r="NOP150" s="87"/>
      <c r="NOQ150" s="87"/>
      <c r="NOR150" s="87"/>
      <c r="NOS150" s="87"/>
      <c r="NOT150" s="87"/>
      <c r="NOU150" s="87"/>
      <c r="NOV150" s="87"/>
      <c r="NOW150" s="87"/>
      <c r="NOX150" s="87"/>
      <c r="NOY150" s="87"/>
      <c r="NOZ150" s="87"/>
      <c r="NPA150" s="87"/>
      <c r="NPB150" s="87"/>
      <c r="NPC150" s="87"/>
      <c r="NPD150" s="87"/>
      <c r="NPE150" s="87"/>
      <c r="NPF150" s="87"/>
      <c r="NPG150" s="87"/>
      <c r="NPH150" s="87"/>
      <c r="NPI150" s="87"/>
      <c r="NPJ150" s="87"/>
      <c r="NPK150" s="87"/>
      <c r="NPL150" s="87"/>
      <c r="NPM150" s="87"/>
      <c r="NPN150" s="87"/>
      <c r="NPO150" s="87"/>
      <c r="NPP150" s="87"/>
      <c r="NPQ150" s="87"/>
      <c r="NPR150" s="87"/>
      <c r="NPS150" s="87"/>
      <c r="NPT150" s="87"/>
      <c r="NPU150" s="87"/>
      <c r="NPV150" s="87"/>
      <c r="NPW150" s="87"/>
      <c r="NPX150" s="87"/>
      <c r="NPY150" s="87"/>
      <c r="NPZ150" s="87"/>
      <c r="NQA150" s="87"/>
      <c r="NQB150" s="87"/>
      <c r="NQC150" s="87"/>
      <c r="NQD150" s="87"/>
      <c r="NQE150" s="87"/>
      <c r="NQF150" s="87"/>
      <c r="NQG150" s="87"/>
      <c r="NQH150" s="87"/>
      <c r="NQI150" s="87"/>
      <c r="NQJ150" s="87"/>
      <c r="NQK150" s="87"/>
      <c r="NQL150" s="87"/>
      <c r="NQM150" s="87"/>
      <c r="NQN150" s="87"/>
      <c r="NQO150" s="87"/>
      <c r="NQP150" s="87"/>
      <c r="NQQ150" s="87"/>
      <c r="NQR150" s="87"/>
      <c r="NQS150" s="87"/>
      <c r="NQT150" s="87"/>
      <c r="NQU150" s="87"/>
      <c r="NQV150" s="87"/>
      <c r="NQW150" s="87"/>
      <c r="NQX150" s="87"/>
      <c r="NQY150" s="87"/>
      <c r="NQZ150" s="87"/>
      <c r="NRA150" s="87"/>
      <c r="NRB150" s="87"/>
      <c r="NRC150" s="87"/>
      <c r="NRD150" s="87"/>
      <c r="NRE150" s="87"/>
      <c r="NRF150" s="87"/>
      <c r="NRG150" s="87"/>
      <c r="NRH150" s="87"/>
      <c r="NRI150" s="87"/>
      <c r="NRJ150" s="87"/>
      <c r="NRK150" s="87"/>
      <c r="NRL150" s="87"/>
      <c r="NRM150" s="87"/>
      <c r="NRN150" s="87"/>
      <c r="NRO150" s="87"/>
      <c r="NRP150" s="87"/>
      <c r="NRQ150" s="87"/>
      <c r="NRR150" s="87"/>
      <c r="NRS150" s="87"/>
      <c r="NRT150" s="87"/>
      <c r="NRU150" s="87"/>
      <c r="NRV150" s="87"/>
      <c r="NRW150" s="87"/>
      <c r="NRX150" s="87"/>
      <c r="NRY150" s="87"/>
      <c r="NRZ150" s="87"/>
      <c r="NSA150" s="87"/>
      <c r="NSB150" s="87"/>
      <c r="NSC150" s="87"/>
      <c r="NSD150" s="87"/>
      <c r="NSE150" s="87"/>
      <c r="NSF150" s="87"/>
      <c r="NSG150" s="87"/>
      <c r="NSH150" s="87"/>
      <c r="NSI150" s="87"/>
      <c r="NSJ150" s="87"/>
      <c r="NSK150" s="87"/>
      <c r="NSL150" s="87"/>
      <c r="NSM150" s="87"/>
      <c r="NSN150" s="87"/>
      <c r="NSO150" s="87"/>
      <c r="NSP150" s="87"/>
      <c r="NSQ150" s="87"/>
      <c r="NSR150" s="87"/>
      <c r="NSS150" s="87"/>
      <c r="NST150" s="87"/>
      <c r="NSU150" s="87"/>
      <c r="NSV150" s="87"/>
      <c r="NSW150" s="87"/>
      <c r="NSX150" s="87"/>
      <c r="NSY150" s="87"/>
      <c r="NSZ150" s="87"/>
      <c r="NTA150" s="87"/>
      <c r="NTB150" s="87"/>
      <c r="NTC150" s="87"/>
      <c r="NTD150" s="87"/>
      <c r="NTE150" s="87"/>
      <c r="NTF150" s="87"/>
      <c r="NTG150" s="87"/>
      <c r="NTH150" s="87"/>
      <c r="NTI150" s="87"/>
      <c r="NTJ150" s="87"/>
      <c r="NTK150" s="87"/>
      <c r="NTL150" s="87"/>
      <c r="NTM150" s="87"/>
      <c r="NTN150" s="87"/>
      <c r="NTO150" s="87"/>
      <c r="NTP150" s="87"/>
      <c r="NTQ150" s="87"/>
      <c r="NTR150" s="87"/>
      <c r="NTS150" s="87"/>
      <c r="NTT150" s="87"/>
      <c r="NTU150" s="87"/>
      <c r="NTV150" s="87"/>
      <c r="NTW150" s="87"/>
      <c r="NTX150" s="87"/>
      <c r="NTY150" s="87"/>
      <c r="NTZ150" s="87"/>
      <c r="NUA150" s="87"/>
      <c r="NUB150" s="87"/>
      <c r="NUC150" s="87"/>
      <c r="NUD150" s="87"/>
      <c r="NUE150" s="87"/>
      <c r="NUF150" s="87"/>
      <c r="NUG150" s="87"/>
      <c r="NUH150" s="87"/>
      <c r="NUI150" s="87"/>
      <c r="NUJ150" s="87"/>
      <c r="NUK150" s="87"/>
      <c r="NUL150" s="87"/>
      <c r="NUM150" s="87"/>
      <c r="NUN150" s="87"/>
      <c r="NUO150" s="87"/>
      <c r="NUP150" s="87"/>
      <c r="NUQ150" s="87"/>
      <c r="NUR150" s="87"/>
      <c r="NUS150" s="87"/>
      <c r="NUT150" s="87"/>
      <c r="NUU150" s="87"/>
      <c r="NUV150" s="87"/>
      <c r="NUW150" s="87"/>
      <c r="NUX150" s="87"/>
      <c r="NUY150" s="87"/>
      <c r="NUZ150" s="87"/>
      <c r="NVA150" s="87"/>
      <c r="NVB150" s="87"/>
      <c r="NVC150" s="87"/>
      <c r="NVD150" s="87"/>
      <c r="NVE150" s="87"/>
      <c r="NVF150" s="87"/>
      <c r="NVG150" s="87"/>
      <c r="NVH150" s="87"/>
      <c r="NVI150" s="87"/>
      <c r="NVJ150" s="87"/>
      <c r="NVK150" s="87"/>
      <c r="NVL150" s="87"/>
      <c r="NVM150" s="87"/>
      <c r="NVN150" s="87"/>
      <c r="NVO150" s="87"/>
      <c r="NVP150" s="87"/>
      <c r="NVQ150" s="87"/>
      <c r="NVR150" s="87"/>
      <c r="NVS150" s="87"/>
      <c r="NVT150" s="87"/>
      <c r="NVU150" s="87"/>
      <c r="NVV150" s="87"/>
      <c r="NVW150" s="87"/>
      <c r="NVX150" s="87"/>
      <c r="NVY150" s="87"/>
      <c r="NVZ150" s="87"/>
      <c r="NWA150" s="87"/>
      <c r="NWB150" s="87"/>
      <c r="NWC150" s="87"/>
      <c r="NWD150" s="87"/>
      <c r="NWE150" s="87"/>
      <c r="NWF150" s="87"/>
      <c r="NWG150" s="87"/>
      <c r="NWH150" s="87"/>
      <c r="NWI150" s="87"/>
      <c r="NWJ150" s="87"/>
      <c r="NWK150" s="87"/>
      <c r="NWL150" s="87"/>
      <c r="NWM150" s="87"/>
      <c r="NWN150" s="87"/>
      <c r="NWO150" s="87"/>
      <c r="NWP150" s="87"/>
      <c r="NWQ150" s="87"/>
      <c r="NWR150" s="87"/>
      <c r="NWS150" s="87"/>
      <c r="NWT150" s="87"/>
      <c r="NWU150" s="87"/>
      <c r="NWV150" s="87"/>
      <c r="NWW150" s="87"/>
      <c r="NWX150" s="87"/>
      <c r="NWY150" s="87"/>
      <c r="NWZ150" s="87"/>
      <c r="NXA150" s="87"/>
      <c r="NXB150" s="87"/>
      <c r="NXC150" s="87"/>
      <c r="NXD150" s="87"/>
      <c r="NXE150" s="87"/>
      <c r="NXF150" s="87"/>
      <c r="NXG150" s="87"/>
      <c r="NXH150" s="87"/>
      <c r="NXI150" s="87"/>
      <c r="NXJ150" s="87"/>
      <c r="NXK150" s="87"/>
      <c r="NXL150" s="87"/>
      <c r="NXM150" s="87"/>
      <c r="NXN150" s="87"/>
      <c r="NXO150" s="87"/>
      <c r="NXP150" s="87"/>
      <c r="NXQ150" s="87"/>
      <c r="NXR150" s="87"/>
      <c r="NXS150" s="87"/>
      <c r="NXT150" s="87"/>
      <c r="NXU150" s="87"/>
      <c r="NXV150" s="87"/>
      <c r="NXW150" s="87"/>
      <c r="NXX150" s="87"/>
      <c r="NXY150" s="87"/>
      <c r="NXZ150" s="87"/>
      <c r="NYA150" s="87"/>
      <c r="NYB150" s="87"/>
      <c r="NYC150" s="87"/>
      <c r="NYD150" s="87"/>
      <c r="NYE150" s="87"/>
      <c r="NYF150" s="87"/>
      <c r="NYG150" s="87"/>
      <c r="NYH150" s="87"/>
      <c r="NYI150" s="87"/>
      <c r="NYJ150" s="87"/>
      <c r="NYK150" s="87"/>
      <c r="NYL150" s="87"/>
      <c r="NYM150" s="87"/>
      <c r="NYN150" s="87"/>
      <c r="NYO150" s="87"/>
      <c r="NYP150" s="87"/>
      <c r="NYQ150" s="87"/>
      <c r="NYR150" s="87"/>
      <c r="NYS150" s="87"/>
      <c r="NYT150" s="87"/>
      <c r="NYU150" s="87"/>
      <c r="NYV150" s="87"/>
      <c r="NYW150" s="87"/>
      <c r="NYX150" s="87"/>
      <c r="NYY150" s="87"/>
      <c r="NYZ150" s="87"/>
      <c r="NZA150" s="87"/>
      <c r="NZB150" s="87"/>
      <c r="NZC150" s="87"/>
      <c r="NZD150" s="87"/>
      <c r="NZE150" s="87"/>
      <c r="NZF150" s="87"/>
      <c r="NZG150" s="87"/>
      <c r="NZH150" s="87"/>
      <c r="NZI150" s="87"/>
      <c r="NZJ150" s="87"/>
      <c r="NZK150" s="87"/>
      <c r="NZL150" s="87"/>
      <c r="NZM150" s="87"/>
      <c r="NZN150" s="87"/>
      <c r="NZO150" s="87"/>
      <c r="NZP150" s="87"/>
      <c r="NZQ150" s="87"/>
      <c r="NZR150" s="87"/>
      <c r="NZS150" s="87"/>
      <c r="NZT150" s="87"/>
      <c r="NZU150" s="87"/>
      <c r="NZV150" s="87"/>
      <c r="NZW150" s="87"/>
      <c r="NZX150" s="87"/>
      <c r="NZY150" s="87"/>
      <c r="NZZ150" s="87"/>
      <c r="OAA150" s="87"/>
      <c r="OAB150" s="87"/>
      <c r="OAC150" s="87"/>
      <c r="OAD150" s="87"/>
      <c r="OAE150" s="87"/>
      <c r="OAF150" s="87"/>
      <c r="OAG150" s="87"/>
      <c r="OAH150" s="87"/>
      <c r="OAI150" s="87"/>
      <c r="OAJ150" s="87"/>
      <c r="OAK150" s="87"/>
      <c r="OAL150" s="87"/>
      <c r="OAM150" s="87"/>
      <c r="OAN150" s="87"/>
      <c r="OAO150" s="87"/>
      <c r="OAP150" s="87"/>
      <c r="OAQ150" s="87"/>
      <c r="OAR150" s="87"/>
      <c r="OAS150" s="87"/>
      <c r="OAT150" s="87"/>
      <c r="OAU150" s="87"/>
      <c r="OAV150" s="87"/>
      <c r="OAW150" s="87"/>
      <c r="OAX150" s="87"/>
      <c r="OAY150" s="87"/>
      <c r="OAZ150" s="87"/>
      <c r="OBA150" s="87"/>
      <c r="OBB150" s="87"/>
      <c r="OBC150" s="87"/>
      <c r="OBD150" s="87"/>
      <c r="OBE150" s="87"/>
      <c r="OBF150" s="87"/>
      <c r="OBG150" s="87"/>
      <c r="OBH150" s="87"/>
      <c r="OBI150" s="87"/>
      <c r="OBJ150" s="87"/>
      <c r="OBK150" s="87"/>
      <c r="OBL150" s="87"/>
      <c r="OBM150" s="87"/>
      <c r="OBN150" s="87"/>
      <c r="OBO150" s="87"/>
      <c r="OBP150" s="87"/>
      <c r="OBQ150" s="87"/>
      <c r="OBR150" s="87"/>
      <c r="OBS150" s="87"/>
      <c r="OBT150" s="87"/>
      <c r="OBU150" s="87"/>
      <c r="OBV150" s="87"/>
      <c r="OBW150" s="87"/>
      <c r="OBX150" s="87"/>
      <c r="OBY150" s="87"/>
      <c r="OBZ150" s="87"/>
      <c r="OCA150" s="87"/>
      <c r="OCB150" s="87"/>
      <c r="OCC150" s="87"/>
      <c r="OCD150" s="87"/>
      <c r="OCE150" s="87"/>
      <c r="OCF150" s="87"/>
      <c r="OCG150" s="87"/>
      <c r="OCH150" s="87"/>
      <c r="OCI150" s="87"/>
      <c r="OCJ150" s="87"/>
      <c r="OCK150" s="87"/>
      <c r="OCL150" s="87"/>
      <c r="OCM150" s="87"/>
      <c r="OCN150" s="87"/>
      <c r="OCO150" s="87"/>
      <c r="OCP150" s="87"/>
      <c r="OCQ150" s="87"/>
      <c r="OCR150" s="87"/>
      <c r="OCS150" s="87"/>
      <c r="OCT150" s="87"/>
      <c r="OCU150" s="87"/>
      <c r="OCV150" s="87"/>
      <c r="OCW150" s="87"/>
      <c r="OCX150" s="87"/>
      <c r="OCY150" s="87"/>
      <c r="OCZ150" s="87"/>
      <c r="ODA150" s="87"/>
      <c r="ODB150" s="87"/>
      <c r="ODC150" s="87"/>
      <c r="ODD150" s="87"/>
      <c r="ODE150" s="87"/>
      <c r="ODF150" s="87"/>
      <c r="ODG150" s="87"/>
      <c r="ODH150" s="87"/>
      <c r="ODI150" s="87"/>
      <c r="ODJ150" s="87"/>
      <c r="ODK150" s="87"/>
      <c r="ODL150" s="87"/>
      <c r="ODM150" s="87"/>
      <c r="ODN150" s="87"/>
      <c r="ODO150" s="87"/>
      <c r="ODP150" s="87"/>
      <c r="ODQ150" s="87"/>
      <c r="ODR150" s="87"/>
      <c r="ODS150" s="87"/>
      <c r="ODT150" s="87"/>
      <c r="ODU150" s="87"/>
      <c r="ODV150" s="87"/>
      <c r="ODW150" s="87"/>
      <c r="ODX150" s="87"/>
      <c r="ODY150" s="87"/>
      <c r="ODZ150" s="87"/>
      <c r="OEA150" s="87"/>
      <c r="OEB150" s="87"/>
      <c r="OEC150" s="87"/>
      <c r="OED150" s="87"/>
      <c r="OEE150" s="87"/>
      <c r="OEF150" s="87"/>
      <c r="OEG150" s="87"/>
      <c r="OEH150" s="87"/>
      <c r="OEI150" s="87"/>
      <c r="OEJ150" s="87"/>
      <c r="OEK150" s="87"/>
      <c r="OEL150" s="87"/>
      <c r="OEM150" s="87"/>
      <c r="OEN150" s="87"/>
      <c r="OEO150" s="87"/>
      <c r="OEP150" s="87"/>
      <c r="OEQ150" s="87"/>
      <c r="OER150" s="87"/>
      <c r="OES150" s="87"/>
      <c r="OET150" s="87"/>
      <c r="OEU150" s="87"/>
      <c r="OEV150" s="87"/>
      <c r="OEW150" s="87"/>
      <c r="OEX150" s="87"/>
      <c r="OEY150" s="87"/>
      <c r="OEZ150" s="87"/>
      <c r="OFA150" s="87"/>
      <c r="OFB150" s="87"/>
      <c r="OFC150" s="87"/>
      <c r="OFD150" s="87"/>
      <c r="OFE150" s="87"/>
      <c r="OFF150" s="87"/>
      <c r="OFG150" s="87"/>
      <c r="OFH150" s="87"/>
      <c r="OFI150" s="87"/>
      <c r="OFJ150" s="87"/>
      <c r="OFK150" s="87"/>
      <c r="OFL150" s="87"/>
      <c r="OFM150" s="87"/>
      <c r="OFN150" s="87"/>
      <c r="OFO150" s="87"/>
      <c r="OFP150" s="87"/>
      <c r="OFQ150" s="87"/>
      <c r="OFR150" s="87"/>
      <c r="OFS150" s="87"/>
      <c r="OFT150" s="87"/>
      <c r="OFU150" s="87"/>
      <c r="OFV150" s="87"/>
      <c r="OFW150" s="87"/>
      <c r="OFX150" s="87"/>
      <c r="OFY150" s="87"/>
      <c r="OFZ150" s="87"/>
      <c r="OGA150" s="87"/>
      <c r="OGB150" s="87"/>
      <c r="OGC150" s="87"/>
      <c r="OGD150" s="87"/>
      <c r="OGE150" s="87"/>
      <c r="OGF150" s="87"/>
      <c r="OGG150" s="87"/>
      <c r="OGH150" s="87"/>
      <c r="OGI150" s="87"/>
      <c r="OGJ150" s="87"/>
      <c r="OGK150" s="87"/>
      <c r="OGL150" s="87"/>
      <c r="OGM150" s="87"/>
      <c r="OGN150" s="87"/>
      <c r="OGO150" s="87"/>
      <c r="OGP150" s="87"/>
      <c r="OGQ150" s="87"/>
      <c r="OGR150" s="87"/>
      <c r="OGS150" s="87"/>
      <c r="OGT150" s="87"/>
      <c r="OGU150" s="87"/>
      <c r="OGV150" s="87"/>
      <c r="OGW150" s="87"/>
      <c r="OGX150" s="87"/>
      <c r="OGY150" s="87"/>
      <c r="OGZ150" s="87"/>
      <c r="OHA150" s="87"/>
      <c r="OHB150" s="87"/>
      <c r="OHC150" s="87"/>
      <c r="OHD150" s="87"/>
      <c r="OHE150" s="87"/>
      <c r="OHF150" s="87"/>
      <c r="OHG150" s="87"/>
      <c r="OHH150" s="87"/>
      <c r="OHI150" s="87"/>
      <c r="OHJ150" s="87"/>
      <c r="OHK150" s="87"/>
      <c r="OHL150" s="87"/>
      <c r="OHM150" s="87"/>
      <c r="OHN150" s="87"/>
      <c r="OHO150" s="87"/>
      <c r="OHP150" s="87"/>
      <c r="OHQ150" s="87"/>
      <c r="OHR150" s="87"/>
      <c r="OHS150" s="87"/>
      <c r="OHT150" s="87"/>
      <c r="OHU150" s="87"/>
      <c r="OHV150" s="87"/>
      <c r="OHW150" s="87"/>
      <c r="OHX150" s="87"/>
      <c r="OHY150" s="87"/>
      <c r="OHZ150" s="87"/>
      <c r="OIA150" s="87"/>
      <c r="OIB150" s="87"/>
      <c r="OIC150" s="87"/>
      <c r="OID150" s="87"/>
      <c r="OIE150" s="87"/>
      <c r="OIF150" s="87"/>
      <c r="OIG150" s="87"/>
      <c r="OIH150" s="87"/>
      <c r="OII150" s="87"/>
      <c r="OIJ150" s="87"/>
      <c r="OIK150" s="87"/>
      <c r="OIL150" s="87"/>
      <c r="OIM150" s="87"/>
      <c r="OIN150" s="87"/>
      <c r="OIO150" s="87"/>
      <c r="OIP150" s="87"/>
      <c r="OIQ150" s="87"/>
      <c r="OIR150" s="87"/>
      <c r="OIS150" s="87"/>
      <c r="OIT150" s="87"/>
      <c r="OIU150" s="87"/>
      <c r="OIV150" s="87"/>
      <c r="OIW150" s="87"/>
      <c r="OIX150" s="87"/>
      <c r="OIY150" s="87"/>
      <c r="OIZ150" s="87"/>
      <c r="OJA150" s="87"/>
      <c r="OJB150" s="87"/>
      <c r="OJC150" s="87"/>
      <c r="OJD150" s="87"/>
      <c r="OJE150" s="87"/>
      <c r="OJF150" s="87"/>
      <c r="OJG150" s="87"/>
      <c r="OJH150" s="87"/>
      <c r="OJI150" s="87"/>
      <c r="OJJ150" s="87"/>
      <c r="OJK150" s="87"/>
      <c r="OJL150" s="87"/>
      <c r="OJM150" s="87"/>
      <c r="OJN150" s="87"/>
      <c r="OJO150" s="87"/>
      <c r="OJP150" s="87"/>
      <c r="OJQ150" s="87"/>
      <c r="OJR150" s="87"/>
      <c r="OJS150" s="87"/>
      <c r="OJT150" s="87"/>
      <c r="OJU150" s="87"/>
      <c r="OJV150" s="87"/>
      <c r="OJW150" s="87"/>
      <c r="OJX150" s="87"/>
      <c r="OJY150" s="87"/>
      <c r="OJZ150" s="87"/>
      <c r="OKA150" s="87"/>
      <c r="OKB150" s="87"/>
      <c r="OKC150" s="87"/>
      <c r="OKD150" s="87"/>
      <c r="OKE150" s="87"/>
      <c r="OKF150" s="87"/>
      <c r="OKG150" s="87"/>
      <c r="OKH150" s="87"/>
      <c r="OKI150" s="87"/>
      <c r="OKJ150" s="87"/>
      <c r="OKK150" s="87"/>
      <c r="OKL150" s="87"/>
      <c r="OKM150" s="87"/>
      <c r="OKN150" s="87"/>
      <c r="OKO150" s="87"/>
      <c r="OKP150" s="87"/>
      <c r="OKQ150" s="87"/>
      <c r="OKR150" s="87"/>
      <c r="OKS150" s="87"/>
      <c r="OKT150" s="87"/>
      <c r="OKU150" s="87"/>
      <c r="OKV150" s="87"/>
      <c r="OKW150" s="87"/>
      <c r="OKX150" s="87"/>
      <c r="OKY150" s="87"/>
      <c r="OKZ150" s="87"/>
      <c r="OLA150" s="87"/>
      <c r="OLB150" s="87"/>
      <c r="OLC150" s="87"/>
      <c r="OLD150" s="87"/>
      <c r="OLE150" s="87"/>
      <c r="OLF150" s="87"/>
      <c r="OLG150" s="87"/>
      <c r="OLH150" s="87"/>
      <c r="OLI150" s="87"/>
      <c r="OLJ150" s="87"/>
      <c r="OLK150" s="87"/>
      <c r="OLL150" s="87"/>
      <c r="OLM150" s="87"/>
      <c r="OLN150" s="87"/>
      <c r="OLO150" s="87"/>
      <c r="OLP150" s="87"/>
      <c r="OLQ150" s="87"/>
      <c r="OLR150" s="87"/>
      <c r="OLS150" s="87"/>
      <c r="OLT150" s="87"/>
      <c r="OLU150" s="87"/>
      <c r="OLV150" s="87"/>
      <c r="OLW150" s="87"/>
      <c r="OLX150" s="87"/>
      <c r="OLY150" s="87"/>
      <c r="OLZ150" s="87"/>
      <c r="OMA150" s="87"/>
      <c r="OMB150" s="87"/>
      <c r="OMC150" s="87"/>
      <c r="OMD150" s="87"/>
      <c r="OME150" s="87"/>
      <c r="OMF150" s="87"/>
      <c r="OMG150" s="87"/>
      <c r="OMH150" s="87"/>
      <c r="OMI150" s="87"/>
      <c r="OMJ150" s="87"/>
      <c r="OMK150" s="87"/>
      <c r="OML150" s="87"/>
      <c r="OMM150" s="87"/>
      <c r="OMN150" s="87"/>
      <c r="OMO150" s="87"/>
      <c r="OMP150" s="87"/>
      <c r="OMQ150" s="87"/>
      <c r="OMR150" s="87"/>
      <c r="OMS150" s="87"/>
      <c r="OMT150" s="87"/>
      <c r="OMU150" s="87"/>
      <c r="OMV150" s="87"/>
      <c r="OMW150" s="87"/>
      <c r="OMX150" s="87"/>
      <c r="OMY150" s="87"/>
      <c r="OMZ150" s="87"/>
      <c r="ONA150" s="87"/>
      <c r="ONB150" s="87"/>
      <c r="ONC150" s="87"/>
      <c r="OND150" s="87"/>
      <c r="ONE150" s="87"/>
      <c r="ONF150" s="87"/>
      <c r="ONG150" s="87"/>
      <c r="ONH150" s="87"/>
      <c r="ONI150" s="87"/>
      <c r="ONJ150" s="87"/>
      <c r="ONK150" s="87"/>
      <c r="ONL150" s="87"/>
      <c r="ONM150" s="87"/>
      <c r="ONN150" s="87"/>
      <c r="ONO150" s="87"/>
      <c r="ONP150" s="87"/>
      <c r="ONQ150" s="87"/>
      <c r="ONR150" s="87"/>
      <c r="ONS150" s="87"/>
      <c r="ONT150" s="87"/>
      <c r="ONU150" s="87"/>
      <c r="ONV150" s="87"/>
      <c r="ONW150" s="87"/>
      <c r="ONX150" s="87"/>
      <c r="ONY150" s="87"/>
      <c r="ONZ150" s="87"/>
      <c r="OOA150" s="87"/>
      <c r="OOB150" s="87"/>
      <c r="OOC150" s="87"/>
      <c r="OOD150" s="87"/>
      <c r="OOE150" s="87"/>
      <c r="OOF150" s="87"/>
      <c r="OOG150" s="87"/>
      <c r="OOH150" s="87"/>
      <c r="OOI150" s="87"/>
      <c r="OOJ150" s="87"/>
      <c r="OOK150" s="87"/>
      <c r="OOL150" s="87"/>
      <c r="OOM150" s="87"/>
      <c r="OON150" s="87"/>
      <c r="OOO150" s="87"/>
      <c r="OOP150" s="87"/>
      <c r="OOQ150" s="87"/>
      <c r="OOR150" s="87"/>
      <c r="OOS150" s="87"/>
      <c r="OOT150" s="87"/>
      <c r="OOU150" s="87"/>
      <c r="OOV150" s="87"/>
      <c r="OOW150" s="87"/>
      <c r="OOX150" s="87"/>
      <c r="OOY150" s="87"/>
      <c r="OOZ150" s="87"/>
      <c r="OPA150" s="87"/>
      <c r="OPB150" s="87"/>
      <c r="OPC150" s="87"/>
      <c r="OPD150" s="87"/>
      <c r="OPE150" s="87"/>
      <c r="OPF150" s="87"/>
      <c r="OPG150" s="87"/>
      <c r="OPH150" s="87"/>
      <c r="OPI150" s="87"/>
      <c r="OPJ150" s="87"/>
      <c r="OPK150" s="87"/>
      <c r="OPL150" s="87"/>
      <c r="OPM150" s="87"/>
      <c r="OPN150" s="87"/>
      <c r="OPO150" s="87"/>
      <c r="OPP150" s="87"/>
      <c r="OPQ150" s="87"/>
      <c r="OPR150" s="87"/>
      <c r="OPS150" s="87"/>
      <c r="OPT150" s="87"/>
      <c r="OPU150" s="87"/>
      <c r="OPV150" s="87"/>
      <c r="OPW150" s="87"/>
      <c r="OPX150" s="87"/>
      <c r="OPY150" s="87"/>
      <c r="OPZ150" s="87"/>
      <c r="OQA150" s="87"/>
      <c r="OQB150" s="87"/>
      <c r="OQC150" s="87"/>
      <c r="OQD150" s="87"/>
      <c r="OQE150" s="87"/>
      <c r="OQF150" s="87"/>
      <c r="OQG150" s="87"/>
      <c r="OQH150" s="87"/>
      <c r="OQI150" s="87"/>
      <c r="OQJ150" s="87"/>
      <c r="OQK150" s="87"/>
      <c r="OQL150" s="87"/>
      <c r="OQM150" s="87"/>
      <c r="OQN150" s="87"/>
      <c r="OQO150" s="87"/>
      <c r="OQP150" s="87"/>
      <c r="OQQ150" s="87"/>
      <c r="OQR150" s="87"/>
      <c r="OQS150" s="87"/>
      <c r="OQT150" s="87"/>
      <c r="OQU150" s="87"/>
      <c r="OQV150" s="87"/>
      <c r="OQW150" s="87"/>
      <c r="OQX150" s="87"/>
      <c r="OQY150" s="87"/>
      <c r="OQZ150" s="87"/>
      <c r="ORA150" s="87"/>
      <c r="ORB150" s="87"/>
      <c r="ORC150" s="87"/>
      <c r="ORD150" s="87"/>
      <c r="ORE150" s="87"/>
      <c r="ORF150" s="87"/>
      <c r="ORG150" s="87"/>
      <c r="ORH150" s="87"/>
      <c r="ORI150" s="87"/>
      <c r="ORJ150" s="87"/>
      <c r="ORK150" s="87"/>
      <c r="ORL150" s="87"/>
      <c r="ORM150" s="87"/>
      <c r="ORN150" s="87"/>
      <c r="ORO150" s="87"/>
      <c r="ORP150" s="87"/>
      <c r="ORQ150" s="87"/>
      <c r="ORR150" s="87"/>
      <c r="ORS150" s="87"/>
      <c r="ORT150" s="87"/>
      <c r="ORU150" s="87"/>
      <c r="ORV150" s="87"/>
      <c r="ORW150" s="87"/>
      <c r="ORX150" s="87"/>
      <c r="ORY150" s="87"/>
      <c r="ORZ150" s="87"/>
      <c r="OSA150" s="87"/>
      <c r="OSB150" s="87"/>
      <c r="OSC150" s="87"/>
      <c r="OSD150" s="87"/>
      <c r="OSE150" s="87"/>
      <c r="OSF150" s="87"/>
      <c r="OSG150" s="87"/>
      <c r="OSH150" s="87"/>
      <c r="OSI150" s="87"/>
      <c r="OSJ150" s="87"/>
      <c r="OSK150" s="87"/>
      <c r="OSL150" s="87"/>
      <c r="OSM150" s="87"/>
      <c r="OSN150" s="87"/>
      <c r="OSO150" s="87"/>
      <c r="OSP150" s="87"/>
      <c r="OSQ150" s="87"/>
      <c r="OSR150" s="87"/>
      <c r="OSS150" s="87"/>
      <c r="OST150" s="87"/>
      <c r="OSU150" s="87"/>
      <c r="OSV150" s="87"/>
      <c r="OSW150" s="87"/>
      <c r="OSX150" s="87"/>
      <c r="OSY150" s="87"/>
      <c r="OSZ150" s="87"/>
      <c r="OTA150" s="87"/>
      <c r="OTB150" s="87"/>
      <c r="OTC150" s="87"/>
      <c r="OTD150" s="87"/>
      <c r="OTE150" s="87"/>
      <c r="OTF150" s="87"/>
      <c r="OTG150" s="87"/>
      <c r="OTH150" s="87"/>
      <c r="OTI150" s="87"/>
      <c r="OTJ150" s="87"/>
      <c r="OTK150" s="87"/>
      <c r="OTL150" s="87"/>
      <c r="OTM150" s="87"/>
      <c r="OTN150" s="87"/>
      <c r="OTO150" s="87"/>
      <c r="OTP150" s="87"/>
      <c r="OTQ150" s="87"/>
      <c r="OTR150" s="87"/>
      <c r="OTS150" s="87"/>
      <c r="OTT150" s="87"/>
      <c r="OTU150" s="87"/>
      <c r="OTV150" s="87"/>
      <c r="OTW150" s="87"/>
      <c r="OTX150" s="87"/>
      <c r="OTY150" s="87"/>
      <c r="OTZ150" s="87"/>
      <c r="OUA150" s="87"/>
      <c r="OUB150" s="87"/>
      <c r="OUC150" s="87"/>
      <c r="OUD150" s="87"/>
      <c r="OUE150" s="87"/>
      <c r="OUF150" s="87"/>
      <c r="OUG150" s="87"/>
      <c r="OUH150" s="87"/>
      <c r="OUI150" s="87"/>
      <c r="OUJ150" s="87"/>
      <c r="OUK150" s="87"/>
      <c r="OUL150" s="87"/>
      <c r="OUM150" s="87"/>
      <c r="OUN150" s="87"/>
      <c r="OUO150" s="87"/>
      <c r="OUP150" s="87"/>
      <c r="OUQ150" s="87"/>
      <c r="OUR150" s="87"/>
      <c r="OUS150" s="87"/>
      <c r="OUT150" s="87"/>
      <c r="OUU150" s="87"/>
      <c r="OUV150" s="87"/>
      <c r="OUW150" s="87"/>
      <c r="OUX150" s="87"/>
      <c r="OUY150" s="87"/>
      <c r="OUZ150" s="87"/>
      <c r="OVA150" s="87"/>
      <c r="OVB150" s="87"/>
      <c r="OVC150" s="87"/>
      <c r="OVD150" s="87"/>
      <c r="OVE150" s="87"/>
      <c r="OVF150" s="87"/>
      <c r="OVG150" s="87"/>
      <c r="OVH150" s="87"/>
      <c r="OVI150" s="87"/>
      <c r="OVJ150" s="87"/>
      <c r="OVK150" s="87"/>
      <c r="OVL150" s="87"/>
      <c r="OVM150" s="87"/>
      <c r="OVN150" s="87"/>
      <c r="OVO150" s="87"/>
      <c r="OVP150" s="87"/>
      <c r="OVQ150" s="87"/>
      <c r="OVR150" s="87"/>
      <c r="OVS150" s="87"/>
      <c r="OVT150" s="87"/>
      <c r="OVU150" s="87"/>
      <c r="OVV150" s="87"/>
      <c r="OVW150" s="87"/>
      <c r="OVX150" s="87"/>
      <c r="OVY150" s="87"/>
      <c r="OVZ150" s="87"/>
      <c r="OWA150" s="87"/>
      <c r="OWB150" s="87"/>
      <c r="OWC150" s="87"/>
      <c r="OWD150" s="87"/>
      <c r="OWE150" s="87"/>
      <c r="OWF150" s="87"/>
      <c r="OWG150" s="87"/>
      <c r="OWH150" s="87"/>
      <c r="OWI150" s="87"/>
      <c r="OWJ150" s="87"/>
      <c r="OWK150" s="87"/>
      <c r="OWL150" s="87"/>
      <c r="OWM150" s="87"/>
      <c r="OWN150" s="87"/>
      <c r="OWO150" s="87"/>
      <c r="OWP150" s="87"/>
      <c r="OWQ150" s="87"/>
      <c r="OWR150" s="87"/>
      <c r="OWS150" s="87"/>
      <c r="OWT150" s="87"/>
      <c r="OWU150" s="87"/>
      <c r="OWV150" s="87"/>
      <c r="OWW150" s="87"/>
      <c r="OWX150" s="87"/>
      <c r="OWY150" s="87"/>
      <c r="OWZ150" s="87"/>
      <c r="OXA150" s="87"/>
      <c r="OXB150" s="87"/>
      <c r="OXC150" s="87"/>
      <c r="OXD150" s="87"/>
      <c r="OXE150" s="87"/>
      <c r="OXF150" s="87"/>
      <c r="OXG150" s="87"/>
      <c r="OXH150" s="87"/>
      <c r="OXI150" s="87"/>
      <c r="OXJ150" s="87"/>
      <c r="OXK150" s="87"/>
      <c r="OXL150" s="87"/>
      <c r="OXM150" s="87"/>
      <c r="OXN150" s="87"/>
      <c r="OXO150" s="87"/>
      <c r="OXP150" s="87"/>
      <c r="OXQ150" s="87"/>
      <c r="OXR150" s="87"/>
      <c r="OXS150" s="87"/>
      <c r="OXT150" s="87"/>
      <c r="OXU150" s="87"/>
      <c r="OXV150" s="87"/>
      <c r="OXW150" s="87"/>
      <c r="OXX150" s="87"/>
      <c r="OXY150" s="87"/>
      <c r="OXZ150" s="87"/>
      <c r="OYA150" s="87"/>
      <c r="OYB150" s="87"/>
      <c r="OYC150" s="87"/>
      <c r="OYD150" s="87"/>
      <c r="OYE150" s="87"/>
      <c r="OYF150" s="87"/>
      <c r="OYG150" s="87"/>
      <c r="OYH150" s="87"/>
      <c r="OYI150" s="87"/>
      <c r="OYJ150" s="87"/>
      <c r="OYK150" s="87"/>
      <c r="OYL150" s="87"/>
      <c r="OYM150" s="87"/>
      <c r="OYN150" s="87"/>
      <c r="OYO150" s="87"/>
      <c r="OYP150" s="87"/>
      <c r="OYQ150" s="87"/>
      <c r="OYR150" s="87"/>
      <c r="OYS150" s="87"/>
      <c r="OYT150" s="87"/>
      <c r="OYU150" s="87"/>
      <c r="OYV150" s="87"/>
      <c r="OYW150" s="87"/>
      <c r="OYX150" s="87"/>
      <c r="OYY150" s="87"/>
      <c r="OYZ150" s="87"/>
      <c r="OZA150" s="87"/>
      <c r="OZB150" s="87"/>
      <c r="OZC150" s="87"/>
      <c r="OZD150" s="87"/>
      <c r="OZE150" s="87"/>
      <c r="OZF150" s="87"/>
      <c r="OZG150" s="87"/>
      <c r="OZH150" s="87"/>
      <c r="OZI150" s="87"/>
      <c r="OZJ150" s="87"/>
      <c r="OZK150" s="87"/>
      <c r="OZL150" s="87"/>
      <c r="OZM150" s="87"/>
      <c r="OZN150" s="87"/>
      <c r="OZO150" s="87"/>
      <c r="OZP150" s="87"/>
      <c r="OZQ150" s="87"/>
      <c r="OZR150" s="87"/>
      <c r="OZS150" s="87"/>
      <c r="OZT150" s="87"/>
      <c r="OZU150" s="87"/>
      <c r="OZV150" s="87"/>
      <c r="OZW150" s="87"/>
      <c r="OZX150" s="87"/>
      <c r="OZY150" s="87"/>
      <c r="OZZ150" s="87"/>
      <c r="PAA150" s="87"/>
      <c r="PAB150" s="87"/>
      <c r="PAC150" s="87"/>
      <c r="PAD150" s="87"/>
      <c r="PAE150" s="87"/>
      <c r="PAF150" s="87"/>
      <c r="PAG150" s="87"/>
      <c r="PAH150" s="87"/>
      <c r="PAI150" s="87"/>
      <c r="PAJ150" s="87"/>
      <c r="PAK150" s="87"/>
      <c r="PAL150" s="87"/>
      <c r="PAM150" s="87"/>
      <c r="PAN150" s="87"/>
      <c r="PAO150" s="87"/>
      <c r="PAP150" s="87"/>
      <c r="PAQ150" s="87"/>
      <c r="PAR150" s="87"/>
      <c r="PAS150" s="87"/>
      <c r="PAT150" s="87"/>
      <c r="PAU150" s="87"/>
      <c r="PAV150" s="87"/>
      <c r="PAW150" s="87"/>
      <c r="PAX150" s="87"/>
      <c r="PAY150" s="87"/>
      <c r="PAZ150" s="87"/>
      <c r="PBA150" s="87"/>
      <c r="PBB150" s="87"/>
      <c r="PBC150" s="87"/>
      <c r="PBD150" s="87"/>
      <c r="PBE150" s="87"/>
      <c r="PBF150" s="87"/>
      <c r="PBG150" s="87"/>
      <c r="PBH150" s="87"/>
      <c r="PBI150" s="87"/>
      <c r="PBJ150" s="87"/>
      <c r="PBK150" s="87"/>
      <c r="PBL150" s="87"/>
      <c r="PBM150" s="87"/>
      <c r="PBN150" s="87"/>
      <c r="PBO150" s="87"/>
      <c r="PBP150" s="87"/>
      <c r="PBQ150" s="87"/>
      <c r="PBR150" s="87"/>
      <c r="PBS150" s="87"/>
      <c r="PBT150" s="87"/>
      <c r="PBU150" s="87"/>
      <c r="PBV150" s="87"/>
      <c r="PBW150" s="87"/>
      <c r="PBX150" s="87"/>
      <c r="PBY150" s="87"/>
      <c r="PBZ150" s="87"/>
      <c r="PCA150" s="87"/>
      <c r="PCB150" s="87"/>
      <c r="PCC150" s="87"/>
      <c r="PCD150" s="87"/>
      <c r="PCE150" s="87"/>
      <c r="PCF150" s="87"/>
      <c r="PCG150" s="87"/>
      <c r="PCH150" s="87"/>
      <c r="PCI150" s="87"/>
      <c r="PCJ150" s="87"/>
      <c r="PCK150" s="87"/>
      <c r="PCL150" s="87"/>
      <c r="PCM150" s="87"/>
      <c r="PCN150" s="87"/>
      <c r="PCO150" s="87"/>
      <c r="PCP150" s="87"/>
      <c r="PCQ150" s="87"/>
      <c r="PCR150" s="87"/>
      <c r="PCS150" s="87"/>
      <c r="PCT150" s="87"/>
      <c r="PCU150" s="87"/>
      <c r="PCV150" s="87"/>
      <c r="PCW150" s="87"/>
      <c r="PCX150" s="87"/>
      <c r="PCY150" s="87"/>
      <c r="PCZ150" s="87"/>
      <c r="PDA150" s="87"/>
      <c r="PDB150" s="87"/>
      <c r="PDC150" s="87"/>
      <c r="PDD150" s="87"/>
      <c r="PDE150" s="87"/>
      <c r="PDF150" s="87"/>
      <c r="PDG150" s="87"/>
      <c r="PDH150" s="87"/>
      <c r="PDI150" s="87"/>
      <c r="PDJ150" s="87"/>
      <c r="PDK150" s="87"/>
      <c r="PDL150" s="87"/>
      <c r="PDM150" s="87"/>
      <c r="PDN150" s="87"/>
      <c r="PDO150" s="87"/>
      <c r="PDP150" s="87"/>
      <c r="PDQ150" s="87"/>
      <c r="PDR150" s="87"/>
      <c r="PDS150" s="87"/>
      <c r="PDT150" s="87"/>
      <c r="PDU150" s="87"/>
      <c r="PDV150" s="87"/>
      <c r="PDW150" s="87"/>
      <c r="PDX150" s="87"/>
      <c r="PDY150" s="87"/>
      <c r="PDZ150" s="87"/>
      <c r="PEA150" s="87"/>
      <c r="PEB150" s="87"/>
      <c r="PEC150" s="87"/>
      <c r="PED150" s="87"/>
      <c r="PEE150" s="87"/>
      <c r="PEF150" s="87"/>
      <c r="PEG150" s="87"/>
      <c r="PEH150" s="87"/>
      <c r="PEI150" s="87"/>
      <c r="PEJ150" s="87"/>
      <c r="PEK150" s="87"/>
      <c r="PEL150" s="87"/>
      <c r="PEM150" s="87"/>
      <c r="PEN150" s="87"/>
      <c r="PEO150" s="87"/>
      <c r="PEP150" s="87"/>
      <c r="PEQ150" s="87"/>
      <c r="PER150" s="87"/>
      <c r="PES150" s="87"/>
      <c r="PET150" s="87"/>
      <c r="PEU150" s="87"/>
      <c r="PEV150" s="87"/>
      <c r="PEW150" s="87"/>
      <c r="PEX150" s="87"/>
      <c r="PEY150" s="87"/>
      <c r="PEZ150" s="87"/>
      <c r="PFA150" s="87"/>
      <c r="PFB150" s="87"/>
      <c r="PFC150" s="87"/>
      <c r="PFD150" s="87"/>
      <c r="PFE150" s="87"/>
      <c r="PFF150" s="87"/>
      <c r="PFG150" s="87"/>
      <c r="PFH150" s="87"/>
      <c r="PFI150" s="87"/>
      <c r="PFJ150" s="87"/>
      <c r="PFK150" s="87"/>
      <c r="PFL150" s="87"/>
      <c r="PFM150" s="87"/>
      <c r="PFN150" s="87"/>
      <c r="PFO150" s="87"/>
      <c r="PFP150" s="87"/>
      <c r="PFQ150" s="87"/>
      <c r="PFR150" s="87"/>
      <c r="PFS150" s="87"/>
      <c r="PFT150" s="87"/>
      <c r="PFU150" s="87"/>
      <c r="PFV150" s="87"/>
      <c r="PFW150" s="87"/>
      <c r="PFX150" s="87"/>
      <c r="PFY150" s="87"/>
      <c r="PFZ150" s="87"/>
      <c r="PGA150" s="87"/>
      <c r="PGB150" s="87"/>
      <c r="PGC150" s="87"/>
      <c r="PGD150" s="87"/>
      <c r="PGE150" s="87"/>
      <c r="PGF150" s="87"/>
      <c r="PGG150" s="87"/>
      <c r="PGH150" s="87"/>
      <c r="PGI150" s="87"/>
      <c r="PGJ150" s="87"/>
      <c r="PGK150" s="87"/>
      <c r="PGL150" s="87"/>
      <c r="PGM150" s="87"/>
      <c r="PGN150" s="87"/>
      <c r="PGO150" s="87"/>
      <c r="PGP150" s="87"/>
      <c r="PGQ150" s="87"/>
      <c r="PGR150" s="87"/>
      <c r="PGS150" s="87"/>
      <c r="PGT150" s="87"/>
      <c r="PGU150" s="87"/>
      <c r="PGV150" s="87"/>
      <c r="PGW150" s="87"/>
      <c r="PGX150" s="87"/>
      <c r="PGY150" s="87"/>
      <c r="PGZ150" s="87"/>
      <c r="PHA150" s="87"/>
      <c r="PHB150" s="87"/>
      <c r="PHC150" s="87"/>
      <c r="PHD150" s="87"/>
      <c r="PHE150" s="87"/>
      <c r="PHF150" s="87"/>
      <c r="PHG150" s="87"/>
      <c r="PHH150" s="87"/>
      <c r="PHI150" s="87"/>
      <c r="PHJ150" s="87"/>
      <c r="PHK150" s="87"/>
      <c r="PHL150" s="87"/>
      <c r="PHM150" s="87"/>
      <c r="PHN150" s="87"/>
      <c r="PHO150" s="87"/>
      <c r="PHP150" s="87"/>
      <c r="PHQ150" s="87"/>
      <c r="PHR150" s="87"/>
      <c r="PHS150" s="87"/>
      <c r="PHT150" s="87"/>
      <c r="PHU150" s="87"/>
      <c r="PHV150" s="87"/>
      <c r="PHW150" s="87"/>
      <c r="PHX150" s="87"/>
      <c r="PHY150" s="87"/>
      <c r="PHZ150" s="87"/>
      <c r="PIA150" s="87"/>
      <c r="PIB150" s="87"/>
      <c r="PIC150" s="87"/>
      <c r="PID150" s="87"/>
      <c r="PIE150" s="87"/>
      <c r="PIF150" s="87"/>
      <c r="PIG150" s="87"/>
      <c r="PIH150" s="87"/>
      <c r="PII150" s="87"/>
      <c r="PIJ150" s="87"/>
      <c r="PIK150" s="87"/>
      <c r="PIL150" s="87"/>
      <c r="PIM150" s="87"/>
      <c r="PIN150" s="87"/>
      <c r="PIO150" s="87"/>
      <c r="PIP150" s="87"/>
      <c r="PIQ150" s="87"/>
      <c r="PIR150" s="87"/>
      <c r="PIS150" s="87"/>
      <c r="PIT150" s="87"/>
      <c r="PIU150" s="87"/>
      <c r="PIV150" s="87"/>
      <c r="PIW150" s="87"/>
      <c r="PIX150" s="87"/>
      <c r="PIY150" s="87"/>
      <c r="PIZ150" s="87"/>
      <c r="PJA150" s="87"/>
      <c r="PJB150" s="87"/>
      <c r="PJC150" s="87"/>
      <c r="PJD150" s="87"/>
      <c r="PJE150" s="87"/>
      <c r="PJF150" s="87"/>
      <c r="PJG150" s="87"/>
      <c r="PJH150" s="87"/>
      <c r="PJI150" s="87"/>
      <c r="PJJ150" s="87"/>
      <c r="PJK150" s="87"/>
      <c r="PJL150" s="87"/>
      <c r="PJM150" s="87"/>
      <c r="PJN150" s="87"/>
      <c r="PJO150" s="87"/>
      <c r="PJP150" s="87"/>
      <c r="PJQ150" s="87"/>
      <c r="PJR150" s="87"/>
      <c r="PJS150" s="87"/>
      <c r="PJT150" s="87"/>
      <c r="PJU150" s="87"/>
      <c r="PJV150" s="87"/>
      <c r="PJW150" s="87"/>
      <c r="PJX150" s="87"/>
      <c r="PJY150" s="87"/>
      <c r="PJZ150" s="87"/>
      <c r="PKA150" s="87"/>
      <c r="PKB150" s="87"/>
      <c r="PKC150" s="87"/>
      <c r="PKD150" s="87"/>
      <c r="PKE150" s="87"/>
      <c r="PKF150" s="87"/>
      <c r="PKG150" s="87"/>
      <c r="PKH150" s="87"/>
      <c r="PKI150" s="87"/>
      <c r="PKJ150" s="87"/>
      <c r="PKK150" s="87"/>
      <c r="PKL150" s="87"/>
      <c r="PKM150" s="87"/>
      <c r="PKN150" s="87"/>
      <c r="PKO150" s="87"/>
      <c r="PKP150" s="87"/>
      <c r="PKQ150" s="87"/>
      <c r="PKR150" s="87"/>
      <c r="PKS150" s="87"/>
      <c r="PKT150" s="87"/>
      <c r="PKU150" s="87"/>
      <c r="PKV150" s="87"/>
      <c r="PKW150" s="87"/>
      <c r="PKX150" s="87"/>
      <c r="PKY150" s="87"/>
      <c r="PKZ150" s="87"/>
      <c r="PLA150" s="87"/>
      <c r="PLB150" s="87"/>
      <c r="PLC150" s="87"/>
      <c r="PLD150" s="87"/>
      <c r="PLE150" s="87"/>
      <c r="PLF150" s="87"/>
      <c r="PLG150" s="87"/>
      <c r="PLH150" s="87"/>
      <c r="PLI150" s="87"/>
      <c r="PLJ150" s="87"/>
      <c r="PLK150" s="87"/>
      <c r="PLL150" s="87"/>
      <c r="PLM150" s="87"/>
      <c r="PLN150" s="87"/>
      <c r="PLO150" s="87"/>
      <c r="PLP150" s="87"/>
      <c r="PLQ150" s="87"/>
      <c r="PLR150" s="87"/>
      <c r="PLS150" s="87"/>
      <c r="PLT150" s="87"/>
      <c r="PLU150" s="87"/>
      <c r="PLV150" s="87"/>
      <c r="PLW150" s="87"/>
      <c r="PLX150" s="87"/>
      <c r="PLY150" s="87"/>
      <c r="PLZ150" s="87"/>
      <c r="PMA150" s="87"/>
      <c r="PMB150" s="87"/>
      <c r="PMC150" s="87"/>
      <c r="PMD150" s="87"/>
      <c r="PME150" s="87"/>
      <c r="PMF150" s="87"/>
      <c r="PMG150" s="87"/>
      <c r="PMH150" s="87"/>
      <c r="PMI150" s="87"/>
      <c r="PMJ150" s="87"/>
      <c r="PMK150" s="87"/>
      <c r="PML150" s="87"/>
      <c r="PMM150" s="87"/>
      <c r="PMN150" s="87"/>
      <c r="PMO150" s="87"/>
      <c r="PMP150" s="87"/>
      <c r="PMQ150" s="87"/>
      <c r="PMR150" s="87"/>
      <c r="PMS150" s="87"/>
      <c r="PMT150" s="87"/>
      <c r="PMU150" s="87"/>
      <c r="PMV150" s="87"/>
      <c r="PMW150" s="87"/>
      <c r="PMX150" s="87"/>
      <c r="PMY150" s="87"/>
      <c r="PMZ150" s="87"/>
      <c r="PNA150" s="87"/>
      <c r="PNB150" s="87"/>
      <c r="PNC150" s="87"/>
      <c r="PND150" s="87"/>
      <c r="PNE150" s="87"/>
      <c r="PNF150" s="87"/>
      <c r="PNG150" s="87"/>
      <c r="PNH150" s="87"/>
      <c r="PNI150" s="87"/>
      <c r="PNJ150" s="87"/>
      <c r="PNK150" s="87"/>
      <c r="PNL150" s="87"/>
      <c r="PNM150" s="87"/>
      <c r="PNN150" s="87"/>
      <c r="PNO150" s="87"/>
      <c r="PNP150" s="87"/>
      <c r="PNQ150" s="87"/>
      <c r="PNR150" s="87"/>
      <c r="PNS150" s="87"/>
      <c r="PNT150" s="87"/>
      <c r="PNU150" s="87"/>
      <c r="PNV150" s="87"/>
      <c r="PNW150" s="87"/>
      <c r="PNX150" s="87"/>
      <c r="PNY150" s="87"/>
      <c r="PNZ150" s="87"/>
      <c r="POA150" s="87"/>
      <c r="POB150" s="87"/>
      <c r="POC150" s="87"/>
      <c r="POD150" s="87"/>
      <c r="POE150" s="87"/>
      <c r="POF150" s="87"/>
      <c r="POG150" s="87"/>
      <c r="POH150" s="87"/>
      <c r="POI150" s="87"/>
      <c r="POJ150" s="87"/>
      <c r="POK150" s="87"/>
      <c r="POL150" s="87"/>
      <c r="POM150" s="87"/>
      <c r="PON150" s="87"/>
      <c r="POO150" s="87"/>
      <c r="POP150" s="87"/>
      <c r="POQ150" s="87"/>
      <c r="POR150" s="87"/>
      <c r="POS150" s="87"/>
      <c r="POT150" s="87"/>
      <c r="POU150" s="87"/>
      <c r="POV150" s="87"/>
      <c r="POW150" s="87"/>
      <c r="POX150" s="87"/>
      <c r="POY150" s="87"/>
      <c r="POZ150" s="87"/>
      <c r="PPA150" s="87"/>
      <c r="PPB150" s="87"/>
      <c r="PPC150" s="87"/>
      <c r="PPD150" s="87"/>
      <c r="PPE150" s="87"/>
      <c r="PPF150" s="87"/>
      <c r="PPG150" s="87"/>
      <c r="PPH150" s="87"/>
      <c r="PPI150" s="87"/>
      <c r="PPJ150" s="87"/>
      <c r="PPK150" s="87"/>
      <c r="PPL150" s="87"/>
      <c r="PPM150" s="87"/>
      <c r="PPN150" s="87"/>
      <c r="PPO150" s="87"/>
      <c r="PPP150" s="87"/>
      <c r="PPQ150" s="87"/>
      <c r="PPR150" s="87"/>
      <c r="PPS150" s="87"/>
      <c r="PPT150" s="87"/>
      <c r="PPU150" s="87"/>
      <c r="PPV150" s="87"/>
      <c r="PPW150" s="87"/>
      <c r="PPX150" s="87"/>
      <c r="PPY150" s="87"/>
      <c r="PPZ150" s="87"/>
      <c r="PQA150" s="87"/>
      <c r="PQB150" s="87"/>
      <c r="PQC150" s="87"/>
      <c r="PQD150" s="87"/>
      <c r="PQE150" s="87"/>
      <c r="PQF150" s="87"/>
      <c r="PQG150" s="87"/>
      <c r="PQH150" s="87"/>
      <c r="PQI150" s="87"/>
      <c r="PQJ150" s="87"/>
      <c r="PQK150" s="87"/>
      <c r="PQL150" s="87"/>
      <c r="PQM150" s="87"/>
      <c r="PQN150" s="87"/>
      <c r="PQO150" s="87"/>
      <c r="PQP150" s="87"/>
      <c r="PQQ150" s="87"/>
      <c r="PQR150" s="87"/>
      <c r="PQS150" s="87"/>
      <c r="PQT150" s="87"/>
      <c r="PQU150" s="87"/>
      <c r="PQV150" s="87"/>
      <c r="PQW150" s="87"/>
      <c r="PQX150" s="87"/>
      <c r="PQY150" s="87"/>
      <c r="PQZ150" s="87"/>
      <c r="PRA150" s="87"/>
      <c r="PRB150" s="87"/>
      <c r="PRC150" s="87"/>
      <c r="PRD150" s="87"/>
      <c r="PRE150" s="87"/>
      <c r="PRF150" s="87"/>
      <c r="PRG150" s="87"/>
      <c r="PRH150" s="87"/>
      <c r="PRI150" s="87"/>
      <c r="PRJ150" s="87"/>
      <c r="PRK150" s="87"/>
      <c r="PRL150" s="87"/>
      <c r="PRM150" s="87"/>
      <c r="PRN150" s="87"/>
      <c r="PRO150" s="87"/>
      <c r="PRP150" s="87"/>
      <c r="PRQ150" s="87"/>
      <c r="PRR150" s="87"/>
      <c r="PRS150" s="87"/>
      <c r="PRT150" s="87"/>
      <c r="PRU150" s="87"/>
      <c r="PRV150" s="87"/>
      <c r="PRW150" s="87"/>
      <c r="PRX150" s="87"/>
      <c r="PRY150" s="87"/>
      <c r="PRZ150" s="87"/>
      <c r="PSA150" s="87"/>
      <c r="PSB150" s="87"/>
      <c r="PSC150" s="87"/>
      <c r="PSD150" s="87"/>
      <c r="PSE150" s="87"/>
      <c r="PSF150" s="87"/>
      <c r="PSG150" s="87"/>
      <c r="PSH150" s="87"/>
      <c r="PSI150" s="87"/>
      <c r="PSJ150" s="87"/>
      <c r="PSK150" s="87"/>
      <c r="PSL150" s="87"/>
      <c r="PSM150" s="87"/>
      <c r="PSN150" s="87"/>
      <c r="PSO150" s="87"/>
      <c r="PSP150" s="87"/>
      <c r="PSQ150" s="87"/>
      <c r="PSR150" s="87"/>
      <c r="PSS150" s="87"/>
      <c r="PST150" s="87"/>
      <c r="PSU150" s="87"/>
      <c r="PSV150" s="87"/>
      <c r="PSW150" s="87"/>
      <c r="PSX150" s="87"/>
      <c r="PSY150" s="87"/>
      <c r="PSZ150" s="87"/>
      <c r="PTA150" s="87"/>
      <c r="PTB150" s="87"/>
      <c r="PTC150" s="87"/>
      <c r="PTD150" s="87"/>
      <c r="PTE150" s="87"/>
      <c r="PTF150" s="87"/>
      <c r="PTG150" s="87"/>
      <c r="PTH150" s="87"/>
      <c r="PTI150" s="87"/>
      <c r="PTJ150" s="87"/>
      <c r="PTK150" s="87"/>
      <c r="PTL150" s="87"/>
      <c r="PTM150" s="87"/>
      <c r="PTN150" s="87"/>
      <c r="PTO150" s="87"/>
      <c r="PTP150" s="87"/>
      <c r="PTQ150" s="87"/>
      <c r="PTR150" s="87"/>
      <c r="PTS150" s="87"/>
      <c r="PTT150" s="87"/>
      <c r="PTU150" s="87"/>
      <c r="PTV150" s="87"/>
      <c r="PTW150" s="87"/>
      <c r="PTX150" s="87"/>
      <c r="PTY150" s="87"/>
      <c r="PTZ150" s="87"/>
      <c r="PUA150" s="87"/>
      <c r="PUB150" s="87"/>
      <c r="PUC150" s="87"/>
      <c r="PUD150" s="87"/>
      <c r="PUE150" s="87"/>
      <c r="PUF150" s="87"/>
      <c r="PUG150" s="87"/>
      <c r="PUH150" s="87"/>
      <c r="PUI150" s="87"/>
      <c r="PUJ150" s="87"/>
      <c r="PUK150" s="87"/>
      <c r="PUL150" s="87"/>
      <c r="PUM150" s="87"/>
      <c r="PUN150" s="87"/>
      <c r="PUO150" s="87"/>
      <c r="PUP150" s="87"/>
      <c r="PUQ150" s="87"/>
      <c r="PUR150" s="87"/>
      <c r="PUS150" s="87"/>
      <c r="PUT150" s="87"/>
      <c r="PUU150" s="87"/>
      <c r="PUV150" s="87"/>
      <c r="PUW150" s="87"/>
      <c r="PUX150" s="87"/>
      <c r="PUY150" s="87"/>
      <c r="PUZ150" s="87"/>
      <c r="PVA150" s="87"/>
      <c r="PVB150" s="87"/>
      <c r="PVC150" s="87"/>
      <c r="PVD150" s="87"/>
      <c r="PVE150" s="87"/>
      <c r="PVF150" s="87"/>
      <c r="PVG150" s="87"/>
      <c r="PVH150" s="87"/>
      <c r="PVI150" s="87"/>
      <c r="PVJ150" s="87"/>
      <c r="PVK150" s="87"/>
      <c r="PVL150" s="87"/>
      <c r="PVM150" s="87"/>
      <c r="PVN150" s="87"/>
      <c r="PVO150" s="87"/>
      <c r="PVP150" s="87"/>
      <c r="PVQ150" s="87"/>
      <c r="PVR150" s="87"/>
      <c r="PVS150" s="87"/>
      <c r="PVT150" s="87"/>
      <c r="PVU150" s="87"/>
      <c r="PVV150" s="87"/>
      <c r="PVW150" s="87"/>
      <c r="PVX150" s="87"/>
      <c r="PVY150" s="87"/>
      <c r="PVZ150" s="87"/>
      <c r="PWA150" s="87"/>
      <c r="PWB150" s="87"/>
      <c r="PWC150" s="87"/>
      <c r="PWD150" s="87"/>
      <c r="PWE150" s="87"/>
      <c r="PWF150" s="87"/>
      <c r="PWG150" s="87"/>
      <c r="PWH150" s="87"/>
      <c r="PWI150" s="87"/>
      <c r="PWJ150" s="87"/>
      <c r="PWK150" s="87"/>
      <c r="PWL150" s="87"/>
      <c r="PWM150" s="87"/>
      <c r="PWN150" s="87"/>
      <c r="PWO150" s="87"/>
      <c r="PWP150" s="87"/>
      <c r="PWQ150" s="87"/>
      <c r="PWR150" s="87"/>
      <c r="PWS150" s="87"/>
      <c r="PWT150" s="87"/>
      <c r="PWU150" s="87"/>
      <c r="PWV150" s="87"/>
      <c r="PWW150" s="87"/>
      <c r="PWX150" s="87"/>
      <c r="PWY150" s="87"/>
      <c r="PWZ150" s="87"/>
      <c r="PXA150" s="87"/>
      <c r="PXB150" s="87"/>
      <c r="PXC150" s="87"/>
      <c r="PXD150" s="87"/>
      <c r="PXE150" s="87"/>
      <c r="PXF150" s="87"/>
      <c r="PXG150" s="87"/>
      <c r="PXH150" s="87"/>
      <c r="PXI150" s="87"/>
      <c r="PXJ150" s="87"/>
      <c r="PXK150" s="87"/>
      <c r="PXL150" s="87"/>
      <c r="PXM150" s="87"/>
      <c r="PXN150" s="87"/>
      <c r="PXO150" s="87"/>
      <c r="PXP150" s="87"/>
      <c r="PXQ150" s="87"/>
      <c r="PXR150" s="87"/>
      <c r="PXS150" s="87"/>
      <c r="PXT150" s="87"/>
      <c r="PXU150" s="87"/>
      <c r="PXV150" s="87"/>
      <c r="PXW150" s="87"/>
      <c r="PXX150" s="87"/>
      <c r="PXY150" s="87"/>
      <c r="PXZ150" s="87"/>
      <c r="PYA150" s="87"/>
      <c r="PYB150" s="87"/>
      <c r="PYC150" s="87"/>
      <c r="PYD150" s="87"/>
      <c r="PYE150" s="87"/>
      <c r="PYF150" s="87"/>
      <c r="PYG150" s="87"/>
      <c r="PYH150" s="87"/>
      <c r="PYI150" s="87"/>
      <c r="PYJ150" s="87"/>
      <c r="PYK150" s="87"/>
      <c r="PYL150" s="87"/>
      <c r="PYM150" s="87"/>
      <c r="PYN150" s="87"/>
      <c r="PYO150" s="87"/>
      <c r="PYP150" s="87"/>
      <c r="PYQ150" s="87"/>
      <c r="PYR150" s="87"/>
      <c r="PYS150" s="87"/>
      <c r="PYT150" s="87"/>
      <c r="PYU150" s="87"/>
      <c r="PYV150" s="87"/>
      <c r="PYW150" s="87"/>
      <c r="PYX150" s="87"/>
      <c r="PYY150" s="87"/>
      <c r="PYZ150" s="87"/>
      <c r="PZA150" s="87"/>
      <c r="PZB150" s="87"/>
      <c r="PZC150" s="87"/>
      <c r="PZD150" s="87"/>
      <c r="PZE150" s="87"/>
      <c r="PZF150" s="87"/>
      <c r="PZG150" s="87"/>
      <c r="PZH150" s="87"/>
      <c r="PZI150" s="87"/>
      <c r="PZJ150" s="87"/>
      <c r="PZK150" s="87"/>
      <c r="PZL150" s="87"/>
      <c r="PZM150" s="87"/>
      <c r="PZN150" s="87"/>
      <c r="PZO150" s="87"/>
      <c r="PZP150" s="87"/>
      <c r="PZQ150" s="87"/>
      <c r="PZR150" s="87"/>
      <c r="PZS150" s="87"/>
      <c r="PZT150" s="87"/>
      <c r="PZU150" s="87"/>
      <c r="PZV150" s="87"/>
      <c r="PZW150" s="87"/>
      <c r="PZX150" s="87"/>
      <c r="PZY150" s="87"/>
      <c r="PZZ150" s="87"/>
      <c r="QAA150" s="87"/>
      <c r="QAB150" s="87"/>
      <c r="QAC150" s="87"/>
      <c r="QAD150" s="87"/>
      <c r="QAE150" s="87"/>
      <c r="QAF150" s="87"/>
      <c r="QAG150" s="87"/>
      <c r="QAH150" s="87"/>
      <c r="QAI150" s="87"/>
      <c r="QAJ150" s="87"/>
      <c r="QAK150" s="87"/>
      <c r="QAL150" s="87"/>
      <c r="QAM150" s="87"/>
      <c r="QAN150" s="87"/>
      <c r="QAO150" s="87"/>
      <c r="QAP150" s="87"/>
      <c r="QAQ150" s="87"/>
      <c r="QAR150" s="87"/>
      <c r="QAS150" s="87"/>
      <c r="QAT150" s="87"/>
      <c r="QAU150" s="87"/>
      <c r="QAV150" s="87"/>
      <c r="QAW150" s="87"/>
      <c r="QAX150" s="87"/>
      <c r="QAY150" s="87"/>
      <c r="QAZ150" s="87"/>
      <c r="QBA150" s="87"/>
      <c r="QBB150" s="87"/>
      <c r="QBC150" s="87"/>
      <c r="QBD150" s="87"/>
      <c r="QBE150" s="87"/>
      <c r="QBF150" s="87"/>
      <c r="QBG150" s="87"/>
      <c r="QBH150" s="87"/>
      <c r="QBI150" s="87"/>
      <c r="QBJ150" s="87"/>
      <c r="QBK150" s="87"/>
      <c r="QBL150" s="87"/>
      <c r="QBM150" s="87"/>
      <c r="QBN150" s="87"/>
      <c r="QBO150" s="87"/>
      <c r="QBP150" s="87"/>
      <c r="QBQ150" s="87"/>
      <c r="QBR150" s="87"/>
      <c r="QBS150" s="87"/>
      <c r="QBT150" s="87"/>
      <c r="QBU150" s="87"/>
      <c r="QBV150" s="87"/>
      <c r="QBW150" s="87"/>
      <c r="QBX150" s="87"/>
      <c r="QBY150" s="87"/>
      <c r="QBZ150" s="87"/>
      <c r="QCA150" s="87"/>
      <c r="QCB150" s="87"/>
      <c r="QCC150" s="87"/>
      <c r="QCD150" s="87"/>
      <c r="QCE150" s="87"/>
      <c r="QCF150" s="87"/>
      <c r="QCG150" s="87"/>
      <c r="QCH150" s="87"/>
      <c r="QCI150" s="87"/>
      <c r="QCJ150" s="87"/>
      <c r="QCK150" s="87"/>
      <c r="QCL150" s="87"/>
      <c r="QCM150" s="87"/>
      <c r="QCN150" s="87"/>
      <c r="QCO150" s="87"/>
      <c r="QCP150" s="87"/>
      <c r="QCQ150" s="87"/>
      <c r="QCR150" s="87"/>
      <c r="QCS150" s="87"/>
      <c r="QCT150" s="87"/>
      <c r="QCU150" s="87"/>
      <c r="QCV150" s="87"/>
      <c r="QCW150" s="87"/>
      <c r="QCX150" s="87"/>
      <c r="QCY150" s="87"/>
      <c r="QCZ150" s="87"/>
      <c r="QDA150" s="87"/>
      <c r="QDB150" s="87"/>
      <c r="QDC150" s="87"/>
      <c r="QDD150" s="87"/>
      <c r="QDE150" s="87"/>
      <c r="QDF150" s="87"/>
      <c r="QDG150" s="87"/>
      <c r="QDH150" s="87"/>
      <c r="QDI150" s="87"/>
      <c r="QDJ150" s="87"/>
      <c r="QDK150" s="87"/>
      <c r="QDL150" s="87"/>
      <c r="QDM150" s="87"/>
      <c r="QDN150" s="87"/>
      <c r="QDO150" s="87"/>
      <c r="QDP150" s="87"/>
      <c r="QDQ150" s="87"/>
      <c r="QDR150" s="87"/>
      <c r="QDS150" s="87"/>
      <c r="QDT150" s="87"/>
      <c r="QDU150" s="87"/>
      <c r="QDV150" s="87"/>
      <c r="QDW150" s="87"/>
      <c r="QDX150" s="87"/>
      <c r="QDY150" s="87"/>
      <c r="QDZ150" s="87"/>
      <c r="QEA150" s="87"/>
      <c r="QEB150" s="87"/>
      <c r="QEC150" s="87"/>
      <c r="QED150" s="87"/>
      <c r="QEE150" s="87"/>
      <c r="QEF150" s="87"/>
      <c r="QEG150" s="87"/>
      <c r="QEH150" s="87"/>
      <c r="QEI150" s="87"/>
      <c r="QEJ150" s="87"/>
      <c r="QEK150" s="87"/>
      <c r="QEL150" s="87"/>
      <c r="QEM150" s="87"/>
      <c r="QEN150" s="87"/>
      <c r="QEO150" s="87"/>
      <c r="QEP150" s="87"/>
      <c r="QEQ150" s="87"/>
      <c r="QER150" s="87"/>
      <c r="QES150" s="87"/>
      <c r="QET150" s="87"/>
      <c r="QEU150" s="87"/>
      <c r="QEV150" s="87"/>
      <c r="QEW150" s="87"/>
      <c r="QEX150" s="87"/>
      <c r="QEY150" s="87"/>
      <c r="QEZ150" s="87"/>
      <c r="QFA150" s="87"/>
      <c r="QFB150" s="87"/>
      <c r="QFC150" s="87"/>
      <c r="QFD150" s="87"/>
      <c r="QFE150" s="87"/>
      <c r="QFF150" s="87"/>
      <c r="QFG150" s="87"/>
      <c r="QFH150" s="87"/>
      <c r="QFI150" s="87"/>
      <c r="QFJ150" s="87"/>
      <c r="QFK150" s="87"/>
      <c r="QFL150" s="87"/>
      <c r="QFM150" s="87"/>
      <c r="QFN150" s="87"/>
      <c r="QFO150" s="87"/>
      <c r="QFP150" s="87"/>
      <c r="QFQ150" s="87"/>
      <c r="QFR150" s="87"/>
      <c r="QFS150" s="87"/>
      <c r="QFT150" s="87"/>
      <c r="QFU150" s="87"/>
      <c r="QFV150" s="87"/>
      <c r="QFW150" s="87"/>
      <c r="QFX150" s="87"/>
      <c r="QFY150" s="87"/>
      <c r="QFZ150" s="87"/>
      <c r="QGA150" s="87"/>
      <c r="QGB150" s="87"/>
      <c r="QGC150" s="87"/>
      <c r="QGD150" s="87"/>
      <c r="QGE150" s="87"/>
      <c r="QGF150" s="87"/>
      <c r="QGG150" s="87"/>
      <c r="QGH150" s="87"/>
      <c r="QGI150" s="87"/>
      <c r="QGJ150" s="87"/>
      <c r="QGK150" s="87"/>
      <c r="QGL150" s="87"/>
      <c r="QGM150" s="87"/>
      <c r="QGN150" s="87"/>
      <c r="QGO150" s="87"/>
      <c r="QGP150" s="87"/>
      <c r="QGQ150" s="87"/>
      <c r="QGR150" s="87"/>
      <c r="QGS150" s="87"/>
      <c r="QGT150" s="87"/>
      <c r="QGU150" s="87"/>
      <c r="QGV150" s="87"/>
      <c r="QGW150" s="87"/>
      <c r="QGX150" s="87"/>
      <c r="QGY150" s="87"/>
      <c r="QGZ150" s="87"/>
      <c r="QHA150" s="87"/>
      <c r="QHB150" s="87"/>
      <c r="QHC150" s="87"/>
      <c r="QHD150" s="87"/>
      <c r="QHE150" s="87"/>
      <c r="QHF150" s="87"/>
      <c r="QHG150" s="87"/>
      <c r="QHH150" s="87"/>
      <c r="QHI150" s="87"/>
      <c r="QHJ150" s="87"/>
      <c r="QHK150" s="87"/>
      <c r="QHL150" s="87"/>
      <c r="QHM150" s="87"/>
      <c r="QHN150" s="87"/>
      <c r="QHO150" s="87"/>
      <c r="QHP150" s="87"/>
      <c r="QHQ150" s="87"/>
      <c r="QHR150" s="87"/>
      <c r="QHS150" s="87"/>
      <c r="QHT150" s="87"/>
      <c r="QHU150" s="87"/>
      <c r="QHV150" s="87"/>
      <c r="QHW150" s="87"/>
      <c r="QHX150" s="87"/>
      <c r="QHY150" s="87"/>
      <c r="QHZ150" s="87"/>
      <c r="QIA150" s="87"/>
      <c r="QIB150" s="87"/>
      <c r="QIC150" s="87"/>
      <c r="QID150" s="87"/>
      <c r="QIE150" s="87"/>
      <c r="QIF150" s="87"/>
      <c r="QIG150" s="87"/>
      <c r="QIH150" s="87"/>
      <c r="QII150" s="87"/>
      <c r="QIJ150" s="87"/>
      <c r="QIK150" s="87"/>
      <c r="QIL150" s="87"/>
      <c r="QIM150" s="87"/>
      <c r="QIN150" s="87"/>
      <c r="QIO150" s="87"/>
      <c r="QIP150" s="87"/>
      <c r="QIQ150" s="87"/>
      <c r="QIR150" s="87"/>
      <c r="QIS150" s="87"/>
      <c r="QIT150" s="87"/>
      <c r="QIU150" s="87"/>
      <c r="QIV150" s="87"/>
      <c r="QIW150" s="87"/>
      <c r="QIX150" s="87"/>
      <c r="QIY150" s="87"/>
      <c r="QIZ150" s="87"/>
      <c r="QJA150" s="87"/>
      <c r="QJB150" s="87"/>
      <c r="QJC150" s="87"/>
      <c r="QJD150" s="87"/>
      <c r="QJE150" s="87"/>
      <c r="QJF150" s="87"/>
      <c r="QJG150" s="87"/>
      <c r="QJH150" s="87"/>
      <c r="QJI150" s="87"/>
      <c r="QJJ150" s="87"/>
      <c r="QJK150" s="87"/>
      <c r="QJL150" s="87"/>
      <c r="QJM150" s="87"/>
      <c r="QJN150" s="87"/>
      <c r="QJO150" s="87"/>
      <c r="QJP150" s="87"/>
      <c r="QJQ150" s="87"/>
      <c r="QJR150" s="87"/>
      <c r="QJS150" s="87"/>
      <c r="QJT150" s="87"/>
      <c r="QJU150" s="87"/>
      <c r="QJV150" s="87"/>
      <c r="QJW150" s="87"/>
      <c r="QJX150" s="87"/>
      <c r="QJY150" s="87"/>
      <c r="QJZ150" s="87"/>
      <c r="QKA150" s="87"/>
      <c r="QKB150" s="87"/>
      <c r="QKC150" s="87"/>
      <c r="QKD150" s="87"/>
      <c r="QKE150" s="87"/>
      <c r="QKF150" s="87"/>
      <c r="QKG150" s="87"/>
      <c r="QKH150" s="87"/>
      <c r="QKI150" s="87"/>
      <c r="QKJ150" s="87"/>
      <c r="QKK150" s="87"/>
      <c r="QKL150" s="87"/>
      <c r="QKM150" s="87"/>
      <c r="QKN150" s="87"/>
      <c r="QKO150" s="87"/>
      <c r="QKP150" s="87"/>
      <c r="QKQ150" s="87"/>
      <c r="QKR150" s="87"/>
      <c r="QKS150" s="87"/>
      <c r="QKT150" s="87"/>
      <c r="QKU150" s="87"/>
      <c r="QKV150" s="87"/>
      <c r="QKW150" s="87"/>
      <c r="QKX150" s="87"/>
      <c r="QKY150" s="87"/>
      <c r="QKZ150" s="87"/>
      <c r="QLA150" s="87"/>
      <c r="QLB150" s="87"/>
      <c r="QLC150" s="87"/>
      <c r="QLD150" s="87"/>
      <c r="QLE150" s="87"/>
      <c r="QLF150" s="87"/>
      <c r="QLG150" s="87"/>
      <c r="QLH150" s="87"/>
      <c r="QLI150" s="87"/>
      <c r="QLJ150" s="87"/>
      <c r="QLK150" s="87"/>
      <c r="QLL150" s="87"/>
      <c r="QLM150" s="87"/>
      <c r="QLN150" s="87"/>
      <c r="QLO150" s="87"/>
      <c r="QLP150" s="87"/>
      <c r="QLQ150" s="87"/>
      <c r="QLR150" s="87"/>
      <c r="QLS150" s="87"/>
      <c r="QLT150" s="87"/>
      <c r="QLU150" s="87"/>
      <c r="QLV150" s="87"/>
      <c r="QLW150" s="87"/>
      <c r="QLX150" s="87"/>
      <c r="QLY150" s="87"/>
      <c r="QLZ150" s="87"/>
      <c r="QMA150" s="87"/>
      <c r="QMB150" s="87"/>
      <c r="QMC150" s="87"/>
      <c r="QMD150" s="87"/>
      <c r="QME150" s="87"/>
      <c r="QMF150" s="87"/>
      <c r="QMG150" s="87"/>
      <c r="QMH150" s="87"/>
      <c r="QMI150" s="87"/>
      <c r="QMJ150" s="87"/>
      <c r="QMK150" s="87"/>
      <c r="QML150" s="87"/>
      <c r="QMM150" s="87"/>
      <c r="QMN150" s="87"/>
      <c r="QMO150" s="87"/>
      <c r="QMP150" s="87"/>
      <c r="QMQ150" s="87"/>
      <c r="QMR150" s="87"/>
      <c r="QMS150" s="87"/>
      <c r="QMT150" s="87"/>
      <c r="QMU150" s="87"/>
      <c r="QMV150" s="87"/>
      <c r="QMW150" s="87"/>
      <c r="QMX150" s="87"/>
      <c r="QMY150" s="87"/>
      <c r="QMZ150" s="87"/>
      <c r="QNA150" s="87"/>
      <c r="QNB150" s="87"/>
      <c r="QNC150" s="87"/>
      <c r="QND150" s="87"/>
      <c r="QNE150" s="87"/>
      <c r="QNF150" s="87"/>
      <c r="QNG150" s="87"/>
      <c r="QNH150" s="87"/>
      <c r="QNI150" s="87"/>
      <c r="QNJ150" s="87"/>
      <c r="QNK150" s="87"/>
      <c r="QNL150" s="87"/>
      <c r="QNM150" s="87"/>
      <c r="QNN150" s="87"/>
      <c r="QNO150" s="87"/>
      <c r="QNP150" s="87"/>
      <c r="QNQ150" s="87"/>
      <c r="QNR150" s="87"/>
      <c r="QNS150" s="87"/>
      <c r="QNT150" s="87"/>
      <c r="QNU150" s="87"/>
      <c r="QNV150" s="87"/>
      <c r="QNW150" s="87"/>
      <c r="QNX150" s="87"/>
      <c r="QNY150" s="87"/>
      <c r="QNZ150" s="87"/>
      <c r="QOA150" s="87"/>
      <c r="QOB150" s="87"/>
      <c r="QOC150" s="87"/>
      <c r="QOD150" s="87"/>
      <c r="QOE150" s="87"/>
      <c r="QOF150" s="87"/>
      <c r="QOG150" s="87"/>
      <c r="QOH150" s="87"/>
      <c r="QOI150" s="87"/>
      <c r="QOJ150" s="87"/>
      <c r="QOK150" s="87"/>
      <c r="QOL150" s="87"/>
      <c r="QOM150" s="87"/>
      <c r="QON150" s="87"/>
      <c r="QOO150" s="87"/>
      <c r="QOP150" s="87"/>
      <c r="QOQ150" s="87"/>
      <c r="QOR150" s="87"/>
      <c r="QOS150" s="87"/>
      <c r="QOT150" s="87"/>
      <c r="QOU150" s="87"/>
      <c r="QOV150" s="87"/>
      <c r="QOW150" s="87"/>
      <c r="QOX150" s="87"/>
      <c r="QOY150" s="87"/>
      <c r="QOZ150" s="87"/>
      <c r="QPA150" s="87"/>
      <c r="QPB150" s="87"/>
      <c r="QPC150" s="87"/>
      <c r="QPD150" s="87"/>
      <c r="QPE150" s="87"/>
      <c r="QPF150" s="87"/>
      <c r="QPG150" s="87"/>
      <c r="QPH150" s="87"/>
      <c r="QPI150" s="87"/>
      <c r="QPJ150" s="87"/>
      <c r="QPK150" s="87"/>
      <c r="QPL150" s="87"/>
      <c r="QPM150" s="87"/>
      <c r="QPN150" s="87"/>
      <c r="QPO150" s="87"/>
      <c r="QPP150" s="87"/>
      <c r="QPQ150" s="87"/>
      <c r="QPR150" s="87"/>
      <c r="QPS150" s="87"/>
      <c r="QPT150" s="87"/>
      <c r="QPU150" s="87"/>
      <c r="QPV150" s="87"/>
      <c r="QPW150" s="87"/>
      <c r="QPX150" s="87"/>
      <c r="QPY150" s="87"/>
      <c r="QPZ150" s="87"/>
      <c r="QQA150" s="87"/>
      <c r="QQB150" s="87"/>
      <c r="QQC150" s="87"/>
      <c r="QQD150" s="87"/>
      <c r="QQE150" s="87"/>
      <c r="QQF150" s="87"/>
      <c r="QQG150" s="87"/>
      <c r="QQH150" s="87"/>
      <c r="QQI150" s="87"/>
      <c r="QQJ150" s="87"/>
      <c r="QQK150" s="87"/>
      <c r="QQL150" s="87"/>
      <c r="QQM150" s="87"/>
      <c r="QQN150" s="87"/>
      <c r="QQO150" s="87"/>
      <c r="QQP150" s="87"/>
      <c r="QQQ150" s="87"/>
      <c r="QQR150" s="87"/>
      <c r="QQS150" s="87"/>
      <c r="QQT150" s="87"/>
      <c r="QQU150" s="87"/>
      <c r="QQV150" s="87"/>
      <c r="QQW150" s="87"/>
      <c r="QQX150" s="87"/>
      <c r="QQY150" s="87"/>
      <c r="QQZ150" s="87"/>
      <c r="QRA150" s="87"/>
      <c r="QRB150" s="87"/>
      <c r="QRC150" s="87"/>
      <c r="QRD150" s="87"/>
      <c r="QRE150" s="87"/>
      <c r="QRF150" s="87"/>
      <c r="QRG150" s="87"/>
      <c r="QRH150" s="87"/>
      <c r="QRI150" s="87"/>
      <c r="QRJ150" s="87"/>
      <c r="QRK150" s="87"/>
      <c r="QRL150" s="87"/>
      <c r="QRM150" s="87"/>
      <c r="QRN150" s="87"/>
      <c r="QRO150" s="87"/>
      <c r="QRP150" s="87"/>
      <c r="QRQ150" s="87"/>
      <c r="QRR150" s="87"/>
      <c r="QRS150" s="87"/>
      <c r="QRT150" s="87"/>
      <c r="QRU150" s="87"/>
      <c r="QRV150" s="87"/>
      <c r="QRW150" s="87"/>
      <c r="QRX150" s="87"/>
      <c r="QRY150" s="87"/>
      <c r="QRZ150" s="87"/>
      <c r="QSA150" s="87"/>
      <c r="QSB150" s="87"/>
      <c r="QSC150" s="87"/>
      <c r="QSD150" s="87"/>
      <c r="QSE150" s="87"/>
      <c r="QSF150" s="87"/>
      <c r="QSG150" s="87"/>
      <c r="QSH150" s="87"/>
      <c r="QSI150" s="87"/>
      <c r="QSJ150" s="87"/>
      <c r="QSK150" s="87"/>
      <c r="QSL150" s="87"/>
      <c r="QSM150" s="87"/>
      <c r="QSN150" s="87"/>
      <c r="QSO150" s="87"/>
      <c r="QSP150" s="87"/>
      <c r="QSQ150" s="87"/>
      <c r="QSR150" s="87"/>
      <c r="QSS150" s="87"/>
      <c r="QST150" s="87"/>
      <c r="QSU150" s="87"/>
      <c r="QSV150" s="87"/>
      <c r="QSW150" s="87"/>
      <c r="QSX150" s="87"/>
      <c r="QSY150" s="87"/>
      <c r="QSZ150" s="87"/>
      <c r="QTA150" s="87"/>
      <c r="QTB150" s="87"/>
      <c r="QTC150" s="87"/>
      <c r="QTD150" s="87"/>
      <c r="QTE150" s="87"/>
      <c r="QTF150" s="87"/>
      <c r="QTG150" s="87"/>
      <c r="QTH150" s="87"/>
      <c r="QTI150" s="87"/>
      <c r="QTJ150" s="87"/>
      <c r="QTK150" s="87"/>
      <c r="QTL150" s="87"/>
      <c r="QTM150" s="87"/>
      <c r="QTN150" s="87"/>
      <c r="QTO150" s="87"/>
      <c r="QTP150" s="87"/>
      <c r="QTQ150" s="87"/>
      <c r="QTR150" s="87"/>
      <c r="QTS150" s="87"/>
      <c r="QTT150" s="87"/>
      <c r="QTU150" s="87"/>
      <c r="QTV150" s="87"/>
      <c r="QTW150" s="87"/>
      <c r="QTX150" s="87"/>
      <c r="QTY150" s="87"/>
      <c r="QTZ150" s="87"/>
      <c r="QUA150" s="87"/>
      <c r="QUB150" s="87"/>
      <c r="QUC150" s="87"/>
      <c r="QUD150" s="87"/>
      <c r="QUE150" s="87"/>
      <c r="QUF150" s="87"/>
      <c r="QUG150" s="87"/>
      <c r="QUH150" s="87"/>
      <c r="QUI150" s="87"/>
      <c r="QUJ150" s="87"/>
      <c r="QUK150" s="87"/>
      <c r="QUL150" s="87"/>
      <c r="QUM150" s="87"/>
      <c r="QUN150" s="87"/>
      <c r="QUO150" s="87"/>
      <c r="QUP150" s="87"/>
      <c r="QUQ150" s="87"/>
      <c r="QUR150" s="87"/>
      <c r="QUS150" s="87"/>
      <c r="QUT150" s="87"/>
      <c r="QUU150" s="87"/>
      <c r="QUV150" s="87"/>
      <c r="QUW150" s="87"/>
      <c r="QUX150" s="87"/>
      <c r="QUY150" s="87"/>
      <c r="QUZ150" s="87"/>
      <c r="QVA150" s="87"/>
      <c r="QVB150" s="87"/>
      <c r="QVC150" s="87"/>
      <c r="QVD150" s="87"/>
      <c r="QVE150" s="87"/>
      <c r="QVF150" s="87"/>
      <c r="QVG150" s="87"/>
      <c r="QVH150" s="87"/>
      <c r="QVI150" s="87"/>
      <c r="QVJ150" s="87"/>
      <c r="QVK150" s="87"/>
      <c r="QVL150" s="87"/>
      <c r="QVM150" s="87"/>
      <c r="QVN150" s="87"/>
      <c r="QVO150" s="87"/>
      <c r="QVP150" s="87"/>
      <c r="QVQ150" s="87"/>
      <c r="QVR150" s="87"/>
      <c r="QVS150" s="87"/>
      <c r="QVT150" s="87"/>
      <c r="QVU150" s="87"/>
      <c r="QVV150" s="87"/>
      <c r="QVW150" s="87"/>
      <c r="QVX150" s="87"/>
      <c r="QVY150" s="87"/>
      <c r="QVZ150" s="87"/>
      <c r="QWA150" s="87"/>
      <c r="QWB150" s="87"/>
      <c r="QWC150" s="87"/>
      <c r="QWD150" s="87"/>
      <c r="QWE150" s="87"/>
      <c r="QWF150" s="87"/>
      <c r="QWG150" s="87"/>
      <c r="QWH150" s="87"/>
      <c r="QWI150" s="87"/>
      <c r="QWJ150" s="87"/>
      <c r="QWK150" s="87"/>
      <c r="QWL150" s="87"/>
      <c r="QWM150" s="87"/>
      <c r="QWN150" s="87"/>
      <c r="QWO150" s="87"/>
      <c r="QWP150" s="87"/>
      <c r="QWQ150" s="87"/>
      <c r="QWR150" s="87"/>
      <c r="QWS150" s="87"/>
      <c r="QWT150" s="87"/>
      <c r="QWU150" s="87"/>
      <c r="QWV150" s="87"/>
      <c r="QWW150" s="87"/>
      <c r="QWX150" s="87"/>
      <c r="QWY150" s="87"/>
      <c r="QWZ150" s="87"/>
      <c r="QXA150" s="87"/>
      <c r="QXB150" s="87"/>
      <c r="QXC150" s="87"/>
      <c r="QXD150" s="87"/>
      <c r="QXE150" s="87"/>
      <c r="QXF150" s="87"/>
      <c r="QXG150" s="87"/>
      <c r="QXH150" s="87"/>
      <c r="QXI150" s="87"/>
      <c r="QXJ150" s="87"/>
      <c r="QXK150" s="87"/>
      <c r="QXL150" s="87"/>
      <c r="QXM150" s="87"/>
      <c r="QXN150" s="87"/>
      <c r="QXO150" s="87"/>
      <c r="QXP150" s="87"/>
      <c r="QXQ150" s="87"/>
      <c r="QXR150" s="87"/>
      <c r="QXS150" s="87"/>
      <c r="QXT150" s="87"/>
      <c r="QXU150" s="87"/>
      <c r="QXV150" s="87"/>
      <c r="QXW150" s="87"/>
      <c r="QXX150" s="87"/>
      <c r="QXY150" s="87"/>
      <c r="QXZ150" s="87"/>
      <c r="QYA150" s="87"/>
      <c r="QYB150" s="87"/>
      <c r="QYC150" s="87"/>
      <c r="QYD150" s="87"/>
      <c r="QYE150" s="87"/>
      <c r="QYF150" s="87"/>
      <c r="QYG150" s="87"/>
      <c r="QYH150" s="87"/>
      <c r="QYI150" s="87"/>
      <c r="QYJ150" s="87"/>
      <c r="QYK150" s="87"/>
      <c r="QYL150" s="87"/>
      <c r="QYM150" s="87"/>
      <c r="QYN150" s="87"/>
      <c r="QYO150" s="87"/>
      <c r="QYP150" s="87"/>
      <c r="QYQ150" s="87"/>
      <c r="QYR150" s="87"/>
      <c r="QYS150" s="87"/>
      <c r="QYT150" s="87"/>
      <c r="QYU150" s="87"/>
      <c r="QYV150" s="87"/>
      <c r="QYW150" s="87"/>
      <c r="QYX150" s="87"/>
      <c r="QYY150" s="87"/>
      <c r="QYZ150" s="87"/>
      <c r="QZA150" s="87"/>
      <c r="QZB150" s="87"/>
      <c r="QZC150" s="87"/>
      <c r="QZD150" s="87"/>
      <c r="QZE150" s="87"/>
      <c r="QZF150" s="87"/>
      <c r="QZG150" s="87"/>
      <c r="QZH150" s="87"/>
      <c r="QZI150" s="87"/>
      <c r="QZJ150" s="87"/>
      <c r="QZK150" s="87"/>
      <c r="QZL150" s="87"/>
      <c r="QZM150" s="87"/>
      <c r="QZN150" s="87"/>
      <c r="QZO150" s="87"/>
      <c r="QZP150" s="87"/>
      <c r="QZQ150" s="87"/>
      <c r="QZR150" s="87"/>
      <c r="QZS150" s="87"/>
      <c r="QZT150" s="87"/>
      <c r="QZU150" s="87"/>
      <c r="QZV150" s="87"/>
      <c r="QZW150" s="87"/>
      <c r="QZX150" s="87"/>
      <c r="QZY150" s="87"/>
      <c r="QZZ150" s="87"/>
      <c r="RAA150" s="87"/>
      <c r="RAB150" s="87"/>
      <c r="RAC150" s="87"/>
      <c r="RAD150" s="87"/>
      <c r="RAE150" s="87"/>
      <c r="RAF150" s="87"/>
      <c r="RAG150" s="87"/>
      <c r="RAH150" s="87"/>
      <c r="RAI150" s="87"/>
      <c r="RAJ150" s="87"/>
      <c r="RAK150" s="87"/>
      <c r="RAL150" s="87"/>
      <c r="RAM150" s="87"/>
      <c r="RAN150" s="87"/>
      <c r="RAO150" s="87"/>
      <c r="RAP150" s="87"/>
      <c r="RAQ150" s="87"/>
      <c r="RAR150" s="87"/>
      <c r="RAS150" s="87"/>
      <c r="RAT150" s="87"/>
      <c r="RAU150" s="87"/>
      <c r="RAV150" s="87"/>
      <c r="RAW150" s="87"/>
      <c r="RAX150" s="87"/>
      <c r="RAY150" s="87"/>
      <c r="RAZ150" s="87"/>
      <c r="RBA150" s="87"/>
      <c r="RBB150" s="87"/>
      <c r="RBC150" s="87"/>
      <c r="RBD150" s="87"/>
      <c r="RBE150" s="87"/>
      <c r="RBF150" s="87"/>
      <c r="RBG150" s="87"/>
      <c r="RBH150" s="87"/>
      <c r="RBI150" s="87"/>
      <c r="RBJ150" s="87"/>
      <c r="RBK150" s="87"/>
      <c r="RBL150" s="87"/>
      <c r="RBM150" s="87"/>
      <c r="RBN150" s="87"/>
      <c r="RBO150" s="87"/>
      <c r="RBP150" s="87"/>
      <c r="RBQ150" s="87"/>
      <c r="RBR150" s="87"/>
      <c r="RBS150" s="87"/>
      <c r="RBT150" s="87"/>
      <c r="RBU150" s="87"/>
      <c r="RBV150" s="87"/>
      <c r="RBW150" s="87"/>
      <c r="RBX150" s="87"/>
      <c r="RBY150" s="87"/>
      <c r="RBZ150" s="87"/>
      <c r="RCA150" s="87"/>
      <c r="RCB150" s="87"/>
      <c r="RCC150" s="87"/>
      <c r="RCD150" s="87"/>
      <c r="RCE150" s="87"/>
      <c r="RCF150" s="87"/>
      <c r="RCG150" s="87"/>
      <c r="RCH150" s="87"/>
      <c r="RCI150" s="87"/>
      <c r="RCJ150" s="87"/>
      <c r="RCK150" s="87"/>
      <c r="RCL150" s="87"/>
      <c r="RCM150" s="87"/>
      <c r="RCN150" s="87"/>
      <c r="RCO150" s="87"/>
      <c r="RCP150" s="87"/>
      <c r="RCQ150" s="87"/>
      <c r="RCR150" s="87"/>
      <c r="RCS150" s="87"/>
      <c r="RCT150" s="87"/>
      <c r="RCU150" s="87"/>
      <c r="RCV150" s="87"/>
      <c r="RCW150" s="87"/>
      <c r="RCX150" s="87"/>
      <c r="RCY150" s="87"/>
      <c r="RCZ150" s="87"/>
      <c r="RDA150" s="87"/>
      <c r="RDB150" s="87"/>
      <c r="RDC150" s="87"/>
      <c r="RDD150" s="87"/>
      <c r="RDE150" s="87"/>
      <c r="RDF150" s="87"/>
      <c r="RDG150" s="87"/>
      <c r="RDH150" s="87"/>
      <c r="RDI150" s="87"/>
      <c r="RDJ150" s="87"/>
      <c r="RDK150" s="87"/>
      <c r="RDL150" s="87"/>
      <c r="RDM150" s="87"/>
      <c r="RDN150" s="87"/>
      <c r="RDO150" s="87"/>
      <c r="RDP150" s="87"/>
      <c r="RDQ150" s="87"/>
      <c r="RDR150" s="87"/>
      <c r="RDS150" s="87"/>
      <c r="RDT150" s="87"/>
      <c r="RDU150" s="87"/>
      <c r="RDV150" s="87"/>
      <c r="RDW150" s="87"/>
      <c r="RDX150" s="87"/>
      <c r="RDY150" s="87"/>
      <c r="RDZ150" s="87"/>
      <c r="REA150" s="87"/>
      <c r="REB150" s="87"/>
      <c r="REC150" s="87"/>
      <c r="RED150" s="87"/>
      <c r="REE150" s="87"/>
      <c r="REF150" s="87"/>
      <c r="REG150" s="87"/>
      <c r="REH150" s="87"/>
      <c r="REI150" s="87"/>
      <c r="REJ150" s="87"/>
      <c r="REK150" s="87"/>
      <c r="REL150" s="87"/>
      <c r="REM150" s="87"/>
      <c r="REN150" s="87"/>
      <c r="REO150" s="87"/>
      <c r="REP150" s="87"/>
      <c r="REQ150" s="87"/>
      <c r="RER150" s="87"/>
      <c r="RES150" s="87"/>
      <c r="RET150" s="87"/>
      <c r="REU150" s="87"/>
      <c r="REV150" s="87"/>
      <c r="REW150" s="87"/>
      <c r="REX150" s="87"/>
      <c r="REY150" s="87"/>
      <c r="REZ150" s="87"/>
      <c r="RFA150" s="87"/>
      <c r="RFB150" s="87"/>
      <c r="RFC150" s="87"/>
      <c r="RFD150" s="87"/>
      <c r="RFE150" s="87"/>
      <c r="RFF150" s="87"/>
      <c r="RFG150" s="87"/>
      <c r="RFH150" s="87"/>
      <c r="RFI150" s="87"/>
      <c r="RFJ150" s="87"/>
      <c r="RFK150" s="87"/>
      <c r="RFL150" s="87"/>
      <c r="RFM150" s="87"/>
      <c r="RFN150" s="87"/>
      <c r="RFO150" s="87"/>
      <c r="RFP150" s="87"/>
      <c r="RFQ150" s="87"/>
      <c r="RFR150" s="87"/>
      <c r="RFS150" s="87"/>
      <c r="RFT150" s="87"/>
      <c r="RFU150" s="87"/>
      <c r="RFV150" s="87"/>
      <c r="RFW150" s="87"/>
      <c r="RFX150" s="87"/>
      <c r="RFY150" s="87"/>
      <c r="RFZ150" s="87"/>
      <c r="RGA150" s="87"/>
      <c r="RGB150" s="87"/>
      <c r="RGC150" s="87"/>
      <c r="RGD150" s="87"/>
      <c r="RGE150" s="87"/>
      <c r="RGF150" s="87"/>
      <c r="RGG150" s="87"/>
      <c r="RGH150" s="87"/>
      <c r="RGI150" s="87"/>
      <c r="RGJ150" s="87"/>
      <c r="RGK150" s="87"/>
      <c r="RGL150" s="87"/>
      <c r="RGM150" s="87"/>
      <c r="RGN150" s="87"/>
      <c r="RGO150" s="87"/>
      <c r="RGP150" s="87"/>
      <c r="RGQ150" s="87"/>
      <c r="RGR150" s="87"/>
      <c r="RGS150" s="87"/>
      <c r="RGT150" s="87"/>
      <c r="RGU150" s="87"/>
      <c r="RGV150" s="87"/>
      <c r="RGW150" s="87"/>
      <c r="RGX150" s="87"/>
      <c r="RGY150" s="87"/>
      <c r="RGZ150" s="87"/>
      <c r="RHA150" s="87"/>
      <c r="RHB150" s="87"/>
      <c r="RHC150" s="87"/>
      <c r="RHD150" s="87"/>
      <c r="RHE150" s="87"/>
      <c r="RHF150" s="87"/>
      <c r="RHG150" s="87"/>
      <c r="RHH150" s="87"/>
      <c r="RHI150" s="87"/>
      <c r="RHJ150" s="87"/>
      <c r="RHK150" s="87"/>
      <c r="RHL150" s="87"/>
      <c r="RHM150" s="87"/>
      <c r="RHN150" s="87"/>
      <c r="RHO150" s="87"/>
      <c r="RHP150" s="87"/>
      <c r="RHQ150" s="87"/>
      <c r="RHR150" s="87"/>
      <c r="RHS150" s="87"/>
      <c r="RHT150" s="87"/>
      <c r="RHU150" s="87"/>
      <c r="RHV150" s="87"/>
      <c r="RHW150" s="87"/>
      <c r="RHX150" s="87"/>
      <c r="RHY150" s="87"/>
      <c r="RHZ150" s="87"/>
      <c r="RIA150" s="87"/>
      <c r="RIB150" s="87"/>
      <c r="RIC150" s="87"/>
      <c r="RID150" s="87"/>
      <c r="RIE150" s="87"/>
      <c r="RIF150" s="87"/>
      <c r="RIG150" s="87"/>
      <c r="RIH150" s="87"/>
      <c r="RII150" s="87"/>
      <c r="RIJ150" s="87"/>
      <c r="RIK150" s="87"/>
      <c r="RIL150" s="87"/>
      <c r="RIM150" s="87"/>
      <c r="RIN150" s="87"/>
      <c r="RIO150" s="87"/>
      <c r="RIP150" s="87"/>
      <c r="RIQ150" s="87"/>
      <c r="RIR150" s="87"/>
      <c r="RIS150" s="87"/>
      <c r="RIT150" s="87"/>
      <c r="RIU150" s="87"/>
      <c r="RIV150" s="87"/>
      <c r="RIW150" s="87"/>
      <c r="RIX150" s="87"/>
      <c r="RIY150" s="87"/>
      <c r="RIZ150" s="87"/>
      <c r="RJA150" s="87"/>
      <c r="RJB150" s="87"/>
      <c r="RJC150" s="87"/>
      <c r="RJD150" s="87"/>
      <c r="RJE150" s="87"/>
      <c r="RJF150" s="87"/>
      <c r="RJG150" s="87"/>
      <c r="RJH150" s="87"/>
      <c r="RJI150" s="87"/>
      <c r="RJJ150" s="87"/>
      <c r="RJK150" s="87"/>
      <c r="RJL150" s="87"/>
      <c r="RJM150" s="87"/>
      <c r="RJN150" s="87"/>
      <c r="RJO150" s="87"/>
      <c r="RJP150" s="87"/>
      <c r="RJQ150" s="87"/>
      <c r="RJR150" s="87"/>
      <c r="RJS150" s="87"/>
      <c r="RJT150" s="87"/>
      <c r="RJU150" s="87"/>
      <c r="RJV150" s="87"/>
      <c r="RJW150" s="87"/>
      <c r="RJX150" s="87"/>
      <c r="RJY150" s="87"/>
      <c r="RJZ150" s="87"/>
      <c r="RKA150" s="87"/>
      <c r="RKB150" s="87"/>
      <c r="RKC150" s="87"/>
      <c r="RKD150" s="87"/>
      <c r="RKE150" s="87"/>
      <c r="RKF150" s="87"/>
      <c r="RKG150" s="87"/>
      <c r="RKH150" s="87"/>
      <c r="RKI150" s="87"/>
      <c r="RKJ150" s="87"/>
      <c r="RKK150" s="87"/>
      <c r="RKL150" s="87"/>
      <c r="RKM150" s="87"/>
      <c r="RKN150" s="87"/>
      <c r="RKO150" s="87"/>
      <c r="RKP150" s="87"/>
      <c r="RKQ150" s="87"/>
      <c r="RKR150" s="87"/>
      <c r="RKS150" s="87"/>
      <c r="RKT150" s="87"/>
      <c r="RKU150" s="87"/>
      <c r="RKV150" s="87"/>
      <c r="RKW150" s="87"/>
      <c r="RKX150" s="87"/>
      <c r="RKY150" s="87"/>
      <c r="RKZ150" s="87"/>
      <c r="RLA150" s="87"/>
      <c r="RLB150" s="87"/>
      <c r="RLC150" s="87"/>
      <c r="RLD150" s="87"/>
      <c r="RLE150" s="87"/>
      <c r="RLF150" s="87"/>
      <c r="RLG150" s="87"/>
      <c r="RLH150" s="87"/>
      <c r="RLI150" s="87"/>
      <c r="RLJ150" s="87"/>
      <c r="RLK150" s="87"/>
      <c r="RLL150" s="87"/>
      <c r="RLM150" s="87"/>
      <c r="RLN150" s="87"/>
      <c r="RLO150" s="87"/>
      <c r="RLP150" s="87"/>
      <c r="RLQ150" s="87"/>
      <c r="RLR150" s="87"/>
      <c r="RLS150" s="87"/>
      <c r="RLT150" s="87"/>
      <c r="RLU150" s="87"/>
      <c r="RLV150" s="87"/>
      <c r="RLW150" s="87"/>
      <c r="RLX150" s="87"/>
      <c r="RLY150" s="87"/>
      <c r="RLZ150" s="87"/>
      <c r="RMA150" s="87"/>
      <c r="RMB150" s="87"/>
      <c r="RMC150" s="87"/>
      <c r="RMD150" s="87"/>
      <c r="RME150" s="87"/>
      <c r="RMF150" s="87"/>
      <c r="RMG150" s="87"/>
      <c r="RMH150" s="87"/>
      <c r="RMI150" s="87"/>
      <c r="RMJ150" s="87"/>
      <c r="RMK150" s="87"/>
      <c r="RML150" s="87"/>
      <c r="RMM150" s="87"/>
      <c r="RMN150" s="87"/>
      <c r="RMO150" s="87"/>
      <c r="RMP150" s="87"/>
      <c r="RMQ150" s="87"/>
      <c r="RMR150" s="87"/>
      <c r="RMS150" s="87"/>
      <c r="RMT150" s="87"/>
      <c r="RMU150" s="87"/>
      <c r="RMV150" s="87"/>
      <c r="RMW150" s="87"/>
      <c r="RMX150" s="87"/>
      <c r="RMY150" s="87"/>
      <c r="RMZ150" s="87"/>
      <c r="RNA150" s="87"/>
      <c r="RNB150" s="87"/>
      <c r="RNC150" s="87"/>
      <c r="RND150" s="87"/>
      <c r="RNE150" s="87"/>
      <c r="RNF150" s="87"/>
      <c r="RNG150" s="87"/>
      <c r="RNH150" s="87"/>
      <c r="RNI150" s="87"/>
      <c r="RNJ150" s="87"/>
      <c r="RNK150" s="87"/>
      <c r="RNL150" s="87"/>
      <c r="RNM150" s="87"/>
      <c r="RNN150" s="87"/>
      <c r="RNO150" s="87"/>
      <c r="RNP150" s="87"/>
      <c r="RNQ150" s="87"/>
      <c r="RNR150" s="87"/>
      <c r="RNS150" s="87"/>
      <c r="RNT150" s="87"/>
      <c r="RNU150" s="87"/>
      <c r="RNV150" s="87"/>
      <c r="RNW150" s="87"/>
      <c r="RNX150" s="87"/>
      <c r="RNY150" s="87"/>
      <c r="RNZ150" s="87"/>
      <c r="ROA150" s="87"/>
      <c r="ROB150" s="87"/>
      <c r="ROC150" s="87"/>
      <c r="ROD150" s="87"/>
      <c r="ROE150" s="87"/>
      <c r="ROF150" s="87"/>
      <c r="ROG150" s="87"/>
      <c r="ROH150" s="87"/>
      <c r="ROI150" s="87"/>
      <c r="ROJ150" s="87"/>
      <c r="ROK150" s="87"/>
      <c r="ROL150" s="87"/>
      <c r="ROM150" s="87"/>
      <c r="RON150" s="87"/>
      <c r="ROO150" s="87"/>
      <c r="ROP150" s="87"/>
      <c r="ROQ150" s="87"/>
      <c r="ROR150" s="87"/>
      <c r="ROS150" s="87"/>
      <c r="ROT150" s="87"/>
      <c r="ROU150" s="87"/>
      <c r="ROV150" s="87"/>
      <c r="ROW150" s="87"/>
      <c r="ROX150" s="87"/>
      <c r="ROY150" s="87"/>
      <c r="ROZ150" s="87"/>
      <c r="RPA150" s="87"/>
      <c r="RPB150" s="87"/>
      <c r="RPC150" s="87"/>
      <c r="RPD150" s="87"/>
      <c r="RPE150" s="87"/>
      <c r="RPF150" s="87"/>
      <c r="RPG150" s="87"/>
      <c r="RPH150" s="87"/>
      <c r="RPI150" s="87"/>
      <c r="RPJ150" s="87"/>
      <c r="RPK150" s="87"/>
      <c r="RPL150" s="87"/>
      <c r="RPM150" s="87"/>
      <c r="RPN150" s="87"/>
      <c r="RPO150" s="87"/>
      <c r="RPP150" s="87"/>
      <c r="RPQ150" s="87"/>
      <c r="RPR150" s="87"/>
      <c r="RPS150" s="87"/>
      <c r="RPT150" s="87"/>
      <c r="RPU150" s="87"/>
      <c r="RPV150" s="87"/>
      <c r="RPW150" s="87"/>
      <c r="RPX150" s="87"/>
      <c r="RPY150" s="87"/>
      <c r="RPZ150" s="87"/>
      <c r="RQA150" s="87"/>
      <c r="RQB150" s="87"/>
      <c r="RQC150" s="87"/>
      <c r="RQD150" s="87"/>
      <c r="RQE150" s="87"/>
      <c r="RQF150" s="87"/>
      <c r="RQG150" s="87"/>
      <c r="RQH150" s="87"/>
      <c r="RQI150" s="87"/>
      <c r="RQJ150" s="87"/>
      <c r="RQK150" s="87"/>
      <c r="RQL150" s="87"/>
      <c r="RQM150" s="87"/>
      <c r="RQN150" s="87"/>
      <c r="RQO150" s="87"/>
      <c r="RQP150" s="87"/>
      <c r="RQQ150" s="87"/>
      <c r="RQR150" s="87"/>
      <c r="RQS150" s="87"/>
      <c r="RQT150" s="87"/>
      <c r="RQU150" s="87"/>
      <c r="RQV150" s="87"/>
      <c r="RQW150" s="87"/>
      <c r="RQX150" s="87"/>
      <c r="RQY150" s="87"/>
      <c r="RQZ150" s="87"/>
      <c r="RRA150" s="87"/>
      <c r="RRB150" s="87"/>
      <c r="RRC150" s="87"/>
      <c r="RRD150" s="87"/>
      <c r="RRE150" s="87"/>
      <c r="RRF150" s="87"/>
      <c r="RRG150" s="87"/>
      <c r="RRH150" s="87"/>
      <c r="RRI150" s="87"/>
      <c r="RRJ150" s="87"/>
      <c r="RRK150" s="87"/>
      <c r="RRL150" s="87"/>
      <c r="RRM150" s="87"/>
      <c r="RRN150" s="87"/>
      <c r="RRO150" s="87"/>
      <c r="RRP150" s="87"/>
      <c r="RRQ150" s="87"/>
      <c r="RRR150" s="87"/>
      <c r="RRS150" s="87"/>
      <c r="RRT150" s="87"/>
      <c r="RRU150" s="87"/>
      <c r="RRV150" s="87"/>
      <c r="RRW150" s="87"/>
      <c r="RRX150" s="87"/>
      <c r="RRY150" s="87"/>
      <c r="RRZ150" s="87"/>
      <c r="RSA150" s="87"/>
      <c r="RSB150" s="87"/>
      <c r="RSC150" s="87"/>
      <c r="RSD150" s="87"/>
      <c r="RSE150" s="87"/>
      <c r="RSF150" s="87"/>
      <c r="RSG150" s="87"/>
      <c r="RSH150" s="87"/>
      <c r="RSI150" s="87"/>
      <c r="RSJ150" s="87"/>
      <c r="RSK150" s="87"/>
      <c r="RSL150" s="87"/>
      <c r="RSM150" s="87"/>
      <c r="RSN150" s="87"/>
      <c r="RSO150" s="87"/>
      <c r="RSP150" s="87"/>
      <c r="RSQ150" s="87"/>
      <c r="RSR150" s="87"/>
      <c r="RSS150" s="87"/>
      <c r="RST150" s="87"/>
      <c r="RSU150" s="87"/>
      <c r="RSV150" s="87"/>
      <c r="RSW150" s="87"/>
      <c r="RSX150" s="87"/>
      <c r="RSY150" s="87"/>
      <c r="RSZ150" s="87"/>
      <c r="RTA150" s="87"/>
      <c r="RTB150" s="87"/>
      <c r="RTC150" s="87"/>
      <c r="RTD150" s="87"/>
      <c r="RTE150" s="87"/>
      <c r="RTF150" s="87"/>
      <c r="RTG150" s="87"/>
      <c r="RTH150" s="87"/>
      <c r="RTI150" s="87"/>
      <c r="RTJ150" s="87"/>
      <c r="RTK150" s="87"/>
      <c r="RTL150" s="87"/>
      <c r="RTM150" s="87"/>
      <c r="RTN150" s="87"/>
      <c r="RTO150" s="87"/>
      <c r="RTP150" s="87"/>
      <c r="RTQ150" s="87"/>
      <c r="RTR150" s="87"/>
      <c r="RTS150" s="87"/>
      <c r="RTT150" s="87"/>
      <c r="RTU150" s="87"/>
      <c r="RTV150" s="87"/>
      <c r="RTW150" s="87"/>
      <c r="RTX150" s="87"/>
      <c r="RTY150" s="87"/>
      <c r="RTZ150" s="87"/>
      <c r="RUA150" s="87"/>
      <c r="RUB150" s="87"/>
      <c r="RUC150" s="87"/>
      <c r="RUD150" s="87"/>
      <c r="RUE150" s="87"/>
      <c r="RUF150" s="87"/>
      <c r="RUG150" s="87"/>
      <c r="RUH150" s="87"/>
      <c r="RUI150" s="87"/>
      <c r="RUJ150" s="87"/>
      <c r="RUK150" s="87"/>
      <c r="RUL150" s="87"/>
      <c r="RUM150" s="87"/>
      <c r="RUN150" s="87"/>
      <c r="RUO150" s="87"/>
      <c r="RUP150" s="87"/>
      <c r="RUQ150" s="87"/>
      <c r="RUR150" s="87"/>
      <c r="RUS150" s="87"/>
      <c r="RUT150" s="87"/>
      <c r="RUU150" s="87"/>
      <c r="RUV150" s="87"/>
      <c r="RUW150" s="87"/>
      <c r="RUX150" s="87"/>
      <c r="RUY150" s="87"/>
      <c r="RUZ150" s="87"/>
      <c r="RVA150" s="87"/>
      <c r="RVB150" s="87"/>
      <c r="RVC150" s="87"/>
      <c r="RVD150" s="87"/>
      <c r="RVE150" s="87"/>
      <c r="RVF150" s="87"/>
      <c r="RVG150" s="87"/>
      <c r="RVH150" s="87"/>
      <c r="RVI150" s="87"/>
      <c r="RVJ150" s="87"/>
      <c r="RVK150" s="87"/>
      <c r="RVL150" s="87"/>
      <c r="RVM150" s="87"/>
      <c r="RVN150" s="87"/>
      <c r="RVO150" s="87"/>
      <c r="RVP150" s="87"/>
      <c r="RVQ150" s="87"/>
      <c r="RVR150" s="87"/>
      <c r="RVS150" s="87"/>
      <c r="RVT150" s="87"/>
      <c r="RVU150" s="87"/>
      <c r="RVV150" s="87"/>
      <c r="RVW150" s="87"/>
      <c r="RVX150" s="87"/>
      <c r="RVY150" s="87"/>
      <c r="RVZ150" s="87"/>
      <c r="RWA150" s="87"/>
      <c r="RWB150" s="87"/>
      <c r="RWC150" s="87"/>
      <c r="RWD150" s="87"/>
      <c r="RWE150" s="87"/>
      <c r="RWF150" s="87"/>
      <c r="RWG150" s="87"/>
      <c r="RWH150" s="87"/>
      <c r="RWI150" s="87"/>
      <c r="RWJ150" s="87"/>
      <c r="RWK150" s="87"/>
      <c r="RWL150" s="87"/>
      <c r="RWM150" s="87"/>
      <c r="RWN150" s="87"/>
      <c r="RWO150" s="87"/>
      <c r="RWP150" s="87"/>
      <c r="RWQ150" s="87"/>
      <c r="RWR150" s="87"/>
      <c r="RWS150" s="87"/>
      <c r="RWT150" s="87"/>
      <c r="RWU150" s="87"/>
      <c r="RWV150" s="87"/>
      <c r="RWW150" s="87"/>
      <c r="RWX150" s="87"/>
      <c r="RWY150" s="87"/>
      <c r="RWZ150" s="87"/>
      <c r="RXA150" s="87"/>
      <c r="RXB150" s="87"/>
      <c r="RXC150" s="87"/>
      <c r="RXD150" s="87"/>
      <c r="RXE150" s="87"/>
      <c r="RXF150" s="87"/>
      <c r="RXG150" s="87"/>
      <c r="RXH150" s="87"/>
      <c r="RXI150" s="87"/>
      <c r="RXJ150" s="87"/>
      <c r="RXK150" s="87"/>
      <c r="RXL150" s="87"/>
      <c r="RXM150" s="87"/>
      <c r="RXN150" s="87"/>
      <c r="RXO150" s="87"/>
      <c r="RXP150" s="87"/>
      <c r="RXQ150" s="87"/>
      <c r="RXR150" s="87"/>
      <c r="RXS150" s="87"/>
      <c r="RXT150" s="87"/>
      <c r="RXU150" s="87"/>
      <c r="RXV150" s="87"/>
      <c r="RXW150" s="87"/>
      <c r="RXX150" s="87"/>
      <c r="RXY150" s="87"/>
      <c r="RXZ150" s="87"/>
      <c r="RYA150" s="87"/>
      <c r="RYB150" s="87"/>
      <c r="RYC150" s="87"/>
      <c r="RYD150" s="87"/>
      <c r="RYE150" s="87"/>
      <c r="RYF150" s="87"/>
      <c r="RYG150" s="87"/>
      <c r="RYH150" s="87"/>
      <c r="RYI150" s="87"/>
      <c r="RYJ150" s="87"/>
      <c r="RYK150" s="87"/>
      <c r="RYL150" s="87"/>
      <c r="RYM150" s="87"/>
      <c r="RYN150" s="87"/>
      <c r="RYO150" s="87"/>
      <c r="RYP150" s="87"/>
      <c r="RYQ150" s="87"/>
      <c r="RYR150" s="87"/>
      <c r="RYS150" s="87"/>
      <c r="RYT150" s="87"/>
      <c r="RYU150" s="87"/>
      <c r="RYV150" s="87"/>
      <c r="RYW150" s="87"/>
      <c r="RYX150" s="87"/>
      <c r="RYY150" s="87"/>
      <c r="RYZ150" s="87"/>
      <c r="RZA150" s="87"/>
      <c r="RZB150" s="87"/>
      <c r="RZC150" s="87"/>
      <c r="RZD150" s="87"/>
      <c r="RZE150" s="87"/>
      <c r="RZF150" s="87"/>
      <c r="RZG150" s="87"/>
      <c r="RZH150" s="87"/>
      <c r="RZI150" s="87"/>
      <c r="RZJ150" s="87"/>
      <c r="RZK150" s="87"/>
      <c r="RZL150" s="87"/>
      <c r="RZM150" s="87"/>
      <c r="RZN150" s="87"/>
      <c r="RZO150" s="87"/>
      <c r="RZP150" s="87"/>
      <c r="RZQ150" s="87"/>
      <c r="RZR150" s="87"/>
      <c r="RZS150" s="87"/>
      <c r="RZT150" s="87"/>
      <c r="RZU150" s="87"/>
      <c r="RZV150" s="87"/>
      <c r="RZW150" s="87"/>
      <c r="RZX150" s="87"/>
      <c r="RZY150" s="87"/>
      <c r="RZZ150" s="87"/>
      <c r="SAA150" s="87"/>
      <c r="SAB150" s="87"/>
      <c r="SAC150" s="87"/>
      <c r="SAD150" s="87"/>
      <c r="SAE150" s="87"/>
      <c r="SAF150" s="87"/>
      <c r="SAG150" s="87"/>
      <c r="SAH150" s="87"/>
      <c r="SAI150" s="87"/>
      <c r="SAJ150" s="87"/>
      <c r="SAK150" s="87"/>
      <c r="SAL150" s="87"/>
      <c r="SAM150" s="87"/>
      <c r="SAN150" s="87"/>
      <c r="SAO150" s="87"/>
      <c r="SAP150" s="87"/>
      <c r="SAQ150" s="87"/>
      <c r="SAR150" s="87"/>
      <c r="SAS150" s="87"/>
      <c r="SAT150" s="87"/>
      <c r="SAU150" s="87"/>
      <c r="SAV150" s="87"/>
      <c r="SAW150" s="87"/>
      <c r="SAX150" s="87"/>
      <c r="SAY150" s="87"/>
      <c r="SAZ150" s="87"/>
      <c r="SBA150" s="87"/>
      <c r="SBB150" s="87"/>
      <c r="SBC150" s="87"/>
      <c r="SBD150" s="87"/>
      <c r="SBE150" s="87"/>
      <c r="SBF150" s="87"/>
      <c r="SBG150" s="87"/>
      <c r="SBH150" s="87"/>
      <c r="SBI150" s="87"/>
      <c r="SBJ150" s="87"/>
      <c r="SBK150" s="87"/>
      <c r="SBL150" s="87"/>
      <c r="SBM150" s="87"/>
      <c r="SBN150" s="87"/>
      <c r="SBO150" s="87"/>
      <c r="SBP150" s="87"/>
      <c r="SBQ150" s="87"/>
      <c r="SBR150" s="87"/>
      <c r="SBS150" s="87"/>
      <c r="SBT150" s="87"/>
      <c r="SBU150" s="87"/>
      <c r="SBV150" s="87"/>
      <c r="SBW150" s="87"/>
      <c r="SBX150" s="87"/>
      <c r="SBY150" s="87"/>
      <c r="SBZ150" s="87"/>
      <c r="SCA150" s="87"/>
      <c r="SCB150" s="87"/>
      <c r="SCC150" s="87"/>
      <c r="SCD150" s="87"/>
      <c r="SCE150" s="87"/>
      <c r="SCF150" s="87"/>
      <c r="SCG150" s="87"/>
      <c r="SCH150" s="87"/>
      <c r="SCI150" s="87"/>
      <c r="SCJ150" s="87"/>
      <c r="SCK150" s="87"/>
      <c r="SCL150" s="87"/>
      <c r="SCM150" s="87"/>
      <c r="SCN150" s="87"/>
      <c r="SCO150" s="87"/>
      <c r="SCP150" s="87"/>
      <c r="SCQ150" s="87"/>
      <c r="SCR150" s="87"/>
      <c r="SCS150" s="87"/>
      <c r="SCT150" s="87"/>
      <c r="SCU150" s="87"/>
      <c r="SCV150" s="87"/>
      <c r="SCW150" s="87"/>
      <c r="SCX150" s="87"/>
      <c r="SCY150" s="87"/>
      <c r="SCZ150" s="87"/>
      <c r="SDA150" s="87"/>
      <c r="SDB150" s="87"/>
      <c r="SDC150" s="87"/>
      <c r="SDD150" s="87"/>
      <c r="SDE150" s="87"/>
      <c r="SDF150" s="87"/>
      <c r="SDG150" s="87"/>
      <c r="SDH150" s="87"/>
      <c r="SDI150" s="87"/>
      <c r="SDJ150" s="87"/>
      <c r="SDK150" s="87"/>
      <c r="SDL150" s="87"/>
      <c r="SDM150" s="87"/>
      <c r="SDN150" s="87"/>
      <c r="SDO150" s="87"/>
      <c r="SDP150" s="87"/>
      <c r="SDQ150" s="87"/>
      <c r="SDR150" s="87"/>
      <c r="SDS150" s="87"/>
      <c r="SDT150" s="87"/>
      <c r="SDU150" s="87"/>
      <c r="SDV150" s="87"/>
      <c r="SDW150" s="87"/>
      <c r="SDX150" s="87"/>
      <c r="SDY150" s="87"/>
      <c r="SDZ150" s="87"/>
      <c r="SEA150" s="87"/>
      <c r="SEB150" s="87"/>
      <c r="SEC150" s="87"/>
      <c r="SED150" s="87"/>
      <c r="SEE150" s="87"/>
      <c r="SEF150" s="87"/>
      <c r="SEG150" s="87"/>
      <c r="SEH150" s="87"/>
      <c r="SEI150" s="87"/>
      <c r="SEJ150" s="87"/>
      <c r="SEK150" s="87"/>
      <c r="SEL150" s="87"/>
      <c r="SEM150" s="87"/>
      <c r="SEN150" s="87"/>
      <c r="SEO150" s="87"/>
      <c r="SEP150" s="87"/>
      <c r="SEQ150" s="87"/>
      <c r="SER150" s="87"/>
      <c r="SES150" s="87"/>
      <c r="SET150" s="87"/>
      <c r="SEU150" s="87"/>
      <c r="SEV150" s="87"/>
      <c r="SEW150" s="87"/>
      <c r="SEX150" s="87"/>
      <c r="SEY150" s="87"/>
      <c r="SEZ150" s="87"/>
      <c r="SFA150" s="87"/>
      <c r="SFB150" s="87"/>
      <c r="SFC150" s="87"/>
      <c r="SFD150" s="87"/>
      <c r="SFE150" s="87"/>
      <c r="SFF150" s="87"/>
      <c r="SFG150" s="87"/>
      <c r="SFH150" s="87"/>
      <c r="SFI150" s="87"/>
      <c r="SFJ150" s="87"/>
      <c r="SFK150" s="87"/>
      <c r="SFL150" s="87"/>
      <c r="SFM150" s="87"/>
      <c r="SFN150" s="87"/>
      <c r="SFO150" s="87"/>
      <c r="SFP150" s="87"/>
      <c r="SFQ150" s="87"/>
      <c r="SFR150" s="87"/>
      <c r="SFS150" s="87"/>
      <c r="SFT150" s="87"/>
      <c r="SFU150" s="87"/>
      <c r="SFV150" s="87"/>
      <c r="SFW150" s="87"/>
      <c r="SFX150" s="87"/>
      <c r="SFY150" s="87"/>
      <c r="SFZ150" s="87"/>
      <c r="SGA150" s="87"/>
      <c r="SGB150" s="87"/>
      <c r="SGC150" s="87"/>
      <c r="SGD150" s="87"/>
      <c r="SGE150" s="87"/>
      <c r="SGF150" s="87"/>
      <c r="SGG150" s="87"/>
      <c r="SGH150" s="87"/>
      <c r="SGI150" s="87"/>
      <c r="SGJ150" s="87"/>
      <c r="SGK150" s="87"/>
      <c r="SGL150" s="87"/>
      <c r="SGM150" s="87"/>
      <c r="SGN150" s="87"/>
      <c r="SGO150" s="87"/>
      <c r="SGP150" s="87"/>
      <c r="SGQ150" s="87"/>
      <c r="SGR150" s="87"/>
      <c r="SGS150" s="87"/>
      <c r="SGT150" s="87"/>
      <c r="SGU150" s="87"/>
      <c r="SGV150" s="87"/>
      <c r="SGW150" s="87"/>
      <c r="SGX150" s="87"/>
      <c r="SGY150" s="87"/>
      <c r="SGZ150" s="87"/>
      <c r="SHA150" s="87"/>
      <c r="SHB150" s="87"/>
      <c r="SHC150" s="87"/>
      <c r="SHD150" s="87"/>
      <c r="SHE150" s="87"/>
      <c r="SHF150" s="87"/>
      <c r="SHG150" s="87"/>
      <c r="SHH150" s="87"/>
      <c r="SHI150" s="87"/>
      <c r="SHJ150" s="87"/>
      <c r="SHK150" s="87"/>
      <c r="SHL150" s="87"/>
      <c r="SHM150" s="87"/>
      <c r="SHN150" s="87"/>
      <c r="SHO150" s="87"/>
      <c r="SHP150" s="87"/>
      <c r="SHQ150" s="87"/>
      <c r="SHR150" s="87"/>
      <c r="SHS150" s="87"/>
      <c r="SHT150" s="87"/>
      <c r="SHU150" s="87"/>
      <c r="SHV150" s="87"/>
      <c r="SHW150" s="87"/>
      <c r="SHX150" s="87"/>
      <c r="SHY150" s="87"/>
      <c r="SHZ150" s="87"/>
      <c r="SIA150" s="87"/>
      <c r="SIB150" s="87"/>
      <c r="SIC150" s="87"/>
      <c r="SID150" s="87"/>
      <c r="SIE150" s="87"/>
      <c r="SIF150" s="87"/>
      <c r="SIG150" s="87"/>
      <c r="SIH150" s="87"/>
      <c r="SII150" s="87"/>
      <c r="SIJ150" s="87"/>
      <c r="SIK150" s="87"/>
      <c r="SIL150" s="87"/>
      <c r="SIM150" s="87"/>
      <c r="SIN150" s="87"/>
      <c r="SIO150" s="87"/>
      <c r="SIP150" s="87"/>
      <c r="SIQ150" s="87"/>
      <c r="SIR150" s="87"/>
      <c r="SIS150" s="87"/>
      <c r="SIT150" s="87"/>
      <c r="SIU150" s="87"/>
      <c r="SIV150" s="87"/>
      <c r="SIW150" s="87"/>
      <c r="SIX150" s="87"/>
      <c r="SIY150" s="87"/>
      <c r="SIZ150" s="87"/>
      <c r="SJA150" s="87"/>
      <c r="SJB150" s="87"/>
      <c r="SJC150" s="87"/>
      <c r="SJD150" s="87"/>
      <c r="SJE150" s="87"/>
      <c r="SJF150" s="87"/>
      <c r="SJG150" s="87"/>
      <c r="SJH150" s="87"/>
      <c r="SJI150" s="87"/>
      <c r="SJJ150" s="87"/>
      <c r="SJK150" s="87"/>
      <c r="SJL150" s="87"/>
      <c r="SJM150" s="87"/>
      <c r="SJN150" s="87"/>
      <c r="SJO150" s="87"/>
      <c r="SJP150" s="87"/>
      <c r="SJQ150" s="87"/>
      <c r="SJR150" s="87"/>
      <c r="SJS150" s="87"/>
      <c r="SJT150" s="87"/>
      <c r="SJU150" s="87"/>
      <c r="SJV150" s="87"/>
      <c r="SJW150" s="87"/>
      <c r="SJX150" s="87"/>
      <c r="SJY150" s="87"/>
      <c r="SJZ150" s="87"/>
      <c r="SKA150" s="87"/>
      <c r="SKB150" s="87"/>
      <c r="SKC150" s="87"/>
      <c r="SKD150" s="87"/>
      <c r="SKE150" s="87"/>
      <c r="SKF150" s="87"/>
      <c r="SKG150" s="87"/>
      <c r="SKH150" s="87"/>
      <c r="SKI150" s="87"/>
      <c r="SKJ150" s="87"/>
      <c r="SKK150" s="87"/>
      <c r="SKL150" s="87"/>
      <c r="SKM150" s="87"/>
      <c r="SKN150" s="87"/>
      <c r="SKO150" s="87"/>
      <c r="SKP150" s="87"/>
      <c r="SKQ150" s="87"/>
      <c r="SKR150" s="87"/>
      <c r="SKS150" s="87"/>
      <c r="SKT150" s="87"/>
      <c r="SKU150" s="87"/>
      <c r="SKV150" s="87"/>
      <c r="SKW150" s="87"/>
      <c r="SKX150" s="87"/>
      <c r="SKY150" s="87"/>
      <c r="SKZ150" s="87"/>
      <c r="SLA150" s="87"/>
      <c r="SLB150" s="87"/>
      <c r="SLC150" s="87"/>
      <c r="SLD150" s="87"/>
      <c r="SLE150" s="87"/>
      <c r="SLF150" s="87"/>
      <c r="SLG150" s="87"/>
      <c r="SLH150" s="87"/>
      <c r="SLI150" s="87"/>
      <c r="SLJ150" s="87"/>
      <c r="SLK150" s="87"/>
      <c r="SLL150" s="87"/>
      <c r="SLM150" s="87"/>
      <c r="SLN150" s="87"/>
      <c r="SLO150" s="87"/>
      <c r="SLP150" s="87"/>
      <c r="SLQ150" s="87"/>
      <c r="SLR150" s="87"/>
      <c r="SLS150" s="87"/>
      <c r="SLT150" s="87"/>
      <c r="SLU150" s="87"/>
      <c r="SLV150" s="87"/>
      <c r="SLW150" s="87"/>
      <c r="SLX150" s="87"/>
      <c r="SLY150" s="87"/>
      <c r="SLZ150" s="87"/>
      <c r="SMA150" s="87"/>
      <c r="SMB150" s="87"/>
      <c r="SMC150" s="87"/>
      <c r="SMD150" s="87"/>
      <c r="SME150" s="87"/>
      <c r="SMF150" s="87"/>
      <c r="SMG150" s="87"/>
      <c r="SMH150" s="87"/>
      <c r="SMI150" s="87"/>
      <c r="SMJ150" s="87"/>
      <c r="SMK150" s="87"/>
      <c r="SML150" s="87"/>
      <c r="SMM150" s="87"/>
      <c r="SMN150" s="87"/>
      <c r="SMO150" s="87"/>
      <c r="SMP150" s="87"/>
      <c r="SMQ150" s="87"/>
      <c r="SMR150" s="87"/>
      <c r="SMS150" s="87"/>
      <c r="SMT150" s="87"/>
      <c r="SMU150" s="87"/>
      <c r="SMV150" s="87"/>
      <c r="SMW150" s="87"/>
      <c r="SMX150" s="87"/>
      <c r="SMY150" s="87"/>
      <c r="SMZ150" s="87"/>
      <c r="SNA150" s="87"/>
      <c r="SNB150" s="87"/>
      <c r="SNC150" s="87"/>
      <c r="SND150" s="87"/>
      <c r="SNE150" s="87"/>
      <c r="SNF150" s="87"/>
      <c r="SNG150" s="87"/>
      <c r="SNH150" s="87"/>
      <c r="SNI150" s="87"/>
      <c r="SNJ150" s="87"/>
      <c r="SNK150" s="87"/>
      <c r="SNL150" s="87"/>
      <c r="SNM150" s="87"/>
      <c r="SNN150" s="87"/>
      <c r="SNO150" s="87"/>
      <c r="SNP150" s="87"/>
      <c r="SNQ150" s="87"/>
      <c r="SNR150" s="87"/>
      <c r="SNS150" s="87"/>
      <c r="SNT150" s="87"/>
      <c r="SNU150" s="87"/>
      <c r="SNV150" s="87"/>
      <c r="SNW150" s="87"/>
      <c r="SNX150" s="87"/>
      <c r="SNY150" s="87"/>
      <c r="SNZ150" s="87"/>
      <c r="SOA150" s="87"/>
      <c r="SOB150" s="87"/>
      <c r="SOC150" s="87"/>
      <c r="SOD150" s="87"/>
      <c r="SOE150" s="87"/>
      <c r="SOF150" s="87"/>
      <c r="SOG150" s="87"/>
      <c r="SOH150" s="87"/>
      <c r="SOI150" s="87"/>
      <c r="SOJ150" s="87"/>
      <c r="SOK150" s="87"/>
      <c r="SOL150" s="87"/>
      <c r="SOM150" s="87"/>
      <c r="SON150" s="87"/>
      <c r="SOO150" s="87"/>
      <c r="SOP150" s="87"/>
      <c r="SOQ150" s="87"/>
      <c r="SOR150" s="87"/>
      <c r="SOS150" s="87"/>
      <c r="SOT150" s="87"/>
      <c r="SOU150" s="87"/>
      <c r="SOV150" s="87"/>
      <c r="SOW150" s="87"/>
      <c r="SOX150" s="87"/>
      <c r="SOY150" s="87"/>
      <c r="SOZ150" s="87"/>
      <c r="SPA150" s="87"/>
      <c r="SPB150" s="87"/>
      <c r="SPC150" s="87"/>
      <c r="SPD150" s="87"/>
      <c r="SPE150" s="87"/>
      <c r="SPF150" s="87"/>
      <c r="SPG150" s="87"/>
      <c r="SPH150" s="87"/>
      <c r="SPI150" s="87"/>
      <c r="SPJ150" s="87"/>
      <c r="SPK150" s="87"/>
      <c r="SPL150" s="87"/>
      <c r="SPM150" s="87"/>
      <c r="SPN150" s="87"/>
      <c r="SPO150" s="87"/>
      <c r="SPP150" s="87"/>
      <c r="SPQ150" s="87"/>
      <c r="SPR150" s="87"/>
      <c r="SPS150" s="87"/>
      <c r="SPT150" s="87"/>
      <c r="SPU150" s="87"/>
      <c r="SPV150" s="87"/>
      <c r="SPW150" s="87"/>
      <c r="SPX150" s="87"/>
      <c r="SPY150" s="87"/>
      <c r="SPZ150" s="87"/>
      <c r="SQA150" s="87"/>
      <c r="SQB150" s="87"/>
      <c r="SQC150" s="87"/>
      <c r="SQD150" s="87"/>
      <c r="SQE150" s="87"/>
      <c r="SQF150" s="87"/>
      <c r="SQG150" s="87"/>
      <c r="SQH150" s="87"/>
      <c r="SQI150" s="87"/>
      <c r="SQJ150" s="87"/>
      <c r="SQK150" s="87"/>
      <c r="SQL150" s="87"/>
      <c r="SQM150" s="87"/>
      <c r="SQN150" s="87"/>
      <c r="SQO150" s="87"/>
      <c r="SQP150" s="87"/>
      <c r="SQQ150" s="87"/>
      <c r="SQR150" s="87"/>
      <c r="SQS150" s="87"/>
      <c r="SQT150" s="87"/>
      <c r="SQU150" s="87"/>
      <c r="SQV150" s="87"/>
      <c r="SQW150" s="87"/>
      <c r="SQX150" s="87"/>
      <c r="SQY150" s="87"/>
      <c r="SQZ150" s="87"/>
      <c r="SRA150" s="87"/>
      <c r="SRB150" s="87"/>
      <c r="SRC150" s="87"/>
      <c r="SRD150" s="87"/>
      <c r="SRE150" s="87"/>
      <c r="SRF150" s="87"/>
      <c r="SRG150" s="87"/>
      <c r="SRH150" s="87"/>
      <c r="SRI150" s="87"/>
      <c r="SRJ150" s="87"/>
      <c r="SRK150" s="87"/>
      <c r="SRL150" s="87"/>
      <c r="SRM150" s="87"/>
      <c r="SRN150" s="87"/>
      <c r="SRO150" s="87"/>
      <c r="SRP150" s="87"/>
      <c r="SRQ150" s="87"/>
      <c r="SRR150" s="87"/>
      <c r="SRS150" s="87"/>
      <c r="SRT150" s="87"/>
      <c r="SRU150" s="87"/>
      <c r="SRV150" s="87"/>
      <c r="SRW150" s="87"/>
      <c r="SRX150" s="87"/>
      <c r="SRY150" s="87"/>
      <c r="SRZ150" s="87"/>
      <c r="SSA150" s="87"/>
      <c r="SSB150" s="87"/>
      <c r="SSC150" s="87"/>
      <c r="SSD150" s="87"/>
      <c r="SSE150" s="87"/>
      <c r="SSF150" s="87"/>
      <c r="SSG150" s="87"/>
      <c r="SSH150" s="87"/>
      <c r="SSI150" s="87"/>
      <c r="SSJ150" s="87"/>
      <c r="SSK150" s="87"/>
      <c r="SSL150" s="87"/>
      <c r="SSM150" s="87"/>
      <c r="SSN150" s="87"/>
      <c r="SSO150" s="87"/>
      <c r="SSP150" s="87"/>
      <c r="SSQ150" s="87"/>
      <c r="SSR150" s="87"/>
      <c r="SSS150" s="87"/>
      <c r="SST150" s="87"/>
      <c r="SSU150" s="87"/>
      <c r="SSV150" s="87"/>
      <c r="SSW150" s="87"/>
      <c r="SSX150" s="87"/>
      <c r="SSY150" s="87"/>
      <c r="SSZ150" s="87"/>
      <c r="STA150" s="87"/>
      <c r="STB150" s="87"/>
      <c r="STC150" s="87"/>
      <c r="STD150" s="87"/>
      <c r="STE150" s="87"/>
      <c r="STF150" s="87"/>
      <c r="STG150" s="87"/>
      <c r="STH150" s="87"/>
      <c r="STI150" s="87"/>
      <c r="STJ150" s="87"/>
      <c r="STK150" s="87"/>
      <c r="STL150" s="87"/>
      <c r="STM150" s="87"/>
      <c r="STN150" s="87"/>
      <c r="STO150" s="87"/>
      <c r="STP150" s="87"/>
      <c r="STQ150" s="87"/>
      <c r="STR150" s="87"/>
      <c r="STS150" s="87"/>
      <c r="STT150" s="87"/>
      <c r="STU150" s="87"/>
      <c r="STV150" s="87"/>
      <c r="STW150" s="87"/>
      <c r="STX150" s="87"/>
      <c r="STY150" s="87"/>
      <c r="STZ150" s="87"/>
      <c r="SUA150" s="87"/>
      <c r="SUB150" s="87"/>
      <c r="SUC150" s="87"/>
      <c r="SUD150" s="87"/>
      <c r="SUE150" s="87"/>
      <c r="SUF150" s="87"/>
      <c r="SUG150" s="87"/>
      <c r="SUH150" s="87"/>
      <c r="SUI150" s="87"/>
      <c r="SUJ150" s="87"/>
      <c r="SUK150" s="87"/>
      <c r="SUL150" s="87"/>
      <c r="SUM150" s="87"/>
      <c r="SUN150" s="87"/>
      <c r="SUO150" s="87"/>
      <c r="SUP150" s="87"/>
      <c r="SUQ150" s="87"/>
      <c r="SUR150" s="87"/>
      <c r="SUS150" s="87"/>
      <c r="SUT150" s="87"/>
      <c r="SUU150" s="87"/>
      <c r="SUV150" s="87"/>
      <c r="SUW150" s="87"/>
      <c r="SUX150" s="87"/>
      <c r="SUY150" s="87"/>
      <c r="SUZ150" s="87"/>
      <c r="SVA150" s="87"/>
      <c r="SVB150" s="87"/>
      <c r="SVC150" s="87"/>
      <c r="SVD150" s="87"/>
      <c r="SVE150" s="87"/>
      <c r="SVF150" s="87"/>
      <c r="SVG150" s="87"/>
      <c r="SVH150" s="87"/>
      <c r="SVI150" s="87"/>
      <c r="SVJ150" s="87"/>
      <c r="SVK150" s="87"/>
      <c r="SVL150" s="87"/>
      <c r="SVM150" s="87"/>
      <c r="SVN150" s="87"/>
      <c r="SVO150" s="87"/>
      <c r="SVP150" s="87"/>
      <c r="SVQ150" s="87"/>
      <c r="SVR150" s="87"/>
      <c r="SVS150" s="87"/>
      <c r="SVT150" s="87"/>
      <c r="SVU150" s="87"/>
      <c r="SVV150" s="87"/>
      <c r="SVW150" s="87"/>
      <c r="SVX150" s="87"/>
      <c r="SVY150" s="87"/>
      <c r="SVZ150" s="87"/>
      <c r="SWA150" s="87"/>
      <c r="SWB150" s="87"/>
      <c r="SWC150" s="87"/>
      <c r="SWD150" s="87"/>
      <c r="SWE150" s="87"/>
      <c r="SWF150" s="87"/>
      <c r="SWG150" s="87"/>
      <c r="SWH150" s="87"/>
      <c r="SWI150" s="87"/>
      <c r="SWJ150" s="87"/>
      <c r="SWK150" s="87"/>
      <c r="SWL150" s="87"/>
      <c r="SWM150" s="87"/>
      <c r="SWN150" s="87"/>
      <c r="SWO150" s="87"/>
      <c r="SWP150" s="87"/>
      <c r="SWQ150" s="87"/>
      <c r="SWR150" s="87"/>
      <c r="SWS150" s="87"/>
      <c r="SWT150" s="87"/>
      <c r="SWU150" s="87"/>
      <c r="SWV150" s="87"/>
      <c r="SWW150" s="87"/>
      <c r="SWX150" s="87"/>
      <c r="SWY150" s="87"/>
      <c r="SWZ150" s="87"/>
      <c r="SXA150" s="87"/>
      <c r="SXB150" s="87"/>
      <c r="SXC150" s="87"/>
      <c r="SXD150" s="87"/>
      <c r="SXE150" s="87"/>
      <c r="SXF150" s="87"/>
      <c r="SXG150" s="87"/>
      <c r="SXH150" s="87"/>
      <c r="SXI150" s="87"/>
      <c r="SXJ150" s="87"/>
      <c r="SXK150" s="87"/>
      <c r="SXL150" s="87"/>
      <c r="SXM150" s="87"/>
      <c r="SXN150" s="87"/>
      <c r="SXO150" s="87"/>
      <c r="SXP150" s="87"/>
      <c r="SXQ150" s="87"/>
      <c r="SXR150" s="87"/>
      <c r="SXS150" s="87"/>
      <c r="SXT150" s="87"/>
      <c r="SXU150" s="87"/>
      <c r="SXV150" s="87"/>
      <c r="SXW150" s="87"/>
      <c r="SXX150" s="87"/>
      <c r="SXY150" s="87"/>
      <c r="SXZ150" s="87"/>
      <c r="SYA150" s="87"/>
      <c r="SYB150" s="87"/>
      <c r="SYC150" s="87"/>
      <c r="SYD150" s="87"/>
      <c r="SYE150" s="87"/>
      <c r="SYF150" s="87"/>
      <c r="SYG150" s="87"/>
      <c r="SYH150" s="87"/>
      <c r="SYI150" s="87"/>
      <c r="SYJ150" s="87"/>
      <c r="SYK150" s="87"/>
      <c r="SYL150" s="87"/>
      <c r="SYM150" s="87"/>
      <c r="SYN150" s="87"/>
      <c r="SYO150" s="87"/>
      <c r="SYP150" s="87"/>
      <c r="SYQ150" s="87"/>
      <c r="SYR150" s="87"/>
      <c r="SYS150" s="87"/>
      <c r="SYT150" s="87"/>
      <c r="SYU150" s="87"/>
      <c r="SYV150" s="87"/>
      <c r="SYW150" s="87"/>
      <c r="SYX150" s="87"/>
      <c r="SYY150" s="87"/>
      <c r="SYZ150" s="87"/>
      <c r="SZA150" s="87"/>
      <c r="SZB150" s="87"/>
      <c r="SZC150" s="87"/>
      <c r="SZD150" s="87"/>
      <c r="SZE150" s="87"/>
      <c r="SZF150" s="87"/>
      <c r="SZG150" s="87"/>
      <c r="SZH150" s="87"/>
      <c r="SZI150" s="87"/>
      <c r="SZJ150" s="87"/>
      <c r="SZK150" s="87"/>
      <c r="SZL150" s="87"/>
      <c r="SZM150" s="87"/>
      <c r="SZN150" s="87"/>
      <c r="SZO150" s="87"/>
      <c r="SZP150" s="87"/>
      <c r="SZQ150" s="87"/>
      <c r="SZR150" s="87"/>
      <c r="SZS150" s="87"/>
      <c r="SZT150" s="87"/>
      <c r="SZU150" s="87"/>
      <c r="SZV150" s="87"/>
      <c r="SZW150" s="87"/>
      <c r="SZX150" s="87"/>
      <c r="SZY150" s="87"/>
      <c r="SZZ150" s="87"/>
      <c r="TAA150" s="87"/>
      <c r="TAB150" s="87"/>
      <c r="TAC150" s="87"/>
      <c r="TAD150" s="87"/>
      <c r="TAE150" s="87"/>
      <c r="TAF150" s="87"/>
      <c r="TAG150" s="87"/>
      <c r="TAH150" s="87"/>
      <c r="TAI150" s="87"/>
      <c r="TAJ150" s="87"/>
      <c r="TAK150" s="87"/>
      <c r="TAL150" s="87"/>
      <c r="TAM150" s="87"/>
      <c r="TAN150" s="87"/>
      <c r="TAO150" s="87"/>
      <c r="TAP150" s="87"/>
      <c r="TAQ150" s="87"/>
      <c r="TAR150" s="87"/>
      <c r="TAS150" s="87"/>
      <c r="TAT150" s="87"/>
      <c r="TAU150" s="87"/>
      <c r="TAV150" s="87"/>
      <c r="TAW150" s="87"/>
      <c r="TAX150" s="87"/>
      <c r="TAY150" s="87"/>
      <c r="TAZ150" s="87"/>
      <c r="TBA150" s="87"/>
      <c r="TBB150" s="87"/>
      <c r="TBC150" s="87"/>
      <c r="TBD150" s="87"/>
      <c r="TBE150" s="87"/>
      <c r="TBF150" s="87"/>
      <c r="TBG150" s="87"/>
      <c r="TBH150" s="87"/>
      <c r="TBI150" s="87"/>
      <c r="TBJ150" s="87"/>
      <c r="TBK150" s="87"/>
      <c r="TBL150" s="87"/>
      <c r="TBM150" s="87"/>
      <c r="TBN150" s="87"/>
      <c r="TBO150" s="87"/>
      <c r="TBP150" s="87"/>
      <c r="TBQ150" s="87"/>
      <c r="TBR150" s="87"/>
      <c r="TBS150" s="87"/>
      <c r="TBT150" s="87"/>
      <c r="TBU150" s="87"/>
      <c r="TBV150" s="87"/>
      <c r="TBW150" s="87"/>
      <c r="TBX150" s="87"/>
      <c r="TBY150" s="87"/>
      <c r="TBZ150" s="87"/>
      <c r="TCA150" s="87"/>
      <c r="TCB150" s="87"/>
      <c r="TCC150" s="87"/>
      <c r="TCD150" s="87"/>
      <c r="TCE150" s="87"/>
      <c r="TCF150" s="87"/>
      <c r="TCG150" s="87"/>
      <c r="TCH150" s="87"/>
      <c r="TCI150" s="87"/>
      <c r="TCJ150" s="87"/>
      <c r="TCK150" s="87"/>
      <c r="TCL150" s="87"/>
      <c r="TCM150" s="87"/>
      <c r="TCN150" s="87"/>
      <c r="TCO150" s="87"/>
      <c r="TCP150" s="87"/>
      <c r="TCQ150" s="87"/>
      <c r="TCR150" s="87"/>
      <c r="TCS150" s="87"/>
      <c r="TCT150" s="87"/>
      <c r="TCU150" s="87"/>
      <c r="TCV150" s="87"/>
      <c r="TCW150" s="87"/>
      <c r="TCX150" s="87"/>
      <c r="TCY150" s="87"/>
      <c r="TCZ150" s="87"/>
      <c r="TDA150" s="87"/>
      <c r="TDB150" s="87"/>
      <c r="TDC150" s="87"/>
      <c r="TDD150" s="87"/>
      <c r="TDE150" s="87"/>
      <c r="TDF150" s="87"/>
      <c r="TDG150" s="87"/>
      <c r="TDH150" s="87"/>
      <c r="TDI150" s="87"/>
      <c r="TDJ150" s="87"/>
      <c r="TDK150" s="87"/>
      <c r="TDL150" s="87"/>
      <c r="TDM150" s="87"/>
      <c r="TDN150" s="87"/>
      <c r="TDO150" s="87"/>
      <c r="TDP150" s="87"/>
      <c r="TDQ150" s="87"/>
      <c r="TDR150" s="87"/>
      <c r="TDS150" s="87"/>
      <c r="TDT150" s="87"/>
      <c r="TDU150" s="87"/>
      <c r="TDV150" s="87"/>
      <c r="TDW150" s="87"/>
      <c r="TDX150" s="87"/>
      <c r="TDY150" s="87"/>
      <c r="TDZ150" s="87"/>
      <c r="TEA150" s="87"/>
      <c r="TEB150" s="87"/>
      <c r="TEC150" s="87"/>
      <c r="TED150" s="87"/>
      <c r="TEE150" s="87"/>
      <c r="TEF150" s="87"/>
      <c r="TEG150" s="87"/>
      <c r="TEH150" s="87"/>
      <c r="TEI150" s="87"/>
      <c r="TEJ150" s="87"/>
      <c r="TEK150" s="87"/>
      <c r="TEL150" s="87"/>
      <c r="TEM150" s="87"/>
      <c r="TEN150" s="87"/>
      <c r="TEO150" s="87"/>
      <c r="TEP150" s="87"/>
      <c r="TEQ150" s="87"/>
      <c r="TER150" s="87"/>
      <c r="TES150" s="87"/>
      <c r="TET150" s="87"/>
      <c r="TEU150" s="87"/>
      <c r="TEV150" s="87"/>
      <c r="TEW150" s="87"/>
      <c r="TEX150" s="87"/>
      <c r="TEY150" s="87"/>
      <c r="TEZ150" s="87"/>
      <c r="TFA150" s="87"/>
      <c r="TFB150" s="87"/>
      <c r="TFC150" s="87"/>
      <c r="TFD150" s="87"/>
      <c r="TFE150" s="87"/>
      <c r="TFF150" s="87"/>
      <c r="TFG150" s="87"/>
      <c r="TFH150" s="87"/>
      <c r="TFI150" s="87"/>
      <c r="TFJ150" s="87"/>
      <c r="TFK150" s="87"/>
      <c r="TFL150" s="87"/>
      <c r="TFM150" s="87"/>
      <c r="TFN150" s="87"/>
      <c r="TFO150" s="87"/>
      <c r="TFP150" s="87"/>
      <c r="TFQ150" s="87"/>
      <c r="TFR150" s="87"/>
      <c r="TFS150" s="87"/>
      <c r="TFT150" s="87"/>
      <c r="TFU150" s="87"/>
      <c r="TFV150" s="87"/>
      <c r="TFW150" s="87"/>
      <c r="TFX150" s="87"/>
      <c r="TFY150" s="87"/>
      <c r="TFZ150" s="87"/>
      <c r="TGA150" s="87"/>
      <c r="TGB150" s="87"/>
      <c r="TGC150" s="87"/>
      <c r="TGD150" s="87"/>
      <c r="TGE150" s="87"/>
      <c r="TGF150" s="87"/>
      <c r="TGG150" s="87"/>
      <c r="TGH150" s="87"/>
      <c r="TGI150" s="87"/>
      <c r="TGJ150" s="87"/>
      <c r="TGK150" s="87"/>
      <c r="TGL150" s="87"/>
      <c r="TGM150" s="87"/>
      <c r="TGN150" s="87"/>
      <c r="TGO150" s="87"/>
      <c r="TGP150" s="87"/>
      <c r="TGQ150" s="87"/>
      <c r="TGR150" s="87"/>
      <c r="TGS150" s="87"/>
      <c r="TGT150" s="87"/>
      <c r="TGU150" s="87"/>
      <c r="TGV150" s="87"/>
      <c r="TGW150" s="87"/>
      <c r="TGX150" s="87"/>
      <c r="TGY150" s="87"/>
      <c r="TGZ150" s="87"/>
      <c r="THA150" s="87"/>
      <c r="THB150" s="87"/>
      <c r="THC150" s="87"/>
      <c r="THD150" s="87"/>
      <c r="THE150" s="87"/>
      <c r="THF150" s="87"/>
      <c r="THG150" s="87"/>
      <c r="THH150" s="87"/>
      <c r="THI150" s="87"/>
      <c r="THJ150" s="87"/>
      <c r="THK150" s="87"/>
      <c r="THL150" s="87"/>
      <c r="THM150" s="87"/>
      <c r="THN150" s="87"/>
      <c r="THO150" s="87"/>
      <c r="THP150" s="87"/>
      <c r="THQ150" s="87"/>
      <c r="THR150" s="87"/>
      <c r="THS150" s="87"/>
      <c r="THT150" s="87"/>
      <c r="THU150" s="87"/>
      <c r="THV150" s="87"/>
      <c r="THW150" s="87"/>
      <c r="THX150" s="87"/>
      <c r="THY150" s="87"/>
      <c r="THZ150" s="87"/>
      <c r="TIA150" s="87"/>
      <c r="TIB150" s="87"/>
      <c r="TIC150" s="87"/>
      <c r="TID150" s="87"/>
      <c r="TIE150" s="87"/>
      <c r="TIF150" s="87"/>
      <c r="TIG150" s="87"/>
      <c r="TIH150" s="87"/>
      <c r="TII150" s="87"/>
      <c r="TIJ150" s="87"/>
      <c r="TIK150" s="87"/>
      <c r="TIL150" s="87"/>
      <c r="TIM150" s="87"/>
      <c r="TIN150" s="87"/>
      <c r="TIO150" s="87"/>
      <c r="TIP150" s="87"/>
      <c r="TIQ150" s="87"/>
      <c r="TIR150" s="87"/>
      <c r="TIS150" s="87"/>
      <c r="TIT150" s="87"/>
      <c r="TIU150" s="87"/>
      <c r="TIV150" s="87"/>
      <c r="TIW150" s="87"/>
      <c r="TIX150" s="87"/>
      <c r="TIY150" s="87"/>
      <c r="TIZ150" s="87"/>
      <c r="TJA150" s="87"/>
      <c r="TJB150" s="87"/>
      <c r="TJC150" s="87"/>
      <c r="TJD150" s="87"/>
      <c r="TJE150" s="87"/>
      <c r="TJF150" s="87"/>
      <c r="TJG150" s="87"/>
      <c r="TJH150" s="87"/>
      <c r="TJI150" s="87"/>
      <c r="TJJ150" s="87"/>
      <c r="TJK150" s="87"/>
      <c r="TJL150" s="87"/>
      <c r="TJM150" s="87"/>
      <c r="TJN150" s="87"/>
      <c r="TJO150" s="87"/>
      <c r="TJP150" s="87"/>
      <c r="TJQ150" s="87"/>
      <c r="TJR150" s="87"/>
      <c r="TJS150" s="87"/>
      <c r="TJT150" s="87"/>
      <c r="TJU150" s="87"/>
      <c r="TJV150" s="87"/>
      <c r="TJW150" s="87"/>
      <c r="TJX150" s="87"/>
      <c r="TJY150" s="87"/>
      <c r="TJZ150" s="87"/>
      <c r="TKA150" s="87"/>
      <c r="TKB150" s="87"/>
      <c r="TKC150" s="87"/>
      <c r="TKD150" s="87"/>
      <c r="TKE150" s="87"/>
      <c r="TKF150" s="87"/>
      <c r="TKG150" s="87"/>
      <c r="TKH150" s="87"/>
      <c r="TKI150" s="87"/>
      <c r="TKJ150" s="87"/>
      <c r="TKK150" s="87"/>
      <c r="TKL150" s="87"/>
      <c r="TKM150" s="87"/>
      <c r="TKN150" s="87"/>
      <c r="TKO150" s="87"/>
      <c r="TKP150" s="87"/>
      <c r="TKQ150" s="87"/>
      <c r="TKR150" s="87"/>
      <c r="TKS150" s="87"/>
      <c r="TKT150" s="87"/>
      <c r="TKU150" s="87"/>
      <c r="TKV150" s="87"/>
      <c r="TKW150" s="87"/>
      <c r="TKX150" s="87"/>
      <c r="TKY150" s="87"/>
      <c r="TKZ150" s="87"/>
      <c r="TLA150" s="87"/>
      <c r="TLB150" s="87"/>
      <c r="TLC150" s="87"/>
      <c r="TLD150" s="87"/>
      <c r="TLE150" s="87"/>
      <c r="TLF150" s="87"/>
      <c r="TLG150" s="87"/>
      <c r="TLH150" s="87"/>
      <c r="TLI150" s="87"/>
      <c r="TLJ150" s="87"/>
      <c r="TLK150" s="87"/>
      <c r="TLL150" s="87"/>
      <c r="TLM150" s="87"/>
      <c r="TLN150" s="87"/>
      <c r="TLO150" s="87"/>
      <c r="TLP150" s="87"/>
      <c r="TLQ150" s="87"/>
      <c r="TLR150" s="87"/>
      <c r="TLS150" s="87"/>
      <c r="TLT150" s="87"/>
      <c r="TLU150" s="87"/>
      <c r="TLV150" s="87"/>
      <c r="TLW150" s="87"/>
      <c r="TLX150" s="87"/>
      <c r="TLY150" s="87"/>
      <c r="TLZ150" s="87"/>
      <c r="TMA150" s="87"/>
      <c r="TMB150" s="87"/>
      <c r="TMC150" s="87"/>
      <c r="TMD150" s="87"/>
      <c r="TME150" s="87"/>
      <c r="TMF150" s="87"/>
      <c r="TMG150" s="87"/>
      <c r="TMH150" s="87"/>
      <c r="TMI150" s="87"/>
      <c r="TMJ150" s="87"/>
      <c r="TMK150" s="87"/>
      <c r="TML150" s="87"/>
      <c r="TMM150" s="87"/>
      <c r="TMN150" s="87"/>
      <c r="TMO150" s="87"/>
      <c r="TMP150" s="87"/>
      <c r="TMQ150" s="87"/>
      <c r="TMR150" s="87"/>
      <c r="TMS150" s="87"/>
      <c r="TMT150" s="87"/>
      <c r="TMU150" s="87"/>
      <c r="TMV150" s="87"/>
      <c r="TMW150" s="87"/>
      <c r="TMX150" s="87"/>
      <c r="TMY150" s="87"/>
      <c r="TMZ150" s="87"/>
      <c r="TNA150" s="87"/>
      <c r="TNB150" s="87"/>
      <c r="TNC150" s="87"/>
      <c r="TND150" s="87"/>
      <c r="TNE150" s="87"/>
      <c r="TNF150" s="87"/>
      <c r="TNG150" s="87"/>
      <c r="TNH150" s="87"/>
      <c r="TNI150" s="87"/>
      <c r="TNJ150" s="87"/>
      <c r="TNK150" s="87"/>
      <c r="TNL150" s="87"/>
      <c r="TNM150" s="87"/>
      <c r="TNN150" s="87"/>
      <c r="TNO150" s="87"/>
      <c r="TNP150" s="87"/>
      <c r="TNQ150" s="87"/>
      <c r="TNR150" s="87"/>
      <c r="TNS150" s="87"/>
      <c r="TNT150" s="87"/>
      <c r="TNU150" s="87"/>
      <c r="TNV150" s="87"/>
      <c r="TNW150" s="87"/>
      <c r="TNX150" s="87"/>
      <c r="TNY150" s="87"/>
      <c r="TNZ150" s="87"/>
      <c r="TOA150" s="87"/>
      <c r="TOB150" s="87"/>
      <c r="TOC150" s="87"/>
      <c r="TOD150" s="87"/>
      <c r="TOE150" s="87"/>
      <c r="TOF150" s="87"/>
      <c r="TOG150" s="87"/>
      <c r="TOH150" s="87"/>
      <c r="TOI150" s="87"/>
      <c r="TOJ150" s="87"/>
      <c r="TOK150" s="87"/>
      <c r="TOL150" s="87"/>
      <c r="TOM150" s="87"/>
      <c r="TON150" s="87"/>
      <c r="TOO150" s="87"/>
      <c r="TOP150" s="87"/>
      <c r="TOQ150" s="87"/>
      <c r="TOR150" s="87"/>
      <c r="TOS150" s="87"/>
      <c r="TOT150" s="87"/>
      <c r="TOU150" s="87"/>
      <c r="TOV150" s="87"/>
      <c r="TOW150" s="87"/>
      <c r="TOX150" s="87"/>
      <c r="TOY150" s="87"/>
      <c r="TOZ150" s="87"/>
      <c r="TPA150" s="87"/>
      <c r="TPB150" s="87"/>
      <c r="TPC150" s="87"/>
      <c r="TPD150" s="87"/>
      <c r="TPE150" s="87"/>
      <c r="TPF150" s="87"/>
      <c r="TPG150" s="87"/>
      <c r="TPH150" s="87"/>
      <c r="TPI150" s="87"/>
      <c r="TPJ150" s="87"/>
      <c r="TPK150" s="87"/>
      <c r="TPL150" s="87"/>
      <c r="TPM150" s="87"/>
      <c r="TPN150" s="87"/>
      <c r="TPO150" s="87"/>
      <c r="TPP150" s="87"/>
      <c r="TPQ150" s="87"/>
      <c r="TPR150" s="87"/>
      <c r="TPS150" s="87"/>
      <c r="TPT150" s="87"/>
      <c r="TPU150" s="87"/>
      <c r="TPV150" s="87"/>
      <c r="TPW150" s="87"/>
      <c r="TPX150" s="87"/>
      <c r="TPY150" s="87"/>
      <c r="TPZ150" s="87"/>
      <c r="TQA150" s="87"/>
      <c r="TQB150" s="87"/>
      <c r="TQC150" s="87"/>
      <c r="TQD150" s="87"/>
      <c r="TQE150" s="87"/>
      <c r="TQF150" s="87"/>
      <c r="TQG150" s="87"/>
      <c r="TQH150" s="87"/>
      <c r="TQI150" s="87"/>
      <c r="TQJ150" s="87"/>
      <c r="TQK150" s="87"/>
      <c r="TQL150" s="87"/>
      <c r="TQM150" s="87"/>
      <c r="TQN150" s="87"/>
      <c r="TQO150" s="87"/>
      <c r="TQP150" s="87"/>
      <c r="TQQ150" s="87"/>
      <c r="TQR150" s="87"/>
      <c r="TQS150" s="87"/>
      <c r="TQT150" s="87"/>
      <c r="TQU150" s="87"/>
      <c r="TQV150" s="87"/>
      <c r="TQW150" s="87"/>
      <c r="TQX150" s="87"/>
      <c r="TQY150" s="87"/>
      <c r="TQZ150" s="87"/>
      <c r="TRA150" s="87"/>
      <c r="TRB150" s="87"/>
      <c r="TRC150" s="87"/>
      <c r="TRD150" s="87"/>
      <c r="TRE150" s="87"/>
      <c r="TRF150" s="87"/>
      <c r="TRG150" s="87"/>
      <c r="TRH150" s="87"/>
      <c r="TRI150" s="87"/>
      <c r="TRJ150" s="87"/>
      <c r="TRK150" s="87"/>
      <c r="TRL150" s="87"/>
      <c r="TRM150" s="87"/>
      <c r="TRN150" s="87"/>
      <c r="TRO150" s="87"/>
      <c r="TRP150" s="87"/>
      <c r="TRQ150" s="87"/>
      <c r="TRR150" s="87"/>
      <c r="TRS150" s="87"/>
      <c r="TRT150" s="87"/>
      <c r="TRU150" s="87"/>
      <c r="TRV150" s="87"/>
      <c r="TRW150" s="87"/>
      <c r="TRX150" s="87"/>
      <c r="TRY150" s="87"/>
      <c r="TRZ150" s="87"/>
      <c r="TSA150" s="87"/>
      <c r="TSB150" s="87"/>
      <c r="TSC150" s="87"/>
      <c r="TSD150" s="87"/>
      <c r="TSE150" s="87"/>
      <c r="TSF150" s="87"/>
      <c r="TSG150" s="87"/>
      <c r="TSH150" s="87"/>
      <c r="TSI150" s="87"/>
      <c r="TSJ150" s="87"/>
      <c r="TSK150" s="87"/>
      <c r="TSL150" s="87"/>
      <c r="TSM150" s="87"/>
      <c r="TSN150" s="87"/>
      <c r="TSO150" s="87"/>
      <c r="TSP150" s="87"/>
      <c r="TSQ150" s="87"/>
      <c r="TSR150" s="87"/>
      <c r="TSS150" s="87"/>
      <c r="TST150" s="87"/>
      <c r="TSU150" s="87"/>
      <c r="TSV150" s="87"/>
      <c r="TSW150" s="87"/>
      <c r="TSX150" s="87"/>
      <c r="TSY150" s="87"/>
      <c r="TSZ150" s="87"/>
      <c r="TTA150" s="87"/>
      <c r="TTB150" s="87"/>
      <c r="TTC150" s="87"/>
      <c r="TTD150" s="87"/>
      <c r="TTE150" s="87"/>
      <c r="TTF150" s="87"/>
      <c r="TTG150" s="87"/>
      <c r="TTH150" s="87"/>
      <c r="TTI150" s="87"/>
      <c r="TTJ150" s="87"/>
      <c r="TTK150" s="87"/>
      <c r="TTL150" s="87"/>
      <c r="TTM150" s="87"/>
      <c r="TTN150" s="87"/>
      <c r="TTO150" s="87"/>
      <c r="TTP150" s="87"/>
      <c r="TTQ150" s="87"/>
      <c r="TTR150" s="87"/>
      <c r="TTS150" s="87"/>
      <c r="TTT150" s="87"/>
      <c r="TTU150" s="87"/>
      <c r="TTV150" s="87"/>
      <c r="TTW150" s="87"/>
      <c r="TTX150" s="87"/>
      <c r="TTY150" s="87"/>
      <c r="TTZ150" s="87"/>
      <c r="TUA150" s="87"/>
      <c r="TUB150" s="87"/>
      <c r="TUC150" s="87"/>
      <c r="TUD150" s="87"/>
      <c r="TUE150" s="87"/>
      <c r="TUF150" s="87"/>
      <c r="TUG150" s="87"/>
      <c r="TUH150" s="87"/>
      <c r="TUI150" s="87"/>
      <c r="TUJ150" s="87"/>
      <c r="TUK150" s="87"/>
      <c r="TUL150" s="87"/>
      <c r="TUM150" s="87"/>
      <c r="TUN150" s="87"/>
      <c r="TUO150" s="87"/>
      <c r="TUP150" s="87"/>
      <c r="TUQ150" s="87"/>
      <c r="TUR150" s="87"/>
      <c r="TUS150" s="87"/>
      <c r="TUT150" s="87"/>
      <c r="TUU150" s="87"/>
      <c r="TUV150" s="87"/>
      <c r="TUW150" s="87"/>
      <c r="TUX150" s="87"/>
      <c r="TUY150" s="87"/>
      <c r="TUZ150" s="87"/>
      <c r="TVA150" s="87"/>
      <c r="TVB150" s="87"/>
      <c r="TVC150" s="87"/>
      <c r="TVD150" s="87"/>
      <c r="TVE150" s="87"/>
      <c r="TVF150" s="87"/>
      <c r="TVG150" s="87"/>
      <c r="TVH150" s="87"/>
      <c r="TVI150" s="87"/>
      <c r="TVJ150" s="87"/>
      <c r="TVK150" s="87"/>
      <c r="TVL150" s="87"/>
      <c r="TVM150" s="87"/>
      <c r="TVN150" s="87"/>
      <c r="TVO150" s="87"/>
      <c r="TVP150" s="87"/>
      <c r="TVQ150" s="87"/>
      <c r="TVR150" s="87"/>
      <c r="TVS150" s="87"/>
      <c r="TVT150" s="87"/>
      <c r="TVU150" s="87"/>
      <c r="TVV150" s="87"/>
      <c r="TVW150" s="87"/>
      <c r="TVX150" s="87"/>
      <c r="TVY150" s="87"/>
      <c r="TVZ150" s="87"/>
      <c r="TWA150" s="87"/>
      <c r="TWB150" s="87"/>
      <c r="TWC150" s="87"/>
      <c r="TWD150" s="87"/>
      <c r="TWE150" s="87"/>
      <c r="TWF150" s="87"/>
      <c r="TWG150" s="87"/>
      <c r="TWH150" s="87"/>
      <c r="TWI150" s="87"/>
      <c r="TWJ150" s="87"/>
      <c r="TWK150" s="87"/>
      <c r="TWL150" s="87"/>
      <c r="TWM150" s="87"/>
      <c r="TWN150" s="87"/>
      <c r="TWO150" s="87"/>
      <c r="TWP150" s="87"/>
      <c r="TWQ150" s="87"/>
      <c r="TWR150" s="87"/>
      <c r="TWS150" s="87"/>
      <c r="TWT150" s="87"/>
      <c r="TWU150" s="87"/>
      <c r="TWV150" s="87"/>
      <c r="TWW150" s="87"/>
      <c r="TWX150" s="87"/>
      <c r="TWY150" s="87"/>
      <c r="TWZ150" s="87"/>
      <c r="TXA150" s="87"/>
      <c r="TXB150" s="87"/>
      <c r="TXC150" s="87"/>
      <c r="TXD150" s="87"/>
      <c r="TXE150" s="87"/>
      <c r="TXF150" s="87"/>
      <c r="TXG150" s="87"/>
      <c r="TXH150" s="87"/>
      <c r="TXI150" s="87"/>
      <c r="TXJ150" s="87"/>
      <c r="TXK150" s="87"/>
      <c r="TXL150" s="87"/>
      <c r="TXM150" s="87"/>
      <c r="TXN150" s="87"/>
      <c r="TXO150" s="87"/>
      <c r="TXP150" s="87"/>
      <c r="TXQ150" s="87"/>
      <c r="TXR150" s="87"/>
      <c r="TXS150" s="87"/>
      <c r="TXT150" s="87"/>
      <c r="TXU150" s="87"/>
      <c r="TXV150" s="87"/>
      <c r="TXW150" s="87"/>
      <c r="TXX150" s="87"/>
      <c r="TXY150" s="87"/>
      <c r="TXZ150" s="87"/>
      <c r="TYA150" s="87"/>
      <c r="TYB150" s="87"/>
      <c r="TYC150" s="87"/>
      <c r="TYD150" s="87"/>
      <c r="TYE150" s="87"/>
      <c r="TYF150" s="87"/>
      <c r="TYG150" s="87"/>
      <c r="TYH150" s="87"/>
      <c r="TYI150" s="87"/>
      <c r="TYJ150" s="87"/>
      <c r="TYK150" s="87"/>
      <c r="TYL150" s="87"/>
      <c r="TYM150" s="87"/>
      <c r="TYN150" s="87"/>
      <c r="TYO150" s="87"/>
      <c r="TYP150" s="87"/>
      <c r="TYQ150" s="87"/>
      <c r="TYR150" s="87"/>
      <c r="TYS150" s="87"/>
      <c r="TYT150" s="87"/>
      <c r="TYU150" s="87"/>
      <c r="TYV150" s="87"/>
      <c r="TYW150" s="87"/>
      <c r="TYX150" s="87"/>
      <c r="TYY150" s="87"/>
      <c r="TYZ150" s="87"/>
      <c r="TZA150" s="87"/>
      <c r="TZB150" s="87"/>
      <c r="TZC150" s="87"/>
      <c r="TZD150" s="87"/>
      <c r="TZE150" s="87"/>
      <c r="TZF150" s="87"/>
      <c r="TZG150" s="87"/>
      <c r="TZH150" s="87"/>
      <c r="TZI150" s="87"/>
      <c r="TZJ150" s="87"/>
      <c r="TZK150" s="87"/>
      <c r="TZL150" s="87"/>
      <c r="TZM150" s="87"/>
      <c r="TZN150" s="87"/>
      <c r="TZO150" s="87"/>
      <c r="TZP150" s="87"/>
      <c r="TZQ150" s="87"/>
      <c r="TZR150" s="87"/>
      <c r="TZS150" s="87"/>
      <c r="TZT150" s="87"/>
      <c r="TZU150" s="87"/>
      <c r="TZV150" s="87"/>
      <c r="TZW150" s="87"/>
      <c r="TZX150" s="87"/>
      <c r="TZY150" s="87"/>
      <c r="TZZ150" s="87"/>
      <c r="UAA150" s="87"/>
      <c r="UAB150" s="87"/>
      <c r="UAC150" s="87"/>
      <c r="UAD150" s="87"/>
      <c r="UAE150" s="87"/>
      <c r="UAF150" s="87"/>
      <c r="UAG150" s="87"/>
      <c r="UAH150" s="87"/>
      <c r="UAI150" s="87"/>
      <c r="UAJ150" s="87"/>
      <c r="UAK150" s="87"/>
      <c r="UAL150" s="87"/>
      <c r="UAM150" s="87"/>
      <c r="UAN150" s="87"/>
      <c r="UAO150" s="87"/>
      <c r="UAP150" s="87"/>
      <c r="UAQ150" s="87"/>
      <c r="UAR150" s="87"/>
      <c r="UAS150" s="87"/>
      <c r="UAT150" s="87"/>
      <c r="UAU150" s="87"/>
      <c r="UAV150" s="87"/>
      <c r="UAW150" s="87"/>
      <c r="UAX150" s="87"/>
      <c r="UAY150" s="87"/>
      <c r="UAZ150" s="87"/>
      <c r="UBA150" s="87"/>
      <c r="UBB150" s="87"/>
      <c r="UBC150" s="87"/>
      <c r="UBD150" s="87"/>
      <c r="UBE150" s="87"/>
      <c r="UBF150" s="87"/>
      <c r="UBG150" s="87"/>
      <c r="UBH150" s="87"/>
      <c r="UBI150" s="87"/>
      <c r="UBJ150" s="87"/>
      <c r="UBK150" s="87"/>
      <c r="UBL150" s="87"/>
      <c r="UBM150" s="87"/>
      <c r="UBN150" s="87"/>
      <c r="UBO150" s="87"/>
      <c r="UBP150" s="87"/>
      <c r="UBQ150" s="87"/>
      <c r="UBR150" s="87"/>
      <c r="UBS150" s="87"/>
      <c r="UBT150" s="87"/>
      <c r="UBU150" s="87"/>
      <c r="UBV150" s="87"/>
      <c r="UBW150" s="87"/>
      <c r="UBX150" s="87"/>
      <c r="UBY150" s="87"/>
      <c r="UBZ150" s="87"/>
      <c r="UCA150" s="87"/>
      <c r="UCB150" s="87"/>
      <c r="UCC150" s="87"/>
      <c r="UCD150" s="87"/>
      <c r="UCE150" s="87"/>
      <c r="UCF150" s="87"/>
      <c r="UCG150" s="87"/>
      <c r="UCH150" s="87"/>
      <c r="UCI150" s="87"/>
      <c r="UCJ150" s="87"/>
      <c r="UCK150" s="87"/>
      <c r="UCL150" s="87"/>
      <c r="UCM150" s="87"/>
      <c r="UCN150" s="87"/>
      <c r="UCO150" s="87"/>
      <c r="UCP150" s="87"/>
      <c r="UCQ150" s="87"/>
      <c r="UCR150" s="87"/>
      <c r="UCS150" s="87"/>
      <c r="UCT150" s="87"/>
      <c r="UCU150" s="87"/>
      <c r="UCV150" s="87"/>
      <c r="UCW150" s="87"/>
      <c r="UCX150" s="87"/>
      <c r="UCY150" s="87"/>
      <c r="UCZ150" s="87"/>
      <c r="UDA150" s="87"/>
      <c r="UDB150" s="87"/>
      <c r="UDC150" s="87"/>
      <c r="UDD150" s="87"/>
      <c r="UDE150" s="87"/>
      <c r="UDF150" s="87"/>
      <c r="UDG150" s="87"/>
      <c r="UDH150" s="87"/>
      <c r="UDI150" s="87"/>
      <c r="UDJ150" s="87"/>
      <c r="UDK150" s="87"/>
      <c r="UDL150" s="87"/>
      <c r="UDM150" s="87"/>
      <c r="UDN150" s="87"/>
      <c r="UDO150" s="87"/>
      <c r="UDP150" s="87"/>
      <c r="UDQ150" s="87"/>
      <c r="UDR150" s="87"/>
      <c r="UDS150" s="87"/>
      <c r="UDT150" s="87"/>
      <c r="UDU150" s="87"/>
      <c r="UDV150" s="87"/>
      <c r="UDW150" s="87"/>
      <c r="UDX150" s="87"/>
      <c r="UDY150" s="87"/>
      <c r="UDZ150" s="87"/>
      <c r="UEA150" s="87"/>
      <c r="UEB150" s="87"/>
      <c r="UEC150" s="87"/>
      <c r="UED150" s="87"/>
      <c r="UEE150" s="87"/>
      <c r="UEF150" s="87"/>
      <c r="UEG150" s="87"/>
      <c r="UEH150" s="87"/>
      <c r="UEI150" s="87"/>
      <c r="UEJ150" s="87"/>
      <c r="UEK150" s="87"/>
      <c r="UEL150" s="87"/>
      <c r="UEM150" s="87"/>
      <c r="UEN150" s="87"/>
      <c r="UEO150" s="87"/>
      <c r="UEP150" s="87"/>
      <c r="UEQ150" s="87"/>
      <c r="UER150" s="87"/>
      <c r="UES150" s="87"/>
      <c r="UET150" s="87"/>
      <c r="UEU150" s="87"/>
      <c r="UEV150" s="87"/>
      <c r="UEW150" s="87"/>
      <c r="UEX150" s="87"/>
      <c r="UEY150" s="87"/>
      <c r="UEZ150" s="87"/>
      <c r="UFA150" s="87"/>
      <c r="UFB150" s="87"/>
      <c r="UFC150" s="87"/>
      <c r="UFD150" s="87"/>
      <c r="UFE150" s="87"/>
      <c r="UFF150" s="87"/>
      <c r="UFG150" s="87"/>
      <c r="UFH150" s="87"/>
      <c r="UFI150" s="87"/>
      <c r="UFJ150" s="87"/>
      <c r="UFK150" s="87"/>
      <c r="UFL150" s="87"/>
      <c r="UFM150" s="87"/>
      <c r="UFN150" s="87"/>
      <c r="UFO150" s="87"/>
      <c r="UFP150" s="87"/>
      <c r="UFQ150" s="87"/>
      <c r="UFR150" s="87"/>
      <c r="UFS150" s="87"/>
      <c r="UFT150" s="87"/>
      <c r="UFU150" s="87"/>
      <c r="UFV150" s="87"/>
      <c r="UFW150" s="87"/>
      <c r="UFX150" s="87"/>
      <c r="UFY150" s="87"/>
      <c r="UFZ150" s="87"/>
      <c r="UGA150" s="87"/>
      <c r="UGB150" s="87"/>
      <c r="UGC150" s="87"/>
      <c r="UGD150" s="87"/>
      <c r="UGE150" s="87"/>
      <c r="UGF150" s="87"/>
      <c r="UGG150" s="87"/>
      <c r="UGH150" s="87"/>
      <c r="UGI150" s="87"/>
      <c r="UGJ150" s="87"/>
      <c r="UGK150" s="87"/>
      <c r="UGL150" s="87"/>
      <c r="UGM150" s="87"/>
      <c r="UGN150" s="87"/>
      <c r="UGO150" s="87"/>
      <c r="UGP150" s="87"/>
      <c r="UGQ150" s="87"/>
      <c r="UGR150" s="87"/>
      <c r="UGS150" s="87"/>
      <c r="UGT150" s="87"/>
      <c r="UGU150" s="87"/>
      <c r="UGV150" s="87"/>
      <c r="UGW150" s="87"/>
      <c r="UGX150" s="87"/>
      <c r="UGY150" s="87"/>
      <c r="UGZ150" s="87"/>
      <c r="UHA150" s="87"/>
      <c r="UHB150" s="87"/>
      <c r="UHC150" s="87"/>
      <c r="UHD150" s="87"/>
      <c r="UHE150" s="87"/>
      <c r="UHF150" s="87"/>
      <c r="UHG150" s="87"/>
      <c r="UHH150" s="87"/>
      <c r="UHI150" s="87"/>
      <c r="UHJ150" s="87"/>
      <c r="UHK150" s="87"/>
      <c r="UHL150" s="87"/>
      <c r="UHM150" s="87"/>
      <c r="UHN150" s="87"/>
      <c r="UHO150" s="87"/>
      <c r="UHP150" s="87"/>
      <c r="UHQ150" s="87"/>
      <c r="UHR150" s="87"/>
      <c r="UHS150" s="87"/>
      <c r="UHT150" s="87"/>
      <c r="UHU150" s="87"/>
      <c r="UHV150" s="87"/>
      <c r="UHW150" s="87"/>
      <c r="UHX150" s="87"/>
      <c r="UHY150" s="87"/>
      <c r="UHZ150" s="87"/>
      <c r="UIA150" s="87"/>
      <c r="UIB150" s="87"/>
      <c r="UIC150" s="87"/>
      <c r="UID150" s="87"/>
      <c r="UIE150" s="87"/>
      <c r="UIF150" s="87"/>
      <c r="UIG150" s="87"/>
      <c r="UIH150" s="87"/>
      <c r="UII150" s="87"/>
      <c r="UIJ150" s="87"/>
      <c r="UIK150" s="87"/>
      <c r="UIL150" s="87"/>
      <c r="UIM150" s="87"/>
      <c r="UIN150" s="87"/>
      <c r="UIO150" s="87"/>
      <c r="UIP150" s="87"/>
      <c r="UIQ150" s="87"/>
      <c r="UIR150" s="87"/>
      <c r="UIS150" s="87"/>
      <c r="UIT150" s="87"/>
      <c r="UIU150" s="87"/>
      <c r="UIV150" s="87"/>
      <c r="UIW150" s="87"/>
      <c r="UIX150" s="87"/>
      <c r="UIY150" s="87"/>
      <c r="UIZ150" s="87"/>
      <c r="UJA150" s="87"/>
      <c r="UJB150" s="87"/>
      <c r="UJC150" s="87"/>
      <c r="UJD150" s="87"/>
      <c r="UJE150" s="87"/>
      <c r="UJF150" s="87"/>
      <c r="UJG150" s="87"/>
      <c r="UJH150" s="87"/>
      <c r="UJI150" s="87"/>
      <c r="UJJ150" s="87"/>
      <c r="UJK150" s="87"/>
      <c r="UJL150" s="87"/>
      <c r="UJM150" s="87"/>
      <c r="UJN150" s="87"/>
      <c r="UJO150" s="87"/>
      <c r="UJP150" s="87"/>
      <c r="UJQ150" s="87"/>
      <c r="UJR150" s="87"/>
      <c r="UJS150" s="87"/>
      <c r="UJT150" s="87"/>
      <c r="UJU150" s="87"/>
      <c r="UJV150" s="87"/>
      <c r="UJW150" s="87"/>
      <c r="UJX150" s="87"/>
      <c r="UJY150" s="87"/>
      <c r="UJZ150" s="87"/>
      <c r="UKA150" s="87"/>
      <c r="UKB150" s="87"/>
      <c r="UKC150" s="87"/>
      <c r="UKD150" s="87"/>
      <c r="UKE150" s="87"/>
      <c r="UKF150" s="87"/>
      <c r="UKG150" s="87"/>
      <c r="UKH150" s="87"/>
      <c r="UKI150" s="87"/>
      <c r="UKJ150" s="87"/>
      <c r="UKK150" s="87"/>
      <c r="UKL150" s="87"/>
      <c r="UKM150" s="87"/>
      <c r="UKN150" s="87"/>
      <c r="UKO150" s="87"/>
      <c r="UKP150" s="87"/>
      <c r="UKQ150" s="87"/>
      <c r="UKR150" s="87"/>
      <c r="UKS150" s="87"/>
      <c r="UKT150" s="87"/>
      <c r="UKU150" s="87"/>
      <c r="UKV150" s="87"/>
      <c r="UKW150" s="87"/>
      <c r="UKX150" s="87"/>
      <c r="UKY150" s="87"/>
      <c r="UKZ150" s="87"/>
      <c r="ULA150" s="87"/>
      <c r="ULB150" s="87"/>
      <c r="ULC150" s="87"/>
      <c r="ULD150" s="87"/>
      <c r="ULE150" s="87"/>
      <c r="ULF150" s="87"/>
      <c r="ULG150" s="87"/>
      <c r="ULH150" s="87"/>
      <c r="ULI150" s="87"/>
      <c r="ULJ150" s="87"/>
      <c r="ULK150" s="87"/>
      <c r="ULL150" s="87"/>
      <c r="ULM150" s="87"/>
      <c r="ULN150" s="87"/>
      <c r="ULO150" s="87"/>
      <c r="ULP150" s="87"/>
      <c r="ULQ150" s="87"/>
      <c r="ULR150" s="87"/>
      <c r="ULS150" s="87"/>
      <c r="ULT150" s="87"/>
      <c r="ULU150" s="87"/>
      <c r="ULV150" s="87"/>
      <c r="ULW150" s="87"/>
      <c r="ULX150" s="87"/>
      <c r="ULY150" s="87"/>
      <c r="ULZ150" s="87"/>
      <c r="UMA150" s="87"/>
      <c r="UMB150" s="87"/>
      <c r="UMC150" s="87"/>
      <c r="UMD150" s="87"/>
      <c r="UME150" s="87"/>
      <c r="UMF150" s="87"/>
      <c r="UMG150" s="87"/>
      <c r="UMH150" s="87"/>
      <c r="UMI150" s="87"/>
      <c r="UMJ150" s="87"/>
      <c r="UMK150" s="87"/>
      <c r="UML150" s="87"/>
      <c r="UMM150" s="87"/>
      <c r="UMN150" s="87"/>
      <c r="UMO150" s="87"/>
      <c r="UMP150" s="87"/>
      <c r="UMQ150" s="87"/>
      <c r="UMR150" s="87"/>
      <c r="UMS150" s="87"/>
      <c r="UMT150" s="87"/>
      <c r="UMU150" s="87"/>
      <c r="UMV150" s="87"/>
      <c r="UMW150" s="87"/>
      <c r="UMX150" s="87"/>
      <c r="UMY150" s="87"/>
      <c r="UMZ150" s="87"/>
      <c r="UNA150" s="87"/>
      <c r="UNB150" s="87"/>
      <c r="UNC150" s="87"/>
      <c r="UND150" s="87"/>
      <c r="UNE150" s="87"/>
      <c r="UNF150" s="87"/>
      <c r="UNG150" s="87"/>
      <c r="UNH150" s="87"/>
      <c r="UNI150" s="87"/>
      <c r="UNJ150" s="87"/>
      <c r="UNK150" s="87"/>
      <c r="UNL150" s="87"/>
      <c r="UNM150" s="87"/>
      <c r="UNN150" s="87"/>
      <c r="UNO150" s="87"/>
      <c r="UNP150" s="87"/>
      <c r="UNQ150" s="87"/>
      <c r="UNR150" s="87"/>
      <c r="UNS150" s="87"/>
      <c r="UNT150" s="87"/>
      <c r="UNU150" s="87"/>
      <c r="UNV150" s="87"/>
      <c r="UNW150" s="87"/>
      <c r="UNX150" s="87"/>
      <c r="UNY150" s="87"/>
      <c r="UNZ150" s="87"/>
      <c r="UOA150" s="87"/>
      <c r="UOB150" s="87"/>
      <c r="UOC150" s="87"/>
      <c r="UOD150" s="87"/>
      <c r="UOE150" s="87"/>
      <c r="UOF150" s="87"/>
      <c r="UOG150" s="87"/>
      <c r="UOH150" s="87"/>
      <c r="UOI150" s="87"/>
      <c r="UOJ150" s="87"/>
      <c r="UOK150" s="87"/>
      <c r="UOL150" s="87"/>
      <c r="UOM150" s="87"/>
      <c r="UON150" s="87"/>
      <c r="UOO150" s="87"/>
      <c r="UOP150" s="87"/>
      <c r="UOQ150" s="87"/>
      <c r="UOR150" s="87"/>
      <c r="UOS150" s="87"/>
      <c r="UOT150" s="87"/>
      <c r="UOU150" s="87"/>
      <c r="UOV150" s="87"/>
      <c r="UOW150" s="87"/>
      <c r="UOX150" s="87"/>
      <c r="UOY150" s="87"/>
      <c r="UOZ150" s="87"/>
      <c r="UPA150" s="87"/>
      <c r="UPB150" s="87"/>
      <c r="UPC150" s="87"/>
      <c r="UPD150" s="87"/>
      <c r="UPE150" s="87"/>
      <c r="UPF150" s="87"/>
      <c r="UPG150" s="87"/>
      <c r="UPH150" s="87"/>
      <c r="UPI150" s="87"/>
      <c r="UPJ150" s="87"/>
      <c r="UPK150" s="87"/>
      <c r="UPL150" s="87"/>
      <c r="UPM150" s="87"/>
      <c r="UPN150" s="87"/>
      <c r="UPO150" s="87"/>
      <c r="UPP150" s="87"/>
      <c r="UPQ150" s="87"/>
      <c r="UPR150" s="87"/>
      <c r="UPS150" s="87"/>
      <c r="UPT150" s="87"/>
      <c r="UPU150" s="87"/>
      <c r="UPV150" s="87"/>
      <c r="UPW150" s="87"/>
      <c r="UPX150" s="87"/>
      <c r="UPY150" s="87"/>
      <c r="UPZ150" s="87"/>
      <c r="UQA150" s="87"/>
      <c r="UQB150" s="87"/>
      <c r="UQC150" s="87"/>
      <c r="UQD150" s="87"/>
      <c r="UQE150" s="87"/>
      <c r="UQF150" s="87"/>
      <c r="UQG150" s="87"/>
      <c r="UQH150" s="87"/>
      <c r="UQI150" s="87"/>
      <c r="UQJ150" s="87"/>
      <c r="UQK150" s="87"/>
      <c r="UQL150" s="87"/>
      <c r="UQM150" s="87"/>
      <c r="UQN150" s="87"/>
      <c r="UQO150" s="87"/>
      <c r="UQP150" s="87"/>
      <c r="UQQ150" s="87"/>
      <c r="UQR150" s="87"/>
      <c r="UQS150" s="87"/>
      <c r="UQT150" s="87"/>
      <c r="UQU150" s="87"/>
      <c r="UQV150" s="87"/>
      <c r="UQW150" s="87"/>
      <c r="UQX150" s="87"/>
      <c r="UQY150" s="87"/>
      <c r="UQZ150" s="87"/>
      <c r="URA150" s="87"/>
      <c r="URB150" s="87"/>
      <c r="URC150" s="87"/>
      <c r="URD150" s="87"/>
      <c r="URE150" s="87"/>
      <c r="URF150" s="87"/>
      <c r="URG150" s="87"/>
      <c r="URH150" s="87"/>
      <c r="URI150" s="87"/>
      <c r="URJ150" s="87"/>
      <c r="URK150" s="87"/>
      <c r="URL150" s="87"/>
      <c r="URM150" s="87"/>
      <c r="URN150" s="87"/>
      <c r="URO150" s="87"/>
      <c r="URP150" s="87"/>
      <c r="URQ150" s="87"/>
      <c r="URR150" s="87"/>
      <c r="URS150" s="87"/>
      <c r="URT150" s="87"/>
      <c r="URU150" s="87"/>
      <c r="URV150" s="87"/>
      <c r="URW150" s="87"/>
      <c r="URX150" s="87"/>
      <c r="URY150" s="87"/>
      <c r="URZ150" s="87"/>
      <c r="USA150" s="87"/>
      <c r="USB150" s="87"/>
      <c r="USC150" s="87"/>
      <c r="USD150" s="87"/>
      <c r="USE150" s="87"/>
      <c r="USF150" s="87"/>
      <c r="USG150" s="87"/>
      <c r="USH150" s="87"/>
      <c r="USI150" s="87"/>
      <c r="USJ150" s="87"/>
      <c r="USK150" s="87"/>
      <c r="USL150" s="87"/>
      <c r="USM150" s="87"/>
      <c r="USN150" s="87"/>
      <c r="USO150" s="87"/>
      <c r="USP150" s="87"/>
      <c r="USQ150" s="87"/>
      <c r="USR150" s="87"/>
      <c r="USS150" s="87"/>
      <c r="UST150" s="87"/>
      <c r="USU150" s="87"/>
      <c r="USV150" s="87"/>
      <c r="USW150" s="87"/>
      <c r="USX150" s="87"/>
      <c r="USY150" s="87"/>
      <c r="USZ150" s="87"/>
      <c r="UTA150" s="87"/>
      <c r="UTB150" s="87"/>
      <c r="UTC150" s="87"/>
      <c r="UTD150" s="87"/>
      <c r="UTE150" s="87"/>
      <c r="UTF150" s="87"/>
      <c r="UTG150" s="87"/>
      <c r="UTH150" s="87"/>
      <c r="UTI150" s="87"/>
      <c r="UTJ150" s="87"/>
      <c r="UTK150" s="87"/>
      <c r="UTL150" s="87"/>
      <c r="UTM150" s="87"/>
      <c r="UTN150" s="87"/>
      <c r="UTO150" s="87"/>
      <c r="UTP150" s="87"/>
      <c r="UTQ150" s="87"/>
      <c r="UTR150" s="87"/>
      <c r="UTS150" s="87"/>
      <c r="UTT150" s="87"/>
      <c r="UTU150" s="87"/>
      <c r="UTV150" s="87"/>
      <c r="UTW150" s="87"/>
      <c r="UTX150" s="87"/>
      <c r="UTY150" s="87"/>
      <c r="UTZ150" s="87"/>
      <c r="UUA150" s="87"/>
      <c r="UUB150" s="87"/>
      <c r="UUC150" s="87"/>
      <c r="UUD150" s="87"/>
      <c r="UUE150" s="87"/>
      <c r="UUF150" s="87"/>
      <c r="UUG150" s="87"/>
      <c r="UUH150" s="87"/>
      <c r="UUI150" s="87"/>
      <c r="UUJ150" s="87"/>
      <c r="UUK150" s="87"/>
      <c r="UUL150" s="87"/>
      <c r="UUM150" s="87"/>
      <c r="UUN150" s="87"/>
      <c r="UUO150" s="87"/>
      <c r="UUP150" s="87"/>
      <c r="UUQ150" s="87"/>
      <c r="UUR150" s="87"/>
      <c r="UUS150" s="87"/>
      <c r="UUT150" s="87"/>
      <c r="UUU150" s="87"/>
      <c r="UUV150" s="87"/>
      <c r="UUW150" s="87"/>
      <c r="UUX150" s="87"/>
      <c r="UUY150" s="87"/>
      <c r="UUZ150" s="87"/>
      <c r="UVA150" s="87"/>
      <c r="UVB150" s="87"/>
      <c r="UVC150" s="87"/>
      <c r="UVD150" s="87"/>
      <c r="UVE150" s="87"/>
      <c r="UVF150" s="87"/>
      <c r="UVG150" s="87"/>
      <c r="UVH150" s="87"/>
      <c r="UVI150" s="87"/>
      <c r="UVJ150" s="87"/>
      <c r="UVK150" s="87"/>
      <c r="UVL150" s="87"/>
      <c r="UVM150" s="87"/>
      <c r="UVN150" s="87"/>
      <c r="UVO150" s="87"/>
      <c r="UVP150" s="87"/>
      <c r="UVQ150" s="87"/>
      <c r="UVR150" s="87"/>
      <c r="UVS150" s="87"/>
      <c r="UVT150" s="87"/>
      <c r="UVU150" s="87"/>
      <c r="UVV150" s="87"/>
      <c r="UVW150" s="87"/>
      <c r="UVX150" s="87"/>
      <c r="UVY150" s="87"/>
      <c r="UVZ150" s="87"/>
      <c r="UWA150" s="87"/>
      <c r="UWB150" s="87"/>
      <c r="UWC150" s="87"/>
      <c r="UWD150" s="87"/>
      <c r="UWE150" s="87"/>
      <c r="UWF150" s="87"/>
      <c r="UWG150" s="87"/>
      <c r="UWH150" s="87"/>
      <c r="UWI150" s="87"/>
      <c r="UWJ150" s="87"/>
      <c r="UWK150" s="87"/>
      <c r="UWL150" s="87"/>
      <c r="UWM150" s="87"/>
      <c r="UWN150" s="87"/>
      <c r="UWO150" s="87"/>
      <c r="UWP150" s="87"/>
      <c r="UWQ150" s="87"/>
      <c r="UWR150" s="87"/>
      <c r="UWS150" s="87"/>
      <c r="UWT150" s="87"/>
      <c r="UWU150" s="87"/>
      <c r="UWV150" s="87"/>
      <c r="UWW150" s="87"/>
      <c r="UWX150" s="87"/>
      <c r="UWY150" s="87"/>
      <c r="UWZ150" s="87"/>
      <c r="UXA150" s="87"/>
      <c r="UXB150" s="87"/>
      <c r="UXC150" s="87"/>
      <c r="UXD150" s="87"/>
      <c r="UXE150" s="87"/>
      <c r="UXF150" s="87"/>
      <c r="UXG150" s="87"/>
      <c r="UXH150" s="87"/>
      <c r="UXI150" s="87"/>
      <c r="UXJ150" s="87"/>
      <c r="UXK150" s="87"/>
      <c r="UXL150" s="87"/>
      <c r="UXM150" s="87"/>
      <c r="UXN150" s="87"/>
      <c r="UXO150" s="87"/>
      <c r="UXP150" s="87"/>
      <c r="UXQ150" s="87"/>
      <c r="UXR150" s="87"/>
      <c r="UXS150" s="87"/>
      <c r="UXT150" s="87"/>
      <c r="UXU150" s="87"/>
      <c r="UXV150" s="87"/>
      <c r="UXW150" s="87"/>
      <c r="UXX150" s="87"/>
      <c r="UXY150" s="87"/>
      <c r="UXZ150" s="87"/>
      <c r="UYA150" s="87"/>
      <c r="UYB150" s="87"/>
      <c r="UYC150" s="87"/>
      <c r="UYD150" s="87"/>
      <c r="UYE150" s="87"/>
      <c r="UYF150" s="87"/>
      <c r="UYG150" s="87"/>
      <c r="UYH150" s="87"/>
      <c r="UYI150" s="87"/>
      <c r="UYJ150" s="87"/>
      <c r="UYK150" s="87"/>
      <c r="UYL150" s="87"/>
      <c r="UYM150" s="87"/>
      <c r="UYN150" s="87"/>
      <c r="UYO150" s="87"/>
      <c r="UYP150" s="87"/>
      <c r="UYQ150" s="87"/>
      <c r="UYR150" s="87"/>
      <c r="UYS150" s="87"/>
      <c r="UYT150" s="87"/>
      <c r="UYU150" s="87"/>
      <c r="UYV150" s="87"/>
      <c r="UYW150" s="87"/>
      <c r="UYX150" s="87"/>
      <c r="UYY150" s="87"/>
      <c r="UYZ150" s="87"/>
      <c r="UZA150" s="87"/>
      <c r="UZB150" s="87"/>
      <c r="UZC150" s="87"/>
      <c r="UZD150" s="87"/>
      <c r="UZE150" s="87"/>
      <c r="UZF150" s="87"/>
      <c r="UZG150" s="87"/>
      <c r="UZH150" s="87"/>
      <c r="UZI150" s="87"/>
      <c r="UZJ150" s="87"/>
      <c r="UZK150" s="87"/>
      <c r="UZL150" s="87"/>
      <c r="UZM150" s="87"/>
      <c r="UZN150" s="87"/>
      <c r="UZO150" s="87"/>
      <c r="UZP150" s="87"/>
      <c r="UZQ150" s="87"/>
      <c r="UZR150" s="87"/>
      <c r="UZS150" s="87"/>
      <c r="UZT150" s="87"/>
      <c r="UZU150" s="87"/>
      <c r="UZV150" s="87"/>
      <c r="UZW150" s="87"/>
      <c r="UZX150" s="87"/>
      <c r="UZY150" s="87"/>
      <c r="UZZ150" s="87"/>
      <c r="VAA150" s="87"/>
      <c r="VAB150" s="87"/>
      <c r="VAC150" s="87"/>
      <c r="VAD150" s="87"/>
      <c r="VAE150" s="87"/>
      <c r="VAF150" s="87"/>
      <c r="VAG150" s="87"/>
      <c r="VAH150" s="87"/>
      <c r="VAI150" s="87"/>
      <c r="VAJ150" s="87"/>
      <c r="VAK150" s="87"/>
      <c r="VAL150" s="87"/>
      <c r="VAM150" s="87"/>
      <c r="VAN150" s="87"/>
      <c r="VAO150" s="87"/>
      <c r="VAP150" s="87"/>
      <c r="VAQ150" s="87"/>
      <c r="VAR150" s="87"/>
      <c r="VAS150" s="87"/>
      <c r="VAT150" s="87"/>
      <c r="VAU150" s="87"/>
      <c r="VAV150" s="87"/>
      <c r="VAW150" s="87"/>
      <c r="VAX150" s="87"/>
      <c r="VAY150" s="87"/>
      <c r="VAZ150" s="87"/>
      <c r="VBA150" s="87"/>
      <c r="VBB150" s="87"/>
      <c r="VBC150" s="87"/>
      <c r="VBD150" s="87"/>
      <c r="VBE150" s="87"/>
      <c r="VBF150" s="87"/>
      <c r="VBG150" s="87"/>
      <c r="VBH150" s="87"/>
      <c r="VBI150" s="87"/>
      <c r="VBJ150" s="87"/>
      <c r="VBK150" s="87"/>
      <c r="VBL150" s="87"/>
      <c r="VBM150" s="87"/>
      <c r="VBN150" s="87"/>
      <c r="VBO150" s="87"/>
      <c r="VBP150" s="87"/>
      <c r="VBQ150" s="87"/>
      <c r="VBR150" s="87"/>
      <c r="VBS150" s="87"/>
      <c r="VBT150" s="87"/>
      <c r="VBU150" s="87"/>
      <c r="VBV150" s="87"/>
      <c r="VBW150" s="87"/>
      <c r="VBX150" s="87"/>
      <c r="VBY150" s="87"/>
      <c r="VBZ150" s="87"/>
      <c r="VCA150" s="87"/>
      <c r="VCB150" s="87"/>
      <c r="VCC150" s="87"/>
      <c r="VCD150" s="87"/>
      <c r="VCE150" s="87"/>
      <c r="VCF150" s="87"/>
      <c r="VCG150" s="87"/>
      <c r="VCH150" s="87"/>
      <c r="VCI150" s="87"/>
      <c r="VCJ150" s="87"/>
      <c r="VCK150" s="87"/>
      <c r="VCL150" s="87"/>
      <c r="VCM150" s="87"/>
      <c r="VCN150" s="87"/>
      <c r="VCO150" s="87"/>
      <c r="VCP150" s="87"/>
      <c r="VCQ150" s="87"/>
      <c r="VCR150" s="87"/>
      <c r="VCS150" s="87"/>
      <c r="VCT150" s="87"/>
      <c r="VCU150" s="87"/>
      <c r="VCV150" s="87"/>
      <c r="VCW150" s="87"/>
      <c r="VCX150" s="87"/>
      <c r="VCY150" s="87"/>
      <c r="VCZ150" s="87"/>
      <c r="VDA150" s="87"/>
      <c r="VDB150" s="87"/>
      <c r="VDC150" s="87"/>
      <c r="VDD150" s="87"/>
      <c r="VDE150" s="87"/>
      <c r="VDF150" s="87"/>
      <c r="VDG150" s="87"/>
      <c r="VDH150" s="87"/>
      <c r="VDI150" s="87"/>
      <c r="VDJ150" s="87"/>
      <c r="VDK150" s="87"/>
      <c r="VDL150" s="87"/>
      <c r="VDM150" s="87"/>
      <c r="VDN150" s="87"/>
      <c r="VDO150" s="87"/>
      <c r="VDP150" s="87"/>
      <c r="VDQ150" s="87"/>
      <c r="VDR150" s="87"/>
      <c r="VDS150" s="87"/>
      <c r="VDT150" s="87"/>
      <c r="VDU150" s="87"/>
      <c r="VDV150" s="87"/>
      <c r="VDW150" s="87"/>
      <c r="VDX150" s="87"/>
      <c r="VDY150" s="87"/>
      <c r="VDZ150" s="87"/>
      <c r="VEA150" s="87"/>
      <c r="VEB150" s="87"/>
      <c r="VEC150" s="87"/>
      <c r="VED150" s="87"/>
      <c r="VEE150" s="87"/>
      <c r="VEF150" s="87"/>
      <c r="VEG150" s="87"/>
      <c r="VEH150" s="87"/>
      <c r="VEI150" s="87"/>
      <c r="VEJ150" s="87"/>
      <c r="VEK150" s="87"/>
      <c r="VEL150" s="87"/>
      <c r="VEM150" s="87"/>
      <c r="VEN150" s="87"/>
      <c r="VEO150" s="87"/>
      <c r="VEP150" s="87"/>
      <c r="VEQ150" s="87"/>
      <c r="VER150" s="87"/>
      <c r="VES150" s="87"/>
      <c r="VET150" s="87"/>
      <c r="VEU150" s="87"/>
      <c r="VEV150" s="87"/>
      <c r="VEW150" s="87"/>
      <c r="VEX150" s="87"/>
      <c r="VEY150" s="87"/>
      <c r="VEZ150" s="87"/>
      <c r="VFA150" s="87"/>
      <c r="VFB150" s="87"/>
      <c r="VFC150" s="87"/>
      <c r="VFD150" s="87"/>
      <c r="VFE150" s="87"/>
      <c r="VFF150" s="87"/>
      <c r="VFG150" s="87"/>
      <c r="VFH150" s="87"/>
      <c r="VFI150" s="87"/>
      <c r="VFJ150" s="87"/>
      <c r="VFK150" s="87"/>
      <c r="VFL150" s="87"/>
      <c r="VFM150" s="87"/>
      <c r="VFN150" s="87"/>
      <c r="VFO150" s="87"/>
      <c r="VFP150" s="87"/>
      <c r="VFQ150" s="87"/>
      <c r="VFR150" s="87"/>
      <c r="VFS150" s="87"/>
      <c r="VFT150" s="87"/>
      <c r="VFU150" s="87"/>
      <c r="VFV150" s="87"/>
      <c r="VFW150" s="87"/>
      <c r="VFX150" s="87"/>
      <c r="VFY150" s="87"/>
      <c r="VFZ150" s="87"/>
      <c r="VGA150" s="87"/>
      <c r="VGB150" s="87"/>
      <c r="VGC150" s="87"/>
      <c r="VGD150" s="87"/>
      <c r="VGE150" s="87"/>
      <c r="VGF150" s="87"/>
      <c r="VGG150" s="87"/>
      <c r="VGH150" s="87"/>
      <c r="VGI150" s="87"/>
      <c r="VGJ150" s="87"/>
      <c r="VGK150" s="87"/>
      <c r="VGL150" s="87"/>
      <c r="VGM150" s="87"/>
      <c r="VGN150" s="87"/>
      <c r="VGO150" s="87"/>
      <c r="VGP150" s="87"/>
      <c r="VGQ150" s="87"/>
      <c r="VGR150" s="87"/>
      <c r="VGS150" s="87"/>
      <c r="VGT150" s="87"/>
      <c r="VGU150" s="87"/>
      <c r="VGV150" s="87"/>
      <c r="VGW150" s="87"/>
      <c r="VGX150" s="87"/>
      <c r="VGY150" s="87"/>
      <c r="VGZ150" s="87"/>
      <c r="VHA150" s="87"/>
      <c r="VHB150" s="87"/>
      <c r="VHC150" s="87"/>
      <c r="VHD150" s="87"/>
      <c r="VHE150" s="87"/>
      <c r="VHF150" s="87"/>
      <c r="VHG150" s="87"/>
      <c r="VHH150" s="87"/>
      <c r="VHI150" s="87"/>
      <c r="VHJ150" s="87"/>
      <c r="VHK150" s="87"/>
      <c r="VHL150" s="87"/>
      <c r="VHM150" s="87"/>
      <c r="VHN150" s="87"/>
      <c r="VHO150" s="87"/>
      <c r="VHP150" s="87"/>
      <c r="VHQ150" s="87"/>
      <c r="VHR150" s="87"/>
      <c r="VHS150" s="87"/>
      <c r="VHT150" s="87"/>
      <c r="VHU150" s="87"/>
      <c r="VHV150" s="87"/>
      <c r="VHW150" s="87"/>
      <c r="VHX150" s="87"/>
      <c r="VHY150" s="87"/>
      <c r="VHZ150" s="87"/>
      <c r="VIA150" s="87"/>
      <c r="VIB150" s="87"/>
      <c r="VIC150" s="87"/>
      <c r="VID150" s="87"/>
      <c r="VIE150" s="87"/>
      <c r="VIF150" s="87"/>
      <c r="VIG150" s="87"/>
      <c r="VIH150" s="87"/>
      <c r="VII150" s="87"/>
      <c r="VIJ150" s="87"/>
      <c r="VIK150" s="87"/>
      <c r="VIL150" s="87"/>
      <c r="VIM150" s="87"/>
      <c r="VIN150" s="87"/>
      <c r="VIO150" s="87"/>
      <c r="VIP150" s="87"/>
      <c r="VIQ150" s="87"/>
      <c r="VIR150" s="87"/>
      <c r="VIS150" s="87"/>
      <c r="VIT150" s="87"/>
      <c r="VIU150" s="87"/>
      <c r="VIV150" s="87"/>
      <c r="VIW150" s="87"/>
      <c r="VIX150" s="87"/>
      <c r="VIY150" s="87"/>
      <c r="VIZ150" s="87"/>
      <c r="VJA150" s="87"/>
      <c r="VJB150" s="87"/>
      <c r="VJC150" s="87"/>
      <c r="VJD150" s="87"/>
      <c r="VJE150" s="87"/>
      <c r="VJF150" s="87"/>
      <c r="VJG150" s="87"/>
      <c r="VJH150" s="87"/>
      <c r="VJI150" s="87"/>
      <c r="VJJ150" s="87"/>
      <c r="VJK150" s="87"/>
      <c r="VJL150" s="87"/>
      <c r="VJM150" s="87"/>
      <c r="VJN150" s="87"/>
      <c r="VJO150" s="87"/>
      <c r="VJP150" s="87"/>
      <c r="VJQ150" s="87"/>
      <c r="VJR150" s="87"/>
      <c r="VJS150" s="87"/>
      <c r="VJT150" s="87"/>
      <c r="VJU150" s="87"/>
      <c r="VJV150" s="87"/>
      <c r="VJW150" s="87"/>
      <c r="VJX150" s="87"/>
      <c r="VJY150" s="87"/>
      <c r="VJZ150" s="87"/>
      <c r="VKA150" s="87"/>
      <c r="VKB150" s="87"/>
      <c r="VKC150" s="87"/>
      <c r="VKD150" s="87"/>
      <c r="VKE150" s="87"/>
      <c r="VKF150" s="87"/>
      <c r="VKG150" s="87"/>
      <c r="VKH150" s="87"/>
      <c r="VKI150" s="87"/>
      <c r="VKJ150" s="87"/>
      <c r="VKK150" s="87"/>
      <c r="VKL150" s="87"/>
      <c r="VKM150" s="87"/>
      <c r="VKN150" s="87"/>
      <c r="VKO150" s="87"/>
      <c r="VKP150" s="87"/>
      <c r="VKQ150" s="87"/>
      <c r="VKR150" s="87"/>
      <c r="VKS150" s="87"/>
      <c r="VKT150" s="87"/>
      <c r="VKU150" s="87"/>
      <c r="VKV150" s="87"/>
      <c r="VKW150" s="87"/>
      <c r="VKX150" s="87"/>
      <c r="VKY150" s="87"/>
      <c r="VKZ150" s="87"/>
      <c r="VLA150" s="87"/>
      <c r="VLB150" s="87"/>
      <c r="VLC150" s="87"/>
      <c r="VLD150" s="87"/>
      <c r="VLE150" s="87"/>
      <c r="VLF150" s="87"/>
      <c r="VLG150" s="87"/>
      <c r="VLH150" s="87"/>
      <c r="VLI150" s="87"/>
      <c r="VLJ150" s="87"/>
      <c r="VLK150" s="87"/>
      <c r="VLL150" s="87"/>
      <c r="VLM150" s="87"/>
      <c r="VLN150" s="87"/>
      <c r="VLO150" s="87"/>
      <c r="VLP150" s="87"/>
      <c r="VLQ150" s="87"/>
      <c r="VLR150" s="87"/>
      <c r="VLS150" s="87"/>
      <c r="VLT150" s="87"/>
      <c r="VLU150" s="87"/>
      <c r="VLV150" s="87"/>
      <c r="VLW150" s="87"/>
      <c r="VLX150" s="87"/>
      <c r="VLY150" s="87"/>
      <c r="VLZ150" s="87"/>
      <c r="VMA150" s="87"/>
      <c r="VMB150" s="87"/>
      <c r="VMC150" s="87"/>
      <c r="VMD150" s="87"/>
      <c r="VME150" s="87"/>
      <c r="VMF150" s="87"/>
      <c r="VMG150" s="87"/>
      <c r="VMH150" s="87"/>
      <c r="VMI150" s="87"/>
      <c r="VMJ150" s="87"/>
      <c r="VMK150" s="87"/>
      <c r="VML150" s="87"/>
      <c r="VMM150" s="87"/>
      <c r="VMN150" s="87"/>
      <c r="VMO150" s="87"/>
      <c r="VMP150" s="87"/>
      <c r="VMQ150" s="87"/>
      <c r="VMR150" s="87"/>
      <c r="VMS150" s="87"/>
      <c r="VMT150" s="87"/>
      <c r="VMU150" s="87"/>
      <c r="VMV150" s="87"/>
      <c r="VMW150" s="87"/>
      <c r="VMX150" s="87"/>
      <c r="VMY150" s="87"/>
      <c r="VMZ150" s="87"/>
      <c r="VNA150" s="87"/>
      <c r="VNB150" s="87"/>
      <c r="VNC150" s="87"/>
      <c r="VND150" s="87"/>
      <c r="VNE150" s="87"/>
      <c r="VNF150" s="87"/>
      <c r="VNG150" s="87"/>
      <c r="VNH150" s="87"/>
      <c r="VNI150" s="87"/>
      <c r="VNJ150" s="87"/>
      <c r="VNK150" s="87"/>
      <c r="VNL150" s="87"/>
      <c r="VNM150" s="87"/>
      <c r="VNN150" s="87"/>
      <c r="VNO150" s="87"/>
      <c r="VNP150" s="87"/>
      <c r="VNQ150" s="87"/>
      <c r="VNR150" s="87"/>
      <c r="VNS150" s="87"/>
      <c r="VNT150" s="87"/>
      <c r="VNU150" s="87"/>
      <c r="VNV150" s="87"/>
      <c r="VNW150" s="87"/>
      <c r="VNX150" s="87"/>
      <c r="VNY150" s="87"/>
      <c r="VNZ150" s="87"/>
      <c r="VOA150" s="87"/>
      <c r="VOB150" s="87"/>
      <c r="VOC150" s="87"/>
      <c r="VOD150" s="87"/>
      <c r="VOE150" s="87"/>
      <c r="VOF150" s="87"/>
      <c r="VOG150" s="87"/>
      <c r="VOH150" s="87"/>
      <c r="VOI150" s="87"/>
      <c r="VOJ150" s="87"/>
      <c r="VOK150" s="87"/>
      <c r="VOL150" s="87"/>
      <c r="VOM150" s="87"/>
      <c r="VON150" s="87"/>
      <c r="VOO150" s="87"/>
      <c r="VOP150" s="87"/>
      <c r="VOQ150" s="87"/>
      <c r="VOR150" s="87"/>
      <c r="VOS150" s="87"/>
      <c r="VOT150" s="87"/>
      <c r="VOU150" s="87"/>
      <c r="VOV150" s="87"/>
      <c r="VOW150" s="87"/>
      <c r="VOX150" s="87"/>
      <c r="VOY150" s="87"/>
      <c r="VOZ150" s="87"/>
      <c r="VPA150" s="87"/>
      <c r="VPB150" s="87"/>
      <c r="VPC150" s="87"/>
      <c r="VPD150" s="87"/>
      <c r="VPE150" s="87"/>
      <c r="VPF150" s="87"/>
      <c r="VPG150" s="87"/>
      <c r="VPH150" s="87"/>
      <c r="VPI150" s="87"/>
      <c r="VPJ150" s="87"/>
      <c r="VPK150" s="87"/>
      <c r="VPL150" s="87"/>
      <c r="VPM150" s="87"/>
      <c r="VPN150" s="87"/>
      <c r="VPO150" s="87"/>
      <c r="VPP150" s="87"/>
      <c r="VPQ150" s="87"/>
      <c r="VPR150" s="87"/>
      <c r="VPS150" s="87"/>
      <c r="VPT150" s="87"/>
      <c r="VPU150" s="87"/>
      <c r="VPV150" s="87"/>
      <c r="VPW150" s="87"/>
      <c r="VPX150" s="87"/>
      <c r="VPY150" s="87"/>
      <c r="VPZ150" s="87"/>
      <c r="VQA150" s="87"/>
      <c r="VQB150" s="87"/>
      <c r="VQC150" s="87"/>
      <c r="VQD150" s="87"/>
      <c r="VQE150" s="87"/>
      <c r="VQF150" s="87"/>
      <c r="VQG150" s="87"/>
      <c r="VQH150" s="87"/>
      <c r="VQI150" s="87"/>
      <c r="VQJ150" s="87"/>
      <c r="VQK150" s="87"/>
      <c r="VQL150" s="87"/>
      <c r="VQM150" s="87"/>
      <c r="VQN150" s="87"/>
      <c r="VQO150" s="87"/>
      <c r="VQP150" s="87"/>
      <c r="VQQ150" s="87"/>
      <c r="VQR150" s="87"/>
      <c r="VQS150" s="87"/>
      <c r="VQT150" s="87"/>
      <c r="VQU150" s="87"/>
      <c r="VQV150" s="87"/>
      <c r="VQW150" s="87"/>
      <c r="VQX150" s="87"/>
      <c r="VQY150" s="87"/>
      <c r="VQZ150" s="87"/>
      <c r="VRA150" s="87"/>
      <c r="VRB150" s="87"/>
      <c r="VRC150" s="87"/>
      <c r="VRD150" s="87"/>
      <c r="VRE150" s="87"/>
      <c r="VRF150" s="87"/>
      <c r="VRG150" s="87"/>
      <c r="VRH150" s="87"/>
      <c r="VRI150" s="87"/>
      <c r="VRJ150" s="87"/>
      <c r="VRK150" s="87"/>
      <c r="VRL150" s="87"/>
      <c r="VRM150" s="87"/>
      <c r="VRN150" s="87"/>
      <c r="VRO150" s="87"/>
      <c r="VRP150" s="87"/>
      <c r="VRQ150" s="87"/>
      <c r="VRR150" s="87"/>
      <c r="VRS150" s="87"/>
      <c r="VRT150" s="87"/>
      <c r="VRU150" s="87"/>
      <c r="VRV150" s="87"/>
      <c r="VRW150" s="87"/>
      <c r="VRX150" s="87"/>
      <c r="VRY150" s="87"/>
      <c r="VRZ150" s="87"/>
      <c r="VSA150" s="87"/>
      <c r="VSB150" s="87"/>
      <c r="VSC150" s="87"/>
      <c r="VSD150" s="87"/>
      <c r="VSE150" s="87"/>
      <c r="VSF150" s="87"/>
      <c r="VSG150" s="87"/>
      <c r="VSH150" s="87"/>
      <c r="VSI150" s="87"/>
      <c r="VSJ150" s="87"/>
      <c r="VSK150" s="87"/>
      <c r="VSL150" s="87"/>
      <c r="VSM150" s="87"/>
      <c r="VSN150" s="87"/>
      <c r="VSO150" s="87"/>
      <c r="VSP150" s="87"/>
      <c r="VSQ150" s="87"/>
      <c r="VSR150" s="87"/>
      <c r="VSS150" s="87"/>
      <c r="VST150" s="87"/>
      <c r="VSU150" s="87"/>
      <c r="VSV150" s="87"/>
      <c r="VSW150" s="87"/>
      <c r="VSX150" s="87"/>
      <c r="VSY150" s="87"/>
      <c r="VSZ150" s="87"/>
      <c r="VTA150" s="87"/>
      <c r="VTB150" s="87"/>
      <c r="VTC150" s="87"/>
      <c r="VTD150" s="87"/>
      <c r="VTE150" s="87"/>
      <c r="VTF150" s="87"/>
      <c r="VTG150" s="87"/>
      <c r="VTH150" s="87"/>
      <c r="VTI150" s="87"/>
      <c r="VTJ150" s="87"/>
      <c r="VTK150" s="87"/>
      <c r="VTL150" s="87"/>
      <c r="VTM150" s="87"/>
      <c r="VTN150" s="87"/>
      <c r="VTO150" s="87"/>
      <c r="VTP150" s="87"/>
      <c r="VTQ150" s="87"/>
      <c r="VTR150" s="87"/>
      <c r="VTS150" s="87"/>
      <c r="VTT150" s="87"/>
      <c r="VTU150" s="87"/>
      <c r="VTV150" s="87"/>
      <c r="VTW150" s="87"/>
      <c r="VTX150" s="87"/>
      <c r="VTY150" s="87"/>
      <c r="VTZ150" s="87"/>
      <c r="VUA150" s="87"/>
      <c r="VUB150" s="87"/>
      <c r="VUC150" s="87"/>
      <c r="VUD150" s="87"/>
      <c r="VUE150" s="87"/>
      <c r="VUF150" s="87"/>
      <c r="VUG150" s="87"/>
      <c r="VUH150" s="87"/>
      <c r="VUI150" s="87"/>
      <c r="VUJ150" s="87"/>
      <c r="VUK150" s="87"/>
      <c r="VUL150" s="87"/>
      <c r="VUM150" s="87"/>
      <c r="VUN150" s="87"/>
      <c r="VUO150" s="87"/>
      <c r="VUP150" s="87"/>
      <c r="VUQ150" s="87"/>
      <c r="VUR150" s="87"/>
      <c r="VUS150" s="87"/>
      <c r="VUT150" s="87"/>
      <c r="VUU150" s="87"/>
      <c r="VUV150" s="87"/>
      <c r="VUW150" s="87"/>
      <c r="VUX150" s="87"/>
      <c r="VUY150" s="87"/>
      <c r="VUZ150" s="87"/>
      <c r="VVA150" s="87"/>
      <c r="VVB150" s="87"/>
      <c r="VVC150" s="87"/>
      <c r="VVD150" s="87"/>
      <c r="VVE150" s="87"/>
      <c r="VVF150" s="87"/>
      <c r="VVG150" s="87"/>
      <c r="VVH150" s="87"/>
      <c r="VVI150" s="87"/>
      <c r="VVJ150" s="87"/>
      <c r="VVK150" s="87"/>
      <c r="VVL150" s="87"/>
      <c r="VVM150" s="87"/>
      <c r="VVN150" s="87"/>
      <c r="VVO150" s="87"/>
      <c r="VVP150" s="87"/>
      <c r="VVQ150" s="87"/>
      <c r="VVR150" s="87"/>
      <c r="VVS150" s="87"/>
      <c r="VVT150" s="87"/>
      <c r="VVU150" s="87"/>
      <c r="VVV150" s="87"/>
      <c r="VVW150" s="87"/>
      <c r="VVX150" s="87"/>
      <c r="VVY150" s="87"/>
      <c r="VVZ150" s="87"/>
      <c r="VWA150" s="87"/>
      <c r="VWB150" s="87"/>
      <c r="VWC150" s="87"/>
      <c r="VWD150" s="87"/>
      <c r="VWE150" s="87"/>
      <c r="VWF150" s="87"/>
      <c r="VWG150" s="87"/>
      <c r="VWH150" s="87"/>
      <c r="VWI150" s="87"/>
      <c r="VWJ150" s="87"/>
      <c r="VWK150" s="87"/>
      <c r="VWL150" s="87"/>
      <c r="VWM150" s="87"/>
      <c r="VWN150" s="87"/>
      <c r="VWO150" s="87"/>
      <c r="VWP150" s="87"/>
      <c r="VWQ150" s="87"/>
      <c r="VWR150" s="87"/>
      <c r="VWS150" s="87"/>
      <c r="VWT150" s="87"/>
      <c r="VWU150" s="87"/>
      <c r="VWV150" s="87"/>
      <c r="VWW150" s="87"/>
      <c r="VWX150" s="87"/>
      <c r="VWY150" s="87"/>
      <c r="VWZ150" s="87"/>
      <c r="VXA150" s="87"/>
      <c r="VXB150" s="87"/>
      <c r="VXC150" s="87"/>
      <c r="VXD150" s="87"/>
      <c r="VXE150" s="87"/>
      <c r="VXF150" s="87"/>
      <c r="VXG150" s="87"/>
      <c r="VXH150" s="87"/>
      <c r="VXI150" s="87"/>
      <c r="VXJ150" s="87"/>
      <c r="VXK150" s="87"/>
      <c r="VXL150" s="87"/>
      <c r="VXM150" s="87"/>
      <c r="VXN150" s="87"/>
      <c r="VXO150" s="87"/>
      <c r="VXP150" s="87"/>
      <c r="VXQ150" s="87"/>
      <c r="VXR150" s="87"/>
      <c r="VXS150" s="87"/>
      <c r="VXT150" s="87"/>
      <c r="VXU150" s="87"/>
      <c r="VXV150" s="87"/>
      <c r="VXW150" s="87"/>
      <c r="VXX150" s="87"/>
      <c r="VXY150" s="87"/>
      <c r="VXZ150" s="87"/>
      <c r="VYA150" s="87"/>
      <c r="VYB150" s="87"/>
      <c r="VYC150" s="87"/>
      <c r="VYD150" s="87"/>
      <c r="VYE150" s="87"/>
      <c r="VYF150" s="87"/>
      <c r="VYG150" s="87"/>
      <c r="VYH150" s="87"/>
      <c r="VYI150" s="87"/>
      <c r="VYJ150" s="87"/>
      <c r="VYK150" s="87"/>
      <c r="VYL150" s="87"/>
      <c r="VYM150" s="87"/>
      <c r="VYN150" s="87"/>
      <c r="VYO150" s="87"/>
      <c r="VYP150" s="87"/>
      <c r="VYQ150" s="87"/>
      <c r="VYR150" s="87"/>
      <c r="VYS150" s="87"/>
      <c r="VYT150" s="87"/>
      <c r="VYU150" s="87"/>
      <c r="VYV150" s="87"/>
      <c r="VYW150" s="87"/>
      <c r="VYX150" s="87"/>
      <c r="VYY150" s="87"/>
      <c r="VYZ150" s="87"/>
      <c r="VZA150" s="87"/>
      <c r="VZB150" s="87"/>
      <c r="VZC150" s="87"/>
      <c r="VZD150" s="87"/>
      <c r="VZE150" s="87"/>
      <c r="VZF150" s="87"/>
      <c r="VZG150" s="87"/>
      <c r="VZH150" s="87"/>
      <c r="VZI150" s="87"/>
      <c r="VZJ150" s="87"/>
      <c r="VZK150" s="87"/>
      <c r="VZL150" s="87"/>
      <c r="VZM150" s="87"/>
      <c r="VZN150" s="87"/>
      <c r="VZO150" s="87"/>
      <c r="VZP150" s="87"/>
      <c r="VZQ150" s="87"/>
      <c r="VZR150" s="87"/>
      <c r="VZS150" s="87"/>
      <c r="VZT150" s="87"/>
      <c r="VZU150" s="87"/>
      <c r="VZV150" s="87"/>
      <c r="VZW150" s="87"/>
      <c r="VZX150" s="87"/>
      <c r="VZY150" s="87"/>
      <c r="VZZ150" s="87"/>
      <c r="WAA150" s="87"/>
      <c r="WAB150" s="87"/>
      <c r="WAC150" s="87"/>
      <c r="WAD150" s="87"/>
      <c r="WAE150" s="87"/>
      <c r="WAF150" s="87"/>
      <c r="WAG150" s="87"/>
      <c r="WAH150" s="87"/>
      <c r="WAI150" s="87"/>
      <c r="WAJ150" s="87"/>
      <c r="WAK150" s="87"/>
      <c r="WAL150" s="87"/>
      <c r="WAM150" s="87"/>
      <c r="WAN150" s="87"/>
      <c r="WAO150" s="87"/>
      <c r="WAP150" s="87"/>
      <c r="WAQ150" s="87"/>
      <c r="WAR150" s="87"/>
      <c r="WAS150" s="87"/>
      <c r="WAT150" s="87"/>
      <c r="WAU150" s="87"/>
      <c r="WAV150" s="87"/>
      <c r="WAW150" s="87"/>
      <c r="WAX150" s="87"/>
      <c r="WAY150" s="87"/>
      <c r="WAZ150" s="87"/>
      <c r="WBA150" s="87"/>
      <c r="WBB150" s="87"/>
      <c r="WBC150" s="87"/>
      <c r="WBD150" s="87"/>
      <c r="WBE150" s="87"/>
      <c r="WBF150" s="87"/>
      <c r="WBG150" s="87"/>
      <c r="WBH150" s="87"/>
      <c r="WBI150" s="87"/>
      <c r="WBJ150" s="87"/>
      <c r="WBK150" s="87"/>
      <c r="WBL150" s="87"/>
      <c r="WBM150" s="87"/>
      <c r="WBN150" s="87"/>
      <c r="WBO150" s="87"/>
      <c r="WBP150" s="87"/>
      <c r="WBQ150" s="87"/>
      <c r="WBR150" s="87"/>
      <c r="WBS150" s="87"/>
      <c r="WBT150" s="87"/>
      <c r="WBU150" s="87"/>
      <c r="WBV150" s="87"/>
      <c r="WBW150" s="87"/>
      <c r="WBX150" s="87"/>
      <c r="WBY150" s="87"/>
      <c r="WBZ150" s="87"/>
      <c r="WCA150" s="87"/>
      <c r="WCB150" s="87"/>
      <c r="WCC150" s="87"/>
      <c r="WCD150" s="87"/>
      <c r="WCE150" s="87"/>
      <c r="WCF150" s="87"/>
      <c r="WCG150" s="87"/>
      <c r="WCH150" s="87"/>
      <c r="WCI150" s="87"/>
      <c r="WCJ150" s="87"/>
      <c r="WCK150" s="87"/>
      <c r="WCL150" s="87"/>
      <c r="WCM150" s="87"/>
      <c r="WCN150" s="87"/>
      <c r="WCO150" s="87"/>
      <c r="WCP150" s="87"/>
      <c r="WCQ150" s="87"/>
      <c r="WCR150" s="87"/>
      <c r="WCS150" s="87"/>
      <c r="WCT150" s="87"/>
      <c r="WCU150" s="87"/>
      <c r="WCV150" s="87"/>
      <c r="WCW150" s="87"/>
      <c r="WCX150" s="87"/>
      <c r="WCY150" s="87"/>
      <c r="WCZ150" s="87"/>
      <c r="WDA150" s="87"/>
      <c r="WDB150" s="87"/>
      <c r="WDC150" s="87"/>
      <c r="WDD150" s="87"/>
      <c r="WDE150" s="87"/>
      <c r="WDF150" s="87"/>
      <c r="WDG150" s="87"/>
      <c r="WDH150" s="87"/>
      <c r="WDI150" s="87"/>
      <c r="WDJ150" s="87"/>
      <c r="WDK150" s="87"/>
      <c r="WDL150" s="87"/>
      <c r="WDM150" s="87"/>
      <c r="WDN150" s="87"/>
      <c r="WDO150" s="87"/>
      <c r="WDP150" s="87"/>
      <c r="WDQ150" s="87"/>
      <c r="WDR150" s="87"/>
      <c r="WDS150" s="87"/>
      <c r="WDT150" s="87"/>
      <c r="WDU150" s="87"/>
      <c r="WDV150" s="87"/>
      <c r="WDW150" s="87"/>
      <c r="WDX150" s="87"/>
      <c r="WDY150" s="87"/>
      <c r="WDZ150" s="87"/>
      <c r="WEA150" s="87"/>
      <c r="WEB150" s="87"/>
      <c r="WEC150" s="87"/>
      <c r="WED150" s="87"/>
      <c r="WEE150" s="87"/>
      <c r="WEF150" s="87"/>
      <c r="WEG150" s="87"/>
      <c r="WEH150" s="87"/>
      <c r="WEI150" s="87"/>
      <c r="WEJ150" s="87"/>
      <c r="WEK150" s="87"/>
      <c r="WEL150" s="87"/>
      <c r="WEM150" s="87"/>
      <c r="WEN150" s="87"/>
      <c r="WEO150" s="87"/>
      <c r="WEP150" s="87"/>
      <c r="WEQ150" s="87"/>
      <c r="WER150" s="87"/>
      <c r="WES150" s="87"/>
      <c r="WET150" s="87"/>
      <c r="WEU150" s="87"/>
      <c r="WEV150" s="87"/>
      <c r="WEW150" s="87"/>
      <c r="WEX150" s="87"/>
      <c r="WEY150" s="87"/>
      <c r="WEZ150" s="87"/>
      <c r="WFA150" s="87"/>
      <c r="WFB150" s="87"/>
      <c r="WFC150" s="87"/>
      <c r="WFD150" s="87"/>
      <c r="WFE150" s="87"/>
      <c r="WFF150" s="87"/>
      <c r="WFG150" s="87"/>
      <c r="WFH150" s="87"/>
      <c r="WFI150" s="87"/>
      <c r="WFJ150" s="87"/>
      <c r="WFK150" s="87"/>
      <c r="WFL150" s="87"/>
      <c r="WFM150" s="87"/>
      <c r="WFN150" s="87"/>
      <c r="WFO150" s="87"/>
      <c r="WFP150" s="87"/>
      <c r="WFQ150" s="87"/>
      <c r="WFR150" s="87"/>
      <c r="WFS150" s="87"/>
      <c r="WFT150" s="87"/>
      <c r="WFU150" s="87"/>
      <c r="WFV150" s="87"/>
      <c r="WFW150" s="87"/>
      <c r="WFX150" s="87"/>
      <c r="WFY150" s="87"/>
      <c r="WFZ150" s="87"/>
      <c r="WGA150" s="87"/>
      <c r="WGB150" s="87"/>
      <c r="WGC150" s="87"/>
      <c r="WGD150" s="87"/>
      <c r="WGE150" s="87"/>
      <c r="WGF150" s="87"/>
      <c r="WGG150" s="87"/>
      <c r="WGH150" s="87"/>
      <c r="WGI150" s="87"/>
      <c r="WGJ150" s="87"/>
      <c r="WGK150" s="87"/>
      <c r="WGL150" s="87"/>
      <c r="WGM150" s="87"/>
      <c r="WGN150" s="87"/>
      <c r="WGO150" s="87"/>
      <c r="WGP150" s="87"/>
      <c r="WGQ150" s="87"/>
      <c r="WGR150" s="87"/>
      <c r="WGS150" s="87"/>
      <c r="WGT150" s="87"/>
      <c r="WGU150" s="87"/>
      <c r="WGV150" s="87"/>
      <c r="WGW150" s="87"/>
      <c r="WGX150" s="87"/>
      <c r="WGY150" s="87"/>
      <c r="WGZ150" s="87"/>
      <c r="WHA150" s="87"/>
      <c r="WHB150" s="87"/>
      <c r="WHC150" s="87"/>
      <c r="WHD150" s="87"/>
      <c r="WHE150" s="87"/>
      <c r="WHF150" s="87"/>
      <c r="WHG150" s="87"/>
      <c r="WHH150" s="87"/>
      <c r="WHI150" s="87"/>
      <c r="WHJ150" s="87"/>
      <c r="WHK150" s="87"/>
      <c r="WHL150" s="87"/>
      <c r="WHM150" s="87"/>
      <c r="WHN150" s="87"/>
      <c r="WHO150" s="87"/>
      <c r="WHP150" s="87"/>
      <c r="WHQ150" s="87"/>
      <c r="WHR150" s="87"/>
      <c r="WHS150" s="87"/>
      <c r="WHT150" s="87"/>
      <c r="WHU150" s="87"/>
      <c r="WHV150" s="87"/>
      <c r="WHW150" s="87"/>
      <c r="WHX150" s="87"/>
      <c r="WHY150" s="87"/>
      <c r="WHZ150" s="87"/>
      <c r="WIA150" s="87"/>
      <c r="WIB150" s="87"/>
      <c r="WIC150" s="87"/>
      <c r="WID150" s="87"/>
      <c r="WIE150" s="87"/>
      <c r="WIF150" s="87"/>
      <c r="WIG150" s="87"/>
      <c r="WIH150" s="87"/>
      <c r="WII150" s="87"/>
      <c r="WIJ150" s="87"/>
      <c r="WIK150" s="87"/>
      <c r="WIL150" s="87"/>
      <c r="WIM150" s="87"/>
      <c r="WIN150" s="87"/>
      <c r="WIO150" s="87"/>
      <c r="WIP150" s="87"/>
      <c r="WIQ150" s="87"/>
      <c r="WIR150" s="87"/>
      <c r="WIS150" s="87"/>
      <c r="WIT150" s="87"/>
      <c r="WIU150" s="87"/>
      <c r="WIV150" s="87"/>
      <c r="WIW150" s="87"/>
      <c r="WIX150" s="87"/>
      <c r="WIY150" s="87"/>
      <c r="WIZ150" s="87"/>
      <c r="WJA150" s="87"/>
      <c r="WJB150" s="87"/>
      <c r="WJC150" s="87"/>
      <c r="WJD150" s="87"/>
      <c r="WJE150" s="87"/>
      <c r="WJF150" s="87"/>
      <c r="WJG150" s="87"/>
      <c r="WJH150" s="87"/>
      <c r="WJI150" s="87"/>
      <c r="WJJ150" s="87"/>
      <c r="WJK150" s="87"/>
      <c r="WJL150" s="87"/>
      <c r="WJM150" s="87"/>
      <c r="WJN150" s="87"/>
      <c r="WJO150" s="87"/>
      <c r="WJP150" s="87"/>
      <c r="WJQ150" s="87"/>
      <c r="WJR150" s="87"/>
      <c r="WJS150" s="87"/>
      <c r="WJT150" s="87"/>
      <c r="WJU150" s="87"/>
      <c r="WJV150" s="87"/>
      <c r="WJW150" s="87"/>
      <c r="WJX150" s="87"/>
      <c r="WJY150" s="87"/>
      <c r="WJZ150" s="87"/>
      <c r="WKA150" s="87"/>
      <c r="WKB150" s="87"/>
      <c r="WKC150" s="87"/>
      <c r="WKD150" s="87"/>
      <c r="WKE150" s="87"/>
      <c r="WKF150" s="87"/>
      <c r="WKG150" s="87"/>
      <c r="WKH150" s="87"/>
      <c r="WKI150" s="87"/>
      <c r="WKJ150" s="87"/>
      <c r="WKK150" s="87"/>
      <c r="WKL150" s="87"/>
      <c r="WKM150" s="87"/>
      <c r="WKN150" s="87"/>
      <c r="WKO150" s="87"/>
      <c r="WKP150" s="87"/>
      <c r="WKQ150" s="87"/>
      <c r="WKR150" s="87"/>
      <c r="WKS150" s="87"/>
      <c r="WKT150" s="87"/>
      <c r="WKU150" s="87"/>
      <c r="WKV150" s="87"/>
      <c r="WKW150" s="87"/>
      <c r="WKX150" s="87"/>
      <c r="WKY150" s="87"/>
      <c r="WKZ150" s="87"/>
      <c r="WLA150" s="87"/>
      <c r="WLB150" s="87"/>
      <c r="WLC150" s="87"/>
      <c r="WLD150" s="87"/>
      <c r="WLE150" s="87"/>
      <c r="WLF150" s="87"/>
      <c r="WLG150" s="87"/>
      <c r="WLH150" s="87"/>
      <c r="WLI150" s="87"/>
      <c r="WLJ150" s="87"/>
      <c r="WLK150" s="87"/>
      <c r="WLL150" s="87"/>
      <c r="WLM150" s="87"/>
      <c r="WLN150" s="87"/>
      <c r="WLO150" s="87"/>
      <c r="WLP150" s="87"/>
      <c r="WLQ150" s="87"/>
      <c r="WLR150" s="87"/>
      <c r="WLS150" s="87"/>
      <c r="WLT150" s="87"/>
      <c r="WLU150" s="87"/>
      <c r="WLV150" s="87"/>
      <c r="WLW150" s="87"/>
      <c r="WLX150" s="87"/>
      <c r="WLY150" s="87"/>
      <c r="WLZ150" s="87"/>
      <c r="WMA150" s="87"/>
      <c r="WMB150" s="87"/>
      <c r="WMC150" s="87"/>
      <c r="WMD150" s="87"/>
      <c r="WME150" s="87"/>
      <c r="WMF150" s="87"/>
      <c r="WMG150" s="87"/>
      <c r="WMH150" s="87"/>
      <c r="WMI150" s="87"/>
      <c r="WMJ150" s="87"/>
      <c r="WMK150" s="87"/>
      <c r="WML150" s="87"/>
      <c r="WMM150" s="87"/>
      <c r="WMN150" s="87"/>
      <c r="WMO150" s="87"/>
      <c r="WMP150" s="87"/>
      <c r="WMQ150" s="87"/>
      <c r="WMR150" s="87"/>
      <c r="WMS150" s="87"/>
      <c r="WMT150" s="87"/>
      <c r="WMU150" s="87"/>
      <c r="WMV150" s="87"/>
      <c r="WMW150" s="87"/>
      <c r="WMX150" s="87"/>
      <c r="WMY150" s="87"/>
      <c r="WMZ150" s="87"/>
      <c r="WNA150" s="87"/>
      <c r="WNB150" s="87"/>
      <c r="WNC150" s="87"/>
      <c r="WND150" s="87"/>
      <c r="WNE150" s="87"/>
      <c r="WNF150" s="87"/>
      <c r="WNG150" s="87"/>
      <c r="WNH150" s="87"/>
      <c r="WNI150" s="87"/>
      <c r="WNJ150" s="87"/>
      <c r="WNK150" s="87"/>
      <c r="WNL150" s="87"/>
      <c r="WNM150" s="87"/>
      <c r="WNN150" s="87"/>
      <c r="WNO150" s="87"/>
      <c r="WNP150" s="87"/>
      <c r="WNQ150" s="87"/>
      <c r="WNR150" s="87"/>
      <c r="WNS150" s="87"/>
      <c r="WNT150" s="87"/>
      <c r="WNU150" s="87"/>
      <c r="WNV150" s="87"/>
      <c r="WNW150" s="87"/>
      <c r="WNX150" s="87"/>
      <c r="WNY150" s="87"/>
      <c r="WNZ150" s="87"/>
      <c r="WOA150" s="87"/>
      <c r="WOB150" s="87"/>
      <c r="WOC150" s="87"/>
      <c r="WOD150" s="87"/>
      <c r="WOE150" s="87"/>
      <c r="WOF150" s="87"/>
      <c r="WOG150" s="87"/>
      <c r="WOH150" s="87"/>
      <c r="WOI150" s="87"/>
      <c r="WOJ150" s="87"/>
      <c r="WOK150" s="87"/>
      <c r="WOL150" s="87"/>
      <c r="WOM150" s="87"/>
      <c r="WON150" s="87"/>
      <c r="WOO150" s="87"/>
      <c r="WOP150" s="87"/>
      <c r="WOQ150" s="87"/>
      <c r="WOR150" s="87"/>
      <c r="WOS150" s="87"/>
      <c r="WOT150" s="87"/>
      <c r="WOU150" s="87"/>
      <c r="WOV150" s="87"/>
      <c r="WOW150" s="87"/>
      <c r="WOX150" s="87"/>
      <c r="WOY150" s="87"/>
      <c r="WOZ150" s="87"/>
      <c r="WPA150" s="87"/>
      <c r="WPB150" s="87"/>
      <c r="WPC150" s="87"/>
      <c r="WPD150" s="87"/>
      <c r="WPE150" s="87"/>
      <c r="WPF150" s="87"/>
      <c r="WPG150" s="87"/>
      <c r="WPH150" s="87"/>
      <c r="WPI150" s="87"/>
      <c r="WPJ150" s="87"/>
      <c r="WPK150" s="87"/>
      <c r="WPL150" s="87"/>
      <c r="WPM150" s="87"/>
      <c r="WPN150" s="87"/>
      <c r="WPO150" s="87"/>
      <c r="WPP150" s="87"/>
      <c r="WPQ150" s="87"/>
      <c r="WPR150" s="87"/>
      <c r="WPS150" s="87"/>
      <c r="WPT150" s="87"/>
      <c r="WPU150" s="87"/>
      <c r="WPV150" s="87"/>
      <c r="WPW150" s="87"/>
      <c r="WPX150" s="87"/>
      <c r="WPY150" s="87"/>
      <c r="WPZ150" s="87"/>
      <c r="WQA150" s="87"/>
      <c r="WQB150" s="87"/>
      <c r="WQC150" s="87"/>
      <c r="WQD150" s="87"/>
      <c r="WQE150" s="87"/>
      <c r="WQF150" s="87"/>
      <c r="WQG150" s="87"/>
      <c r="WQH150" s="87"/>
      <c r="WQI150" s="87"/>
      <c r="WQJ150" s="87"/>
      <c r="WQK150" s="87"/>
      <c r="WQL150" s="87"/>
      <c r="WQM150" s="87"/>
      <c r="WQN150" s="87"/>
      <c r="WQO150" s="87"/>
      <c r="WQP150" s="87"/>
      <c r="WQQ150" s="87"/>
      <c r="WQR150" s="87"/>
      <c r="WQS150" s="87"/>
      <c r="WQT150" s="87"/>
      <c r="WQU150" s="87"/>
      <c r="WQV150" s="87"/>
      <c r="WQW150" s="87"/>
      <c r="WQX150" s="87"/>
      <c r="WQY150" s="87"/>
      <c r="WQZ150" s="87"/>
      <c r="WRA150" s="87"/>
      <c r="WRB150" s="87"/>
      <c r="WRC150" s="87"/>
      <c r="WRD150" s="87"/>
      <c r="WRE150" s="87"/>
      <c r="WRF150" s="87"/>
      <c r="WRG150" s="87"/>
      <c r="WRH150" s="87"/>
      <c r="WRI150" s="87"/>
      <c r="WRJ150" s="87"/>
      <c r="WRK150" s="87"/>
      <c r="WRL150" s="87"/>
      <c r="WRM150" s="87"/>
      <c r="WRN150" s="87"/>
      <c r="WRO150" s="87"/>
      <c r="WRP150" s="87"/>
      <c r="WRQ150" s="87"/>
      <c r="WRR150" s="87"/>
      <c r="WRS150" s="87"/>
      <c r="WRT150" s="87"/>
      <c r="WRU150" s="87"/>
      <c r="WRV150" s="87"/>
      <c r="WRW150" s="87"/>
      <c r="WRX150" s="87"/>
      <c r="WRY150" s="87"/>
      <c r="WRZ150" s="87"/>
      <c r="WSA150" s="87"/>
      <c r="WSB150" s="87"/>
      <c r="WSC150" s="87"/>
      <c r="WSD150" s="87"/>
      <c r="WSE150" s="87"/>
      <c r="WSF150" s="87"/>
      <c r="WSG150" s="87"/>
      <c r="WSH150" s="87"/>
      <c r="WSI150" s="87"/>
      <c r="WSJ150" s="87"/>
      <c r="WSK150" s="87"/>
      <c r="WSL150" s="87"/>
      <c r="WSM150" s="87"/>
      <c r="WSN150" s="87"/>
      <c r="WSO150" s="87"/>
      <c r="WSP150" s="87"/>
      <c r="WSQ150" s="87"/>
      <c r="WSR150" s="87"/>
      <c r="WSS150" s="87"/>
      <c r="WST150" s="87"/>
      <c r="WSU150" s="87"/>
      <c r="WSV150" s="87"/>
      <c r="WSW150" s="87"/>
      <c r="WSX150" s="87"/>
      <c r="WSY150" s="87"/>
      <c r="WSZ150" s="87"/>
      <c r="WTA150" s="87"/>
      <c r="WTB150" s="87"/>
      <c r="WTC150" s="87"/>
      <c r="WTD150" s="87"/>
      <c r="WTE150" s="87"/>
      <c r="WTF150" s="87"/>
      <c r="WTG150" s="87"/>
      <c r="WTH150" s="87"/>
      <c r="WTI150" s="87"/>
      <c r="WTJ150" s="87"/>
      <c r="WTK150" s="87"/>
      <c r="WTL150" s="87"/>
      <c r="WTM150" s="87"/>
      <c r="WTN150" s="87"/>
      <c r="WTO150" s="87"/>
      <c r="WTP150" s="87"/>
      <c r="WTQ150" s="87"/>
      <c r="WTR150" s="87"/>
      <c r="WTS150" s="87"/>
      <c r="WTT150" s="87"/>
      <c r="WTU150" s="87"/>
      <c r="WTV150" s="87"/>
      <c r="WTW150" s="87"/>
      <c r="WTX150" s="87"/>
      <c r="WTY150" s="87"/>
      <c r="WTZ150" s="87"/>
      <c r="WUA150" s="87"/>
      <c r="WUB150" s="87"/>
      <c r="WUC150" s="87"/>
      <c r="WUD150" s="87"/>
      <c r="WUE150" s="87"/>
      <c r="WUF150" s="87"/>
      <c r="WUG150" s="87"/>
      <c r="WUH150" s="87"/>
      <c r="WUI150" s="87"/>
      <c r="WUJ150" s="87"/>
      <c r="WUK150" s="87"/>
      <c r="WUL150" s="87"/>
      <c r="WUM150" s="87"/>
      <c r="WUN150" s="87"/>
      <c r="WUO150" s="87"/>
      <c r="WUP150" s="87"/>
      <c r="WUQ150" s="87"/>
      <c r="WUR150" s="87"/>
      <c r="WUS150" s="87"/>
      <c r="WUT150" s="87"/>
      <c r="WUU150" s="87"/>
      <c r="WUV150" s="87"/>
      <c r="WUW150" s="87"/>
      <c r="WUX150" s="87"/>
      <c r="WUY150" s="87"/>
      <c r="WUZ150" s="87"/>
      <c r="WVA150" s="87"/>
      <c r="WVB150" s="87"/>
      <c r="WVC150" s="87"/>
      <c r="WVD150" s="87"/>
      <c r="WVE150" s="87"/>
      <c r="WVF150" s="87"/>
      <c r="WVG150" s="87"/>
      <c r="WVH150" s="87"/>
      <c r="WVI150" s="87"/>
      <c r="WVJ150" s="87"/>
      <c r="WVK150" s="87"/>
      <c r="WVL150" s="87"/>
      <c r="WVM150" s="87"/>
      <c r="WVN150" s="87"/>
      <c r="WVO150" s="87"/>
      <c r="WVP150" s="87"/>
      <c r="WVQ150" s="87"/>
      <c r="WVR150" s="87"/>
      <c r="WVS150" s="87"/>
      <c r="WVT150" s="87"/>
      <c r="WVU150" s="87"/>
      <c r="WVV150" s="87"/>
      <c r="WVW150" s="87"/>
      <c r="WVX150" s="87"/>
      <c r="WVY150" s="87"/>
      <c r="WVZ150" s="87"/>
      <c r="WWA150" s="87"/>
      <c r="WWB150" s="87"/>
      <c r="WWC150" s="87"/>
      <c r="WWD150" s="87"/>
      <c r="WWE150" s="87"/>
      <c r="WWF150" s="87"/>
      <c r="WWG150" s="87"/>
      <c r="WWH150" s="87"/>
      <c r="WWI150" s="87"/>
      <c r="WWJ150" s="87"/>
      <c r="WWK150" s="87"/>
      <c r="WWL150" s="87"/>
      <c r="WWM150" s="87"/>
      <c r="WWN150" s="87"/>
      <c r="WWO150" s="87"/>
      <c r="WWP150" s="87"/>
      <c r="WWQ150" s="87"/>
      <c r="WWR150" s="87"/>
      <c r="WWS150" s="87"/>
      <c r="WWT150" s="87"/>
      <c r="WWU150" s="87"/>
      <c r="WWV150" s="87"/>
      <c r="WWW150" s="87"/>
      <c r="WWX150" s="87"/>
      <c r="WWY150" s="87"/>
      <c r="WWZ150" s="87"/>
      <c r="WXA150" s="87"/>
      <c r="WXB150" s="87"/>
      <c r="WXC150" s="87"/>
      <c r="WXD150" s="87"/>
      <c r="WXE150" s="87"/>
      <c r="WXF150" s="87"/>
      <c r="WXG150" s="87"/>
      <c r="WXH150" s="87"/>
      <c r="WXI150" s="87"/>
      <c r="WXJ150" s="87"/>
      <c r="WXK150" s="87"/>
      <c r="WXL150" s="87"/>
      <c r="WXM150" s="87"/>
      <c r="WXN150" s="87"/>
      <c r="WXO150" s="87"/>
      <c r="WXP150" s="87"/>
      <c r="WXQ150" s="87"/>
      <c r="WXR150" s="87"/>
      <c r="WXS150" s="87"/>
      <c r="WXT150" s="87"/>
      <c r="WXU150" s="87"/>
      <c r="WXV150" s="87"/>
      <c r="WXW150" s="87"/>
      <c r="WXX150" s="87"/>
      <c r="WXY150" s="87"/>
      <c r="WXZ150" s="87"/>
      <c r="WYA150" s="87"/>
      <c r="WYB150" s="87"/>
      <c r="WYC150" s="87"/>
      <c r="WYD150" s="87"/>
      <c r="WYE150" s="87"/>
      <c r="WYF150" s="87"/>
      <c r="WYG150" s="87"/>
      <c r="WYH150" s="87"/>
      <c r="WYI150" s="87"/>
      <c r="WYJ150" s="87"/>
      <c r="WYK150" s="87"/>
      <c r="WYL150" s="87"/>
      <c r="WYM150" s="87"/>
      <c r="WYN150" s="87"/>
      <c r="WYO150" s="87"/>
      <c r="WYP150" s="87"/>
      <c r="WYQ150" s="87"/>
      <c r="WYR150" s="87"/>
      <c r="WYS150" s="87"/>
      <c r="WYT150" s="87"/>
      <c r="WYU150" s="87"/>
      <c r="WYV150" s="87"/>
      <c r="WYW150" s="87"/>
      <c r="WYX150" s="87"/>
      <c r="WYY150" s="87"/>
      <c r="WYZ150" s="87"/>
      <c r="WZA150" s="87"/>
      <c r="WZB150" s="87"/>
      <c r="WZC150" s="87"/>
      <c r="WZD150" s="87"/>
      <c r="WZE150" s="87"/>
      <c r="WZF150" s="87"/>
      <c r="WZG150" s="87"/>
      <c r="WZH150" s="87"/>
      <c r="WZI150" s="87"/>
      <c r="WZJ150" s="87"/>
      <c r="WZK150" s="87"/>
      <c r="WZL150" s="87"/>
      <c r="WZM150" s="87"/>
      <c r="WZN150" s="87"/>
      <c r="WZO150" s="87"/>
      <c r="WZP150" s="87"/>
      <c r="WZQ150" s="87"/>
      <c r="WZR150" s="87"/>
      <c r="WZS150" s="87"/>
      <c r="WZT150" s="87"/>
      <c r="WZU150" s="87"/>
      <c r="WZV150" s="87"/>
      <c r="WZW150" s="87"/>
      <c r="WZX150" s="87"/>
      <c r="WZY150" s="87"/>
      <c r="WZZ150" s="87"/>
      <c r="XAA150" s="87"/>
      <c r="XAB150" s="87"/>
      <c r="XAC150" s="87"/>
      <c r="XAD150" s="87"/>
      <c r="XAE150" s="87"/>
      <c r="XAF150" s="87"/>
      <c r="XAG150" s="87"/>
      <c r="XAH150" s="87"/>
      <c r="XAI150" s="87"/>
      <c r="XAJ150" s="87"/>
      <c r="XAK150" s="87"/>
      <c r="XAL150" s="87"/>
      <c r="XAM150" s="87"/>
      <c r="XAN150" s="87"/>
      <c r="XAO150" s="87"/>
      <c r="XAP150" s="87"/>
      <c r="XAQ150" s="87"/>
      <c r="XAR150" s="87"/>
      <c r="XAS150" s="87"/>
      <c r="XAT150" s="87"/>
      <c r="XAU150" s="87"/>
      <c r="XAV150" s="87"/>
      <c r="XAW150" s="87"/>
      <c r="XAX150" s="87"/>
      <c r="XAY150" s="87"/>
      <c r="XAZ150" s="87"/>
      <c r="XBA150" s="87"/>
      <c r="XBB150" s="87"/>
      <c r="XBC150" s="87"/>
      <c r="XBD150" s="87"/>
      <c r="XBE150" s="87"/>
      <c r="XBF150" s="87"/>
      <c r="XBG150" s="87"/>
      <c r="XBH150" s="87"/>
      <c r="XBI150" s="87"/>
      <c r="XBJ150" s="87"/>
      <c r="XBK150" s="87"/>
      <c r="XBL150" s="87"/>
      <c r="XBM150" s="87"/>
      <c r="XBN150" s="87"/>
      <c r="XBO150" s="87"/>
      <c r="XBP150" s="87"/>
      <c r="XBQ150" s="87"/>
      <c r="XBR150" s="87"/>
      <c r="XBS150" s="87"/>
      <c r="XBT150" s="87"/>
      <c r="XBU150" s="87"/>
      <c r="XBV150" s="87"/>
      <c r="XBW150" s="87"/>
      <c r="XBX150" s="87"/>
      <c r="XBY150" s="87"/>
      <c r="XBZ150" s="87"/>
      <c r="XCA150" s="87"/>
      <c r="XCB150" s="87"/>
      <c r="XCC150" s="87"/>
      <c r="XCD150" s="87"/>
      <c r="XCE150" s="87"/>
      <c r="XCF150" s="87"/>
      <c r="XCG150" s="87"/>
      <c r="XCH150" s="87"/>
      <c r="XCI150" s="87"/>
      <c r="XCJ150" s="87"/>
      <c r="XCK150" s="87"/>
      <c r="XCL150" s="87"/>
      <c r="XCM150" s="87"/>
      <c r="XCN150" s="87"/>
      <c r="XCO150" s="87"/>
      <c r="XCP150" s="87"/>
      <c r="XCQ150" s="87"/>
      <c r="XCR150" s="87"/>
      <c r="XCS150" s="87"/>
      <c r="XCT150" s="87"/>
      <c r="XCU150" s="87"/>
      <c r="XCV150" s="87"/>
      <c r="XCW150" s="87"/>
      <c r="XCX150" s="87"/>
      <c r="XCY150" s="87"/>
      <c r="XCZ150" s="87"/>
      <c r="XDA150" s="87"/>
      <c r="XDB150" s="87"/>
      <c r="XDC150" s="87"/>
      <c r="XDD150" s="87"/>
      <c r="XDE150" s="87"/>
      <c r="XDF150" s="87"/>
      <c r="XDG150" s="87"/>
      <c r="XDH150" s="87"/>
      <c r="XDI150" s="87"/>
      <c r="XDJ150" s="87"/>
      <c r="XDK150" s="87"/>
      <c r="XDL150" s="87"/>
      <c r="XDM150" s="87"/>
      <c r="XDN150" s="87"/>
      <c r="XDO150" s="87"/>
      <c r="XDP150" s="87"/>
      <c r="XDQ150" s="87"/>
      <c r="XDR150" s="87"/>
      <c r="XDS150" s="87"/>
      <c r="XDT150" s="87"/>
      <c r="XDU150" s="87"/>
      <c r="XDV150" s="87"/>
      <c r="XDW150" s="87"/>
      <c r="XDX150" s="87"/>
      <c r="XDY150" s="87"/>
      <c r="XDZ150" s="87"/>
      <c r="XEA150" s="87"/>
      <c r="XEB150" s="87"/>
      <c r="XEC150" s="87"/>
      <c r="XED150" s="87"/>
      <c r="XEE150" s="87"/>
      <c r="XEF150" s="87"/>
      <c r="XEG150" s="87"/>
      <c r="XEH150" s="87"/>
      <c r="XEI150" s="87"/>
      <c r="XEJ150" s="87"/>
      <c r="XEK150" s="87"/>
      <c r="XEL150" s="87"/>
      <c r="XEM150" s="87"/>
      <c r="XEN150" s="87"/>
      <c r="XEO150" s="87"/>
      <c r="XEP150" s="87"/>
      <c r="XEQ150" s="87"/>
      <c r="XER150" s="87"/>
      <c r="XES150" s="87"/>
      <c r="XET150" s="87"/>
      <c r="XEU150" s="87"/>
      <c r="XEV150" s="87"/>
      <c r="XEW150" s="87"/>
      <c r="XEX150" s="87"/>
      <c r="XEY150" s="87"/>
      <c r="XEZ150" s="87"/>
      <c r="XFA150" s="87"/>
      <c r="XFB150" s="87"/>
      <c r="XFC150" s="87"/>
      <c r="XFD150" s="87"/>
    </row>
    <row r="151" spans="1:16384" ht="14.1" customHeight="1" x14ac:dyDescent="0.2">
      <c r="A151" s="45"/>
      <c r="B151" s="45"/>
      <c r="C151" s="45"/>
      <c r="D151" s="45"/>
      <c r="E151" s="73" t="s">
        <v>12551</v>
      </c>
      <c r="F151" s="74">
        <f ca="1">SUM(Table312[MONTO TOTAL ESTIMADO])</f>
        <v>451565</v>
      </c>
      <c r="G151" s="45"/>
      <c r="H151" s="45" t="str">
        <f>C133</f>
        <v>Bienes</v>
      </c>
      <c r="I151" s="45" t="str">
        <f>E133</f>
        <v>No</v>
      </c>
      <c r="J151" s="45" t="str">
        <f>D133</f>
        <v>Compras Menores</v>
      </c>
    </row>
    <row r="152" spans="1:16384" ht="14.1" customHeight="1" thickBot="1" x14ac:dyDescent="0.3"/>
    <row r="153" spans="1:16384" ht="33.75" customHeight="1" thickBot="1" x14ac:dyDescent="0.25">
      <c r="A153" s="64" t="s">
        <v>16383</v>
      </c>
      <c r="B153" s="64" t="s">
        <v>161</v>
      </c>
      <c r="C153" s="64" t="s">
        <v>11723</v>
      </c>
      <c r="D153" s="64" t="s">
        <v>14379</v>
      </c>
      <c r="E153" s="64" t="s">
        <v>10961</v>
      </c>
      <c r="F153" s="64" t="s">
        <v>11094</v>
      </c>
      <c r="G153" s="45"/>
      <c r="H153" s="45"/>
      <c r="I153" s="45"/>
      <c r="J153" s="45"/>
    </row>
    <row r="154" spans="1:16384" ht="13.5" customHeight="1" thickBot="1" x14ac:dyDescent="0.25">
      <c r="A154" s="66" t="s">
        <v>18837</v>
      </c>
      <c r="B154" s="66" t="s">
        <v>18838</v>
      </c>
      <c r="C154" s="66" t="s">
        <v>17799</v>
      </c>
      <c r="D154" s="66" t="s">
        <v>17484</v>
      </c>
      <c r="E154" s="66" t="s">
        <v>17855</v>
      </c>
      <c r="F154" s="66"/>
      <c r="G154" s="45"/>
      <c r="H154" s="45"/>
      <c r="I154" s="45"/>
      <c r="J154" s="45"/>
    </row>
    <row r="155" spans="1:16384" ht="14.1" customHeight="1" thickBot="1" x14ac:dyDescent="0.25">
      <c r="A155" s="113" t="s">
        <v>14829</v>
      </c>
      <c r="B155" s="67" t="s">
        <v>8527</v>
      </c>
      <c r="C155" s="76">
        <v>42926</v>
      </c>
      <c r="D155" s="113" t="s">
        <v>9385</v>
      </c>
      <c r="E155" s="67" t="s">
        <v>13095</v>
      </c>
      <c r="F155" s="66" t="s">
        <v>3080</v>
      </c>
      <c r="G155" s="45"/>
      <c r="H155" s="45"/>
      <c r="I155" s="45"/>
      <c r="J155" s="45"/>
    </row>
    <row r="156" spans="1:16384" ht="14.1" customHeight="1" thickBot="1" x14ac:dyDescent="0.25">
      <c r="A156" s="114"/>
      <c r="B156" s="67" t="s">
        <v>1786</v>
      </c>
      <c r="C156" s="85">
        <f>IF(C155="","",IF(AND(MONTH(C155)&gt;=1,MONTH(C155)&lt;=3),1,IF(AND(MONTH(C155)&gt;=4,MONTH(C155)&lt;=6),2,IF(AND(MONTH(C155)&gt;=7,MONTH(C155)&lt;=9),3,4))))</f>
        <v>3</v>
      </c>
      <c r="D156" s="114"/>
      <c r="E156" s="67" t="s">
        <v>2417</v>
      </c>
      <c r="F156" s="66" t="s">
        <v>11111</v>
      </c>
      <c r="G156" s="45"/>
      <c r="H156" s="45"/>
      <c r="I156" s="45"/>
      <c r="J156" s="45"/>
    </row>
    <row r="157" spans="1:16384" ht="14.1" customHeight="1" thickBot="1" x14ac:dyDescent="0.25">
      <c r="A157" s="114"/>
      <c r="B157" s="67" t="s">
        <v>12944</v>
      </c>
      <c r="C157" s="76">
        <v>42933</v>
      </c>
      <c r="D157" s="114"/>
      <c r="E157" s="67" t="s">
        <v>3073</v>
      </c>
      <c r="F157" s="66" t="s">
        <v>11111</v>
      </c>
      <c r="G157" s="45"/>
      <c r="H157" s="45"/>
      <c r="I157" s="45"/>
      <c r="J157" s="45"/>
    </row>
    <row r="158" spans="1:16384" ht="14.1" customHeight="1" thickBot="1" x14ac:dyDescent="0.25">
      <c r="A158" s="114"/>
      <c r="B158" s="67" t="s">
        <v>1786</v>
      </c>
      <c r="C158" s="85">
        <f>IF(C157="","",IF(AND(MONTH(C157)&gt;=1,MONTH(C157)&lt;=3),1,IF(AND(MONTH(C157)&gt;=4,MONTH(C157)&lt;=6),2,IF(AND(MONTH(C157)&gt;=7,MONTH(C157)&lt;=9),3,4))))</f>
        <v>3</v>
      </c>
      <c r="D158" s="114"/>
      <c r="E158" s="67" t="s">
        <v>13194</v>
      </c>
      <c r="F158" s="66" t="s">
        <v>11111</v>
      </c>
      <c r="G158" s="45"/>
      <c r="H158" s="45"/>
      <c r="I158" s="45"/>
      <c r="J158" s="45"/>
    </row>
    <row r="159" spans="1:16384" ht="14.1" customHeight="1" thickBot="1" x14ac:dyDescent="0.25">
      <c r="A159" s="45"/>
      <c r="B159" s="45"/>
      <c r="C159" s="45"/>
      <c r="D159" s="45"/>
      <c r="E159" s="45"/>
      <c r="F159" s="45"/>
      <c r="G159" s="45"/>
      <c r="H159" s="45"/>
      <c r="I159" s="45"/>
      <c r="J159" s="45"/>
    </row>
    <row r="160" spans="1:16384" ht="14.1" customHeight="1" thickBot="1" x14ac:dyDescent="0.25">
      <c r="A160" s="72" t="s">
        <v>15736</v>
      </c>
      <c r="B160" s="72" t="s">
        <v>16147</v>
      </c>
      <c r="C160" s="72" t="s">
        <v>15642</v>
      </c>
      <c r="D160" s="72" t="s">
        <v>15252</v>
      </c>
      <c r="E160" s="72" t="s">
        <v>6931</v>
      </c>
      <c r="F160" s="72" t="s">
        <v>15281</v>
      </c>
      <c r="G160" s="45"/>
      <c r="H160" s="45"/>
      <c r="I160" s="45"/>
      <c r="J160" s="45"/>
    </row>
    <row r="161" spans="1:10" ht="13.5" customHeight="1" x14ac:dyDescent="0.2">
      <c r="A161" s="86">
        <v>31211501</v>
      </c>
      <c r="B161" s="69" t="str">
        <f t="shared" ref="B161:B171" ca="1" si="4">IFERROR(INDEX(UNSPSCDes,MATCH(INDIRECT(ADDRESS(ROW(),COLUMN()-1,4)),UNSPSCCode,0)),"")</f>
        <v>Pinturas de esmalte</v>
      </c>
      <c r="C161" s="81" t="s">
        <v>9559</v>
      </c>
      <c r="D161" s="81">
        <v>75</v>
      </c>
      <c r="E161" s="71">
        <v>750</v>
      </c>
      <c r="F161" s="70">
        <f t="shared" ref="F161:F171" ca="1" si="5">INDIRECT(ADDRESS(ROW(),COLUMN()-2,4))*INDIRECT(ADDRESS(ROW(),COLUMN()-1,4))</f>
        <v>56250</v>
      </c>
      <c r="G161" s="45"/>
      <c r="H161" s="45"/>
      <c r="I161" s="45"/>
      <c r="J161" s="45"/>
    </row>
    <row r="162" spans="1:10" ht="13.5" customHeight="1" x14ac:dyDescent="0.2">
      <c r="A162" s="86">
        <v>31211502</v>
      </c>
      <c r="B162" s="69" t="str">
        <f t="shared" ca="1" si="4"/>
        <v>Pinturas de agua</v>
      </c>
      <c r="C162" s="81" t="s">
        <v>9559</v>
      </c>
      <c r="D162" s="81">
        <v>70</v>
      </c>
      <c r="E162" s="71">
        <v>700</v>
      </c>
      <c r="F162" s="70">
        <f t="shared" ca="1" si="5"/>
        <v>49000</v>
      </c>
      <c r="G162" s="45"/>
      <c r="H162" s="45"/>
      <c r="I162" s="45"/>
      <c r="J162" s="45"/>
    </row>
    <row r="163" spans="1:10" ht="13.5" customHeight="1" x14ac:dyDescent="0.2">
      <c r="A163" s="86">
        <v>31211505</v>
      </c>
      <c r="B163" s="69" t="str">
        <f t="shared" ca="1" si="4"/>
        <v>Pinturas de aceite</v>
      </c>
      <c r="C163" s="81" t="s">
        <v>9559</v>
      </c>
      <c r="D163" s="81">
        <v>80</v>
      </c>
      <c r="E163" s="71">
        <v>700</v>
      </c>
      <c r="F163" s="70">
        <f t="shared" ca="1" si="5"/>
        <v>56000</v>
      </c>
      <c r="G163" s="45"/>
      <c r="H163" s="45"/>
      <c r="I163" s="45"/>
      <c r="J163" s="45"/>
    </row>
    <row r="164" spans="1:10" ht="13.5" customHeight="1" x14ac:dyDescent="0.2">
      <c r="A164" s="86">
        <v>31211508</v>
      </c>
      <c r="B164" s="69" t="str">
        <f t="shared" ca="1" si="4"/>
        <v>Pinturas acrílicas</v>
      </c>
      <c r="C164" s="81" t="s">
        <v>9559</v>
      </c>
      <c r="D164" s="81">
        <v>80</v>
      </c>
      <c r="E164" s="71">
        <v>750</v>
      </c>
      <c r="F164" s="70">
        <f t="shared" ca="1" si="5"/>
        <v>60000</v>
      </c>
      <c r="G164" s="45"/>
      <c r="H164" s="45"/>
      <c r="I164" s="45"/>
      <c r="J164" s="45"/>
    </row>
    <row r="165" spans="1:10" ht="13.5" customHeight="1" x14ac:dyDescent="0.2">
      <c r="A165" s="86">
        <v>31211512</v>
      </c>
      <c r="B165" s="69" t="str">
        <f t="shared" ca="1" si="4"/>
        <v>Bases de látex</v>
      </c>
      <c r="C165" s="81" t="s">
        <v>9559</v>
      </c>
      <c r="D165" s="81">
        <v>78</v>
      </c>
      <c r="E165" s="71">
        <v>700</v>
      </c>
      <c r="F165" s="70">
        <f t="shared" ca="1" si="5"/>
        <v>54600</v>
      </c>
      <c r="G165" s="45"/>
      <c r="H165" s="45"/>
      <c r="I165" s="45"/>
      <c r="J165" s="45"/>
    </row>
    <row r="166" spans="1:10" ht="13.5" customHeight="1" x14ac:dyDescent="0.2">
      <c r="A166" s="86">
        <v>31211603</v>
      </c>
      <c r="B166" s="69" t="str">
        <f t="shared" ca="1" si="4"/>
        <v>Secantes de pintura</v>
      </c>
      <c r="C166" s="81" t="s">
        <v>9559</v>
      </c>
      <c r="D166" s="81">
        <v>60</v>
      </c>
      <c r="E166" s="71">
        <v>700</v>
      </c>
      <c r="F166" s="70">
        <f t="shared" ca="1" si="5"/>
        <v>42000</v>
      </c>
      <c r="G166" s="45"/>
      <c r="H166" s="45"/>
      <c r="I166" s="45"/>
      <c r="J166" s="45"/>
    </row>
    <row r="167" spans="1:10" ht="13.5" customHeight="1" x14ac:dyDescent="0.2">
      <c r="A167" s="86">
        <v>13102030</v>
      </c>
      <c r="B167" s="69" t="str">
        <f t="shared" ca="1" si="4"/>
        <v>Cloruro de polivinilo pvc</v>
      </c>
      <c r="C167" s="81" t="s">
        <v>1449</v>
      </c>
      <c r="D167" s="81">
        <v>5</v>
      </c>
      <c r="E167" s="71">
        <v>245</v>
      </c>
      <c r="F167" s="70">
        <f t="shared" ca="1" si="5"/>
        <v>1225</v>
      </c>
      <c r="G167" s="45"/>
      <c r="H167" s="45"/>
      <c r="I167" s="45"/>
      <c r="J167" s="45"/>
    </row>
    <row r="168" spans="1:10" ht="13.5" customHeight="1" x14ac:dyDescent="0.2">
      <c r="A168" s="86">
        <v>15121804</v>
      </c>
      <c r="B168" s="69" t="str">
        <f t="shared" ca="1" si="4"/>
        <v>Preparación contra óxido</v>
      </c>
      <c r="C168" s="81" t="s">
        <v>9559</v>
      </c>
      <c r="D168" s="81">
        <v>30</v>
      </c>
      <c r="E168" s="71">
        <v>700</v>
      </c>
      <c r="F168" s="70">
        <f t="shared" ca="1" si="5"/>
        <v>21000</v>
      </c>
      <c r="G168" s="45"/>
      <c r="H168" s="45"/>
      <c r="I168" s="45"/>
      <c r="J168" s="45"/>
    </row>
    <row r="169" spans="1:10" ht="13.5" customHeight="1" x14ac:dyDescent="0.2">
      <c r="A169" s="86">
        <v>15121901</v>
      </c>
      <c r="B169" s="69" t="str">
        <f t="shared" ca="1" si="4"/>
        <v>Grasa de silicona</v>
      </c>
      <c r="C169" s="81" t="s">
        <v>1449</v>
      </c>
      <c r="D169" s="81">
        <v>5</v>
      </c>
      <c r="E169" s="71">
        <v>198</v>
      </c>
      <c r="F169" s="70">
        <f t="shared" ca="1" si="5"/>
        <v>990</v>
      </c>
      <c r="G169" s="45"/>
      <c r="H169" s="45"/>
      <c r="I169" s="45"/>
      <c r="J169" s="45"/>
    </row>
    <row r="170" spans="1:10" ht="13.5" customHeight="1" x14ac:dyDescent="0.2">
      <c r="A170" s="86">
        <v>24121802</v>
      </c>
      <c r="B170" s="69" t="str">
        <f t="shared" ca="1" si="4"/>
        <v>Latas de pintura o barniz</v>
      </c>
      <c r="C170" s="81" t="s">
        <v>9559</v>
      </c>
      <c r="D170" s="81">
        <v>35</v>
      </c>
      <c r="E170" s="71">
        <v>360</v>
      </c>
      <c r="F170" s="70">
        <f t="shared" ca="1" si="5"/>
        <v>12600</v>
      </c>
      <c r="G170" s="45"/>
      <c r="H170" s="45"/>
      <c r="I170" s="45"/>
      <c r="J170" s="45"/>
    </row>
    <row r="171" spans="1:10" ht="13.5" customHeight="1" x14ac:dyDescent="0.2">
      <c r="A171" s="86">
        <v>31211703</v>
      </c>
      <c r="B171" s="69" t="str">
        <f t="shared" ca="1" si="4"/>
        <v>Lacas</v>
      </c>
      <c r="C171" s="81" t="s">
        <v>9559</v>
      </c>
      <c r="D171" s="81">
        <v>80</v>
      </c>
      <c r="E171" s="71">
        <v>650</v>
      </c>
      <c r="F171" s="70">
        <f t="shared" ca="1" si="5"/>
        <v>52000</v>
      </c>
      <c r="G171" s="45"/>
      <c r="H171" s="45"/>
      <c r="I171" s="45"/>
      <c r="J171" s="45"/>
    </row>
    <row r="172" spans="1:10" ht="14.1" customHeight="1" x14ac:dyDescent="0.2">
      <c r="A172" s="45"/>
      <c r="B172" s="45"/>
      <c r="C172" s="45"/>
      <c r="D172" s="45"/>
      <c r="E172" s="73" t="s">
        <v>12551</v>
      </c>
      <c r="F172" s="74">
        <f ca="1">SUM(Table313[MONTO TOTAL ESTIMADO])</f>
        <v>405665</v>
      </c>
      <c r="G172" s="45"/>
      <c r="H172" s="45" t="str">
        <f>C154</f>
        <v>Bienes</v>
      </c>
      <c r="I172" s="45" t="str">
        <f>E154</f>
        <v>No</v>
      </c>
      <c r="J172" s="45" t="str">
        <f>D154</f>
        <v>Compras Menores</v>
      </c>
    </row>
    <row r="173" spans="1:10" ht="14.1" customHeight="1" thickBot="1" x14ac:dyDescent="0.3"/>
    <row r="174" spans="1:10" ht="33.75" customHeight="1" thickBot="1" x14ac:dyDescent="0.25">
      <c r="A174" s="64" t="s">
        <v>16383</v>
      </c>
      <c r="B174" s="64" t="s">
        <v>161</v>
      </c>
      <c r="C174" s="64" t="s">
        <v>11723</v>
      </c>
      <c r="D174" s="64" t="s">
        <v>14379</v>
      </c>
      <c r="E174" s="64" t="s">
        <v>10961</v>
      </c>
      <c r="F174" s="64" t="s">
        <v>11094</v>
      </c>
      <c r="G174" s="45"/>
      <c r="H174" s="45"/>
      <c r="I174" s="45"/>
      <c r="J174" s="45"/>
    </row>
    <row r="175" spans="1:10" ht="13.5" customHeight="1" thickBot="1" x14ac:dyDescent="0.25">
      <c r="A175" s="66" t="s">
        <v>18837</v>
      </c>
      <c r="B175" s="66" t="s">
        <v>18838</v>
      </c>
      <c r="C175" s="66" t="s">
        <v>17799</v>
      </c>
      <c r="D175" s="66" t="s">
        <v>17484</v>
      </c>
      <c r="E175" s="66" t="s">
        <v>17855</v>
      </c>
      <c r="F175" s="66"/>
      <c r="G175" s="45"/>
      <c r="H175" s="45"/>
      <c r="I175" s="45"/>
      <c r="J175" s="45"/>
    </row>
    <row r="176" spans="1:10" ht="14.1" customHeight="1" thickBot="1" x14ac:dyDescent="0.25">
      <c r="A176" s="113" t="s">
        <v>14829</v>
      </c>
      <c r="B176" s="67" t="s">
        <v>8527</v>
      </c>
      <c r="C176" s="76">
        <v>43018</v>
      </c>
      <c r="D176" s="113" t="s">
        <v>9385</v>
      </c>
      <c r="E176" s="67" t="s">
        <v>13095</v>
      </c>
      <c r="F176" s="66" t="s">
        <v>3080</v>
      </c>
      <c r="G176" s="45"/>
      <c r="H176" s="45"/>
      <c r="I176" s="45"/>
      <c r="J176" s="45"/>
    </row>
    <row r="177" spans="1:10" ht="14.1" customHeight="1" thickBot="1" x14ac:dyDescent="0.25">
      <c r="A177" s="114"/>
      <c r="B177" s="67" t="s">
        <v>1786</v>
      </c>
      <c r="C177" s="85">
        <f>IF(C176="","",IF(AND(MONTH(C176)&gt;=1,MONTH(C176)&lt;=3),1,IF(AND(MONTH(C176)&gt;=4,MONTH(C176)&lt;=6),2,IF(AND(MONTH(C176)&gt;=7,MONTH(C176)&lt;=9),3,4))))</f>
        <v>4</v>
      </c>
      <c r="D177" s="114"/>
      <c r="E177" s="67" t="s">
        <v>2417</v>
      </c>
      <c r="F177" s="66" t="s">
        <v>11111</v>
      </c>
      <c r="G177" s="45"/>
      <c r="H177" s="45"/>
      <c r="I177" s="45"/>
      <c r="J177" s="45"/>
    </row>
    <row r="178" spans="1:10" ht="14.1" customHeight="1" thickBot="1" x14ac:dyDescent="0.25">
      <c r="A178" s="114"/>
      <c r="B178" s="67" t="s">
        <v>12944</v>
      </c>
      <c r="C178" s="76">
        <v>43025</v>
      </c>
      <c r="D178" s="114"/>
      <c r="E178" s="67" t="s">
        <v>3073</v>
      </c>
      <c r="F178" s="66" t="s">
        <v>11111</v>
      </c>
      <c r="G178" s="45"/>
      <c r="H178" s="45"/>
      <c r="I178" s="45"/>
      <c r="J178" s="45"/>
    </row>
    <row r="179" spans="1:10" ht="14.1" customHeight="1" thickBot="1" x14ac:dyDescent="0.25">
      <c r="A179" s="114"/>
      <c r="B179" s="67" t="s">
        <v>1786</v>
      </c>
      <c r="C179" s="85">
        <f>IF(C178="","",IF(AND(MONTH(C178)&gt;=1,MONTH(C178)&lt;=3),1,IF(AND(MONTH(C178)&gt;=4,MONTH(C178)&lt;=6),2,IF(AND(MONTH(C178)&gt;=7,MONTH(C178)&lt;=9),3,4))))</f>
        <v>4</v>
      </c>
      <c r="D179" s="114"/>
      <c r="E179" s="67" t="s">
        <v>13194</v>
      </c>
      <c r="F179" s="66" t="s">
        <v>11111</v>
      </c>
      <c r="G179" s="45"/>
      <c r="H179" s="45"/>
      <c r="I179" s="45"/>
      <c r="J179" s="45"/>
    </row>
    <row r="180" spans="1:10" ht="14.1" customHeight="1" thickBot="1" x14ac:dyDescent="0.25">
      <c r="A180" s="45"/>
      <c r="B180" s="45"/>
      <c r="C180" s="45"/>
      <c r="D180" s="45"/>
      <c r="E180" s="45"/>
      <c r="F180" s="45"/>
      <c r="G180" s="45"/>
      <c r="H180" s="45"/>
      <c r="I180" s="45"/>
      <c r="J180" s="45"/>
    </row>
    <row r="181" spans="1:10" ht="14.1" customHeight="1" thickBot="1" x14ac:dyDescent="0.25">
      <c r="A181" s="72" t="s">
        <v>15736</v>
      </c>
      <c r="B181" s="72" t="s">
        <v>16147</v>
      </c>
      <c r="C181" s="72" t="s">
        <v>15642</v>
      </c>
      <c r="D181" s="72" t="s">
        <v>15252</v>
      </c>
      <c r="E181" s="72" t="s">
        <v>6931</v>
      </c>
      <c r="F181" s="72" t="s">
        <v>15281</v>
      </c>
      <c r="G181" s="45"/>
      <c r="H181" s="45"/>
      <c r="I181" s="45"/>
      <c r="J181" s="45"/>
    </row>
    <row r="182" spans="1:10" ht="13.5" customHeight="1" x14ac:dyDescent="0.2">
      <c r="A182" s="86">
        <v>31211502</v>
      </c>
      <c r="B182" s="69" t="str">
        <f t="shared" ref="B182:B191" ca="1" si="6">IFERROR(INDEX(UNSPSCDes,MATCH(INDIRECT(ADDRESS(ROW(),COLUMN()-1,4)),UNSPSCCode,0)),"")</f>
        <v>Pinturas de agua</v>
      </c>
      <c r="C182" s="81" t="s">
        <v>9559</v>
      </c>
      <c r="D182" s="81">
        <v>50</v>
      </c>
      <c r="E182" s="71">
        <v>750</v>
      </c>
      <c r="F182" s="70">
        <f t="shared" ref="F182:F191" ca="1" si="7">INDIRECT(ADDRESS(ROW(),COLUMN()-2,4))*INDIRECT(ADDRESS(ROW(),COLUMN()-1,4))</f>
        <v>37500</v>
      </c>
      <c r="G182" s="45"/>
      <c r="H182" s="45"/>
      <c r="I182" s="45"/>
      <c r="J182" s="45"/>
    </row>
    <row r="183" spans="1:10" ht="13.5" customHeight="1" x14ac:dyDescent="0.2">
      <c r="A183" s="86">
        <v>31211505</v>
      </c>
      <c r="B183" s="69" t="str">
        <f t="shared" ca="1" si="6"/>
        <v>Pinturas de aceite</v>
      </c>
      <c r="C183" s="81" t="s">
        <v>9559</v>
      </c>
      <c r="D183" s="81">
        <v>55</v>
      </c>
      <c r="E183" s="71">
        <v>700</v>
      </c>
      <c r="F183" s="70">
        <f t="shared" ca="1" si="7"/>
        <v>38500</v>
      </c>
      <c r="G183" s="45"/>
      <c r="H183" s="45"/>
      <c r="I183" s="45"/>
      <c r="J183" s="45"/>
    </row>
    <row r="184" spans="1:10" ht="13.5" customHeight="1" x14ac:dyDescent="0.2">
      <c r="A184" s="86">
        <v>31211508</v>
      </c>
      <c r="B184" s="69" t="str">
        <f t="shared" ca="1" si="6"/>
        <v>Pinturas acrílicas</v>
      </c>
      <c r="C184" s="81" t="s">
        <v>9559</v>
      </c>
      <c r="D184" s="81">
        <v>30</v>
      </c>
      <c r="E184" s="71">
        <v>700</v>
      </c>
      <c r="F184" s="70">
        <f t="shared" ca="1" si="7"/>
        <v>21000</v>
      </c>
      <c r="G184" s="45"/>
      <c r="H184" s="45"/>
      <c r="I184" s="45"/>
      <c r="J184" s="45"/>
    </row>
    <row r="185" spans="1:10" ht="13.5" customHeight="1" x14ac:dyDescent="0.2">
      <c r="A185" s="86">
        <v>31211512</v>
      </c>
      <c r="B185" s="69" t="str">
        <f t="shared" ca="1" si="6"/>
        <v>Bases de látex</v>
      </c>
      <c r="C185" s="81" t="s">
        <v>9559</v>
      </c>
      <c r="D185" s="81">
        <v>65</v>
      </c>
      <c r="E185" s="71">
        <v>750</v>
      </c>
      <c r="F185" s="70">
        <f t="shared" ca="1" si="7"/>
        <v>48750</v>
      </c>
      <c r="G185" s="45"/>
      <c r="H185" s="45"/>
      <c r="I185" s="45"/>
      <c r="J185" s="45"/>
    </row>
    <row r="186" spans="1:10" ht="13.5" customHeight="1" x14ac:dyDescent="0.2">
      <c r="A186" s="86">
        <v>31211603</v>
      </c>
      <c r="B186" s="69" t="str">
        <f t="shared" ca="1" si="6"/>
        <v>Secantes de pintura</v>
      </c>
      <c r="C186" s="81" t="s">
        <v>9559</v>
      </c>
      <c r="D186" s="81">
        <v>45</v>
      </c>
      <c r="E186" s="71">
        <v>700</v>
      </c>
      <c r="F186" s="70">
        <f t="shared" ca="1" si="7"/>
        <v>31500</v>
      </c>
      <c r="G186" s="45"/>
      <c r="H186" s="45"/>
      <c r="I186" s="45"/>
      <c r="J186" s="45"/>
    </row>
    <row r="187" spans="1:10" ht="13.5" customHeight="1" x14ac:dyDescent="0.2">
      <c r="A187" s="86">
        <v>13102030</v>
      </c>
      <c r="B187" s="69" t="str">
        <f t="shared" ca="1" si="6"/>
        <v>Cloruro de polivinilo pvc</v>
      </c>
      <c r="C187" s="81" t="s">
        <v>1449</v>
      </c>
      <c r="D187" s="81">
        <v>5</v>
      </c>
      <c r="E187" s="71">
        <v>700</v>
      </c>
      <c r="F187" s="70">
        <f t="shared" ca="1" si="7"/>
        <v>3500</v>
      </c>
      <c r="G187" s="45"/>
      <c r="H187" s="45"/>
      <c r="I187" s="45"/>
      <c r="J187" s="45"/>
    </row>
    <row r="188" spans="1:10" ht="13.5" customHeight="1" x14ac:dyDescent="0.2">
      <c r="A188" s="86">
        <v>15121804</v>
      </c>
      <c r="B188" s="69" t="str">
        <f t="shared" ca="1" si="6"/>
        <v>Preparación contra óxido</v>
      </c>
      <c r="C188" s="81" t="s">
        <v>9559</v>
      </c>
      <c r="D188" s="81">
        <v>30</v>
      </c>
      <c r="E188" s="71">
        <v>700</v>
      </c>
      <c r="F188" s="70">
        <f t="shared" ca="1" si="7"/>
        <v>21000</v>
      </c>
      <c r="G188" s="45"/>
      <c r="H188" s="45"/>
      <c r="I188" s="45"/>
      <c r="J188" s="45"/>
    </row>
    <row r="189" spans="1:10" ht="13.5" customHeight="1" x14ac:dyDescent="0.2">
      <c r="A189" s="86">
        <v>15121901</v>
      </c>
      <c r="B189" s="69" t="str">
        <f t="shared" ca="1" si="6"/>
        <v>Grasa de silicona</v>
      </c>
      <c r="C189" s="81" t="s">
        <v>1449</v>
      </c>
      <c r="D189" s="81">
        <v>5</v>
      </c>
      <c r="E189" s="71">
        <v>198</v>
      </c>
      <c r="F189" s="70">
        <f t="shared" ca="1" si="7"/>
        <v>990</v>
      </c>
      <c r="G189" s="45"/>
      <c r="H189" s="45"/>
      <c r="I189" s="45"/>
      <c r="J189" s="45"/>
    </row>
    <row r="190" spans="1:10" ht="13.5" customHeight="1" x14ac:dyDescent="0.2">
      <c r="A190" s="86">
        <v>24121802</v>
      </c>
      <c r="B190" s="69" t="str">
        <f t="shared" ca="1" si="6"/>
        <v>Latas de pintura o barniz</v>
      </c>
      <c r="C190" s="81" t="s">
        <v>9559</v>
      </c>
      <c r="D190" s="81">
        <v>35</v>
      </c>
      <c r="E190" s="71">
        <v>360</v>
      </c>
      <c r="F190" s="70">
        <f t="shared" ca="1" si="7"/>
        <v>12600</v>
      </c>
      <c r="G190" s="45"/>
      <c r="H190" s="45"/>
      <c r="I190" s="45"/>
      <c r="J190" s="45"/>
    </row>
    <row r="191" spans="1:10" ht="13.5" customHeight="1" x14ac:dyDescent="0.2">
      <c r="A191" s="86">
        <v>31211703</v>
      </c>
      <c r="B191" s="69" t="str">
        <f t="shared" ca="1" si="6"/>
        <v>Lacas</v>
      </c>
      <c r="C191" s="81" t="s">
        <v>9559</v>
      </c>
      <c r="D191" s="81">
        <v>55</v>
      </c>
      <c r="E191" s="71">
        <v>650</v>
      </c>
      <c r="F191" s="70">
        <f t="shared" ca="1" si="7"/>
        <v>35750</v>
      </c>
      <c r="G191" s="45"/>
      <c r="H191" s="45"/>
      <c r="I191" s="45"/>
      <c r="J191" s="45"/>
    </row>
    <row r="192" spans="1:10" ht="14.1" customHeight="1" x14ac:dyDescent="0.2">
      <c r="A192" s="45"/>
      <c r="B192" s="45"/>
      <c r="C192" s="45"/>
      <c r="D192" s="45"/>
      <c r="E192" s="73" t="s">
        <v>12551</v>
      </c>
      <c r="F192" s="74">
        <f ca="1">SUM(Table314[MONTO TOTAL ESTIMADO])</f>
        <v>251090</v>
      </c>
      <c r="G192" s="45"/>
      <c r="H192" s="45" t="str">
        <f>C175</f>
        <v>Bienes</v>
      </c>
      <c r="I192" s="45" t="str">
        <f>E175</f>
        <v>No</v>
      </c>
      <c r="J192" s="45" t="str">
        <f>D175</f>
        <v>Compras Menores</v>
      </c>
    </row>
    <row r="193" spans="1:10" ht="14.1" customHeight="1" thickBot="1" x14ac:dyDescent="0.3"/>
    <row r="194" spans="1:10" ht="33.75" customHeight="1" thickBot="1" x14ac:dyDescent="0.25">
      <c r="A194" s="64" t="s">
        <v>16383</v>
      </c>
      <c r="B194" s="64" t="s">
        <v>161</v>
      </c>
      <c r="C194" s="64" t="s">
        <v>11723</v>
      </c>
      <c r="D194" s="64" t="s">
        <v>14379</v>
      </c>
      <c r="E194" s="64" t="s">
        <v>10961</v>
      </c>
      <c r="F194" s="64" t="s">
        <v>11094</v>
      </c>
      <c r="G194" s="45"/>
      <c r="H194" s="45"/>
      <c r="I194" s="45"/>
      <c r="J194" s="45"/>
    </row>
    <row r="195" spans="1:10" ht="13.5" customHeight="1" thickBot="1" x14ac:dyDescent="0.25">
      <c r="A195" s="66" t="s">
        <v>18839</v>
      </c>
      <c r="B195" s="66" t="s">
        <v>18840</v>
      </c>
      <c r="C195" s="66" t="s">
        <v>17799</v>
      </c>
      <c r="D195" s="66" t="s">
        <v>17484</v>
      </c>
      <c r="E195" s="66" t="s">
        <v>8853</v>
      </c>
      <c r="F195" s="66"/>
      <c r="G195" s="45"/>
      <c r="H195" s="45"/>
      <c r="I195" s="45"/>
      <c r="J195" s="45"/>
    </row>
    <row r="196" spans="1:10" ht="14.1" customHeight="1" thickBot="1" x14ac:dyDescent="0.25">
      <c r="A196" s="113" t="s">
        <v>14829</v>
      </c>
      <c r="B196" s="67" t="s">
        <v>8527</v>
      </c>
      <c r="C196" s="76">
        <v>42745</v>
      </c>
      <c r="D196" s="113" t="s">
        <v>9385</v>
      </c>
      <c r="E196" s="67" t="s">
        <v>13095</v>
      </c>
      <c r="F196" s="66" t="s">
        <v>3080</v>
      </c>
      <c r="G196" s="45"/>
      <c r="H196" s="45"/>
      <c r="I196" s="45"/>
      <c r="J196" s="45"/>
    </row>
    <row r="197" spans="1:10" ht="14.1" customHeight="1" thickBot="1" x14ac:dyDescent="0.25">
      <c r="A197" s="114"/>
      <c r="B197" s="67" t="s">
        <v>1786</v>
      </c>
      <c r="C197" s="88">
        <f>IF(C196="","",IF(AND(MONTH(C196)&gt;=1,MONTH(C196)&lt;=3),1,IF(AND(MONTH(C196)&gt;=4,MONTH(C196)&lt;=6),2,IF(AND(MONTH(C196)&gt;=7,MONTH(C196)&lt;=9),3,4))))</f>
        <v>1</v>
      </c>
      <c r="D197" s="114"/>
      <c r="E197" s="67" t="s">
        <v>2417</v>
      </c>
      <c r="F197" s="66" t="s">
        <v>11111</v>
      </c>
      <c r="G197" s="45"/>
      <c r="H197" s="45"/>
      <c r="I197" s="45"/>
      <c r="J197" s="45"/>
    </row>
    <row r="198" spans="1:10" ht="14.1" customHeight="1" thickBot="1" x14ac:dyDescent="0.25">
      <c r="A198" s="114"/>
      <c r="B198" s="67" t="s">
        <v>12944</v>
      </c>
      <c r="C198" s="76">
        <v>42783</v>
      </c>
      <c r="D198" s="114"/>
      <c r="E198" s="67" t="s">
        <v>3073</v>
      </c>
      <c r="F198" s="66" t="s">
        <v>11111</v>
      </c>
      <c r="G198" s="45"/>
      <c r="H198" s="45"/>
      <c r="I198" s="45"/>
      <c r="J198" s="45"/>
    </row>
    <row r="199" spans="1:10" ht="14.1" customHeight="1" thickBot="1" x14ac:dyDescent="0.25">
      <c r="A199" s="114"/>
      <c r="B199" s="67" t="s">
        <v>1786</v>
      </c>
      <c r="C199" s="88">
        <f>IF(C198="","",IF(AND(MONTH(C198)&gt;=1,MONTH(C198)&lt;=3),1,IF(AND(MONTH(C198)&gt;=4,MONTH(C198)&lt;=6),2,IF(AND(MONTH(C198)&gt;=7,MONTH(C198)&lt;=9),3,4))))</f>
        <v>1</v>
      </c>
      <c r="D199" s="114"/>
      <c r="E199" s="67" t="s">
        <v>13194</v>
      </c>
      <c r="F199" s="66" t="s">
        <v>11111</v>
      </c>
      <c r="G199" s="45"/>
      <c r="H199" s="45"/>
      <c r="I199" s="45"/>
      <c r="J199" s="45"/>
    </row>
    <row r="200" spans="1:10" ht="14.1" customHeight="1" thickBot="1" x14ac:dyDescent="0.25">
      <c r="A200" s="45"/>
      <c r="B200" s="45"/>
      <c r="C200" s="45"/>
      <c r="D200" s="45"/>
      <c r="E200" s="45"/>
      <c r="F200" s="45"/>
      <c r="G200" s="45"/>
      <c r="H200" s="45"/>
      <c r="I200" s="45"/>
      <c r="J200" s="45"/>
    </row>
    <row r="201" spans="1:10" ht="14.1" customHeight="1" thickBot="1" x14ac:dyDescent="0.25">
      <c r="A201" s="72" t="s">
        <v>15736</v>
      </c>
      <c r="B201" s="72" t="s">
        <v>16147</v>
      </c>
      <c r="C201" s="72" t="s">
        <v>15642</v>
      </c>
      <c r="D201" s="72" t="s">
        <v>15252</v>
      </c>
      <c r="E201" s="72" t="s">
        <v>6931</v>
      </c>
      <c r="F201" s="72" t="s">
        <v>15281</v>
      </c>
      <c r="G201" s="45"/>
      <c r="H201" s="45"/>
      <c r="I201" s="45"/>
      <c r="J201" s="45"/>
    </row>
    <row r="202" spans="1:10" ht="13.5" customHeight="1" x14ac:dyDescent="0.2">
      <c r="A202" s="81">
        <v>53131608</v>
      </c>
      <c r="B202" s="69" t="str">
        <f t="shared" ref="B202:B214" ca="1" si="8">IFERROR(INDEX(UNSPSCDes,MATCH(INDIRECT(ADDRESS(ROW(),COLUMN()-1,4)),UNSPSCCode,0)),"")</f>
        <v>Jabones</v>
      </c>
      <c r="C202" s="81" t="s">
        <v>9559</v>
      </c>
      <c r="D202" s="81">
        <v>300</v>
      </c>
      <c r="E202" s="71">
        <v>300</v>
      </c>
      <c r="F202" s="70">
        <f t="shared" ref="F202:F214" ca="1" si="9">INDIRECT(ADDRESS(ROW(),COLUMN()-2,4))*INDIRECT(ADDRESS(ROW(),COLUMN()-1,4))</f>
        <v>90000</v>
      </c>
      <c r="G202" s="45"/>
      <c r="H202" s="45"/>
      <c r="I202" s="45"/>
      <c r="J202" s="45"/>
    </row>
    <row r="203" spans="1:10" ht="13.5" customHeight="1" x14ac:dyDescent="0.2">
      <c r="A203" s="81">
        <v>47131604</v>
      </c>
      <c r="B203" s="69" t="str">
        <f t="shared" ca="1" si="8"/>
        <v>Escobas</v>
      </c>
      <c r="C203" s="81" t="s">
        <v>1449</v>
      </c>
      <c r="D203" s="81">
        <v>100</v>
      </c>
      <c r="E203" s="71">
        <v>90</v>
      </c>
      <c r="F203" s="70">
        <f t="shared" ca="1" si="9"/>
        <v>9000</v>
      </c>
      <c r="G203" s="45"/>
      <c r="H203" s="45"/>
      <c r="I203" s="45"/>
      <c r="J203" s="45"/>
    </row>
    <row r="204" spans="1:10" ht="13.5" customHeight="1" x14ac:dyDescent="0.2">
      <c r="A204" s="81">
        <v>47131605</v>
      </c>
      <c r="B204" s="69" t="str">
        <f t="shared" ca="1" si="8"/>
        <v>Cepillos de limpieza</v>
      </c>
      <c r="C204" s="81" t="s">
        <v>1449</v>
      </c>
      <c r="D204" s="81">
        <v>50</v>
      </c>
      <c r="E204" s="71">
        <v>40</v>
      </c>
      <c r="F204" s="70">
        <f t="shared" ca="1" si="9"/>
        <v>2000</v>
      </c>
      <c r="G204" s="45"/>
      <c r="H204" s="45"/>
      <c r="I204" s="45"/>
      <c r="J204" s="45"/>
    </row>
    <row r="205" spans="1:10" ht="13.5" customHeight="1" x14ac:dyDescent="0.2">
      <c r="A205" s="81">
        <v>47131611</v>
      </c>
      <c r="B205" s="69" t="str">
        <f t="shared" ca="1" si="8"/>
        <v>Recogedor de basura</v>
      </c>
      <c r="C205" s="81" t="s">
        <v>1449</v>
      </c>
      <c r="D205" s="81">
        <v>60</v>
      </c>
      <c r="E205" s="71">
        <v>75</v>
      </c>
      <c r="F205" s="70">
        <f t="shared" ca="1" si="9"/>
        <v>4500</v>
      </c>
      <c r="G205" s="45"/>
      <c r="H205" s="45"/>
      <c r="I205" s="45"/>
      <c r="J205" s="45"/>
    </row>
    <row r="206" spans="1:10" ht="13.5" customHeight="1" x14ac:dyDescent="0.2">
      <c r="A206" s="81">
        <v>47131803</v>
      </c>
      <c r="B206" s="69" t="str">
        <f t="shared" ca="1" si="8"/>
        <v>Desinfectantes para uso doméstico</v>
      </c>
      <c r="C206" s="81" t="s">
        <v>9559</v>
      </c>
      <c r="D206" s="81">
        <v>350</v>
      </c>
      <c r="E206" s="71">
        <v>225</v>
      </c>
      <c r="F206" s="70">
        <f t="shared" ca="1" si="9"/>
        <v>78750</v>
      </c>
      <c r="G206" s="45"/>
      <c r="H206" s="45"/>
      <c r="I206" s="45"/>
      <c r="J206" s="45"/>
    </row>
    <row r="207" spans="1:10" ht="13.5" customHeight="1" x14ac:dyDescent="0.2">
      <c r="A207" s="81">
        <v>12161902</v>
      </c>
      <c r="B207" s="69" t="str">
        <f t="shared" ca="1" si="8"/>
        <v>Surfactantes detergentes</v>
      </c>
      <c r="C207" s="81" t="s">
        <v>15637</v>
      </c>
      <c r="D207" s="81">
        <v>500</v>
      </c>
      <c r="E207" s="71">
        <v>45.28</v>
      </c>
      <c r="F207" s="70">
        <f t="shared" ca="1" si="9"/>
        <v>22640</v>
      </c>
      <c r="G207" s="45"/>
      <c r="H207" s="45"/>
      <c r="I207" s="45"/>
      <c r="J207" s="45"/>
    </row>
    <row r="208" spans="1:10" ht="13.5" customHeight="1" x14ac:dyDescent="0.2">
      <c r="A208" s="81">
        <v>12141901</v>
      </c>
      <c r="B208" s="69" t="str">
        <f t="shared" ca="1" si="8"/>
        <v>Cloro cl</v>
      </c>
      <c r="C208" s="81" t="s">
        <v>9559</v>
      </c>
      <c r="D208" s="81">
        <v>400</v>
      </c>
      <c r="E208" s="71">
        <v>135</v>
      </c>
      <c r="F208" s="70">
        <f t="shared" ca="1" si="9"/>
        <v>54000</v>
      </c>
      <c r="G208" s="45"/>
      <c r="H208" s="45"/>
      <c r="I208" s="45"/>
      <c r="J208" s="45"/>
    </row>
    <row r="209" spans="1:10" ht="13.5" customHeight="1" x14ac:dyDescent="0.2">
      <c r="A209" s="81">
        <v>24111503</v>
      </c>
      <c r="B209" s="69" t="str">
        <f t="shared" ca="1" si="8"/>
        <v>Bolsas plásticas</v>
      </c>
      <c r="C209" s="81" t="s">
        <v>1449</v>
      </c>
      <c r="D209" s="81">
        <v>120</v>
      </c>
      <c r="E209" s="71">
        <v>9.5</v>
      </c>
      <c r="F209" s="70">
        <f t="shared" ca="1" si="9"/>
        <v>1140</v>
      </c>
      <c r="G209" s="45"/>
      <c r="H209" s="45"/>
      <c r="I209" s="45"/>
      <c r="J209" s="45"/>
    </row>
    <row r="210" spans="1:10" ht="13.5" customHeight="1" x14ac:dyDescent="0.2">
      <c r="A210" s="81">
        <v>47131502</v>
      </c>
      <c r="B210" s="69" t="str">
        <f t="shared" ca="1" si="8"/>
        <v>Pañitos o toallas para limpiar</v>
      </c>
      <c r="C210" s="81" t="s">
        <v>8627</v>
      </c>
      <c r="D210" s="81">
        <v>8</v>
      </c>
      <c r="E210" s="71">
        <v>1100</v>
      </c>
      <c r="F210" s="70">
        <f t="shared" ca="1" si="9"/>
        <v>8800</v>
      </c>
      <c r="G210" s="45"/>
      <c r="H210" s="45"/>
      <c r="I210" s="45"/>
      <c r="J210" s="45"/>
    </row>
    <row r="211" spans="1:10" ht="13.5" customHeight="1" x14ac:dyDescent="0.2">
      <c r="A211" s="86">
        <v>46181504</v>
      </c>
      <c r="B211" s="69" t="str">
        <f t="shared" ca="1" si="8"/>
        <v>Guantes de protección</v>
      </c>
      <c r="C211" s="86" t="s">
        <v>1449</v>
      </c>
      <c r="D211" s="81">
        <v>800</v>
      </c>
      <c r="E211" s="71">
        <v>35</v>
      </c>
      <c r="F211" s="70">
        <f t="shared" ca="1" si="9"/>
        <v>28000</v>
      </c>
      <c r="G211" s="45"/>
      <c r="H211" s="45"/>
      <c r="I211" s="45"/>
      <c r="J211" s="45"/>
    </row>
    <row r="212" spans="1:10" ht="13.5" customHeight="1" x14ac:dyDescent="0.2">
      <c r="A212" s="86">
        <v>47131706</v>
      </c>
      <c r="B212" s="69" t="str">
        <f t="shared" ca="1" si="8"/>
        <v>Dispensadores de ambientadores</v>
      </c>
      <c r="C212" s="81" t="s">
        <v>1449</v>
      </c>
      <c r="D212" s="81">
        <v>48</v>
      </c>
      <c r="E212" s="71">
        <v>390</v>
      </c>
      <c r="F212" s="70">
        <f t="shared" ca="1" si="9"/>
        <v>18720</v>
      </c>
      <c r="G212" s="45"/>
      <c r="H212" s="45"/>
      <c r="I212" s="45"/>
      <c r="J212" s="45"/>
    </row>
    <row r="213" spans="1:10" ht="13.5" customHeight="1" x14ac:dyDescent="0.2">
      <c r="A213" s="86">
        <v>42312310</v>
      </c>
      <c r="B213" s="69" t="str">
        <f t="shared" ca="1" si="8"/>
        <v>Botellas limpiadoras</v>
      </c>
      <c r="C213" s="81" t="s">
        <v>1449</v>
      </c>
      <c r="D213" s="81">
        <v>100</v>
      </c>
      <c r="E213" s="71">
        <v>30</v>
      </c>
      <c r="F213" s="70">
        <f t="shared" ca="1" si="9"/>
        <v>3000</v>
      </c>
      <c r="G213" s="45"/>
      <c r="H213" s="45"/>
      <c r="I213" s="45"/>
      <c r="J213" s="45"/>
    </row>
    <row r="214" spans="1:10" ht="13.5" customHeight="1" x14ac:dyDescent="0.2">
      <c r="A214" s="86">
        <v>47131801</v>
      </c>
      <c r="B214" s="69" t="str">
        <f t="shared" ca="1" si="8"/>
        <v>Limpiadores de pisos</v>
      </c>
      <c r="C214" s="81" t="s">
        <v>1449</v>
      </c>
      <c r="D214" s="81">
        <v>280</v>
      </c>
      <c r="E214" s="71">
        <v>80</v>
      </c>
      <c r="F214" s="70">
        <f t="shared" ca="1" si="9"/>
        <v>22400</v>
      </c>
      <c r="G214" s="45"/>
      <c r="H214" s="45"/>
      <c r="I214" s="45"/>
      <c r="J214" s="45"/>
    </row>
    <row r="215" spans="1:10" ht="14.1" customHeight="1" x14ac:dyDescent="0.2">
      <c r="A215" s="45"/>
      <c r="B215" s="45"/>
      <c r="C215" s="45"/>
      <c r="D215" s="45"/>
      <c r="E215" s="73" t="s">
        <v>12551</v>
      </c>
      <c r="F215" s="74">
        <f ca="1">SUM(Table315[MONTO TOTAL ESTIMADO])</f>
        <v>342950</v>
      </c>
      <c r="G215" s="45"/>
      <c r="H215" s="45" t="str">
        <f>C195</f>
        <v>Bienes</v>
      </c>
      <c r="I215" s="45" t="str">
        <f>E195</f>
        <v>Sí</v>
      </c>
      <c r="J215" s="45" t="str">
        <f>D195</f>
        <v>Compras Menores</v>
      </c>
    </row>
    <row r="216" spans="1:10" ht="14.1" customHeight="1" thickBot="1" x14ac:dyDescent="0.3"/>
    <row r="217" spans="1:10" ht="33.75" customHeight="1" thickBot="1" x14ac:dyDescent="0.25">
      <c r="A217" s="64" t="s">
        <v>16383</v>
      </c>
      <c r="B217" s="64" t="s">
        <v>161</v>
      </c>
      <c r="C217" s="64" t="s">
        <v>11723</v>
      </c>
      <c r="D217" s="64" t="s">
        <v>14379</v>
      </c>
      <c r="E217" s="64" t="s">
        <v>10961</v>
      </c>
      <c r="F217" s="64" t="s">
        <v>11094</v>
      </c>
      <c r="G217" s="45"/>
      <c r="H217" s="45"/>
      <c r="I217" s="45"/>
      <c r="J217" s="45"/>
    </row>
    <row r="218" spans="1:10" ht="13.5" customHeight="1" thickBot="1" x14ac:dyDescent="0.25">
      <c r="A218" s="66" t="s">
        <v>18839</v>
      </c>
      <c r="B218" s="66" t="s">
        <v>18840</v>
      </c>
      <c r="C218" s="66" t="s">
        <v>17799</v>
      </c>
      <c r="D218" s="66" t="s">
        <v>17484</v>
      </c>
      <c r="E218" s="66" t="s">
        <v>8853</v>
      </c>
      <c r="F218" s="66"/>
      <c r="G218" s="45"/>
      <c r="H218" s="45"/>
      <c r="I218" s="45"/>
      <c r="J218" s="45"/>
    </row>
    <row r="219" spans="1:10" ht="14.1" customHeight="1" thickBot="1" x14ac:dyDescent="0.25">
      <c r="A219" s="113" t="s">
        <v>14829</v>
      </c>
      <c r="B219" s="67" t="s">
        <v>8527</v>
      </c>
      <c r="C219" s="76">
        <v>42835</v>
      </c>
      <c r="D219" s="113" t="s">
        <v>9385</v>
      </c>
      <c r="E219" s="67" t="s">
        <v>13095</v>
      </c>
      <c r="F219" s="66" t="s">
        <v>3080</v>
      </c>
      <c r="G219" s="45"/>
      <c r="H219" s="45"/>
      <c r="I219" s="45"/>
      <c r="J219" s="45"/>
    </row>
    <row r="220" spans="1:10" ht="14.1" customHeight="1" thickBot="1" x14ac:dyDescent="0.25">
      <c r="A220" s="114"/>
      <c r="B220" s="67" t="s">
        <v>1786</v>
      </c>
      <c r="C220" s="89">
        <f>IF(C219="","",IF(AND(MONTH(C219)&gt;=1,MONTH(C219)&lt;=3),1,IF(AND(MONTH(C219)&gt;=4,MONTH(C219)&lt;=6),2,IF(AND(MONTH(C219)&gt;=7,MONTH(C219)&lt;=9),3,4))))</f>
        <v>2</v>
      </c>
      <c r="D220" s="114"/>
      <c r="E220" s="67" t="s">
        <v>2417</v>
      </c>
      <c r="F220" s="66" t="s">
        <v>11111</v>
      </c>
      <c r="G220" s="45"/>
      <c r="H220" s="45"/>
      <c r="I220" s="45"/>
      <c r="J220" s="45"/>
    </row>
    <row r="221" spans="1:10" ht="14.1" customHeight="1" thickBot="1" x14ac:dyDescent="0.25">
      <c r="A221" s="114"/>
      <c r="B221" s="67" t="s">
        <v>12944</v>
      </c>
      <c r="C221" s="76">
        <v>42842</v>
      </c>
      <c r="D221" s="114"/>
      <c r="E221" s="67" t="s">
        <v>3073</v>
      </c>
      <c r="F221" s="66" t="s">
        <v>11111</v>
      </c>
      <c r="G221" s="45"/>
      <c r="H221" s="45"/>
      <c r="I221" s="45"/>
      <c r="J221" s="45"/>
    </row>
    <row r="222" spans="1:10" ht="14.1" customHeight="1" thickBot="1" x14ac:dyDescent="0.25">
      <c r="A222" s="114"/>
      <c r="B222" s="67" t="s">
        <v>1786</v>
      </c>
      <c r="C222" s="89">
        <f>IF(C221="","",IF(AND(MONTH(C221)&gt;=1,MONTH(C221)&lt;=3),1,IF(AND(MONTH(C221)&gt;=4,MONTH(C221)&lt;=6),2,IF(AND(MONTH(C221)&gt;=7,MONTH(C221)&lt;=9),3,4))))</f>
        <v>2</v>
      </c>
      <c r="D222" s="114"/>
      <c r="E222" s="67" t="s">
        <v>13194</v>
      </c>
      <c r="F222" s="66" t="s">
        <v>11111</v>
      </c>
      <c r="G222" s="45"/>
      <c r="H222" s="45"/>
      <c r="I222" s="45"/>
      <c r="J222" s="45"/>
    </row>
    <row r="223" spans="1:10" ht="14.1" customHeight="1" thickBot="1" x14ac:dyDescent="0.25">
      <c r="A223" s="45"/>
      <c r="B223" s="45"/>
      <c r="C223" s="45"/>
      <c r="D223" s="45"/>
      <c r="E223" s="45"/>
      <c r="F223" s="45"/>
      <c r="G223" s="45"/>
      <c r="H223" s="45"/>
      <c r="I223" s="45"/>
      <c r="J223" s="45"/>
    </row>
    <row r="224" spans="1:10" ht="14.1" customHeight="1" thickBot="1" x14ac:dyDescent="0.25">
      <c r="A224" s="72" t="s">
        <v>15736</v>
      </c>
      <c r="B224" s="72" t="s">
        <v>16147</v>
      </c>
      <c r="C224" s="72" t="s">
        <v>15642</v>
      </c>
      <c r="D224" s="72" t="s">
        <v>15252</v>
      </c>
      <c r="E224" s="72" t="s">
        <v>6931</v>
      </c>
      <c r="F224" s="72" t="s">
        <v>15281</v>
      </c>
      <c r="G224" s="45"/>
      <c r="H224" s="45"/>
      <c r="I224" s="45"/>
      <c r="J224" s="45"/>
    </row>
    <row r="225" spans="1:10" ht="13.5" customHeight="1" x14ac:dyDescent="0.2">
      <c r="A225" s="81">
        <v>53131608</v>
      </c>
      <c r="B225" s="69" t="str">
        <f t="shared" ref="B225:B237" ca="1" si="10">IFERROR(INDEX(UNSPSCDes,MATCH(INDIRECT(ADDRESS(ROW(),COLUMN()-1,4)),UNSPSCCode,0)),"")</f>
        <v>Jabones</v>
      </c>
      <c r="C225" s="81" t="s">
        <v>9559</v>
      </c>
      <c r="D225" s="81">
        <v>250</v>
      </c>
      <c r="E225" s="71">
        <v>300</v>
      </c>
      <c r="F225" s="70">
        <f t="shared" ref="F225:F237" ca="1" si="11">INDIRECT(ADDRESS(ROW(),COLUMN()-2,4))*INDIRECT(ADDRESS(ROW(),COLUMN()-1,4))</f>
        <v>75000</v>
      </c>
      <c r="G225" s="45"/>
      <c r="H225" s="45"/>
      <c r="I225" s="45"/>
      <c r="J225" s="45"/>
    </row>
    <row r="226" spans="1:10" ht="13.5" customHeight="1" x14ac:dyDescent="0.2">
      <c r="A226" s="81">
        <v>47131604</v>
      </c>
      <c r="B226" s="69" t="str">
        <f t="shared" ca="1" si="10"/>
        <v>Escobas</v>
      </c>
      <c r="C226" s="81" t="s">
        <v>1449</v>
      </c>
      <c r="D226" s="81">
        <v>100</v>
      </c>
      <c r="E226" s="71">
        <v>90</v>
      </c>
      <c r="F226" s="70">
        <f t="shared" ca="1" si="11"/>
        <v>9000</v>
      </c>
      <c r="G226" s="45"/>
      <c r="H226" s="45"/>
      <c r="I226" s="45"/>
      <c r="J226" s="45"/>
    </row>
    <row r="227" spans="1:10" ht="13.5" customHeight="1" x14ac:dyDescent="0.2">
      <c r="A227" s="81">
        <v>47131605</v>
      </c>
      <c r="B227" s="69" t="str">
        <f t="shared" ca="1" si="10"/>
        <v>Cepillos de limpieza</v>
      </c>
      <c r="C227" s="81" t="s">
        <v>1449</v>
      </c>
      <c r="D227" s="81">
        <v>40</v>
      </c>
      <c r="E227" s="71">
        <v>40</v>
      </c>
      <c r="F227" s="70">
        <f t="shared" ca="1" si="11"/>
        <v>1600</v>
      </c>
      <c r="G227" s="45"/>
      <c r="H227" s="45"/>
      <c r="I227" s="45"/>
      <c r="J227" s="45"/>
    </row>
    <row r="228" spans="1:10" ht="13.5" customHeight="1" x14ac:dyDescent="0.2">
      <c r="A228" s="81">
        <v>47131611</v>
      </c>
      <c r="B228" s="69" t="str">
        <f t="shared" ca="1" si="10"/>
        <v>Recogedor de basura</v>
      </c>
      <c r="C228" s="81" t="s">
        <v>1449</v>
      </c>
      <c r="D228" s="81">
        <v>45</v>
      </c>
      <c r="E228" s="71">
        <v>75</v>
      </c>
      <c r="F228" s="70">
        <f t="shared" ca="1" si="11"/>
        <v>3375</v>
      </c>
      <c r="G228" s="45"/>
      <c r="H228" s="45"/>
      <c r="I228" s="45"/>
      <c r="J228" s="45"/>
    </row>
    <row r="229" spans="1:10" ht="13.5" customHeight="1" x14ac:dyDescent="0.2">
      <c r="A229" s="81">
        <v>47131803</v>
      </c>
      <c r="B229" s="69" t="str">
        <f t="shared" ca="1" si="10"/>
        <v>Desinfectantes para uso doméstico</v>
      </c>
      <c r="C229" s="81" t="s">
        <v>9559</v>
      </c>
      <c r="D229" s="81">
        <v>150</v>
      </c>
      <c r="E229" s="71">
        <v>225</v>
      </c>
      <c r="F229" s="70">
        <f t="shared" ca="1" si="11"/>
        <v>33750</v>
      </c>
      <c r="G229" s="45"/>
      <c r="H229" s="45"/>
      <c r="I229" s="45"/>
      <c r="J229" s="45"/>
    </row>
    <row r="230" spans="1:10" ht="13.5" customHeight="1" x14ac:dyDescent="0.2">
      <c r="A230" s="81">
        <v>12161902</v>
      </c>
      <c r="B230" s="69" t="str">
        <f t="shared" ca="1" si="10"/>
        <v>Surfactantes detergentes</v>
      </c>
      <c r="C230" s="81" t="s">
        <v>15637</v>
      </c>
      <c r="D230" s="81">
        <v>500</v>
      </c>
      <c r="E230" s="71">
        <v>45.28</v>
      </c>
      <c r="F230" s="70">
        <f t="shared" ca="1" si="11"/>
        <v>22640</v>
      </c>
      <c r="G230" s="45"/>
      <c r="H230" s="45"/>
      <c r="I230" s="45"/>
      <c r="J230" s="45"/>
    </row>
    <row r="231" spans="1:10" ht="13.5" customHeight="1" x14ac:dyDescent="0.2">
      <c r="A231" s="81">
        <v>12141901</v>
      </c>
      <c r="B231" s="69" t="str">
        <f t="shared" ca="1" si="10"/>
        <v>Cloro cl</v>
      </c>
      <c r="C231" s="81" t="s">
        <v>9559</v>
      </c>
      <c r="D231" s="81">
        <v>400</v>
      </c>
      <c r="E231" s="71">
        <v>135</v>
      </c>
      <c r="F231" s="70">
        <f t="shared" ca="1" si="11"/>
        <v>54000</v>
      </c>
      <c r="G231" s="45"/>
      <c r="H231" s="45"/>
      <c r="I231" s="45"/>
      <c r="J231" s="45"/>
    </row>
    <row r="232" spans="1:10" ht="13.5" customHeight="1" x14ac:dyDescent="0.2">
      <c r="A232" s="81">
        <v>24111503</v>
      </c>
      <c r="B232" s="69" t="str">
        <f t="shared" ca="1" si="10"/>
        <v>Bolsas plásticas</v>
      </c>
      <c r="C232" s="81" t="s">
        <v>1449</v>
      </c>
      <c r="D232" s="81">
        <v>120</v>
      </c>
      <c r="E232" s="71">
        <v>9.5</v>
      </c>
      <c r="F232" s="70">
        <f t="shared" ca="1" si="11"/>
        <v>1140</v>
      </c>
      <c r="G232" s="45"/>
      <c r="H232" s="45"/>
      <c r="I232" s="45"/>
      <c r="J232" s="45"/>
    </row>
    <row r="233" spans="1:10" ht="13.5" customHeight="1" x14ac:dyDescent="0.2">
      <c r="A233" s="81">
        <v>47131502</v>
      </c>
      <c r="B233" s="69" t="str">
        <f t="shared" ca="1" si="10"/>
        <v>Pañitos o toallas para limpiar</v>
      </c>
      <c r="C233" s="81" t="s">
        <v>8627</v>
      </c>
      <c r="D233" s="81">
        <v>8</v>
      </c>
      <c r="E233" s="71">
        <v>1100</v>
      </c>
      <c r="F233" s="70">
        <f t="shared" ca="1" si="11"/>
        <v>8800</v>
      </c>
      <c r="G233" s="45"/>
      <c r="H233" s="45"/>
      <c r="I233" s="45"/>
      <c r="J233" s="45"/>
    </row>
    <row r="234" spans="1:10" ht="13.5" customHeight="1" x14ac:dyDescent="0.2">
      <c r="A234" s="81">
        <v>46181504</v>
      </c>
      <c r="B234" s="69" t="str">
        <f t="shared" ca="1" si="10"/>
        <v>Guantes de protección</v>
      </c>
      <c r="C234" s="81" t="s">
        <v>1449</v>
      </c>
      <c r="D234" s="81">
        <v>800</v>
      </c>
      <c r="E234" s="71">
        <v>35</v>
      </c>
      <c r="F234" s="70">
        <f t="shared" ca="1" si="11"/>
        <v>28000</v>
      </c>
      <c r="G234" s="45"/>
      <c r="H234" s="45"/>
      <c r="I234" s="45"/>
      <c r="J234" s="45"/>
    </row>
    <row r="235" spans="1:10" ht="13.5" customHeight="1" x14ac:dyDescent="0.2">
      <c r="A235" s="81">
        <v>47131706</v>
      </c>
      <c r="B235" s="69" t="str">
        <f t="shared" ca="1" si="10"/>
        <v>Dispensadores de ambientadores</v>
      </c>
      <c r="C235" s="81" t="s">
        <v>1449</v>
      </c>
      <c r="D235" s="81">
        <v>35</v>
      </c>
      <c r="E235" s="71">
        <v>390</v>
      </c>
      <c r="F235" s="70">
        <f t="shared" ca="1" si="11"/>
        <v>13650</v>
      </c>
      <c r="G235" s="45"/>
      <c r="H235" s="45"/>
      <c r="I235" s="45"/>
      <c r="J235" s="45"/>
    </row>
    <row r="236" spans="1:10" ht="13.5" customHeight="1" x14ac:dyDescent="0.2">
      <c r="A236" s="81">
        <v>42312310</v>
      </c>
      <c r="B236" s="69" t="str">
        <f t="shared" ca="1" si="10"/>
        <v>Botellas limpiadoras</v>
      </c>
      <c r="C236" s="81" t="s">
        <v>1449</v>
      </c>
      <c r="D236" s="81">
        <v>85</v>
      </c>
      <c r="E236" s="71">
        <v>30</v>
      </c>
      <c r="F236" s="70">
        <f t="shared" ca="1" si="11"/>
        <v>2550</v>
      </c>
      <c r="G236" s="45"/>
      <c r="H236" s="45"/>
      <c r="I236" s="45"/>
      <c r="J236" s="45"/>
    </row>
    <row r="237" spans="1:10" ht="13.5" customHeight="1" x14ac:dyDescent="0.2">
      <c r="A237" s="81">
        <v>47131801</v>
      </c>
      <c r="B237" s="69" t="str">
        <f t="shared" ca="1" si="10"/>
        <v>Limpiadores de pisos</v>
      </c>
      <c r="C237" s="81" t="s">
        <v>1449</v>
      </c>
      <c r="D237" s="81">
        <v>200</v>
      </c>
      <c r="E237" s="71">
        <v>80</v>
      </c>
      <c r="F237" s="70">
        <f t="shared" ca="1" si="11"/>
        <v>16000</v>
      </c>
      <c r="G237" s="45"/>
      <c r="H237" s="45"/>
      <c r="I237" s="45"/>
      <c r="J237" s="45"/>
    </row>
    <row r="238" spans="1:10" ht="14.1" customHeight="1" x14ac:dyDescent="0.2">
      <c r="A238" s="45"/>
      <c r="B238" s="45"/>
      <c r="C238" s="45"/>
      <c r="D238" s="45"/>
      <c r="E238" s="73" t="s">
        <v>12551</v>
      </c>
      <c r="F238" s="74">
        <f ca="1">SUM(Table316[MONTO TOTAL ESTIMADO])</f>
        <v>269505</v>
      </c>
      <c r="G238" s="45"/>
      <c r="H238" s="45" t="str">
        <f>C218</f>
        <v>Bienes</v>
      </c>
      <c r="I238" s="45" t="str">
        <f>E218</f>
        <v>Sí</v>
      </c>
      <c r="J238" s="45" t="str">
        <f>D218</f>
        <v>Compras Menores</v>
      </c>
    </row>
    <row r="239" spans="1:10" ht="14.1" customHeight="1" thickBot="1" x14ac:dyDescent="0.3"/>
    <row r="240" spans="1:10" ht="33.75" customHeight="1" thickBot="1" x14ac:dyDescent="0.25">
      <c r="A240" s="64" t="s">
        <v>16383</v>
      </c>
      <c r="B240" s="64" t="s">
        <v>161</v>
      </c>
      <c r="C240" s="64" t="s">
        <v>11723</v>
      </c>
      <c r="D240" s="64" t="s">
        <v>14379</v>
      </c>
      <c r="E240" s="64" t="s">
        <v>10961</v>
      </c>
      <c r="F240" s="64" t="s">
        <v>11094</v>
      </c>
      <c r="G240" s="45"/>
      <c r="H240" s="45"/>
      <c r="I240" s="45"/>
      <c r="J240" s="45"/>
    </row>
    <row r="241" spans="1:10" ht="13.5" customHeight="1" thickBot="1" x14ac:dyDescent="0.25">
      <c r="A241" s="66" t="s">
        <v>18839</v>
      </c>
      <c r="B241" s="66" t="s">
        <v>18842</v>
      </c>
      <c r="C241" s="66" t="s">
        <v>17799</v>
      </c>
      <c r="D241" s="66" t="s">
        <v>17484</v>
      </c>
      <c r="E241" s="66" t="s">
        <v>8853</v>
      </c>
      <c r="F241" s="66"/>
      <c r="G241" s="45"/>
      <c r="H241" s="45"/>
      <c r="I241" s="45"/>
      <c r="J241" s="45"/>
    </row>
    <row r="242" spans="1:10" ht="14.1" customHeight="1" thickBot="1" x14ac:dyDescent="0.25">
      <c r="A242" s="113" t="s">
        <v>14829</v>
      </c>
      <c r="B242" s="67" t="s">
        <v>8527</v>
      </c>
      <c r="C242" s="76">
        <v>42926</v>
      </c>
      <c r="D242" s="113" t="s">
        <v>9385</v>
      </c>
      <c r="E242" s="67" t="s">
        <v>13095</v>
      </c>
      <c r="F242" s="66" t="s">
        <v>3080</v>
      </c>
      <c r="G242" s="45"/>
      <c r="H242" s="45"/>
      <c r="I242" s="45"/>
      <c r="J242" s="45"/>
    </row>
    <row r="243" spans="1:10" ht="14.1" customHeight="1" thickBot="1" x14ac:dyDescent="0.25">
      <c r="A243" s="114"/>
      <c r="B243" s="67" t="s">
        <v>1786</v>
      </c>
      <c r="C243" s="90">
        <f>IF(C242="","",IF(AND(MONTH(C242)&gt;=1,MONTH(C242)&lt;=3),1,IF(AND(MONTH(C242)&gt;=4,MONTH(C242)&lt;=6),2,IF(AND(MONTH(C242)&gt;=7,MONTH(C242)&lt;=9),3,4))))</f>
        <v>3</v>
      </c>
      <c r="D243" s="114"/>
      <c r="E243" s="67" t="s">
        <v>2417</v>
      </c>
      <c r="F243" s="66" t="s">
        <v>11111</v>
      </c>
      <c r="G243" s="45"/>
      <c r="H243" s="45"/>
      <c r="I243" s="45"/>
      <c r="J243" s="45"/>
    </row>
    <row r="244" spans="1:10" ht="14.1" customHeight="1" thickBot="1" x14ac:dyDescent="0.25">
      <c r="A244" s="114"/>
      <c r="B244" s="67" t="s">
        <v>12944</v>
      </c>
      <c r="C244" s="76">
        <v>42933</v>
      </c>
      <c r="D244" s="114"/>
      <c r="E244" s="67" t="s">
        <v>3073</v>
      </c>
      <c r="F244" s="66" t="s">
        <v>11111</v>
      </c>
      <c r="G244" s="45"/>
      <c r="H244" s="45"/>
      <c r="I244" s="45"/>
      <c r="J244" s="45"/>
    </row>
    <row r="245" spans="1:10" ht="14.1" customHeight="1" thickBot="1" x14ac:dyDescent="0.25">
      <c r="A245" s="114"/>
      <c r="B245" s="67" t="s">
        <v>1786</v>
      </c>
      <c r="C245" s="90">
        <f>IF(C244="","",IF(AND(MONTH(C244)&gt;=1,MONTH(C244)&lt;=3),1,IF(AND(MONTH(C244)&gt;=4,MONTH(C244)&lt;=6),2,IF(AND(MONTH(C244)&gt;=7,MONTH(C244)&lt;=9),3,4))))</f>
        <v>3</v>
      </c>
      <c r="D245" s="114"/>
      <c r="E245" s="67" t="s">
        <v>13194</v>
      </c>
      <c r="F245" s="66" t="s">
        <v>11111</v>
      </c>
      <c r="G245" s="45"/>
      <c r="H245" s="45"/>
      <c r="I245" s="45"/>
      <c r="J245" s="45"/>
    </row>
    <row r="246" spans="1:10" ht="14.1" customHeight="1" thickBot="1" x14ac:dyDescent="0.25">
      <c r="A246" s="45"/>
      <c r="B246" s="45"/>
      <c r="C246" s="45"/>
      <c r="D246" s="45"/>
      <c r="E246" s="45"/>
      <c r="F246" s="45"/>
      <c r="G246" s="45"/>
      <c r="H246" s="45"/>
      <c r="I246" s="45"/>
      <c r="J246" s="45"/>
    </row>
    <row r="247" spans="1:10" ht="14.1" customHeight="1" thickBot="1" x14ac:dyDescent="0.25">
      <c r="A247" s="72" t="s">
        <v>15736</v>
      </c>
      <c r="B247" s="72" t="s">
        <v>16147</v>
      </c>
      <c r="C247" s="72" t="s">
        <v>15642</v>
      </c>
      <c r="D247" s="72" t="s">
        <v>15252</v>
      </c>
      <c r="E247" s="72" t="s">
        <v>6931</v>
      </c>
      <c r="F247" s="72" t="s">
        <v>15281</v>
      </c>
      <c r="G247" s="45"/>
      <c r="H247" s="45"/>
      <c r="I247" s="45"/>
      <c r="J247" s="45"/>
    </row>
    <row r="248" spans="1:10" ht="13.5" customHeight="1" x14ac:dyDescent="0.2">
      <c r="A248" s="81">
        <v>53131608</v>
      </c>
      <c r="B248" s="69" t="str">
        <f t="shared" ref="B248:B260" ca="1" si="12">IFERROR(INDEX(UNSPSCDes,MATCH(INDIRECT(ADDRESS(ROW(),COLUMN()-1,4)),UNSPSCCode,0)),"")</f>
        <v>Jabones</v>
      </c>
      <c r="C248" s="81" t="s">
        <v>9559</v>
      </c>
      <c r="D248" s="81">
        <v>150</v>
      </c>
      <c r="E248" s="71">
        <v>300</v>
      </c>
      <c r="F248" s="70">
        <f t="shared" ref="F248:F260" ca="1" si="13">INDIRECT(ADDRESS(ROW(),COLUMN()-2,4))*INDIRECT(ADDRESS(ROW(),COLUMN()-1,4))</f>
        <v>45000</v>
      </c>
      <c r="G248" s="45"/>
      <c r="H248" s="45"/>
      <c r="I248" s="45"/>
      <c r="J248" s="45"/>
    </row>
    <row r="249" spans="1:10" ht="13.5" customHeight="1" x14ac:dyDescent="0.2">
      <c r="A249" s="81">
        <v>47131604</v>
      </c>
      <c r="B249" s="69" t="str">
        <f t="shared" ca="1" si="12"/>
        <v>Escobas</v>
      </c>
      <c r="C249" s="81" t="s">
        <v>1449</v>
      </c>
      <c r="D249" s="81">
        <v>85</v>
      </c>
      <c r="E249" s="71">
        <v>90</v>
      </c>
      <c r="F249" s="70">
        <f t="shared" ca="1" si="13"/>
        <v>7650</v>
      </c>
      <c r="G249" s="45"/>
      <c r="H249" s="45"/>
      <c r="I249" s="45"/>
      <c r="J249" s="45"/>
    </row>
    <row r="250" spans="1:10" ht="13.5" customHeight="1" x14ac:dyDescent="0.2">
      <c r="A250" s="81">
        <v>47131605</v>
      </c>
      <c r="B250" s="69" t="str">
        <f t="shared" ca="1" si="12"/>
        <v>Cepillos de limpieza</v>
      </c>
      <c r="C250" s="81" t="s">
        <v>1449</v>
      </c>
      <c r="D250" s="81">
        <v>30</v>
      </c>
      <c r="E250" s="71">
        <v>40</v>
      </c>
      <c r="F250" s="70">
        <f t="shared" ca="1" si="13"/>
        <v>1200</v>
      </c>
      <c r="G250" s="45"/>
      <c r="H250" s="45"/>
      <c r="I250" s="45"/>
      <c r="J250" s="45"/>
    </row>
    <row r="251" spans="1:10" ht="13.5" customHeight="1" x14ac:dyDescent="0.2">
      <c r="A251" s="81">
        <v>47131611</v>
      </c>
      <c r="B251" s="69" t="str">
        <f t="shared" ca="1" si="12"/>
        <v>Recogedor de basura</v>
      </c>
      <c r="C251" s="81" t="s">
        <v>1449</v>
      </c>
      <c r="D251" s="81">
        <v>75</v>
      </c>
      <c r="E251" s="71">
        <v>75</v>
      </c>
      <c r="F251" s="70">
        <f t="shared" ca="1" si="13"/>
        <v>5625</v>
      </c>
      <c r="G251" s="45"/>
      <c r="H251" s="45"/>
      <c r="I251" s="45"/>
      <c r="J251" s="45"/>
    </row>
    <row r="252" spans="1:10" ht="13.5" customHeight="1" x14ac:dyDescent="0.2">
      <c r="A252" s="81">
        <v>47131803</v>
      </c>
      <c r="B252" s="69" t="str">
        <f t="shared" ca="1" si="12"/>
        <v>Desinfectantes para uso doméstico</v>
      </c>
      <c r="C252" s="81" t="s">
        <v>9559</v>
      </c>
      <c r="D252" s="81">
        <v>150</v>
      </c>
      <c r="E252" s="71">
        <v>225</v>
      </c>
      <c r="F252" s="70">
        <f t="shared" ca="1" si="13"/>
        <v>33750</v>
      </c>
      <c r="G252" s="45"/>
      <c r="H252" s="45"/>
      <c r="I252" s="45"/>
      <c r="J252" s="45"/>
    </row>
    <row r="253" spans="1:10" ht="13.5" customHeight="1" x14ac:dyDescent="0.2">
      <c r="A253" s="81">
        <v>12161902</v>
      </c>
      <c r="B253" s="69" t="str">
        <f t="shared" ca="1" si="12"/>
        <v>Surfactantes detergentes</v>
      </c>
      <c r="C253" s="81" t="s">
        <v>15637</v>
      </c>
      <c r="D253" s="81">
        <v>400</v>
      </c>
      <c r="E253" s="71">
        <v>45.28</v>
      </c>
      <c r="F253" s="70">
        <f t="shared" ca="1" si="13"/>
        <v>18112</v>
      </c>
      <c r="G253" s="45"/>
      <c r="H253" s="45"/>
      <c r="I253" s="45"/>
      <c r="J253" s="45"/>
    </row>
    <row r="254" spans="1:10" ht="13.5" customHeight="1" x14ac:dyDescent="0.2">
      <c r="A254" s="81">
        <v>12141901</v>
      </c>
      <c r="B254" s="69" t="str">
        <f t="shared" ca="1" si="12"/>
        <v>Cloro cl</v>
      </c>
      <c r="C254" s="81" t="s">
        <v>9559</v>
      </c>
      <c r="D254" s="81">
        <v>400</v>
      </c>
      <c r="E254" s="71">
        <v>135</v>
      </c>
      <c r="F254" s="70">
        <f t="shared" ca="1" si="13"/>
        <v>54000</v>
      </c>
      <c r="G254" s="45"/>
      <c r="H254" s="45"/>
      <c r="I254" s="45"/>
      <c r="J254" s="45"/>
    </row>
    <row r="255" spans="1:10" ht="13.5" customHeight="1" x14ac:dyDescent="0.2">
      <c r="A255" s="81">
        <v>24111503</v>
      </c>
      <c r="B255" s="69" t="str">
        <f t="shared" ca="1" si="12"/>
        <v>Bolsas plásticas</v>
      </c>
      <c r="C255" s="81" t="s">
        <v>1449</v>
      </c>
      <c r="D255" s="81">
        <v>85</v>
      </c>
      <c r="E255" s="71">
        <v>9.5</v>
      </c>
      <c r="F255" s="70">
        <f t="shared" ca="1" si="13"/>
        <v>807.5</v>
      </c>
      <c r="G255" s="45"/>
      <c r="H255" s="45"/>
      <c r="I255" s="45"/>
      <c r="J255" s="45"/>
    </row>
    <row r="256" spans="1:10" ht="13.5" customHeight="1" x14ac:dyDescent="0.2">
      <c r="A256" s="81">
        <v>47131502</v>
      </c>
      <c r="B256" s="69" t="str">
        <f t="shared" ca="1" si="12"/>
        <v>Pañitos o toallas para limpiar</v>
      </c>
      <c r="C256" s="81" t="s">
        <v>8627</v>
      </c>
      <c r="D256" s="81">
        <v>8</v>
      </c>
      <c r="E256" s="71">
        <v>1100</v>
      </c>
      <c r="F256" s="70">
        <f t="shared" ca="1" si="13"/>
        <v>8800</v>
      </c>
      <c r="G256" s="45"/>
      <c r="H256" s="45"/>
      <c r="I256" s="45"/>
      <c r="J256" s="45"/>
    </row>
    <row r="257" spans="1:10" ht="13.5" customHeight="1" x14ac:dyDescent="0.2">
      <c r="A257" s="81">
        <v>46181504</v>
      </c>
      <c r="B257" s="69" t="str">
        <f t="shared" ca="1" si="12"/>
        <v>Guantes de protección</v>
      </c>
      <c r="C257" s="81" t="s">
        <v>1449</v>
      </c>
      <c r="D257" s="81">
        <v>600</v>
      </c>
      <c r="E257" s="71">
        <v>35</v>
      </c>
      <c r="F257" s="70">
        <f t="shared" ca="1" si="13"/>
        <v>21000</v>
      </c>
      <c r="G257" s="45"/>
      <c r="H257" s="45"/>
      <c r="I257" s="45"/>
      <c r="J257" s="45"/>
    </row>
    <row r="258" spans="1:10" ht="13.5" customHeight="1" x14ac:dyDescent="0.2">
      <c r="A258" s="81">
        <v>47131706</v>
      </c>
      <c r="B258" s="69" t="str">
        <f t="shared" ca="1" si="12"/>
        <v>Dispensadores de ambientadores</v>
      </c>
      <c r="C258" s="81" t="s">
        <v>1449</v>
      </c>
      <c r="D258" s="81">
        <v>35</v>
      </c>
      <c r="E258" s="71">
        <v>390</v>
      </c>
      <c r="F258" s="70">
        <f t="shared" ca="1" si="13"/>
        <v>13650</v>
      </c>
      <c r="G258" s="45"/>
      <c r="H258" s="45"/>
      <c r="I258" s="45"/>
      <c r="J258" s="45"/>
    </row>
    <row r="259" spans="1:10" ht="13.5" customHeight="1" x14ac:dyDescent="0.2">
      <c r="A259" s="81">
        <v>42312310</v>
      </c>
      <c r="B259" s="69" t="str">
        <f t="shared" ca="1" si="12"/>
        <v>Botellas limpiadoras</v>
      </c>
      <c r="C259" s="81" t="s">
        <v>1449</v>
      </c>
      <c r="D259" s="81">
        <v>50</v>
      </c>
      <c r="E259" s="71">
        <v>30</v>
      </c>
      <c r="F259" s="70">
        <f t="shared" ca="1" si="13"/>
        <v>1500</v>
      </c>
      <c r="G259" s="45"/>
      <c r="H259" s="45"/>
      <c r="I259" s="45"/>
      <c r="J259" s="45"/>
    </row>
    <row r="260" spans="1:10" ht="13.5" customHeight="1" x14ac:dyDescent="0.2">
      <c r="A260" s="81">
        <v>47131801</v>
      </c>
      <c r="B260" s="69" t="str">
        <f t="shared" ca="1" si="12"/>
        <v>Limpiadores de pisos</v>
      </c>
      <c r="C260" s="81" t="s">
        <v>1449</v>
      </c>
      <c r="D260" s="81">
        <v>130</v>
      </c>
      <c r="E260" s="71">
        <v>80</v>
      </c>
      <c r="F260" s="70">
        <f t="shared" ca="1" si="13"/>
        <v>10400</v>
      </c>
      <c r="G260" s="45"/>
      <c r="H260" s="45"/>
      <c r="I260" s="45"/>
      <c r="J260" s="45"/>
    </row>
    <row r="261" spans="1:10" ht="14.1" customHeight="1" x14ac:dyDescent="0.2">
      <c r="A261" s="45"/>
      <c r="B261" s="45"/>
      <c r="C261" s="45"/>
      <c r="D261" s="45"/>
      <c r="E261" s="73" t="s">
        <v>12551</v>
      </c>
      <c r="F261" s="74">
        <f ca="1">SUM(Table317[MONTO TOTAL ESTIMADO])</f>
        <v>221494.5</v>
      </c>
      <c r="G261" s="45"/>
      <c r="H261" s="45" t="str">
        <f>C241</f>
        <v>Bienes</v>
      </c>
      <c r="I261" s="45" t="str">
        <f>E241</f>
        <v>Sí</v>
      </c>
      <c r="J261" s="45" t="str">
        <f>D241</f>
        <v>Compras Menores</v>
      </c>
    </row>
    <row r="262" spans="1:10" ht="14.1" customHeight="1" thickBot="1" x14ac:dyDescent="0.3"/>
    <row r="263" spans="1:10" ht="33.75" customHeight="1" thickBot="1" x14ac:dyDescent="0.25">
      <c r="A263" s="64" t="s">
        <v>16383</v>
      </c>
      <c r="B263" s="64" t="s">
        <v>161</v>
      </c>
      <c r="C263" s="64" t="s">
        <v>11723</v>
      </c>
      <c r="D263" s="64" t="s">
        <v>14379</v>
      </c>
      <c r="E263" s="64" t="s">
        <v>10961</v>
      </c>
      <c r="F263" s="64" t="s">
        <v>11094</v>
      </c>
      <c r="G263" s="45"/>
      <c r="H263" s="45"/>
      <c r="I263" s="45"/>
      <c r="J263" s="45"/>
    </row>
    <row r="264" spans="1:10" ht="13.5" customHeight="1" thickBot="1" x14ac:dyDescent="0.25">
      <c r="A264" s="66" t="s">
        <v>18839</v>
      </c>
      <c r="B264" s="66" t="s">
        <v>18843</v>
      </c>
      <c r="C264" s="66"/>
      <c r="D264" s="66" t="s">
        <v>17484</v>
      </c>
      <c r="E264" s="66" t="s">
        <v>8853</v>
      </c>
      <c r="F264" s="66"/>
      <c r="G264" s="45"/>
      <c r="H264" s="45"/>
      <c r="I264" s="45"/>
      <c r="J264" s="45"/>
    </row>
    <row r="265" spans="1:10" ht="14.1" customHeight="1" thickBot="1" x14ac:dyDescent="0.25">
      <c r="A265" s="113" t="s">
        <v>14829</v>
      </c>
      <c r="B265" s="67" t="s">
        <v>8527</v>
      </c>
      <c r="C265" s="76">
        <v>43018</v>
      </c>
      <c r="D265" s="113" t="s">
        <v>9385</v>
      </c>
      <c r="E265" s="67" t="s">
        <v>13095</v>
      </c>
      <c r="F265" s="66" t="s">
        <v>3080</v>
      </c>
      <c r="G265" s="45"/>
      <c r="H265" s="45"/>
      <c r="I265" s="45"/>
      <c r="J265" s="45"/>
    </row>
    <row r="266" spans="1:10" ht="14.1" customHeight="1" thickBot="1" x14ac:dyDescent="0.25">
      <c r="A266" s="114"/>
      <c r="B266" s="67" t="s">
        <v>1786</v>
      </c>
      <c r="C266" s="90">
        <f>IF(C265="","",IF(AND(MONTH(C265)&gt;=1,MONTH(C265)&lt;=3),1,IF(AND(MONTH(C265)&gt;=4,MONTH(C265)&lt;=6),2,IF(AND(MONTH(C265)&gt;=7,MONTH(C265)&lt;=9),3,4))))</f>
        <v>4</v>
      </c>
      <c r="D266" s="114"/>
      <c r="E266" s="67" t="s">
        <v>2417</v>
      </c>
      <c r="F266" s="66" t="s">
        <v>11111</v>
      </c>
      <c r="G266" s="45"/>
      <c r="H266" s="45"/>
      <c r="I266" s="45"/>
      <c r="J266" s="45"/>
    </row>
    <row r="267" spans="1:10" ht="14.1" customHeight="1" thickBot="1" x14ac:dyDescent="0.25">
      <c r="A267" s="114"/>
      <c r="B267" s="67" t="s">
        <v>12944</v>
      </c>
      <c r="C267" s="76">
        <v>43025</v>
      </c>
      <c r="D267" s="114"/>
      <c r="E267" s="67" t="s">
        <v>3073</v>
      </c>
      <c r="F267" s="66" t="s">
        <v>11111</v>
      </c>
      <c r="G267" s="45"/>
      <c r="H267" s="45"/>
      <c r="I267" s="45"/>
      <c r="J267" s="45"/>
    </row>
    <row r="268" spans="1:10" ht="14.1" customHeight="1" thickBot="1" x14ac:dyDescent="0.25">
      <c r="A268" s="114"/>
      <c r="B268" s="67" t="s">
        <v>1786</v>
      </c>
      <c r="C268" s="90">
        <f>IF(C267="","",IF(AND(MONTH(C267)&gt;=1,MONTH(C267)&lt;=3),1,IF(AND(MONTH(C267)&gt;=4,MONTH(C267)&lt;=6),2,IF(AND(MONTH(C267)&gt;=7,MONTH(C267)&lt;=9),3,4))))</f>
        <v>4</v>
      </c>
      <c r="D268" s="114"/>
      <c r="E268" s="67" t="s">
        <v>13194</v>
      </c>
      <c r="F268" s="66" t="s">
        <v>11111</v>
      </c>
      <c r="G268" s="45"/>
      <c r="H268" s="45"/>
      <c r="I268" s="45"/>
      <c r="J268" s="45"/>
    </row>
    <row r="269" spans="1:10" ht="14.1" customHeight="1" thickBot="1" x14ac:dyDescent="0.25">
      <c r="A269" s="45"/>
      <c r="B269" s="45"/>
      <c r="C269" s="45"/>
      <c r="D269" s="45"/>
      <c r="E269" s="45"/>
      <c r="F269" s="45"/>
      <c r="G269" s="45"/>
      <c r="H269" s="45"/>
      <c r="I269" s="45"/>
      <c r="J269" s="45"/>
    </row>
    <row r="270" spans="1:10" ht="14.1" customHeight="1" thickBot="1" x14ac:dyDescent="0.25">
      <c r="A270" s="72" t="s">
        <v>15736</v>
      </c>
      <c r="B270" s="72" t="s">
        <v>16147</v>
      </c>
      <c r="C270" s="72" t="s">
        <v>15642</v>
      </c>
      <c r="D270" s="72" t="s">
        <v>15252</v>
      </c>
      <c r="E270" s="72" t="s">
        <v>6931</v>
      </c>
      <c r="F270" s="72" t="s">
        <v>15281</v>
      </c>
      <c r="G270" s="45"/>
      <c r="H270" s="45"/>
      <c r="I270" s="45"/>
      <c r="J270" s="45"/>
    </row>
    <row r="271" spans="1:10" ht="13.5" customHeight="1" x14ac:dyDescent="0.2">
      <c r="A271" s="81">
        <v>53131608</v>
      </c>
      <c r="B271" s="69" t="str">
        <f t="shared" ref="B271:B283" ca="1" si="14">IFERROR(INDEX(UNSPSCDes,MATCH(INDIRECT(ADDRESS(ROW(),COLUMN()-1,4)),UNSPSCCode,0)),"")</f>
        <v>Jabones</v>
      </c>
      <c r="C271" s="81" t="s">
        <v>9559</v>
      </c>
      <c r="D271" s="81">
        <v>150</v>
      </c>
      <c r="E271" s="71">
        <v>300</v>
      </c>
      <c r="F271" s="70">
        <f t="shared" ref="F271:F283" ca="1" si="15">INDIRECT(ADDRESS(ROW(),COLUMN()-2,4))*INDIRECT(ADDRESS(ROW(),COLUMN()-1,4))</f>
        <v>45000</v>
      </c>
      <c r="G271" s="45"/>
      <c r="H271" s="45"/>
      <c r="I271" s="45"/>
      <c r="J271" s="45"/>
    </row>
    <row r="272" spans="1:10" ht="13.5" customHeight="1" x14ac:dyDescent="0.2">
      <c r="A272" s="81">
        <v>47131604</v>
      </c>
      <c r="B272" s="69" t="str">
        <f t="shared" ca="1" si="14"/>
        <v>Escobas</v>
      </c>
      <c r="C272" s="81" t="s">
        <v>1449</v>
      </c>
      <c r="D272" s="81">
        <v>50</v>
      </c>
      <c r="E272" s="71">
        <v>90</v>
      </c>
      <c r="F272" s="70">
        <f t="shared" ca="1" si="15"/>
        <v>4500</v>
      </c>
      <c r="G272" s="45"/>
      <c r="H272" s="45"/>
      <c r="I272" s="45"/>
      <c r="J272" s="45"/>
    </row>
    <row r="273" spans="1:10" ht="13.5" customHeight="1" x14ac:dyDescent="0.2">
      <c r="A273" s="81">
        <v>47131605</v>
      </c>
      <c r="B273" s="69" t="str">
        <f t="shared" ca="1" si="14"/>
        <v>Cepillos de limpieza</v>
      </c>
      <c r="C273" s="81" t="s">
        <v>1449</v>
      </c>
      <c r="D273" s="81">
        <v>30</v>
      </c>
      <c r="E273" s="71">
        <v>40</v>
      </c>
      <c r="F273" s="70">
        <f t="shared" ca="1" si="15"/>
        <v>1200</v>
      </c>
      <c r="G273" s="45"/>
      <c r="H273" s="45"/>
      <c r="I273" s="45"/>
      <c r="J273" s="45"/>
    </row>
    <row r="274" spans="1:10" ht="13.5" customHeight="1" x14ac:dyDescent="0.2">
      <c r="A274" s="81">
        <v>47131611</v>
      </c>
      <c r="B274" s="69" t="str">
        <f t="shared" ca="1" si="14"/>
        <v>Recogedor de basura</v>
      </c>
      <c r="C274" s="81" t="s">
        <v>1449</v>
      </c>
      <c r="D274" s="81">
        <v>35</v>
      </c>
      <c r="E274" s="71">
        <v>75</v>
      </c>
      <c r="F274" s="70">
        <f t="shared" ca="1" si="15"/>
        <v>2625</v>
      </c>
      <c r="G274" s="45"/>
      <c r="H274" s="45"/>
      <c r="I274" s="45"/>
      <c r="J274" s="45"/>
    </row>
    <row r="275" spans="1:10" ht="13.5" customHeight="1" x14ac:dyDescent="0.2">
      <c r="A275" s="81">
        <v>47131803</v>
      </c>
      <c r="B275" s="69" t="str">
        <f t="shared" ca="1" si="14"/>
        <v>Desinfectantes para uso doméstico</v>
      </c>
      <c r="C275" s="81" t="s">
        <v>9559</v>
      </c>
      <c r="D275" s="81">
        <v>150</v>
      </c>
      <c r="E275" s="71">
        <v>225</v>
      </c>
      <c r="F275" s="70">
        <f t="shared" ca="1" si="15"/>
        <v>33750</v>
      </c>
      <c r="G275" s="45"/>
      <c r="H275" s="45"/>
      <c r="I275" s="45"/>
      <c r="J275" s="45"/>
    </row>
    <row r="276" spans="1:10" ht="13.5" customHeight="1" x14ac:dyDescent="0.2">
      <c r="A276" s="81">
        <v>12161902</v>
      </c>
      <c r="B276" s="69" t="str">
        <f t="shared" ca="1" si="14"/>
        <v>Surfactantes detergentes</v>
      </c>
      <c r="C276" s="81" t="s">
        <v>15637</v>
      </c>
      <c r="D276" s="81">
        <v>500</v>
      </c>
      <c r="E276" s="71">
        <v>45.28</v>
      </c>
      <c r="F276" s="70">
        <f t="shared" ca="1" si="15"/>
        <v>22640</v>
      </c>
      <c r="G276" s="45"/>
      <c r="H276" s="45"/>
      <c r="I276" s="45"/>
      <c r="J276" s="45"/>
    </row>
    <row r="277" spans="1:10" ht="13.5" customHeight="1" x14ac:dyDescent="0.2">
      <c r="A277" s="81">
        <v>12141901</v>
      </c>
      <c r="B277" s="69" t="str">
        <f t="shared" ca="1" si="14"/>
        <v>Cloro cl</v>
      </c>
      <c r="C277" s="81" t="s">
        <v>9559</v>
      </c>
      <c r="D277" s="81">
        <v>400</v>
      </c>
      <c r="E277" s="71">
        <v>135</v>
      </c>
      <c r="F277" s="70">
        <f t="shared" ca="1" si="15"/>
        <v>54000</v>
      </c>
      <c r="G277" s="45"/>
      <c r="H277" s="45"/>
      <c r="I277" s="45"/>
      <c r="J277" s="45"/>
    </row>
    <row r="278" spans="1:10" ht="13.5" customHeight="1" x14ac:dyDescent="0.2">
      <c r="A278" s="86">
        <v>24111503</v>
      </c>
      <c r="B278" s="69" t="str">
        <f t="shared" ca="1" si="14"/>
        <v>Bolsas plásticas</v>
      </c>
      <c r="C278" s="81" t="s">
        <v>1449</v>
      </c>
      <c r="D278" s="81">
        <v>120</v>
      </c>
      <c r="E278" s="71">
        <v>9.5</v>
      </c>
      <c r="F278" s="70">
        <f t="shared" ca="1" si="15"/>
        <v>1140</v>
      </c>
      <c r="G278" s="45"/>
      <c r="H278" s="45"/>
      <c r="I278" s="45"/>
      <c r="J278" s="45"/>
    </row>
    <row r="279" spans="1:10" ht="13.5" customHeight="1" x14ac:dyDescent="0.2">
      <c r="A279" s="81">
        <v>47131502</v>
      </c>
      <c r="B279" s="69" t="str">
        <f t="shared" ca="1" si="14"/>
        <v>Pañitos o toallas para limpiar</v>
      </c>
      <c r="C279" s="81" t="s">
        <v>8627</v>
      </c>
      <c r="D279" s="81">
        <v>5</v>
      </c>
      <c r="E279" s="71">
        <v>1100</v>
      </c>
      <c r="F279" s="70">
        <f t="shared" ca="1" si="15"/>
        <v>5500</v>
      </c>
      <c r="G279" s="45"/>
      <c r="H279" s="45"/>
      <c r="I279" s="45"/>
      <c r="J279" s="45"/>
    </row>
    <row r="280" spans="1:10" ht="13.5" customHeight="1" x14ac:dyDescent="0.2">
      <c r="A280" s="81">
        <v>46181504</v>
      </c>
      <c r="B280" s="69" t="str">
        <f t="shared" ca="1" si="14"/>
        <v>Guantes de protección</v>
      </c>
      <c r="C280" s="81" t="s">
        <v>1449</v>
      </c>
      <c r="D280" s="81">
        <v>600</v>
      </c>
      <c r="E280" s="71">
        <v>35</v>
      </c>
      <c r="F280" s="70">
        <f t="shared" ca="1" si="15"/>
        <v>21000</v>
      </c>
      <c r="G280" s="45"/>
      <c r="H280" s="45"/>
      <c r="I280" s="45"/>
      <c r="J280" s="45"/>
    </row>
    <row r="281" spans="1:10" ht="13.5" customHeight="1" x14ac:dyDescent="0.2">
      <c r="A281" s="81">
        <v>47131706</v>
      </c>
      <c r="B281" s="69" t="str">
        <f t="shared" ca="1" si="14"/>
        <v>Dispensadores de ambientadores</v>
      </c>
      <c r="C281" s="81" t="s">
        <v>1449</v>
      </c>
      <c r="D281" s="81">
        <v>35</v>
      </c>
      <c r="E281" s="71">
        <v>390</v>
      </c>
      <c r="F281" s="70">
        <f t="shared" ca="1" si="15"/>
        <v>13650</v>
      </c>
      <c r="G281" s="45"/>
      <c r="H281" s="45"/>
      <c r="I281" s="45"/>
      <c r="J281" s="45"/>
    </row>
    <row r="282" spans="1:10" ht="13.5" customHeight="1" x14ac:dyDescent="0.2">
      <c r="A282" s="81">
        <v>42312310</v>
      </c>
      <c r="B282" s="69" t="str">
        <f t="shared" ca="1" si="14"/>
        <v>Botellas limpiadoras</v>
      </c>
      <c r="C282" s="81" t="s">
        <v>1449</v>
      </c>
      <c r="D282" s="81">
        <v>30</v>
      </c>
      <c r="E282" s="71">
        <v>30</v>
      </c>
      <c r="F282" s="70">
        <f t="shared" ca="1" si="15"/>
        <v>900</v>
      </c>
      <c r="G282" s="45"/>
      <c r="H282" s="45"/>
      <c r="I282" s="45"/>
      <c r="J282" s="45"/>
    </row>
    <row r="283" spans="1:10" ht="13.5" customHeight="1" x14ac:dyDescent="0.2">
      <c r="A283" s="81">
        <v>47131801</v>
      </c>
      <c r="B283" s="69" t="str">
        <f t="shared" ca="1" si="14"/>
        <v>Limpiadores de pisos</v>
      </c>
      <c r="C283" s="81" t="s">
        <v>1449</v>
      </c>
      <c r="D283" s="81">
        <v>100</v>
      </c>
      <c r="E283" s="71">
        <v>80</v>
      </c>
      <c r="F283" s="70">
        <f t="shared" ca="1" si="15"/>
        <v>8000</v>
      </c>
      <c r="G283" s="45"/>
      <c r="H283" s="45"/>
      <c r="I283" s="45"/>
      <c r="J283" s="45"/>
    </row>
    <row r="284" spans="1:10" ht="14.1" customHeight="1" x14ac:dyDescent="0.2">
      <c r="A284" s="45"/>
      <c r="B284" s="45"/>
      <c r="C284" s="45"/>
      <c r="D284" s="45"/>
      <c r="E284" s="73" t="s">
        <v>12551</v>
      </c>
      <c r="F284" s="74">
        <f ca="1">SUM(Table318[MONTO TOTAL ESTIMADO])</f>
        <v>213905</v>
      </c>
      <c r="G284" s="45"/>
      <c r="H284" s="45">
        <f>C264</f>
        <v>0</v>
      </c>
      <c r="I284" s="45" t="str">
        <f>E264</f>
        <v>Sí</v>
      </c>
      <c r="J284" s="45" t="str">
        <f>D264</f>
        <v>Compras Menores</v>
      </c>
    </row>
    <row r="285" spans="1:10" ht="14.1" customHeight="1" thickBot="1" x14ac:dyDescent="0.3"/>
    <row r="286" spans="1:10" ht="33.75" customHeight="1" thickBot="1" x14ac:dyDescent="0.25">
      <c r="A286" s="64" t="s">
        <v>16383</v>
      </c>
      <c r="B286" s="64" t="s">
        <v>161</v>
      </c>
      <c r="C286" s="64" t="s">
        <v>11723</v>
      </c>
      <c r="D286" s="64" t="s">
        <v>14379</v>
      </c>
      <c r="E286" s="64" t="s">
        <v>10961</v>
      </c>
      <c r="F286" s="64" t="s">
        <v>11094</v>
      </c>
      <c r="G286" s="45"/>
      <c r="H286" s="45"/>
      <c r="I286" s="45"/>
      <c r="J286" s="45"/>
    </row>
    <row r="287" spans="1:10" ht="13.5" customHeight="1" thickBot="1" x14ac:dyDescent="0.25">
      <c r="A287" s="66" t="s">
        <v>18844</v>
      </c>
      <c r="B287" s="66" t="s">
        <v>18840</v>
      </c>
      <c r="C287" s="66"/>
      <c r="D287" s="66" t="s">
        <v>17484</v>
      </c>
      <c r="E287" s="66"/>
      <c r="F287" s="66"/>
      <c r="G287" s="45"/>
      <c r="H287" s="45"/>
      <c r="I287" s="45"/>
      <c r="J287" s="45"/>
    </row>
    <row r="288" spans="1:10" ht="14.1" customHeight="1" thickBot="1" x14ac:dyDescent="0.25">
      <c r="A288" s="113" t="s">
        <v>14829</v>
      </c>
      <c r="B288" s="67" t="s">
        <v>8527</v>
      </c>
      <c r="C288" s="76">
        <v>42745</v>
      </c>
      <c r="D288" s="113" t="s">
        <v>9385</v>
      </c>
      <c r="E288" s="67" t="s">
        <v>13095</v>
      </c>
      <c r="F288" s="66" t="s">
        <v>3080</v>
      </c>
      <c r="G288" s="45"/>
      <c r="H288" s="45"/>
      <c r="I288" s="45"/>
      <c r="J288" s="45"/>
    </row>
    <row r="289" spans="1:10" ht="14.1" customHeight="1" thickBot="1" x14ac:dyDescent="0.25">
      <c r="A289" s="114"/>
      <c r="B289" s="67" t="s">
        <v>1786</v>
      </c>
      <c r="C289" s="91">
        <f>IF(C288="","",IF(AND(MONTH(C288)&gt;=1,MONTH(C288)&lt;=3),1,IF(AND(MONTH(C288)&gt;=4,MONTH(C288)&lt;=6),2,IF(AND(MONTH(C288)&gt;=7,MONTH(C288)&lt;=9),3,4))))</f>
        <v>1</v>
      </c>
      <c r="D289" s="114"/>
      <c r="E289" s="67" t="s">
        <v>2417</v>
      </c>
      <c r="F289" s="66" t="s">
        <v>11111</v>
      </c>
      <c r="G289" s="45"/>
      <c r="H289" s="45"/>
      <c r="I289" s="45"/>
      <c r="J289" s="45"/>
    </row>
    <row r="290" spans="1:10" ht="14.1" customHeight="1" thickBot="1" x14ac:dyDescent="0.25">
      <c r="A290" s="114"/>
      <c r="B290" s="67" t="s">
        <v>12944</v>
      </c>
      <c r="C290" s="76">
        <v>42783</v>
      </c>
      <c r="D290" s="114"/>
      <c r="E290" s="67" t="s">
        <v>3073</v>
      </c>
      <c r="F290" s="66" t="s">
        <v>11111</v>
      </c>
      <c r="G290" s="45"/>
      <c r="H290" s="45"/>
      <c r="I290" s="45"/>
      <c r="J290" s="45"/>
    </row>
    <row r="291" spans="1:10" ht="14.1" customHeight="1" thickBot="1" x14ac:dyDescent="0.25">
      <c r="A291" s="114"/>
      <c r="B291" s="67" t="s">
        <v>1786</v>
      </c>
      <c r="C291" s="91">
        <f>IF(C290="","",IF(AND(MONTH(C290)&gt;=1,MONTH(C290)&lt;=3),1,IF(AND(MONTH(C290)&gt;=4,MONTH(C290)&lt;=6),2,IF(AND(MONTH(C290)&gt;=7,MONTH(C290)&lt;=9),3,4))))</f>
        <v>1</v>
      </c>
      <c r="D291" s="114"/>
      <c r="E291" s="67" t="s">
        <v>13194</v>
      </c>
      <c r="F291" s="66" t="s">
        <v>11111</v>
      </c>
      <c r="G291" s="45"/>
      <c r="H291" s="45"/>
      <c r="I291" s="45"/>
      <c r="J291" s="45"/>
    </row>
    <row r="292" spans="1:10" ht="14.1" customHeight="1" thickBot="1" x14ac:dyDescent="0.25">
      <c r="A292" s="45"/>
      <c r="B292" s="45"/>
      <c r="C292" s="45"/>
      <c r="D292" s="45"/>
      <c r="E292" s="45"/>
      <c r="F292" s="45"/>
      <c r="G292" s="45"/>
      <c r="H292" s="45"/>
      <c r="I292" s="45"/>
      <c r="J292" s="45"/>
    </row>
    <row r="293" spans="1:10" ht="14.1" customHeight="1" thickBot="1" x14ac:dyDescent="0.25">
      <c r="A293" s="72" t="s">
        <v>15736</v>
      </c>
      <c r="B293" s="72" t="s">
        <v>16147</v>
      </c>
      <c r="C293" s="72" t="s">
        <v>15642</v>
      </c>
      <c r="D293" s="72" t="s">
        <v>15252</v>
      </c>
      <c r="E293" s="72" t="s">
        <v>6931</v>
      </c>
      <c r="F293" s="72" t="s">
        <v>15281</v>
      </c>
      <c r="G293" s="45"/>
      <c r="H293" s="45"/>
      <c r="I293" s="45"/>
      <c r="J293" s="45"/>
    </row>
    <row r="294" spans="1:10" ht="13.5" customHeight="1" x14ac:dyDescent="0.2">
      <c r="A294" s="81">
        <v>50202310</v>
      </c>
      <c r="B294" s="69" t="str">
        <f t="shared" ref="B294:B299" ca="1" si="16">IFERROR(INDEX(UNSPSCDes,MATCH(INDIRECT(ADDRESS(ROW(),COLUMN()-1,4)),UNSPSCCode,0)),"")</f>
        <v>Agua mineral</v>
      </c>
      <c r="C294" s="81" t="s">
        <v>1449</v>
      </c>
      <c r="D294" s="81">
        <v>1800</v>
      </c>
      <c r="E294" s="71">
        <v>46</v>
      </c>
      <c r="F294" s="70">
        <f t="shared" ref="F294:F299" ca="1" si="17">INDIRECT(ADDRESS(ROW(),COLUMN()-2,4))*INDIRECT(ADDRESS(ROW(),COLUMN()-1,4))</f>
        <v>82800</v>
      </c>
      <c r="G294" s="45"/>
      <c r="H294" s="45"/>
      <c r="I294" s="45"/>
      <c r="J294" s="45"/>
    </row>
    <row r="295" spans="1:10" ht="13.5" customHeight="1" x14ac:dyDescent="0.2">
      <c r="A295" s="81">
        <v>50202310</v>
      </c>
      <c r="B295" s="69" t="str">
        <f t="shared" ca="1" si="16"/>
        <v>Agua mineral</v>
      </c>
      <c r="C295" s="81" t="s">
        <v>4734</v>
      </c>
      <c r="D295" s="81">
        <v>100</v>
      </c>
      <c r="E295" s="71">
        <v>415</v>
      </c>
      <c r="F295" s="70">
        <f t="shared" ca="1" si="17"/>
        <v>41500</v>
      </c>
      <c r="G295" s="45"/>
      <c r="H295" s="45"/>
      <c r="I295" s="45"/>
      <c r="J295" s="45"/>
    </row>
    <row r="296" spans="1:10" ht="13.5" customHeight="1" x14ac:dyDescent="0.2">
      <c r="A296" s="81">
        <v>50161509</v>
      </c>
      <c r="B296" s="69" t="str">
        <f t="shared" ca="1" si="16"/>
        <v>Azucares naturales o productos endulzantes</v>
      </c>
      <c r="C296" s="81" t="s">
        <v>4734</v>
      </c>
      <c r="D296" s="81">
        <v>300</v>
      </c>
      <c r="E296" s="71">
        <v>275</v>
      </c>
      <c r="F296" s="70">
        <f t="shared" ca="1" si="17"/>
        <v>82500</v>
      </c>
      <c r="G296" s="45"/>
      <c r="H296" s="45"/>
      <c r="I296" s="45"/>
      <c r="J296" s="45"/>
    </row>
    <row r="297" spans="1:10" ht="13.5" customHeight="1" x14ac:dyDescent="0.2">
      <c r="A297" s="81">
        <v>50201714</v>
      </c>
      <c r="B297" s="69" t="str">
        <f t="shared" ca="1" si="16"/>
        <v>Cremas no lácteas</v>
      </c>
      <c r="C297" s="81" t="s">
        <v>1449</v>
      </c>
      <c r="D297" s="81">
        <v>30</v>
      </c>
      <c r="E297" s="71">
        <v>525</v>
      </c>
      <c r="F297" s="70">
        <f t="shared" ca="1" si="17"/>
        <v>15750</v>
      </c>
      <c r="G297" s="45"/>
      <c r="H297" s="45"/>
      <c r="I297" s="45"/>
      <c r="J297" s="45"/>
    </row>
    <row r="298" spans="1:10" ht="13.5" customHeight="1" x14ac:dyDescent="0.2">
      <c r="A298" s="81">
        <v>50201706</v>
      </c>
      <c r="B298" s="69" t="str">
        <f t="shared" ca="1" si="16"/>
        <v>Café</v>
      </c>
      <c r="C298" s="81" t="s">
        <v>1449</v>
      </c>
      <c r="D298" s="81">
        <v>36</v>
      </c>
      <c r="E298" s="71">
        <v>4896</v>
      </c>
      <c r="F298" s="70">
        <f t="shared" ca="1" si="17"/>
        <v>176256</v>
      </c>
      <c r="G298" s="45"/>
      <c r="H298" s="45"/>
      <c r="I298" s="45"/>
      <c r="J298" s="45"/>
    </row>
    <row r="299" spans="1:10" ht="13.5" customHeight="1" x14ac:dyDescent="0.2">
      <c r="A299" s="81">
        <v>50201711</v>
      </c>
      <c r="B299" s="69" t="str">
        <f t="shared" ca="1" si="16"/>
        <v>Té instantáneo</v>
      </c>
      <c r="C299" s="81" t="s">
        <v>1449</v>
      </c>
      <c r="D299" s="81">
        <v>84</v>
      </c>
      <c r="E299" s="71">
        <v>485</v>
      </c>
      <c r="F299" s="70">
        <f t="shared" ca="1" si="17"/>
        <v>40740</v>
      </c>
      <c r="G299" s="45"/>
      <c r="H299" s="45"/>
      <c r="I299" s="45"/>
      <c r="J299" s="45"/>
    </row>
    <row r="300" spans="1:10" ht="14.1" customHeight="1" x14ac:dyDescent="0.2">
      <c r="A300" s="45"/>
      <c r="B300" s="45"/>
      <c r="C300" s="45"/>
      <c r="D300" s="45"/>
      <c r="E300" s="73" t="s">
        <v>12551</v>
      </c>
      <c r="F300" s="74">
        <f ca="1">SUM(Table321[MONTO TOTAL ESTIMADO])</f>
        <v>439546</v>
      </c>
      <c r="G300" s="45"/>
      <c r="H300" s="45">
        <f>C287</f>
        <v>0</v>
      </c>
      <c r="I300" s="45">
        <f>E287</f>
        <v>0</v>
      </c>
      <c r="J300" s="45" t="str">
        <f>D287</f>
        <v>Compras Menores</v>
      </c>
    </row>
    <row r="301" spans="1:10" ht="14.1" customHeight="1" thickBot="1" x14ac:dyDescent="0.3"/>
    <row r="302" spans="1:10" ht="33.75" customHeight="1" thickBot="1" x14ac:dyDescent="0.25">
      <c r="A302" s="64" t="s">
        <v>16383</v>
      </c>
      <c r="B302" s="64" t="s">
        <v>161</v>
      </c>
      <c r="C302" s="64" t="s">
        <v>11723</v>
      </c>
      <c r="D302" s="64" t="s">
        <v>14379</v>
      </c>
      <c r="E302" s="64" t="s">
        <v>10961</v>
      </c>
      <c r="F302" s="64" t="s">
        <v>11094</v>
      </c>
      <c r="G302" s="45"/>
      <c r="H302" s="45"/>
      <c r="I302" s="45"/>
      <c r="J302" s="45"/>
    </row>
    <row r="303" spans="1:10" ht="13.5" customHeight="1" thickBot="1" x14ac:dyDescent="0.25">
      <c r="A303" s="66" t="s">
        <v>18844</v>
      </c>
      <c r="B303" s="66" t="s">
        <v>18840</v>
      </c>
      <c r="C303" s="66"/>
      <c r="D303" s="66" t="s">
        <v>17484</v>
      </c>
      <c r="E303" s="66"/>
      <c r="F303" s="66"/>
      <c r="G303" s="45"/>
      <c r="H303" s="45"/>
      <c r="I303" s="45"/>
      <c r="J303" s="45"/>
    </row>
    <row r="304" spans="1:10" ht="14.1" customHeight="1" thickBot="1" x14ac:dyDescent="0.25">
      <c r="A304" s="113" t="s">
        <v>14829</v>
      </c>
      <c r="B304" s="67" t="s">
        <v>8527</v>
      </c>
      <c r="C304" s="76">
        <v>42835</v>
      </c>
      <c r="D304" s="113" t="s">
        <v>9385</v>
      </c>
      <c r="E304" s="67" t="s">
        <v>13095</v>
      </c>
      <c r="F304" s="66" t="s">
        <v>3080</v>
      </c>
      <c r="G304" s="45"/>
      <c r="H304" s="45"/>
      <c r="I304" s="45"/>
      <c r="J304" s="45"/>
    </row>
    <row r="305" spans="1:10" ht="14.1" customHeight="1" thickBot="1" x14ac:dyDescent="0.25">
      <c r="A305" s="114"/>
      <c r="B305" s="67" t="s">
        <v>1786</v>
      </c>
      <c r="C305" s="91">
        <f>IF(C304="","",IF(AND(MONTH(C304)&gt;=1,MONTH(C304)&lt;=3),1,IF(AND(MONTH(C304)&gt;=4,MONTH(C304)&lt;=6),2,IF(AND(MONTH(C304)&gt;=7,MONTH(C304)&lt;=9),3,4))))</f>
        <v>2</v>
      </c>
      <c r="D305" s="114"/>
      <c r="E305" s="67" t="s">
        <v>2417</v>
      </c>
      <c r="F305" s="66" t="s">
        <v>11111</v>
      </c>
      <c r="G305" s="45"/>
      <c r="H305" s="45"/>
      <c r="I305" s="45"/>
      <c r="J305" s="45"/>
    </row>
    <row r="306" spans="1:10" ht="14.1" customHeight="1" thickBot="1" x14ac:dyDescent="0.25">
      <c r="A306" s="114"/>
      <c r="B306" s="67" t="s">
        <v>12944</v>
      </c>
      <c r="C306" s="76">
        <v>42842</v>
      </c>
      <c r="D306" s="114"/>
      <c r="E306" s="67" t="s">
        <v>3073</v>
      </c>
      <c r="F306" s="66" t="s">
        <v>11111</v>
      </c>
      <c r="G306" s="45"/>
      <c r="H306" s="45"/>
      <c r="I306" s="45"/>
      <c r="J306" s="45"/>
    </row>
    <row r="307" spans="1:10" ht="14.1" customHeight="1" thickBot="1" x14ac:dyDescent="0.25">
      <c r="A307" s="114"/>
      <c r="B307" s="67" t="s">
        <v>1786</v>
      </c>
      <c r="C307" s="91">
        <f>IF(C306="","",IF(AND(MONTH(C306)&gt;=1,MONTH(C306)&lt;=3),1,IF(AND(MONTH(C306)&gt;=4,MONTH(C306)&lt;=6),2,IF(AND(MONTH(C306)&gt;=7,MONTH(C306)&lt;=9),3,4))))</f>
        <v>2</v>
      </c>
      <c r="D307" s="114"/>
      <c r="E307" s="67" t="s">
        <v>13194</v>
      </c>
      <c r="F307" s="66" t="s">
        <v>11111</v>
      </c>
      <c r="G307" s="45"/>
      <c r="H307" s="45"/>
      <c r="I307" s="45"/>
      <c r="J307" s="45"/>
    </row>
    <row r="308" spans="1:10" ht="14.1" customHeight="1" thickBot="1" x14ac:dyDescent="0.25">
      <c r="A308" s="45"/>
      <c r="B308" s="45"/>
      <c r="C308" s="45"/>
      <c r="D308" s="45"/>
      <c r="E308" s="45"/>
      <c r="F308" s="45"/>
      <c r="G308" s="45"/>
      <c r="H308" s="45"/>
      <c r="I308" s="45"/>
      <c r="J308" s="45"/>
    </row>
    <row r="309" spans="1:10" ht="14.1" customHeight="1" thickBot="1" x14ac:dyDescent="0.25">
      <c r="A309" s="72" t="s">
        <v>15736</v>
      </c>
      <c r="B309" s="72" t="s">
        <v>16147</v>
      </c>
      <c r="C309" s="72" t="s">
        <v>15642</v>
      </c>
      <c r="D309" s="72" t="s">
        <v>15252</v>
      </c>
      <c r="E309" s="72" t="s">
        <v>6931</v>
      </c>
      <c r="F309" s="72" t="s">
        <v>15281</v>
      </c>
      <c r="G309" s="45"/>
      <c r="H309" s="45"/>
      <c r="I309" s="45"/>
      <c r="J309" s="45"/>
    </row>
    <row r="310" spans="1:10" ht="13.5" customHeight="1" x14ac:dyDescent="0.2">
      <c r="A310" s="81">
        <v>50202310</v>
      </c>
      <c r="B310" s="69" t="str">
        <f t="shared" ref="B310:B315" ca="1" si="18">IFERROR(INDEX(UNSPSCDes,MATCH(INDIRECT(ADDRESS(ROW(),COLUMN()-1,4)),UNSPSCCode,0)),"")</f>
        <v>Agua mineral</v>
      </c>
      <c r="C310" s="81" t="s">
        <v>1449</v>
      </c>
      <c r="D310" s="81">
        <v>1800</v>
      </c>
      <c r="E310" s="71">
        <v>46</v>
      </c>
      <c r="F310" s="70">
        <f t="shared" ref="F310:F315" ca="1" si="19">INDIRECT(ADDRESS(ROW(),COLUMN()-2,4))*INDIRECT(ADDRESS(ROW(),COLUMN()-1,4))</f>
        <v>82800</v>
      </c>
      <c r="G310" s="45"/>
      <c r="H310" s="45"/>
      <c r="I310" s="45"/>
      <c r="J310" s="45"/>
    </row>
    <row r="311" spans="1:10" ht="13.5" customHeight="1" x14ac:dyDescent="0.2">
      <c r="A311" s="81">
        <v>50202310</v>
      </c>
      <c r="B311" s="69" t="str">
        <f t="shared" ca="1" si="18"/>
        <v>Agua mineral</v>
      </c>
      <c r="C311" s="81" t="s">
        <v>4734</v>
      </c>
      <c r="D311" s="81">
        <v>80</v>
      </c>
      <c r="E311" s="71">
        <v>415</v>
      </c>
      <c r="F311" s="70">
        <f t="shared" ca="1" si="19"/>
        <v>33200</v>
      </c>
      <c r="G311" s="45"/>
      <c r="H311" s="45"/>
      <c r="I311" s="45"/>
      <c r="J311" s="45"/>
    </row>
    <row r="312" spans="1:10" ht="13.5" customHeight="1" x14ac:dyDescent="0.2">
      <c r="A312" s="81">
        <v>50161509</v>
      </c>
      <c r="B312" s="69" t="str">
        <f t="shared" ca="1" si="18"/>
        <v>Azucares naturales o productos endulzantes</v>
      </c>
      <c r="C312" s="81" t="s">
        <v>4734</v>
      </c>
      <c r="D312" s="81">
        <v>200</v>
      </c>
      <c r="E312" s="71">
        <v>275</v>
      </c>
      <c r="F312" s="70">
        <f t="shared" ca="1" si="19"/>
        <v>55000</v>
      </c>
      <c r="G312" s="45"/>
      <c r="H312" s="45"/>
      <c r="I312" s="45"/>
      <c r="J312" s="45"/>
    </row>
    <row r="313" spans="1:10" ht="13.5" customHeight="1" x14ac:dyDescent="0.2">
      <c r="A313" s="81">
        <v>50201714</v>
      </c>
      <c r="B313" s="69" t="str">
        <f t="shared" ca="1" si="18"/>
        <v>Cremas no lácteas</v>
      </c>
      <c r="C313" s="81" t="s">
        <v>1449</v>
      </c>
      <c r="D313" s="81">
        <v>20</v>
      </c>
      <c r="E313" s="71">
        <v>525</v>
      </c>
      <c r="F313" s="70">
        <f t="shared" ca="1" si="19"/>
        <v>10500</v>
      </c>
      <c r="G313" s="45"/>
      <c r="H313" s="45"/>
      <c r="I313" s="45"/>
      <c r="J313" s="45"/>
    </row>
    <row r="314" spans="1:10" ht="13.5" customHeight="1" x14ac:dyDescent="0.2">
      <c r="A314" s="81">
        <v>50201706</v>
      </c>
      <c r="B314" s="69" t="str">
        <f t="shared" ca="1" si="18"/>
        <v>Café</v>
      </c>
      <c r="C314" s="81" t="s">
        <v>1449</v>
      </c>
      <c r="D314" s="81">
        <v>25</v>
      </c>
      <c r="E314" s="71">
        <v>4896</v>
      </c>
      <c r="F314" s="70">
        <f t="shared" ca="1" si="19"/>
        <v>122400</v>
      </c>
      <c r="G314" s="45"/>
      <c r="H314" s="45"/>
      <c r="I314" s="45"/>
      <c r="J314" s="45"/>
    </row>
    <row r="315" spans="1:10" ht="13.5" customHeight="1" x14ac:dyDescent="0.2">
      <c r="A315" s="81">
        <v>50201711</v>
      </c>
      <c r="B315" s="69" t="str">
        <f t="shared" ca="1" si="18"/>
        <v>Té instantáneo</v>
      </c>
      <c r="C315" s="81" t="s">
        <v>1449</v>
      </c>
      <c r="D315" s="81">
        <v>50</v>
      </c>
      <c r="E315" s="71">
        <v>485</v>
      </c>
      <c r="F315" s="70">
        <f t="shared" ca="1" si="19"/>
        <v>24250</v>
      </c>
      <c r="G315" s="45"/>
      <c r="H315" s="45"/>
      <c r="I315" s="45"/>
      <c r="J315" s="45"/>
    </row>
    <row r="316" spans="1:10" ht="14.1" customHeight="1" x14ac:dyDescent="0.2">
      <c r="A316" s="45"/>
      <c r="B316" s="45"/>
      <c r="C316" s="45"/>
      <c r="D316" s="45"/>
      <c r="E316" s="73" t="s">
        <v>12551</v>
      </c>
      <c r="F316" s="74">
        <f ca="1">SUM(Table322[MONTO TOTAL ESTIMADO])</f>
        <v>328150</v>
      </c>
      <c r="G316" s="45"/>
      <c r="H316" s="45">
        <f>C303</f>
        <v>0</v>
      </c>
      <c r="I316" s="45">
        <f>E303</f>
        <v>0</v>
      </c>
      <c r="J316" s="45" t="str">
        <f>D303</f>
        <v>Compras Menores</v>
      </c>
    </row>
    <row r="317" spans="1:10" ht="14.1" customHeight="1" thickBot="1" x14ac:dyDescent="0.3"/>
    <row r="318" spans="1:10" ht="33.75" customHeight="1" thickBot="1" x14ac:dyDescent="0.25">
      <c r="A318" s="64" t="s">
        <v>16383</v>
      </c>
      <c r="B318" s="64" t="s">
        <v>161</v>
      </c>
      <c r="C318" s="64" t="s">
        <v>11723</v>
      </c>
      <c r="D318" s="64" t="s">
        <v>14379</v>
      </c>
      <c r="E318" s="64" t="s">
        <v>10961</v>
      </c>
      <c r="F318" s="64" t="s">
        <v>11094</v>
      </c>
      <c r="G318" s="45"/>
      <c r="H318" s="45"/>
      <c r="I318" s="45"/>
      <c r="J318" s="45"/>
    </row>
    <row r="319" spans="1:10" ht="13.5" customHeight="1" thickBot="1" x14ac:dyDescent="0.25">
      <c r="A319" s="66" t="s">
        <v>18844</v>
      </c>
      <c r="B319" s="66" t="s">
        <v>18840</v>
      </c>
      <c r="C319" s="66" t="s">
        <v>17799</v>
      </c>
      <c r="D319" s="66" t="s">
        <v>17484</v>
      </c>
      <c r="E319" s="66"/>
      <c r="F319" s="66"/>
      <c r="G319" s="45"/>
      <c r="H319" s="45"/>
      <c r="I319" s="45"/>
      <c r="J319" s="45"/>
    </row>
    <row r="320" spans="1:10" ht="14.1" customHeight="1" thickBot="1" x14ac:dyDescent="0.25">
      <c r="A320" s="113" t="s">
        <v>14829</v>
      </c>
      <c r="B320" s="67" t="s">
        <v>8527</v>
      </c>
      <c r="C320" s="76">
        <v>42926</v>
      </c>
      <c r="D320" s="113" t="s">
        <v>9385</v>
      </c>
      <c r="E320" s="67" t="s">
        <v>13095</v>
      </c>
      <c r="F320" s="66" t="s">
        <v>3080</v>
      </c>
      <c r="G320" s="45"/>
      <c r="H320" s="45"/>
      <c r="I320" s="45"/>
      <c r="J320" s="45"/>
    </row>
    <row r="321" spans="1:10" ht="14.1" customHeight="1" thickBot="1" x14ac:dyDescent="0.25">
      <c r="A321" s="114"/>
      <c r="B321" s="67" t="s">
        <v>1786</v>
      </c>
      <c r="C321" s="91">
        <f>IF(C320="","",IF(AND(MONTH(C320)&gt;=1,MONTH(C320)&lt;=3),1,IF(AND(MONTH(C320)&gt;=4,MONTH(C320)&lt;=6),2,IF(AND(MONTH(C320)&gt;=7,MONTH(C320)&lt;=9),3,4))))</f>
        <v>3</v>
      </c>
      <c r="D321" s="114"/>
      <c r="E321" s="67" t="s">
        <v>2417</v>
      </c>
      <c r="F321" s="66" t="s">
        <v>11111</v>
      </c>
      <c r="G321" s="45"/>
      <c r="H321" s="45"/>
      <c r="I321" s="45"/>
      <c r="J321" s="45"/>
    </row>
    <row r="322" spans="1:10" ht="14.1" customHeight="1" thickBot="1" x14ac:dyDescent="0.25">
      <c r="A322" s="114"/>
      <c r="B322" s="67" t="s">
        <v>12944</v>
      </c>
      <c r="C322" s="76">
        <v>42933</v>
      </c>
      <c r="D322" s="114"/>
      <c r="E322" s="67" t="s">
        <v>3073</v>
      </c>
      <c r="F322" s="66" t="s">
        <v>11111</v>
      </c>
      <c r="G322" s="45"/>
      <c r="H322" s="45"/>
      <c r="I322" s="45"/>
      <c r="J322" s="45"/>
    </row>
    <row r="323" spans="1:10" ht="14.1" customHeight="1" thickBot="1" x14ac:dyDescent="0.25">
      <c r="A323" s="114"/>
      <c r="B323" s="67" t="s">
        <v>1786</v>
      </c>
      <c r="C323" s="91">
        <f>IF(C322="","",IF(AND(MONTH(C322)&gt;=1,MONTH(C322)&lt;=3),1,IF(AND(MONTH(C322)&gt;=4,MONTH(C322)&lt;=6),2,IF(AND(MONTH(C322)&gt;=7,MONTH(C322)&lt;=9),3,4))))</f>
        <v>3</v>
      </c>
      <c r="D323" s="114"/>
      <c r="E323" s="67" t="s">
        <v>13194</v>
      </c>
      <c r="F323" s="66" t="s">
        <v>11111</v>
      </c>
      <c r="G323" s="45"/>
      <c r="H323" s="45"/>
      <c r="I323" s="45"/>
      <c r="J323" s="45"/>
    </row>
    <row r="324" spans="1:10" ht="14.1" customHeight="1" thickBot="1" x14ac:dyDescent="0.25">
      <c r="A324" s="45"/>
      <c r="B324" s="45"/>
      <c r="C324" s="45"/>
      <c r="D324" s="45"/>
      <c r="E324" s="45"/>
      <c r="F324" s="45"/>
      <c r="G324" s="45"/>
      <c r="H324" s="45"/>
      <c r="I324" s="45"/>
      <c r="J324" s="45"/>
    </row>
    <row r="325" spans="1:10" ht="14.1" customHeight="1" thickBot="1" x14ac:dyDescent="0.25">
      <c r="A325" s="72" t="s">
        <v>15736</v>
      </c>
      <c r="B325" s="72" t="s">
        <v>16147</v>
      </c>
      <c r="C325" s="72" t="s">
        <v>15642</v>
      </c>
      <c r="D325" s="72" t="s">
        <v>15252</v>
      </c>
      <c r="E325" s="72" t="s">
        <v>6931</v>
      </c>
      <c r="F325" s="72" t="s">
        <v>15281</v>
      </c>
      <c r="G325" s="45"/>
      <c r="H325" s="45"/>
      <c r="I325" s="45"/>
      <c r="J325" s="45"/>
    </row>
    <row r="326" spans="1:10" ht="13.5" customHeight="1" x14ac:dyDescent="0.2">
      <c r="A326" s="81">
        <v>50202310</v>
      </c>
      <c r="B326" s="69" t="str">
        <f t="shared" ref="B326:B331" ca="1" si="20">IFERROR(INDEX(UNSPSCDes,MATCH(INDIRECT(ADDRESS(ROW(),COLUMN()-1,4)),UNSPSCCode,0)),"")</f>
        <v>Agua mineral</v>
      </c>
      <c r="C326" s="81" t="s">
        <v>1449</v>
      </c>
      <c r="D326" s="81">
        <v>1800</v>
      </c>
      <c r="E326" s="71">
        <v>46</v>
      </c>
      <c r="F326" s="70">
        <f t="shared" ref="F326:F331" ca="1" si="21">INDIRECT(ADDRESS(ROW(),COLUMN()-2,4))*INDIRECT(ADDRESS(ROW(),COLUMN()-1,4))</f>
        <v>82800</v>
      </c>
      <c r="G326" s="45"/>
      <c r="H326" s="45"/>
      <c r="I326" s="45"/>
      <c r="J326" s="45"/>
    </row>
    <row r="327" spans="1:10" ht="13.5" customHeight="1" x14ac:dyDescent="0.2">
      <c r="A327" s="81">
        <v>50202310</v>
      </c>
      <c r="B327" s="69" t="str">
        <f t="shared" ca="1" si="20"/>
        <v>Agua mineral</v>
      </c>
      <c r="C327" s="81" t="s">
        <v>4734</v>
      </c>
      <c r="D327" s="81">
        <v>100</v>
      </c>
      <c r="E327" s="71">
        <v>415</v>
      </c>
      <c r="F327" s="70">
        <f t="shared" ca="1" si="21"/>
        <v>41500</v>
      </c>
      <c r="G327" s="45"/>
      <c r="H327" s="45"/>
      <c r="I327" s="45"/>
      <c r="J327" s="45"/>
    </row>
    <row r="328" spans="1:10" ht="13.5" customHeight="1" x14ac:dyDescent="0.2">
      <c r="A328" s="81">
        <v>50161509</v>
      </c>
      <c r="B328" s="69" t="str">
        <f t="shared" ca="1" si="20"/>
        <v>Azucares naturales o productos endulzantes</v>
      </c>
      <c r="C328" s="81" t="s">
        <v>4734</v>
      </c>
      <c r="D328" s="81">
        <v>250</v>
      </c>
      <c r="E328" s="71">
        <v>275</v>
      </c>
      <c r="F328" s="70">
        <f t="shared" ca="1" si="21"/>
        <v>68750</v>
      </c>
      <c r="G328" s="45"/>
      <c r="H328" s="45"/>
      <c r="I328" s="45"/>
      <c r="J328" s="45"/>
    </row>
    <row r="329" spans="1:10" ht="13.5" customHeight="1" x14ac:dyDescent="0.2">
      <c r="A329" s="81">
        <v>50201714</v>
      </c>
      <c r="B329" s="69" t="str">
        <f t="shared" ca="1" si="20"/>
        <v>Cremas no lácteas</v>
      </c>
      <c r="C329" s="81" t="s">
        <v>1449</v>
      </c>
      <c r="D329" s="81">
        <v>30</v>
      </c>
      <c r="E329" s="71">
        <v>525</v>
      </c>
      <c r="F329" s="70">
        <f t="shared" ca="1" si="21"/>
        <v>15750</v>
      </c>
      <c r="G329" s="45"/>
      <c r="H329" s="45"/>
      <c r="I329" s="45"/>
      <c r="J329" s="45"/>
    </row>
    <row r="330" spans="1:10" ht="13.5" customHeight="1" x14ac:dyDescent="0.2">
      <c r="A330" s="81">
        <v>50201706</v>
      </c>
      <c r="B330" s="69" t="str">
        <f t="shared" ca="1" si="20"/>
        <v>Café</v>
      </c>
      <c r="C330" s="81" t="s">
        <v>1449</v>
      </c>
      <c r="D330" s="81">
        <v>36</v>
      </c>
      <c r="E330" s="71">
        <v>4896</v>
      </c>
      <c r="F330" s="70">
        <f t="shared" ca="1" si="21"/>
        <v>176256</v>
      </c>
      <c r="G330" s="45"/>
      <c r="H330" s="45"/>
      <c r="I330" s="45"/>
      <c r="J330" s="45"/>
    </row>
    <row r="331" spans="1:10" ht="13.5" customHeight="1" x14ac:dyDescent="0.2">
      <c r="A331" s="81">
        <v>50201711</v>
      </c>
      <c r="B331" s="69" t="str">
        <f t="shared" ca="1" si="20"/>
        <v>Té instantáneo</v>
      </c>
      <c r="C331" s="81" t="s">
        <v>1449</v>
      </c>
      <c r="D331" s="81">
        <v>60</v>
      </c>
      <c r="E331" s="71">
        <v>485</v>
      </c>
      <c r="F331" s="70">
        <f t="shared" ca="1" si="21"/>
        <v>29100</v>
      </c>
      <c r="G331" s="45"/>
      <c r="H331" s="45"/>
      <c r="I331" s="45"/>
      <c r="J331" s="45"/>
    </row>
    <row r="332" spans="1:10" ht="14.1" customHeight="1" x14ac:dyDescent="0.2">
      <c r="A332" s="45"/>
      <c r="B332" s="45"/>
      <c r="C332" s="45"/>
      <c r="D332" s="45"/>
      <c r="E332" s="73" t="s">
        <v>12551</v>
      </c>
      <c r="F332" s="74">
        <f ca="1">SUM(Table323[MONTO TOTAL ESTIMADO])</f>
        <v>414156</v>
      </c>
      <c r="G332" s="45"/>
      <c r="H332" s="45" t="str">
        <f>C319</f>
        <v>Bienes</v>
      </c>
      <c r="I332" s="45">
        <f>E319</f>
        <v>0</v>
      </c>
      <c r="J332" s="45" t="str">
        <f>D319</f>
        <v>Compras Menores</v>
      </c>
    </row>
    <row r="333" spans="1:10" ht="14.1" customHeight="1" thickBot="1" x14ac:dyDescent="0.3"/>
    <row r="334" spans="1:10" ht="33.75" customHeight="1" thickBot="1" x14ac:dyDescent="0.25">
      <c r="A334" s="64" t="s">
        <v>16383</v>
      </c>
      <c r="B334" s="64" t="s">
        <v>161</v>
      </c>
      <c r="C334" s="64" t="s">
        <v>11723</v>
      </c>
      <c r="D334" s="64" t="s">
        <v>14379</v>
      </c>
      <c r="E334" s="64" t="s">
        <v>10961</v>
      </c>
      <c r="F334" s="64" t="s">
        <v>11094</v>
      </c>
      <c r="G334" s="45"/>
      <c r="H334" s="45"/>
      <c r="I334" s="45"/>
      <c r="J334" s="45"/>
    </row>
    <row r="335" spans="1:10" ht="13.5" customHeight="1" thickBot="1" x14ac:dyDescent="0.25">
      <c r="A335" s="66" t="s">
        <v>18844</v>
      </c>
      <c r="B335" s="66" t="s">
        <v>18840</v>
      </c>
      <c r="C335" s="66"/>
      <c r="D335" s="66" t="s">
        <v>17484</v>
      </c>
      <c r="E335" s="66" t="s">
        <v>8853</v>
      </c>
      <c r="F335" s="66"/>
      <c r="G335" s="45"/>
      <c r="H335" s="45"/>
      <c r="I335" s="45"/>
      <c r="J335" s="45"/>
    </row>
    <row r="336" spans="1:10" ht="14.1" customHeight="1" thickBot="1" x14ac:dyDescent="0.25">
      <c r="A336" s="113" t="s">
        <v>14829</v>
      </c>
      <c r="B336" s="67" t="s">
        <v>8527</v>
      </c>
      <c r="C336" s="76">
        <v>43018</v>
      </c>
      <c r="D336" s="113" t="s">
        <v>9385</v>
      </c>
      <c r="E336" s="67" t="s">
        <v>13095</v>
      </c>
      <c r="F336" s="66" t="s">
        <v>3080</v>
      </c>
      <c r="G336" s="45"/>
      <c r="H336" s="45"/>
      <c r="I336" s="45"/>
      <c r="J336" s="45"/>
    </row>
    <row r="337" spans="1:10" ht="14.1" customHeight="1" thickBot="1" x14ac:dyDescent="0.25">
      <c r="A337" s="114"/>
      <c r="B337" s="67" t="s">
        <v>1786</v>
      </c>
      <c r="C337" s="92">
        <f>IF(C336="","",IF(AND(MONTH(C336)&gt;=1,MONTH(C336)&lt;=3),1,IF(AND(MONTH(C336)&gt;=4,MONTH(C336)&lt;=6),2,IF(AND(MONTH(C336)&gt;=7,MONTH(C336)&lt;=9),3,4))))</f>
        <v>4</v>
      </c>
      <c r="D337" s="114"/>
      <c r="E337" s="67" t="s">
        <v>2417</v>
      </c>
      <c r="F337" s="66" t="s">
        <v>11111</v>
      </c>
      <c r="G337" s="45"/>
      <c r="H337" s="45"/>
      <c r="I337" s="45"/>
      <c r="J337" s="45"/>
    </row>
    <row r="338" spans="1:10" ht="14.1" customHeight="1" thickBot="1" x14ac:dyDescent="0.25">
      <c r="A338" s="114"/>
      <c r="B338" s="67" t="s">
        <v>12944</v>
      </c>
      <c r="C338" s="76">
        <v>43025</v>
      </c>
      <c r="D338" s="114"/>
      <c r="E338" s="67" t="s">
        <v>3073</v>
      </c>
      <c r="F338" s="66" t="s">
        <v>11111</v>
      </c>
      <c r="G338" s="45"/>
      <c r="H338" s="45"/>
      <c r="I338" s="45"/>
      <c r="J338" s="45"/>
    </row>
    <row r="339" spans="1:10" ht="14.1" customHeight="1" thickBot="1" x14ac:dyDescent="0.25">
      <c r="A339" s="114"/>
      <c r="B339" s="67" t="s">
        <v>1786</v>
      </c>
      <c r="C339" s="92">
        <f>IF(C338="","",IF(AND(MONTH(C338)&gt;=1,MONTH(C338)&lt;=3),1,IF(AND(MONTH(C338)&gt;=4,MONTH(C338)&lt;=6),2,IF(AND(MONTH(C338)&gt;=7,MONTH(C338)&lt;=9),3,4))))</f>
        <v>4</v>
      </c>
      <c r="D339" s="114"/>
      <c r="E339" s="67" t="s">
        <v>13194</v>
      </c>
      <c r="F339" s="66" t="s">
        <v>11111</v>
      </c>
      <c r="G339" s="45"/>
      <c r="H339" s="45"/>
      <c r="I339" s="45"/>
      <c r="J339" s="45"/>
    </row>
    <row r="340" spans="1:10" ht="14.1" customHeight="1" thickBot="1" x14ac:dyDescent="0.25">
      <c r="A340" s="45"/>
      <c r="B340" s="45"/>
      <c r="C340" s="45"/>
      <c r="D340" s="45"/>
      <c r="E340" s="45"/>
      <c r="F340" s="45"/>
      <c r="G340" s="45"/>
      <c r="H340" s="45"/>
      <c r="I340" s="45"/>
      <c r="J340" s="45"/>
    </row>
    <row r="341" spans="1:10" ht="14.1" customHeight="1" thickBot="1" x14ac:dyDescent="0.25">
      <c r="A341" s="72" t="s">
        <v>15736</v>
      </c>
      <c r="B341" s="72" t="s">
        <v>16147</v>
      </c>
      <c r="C341" s="72" t="s">
        <v>15642</v>
      </c>
      <c r="D341" s="72" t="s">
        <v>15252</v>
      </c>
      <c r="E341" s="72" t="s">
        <v>6931</v>
      </c>
      <c r="F341" s="72" t="s">
        <v>15281</v>
      </c>
      <c r="G341" s="45"/>
      <c r="H341" s="45"/>
      <c r="I341" s="45"/>
      <c r="J341" s="45"/>
    </row>
    <row r="342" spans="1:10" ht="13.5" customHeight="1" x14ac:dyDescent="0.2">
      <c r="A342" s="81">
        <v>50202310</v>
      </c>
      <c r="B342" s="69" t="str">
        <f t="shared" ref="B342:B347" ca="1" si="22">IFERROR(INDEX(UNSPSCDes,MATCH(INDIRECT(ADDRESS(ROW(),COLUMN()-1,4)),UNSPSCCode,0)),"")</f>
        <v>Agua mineral</v>
      </c>
      <c r="C342" s="81" t="s">
        <v>1449</v>
      </c>
      <c r="D342" s="81">
        <v>1800</v>
      </c>
      <c r="E342" s="71">
        <v>46</v>
      </c>
      <c r="F342" s="70">
        <f t="shared" ref="F342:F347" ca="1" si="23">INDIRECT(ADDRESS(ROW(),COLUMN()-2,4))*INDIRECT(ADDRESS(ROW(),COLUMN()-1,4))</f>
        <v>82800</v>
      </c>
      <c r="G342" s="45"/>
      <c r="H342" s="45"/>
      <c r="I342" s="45"/>
      <c r="J342" s="45"/>
    </row>
    <row r="343" spans="1:10" ht="13.5" customHeight="1" x14ac:dyDescent="0.2">
      <c r="A343" s="81">
        <v>50161509</v>
      </c>
      <c r="B343" s="69" t="str">
        <f t="shared" ca="1" si="22"/>
        <v>Azucares naturales o productos endulzantes</v>
      </c>
      <c r="C343" s="81" t="s">
        <v>4734</v>
      </c>
      <c r="D343" s="81">
        <v>200</v>
      </c>
      <c r="E343" s="71">
        <v>275</v>
      </c>
      <c r="F343" s="70">
        <f t="shared" ca="1" si="23"/>
        <v>55000</v>
      </c>
      <c r="G343" s="45"/>
      <c r="H343" s="45"/>
      <c r="I343" s="45"/>
      <c r="J343" s="45"/>
    </row>
    <row r="344" spans="1:10" ht="13.5" customHeight="1" x14ac:dyDescent="0.2">
      <c r="A344" s="81">
        <v>50201714</v>
      </c>
      <c r="B344" s="69" t="str">
        <f t="shared" ca="1" si="22"/>
        <v>Cremas no lácteas</v>
      </c>
      <c r="C344" s="81" t="s">
        <v>1449</v>
      </c>
      <c r="D344" s="81">
        <v>35</v>
      </c>
      <c r="E344" s="71">
        <v>525</v>
      </c>
      <c r="F344" s="70">
        <f t="shared" ca="1" si="23"/>
        <v>18375</v>
      </c>
      <c r="G344" s="45"/>
      <c r="H344" s="45"/>
      <c r="I344" s="45"/>
      <c r="J344" s="45"/>
    </row>
    <row r="345" spans="1:10" ht="13.5" customHeight="1" x14ac:dyDescent="0.2">
      <c r="A345" s="81">
        <v>50201706</v>
      </c>
      <c r="B345" s="69" t="str">
        <f t="shared" ca="1" si="22"/>
        <v>Café</v>
      </c>
      <c r="C345" s="81" t="s">
        <v>1449</v>
      </c>
      <c r="D345" s="81">
        <v>36</v>
      </c>
      <c r="E345" s="71">
        <v>36</v>
      </c>
      <c r="F345" s="70">
        <f t="shared" ca="1" si="23"/>
        <v>1296</v>
      </c>
      <c r="G345" s="45"/>
      <c r="H345" s="45"/>
      <c r="I345" s="45"/>
      <c r="J345" s="45"/>
    </row>
    <row r="346" spans="1:10" ht="13.5" customHeight="1" x14ac:dyDescent="0.2">
      <c r="A346" s="81">
        <v>50201711</v>
      </c>
      <c r="B346" s="69" t="str">
        <f t="shared" ca="1" si="22"/>
        <v>Té instantáneo</v>
      </c>
      <c r="C346" s="81" t="s">
        <v>1449</v>
      </c>
      <c r="D346" s="81">
        <v>30</v>
      </c>
      <c r="E346" s="71">
        <v>60</v>
      </c>
      <c r="F346" s="70">
        <f t="shared" ca="1" si="23"/>
        <v>1800</v>
      </c>
      <c r="G346" s="45"/>
      <c r="H346" s="45"/>
      <c r="I346" s="45"/>
      <c r="J346" s="45"/>
    </row>
    <row r="347" spans="1:10" ht="13.5" customHeight="1" x14ac:dyDescent="0.2">
      <c r="A347" s="81">
        <v>50202310</v>
      </c>
      <c r="B347" s="69" t="str">
        <f t="shared" ca="1" si="22"/>
        <v>Agua mineral</v>
      </c>
      <c r="C347" s="81" t="s">
        <v>4734</v>
      </c>
      <c r="D347" s="81">
        <v>100</v>
      </c>
      <c r="E347" s="71">
        <v>415</v>
      </c>
      <c r="F347" s="70">
        <f t="shared" ca="1" si="23"/>
        <v>41500</v>
      </c>
      <c r="G347" s="45"/>
      <c r="H347" s="45"/>
      <c r="I347" s="45"/>
      <c r="J347" s="45"/>
    </row>
    <row r="348" spans="1:10" ht="14.1" customHeight="1" x14ac:dyDescent="0.2">
      <c r="A348" s="45"/>
      <c r="B348" s="45"/>
      <c r="C348" s="45"/>
      <c r="D348" s="45"/>
      <c r="E348" s="73" t="s">
        <v>12551</v>
      </c>
      <c r="F348" s="74">
        <f ca="1">SUM(Table319[MONTO TOTAL ESTIMADO])</f>
        <v>200771</v>
      </c>
      <c r="G348" s="45"/>
      <c r="H348" s="45">
        <f>C335</f>
        <v>0</v>
      </c>
      <c r="I348" s="45" t="str">
        <f>E335</f>
        <v>Sí</v>
      </c>
      <c r="J348" s="45" t="str">
        <f>D335</f>
        <v>Compras Menores</v>
      </c>
    </row>
    <row r="349" spans="1:10" ht="14.1" customHeight="1" thickBot="1" x14ac:dyDescent="0.3"/>
    <row r="350" spans="1:10" ht="33.75" customHeight="1" thickBot="1" x14ac:dyDescent="0.25">
      <c r="A350" s="64" t="s">
        <v>16383</v>
      </c>
      <c r="B350" s="64" t="s">
        <v>161</v>
      </c>
      <c r="C350" s="64" t="s">
        <v>11723</v>
      </c>
      <c r="D350" s="64" t="s">
        <v>14379</v>
      </c>
      <c r="E350" s="64" t="s">
        <v>10961</v>
      </c>
      <c r="F350" s="64" t="s">
        <v>11094</v>
      </c>
      <c r="G350" s="45"/>
      <c r="H350" s="45"/>
      <c r="I350" s="45"/>
      <c r="J350" s="45"/>
    </row>
    <row r="351" spans="1:10" ht="13.5" customHeight="1" thickBot="1" x14ac:dyDescent="0.25">
      <c r="A351" s="66" t="s">
        <v>18846</v>
      </c>
      <c r="B351" s="66" t="s">
        <v>18845</v>
      </c>
      <c r="C351" s="66" t="s">
        <v>6797</v>
      </c>
      <c r="D351" s="66" t="s">
        <v>17484</v>
      </c>
      <c r="E351" s="66" t="s">
        <v>8853</v>
      </c>
      <c r="F351" s="66"/>
      <c r="G351" s="45"/>
      <c r="H351" s="45"/>
      <c r="I351" s="45"/>
      <c r="J351" s="45"/>
    </row>
    <row r="352" spans="1:10" ht="14.1" customHeight="1" thickBot="1" x14ac:dyDescent="0.25">
      <c r="A352" s="113" t="s">
        <v>14829</v>
      </c>
      <c r="B352" s="67" t="s">
        <v>8527</v>
      </c>
      <c r="C352" s="76">
        <v>42745</v>
      </c>
      <c r="D352" s="113" t="s">
        <v>9385</v>
      </c>
      <c r="E352" s="67" t="s">
        <v>13095</v>
      </c>
      <c r="F352" s="66" t="s">
        <v>3080</v>
      </c>
      <c r="G352" s="45"/>
      <c r="H352" s="45"/>
      <c r="I352" s="45"/>
      <c r="J352" s="45"/>
    </row>
    <row r="353" spans="1:10" ht="14.1" customHeight="1" thickBot="1" x14ac:dyDescent="0.25">
      <c r="A353" s="114"/>
      <c r="B353" s="67" t="s">
        <v>1786</v>
      </c>
      <c r="C353" s="92">
        <f>IF(C352="","",IF(AND(MONTH(C352)&gt;=1,MONTH(C352)&lt;=3),1,IF(AND(MONTH(C352)&gt;=4,MONTH(C352)&lt;=6),2,IF(AND(MONTH(C352)&gt;=7,MONTH(C352)&lt;=9),3,4))))</f>
        <v>1</v>
      </c>
      <c r="D353" s="114"/>
      <c r="E353" s="67" t="s">
        <v>2417</v>
      </c>
      <c r="F353" s="66" t="s">
        <v>11111</v>
      </c>
      <c r="G353" s="45"/>
      <c r="H353" s="45"/>
      <c r="I353" s="45"/>
      <c r="J353" s="45"/>
    </row>
    <row r="354" spans="1:10" ht="14.1" customHeight="1" thickBot="1" x14ac:dyDescent="0.25">
      <c r="A354" s="114"/>
      <c r="B354" s="67" t="s">
        <v>12944</v>
      </c>
      <c r="C354" s="76">
        <v>42783</v>
      </c>
      <c r="D354" s="114"/>
      <c r="E354" s="67" t="s">
        <v>3073</v>
      </c>
      <c r="F354" s="66" t="s">
        <v>11111</v>
      </c>
      <c r="G354" s="45"/>
      <c r="H354" s="45"/>
      <c r="I354" s="45"/>
      <c r="J354" s="45"/>
    </row>
    <row r="355" spans="1:10" ht="14.1" customHeight="1" thickBot="1" x14ac:dyDescent="0.25">
      <c r="A355" s="114"/>
      <c r="B355" s="67" t="s">
        <v>1786</v>
      </c>
      <c r="C355" s="92">
        <f>IF(C354="","",IF(AND(MONTH(C354)&gt;=1,MONTH(C354)&lt;=3),1,IF(AND(MONTH(C354)&gt;=4,MONTH(C354)&lt;=6),2,IF(AND(MONTH(C354)&gt;=7,MONTH(C354)&lt;=9),3,4))))</f>
        <v>1</v>
      </c>
      <c r="D355" s="114"/>
      <c r="E355" s="67" t="s">
        <v>13194</v>
      </c>
      <c r="F355" s="66" t="s">
        <v>11111</v>
      </c>
      <c r="G355" s="45"/>
      <c r="H355" s="45"/>
      <c r="I355" s="45"/>
      <c r="J355" s="45"/>
    </row>
    <row r="356" spans="1:10" ht="14.1" customHeight="1" thickBot="1" x14ac:dyDescent="0.25">
      <c r="A356" s="45"/>
      <c r="B356" s="45"/>
      <c r="C356" s="45"/>
      <c r="D356" s="45"/>
      <c r="E356" s="45"/>
      <c r="F356" s="45"/>
      <c r="G356" s="45"/>
      <c r="H356" s="45"/>
      <c r="I356" s="45"/>
      <c r="J356" s="45"/>
    </row>
    <row r="357" spans="1:10" ht="14.1" customHeight="1" thickBot="1" x14ac:dyDescent="0.25">
      <c r="A357" s="72" t="s">
        <v>15736</v>
      </c>
      <c r="B357" s="72" t="s">
        <v>16147</v>
      </c>
      <c r="C357" s="72" t="s">
        <v>15642</v>
      </c>
      <c r="D357" s="72" t="s">
        <v>15252</v>
      </c>
      <c r="E357" s="72" t="s">
        <v>6931</v>
      </c>
      <c r="F357" s="72" t="s">
        <v>15281</v>
      </c>
      <c r="G357" s="45"/>
      <c r="H357" s="45"/>
      <c r="I357" s="45"/>
      <c r="J357" s="45"/>
    </row>
    <row r="358" spans="1:10" ht="13.5" customHeight="1" x14ac:dyDescent="0.2">
      <c r="A358" s="81">
        <v>93131608</v>
      </c>
      <c r="B358" s="69" t="str">
        <f ca="1">IFERROR(INDEX(UNSPSCDes,MATCH(INDIRECT(ADDRESS(ROW(),COLUMN()-1,4)),UNSPSCCode,0)),"")</f>
        <v>Servicios de suministro de alimentos</v>
      </c>
      <c r="C358" s="81" t="s">
        <v>1449</v>
      </c>
      <c r="D358" s="81">
        <v>1</v>
      </c>
      <c r="E358" s="71">
        <v>500000</v>
      </c>
      <c r="F358" s="70">
        <f ca="1">INDIRECT(ADDRESS(ROW(),COLUMN()-2,4))*INDIRECT(ADDRESS(ROW(),COLUMN()-1,4))</f>
        <v>500000</v>
      </c>
      <c r="G358" s="45"/>
      <c r="H358" s="45"/>
      <c r="I358" s="45"/>
      <c r="J358" s="45"/>
    </row>
    <row r="359" spans="1:10" ht="13.5" customHeight="1" x14ac:dyDescent="0.2">
      <c r="A359" s="81">
        <v>90101802</v>
      </c>
      <c r="B359" s="69" t="str">
        <f ca="1">IFERROR(INDEX(UNSPSCDes,MATCH(INDIRECT(ADDRESS(ROW(),COLUMN()-1,4)),UNSPSCCode,0)),"")</f>
        <v>Servicios de comidas a domicilio</v>
      </c>
      <c r="C359" s="81" t="s">
        <v>1449</v>
      </c>
      <c r="D359" s="81">
        <v>1</v>
      </c>
      <c r="E359" s="71">
        <v>300000</v>
      </c>
      <c r="F359" s="70">
        <f ca="1">INDIRECT(ADDRESS(ROW(),COLUMN()-2,4))*INDIRECT(ADDRESS(ROW(),COLUMN()-1,4))</f>
        <v>300000</v>
      </c>
      <c r="G359" s="45"/>
      <c r="H359" s="45"/>
      <c r="I359" s="45"/>
      <c r="J359" s="45"/>
    </row>
    <row r="360" spans="1:10" ht="14.1" customHeight="1" x14ac:dyDescent="0.2">
      <c r="A360" s="45"/>
      <c r="B360" s="45"/>
      <c r="C360" s="45"/>
      <c r="D360" s="45"/>
      <c r="E360" s="73" t="s">
        <v>12551</v>
      </c>
      <c r="F360" s="74">
        <f ca="1">SUM(Table320[MONTO TOTAL ESTIMADO])</f>
        <v>800000</v>
      </c>
      <c r="G360" s="45"/>
      <c r="H360" s="45" t="str">
        <f>C351</f>
        <v>Servicios</v>
      </c>
      <c r="I360" s="45" t="str">
        <f>E351</f>
        <v>Sí</v>
      </c>
      <c r="J360" s="45" t="str">
        <f>D351</f>
        <v>Compras Menores</v>
      </c>
    </row>
    <row r="361" spans="1:10" ht="14.1" customHeight="1" thickBot="1" x14ac:dyDescent="0.3"/>
    <row r="362" spans="1:10" ht="33.75" customHeight="1" thickBot="1" x14ac:dyDescent="0.25">
      <c r="A362" s="64" t="s">
        <v>16383</v>
      </c>
      <c r="B362" s="64" t="s">
        <v>161</v>
      </c>
      <c r="C362" s="64" t="s">
        <v>11723</v>
      </c>
      <c r="D362" s="64" t="s">
        <v>14379</v>
      </c>
      <c r="E362" s="64" t="s">
        <v>10961</v>
      </c>
      <c r="F362" s="64" t="s">
        <v>11094</v>
      </c>
      <c r="G362" s="45"/>
      <c r="H362" s="45"/>
      <c r="I362" s="45"/>
      <c r="J362" s="45"/>
    </row>
    <row r="363" spans="1:10" ht="13.5" customHeight="1" thickBot="1" x14ac:dyDescent="0.25">
      <c r="A363" s="66" t="s">
        <v>18846</v>
      </c>
      <c r="B363" s="66" t="s">
        <v>18848</v>
      </c>
      <c r="C363" s="66"/>
      <c r="D363" s="66" t="s">
        <v>17484</v>
      </c>
      <c r="E363" s="66" t="s">
        <v>8853</v>
      </c>
      <c r="F363" s="66"/>
      <c r="G363" s="45"/>
      <c r="H363" s="45"/>
      <c r="I363" s="45"/>
      <c r="J363" s="45"/>
    </row>
    <row r="364" spans="1:10" ht="14.1" customHeight="1" thickBot="1" x14ac:dyDescent="0.25">
      <c r="A364" s="113" t="s">
        <v>14829</v>
      </c>
      <c r="B364" s="67" t="s">
        <v>8527</v>
      </c>
      <c r="C364" s="76">
        <v>42835</v>
      </c>
      <c r="D364" s="113" t="s">
        <v>9385</v>
      </c>
      <c r="E364" s="67" t="s">
        <v>13095</v>
      </c>
      <c r="F364" s="66" t="s">
        <v>3080</v>
      </c>
      <c r="G364" s="45"/>
      <c r="H364" s="45"/>
      <c r="I364" s="45"/>
      <c r="J364" s="45"/>
    </row>
    <row r="365" spans="1:10" ht="14.1" customHeight="1" thickBot="1" x14ac:dyDescent="0.25">
      <c r="A365" s="114"/>
      <c r="B365" s="67" t="s">
        <v>1786</v>
      </c>
      <c r="C365" s="92">
        <f>IF(C364="","",IF(AND(MONTH(C364)&gt;=1,MONTH(C364)&lt;=3),1,IF(AND(MONTH(C364)&gt;=4,MONTH(C364)&lt;=6),2,IF(AND(MONTH(C364)&gt;=7,MONTH(C364)&lt;=9),3,4))))</f>
        <v>2</v>
      </c>
      <c r="D365" s="114"/>
      <c r="E365" s="67" t="s">
        <v>2417</v>
      </c>
      <c r="F365" s="66" t="s">
        <v>11111</v>
      </c>
      <c r="G365" s="45"/>
      <c r="H365" s="45"/>
      <c r="I365" s="45"/>
      <c r="J365" s="45"/>
    </row>
    <row r="366" spans="1:10" ht="14.1" customHeight="1" thickBot="1" x14ac:dyDescent="0.25">
      <c r="A366" s="114"/>
      <c r="B366" s="67" t="s">
        <v>12944</v>
      </c>
      <c r="C366" s="76">
        <v>42842</v>
      </c>
      <c r="D366" s="114"/>
      <c r="E366" s="67" t="s">
        <v>3073</v>
      </c>
      <c r="F366" s="66" t="s">
        <v>11111</v>
      </c>
      <c r="G366" s="45"/>
      <c r="H366" s="45"/>
      <c r="I366" s="45"/>
      <c r="J366" s="45"/>
    </row>
    <row r="367" spans="1:10" ht="14.1" customHeight="1" thickBot="1" x14ac:dyDescent="0.25">
      <c r="A367" s="114"/>
      <c r="B367" s="67" t="s">
        <v>1786</v>
      </c>
      <c r="C367" s="92">
        <f>IF(C366="","",IF(AND(MONTH(C366)&gt;=1,MONTH(C366)&lt;=3),1,IF(AND(MONTH(C366)&gt;=4,MONTH(C366)&lt;=6),2,IF(AND(MONTH(C366)&gt;=7,MONTH(C366)&lt;=9),3,4))))</f>
        <v>2</v>
      </c>
      <c r="D367" s="114"/>
      <c r="E367" s="67" t="s">
        <v>13194</v>
      </c>
      <c r="F367" s="66" t="s">
        <v>11111</v>
      </c>
      <c r="G367" s="45"/>
      <c r="H367" s="45"/>
      <c r="I367" s="45"/>
      <c r="J367" s="45"/>
    </row>
    <row r="368" spans="1:10" ht="14.1" customHeight="1" thickBot="1" x14ac:dyDescent="0.25">
      <c r="A368" s="45"/>
      <c r="B368" s="45"/>
      <c r="C368" s="45"/>
      <c r="D368" s="45"/>
      <c r="E368" s="45"/>
      <c r="F368" s="45"/>
      <c r="G368" s="45"/>
      <c r="H368" s="45"/>
      <c r="I368" s="45"/>
      <c r="J368" s="45"/>
    </row>
    <row r="369" spans="1:10" ht="14.1" customHeight="1" thickBot="1" x14ac:dyDescent="0.25">
      <c r="A369" s="72" t="s">
        <v>15736</v>
      </c>
      <c r="B369" s="72" t="s">
        <v>16147</v>
      </c>
      <c r="C369" s="72" t="s">
        <v>15642</v>
      </c>
      <c r="D369" s="72" t="s">
        <v>15252</v>
      </c>
      <c r="E369" s="72" t="s">
        <v>6931</v>
      </c>
      <c r="F369" s="72" t="s">
        <v>15281</v>
      </c>
      <c r="G369" s="45"/>
      <c r="H369" s="45"/>
      <c r="I369" s="45"/>
      <c r="J369" s="45"/>
    </row>
    <row r="370" spans="1:10" ht="13.5" customHeight="1" x14ac:dyDescent="0.2">
      <c r="A370" s="81">
        <v>93131608</v>
      </c>
      <c r="B370" s="69" t="str">
        <f ca="1">IFERROR(INDEX(UNSPSCDes,MATCH(INDIRECT(ADDRESS(ROW(),COLUMN()-1,4)),UNSPSCCode,0)),"")</f>
        <v>Servicios de suministro de alimentos</v>
      </c>
      <c r="C370" s="81" t="s">
        <v>1449</v>
      </c>
      <c r="D370" s="81">
        <v>1</v>
      </c>
      <c r="E370" s="71">
        <v>500000</v>
      </c>
      <c r="F370" s="70">
        <f ca="1">INDIRECT(ADDRESS(ROW(),COLUMN()-2,4))*INDIRECT(ADDRESS(ROW(),COLUMN()-1,4))</f>
        <v>500000</v>
      </c>
      <c r="G370" s="45"/>
      <c r="H370" s="45"/>
      <c r="I370" s="45"/>
      <c r="J370" s="45"/>
    </row>
    <row r="371" spans="1:10" ht="13.5" customHeight="1" x14ac:dyDescent="0.2">
      <c r="A371" s="81">
        <v>90101802</v>
      </c>
      <c r="B371" s="69" t="str">
        <f ca="1">IFERROR(INDEX(UNSPSCDes,MATCH(INDIRECT(ADDRESS(ROW(),COLUMN()-1,4)),UNSPSCCode,0)),"")</f>
        <v>Servicios de comidas a domicilio</v>
      </c>
      <c r="C371" s="81" t="s">
        <v>1449</v>
      </c>
      <c r="D371" s="81">
        <v>1</v>
      </c>
      <c r="E371" s="71">
        <v>300000</v>
      </c>
      <c r="F371" s="70">
        <f ca="1">INDIRECT(ADDRESS(ROW(),COLUMN()-2,4))*INDIRECT(ADDRESS(ROW(),COLUMN()-1,4))</f>
        <v>300000</v>
      </c>
      <c r="G371" s="45"/>
      <c r="H371" s="45"/>
      <c r="I371" s="45"/>
      <c r="J371" s="45"/>
    </row>
    <row r="372" spans="1:10" ht="14.1" customHeight="1" x14ac:dyDescent="0.2">
      <c r="A372" s="45"/>
      <c r="B372" s="45"/>
      <c r="C372" s="45"/>
      <c r="D372" s="45"/>
      <c r="E372" s="73" t="s">
        <v>12551</v>
      </c>
      <c r="F372" s="74">
        <f ca="1">SUM(Table324[MONTO TOTAL ESTIMADO])</f>
        <v>800000</v>
      </c>
      <c r="G372" s="45"/>
      <c r="H372" s="45">
        <f>C363</f>
        <v>0</v>
      </c>
      <c r="I372" s="45" t="str">
        <f>E363</f>
        <v>Sí</v>
      </c>
      <c r="J372" s="45" t="str">
        <f>D363</f>
        <v>Compras Menores</v>
      </c>
    </row>
    <row r="373" spans="1:10" ht="14.1" customHeight="1" thickBot="1" x14ac:dyDescent="0.3"/>
    <row r="374" spans="1:10" ht="33.75" customHeight="1" thickBot="1" x14ac:dyDescent="0.25">
      <c r="A374" s="64" t="s">
        <v>16383</v>
      </c>
      <c r="B374" s="64" t="s">
        <v>161</v>
      </c>
      <c r="C374" s="64" t="s">
        <v>11723</v>
      </c>
      <c r="D374" s="64" t="s">
        <v>14379</v>
      </c>
      <c r="E374" s="64" t="s">
        <v>10961</v>
      </c>
      <c r="F374" s="64" t="s">
        <v>11094</v>
      </c>
      <c r="G374" s="45"/>
      <c r="H374" s="45"/>
      <c r="I374" s="45"/>
      <c r="J374" s="45"/>
    </row>
    <row r="375" spans="1:10" ht="13.5" customHeight="1" thickBot="1" x14ac:dyDescent="0.25">
      <c r="A375" s="66" t="s">
        <v>18847</v>
      </c>
      <c r="B375" s="66" t="s">
        <v>18848</v>
      </c>
      <c r="C375" s="66"/>
      <c r="D375" s="66" t="s">
        <v>17484</v>
      </c>
      <c r="E375" s="66" t="s">
        <v>8853</v>
      </c>
      <c r="F375" s="66"/>
      <c r="G375" s="45"/>
      <c r="H375" s="45"/>
      <c r="I375" s="45"/>
      <c r="J375" s="45"/>
    </row>
    <row r="376" spans="1:10" ht="14.1" customHeight="1" thickBot="1" x14ac:dyDescent="0.25">
      <c r="A376" s="113" t="s">
        <v>14829</v>
      </c>
      <c r="B376" s="67" t="s">
        <v>8527</v>
      </c>
      <c r="C376" s="76">
        <v>42926</v>
      </c>
      <c r="D376" s="113" t="s">
        <v>9385</v>
      </c>
      <c r="E376" s="67" t="s">
        <v>13095</v>
      </c>
      <c r="F376" s="66" t="s">
        <v>3080</v>
      </c>
      <c r="G376" s="45"/>
      <c r="H376" s="45"/>
      <c r="I376" s="45"/>
      <c r="J376" s="45"/>
    </row>
    <row r="377" spans="1:10" ht="14.1" customHeight="1" thickBot="1" x14ac:dyDescent="0.25">
      <c r="A377" s="114"/>
      <c r="B377" s="67" t="s">
        <v>1786</v>
      </c>
      <c r="C377" s="92">
        <f>IF(C376="","",IF(AND(MONTH(C376)&gt;=1,MONTH(C376)&lt;=3),1,IF(AND(MONTH(C376)&gt;=4,MONTH(C376)&lt;=6),2,IF(AND(MONTH(C376)&gt;=7,MONTH(C376)&lt;=9),3,4))))</f>
        <v>3</v>
      </c>
      <c r="D377" s="114"/>
      <c r="E377" s="67" t="s">
        <v>2417</v>
      </c>
      <c r="F377" s="66" t="s">
        <v>11111</v>
      </c>
      <c r="G377" s="45"/>
      <c r="H377" s="45"/>
      <c r="I377" s="45"/>
      <c r="J377" s="45"/>
    </row>
    <row r="378" spans="1:10" ht="14.1" customHeight="1" thickBot="1" x14ac:dyDescent="0.25">
      <c r="A378" s="114"/>
      <c r="B378" s="67" t="s">
        <v>12944</v>
      </c>
      <c r="C378" s="76">
        <v>42933</v>
      </c>
      <c r="D378" s="114"/>
      <c r="E378" s="67" t="s">
        <v>3073</v>
      </c>
      <c r="F378" s="66" t="s">
        <v>11111</v>
      </c>
      <c r="G378" s="45"/>
      <c r="H378" s="45"/>
      <c r="I378" s="45"/>
      <c r="J378" s="45"/>
    </row>
    <row r="379" spans="1:10" ht="14.1" customHeight="1" thickBot="1" x14ac:dyDescent="0.25">
      <c r="A379" s="114"/>
      <c r="B379" s="67" t="s">
        <v>1786</v>
      </c>
      <c r="C379" s="92">
        <f>IF(C378="","",IF(AND(MONTH(C378)&gt;=1,MONTH(C378)&lt;=3),1,IF(AND(MONTH(C378)&gt;=4,MONTH(C378)&lt;=6),2,IF(AND(MONTH(C378)&gt;=7,MONTH(C378)&lt;=9),3,4))))</f>
        <v>3</v>
      </c>
      <c r="D379" s="114"/>
      <c r="E379" s="67" t="s">
        <v>13194</v>
      </c>
      <c r="F379" s="66" t="s">
        <v>11111</v>
      </c>
      <c r="G379" s="45"/>
      <c r="H379" s="45"/>
      <c r="I379" s="45"/>
      <c r="J379" s="45"/>
    </row>
    <row r="380" spans="1:10" ht="14.1" customHeight="1" thickBot="1" x14ac:dyDescent="0.25">
      <c r="A380" s="45"/>
      <c r="B380" s="45"/>
      <c r="C380" s="45"/>
      <c r="D380" s="45"/>
      <c r="E380" s="45"/>
      <c r="F380" s="45"/>
      <c r="G380" s="45"/>
      <c r="H380" s="45"/>
      <c r="I380" s="45"/>
      <c r="J380" s="45"/>
    </row>
    <row r="381" spans="1:10" ht="14.1" customHeight="1" thickBot="1" x14ac:dyDescent="0.25">
      <c r="A381" s="72" t="s">
        <v>15736</v>
      </c>
      <c r="B381" s="72" t="s">
        <v>16147</v>
      </c>
      <c r="C381" s="72" t="s">
        <v>15642</v>
      </c>
      <c r="D381" s="72" t="s">
        <v>15252</v>
      </c>
      <c r="E381" s="72" t="s">
        <v>6931</v>
      </c>
      <c r="F381" s="72" t="s">
        <v>15281</v>
      </c>
      <c r="G381" s="45"/>
      <c r="H381" s="45"/>
      <c r="I381" s="45"/>
      <c r="J381" s="45"/>
    </row>
    <row r="382" spans="1:10" ht="13.5" customHeight="1" x14ac:dyDescent="0.2">
      <c r="A382" s="81">
        <v>93131608</v>
      </c>
      <c r="B382" s="69" t="str">
        <f ca="1">IFERROR(INDEX(UNSPSCDes,MATCH(INDIRECT(ADDRESS(ROW(),COLUMN()-1,4)),UNSPSCCode,0)),"")</f>
        <v>Servicios de suministro de alimentos</v>
      </c>
      <c r="C382" s="81" t="s">
        <v>1449</v>
      </c>
      <c r="D382" s="81">
        <v>1</v>
      </c>
      <c r="E382" s="71">
        <v>500000</v>
      </c>
      <c r="F382" s="70">
        <f ca="1">INDIRECT(ADDRESS(ROW(),COLUMN()-2,4))*INDIRECT(ADDRESS(ROW(),COLUMN()-1,4))</f>
        <v>500000</v>
      </c>
      <c r="G382" s="45"/>
      <c r="H382" s="45"/>
      <c r="I382" s="45"/>
      <c r="J382" s="45"/>
    </row>
    <row r="383" spans="1:10" ht="13.5" customHeight="1" x14ac:dyDescent="0.2">
      <c r="A383" s="81">
        <v>90101802</v>
      </c>
      <c r="B383" s="69" t="str">
        <f ca="1">IFERROR(INDEX(UNSPSCDes,MATCH(INDIRECT(ADDRESS(ROW(),COLUMN()-1,4)),UNSPSCCode,0)),"")</f>
        <v>Servicios de comidas a domicilio</v>
      </c>
      <c r="C383" s="81" t="s">
        <v>1449</v>
      </c>
      <c r="D383" s="81">
        <v>1</v>
      </c>
      <c r="E383" s="71">
        <v>300000</v>
      </c>
      <c r="F383" s="70">
        <f ca="1">INDIRECT(ADDRESS(ROW(),COLUMN()-2,4))*INDIRECT(ADDRESS(ROW(),COLUMN()-1,4))</f>
        <v>300000</v>
      </c>
      <c r="G383" s="45"/>
      <c r="H383" s="45"/>
      <c r="I383" s="45"/>
      <c r="J383" s="45"/>
    </row>
    <row r="384" spans="1:10" ht="14.1" customHeight="1" x14ac:dyDescent="0.2">
      <c r="A384" s="45"/>
      <c r="B384" s="45"/>
      <c r="C384" s="45"/>
      <c r="D384" s="45"/>
      <c r="E384" s="73" t="s">
        <v>12551</v>
      </c>
      <c r="F384" s="74">
        <f ca="1">SUM(Table325[MONTO TOTAL ESTIMADO])</f>
        <v>800000</v>
      </c>
      <c r="G384" s="45"/>
      <c r="H384" s="45">
        <f>C375</f>
        <v>0</v>
      </c>
      <c r="I384" s="45" t="str">
        <f>E375</f>
        <v>Sí</v>
      </c>
      <c r="J384" s="45" t="str">
        <f>D375</f>
        <v>Compras Menores</v>
      </c>
    </row>
    <row r="385" spans="1:10" ht="14.1" customHeight="1" thickBot="1" x14ac:dyDescent="0.3"/>
    <row r="386" spans="1:10" ht="33.75" customHeight="1" thickBot="1" x14ac:dyDescent="0.25">
      <c r="A386" s="64" t="s">
        <v>16383</v>
      </c>
      <c r="B386" s="64" t="s">
        <v>161</v>
      </c>
      <c r="C386" s="64" t="s">
        <v>11723</v>
      </c>
      <c r="D386" s="64" t="s">
        <v>14379</v>
      </c>
      <c r="E386" s="64" t="s">
        <v>10961</v>
      </c>
      <c r="F386" s="64" t="s">
        <v>11094</v>
      </c>
      <c r="G386" s="45"/>
      <c r="H386" s="45"/>
      <c r="I386" s="45"/>
      <c r="J386" s="45"/>
    </row>
    <row r="387" spans="1:10" ht="13.5" customHeight="1" thickBot="1" x14ac:dyDescent="0.25">
      <c r="A387" s="66" t="s">
        <v>18846</v>
      </c>
      <c r="B387" s="66" t="s">
        <v>18849</v>
      </c>
      <c r="C387" s="66" t="s">
        <v>6797</v>
      </c>
      <c r="D387" s="66" t="s">
        <v>1875</v>
      </c>
      <c r="E387" s="66" t="s">
        <v>17855</v>
      </c>
      <c r="F387" s="66"/>
      <c r="G387" s="45"/>
      <c r="H387" s="45"/>
      <c r="I387" s="45"/>
      <c r="J387" s="45"/>
    </row>
    <row r="388" spans="1:10" ht="14.1" customHeight="1" thickBot="1" x14ac:dyDescent="0.25">
      <c r="A388" s="113" t="s">
        <v>14829</v>
      </c>
      <c r="B388" s="67" t="s">
        <v>8527</v>
      </c>
      <c r="C388" s="76">
        <v>43018</v>
      </c>
      <c r="D388" s="113" t="s">
        <v>9385</v>
      </c>
      <c r="E388" s="67" t="s">
        <v>13095</v>
      </c>
      <c r="F388" s="66" t="s">
        <v>3080</v>
      </c>
      <c r="G388" s="45"/>
      <c r="H388" s="45"/>
      <c r="I388" s="45"/>
      <c r="J388" s="45"/>
    </row>
    <row r="389" spans="1:10" ht="14.1" customHeight="1" thickBot="1" x14ac:dyDescent="0.25">
      <c r="A389" s="114"/>
      <c r="B389" s="67" t="s">
        <v>1786</v>
      </c>
      <c r="C389" s="92">
        <f>IF(C388="","",IF(AND(MONTH(C388)&gt;=1,MONTH(C388)&lt;=3),1,IF(AND(MONTH(C388)&gt;=4,MONTH(C388)&lt;=6),2,IF(AND(MONTH(C388)&gt;=7,MONTH(C388)&lt;=9),3,4))))</f>
        <v>4</v>
      </c>
      <c r="D389" s="114"/>
      <c r="E389" s="67" t="s">
        <v>2417</v>
      </c>
      <c r="F389" s="66" t="s">
        <v>11111</v>
      </c>
      <c r="G389" s="45"/>
      <c r="H389" s="45"/>
      <c r="I389" s="45"/>
      <c r="J389" s="45"/>
    </row>
    <row r="390" spans="1:10" ht="14.1" customHeight="1" thickBot="1" x14ac:dyDescent="0.25">
      <c r="A390" s="114"/>
      <c r="B390" s="67" t="s">
        <v>12944</v>
      </c>
      <c r="C390" s="76">
        <v>43025</v>
      </c>
      <c r="D390" s="114"/>
      <c r="E390" s="67" t="s">
        <v>3073</v>
      </c>
      <c r="F390" s="66" t="s">
        <v>11111</v>
      </c>
      <c r="G390" s="45"/>
      <c r="H390" s="45"/>
      <c r="I390" s="45"/>
      <c r="J390" s="45"/>
    </row>
    <row r="391" spans="1:10" ht="14.1" customHeight="1" thickBot="1" x14ac:dyDescent="0.25">
      <c r="A391" s="114"/>
      <c r="B391" s="67" t="s">
        <v>1786</v>
      </c>
      <c r="C391" s="92">
        <f>IF(C390="","",IF(AND(MONTH(C390)&gt;=1,MONTH(C390)&lt;=3),1,IF(AND(MONTH(C390)&gt;=4,MONTH(C390)&lt;=6),2,IF(AND(MONTH(C390)&gt;=7,MONTH(C390)&lt;=9),3,4))))</f>
        <v>4</v>
      </c>
      <c r="D391" s="114"/>
      <c r="E391" s="67" t="s">
        <v>13194</v>
      </c>
      <c r="F391" s="66" t="s">
        <v>11111</v>
      </c>
      <c r="G391" s="45"/>
      <c r="H391" s="45"/>
      <c r="I391" s="45"/>
      <c r="J391" s="45"/>
    </row>
    <row r="392" spans="1:10" ht="14.1" customHeight="1" thickBot="1" x14ac:dyDescent="0.25">
      <c r="A392" s="45"/>
      <c r="B392" s="45"/>
      <c r="C392" s="45"/>
      <c r="D392" s="45"/>
      <c r="E392" s="45"/>
      <c r="F392" s="45"/>
      <c r="G392" s="45"/>
      <c r="H392" s="45"/>
      <c r="I392" s="45"/>
      <c r="J392" s="45"/>
    </row>
    <row r="393" spans="1:10" ht="14.1" customHeight="1" thickBot="1" x14ac:dyDescent="0.25">
      <c r="A393" s="72" t="s">
        <v>15736</v>
      </c>
      <c r="B393" s="72" t="s">
        <v>16147</v>
      </c>
      <c r="C393" s="72" t="s">
        <v>15642</v>
      </c>
      <c r="D393" s="72" t="s">
        <v>15252</v>
      </c>
      <c r="E393" s="72" t="s">
        <v>6931</v>
      </c>
      <c r="F393" s="72" t="s">
        <v>15281</v>
      </c>
      <c r="G393" s="45"/>
      <c r="H393" s="45"/>
      <c r="I393" s="45"/>
      <c r="J393" s="45"/>
    </row>
    <row r="394" spans="1:10" ht="13.5" customHeight="1" x14ac:dyDescent="0.2">
      <c r="A394" s="81">
        <v>80141607</v>
      </c>
      <c r="B394" s="69" t="str">
        <f ca="1">IFERROR(INDEX(UNSPSCDes,MATCH(INDIRECT(ADDRESS(ROW(),COLUMN()-1,4)),UNSPSCCode,0)),"")</f>
        <v>Gestión de eventos</v>
      </c>
      <c r="C394" s="81" t="s">
        <v>1449</v>
      </c>
      <c r="D394" s="81">
        <v>1</v>
      </c>
      <c r="E394" s="71">
        <v>700000</v>
      </c>
      <c r="F394" s="70">
        <f ca="1">INDIRECT(ADDRESS(ROW(),COLUMN()-2,4))*INDIRECT(ADDRESS(ROW(),COLUMN()-1,4))</f>
        <v>700000</v>
      </c>
      <c r="G394" s="45"/>
      <c r="H394" s="45"/>
      <c r="I394" s="45"/>
      <c r="J394" s="45"/>
    </row>
    <row r="395" spans="1:10" ht="14.1" customHeight="1" x14ac:dyDescent="0.2">
      <c r="A395" s="45"/>
      <c r="B395" s="45"/>
      <c r="C395" s="45"/>
      <c r="D395" s="45"/>
      <c r="E395" s="73" t="s">
        <v>12551</v>
      </c>
      <c r="F395" s="74">
        <f ca="1">SUM(Table326[MONTO TOTAL ESTIMADO])</f>
        <v>700000</v>
      </c>
      <c r="G395" s="45"/>
      <c r="H395" s="45" t="str">
        <f>C387</f>
        <v>Servicios</v>
      </c>
      <c r="I395" s="45" t="str">
        <f>E387</f>
        <v>No</v>
      </c>
      <c r="J395" s="45" t="str">
        <f>D387</f>
        <v>Comparacion de Precios</v>
      </c>
    </row>
    <row r="396" spans="1:10" ht="14.1" customHeight="1" thickBot="1" x14ac:dyDescent="0.3"/>
    <row r="397" spans="1:10" ht="33.75" customHeight="1" thickBot="1" x14ac:dyDescent="0.25">
      <c r="A397" s="64" t="s">
        <v>16383</v>
      </c>
      <c r="B397" s="64" t="s">
        <v>161</v>
      </c>
      <c r="C397" s="64" t="s">
        <v>11723</v>
      </c>
      <c r="D397" s="64" t="s">
        <v>14379</v>
      </c>
      <c r="E397" s="64" t="s">
        <v>10961</v>
      </c>
      <c r="F397" s="64" t="s">
        <v>11094</v>
      </c>
      <c r="G397" s="45"/>
      <c r="H397" s="45"/>
      <c r="I397" s="45"/>
      <c r="J397" s="45"/>
    </row>
    <row r="398" spans="1:10" ht="13.5" customHeight="1" thickBot="1" x14ac:dyDescent="0.25">
      <c r="A398" s="66" t="s">
        <v>18850</v>
      </c>
      <c r="B398" s="66" t="s">
        <v>18851</v>
      </c>
      <c r="C398" s="66" t="s">
        <v>17799</v>
      </c>
      <c r="D398" s="66" t="s">
        <v>2518</v>
      </c>
      <c r="E398" s="66" t="s">
        <v>17855</v>
      </c>
      <c r="F398" s="66"/>
      <c r="G398" s="45"/>
      <c r="H398" s="45"/>
      <c r="I398" s="45"/>
      <c r="J398" s="45"/>
    </row>
    <row r="399" spans="1:10" ht="14.1" customHeight="1" thickBot="1" x14ac:dyDescent="0.25">
      <c r="A399" s="113" t="s">
        <v>14829</v>
      </c>
      <c r="B399" s="67" t="s">
        <v>8527</v>
      </c>
      <c r="C399" s="76">
        <v>42745</v>
      </c>
      <c r="D399" s="113" t="s">
        <v>9385</v>
      </c>
      <c r="E399" s="67" t="s">
        <v>13095</v>
      </c>
      <c r="F399" s="66" t="s">
        <v>3080</v>
      </c>
      <c r="G399" s="45"/>
      <c r="H399" s="45"/>
      <c r="I399" s="45"/>
      <c r="J399" s="45"/>
    </row>
    <row r="400" spans="1:10" ht="14.1" customHeight="1" thickBot="1" x14ac:dyDescent="0.25">
      <c r="A400" s="114"/>
      <c r="B400" s="67" t="s">
        <v>1786</v>
      </c>
      <c r="C400" s="92">
        <f>IF(C399="","",IF(AND(MONTH(C399)&gt;=1,MONTH(C399)&lt;=3),1,IF(AND(MONTH(C399)&gt;=4,MONTH(C399)&lt;=6),2,IF(AND(MONTH(C399)&gt;=7,MONTH(C399)&lt;=9),3,4))))</f>
        <v>1</v>
      </c>
      <c r="D400" s="114"/>
      <c r="E400" s="67" t="s">
        <v>2417</v>
      </c>
      <c r="F400" s="66" t="s">
        <v>11111</v>
      </c>
      <c r="G400" s="45"/>
      <c r="H400" s="45"/>
      <c r="I400" s="45"/>
      <c r="J400" s="45"/>
    </row>
    <row r="401" spans="1:10" ht="14.1" customHeight="1" thickBot="1" x14ac:dyDescent="0.25">
      <c r="A401" s="114"/>
      <c r="B401" s="67" t="s">
        <v>12944</v>
      </c>
      <c r="C401" s="76">
        <v>42783</v>
      </c>
      <c r="D401" s="114"/>
      <c r="E401" s="67" t="s">
        <v>3073</v>
      </c>
      <c r="F401" s="66" t="s">
        <v>11111</v>
      </c>
      <c r="G401" s="45"/>
      <c r="H401" s="45"/>
      <c r="I401" s="45"/>
      <c r="J401" s="45"/>
    </row>
    <row r="402" spans="1:10" ht="14.1" customHeight="1" thickBot="1" x14ac:dyDescent="0.25">
      <c r="A402" s="114"/>
      <c r="B402" s="67" t="s">
        <v>1786</v>
      </c>
      <c r="C402" s="92">
        <f>IF(C401="","",IF(AND(MONTH(C401)&gt;=1,MONTH(C401)&lt;=3),1,IF(AND(MONTH(C401)&gt;=4,MONTH(C401)&lt;=6),2,IF(AND(MONTH(C401)&gt;=7,MONTH(C401)&lt;=9),3,4))))</f>
        <v>1</v>
      </c>
      <c r="D402" s="114"/>
      <c r="E402" s="67" t="s">
        <v>13194</v>
      </c>
      <c r="F402" s="66" t="s">
        <v>11111</v>
      </c>
      <c r="G402" s="45"/>
      <c r="H402" s="45"/>
      <c r="I402" s="45"/>
      <c r="J402" s="45"/>
    </row>
    <row r="403" spans="1:10" ht="14.1" customHeight="1" thickBot="1" x14ac:dyDescent="0.25">
      <c r="A403" s="45"/>
      <c r="B403" s="45"/>
      <c r="C403" s="45"/>
      <c r="D403" s="45"/>
      <c r="E403" s="45"/>
      <c r="F403" s="45"/>
      <c r="G403" s="45"/>
      <c r="H403" s="45"/>
      <c r="I403" s="45"/>
      <c r="J403" s="45"/>
    </row>
    <row r="404" spans="1:10" ht="14.1" customHeight="1" thickBot="1" x14ac:dyDescent="0.25">
      <c r="A404" s="72" t="s">
        <v>15736</v>
      </c>
      <c r="B404" s="72" t="s">
        <v>16147</v>
      </c>
      <c r="C404" s="72" t="s">
        <v>15642</v>
      </c>
      <c r="D404" s="72" t="s">
        <v>15252</v>
      </c>
      <c r="E404" s="72" t="s">
        <v>6931</v>
      </c>
      <c r="F404" s="72" t="s">
        <v>15281</v>
      </c>
      <c r="G404" s="45"/>
      <c r="H404" s="45"/>
      <c r="I404" s="45"/>
      <c r="J404" s="45"/>
    </row>
    <row r="405" spans="1:10" ht="13.5" customHeight="1" x14ac:dyDescent="0.2">
      <c r="A405" s="86">
        <v>27112120</v>
      </c>
      <c r="B405" s="69" t="str">
        <f t="shared" ref="B405:B421" ca="1" si="24">IFERROR(INDEX(UNSPSCDes,MATCH(INDIRECT(ADDRESS(ROW(),COLUMN()-1,4)),UNSPSCCode,0)),"")</f>
        <v>Grapas c</v>
      </c>
      <c r="C405" s="81" t="s">
        <v>16989</v>
      </c>
      <c r="D405" s="81">
        <v>2000</v>
      </c>
      <c r="E405" s="71">
        <v>31.19</v>
      </c>
      <c r="F405" s="70">
        <f t="shared" ref="F405:F421" ca="1" si="25">INDIRECT(ADDRESS(ROW(),COLUMN()-2,4))*INDIRECT(ADDRESS(ROW(),COLUMN()-1,4))</f>
        <v>62380</v>
      </c>
      <c r="G405" s="45"/>
      <c r="H405" s="45"/>
      <c r="I405" s="45"/>
      <c r="J405" s="45"/>
    </row>
    <row r="406" spans="1:10" ht="13.5" customHeight="1" x14ac:dyDescent="0.2">
      <c r="A406" s="86">
        <v>11101506</v>
      </c>
      <c r="B406" s="69" t="str">
        <f t="shared" ca="1" si="24"/>
        <v>Tiza</v>
      </c>
      <c r="C406" s="81" t="s">
        <v>16989</v>
      </c>
      <c r="D406" s="81">
        <v>30</v>
      </c>
      <c r="E406" s="71">
        <v>16.2</v>
      </c>
      <c r="F406" s="70">
        <f t="shared" ca="1" si="25"/>
        <v>486</v>
      </c>
      <c r="G406" s="45"/>
      <c r="H406" s="45"/>
      <c r="I406" s="45"/>
      <c r="J406" s="45"/>
    </row>
    <row r="407" spans="1:10" ht="13.5" customHeight="1" x14ac:dyDescent="0.2">
      <c r="A407" s="86">
        <v>12171703</v>
      </c>
      <c r="B407" s="69" t="str">
        <f t="shared" ca="1" si="24"/>
        <v>Tintas</v>
      </c>
      <c r="C407" s="81" t="s">
        <v>1449</v>
      </c>
      <c r="D407" s="81">
        <v>200</v>
      </c>
      <c r="E407" s="71">
        <v>21.26</v>
      </c>
      <c r="F407" s="70">
        <f t="shared" ca="1" si="25"/>
        <v>4252</v>
      </c>
      <c r="G407" s="45"/>
      <c r="H407" s="45"/>
      <c r="I407" s="45"/>
      <c r="J407" s="45"/>
    </row>
    <row r="408" spans="1:10" ht="13.5" customHeight="1" x14ac:dyDescent="0.2">
      <c r="A408" s="86">
        <v>43232503</v>
      </c>
      <c r="B408" s="69" t="str">
        <f t="shared" ca="1" si="24"/>
        <v>Correctores de ortografía</v>
      </c>
      <c r="C408" s="81" t="s">
        <v>1449</v>
      </c>
      <c r="D408" s="81">
        <v>250</v>
      </c>
      <c r="E408" s="71">
        <v>19.91</v>
      </c>
      <c r="F408" s="70">
        <f t="shared" ca="1" si="25"/>
        <v>4977.5</v>
      </c>
      <c r="G408" s="45"/>
      <c r="H408" s="45"/>
      <c r="I408" s="45"/>
      <c r="J408" s="45"/>
    </row>
    <row r="409" spans="1:10" ht="13.5" customHeight="1" x14ac:dyDescent="0.2">
      <c r="A409" s="86">
        <v>44121706</v>
      </c>
      <c r="B409" s="69" t="str">
        <f t="shared" ca="1" si="24"/>
        <v>Lápices de madera</v>
      </c>
      <c r="C409" s="81" t="s">
        <v>1449</v>
      </c>
      <c r="D409" s="81">
        <v>3000</v>
      </c>
      <c r="E409" s="71">
        <v>6.14</v>
      </c>
      <c r="F409" s="70">
        <f t="shared" ca="1" si="25"/>
        <v>18420</v>
      </c>
      <c r="G409" s="45"/>
      <c r="H409" s="45"/>
      <c r="I409" s="45"/>
      <c r="J409" s="45"/>
    </row>
    <row r="410" spans="1:10" ht="13.5" customHeight="1" x14ac:dyDescent="0.2">
      <c r="A410" s="86">
        <v>44121701</v>
      </c>
      <c r="B410" s="69" t="str">
        <f t="shared" ca="1" si="24"/>
        <v>Bolígrafos</v>
      </c>
      <c r="C410" s="81" t="s">
        <v>16989</v>
      </c>
      <c r="D410" s="81">
        <v>650</v>
      </c>
      <c r="E410" s="71">
        <v>81</v>
      </c>
      <c r="F410" s="70">
        <f t="shared" ca="1" si="25"/>
        <v>52650</v>
      </c>
      <c r="G410" s="45"/>
      <c r="H410" s="45"/>
      <c r="I410" s="45"/>
      <c r="J410" s="45"/>
    </row>
    <row r="411" spans="1:10" ht="13.5" customHeight="1" x14ac:dyDescent="0.2">
      <c r="A411" s="86">
        <v>44121716</v>
      </c>
      <c r="B411" s="69" t="str">
        <f t="shared" ca="1" si="24"/>
        <v>Resaltadores</v>
      </c>
      <c r="C411" s="81" t="s">
        <v>1449</v>
      </c>
      <c r="D411" s="81">
        <v>7200</v>
      </c>
      <c r="E411" s="71">
        <v>7.45</v>
      </c>
      <c r="F411" s="70">
        <f t="shared" ca="1" si="25"/>
        <v>53640</v>
      </c>
      <c r="G411" s="45"/>
      <c r="H411" s="45"/>
      <c r="I411" s="45"/>
      <c r="J411" s="45"/>
    </row>
    <row r="412" spans="1:10" ht="13.5" customHeight="1" x14ac:dyDescent="0.2">
      <c r="A412" s="86">
        <v>44121804</v>
      </c>
      <c r="B412" s="69" t="str">
        <f t="shared" ca="1" si="24"/>
        <v>Borradores</v>
      </c>
      <c r="C412" s="81" t="s">
        <v>1449</v>
      </c>
      <c r="D412" s="81">
        <v>450</v>
      </c>
      <c r="E412" s="71">
        <v>10</v>
      </c>
      <c r="F412" s="70">
        <f t="shared" ca="1" si="25"/>
        <v>4500</v>
      </c>
      <c r="G412" s="45"/>
      <c r="H412" s="45"/>
      <c r="I412" s="45"/>
      <c r="J412" s="45"/>
    </row>
    <row r="413" spans="1:10" ht="13.5" customHeight="1" x14ac:dyDescent="0.2">
      <c r="A413" s="86">
        <v>44122010</v>
      </c>
      <c r="B413" s="69" t="str">
        <f t="shared" ca="1" si="24"/>
        <v>Separadores</v>
      </c>
      <c r="C413" s="81" t="s">
        <v>1449</v>
      </c>
      <c r="D413" s="81">
        <v>600</v>
      </c>
      <c r="E413" s="71">
        <v>84</v>
      </c>
      <c r="F413" s="70">
        <f t="shared" ca="1" si="25"/>
        <v>50400</v>
      </c>
      <c r="G413" s="45"/>
      <c r="H413" s="45"/>
      <c r="I413" s="45"/>
      <c r="J413" s="45"/>
    </row>
    <row r="414" spans="1:10" ht="13.5" customHeight="1" x14ac:dyDescent="0.2">
      <c r="A414" s="86">
        <v>44122011</v>
      </c>
      <c r="B414" s="69" t="str">
        <f t="shared" ca="1" si="24"/>
        <v>Folders</v>
      </c>
      <c r="C414" s="81" t="s">
        <v>16989</v>
      </c>
      <c r="D414" s="81">
        <v>950</v>
      </c>
      <c r="E414" s="71">
        <v>926</v>
      </c>
      <c r="F414" s="70">
        <f t="shared" ca="1" si="25"/>
        <v>879700</v>
      </c>
      <c r="G414" s="45"/>
      <c r="H414" s="45"/>
      <c r="I414" s="45"/>
      <c r="J414" s="45"/>
    </row>
    <row r="415" spans="1:10" ht="13.5" customHeight="1" x14ac:dyDescent="0.2">
      <c r="A415" s="86">
        <v>44122016</v>
      </c>
      <c r="B415" s="69" t="str">
        <f t="shared" ca="1" si="24"/>
        <v>Sujetador de documentos</v>
      </c>
      <c r="C415" s="81" t="s">
        <v>16989</v>
      </c>
      <c r="D415" s="81">
        <v>600</v>
      </c>
      <c r="E415" s="71">
        <v>89</v>
      </c>
      <c r="F415" s="70">
        <f t="shared" ca="1" si="25"/>
        <v>53400</v>
      </c>
      <c r="G415" s="45"/>
      <c r="H415" s="45"/>
      <c r="I415" s="45"/>
      <c r="J415" s="45"/>
    </row>
    <row r="416" spans="1:10" ht="13.5" customHeight="1" x14ac:dyDescent="0.2">
      <c r="A416" s="86">
        <v>44122104</v>
      </c>
      <c r="B416" s="69" t="str">
        <f t="shared" ca="1" si="24"/>
        <v>Clips para papel</v>
      </c>
      <c r="C416" s="81" t="s">
        <v>16989</v>
      </c>
      <c r="D416" s="81">
        <v>1500</v>
      </c>
      <c r="E416" s="71">
        <v>25.58</v>
      </c>
      <c r="F416" s="70">
        <f t="shared" ca="1" si="25"/>
        <v>38370</v>
      </c>
      <c r="G416" s="45"/>
      <c r="H416" s="45"/>
      <c r="I416" s="45"/>
      <c r="J416" s="45"/>
    </row>
    <row r="417" spans="1:16384" ht="13.5" customHeight="1" x14ac:dyDescent="0.2">
      <c r="A417" s="86">
        <v>44121615</v>
      </c>
      <c r="B417" s="69" t="str">
        <f t="shared" ca="1" si="24"/>
        <v>Grapadoras</v>
      </c>
      <c r="C417" s="81" t="s">
        <v>1449</v>
      </c>
      <c r="D417" s="81">
        <v>50</v>
      </c>
      <c r="E417" s="71">
        <v>193</v>
      </c>
      <c r="F417" s="70">
        <f t="shared" ca="1" si="25"/>
        <v>9650</v>
      </c>
      <c r="G417" s="45"/>
      <c r="H417" s="45"/>
      <c r="I417" s="45"/>
      <c r="J417" s="45"/>
    </row>
    <row r="418" spans="1:16384" ht="13.5" customHeight="1" x14ac:dyDescent="0.2">
      <c r="A418" s="86">
        <v>44121605</v>
      </c>
      <c r="B418" s="69" t="str">
        <f t="shared" ca="1" si="24"/>
        <v>Dispensadores de cinta</v>
      </c>
      <c r="C418" s="81" t="s">
        <v>1449</v>
      </c>
      <c r="D418" s="81">
        <v>150</v>
      </c>
      <c r="E418" s="71">
        <v>50</v>
      </c>
      <c r="F418" s="70">
        <f t="shared" ca="1" si="25"/>
        <v>7500</v>
      </c>
      <c r="G418" s="45"/>
      <c r="H418" s="45"/>
      <c r="I418" s="45"/>
      <c r="J418" s="45"/>
    </row>
    <row r="419" spans="1:16384" ht="13.5" customHeight="1" x14ac:dyDescent="0.2">
      <c r="A419" s="86">
        <v>44121506</v>
      </c>
      <c r="B419" s="69" t="str">
        <f t="shared" ca="1" si="24"/>
        <v>Sobres estándar</v>
      </c>
      <c r="C419" s="81" t="s">
        <v>1449</v>
      </c>
      <c r="D419" s="81">
        <v>5000</v>
      </c>
      <c r="E419" s="71">
        <v>0.84</v>
      </c>
      <c r="F419" s="70">
        <f t="shared" ca="1" si="25"/>
        <v>4200</v>
      </c>
      <c r="G419" s="45"/>
      <c r="H419" s="45"/>
      <c r="I419" s="45"/>
      <c r="J419" s="45"/>
    </row>
    <row r="420" spans="1:16384" ht="13.5" customHeight="1" x14ac:dyDescent="0.2">
      <c r="A420" s="86">
        <v>44121613</v>
      </c>
      <c r="B420" s="69" t="str">
        <f t="shared" ca="1" si="24"/>
        <v>Removedores de grapas (saca ganchos)</v>
      </c>
      <c r="C420" s="81" t="s">
        <v>1449</v>
      </c>
      <c r="D420" s="81">
        <v>300</v>
      </c>
      <c r="E420" s="71">
        <v>17.850000000000001</v>
      </c>
      <c r="F420" s="70">
        <f t="shared" ca="1" si="25"/>
        <v>5355</v>
      </c>
      <c r="G420" s="45"/>
      <c r="H420" s="45"/>
      <c r="I420" s="45"/>
      <c r="J420" s="45"/>
    </row>
    <row r="421" spans="1:16384" ht="13.5" customHeight="1" x14ac:dyDescent="0.2">
      <c r="A421" s="86">
        <v>44111611</v>
      </c>
      <c r="B421" s="69" t="str">
        <f t="shared" ca="1" si="24"/>
        <v>Clips para billetes</v>
      </c>
      <c r="C421" s="81" t="s">
        <v>16989</v>
      </c>
      <c r="D421" s="81">
        <v>7300</v>
      </c>
      <c r="E421" s="71">
        <v>29.76</v>
      </c>
      <c r="F421" s="70">
        <f t="shared" ca="1" si="25"/>
        <v>217248</v>
      </c>
      <c r="G421" s="45"/>
      <c r="H421" s="62">
        <v>44111611</v>
      </c>
      <c r="I421" s="62">
        <v>44111611</v>
      </c>
      <c r="J421" s="62">
        <v>44111611</v>
      </c>
      <c r="K421" s="62">
        <v>44111611</v>
      </c>
      <c r="L421" s="62">
        <v>44111611</v>
      </c>
      <c r="M421" s="62">
        <v>44111611</v>
      </c>
      <c r="N421" s="62">
        <v>44111611</v>
      </c>
      <c r="O421" s="62">
        <v>44111611</v>
      </c>
      <c r="P421" s="62">
        <v>44111611</v>
      </c>
      <c r="Q421" s="62">
        <v>44111611</v>
      </c>
      <c r="R421" s="62">
        <v>44111611</v>
      </c>
      <c r="S421" s="62">
        <v>44111611</v>
      </c>
      <c r="T421" s="62">
        <v>44111611</v>
      </c>
      <c r="U421" s="62">
        <v>44111611</v>
      </c>
      <c r="V421" s="62">
        <v>44111611</v>
      </c>
      <c r="W421" s="62">
        <v>44111611</v>
      </c>
      <c r="X421" s="62">
        <v>44111611</v>
      </c>
      <c r="Y421" s="62">
        <v>44111611</v>
      </c>
      <c r="Z421" s="62">
        <v>44111611</v>
      </c>
      <c r="AA421" s="62">
        <v>44111611</v>
      </c>
      <c r="AB421" s="62">
        <v>44111611</v>
      </c>
      <c r="AC421" s="62">
        <v>44111611</v>
      </c>
      <c r="AD421" s="62">
        <v>44111611</v>
      </c>
      <c r="AE421" s="62">
        <v>44111611</v>
      </c>
      <c r="AF421" s="62">
        <v>44111611</v>
      </c>
      <c r="AG421" s="62">
        <v>44111611</v>
      </c>
      <c r="AH421" s="62">
        <v>44111611</v>
      </c>
      <c r="AI421" s="62">
        <v>44111611</v>
      </c>
      <c r="AJ421" s="62">
        <v>44111611</v>
      </c>
      <c r="AK421" s="62">
        <v>44111611</v>
      </c>
      <c r="AL421" s="62">
        <v>44111611</v>
      </c>
      <c r="AM421" s="62">
        <v>44111611</v>
      </c>
      <c r="AN421" s="62">
        <v>44111611</v>
      </c>
      <c r="AO421" s="62">
        <v>44111611</v>
      </c>
      <c r="AP421" s="62">
        <v>44111611</v>
      </c>
      <c r="AQ421" s="62">
        <v>44111611</v>
      </c>
      <c r="AR421" s="62">
        <v>44111611</v>
      </c>
      <c r="AS421" s="62">
        <v>44111611</v>
      </c>
      <c r="AT421" s="62">
        <v>44111611</v>
      </c>
      <c r="AU421" s="62">
        <v>44111611</v>
      </c>
      <c r="AV421" s="62">
        <v>44111611</v>
      </c>
      <c r="AW421" s="62">
        <v>44111611</v>
      </c>
      <c r="AX421" s="62">
        <v>44111611</v>
      </c>
      <c r="AY421" s="62">
        <v>44111611</v>
      </c>
      <c r="AZ421" s="62">
        <v>44111611</v>
      </c>
      <c r="BA421" s="62">
        <v>44111611</v>
      </c>
      <c r="BB421" s="62">
        <v>44111611</v>
      </c>
      <c r="BC421" s="62">
        <v>44111611</v>
      </c>
      <c r="BD421" s="62">
        <v>44111611</v>
      </c>
      <c r="BE421" s="62">
        <v>44111611</v>
      </c>
      <c r="BF421" s="62">
        <v>44111611</v>
      </c>
      <c r="BG421" s="62">
        <v>44111611</v>
      </c>
      <c r="BH421" s="62">
        <v>44111611</v>
      </c>
      <c r="BI421" s="62">
        <v>44111611</v>
      </c>
      <c r="BJ421" s="62">
        <v>44111611</v>
      </c>
      <c r="BK421" s="62">
        <v>44111611</v>
      </c>
      <c r="BL421" s="62">
        <v>44111611</v>
      </c>
      <c r="BM421" s="62">
        <v>44111611</v>
      </c>
      <c r="BN421" s="62">
        <v>44111611</v>
      </c>
      <c r="BO421" s="62">
        <v>44111611</v>
      </c>
      <c r="BP421" s="62">
        <v>44111611</v>
      </c>
      <c r="BQ421" s="62">
        <v>44111611</v>
      </c>
      <c r="BR421" s="62">
        <v>44111611</v>
      </c>
      <c r="BS421" s="62">
        <v>44111611</v>
      </c>
      <c r="BT421" s="62">
        <v>44111611</v>
      </c>
      <c r="BU421" s="62">
        <v>44111611</v>
      </c>
      <c r="BV421" s="62">
        <v>44111611</v>
      </c>
      <c r="BW421" s="62">
        <v>44111611</v>
      </c>
      <c r="BX421" s="62">
        <v>44111611</v>
      </c>
      <c r="BY421" s="62">
        <v>44111611</v>
      </c>
      <c r="BZ421" s="62">
        <v>44111611</v>
      </c>
      <c r="CA421" s="62">
        <v>44111611</v>
      </c>
      <c r="CB421" s="62">
        <v>44111611</v>
      </c>
      <c r="CC421" s="62">
        <v>44111611</v>
      </c>
      <c r="CD421" s="62">
        <v>44111611</v>
      </c>
      <c r="CE421" s="62">
        <v>44111611</v>
      </c>
      <c r="CF421" s="62">
        <v>44111611</v>
      </c>
      <c r="CG421" s="62">
        <v>44111611</v>
      </c>
      <c r="CH421" s="62">
        <v>44111611</v>
      </c>
      <c r="CI421" s="62">
        <v>44111611</v>
      </c>
      <c r="CJ421" s="62">
        <v>44111611</v>
      </c>
      <c r="CK421" s="62">
        <v>44111611</v>
      </c>
      <c r="CL421" s="62">
        <v>44111611</v>
      </c>
      <c r="CM421" s="62">
        <v>44111611</v>
      </c>
      <c r="CN421" s="62">
        <v>44111611</v>
      </c>
      <c r="CO421" s="62">
        <v>44111611</v>
      </c>
      <c r="CP421" s="62">
        <v>44111611</v>
      </c>
      <c r="CQ421" s="62">
        <v>44111611</v>
      </c>
      <c r="CR421" s="62">
        <v>44111611</v>
      </c>
      <c r="CS421" s="62">
        <v>44111611</v>
      </c>
      <c r="CT421" s="62">
        <v>44111611</v>
      </c>
      <c r="CU421" s="62">
        <v>44111611</v>
      </c>
      <c r="CV421" s="62">
        <v>44111611</v>
      </c>
      <c r="CW421" s="62">
        <v>44111611</v>
      </c>
      <c r="CX421" s="62">
        <v>44111611</v>
      </c>
      <c r="CY421" s="62">
        <v>44111611</v>
      </c>
      <c r="CZ421" s="62">
        <v>44111611</v>
      </c>
      <c r="DA421" s="62">
        <v>44111611</v>
      </c>
      <c r="DB421" s="62">
        <v>44111611</v>
      </c>
      <c r="DC421" s="62">
        <v>44111611</v>
      </c>
      <c r="DD421" s="62">
        <v>44111611</v>
      </c>
      <c r="DE421" s="62">
        <v>44111611</v>
      </c>
      <c r="DF421" s="62">
        <v>44111611</v>
      </c>
      <c r="DG421" s="62">
        <v>44111611</v>
      </c>
      <c r="DH421" s="62">
        <v>44111611</v>
      </c>
      <c r="DI421" s="62">
        <v>44111611</v>
      </c>
      <c r="DJ421" s="62">
        <v>44111611</v>
      </c>
      <c r="DK421" s="62">
        <v>44111611</v>
      </c>
      <c r="DL421" s="62">
        <v>44111611</v>
      </c>
      <c r="DM421" s="62">
        <v>44111611</v>
      </c>
      <c r="DN421" s="62">
        <v>44111611</v>
      </c>
      <c r="DO421" s="62">
        <v>44111611</v>
      </c>
      <c r="DP421" s="62">
        <v>44111611</v>
      </c>
      <c r="DQ421" s="62">
        <v>44111611</v>
      </c>
      <c r="DR421" s="62">
        <v>44111611</v>
      </c>
      <c r="DS421" s="62">
        <v>44111611</v>
      </c>
      <c r="DT421" s="62">
        <v>44111611</v>
      </c>
      <c r="DU421" s="62">
        <v>44111611</v>
      </c>
      <c r="DV421" s="62">
        <v>44111611</v>
      </c>
      <c r="DW421" s="62">
        <v>44111611</v>
      </c>
      <c r="DX421" s="62">
        <v>44111611</v>
      </c>
      <c r="DY421" s="62">
        <v>44111611</v>
      </c>
      <c r="DZ421" s="62">
        <v>44111611</v>
      </c>
      <c r="EA421" s="62">
        <v>44111611</v>
      </c>
      <c r="EB421" s="62">
        <v>44111611</v>
      </c>
      <c r="EC421" s="62">
        <v>44111611</v>
      </c>
      <c r="ED421" s="62">
        <v>44111611</v>
      </c>
      <c r="EE421" s="62">
        <v>44111611</v>
      </c>
      <c r="EF421" s="62">
        <v>44111611</v>
      </c>
      <c r="EG421" s="62">
        <v>44111611</v>
      </c>
      <c r="EH421" s="62">
        <v>44111611</v>
      </c>
      <c r="EI421" s="62">
        <v>44111611</v>
      </c>
      <c r="EJ421" s="62">
        <v>44111611</v>
      </c>
      <c r="EK421" s="62">
        <v>44111611</v>
      </c>
      <c r="EL421" s="62">
        <v>44111611</v>
      </c>
      <c r="EM421" s="62">
        <v>44111611</v>
      </c>
      <c r="EN421" s="62">
        <v>44111611</v>
      </c>
      <c r="EO421" s="62">
        <v>44111611</v>
      </c>
      <c r="EP421" s="62">
        <v>44111611</v>
      </c>
      <c r="EQ421" s="62">
        <v>44111611</v>
      </c>
      <c r="ER421" s="62">
        <v>44111611</v>
      </c>
      <c r="ES421" s="62">
        <v>44111611</v>
      </c>
      <c r="ET421" s="62">
        <v>44111611</v>
      </c>
      <c r="EU421" s="62">
        <v>44111611</v>
      </c>
      <c r="EV421" s="62">
        <v>44111611</v>
      </c>
      <c r="EW421" s="62">
        <v>44111611</v>
      </c>
      <c r="EX421" s="62">
        <v>44111611</v>
      </c>
      <c r="EY421" s="62">
        <v>44111611</v>
      </c>
      <c r="EZ421" s="62">
        <v>44111611</v>
      </c>
      <c r="FA421" s="62">
        <v>44111611</v>
      </c>
      <c r="FB421" s="62">
        <v>44111611</v>
      </c>
      <c r="FC421" s="62">
        <v>44111611</v>
      </c>
      <c r="FD421" s="62">
        <v>44111611</v>
      </c>
      <c r="FE421" s="62">
        <v>44111611</v>
      </c>
      <c r="FF421" s="62">
        <v>44111611</v>
      </c>
      <c r="FG421" s="62">
        <v>44111611</v>
      </c>
      <c r="FH421" s="62">
        <v>44111611</v>
      </c>
      <c r="FI421" s="62">
        <v>44111611</v>
      </c>
      <c r="FJ421" s="62">
        <v>44111611</v>
      </c>
      <c r="FK421" s="62">
        <v>44111611</v>
      </c>
      <c r="FL421" s="62">
        <v>44111611</v>
      </c>
      <c r="FM421" s="62">
        <v>44111611</v>
      </c>
      <c r="FN421" s="62">
        <v>44111611</v>
      </c>
      <c r="FO421" s="62">
        <v>44111611</v>
      </c>
      <c r="FP421" s="62">
        <v>44111611</v>
      </c>
      <c r="FQ421" s="62">
        <v>44111611</v>
      </c>
      <c r="FR421" s="62">
        <v>44111611</v>
      </c>
      <c r="FS421" s="62">
        <v>44111611</v>
      </c>
      <c r="FT421" s="62">
        <v>44111611</v>
      </c>
      <c r="FU421" s="62">
        <v>44111611</v>
      </c>
      <c r="FV421" s="62">
        <v>44111611</v>
      </c>
      <c r="FW421" s="62">
        <v>44111611</v>
      </c>
      <c r="FX421" s="62">
        <v>44111611</v>
      </c>
      <c r="FY421" s="62">
        <v>44111611</v>
      </c>
      <c r="FZ421" s="62">
        <v>44111611</v>
      </c>
      <c r="GA421" s="62">
        <v>44111611</v>
      </c>
      <c r="GB421" s="62">
        <v>44111611</v>
      </c>
      <c r="GC421" s="62">
        <v>44111611</v>
      </c>
      <c r="GD421" s="62">
        <v>44111611</v>
      </c>
      <c r="GE421" s="62">
        <v>44111611</v>
      </c>
      <c r="GF421" s="62">
        <v>44111611</v>
      </c>
      <c r="GG421" s="62">
        <v>44111611</v>
      </c>
      <c r="GH421" s="62">
        <v>44111611</v>
      </c>
      <c r="GI421" s="62">
        <v>44111611</v>
      </c>
      <c r="GJ421" s="62">
        <v>44111611</v>
      </c>
      <c r="GK421" s="62">
        <v>44111611</v>
      </c>
      <c r="GL421" s="62">
        <v>44111611</v>
      </c>
      <c r="GM421" s="62">
        <v>44111611</v>
      </c>
      <c r="GN421" s="62">
        <v>44111611</v>
      </c>
      <c r="GO421" s="62">
        <v>44111611</v>
      </c>
      <c r="GP421" s="62">
        <v>44111611</v>
      </c>
      <c r="GQ421" s="62">
        <v>44111611</v>
      </c>
      <c r="GR421" s="62">
        <v>44111611</v>
      </c>
      <c r="GS421" s="62">
        <v>44111611</v>
      </c>
      <c r="GT421" s="62">
        <v>44111611</v>
      </c>
      <c r="GU421" s="62">
        <v>44111611</v>
      </c>
      <c r="GV421" s="62">
        <v>44111611</v>
      </c>
      <c r="GW421" s="62">
        <v>44111611</v>
      </c>
      <c r="GX421" s="62">
        <v>44111611</v>
      </c>
      <c r="GY421" s="62">
        <v>44111611</v>
      </c>
      <c r="GZ421" s="62">
        <v>44111611</v>
      </c>
      <c r="HA421" s="62">
        <v>44111611</v>
      </c>
      <c r="HB421" s="62">
        <v>44111611</v>
      </c>
      <c r="HC421" s="62">
        <v>44111611</v>
      </c>
      <c r="HD421" s="62">
        <v>44111611</v>
      </c>
      <c r="HE421" s="62">
        <v>44111611</v>
      </c>
      <c r="HF421" s="62">
        <v>44111611</v>
      </c>
      <c r="HG421" s="62">
        <v>44111611</v>
      </c>
      <c r="HH421" s="62">
        <v>44111611</v>
      </c>
      <c r="HI421" s="62">
        <v>44111611</v>
      </c>
      <c r="HJ421" s="62">
        <v>44111611</v>
      </c>
      <c r="HK421" s="62">
        <v>44111611</v>
      </c>
      <c r="HL421" s="62">
        <v>44111611</v>
      </c>
      <c r="HM421" s="62">
        <v>44111611</v>
      </c>
      <c r="HN421" s="62">
        <v>44111611</v>
      </c>
      <c r="HO421" s="62">
        <v>44111611</v>
      </c>
      <c r="HP421" s="62">
        <v>44111611</v>
      </c>
      <c r="HQ421" s="62">
        <v>44111611</v>
      </c>
      <c r="HR421" s="62">
        <v>44111611</v>
      </c>
      <c r="HS421" s="62">
        <v>44111611</v>
      </c>
      <c r="HT421" s="62">
        <v>44111611</v>
      </c>
      <c r="HU421" s="62">
        <v>44111611</v>
      </c>
      <c r="HV421" s="62">
        <v>44111611</v>
      </c>
      <c r="HW421" s="62">
        <v>44111611</v>
      </c>
      <c r="HX421" s="62">
        <v>44111611</v>
      </c>
      <c r="HY421" s="62">
        <v>44111611</v>
      </c>
      <c r="HZ421" s="62">
        <v>44111611</v>
      </c>
      <c r="IA421" s="62">
        <v>44111611</v>
      </c>
      <c r="IB421" s="62">
        <v>44111611</v>
      </c>
      <c r="IC421" s="62">
        <v>44111611</v>
      </c>
      <c r="ID421" s="62">
        <v>44111611</v>
      </c>
      <c r="IE421" s="62">
        <v>44111611</v>
      </c>
      <c r="IF421" s="62">
        <v>44111611</v>
      </c>
      <c r="IG421" s="62">
        <v>44111611</v>
      </c>
      <c r="IH421" s="62">
        <v>44111611</v>
      </c>
      <c r="II421" s="62">
        <v>44111611</v>
      </c>
      <c r="IJ421" s="62">
        <v>44111611</v>
      </c>
      <c r="IK421" s="62">
        <v>44111611</v>
      </c>
      <c r="IL421" s="62">
        <v>44111611</v>
      </c>
      <c r="IM421" s="62">
        <v>44111611</v>
      </c>
      <c r="IN421" s="62">
        <v>44111611</v>
      </c>
      <c r="IO421" s="62">
        <v>44111611</v>
      </c>
      <c r="IP421" s="62">
        <v>44111611</v>
      </c>
      <c r="IQ421" s="62">
        <v>44111611</v>
      </c>
      <c r="IR421" s="62">
        <v>44111611</v>
      </c>
      <c r="IS421" s="62">
        <v>44111611</v>
      </c>
      <c r="IT421" s="62">
        <v>44111611</v>
      </c>
      <c r="IU421" s="62">
        <v>44111611</v>
      </c>
      <c r="IV421" s="62">
        <v>44111611</v>
      </c>
      <c r="IW421" s="62">
        <v>44111611</v>
      </c>
      <c r="IX421" s="62">
        <v>44111611</v>
      </c>
      <c r="IY421" s="62">
        <v>44111611</v>
      </c>
      <c r="IZ421" s="62">
        <v>44111611</v>
      </c>
      <c r="JA421" s="62">
        <v>44111611</v>
      </c>
      <c r="JB421" s="62">
        <v>44111611</v>
      </c>
      <c r="JC421" s="62">
        <v>44111611</v>
      </c>
      <c r="JD421" s="62">
        <v>44111611</v>
      </c>
      <c r="JE421" s="62">
        <v>44111611</v>
      </c>
      <c r="JF421" s="62">
        <v>44111611</v>
      </c>
      <c r="JG421" s="62">
        <v>44111611</v>
      </c>
      <c r="JH421" s="62">
        <v>44111611</v>
      </c>
      <c r="JI421" s="62">
        <v>44111611</v>
      </c>
      <c r="JJ421" s="62">
        <v>44111611</v>
      </c>
      <c r="JK421" s="62">
        <v>44111611</v>
      </c>
      <c r="JL421" s="62">
        <v>44111611</v>
      </c>
      <c r="JM421" s="62">
        <v>44111611</v>
      </c>
      <c r="JN421" s="62">
        <v>44111611</v>
      </c>
      <c r="JO421" s="62">
        <v>44111611</v>
      </c>
      <c r="JP421" s="62">
        <v>44111611</v>
      </c>
      <c r="JQ421" s="62">
        <v>44111611</v>
      </c>
      <c r="JR421" s="62">
        <v>44111611</v>
      </c>
      <c r="JS421" s="62">
        <v>44111611</v>
      </c>
      <c r="JT421" s="62">
        <v>44111611</v>
      </c>
      <c r="JU421" s="62">
        <v>44111611</v>
      </c>
      <c r="JV421" s="62">
        <v>44111611</v>
      </c>
      <c r="JW421" s="62">
        <v>44111611</v>
      </c>
      <c r="JX421" s="62">
        <v>44111611</v>
      </c>
      <c r="JY421" s="62">
        <v>44111611</v>
      </c>
      <c r="JZ421" s="62">
        <v>44111611</v>
      </c>
      <c r="KA421" s="62">
        <v>44111611</v>
      </c>
      <c r="KB421" s="62">
        <v>44111611</v>
      </c>
      <c r="KC421" s="62">
        <v>44111611</v>
      </c>
      <c r="KD421" s="62">
        <v>44111611</v>
      </c>
      <c r="KE421" s="62">
        <v>44111611</v>
      </c>
      <c r="KF421" s="62">
        <v>44111611</v>
      </c>
      <c r="KG421" s="62">
        <v>44111611</v>
      </c>
      <c r="KH421" s="62">
        <v>44111611</v>
      </c>
      <c r="KI421" s="62">
        <v>44111611</v>
      </c>
      <c r="KJ421" s="62">
        <v>44111611</v>
      </c>
      <c r="KK421" s="62">
        <v>44111611</v>
      </c>
      <c r="KL421" s="62">
        <v>44111611</v>
      </c>
      <c r="KM421" s="62">
        <v>44111611</v>
      </c>
      <c r="KN421" s="62">
        <v>44111611</v>
      </c>
      <c r="KO421" s="62">
        <v>44111611</v>
      </c>
      <c r="KP421" s="62">
        <v>44111611</v>
      </c>
      <c r="KQ421" s="62">
        <v>44111611</v>
      </c>
      <c r="KR421" s="62">
        <v>44111611</v>
      </c>
      <c r="KS421" s="62">
        <v>44111611</v>
      </c>
      <c r="KT421" s="62">
        <v>44111611</v>
      </c>
      <c r="KU421" s="62">
        <v>44111611</v>
      </c>
      <c r="KV421" s="62">
        <v>44111611</v>
      </c>
      <c r="KW421" s="62">
        <v>44111611</v>
      </c>
      <c r="KX421" s="62">
        <v>44111611</v>
      </c>
      <c r="KY421" s="62">
        <v>44111611</v>
      </c>
      <c r="KZ421" s="62">
        <v>44111611</v>
      </c>
      <c r="LA421" s="62">
        <v>44111611</v>
      </c>
      <c r="LB421" s="62">
        <v>44111611</v>
      </c>
      <c r="LC421" s="62">
        <v>44111611</v>
      </c>
      <c r="LD421" s="62">
        <v>44111611</v>
      </c>
      <c r="LE421" s="62">
        <v>44111611</v>
      </c>
      <c r="LF421" s="62">
        <v>44111611</v>
      </c>
      <c r="LG421" s="62">
        <v>44111611</v>
      </c>
      <c r="LH421" s="62">
        <v>44111611</v>
      </c>
      <c r="LI421" s="62">
        <v>44111611</v>
      </c>
      <c r="LJ421" s="62">
        <v>44111611</v>
      </c>
      <c r="LK421" s="62">
        <v>44111611</v>
      </c>
      <c r="LL421" s="62">
        <v>44111611</v>
      </c>
      <c r="LM421" s="62">
        <v>44111611</v>
      </c>
      <c r="LN421" s="62">
        <v>44111611</v>
      </c>
      <c r="LO421" s="62">
        <v>44111611</v>
      </c>
      <c r="LP421" s="62">
        <v>44111611</v>
      </c>
      <c r="LQ421" s="62">
        <v>44111611</v>
      </c>
      <c r="LR421" s="62">
        <v>44111611</v>
      </c>
      <c r="LS421" s="62">
        <v>44111611</v>
      </c>
      <c r="LT421" s="62">
        <v>44111611</v>
      </c>
      <c r="LU421" s="62">
        <v>44111611</v>
      </c>
      <c r="LV421" s="62">
        <v>44111611</v>
      </c>
      <c r="LW421" s="62">
        <v>44111611</v>
      </c>
      <c r="LX421" s="62">
        <v>44111611</v>
      </c>
      <c r="LY421" s="62">
        <v>44111611</v>
      </c>
      <c r="LZ421" s="62">
        <v>44111611</v>
      </c>
      <c r="MA421" s="62">
        <v>44111611</v>
      </c>
      <c r="MB421" s="62">
        <v>44111611</v>
      </c>
      <c r="MC421" s="62">
        <v>44111611</v>
      </c>
      <c r="MD421" s="62">
        <v>44111611</v>
      </c>
      <c r="ME421" s="62">
        <v>44111611</v>
      </c>
      <c r="MF421" s="62">
        <v>44111611</v>
      </c>
      <c r="MG421" s="62">
        <v>44111611</v>
      </c>
      <c r="MH421" s="62">
        <v>44111611</v>
      </c>
      <c r="MI421" s="62">
        <v>44111611</v>
      </c>
      <c r="MJ421" s="62">
        <v>44111611</v>
      </c>
      <c r="MK421" s="62">
        <v>44111611</v>
      </c>
      <c r="ML421" s="62">
        <v>44111611</v>
      </c>
      <c r="MM421" s="62">
        <v>44111611</v>
      </c>
      <c r="MN421" s="62">
        <v>44111611</v>
      </c>
      <c r="MO421" s="62">
        <v>44111611</v>
      </c>
      <c r="MP421" s="62">
        <v>44111611</v>
      </c>
      <c r="MQ421" s="62">
        <v>44111611</v>
      </c>
      <c r="MR421" s="62">
        <v>44111611</v>
      </c>
      <c r="MS421" s="62">
        <v>44111611</v>
      </c>
      <c r="MT421" s="62">
        <v>44111611</v>
      </c>
      <c r="MU421" s="62">
        <v>44111611</v>
      </c>
      <c r="MV421" s="62">
        <v>44111611</v>
      </c>
      <c r="MW421" s="62">
        <v>44111611</v>
      </c>
      <c r="MX421" s="62">
        <v>44111611</v>
      </c>
      <c r="MY421" s="62">
        <v>44111611</v>
      </c>
      <c r="MZ421" s="62">
        <v>44111611</v>
      </c>
      <c r="NA421" s="62">
        <v>44111611</v>
      </c>
      <c r="NB421" s="62">
        <v>44111611</v>
      </c>
      <c r="NC421" s="62">
        <v>44111611</v>
      </c>
      <c r="ND421" s="62">
        <v>44111611</v>
      </c>
      <c r="NE421" s="62">
        <v>44111611</v>
      </c>
      <c r="NF421" s="62">
        <v>44111611</v>
      </c>
      <c r="NG421" s="62">
        <v>44111611</v>
      </c>
      <c r="NH421" s="62">
        <v>44111611</v>
      </c>
      <c r="NI421" s="62">
        <v>44111611</v>
      </c>
      <c r="NJ421" s="62">
        <v>44111611</v>
      </c>
      <c r="NK421" s="62">
        <v>44111611</v>
      </c>
      <c r="NL421" s="62">
        <v>44111611</v>
      </c>
      <c r="NM421" s="62">
        <v>44111611</v>
      </c>
      <c r="NN421" s="62">
        <v>44111611</v>
      </c>
      <c r="NO421" s="62">
        <v>44111611</v>
      </c>
      <c r="NP421" s="62">
        <v>44111611</v>
      </c>
      <c r="NQ421" s="62">
        <v>44111611</v>
      </c>
      <c r="NR421" s="62">
        <v>44111611</v>
      </c>
      <c r="NS421" s="62">
        <v>44111611</v>
      </c>
      <c r="NT421" s="62">
        <v>44111611</v>
      </c>
      <c r="NU421" s="62">
        <v>44111611</v>
      </c>
      <c r="NV421" s="62">
        <v>44111611</v>
      </c>
      <c r="NW421" s="62">
        <v>44111611</v>
      </c>
      <c r="NX421" s="62">
        <v>44111611</v>
      </c>
      <c r="NY421" s="62">
        <v>44111611</v>
      </c>
      <c r="NZ421" s="62">
        <v>44111611</v>
      </c>
      <c r="OA421" s="62">
        <v>44111611</v>
      </c>
      <c r="OB421" s="62">
        <v>44111611</v>
      </c>
      <c r="OC421" s="62">
        <v>44111611</v>
      </c>
      <c r="OD421" s="62">
        <v>44111611</v>
      </c>
      <c r="OE421" s="62">
        <v>44111611</v>
      </c>
      <c r="OF421" s="62">
        <v>44111611</v>
      </c>
      <c r="OG421" s="62">
        <v>44111611</v>
      </c>
      <c r="OH421" s="62">
        <v>44111611</v>
      </c>
      <c r="OI421" s="62">
        <v>44111611</v>
      </c>
      <c r="OJ421" s="62">
        <v>44111611</v>
      </c>
      <c r="OK421" s="62">
        <v>44111611</v>
      </c>
      <c r="OL421" s="62">
        <v>44111611</v>
      </c>
      <c r="OM421" s="62">
        <v>44111611</v>
      </c>
      <c r="ON421" s="62">
        <v>44111611</v>
      </c>
      <c r="OO421" s="62">
        <v>44111611</v>
      </c>
      <c r="OP421" s="62">
        <v>44111611</v>
      </c>
      <c r="OQ421" s="62">
        <v>44111611</v>
      </c>
      <c r="OR421" s="62">
        <v>44111611</v>
      </c>
      <c r="OS421" s="62">
        <v>44111611</v>
      </c>
      <c r="OT421" s="62">
        <v>44111611</v>
      </c>
      <c r="OU421" s="62">
        <v>44111611</v>
      </c>
      <c r="OV421" s="62">
        <v>44111611</v>
      </c>
      <c r="OW421" s="62">
        <v>44111611</v>
      </c>
      <c r="OX421" s="62">
        <v>44111611</v>
      </c>
      <c r="OY421" s="62">
        <v>44111611</v>
      </c>
      <c r="OZ421" s="62">
        <v>44111611</v>
      </c>
      <c r="PA421" s="62">
        <v>44111611</v>
      </c>
      <c r="PB421" s="62">
        <v>44111611</v>
      </c>
      <c r="PC421" s="62">
        <v>44111611</v>
      </c>
      <c r="PD421" s="62">
        <v>44111611</v>
      </c>
      <c r="PE421" s="62">
        <v>44111611</v>
      </c>
      <c r="PF421" s="62">
        <v>44111611</v>
      </c>
      <c r="PG421" s="62">
        <v>44111611</v>
      </c>
      <c r="PH421" s="62">
        <v>44111611</v>
      </c>
      <c r="PI421" s="62">
        <v>44111611</v>
      </c>
      <c r="PJ421" s="62">
        <v>44111611</v>
      </c>
      <c r="PK421" s="62">
        <v>44111611</v>
      </c>
      <c r="PL421" s="62">
        <v>44111611</v>
      </c>
      <c r="PM421" s="62">
        <v>44111611</v>
      </c>
      <c r="PN421" s="62">
        <v>44111611</v>
      </c>
      <c r="PO421" s="62">
        <v>44111611</v>
      </c>
      <c r="PP421" s="62">
        <v>44111611</v>
      </c>
      <c r="PQ421" s="62">
        <v>44111611</v>
      </c>
      <c r="PR421" s="62">
        <v>44111611</v>
      </c>
      <c r="PS421" s="62">
        <v>44111611</v>
      </c>
      <c r="PT421" s="62">
        <v>44111611</v>
      </c>
      <c r="PU421" s="62">
        <v>44111611</v>
      </c>
      <c r="PV421" s="62">
        <v>44111611</v>
      </c>
      <c r="PW421" s="62">
        <v>44111611</v>
      </c>
      <c r="PX421" s="62">
        <v>44111611</v>
      </c>
      <c r="PY421" s="62">
        <v>44111611</v>
      </c>
      <c r="PZ421" s="62">
        <v>44111611</v>
      </c>
      <c r="QA421" s="62">
        <v>44111611</v>
      </c>
      <c r="QB421" s="62">
        <v>44111611</v>
      </c>
      <c r="QC421" s="62">
        <v>44111611</v>
      </c>
      <c r="QD421" s="62">
        <v>44111611</v>
      </c>
      <c r="QE421" s="62">
        <v>44111611</v>
      </c>
      <c r="QF421" s="62">
        <v>44111611</v>
      </c>
      <c r="QG421" s="62">
        <v>44111611</v>
      </c>
      <c r="QH421" s="62">
        <v>44111611</v>
      </c>
      <c r="QI421" s="62">
        <v>44111611</v>
      </c>
      <c r="QJ421" s="62">
        <v>44111611</v>
      </c>
      <c r="QK421" s="62">
        <v>44111611</v>
      </c>
      <c r="QL421" s="62">
        <v>44111611</v>
      </c>
      <c r="QM421" s="62">
        <v>44111611</v>
      </c>
      <c r="QN421" s="62">
        <v>44111611</v>
      </c>
      <c r="QO421" s="62">
        <v>44111611</v>
      </c>
      <c r="QP421" s="62">
        <v>44111611</v>
      </c>
      <c r="QQ421" s="62">
        <v>44111611</v>
      </c>
      <c r="QR421" s="62">
        <v>44111611</v>
      </c>
      <c r="QS421" s="62">
        <v>44111611</v>
      </c>
      <c r="QT421" s="62">
        <v>44111611</v>
      </c>
      <c r="QU421" s="62">
        <v>44111611</v>
      </c>
      <c r="QV421" s="62">
        <v>44111611</v>
      </c>
      <c r="QW421" s="62">
        <v>44111611</v>
      </c>
      <c r="QX421" s="62">
        <v>44111611</v>
      </c>
      <c r="QY421" s="62">
        <v>44111611</v>
      </c>
      <c r="QZ421" s="62">
        <v>44111611</v>
      </c>
      <c r="RA421" s="62">
        <v>44111611</v>
      </c>
      <c r="RB421" s="62">
        <v>44111611</v>
      </c>
      <c r="RC421" s="62">
        <v>44111611</v>
      </c>
      <c r="RD421" s="62">
        <v>44111611</v>
      </c>
      <c r="RE421" s="62">
        <v>44111611</v>
      </c>
      <c r="RF421" s="62">
        <v>44111611</v>
      </c>
      <c r="RG421" s="62">
        <v>44111611</v>
      </c>
      <c r="RH421" s="62">
        <v>44111611</v>
      </c>
      <c r="RI421" s="62">
        <v>44111611</v>
      </c>
      <c r="RJ421" s="62">
        <v>44111611</v>
      </c>
      <c r="RK421" s="62">
        <v>44111611</v>
      </c>
      <c r="RL421" s="62">
        <v>44111611</v>
      </c>
      <c r="RM421" s="62">
        <v>44111611</v>
      </c>
      <c r="RN421" s="62">
        <v>44111611</v>
      </c>
      <c r="RO421" s="62">
        <v>44111611</v>
      </c>
      <c r="RP421" s="62">
        <v>44111611</v>
      </c>
      <c r="RQ421" s="62">
        <v>44111611</v>
      </c>
      <c r="RR421" s="62">
        <v>44111611</v>
      </c>
      <c r="RS421" s="62">
        <v>44111611</v>
      </c>
      <c r="RT421" s="62">
        <v>44111611</v>
      </c>
      <c r="RU421" s="62">
        <v>44111611</v>
      </c>
      <c r="RV421" s="62">
        <v>44111611</v>
      </c>
      <c r="RW421" s="62">
        <v>44111611</v>
      </c>
      <c r="RX421" s="62">
        <v>44111611</v>
      </c>
      <c r="RY421" s="62">
        <v>44111611</v>
      </c>
      <c r="RZ421" s="62">
        <v>44111611</v>
      </c>
      <c r="SA421" s="62">
        <v>44111611</v>
      </c>
      <c r="SB421" s="62">
        <v>44111611</v>
      </c>
      <c r="SC421" s="62">
        <v>44111611</v>
      </c>
      <c r="SD421" s="62">
        <v>44111611</v>
      </c>
      <c r="SE421" s="62">
        <v>44111611</v>
      </c>
      <c r="SF421" s="62">
        <v>44111611</v>
      </c>
      <c r="SG421" s="62">
        <v>44111611</v>
      </c>
      <c r="SH421" s="62">
        <v>44111611</v>
      </c>
      <c r="SI421" s="62">
        <v>44111611</v>
      </c>
      <c r="SJ421" s="62">
        <v>44111611</v>
      </c>
      <c r="SK421" s="62">
        <v>44111611</v>
      </c>
      <c r="SL421" s="62">
        <v>44111611</v>
      </c>
      <c r="SM421" s="62">
        <v>44111611</v>
      </c>
      <c r="SN421" s="62">
        <v>44111611</v>
      </c>
      <c r="SO421" s="62">
        <v>44111611</v>
      </c>
      <c r="SP421" s="62">
        <v>44111611</v>
      </c>
      <c r="SQ421" s="62">
        <v>44111611</v>
      </c>
      <c r="SR421" s="62">
        <v>44111611</v>
      </c>
      <c r="SS421" s="62">
        <v>44111611</v>
      </c>
      <c r="ST421" s="62">
        <v>44111611</v>
      </c>
      <c r="SU421" s="62">
        <v>44111611</v>
      </c>
      <c r="SV421" s="62">
        <v>44111611</v>
      </c>
      <c r="SW421" s="62">
        <v>44111611</v>
      </c>
      <c r="SX421" s="62">
        <v>44111611</v>
      </c>
      <c r="SY421" s="62">
        <v>44111611</v>
      </c>
      <c r="SZ421" s="62">
        <v>44111611</v>
      </c>
      <c r="TA421" s="62">
        <v>44111611</v>
      </c>
      <c r="TB421" s="62">
        <v>44111611</v>
      </c>
      <c r="TC421" s="62">
        <v>44111611</v>
      </c>
      <c r="TD421" s="62">
        <v>44111611</v>
      </c>
      <c r="TE421" s="62">
        <v>44111611</v>
      </c>
      <c r="TF421" s="62">
        <v>44111611</v>
      </c>
      <c r="TG421" s="62">
        <v>44111611</v>
      </c>
      <c r="TH421" s="62">
        <v>44111611</v>
      </c>
      <c r="TI421" s="62">
        <v>44111611</v>
      </c>
      <c r="TJ421" s="62">
        <v>44111611</v>
      </c>
      <c r="TK421" s="62">
        <v>44111611</v>
      </c>
      <c r="TL421" s="62">
        <v>44111611</v>
      </c>
      <c r="TM421" s="62">
        <v>44111611</v>
      </c>
      <c r="TN421" s="62">
        <v>44111611</v>
      </c>
      <c r="TO421" s="62">
        <v>44111611</v>
      </c>
      <c r="TP421" s="62">
        <v>44111611</v>
      </c>
      <c r="TQ421" s="62">
        <v>44111611</v>
      </c>
      <c r="TR421" s="62">
        <v>44111611</v>
      </c>
      <c r="TS421" s="62">
        <v>44111611</v>
      </c>
      <c r="TT421" s="62">
        <v>44111611</v>
      </c>
      <c r="TU421" s="62">
        <v>44111611</v>
      </c>
      <c r="TV421" s="62">
        <v>44111611</v>
      </c>
      <c r="TW421" s="62">
        <v>44111611</v>
      </c>
      <c r="TX421" s="62">
        <v>44111611</v>
      </c>
      <c r="TY421" s="62">
        <v>44111611</v>
      </c>
      <c r="TZ421" s="62">
        <v>44111611</v>
      </c>
      <c r="UA421" s="62">
        <v>44111611</v>
      </c>
      <c r="UB421" s="62">
        <v>44111611</v>
      </c>
      <c r="UC421" s="62">
        <v>44111611</v>
      </c>
      <c r="UD421" s="62">
        <v>44111611</v>
      </c>
      <c r="UE421" s="62">
        <v>44111611</v>
      </c>
      <c r="UF421" s="62">
        <v>44111611</v>
      </c>
      <c r="UG421" s="62">
        <v>44111611</v>
      </c>
      <c r="UH421" s="62">
        <v>44111611</v>
      </c>
      <c r="UI421" s="62">
        <v>44111611</v>
      </c>
      <c r="UJ421" s="62">
        <v>44111611</v>
      </c>
      <c r="UK421" s="62">
        <v>44111611</v>
      </c>
      <c r="UL421" s="62">
        <v>44111611</v>
      </c>
      <c r="UM421" s="62">
        <v>44111611</v>
      </c>
      <c r="UN421" s="62">
        <v>44111611</v>
      </c>
      <c r="UO421" s="62">
        <v>44111611</v>
      </c>
      <c r="UP421" s="62">
        <v>44111611</v>
      </c>
      <c r="UQ421" s="62">
        <v>44111611</v>
      </c>
      <c r="UR421" s="62">
        <v>44111611</v>
      </c>
      <c r="US421" s="62">
        <v>44111611</v>
      </c>
      <c r="UT421" s="62">
        <v>44111611</v>
      </c>
      <c r="UU421" s="62">
        <v>44111611</v>
      </c>
      <c r="UV421" s="62">
        <v>44111611</v>
      </c>
      <c r="UW421" s="62">
        <v>44111611</v>
      </c>
      <c r="UX421" s="62">
        <v>44111611</v>
      </c>
      <c r="UY421" s="62">
        <v>44111611</v>
      </c>
      <c r="UZ421" s="62">
        <v>44111611</v>
      </c>
      <c r="VA421" s="62">
        <v>44111611</v>
      </c>
      <c r="VB421" s="62">
        <v>44111611</v>
      </c>
      <c r="VC421" s="62">
        <v>44111611</v>
      </c>
      <c r="VD421" s="62">
        <v>44111611</v>
      </c>
      <c r="VE421" s="62">
        <v>44111611</v>
      </c>
      <c r="VF421" s="62">
        <v>44111611</v>
      </c>
      <c r="VG421" s="62">
        <v>44111611</v>
      </c>
      <c r="VH421" s="62">
        <v>44111611</v>
      </c>
      <c r="VI421" s="62">
        <v>44111611</v>
      </c>
      <c r="VJ421" s="62">
        <v>44111611</v>
      </c>
      <c r="VK421" s="62">
        <v>44111611</v>
      </c>
      <c r="VL421" s="62">
        <v>44111611</v>
      </c>
      <c r="VM421" s="62">
        <v>44111611</v>
      </c>
      <c r="VN421" s="62">
        <v>44111611</v>
      </c>
      <c r="VO421" s="62">
        <v>44111611</v>
      </c>
      <c r="VP421" s="62">
        <v>44111611</v>
      </c>
      <c r="VQ421" s="62">
        <v>44111611</v>
      </c>
      <c r="VR421" s="62">
        <v>44111611</v>
      </c>
      <c r="VS421" s="62">
        <v>44111611</v>
      </c>
      <c r="VT421" s="62">
        <v>44111611</v>
      </c>
      <c r="VU421" s="62">
        <v>44111611</v>
      </c>
      <c r="VV421" s="62">
        <v>44111611</v>
      </c>
      <c r="VW421" s="62">
        <v>44111611</v>
      </c>
      <c r="VX421" s="62">
        <v>44111611</v>
      </c>
      <c r="VY421" s="62">
        <v>44111611</v>
      </c>
      <c r="VZ421" s="62">
        <v>44111611</v>
      </c>
      <c r="WA421" s="62">
        <v>44111611</v>
      </c>
      <c r="WB421" s="62">
        <v>44111611</v>
      </c>
      <c r="WC421" s="62">
        <v>44111611</v>
      </c>
      <c r="WD421" s="62">
        <v>44111611</v>
      </c>
      <c r="WE421" s="62">
        <v>44111611</v>
      </c>
      <c r="WF421" s="62">
        <v>44111611</v>
      </c>
      <c r="WG421" s="62">
        <v>44111611</v>
      </c>
      <c r="WH421" s="62">
        <v>44111611</v>
      </c>
      <c r="WI421" s="62">
        <v>44111611</v>
      </c>
      <c r="WJ421" s="62">
        <v>44111611</v>
      </c>
      <c r="WK421" s="62">
        <v>44111611</v>
      </c>
      <c r="WL421" s="62">
        <v>44111611</v>
      </c>
      <c r="WM421" s="62">
        <v>44111611</v>
      </c>
      <c r="WN421" s="62">
        <v>44111611</v>
      </c>
      <c r="WO421" s="62">
        <v>44111611</v>
      </c>
      <c r="WP421" s="62">
        <v>44111611</v>
      </c>
      <c r="WQ421" s="62">
        <v>44111611</v>
      </c>
      <c r="WR421" s="62">
        <v>44111611</v>
      </c>
      <c r="WS421" s="62">
        <v>44111611</v>
      </c>
      <c r="WT421" s="62">
        <v>44111611</v>
      </c>
      <c r="WU421" s="62">
        <v>44111611</v>
      </c>
      <c r="WV421" s="62">
        <v>44111611</v>
      </c>
      <c r="WW421" s="62">
        <v>44111611</v>
      </c>
      <c r="WX421" s="62">
        <v>44111611</v>
      </c>
      <c r="WY421" s="62">
        <v>44111611</v>
      </c>
      <c r="WZ421" s="62">
        <v>44111611</v>
      </c>
      <c r="XA421" s="62">
        <v>44111611</v>
      </c>
      <c r="XB421" s="62">
        <v>44111611</v>
      </c>
      <c r="XC421" s="62">
        <v>44111611</v>
      </c>
      <c r="XD421" s="62">
        <v>44111611</v>
      </c>
      <c r="XE421" s="62">
        <v>44111611</v>
      </c>
      <c r="XF421" s="62">
        <v>44111611</v>
      </c>
      <c r="XG421" s="62">
        <v>44111611</v>
      </c>
      <c r="XH421" s="62">
        <v>44111611</v>
      </c>
      <c r="XI421" s="62">
        <v>44111611</v>
      </c>
      <c r="XJ421" s="62">
        <v>44111611</v>
      </c>
      <c r="XK421" s="62">
        <v>44111611</v>
      </c>
      <c r="XL421" s="62">
        <v>44111611</v>
      </c>
      <c r="XM421" s="62">
        <v>44111611</v>
      </c>
      <c r="XN421" s="62">
        <v>44111611</v>
      </c>
      <c r="XO421" s="62">
        <v>44111611</v>
      </c>
      <c r="XP421" s="62">
        <v>44111611</v>
      </c>
      <c r="XQ421" s="62">
        <v>44111611</v>
      </c>
      <c r="XR421" s="62">
        <v>44111611</v>
      </c>
      <c r="XS421" s="62">
        <v>44111611</v>
      </c>
      <c r="XT421" s="62">
        <v>44111611</v>
      </c>
      <c r="XU421" s="62">
        <v>44111611</v>
      </c>
      <c r="XV421" s="62">
        <v>44111611</v>
      </c>
      <c r="XW421" s="62">
        <v>44111611</v>
      </c>
      <c r="XX421" s="62">
        <v>44111611</v>
      </c>
      <c r="XY421" s="62">
        <v>44111611</v>
      </c>
      <c r="XZ421" s="62">
        <v>44111611</v>
      </c>
      <c r="YA421" s="62">
        <v>44111611</v>
      </c>
      <c r="YB421" s="62">
        <v>44111611</v>
      </c>
      <c r="YC421" s="62">
        <v>44111611</v>
      </c>
      <c r="YD421" s="62">
        <v>44111611</v>
      </c>
      <c r="YE421" s="62">
        <v>44111611</v>
      </c>
      <c r="YF421" s="62">
        <v>44111611</v>
      </c>
      <c r="YG421" s="62">
        <v>44111611</v>
      </c>
      <c r="YH421" s="62">
        <v>44111611</v>
      </c>
      <c r="YI421" s="62">
        <v>44111611</v>
      </c>
      <c r="YJ421" s="62">
        <v>44111611</v>
      </c>
      <c r="YK421" s="62">
        <v>44111611</v>
      </c>
      <c r="YL421" s="62">
        <v>44111611</v>
      </c>
      <c r="YM421" s="62">
        <v>44111611</v>
      </c>
      <c r="YN421" s="62">
        <v>44111611</v>
      </c>
      <c r="YO421" s="62">
        <v>44111611</v>
      </c>
      <c r="YP421" s="62">
        <v>44111611</v>
      </c>
      <c r="YQ421" s="62">
        <v>44111611</v>
      </c>
      <c r="YR421" s="62">
        <v>44111611</v>
      </c>
      <c r="YS421" s="62">
        <v>44111611</v>
      </c>
      <c r="YT421" s="62">
        <v>44111611</v>
      </c>
      <c r="YU421" s="62">
        <v>44111611</v>
      </c>
      <c r="YV421" s="62">
        <v>44111611</v>
      </c>
      <c r="YW421" s="62">
        <v>44111611</v>
      </c>
      <c r="YX421" s="62">
        <v>44111611</v>
      </c>
      <c r="YY421" s="62">
        <v>44111611</v>
      </c>
      <c r="YZ421" s="62">
        <v>44111611</v>
      </c>
      <c r="ZA421" s="62">
        <v>44111611</v>
      </c>
      <c r="ZB421" s="62">
        <v>44111611</v>
      </c>
      <c r="ZC421" s="62">
        <v>44111611</v>
      </c>
      <c r="ZD421" s="62">
        <v>44111611</v>
      </c>
      <c r="ZE421" s="62">
        <v>44111611</v>
      </c>
      <c r="ZF421" s="62">
        <v>44111611</v>
      </c>
      <c r="ZG421" s="62">
        <v>44111611</v>
      </c>
      <c r="ZH421" s="62">
        <v>44111611</v>
      </c>
      <c r="ZI421" s="62">
        <v>44111611</v>
      </c>
      <c r="ZJ421" s="62">
        <v>44111611</v>
      </c>
      <c r="ZK421" s="62">
        <v>44111611</v>
      </c>
      <c r="ZL421" s="62">
        <v>44111611</v>
      </c>
      <c r="ZM421" s="62">
        <v>44111611</v>
      </c>
      <c r="ZN421" s="62">
        <v>44111611</v>
      </c>
      <c r="ZO421" s="62">
        <v>44111611</v>
      </c>
      <c r="ZP421" s="62">
        <v>44111611</v>
      </c>
      <c r="ZQ421" s="62">
        <v>44111611</v>
      </c>
      <c r="ZR421" s="62">
        <v>44111611</v>
      </c>
      <c r="ZS421" s="62">
        <v>44111611</v>
      </c>
      <c r="ZT421" s="62">
        <v>44111611</v>
      </c>
      <c r="ZU421" s="62">
        <v>44111611</v>
      </c>
      <c r="ZV421" s="62">
        <v>44111611</v>
      </c>
      <c r="ZW421" s="62">
        <v>44111611</v>
      </c>
      <c r="ZX421" s="62">
        <v>44111611</v>
      </c>
      <c r="ZY421" s="62">
        <v>44111611</v>
      </c>
      <c r="ZZ421" s="62">
        <v>44111611</v>
      </c>
      <c r="AAA421" s="62">
        <v>44111611</v>
      </c>
      <c r="AAB421" s="62">
        <v>44111611</v>
      </c>
      <c r="AAC421" s="62">
        <v>44111611</v>
      </c>
      <c r="AAD421" s="62">
        <v>44111611</v>
      </c>
      <c r="AAE421" s="62">
        <v>44111611</v>
      </c>
      <c r="AAF421" s="62">
        <v>44111611</v>
      </c>
      <c r="AAG421" s="62">
        <v>44111611</v>
      </c>
      <c r="AAH421" s="62">
        <v>44111611</v>
      </c>
      <c r="AAI421" s="62">
        <v>44111611</v>
      </c>
      <c r="AAJ421" s="62">
        <v>44111611</v>
      </c>
      <c r="AAK421" s="62">
        <v>44111611</v>
      </c>
      <c r="AAL421" s="62">
        <v>44111611</v>
      </c>
      <c r="AAM421" s="62">
        <v>44111611</v>
      </c>
      <c r="AAN421" s="62">
        <v>44111611</v>
      </c>
      <c r="AAO421" s="62">
        <v>44111611</v>
      </c>
      <c r="AAP421" s="62">
        <v>44111611</v>
      </c>
      <c r="AAQ421" s="62">
        <v>44111611</v>
      </c>
      <c r="AAR421" s="62">
        <v>44111611</v>
      </c>
      <c r="AAS421" s="62">
        <v>44111611</v>
      </c>
      <c r="AAT421" s="62">
        <v>44111611</v>
      </c>
      <c r="AAU421" s="62">
        <v>44111611</v>
      </c>
      <c r="AAV421" s="62">
        <v>44111611</v>
      </c>
      <c r="AAW421" s="62">
        <v>44111611</v>
      </c>
      <c r="AAX421" s="62">
        <v>44111611</v>
      </c>
      <c r="AAY421" s="62">
        <v>44111611</v>
      </c>
      <c r="AAZ421" s="62">
        <v>44111611</v>
      </c>
      <c r="ABA421" s="62">
        <v>44111611</v>
      </c>
      <c r="ABB421" s="62">
        <v>44111611</v>
      </c>
      <c r="ABC421" s="62">
        <v>44111611</v>
      </c>
      <c r="ABD421" s="62">
        <v>44111611</v>
      </c>
      <c r="ABE421" s="62">
        <v>44111611</v>
      </c>
      <c r="ABF421" s="62">
        <v>44111611</v>
      </c>
      <c r="ABG421" s="62">
        <v>44111611</v>
      </c>
      <c r="ABH421" s="62">
        <v>44111611</v>
      </c>
      <c r="ABI421" s="62">
        <v>44111611</v>
      </c>
      <c r="ABJ421" s="62">
        <v>44111611</v>
      </c>
      <c r="ABK421" s="62">
        <v>44111611</v>
      </c>
      <c r="ABL421" s="62">
        <v>44111611</v>
      </c>
      <c r="ABM421" s="62">
        <v>44111611</v>
      </c>
      <c r="ABN421" s="62">
        <v>44111611</v>
      </c>
      <c r="ABO421" s="62">
        <v>44111611</v>
      </c>
      <c r="ABP421" s="62">
        <v>44111611</v>
      </c>
      <c r="ABQ421" s="62">
        <v>44111611</v>
      </c>
      <c r="ABR421" s="62">
        <v>44111611</v>
      </c>
      <c r="ABS421" s="62">
        <v>44111611</v>
      </c>
      <c r="ABT421" s="62">
        <v>44111611</v>
      </c>
      <c r="ABU421" s="62">
        <v>44111611</v>
      </c>
      <c r="ABV421" s="62">
        <v>44111611</v>
      </c>
      <c r="ABW421" s="62">
        <v>44111611</v>
      </c>
      <c r="ABX421" s="62">
        <v>44111611</v>
      </c>
      <c r="ABY421" s="62">
        <v>44111611</v>
      </c>
      <c r="ABZ421" s="62">
        <v>44111611</v>
      </c>
      <c r="ACA421" s="62">
        <v>44111611</v>
      </c>
      <c r="ACB421" s="62">
        <v>44111611</v>
      </c>
      <c r="ACC421" s="62">
        <v>44111611</v>
      </c>
      <c r="ACD421" s="62">
        <v>44111611</v>
      </c>
      <c r="ACE421" s="62">
        <v>44111611</v>
      </c>
      <c r="ACF421" s="62">
        <v>44111611</v>
      </c>
      <c r="ACG421" s="62">
        <v>44111611</v>
      </c>
      <c r="ACH421" s="62">
        <v>44111611</v>
      </c>
      <c r="ACI421" s="62">
        <v>44111611</v>
      </c>
      <c r="ACJ421" s="62">
        <v>44111611</v>
      </c>
      <c r="ACK421" s="62">
        <v>44111611</v>
      </c>
      <c r="ACL421" s="62">
        <v>44111611</v>
      </c>
      <c r="ACM421" s="62">
        <v>44111611</v>
      </c>
      <c r="ACN421" s="62">
        <v>44111611</v>
      </c>
      <c r="ACO421" s="62">
        <v>44111611</v>
      </c>
      <c r="ACP421" s="62">
        <v>44111611</v>
      </c>
      <c r="ACQ421" s="62">
        <v>44111611</v>
      </c>
      <c r="ACR421" s="62">
        <v>44111611</v>
      </c>
      <c r="ACS421" s="62">
        <v>44111611</v>
      </c>
      <c r="ACT421" s="62">
        <v>44111611</v>
      </c>
      <c r="ACU421" s="62">
        <v>44111611</v>
      </c>
      <c r="ACV421" s="62">
        <v>44111611</v>
      </c>
      <c r="ACW421" s="62">
        <v>44111611</v>
      </c>
      <c r="ACX421" s="62">
        <v>44111611</v>
      </c>
      <c r="ACY421" s="62">
        <v>44111611</v>
      </c>
      <c r="ACZ421" s="62">
        <v>44111611</v>
      </c>
      <c r="ADA421" s="62">
        <v>44111611</v>
      </c>
      <c r="ADB421" s="62">
        <v>44111611</v>
      </c>
      <c r="ADC421" s="62">
        <v>44111611</v>
      </c>
      <c r="ADD421" s="62">
        <v>44111611</v>
      </c>
      <c r="ADE421" s="62">
        <v>44111611</v>
      </c>
      <c r="ADF421" s="62">
        <v>44111611</v>
      </c>
      <c r="ADG421" s="62">
        <v>44111611</v>
      </c>
      <c r="ADH421" s="62">
        <v>44111611</v>
      </c>
      <c r="ADI421" s="62">
        <v>44111611</v>
      </c>
      <c r="ADJ421" s="62">
        <v>44111611</v>
      </c>
      <c r="ADK421" s="62">
        <v>44111611</v>
      </c>
      <c r="ADL421" s="62">
        <v>44111611</v>
      </c>
      <c r="ADM421" s="62">
        <v>44111611</v>
      </c>
      <c r="ADN421" s="62">
        <v>44111611</v>
      </c>
      <c r="ADO421" s="62">
        <v>44111611</v>
      </c>
      <c r="ADP421" s="62">
        <v>44111611</v>
      </c>
      <c r="ADQ421" s="62">
        <v>44111611</v>
      </c>
      <c r="ADR421" s="62">
        <v>44111611</v>
      </c>
      <c r="ADS421" s="62">
        <v>44111611</v>
      </c>
      <c r="ADT421" s="62">
        <v>44111611</v>
      </c>
      <c r="ADU421" s="62">
        <v>44111611</v>
      </c>
      <c r="ADV421" s="62">
        <v>44111611</v>
      </c>
      <c r="ADW421" s="62">
        <v>44111611</v>
      </c>
      <c r="ADX421" s="62">
        <v>44111611</v>
      </c>
      <c r="ADY421" s="62">
        <v>44111611</v>
      </c>
      <c r="ADZ421" s="62">
        <v>44111611</v>
      </c>
      <c r="AEA421" s="62">
        <v>44111611</v>
      </c>
      <c r="AEB421" s="62">
        <v>44111611</v>
      </c>
      <c r="AEC421" s="62">
        <v>44111611</v>
      </c>
      <c r="AED421" s="62">
        <v>44111611</v>
      </c>
      <c r="AEE421" s="62">
        <v>44111611</v>
      </c>
      <c r="AEF421" s="62">
        <v>44111611</v>
      </c>
      <c r="AEG421" s="62">
        <v>44111611</v>
      </c>
      <c r="AEH421" s="62">
        <v>44111611</v>
      </c>
      <c r="AEI421" s="62">
        <v>44111611</v>
      </c>
      <c r="AEJ421" s="62">
        <v>44111611</v>
      </c>
      <c r="AEK421" s="62">
        <v>44111611</v>
      </c>
      <c r="AEL421" s="62">
        <v>44111611</v>
      </c>
      <c r="AEM421" s="62">
        <v>44111611</v>
      </c>
      <c r="AEN421" s="62">
        <v>44111611</v>
      </c>
      <c r="AEO421" s="62">
        <v>44111611</v>
      </c>
      <c r="AEP421" s="62">
        <v>44111611</v>
      </c>
      <c r="AEQ421" s="62">
        <v>44111611</v>
      </c>
      <c r="AER421" s="62">
        <v>44111611</v>
      </c>
      <c r="AES421" s="62">
        <v>44111611</v>
      </c>
      <c r="AET421" s="62">
        <v>44111611</v>
      </c>
      <c r="AEU421" s="62">
        <v>44111611</v>
      </c>
      <c r="AEV421" s="62">
        <v>44111611</v>
      </c>
      <c r="AEW421" s="62">
        <v>44111611</v>
      </c>
      <c r="AEX421" s="62">
        <v>44111611</v>
      </c>
      <c r="AEY421" s="62">
        <v>44111611</v>
      </c>
      <c r="AEZ421" s="62">
        <v>44111611</v>
      </c>
      <c r="AFA421" s="62">
        <v>44111611</v>
      </c>
      <c r="AFB421" s="62">
        <v>44111611</v>
      </c>
      <c r="AFC421" s="62">
        <v>44111611</v>
      </c>
      <c r="AFD421" s="62">
        <v>44111611</v>
      </c>
      <c r="AFE421" s="62">
        <v>44111611</v>
      </c>
      <c r="AFF421" s="62">
        <v>44111611</v>
      </c>
      <c r="AFG421" s="62">
        <v>44111611</v>
      </c>
      <c r="AFH421" s="62">
        <v>44111611</v>
      </c>
      <c r="AFI421" s="62">
        <v>44111611</v>
      </c>
      <c r="AFJ421" s="62">
        <v>44111611</v>
      </c>
      <c r="AFK421" s="62">
        <v>44111611</v>
      </c>
      <c r="AFL421" s="62">
        <v>44111611</v>
      </c>
      <c r="AFM421" s="62">
        <v>44111611</v>
      </c>
      <c r="AFN421" s="62">
        <v>44111611</v>
      </c>
      <c r="AFO421" s="62">
        <v>44111611</v>
      </c>
      <c r="AFP421" s="62">
        <v>44111611</v>
      </c>
      <c r="AFQ421" s="62">
        <v>44111611</v>
      </c>
      <c r="AFR421" s="62">
        <v>44111611</v>
      </c>
      <c r="AFS421" s="62">
        <v>44111611</v>
      </c>
      <c r="AFT421" s="62">
        <v>44111611</v>
      </c>
      <c r="AFU421" s="62">
        <v>44111611</v>
      </c>
      <c r="AFV421" s="62">
        <v>44111611</v>
      </c>
      <c r="AFW421" s="62">
        <v>44111611</v>
      </c>
      <c r="AFX421" s="62">
        <v>44111611</v>
      </c>
      <c r="AFY421" s="62">
        <v>44111611</v>
      </c>
      <c r="AFZ421" s="62">
        <v>44111611</v>
      </c>
      <c r="AGA421" s="62">
        <v>44111611</v>
      </c>
      <c r="AGB421" s="62">
        <v>44111611</v>
      </c>
      <c r="AGC421" s="62">
        <v>44111611</v>
      </c>
      <c r="AGD421" s="62">
        <v>44111611</v>
      </c>
      <c r="AGE421" s="62">
        <v>44111611</v>
      </c>
      <c r="AGF421" s="62">
        <v>44111611</v>
      </c>
      <c r="AGG421" s="62">
        <v>44111611</v>
      </c>
      <c r="AGH421" s="62">
        <v>44111611</v>
      </c>
      <c r="AGI421" s="62">
        <v>44111611</v>
      </c>
      <c r="AGJ421" s="62">
        <v>44111611</v>
      </c>
      <c r="AGK421" s="62">
        <v>44111611</v>
      </c>
      <c r="AGL421" s="62">
        <v>44111611</v>
      </c>
      <c r="AGM421" s="62">
        <v>44111611</v>
      </c>
      <c r="AGN421" s="62">
        <v>44111611</v>
      </c>
      <c r="AGO421" s="62">
        <v>44111611</v>
      </c>
      <c r="AGP421" s="62">
        <v>44111611</v>
      </c>
      <c r="AGQ421" s="62">
        <v>44111611</v>
      </c>
      <c r="AGR421" s="62">
        <v>44111611</v>
      </c>
      <c r="AGS421" s="62">
        <v>44111611</v>
      </c>
      <c r="AGT421" s="62">
        <v>44111611</v>
      </c>
      <c r="AGU421" s="62">
        <v>44111611</v>
      </c>
      <c r="AGV421" s="62">
        <v>44111611</v>
      </c>
      <c r="AGW421" s="62">
        <v>44111611</v>
      </c>
      <c r="AGX421" s="62">
        <v>44111611</v>
      </c>
      <c r="AGY421" s="62">
        <v>44111611</v>
      </c>
      <c r="AGZ421" s="62">
        <v>44111611</v>
      </c>
      <c r="AHA421" s="62">
        <v>44111611</v>
      </c>
      <c r="AHB421" s="62">
        <v>44111611</v>
      </c>
      <c r="AHC421" s="62">
        <v>44111611</v>
      </c>
      <c r="AHD421" s="62">
        <v>44111611</v>
      </c>
      <c r="AHE421" s="62">
        <v>44111611</v>
      </c>
      <c r="AHF421" s="62">
        <v>44111611</v>
      </c>
      <c r="AHG421" s="62">
        <v>44111611</v>
      </c>
      <c r="AHH421" s="62">
        <v>44111611</v>
      </c>
      <c r="AHI421" s="62">
        <v>44111611</v>
      </c>
      <c r="AHJ421" s="62">
        <v>44111611</v>
      </c>
      <c r="AHK421" s="62">
        <v>44111611</v>
      </c>
      <c r="AHL421" s="62">
        <v>44111611</v>
      </c>
      <c r="AHM421" s="62">
        <v>44111611</v>
      </c>
      <c r="AHN421" s="62">
        <v>44111611</v>
      </c>
      <c r="AHO421" s="62">
        <v>44111611</v>
      </c>
      <c r="AHP421" s="62">
        <v>44111611</v>
      </c>
      <c r="AHQ421" s="62">
        <v>44111611</v>
      </c>
      <c r="AHR421" s="62">
        <v>44111611</v>
      </c>
      <c r="AHS421" s="62">
        <v>44111611</v>
      </c>
      <c r="AHT421" s="62">
        <v>44111611</v>
      </c>
      <c r="AHU421" s="62">
        <v>44111611</v>
      </c>
      <c r="AHV421" s="62">
        <v>44111611</v>
      </c>
      <c r="AHW421" s="62">
        <v>44111611</v>
      </c>
      <c r="AHX421" s="62">
        <v>44111611</v>
      </c>
      <c r="AHY421" s="62">
        <v>44111611</v>
      </c>
      <c r="AHZ421" s="62">
        <v>44111611</v>
      </c>
      <c r="AIA421" s="62">
        <v>44111611</v>
      </c>
      <c r="AIB421" s="62">
        <v>44111611</v>
      </c>
      <c r="AIC421" s="62">
        <v>44111611</v>
      </c>
      <c r="AID421" s="62">
        <v>44111611</v>
      </c>
      <c r="AIE421" s="62">
        <v>44111611</v>
      </c>
      <c r="AIF421" s="62">
        <v>44111611</v>
      </c>
      <c r="AIG421" s="62">
        <v>44111611</v>
      </c>
      <c r="AIH421" s="62">
        <v>44111611</v>
      </c>
      <c r="AII421" s="62">
        <v>44111611</v>
      </c>
      <c r="AIJ421" s="62">
        <v>44111611</v>
      </c>
      <c r="AIK421" s="62">
        <v>44111611</v>
      </c>
      <c r="AIL421" s="62">
        <v>44111611</v>
      </c>
      <c r="AIM421" s="62">
        <v>44111611</v>
      </c>
      <c r="AIN421" s="62">
        <v>44111611</v>
      </c>
      <c r="AIO421" s="62">
        <v>44111611</v>
      </c>
      <c r="AIP421" s="62">
        <v>44111611</v>
      </c>
      <c r="AIQ421" s="62">
        <v>44111611</v>
      </c>
      <c r="AIR421" s="62">
        <v>44111611</v>
      </c>
      <c r="AIS421" s="62">
        <v>44111611</v>
      </c>
      <c r="AIT421" s="62">
        <v>44111611</v>
      </c>
      <c r="AIU421" s="62">
        <v>44111611</v>
      </c>
      <c r="AIV421" s="62">
        <v>44111611</v>
      </c>
      <c r="AIW421" s="62">
        <v>44111611</v>
      </c>
      <c r="AIX421" s="62">
        <v>44111611</v>
      </c>
      <c r="AIY421" s="62">
        <v>44111611</v>
      </c>
      <c r="AIZ421" s="62">
        <v>44111611</v>
      </c>
      <c r="AJA421" s="62">
        <v>44111611</v>
      </c>
      <c r="AJB421" s="62">
        <v>44111611</v>
      </c>
      <c r="AJC421" s="62">
        <v>44111611</v>
      </c>
      <c r="AJD421" s="62">
        <v>44111611</v>
      </c>
      <c r="AJE421" s="62">
        <v>44111611</v>
      </c>
      <c r="AJF421" s="62">
        <v>44111611</v>
      </c>
      <c r="AJG421" s="62">
        <v>44111611</v>
      </c>
      <c r="AJH421" s="62">
        <v>44111611</v>
      </c>
      <c r="AJI421" s="62">
        <v>44111611</v>
      </c>
      <c r="AJJ421" s="62">
        <v>44111611</v>
      </c>
      <c r="AJK421" s="62">
        <v>44111611</v>
      </c>
      <c r="AJL421" s="62">
        <v>44111611</v>
      </c>
      <c r="AJM421" s="62">
        <v>44111611</v>
      </c>
      <c r="AJN421" s="62">
        <v>44111611</v>
      </c>
      <c r="AJO421" s="62">
        <v>44111611</v>
      </c>
      <c r="AJP421" s="62">
        <v>44111611</v>
      </c>
      <c r="AJQ421" s="62">
        <v>44111611</v>
      </c>
      <c r="AJR421" s="62">
        <v>44111611</v>
      </c>
      <c r="AJS421" s="62">
        <v>44111611</v>
      </c>
      <c r="AJT421" s="62">
        <v>44111611</v>
      </c>
      <c r="AJU421" s="62">
        <v>44111611</v>
      </c>
      <c r="AJV421" s="62">
        <v>44111611</v>
      </c>
      <c r="AJW421" s="62">
        <v>44111611</v>
      </c>
      <c r="AJX421" s="62">
        <v>44111611</v>
      </c>
      <c r="AJY421" s="62">
        <v>44111611</v>
      </c>
      <c r="AJZ421" s="62">
        <v>44111611</v>
      </c>
      <c r="AKA421" s="62">
        <v>44111611</v>
      </c>
      <c r="AKB421" s="62">
        <v>44111611</v>
      </c>
      <c r="AKC421" s="62">
        <v>44111611</v>
      </c>
      <c r="AKD421" s="62">
        <v>44111611</v>
      </c>
      <c r="AKE421" s="62">
        <v>44111611</v>
      </c>
      <c r="AKF421" s="62">
        <v>44111611</v>
      </c>
      <c r="AKG421" s="62">
        <v>44111611</v>
      </c>
      <c r="AKH421" s="62">
        <v>44111611</v>
      </c>
      <c r="AKI421" s="62">
        <v>44111611</v>
      </c>
      <c r="AKJ421" s="62">
        <v>44111611</v>
      </c>
      <c r="AKK421" s="62">
        <v>44111611</v>
      </c>
      <c r="AKL421" s="62">
        <v>44111611</v>
      </c>
      <c r="AKM421" s="62">
        <v>44111611</v>
      </c>
      <c r="AKN421" s="62">
        <v>44111611</v>
      </c>
      <c r="AKO421" s="62">
        <v>44111611</v>
      </c>
      <c r="AKP421" s="62">
        <v>44111611</v>
      </c>
      <c r="AKQ421" s="62">
        <v>44111611</v>
      </c>
      <c r="AKR421" s="62">
        <v>44111611</v>
      </c>
      <c r="AKS421" s="62">
        <v>44111611</v>
      </c>
      <c r="AKT421" s="62">
        <v>44111611</v>
      </c>
      <c r="AKU421" s="62">
        <v>44111611</v>
      </c>
      <c r="AKV421" s="62">
        <v>44111611</v>
      </c>
      <c r="AKW421" s="62">
        <v>44111611</v>
      </c>
      <c r="AKX421" s="62">
        <v>44111611</v>
      </c>
      <c r="AKY421" s="62">
        <v>44111611</v>
      </c>
      <c r="AKZ421" s="62">
        <v>44111611</v>
      </c>
      <c r="ALA421" s="62">
        <v>44111611</v>
      </c>
      <c r="ALB421" s="62">
        <v>44111611</v>
      </c>
      <c r="ALC421" s="62">
        <v>44111611</v>
      </c>
      <c r="ALD421" s="62">
        <v>44111611</v>
      </c>
      <c r="ALE421" s="62">
        <v>44111611</v>
      </c>
      <c r="ALF421" s="62">
        <v>44111611</v>
      </c>
      <c r="ALG421" s="62">
        <v>44111611</v>
      </c>
      <c r="ALH421" s="62">
        <v>44111611</v>
      </c>
      <c r="ALI421" s="62">
        <v>44111611</v>
      </c>
      <c r="ALJ421" s="62">
        <v>44111611</v>
      </c>
      <c r="ALK421" s="62">
        <v>44111611</v>
      </c>
      <c r="ALL421" s="62">
        <v>44111611</v>
      </c>
      <c r="ALM421" s="62">
        <v>44111611</v>
      </c>
      <c r="ALN421" s="62">
        <v>44111611</v>
      </c>
      <c r="ALO421" s="62">
        <v>44111611</v>
      </c>
      <c r="ALP421" s="62">
        <v>44111611</v>
      </c>
      <c r="ALQ421" s="62">
        <v>44111611</v>
      </c>
      <c r="ALR421" s="62">
        <v>44111611</v>
      </c>
      <c r="ALS421" s="62">
        <v>44111611</v>
      </c>
      <c r="ALT421" s="62">
        <v>44111611</v>
      </c>
      <c r="ALU421" s="62">
        <v>44111611</v>
      </c>
      <c r="ALV421" s="62">
        <v>44111611</v>
      </c>
      <c r="ALW421" s="62">
        <v>44111611</v>
      </c>
      <c r="ALX421" s="62">
        <v>44111611</v>
      </c>
      <c r="ALY421" s="62">
        <v>44111611</v>
      </c>
      <c r="ALZ421" s="62">
        <v>44111611</v>
      </c>
      <c r="AMA421" s="62">
        <v>44111611</v>
      </c>
      <c r="AMB421" s="62">
        <v>44111611</v>
      </c>
      <c r="AMC421" s="62">
        <v>44111611</v>
      </c>
      <c r="AMD421" s="62">
        <v>44111611</v>
      </c>
      <c r="AME421" s="62">
        <v>44111611</v>
      </c>
      <c r="AMF421" s="62">
        <v>44111611</v>
      </c>
      <c r="AMG421" s="62">
        <v>44111611</v>
      </c>
      <c r="AMH421" s="62">
        <v>44111611</v>
      </c>
      <c r="AMI421" s="62">
        <v>44111611</v>
      </c>
      <c r="AMJ421" s="62">
        <v>44111611</v>
      </c>
      <c r="AMK421" s="62">
        <v>44111611</v>
      </c>
      <c r="AML421" s="62">
        <v>44111611</v>
      </c>
      <c r="AMM421" s="62">
        <v>44111611</v>
      </c>
      <c r="AMN421" s="62">
        <v>44111611</v>
      </c>
      <c r="AMO421" s="62">
        <v>44111611</v>
      </c>
      <c r="AMP421" s="62">
        <v>44111611</v>
      </c>
      <c r="AMQ421" s="62">
        <v>44111611</v>
      </c>
      <c r="AMR421" s="62">
        <v>44111611</v>
      </c>
      <c r="AMS421" s="62">
        <v>44111611</v>
      </c>
      <c r="AMT421" s="62">
        <v>44111611</v>
      </c>
      <c r="AMU421" s="62">
        <v>44111611</v>
      </c>
      <c r="AMV421" s="62">
        <v>44111611</v>
      </c>
      <c r="AMW421" s="62">
        <v>44111611</v>
      </c>
      <c r="AMX421" s="62">
        <v>44111611</v>
      </c>
      <c r="AMY421" s="62">
        <v>44111611</v>
      </c>
      <c r="AMZ421" s="62">
        <v>44111611</v>
      </c>
      <c r="ANA421" s="62">
        <v>44111611</v>
      </c>
      <c r="ANB421" s="62">
        <v>44111611</v>
      </c>
      <c r="ANC421" s="62">
        <v>44111611</v>
      </c>
      <c r="AND421" s="62">
        <v>44111611</v>
      </c>
      <c r="ANE421" s="62">
        <v>44111611</v>
      </c>
      <c r="ANF421" s="62">
        <v>44111611</v>
      </c>
      <c r="ANG421" s="62">
        <v>44111611</v>
      </c>
      <c r="ANH421" s="62">
        <v>44111611</v>
      </c>
      <c r="ANI421" s="62">
        <v>44111611</v>
      </c>
      <c r="ANJ421" s="62">
        <v>44111611</v>
      </c>
      <c r="ANK421" s="62">
        <v>44111611</v>
      </c>
      <c r="ANL421" s="62">
        <v>44111611</v>
      </c>
      <c r="ANM421" s="62">
        <v>44111611</v>
      </c>
      <c r="ANN421" s="62">
        <v>44111611</v>
      </c>
      <c r="ANO421" s="62">
        <v>44111611</v>
      </c>
      <c r="ANP421" s="62">
        <v>44111611</v>
      </c>
      <c r="ANQ421" s="62">
        <v>44111611</v>
      </c>
      <c r="ANR421" s="62">
        <v>44111611</v>
      </c>
      <c r="ANS421" s="62">
        <v>44111611</v>
      </c>
      <c r="ANT421" s="62">
        <v>44111611</v>
      </c>
      <c r="ANU421" s="62">
        <v>44111611</v>
      </c>
      <c r="ANV421" s="62">
        <v>44111611</v>
      </c>
      <c r="ANW421" s="62">
        <v>44111611</v>
      </c>
      <c r="ANX421" s="62">
        <v>44111611</v>
      </c>
      <c r="ANY421" s="62">
        <v>44111611</v>
      </c>
      <c r="ANZ421" s="62">
        <v>44111611</v>
      </c>
      <c r="AOA421" s="62">
        <v>44111611</v>
      </c>
      <c r="AOB421" s="62">
        <v>44111611</v>
      </c>
      <c r="AOC421" s="62">
        <v>44111611</v>
      </c>
      <c r="AOD421" s="62">
        <v>44111611</v>
      </c>
      <c r="AOE421" s="62">
        <v>44111611</v>
      </c>
      <c r="AOF421" s="62">
        <v>44111611</v>
      </c>
      <c r="AOG421" s="62">
        <v>44111611</v>
      </c>
      <c r="AOH421" s="62">
        <v>44111611</v>
      </c>
      <c r="AOI421" s="62">
        <v>44111611</v>
      </c>
      <c r="AOJ421" s="62">
        <v>44111611</v>
      </c>
      <c r="AOK421" s="62">
        <v>44111611</v>
      </c>
      <c r="AOL421" s="62">
        <v>44111611</v>
      </c>
      <c r="AOM421" s="62">
        <v>44111611</v>
      </c>
      <c r="AON421" s="62">
        <v>44111611</v>
      </c>
      <c r="AOO421" s="62">
        <v>44111611</v>
      </c>
      <c r="AOP421" s="62">
        <v>44111611</v>
      </c>
      <c r="AOQ421" s="62">
        <v>44111611</v>
      </c>
      <c r="AOR421" s="62">
        <v>44111611</v>
      </c>
      <c r="AOS421" s="62">
        <v>44111611</v>
      </c>
      <c r="AOT421" s="62">
        <v>44111611</v>
      </c>
      <c r="AOU421" s="62">
        <v>44111611</v>
      </c>
      <c r="AOV421" s="62">
        <v>44111611</v>
      </c>
      <c r="AOW421" s="62">
        <v>44111611</v>
      </c>
      <c r="AOX421" s="62">
        <v>44111611</v>
      </c>
      <c r="AOY421" s="62">
        <v>44111611</v>
      </c>
      <c r="AOZ421" s="62">
        <v>44111611</v>
      </c>
      <c r="APA421" s="62">
        <v>44111611</v>
      </c>
      <c r="APB421" s="62">
        <v>44111611</v>
      </c>
      <c r="APC421" s="62">
        <v>44111611</v>
      </c>
      <c r="APD421" s="62">
        <v>44111611</v>
      </c>
      <c r="APE421" s="62">
        <v>44111611</v>
      </c>
      <c r="APF421" s="62">
        <v>44111611</v>
      </c>
      <c r="APG421" s="62">
        <v>44111611</v>
      </c>
      <c r="APH421" s="62">
        <v>44111611</v>
      </c>
      <c r="API421" s="62">
        <v>44111611</v>
      </c>
      <c r="APJ421" s="62">
        <v>44111611</v>
      </c>
      <c r="APK421" s="62">
        <v>44111611</v>
      </c>
      <c r="APL421" s="62">
        <v>44111611</v>
      </c>
      <c r="APM421" s="62">
        <v>44111611</v>
      </c>
      <c r="APN421" s="62">
        <v>44111611</v>
      </c>
      <c r="APO421" s="62">
        <v>44111611</v>
      </c>
      <c r="APP421" s="62">
        <v>44111611</v>
      </c>
      <c r="APQ421" s="62">
        <v>44111611</v>
      </c>
      <c r="APR421" s="62">
        <v>44111611</v>
      </c>
      <c r="APS421" s="62">
        <v>44111611</v>
      </c>
      <c r="APT421" s="62">
        <v>44111611</v>
      </c>
      <c r="APU421" s="62">
        <v>44111611</v>
      </c>
      <c r="APV421" s="62">
        <v>44111611</v>
      </c>
      <c r="APW421" s="62">
        <v>44111611</v>
      </c>
      <c r="APX421" s="62">
        <v>44111611</v>
      </c>
      <c r="APY421" s="62">
        <v>44111611</v>
      </c>
      <c r="APZ421" s="62">
        <v>44111611</v>
      </c>
      <c r="AQA421" s="62">
        <v>44111611</v>
      </c>
      <c r="AQB421" s="62">
        <v>44111611</v>
      </c>
      <c r="AQC421" s="62">
        <v>44111611</v>
      </c>
      <c r="AQD421" s="62">
        <v>44111611</v>
      </c>
      <c r="AQE421" s="62">
        <v>44111611</v>
      </c>
      <c r="AQF421" s="62">
        <v>44111611</v>
      </c>
      <c r="AQG421" s="62">
        <v>44111611</v>
      </c>
      <c r="AQH421" s="62">
        <v>44111611</v>
      </c>
      <c r="AQI421" s="62">
        <v>44111611</v>
      </c>
      <c r="AQJ421" s="62">
        <v>44111611</v>
      </c>
      <c r="AQK421" s="62">
        <v>44111611</v>
      </c>
      <c r="AQL421" s="62">
        <v>44111611</v>
      </c>
      <c r="AQM421" s="62">
        <v>44111611</v>
      </c>
      <c r="AQN421" s="62">
        <v>44111611</v>
      </c>
      <c r="AQO421" s="62">
        <v>44111611</v>
      </c>
      <c r="AQP421" s="62">
        <v>44111611</v>
      </c>
      <c r="AQQ421" s="62">
        <v>44111611</v>
      </c>
      <c r="AQR421" s="62">
        <v>44111611</v>
      </c>
      <c r="AQS421" s="62">
        <v>44111611</v>
      </c>
      <c r="AQT421" s="62">
        <v>44111611</v>
      </c>
      <c r="AQU421" s="62">
        <v>44111611</v>
      </c>
      <c r="AQV421" s="62">
        <v>44111611</v>
      </c>
      <c r="AQW421" s="62">
        <v>44111611</v>
      </c>
      <c r="AQX421" s="62">
        <v>44111611</v>
      </c>
      <c r="AQY421" s="62">
        <v>44111611</v>
      </c>
      <c r="AQZ421" s="62">
        <v>44111611</v>
      </c>
      <c r="ARA421" s="62">
        <v>44111611</v>
      </c>
      <c r="ARB421" s="62">
        <v>44111611</v>
      </c>
      <c r="ARC421" s="62">
        <v>44111611</v>
      </c>
      <c r="ARD421" s="62">
        <v>44111611</v>
      </c>
      <c r="ARE421" s="62">
        <v>44111611</v>
      </c>
      <c r="ARF421" s="62">
        <v>44111611</v>
      </c>
      <c r="ARG421" s="62">
        <v>44111611</v>
      </c>
      <c r="ARH421" s="62">
        <v>44111611</v>
      </c>
      <c r="ARI421" s="62">
        <v>44111611</v>
      </c>
      <c r="ARJ421" s="62">
        <v>44111611</v>
      </c>
      <c r="ARK421" s="62">
        <v>44111611</v>
      </c>
      <c r="ARL421" s="62">
        <v>44111611</v>
      </c>
      <c r="ARM421" s="62">
        <v>44111611</v>
      </c>
      <c r="ARN421" s="62">
        <v>44111611</v>
      </c>
      <c r="ARO421" s="62">
        <v>44111611</v>
      </c>
      <c r="ARP421" s="62">
        <v>44111611</v>
      </c>
      <c r="ARQ421" s="62">
        <v>44111611</v>
      </c>
      <c r="ARR421" s="62">
        <v>44111611</v>
      </c>
      <c r="ARS421" s="62">
        <v>44111611</v>
      </c>
      <c r="ART421" s="62">
        <v>44111611</v>
      </c>
      <c r="ARU421" s="62">
        <v>44111611</v>
      </c>
      <c r="ARV421" s="62">
        <v>44111611</v>
      </c>
      <c r="ARW421" s="62">
        <v>44111611</v>
      </c>
      <c r="ARX421" s="62">
        <v>44111611</v>
      </c>
      <c r="ARY421" s="62">
        <v>44111611</v>
      </c>
      <c r="ARZ421" s="62">
        <v>44111611</v>
      </c>
      <c r="ASA421" s="62">
        <v>44111611</v>
      </c>
      <c r="ASB421" s="62">
        <v>44111611</v>
      </c>
      <c r="ASC421" s="62">
        <v>44111611</v>
      </c>
      <c r="ASD421" s="62">
        <v>44111611</v>
      </c>
      <c r="ASE421" s="62">
        <v>44111611</v>
      </c>
      <c r="ASF421" s="62">
        <v>44111611</v>
      </c>
      <c r="ASG421" s="62">
        <v>44111611</v>
      </c>
      <c r="ASH421" s="62">
        <v>44111611</v>
      </c>
      <c r="ASI421" s="62">
        <v>44111611</v>
      </c>
      <c r="ASJ421" s="62">
        <v>44111611</v>
      </c>
      <c r="ASK421" s="62">
        <v>44111611</v>
      </c>
      <c r="ASL421" s="62">
        <v>44111611</v>
      </c>
      <c r="ASM421" s="62">
        <v>44111611</v>
      </c>
      <c r="ASN421" s="62">
        <v>44111611</v>
      </c>
      <c r="ASO421" s="62">
        <v>44111611</v>
      </c>
      <c r="ASP421" s="62">
        <v>44111611</v>
      </c>
      <c r="ASQ421" s="62">
        <v>44111611</v>
      </c>
      <c r="ASR421" s="62">
        <v>44111611</v>
      </c>
      <c r="ASS421" s="62">
        <v>44111611</v>
      </c>
      <c r="AST421" s="62">
        <v>44111611</v>
      </c>
      <c r="ASU421" s="62">
        <v>44111611</v>
      </c>
      <c r="ASV421" s="62">
        <v>44111611</v>
      </c>
      <c r="ASW421" s="62">
        <v>44111611</v>
      </c>
      <c r="ASX421" s="62">
        <v>44111611</v>
      </c>
      <c r="ASY421" s="62">
        <v>44111611</v>
      </c>
      <c r="ASZ421" s="62">
        <v>44111611</v>
      </c>
      <c r="ATA421" s="62">
        <v>44111611</v>
      </c>
      <c r="ATB421" s="62">
        <v>44111611</v>
      </c>
      <c r="ATC421" s="62">
        <v>44111611</v>
      </c>
      <c r="ATD421" s="62">
        <v>44111611</v>
      </c>
      <c r="ATE421" s="62">
        <v>44111611</v>
      </c>
      <c r="ATF421" s="62">
        <v>44111611</v>
      </c>
      <c r="ATG421" s="62">
        <v>44111611</v>
      </c>
      <c r="ATH421" s="62">
        <v>44111611</v>
      </c>
      <c r="ATI421" s="62">
        <v>44111611</v>
      </c>
      <c r="ATJ421" s="62">
        <v>44111611</v>
      </c>
      <c r="ATK421" s="62">
        <v>44111611</v>
      </c>
      <c r="ATL421" s="62">
        <v>44111611</v>
      </c>
      <c r="ATM421" s="62">
        <v>44111611</v>
      </c>
      <c r="ATN421" s="62">
        <v>44111611</v>
      </c>
      <c r="ATO421" s="62">
        <v>44111611</v>
      </c>
      <c r="ATP421" s="62">
        <v>44111611</v>
      </c>
      <c r="ATQ421" s="62">
        <v>44111611</v>
      </c>
      <c r="ATR421" s="62">
        <v>44111611</v>
      </c>
      <c r="ATS421" s="62">
        <v>44111611</v>
      </c>
      <c r="ATT421" s="62">
        <v>44111611</v>
      </c>
      <c r="ATU421" s="62">
        <v>44111611</v>
      </c>
      <c r="ATV421" s="62">
        <v>44111611</v>
      </c>
      <c r="ATW421" s="62">
        <v>44111611</v>
      </c>
      <c r="ATX421" s="62">
        <v>44111611</v>
      </c>
      <c r="ATY421" s="62">
        <v>44111611</v>
      </c>
      <c r="ATZ421" s="62">
        <v>44111611</v>
      </c>
      <c r="AUA421" s="62">
        <v>44111611</v>
      </c>
      <c r="AUB421" s="62">
        <v>44111611</v>
      </c>
      <c r="AUC421" s="62">
        <v>44111611</v>
      </c>
      <c r="AUD421" s="62">
        <v>44111611</v>
      </c>
      <c r="AUE421" s="62">
        <v>44111611</v>
      </c>
      <c r="AUF421" s="62">
        <v>44111611</v>
      </c>
      <c r="AUG421" s="62">
        <v>44111611</v>
      </c>
      <c r="AUH421" s="62">
        <v>44111611</v>
      </c>
      <c r="AUI421" s="62">
        <v>44111611</v>
      </c>
      <c r="AUJ421" s="62">
        <v>44111611</v>
      </c>
      <c r="AUK421" s="62">
        <v>44111611</v>
      </c>
      <c r="AUL421" s="62">
        <v>44111611</v>
      </c>
      <c r="AUM421" s="62">
        <v>44111611</v>
      </c>
      <c r="AUN421" s="62">
        <v>44111611</v>
      </c>
      <c r="AUO421" s="62">
        <v>44111611</v>
      </c>
      <c r="AUP421" s="62">
        <v>44111611</v>
      </c>
      <c r="AUQ421" s="62">
        <v>44111611</v>
      </c>
      <c r="AUR421" s="62">
        <v>44111611</v>
      </c>
      <c r="AUS421" s="62">
        <v>44111611</v>
      </c>
      <c r="AUT421" s="62">
        <v>44111611</v>
      </c>
      <c r="AUU421" s="62">
        <v>44111611</v>
      </c>
      <c r="AUV421" s="62">
        <v>44111611</v>
      </c>
      <c r="AUW421" s="62">
        <v>44111611</v>
      </c>
      <c r="AUX421" s="62">
        <v>44111611</v>
      </c>
      <c r="AUY421" s="62">
        <v>44111611</v>
      </c>
      <c r="AUZ421" s="62">
        <v>44111611</v>
      </c>
      <c r="AVA421" s="62">
        <v>44111611</v>
      </c>
      <c r="AVB421" s="62">
        <v>44111611</v>
      </c>
      <c r="AVC421" s="62">
        <v>44111611</v>
      </c>
      <c r="AVD421" s="62">
        <v>44111611</v>
      </c>
      <c r="AVE421" s="62">
        <v>44111611</v>
      </c>
      <c r="AVF421" s="62">
        <v>44111611</v>
      </c>
      <c r="AVG421" s="62">
        <v>44111611</v>
      </c>
      <c r="AVH421" s="62">
        <v>44111611</v>
      </c>
      <c r="AVI421" s="62">
        <v>44111611</v>
      </c>
      <c r="AVJ421" s="62">
        <v>44111611</v>
      </c>
      <c r="AVK421" s="62">
        <v>44111611</v>
      </c>
      <c r="AVL421" s="62">
        <v>44111611</v>
      </c>
      <c r="AVM421" s="62">
        <v>44111611</v>
      </c>
      <c r="AVN421" s="62">
        <v>44111611</v>
      </c>
      <c r="AVO421" s="62">
        <v>44111611</v>
      </c>
      <c r="AVP421" s="62">
        <v>44111611</v>
      </c>
      <c r="AVQ421" s="62">
        <v>44111611</v>
      </c>
      <c r="AVR421" s="62">
        <v>44111611</v>
      </c>
      <c r="AVS421" s="62">
        <v>44111611</v>
      </c>
      <c r="AVT421" s="62">
        <v>44111611</v>
      </c>
      <c r="AVU421" s="62">
        <v>44111611</v>
      </c>
      <c r="AVV421" s="62">
        <v>44111611</v>
      </c>
      <c r="AVW421" s="62">
        <v>44111611</v>
      </c>
      <c r="AVX421" s="62">
        <v>44111611</v>
      </c>
      <c r="AVY421" s="62">
        <v>44111611</v>
      </c>
      <c r="AVZ421" s="62">
        <v>44111611</v>
      </c>
      <c r="AWA421" s="62">
        <v>44111611</v>
      </c>
      <c r="AWB421" s="62">
        <v>44111611</v>
      </c>
      <c r="AWC421" s="62">
        <v>44111611</v>
      </c>
      <c r="AWD421" s="62">
        <v>44111611</v>
      </c>
      <c r="AWE421" s="62">
        <v>44111611</v>
      </c>
      <c r="AWF421" s="62">
        <v>44111611</v>
      </c>
      <c r="AWG421" s="62">
        <v>44111611</v>
      </c>
      <c r="AWH421" s="62">
        <v>44111611</v>
      </c>
      <c r="AWI421" s="62">
        <v>44111611</v>
      </c>
      <c r="AWJ421" s="62">
        <v>44111611</v>
      </c>
      <c r="AWK421" s="62">
        <v>44111611</v>
      </c>
      <c r="AWL421" s="62">
        <v>44111611</v>
      </c>
      <c r="AWM421" s="62">
        <v>44111611</v>
      </c>
      <c r="AWN421" s="62">
        <v>44111611</v>
      </c>
      <c r="AWO421" s="62">
        <v>44111611</v>
      </c>
      <c r="AWP421" s="62">
        <v>44111611</v>
      </c>
      <c r="AWQ421" s="62">
        <v>44111611</v>
      </c>
      <c r="AWR421" s="62">
        <v>44111611</v>
      </c>
      <c r="AWS421" s="62">
        <v>44111611</v>
      </c>
      <c r="AWT421" s="62">
        <v>44111611</v>
      </c>
      <c r="AWU421" s="62">
        <v>44111611</v>
      </c>
      <c r="AWV421" s="62">
        <v>44111611</v>
      </c>
      <c r="AWW421" s="62">
        <v>44111611</v>
      </c>
      <c r="AWX421" s="62">
        <v>44111611</v>
      </c>
      <c r="AWY421" s="62">
        <v>44111611</v>
      </c>
      <c r="AWZ421" s="62">
        <v>44111611</v>
      </c>
      <c r="AXA421" s="62">
        <v>44111611</v>
      </c>
      <c r="AXB421" s="62">
        <v>44111611</v>
      </c>
      <c r="AXC421" s="62">
        <v>44111611</v>
      </c>
      <c r="AXD421" s="62">
        <v>44111611</v>
      </c>
      <c r="AXE421" s="62">
        <v>44111611</v>
      </c>
      <c r="AXF421" s="62">
        <v>44111611</v>
      </c>
      <c r="AXG421" s="62">
        <v>44111611</v>
      </c>
      <c r="AXH421" s="62">
        <v>44111611</v>
      </c>
      <c r="AXI421" s="62">
        <v>44111611</v>
      </c>
      <c r="AXJ421" s="62">
        <v>44111611</v>
      </c>
      <c r="AXK421" s="62">
        <v>44111611</v>
      </c>
      <c r="AXL421" s="62">
        <v>44111611</v>
      </c>
      <c r="AXM421" s="62">
        <v>44111611</v>
      </c>
      <c r="AXN421" s="62">
        <v>44111611</v>
      </c>
      <c r="AXO421" s="62">
        <v>44111611</v>
      </c>
      <c r="AXP421" s="62">
        <v>44111611</v>
      </c>
      <c r="AXQ421" s="62">
        <v>44111611</v>
      </c>
      <c r="AXR421" s="62">
        <v>44111611</v>
      </c>
      <c r="AXS421" s="62">
        <v>44111611</v>
      </c>
      <c r="AXT421" s="62">
        <v>44111611</v>
      </c>
      <c r="AXU421" s="62">
        <v>44111611</v>
      </c>
      <c r="AXV421" s="62">
        <v>44111611</v>
      </c>
      <c r="AXW421" s="62">
        <v>44111611</v>
      </c>
      <c r="AXX421" s="62">
        <v>44111611</v>
      </c>
      <c r="AXY421" s="62">
        <v>44111611</v>
      </c>
      <c r="AXZ421" s="62">
        <v>44111611</v>
      </c>
      <c r="AYA421" s="62">
        <v>44111611</v>
      </c>
      <c r="AYB421" s="62">
        <v>44111611</v>
      </c>
      <c r="AYC421" s="62">
        <v>44111611</v>
      </c>
      <c r="AYD421" s="62">
        <v>44111611</v>
      </c>
      <c r="AYE421" s="62">
        <v>44111611</v>
      </c>
      <c r="AYF421" s="62">
        <v>44111611</v>
      </c>
      <c r="AYG421" s="62">
        <v>44111611</v>
      </c>
      <c r="AYH421" s="62">
        <v>44111611</v>
      </c>
      <c r="AYI421" s="62">
        <v>44111611</v>
      </c>
      <c r="AYJ421" s="62">
        <v>44111611</v>
      </c>
      <c r="AYK421" s="62">
        <v>44111611</v>
      </c>
      <c r="AYL421" s="62">
        <v>44111611</v>
      </c>
      <c r="AYM421" s="62">
        <v>44111611</v>
      </c>
      <c r="AYN421" s="62">
        <v>44111611</v>
      </c>
      <c r="AYO421" s="62">
        <v>44111611</v>
      </c>
      <c r="AYP421" s="62">
        <v>44111611</v>
      </c>
      <c r="AYQ421" s="62">
        <v>44111611</v>
      </c>
      <c r="AYR421" s="62">
        <v>44111611</v>
      </c>
      <c r="AYS421" s="62">
        <v>44111611</v>
      </c>
      <c r="AYT421" s="62">
        <v>44111611</v>
      </c>
      <c r="AYU421" s="62">
        <v>44111611</v>
      </c>
      <c r="AYV421" s="62">
        <v>44111611</v>
      </c>
      <c r="AYW421" s="62">
        <v>44111611</v>
      </c>
      <c r="AYX421" s="62">
        <v>44111611</v>
      </c>
      <c r="AYY421" s="62">
        <v>44111611</v>
      </c>
      <c r="AYZ421" s="62">
        <v>44111611</v>
      </c>
      <c r="AZA421" s="62">
        <v>44111611</v>
      </c>
      <c r="AZB421" s="62">
        <v>44111611</v>
      </c>
      <c r="AZC421" s="62">
        <v>44111611</v>
      </c>
      <c r="AZD421" s="62">
        <v>44111611</v>
      </c>
      <c r="AZE421" s="62">
        <v>44111611</v>
      </c>
      <c r="AZF421" s="62">
        <v>44111611</v>
      </c>
      <c r="AZG421" s="62">
        <v>44111611</v>
      </c>
      <c r="AZH421" s="62">
        <v>44111611</v>
      </c>
      <c r="AZI421" s="62">
        <v>44111611</v>
      </c>
      <c r="AZJ421" s="62">
        <v>44111611</v>
      </c>
      <c r="AZK421" s="62">
        <v>44111611</v>
      </c>
      <c r="AZL421" s="62">
        <v>44111611</v>
      </c>
      <c r="AZM421" s="62">
        <v>44111611</v>
      </c>
      <c r="AZN421" s="62">
        <v>44111611</v>
      </c>
      <c r="AZO421" s="62">
        <v>44111611</v>
      </c>
      <c r="AZP421" s="62">
        <v>44111611</v>
      </c>
      <c r="AZQ421" s="62">
        <v>44111611</v>
      </c>
      <c r="AZR421" s="62">
        <v>44111611</v>
      </c>
      <c r="AZS421" s="62">
        <v>44111611</v>
      </c>
      <c r="AZT421" s="62">
        <v>44111611</v>
      </c>
      <c r="AZU421" s="62">
        <v>44111611</v>
      </c>
      <c r="AZV421" s="62">
        <v>44111611</v>
      </c>
      <c r="AZW421" s="62">
        <v>44111611</v>
      </c>
      <c r="AZX421" s="62">
        <v>44111611</v>
      </c>
      <c r="AZY421" s="62">
        <v>44111611</v>
      </c>
      <c r="AZZ421" s="62">
        <v>44111611</v>
      </c>
      <c r="BAA421" s="62">
        <v>44111611</v>
      </c>
      <c r="BAB421" s="62">
        <v>44111611</v>
      </c>
      <c r="BAC421" s="62">
        <v>44111611</v>
      </c>
      <c r="BAD421" s="62">
        <v>44111611</v>
      </c>
      <c r="BAE421" s="62">
        <v>44111611</v>
      </c>
      <c r="BAF421" s="62">
        <v>44111611</v>
      </c>
      <c r="BAG421" s="62">
        <v>44111611</v>
      </c>
      <c r="BAH421" s="62">
        <v>44111611</v>
      </c>
      <c r="BAI421" s="62">
        <v>44111611</v>
      </c>
      <c r="BAJ421" s="62">
        <v>44111611</v>
      </c>
      <c r="BAK421" s="62">
        <v>44111611</v>
      </c>
      <c r="BAL421" s="62">
        <v>44111611</v>
      </c>
      <c r="BAM421" s="62">
        <v>44111611</v>
      </c>
      <c r="BAN421" s="62">
        <v>44111611</v>
      </c>
      <c r="BAO421" s="62">
        <v>44111611</v>
      </c>
      <c r="BAP421" s="62">
        <v>44111611</v>
      </c>
      <c r="BAQ421" s="62">
        <v>44111611</v>
      </c>
      <c r="BAR421" s="62">
        <v>44111611</v>
      </c>
      <c r="BAS421" s="62">
        <v>44111611</v>
      </c>
      <c r="BAT421" s="62">
        <v>44111611</v>
      </c>
      <c r="BAU421" s="62">
        <v>44111611</v>
      </c>
      <c r="BAV421" s="62">
        <v>44111611</v>
      </c>
      <c r="BAW421" s="62">
        <v>44111611</v>
      </c>
      <c r="BAX421" s="62">
        <v>44111611</v>
      </c>
      <c r="BAY421" s="62">
        <v>44111611</v>
      </c>
      <c r="BAZ421" s="62">
        <v>44111611</v>
      </c>
      <c r="BBA421" s="62">
        <v>44111611</v>
      </c>
      <c r="BBB421" s="62">
        <v>44111611</v>
      </c>
      <c r="BBC421" s="62">
        <v>44111611</v>
      </c>
      <c r="BBD421" s="62">
        <v>44111611</v>
      </c>
      <c r="BBE421" s="62">
        <v>44111611</v>
      </c>
      <c r="BBF421" s="62">
        <v>44111611</v>
      </c>
      <c r="BBG421" s="62">
        <v>44111611</v>
      </c>
      <c r="BBH421" s="62">
        <v>44111611</v>
      </c>
      <c r="BBI421" s="62">
        <v>44111611</v>
      </c>
      <c r="BBJ421" s="62">
        <v>44111611</v>
      </c>
      <c r="BBK421" s="62">
        <v>44111611</v>
      </c>
      <c r="BBL421" s="62">
        <v>44111611</v>
      </c>
      <c r="BBM421" s="62">
        <v>44111611</v>
      </c>
      <c r="BBN421" s="62">
        <v>44111611</v>
      </c>
      <c r="BBO421" s="62">
        <v>44111611</v>
      </c>
      <c r="BBP421" s="62">
        <v>44111611</v>
      </c>
      <c r="BBQ421" s="62">
        <v>44111611</v>
      </c>
      <c r="BBR421" s="62">
        <v>44111611</v>
      </c>
      <c r="BBS421" s="62">
        <v>44111611</v>
      </c>
      <c r="BBT421" s="62">
        <v>44111611</v>
      </c>
      <c r="BBU421" s="62">
        <v>44111611</v>
      </c>
      <c r="BBV421" s="62">
        <v>44111611</v>
      </c>
      <c r="BBW421" s="62">
        <v>44111611</v>
      </c>
      <c r="BBX421" s="62">
        <v>44111611</v>
      </c>
      <c r="BBY421" s="62">
        <v>44111611</v>
      </c>
      <c r="BBZ421" s="62">
        <v>44111611</v>
      </c>
      <c r="BCA421" s="62">
        <v>44111611</v>
      </c>
      <c r="BCB421" s="62">
        <v>44111611</v>
      </c>
      <c r="BCC421" s="62">
        <v>44111611</v>
      </c>
      <c r="BCD421" s="62">
        <v>44111611</v>
      </c>
      <c r="BCE421" s="62">
        <v>44111611</v>
      </c>
      <c r="BCF421" s="62">
        <v>44111611</v>
      </c>
      <c r="BCG421" s="62">
        <v>44111611</v>
      </c>
      <c r="BCH421" s="62">
        <v>44111611</v>
      </c>
      <c r="BCI421" s="62">
        <v>44111611</v>
      </c>
      <c r="BCJ421" s="62">
        <v>44111611</v>
      </c>
      <c r="BCK421" s="62">
        <v>44111611</v>
      </c>
      <c r="BCL421" s="62">
        <v>44111611</v>
      </c>
      <c r="BCM421" s="62">
        <v>44111611</v>
      </c>
      <c r="BCN421" s="62">
        <v>44111611</v>
      </c>
      <c r="BCO421" s="62">
        <v>44111611</v>
      </c>
      <c r="BCP421" s="62">
        <v>44111611</v>
      </c>
      <c r="BCQ421" s="62">
        <v>44111611</v>
      </c>
      <c r="BCR421" s="62">
        <v>44111611</v>
      </c>
      <c r="BCS421" s="62">
        <v>44111611</v>
      </c>
      <c r="BCT421" s="62">
        <v>44111611</v>
      </c>
      <c r="BCU421" s="62">
        <v>44111611</v>
      </c>
      <c r="BCV421" s="62">
        <v>44111611</v>
      </c>
      <c r="BCW421" s="62">
        <v>44111611</v>
      </c>
      <c r="BCX421" s="62">
        <v>44111611</v>
      </c>
      <c r="BCY421" s="62">
        <v>44111611</v>
      </c>
      <c r="BCZ421" s="62">
        <v>44111611</v>
      </c>
      <c r="BDA421" s="62">
        <v>44111611</v>
      </c>
      <c r="BDB421" s="62">
        <v>44111611</v>
      </c>
      <c r="BDC421" s="62">
        <v>44111611</v>
      </c>
      <c r="BDD421" s="62">
        <v>44111611</v>
      </c>
      <c r="BDE421" s="62">
        <v>44111611</v>
      </c>
      <c r="BDF421" s="62">
        <v>44111611</v>
      </c>
      <c r="BDG421" s="62">
        <v>44111611</v>
      </c>
      <c r="BDH421" s="62">
        <v>44111611</v>
      </c>
      <c r="BDI421" s="62">
        <v>44111611</v>
      </c>
      <c r="BDJ421" s="62">
        <v>44111611</v>
      </c>
      <c r="BDK421" s="62">
        <v>44111611</v>
      </c>
      <c r="BDL421" s="62">
        <v>44111611</v>
      </c>
      <c r="BDM421" s="62">
        <v>44111611</v>
      </c>
      <c r="BDN421" s="62">
        <v>44111611</v>
      </c>
      <c r="BDO421" s="62">
        <v>44111611</v>
      </c>
      <c r="BDP421" s="62">
        <v>44111611</v>
      </c>
      <c r="BDQ421" s="62">
        <v>44111611</v>
      </c>
      <c r="BDR421" s="62">
        <v>44111611</v>
      </c>
      <c r="BDS421" s="62">
        <v>44111611</v>
      </c>
      <c r="BDT421" s="62">
        <v>44111611</v>
      </c>
      <c r="BDU421" s="62">
        <v>44111611</v>
      </c>
      <c r="BDV421" s="62">
        <v>44111611</v>
      </c>
      <c r="BDW421" s="62">
        <v>44111611</v>
      </c>
      <c r="BDX421" s="62">
        <v>44111611</v>
      </c>
      <c r="BDY421" s="62">
        <v>44111611</v>
      </c>
      <c r="BDZ421" s="62">
        <v>44111611</v>
      </c>
      <c r="BEA421" s="62">
        <v>44111611</v>
      </c>
      <c r="BEB421" s="62">
        <v>44111611</v>
      </c>
      <c r="BEC421" s="62">
        <v>44111611</v>
      </c>
      <c r="BED421" s="62">
        <v>44111611</v>
      </c>
      <c r="BEE421" s="62">
        <v>44111611</v>
      </c>
      <c r="BEF421" s="62">
        <v>44111611</v>
      </c>
      <c r="BEG421" s="62">
        <v>44111611</v>
      </c>
      <c r="BEH421" s="62">
        <v>44111611</v>
      </c>
      <c r="BEI421" s="62">
        <v>44111611</v>
      </c>
      <c r="BEJ421" s="62">
        <v>44111611</v>
      </c>
      <c r="BEK421" s="62">
        <v>44111611</v>
      </c>
      <c r="BEL421" s="62">
        <v>44111611</v>
      </c>
      <c r="BEM421" s="62">
        <v>44111611</v>
      </c>
      <c r="BEN421" s="62">
        <v>44111611</v>
      </c>
      <c r="BEO421" s="62">
        <v>44111611</v>
      </c>
      <c r="BEP421" s="62">
        <v>44111611</v>
      </c>
      <c r="BEQ421" s="62">
        <v>44111611</v>
      </c>
      <c r="BER421" s="62">
        <v>44111611</v>
      </c>
      <c r="BES421" s="62">
        <v>44111611</v>
      </c>
      <c r="BET421" s="62">
        <v>44111611</v>
      </c>
      <c r="BEU421" s="62">
        <v>44111611</v>
      </c>
      <c r="BEV421" s="62">
        <v>44111611</v>
      </c>
      <c r="BEW421" s="62">
        <v>44111611</v>
      </c>
      <c r="BEX421" s="62">
        <v>44111611</v>
      </c>
      <c r="BEY421" s="62">
        <v>44111611</v>
      </c>
      <c r="BEZ421" s="62">
        <v>44111611</v>
      </c>
      <c r="BFA421" s="62">
        <v>44111611</v>
      </c>
      <c r="BFB421" s="62">
        <v>44111611</v>
      </c>
      <c r="BFC421" s="62">
        <v>44111611</v>
      </c>
      <c r="BFD421" s="62">
        <v>44111611</v>
      </c>
      <c r="BFE421" s="62">
        <v>44111611</v>
      </c>
      <c r="BFF421" s="62">
        <v>44111611</v>
      </c>
      <c r="BFG421" s="62">
        <v>44111611</v>
      </c>
      <c r="BFH421" s="62">
        <v>44111611</v>
      </c>
      <c r="BFI421" s="62">
        <v>44111611</v>
      </c>
      <c r="BFJ421" s="62">
        <v>44111611</v>
      </c>
      <c r="BFK421" s="62">
        <v>44111611</v>
      </c>
      <c r="BFL421" s="62">
        <v>44111611</v>
      </c>
      <c r="BFM421" s="62">
        <v>44111611</v>
      </c>
      <c r="BFN421" s="62">
        <v>44111611</v>
      </c>
      <c r="BFO421" s="62">
        <v>44111611</v>
      </c>
      <c r="BFP421" s="62">
        <v>44111611</v>
      </c>
      <c r="BFQ421" s="62">
        <v>44111611</v>
      </c>
      <c r="BFR421" s="62">
        <v>44111611</v>
      </c>
      <c r="BFS421" s="62">
        <v>44111611</v>
      </c>
      <c r="BFT421" s="62">
        <v>44111611</v>
      </c>
      <c r="BFU421" s="62">
        <v>44111611</v>
      </c>
      <c r="BFV421" s="62">
        <v>44111611</v>
      </c>
      <c r="BFW421" s="62">
        <v>44111611</v>
      </c>
      <c r="BFX421" s="62">
        <v>44111611</v>
      </c>
      <c r="BFY421" s="62">
        <v>44111611</v>
      </c>
      <c r="BFZ421" s="62">
        <v>44111611</v>
      </c>
      <c r="BGA421" s="62">
        <v>44111611</v>
      </c>
      <c r="BGB421" s="62">
        <v>44111611</v>
      </c>
      <c r="BGC421" s="62">
        <v>44111611</v>
      </c>
      <c r="BGD421" s="62">
        <v>44111611</v>
      </c>
      <c r="BGE421" s="62">
        <v>44111611</v>
      </c>
      <c r="BGF421" s="62">
        <v>44111611</v>
      </c>
      <c r="BGG421" s="62">
        <v>44111611</v>
      </c>
      <c r="BGH421" s="62">
        <v>44111611</v>
      </c>
      <c r="BGI421" s="62">
        <v>44111611</v>
      </c>
      <c r="BGJ421" s="62">
        <v>44111611</v>
      </c>
      <c r="BGK421" s="62">
        <v>44111611</v>
      </c>
      <c r="BGL421" s="62">
        <v>44111611</v>
      </c>
      <c r="BGM421" s="62">
        <v>44111611</v>
      </c>
      <c r="BGN421" s="62">
        <v>44111611</v>
      </c>
      <c r="BGO421" s="62">
        <v>44111611</v>
      </c>
      <c r="BGP421" s="62">
        <v>44111611</v>
      </c>
      <c r="BGQ421" s="62">
        <v>44111611</v>
      </c>
      <c r="BGR421" s="62">
        <v>44111611</v>
      </c>
      <c r="BGS421" s="62">
        <v>44111611</v>
      </c>
      <c r="BGT421" s="62">
        <v>44111611</v>
      </c>
      <c r="BGU421" s="62">
        <v>44111611</v>
      </c>
      <c r="BGV421" s="62">
        <v>44111611</v>
      </c>
      <c r="BGW421" s="62">
        <v>44111611</v>
      </c>
      <c r="BGX421" s="62">
        <v>44111611</v>
      </c>
      <c r="BGY421" s="62">
        <v>44111611</v>
      </c>
      <c r="BGZ421" s="62">
        <v>44111611</v>
      </c>
      <c r="BHA421" s="62">
        <v>44111611</v>
      </c>
      <c r="BHB421" s="62">
        <v>44111611</v>
      </c>
      <c r="BHC421" s="62">
        <v>44111611</v>
      </c>
      <c r="BHD421" s="62">
        <v>44111611</v>
      </c>
      <c r="BHE421" s="62">
        <v>44111611</v>
      </c>
      <c r="BHF421" s="62">
        <v>44111611</v>
      </c>
      <c r="BHG421" s="62">
        <v>44111611</v>
      </c>
      <c r="BHH421" s="62">
        <v>44111611</v>
      </c>
      <c r="BHI421" s="62">
        <v>44111611</v>
      </c>
      <c r="BHJ421" s="62">
        <v>44111611</v>
      </c>
      <c r="BHK421" s="62">
        <v>44111611</v>
      </c>
      <c r="BHL421" s="62">
        <v>44111611</v>
      </c>
      <c r="BHM421" s="62">
        <v>44111611</v>
      </c>
      <c r="BHN421" s="62">
        <v>44111611</v>
      </c>
      <c r="BHO421" s="62">
        <v>44111611</v>
      </c>
      <c r="BHP421" s="62">
        <v>44111611</v>
      </c>
      <c r="BHQ421" s="62">
        <v>44111611</v>
      </c>
      <c r="BHR421" s="62">
        <v>44111611</v>
      </c>
      <c r="BHS421" s="62">
        <v>44111611</v>
      </c>
      <c r="BHT421" s="62">
        <v>44111611</v>
      </c>
      <c r="BHU421" s="62">
        <v>44111611</v>
      </c>
      <c r="BHV421" s="62">
        <v>44111611</v>
      </c>
      <c r="BHW421" s="62">
        <v>44111611</v>
      </c>
      <c r="BHX421" s="62">
        <v>44111611</v>
      </c>
      <c r="BHY421" s="62">
        <v>44111611</v>
      </c>
      <c r="BHZ421" s="62">
        <v>44111611</v>
      </c>
      <c r="BIA421" s="62">
        <v>44111611</v>
      </c>
      <c r="BIB421" s="62">
        <v>44111611</v>
      </c>
      <c r="BIC421" s="62">
        <v>44111611</v>
      </c>
      <c r="BID421" s="62">
        <v>44111611</v>
      </c>
      <c r="BIE421" s="62">
        <v>44111611</v>
      </c>
      <c r="BIF421" s="62">
        <v>44111611</v>
      </c>
      <c r="BIG421" s="62">
        <v>44111611</v>
      </c>
      <c r="BIH421" s="62">
        <v>44111611</v>
      </c>
      <c r="BII421" s="62">
        <v>44111611</v>
      </c>
      <c r="BIJ421" s="62">
        <v>44111611</v>
      </c>
      <c r="BIK421" s="62">
        <v>44111611</v>
      </c>
      <c r="BIL421" s="62">
        <v>44111611</v>
      </c>
      <c r="BIM421" s="62">
        <v>44111611</v>
      </c>
      <c r="BIN421" s="62">
        <v>44111611</v>
      </c>
      <c r="BIO421" s="62">
        <v>44111611</v>
      </c>
      <c r="BIP421" s="62">
        <v>44111611</v>
      </c>
      <c r="BIQ421" s="62">
        <v>44111611</v>
      </c>
      <c r="BIR421" s="62">
        <v>44111611</v>
      </c>
      <c r="BIS421" s="62">
        <v>44111611</v>
      </c>
      <c r="BIT421" s="62">
        <v>44111611</v>
      </c>
      <c r="BIU421" s="62">
        <v>44111611</v>
      </c>
      <c r="BIV421" s="62">
        <v>44111611</v>
      </c>
      <c r="BIW421" s="62">
        <v>44111611</v>
      </c>
      <c r="BIX421" s="62">
        <v>44111611</v>
      </c>
      <c r="BIY421" s="62">
        <v>44111611</v>
      </c>
      <c r="BIZ421" s="62">
        <v>44111611</v>
      </c>
      <c r="BJA421" s="62">
        <v>44111611</v>
      </c>
      <c r="BJB421" s="62">
        <v>44111611</v>
      </c>
      <c r="BJC421" s="62">
        <v>44111611</v>
      </c>
      <c r="BJD421" s="62">
        <v>44111611</v>
      </c>
      <c r="BJE421" s="62">
        <v>44111611</v>
      </c>
      <c r="BJF421" s="62">
        <v>44111611</v>
      </c>
      <c r="BJG421" s="62">
        <v>44111611</v>
      </c>
      <c r="BJH421" s="62">
        <v>44111611</v>
      </c>
      <c r="BJI421" s="62">
        <v>44111611</v>
      </c>
      <c r="BJJ421" s="62">
        <v>44111611</v>
      </c>
      <c r="BJK421" s="62">
        <v>44111611</v>
      </c>
      <c r="BJL421" s="62">
        <v>44111611</v>
      </c>
      <c r="BJM421" s="62">
        <v>44111611</v>
      </c>
      <c r="BJN421" s="62">
        <v>44111611</v>
      </c>
      <c r="BJO421" s="62">
        <v>44111611</v>
      </c>
      <c r="BJP421" s="62">
        <v>44111611</v>
      </c>
      <c r="BJQ421" s="62">
        <v>44111611</v>
      </c>
      <c r="BJR421" s="62">
        <v>44111611</v>
      </c>
      <c r="BJS421" s="62">
        <v>44111611</v>
      </c>
      <c r="BJT421" s="62">
        <v>44111611</v>
      </c>
      <c r="BJU421" s="62">
        <v>44111611</v>
      </c>
      <c r="BJV421" s="62">
        <v>44111611</v>
      </c>
      <c r="BJW421" s="62">
        <v>44111611</v>
      </c>
      <c r="BJX421" s="62">
        <v>44111611</v>
      </c>
      <c r="BJY421" s="62">
        <v>44111611</v>
      </c>
      <c r="BJZ421" s="62">
        <v>44111611</v>
      </c>
      <c r="BKA421" s="62">
        <v>44111611</v>
      </c>
      <c r="BKB421" s="62">
        <v>44111611</v>
      </c>
      <c r="BKC421" s="62">
        <v>44111611</v>
      </c>
      <c r="BKD421" s="62">
        <v>44111611</v>
      </c>
      <c r="BKE421" s="62">
        <v>44111611</v>
      </c>
      <c r="BKF421" s="62">
        <v>44111611</v>
      </c>
      <c r="BKG421" s="62">
        <v>44111611</v>
      </c>
      <c r="BKH421" s="62">
        <v>44111611</v>
      </c>
      <c r="BKI421" s="62">
        <v>44111611</v>
      </c>
      <c r="BKJ421" s="62">
        <v>44111611</v>
      </c>
      <c r="BKK421" s="62">
        <v>44111611</v>
      </c>
      <c r="BKL421" s="62">
        <v>44111611</v>
      </c>
      <c r="BKM421" s="62">
        <v>44111611</v>
      </c>
      <c r="BKN421" s="62">
        <v>44111611</v>
      </c>
      <c r="BKO421" s="62">
        <v>44111611</v>
      </c>
      <c r="BKP421" s="62">
        <v>44111611</v>
      </c>
      <c r="BKQ421" s="62">
        <v>44111611</v>
      </c>
      <c r="BKR421" s="62">
        <v>44111611</v>
      </c>
      <c r="BKS421" s="62">
        <v>44111611</v>
      </c>
      <c r="BKT421" s="62">
        <v>44111611</v>
      </c>
      <c r="BKU421" s="62">
        <v>44111611</v>
      </c>
      <c r="BKV421" s="62">
        <v>44111611</v>
      </c>
      <c r="BKW421" s="62">
        <v>44111611</v>
      </c>
      <c r="BKX421" s="62">
        <v>44111611</v>
      </c>
      <c r="BKY421" s="62">
        <v>44111611</v>
      </c>
      <c r="BKZ421" s="62">
        <v>44111611</v>
      </c>
      <c r="BLA421" s="62">
        <v>44111611</v>
      </c>
      <c r="BLB421" s="62">
        <v>44111611</v>
      </c>
      <c r="BLC421" s="62">
        <v>44111611</v>
      </c>
      <c r="BLD421" s="62">
        <v>44111611</v>
      </c>
      <c r="BLE421" s="62">
        <v>44111611</v>
      </c>
      <c r="BLF421" s="62">
        <v>44111611</v>
      </c>
      <c r="BLG421" s="62">
        <v>44111611</v>
      </c>
      <c r="BLH421" s="62">
        <v>44111611</v>
      </c>
      <c r="BLI421" s="62">
        <v>44111611</v>
      </c>
      <c r="BLJ421" s="62">
        <v>44111611</v>
      </c>
      <c r="BLK421" s="62">
        <v>44111611</v>
      </c>
      <c r="BLL421" s="62">
        <v>44111611</v>
      </c>
      <c r="BLM421" s="62">
        <v>44111611</v>
      </c>
      <c r="BLN421" s="62">
        <v>44111611</v>
      </c>
      <c r="BLO421" s="62">
        <v>44111611</v>
      </c>
      <c r="BLP421" s="62">
        <v>44111611</v>
      </c>
      <c r="BLQ421" s="62">
        <v>44111611</v>
      </c>
      <c r="BLR421" s="62">
        <v>44111611</v>
      </c>
      <c r="BLS421" s="62">
        <v>44111611</v>
      </c>
      <c r="BLT421" s="62">
        <v>44111611</v>
      </c>
      <c r="BLU421" s="62">
        <v>44111611</v>
      </c>
      <c r="BLV421" s="62">
        <v>44111611</v>
      </c>
      <c r="BLW421" s="62">
        <v>44111611</v>
      </c>
      <c r="BLX421" s="62">
        <v>44111611</v>
      </c>
      <c r="BLY421" s="62">
        <v>44111611</v>
      </c>
      <c r="BLZ421" s="62">
        <v>44111611</v>
      </c>
      <c r="BMA421" s="62">
        <v>44111611</v>
      </c>
      <c r="BMB421" s="62">
        <v>44111611</v>
      </c>
      <c r="BMC421" s="62">
        <v>44111611</v>
      </c>
      <c r="BMD421" s="62">
        <v>44111611</v>
      </c>
      <c r="BME421" s="62">
        <v>44111611</v>
      </c>
      <c r="BMF421" s="62">
        <v>44111611</v>
      </c>
      <c r="BMG421" s="62">
        <v>44111611</v>
      </c>
      <c r="BMH421" s="62">
        <v>44111611</v>
      </c>
      <c r="BMI421" s="62">
        <v>44111611</v>
      </c>
      <c r="BMJ421" s="62">
        <v>44111611</v>
      </c>
      <c r="BMK421" s="62">
        <v>44111611</v>
      </c>
      <c r="BML421" s="62">
        <v>44111611</v>
      </c>
      <c r="BMM421" s="62">
        <v>44111611</v>
      </c>
      <c r="BMN421" s="62">
        <v>44111611</v>
      </c>
      <c r="BMO421" s="62">
        <v>44111611</v>
      </c>
      <c r="BMP421" s="62">
        <v>44111611</v>
      </c>
      <c r="BMQ421" s="62">
        <v>44111611</v>
      </c>
      <c r="BMR421" s="62">
        <v>44111611</v>
      </c>
      <c r="BMS421" s="62">
        <v>44111611</v>
      </c>
      <c r="BMT421" s="62">
        <v>44111611</v>
      </c>
      <c r="BMU421" s="62">
        <v>44111611</v>
      </c>
      <c r="BMV421" s="62">
        <v>44111611</v>
      </c>
      <c r="BMW421" s="62">
        <v>44111611</v>
      </c>
      <c r="BMX421" s="62">
        <v>44111611</v>
      </c>
      <c r="BMY421" s="62">
        <v>44111611</v>
      </c>
      <c r="BMZ421" s="62">
        <v>44111611</v>
      </c>
      <c r="BNA421" s="62">
        <v>44111611</v>
      </c>
      <c r="BNB421" s="62">
        <v>44111611</v>
      </c>
      <c r="BNC421" s="62">
        <v>44111611</v>
      </c>
      <c r="BND421" s="62">
        <v>44111611</v>
      </c>
      <c r="BNE421" s="62">
        <v>44111611</v>
      </c>
      <c r="BNF421" s="62">
        <v>44111611</v>
      </c>
      <c r="BNG421" s="62">
        <v>44111611</v>
      </c>
      <c r="BNH421" s="62">
        <v>44111611</v>
      </c>
      <c r="BNI421" s="62">
        <v>44111611</v>
      </c>
      <c r="BNJ421" s="62">
        <v>44111611</v>
      </c>
      <c r="BNK421" s="62">
        <v>44111611</v>
      </c>
      <c r="BNL421" s="62">
        <v>44111611</v>
      </c>
      <c r="BNM421" s="62">
        <v>44111611</v>
      </c>
      <c r="BNN421" s="62">
        <v>44111611</v>
      </c>
      <c r="BNO421" s="62">
        <v>44111611</v>
      </c>
      <c r="BNP421" s="62">
        <v>44111611</v>
      </c>
      <c r="BNQ421" s="62">
        <v>44111611</v>
      </c>
      <c r="BNR421" s="62">
        <v>44111611</v>
      </c>
      <c r="BNS421" s="62">
        <v>44111611</v>
      </c>
      <c r="BNT421" s="62">
        <v>44111611</v>
      </c>
      <c r="BNU421" s="62">
        <v>44111611</v>
      </c>
      <c r="BNV421" s="62">
        <v>44111611</v>
      </c>
      <c r="BNW421" s="62">
        <v>44111611</v>
      </c>
      <c r="BNX421" s="62">
        <v>44111611</v>
      </c>
      <c r="BNY421" s="62">
        <v>44111611</v>
      </c>
      <c r="BNZ421" s="62">
        <v>44111611</v>
      </c>
      <c r="BOA421" s="62">
        <v>44111611</v>
      </c>
      <c r="BOB421" s="62">
        <v>44111611</v>
      </c>
      <c r="BOC421" s="62">
        <v>44111611</v>
      </c>
      <c r="BOD421" s="62">
        <v>44111611</v>
      </c>
      <c r="BOE421" s="62">
        <v>44111611</v>
      </c>
      <c r="BOF421" s="62">
        <v>44111611</v>
      </c>
      <c r="BOG421" s="62">
        <v>44111611</v>
      </c>
      <c r="BOH421" s="62">
        <v>44111611</v>
      </c>
      <c r="BOI421" s="62">
        <v>44111611</v>
      </c>
      <c r="BOJ421" s="62">
        <v>44111611</v>
      </c>
      <c r="BOK421" s="62">
        <v>44111611</v>
      </c>
      <c r="BOL421" s="62">
        <v>44111611</v>
      </c>
      <c r="BOM421" s="62">
        <v>44111611</v>
      </c>
      <c r="BON421" s="62">
        <v>44111611</v>
      </c>
      <c r="BOO421" s="62">
        <v>44111611</v>
      </c>
      <c r="BOP421" s="62">
        <v>44111611</v>
      </c>
      <c r="BOQ421" s="62">
        <v>44111611</v>
      </c>
      <c r="BOR421" s="62">
        <v>44111611</v>
      </c>
      <c r="BOS421" s="62">
        <v>44111611</v>
      </c>
      <c r="BOT421" s="62">
        <v>44111611</v>
      </c>
      <c r="BOU421" s="62">
        <v>44111611</v>
      </c>
      <c r="BOV421" s="62">
        <v>44111611</v>
      </c>
      <c r="BOW421" s="62">
        <v>44111611</v>
      </c>
      <c r="BOX421" s="62">
        <v>44111611</v>
      </c>
      <c r="BOY421" s="62">
        <v>44111611</v>
      </c>
      <c r="BOZ421" s="62">
        <v>44111611</v>
      </c>
      <c r="BPA421" s="62">
        <v>44111611</v>
      </c>
      <c r="BPB421" s="62">
        <v>44111611</v>
      </c>
      <c r="BPC421" s="62">
        <v>44111611</v>
      </c>
      <c r="BPD421" s="62">
        <v>44111611</v>
      </c>
      <c r="BPE421" s="62">
        <v>44111611</v>
      </c>
      <c r="BPF421" s="62">
        <v>44111611</v>
      </c>
      <c r="BPG421" s="62">
        <v>44111611</v>
      </c>
      <c r="BPH421" s="62">
        <v>44111611</v>
      </c>
      <c r="BPI421" s="62">
        <v>44111611</v>
      </c>
      <c r="BPJ421" s="62">
        <v>44111611</v>
      </c>
      <c r="BPK421" s="62">
        <v>44111611</v>
      </c>
      <c r="BPL421" s="62">
        <v>44111611</v>
      </c>
      <c r="BPM421" s="62">
        <v>44111611</v>
      </c>
      <c r="BPN421" s="62">
        <v>44111611</v>
      </c>
      <c r="BPO421" s="62">
        <v>44111611</v>
      </c>
      <c r="BPP421" s="62">
        <v>44111611</v>
      </c>
      <c r="BPQ421" s="62">
        <v>44111611</v>
      </c>
      <c r="BPR421" s="62">
        <v>44111611</v>
      </c>
      <c r="BPS421" s="62">
        <v>44111611</v>
      </c>
      <c r="BPT421" s="62">
        <v>44111611</v>
      </c>
      <c r="BPU421" s="62">
        <v>44111611</v>
      </c>
      <c r="BPV421" s="62">
        <v>44111611</v>
      </c>
      <c r="BPW421" s="62">
        <v>44111611</v>
      </c>
      <c r="BPX421" s="62">
        <v>44111611</v>
      </c>
      <c r="BPY421" s="62">
        <v>44111611</v>
      </c>
      <c r="BPZ421" s="62">
        <v>44111611</v>
      </c>
      <c r="BQA421" s="62">
        <v>44111611</v>
      </c>
      <c r="BQB421" s="62">
        <v>44111611</v>
      </c>
      <c r="BQC421" s="62">
        <v>44111611</v>
      </c>
      <c r="BQD421" s="62">
        <v>44111611</v>
      </c>
      <c r="BQE421" s="62">
        <v>44111611</v>
      </c>
      <c r="BQF421" s="62">
        <v>44111611</v>
      </c>
      <c r="BQG421" s="62">
        <v>44111611</v>
      </c>
      <c r="BQH421" s="62">
        <v>44111611</v>
      </c>
      <c r="BQI421" s="62">
        <v>44111611</v>
      </c>
      <c r="BQJ421" s="62">
        <v>44111611</v>
      </c>
      <c r="BQK421" s="62">
        <v>44111611</v>
      </c>
      <c r="BQL421" s="62">
        <v>44111611</v>
      </c>
      <c r="BQM421" s="62">
        <v>44111611</v>
      </c>
      <c r="BQN421" s="62">
        <v>44111611</v>
      </c>
      <c r="BQO421" s="62">
        <v>44111611</v>
      </c>
      <c r="BQP421" s="62">
        <v>44111611</v>
      </c>
      <c r="BQQ421" s="62">
        <v>44111611</v>
      </c>
      <c r="BQR421" s="62">
        <v>44111611</v>
      </c>
      <c r="BQS421" s="62">
        <v>44111611</v>
      </c>
      <c r="BQT421" s="62">
        <v>44111611</v>
      </c>
      <c r="BQU421" s="62">
        <v>44111611</v>
      </c>
      <c r="BQV421" s="62">
        <v>44111611</v>
      </c>
      <c r="BQW421" s="62">
        <v>44111611</v>
      </c>
      <c r="BQX421" s="62">
        <v>44111611</v>
      </c>
      <c r="BQY421" s="62">
        <v>44111611</v>
      </c>
      <c r="BQZ421" s="62">
        <v>44111611</v>
      </c>
      <c r="BRA421" s="62">
        <v>44111611</v>
      </c>
      <c r="BRB421" s="62">
        <v>44111611</v>
      </c>
      <c r="BRC421" s="62">
        <v>44111611</v>
      </c>
      <c r="BRD421" s="62">
        <v>44111611</v>
      </c>
      <c r="BRE421" s="62">
        <v>44111611</v>
      </c>
      <c r="BRF421" s="62">
        <v>44111611</v>
      </c>
      <c r="BRG421" s="62">
        <v>44111611</v>
      </c>
      <c r="BRH421" s="62">
        <v>44111611</v>
      </c>
      <c r="BRI421" s="62">
        <v>44111611</v>
      </c>
      <c r="BRJ421" s="62">
        <v>44111611</v>
      </c>
      <c r="BRK421" s="62">
        <v>44111611</v>
      </c>
      <c r="BRL421" s="62">
        <v>44111611</v>
      </c>
      <c r="BRM421" s="62">
        <v>44111611</v>
      </c>
      <c r="BRN421" s="62">
        <v>44111611</v>
      </c>
      <c r="BRO421" s="62">
        <v>44111611</v>
      </c>
      <c r="BRP421" s="62">
        <v>44111611</v>
      </c>
      <c r="BRQ421" s="62">
        <v>44111611</v>
      </c>
      <c r="BRR421" s="62">
        <v>44111611</v>
      </c>
      <c r="BRS421" s="62">
        <v>44111611</v>
      </c>
      <c r="BRT421" s="62">
        <v>44111611</v>
      </c>
      <c r="BRU421" s="62">
        <v>44111611</v>
      </c>
      <c r="BRV421" s="62">
        <v>44111611</v>
      </c>
      <c r="BRW421" s="62">
        <v>44111611</v>
      </c>
      <c r="BRX421" s="62">
        <v>44111611</v>
      </c>
      <c r="BRY421" s="62">
        <v>44111611</v>
      </c>
      <c r="BRZ421" s="62">
        <v>44111611</v>
      </c>
      <c r="BSA421" s="62">
        <v>44111611</v>
      </c>
      <c r="BSB421" s="62">
        <v>44111611</v>
      </c>
      <c r="BSC421" s="62">
        <v>44111611</v>
      </c>
      <c r="BSD421" s="62">
        <v>44111611</v>
      </c>
      <c r="BSE421" s="62">
        <v>44111611</v>
      </c>
      <c r="BSF421" s="62">
        <v>44111611</v>
      </c>
      <c r="BSG421" s="62">
        <v>44111611</v>
      </c>
      <c r="BSH421" s="62">
        <v>44111611</v>
      </c>
      <c r="BSI421" s="62">
        <v>44111611</v>
      </c>
      <c r="BSJ421" s="62">
        <v>44111611</v>
      </c>
      <c r="BSK421" s="62">
        <v>44111611</v>
      </c>
      <c r="BSL421" s="62">
        <v>44111611</v>
      </c>
      <c r="BSM421" s="62">
        <v>44111611</v>
      </c>
      <c r="BSN421" s="62">
        <v>44111611</v>
      </c>
      <c r="BSO421" s="62">
        <v>44111611</v>
      </c>
      <c r="BSP421" s="62">
        <v>44111611</v>
      </c>
      <c r="BSQ421" s="62">
        <v>44111611</v>
      </c>
      <c r="BSR421" s="62">
        <v>44111611</v>
      </c>
      <c r="BSS421" s="62">
        <v>44111611</v>
      </c>
      <c r="BST421" s="62">
        <v>44111611</v>
      </c>
      <c r="BSU421" s="62">
        <v>44111611</v>
      </c>
      <c r="BSV421" s="62">
        <v>44111611</v>
      </c>
      <c r="BSW421" s="62">
        <v>44111611</v>
      </c>
      <c r="BSX421" s="62">
        <v>44111611</v>
      </c>
      <c r="BSY421" s="62">
        <v>44111611</v>
      </c>
      <c r="BSZ421" s="62">
        <v>44111611</v>
      </c>
      <c r="BTA421" s="62">
        <v>44111611</v>
      </c>
      <c r="BTB421" s="62">
        <v>44111611</v>
      </c>
      <c r="BTC421" s="62">
        <v>44111611</v>
      </c>
      <c r="BTD421" s="62">
        <v>44111611</v>
      </c>
      <c r="BTE421" s="62">
        <v>44111611</v>
      </c>
      <c r="BTF421" s="62">
        <v>44111611</v>
      </c>
      <c r="BTG421" s="62">
        <v>44111611</v>
      </c>
      <c r="BTH421" s="62">
        <v>44111611</v>
      </c>
      <c r="BTI421" s="62">
        <v>44111611</v>
      </c>
      <c r="BTJ421" s="62">
        <v>44111611</v>
      </c>
      <c r="BTK421" s="62">
        <v>44111611</v>
      </c>
      <c r="BTL421" s="62">
        <v>44111611</v>
      </c>
      <c r="BTM421" s="62">
        <v>44111611</v>
      </c>
      <c r="BTN421" s="62">
        <v>44111611</v>
      </c>
      <c r="BTO421" s="62">
        <v>44111611</v>
      </c>
      <c r="BTP421" s="62">
        <v>44111611</v>
      </c>
      <c r="BTQ421" s="62">
        <v>44111611</v>
      </c>
      <c r="BTR421" s="62">
        <v>44111611</v>
      </c>
      <c r="BTS421" s="62">
        <v>44111611</v>
      </c>
      <c r="BTT421" s="62">
        <v>44111611</v>
      </c>
      <c r="BTU421" s="62">
        <v>44111611</v>
      </c>
      <c r="BTV421" s="62">
        <v>44111611</v>
      </c>
      <c r="BTW421" s="62">
        <v>44111611</v>
      </c>
      <c r="BTX421" s="62">
        <v>44111611</v>
      </c>
      <c r="BTY421" s="62">
        <v>44111611</v>
      </c>
      <c r="BTZ421" s="62">
        <v>44111611</v>
      </c>
      <c r="BUA421" s="62">
        <v>44111611</v>
      </c>
      <c r="BUB421" s="62">
        <v>44111611</v>
      </c>
      <c r="BUC421" s="62">
        <v>44111611</v>
      </c>
      <c r="BUD421" s="62">
        <v>44111611</v>
      </c>
      <c r="BUE421" s="62">
        <v>44111611</v>
      </c>
      <c r="BUF421" s="62">
        <v>44111611</v>
      </c>
      <c r="BUG421" s="62">
        <v>44111611</v>
      </c>
      <c r="BUH421" s="62">
        <v>44111611</v>
      </c>
      <c r="BUI421" s="62">
        <v>44111611</v>
      </c>
      <c r="BUJ421" s="62">
        <v>44111611</v>
      </c>
      <c r="BUK421" s="62">
        <v>44111611</v>
      </c>
      <c r="BUL421" s="62">
        <v>44111611</v>
      </c>
      <c r="BUM421" s="62">
        <v>44111611</v>
      </c>
      <c r="BUN421" s="62">
        <v>44111611</v>
      </c>
      <c r="BUO421" s="62">
        <v>44111611</v>
      </c>
      <c r="BUP421" s="62">
        <v>44111611</v>
      </c>
      <c r="BUQ421" s="62">
        <v>44111611</v>
      </c>
      <c r="BUR421" s="62">
        <v>44111611</v>
      </c>
      <c r="BUS421" s="62">
        <v>44111611</v>
      </c>
      <c r="BUT421" s="62">
        <v>44111611</v>
      </c>
      <c r="BUU421" s="62">
        <v>44111611</v>
      </c>
      <c r="BUV421" s="62">
        <v>44111611</v>
      </c>
      <c r="BUW421" s="62">
        <v>44111611</v>
      </c>
      <c r="BUX421" s="62">
        <v>44111611</v>
      </c>
      <c r="BUY421" s="62">
        <v>44111611</v>
      </c>
      <c r="BUZ421" s="62">
        <v>44111611</v>
      </c>
      <c r="BVA421" s="62">
        <v>44111611</v>
      </c>
      <c r="BVB421" s="62">
        <v>44111611</v>
      </c>
      <c r="BVC421" s="62">
        <v>44111611</v>
      </c>
      <c r="BVD421" s="62">
        <v>44111611</v>
      </c>
      <c r="BVE421" s="62">
        <v>44111611</v>
      </c>
      <c r="BVF421" s="62">
        <v>44111611</v>
      </c>
      <c r="BVG421" s="62">
        <v>44111611</v>
      </c>
      <c r="BVH421" s="62">
        <v>44111611</v>
      </c>
      <c r="BVI421" s="62">
        <v>44111611</v>
      </c>
      <c r="BVJ421" s="62">
        <v>44111611</v>
      </c>
      <c r="BVK421" s="62">
        <v>44111611</v>
      </c>
      <c r="BVL421" s="62">
        <v>44111611</v>
      </c>
      <c r="BVM421" s="62">
        <v>44111611</v>
      </c>
      <c r="BVN421" s="62">
        <v>44111611</v>
      </c>
      <c r="BVO421" s="62">
        <v>44111611</v>
      </c>
      <c r="BVP421" s="62">
        <v>44111611</v>
      </c>
      <c r="BVQ421" s="62">
        <v>44111611</v>
      </c>
      <c r="BVR421" s="62">
        <v>44111611</v>
      </c>
      <c r="BVS421" s="62">
        <v>44111611</v>
      </c>
      <c r="BVT421" s="62">
        <v>44111611</v>
      </c>
      <c r="BVU421" s="62">
        <v>44111611</v>
      </c>
      <c r="BVV421" s="62">
        <v>44111611</v>
      </c>
      <c r="BVW421" s="62">
        <v>44111611</v>
      </c>
      <c r="BVX421" s="62">
        <v>44111611</v>
      </c>
      <c r="BVY421" s="62">
        <v>44111611</v>
      </c>
      <c r="BVZ421" s="62">
        <v>44111611</v>
      </c>
      <c r="BWA421" s="62">
        <v>44111611</v>
      </c>
      <c r="BWB421" s="62">
        <v>44111611</v>
      </c>
      <c r="BWC421" s="62">
        <v>44111611</v>
      </c>
      <c r="BWD421" s="62">
        <v>44111611</v>
      </c>
      <c r="BWE421" s="62">
        <v>44111611</v>
      </c>
      <c r="BWF421" s="62">
        <v>44111611</v>
      </c>
      <c r="BWG421" s="62">
        <v>44111611</v>
      </c>
      <c r="BWH421" s="62">
        <v>44111611</v>
      </c>
      <c r="BWI421" s="62">
        <v>44111611</v>
      </c>
      <c r="BWJ421" s="62">
        <v>44111611</v>
      </c>
      <c r="BWK421" s="62">
        <v>44111611</v>
      </c>
      <c r="BWL421" s="62">
        <v>44111611</v>
      </c>
      <c r="BWM421" s="62">
        <v>44111611</v>
      </c>
      <c r="BWN421" s="62">
        <v>44111611</v>
      </c>
      <c r="BWO421" s="62">
        <v>44111611</v>
      </c>
      <c r="BWP421" s="62">
        <v>44111611</v>
      </c>
      <c r="BWQ421" s="62">
        <v>44111611</v>
      </c>
      <c r="BWR421" s="62">
        <v>44111611</v>
      </c>
      <c r="BWS421" s="62">
        <v>44111611</v>
      </c>
      <c r="BWT421" s="62">
        <v>44111611</v>
      </c>
      <c r="BWU421" s="62">
        <v>44111611</v>
      </c>
      <c r="BWV421" s="62">
        <v>44111611</v>
      </c>
      <c r="BWW421" s="62">
        <v>44111611</v>
      </c>
      <c r="BWX421" s="62">
        <v>44111611</v>
      </c>
      <c r="BWY421" s="62">
        <v>44111611</v>
      </c>
      <c r="BWZ421" s="62">
        <v>44111611</v>
      </c>
      <c r="BXA421" s="62">
        <v>44111611</v>
      </c>
      <c r="BXB421" s="62">
        <v>44111611</v>
      </c>
      <c r="BXC421" s="62">
        <v>44111611</v>
      </c>
      <c r="BXD421" s="62">
        <v>44111611</v>
      </c>
      <c r="BXE421" s="62">
        <v>44111611</v>
      </c>
      <c r="BXF421" s="62">
        <v>44111611</v>
      </c>
      <c r="BXG421" s="62">
        <v>44111611</v>
      </c>
      <c r="BXH421" s="62">
        <v>44111611</v>
      </c>
      <c r="BXI421" s="62">
        <v>44111611</v>
      </c>
      <c r="BXJ421" s="62">
        <v>44111611</v>
      </c>
      <c r="BXK421" s="62">
        <v>44111611</v>
      </c>
      <c r="BXL421" s="62">
        <v>44111611</v>
      </c>
      <c r="BXM421" s="62">
        <v>44111611</v>
      </c>
      <c r="BXN421" s="62">
        <v>44111611</v>
      </c>
      <c r="BXO421" s="62">
        <v>44111611</v>
      </c>
      <c r="BXP421" s="62">
        <v>44111611</v>
      </c>
      <c r="BXQ421" s="62">
        <v>44111611</v>
      </c>
      <c r="BXR421" s="62">
        <v>44111611</v>
      </c>
      <c r="BXS421" s="62">
        <v>44111611</v>
      </c>
      <c r="BXT421" s="62">
        <v>44111611</v>
      </c>
      <c r="BXU421" s="62">
        <v>44111611</v>
      </c>
      <c r="BXV421" s="62">
        <v>44111611</v>
      </c>
      <c r="BXW421" s="62">
        <v>44111611</v>
      </c>
      <c r="BXX421" s="62">
        <v>44111611</v>
      </c>
      <c r="BXY421" s="62">
        <v>44111611</v>
      </c>
      <c r="BXZ421" s="62">
        <v>44111611</v>
      </c>
      <c r="BYA421" s="62">
        <v>44111611</v>
      </c>
      <c r="BYB421" s="62">
        <v>44111611</v>
      </c>
      <c r="BYC421" s="62">
        <v>44111611</v>
      </c>
      <c r="BYD421" s="62">
        <v>44111611</v>
      </c>
      <c r="BYE421" s="62">
        <v>44111611</v>
      </c>
      <c r="BYF421" s="62">
        <v>44111611</v>
      </c>
      <c r="BYG421" s="62">
        <v>44111611</v>
      </c>
      <c r="BYH421" s="62">
        <v>44111611</v>
      </c>
      <c r="BYI421" s="62">
        <v>44111611</v>
      </c>
      <c r="BYJ421" s="62">
        <v>44111611</v>
      </c>
      <c r="BYK421" s="62">
        <v>44111611</v>
      </c>
      <c r="BYL421" s="62">
        <v>44111611</v>
      </c>
      <c r="BYM421" s="62">
        <v>44111611</v>
      </c>
      <c r="BYN421" s="62">
        <v>44111611</v>
      </c>
      <c r="BYO421" s="62">
        <v>44111611</v>
      </c>
      <c r="BYP421" s="62">
        <v>44111611</v>
      </c>
      <c r="BYQ421" s="62">
        <v>44111611</v>
      </c>
      <c r="BYR421" s="62">
        <v>44111611</v>
      </c>
      <c r="BYS421" s="62">
        <v>44111611</v>
      </c>
      <c r="BYT421" s="62">
        <v>44111611</v>
      </c>
      <c r="BYU421" s="62">
        <v>44111611</v>
      </c>
      <c r="BYV421" s="62">
        <v>44111611</v>
      </c>
      <c r="BYW421" s="62">
        <v>44111611</v>
      </c>
      <c r="BYX421" s="62">
        <v>44111611</v>
      </c>
      <c r="BYY421" s="62">
        <v>44111611</v>
      </c>
      <c r="BYZ421" s="62">
        <v>44111611</v>
      </c>
      <c r="BZA421" s="62">
        <v>44111611</v>
      </c>
      <c r="BZB421" s="62">
        <v>44111611</v>
      </c>
      <c r="BZC421" s="62">
        <v>44111611</v>
      </c>
      <c r="BZD421" s="62">
        <v>44111611</v>
      </c>
      <c r="BZE421" s="62">
        <v>44111611</v>
      </c>
      <c r="BZF421" s="62">
        <v>44111611</v>
      </c>
      <c r="BZG421" s="62">
        <v>44111611</v>
      </c>
      <c r="BZH421" s="62">
        <v>44111611</v>
      </c>
      <c r="BZI421" s="62">
        <v>44111611</v>
      </c>
      <c r="BZJ421" s="62">
        <v>44111611</v>
      </c>
      <c r="BZK421" s="62">
        <v>44111611</v>
      </c>
      <c r="BZL421" s="62">
        <v>44111611</v>
      </c>
      <c r="BZM421" s="62">
        <v>44111611</v>
      </c>
      <c r="BZN421" s="62">
        <v>44111611</v>
      </c>
      <c r="BZO421" s="62">
        <v>44111611</v>
      </c>
      <c r="BZP421" s="62">
        <v>44111611</v>
      </c>
      <c r="BZQ421" s="62">
        <v>44111611</v>
      </c>
      <c r="BZR421" s="62">
        <v>44111611</v>
      </c>
      <c r="BZS421" s="62">
        <v>44111611</v>
      </c>
      <c r="BZT421" s="62">
        <v>44111611</v>
      </c>
      <c r="BZU421" s="62">
        <v>44111611</v>
      </c>
      <c r="BZV421" s="62">
        <v>44111611</v>
      </c>
      <c r="BZW421" s="62">
        <v>44111611</v>
      </c>
      <c r="BZX421" s="62">
        <v>44111611</v>
      </c>
      <c r="BZY421" s="62">
        <v>44111611</v>
      </c>
      <c r="BZZ421" s="62">
        <v>44111611</v>
      </c>
      <c r="CAA421" s="62">
        <v>44111611</v>
      </c>
      <c r="CAB421" s="62">
        <v>44111611</v>
      </c>
      <c r="CAC421" s="62">
        <v>44111611</v>
      </c>
      <c r="CAD421" s="62">
        <v>44111611</v>
      </c>
      <c r="CAE421" s="62">
        <v>44111611</v>
      </c>
      <c r="CAF421" s="62">
        <v>44111611</v>
      </c>
      <c r="CAG421" s="62">
        <v>44111611</v>
      </c>
      <c r="CAH421" s="62">
        <v>44111611</v>
      </c>
      <c r="CAI421" s="62">
        <v>44111611</v>
      </c>
      <c r="CAJ421" s="62">
        <v>44111611</v>
      </c>
      <c r="CAK421" s="62">
        <v>44111611</v>
      </c>
      <c r="CAL421" s="62">
        <v>44111611</v>
      </c>
      <c r="CAM421" s="62">
        <v>44111611</v>
      </c>
      <c r="CAN421" s="62">
        <v>44111611</v>
      </c>
      <c r="CAO421" s="62">
        <v>44111611</v>
      </c>
      <c r="CAP421" s="62">
        <v>44111611</v>
      </c>
      <c r="CAQ421" s="62">
        <v>44111611</v>
      </c>
      <c r="CAR421" s="62">
        <v>44111611</v>
      </c>
      <c r="CAS421" s="62">
        <v>44111611</v>
      </c>
      <c r="CAT421" s="62">
        <v>44111611</v>
      </c>
      <c r="CAU421" s="62">
        <v>44111611</v>
      </c>
      <c r="CAV421" s="62">
        <v>44111611</v>
      </c>
      <c r="CAW421" s="62">
        <v>44111611</v>
      </c>
      <c r="CAX421" s="62">
        <v>44111611</v>
      </c>
      <c r="CAY421" s="62">
        <v>44111611</v>
      </c>
      <c r="CAZ421" s="62">
        <v>44111611</v>
      </c>
      <c r="CBA421" s="62">
        <v>44111611</v>
      </c>
      <c r="CBB421" s="62">
        <v>44111611</v>
      </c>
      <c r="CBC421" s="62">
        <v>44111611</v>
      </c>
      <c r="CBD421" s="62">
        <v>44111611</v>
      </c>
      <c r="CBE421" s="62">
        <v>44111611</v>
      </c>
      <c r="CBF421" s="62">
        <v>44111611</v>
      </c>
      <c r="CBG421" s="62">
        <v>44111611</v>
      </c>
      <c r="CBH421" s="62">
        <v>44111611</v>
      </c>
      <c r="CBI421" s="62">
        <v>44111611</v>
      </c>
      <c r="CBJ421" s="62">
        <v>44111611</v>
      </c>
      <c r="CBK421" s="62">
        <v>44111611</v>
      </c>
      <c r="CBL421" s="62">
        <v>44111611</v>
      </c>
      <c r="CBM421" s="62">
        <v>44111611</v>
      </c>
      <c r="CBN421" s="62">
        <v>44111611</v>
      </c>
      <c r="CBO421" s="62">
        <v>44111611</v>
      </c>
      <c r="CBP421" s="62">
        <v>44111611</v>
      </c>
      <c r="CBQ421" s="62">
        <v>44111611</v>
      </c>
      <c r="CBR421" s="62">
        <v>44111611</v>
      </c>
      <c r="CBS421" s="62">
        <v>44111611</v>
      </c>
      <c r="CBT421" s="62">
        <v>44111611</v>
      </c>
      <c r="CBU421" s="62">
        <v>44111611</v>
      </c>
      <c r="CBV421" s="62">
        <v>44111611</v>
      </c>
      <c r="CBW421" s="62">
        <v>44111611</v>
      </c>
      <c r="CBX421" s="62">
        <v>44111611</v>
      </c>
      <c r="CBY421" s="62">
        <v>44111611</v>
      </c>
      <c r="CBZ421" s="62">
        <v>44111611</v>
      </c>
      <c r="CCA421" s="62">
        <v>44111611</v>
      </c>
      <c r="CCB421" s="62">
        <v>44111611</v>
      </c>
      <c r="CCC421" s="62">
        <v>44111611</v>
      </c>
      <c r="CCD421" s="62">
        <v>44111611</v>
      </c>
      <c r="CCE421" s="62">
        <v>44111611</v>
      </c>
      <c r="CCF421" s="62">
        <v>44111611</v>
      </c>
      <c r="CCG421" s="62">
        <v>44111611</v>
      </c>
      <c r="CCH421" s="62">
        <v>44111611</v>
      </c>
      <c r="CCI421" s="62">
        <v>44111611</v>
      </c>
      <c r="CCJ421" s="62">
        <v>44111611</v>
      </c>
      <c r="CCK421" s="62">
        <v>44111611</v>
      </c>
      <c r="CCL421" s="62">
        <v>44111611</v>
      </c>
      <c r="CCM421" s="62">
        <v>44111611</v>
      </c>
      <c r="CCN421" s="62">
        <v>44111611</v>
      </c>
      <c r="CCO421" s="62">
        <v>44111611</v>
      </c>
      <c r="CCP421" s="62">
        <v>44111611</v>
      </c>
      <c r="CCQ421" s="62">
        <v>44111611</v>
      </c>
      <c r="CCR421" s="62">
        <v>44111611</v>
      </c>
      <c r="CCS421" s="62">
        <v>44111611</v>
      </c>
      <c r="CCT421" s="62">
        <v>44111611</v>
      </c>
      <c r="CCU421" s="62">
        <v>44111611</v>
      </c>
      <c r="CCV421" s="62">
        <v>44111611</v>
      </c>
      <c r="CCW421" s="62">
        <v>44111611</v>
      </c>
      <c r="CCX421" s="62">
        <v>44111611</v>
      </c>
      <c r="CCY421" s="62">
        <v>44111611</v>
      </c>
      <c r="CCZ421" s="62">
        <v>44111611</v>
      </c>
      <c r="CDA421" s="62">
        <v>44111611</v>
      </c>
      <c r="CDB421" s="62">
        <v>44111611</v>
      </c>
      <c r="CDC421" s="62">
        <v>44111611</v>
      </c>
      <c r="CDD421" s="62">
        <v>44111611</v>
      </c>
      <c r="CDE421" s="62">
        <v>44111611</v>
      </c>
      <c r="CDF421" s="62">
        <v>44111611</v>
      </c>
      <c r="CDG421" s="62">
        <v>44111611</v>
      </c>
      <c r="CDH421" s="62">
        <v>44111611</v>
      </c>
      <c r="CDI421" s="62">
        <v>44111611</v>
      </c>
      <c r="CDJ421" s="62">
        <v>44111611</v>
      </c>
      <c r="CDK421" s="62">
        <v>44111611</v>
      </c>
      <c r="CDL421" s="62">
        <v>44111611</v>
      </c>
      <c r="CDM421" s="62">
        <v>44111611</v>
      </c>
      <c r="CDN421" s="62">
        <v>44111611</v>
      </c>
      <c r="CDO421" s="62">
        <v>44111611</v>
      </c>
      <c r="CDP421" s="62">
        <v>44111611</v>
      </c>
      <c r="CDQ421" s="62">
        <v>44111611</v>
      </c>
      <c r="CDR421" s="62">
        <v>44111611</v>
      </c>
      <c r="CDS421" s="62">
        <v>44111611</v>
      </c>
      <c r="CDT421" s="62">
        <v>44111611</v>
      </c>
      <c r="CDU421" s="62">
        <v>44111611</v>
      </c>
      <c r="CDV421" s="62">
        <v>44111611</v>
      </c>
      <c r="CDW421" s="62">
        <v>44111611</v>
      </c>
      <c r="CDX421" s="62">
        <v>44111611</v>
      </c>
      <c r="CDY421" s="62">
        <v>44111611</v>
      </c>
      <c r="CDZ421" s="62">
        <v>44111611</v>
      </c>
      <c r="CEA421" s="62">
        <v>44111611</v>
      </c>
      <c r="CEB421" s="62">
        <v>44111611</v>
      </c>
      <c r="CEC421" s="62">
        <v>44111611</v>
      </c>
      <c r="CED421" s="62">
        <v>44111611</v>
      </c>
      <c r="CEE421" s="62">
        <v>44111611</v>
      </c>
      <c r="CEF421" s="62">
        <v>44111611</v>
      </c>
      <c r="CEG421" s="62">
        <v>44111611</v>
      </c>
      <c r="CEH421" s="62">
        <v>44111611</v>
      </c>
      <c r="CEI421" s="62">
        <v>44111611</v>
      </c>
      <c r="CEJ421" s="62">
        <v>44111611</v>
      </c>
      <c r="CEK421" s="62">
        <v>44111611</v>
      </c>
      <c r="CEL421" s="62">
        <v>44111611</v>
      </c>
      <c r="CEM421" s="62">
        <v>44111611</v>
      </c>
      <c r="CEN421" s="62">
        <v>44111611</v>
      </c>
      <c r="CEO421" s="62">
        <v>44111611</v>
      </c>
      <c r="CEP421" s="62">
        <v>44111611</v>
      </c>
      <c r="CEQ421" s="62">
        <v>44111611</v>
      </c>
      <c r="CER421" s="62">
        <v>44111611</v>
      </c>
      <c r="CES421" s="62">
        <v>44111611</v>
      </c>
      <c r="CET421" s="62">
        <v>44111611</v>
      </c>
      <c r="CEU421" s="62">
        <v>44111611</v>
      </c>
      <c r="CEV421" s="62">
        <v>44111611</v>
      </c>
      <c r="CEW421" s="62">
        <v>44111611</v>
      </c>
      <c r="CEX421" s="62">
        <v>44111611</v>
      </c>
      <c r="CEY421" s="62">
        <v>44111611</v>
      </c>
      <c r="CEZ421" s="62">
        <v>44111611</v>
      </c>
      <c r="CFA421" s="62">
        <v>44111611</v>
      </c>
      <c r="CFB421" s="62">
        <v>44111611</v>
      </c>
      <c r="CFC421" s="62">
        <v>44111611</v>
      </c>
      <c r="CFD421" s="62">
        <v>44111611</v>
      </c>
      <c r="CFE421" s="62">
        <v>44111611</v>
      </c>
      <c r="CFF421" s="62">
        <v>44111611</v>
      </c>
      <c r="CFG421" s="62">
        <v>44111611</v>
      </c>
      <c r="CFH421" s="62">
        <v>44111611</v>
      </c>
      <c r="CFI421" s="62">
        <v>44111611</v>
      </c>
      <c r="CFJ421" s="62">
        <v>44111611</v>
      </c>
      <c r="CFK421" s="62">
        <v>44111611</v>
      </c>
      <c r="CFL421" s="62">
        <v>44111611</v>
      </c>
      <c r="CFM421" s="62">
        <v>44111611</v>
      </c>
      <c r="CFN421" s="62">
        <v>44111611</v>
      </c>
      <c r="CFO421" s="62">
        <v>44111611</v>
      </c>
      <c r="CFP421" s="62">
        <v>44111611</v>
      </c>
      <c r="CFQ421" s="62">
        <v>44111611</v>
      </c>
      <c r="CFR421" s="62">
        <v>44111611</v>
      </c>
      <c r="CFS421" s="62">
        <v>44111611</v>
      </c>
      <c r="CFT421" s="62">
        <v>44111611</v>
      </c>
      <c r="CFU421" s="62">
        <v>44111611</v>
      </c>
      <c r="CFV421" s="62">
        <v>44111611</v>
      </c>
      <c r="CFW421" s="62">
        <v>44111611</v>
      </c>
      <c r="CFX421" s="62">
        <v>44111611</v>
      </c>
      <c r="CFY421" s="62">
        <v>44111611</v>
      </c>
      <c r="CFZ421" s="62">
        <v>44111611</v>
      </c>
      <c r="CGA421" s="62">
        <v>44111611</v>
      </c>
      <c r="CGB421" s="62">
        <v>44111611</v>
      </c>
      <c r="CGC421" s="62">
        <v>44111611</v>
      </c>
      <c r="CGD421" s="62">
        <v>44111611</v>
      </c>
      <c r="CGE421" s="62">
        <v>44111611</v>
      </c>
      <c r="CGF421" s="62">
        <v>44111611</v>
      </c>
      <c r="CGG421" s="62">
        <v>44111611</v>
      </c>
      <c r="CGH421" s="62">
        <v>44111611</v>
      </c>
      <c r="CGI421" s="62">
        <v>44111611</v>
      </c>
      <c r="CGJ421" s="62">
        <v>44111611</v>
      </c>
      <c r="CGK421" s="62">
        <v>44111611</v>
      </c>
      <c r="CGL421" s="62">
        <v>44111611</v>
      </c>
      <c r="CGM421" s="62">
        <v>44111611</v>
      </c>
      <c r="CGN421" s="62">
        <v>44111611</v>
      </c>
      <c r="CGO421" s="62">
        <v>44111611</v>
      </c>
      <c r="CGP421" s="62">
        <v>44111611</v>
      </c>
      <c r="CGQ421" s="62">
        <v>44111611</v>
      </c>
      <c r="CGR421" s="62">
        <v>44111611</v>
      </c>
      <c r="CGS421" s="62">
        <v>44111611</v>
      </c>
      <c r="CGT421" s="62">
        <v>44111611</v>
      </c>
      <c r="CGU421" s="62">
        <v>44111611</v>
      </c>
      <c r="CGV421" s="62">
        <v>44111611</v>
      </c>
      <c r="CGW421" s="62">
        <v>44111611</v>
      </c>
      <c r="CGX421" s="62">
        <v>44111611</v>
      </c>
      <c r="CGY421" s="62">
        <v>44111611</v>
      </c>
      <c r="CGZ421" s="62">
        <v>44111611</v>
      </c>
      <c r="CHA421" s="62">
        <v>44111611</v>
      </c>
      <c r="CHB421" s="62">
        <v>44111611</v>
      </c>
      <c r="CHC421" s="62">
        <v>44111611</v>
      </c>
      <c r="CHD421" s="62">
        <v>44111611</v>
      </c>
      <c r="CHE421" s="62">
        <v>44111611</v>
      </c>
      <c r="CHF421" s="62">
        <v>44111611</v>
      </c>
      <c r="CHG421" s="62">
        <v>44111611</v>
      </c>
      <c r="CHH421" s="62">
        <v>44111611</v>
      </c>
      <c r="CHI421" s="62">
        <v>44111611</v>
      </c>
      <c r="CHJ421" s="62">
        <v>44111611</v>
      </c>
      <c r="CHK421" s="62">
        <v>44111611</v>
      </c>
      <c r="CHL421" s="62">
        <v>44111611</v>
      </c>
      <c r="CHM421" s="62">
        <v>44111611</v>
      </c>
      <c r="CHN421" s="62">
        <v>44111611</v>
      </c>
      <c r="CHO421" s="62">
        <v>44111611</v>
      </c>
      <c r="CHP421" s="62">
        <v>44111611</v>
      </c>
      <c r="CHQ421" s="62">
        <v>44111611</v>
      </c>
      <c r="CHR421" s="62">
        <v>44111611</v>
      </c>
      <c r="CHS421" s="62">
        <v>44111611</v>
      </c>
      <c r="CHT421" s="62">
        <v>44111611</v>
      </c>
      <c r="CHU421" s="62">
        <v>44111611</v>
      </c>
      <c r="CHV421" s="62">
        <v>44111611</v>
      </c>
      <c r="CHW421" s="62">
        <v>44111611</v>
      </c>
      <c r="CHX421" s="62">
        <v>44111611</v>
      </c>
      <c r="CHY421" s="62">
        <v>44111611</v>
      </c>
      <c r="CHZ421" s="62">
        <v>44111611</v>
      </c>
      <c r="CIA421" s="62">
        <v>44111611</v>
      </c>
      <c r="CIB421" s="62">
        <v>44111611</v>
      </c>
      <c r="CIC421" s="62">
        <v>44111611</v>
      </c>
      <c r="CID421" s="62">
        <v>44111611</v>
      </c>
      <c r="CIE421" s="62">
        <v>44111611</v>
      </c>
      <c r="CIF421" s="62">
        <v>44111611</v>
      </c>
      <c r="CIG421" s="62">
        <v>44111611</v>
      </c>
      <c r="CIH421" s="62">
        <v>44111611</v>
      </c>
      <c r="CII421" s="62">
        <v>44111611</v>
      </c>
      <c r="CIJ421" s="62">
        <v>44111611</v>
      </c>
      <c r="CIK421" s="62">
        <v>44111611</v>
      </c>
      <c r="CIL421" s="62">
        <v>44111611</v>
      </c>
      <c r="CIM421" s="62">
        <v>44111611</v>
      </c>
      <c r="CIN421" s="62">
        <v>44111611</v>
      </c>
      <c r="CIO421" s="62">
        <v>44111611</v>
      </c>
      <c r="CIP421" s="62">
        <v>44111611</v>
      </c>
      <c r="CIQ421" s="62">
        <v>44111611</v>
      </c>
      <c r="CIR421" s="62">
        <v>44111611</v>
      </c>
      <c r="CIS421" s="62">
        <v>44111611</v>
      </c>
      <c r="CIT421" s="62">
        <v>44111611</v>
      </c>
      <c r="CIU421" s="62">
        <v>44111611</v>
      </c>
      <c r="CIV421" s="62">
        <v>44111611</v>
      </c>
      <c r="CIW421" s="62">
        <v>44111611</v>
      </c>
      <c r="CIX421" s="62">
        <v>44111611</v>
      </c>
      <c r="CIY421" s="62">
        <v>44111611</v>
      </c>
      <c r="CIZ421" s="62">
        <v>44111611</v>
      </c>
      <c r="CJA421" s="62">
        <v>44111611</v>
      </c>
      <c r="CJB421" s="62">
        <v>44111611</v>
      </c>
      <c r="CJC421" s="62">
        <v>44111611</v>
      </c>
      <c r="CJD421" s="62">
        <v>44111611</v>
      </c>
      <c r="CJE421" s="62">
        <v>44111611</v>
      </c>
      <c r="CJF421" s="62">
        <v>44111611</v>
      </c>
      <c r="CJG421" s="62">
        <v>44111611</v>
      </c>
      <c r="CJH421" s="62">
        <v>44111611</v>
      </c>
      <c r="CJI421" s="62">
        <v>44111611</v>
      </c>
      <c r="CJJ421" s="62">
        <v>44111611</v>
      </c>
      <c r="CJK421" s="62">
        <v>44111611</v>
      </c>
      <c r="CJL421" s="62">
        <v>44111611</v>
      </c>
      <c r="CJM421" s="62">
        <v>44111611</v>
      </c>
      <c r="CJN421" s="62">
        <v>44111611</v>
      </c>
      <c r="CJO421" s="62">
        <v>44111611</v>
      </c>
      <c r="CJP421" s="62">
        <v>44111611</v>
      </c>
      <c r="CJQ421" s="62">
        <v>44111611</v>
      </c>
      <c r="CJR421" s="62">
        <v>44111611</v>
      </c>
      <c r="CJS421" s="62">
        <v>44111611</v>
      </c>
      <c r="CJT421" s="62">
        <v>44111611</v>
      </c>
      <c r="CJU421" s="62">
        <v>44111611</v>
      </c>
      <c r="CJV421" s="62">
        <v>44111611</v>
      </c>
      <c r="CJW421" s="62">
        <v>44111611</v>
      </c>
      <c r="CJX421" s="62">
        <v>44111611</v>
      </c>
      <c r="CJY421" s="62">
        <v>44111611</v>
      </c>
      <c r="CJZ421" s="62">
        <v>44111611</v>
      </c>
      <c r="CKA421" s="62">
        <v>44111611</v>
      </c>
      <c r="CKB421" s="62">
        <v>44111611</v>
      </c>
      <c r="CKC421" s="62">
        <v>44111611</v>
      </c>
      <c r="CKD421" s="62">
        <v>44111611</v>
      </c>
      <c r="CKE421" s="62">
        <v>44111611</v>
      </c>
      <c r="CKF421" s="62">
        <v>44111611</v>
      </c>
      <c r="CKG421" s="62">
        <v>44111611</v>
      </c>
      <c r="CKH421" s="62">
        <v>44111611</v>
      </c>
      <c r="CKI421" s="62">
        <v>44111611</v>
      </c>
      <c r="CKJ421" s="62">
        <v>44111611</v>
      </c>
      <c r="CKK421" s="62">
        <v>44111611</v>
      </c>
      <c r="CKL421" s="62">
        <v>44111611</v>
      </c>
      <c r="CKM421" s="62">
        <v>44111611</v>
      </c>
      <c r="CKN421" s="62">
        <v>44111611</v>
      </c>
      <c r="CKO421" s="62">
        <v>44111611</v>
      </c>
      <c r="CKP421" s="62">
        <v>44111611</v>
      </c>
      <c r="CKQ421" s="62">
        <v>44111611</v>
      </c>
      <c r="CKR421" s="62">
        <v>44111611</v>
      </c>
      <c r="CKS421" s="62">
        <v>44111611</v>
      </c>
      <c r="CKT421" s="62">
        <v>44111611</v>
      </c>
      <c r="CKU421" s="62">
        <v>44111611</v>
      </c>
      <c r="CKV421" s="62">
        <v>44111611</v>
      </c>
      <c r="CKW421" s="62">
        <v>44111611</v>
      </c>
      <c r="CKX421" s="62">
        <v>44111611</v>
      </c>
      <c r="CKY421" s="62">
        <v>44111611</v>
      </c>
      <c r="CKZ421" s="62">
        <v>44111611</v>
      </c>
      <c r="CLA421" s="62">
        <v>44111611</v>
      </c>
      <c r="CLB421" s="62">
        <v>44111611</v>
      </c>
      <c r="CLC421" s="62">
        <v>44111611</v>
      </c>
      <c r="CLD421" s="62">
        <v>44111611</v>
      </c>
      <c r="CLE421" s="62">
        <v>44111611</v>
      </c>
      <c r="CLF421" s="62">
        <v>44111611</v>
      </c>
      <c r="CLG421" s="62">
        <v>44111611</v>
      </c>
      <c r="CLH421" s="62">
        <v>44111611</v>
      </c>
      <c r="CLI421" s="62">
        <v>44111611</v>
      </c>
      <c r="CLJ421" s="62">
        <v>44111611</v>
      </c>
      <c r="CLK421" s="62">
        <v>44111611</v>
      </c>
      <c r="CLL421" s="62">
        <v>44111611</v>
      </c>
      <c r="CLM421" s="62">
        <v>44111611</v>
      </c>
      <c r="CLN421" s="62">
        <v>44111611</v>
      </c>
      <c r="CLO421" s="62">
        <v>44111611</v>
      </c>
      <c r="CLP421" s="62">
        <v>44111611</v>
      </c>
      <c r="CLQ421" s="62">
        <v>44111611</v>
      </c>
      <c r="CLR421" s="62">
        <v>44111611</v>
      </c>
      <c r="CLS421" s="62">
        <v>44111611</v>
      </c>
      <c r="CLT421" s="62">
        <v>44111611</v>
      </c>
      <c r="CLU421" s="62">
        <v>44111611</v>
      </c>
      <c r="CLV421" s="62">
        <v>44111611</v>
      </c>
      <c r="CLW421" s="62">
        <v>44111611</v>
      </c>
      <c r="CLX421" s="62">
        <v>44111611</v>
      </c>
      <c r="CLY421" s="62">
        <v>44111611</v>
      </c>
      <c r="CLZ421" s="62">
        <v>44111611</v>
      </c>
      <c r="CMA421" s="62">
        <v>44111611</v>
      </c>
      <c r="CMB421" s="62">
        <v>44111611</v>
      </c>
      <c r="CMC421" s="62">
        <v>44111611</v>
      </c>
      <c r="CMD421" s="62">
        <v>44111611</v>
      </c>
      <c r="CME421" s="62">
        <v>44111611</v>
      </c>
      <c r="CMF421" s="62">
        <v>44111611</v>
      </c>
      <c r="CMG421" s="62">
        <v>44111611</v>
      </c>
      <c r="CMH421" s="62">
        <v>44111611</v>
      </c>
      <c r="CMI421" s="62">
        <v>44111611</v>
      </c>
      <c r="CMJ421" s="62">
        <v>44111611</v>
      </c>
      <c r="CMK421" s="62">
        <v>44111611</v>
      </c>
      <c r="CML421" s="62">
        <v>44111611</v>
      </c>
      <c r="CMM421" s="62">
        <v>44111611</v>
      </c>
      <c r="CMN421" s="62">
        <v>44111611</v>
      </c>
      <c r="CMO421" s="62">
        <v>44111611</v>
      </c>
      <c r="CMP421" s="62">
        <v>44111611</v>
      </c>
      <c r="CMQ421" s="62">
        <v>44111611</v>
      </c>
      <c r="CMR421" s="62">
        <v>44111611</v>
      </c>
      <c r="CMS421" s="62">
        <v>44111611</v>
      </c>
      <c r="CMT421" s="62">
        <v>44111611</v>
      </c>
      <c r="CMU421" s="62">
        <v>44111611</v>
      </c>
      <c r="CMV421" s="62">
        <v>44111611</v>
      </c>
      <c r="CMW421" s="62">
        <v>44111611</v>
      </c>
      <c r="CMX421" s="62">
        <v>44111611</v>
      </c>
      <c r="CMY421" s="62">
        <v>44111611</v>
      </c>
      <c r="CMZ421" s="62">
        <v>44111611</v>
      </c>
      <c r="CNA421" s="62">
        <v>44111611</v>
      </c>
      <c r="CNB421" s="62">
        <v>44111611</v>
      </c>
      <c r="CNC421" s="62">
        <v>44111611</v>
      </c>
      <c r="CND421" s="62">
        <v>44111611</v>
      </c>
      <c r="CNE421" s="62">
        <v>44111611</v>
      </c>
      <c r="CNF421" s="62">
        <v>44111611</v>
      </c>
      <c r="CNG421" s="62">
        <v>44111611</v>
      </c>
      <c r="CNH421" s="62">
        <v>44111611</v>
      </c>
      <c r="CNI421" s="62">
        <v>44111611</v>
      </c>
      <c r="CNJ421" s="62">
        <v>44111611</v>
      </c>
      <c r="CNK421" s="62">
        <v>44111611</v>
      </c>
      <c r="CNL421" s="62">
        <v>44111611</v>
      </c>
      <c r="CNM421" s="62">
        <v>44111611</v>
      </c>
      <c r="CNN421" s="62">
        <v>44111611</v>
      </c>
      <c r="CNO421" s="62">
        <v>44111611</v>
      </c>
      <c r="CNP421" s="62">
        <v>44111611</v>
      </c>
      <c r="CNQ421" s="62">
        <v>44111611</v>
      </c>
      <c r="CNR421" s="62">
        <v>44111611</v>
      </c>
      <c r="CNS421" s="62">
        <v>44111611</v>
      </c>
      <c r="CNT421" s="62">
        <v>44111611</v>
      </c>
      <c r="CNU421" s="62">
        <v>44111611</v>
      </c>
      <c r="CNV421" s="62">
        <v>44111611</v>
      </c>
      <c r="CNW421" s="62">
        <v>44111611</v>
      </c>
      <c r="CNX421" s="62">
        <v>44111611</v>
      </c>
      <c r="CNY421" s="62">
        <v>44111611</v>
      </c>
      <c r="CNZ421" s="62">
        <v>44111611</v>
      </c>
      <c r="COA421" s="62">
        <v>44111611</v>
      </c>
      <c r="COB421" s="62">
        <v>44111611</v>
      </c>
      <c r="COC421" s="62">
        <v>44111611</v>
      </c>
      <c r="COD421" s="62">
        <v>44111611</v>
      </c>
      <c r="COE421" s="62">
        <v>44111611</v>
      </c>
      <c r="COF421" s="62">
        <v>44111611</v>
      </c>
      <c r="COG421" s="62">
        <v>44111611</v>
      </c>
      <c r="COH421" s="62">
        <v>44111611</v>
      </c>
      <c r="COI421" s="62">
        <v>44111611</v>
      </c>
      <c r="COJ421" s="62">
        <v>44111611</v>
      </c>
      <c r="COK421" s="62">
        <v>44111611</v>
      </c>
      <c r="COL421" s="62">
        <v>44111611</v>
      </c>
      <c r="COM421" s="62">
        <v>44111611</v>
      </c>
      <c r="CON421" s="62">
        <v>44111611</v>
      </c>
      <c r="COO421" s="62">
        <v>44111611</v>
      </c>
      <c r="COP421" s="62">
        <v>44111611</v>
      </c>
      <c r="COQ421" s="62">
        <v>44111611</v>
      </c>
      <c r="COR421" s="62">
        <v>44111611</v>
      </c>
      <c r="COS421" s="62">
        <v>44111611</v>
      </c>
      <c r="COT421" s="62">
        <v>44111611</v>
      </c>
      <c r="COU421" s="62">
        <v>44111611</v>
      </c>
      <c r="COV421" s="62">
        <v>44111611</v>
      </c>
      <c r="COW421" s="62">
        <v>44111611</v>
      </c>
      <c r="COX421" s="62">
        <v>44111611</v>
      </c>
      <c r="COY421" s="62">
        <v>44111611</v>
      </c>
      <c r="COZ421" s="62">
        <v>44111611</v>
      </c>
      <c r="CPA421" s="62">
        <v>44111611</v>
      </c>
      <c r="CPB421" s="62">
        <v>44111611</v>
      </c>
      <c r="CPC421" s="62">
        <v>44111611</v>
      </c>
      <c r="CPD421" s="62">
        <v>44111611</v>
      </c>
      <c r="CPE421" s="62">
        <v>44111611</v>
      </c>
      <c r="CPF421" s="62">
        <v>44111611</v>
      </c>
      <c r="CPG421" s="62">
        <v>44111611</v>
      </c>
      <c r="CPH421" s="62">
        <v>44111611</v>
      </c>
      <c r="CPI421" s="62">
        <v>44111611</v>
      </c>
      <c r="CPJ421" s="62">
        <v>44111611</v>
      </c>
      <c r="CPK421" s="62">
        <v>44111611</v>
      </c>
      <c r="CPL421" s="62">
        <v>44111611</v>
      </c>
      <c r="CPM421" s="62">
        <v>44111611</v>
      </c>
      <c r="CPN421" s="62">
        <v>44111611</v>
      </c>
      <c r="CPO421" s="62">
        <v>44111611</v>
      </c>
      <c r="CPP421" s="62">
        <v>44111611</v>
      </c>
      <c r="CPQ421" s="62">
        <v>44111611</v>
      </c>
      <c r="CPR421" s="62">
        <v>44111611</v>
      </c>
      <c r="CPS421" s="62">
        <v>44111611</v>
      </c>
      <c r="CPT421" s="62">
        <v>44111611</v>
      </c>
      <c r="CPU421" s="62">
        <v>44111611</v>
      </c>
      <c r="CPV421" s="62">
        <v>44111611</v>
      </c>
      <c r="CPW421" s="62">
        <v>44111611</v>
      </c>
      <c r="CPX421" s="62">
        <v>44111611</v>
      </c>
      <c r="CPY421" s="62">
        <v>44111611</v>
      </c>
      <c r="CPZ421" s="62">
        <v>44111611</v>
      </c>
      <c r="CQA421" s="62">
        <v>44111611</v>
      </c>
      <c r="CQB421" s="62">
        <v>44111611</v>
      </c>
      <c r="CQC421" s="62">
        <v>44111611</v>
      </c>
      <c r="CQD421" s="62">
        <v>44111611</v>
      </c>
      <c r="CQE421" s="62">
        <v>44111611</v>
      </c>
      <c r="CQF421" s="62">
        <v>44111611</v>
      </c>
      <c r="CQG421" s="62">
        <v>44111611</v>
      </c>
      <c r="CQH421" s="62">
        <v>44111611</v>
      </c>
      <c r="CQI421" s="62">
        <v>44111611</v>
      </c>
      <c r="CQJ421" s="62">
        <v>44111611</v>
      </c>
      <c r="CQK421" s="62">
        <v>44111611</v>
      </c>
      <c r="CQL421" s="62">
        <v>44111611</v>
      </c>
      <c r="CQM421" s="62">
        <v>44111611</v>
      </c>
      <c r="CQN421" s="62">
        <v>44111611</v>
      </c>
      <c r="CQO421" s="62">
        <v>44111611</v>
      </c>
      <c r="CQP421" s="62">
        <v>44111611</v>
      </c>
      <c r="CQQ421" s="62">
        <v>44111611</v>
      </c>
      <c r="CQR421" s="62">
        <v>44111611</v>
      </c>
      <c r="CQS421" s="62">
        <v>44111611</v>
      </c>
      <c r="CQT421" s="62">
        <v>44111611</v>
      </c>
      <c r="CQU421" s="62">
        <v>44111611</v>
      </c>
      <c r="CQV421" s="62">
        <v>44111611</v>
      </c>
      <c r="CQW421" s="62">
        <v>44111611</v>
      </c>
      <c r="CQX421" s="62">
        <v>44111611</v>
      </c>
      <c r="CQY421" s="62">
        <v>44111611</v>
      </c>
      <c r="CQZ421" s="62">
        <v>44111611</v>
      </c>
      <c r="CRA421" s="62">
        <v>44111611</v>
      </c>
      <c r="CRB421" s="62">
        <v>44111611</v>
      </c>
      <c r="CRC421" s="62">
        <v>44111611</v>
      </c>
      <c r="CRD421" s="62">
        <v>44111611</v>
      </c>
      <c r="CRE421" s="62">
        <v>44111611</v>
      </c>
      <c r="CRF421" s="62">
        <v>44111611</v>
      </c>
      <c r="CRG421" s="62">
        <v>44111611</v>
      </c>
      <c r="CRH421" s="62">
        <v>44111611</v>
      </c>
      <c r="CRI421" s="62">
        <v>44111611</v>
      </c>
      <c r="CRJ421" s="62">
        <v>44111611</v>
      </c>
      <c r="CRK421" s="62">
        <v>44111611</v>
      </c>
      <c r="CRL421" s="62">
        <v>44111611</v>
      </c>
      <c r="CRM421" s="62">
        <v>44111611</v>
      </c>
      <c r="CRN421" s="62">
        <v>44111611</v>
      </c>
      <c r="CRO421" s="62">
        <v>44111611</v>
      </c>
      <c r="CRP421" s="62">
        <v>44111611</v>
      </c>
      <c r="CRQ421" s="62">
        <v>44111611</v>
      </c>
      <c r="CRR421" s="62">
        <v>44111611</v>
      </c>
      <c r="CRS421" s="62">
        <v>44111611</v>
      </c>
      <c r="CRT421" s="62">
        <v>44111611</v>
      </c>
      <c r="CRU421" s="62">
        <v>44111611</v>
      </c>
      <c r="CRV421" s="62">
        <v>44111611</v>
      </c>
      <c r="CRW421" s="62">
        <v>44111611</v>
      </c>
      <c r="CRX421" s="62">
        <v>44111611</v>
      </c>
      <c r="CRY421" s="62">
        <v>44111611</v>
      </c>
      <c r="CRZ421" s="62">
        <v>44111611</v>
      </c>
      <c r="CSA421" s="62">
        <v>44111611</v>
      </c>
      <c r="CSB421" s="62">
        <v>44111611</v>
      </c>
      <c r="CSC421" s="62">
        <v>44111611</v>
      </c>
      <c r="CSD421" s="62">
        <v>44111611</v>
      </c>
      <c r="CSE421" s="62">
        <v>44111611</v>
      </c>
      <c r="CSF421" s="62">
        <v>44111611</v>
      </c>
      <c r="CSG421" s="62">
        <v>44111611</v>
      </c>
      <c r="CSH421" s="62">
        <v>44111611</v>
      </c>
      <c r="CSI421" s="62">
        <v>44111611</v>
      </c>
      <c r="CSJ421" s="62">
        <v>44111611</v>
      </c>
      <c r="CSK421" s="62">
        <v>44111611</v>
      </c>
      <c r="CSL421" s="62">
        <v>44111611</v>
      </c>
      <c r="CSM421" s="62">
        <v>44111611</v>
      </c>
      <c r="CSN421" s="62">
        <v>44111611</v>
      </c>
      <c r="CSO421" s="62">
        <v>44111611</v>
      </c>
      <c r="CSP421" s="62">
        <v>44111611</v>
      </c>
      <c r="CSQ421" s="62">
        <v>44111611</v>
      </c>
      <c r="CSR421" s="62">
        <v>44111611</v>
      </c>
      <c r="CSS421" s="62">
        <v>44111611</v>
      </c>
      <c r="CST421" s="62">
        <v>44111611</v>
      </c>
      <c r="CSU421" s="62">
        <v>44111611</v>
      </c>
      <c r="CSV421" s="62">
        <v>44111611</v>
      </c>
      <c r="CSW421" s="62">
        <v>44111611</v>
      </c>
      <c r="CSX421" s="62">
        <v>44111611</v>
      </c>
      <c r="CSY421" s="62">
        <v>44111611</v>
      </c>
      <c r="CSZ421" s="62">
        <v>44111611</v>
      </c>
      <c r="CTA421" s="62">
        <v>44111611</v>
      </c>
      <c r="CTB421" s="62">
        <v>44111611</v>
      </c>
      <c r="CTC421" s="62">
        <v>44111611</v>
      </c>
      <c r="CTD421" s="62">
        <v>44111611</v>
      </c>
      <c r="CTE421" s="62">
        <v>44111611</v>
      </c>
      <c r="CTF421" s="62">
        <v>44111611</v>
      </c>
      <c r="CTG421" s="62">
        <v>44111611</v>
      </c>
      <c r="CTH421" s="62">
        <v>44111611</v>
      </c>
      <c r="CTI421" s="62">
        <v>44111611</v>
      </c>
      <c r="CTJ421" s="62">
        <v>44111611</v>
      </c>
      <c r="CTK421" s="62">
        <v>44111611</v>
      </c>
      <c r="CTL421" s="62">
        <v>44111611</v>
      </c>
      <c r="CTM421" s="62">
        <v>44111611</v>
      </c>
      <c r="CTN421" s="62">
        <v>44111611</v>
      </c>
      <c r="CTO421" s="62">
        <v>44111611</v>
      </c>
      <c r="CTP421" s="62">
        <v>44111611</v>
      </c>
      <c r="CTQ421" s="62">
        <v>44111611</v>
      </c>
      <c r="CTR421" s="62">
        <v>44111611</v>
      </c>
      <c r="CTS421" s="62">
        <v>44111611</v>
      </c>
      <c r="CTT421" s="62">
        <v>44111611</v>
      </c>
      <c r="CTU421" s="62">
        <v>44111611</v>
      </c>
      <c r="CTV421" s="62">
        <v>44111611</v>
      </c>
      <c r="CTW421" s="62">
        <v>44111611</v>
      </c>
      <c r="CTX421" s="62">
        <v>44111611</v>
      </c>
      <c r="CTY421" s="62">
        <v>44111611</v>
      </c>
      <c r="CTZ421" s="62">
        <v>44111611</v>
      </c>
      <c r="CUA421" s="62">
        <v>44111611</v>
      </c>
      <c r="CUB421" s="62">
        <v>44111611</v>
      </c>
      <c r="CUC421" s="62">
        <v>44111611</v>
      </c>
      <c r="CUD421" s="62">
        <v>44111611</v>
      </c>
      <c r="CUE421" s="62">
        <v>44111611</v>
      </c>
      <c r="CUF421" s="62">
        <v>44111611</v>
      </c>
      <c r="CUG421" s="62">
        <v>44111611</v>
      </c>
      <c r="CUH421" s="62">
        <v>44111611</v>
      </c>
      <c r="CUI421" s="62">
        <v>44111611</v>
      </c>
      <c r="CUJ421" s="62">
        <v>44111611</v>
      </c>
      <c r="CUK421" s="62">
        <v>44111611</v>
      </c>
      <c r="CUL421" s="62">
        <v>44111611</v>
      </c>
      <c r="CUM421" s="62">
        <v>44111611</v>
      </c>
      <c r="CUN421" s="62">
        <v>44111611</v>
      </c>
      <c r="CUO421" s="62">
        <v>44111611</v>
      </c>
      <c r="CUP421" s="62">
        <v>44111611</v>
      </c>
      <c r="CUQ421" s="62">
        <v>44111611</v>
      </c>
      <c r="CUR421" s="62">
        <v>44111611</v>
      </c>
      <c r="CUS421" s="62">
        <v>44111611</v>
      </c>
      <c r="CUT421" s="62">
        <v>44111611</v>
      </c>
      <c r="CUU421" s="62">
        <v>44111611</v>
      </c>
      <c r="CUV421" s="62">
        <v>44111611</v>
      </c>
      <c r="CUW421" s="62">
        <v>44111611</v>
      </c>
      <c r="CUX421" s="62">
        <v>44111611</v>
      </c>
      <c r="CUY421" s="62">
        <v>44111611</v>
      </c>
      <c r="CUZ421" s="62">
        <v>44111611</v>
      </c>
      <c r="CVA421" s="62">
        <v>44111611</v>
      </c>
      <c r="CVB421" s="62">
        <v>44111611</v>
      </c>
      <c r="CVC421" s="62">
        <v>44111611</v>
      </c>
      <c r="CVD421" s="62">
        <v>44111611</v>
      </c>
      <c r="CVE421" s="62">
        <v>44111611</v>
      </c>
      <c r="CVF421" s="62">
        <v>44111611</v>
      </c>
      <c r="CVG421" s="62">
        <v>44111611</v>
      </c>
      <c r="CVH421" s="62">
        <v>44111611</v>
      </c>
      <c r="CVI421" s="62">
        <v>44111611</v>
      </c>
      <c r="CVJ421" s="62">
        <v>44111611</v>
      </c>
      <c r="CVK421" s="62">
        <v>44111611</v>
      </c>
      <c r="CVL421" s="62">
        <v>44111611</v>
      </c>
      <c r="CVM421" s="62">
        <v>44111611</v>
      </c>
      <c r="CVN421" s="62">
        <v>44111611</v>
      </c>
      <c r="CVO421" s="62">
        <v>44111611</v>
      </c>
      <c r="CVP421" s="62">
        <v>44111611</v>
      </c>
      <c r="CVQ421" s="62">
        <v>44111611</v>
      </c>
      <c r="CVR421" s="62">
        <v>44111611</v>
      </c>
      <c r="CVS421" s="62">
        <v>44111611</v>
      </c>
      <c r="CVT421" s="62">
        <v>44111611</v>
      </c>
      <c r="CVU421" s="62">
        <v>44111611</v>
      </c>
      <c r="CVV421" s="62">
        <v>44111611</v>
      </c>
      <c r="CVW421" s="62">
        <v>44111611</v>
      </c>
      <c r="CVX421" s="62">
        <v>44111611</v>
      </c>
      <c r="CVY421" s="62">
        <v>44111611</v>
      </c>
      <c r="CVZ421" s="62">
        <v>44111611</v>
      </c>
      <c r="CWA421" s="62">
        <v>44111611</v>
      </c>
      <c r="CWB421" s="62">
        <v>44111611</v>
      </c>
      <c r="CWC421" s="62">
        <v>44111611</v>
      </c>
      <c r="CWD421" s="62">
        <v>44111611</v>
      </c>
      <c r="CWE421" s="62">
        <v>44111611</v>
      </c>
      <c r="CWF421" s="62">
        <v>44111611</v>
      </c>
      <c r="CWG421" s="62">
        <v>44111611</v>
      </c>
      <c r="CWH421" s="62">
        <v>44111611</v>
      </c>
      <c r="CWI421" s="62">
        <v>44111611</v>
      </c>
      <c r="CWJ421" s="62">
        <v>44111611</v>
      </c>
      <c r="CWK421" s="62">
        <v>44111611</v>
      </c>
      <c r="CWL421" s="62">
        <v>44111611</v>
      </c>
      <c r="CWM421" s="62">
        <v>44111611</v>
      </c>
      <c r="CWN421" s="62">
        <v>44111611</v>
      </c>
      <c r="CWO421" s="62">
        <v>44111611</v>
      </c>
      <c r="CWP421" s="62">
        <v>44111611</v>
      </c>
      <c r="CWQ421" s="62">
        <v>44111611</v>
      </c>
      <c r="CWR421" s="62">
        <v>44111611</v>
      </c>
      <c r="CWS421" s="62">
        <v>44111611</v>
      </c>
      <c r="CWT421" s="62">
        <v>44111611</v>
      </c>
      <c r="CWU421" s="62">
        <v>44111611</v>
      </c>
      <c r="CWV421" s="62">
        <v>44111611</v>
      </c>
      <c r="CWW421" s="62">
        <v>44111611</v>
      </c>
      <c r="CWX421" s="62">
        <v>44111611</v>
      </c>
      <c r="CWY421" s="62">
        <v>44111611</v>
      </c>
      <c r="CWZ421" s="62">
        <v>44111611</v>
      </c>
      <c r="CXA421" s="62">
        <v>44111611</v>
      </c>
      <c r="CXB421" s="62">
        <v>44111611</v>
      </c>
      <c r="CXC421" s="62">
        <v>44111611</v>
      </c>
      <c r="CXD421" s="62">
        <v>44111611</v>
      </c>
      <c r="CXE421" s="62">
        <v>44111611</v>
      </c>
      <c r="CXF421" s="62">
        <v>44111611</v>
      </c>
      <c r="CXG421" s="62">
        <v>44111611</v>
      </c>
      <c r="CXH421" s="62">
        <v>44111611</v>
      </c>
      <c r="CXI421" s="62">
        <v>44111611</v>
      </c>
      <c r="CXJ421" s="62">
        <v>44111611</v>
      </c>
      <c r="CXK421" s="62">
        <v>44111611</v>
      </c>
      <c r="CXL421" s="62">
        <v>44111611</v>
      </c>
      <c r="CXM421" s="62">
        <v>44111611</v>
      </c>
      <c r="CXN421" s="62">
        <v>44111611</v>
      </c>
      <c r="CXO421" s="62">
        <v>44111611</v>
      </c>
      <c r="CXP421" s="62">
        <v>44111611</v>
      </c>
      <c r="CXQ421" s="62">
        <v>44111611</v>
      </c>
      <c r="CXR421" s="62">
        <v>44111611</v>
      </c>
      <c r="CXS421" s="62">
        <v>44111611</v>
      </c>
      <c r="CXT421" s="62">
        <v>44111611</v>
      </c>
      <c r="CXU421" s="62">
        <v>44111611</v>
      </c>
      <c r="CXV421" s="62">
        <v>44111611</v>
      </c>
      <c r="CXW421" s="62">
        <v>44111611</v>
      </c>
      <c r="CXX421" s="62">
        <v>44111611</v>
      </c>
      <c r="CXY421" s="62">
        <v>44111611</v>
      </c>
      <c r="CXZ421" s="62">
        <v>44111611</v>
      </c>
      <c r="CYA421" s="62">
        <v>44111611</v>
      </c>
      <c r="CYB421" s="62">
        <v>44111611</v>
      </c>
      <c r="CYC421" s="62">
        <v>44111611</v>
      </c>
      <c r="CYD421" s="62">
        <v>44111611</v>
      </c>
      <c r="CYE421" s="62">
        <v>44111611</v>
      </c>
      <c r="CYF421" s="62">
        <v>44111611</v>
      </c>
      <c r="CYG421" s="62">
        <v>44111611</v>
      </c>
      <c r="CYH421" s="62">
        <v>44111611</v>
      </c>
      <c r="CYI421" s="62">
        <v>44111611</v>
      </c>
      <c r="CYJ421" s="62">
        <v>44111611</v>
      </c>
      <c r="CYK421" s="62">
        <v>44111611</v>
      </c>
      <c r="CYL421" s="62">
        <v>44111611</v>
      </c>
      <c r="CYM421" s="62">
        <v>44111611</v>
      </c>
      <c r="CYN421" s="62">
        <v>44111611</v>
      </c>
      <c r="CYO421" s="62">
        <v>44111611</v>
      </c>
      <c r="CYP421" s="62">
        <v>44111611</v>
      </c>
      <c r="CYQ421" s="62">
        <v>44111611</v>
      </c>
      <c r="CYR421" s="62">
        <v>44111611</v>
      </c>
      <c r="CYS421" s="62">
        <v>44111611</v>
      </c>
      <c r="CYT421" s="62">
        <v>44111611</v>
      </c>
      <c r="CYU421" s="62">
        <v>44111611</v>
      </c>
      <c r="CYV421" s="62">
        <v>44111611</v>
      </c>
      <c r="CYW421" s="62">
        <v>44111611</v>
      </c>
      <c r="CYX421" s="62">
        <v>44111611</v>
      </c>
      <c r="CYY421" s="62">
        <v>44111611</v>
      </c>
      <c r="CYZ421" s="62">
        <v>44111611</v>
      </c>
      <c r="CZA421" s="62">
        <v>44111611</v>
      </c>
      <c r="CZB421" s="62">
        <v>44111611</v>
      </c>
      <c r="CZC421" s="62">
        <v>44111611</v>
      </c>
      <c r="CZD421" s="62">
        <v>44111611</v>
      </c>
      <c r="CZE421" s="62">
        <v>44111611</v>
      </c>
      <c r="CZF421" s="62">
        <v>44111611</v>
      </c>
      <c r="CZG421" s="62">
        <v>44111611</v>
      </c>
      <c r="CZH421" s="62">
        <v>44111611</v>
      </c>
      <c r="CZI421" s="62">
        <v>44111611</v>
      </c>
      <c r="CZJ421" s="62">
        <v>44111611</v>
      </c>
      <c r="CZK421" s="62">
        <v>44111611</v>
      </c>
      <c r="CZL421" s="62">
        <v>44111611</v>
      </c>
      <c r="CZM421" s="62">
        <v>44111611</v>
      </c>
      <c r="CZN421" s="62">
        <v>44111611</v>
      </c>
      <c r="CZO421" s="62">
        <v>44111611</v>
      </c>
      <c r="CZP421" s="62">
        <v>44111611</v>
      </c>
      <c r="CZQ421" s="62">
        <v>44111611</v>
      </c>
      <c r="CZR421" s="62">
        <v>44111611</v>
      </c>
      <c r="CZS421" s="62">
        <v>44111611</v>
      </c>
      <c r="CZT421" s="62">
        <v>44111611</v>
      </c>
      <c r="CZU421" s="62">
        <v>44111611</v>
      </c>
      <c r="CZV421" s="62">
        <v>44111611</v>
      </c>
      <c r="CZW421" s="62">
        <v>44111611</v>
      </c>
      <c r="CZX421" s="62">
        <v>44111611</v>
      </c>
      <c r="CZY421" s="62">
        <v>44111611</v>
      </c>
      <c r="CZZ421" s="62">
        <v>44111611</v>
      </c>
      <c r="DAA421" s="62">
        <v>44111611</v>
      </c>
      <c r="DAB421" s="62">
        <v>44111611</v>
      </c>
      <c r="DAC421" s="62">
        <v>44111611</v>
      </c>
      <c r="DAD421" s="62">
        <v>44111611</v>
      </c>
      <c r="DAE421" s="62">
        <v>44111611</v>
      </c>
      <c r="DAF421" s="62">
        <v>44111611</v>
      </c>
      <c r="DAG421" s="62">
        <v>44111611</v>
      </c>
      <c r="DAH421" s="62">
        <v>44111611</v>
      </c>
      <c r="DAI421" s="62">
        <v>44111611</v>
      </c>
      <c r="DAJ421" s="62">
        <v>44111611</v>
      </c>
      <c r="DAK421" s="62">
        <v>44111611</v>
      </c>
      <c r="DAL421" s="62">
        <v>44111611</v>
      </c>
      <c r="DAM421" s="62">
        <v>44111611</v>
      </c>
      <c r="DAN421" s="62">
        <v>44111611</v>
      </c>
      <c r="DAO421" s="62">
        <v>44111611</v>
      </c>
      <c r="DAP421" s="62">
        <v>44111611</v>
      </c>
      <c r="DAQ421" s="62">
        <v>44111611</v>
      </c>
      <c r="DAR421" s="62">
        <v>44111611</v>
      </c>
      <c r="DAS421" s="62">
        <v>44111611</v>
      </c>
      <c r="DAT421" s="62">
        <v>44111611</v>
      </c>
      <c r="DAU421" s="62">
        <v>44111611</v>
      </c>
      <c r="DAV421" s="62">
        <v>44111611</v>
      </c>
      <c r="DAW421" s="62">
        <v>44111611</v>
      </c>
      <c r="DAX421" s="62">
        <v>44111611</v>
      </c>
      <c r="DAY421" s="62">
        <v>44111611</v>
      </c>
      <c r="DAZ421" s="62">
        <v>44111611</v>
      </c>
      <c r="DBA421" s="62">
        <v>44111611</v>
      </c>
      <c r="DBB421" s="62">
        <v>44111611</v>
      </c>
      <c r="DBC421" s="62">
        <v>44111611</v>
      </c>
      <c r="DBD421" s="62">
        <v>44111611</v>
      </c>
      <c r="DBE421" s="62">
        <v>44111611</v>
      </c>
      <c r="DBF421" s="62">
        <v>44111611</v>
      </c>
      <c r="DBG421" s="62">
        <v>44111611</v>
      </c>
      <c r="DBH421" s="62">
        <v>44111611</v>
      </c>
      <c r="DBI421" s="62">
        <v>44111611</v>
      </c>
      <c r="DBJ421" s="62">
        <v>44111611</v>
      </c>
      <c r="DBK421" s="62">
        <v>44111611</v>
      </c>
      <c r="DBL421" s="62">
        <v>44111611</v>
      </c>
      <c r="DBM421" s="62">
        <v>44111611</v>
      </c>
      <c r="DBN421" s="62">
        <v>44111611</v>
      </c>
      <c r="DBO421" s="62">
        <v>44111611</v>
      </c>
      <c r="DBP421" s="62">
        <v>44111611</v>
      </c>
      <c r="DBQ421" s="62">
        <v>44111611</v>
      </c>
      <c r="DBR421" s="62">
        <v>44111611</v>
      </c>
      <c r="DBS421" s="62">
        <v>44111611</v>
      </c>
      <c r="DBT421" s="62">
        <v>44111611</v>
      </c>
      <c r="DBU421" s="62">
        <v>44111611</v>
      </c>
      <c r="DBV421" s="62">
        <v>44111611</v>
      </c>
      <c r="DBW421" s="62">
        <v>44111611</v>
      </c>
      <c r="DBX421" s="62">
        <v>44111611</v>
      </c>
      <c r="DBY421" s="62">
        <v>44111611</v>
      </c>
      <c r="DBZ421" s="62">
        <v>44111611</v>
      </c>
      <c r="DCA421" s="62">
        <v>44111611</v>
      </c>
      <c r="DCB421" s="62">
        <v>44111611</v>
      </c>
      <c r="DCC421" s="62">
        <v>44111611</v>
      </c>
      <c r="DCD421" s="62">
        <v>44111611</v>
      </c>
      <c r="DCE421" s="62">
        <v>44111611</v>
      </c>
      <c r="DCF421" s="62">
        <v>44111611</v>
      </c>
      <c r="DCG421" s="62">
        <v>44111611</v>
      </c>
      <c r="DCH421" s="62">
        <v>44111611</v>
      </c>
      <c r="DCI421" s="62">
        <v>44111611</v>
      </c>
      <c r="DCJ421" s="62">
        <v>44111611</v>
      </c>
      <c r="DCK421" s="62">
        <v>44111611</v>
      </c>
      <c r="DCL421" s="62">
        <v>44111611</v>
      </c>
      <c r="DCM421" s="62">
        <v>44111611</v>
      </c>
      <c r="DCN421" s="62">
        <v>44111611</v>
      </c>
      <c r="DCO421" s="62">
        <v>44111611</v>
      </c>
      <c r="DCP421" s="62">
        <v>44111611</v>
      </c>
      <c r="DCQ421" s="62">
        <v>44111611</v>
      </c>
      <c r="DCR421" s="62">
        <v>44111611</v>
      </c>
      <c r="DCS421" s="62">
        <v>44111611</v>
      </c>
      <c r="DCT421" s="62">
        <v>44111611</v>
      </c>
      <c r="DCU421" s="62">
        <v>44111611</v>
      </c>
      <c r="DCV421" s="62">
        <v>44111611</v>
      </c>
      <c r="DCW421" s="62">
        <v>44111611</v>
      </c>
      <c r="DCX421" s="62">
        <v>44111611</v>
      </c>
      <c r="DCY421" s="62">
        <v>44111611</v>
      </c>
      <c r="DCZ421" s="62">
        <v>44111611</v>
      </c>
      <c r="DDA421" s="62">
        <v>44111611</v>
      </c>
      <c r="DDB421" s="62">
        <v>44111611</v>
      </c>
      <c r="DDC421" s="62">
        <v>44111611</v>
      </c>
      <c r="DDD421" s="62">
        <v>44111611</v>
      </c>
      <c r="DDE421" s="62">
        <v>44111611</v>
      </c>
      <c r="DDF421" s="62">
        <v>44111611</v>
      </c>
      <c r="DDG421" s="62">
        <v>44111611</v>
      </c>
      <c r="DDH421" s="62">
        <v>44111611</v>
      </c>
      <c r="DDI421" s="62">
        <v>44111611</v>
      </c>
      <c r="DDJ421" s="62">
        <v>44111611</v>
      </c>
      <c r="DDK421" s="62">
        <v>44111611</v>
      </c>
      <c r="DDL421" s="62">
        <v>44111611</v>
      </c>
      <c r="DDM421" s="62">
        <v>44111611</v>
      </c>
      <c r="DDN421" s="62">
        <v>44111611</v>
      </c>
      <c r="DDO421" s="62">
        <v>44111611</v>
      </c>
      <c r="DDP421" s="62">
        <v>44111611</v>
      </c>
      <c r="DDQ421" s="62">
        <v>44111611</v>
      </c>
      <c r="DDR421" s="62">
        <v>44111611</v>
      </c>
      <c r="DDS421" s="62">
        <v>44111611</v>
      </c>
      <c r="DDT421" s="62">
        <v>44111611</v>
      </c>
      <c r="DDU421" s="62">
        <v>44111611</v>
      </c>
      <c r="DDV421" s="62">
        <v>44111611</v>
      </c>
      <c r="DDW421" s="62">
        <v>44111611</v>
      </c>
      <c r="DDX421" s="62">
        <v>44111611</v>
      </c>
      <c r="DDY421" s="62">
        <v>44111611</v>
      </c>
      <c r="DDZ421" s="62">
        <v>44111611</v>
      </c>
      <c r="DEA421" s="62">
        <v>44111611</v>
      </c>
      <c r="DEB421" s="62">
        <v>44111611</v>
      </c>
      <c r="DEC421" s="62">
        <v>44111611</v>
      </c>
      <c r="DED421" s="62">
        <v>44111611</v>
      </c>
      <c r="DEE421" s="62">
        <v>44111611</v>
      </c>
      <c r="DEF421" s="62">
        <v>44111611</v>
      </c>
      <c r="DEG421" s="62">
        <v>44111611</v>
      </c>
      <c r="DEH421" s="62">
        <v>44111611</v>
      </c>
      <c r="DEI421" s="62">
        <v>44111611</v>
      </c>
      <c r="DEJ421" s="62">
        <v>44111611</v>
      </c>
      <c r="DEK421" s="62">
        <v>44111611</v>
      </c>
      <c r="DEL421" s="62">
        <v>44111611</v>
      </c>
      <c r="DEM421" s="62">
        <v>44111611</v>
      </c>
      <c r="DEN421" s="62">
        <v>44111611</v>
      </c>
      <c r="DEO421" s="62">
        <v>44111611</v>
      </c>
      <c r="DEP421" s="62">
        <v>44111611</v>
      </c>
      <c r="DEQ421" s="62">
        <v>44111611</v>
      </c>
      <c r="DER421" s="62">
        <v>44111611</v>
      </c>
      <c r="DES421" s="62">
        <v>44111611</v>
      </c>
      <c r="DET421" s="62">
        <v>44111611</v>
      </c>
      <c r="DEU421" s="62">
        <v>44111611</v>
      </c>
      <c r="DEV421" s="62">
        <v>44111611</v>
      </c>
      <c r="DEW421" s="62">
        <v>44111611</v>
      </c>
      <c r="DEX421" s="62">
        <v>44111611</v>
      </c>
      <c r="DEY421" s="62">
        <v>44111611</v>
      </c>
      <c r="DEZ421" s="62">
        <v>44111611</v>
      </c>
      <c r="DFA421" s="62">
        <v>44111611</v>
      </c>
      <c r="DFB421" s="62">
        <v>44111611</v>
      </c>
      <c r="DFC421" s="62">
        <v>44111611</v>
      </c>
      <c r="DFD421" s="62">
        <v>44111611</v>
      </c>
      <c r="DFE421" s="62">
        <v>44111611</v>
      </c>
      <c r="DFF421" s="62">
        <v>44111611</v>
      </c>
      <c r="DFG421" s="62">
        <v>44111611</v>
      </c>
      <c r="DFH421" s="62">
        <v>44111611</v>
      </c>
      <c r="DFI421" s="62">
        <v>44111611</v>
      </c>
      <c r="DFJ421" s="62">
        <v>44111611</v>
      </c>
      <c r="DFK421" s="62">
        <v>44111611</v>
      </c>
      <c r="DFL421" s="62">
        <v>44111611</v>
      </c>
      <c r="DFM421" s="62">
        <v>44111611</v>
      </c>
      <c r="DFN421" s="62">
        <v>44111611</v>
      </c>
      <c r="DFO421" s="62">
        <v>44111611</v>
      </c>
      <c r="DFP421" s="62">
        <v>44111611</v>
      </c>
      <c r="DFQ421" s="62">
        <v>44111611</v>
      </c>
      <c r="DFR421" s="62">
        <v>44111611</v>
      </c>
      <c r="DFS421" s="62">
        <v>44111611</v>
      </c>
      <c r="DFT421" s="62">
        <v>44111611</v>
      </c>
      <c r="DFU421" s="62">
        <v>44111611</v>
      </c>
      <c r="DFV421" s="62">
        <v>44111611</v>
      </c>
      <c r="DFW421" s="62">
        <v>44111611</v>
      </c>
      <c r="DFX421" s="62">
        <v>44111611</v>
      </c>
      <c r="DFY421" s="62">
        <v>44111611</v>
      </c>
      <c r="DFZ421" s="62">
        <v>44111611</v>
      </c>
      <c r="DGA421" s="62">
        <v>44111611</v>
      </c>
      <c r="DGB421" s="62">
        <v>44111611</v>
      </c>
      <c r="DGC421" s="62">
        <v>44111611</v>
      </c>
      <c r="DGD421" s="62">
        <v>44111611</v>
      </c>
      <c r="DGE421" s="62">
        <v>44111611</v>
      </c>
      <c r="DGF421" s="62">
        <v>44111611</v>
      </c>
      <c r="DGG421" s="62">
        <v>44111611</v>
      </c>
      <c r="DGH421" s="62">
        <v>44111611</v>
      </c>
      <c r="DGI421" s="62">
        <v>44111611</v>
      </c>
      <c r="DGJ421" s="62">
        <v>44111611</v>
      </c>
      <c r="DGK421" s="62">
        <v>44111611</v>
      </c>
      <c r="DGL421" s="62">
        <v>44111611</v>
      </c>
      <c r="DGM421" s="62">
        <v>44111611</v>
      </c>
      <c r="DGN421" s="62">
        <v>44111611</v>
      </c>
      <c r="DGO421" s="62">
        <v>44111611</v>
      </c>
      <c r="DGP421" s="62">
        <v>44111611</v>
      </c>
      <c r="DGQ421" s="62">
        <v>44111611</v>
      </c>
      <c r="DGR421" s="62">
        <v>44111611</v>
      </c>
      <c r="DGS421" s="62">
        <v>44111611</v>
      </c>
      <c r="DGT421" s="62">
        <v>44111611</v>
      </c>
      <c r="DGU421" s="62">
        <v>44111611</v>
      </c>
      <c r="DGV421" s="62">
        <v>44111611</v>
      </c>
      <c r="DGW421" s="62">
        <v>44111611</v>
      </c>
      <c r="DGX421" s="62">
        <v>44111611</v>
      </c>
      <c r="DGY421" s="62">
        <v>44111611</v>
      </c>
      <c r="DGZ421" s="62">
        <v>44111611</v>
      </c>
      <c r="DHA421" s="62">
        <v>44111611</v>
      </c>
      <c r="DHB421" s="62">
        <v>44111611</v>
      </c>
      <c r="DHC421" s="62">
        <v>44111611</v>
      </c>
      <c r="DHD421" s="62">
        <v>44111611</v>
      </c>
      <c r="DHE421" s="62">
        <v>44111611</v>
      </c>
      <c r="DHF421" s="62">
        <v>44111611</v>
      </c>
      <c r="DHG421" s="62">
        <v>44111611</v>
      </c>
      <c r="DHH421" s="62">
        <v>44111611</v>
      </c>
      <c r="DHI421" s="62">
        <v>44111611</v>
      </c>
      <c r="DHJ421" s="62">
        <v>44111611</v>
      </c>
      <c r="DHK421" s="62">
        <v>44111611</v>
      </c>
      <c r="DHL421" s="62">
        <v>44111611</v>
      </c>
      <c r="DHM421" s="62">
        <v>44111611</v>
      </c>
      <c r="DHN421" s="62">
        <v>44111611</v>
      </c>
      <c r="DHO421" s="62">
        <v>44111611</v>
      </c>
      <c r="DHP421" s="62">
        <v>44111611</v>
      </c>
      <c r="DHQ421" s="62">
        <v>44111611</v>
      </c>
      <c r="DHR421" s="62">
        <v>44111611</v>
      </c>
      <c r="DHS421" s="62">
        <v>44111611</v>
      </c>
      <c r="DHT421" s="62">
        <v>44111611</v>
      </c>
      <c r="DHU421" s="62">
        <v>44111611</v>
      </c>
      <c r="DHV421" s="62">
        <v>44111611</v>
      </c>
      <c r="DHW421" s="62">
        <v>44111611</v>
      </c>
      <c r="DHX421" s="62">
        <v>44111611</v>
      </c>
      <c r="DHY421" s="62">
        <v>44111611</v>
      </c>
      <c r="DHZ421" s="62">
        <v>44111611</v>
      </c>
      <c r="DIA421" s="62">
        <v>44111611</v>
      </c>
      <c r="DIB421" s="62">
        <v>44111611</v>
      </c>
      <c r="DIC421" s="62">
        <v>44111611</v>
      </c>
      <c r="DID421" s="62">
        <v>44111611</v>
      </c>
      <c r="DIE421" s="62">
        <v>44111611</v>
      </c>
      <c r="DIF421" s="62">
        <v>44111611</v>
      </c>
      <c r="DIG421" s="62">
        <v>44111611</v>
      </c>
      <c r="DIH421" s="62">
        <v>44111611</v>
      </c>
      <c r="DII421" s="62">
        <v>44111611</v>
      </c>
      <c r="DIJ421" s="62">
        <v>44111611</v>
      </c>
      <c r="DIK421" s="62">
        <v>44111611</v>
      </c>
      <c r="DIL421" s="62">
        <v>44111611</v>
      </c>
      <c r="DIM421" s="62">
        <v>44111611</v>
      </c>
      <c r="DIN421" s="62">
        <v>44111611</v>
      </c>
      <c r="DIO421" s="62">
        <v>44111611</v>
      </c>
      <c r="DIP421" s="62">
        <v>44111611</v>
      </c>
      <c r="DIQ421" s="62">
        <v>44111611</v>
      </c>
      <c r="DIR421" s="62">
        <v>44111611</v>
      </c>
      <c r="DIS421" s="62">
        <v>44111611</v>
      </c>
      <c r="DIT421" s="62">
        <v>44111611</v>
      </c>
      <c r="DIU421" s="62">
        <v>44111611</v>
      </c>
      <c r="DIV421" s="62">
        <v>44111611</v>
      </c>
      <c r="DIW421" s="62">
        <v>44111611</v>
      </c>
      <c r="DIX421" s="62">
        <v>44111611</v>
      </c>
      <c r="DIY421" s="62">
        <v>44111611</v>
      </c>
      <c r="DIZ421" s="62">
        <v>44111611</v>
      </c>
      <c r="DJA421" s="62">
        <v>44111611</v>
      </c>
      <c r="DJB421" s="62">
        <v>44111611</v>
      </c>
      <c r="DJC421" s="62">
        <v>44111611</v>
      </c>
      <c r="DJD421" s="62">
        <v>44111611</v>
      </c>
      <c r="DJE421" s="62">
        <v>44111611</v>
      </c>
      <c r="DJF421" s="62">
        <v>44111611</v>
      </c>
      <c r="DJG421" s="62">
        <v>44111611</v>
      </c>
      <c r="DJH421" s="62">
        <v>44111611</v>
      </c>
      <c r="DJI421" s="62">
        <v>44111611</v>
      </c>
      <c r="DJJ421" s="62">
        <v>44111611</v>
      </c>
      <c r="DJK421" s="62">
        <v>44111611</v>
      </c>
      <c r="DJL421" s="62">
        <v>44111611</v>
      </c>
      <c r="DJM421" s="62">
        <v>44111611</v>
      </c>
      <c r="DJN421" s="62">
        <v>44111611</v>
      </c>
      <c r="DJO421" s="62">
        <v>44111611</v>
      </c>
      <c r="DJP421" s="62">
        <v>44111611</v>
      </c>
      <c r="DJQ421" s="62">
        <v>44111611</v>
      </c>
      <c r="DJR421" s="62">
        <v>44111611</v>
      </c>
      <c r="DJS421" s="62">
        <v>44111611</v>
      </c>
      <c r="DJT421" s="62">
        <v>44111611</v>
      </c>
      <c r="DJU421" s="62">
        <v>44111611</v>
      </c>
      <c r="DJV421" s="62">
        <v>44111611</v>
      </c>
      <c r="DJW421" s="62">
        <v>44111611</v>
      </c>
      <c r="DJX421" s="62">
        <v>44111611</v>
      </c>
      <c r="DJY421" s="62">
        <v>44111611</v>
      </c>
      <c r="DJZ421" s="62">
        <v>44111611</v>
      </c>
      <c r="DKA421" s="62">
        <v>44111611</v>
      </c>
      <c r="DKB421" s="62">
        <v>44111611</v>
      </c>
      <c r="DKC421" s="62">
        <v>44111611</v>
      </c>
      <c r="DKD421" s="62">
        <v>44111611</v>
      </c>
      <c r="DKE421" s="62">
        <v>44111611</v>
      </c>
      <c r="DKF421" s="62">
        <v>44111611</v>
      </c>
      <c r="DKG421" s="62">
        <v>44111611</v>
      </c>
      <c r="DKH421" s="62">
        <v>44111611</v>
      </c>
      <c r="DKI421" s="62">
        <v>44111611</v>
      </c>
      <c r="DKJ421" s="62">
        <v>44111611</v>
      </c>
      <c r="DKK421" s="62">
        <v>44111611</v>
      </c>
      <c r="DKL421" s="62">
        <v>44111611</v>
      </c>
      <c r="DKM421" s="62">
        <v>44111611</v>
      </c>
      <c r="DKN421" s="62">
        <v>44111611</v>
      </c>
      <c r="DKO421" s="62">
        <v>44111611</v>
      </c>
      <c r="DKP421" s="62">
        <v>44111611</v>
      </c>
      <c r="DKQ421" s="62">
        <v>44111611</v>
      </c>
      <c r="DKR421" s="62">
        <v>44111611</v>
      </c>
      <c r="DKS421" s="62">
        <v>44111611</v>
      </c>
      <c r="DKT421" s="62">
        <v>44111611</v>
      </c>
      <c r="DKU421" s="62">
        <v>44111611</v>
      </c>
      <c r="DKV421" s="62">
        <v>44111611</v>
      </c>
      <c r="DKW421" s="62">
        <v>44111611</v>
      </c>
      <c r="DKX421" s="62">
        <v>44111611</v>
      </c>
      <c r="DKY421" s="62">
        <v>44111611</v>
      </c>
      <c r="DKZ421" s="62">
        <v>44111611</v>
      </c>
      <c r="DLA421" s="62">
        <v>44111611</v>
      </c>
      <c r="DLB421" s="62">
        <v>44111611</v>
      </c>
      <c r="DLC421" s="62">
        <v>44111611</v>
      </c>
      <c r="DLD421" s="62">
        <v>44111611</v>
      </c>
      <c r="DLE421" s="62">
        <v>44111611</v>
      </c>
      <c r="DLF421" s="62">
        <v>44111611</v>
      </c>
      <c r="DLG421" s="62">
        <v>44111611</v>
      </c>
      <c r="DLH421" s="62">
        <v>44111611</v>
      </c>
      <c r="DLI421" s="62">
        <v>44111611</v>
      </c>
      <c r="DLJ421" s="62">
        <v>44111611</v>
      </c>
      <c r="DLK421" s="62">
        <v>44111611</v>
      </c>
      <c r="DLL421" s="62">
        <v>44111611</v>
      </c>
      <c r="DLM421" s="62">
        <v>44111611</v>
      </c>
      <c r="DLN421" s="62">
        <v>44111611</v>
      </c>
      <c r="DLO421" s="62">
        <v>44111611</v>
      </c>
      <c r="DLP421" s="62">
        <v>44111611</v>
      </c>
      <c r="DLQ421" s="62">
        <v>44111611</v>
      </c>
      <c r="DLR421" s="62">
        <v>44111611</v>
      </c>
      <c r="DLS421" s="62">
        <v>44111611</v>
      </c>
      <c r="DLT421" s="62">
        <v>44111611</v>
      </c>
      <c r="DLU421" s="62">
        <v>44111611</v>
      </c>
      <c r="DLV421" s="62">
        <v>44111611</v>
      </c>
      <c r="DLW421" s="62">
        <v>44111611</v>
      </c>
      <c r="DLX421" s="62">
        <v>44111611</v>
      </c>
      <c r="DLY421" s="62">
        <v>44111611</v>
      </c>
      <c r="DLZ421" s="62">
        <v>44111611</v>
      </c>
      <c r="DMA421" s="62">
        <v>44111611</v>
      </c>
      <c r="DMB421" s="62">
        <v>44111611</v>
      </c>
      <c r="DMC421" s="62">
        <v>44111611</v>
      </c>
      <c r="DMD421" s="62">
        <v>44111611</v>
      </c>
      <c r="DME421" s="62">
        <v>44111611</v>
      </c>
      <c r="DMF421" s="62">
        <v>44111611</v>
      </c>
      <c r="DMG421" s="62">
        <v>44111611</v>
      </c>
      <c r="DMH421" s="62">
        <v>44111611</v>
      </c>
      <c r="DMI421" s="62">
        <v>44111611</v>
      </c>
      <c r="DMJ421" s="62">
        <v>44111611</v>
      </c>
      <c r="DMK421" s="62">
        <v>44111611</v>
      </c>
      <c r="DML421" s="62">
        <v>44111611</v>
      </c>
      <c r="DMM421" s="62">
        <v>44111611</v>
      </c>
      <c r="DMN421" s="62">
        <v>44111611</v>
      </c>
      <c r="DMO421" s="62">
        <v>44111611</v>
      </c>
      <c r="DMP421" s="62">
        <v>44111611</v>
      </c>
      <c r="DMQ421" s="62">
        <v>44111611</v>
      </c>
      <c r="DMR421" s="62">
        <v>44111611</v>
      </c>
      <c r="DMS421" s="62">
        <v>44111611</v>
      </c>
      <c r="DMT421" s="62">
        <v>44111611</v>
      </c>
      <c r="DMU421" s="62">
        <v>44111611</v>
      </c>
      <c r="DMV421" s="62">
        <v>44111611</v>
      </c>
      <c r="DMW421" s="62">
        <v>44111611</v>
      </c>
      <c r="DMX421" s="62">
        <v>44111611</v>
      </c>
      <c r="DMY421" s="62">
        <v>44111611</v>
      </c>
      <c r="DMZ421" s="62">
        <v>44111611</v>
      </c>
      <c r="DNA421" s="62">
        <v>44111611</v>
      </c>
      <c r="DNB421" s="62">
        <v>44111611</v>
      </c>
      <c r="DNC421" s="62">
        <v>44111611</v>
      </c>
      <c r="DND421" s="62">
        <v>44111611</v>
      </c>
      <c r="DNE421" s="62">
        <v>44111611</v>
      </c>
      <c r="DNF421" s="62">
        <v>44111611</v>
      </c>
      <c r="DNG421" s="62">
        <v>44111611</v>
      </c>
      <c r="DNH421" s="62">
        <v>44111611</v>
      </c>
      <c r="DNI421" s="62">
        <v>44111611</v>
      </c>
      <c r="DNJ421" s="62">
        <v>44111611</v>
      </c>
      <c r="DNK421" s="62">
        <v>44111611</v>
      </c>
      <c r="DNL421" s="62">
        <v>44111611</v>
      </c>
      <c r="DNM421" s="62">
        <v>44111611</v>
      </c>
      <c r="DNN421" s="62">
        <v>44111611</v>
      </c>
      <c r="DNO421" s="62">
        <v>44111611</v>
      </c>
      <c r="DNP421" s="62">
        <v>44111611</v>
      </c>
      <c r="DNQ421" s="62">
        <v>44111611</v>
      </c>
      <c r="DNR421" s="62">
        <v>44111611</v>
      </c>
      <c r="DNS421" s="62">
        <v>44111611</v>
      </c>
      <c r="DNT421" s="62">
        <v>44111611</v>
      </c>
      <c r="DNU421" s="62">
        <v>44111611</v>
      </c>
      <c r="DNV421" s="62">
        <v>44111611</v>
      </c>
      <c r="DNW421" s="62">
        <v>44111611</v>
      </c>
      <c r="DNX421" s="62">
        <v>44111611</v>
      </c>
      <c r="DNY421" s="62">
        <v>44111611</v>
      </c>
      <c r="DNZ421" s="62">
        <v>44111611</v>
      </c>
      <c r="DOA421" s="62">
        <v>44111611</v>
      </c>
      <c r="DOB421" s="62">
        <v>44111611</v>
      </c>
      <c r="DOC421" s="62">
        <v>44111611</v>
      </c>
      <c r="DOD421" s="62">
        <v>44111611</v>
      </c>
      <c r="DOE421" s="62">
        <v>44111611</v>
      </c>
      <c r="DOF421" s="62">
        <v>44111611</v>
      </c>
      <c r="DOG421" s="62">
        <v>44111611</v>
      </c>
      <c r="DOH421" s="62">
        <v>44111611</v>
      </c>
      <c r="DOI421" s="62">
        <v>44111611</v>
      </c>
      <c r="DOJ421" s="62">
        <v>44111611</v>
      </c>
      <c r="DOK421" s="62">
        <v>44111611</v>
      </c>
      <c r="DOL421" s="62">
        <v>44111611</v>
      </c>
      <c r="DOM421" s="62">
        <v>44111611</v>
      </c>
      <c r="DON421" s="62">
        <v>44111611</v>
      </c>
      <c r="DOO421" s="62">
        <v>44111611</v>
      </c>
      <c r="DOP421" s="62">
        <v>44111611</v>
      </c>
      <c r="DOQ421" s="62">
        <v>44111611</v>
      </c>
      <c r="DOR421" s="62">
        <v>44111611</v>
      </c>
      <c r="DOS421" s="62">
        <v>44111611</v>
      </c>
      <c r="DOT421" s="62">
        <v>44111611</v>
      </c>
      <c r="DOU421" s="62">
        <v>44111611</v>
      </c>
      <c r="DOV421" s="62">
        <v>44111611</v>
      </c>
      <c r="DOW421" s="62">
        <v>44111611</v>
      </c>
      <c r="DOX421" s="62">
        <v>44111611</v>
      </c>
      <c r="DOY421" s="62">
        <v>44111611</v>
      </c>
      <c r="DOZ421" s="62">
        <v>44111611</v>
      </c>
      <c r="DPA421" s="62">
        <v>44111611</v>
      </c>
      <c r="DPB421" s="62">
        <v>44111611</v>
      </c>
      <c r="DPC421" s="62">
        <v>44111611</v>
      </c>
      <c r="DPD421" s="62">
        <v>44111611</v>
      </c>
      <c r="DPE421" s="62">
        <v>44111611</v>
      </c>
      <c r="DPF421" s="62">
        <v>44111611</v>
      </c>
      <c r="DPG421" s="62">
        <v>44111611</v>
      </c>
      <c r="DPH421" s="62">
        <v>44111611</v>
      </c>
      <c r="DPI421" s="62">
        <v>44111611</v>
      </c>
      <c r="DPJ421" s="62">
        <v>44111611</v>
      </c>
      <c r="DPK421" s="62">
        <v>44111611</v>
      </c>
      <c r="DPL421" s="62">
        <v>44111611</v>
      </c>
      <c r="DPM421" s="62">
        <v>44111611</v>
      </c>
      <c r="DPN421" s="62">
        <v>44111611</v>
      </c>
      <c r="DPO421" s="62">
        <v>44111611</v>
      </c>
      <c r="DPP421" s="62">
        <v>44111611</v>
      </c>
      <c r="DPQ421" s="62">
        <v>44111611</v>
      </c>
      <c r="DPR421" s="62">
        <v>44111611</v>
      </c>
      <c r="DPS421" s="62">
        <v>44111611</v>
      </c>
      <c r="DPT421" s="62">
        <v>44111611</v>
      </c>
      <c r="DPU421" s="62">
        <v>44111611</v>
      </c>
      <c r="DPV421" s="62">
        <v>44111611</v>
      </c>
      <c r="DPW421" s="62">
        <v>44111611</v>
      </c>
      <c r="DPX421" s="62">
        <v>44111611</v>
      </c>
      <c r="DPY421" s="62">
        <v>44111611</v>
      </c>
      <c r="DPZ421" s="62">
        <v>44111611</v>
      </c>
      <c r="DQA421" s="62">
        <v>44111611</v>
      </c>
      <c r="DQB421" s="62">
        <v>44111611</v>
      </c>
      <c r="DQC421" s="62">
        <v>44111611</v>
      </c>
      <c r="DQD421" s="62">
        <v>44111611</v>
      </c>
      <c r="DQE421" s="62">
        <v>44111611</v>
      </c>
      <c r="DQF421" s="62">
        <v>44111611</v>
      </c>
      <c r="DQG421" s="62">
        <v>44111611</v>
      </c>
      <c r="DQH421" s="62">
        <v>44111611</v>
      </c>
      <c r="DQI421" s="62">
        <v>44111611</v>
      </c>
      <c r="DQJ421" s="62">
        <v>44111611</v>
      </c>
      <c r="DQK421" s="62">
        <v>44111611</v>
      </c>
      <c r="DQL421" s="62">
        <v>44111611</v>
      </c>
      <c r="DQM421" s="62">
        <v>44111611</v>
      </c>
      <c r="DQN421" s="62">
        <v>44111611</v>
      </c>
      <c r="DQO421" s="62">
        <v>44111611</v>
      </c>
      <c r="DQP421" s="62">
        <v>44111611</v>
      </c>
      <c r="DQQ421" s="62">
        <v>44111611</v>
      </c>
      <c r="DQR421" s="62">
        <v>44111611</v>
      </c>
      <c r="DQS421" s="62">
        <v>44111611</v>
      </c>
      <c r="DQT421" s="62">
        <v>44111611</v>
      </c>
      <c r="DQU421" s="62">
        <v>44111611</v>
      </c>
      <c r="DQV421" s="62">
        <v>44111611</v>
      </c>
      <c r="DQW421" s="62">
        <v>44111611</v>
      </c>
      <c r="DQX421" s="62">
        <v>44111611</v>
      </c>
      <c r="DQY421" s="62">
        <v>44111611</v>
      </c>
      <c r="DQZ421" s="62">
        <v>44111611</v>
      </c>
      <c r="DRA421" s="62">
        <v>44111611</v>
      </c>
      <c r="DRB421" s="62">
        <v>44111611</v>
      </c>
      <c r="DRC421" s="62">
        <v>44111611</v>
      </c>
      <c r="DRD421" s="62">
        <v>44111611</v>
      </c>
      <c r="DRE421" s="62">
        <v>44111611</v>
      </c>
      <c r="DRF421" s="62">
        <v>44111611</v>
      </c>
      <c r="DRG421" s="62">
        <v>44111611</v>
      </c>
      <c r="DRH421" s="62">
        <v>44111611</v>
      </c>
      <c r="DRI421" s="62">
        <v>44111611</v>
      </c>
      <c r="DRJ421" s="62">
        <v>44111611</v>
      </c>
      <c r="DRK421" s="62">
        <v>44111611</v>
      </c>
      <c r="DRL421" s="62">
        <v>44111611</v>
      </c>
      <c r="DRM421" s="62">
        <v>44111611</v>
      </c>
      <c r="DRN421" s="62">
        <v>44111611</v>
      </c>
      <c r="DRO421" s="62">
        <v>44111611</v>
      </c>
      <c r="DRP421" s="62">
        <v>44111611</v>
      </c>
      <c r="DRQ421" s="62">
        <v>44111611</v>
      </c>
      <c r="DRR421" s="62">
        <v>44111611</v>
      </c>
      <c r="DRS421" s="62">
        <v>44111611</v>
      </c>
      <c r="DRT421" s="62">
        <v>44111611</v>
      </c>
      <c r="DRU421" s="62">
        <v>44111611</v>
      </c>
      <c r="DRV421" s="62">
        <v>44111611</v>
      </c>
      <c r="DRW421" s="62">
        <v>44111611</v>
      </c>
      <c r="DRX421" s="62">
        <v>44111611</v>
      </c>
      <c r="DRY421" s="62">
        <v>44111611</v>
      </c>
      <c r="DRZ421" s="62">
        <v>44111611</v>
      </c>
      <c r="DSA421" s="62">
        <v>44111611</v>
      </c>
      <c r="DSB421" s="62">
        <v>44111611</v>
      </c>
      <c r="DSC421" s="62">
        <v>44111611</v>
      </c>
      <c r="DSD421" s="62">
        <v>44111611</v>
      </c>
      <c r="DSE421" s="62">
        <v>44111611</v>
      </c>
      <c r="DSF421" s="62">
        <v>44111611</v>
      </c>
      <c r="DSG421" s="62">
        <v>44111611</v>
      </c>
      <c r="DSH421" s="62">
        <v>44111611</v>
      </c>
      <c r="DSI421" s="62">
        <v>44111611</v>
      </c>
      <c r="DSJ421" s="62">
        <v>44111611</v>
      </c>
      <c r="DSK421" s="62">
        <v>44111611</v>
      </c>
      <c r="DSL421" s="62">
        <v>44111611</v>
      </c>
      <c r="DSM421" s="62">
        <v>44111611</v>
      </c>
      <c r="DSN421" s="62">
        <v>44111611</v>
      </c>
      <c r="DSO421" s="62">
        <v>44111611</v>
      </c>
      <c r="DSP421" s="62">
        <v>44111611</v>
      </c>
      <c r="DSQ421" s="62">
        <v>44111611</v>
      </c>
      <c r="DSR421" s="62">
        <v>44111611</v>
      </c>
      <c r="DSS421" s="62">
        <v>44111611</v>
      </c>
      <c r="DST421" s="62">
        <v>44111611</v>
      </c>
      <c r="DSU421" s="62">
        <v>44111611</v>
      </c>
      <c r="DSV421" s="62">
        <v>44111611</v>
      </c>
      <c r="DSW421" s="62">
        <v>44111611</v>
      </c>
      <c r="DSX421" s="62">
        <v>44111611</v>
      </c>
      <c r="DSY421" s="62">
        <v>44111611</v>
      </c>
      <c r="DSZ421" s="62">
        <v>44111611</v>
      </c>
      <c r="DTA421" s="62">
        <v>44111611</v>
      </c>
      <c r="DTB421" s="62">
        <v>44111611</v>
      </c>
      <c r="DTC421" s="62">
        <v>44111611</v>
      </c>
      <c r="DTD421" s="62">
        <v>44111611</v>
      </c>
      <c r="DTE421" s="62">
        <v>44111611</v>
      </c>
      <c r="DTF421" s="62">
        <v>44111611</v>
      </c>
      <c r="DTG421" s="62">
        <v>44111611</v>
      </c>
      <c r="DTH421" s="62">
        <v>44111611</v>
      </c>
      <c r="DTI421" s="62">
        <v>44111611</v>
      </c>
      <c r="DTJ421" s="62">
        <v>44111611</v>
      </c>
      <c r="DTK421" s="62">
        <v>44111611</v>
      </c>
      <c r="DTL421" s="62">
        <v>44111611</v>
      </c>
      <c r="DTM421" s="62">
        <v>44111611</v>
      </c>
      <c r="DTN421" s="62">
        <v>44111611</v>
      </c>
      <c r="DTO421" s="62">
        <v>44111611</v>
      </c>
      <c r="DTP421" s="62">
        <v>44111611</v>
      </c>
      <c r="DTQ421" s="62">
        <v>44111611</v>
      </c>
      <c r="DTR421" s="62">
        <v>44111611</v>
      </c>
      <c r="DTS421" s="62">
        <v>44111611</v>
      </c>
      <c r="DTT421" s="62">
        <v>44111611</v>
      </c>
      <c r="DTU421" s="62">
        <v>44111611</v>
      </c>
      <c r="DTV421" s="62">
        <v>44111611</v>
      </c>
      <c r="DTW421" s="62">
        <v>44111611</v>
      </c>
      <c r="DTX421" s="62">
        <v>44111611</v>
      </c>
      <c r="DTY421" s="62">
        <v>44111611</v>
      </c>
      <c r="DTZ421" s="62">
        <v>44111611</v>
      </c>
      <c r="DUA421" s="62">
        <v>44111611</v>
      </c>
      <c r="DUB421" s="62">
        <v>44111611</v>
      </c>
      <c r="DUC421" s="62">
        <v>44111611</v>
      </c>
      <c r="DUD421" s="62">
        <v>44111611</v>
      </c>
      <c r="DUE421" s="62">
        <v>44111611</v>
      </c>
      <c r="DUF421" s="62">
        <v>44111611</v>
      </c>
      <c r="DUG421" s="62">
        <v>44111611</v>
      </c>
      <c r="DUH421" s="62">
        <v>44111611</v>
      </c>
      <c r="DUI421" s="62">
        <v>44111611</v>
      </c>
      <c r="DUJ421" s="62">
        <v>44111611</v>
      </c>
      <c r="DUK421" s="62">
        <v>44111611</v>
      </c>
      <c r="DUL421" s="62">
        <v>44111611</v>
      </c>
      <c r="DUM421" s="62">
        <v>44111611</v>
      </c>
      <c r="DUN421" s="62">
        <v>44111611</v>
      </c>
      <c r="DUO421" s="62">
        <v>44111611</v>
      </c>
      <c r="DUP421" s="62">
        <v>44111611</v>
      </c>
      <c r="DUQ421" s="62">
        <v>44111611</v>
      </c>
      <c r="DUR421" s="62">
        <v>44111611</v>
      </c>
      <c r="DUS421" s="62">
        <v>44111611</v>
      </c>
      <c r="DUT421" s="62">
        <v>44111611</v>
      </c>
      <c r="DUU421" s="62">
        <v>44111611</v>
      </c>
      <c r="DUV421" s="62">
        <v>44111611</v>
      </c>
      <c r="DUW421" s="62">
        <v>44111611</v>
      </c>
      <c r="DUX421" s="62">
        <v>44111611</v>
      </c>
      <c r="DUY421" s="62">
        <v>44111611</v>
      </c>
      <c r="DUZ421" s="62">
        <v>44111611</v>
      </c>
      <c r="DVA421" s="62">
        <v>44111611</v>
      </c>
      <c r="DVB421" s="62">
        <v>44111611</v>
      </c>
      <c r="DVC421" s="62">
        <v>44111611</v>
      </c>
      <c r="DVD421" s="62">
        <v>44111611</v>
      </c>
      <c r="DVE421" s="62">
        <v>44111611</v>
      </c>
      <c r="DVF421" s="62">
        <v>44111611</v>
      </c>
      <c r="DVG421" s="62">
        <v>44111611</v>
      </c>
      <c r="DVH421" s="62">
        <v>44111611</v>
      </c>
      <c r="DVI421" s="62">
        <v>44111611</v>
      </c>
      <c r="DVJ421" s="62">
        <v>44111611</v>
      </c>
      <c r="DVK421" s="62">
        <v>44111611</v>
      </c>
      <c r="DVL421" s="62">
        <v>44111611</v>
      </c>
      <c r="DVM421" s="62">
        <v>44111611</v>
      </c>
      <c r="DVN421" s="62">
        <v>44111611</v>
      </c>
      <c r="DVO421" s="62">
        <v>44111611</v>
      </c>
      <c r="DVP421" s="62">
        <v>44111611</v>
      </c>
      <c r="DVQ421" s="62">
        <v>44111611</v>
      </c>
      <c r="DVR421" s="62">
        <v>44111611</v>
      </c>
      <c r="DVS421" s="62">
        <v>44111611</v>
      </c>
      <c r="DVT421" s="62">
        <v>44111611</v>
      </c>
      <c r="DVU421" s="62">
        <v>44111611</v>
      </c>
      <c r="DVV421" s="62">
        <v>44111611</v>
      </c>
      <c r="DVW421" s="62">
        <v>44111611</v>
      </c>
      <c r="DVX421" s="62">
        <v>44111611</v>
      </c>
      <c r="DVY421" s="62">
        <v>44111611</v>
      </c>
      <c r="DVZ421" s="62">
        <v>44111611</v>
      </c>
      <c r="DWA421" s="62">
        <v>44111611</v>
      </c>
      <c r="DWB421" s="62">
        <v>44111611</v>
      </c>
      <c r="DWC421" s="62">
        <v>44111611</v>
      </c>
      <c r="DWD421" s="62">
        <v>44111611</v>
      </c>
      <c r="DWE421" s="62">
        <v>44111611</v>
      </c>
      <c r="DWF421" s="62">
        <v>44111611</v>
      </c>
      <c r="DWG421" s="62">
        <v>44111611</v>
      </c>
      <c r="DWH421" s="62">
        <v>44111611</v>
      </c>
      <c r="DWI421" s="62">
        <v>44111611</v>
      </c>
      <c r="DWJ421" s="62">
        <v>44111611</v>
      </c>
      <c r="DWK421" s="62">
        <v>44111611</v>
      </c>
      <c r="DWL421" s="62">
        <v>44111611</v>
      </c>
      <c r="DWM421" s="62">
        <v>44111611</v>
      </c>
      <c r="DWN421" s="62">
        <v>44111611</v>
      </c>
      <c r="DWO421" s="62">
        <v>44111611</v>
      </c>
      <c r="DWP421" s="62">
        <v>44111611</v>
      </c>
      <c r="DWQ421" s="62">
        <v>44111611</v>
      </c>
      <c r="DWR421" s="62">
        <v>44111611</v>
      </c>
      <c r="DWS421" s="62">
        <v>44111611</v>
      </c>
      <c r="DWT421" s="62">
        <v>44111611</v>
      </c>
      <c r="DWU421" s="62">
        <v>44111611</v>
      </c>
      <c r="DWV421" s="62">
        <v>44111611</v>
      </c>
      <c r="DWW421" s="62">
        <v>44111611</v>
      </c>
      <c r="DWX421" s="62">
        <v>44111611</v>
      </c>
      <c r="DWY421" s="62">
        <v>44111611</v>
      </c>
      <c r="DWZ421" s="62">
        <v>44111611</v>
      </c>
      <c r="DXA421" s="62">
        <v>44111611</v>
      </c>
      <c r="DXB421" s="62">
        <v>44111611</v>
      </c>
      <c r="DXC421" s="62">
        <v>44111611</v>
      </c>
      <c r="DXD421" s="62">
        <v>44111611</v>
      </c>
      <c r="DXE421" s="62">
        <v>44111611</v>
      </c>
      <c r="DXF421" s="62">
        <v>44111611</v>
      </c>
      <c r="DXG421" s="62">
        <v>44111611</v>
      </c>
      <c r="DXH421" s="62">
        <v>44111611</v>
      </c>
      <c r="DXI421" s="62">
        <v>44111611</v>
      </c>
      <c r="DXJ421" s="62">
        <v>44111611</v>
      </c>
      <c r="DXK421" s="62">
        <v>44111611</v>
      </c>
      <c r="DXL421" s="62">
        <v>44111611</v>
      </c>
      <c r="DXM421" s="62">
        <v>44111611</v>
      </c>
      <c r="DXN421" s="62">
        <v>44111611</v>
      </c>
      <c r="DXO421" s="62">
        <v>44111611</v>
      </c>
      <c r="DXP421" s="62">
        <v>44111611</v>
      </c>
      <c r="DXQ421" s="62">
        <v>44111611</v>
      </c>
      <c r="DXR421" s="62">
        <v>44111611</v>
      </c>
      <c r="DXS421" s="62">
        <v>44111611</v>
      </c>
      <c r="DXT421" s="62">
        <v>44111611</v>
      </c>
      <c r="DXU421" s="62">
        <v>44111611</v>
      </c>
      <c r="DXV421" s="62">
        <v>44111611</v>
      </c>
      <c r="DXW421" s="62">
        <v>44111611</v>
      </c>
      <c r="DXX421" s="62">
        <v>44111611</v>
      </c>
      <c r="DXY421" s="62">
        <v>44111611</v>
      </c>
      <c r="DXZ421" s="62">
        <v>44111611</v>
      </c>
      <c r="DYA421" s="62">
        <v>44111611</v>
      </c>
      <c r="DYB421" s="62">
        <v>44111611</v>
      </c>
      <c r="DYC421" s="62">
        <v>44111611</v>
      </c>
      <c r="DYD421" s="62">
        <v>44111611</v>
      </c>
      <c r="DYE421" s="62">
        <v>44111611</v>
      </c>
      <c r="DYF421" s="62">
        <v>44111611</v>
      </c>
      <c r="DYG421" s="62">
        <v>44111611</v>
      </c>
      <c r="DYH421" s="62">
        <v>44111611</v>
      </c>
      <c r="DYI421" s="62">
        <v>44111611</v>
      </c>
      <c r="DYJ421" s="62">
        <v>44111611</v>
      </c>
      <c r="DYK421" s="62">
        <v>44111611</v>
      </c>
      <c r="DYL421" s="62">
        <v>44111611</v>
      </c>
      <c r="DYM421" s="62">
        <v>44111611</v>
      </c>
      <c r="DYN421" s="62">
        <v>44111611</v>
      </c>
      <c r="DYO421" s="62">
        <v>44111611</v>
      </c>
      <c r="DYP421" s="62">
        <v>44111611</v>
      </c>
      <c r="DYQ421" s="62">
        <v>44111611</v>
      </c>
      <c r="DYR421" s="62">
        <v>44111611</v>
      </c>
      <c r="DYS421" s="62">
        <v>44111611</v>
      </c>
      <c r="DYT421" s="62">
        <v>44111611</v>
      </c>
      <c r="DYU421" s="62">
        <v>44111611</v>
      </c>
      <c r="DYV421" s="62">
        <v>44111611</v>
      </c>
      <c r="DYW421" s="62">
        <v>44111611</v>
      </c>
      <c r="DYX421" s="62">
        <v>44111611</v>
      </c>
      <c r="DYY421" s="62">
        <v>44111611</v>
      </c>
      <c r="DYZ421" s="62">
        <v>44111611</v>
      </c>
      <c r="DZA421" s="62">
        <v>44111611</v>
      </c>
      <c r="DZB421" s="62">
        <v>44111611</v>
      </c>
      <c r="DZC421" s="62">
        <v>44111611</v>
      </c>
      <c r="DZD421" s="62">
        <v>44111611</v>
      </c>
      <c r="DZE421" s="62">
        <v>44111611</v>
      </c>
      <c r="DZF421" s="62">
        <v>44111611</v>
      </c>
      <c r="DZG421" s="62">
        <v>44111611</v>
      </c>
      <c r="DZH421" s="62">
        <v>44111611</v>
      </c>
      <c r="DZI421" s="62">
        <v>44111611</v>
      </c>
      <c r="DZJ421" s="62">
        <v>44111611</v>
      </c>
      <c r="DZK421" s="62">
        <v>44111611</v>
      </c>
      <c r="DZL421" s="62">
        <v>44111611</v>
      </c>
      <c r="DZM421" s="62">
        <v>44111611</v>
      </c>
      <c r="DZN421" s="62">
        <v>44111611</v>
      </c>
      <c r="DZO421" s="62">
        <v>44111611</v>
      </c>
      <c r="DZP421" s="62">
        <v>44111611</v>
      </c>
      <c r="DZQ421" s="62">
        <v>44111611</v>
      </c>
      <c r="DZR421" s="62">
        <v>44111611</v>
      </c>
      <c r="DZS421" s="62">
        <v>44111611</v>
      </c>
      <c r="DZT421" s="62">
        <v>44111611</v>
      </c>
      <c r="DZU421" s="62">
        <v>44111611</v>
      </c>
      <c r="DZV421" s="62">
        <v>44111611</v>
      </c>
      <c r="DZW421" s="62">
        <v>44111611</v>
      </c>
      <c r="DZX421" s="62">
        <v>44111611</v>
      </c>
      <c r="DZY421" s="62">
        <v>44111611</v>
      </c>
      <c r="DZZ421" s="62">
        <v>44111611</v>
      </c>
      <c r="EAA421" s="62">
        <v>44111611</v>
      </c>
      <c r="EAB421" s="62">
        <v>44111611</v>
      </c>
      <c r="EAC421" s="62">
        <v>44111611</v>
      </c>
      <c r="EAD421" s="62">
        <v>44111611</v>
      </c>
      <c r="EAE421" s="62">
        <v>44111611</v>
      </c>
      <c r="EAF421" s="62">
        <v>44111611</v>
      </c>
      <c r="EAG421" s="62">
        <v>44111611</v>
      </c>
      <c r="EAH421" s="62">
        <v>44111611</v>
      </c>
      <c r="EAI421" s="62">
        <v>44111611</v>
      </c>
      <c r="EAJ421" s="62">
        <v>44111611</v>
      </c>
      <c r="EAK421" s="62">
        <v>44111611</v>
      </c>
      <c r="EAL421" s="62">
        <v>44111611</v>
      </c>
      <c r="EAM421" s="62">
        <v>44111611</v>
      </c>
      <c r="EAN421" s="62">
        <v>44111611</v>
      </c>
      <c r="EAO421" s="62">
        <v>44111611</v>
      </c>
      <c r="EAP421" s="62">
        <v>44111611</v>
      </c>
      <c r="EAQ421" s="62">
        <v>44111611</v>
      </c>
      <c r="EAR421" s="62">
        <v>44111611</v>
      </c>
      <c r="EAS421" s="62">
        <v>44111611</v>
      </c>
      <c r="EAT421" s="62">
        <v>44111611</v>
      </c>
      <c r="EAU421" s="62">
        <v>44111611</v>
      </c>
      <c r="EAV421" s="62">
        <v>44111611</v>
      </c>
      <c r="EAW421" s="62">
        <v>44111611</v>
      </c>
      <c r="EAX421" s="62">
        <v>44111611</v>
      </c>
      <c r="EAY421" s="62">
        <v>44111611</v>
      </c>
      <c r="EAZ421" s="62">
        <v>44111611</v>
      </c>
      <c r="EBA421" s="62">
        <v>44111611</v>
      </c>
      <c r="EBB421" s="62">
        <v>44111611</v>
      </c>
      <c r="EBC421" s="62">
        <v>44111611</v>
      </c>
      <c r="EBD421" s="62">
        <v>44111611</v>
      </c>
      <c r="EBE421" s="62">
        <v>44111611</v>
      </c>
      <c r="EBF421" s="62">
        <v>44111611</v>
      </c>
      <c r="EBG421" s="62">
        <v>44111611</v>
      </c>
      <c r="EBH421" s="62">
        <v>44111611</v>
      </c>
      <c r="EBI421" s="62">
        <v>44111611</v>
      </c>
      <c r="EBJ421" s="62">
        <v>44111611</v>
      </c>
      <c r="EBK421" s="62">
        <v>44111611</v>
      </c>
      <c r="EBL421" s="62">
        <v>44111611</v>
      </c>
      <c r="EBM421" s="62">
        <v>44111611</v>
      </c>
      <c r="EBN421" s="62">
        <v>44111611</v>
      </c>
      <c r="EBO421" s="62">
        <v>44111611</v>
      </c>
      <c r="EBP421" s="62">
        <v>44111611</v>
      </c>
      <c r="EBQ421" s="62">
        <v>44111611</v>
      </c>
      <c r="EBR421" s="62">
        <v>44111611</v>
      </c>
      <c r="EBS421" s="62">
        <v>44111611</v>
      </c>
      <c r="EBT421" s="62">
        <v>44111611</v>
      </c>
      <c r="EBU421" s="62">
        <v>44111611</v>
      </c>
      <c r="EBV421" s="62">
        <v>44111611</v>
      </c>
      <c r="EBW421" s="62">
        <v>44111611</v>
      </c>
      <c r="EBX421" s="62">
        <v>44111611</v>
      </c>
      <c r="EBY421" s="62">
        <v>44111611</v>
      </c>
      <c r="EBZ421" s="62">
        <v>44111611</v>
      </c>
      <c r="ECA421" s="62">
        <v>44111611</v>
      </c>
      <c r="ECB421" s="62">
        <v>44111611</v>
      </c>
      <c r="ECC421" s="62">
        <v>44111611</v>
      </c>
      <c r="ECD421" s="62">
        <v>44111611</v>
      </c>
      <c r="ECE421" s="62">
        <v>44111611</v>
      </c>
      <c r="ECF421" s="62">
        <v>44111611</v>
      </c>
      <c r="ECG421" s="62">
        <v>44111611</v>
      </c>
      <c r="ECH421" s="62">
        <v>44111611</v>
      </c>
      <c r="ECI421" s="62">
        <v>44111611</v>
      </c>
      <c r="ECJ421" s="62">
        <v>44111611</v>
      </c>
      <c r="ECK421" s="62">
        <v>44111611</v>
      </c>
      <c r="ECL421" s="62">
        <v>44111611</v>
      </c>
      <c r="ECM421" s="62">
        <v>44111611</v>
      </c>
      <c r="ECN421" s="62">
        <v>44111611</v>
      </c>
      <c r="ECO421" s="62">
        <v>44111611</v>
      </c>
      <c r="ECP421" s="62">
        <v>44111611</v>
      </c>
      <c r="ECQ421" s="62">
        <v>44111611</v>
      </c>
      <c r="ECR421" s="62">
        <v>44111611</v>
      </c>
      <c r="ECS421" s="62">
        <v>44111611</v>
      </c>
      <c r="ECT421" s="62">
        <v>44111611</v>
      </c>
      <c r="ECU421" s="62">
        <v>44111611</v>
      </c>
      <c r="ECV421" s="62">
        <v>44111611</v>
      </c>
      <c r="ECW421" s="62">
        <v>44111611</v>
      </c>
      <c r="ECX421" s="62">
        <v>44111611</v>
      </c>
      <c r="ECY421" s="62">
        <v>44111611</v>
      </c>
      <c r="ECZ421" s="62">
        <v>44111611</v>
      </c>
      <c r="EDA421" s="62">
        <v>44111611</v>
      </c>
      <c r="EDB421" s="62">
        <v>44111611</v>
      </c>
      <c r="EDC421" s="62">
        <v>44111611</v>
      </c>
      <c r="EDD421" s="62">
        <v>44111611</v>
      </c>
      <c r="EDE421" s="62">
        <v>44111611</v>
      </c>
      <c r="EDF421" s="62">
        <v>44111611</v>
      </c>
      <c r="EDG421" s="62">
        <v>44111611</v>
      </c>
      <c r="EDH421" s="62">
        <v>44111611</v>
      </c>
      <c r="EDI421" s="62">
        <v>44111611</v>
      </c>
      <c r="EDJ421" s="62">
        <v>44111611</v>
      </c>
      <c r="EDK421" s="62">
        <v>44111611</v>
      </c>
      <c r="EDL421" s="62">
        <v>44111611</v>
      </c>
      <c r="EDM421" s="62">
        <v>44111611</v>
      </c>
      <c r="EDN421" s="62">
        <v>44111611</v>
      </c>
      <c r="EDO421" s="62">
        <v>44111611</v>
      </c>
      <c r="EDP421" s="62">
        <v>44111611</v>
      </c>
      <c r="EDQ421" s="62">
        <v>44111611</v>
      </c>
      <c r="EDR421" s="62">
        <v>44111611</v>
      </c>
      <c r="EDS421" s="62">
        <v>44111611</v>
      </c>
      <c r="EDT421" s="62">
        <v>44111611</v>
      </c>
      <c r="EDU421" s="62">
        <v>44111611</v>
      </c>
      <c r="EDV421" s="62">
        <v>44111611</v>
      </c>
      <c r="EDW421" s="62">
        <v>44111611</v>
      </c>
      <c r="EDX421" s="62">
        <v>44111611</v>
      </c>
      <c r="EDY421" s="62">
        <v>44111611</v>
      </c>
      <c r="EDZ421" s="62">
        <v>44111611</v>
      </c>
      <c r="EEA421" s="62">
        <v>44111611</v>
      </c>
      <c r="EEB421" s="62">
        <v>44111611</v>
      </c>
      <c r="EEC421" s="62">
        <v>44111611</v>
      </c>
      <c r="EED421" s="62">
        <v>44111611</v>
      </c>
      <c r="EEE421" s="62">
        <v>44111611</v>
      </c>
      <c r="EEF421" s="62">
        <v>44111611</v>
      </c>
      <c r="EEG421" s="62">
        <v>44111611</v>
      </c>
      <c r="EEH421" s="62">
        <v>44111611</v>
      </c>
      <c r="EEI421" s="62">
        <v>44111611</v>
      </c>
      <c r="EEJ421" s="62">
        <v>44111611</v>
      </c>
      <c r="EEK421" s="62">
        <v>44111611</v>
      </c>
      <c r="EEL421" s="62">
        <v>44111611</v>
      </c>
      <c r="EEM421" s="62">
        <v>44111611</v>
      </c>
      <c r="EEN421" s="62">
        <v>44111611</v>
      </c>
      <c r="EEO421" s="62">
        <v>44111611</v>
      </c>
      <c r="EEP421" s="62">
        <v>44111611</v>
      </c>
      <c r="EEQ421" s="62">
        <v>44111611</v>
      </c>
      <c r="EER421" s="62">
        <v>44111611</v>
      </c>
      <c r="EES421" s="62">
        <v>44111611</v>
      </c>
      <c r="EET421" s="62">
        <v>44111611</v>
      </c>
      <c r="EEU421" s="62">
        <v>44111611</v>
      </c>
      <c r="EEV421" s="62">
        <v>44111611</v>
      </c>
      <c r="EEW421" s="62">
        <v>44111611</v>
      </c>
      <c r="EEX421" s="62">
        <v>44111611</v>
      </c>
      <c r="EEY421" s="62">
        <v>44111611</v>
      </c>
      <c r="EEZ421" s="62">
        <v>44111611</v>
      </c>
      <c r="EFA421" s="62">
        <v>44111611</v>
      </c>
      <c r="EFB421" s="62">
        <v>44111611</v>
      </c>
      <c r="EFC421" s="62">
        <v>44111611</v>
      </c>
      <c r="EFD421" s="62">
        <v>44111611</v>
      </c>
      <c r="EFE421" s="62">
        <v>44111611</v>
      </c>
      <c r="EFF421" s="62">
        <v>44111611</v>
      </c>
      <c r="EFG421" s="62">
        <v>44111611</v>
      </c>
      <c r="EFH421" s="62">
        <v>44111611</v>
      </c>
      <c r="EFI421" s="62">
        <v>44111611</v>
      </c>
      <c r="EFJ421" s="62">
        <v>44111611</v>
      </c>
      <c r="EFK421" s="62">
        <v>44111611</v>
      </c>
      <c r="EFL421" s="62">
        <v>44111611</v>
      </c>
      <c r="EFM421" s="62">
        <v>44111611</v>
      </c>
      <c r="EFN421" s="62">
        <v>44111611</v>
      </c>
      <c r="EFO421" s="62">
        <v>44111611</v>
      </c>
      <c r="EFP421" s="62">
        <v>44111611</v>
      </c>
      <c r="EFQ421" s="62">
        <v>44111611</v>
      </c>
      <c r="EFR421" s="62">
        <v>44111611</v>
      </c>
      <c r="EFS421" s="62">
        <v>44111611</v>
      </c>
      <c r="EFT421" s="62">
        <v>44111611</v>
      </c>
      <c r="EFU421" s="62">
        <v>44111611</v>
      </c>
      <c r="EFV421" s="62">
        <v>44111611</v>
      </c>
      <c r="EFW421" s="62">
        <v>44111611</v>
      </c>
      <c r="EFX421" s="62">
        <v>44111611</v>
      </c>
      <c r="EFY421" s="62">
        <v>44111611</v>
      </c>
      <c r="EFZ421" s="62">
        <v>44111611</v>
      </c>
      <c r="EGA421" s="62">
        <v>44111611</v>
      </c>
      <c r="EGB421" s="62">
        <v>44111611</v>
      </c>
      <c r="EGC421" s="62">
        <v>44111611</v>
      </c>
      <c r="EGD421" s="62">
        <v>44111611</v>
      </c>
      <c r="EGE421" s="62">
        <v>44111611</v>
      </c>
      <c r="EGF421" s="62">
        <v>44111611</v>
      </c>
      <c r="EGG421" s="62">
        <v>44111611</v>
      </c>
      <c r="EGH421" s="62">
        <v>44111611</v>
      </c>
      <c r="EGI421" s="62">
        <v>44111611</v>
      </c>
      <c r="EGJ421" s="62">
        <v>44111611</v>
      </c>
      <c r="EGK421" s="62">
        <v>44111611</v>
      </c>
      <c r="EGL421" s="62">
        <v>44111611</v>
      </c>
      <c r="EGM421" s="62">
        <v>44111611</v>
      </c>
      <c r="EGN421" s="62">
        <v>44111611</v>
      </c>
      <c r="EGO421" s="62">
        <v>44111611</v>
      </c>
      <c r="EGP421" s="62">
        <v>44111611</v>
      </c>
      <c r="EGQ421" s="62">
        <v>44111611</v>
      </c>
      <c r="EGR421" s="62">
        <v>44111611</v>
      </c>
      <c r="EGS421" s="62">
        <v>44111611</v>
      </c>
      <c r="EGT421" s="62">
        <v>44111611</v>
      </c>
      <c r="EGU421" s="62">
        <v>44111611</v>
      </c>
      <c r="EGV421" s="62">
        <v>44111611</v>
      </c>
      <c r="EGW421" s="62">
        <v>44111611</v>
      </c>
      <c r="EGX421" s="62">
        <v>44111611</v>
      </c>
      <c r="EGY421" s="62">
        <v>44111611</v>
      </c>
      <c r="EGZ421" s="62">
        <v>44111611</v>
      </c>
      <c r="EHA421" s="62">
        <v>44111611</v>
      </c>
      <c r="EHB421" s="62">
        <v>44111611</v>
      </c>
      <c r="EHC421" s="62">
        <v>44111611</v>
      </c>
      <c r="EHD421" s="62">
        <v>44111611</v>
      </c>
      <c r="EHE421" s="62">
        <v>44111611</v>
      </c>
      <c r="EHF421" s="62">
        <v>44111611</v>
      </c>
      <c r="EHG421" s="62">
        <v>44111611</v>
      </c>
      <c r="EHH421" s="62">
        <v>44111611</v>
      </c>
      <c r="EHI421" s="62">
        <v>44111611</v>
      </c>
      <c r="EHJ421" s="62">
        <v>44111611</v>
      </c>
      <c r="EHK421" s="62">
        <v>44111611</v>
      </c>
      <c r="EHL421" s="62">
        <v>44111611</v>
      </c>
      <c r="EHM421" s="62">
        <v>44111611</v>
      </c>
      <c r="EHN421" s="62">
        <v>44111611</v>
      </c>
      <c r="EHO421" s="62">
        <v>44111611</v>
      </c>
      <c r="EHP421" s="62">
        <v>44111611</v>
      </c>
      <c r="EHQ421" s="62">
        <v>44111611</v>
      </c>
      <c r="EHR421" s="62">
        <v>44111611</v>
      </c>
      <c r="EHS421" s="62">
        <v>44111611</v>
      </c>
      <c r="EHT421" s="62">
        <v>44111611</v>
      </c>
      <c r="EHU421" s="62">
        <v>44111611</v>
      </c>
      <c r="EHV421" s="62">
        <v>44111611</v>
      </c>
      <c r="EHW421" s="62">
        <v>44111611</v>
      </c>
      <c r="EHX421" s="62">
        <v>44111611</v>
      </c>
      <c r="EHY421" s="62">
        <v>44111611</v>
      </c>
      <c r="EHZ421" s="62">
        <v>44111611</v>
      </c>
      <c r="EIA421" s="62">
        <v>44111611</v>
      </c>
      <c r="EIB421" s="62">
        <v>44111611</v>
      </c>
      <c r="EIC421" s="62">
        <v>44111611</v>
      </c>
      <c r="EID421" s="62">
        <v>44111611</v>
      </c>
      <c r="EIE421" s="62">
        <v>44111611</v>
      </c>
      <c r="EIF421" s="62">
        <v>44111611</v>
      </c>
      <c r="EIG421" s="62">
        <v>44111611</v>
      </c>
      <c r="EIH421" s="62">
        <v>44111611</v>
      </c>
      <c r="EII421" s="62">
        <v>44111611</v>
      </c>
      <c r="EIJ421" s="62">
        <v>44111611</v>
      </c>
      <c r="EIK421" s="62">
        <v>44111611</v>
      </c>
      <c r="EIL421" s="62">
        <v>44111611</v>
      </c>
      <c r="EIM421" s="62">
        <v>44111611</v>
      </c>
      <c r="EIN421" s="62">
        <v>44111611</v>
      </c>
      <c r="EIO421" s="62">
        <v>44111611</v>
      </c>
      <c r="EIP421" s="62">
        <v>44111611</v>
      </c>
      <c r="EIQ421" s="62">
        <v>44111611</v>
      </c>
      <c r="EIR421" s="62">
        <v>44111611</v>
      </c>
      <c r="EIS421" s="62">
        <v>44111611</v>
      </c>
      <c r="EIT421" s="62">
        <v>44111611</v>
      </c>
      <c r="EIU421" s="62">
        <v>44111611</v>
      </c>
      <c r="EIV421" s="62">
        <v>44111611</v>
      </c>
      <c r="EIW421" s="62">
        <v>44111611</v>
      </c>
      <c r="EIX421" s="62">
        <v>44111611</v>
      </c>
      <c r="EIY421" s="62">
        <v>44111611</v>
      </c>
      <c r="EIZ421" s="62">
        <v>44111611</v>
      </c>
      <c r="EJA421" s="62">
        <v>44111611</v>
      </c>
      <c r="EJB421" s="62">
        <v>44111611</v>
      </c>
      <c r="EJC421" s="62">
        <v>44111611</v>
      </c>
      <c r="EJD421" s="62">
        <v>44111611</v>
      </c>
      <c r="EJE421" s="62">
        <v>44111611</v>
      </c>
      <c r="EJF421" s="62">
        <v>44111611</v>
      </c>
      <c r="EJG421" s="62">
        <v>44111611</v>
      </c>
      <c r="EJH421" s="62">
        <v>44111611</v>
      </c>
      <c r="EJI421" s="62">
        <v>44111611</v>
      </c>
      <c r="EJJ421" s="62">
        <v>44111611</v>
      </c>
      <c r="EJK421" s="62">
        <v>44111611</v>
      </c>
      <c r="EJL421" s="62">
        <v>44111611</v>
      </c>
      <c r="EJM421" s="62">
        <v>44111611</v>
      </c>
      <c r="EJN421" s="62">
        <v>44111611</v>
      </c>
      <c r="EJO421" s="62">
        <v>44111611</v>
      </c>
      <c r="EJP421" s="62">
        <v>44111611</v>
      </c>
      <c r="EJQ421" s="62">
        <v>44111611</v>
      </c>
      <c r="EJR421" s="62">
        <v>44111611</v>
      </c>
      <c r="EJS421" s="62">
        <v>44111611</v>
      </c>
      <c r="EJT421" s="62">
        <v>44111611</v>
      </c>
      <c r="EJU421" s="62">
        <v>44111611</v>
      </c>
      <c r="EJV421" s="62">
        <v>44111611</v>
      </c>
      <c r="EJW421" s="62">
        <v>44111611</v>
      </c>
      <c r="EJX421" s="62">
        <v>44111611</v>
      </c>
      <c r="EJY421" s="62">
        <v>44111611</v>
      </c>
      <c r="EJZ421" s="62">
        <v>44111611</v>
      </c>
      <c r="EKA421" s="62">
        <v>44111611</v>
      </c>
      <c r="EKB421" s="62">
        <v>44111611</v>
      </c>
      <c r="EKC421" s="62">
        <v>44111611</v>
      </c>
      <c r="EKD421" s="62">
        <v>44111611</v>
      </c>
      <c r="EKE421" s="62">
        <v>44111611</v>
      </c>
      <c r="EKF421" s="62">
        <v>44111611</v>
      </c>
      <c r="EKG421" s="62">
        <v>44111611</v>
      </c>
      <c r="EKH421" s="62">
        <v>44111611</v>
      </c>
      <c r="EKI421" s="62">
        <v>44111611</v>
      </c>
      <c r="EKJ421" s="62">
        <v>44111611</v>
      </c>
      <c r="EKK421" s="62">
        <v>44111611</v>
      </c>
      <c r="EKL421" s="62">
        <v>44111611</v>
      </c>
      <c r="EKM421" s="62">
        <v>44111611</v>
      </c>
      <c r="EKN421" s="62">
        <v>44111611</v>
      </c>
      <c r="EKO421" s="62">
        <v>44111611</v>
      </c>
      <c r="EKP421" s="62">
        <v>44111611</v>
      </c>
      <c r="EKQ421" s="62">
        <v>44111611</v>
      </c>
      <c r="EKR421" s="62">
        <v>44111611</v>
      </c>
      <c r="EKS421" s="62">
        <v>44111611</v>
      </c>
      <c r="EKT421" s="62">
        <v>44111611</v>
      </c>
      <c r="EKU421" s="62">
        <v>44111611</v>
      </c>
      <c r="EKV421" s="62">
        <v>44111611</v>
      </c>
      <c r="EKW421" s="62">
        <v>44111611</v>
      </c>
      <c r="EKX421" s="62">
        <v>44111611</v>
      </c>
      <c r="EKY421" s="62">
        <v>44111611</v>
      </c>
      <c r="EKZ421" s="62">
        <v>44111611</v>
      </c>
      <c r="ELA421" s="62">
        <v>44111611</v>
      </c>
      <c r="ELB421" s="62">
        <v>44111611</v>
      </c>
      <c r="ELC421" s="62">
        <v>44111611</v>
      </c>
      <c r="ELD421" s="62">
        <v>44111611</v>
      </c>
      <c r="ELE421" s="62">
        <v>44111611</v>
      </c>
      <c r="ELF421" s="62">
        <v>44111611</v>
      </c>
      <c r="ELG421" s="62">
        <v>44111611</v>
      </c>
      <c r="ELH421" s="62">
        <v>44111611</v>
      </c>
      <c r="ELI421" s="62">
        <v>44111611</v>
      </c>
      <c r="ELJ421" s="62">
        <v>44111611</v>
      </c>
      <c r="ELK421" s="62">
        <v>44111611</v>
      </c>
      <c r="ELL421" s="62">
        <v>44111611</v>
      </c>
      <c r="ELM421" s="62">
        <v>44111611</v>
      </c>
      <c r="ELN421" s="62">
        <v>44111611</v>
      </c>
      <c r="ELO421" s="62">
        <v>44111611</v>
      </c>
      <c r="ELP421" s="62">
        <v>44111611</v>
      </c>
      <c r="ELQ421" s="62">
        <v>44111611</v>
      </c>
      <c r="ELR421" s="62">
        <v>44111611</v>
      </c>
      <c r="ELS421" s="62">
        <v>44111611</v>
      </c>
      <c r="ELT421" s="62">
        <v>44111611</v>
      </c>
      <c r="ELU421" s="62">
        <v>44111611</v>
      </c>
      <c r="ELV421" s="62">
        <v>44111611</v>
      </c>
      <c r="ELW421" s="62">
        <v>44111611</v>
      </c>
      <c r="ELX421" s="62">
        <v>44111611</v>
      </c>
      <c r="ELY421" s="62">
        <v>44111611</v>
      </c>
      <c r="ELZ421" s="62">
        <v>44111611</v>
      </c>
      <c r="EMA421" s="62">
        <v>44111611</v>
      </c>
      <c r="EMB421" s="62">
        <v>44111611</v>
      </c>
      <c r="EMC421" s="62">
        <v>44111611</v>
      </c>
      <c r="EMD421" s="62">
        <v>44111611</v>
      </c>
      <c r="EME421" s="62">
        <v>44111611</v>
      </c>
      <c r="EMF421" s="62">
        <v>44111611</v>
      </c>
      <c r="EMG421" s="62">
        <v>44111611</v>
      </c>
      <c r="EMH421" s="62">
        <v>44111611</v>
      </c>
      <c r="EMI421" s="62">
        <v>44111611</v>
      </c>
      <c r="EMJ421" s="62">
        <v>44111611</v>
      </c>
      <c r="EMK421" s="62">
        <v>44111611</v>
      </c>
      <c r="EML421" s="62">
        <v>44111611</v>
      </c>
      <c r="EMM421" s="62">
        <v>44111611</v>
      </c>
      <c r="EMN421" s="62">
        <v>44111611</v>
      </c>
      <c r="EMO421" s="62">
        <v>44111611</v>
      </c>
      <c r="EMP421" s="62">
        <v>44111611</v>
      </c>
      <c r="EMQ421" s="62">
        <v>44111611</v>
      </c>
      <c r="EMR421" s="62">
        <v>44111611</v>
      </c>
      <c r="EMS421" s="62">
        <v>44111611</v>
      </c>
      <c r="EMT421" s="62">
        <v>44111611</v>
      </c>
      <c r="EMU421" s="62">
        <v>44111611</v>
      </c>
      <c r="EMV421" s="62">
        <v>44111611</v>
      </c>
      <c r="EMW421" s="62">
        <v>44111611</v>
      </c>
      <c r="EMX421" s="62">
        <v>44111611</v>
      </c>
      <c r="EMY421" s="62">
        <v>44111611</v>
      </c>
      <c r="EMZ421" s="62">
        <v>44111611</v>
      </c>
      <c r="ENA421" s="62">
        <v>44111611</v>
      </c>
      <c r="ENB421" s="62">
        <v>44111611</v>
      </c>
      <c r="ENC421" s="62">
        <v>44111611</v>
      </c>
      <c r="END421" s="62">
        <v>44111611</v>
      </c>
      <c r="ENE421" s="62">
        <v>44111611</v>
      </c>
      <c r="ENF421" s="62">
        <v>44111611</v>
      </c>
      <c r="ENG421" s="62">
        <v>44111611</v>
      </c>
      <c r="ENH421" s="62">
        <v>44111611</v>
      </c>
      <c r="ENI421" s="62">
        <v>44111611</v>
      </c>
      <c r="ENJ421" s="62">
        <v>44111611</v>
      </c>
      <c r="ENK421" s="62">
        <v>44111611</v>
      </c>
      <c r="ENL421" s="62">
        <v>44111611</v>
      </c>
      <c r="ENM421" s="62">
        <v>44111611</v>
      </c>
      <c r="ENN421" s="62">
        <v>44111611</v>
      </c>
      <c r="ENO421" s="62">
        <v>44111611</v>
      </c>
      <c r="ENP421" s="62">
        <v>44111611</v>
      </c>
      <c r="ENQ421" s="62">
        <v>44111611</v>
      </c>
      <c r="ENR421" s="62">
        <v>44111611</v>
      </c>
      <c r="ENS421" s="62">
        <v>44111611</v>
      </c>
      <c r="ENT421" s="62">
        <v>44111611</v>
      </c>
      <c r="ENU421" s="62">
        <v>44111611</v>
      </c>
      <c r="ENV421" s="62">
        <v>44111611</v>
      </c>
      <c r="ENW421" s="62">
        <v>44111611</v>
      </c>
      <c r="ENX421" s="62">
        <v>44111611</v>
      </c>
      <c r="ENY421" s="62">
        <v>44111611</v>
      </c>
      <c r="ENZ421" s="62">
        <v>44111611</v>
      </c>
      <c r="EOA421" s="62">
        <v>44111611</v>
      </c>
      <c r="EOB421" s="62">
        <v>44111611</v>
      </c>
      <c r="EOC421" s="62">
        <v>44111611</v>
      </c>
      <c r="EOD421" s="62">
        <v>44111611</v>
      </c>
      <c r="EOE421" s="62">
        <v>44111611</v>
      </c>
      <c r="EOF421" s="62">
        <v>44111611</v>
      </c>
      <c r="EOG421" s="62">
        <v>44111611</v>
      </c>
      <c r="EOH421" s="62">
        <v>44111611</v>
      </c>
      <c r="EOI421" s="62">
        <v>44111611</v>
      </c>
      <c r="EOJ421" s="62">
        <v>44111611</v>
      </c>
      <c r="EOK421" s="62">
        <v>44111611</v>
      </c>
      <c r="EOL421" s="62">
        <v>44111611</v>
      </c>
      <c r="EOM421" s="62">
        <v>44111611</v>
      </c>
      <c r="EON421" s="62">
        <v>44111611</v>
      </c>
      <c r="EOO421" s="62">
        <v>44111611</v>
      </c>
      <c r="EOP421" s="62">
        <v>44111611</v>
      </c>
      <c r="EOQ421" s="62">
        <v>44111611</v>
      </c>
      <c r="EOR421" s="62">
        <v>44111611</v>
      </c>
      <c r="EOS421" s="62">
        <v>44111611</v>
      </c>
      <c r="EOT421" s="62">
        <v>44111611</v>
      </c>
      <c r="EOU421" s="62">
        <v>44111611</v>
      </c>
      <c r="EOV421" s="62">
        <v>44111611</v>
      </c>
      <c r="EOW421" s="62">
        <v>44111611</v>
      </c>
      <c r="EOX421" s="62">
        <v>44111611</v>
      </c>
      <c r="EOY421" s="62">
        <v>44111611</v>
      </c>
      <c r="EOZ421" s="62">
        <v>44111611</v>
      </c>
      <c r="EPA421" s="62">
        <v>44111611</v>
      </c>
      <c r="EPB421" s="62">
        <v>44111611</v>
      </c>
      <c r="EPC421" s="62">
        <v>44111611</v>
      </c>
      <c r="EPD421" s="62">
        <v>44111611</v>
      </c>
      <c r="EPE421" s="62">
        <v>44111611</v>
      </c>
      <c r="EPF421" s="62">
        <v>44111611</v>
      </c>
      <c r="EPG421" s="62">
        <v>44111611</v>
      </c>
      <c r="EPH421" s="62">
        <v>44111611</v>
      </c>
      <c r="EPI421" s="62">
        <v>44111611</v>
      </c>
      <c r="EPJ421" s="62">
        <v>44111611</v>
      </c>
      <c r="EPK421" s="62">
        <v>44111611</v>
      </c>
      <c r="EPL421" s="62">
        <v>44111611</v>
      </c>
      <c r="EPM421" s="62">
        <v>44111611</v>
      </c>
      <c r="EPN421" s="62">
        <v>44111611</v>
      </c>
      <c r="EPO421" s="62">
        <v>44111611</v>
      </c>
      <c r="EPP421" s="62">
        <v>44111611</v>
      </c>
      <c r="EPQ421" s="62">
        <v>44111611</v>
      </c>
      <c r="EPR421" s="62">
        <v>44111611</v>
      </c>
      <c r="EPS421" s="62">
        <v>44111611</v>
      </c>
      <c r="EPT421" s="62">
        <v>44111611</v>
      </c>
      <c r="EPU421" s="62">
        <v>44111611</v>
      </c>
      <c r="EPV421" s="62">
        <v>44111611</v>
      </c>
      <c r="EPW421" s="62">
        <v>44111611</v>
      </c>
      <c r="EPX421" s="62">
        <v>44111611</v>
      </c>
      <c r="EPY421" s="62">
        <v>44111611</v>
      </c>
      <c r="EPZ421" s="62">
        <v>44111611</v>
      </c>
      <c r="EQA421" s="62">
        <v>44111611</v>
      </c>
      <c r="EQB421" s="62">
        <v>44111611</v>
      </c>
      <c r="EQC421" s="62">
        <v>44111611</v>
      </c>
      <c r="EQD421" s="62">
        <v>44111611</v>
      </c>
      <c r="EQE421" s="62">
        <v>44111611</v>
      </c>
      <c r="EQF421" s="62">
        <v>44111611</v>
      </c>
      <c r="EQG421" s="62">
        <v>44111611</v>
      </c>
      <c r="EQH421" s="62">
        <v>44111611</v>
      </c>
      <c r="EQI421" s="62">
        <v>44111611</v>
      </c>
      <c r="EQJ421" s="62">
        <v>44111611</v>
      </c>
      <c r="EQK421" s="62">
        <v>44111611</v>
      </c>
      <c r="EQL421" s="62">
        <v>44111611</v>
      </c>
      <c r="EQM421" s="62">
        <v>44111611</v>
      </c>
      <c r="EQN421" s="62">
        <v>44111611</v>
      </c>
      <c r="EQO421" s="62">
        <v>44111611</v>
      </c>
      <c r="EQP421" s="62">
        <v>44111611</v>
      </c>
      <c r="EQQ421" s="62">
        <v>44111611</v>
      </c>
      <c r="EQR421" s="62">
        <v>44111611</v>
      </c>
      <c r="EQS421" s="62">
        <v>44111611</v>
      </c>
      <c r="EQT421" s="62">
        <v>44111611</v>
      </c>
      <c r="EQU421" s="62">
        <v>44111611</v>
      </c>
      <c r="EQV421" s="62">
        <v>44111611</v>
      </c>
      <c r="EQW421" s="62">
        <v>44111611</v>
      </c>
      <c r="EQX421" s="62">
        <v>44111611</v>
      </c>
      <c r="EQY421" s="62">
        <v>44111611</v>
      </c>
      <c r="EQZ421" s="62">
        <v>44111611</v>
      </c>
      <c r="ERA421" s="62">
        <v>44111611</v>
      </c>
      <c r="ERB421" s="62">
        <v>44111611</v>
      </c>
      <c r="ERC421" s="62">
        <v>44111611</v>
      </c>
      <c r="ERD421" s="62">
        <v>44111611</v>
      </c>
      <c r="ERE421" s="62">
        <v>44111611</v>
      </c>
      <c r="ERF421" s="62">
        <v>44111611</v>
      </c>
      <c r="ERG421" s="62">
        <v>44111611</v>
      </c>
      <c r="ERH421" s="62">
        <v>44111611</v>
      </c>
      <c r="ERI421" s="62">
        <v>44111611</v>
      </c>
      <c r="ERJ421" s="62">
        <v>44111611</v>
      </c>
      <c r="ERK421" s="62">
        <v>44111611</v>
      </c>
      <c r="ERL421" s="62">
        <v>44111611</v>
      </c>
      <c r="ERM421" s="62">
        <v>44111611</v>
      </c>
      <c r="ERN421" s="62">
        <v>44111611</v>
      </c>
      <c r="ERO421" s="62">
        <v>44111611</v>
      </c>
      <c r="ERP421" s="62">
        <v>44111611</v>
      </c>
      <c r="ERQ421" s="62">
        <v>44111611</v>
      </c>
      <c r="ERR421" s="62">
        <v>44111611</v>
      </c>
      <c r="ERS421" s="62">
        <v>44111611</v>
      </c>
      <c r="ERT421" s="62">
        <v>44111611</v>
      </c>
      <c r="ERU421" s="62">
        <v>44111611</v>
      </c>
      <c r="ERV421" s="62">
        <v>44111611</v>
      </c>
      <c r="ERW421" s="62">
        <v>44111611</v>
      </c>
      <c r="ERX421" s="62">
        <v>44111611</v>
      </c>
      <c r="ERY421" s="62">
        <v>44111611</v>
      </c>
      <c r="ERZ421" s="62">
        <v>44111611</v>
      </c>
      <c r="ESA421" s="62">
        <v>44111611</v>
      </c>
      <c r="ESB421" s="62">
        <v>44111611</v>
      </c>
      <c r="ESC421" s="62">
        <v>44111611</v>
      </c>
      <c r="ESD421" s="62">
        <v>44111611</v>
      </c>
      <c r="ESE421" s="62">
        <v>44111611</v>
      </c>
      <c r="ESF421" s="62">
        <v>44111611</v>
      </c>
      <c r="ESG421" s="62">
        <v>44111611</v>
      </c>
      <c r="ESH421" s="62">
        <v>44111611</v>
      </c>
      <c r="ESI421" s="62">
        <v>44111611</v>
      </c>
      <c r="ESJ421" s="62">
        <v>44111611</v>
      </c>
      <c r="ESK421" s="62">
        <v>44111611</v>
      </c>
      <c r="ESL421" s="62">
        <v>44111611</v>
      </c>
      <c r="ESM421" s="62">
        <v>44111611</v>
      </c>
      <c r="ESN421" s="62">
        <v>44111611</v>
      </c>
      <c r="ESO421" s="62">
        <v>44111611</v>
      </c>
      <c r="ESP421" s="62">
        <v>44111611</v>
      </c>
      <c r="ESQ421" s="62">
        <v>44111611</v>
      </c>
      <c r="ESR421" s="62">
        <v>44111611</v>
      </c>
      <c r="ESS421" s="62">
        <v>44111611</v>
      </c>
      <c r="EST421" s="62">
        <v>44111611</v>
      </c>
      <c r="ESU421" s="62">
        <v>44111611</v>
      </c>
      <c r="ESV421" s="62">
        <v>44111611</v>
      </c>
      <c r="ESW421" s="62">
        <v>44111611</v>
      </c>
      <c r="ESX421" s="62">
        <v>44111611</v>
      </c>
      <c r="ESY421" s="62">
        <v>44111611</v>
      </c>
      <c r="ESZ421" s="62">
        <v>44111611</v>
      </c>
      <c r="ETA421" s="62">
        <v>44111611</v>
      </c>
      <c r="ETB421" s="62">
        <v>44111611</v>
      </c>
      <c r="ETC421" s="62">
        <v>44111611</v>
      </c>
      <c r="ETD421" s="62">
        <v>44111611</v>
      </c>
      <c r="ETE421" s="62">
        <v>44111611</v>
      </c>
      <c r="ETF421" s="62">
        <v>44111611</v>
      </c>
      <c r="ETG421" s="62">
        <v>44111611</v>
      </c>
      <c r="ETH421" s="62">
        <v>44111611</v>
      </c>
      <c r="ETI421" s="62">
        <v>44111611</v>
      </c>
      <c r="ETJ421" s="62">
        <v>44111611</v>
      </c>
      <c r="ETK421" s="62">
        <v>44111611</v>
      </c>
      <c r="ETL421" s="62">
        <v>44111611</v>
      </c>
      <c r="ETM421" s="62">
        <v>44111611</v>
      </c>
      <c r="ETN421" s="62">
        <v>44111611</v>
      </c>
      <c r="ETO421" s="62">
        <v>44111611</v>
      </c>
      <c r="ETP421" s="62">
        <v>44111611</v>
      </c>
      <c r="ETQ421" s="62">
        <v>44111611</v>
      </c>
      <c r="ETR421" s="62">
        <v>44111611</v>
      </c>
      <c r="ETS421" s="62">
        <v>44111611</v>
      </c>
      <c r="ETT421" s="62">
        <v>44111611</v>
      </c>
      <c r="ETU421" s="62">
        <v>44111611</v>
      </c>
      <c r="ETV421" s="62">
        <v>44111611</v>
      </c>
      <c r="ETW421" s="62">
        <v>44111611</v>
      </c>
      <c r="ETX421" s="62">
        <v>44111611</v>
      </c>
      <c r="ETY421" s="62">
        <v>44111611</v>
      </c>
      <c r="ETZ421" s="62">
        <v>44111611</v>
      </c>
      <c r="EUA421" s="62">
        <v>44111611</v>
      </c>
      <c r="EUB421" s="62">
        <v>44111611</v>
      </c>
      <c r="EUC421" s="62">
        <v>44111611</v>
      </c>
      <c r="EUD421" s="62">
        <v>44111611</v>
      </c>
      <c r="EUE421" s="62">
        <v>44111611</v>
      </c>
      <c r="EUF421" s="62">
        <v>44111611</v>
      </c>
      <c r="EUG421" s="62">
        <v>44111611</v>
      </c>
      <c r="EUH421" s="62">
        <v>44111611</v>
      </c>
      <c r="EUI421" s="62">
        <v>44111611</v>
      </c>
      <c r="EUJ421" s="62">
        <v>44111611</v>
      </c>
      <c r="EUK421" s="62">
        <v>44111611</v>
      </c>
      <c r="EUL421" s="62">
        <v>44111611</v>
      </c>
      <c r="EUM421" s="62">
        <v>44111611</v>
      </c>
      <c r="EUN421" s="62">
        <v>44111611</v>
      </c>
      <c r="EUO421" s="62">
        <v>44111611</v>
      </c>
      <c r="EUP421" s="62">
        <v>44111611</v>
      </c>
      <c r="EUQ421" s="62">
        <v>44111611</v>
      </c>
      <c r="EUR421" s="62">
        <v>44111611</v>
      </c>
      <c r="EUS421" s="62">
        <v>44111611</v>
      </c>
      <c r="EUT421" s="62">
        <v>44111611</v>
      </c>
      <c r="EUU421" s="62">
        <v>44111611</v>
      </c>
      <c r="EUV421" s="62">
        <v>44111611</v>
      </c>
      <c r="EUW421" s="62">
        <v>44111611</v>
      </c>
      <c r="EUX421" s="62">
        <v>44111611</v>
      </c>
      <c r="EUY421" s="62">
        <v>44111611</v>
      </c>
      <c r="EUZ421" s="62">
        <v>44111611</v>
      </c>
      <c r="EVA421" s="62">
        <v>44111611</v>
      </c>
      <c r="EVB421" s="62">
        <v>44111611</v>
      </c>
      <c r="EVC421" s="62">
        <v>44111611</v>
      </c>
      <c r="EVD421" s="62">
        <v>44111611</v>
      </c>
      <c r="EVE421" s="62">
        <v>44111611</v>
      </c>
      <c r="EVF421" s="62">
        <v>44111611</v>
      </c>
      <c r="EVG421" s="62">
        <v>44111611</v>
      </c>
      <c r="EVH421" s="62">
        <v>44111611</v>
      </c>
      <c r="EVI421" s="62">
        <v>44111611</v>
      </c>
      <c r="EVJ421" s="62">
        <v>44111611</v>
      </c>
      <c r="EVK421" s="62">
        <v>44111611</v>
      </c>
      <c r="EVL421" s="62">
        <v>44111611</v>
      </c>
      <c r="EVM421" s="62">
        <v>44111611</v>
      </c>
      <c r="EVN421" s="62">
        <v>44111611</v>
      </c>
      <c r="EVO421" s="62">
        <v>44111611</v>
      </c>
      <c r="EVP421" s="62">
        <v>44111611</v>
      </c>
      <c r="EVQ421" s="62">
        <v>44111611</v>
      </c>
      <c r="EVR421" s="62">
        <v>44111611</v>
      </c>
      <c r="EVS421" s="62">
        <v>44111611</v>
      </c>
      <c r="EVT421" s="62">
        <v>44111611</v>
      </c>
      <c r="EVU421" s="62">
        <v>44111611</v>
      </c>
      <c r="EVV421" s="62">
        <v>44111611</v>
      </c>
      <c r="EVW421" s="62">
        <v>44111611</v>
      </c>
      <c r="EVX421" s="62">
        <v>44111611</v>
      </c>
      <c r="EVY421" s="62">
        <v>44111611</v>
      </c>
      <c r="EVZ421" s="62">
        <v>44111611</v>
      </c>
      <c r="EWA421" s="62">
        <v>44111611</v>
      </c>
      <c r="EWB421" s="62">
        <v>44111611</v>
      </c>
      <c r="EWC421" s="62">
        <v>44111611</v>
      </c>
      <c r="EWD421" s="62">
        <v>44111611</v>
      </c>
      <c r="EWE421" s="62">
        <v>44111611</v>
      </c>
      <c r="EWF421" s="62">
        <v>44111611</v>
      </c>
      <c r="EWG421" s="62">
        <v>44111611</v>
      </c>
      <c r="EWH421" s="62">
        <v>44111611</v>
      </c>
      <c r="EWI421" s="62">
        <v>44111611</v>
      </c>
      <c r="EWJ421" s="62">
        <v>44111611</v>
      </c>
      <c r="EWK421" s="62">
        <v>44111611</v>
      </c>
      <c r="EWL421" s="62">
        <v>44111611</v>
      </c>
      <c r="EWM421" s="62">
        <v>44111611</v>
      </c>
      <c r="EWN421" s="62">
        <v>44111611</v>
      </c>
      <c r="EWO421" s="62">
        <v>44111611</v>
      </c>
      <c r="EWP421" s="62">
        <v>44111611</v>
      </c>
      <c r="EWQ421" s="62">
        <v>44111611</v>
      </c>
      <c r="EWR421" s="62">
        <v>44111611</v>
      </c>
      <c r="EWS421" s="62">
        <v>44111611</v>
      </c>
      <c r="EWT421" s="62">
        <v>44111611</v>
      </c>
      <c r="EWU421" s="62">
        <v>44111611</v>
      </c>
      <c r="EWV421" s="62">
        <v>44111611</v>
      </c>
      <c r="EWW421" s="62">
        <v>44111611</v>
      </c>
      <c r="EWX421" s="62">
        <v>44111611</v>
      </c>
      <c r="EWY421" s="62">
        <v>44111611</v>
      </c>
      <c r="EWZ421" s="62">
        <v>44111611</v>
      </c>
      <c r="EXA421" s="62">
        <v>44111611</v>
      </c>
      <c r="EXB421" s="62">
        <v>44111611</v>
      </c>
      <c r="EXC421" s="62">
        <v>44111611</v>
      </c>
      <c r="EXD421" s="62">
        <v>44111611</v>
      </c>
      <c r="EXE421" s="62">
        <v>44111611</v>
      </c>
      <c r="EXF421" s="62">
        <v>44111611</v>
      </c>
      <c r="EXG421" s="62">
        <v>44111611</v>
      </c>
      <c r="EXH421" s="62">
        <v>44111611</v>
      </c>
      <c r="EXI421" s="62">
        <v>44111611</v>
      </c>
      <c r="EXJ421" s="62">
        <v>44111611</v>
      </c>
      <c r="EXK421" s="62">
        <v>44111611</v>
      </c>
      <c r="EXL421" s="62">
        <v>44111611</v>
      </c>
      <c r="EXM421" s="62">
        <v>44111611</v>
      </c>
      <c r="EXN421" s="62">
        <v>44111611</v>
      </c>
      <c r="EXO421" s="62">
        <v>44111611</v>
      </c>
      <c r="EXP421" s="62">
        <v>44111611</v>
      </c>
      <c r="EXQ421" s="62">
        <v>44111611</v>
      </c>
      <c r="EXR421" s="62">
        <v>44111611</v>
      </c>
      <c r="EXS421" s="62">
        <v>44111611</v>
      </c>
      <c r="EXT421" s="62">
        <v>44111611</v>
      </c>
      <c r="EXU421" s="62">
        <v>44111611</v>
      </c>
      <c r="EXV421" s="62">
        <v>44111611</v>
      </c>
      <c r="EXW421" s="62">
        <v>44111611</v>
      </c>
      <c r="EXX421" s="62">
        <v>44111611</v>
      </c>
      <c r="EXY421" s="62">
        <v>44111611</v>
      </c>
      <c r="EXZ421" s="62">
        <v>44111611</v>
      </c>
      <c r="EYA421" s="62">
        <v>44111611</v>
      </c>
      <c r="EYB421" s="62">
        <v>44111611</v>
      </c>
      <c r="EYC421" s="62">
        <v>44111611</v>
      </c>
      <c r="EYD421" s="62">
        <v>44111611</v>
      </c>
      <c r="EYE421" s="62">
        <v>44111611</v>
      </c>
      <c r="EYF421" s="62">
        <v>44111611</v>
      </c>
      <c r="EYG421" s="62">
        <v>44111611</v>
      </c>
      <c r="EYH421" s="62">
        <v>44111611</v>
      </c>
      <c r="EYI421" s="62">
        <v>44111611</v>
      </c>
      <c r="EYJ421" s="62">
        <v>44111611</v>
      </c>
      <c r="EYK421" s="62">
        <v>44111611</v>
      </c>
      <c r="EYL421" s="62">
        <v>44111611</v>
      </c>
      <c r="EYM421" s="62">
        <v>44111611</v>
      </c>
      <c r="EYN421" s="62">
        <v>44111611</v>
      </c>
      <c r="EYO421" s="62">
        <v>44111611</v>
      </c>
      <c r="EYP421" s="62">
        <v>44111611</v>
      </c>
      <c r="EYQ421" s="62">
        <v>44111611</v>
      </c>
      <c r="EYR421" s="62">
        <v>44111611</v>
      </c>
      <c r="EYS421" s="62">
        <v>44111611</v>
      </c>
      <c r="EYT421" s="62">
        <v>44111611</v>
      </c>
      <c r="EYU421" s="62">
        <v>44111611</v>
      </c>
      <c r="EYV421" s="62">
        <v>44111611</v>
      </c>
      <c r="EYW421" s="62">
        <v>44111611</v>
      </c>
      <c r="EYX421" s="62">
        <v>44111611</v>
      </c>
      <c r="EYY421" s="62">
        <v>44111611</v>
      </c>
      <c r="EYZ421" s="62">
        <v>44111611</v>
      </c>
      <c r="EZA421" s="62">
        <v>44111611</v>
      </c>
      <c r="EZB421" s="62">
        <v>44111611</v>
      </c>
      <c r="EZC421" s="62">
        <v>44111611</v>
      </c>
      <c r="EZD421" s="62">
        <v>44111611</v>
      </c>
      <c r="EZE421" s="62">
        <v>44111611</v>
      </c>
      <c r="EZF421" s="62">
        <v>44111611</v>
      </c>
      <c r="EZG421" s="62">
        <v>44111611</v>
      </c>
      <c r="EZH421" s="62">
        <v>44111611</v>
      </c>
      <c r="EZI421" s="62">
        <v>44111611</v>
      </c>
      <c r="EZJ421" s="62">
        <v>44111611</v>
      </c>
      <c r="EZK421" s="62">
        <v>44111611</v>
      </c>
      <c r="EZL421" s="62">
        <v>44111611</v>
      </c>
      <c r="EZM421" s="62">
        <v>44111611</v>
      </c>
      <c r="EZN421" s="62">
        <v>44111611</v>
      </c>
      <c r="EZO421" s="62">
        <v>44111611</v>
      </c>
      <c r="EZP421" s="62">
        <v>44111611</v>
      </c>
      <c r="EZQ421" s="62">
        <v>44111611</v>
      </c>
      <c r="EZR421" s="62">
        <v>44111611</v>
      </c>
      <c r="EZS421" s="62">
        <v>44111611</v>
      </c>
      <c r="EZT421" s="62">
        <v>44111611</v>
      </c>
      <c r="EZU421" s="62">
        <v>44111611</v>
      </c>
      <c r="EZV421" s="62">
        <v>44111611</v>
      </c>
      <c r="EZW421" s="62">
        <v>44111611</v>
      </c>
      <c r="EZX421" s="62">
        <v>44111611</v>
      </c>
      <c r="EZY421" s="62">
        <v>44111611</v>
      </c>
      <c r="EZZ421" s="62">
        <v>44111611</v>
      </c>
      <c r="FAA421" s="62">
        <v>44111611</v>
      </c>
      <c r="FAB421" s="62">
        <v>44111611</v>
      </c>
      <c r="FAC421" s="62">
        <v>44111611</v>
      </c>
      <c r="FAD421" s="62">
        <v>44111611</v>
      </c>
      <c r="FAE421" s="62">
        <v>44111611</v>
      </c>
      <c r="FAF421" s="62">
        <v>44111611</v>
      </c>
      <c r="FAG421" s="62">
        <v>44111611</v>
      </c>
      <c r="FAH421" s="62">
        <v>44111611</v>
      </c>
      <c r="FAI421" s="62">
        <v>44111611</v>
      </c>
      <c r="FAJ421" s="62">
        <v>44111611</v>
      </c>
      <c r="FAK421" s="62">
        <v>44111611</v>
      </c>
      <c r="FAL421" s="62">
        <v>44111611</v>
      </c>
      <c r="FAM421" s="62">
        <v>44111611</v>
      </c>
      <c r="FAN421" s="62">
        <v>44111611</v>
      </c>
      <c r="FAO421" s="62">
        <v>44111611</v>
      </c>
      <c r="FAP421" s="62">
        <v>44111611</v>
      </c>
      <c r="FAQ421" s="62">
        <v>44111611</v>
      </c>
      <c r="FAR421" s="62">
        <v>44111611</v>
      </c>
      <c r="FAS421" s="62">
        <v>44111611</v>
      </c>
      <c r="FAT421" s="62">
        <v>44111611</v>
      </c>
      <c r="FAU421" s="62">
        <v>44111611</v>
      </c>
      <c r="FAV421" s="62">
        <v>44111611</v>
      </c>
      <c r="FAW421" s="62">
        <v>44111611</v>
      </c>
      <c r="FAX421" s="62">
        <v>44111611</v>
      </c>
      <c r="FAY421" s="62">
        <v>44111611</v>
      </c>
      <c r="FAZ421" s="62">
        <v>44111611</v>
      </c>
      <c r="FBA421" s="62">
        <v>44111611</v>
      </c>
      <c r="FBB421" s="62">
        <v>44111611</v>
      </c>
      <c r="FBC421" s="62">
        <v>44111611</v>
      </c>
      <c r="FBD421" s="62">
        <v>44111611</v>
      </c>
      <c r="FBE421" s="62">
        <v>44111611</v>
      </c>
      <c r="FBF421" s="62">
        <v>44111611</v>
      </c>
      <c r="FBG421" s="62">
        <v>44111611</v>
      </c>
      <c r="FBH421" s="62">
        <v>44111611</v>
      </c>
      <c r="FBI421" s="62">
        <v>44111611</v>
      </c>
      <c r="FBJ421" s="62">
        <v>44111611</v>
      </c>
      <c r="FBK421" s="62">
        <v>44111611</v>
      </c>
      <c r="FBL421" s="62">
        <v>44111611</v>
      </c>
      <c r="FBM421" s="62">
        <v>44111611</v>
      </c>
      <c r="FBN421" s="62">
        <v>44111611</v>
      </c>
      <c r="FBO421" s="62">
        <v>44111611</v>
      </c>
      <c r="FBP421" s="62">
        <v>44111611</v>
      </c>
      <c r="FBQ421" s="62">
        <v>44111611</v>
      </c>
      <c r="FBR421" s="62">
        <v>44111611</v>
      </c>
      <c r="FBS421" s="62">
        <v>44111611</v>
      </c>
      <c r="FBT421" s="62">
        <v>44111611</v>
      </c>
      <c r="FBU421" s="62">
        <v>44111611</v>
      </c>
      <c r="FBV421" s="62">
        <v>44111611</v>
      </c>
      <c r="FBW421" s="62">
        <v>44111611</v>
      </c>
      <c r="FBX421" s="62">
        <v>44111611</v>
      </c>
      <c r="FBY421" s="62">
        <v>44111611</v>
      </c>
      <c r="FBZ421" s="62">
        <v>44111611</v>
      </c>
      <c r="FCA421" s="62">
        <v>44111611</v>
      </c>
      <c r="FCB421" s="62">
        <v>44111611</v>
      </c>
      <c r="FCC421" s="62">
        <v>44111611</v>
      </c>
      <c r="FCD421" s="62">
        <v>44111611</v>
      </c>
      <c r="FCE421" s="62">
        <v>44111611</v>
      </c>
      <c r="FCF421" s="62">
        <v>44111611</v>
      </c>
      <c r="FCG421" s="62">
        <v>44111611</v>
      </c>
      <c r="FCH421" s="62">
        <v>44111611</v>
      </c>
      <c r="FCI421" s="62">
        <v>44111611</v>
      </c>
      <c r="FCJ421" s="62">
        <v>44111611</v>
      </c>
      <c r="FCK421" s="62">
        <v>44111611</v>
      </c>
      <c r="FCL421" s="62">
        <v>44111611</v>
      </c>
      <c r="FCM421" s="62">
        <v>44111611</v>
      </c>
      <c r="FCN421" s="62">
        <v>44111611</v>
      </c>
      <c r="FCO421" s="62">
        <v>44111611</v>
      </c>
      <c r="FCP421" s="62">
        <v>44111611</v>
      </c>
      <c r="FCQ421" s="62">
        <v>44111611</v>
      </c>
      <c r="FCR421" s="62">
        <v>44111611</v>
      </c>
      <c r="FCS421" s="62">
        <v>44111611</v>
      </c>
      <c r="FCT421" s="62">
        <v>44111611</v>
      </c>
      <c r="FCU421" s="62">
        <v>44111611</v>
      </c>
      <c r="FCV421" s="62">
        <v>44111611</v>
      </c>
      <c r="FCW421" s="62">
        <v>44111611</v>
      </c>
      <c r="FCX421" s="62">
        <v>44111611</v>
      </c>
      <c r="FCY421" s="62">
        <v>44111611</v>
      </c>
      <c r="FCZ421" s="62">
        <v>44111611</v>
      </c>
      <c r="FDA421" s="62">
        <v>44111611</v>
      </c>
      <c r="FDB421" s="62">
        <v>44111611</v>
      </c>
      <c r="FDC421" s="62">
        <v>44111611</v>
      </c>
      <c r="FDD421" s="62">
        <v>44111611</v>
      </c>
      <c r="FDE421" s="62">
        <v>44111611</v>
      </c>
      <c r="FDF421" s="62">
        <v>44111611</v>
      </c>
      <c r="FDG421" s="62">
        <v>44111611</v>
      </c>
      <c r="FDH421" s="62">
        <v>44111611</v>
      </c>
      <c r="FDI421" s="62">
        <v>44111611</v>
      </c>
      <c r="FDJ421" s="62">
        <v>44111611</v>
      </c>
      <c r="FDK421" s="62">
        <v>44111611</v>
      </c>
      <c r="FDL421" s="62">
        <v>44111611</v>
      </c>
      <c r="FDM421" s="62">
        <v>44111611</v>
      </c>
      <c r="FDN421" s="62">
        <v>44111611</v>
      </c>
      <c r="FDO421" s="62">
        <v>44111611</v>
      </c>
      <c r="FDP421" s="62">
        <v>44111611</v>
      </c>
      <c r="FDQ421" s="62">
        <v>44111611</v>
      </c>
      <c r="FDR421" s="62">
        <v>44111611</v>
      </c>
      <c r="FDS421" s="62">
        <v>44111611</v>
      </c>
      <c r="FDT421" s="62">
        <v>44111611</v>
      </c>
      <c r="FDU421" s="62">
        <v>44111611</v>
      </c>
      <c r="FDV421" s="62">
        <v>44111611</v>
      </c>
      <c r="FDW421" s="62">
        <v>44111611</v>
      </c>
      <c r="FDX421" s="62">
        <v>44111611</v>
      </c>
      <c r="FDY421" s="62">
        <v>44111611</v>
      </c>
      <c r="FDZ421" s="62">
        <v>44111611</v>
      </c>
      <c r="FEA421" s="62">
        <v>44111611</v>
      </c>
      <c r="FEB421" s="62">
        <v>44111611</v>
      </c>
      <c r="FEC421" s="62">
        <v>44111611</v>
      </c>
      <c r="FED421" s="62">
        <v>44111611</v>
      </c>
      <c r="FEE421" s="62">
        <v>44111611</v>
      </c>
      <c r="FEF421" s="62">
        <v>44111611</v>
      </c>
      <c r="FEG421" s="62">
        <v>44111611</v>
      </c>
      <c r="FEH421" s="62">
        <v>44111611</v>
      </c>
      <c r="FEI421" s="62">
        <v>44111611</v>
      </c>
      <c r="FEJ421" s="62">
        <v>44111611</v>
      </c>
      <c r="FEK421" s="62">
        <v>44111611</v>
      </c>
      <c r="FEL421" s="62">
        <v>44111611</v>
      </c>
      <c r="FEM421" s="62">
        <v>44111611</v>
      </c>
      <c r="FEN421" s="62">
        <v>44111611</v>
      </c>
      <c r="FEO421" s="62">
        <v>44111611</v>
      </c>
      <c r="FEP421" s="62">
        <v>44111611</v>
      </c>
      <c r="FEQ421" s="62">
        <v>44111611</v>
      </c>
      <c r="FER421" s="62">
        <v>44111611</v>
      </c>
      <c r="FES421" s="62">
        <v>44111611</v>
      </c>
      <c r="FET421" s="62">
        <v>44111611</v>
      </c>
      <c r="FEU421" s="62">
        <v>44111611</v>
      </c>
      <c r="FEV421" s="62">
        <v>44111611</v>
      </c>
      <c r="FEW421" s="62">
        <v>44111611</v>
      </c>
      <c r="FEX421" s="62">
        <v>44111611</v>
      </c>
      <c r="FEY421" s="62">
        <v>44111611</v>
      </c>
      <c r="FEZ421" s="62">
        <v>44111611</v>
      </c>
      <c r="FFA421" s="62">
        <v>44111611</v>
      </c>
      <c r="FFB421" s="62">
        <v>44111611</v>
      </c>
      <c r="FFC421" s="62">
        <v>44111611</v>
      </c>
      <c r="FFD421" s="62">
        <v>44111611</v>
      </c>
      <c r="FFE421" s="62">
        <v>44111611</v>
      </c>
      <c r="FFF421" s="62">
        <v>44111611</v>
      </c>
      <c r="FFG421" s="62">
        <v>44111611</v>
      </c>
      <c r="FFH421" s="62">
        <v>44111611</v>
      </c>
      <c r="FFI421" s="62">
        <v>44111611</v>
      </c>
      <c r="FFJ421" s="62">
        <v>44111611</v>
      </c>
      <c r="FFK421" s="62">
        <v>44111611</v>
      </c>
      <c r="FFL421" s="62">
        <v>44111611</v>
      </c>
      <c r="FFM421" s="62">
        <v>44111611</v>
      </c>
      <c r="FFN421" s="62">
        <v>44111611</v>
      </c>
      <c r="FFO421" s="62">
        <v>44111611</v>
      </c>
      <c r="FFP421" s="62">
        <v>44111611</v>
      </c>
      <c r="FFQ421" s="62">
        <v>44111611</v>
      </c>
      <c r="FFR421" s="62">
        <v>44111611</v>
      </c>
      <c r="FFS421" s="62">
        <v>44111611</v>
      </c>
      <c r="FFT421" s="62">
        <v>44111611</v>
      </c>
      <c r="FFU421" s="62">
        <v>44111611</v>
      </c>
      <c r="FFV421" s="62">
        <v>44111611</v>
      </c>
      <c r="FFW421" s="62">
        <v>44111611</v>
      </c>
      <c r="FFX421" s="62">
        <v>44111611</v>
      </c>
      <c r="FFY421" s="62">
        <v>44111611</v>
      </c>
      <c r="FFZ421" s="62">
        <v>44111611</v>
      </c>
      <c r="FGA421" s="62">
        <v>44111611</v>
      </c>
      <c r="FGB421" s="62">
        <v>44111611</v>
      </c>
      <c r="FGC421" s="62">
        <v>44111611</v>
      </c>
      <c r="FGD421" s="62">
        <v>44111611</v>
      </c>
      <c r="FGE421" s="62">
        <v>44111611</v>
      </c>
      <c r="FGF421" s="62">
        <v>44111611</v>
      </c>
      <c r="FGG421" s="62">
        <v>44111611</v>
      </c>
      <c r="FGH421" s="62">
        <v>44111611</v>
      </c>
      <c r="FGI421" s="62">
        <v>44111611</v>
      </c>
      <c r="FGJ421" s="62">
        <v>44111611</v>
      </c>
      <c r="FGK421" s="62">
        <v>44111611</v>
      </c>
      <c r="FGL421" s="62">
        <v>44111611</v>
      </c>
      <c r="FGM421" s="62">
        <v>44111611</v>
      </c>
      <c r="FGN421" s="62">
        <v>44111611</v>
      </c>
      <c r="FGO421" s="62">
        <v>44111611</v>
      </c>
      <c r="FGP421" s="62">
        <v>44111611</v>
      </c>
      <c r="FGQ421" s="62">
        <v>44111611</v>
      </c>
      <c r="FGR421" s="62">
        <v>44111611</v>
      </c>
      <c r="FGS421" s="62">
        <v>44111611</v>
      </c>
      <c r="FGT421" s="62">
        <v>44111611</v>
      </c>
      <c r="FGU421" s="62">
        <v>44111611</v>
      </c>
      <c r="FGV421" s="62">
        <v>44111611</v>
      </c>
      <c r="FGW421" s="62">
        <v>44111611</v>
      </c>
      <c r="FGX421" s="62">
        <v>44111611</v>
      </c>
      <c r="FGY421" s="62">
        <v>44111611</v>
      </c>
      <c r="FGZ421" s="62">
        <v>44111611</v>
      </c>
      <c r="FHA421" s="62">
        <v>44111611</v>
      </c>
      <c r="FHB421" s="62">
        <v>44111611</v>
      </c>
      <c r="FHC421" s="62">
        <v>44111611</v>
      </c>
      <c r="FHD421" s="62">
        <v>44111611</v>
      </c>
      <c r="FHE421" s="62">
        <v>44111611</v>
      </c>
      <c r="FHF421" s="62">
        <v>44111611</v>
      </c>
      <c r="FHG421" s="62">
        <v>44111611</v>
      </c>
      <c r="FHH421" s="62">
        <v>44111611</v>
      </c>
      <c r="FHI421" s="62">
        <v>44111611</v>
      </c>
      <c r="FHJ421" s="62">
        <v>44111611</v>
      </c>
      <c r="FHK421" s="62">
        <v>44111611</v>
      </c>
      <c r="FHL421" s="62">
        <v>44111611</v>
      </c>
      <c r="FHM421" s="62">
        <v>44111611</v>
      </c>
      <c r="FHN421" s="62">
        <v>44111611</v>
      </c>
      <c r="FHO421" s="62">
        <v>44111611</v>
      </c>
      <c r="FHP421" s="62">
        <v>44111611</v>
      </c>
      <c r="FHQ421" s="62">
        <v>44111611</v>
      </c>
      <c r="FHR421" s="62">
        <v>44111611</v>
      </c>
      <c r="FHS421" s="62">
        <v>44111611</v>
      </c>
      <c r="FHT421" s="62">
        <v>44111611</v>
      </c>
      <c r="FHU421" s="62">
        <v>44111611</v>
      </c>
      <c r="FHV421" s="62">
        <v>44111611</v>
      </c>
      <c r="FHW421" s="62">
        <v>44111611</v>
      </c>
      <c r="FHX421" s="62">
        <v>44111611</v>
      </c>
      <c r="FHY421" s="62">
        <v>44111611</v>
      </c>
      <c r="FHZ421" s="62">
        <v>44111611</v>
      </c>
      <c r="FIA421" s="62">
        <v>44111611</v>
      </c>
      <c r="FIB421" s="62">
        <v>44111611</v>
      </c>
      <c r="FIC421" s="62">
        <v>44111611</v>
      </c>
      <c r="FID421" s="62">
        <v>44111611</v>
      </c>
      <c r="FIE421" s="62">
        <v>44111611</v>
      </c>
      <c r="FIF421" s="62">
        <v>44111611</v>
      </c>
      <c r="FIG421" s="62">
        <v>44111611</v>
      </c>
      <c r="FIH421" s="62">
        <v>44111611</v>
      </c>
      <c r="FII421" s="62">
        <v>44111611</v>
      </c>
      <c r="FIJ421" s="62">
        <v>44111611</v>
      </c>
      <c r="FIK421" s="62">
        <v>44111611</v>
      </c>
      <c r="FIL421" s="62">
        <v>44111611</v>
      </c>
      <c r="FIM421" s="62">
        <v>44111611</v>
      </c>
      <c r="FIN421" s="62">
        <v>44111611</v>
      </c>
      <c r="FIO421" s="62">
        <v>44111611</v>
      </c>
      <c r="FIP421" s="62">
        <v>44111611</v>
      </c>
      <c r="FIQ421" s="62">
        <v>44111611</v>
      </c>
      <c r="FIR421" s="62">
        <v>44111611</v>
      </c>
      <c r="FIS421" s="62">
        <v>44111611</v>
      </c>
      <c r="FIT421" s="62">
        <v>44111611</v>
      </c>
      <c r="FIU421" s="62">
        <v>44111611</v>
      </c>
      <c r="FIV421" s="62">
        <v>44111611</v>
      </c>
      <c r="FIW421" s="62">
        <v>44111611</v>
      </c>
      <c r="FIX421" s="62">
        <v>44111611</v>
      </c>
      <c r="FIY421" s="62">
        <v>44111611</v>
      </c>
      <c r="FIZ421" s="62">
        <v>44111611</v>
      </c>
      <c r="FJA421" s="62">
        <v>44111611</v>
      </c>
      <c r="FJB421" s="62">
        <v>44111611</v>
      </c>
      <c r="FJC421" s="62">
        <v>44111611</v>
      </c>
      <c r="FJD421" s="62">
        <v>44111611</v>
      </c>
      <c r="FJE421" s="62">
        <v>44111611</v>
      </c>
      <c r="FJF421" s="62">
        <v>44111611</v>
      </c>
      <c r="FJG421" s="62">
        <v>44111611</v>
      </c>
      <c r="FJH421" s="62">
        <v>44111611</v>
      </c>
      <c r="FJI421" s="62">
        <v>44111611</v>
      </c>
      <c r="FJJ421" s="62">
        <v>44111611</v>
      </c>
      <c r="FJK421" s="62">
        <v>44111611</v>
      </c>
      <c r="FJL421" s="62">
        <v>44111611</v>
      </c>
      <c r="FJM421" s="62">
        <v>44111611</v>
      </c>
      <c r="FJN421" s="62">
        <v>44111611</v>
      </c>
      <c r="FJO421" s="62">
        <v>44111611</v>
      </c>
      <c r="FJP421" s="62">
        <v>44111611</v>
      </c>
      <c r="FJQ421" s="62">
        <v>44111611</v>
      </c>
      <c r="FJR421" s="62">
        <v>44111611</v>
      </c>
      <c r="FJS421" s="62">
        <v>44111611</v>
      </c>
      <c r="FJT421" s="62">
        <v>44111611</v>
      </c>
      <c r="FJU421" s="62">
        <v>44111611</v>
      </c>
      <c r="FJV421" s="62">
        <v>44111611</v>
      </c>
      <c r="FJW421" s="62">
        <v>44111611</v>
      </c>
      <c r="FJX421" s="62">
        <v>44111611</v>
      </c>
      <c r="FJY421" s="62">
        <v>44111611</v>
      </c>
      <c r="FJZ421" s="62">
        <v>44111611</v>
      </c>
      <c r="FKA421" s="62">
        <v>44111611</v>
      </c>
      <c r="FKB421" s="62">
        <v>44111611</v>
      </c>
      <c r="FKC421" s="62">
        <v>44111611</v>
      </c>
      <c r="FKD421" s="62">
        <v>44111611</v>
      </c>
      <c r="FKE421" s="62">
        <v>44111611</v>
      </c>
      <c r="FKF421" s="62">
        <v>44111611</v>
      </c>
      <c r="FKG421" s="62">
        <v>44111611</v>
      </c>
      <c r="FKH421" s="62">
        <v>44111611</v>
      </c>
      <c r="FKI421" s="62">
        <v>44111611</v>
      </c>
      <c r="FKJ421" s="62">
        <v>44111611</v>
      </c>
      <c r="FKK421" s="62">
        <v>44111611</v>
      </c>
      <c r="FKL421" s="62">
        <v>44111611</v>
      </c>
      <c r="FKM421" s="62">
        <v>44111611</v>
      </c>
      <c r="FKN421" s="62">
        <v>44111611</v>
      </c>
      <c r="FKO421" s="62">
        <v>44111611</v>
      </c>
      <c r="FKP421" s="62">
        <v>44111611</v>
      </c>
      <c r="FKQ421" s="62">
        <v>44111611</v>
      </c>
      <c r="FKR421" s="62">
        <v>44111611</v>
      </c>
      <c r="FKS421" s="62">
        <v>44111611</v>
      </c>
      <c r="FKT421" s="62">
        <v>44111611</v>
      </c>
      <c r="FKU421" s="62">
        <v>44111611</v>
      </c>
      <c r="FKV421" s="62">
        <v>44111611</v>
      </c>
      <c r="FKW421" s="62">
        <v>44111611</v>
      </c>
      <c r="FKX421" s="62">
        <v>44111611</v>
      </c>
      <c r="FKY421" s="62">
        <v>44111611</v>
      </c>
      <c r="FKZ421" s="62">
        <v>44111611</v>
      </c>
      <c r="FLA421" s="62">
        <v>44111611</v>
      </c>
      <c r="FLB421" s="62">
        <v>44111611</v>
      </c>
      <c r="FLC421" s="62">
        <v>44111611</v>
      </c>
      <c r="FLD421" s="62">
        <v>44111611</v>
      </c>
      <c r="FLE421" s="62">
        <v>44111611</v>
      </c>
      <c r="FLF421" s="62">
        <v>44111611</v>
      </c>
      <c r="FLG421" s="62">
        <v>44111611</v>
      </c>
      <c r="FLH421" s="62">
        <v>44111611</v>
      </c>
      <c r="FLI421" s="62">
        <v>44111611</v>
      </c>
      <c r="FLJ421" s="62">
        <v>44111611</v>
      </c>
      <c r="FLK421" s="62">
        <v>44111611</v>
      </c>
      <c r="FLL421" s="62">
        <v>44111611</v>
      </c>
      <c r="FLM421" s="62">
        <v>44111611</v>
      </c>
      <c r="FLN421" s="62">
        <v>44111611</v>
      </c>
      <c r="FLO421" s="62">
        <v>44111611</v>
      </c>
      <c r="FLP421" s="62">
        <v>44111611</v>
      </c>
      <c r="FLQ421" s="62">
        <v>44111611</v>
      </c>
      <c r="FLR421" s="62">
        <v>44111611</v>
      </c>
      <c r="FLS421" s="62">
        <v>44111611</v>
      </c>
      <c r="FLT421" s="62">
        <v>44111611</v>
      </c>
      <c r="FLU421" s="62">
        <v>44111611</v>
      </c>
      <c r="FLV421" s="62">
        <v>44111611</v>
      </c>
      <c r="FLW421" s="62">
        <v>44111611</v>
      </c>
      <c r="FLX421" s="62">
        <v>44111611</v>
      </c>
      <c r="FLY421" s="62">
        <v>44111611</v>
      </c>
      <c r="FLZ421" s="62">
        <v>44111611</v>
      </c>
      <c r="FMA421" s="62">
        <v>44111611</v>
      </c>
      <c r="FMB421" s="62">
        <v>44111611</v>
      </c>
      <c r="FMC421" s="62">
        <v>44111611</v>
      </c>
      <c r="FMD421" s="62">
        <v>44111611</v>
      </c>
      <c r="FME421" s="62">
        <v>44111611</v>
      </c>
      <c r="FMF421" s="62">
        <v>44111611</v>
      </c>
      <c r="FMG421" s="62">
        <v>44111611</v>
      </c>
      <c r="FMH421" s="62">
        <v>44111611</v>
      </c>
      <c r="FMI421" s="62">
        <v>44111611</v>
      </c>
      <c r="FMJ421" s="62">
        <v>44111611</v>
      </c>
      <c r="FMK421" s="62">
        <v>44111611</v>
      </c>
      <c r="FML421" s="62">
        <v>44111611</v>
      </c>
      <c r="FMM421" s="62">
        <v>44111611</v>
      </c>
      <c r="FMN421" s="62">
        <v>44111611</v>
      </c>
      <c r="FMO421" s="62">
        <v>44111611</v>
      </c>
      <c r="FMP421" s="62">
        <v>44111611</v>
      </c>
      <c r="FMQ421" s="62">
        <v>44111611</v>
      </c>
      <c r="FMR421" s="62">
        <v>44111611</v>
      </c>
      <c r="FMS421" s="62">
        <v>44111611</v>
      </c>
      <c r="FMT421" s="62">
        <v>44111611</v>
      </c>
      <c r="FMU421" s="62">
        <v>44111611</v>
      </c>
      <c r="FMV421" s="62">
        <v>44111611</v>
      </c>
      <c r="FMW421" s="62">
        <v>44111611</v>
      </c>
      <c r="FMX421" s="62">
        <v>44111611</v>
      </c>
      <c r="FMY421" s="62">
        <v>44111611</v>
      </c>
      <c r="FMZ421" s="62">
        <v>44111611</v>
      </c>
      <c r="FNA421" s="62">
        <v>44111611</v>
      </c>
      <c r="FNB421" s="62">
        <v>44111611</v>
      </c>
      <c r="FNC421" s="62">
        <v>44111611</v>
      </c>
      <c r="FND421" s="62">
        <v>44111611</v>
      </c>
      <c r="FNE421" s="62">
        <v>44111611</v>
      </c>
      <c r="FNF421" s="62">
        <v>44111611</v>
      </c>
      <c r="FNG421" s="62">
        <v>44111611</v>
      </c>
      <c r="FNH421" s="62">
        <v>44111611</v>
      </c>
      <c r="FNI421" s="62">
        <v>44111611</v>
      </c>
      <c r="FNJ421" s="62">
        <v>44111611</v>
      </c>
      <c r="FNK421" s="62">
        <v>44111611</v>
      </c>
      <c r="FNL421" s="62">
        <v>44111611</v>
      </c>
      <c r="FNM421" s="62">
        <v>44111611</v>
      </c>
      <c r="FNN421" s="62">
        <v>44111611</v>
      </c>
      <c r="FNO421" s="62">
        <v>44111611</v>
      </c>
      <c r="FNP421" s="62">
        <v>44111611</v>
      </c>
      <c r="FNQ421" s="62">
        <v>44111611</v>
      </c>
      <c r="FNR421" s="62">
        <v>44111611</v>
      </c>
      <c r="FNS421" s="62">
        <v>44111611</v>
      </c>
      <c r="FNT421" s="62">
        <v>44111611</v>
      </c>
      <c r="FNU421" s="62">
        <v>44111611</v>
      </c>
      <c r="FNV421" s="62">
        <v>44111611</v>
      </c>
      <c r="FNW421" s="62">
        <v>44111611</v>
      </c>
      <c r="FNX421" s="62">
        <v>44111611</v>
      </c>
      <c r="FNY421" s="62">
        <v>44111611</v>
      </c>
      <c r="FNZ421" s="62">
        <v>44111611</v>
      </c>
      <c r="FOA421" s="62">
        <v>44111611</v>
      </c>
      <c r="FOB421" s="62">
        <v>44111611</v>
      </c>
      <c r="FOC421" s="62">
        <v>44111611</v>
      </c>
      <c r="FOD421" s="62">
        <v>44111611</v>
      </c>
      <c r="FOE421" s="62">
        <v>44111611</v>
      </c>
      <c r="FOF421" s="62">
        <v>44111611</v>
      </c>
      <c r="FOG421" s="62">
        <v>44111611</v>
      </c>
      <c r="FOH421" s="62">
        <v>44111611</v>
      </c>
      <c r="FOI421" s="62">
        <v>44111611</v>
      </c>
      <c r="FOJ421" s="62">
        <v>44111611</v>
      </c>
      <c r="FOK421" s="62">
        <v>44111611</v>
      </c>
      <c r="FOL421" s="62">
        <v>44111611</v>
      </c>
      <c r="FOM421" s="62">
        <v>44111611</v>
      </c>
      <c r="FON421" s="62">
        <v>44111611</v>
      </c>
      <c r="FOO421" s="62">
        <v>44111611</v>
      </c>
      <c r="FOP421" s="62">
        <v>44111611</v>
      </c>
      <c r="FOQ421" s="62">
        <v>44111611</v>
      </c>
      <c r="FOR421" s="62">
        <v>44111611</v>
      </c>
      <c r="FOS421" s="62">
        <v>44111611</v>
      </c>
      <c r="FOT421" s="62">
        <v>44111611</v>
      </c>
      <c r="FOU421" s="62">
        <v>44111611</v>
      </c>
      <c r="FOV421" s="62">
        <v>44111611</v>
      </c>
      <c r="FOW421" s="62">
        <v>44111611</v>
      </c>
      <c r="FOX421" s="62">
        <v>44111611</v>
      </c>
      <c r="FOY421" s="62">
        <v>44111611</v>
      </c>
      <c r="FOZ421" s="62">
        <v>44111611</v>
      </c>
      <c r="FPA421" s="62">
        <v>44111611</v>
      </c>
      <c r="FPB421" s="62">
        <v>44111611</v>
      </c>
      <c r="FPC421" s="62">
        <v>44111611</v>
      </c>
      <c r="FPD421" s="62">
        <v>44111611</v>
      </c>
      <c r="FPE421" s="62">
        <v>44111611</v>
      </c>
      <c r="FPF421" s="62">
        <v>44111611</v>
      </c>
      <c r="FPG421" s="62">
        <v>44111611</v>
      </c>
      <c r="FPH421" s="62">
        <v>44111611</v>
      </c>
      <c r="FPI421" s="62">
        <v>44111611</v>
      </c>
      <c r="FPJ421" s="62">
        <v>44111611</v>
      </c>
      <c r="FPK421" s="62">
        <v>44111611</v>
      </c>
      <c r="FPL421" s="62">
        <v>44111611</v>
      </c>
      <c r="FPM421" s="62">
        <v>44111611</v>
      </c>
      <c r="FPN421" s="62">
        <v>44111611</v>
      </c>
      <c r="FPO421" s="62">
        <v>44111611</v>
      </c>
      <c r="FPP421" s="62">
        <v>44111611</v>
      </c>
      <c r="FPQ421" s="62">
        <v>44111611</v>
      </c>
      <c r="FPR421" s="62">
        <v>44111611</v>
      </c>
      <c r="FPS421" s="62">
        <v>44111611</v>
      </c>
      <c r="FPT421" s="62">
        <v>44111611</v>
      </c>
      <c r="FPU421" s="62">
        <v>44111611</v>
      </c>
      <c r="FPV421" s="62">
        <v>44111611</v>
      </c>
      <c r="FPW421" s="62">
        <v>44111611</v>
      </c>
      <c r="FPX421" s="62">
        <v>44111611</v>
      </c>
      <c r="FPY421" s="62">
        <v>44111611</v>
      </c>
      <c r="FPZ421" s="62">
        <v>44111611</v>
      </c>
      <c r="FQA421" s="62">
        <v>44111611</v>
      </c>
      <c r="FQB421" s="62">
        <v>44111611</v>
      </c>
      <c r="FQC421" s="62">
        <v>44111611</v>
      </c>
      <c r="FQD421" s="62">
        <v>44111611</v>
      </c>
      <c r="FQE421" s="62">
        <v>44111611</v>
      </c>
      <c r="FQF421" s="62">
        <v>44111611</v>
      </c>
      <c r="FQG421" s="62">
        <v>44111611</v>
      </c>
      <c r="FQH421" s="62">
        <v>44111611</v>
      </c>
      <c r="FQI421" s="62">
        <v>44111611</v>
      </c>
      <c r="FQJ421" s="62">
        <v>44111611</v>
      </c>
      <c r="FQK421" s="62">
        <v>44111611</v>
      </c>
      <c r="FQL421" s="62">
        <v>44111611</v>
      </c>
      <c r="FQM421" s="62">
        <v>44111611</v>
      </c>
      <c r="FQN421" s="62">
        <v>44111611</v>
      </c>
      <c r="FQO421" s="62">
        <v>44111611</v>
      </c>
      <c r="FQP421" s="62">
        <v>44111611</v>
      </c>
      <c r="FQQ421" s="62">
        <v>44111611</v>
      </c>
      <c r="FQR421" s="62">
        <v>44111611</v>
      </c>
      <c r="FQS421" s="62">
        <v>44111611</v>
      </c>
      <c r="FQT421" s="62">
        <v>44111611</v>
      </c>
      <c r="FQU421" s="62">
        <v>44111611</v>
      </c>
      <c r="FQV421" s="62">
        <v>44111611</v>
      </c>
      <c r="FQW421" s="62">
        <v>44111611</v>
      </c>
      <c r="FQX421" s="62">
        <v>44111611</v>
      </c>
      <c r="FQY421" s="62">
        <v>44111611</v>
      </c>
      <c r="FQZ421" s="62">
        <v>44111611</v>
      </c>
      <c r="FRA421" s="62">
        <v>44111611</v>
      </c>
      <c r="FRB421" s="62">
        <v>44111611</v>
      </c>
      <c r="FRC421" s="62">
        <v>44111611</v>
      </c>
      <c r="FRD421" s="62">
        <v>44111611</v>
      </c>
      <c r="FRE421" s="62">
        <v>44111611</v>
      </c>
      <c r="FRF421" s="62">
        <v>44111611</v>
      </c>
      <c r="FRG421" s="62">
        <v>44111611</v>
      </c>
      <c r="FRH421" s="62">
        <v>44111611</v>
      </c>
      <c r="FRI421" s="62">
        <v>44111611</v>
      </c>
      <c r="FRJ421" s="62">
        <v>44111611</v>
      </c>
      <c r="FRK421" s="62">
        <v>44111611</v>
      </c>
      <c r="FRL421" s="62">
        <v>44111611</v>
      </c>
      <c r="FRM421" s="62">
        <v>44111611</v>
      </c>
      <c r="FRN421" s="62">
        <v>44111611</v>
      </c>
      <c r="FRO421" s="62">
        <v>44111611</v>
      </c>
      <c r="FRP421" s="62">
        <v>44111611</v>
      </c>
      <c r="FRQ421" s="62">
        <v>44111611</v>
      </c>
      <c r="FRR421" s="62">
        <v>44111611</v>
      </c>
      <c r="FRS421" s="62">
        <v>44111611</v>
      </c>
      <c r="FRT421" s="62">
        <v>44111611</v>
      </c>
      <c r="FRU421" s="62">
        <v>44111611</v>
      </c>
      <c r="FRV421" s="62">
        <v>44111611</v>
      </c>
      <c r="FRW421" s="62">
        <v>44111611</v>
      </c>
      <c r="FRX421" s="62">
        <v>44111611</v>
      </c>
      <c r="FRY421" s="62">
        <v>44111611</v>
      </c>
      <c r="FRZ421" s="62">
        <v>44111611</v>
      </c>
      <c r="FSA421" s="62">
        <v>44111611</v>
      </c>
      <c r="FSB421" s="62">
        <v>44111611</v>
      </c>
      <c r="FSC421" s="62">
        <v>44111611</v>
      </c>
      <c r="FSD421" s="62">
        <v>44111611</v>
      </c>
      <c r="FSE421" s="62">
        <v>44111611</v>
      </c>
      <c r="FSF421" s="62">
        <v>44111611</v>
      </c>
      <c r="FSG421" s="62">
        <v>44111611</v>
      </c>
      <c r="FSH421" s="62">
        <v>44111611</v>
      </c>
      <c r="FSI421" s="62">
        <v>44111611</v>
      </c>
      <c r="FSJ421" s="62">
        <v>44111611</v>
      </c>
      <c r="FSK421" s="62">
        <v>44111611</v>
      </c>
      <c r="FSL421" s="62">
        <v>44111611</v>
      </c>
      <c r="FSM421" s="62">
        <v>44111611</v>
      </c>
      <c r="FSN421" s="62">
        <v>44111611</v>
      </c>
      <c r="FSO421" s="62">
        <v>44111611</v>
      </c>
      <c r="FSP421" s="62">
        <v>44111611</v>
      </c>
      <c r="FSQ421" s="62">
        <v>44111611</v>
      </c>
      <c r="FSR421" s="62">
        <v>44111611</v>
      </c>
      <c r="FSS421" s="62">
        <v>44111611</v>
      </c>
      <c r="FST421" s="62">
        <v>44111611</v>
      </c>
      <c r="FSU421" s="62">
        <v>44111611</v>
      </c>
      <c r="FSV421" s="62">
        <v>44111611</v>
      </c>
      <c r="FSW421" s="62">
        <v>44111611</v>
      </c>
      <c r="FSX421" s="62">
        <v>44111611</v>
      </c>
      <c r="FSY421" s="62">
        <v>44111611</v>
      </c>
      <c r="FSZ421" s="62">
        <v>44111611</v>
      </c>
      <c r="FTA421" s="62">
        <v>44111611</v>
      </c>
      <c r="FTB421" s="62">
        <v>44111611</v>
      </c>
      <c r="FTC421" s="62">
        <v>44111611</v>
      </c>
      <c r="FTD421" s="62">
        <v>44111611</v>
      </c>
      <c r="FTE421" s="62">
        <v>44111611</v>
      </c>
      <c r="FTF421" s="62">
        <v>44111611</v>
      </c>
      <c r="FTG421" s="62">
        <v>44111611</v>
      </c>
      <c r="FTH421" s="62">
        <v>44111611</v>
      </c>
      <c r="FTI421" s="62">
        <v>44111611</v>
      </c>
      <c r="FTJ421" s="62">
        <v>44111611</v>
      </c>
      <c r="FTK421" s="62">
        <v>44111611</v>
      </c>
      <c r="FTL421" s="62">
        <v>44111611</v>
      </c>
      <c r="FTM421" s="62">
        <v>44111611</v>
      </c>
      <c r="FTN421" s="62">
        <v>44111611</v>
      </c>
      <c r="FTO421" s="62">
        <v>44111611</v>
      </c>
      <c r="FTP421" s="62">
        <v>44111611</v>
      </c>
      <c r="FTQ421" s="62">
        <v>44111611</v>
      </c>
      <c r="FTR421" s="62">
        <v>44111611</v>
      </c>
      <c r="FTS421" s="62">
        <v>44111611</v>
      </c>
      <c r="FTT421" s="62">
        <v>44111611</v>
      </c>
      <c r="FTU421" s="62">
        <v>44111611</v>
      </c>
      <c r="FTV421" s="62">
        <v>44111611</v>
      </c>
      <c r="FTW421" s="62">
        <v>44111611</v>
      </c>
      <c r="FTX421" s="62">
        <v>44111611</v>
      </c>
      <c r="FTY421" s="62">
        <v>44111611</v>
      </c>
      <c r="FTZ421" s="62">
        <v>44111611</v>
      </c>
      <c r="FUA421" s="62">
        <v>44111611</v>
      </c>
      <c r="FUB421" s="62">
        <v>44111611</v>
      </c>
      <c r="FUC421" s="62">
        <v>44111611</v>
      </c>
      <c r="FUD421" s="62">
        <v>44111611</v>
      </c>
      <c r="FUE421" s="62">
        <v>44111611</v>
      </c>
      <c r="FUF421" s="62">
        <v>44111611</v>
      </c>
      <c r="FUG421" s="62">
        <v>44111611</v>
      </c>
      <c r="FUH421" s="62">
        <v>44111611</v>
      </c>
      <c r="FUI421" s="62">
        <v>44111611</v>
      </c>
      <c r="FUJ421" s="62">
        <v>44111611</v>
      </c>
      <c r="FUK421" s="62">
        <v>44111611</v>
      </c>
      <c r="FUL421" s="62">
        <v>44111611</v>
      </c>
      <c r="FUM421" s="62">
        <v>44111611</v>
      </c>
      <c r="FUN421" s="62">
        <v>44111611</v>
      </c>
      <c r="FUO421" s="62">
        <v>44111611</v>
      </c>
      <c r="FUP421" s="62">
        <v>44111611</v>
      </c>
      <c r="FUQ421" s="62">
        <v>44111611</v>
      </c>
      <c r="FUR421" s="62">
        <v>44111611</v>
      </c>
      <c r="FUS421" s="62">
        <v>44111611</v>
      </c>
      <c r="FUT421" s="62">
        <v>44111611</v>
      </c>
      <c r="FUU421" s="62">
        <v>44111611</v>
      </c>
      <c r="FUV421" s="62">
        <v>44111611</v>
      </c>
      <c r="FUW421" s="62">
        <v>44111611</v>
      </c>
      <c r="FUX421" s="62">
        <v>44111611</v>
      </c>
      <c r="FUY421" s="62">
        <v>44111611</v>
      </c>
      <c r="FUZ421" s="62">
        <v>44111611</v>
      </c>
      <c r="FVA421" s="62">
        <v>44111611</v>
      </c>
      <c r="FVB421" s="62">
        <v>44111611</v>
      </c>
      <c r="FVC421" s="62">
        <v>44111611</v>
      </c>
      <c r="FVD421" s="62">
        <v>44111611</v>
      </c>
      <c r="FVE421" s="62">
        <v>44111611</v>
      </c>
      <c r="FVF421" s="62">
        <v>44111611</v>
      </c>
      <c r="FVG421" s="62">
        <v>44111611</v>
      </c>
      <c r="FVH421" s="62">
        <v>44111611</v>
      </c>
      <c r="FVI421" s="62">
        <v>44111611</v>
      </c>
      <c r="FVJ421" s="62">
        <v>44111611</v>
      </c>
      <c r="FVK421" s="62">
        <v>44111611</v>
      </c>
      <c r="FVL421" s="62">
        <v>44111611</v>
      </c>
      <c r="FVM421" s="62">
        <v>44111611</v>
      </c>
      <c r="FVN421" s="62">
        <v>44111611</v>
      </c>
      <c r="FVO421" s="62">
        <v>44111611</v>
      </c>
      <c r="FVP421" s="62">
        <v>44111611</v>
      </c>
      <c r="FVQ421" s="62">
        <v>44111611</v>
      </c>
      <c r="FVR421" s="62">
        <v>44111611</v>
      </c>
      <c r="FVS421" s="62">
        <v>44111611</v>
      </c>
      <c r="FVT421" s="62">
        <v>44111611</v>
      </c>
      <c r="FVU421" s="62">
        <v>44111611</v>
      </c>
      <c r="FVV421" s="62">
        <v>44111611</v>
      </c>
      <c r="FVW421" s="62">
        <v>44111611</v>
      </c>
      <c r="FVX421" s="62">
        <v>44111611</v>
      </c>
      <c r="FVY421" s="62">
        <v>44111611</v>
      </c>
      <c r="FVZ421" s="62">
        <v>44111611</v>
      </c>
      <c r="FWA421" s="62">
        <v>44111611</v>
      </c>
      <c r="FWB421" s="62">
        <v>44111611</v>
      </c>
      <c r="FWC421" s="62">
        <v>44111611</v>
      </c>
      <c r="FWD421" s="62">
        <v>44111611</v>
      </c>
      <c r="FWE421" s="62">
        <v>44111611</v>
      </c>
      <c r="FWF421" s="62">
        <v>44111611</v>
      </c>
      <c r="FWG421" s="62">
        <v>44111611</v>
      </c>
      <c r="FWH421" s="62">
        <v>44111611</v>
      </c>
      <c r="FWI421" s="62">
        <v>44111611</v>
      </c>
      <c r="FWJ421" s="62">
        <v>44111611</v>
      </c>
      <c r="FWK421" s="62">
        <v>44111611</v>
      </c>
      <c r="FWL421" s="62">
        <v>44111611</v>
      </c>
      <c r="FWM421" s="62">
        <v>44111611</v>
      </c>
      <c r="FWN421" s="62">
        <v>44111611</v>
      </c>
      <c r="FWO421" s="62">
        <v>44111611</v>
      </c>
      <c r="FWP421" s="62">
        <v>44111611</v>
      </c>
      <c r="FWQ421" s="62">
        <v>44111611</v>
      </c>
      <c r="FWR421" s="62">
        <v>44111611</v>
      </c>
      <c r="FWS421" s="62">
        <v>44111611</v>
      </c>
      <c r="FWT421" s="62">
        <v>44111611</v>
      </c>
      <c r="FWU421" s="62">
        <v>44111611</v>
      </c>
      <c r="FWV421" s="62">
        <v>44111611</v>
      </c>
      <c r="FWW421" s="62">
        <v>44111611</v>
      </c>
      <c r="FWX421" s="62">
        <v>44111611</v>
      </c>
      <c r="FWY421" s="62">
        <v>44111611</v>
      </c>
      <c r="FWZ421" s="62">
        <v>44111611</v>
      </c>
      <c r="FXA421" s="62">
        <v>44111611</v>
      </c>
      <c r="FXB421" s="62">
        <v>44111611</v>
      </c>
      <c r="FXC421" s="62">
        <v>44111611</v>
      </c>
      <c r="FXD421" s="62">
        <v>44111611</v>
      </c>
      <c r="FXE421" s="62">
        <v>44111611</v>
      </c>
      <c r="FXF421" s="62">
        <v>44111611</v>
      </c>
      <c r="FXG421" s="62">
        <v>44111611</v>
      </c>
      <c r="FXH421" s="62">
        <v>44111611</v>
      </c>
      <c r="FXI421" s="62">
        <v>44111611</v>
      </c>
      <c r="FXJ421" s="62">
        <v>44111611</v>
      </c>
      <c r="FXK421" s="62">
        <v>44111611</v>
      </c>
      <c r="FXL421" s="62">
        <v>44111611</v>
      </c>
      <c r="FXM421" s="62">
        <v>44111611</v>
      </c>
      <c r="FXN421" s="62">
        <v>44111611</v>
      </c>
      <c r="FXO421" s="62">
        <v>44111611</v>
      </c>
      <c r="FXP421" s="62">
        <v>44111611</v>
      </c>
      <c r="FXQ421" s="62">
        <v>44111611</v>
      </c>
      <c r="FXR421" s="62">
        <v>44111611</v>
      </c>
      <c r="FXS421" s="62">
        <v>44111611</v>
      </c>
      <c r="FXT421" s="62">
        <v>44111611</v>
      </c>
      <c r="FXU421" s="62">
        <v>44111611</v>
      </c>
      <c r="FXV421" s="62">
        <v>44111611</v>
      </c>
      <c r="FXW421" s="62">
        <v>44111611</v>
      </c>
      <c r="FXX421" s="62">
        <v>44111611</v>
      </c>
      <c r="FXY421" s="62">
        <v>44111611</v>
      </c>
      <c r="FXZ421" s="62">
        <v>44111611</v>
      </c>
      <c r="FYA421" s="62">
        <v>44111611</v>
      </c>
      <c r="FYB421" s="62">
        <v>44111611</v>
      </c>
      <c r="FYC421" s="62">
        <v>44111611</v>
      </c>
      <c r="FYD421" s="62">
        <v>44111611</v>
      </c>
      <c r="FYE421" s="62">
        <v>44111611</v>
      </c>
      <c r="FYF421" s="62">
        <v>44111611</v>
      </c>
      <c r="FYG421" s="62">
        <v>44111611</v>
      </c>
      <c r="FYH421" s="62">
        <v>44111611</v>
      </c>
      <c r="FYI421" s="62">
        <v>44111611</v>
      </c>
      <c r="FYJ421" s="62">
        <v>44111611</v>
      </c>
      <c r="FYK421" s="62">
        <v>44111611</v>
      </c>
      <c r="FYL421" s="62">
        <v>44111611</v>
      </c>
      <c r="FYM421" s="62">
        <v>44111611</v>
      </c>
      <c r="FYN421" s="62">
        <v>44111611</v>
      </c>
      <c r="FYO421" s="62">
        <v>44111611</v>
      </c>
      <c r="FYP421" s="62">
        <v>44111611</v>
      </c>
      <c r="FYQ421" s="62">
        <v>44111611</v>
      </c>
      <c r="FYR421" s="62">
        <v>44111611</v>
      </c>
      <c r="FYS421" s="62">
        <v>44111611</v>
      </c>
      <c r="FYT421" s="62">
        <v>44111611</v>
      </c>
      <c r="FYU421" s="62">
        <v>44111611</v>
      </c>
      <c r="FYV421" s="62">
        <v>44111611</v>
      </c>
      <c r="FYW421" s="62">
        <v>44111611</v>
      </c>
      <c r="FYX421" s="62">
        <v>44111611</v>
      </c>
      <c r="FYY421" s="62">
        <v>44111611</v>
      </c>
      <c r="FYZ421" s="62">
        <v>44111611</v>
      </c>
      <c r="FZA421" s="62">
        <v>44111611</v>
      </c>
      <c r="FZB421" s="62">
        <v>44111611</v>
      </c>
      <c r="FZC421" s="62">
        <v>44111611</v>
      </c>
      <c r="FZD421" s="62">
        <v>44111611</v>
      </c>
      <c r="FZE421" s="62">
        <v>44111611</v>
      </c>
      <c r="FZF421" s="62">
        <v>44111611</v>
      </c>
      <c r="FZG421" s="62">
        <v>44111611</v>
      </c>
      <c r="FZH421" s="62">
        <v>44111611</v>
      </c>
      <c r="FZI421" s="62">
        <v>44111611</v>
      </c>
      <c r="FZJ421" s="62">
        <v>44111611</v>
      </c>
      <c r="FZK421" s="62">
        <v>44111611</v>
      </c>
      <c r="FZL421" s="62">
        <v>44111611</v>
      </c>
      <c r="FZM421" s="62">
        <v>44111611</v>
      </c>
      <c r="FZN421" s="62">
        <v>44111611</v>
      </c>
      <c r="FZO421" s="62">
        <v>44111611</v>
      </c>
      <c r="FZP421" s="62">
        <v>44111611</v>
      </c>
      <c r="FZQ421" s="62">
        <v>44111611</v>
      </c>
      <c r="FZR421" s="62">
        <v>44111611</v>
      </c>
      <c r="FZS421" s="62">
        <v>44111611</v>
      </c>
      <c r="FZT421" s="62">
        <v>44111611</v>
      </c>
      <c r="FZU421" s="62">
        <v>44111611</v>
      </c>
      <c r="FZV421" s="62">
        <v>44111611</v>
      </c>
      <c r="FZW421" s="62">
        <v>44111611</v>
      </c>
      <c r="FZX421" s="62">
        <v>44111611</v>
      </c>
      <c r="FZY421" s="62">
        <v>44111611</v>
      </c>
      <c r="FZZ421" s="62">
        <v>44111611</v>
      </c>
      <c r="GAA421" s="62">
        <v>44111611</v>
      </c>
      <c r="GAB421" s="62">
        <v>44111611</v>
      </c>
      <c r="GAC421" s="62">
        <v>44111611</v>
      </c>
      <c r="GAD421" s="62">
        <v>44111611</v>
      </c>
      <c r="GAE421" s="62">
        <v>44111611</v>
      </c>
      <c r="GAF421" s="62">
        <v>44111611</v>
      </c>
      <c r="GAG421" s="62">
        <v>44111611</v>
      </c>
      <c r="GAH421" s="62">
        <v>44111611</v>
      </c>
      <c r="GAI421" s="62">
        <v>44111611</v>
      </c>
      <c r="GAJ421" s="62">
        <v>44111611</v>
      </c>
      <c r="GAK421" s="62">
        <v>44111611</v>
      </c>
      <c r="GAL421" s="62">
        <v>44111611</v>
      </c>
      <c r="GAM421" s="62">
        <v>44111611</v>
      </c>
      <c r="GAN421" s="62">
        <v>44111611</v>
      </c>
      <c r="GAO421" s="62">
        <v>44111611</v>
      </c>
      <c r="GAP421" s="62">
        <v>44111611</v>
      </c>
      <c r="GAQ421" s="62">
        <v>44111611</v>
      </c>
      <c r="GAR421" s="62">
        <v>44111611</v>
      </c>
      <c r="GAS421" s="62">
        <v>44111611</v>
      </c>
      <c r="GAT421" s="62">
        <v>44111611</v>
      </c>
      <c r="GAU421" s="62">
        <v>44111611</v>
      </c>
      <c r="GAV421" s="62">
        <v>44111611</v>
      </c>
      <c r="GAW421" s="62">
        <v>44111611</v>
      </c>
      <c r="GAX421" s="62">
        <v>44111611</v>
      </c>
      <c r="GAY421" s="62">
        <v>44111611</v>
      </c>
      <c r="GAZ421" s="62">
        <v>44111611</v>
      </c>
      <c r="GBA421" s="62">
        <v>44111611</v>
      </c>
      <c r="GBB421" s="62">
        <v>44111611</v>
      </c>
      <c r="GBC421" s="62">
        <v>44111611</v>
      </c>
      <c r="GBD421" s="62">
        <v>44111611</v>
      </c>
      <c r="GBE421" s="62">
        <v>44111611</v>
      </c>
      <c r="GBF421" s="62">
        <v>44111611</v>
      </c>
      <c r="GBG421" s="62">
        <v>44111611</v>
      </c>
      <c r="GBH421" s="62">
        <v>44111611</v>
      </c>
      <c r="GBI421" s="62">
        <v>44111611</v>
      </c>
      <c r="GBJ421" s="62">
        <v>44111611</v>
      </c>
      <c r="GBK421" s="62">
        <v>44111611</v>
      </c>
      <c r="GBL421" s="62">
        <v>44111611</v>
      </c>
      <c r="GBM421" s="62">
        <v>44111611</v>
      </c>
      <c r="GBN421" s="62">
        <v>44111611</v>
      </c>
      <c r="GBO421" s="62">
        <v>44111611</v>
      </c>
      <c r="GBP421" s="62">
        <v>44111611</v>
      </c>
      <c r="GBQ421" s="62">
        <v>44111611</v>
      </c>
      <c r="GBR421" s="62">
        <v>44111611</v>
      </c>
      <c r="GBS421" s="62">
        <v>44111611</v>
      </c>
      <c r="GBT421" s="62">
        <v>44111611</v>
      </c>
      <c r="GBU421" s="62">
        <v>44111611</v>
      </c>
      <c r="GBV421" s="62">
        <v>44111611</v>
      </c>
      <c r="GBW421" s="62">
        <v>44111611</v>
      </c>
      <c r="GBX421" s="62">
        <v>44111611</v>
      </c>
      <c r="GBY421" s="62">
        <v>44111611</v>
      </c>
      <c r="GBZ421" s="62">
        <v>44111611</v>
      </c>
      <c r="GCA421" s="62">
        <v>44111611</v>
      </c>
      <c r="GCB421" s="62">
        <v>44111611</v>
      </c>
      <c r="GCC421" s="62">
        <v>44111611</v>
      </c>
      <c r="GCD421" s="62">
        <v>44111611</v>
      </c>
      <c r="GCE421" s="62">
        <v>44111611</v>
      </c>
      <c r="GCF421" s="62">
        <v>44111611</v>
      </c>
      <c r="GCG421" s="62">
        <v>44111611</v>
      </c>
      <c r="GCH421" s="62">
        <v>44111611</v>
      </c>
      <c r="GCI421" s="62">
        <v>44111611</v>
      </c>
      <c r="GCJ421" s="62">
        <v>44111611</v>
      </c>
      <c r="GCK421" s="62">
        <v>44111611</v>
      </c>
      <c r="GCL421" s="62">
        <v>44111611</v>
      </c>
      <c r="GCM421" s="62">
        <v>44111611</v>
      </c>
      <c r="GCN421" s="62">
        <v>44111611</v>
      </c>
      <c r="GCO421" s="62">
        <v>44111611</v>
      </c>
      <c r="GCP421" s="62">
        <v>44111611</v>
      </c>
      <c r="GCQ421" s="62">
        <v>44111611</v>
      </c>
      <c r="GCR421" s="62">
        <v>44111611</v>
      </c>
      <c r="GCS421" s="62">
        <v>44111611</v>
      </c>
      <c r="GCT421" s="62">
        <v>44111611</v>
      </c>
      <c r="GCU421" s="62">
        <v>44111611</v>
      </c>
      <c r="GCV421" s="62">
        <v>44111611</v>
      </c>
      <c r="GCW421" s="62">
        <v>44111611</v>
      </c>
      <c r="GCX421" s="62">
        <v>44111611</v>
      </c>
      <c r="GCY421" s="62">
        <v>44111611</v>
      </c>
      <c r="GCZ421" s="62">
        <v>44111611</v>
      </c>
      <c r="GDA421" s="62">
        <v>44111611</v>
      </c>
      <c r="GDB421" s="62">
        <v>44111611</v>
      </c>
      <c r="GDC421" s="62">
        <v>44111611</v>
      </c>
      <c r="GDD421" s="62">
        <v>44111611</v>
      </c>
      <c r="GDE421" s="62">
        <v>44111611</v>
      </c>
      <c r="GDF421" s="62">
        <v>44111611</v>
      </c>
      <c r="GDG421" s="62">
        <v>44111611</v>
      </c>
      <c r="GDH421" s="62">
        <v>44111611</v>
      </c>
      <c r="GDI421" s="62">
        <v>44111611</v>
      </c>
      <c r="GDJ421" s="62">
        <v>44111611</v>
      </c>
      <c r="GDK421" s="62">
        <v>44111611</v>
      </c>
      <c r="GDL421" s="62">
        <v>44111611</v>
      </c>
      <c r="GDM421" s="62">
        <v>44111611</v>
      </c>
      <c r="GDN421" s="62">
        <v>44111611</v>
      </c>
      <c r="GDO421" s="62">
        <v>44111611</v>
      </c>
      <c r="GDP421" s="62">
        <v>44111611</v>
      </c>
      <c r="GDQ421" s="62">
        <v>44111611</v>
      </c>
      <c r="GDR421" s="62">
        <v>44111611</v>
      </c>
      <c r="GDS421" s="62">
        <v>44111611</v>
      </c>
      <c r="GDT421" s="62">
        <v>44111611</v>
      </c>
      <c r="GDU421" s="62">
        <v>44111611</v>
      </c>
      <c r="GDV421" s="62">
        <v>44111611</v>
      </c>
      <c r="GDW421" s="62">
        <v>44111611</v>
      </c>
      <c r="GDX421" s="62">
        <v>44111611</v>
      </c>
      <c r="GDY421" s="62">
        <v>44111611</v>
      </c>
      <c r="GDZ421" s="62">
        <v>44111611</v>
      </c>
      <c r="GEA421" s="62">
        <v>44111611</v>
      </c>
      <c r="GEB421" s="62">
        <v>44111611</v>
      </c>
      <c r="GEC421" s="62">
        <v>44111611</v>
      </c>
      <c r="GED421" s="62">
        <v>44111611</v>
      </c>
      <c r="GEE421" s="62">
        <v>44111611</v>
      </c>
      <c r="GEF421" s="62">
        <v>44111611</v>
      </c>
      <c r="GEG421" s="62">
        <v>44111611</v>
      </c>
      <c r="GEH421" s="62">
        <v>44111611</v>
      </c>
      <c r="GEI421" s="62">
        <v>44111611</v>
      </c>
      <c r="GEJ421" s="62">
        <v>44111611</v>
      </c>
      <c r="GEK421" s="62">
        <v>44111611</v>
      </c>
      <c r="GEL421" s="62">
        <v>44111611</v>
      </c>
      <c r="GEM421" s="62">
        <v>44111611</v>
      </c>
      <c r="GEN421" s="62">
        <v>44111611</v>
      </c>
      <c r="GEO421" s="62">
        <v>44111611</v>
      </c>
      <c r="GEP421" s="62">
        <v>44111611</v>
      </c>
      <c r="GEQ421" s="62">
        <v>44111611</v>
      </c>
      <c r="GER421" s="62">
        <v>44111611</v>
      </c>
      <c r="GES421" s="62">
        <v>44111611</v>
      </c>
      <c r="GET421" s="62">
        <v>44111611</v>
      </c>
      <c r="GEU421" s="62">
        <v>44111611</v>
      </c>
      <c r="GEV421" s="62">
        <v>44111611</v>
      </c>
      <c r="GEW421" s="62">
        <v>44111611</v>
      </c>
      <c r="GEX421" s="62">
        <v>44111611</v>
      </c>
      <c r="GEY421" s="62">
        <v>44111611</v>
      </c>
      <c r="GEZ421" s="62">
        <v>44111611</v>
      </c>
      <c r="GFA421" s="62">
        <v>44111611</v>
      </c>
      <c r="GFB421" s="62">
        <v>44111611</v>
      </c>
      <c r="GFC421" s="62">
        <v>44111611</v>
      </c>
      <c r="GFD421" s="62">
        <v>44111611</v>
      </c>
      <c r="GFE421" s="62">
        <v>44111611</v>
      </c>
      <c r="GFF421" s="62">
        <v>44111611</v>
      </c>
      <c r="GFG421" s="62">
        <v>44111611</v>
      </c>
      <c r="GFH421" s="62">
        <v>44111611</v>
      </c>
      <c r="GFI421" s="62">
        <v>44111611</v>
      </c>
      <c r="GFJ421" s="62">
        <v>44111611</v>
      </c>
      <c r="GFK421" s="62">
        <v>44111611</v>
      </c>
      <c r="GFL421" s="62">
        <v>44111611</v>
      </c>
      <c r="GFM421" s="62">
        <v>44111611</v>
      </c>
      <c r="GFN421" s="62">
        <v>44111611</v>
      </c>
      <c r="GFO421" s="62">
        <v>44111611</v>
      </c>
      <c r="GFP421" s="62">
        <v>44111611</v>
      </c>
      <c r="GFQ421" s="62">
        <v>44111611</v>
      </c>
      <c r="GFR421" s="62">
        <v>44111611</v>
      </c>
      <c r="GFS421" s="62">
        <v>44111611</v>
      </c>
      <c r="GFT421" s="62">
        <v>44111611</v>
      </c>
      <c r="GFU421" s="62">
        <v>44111611</v>
      </c>
      <c r="GFV421" s="62">
        <v>44111611</v>
      </c>
      <c r="GFW421" s="62">
        <v>44111611</v>
      </c>
      <c r="GFX421" s="62">
        <v>44111611</v>
      </c>
      <c r="GFY421" s="62">
        <v>44111611</v>
      </c>
      <c r="GFZ421" s="62">
        <v>44111611</v>
      </c>
      <c r="GGA421" s="62">
        <v>44111611</v>
      </c>
      <c r="GGB421" s="62">
        <v>44111611</v>
      </c>
      <c r="GGC421" s="62">
        <v>44111611</v>
      </c>
      <c r="GGD421" s="62">
        <v>44111611</v>
      </c>
      <c r="GGE421" s="62">
        <v>44111611</v>
      </c>
      <c r="GGF421" s="62">
        <v>44111611</v>
      </c>
      <c r="GGG421" s="62">
        <v>44111611</v>
      </c>
      <c r="GGH421" s="62">
        <v>44111611</v>
      </c>
      <c r="GGI421" s="62">
        <v>44111611</v>
      </c>
      <c r="GGJ421" s="62">
        <v>44111611</v>
      </c>
      <c r="GGK421" s="62">
        <v>44111611</v>
      </c>
      <c r="GGL421" s="62">
        <v>44111611</v>
      </c>
      <c r="GGM421" s="62">
        <v>44111611</v>
      </c>
      <c r="GGN421" s="62">
        <v>44111611</v>
      </c>
      <c r="GGO421" s="62">
        <v>44111611</v>
      </c>
      <c r="GGP421" s="62">
        <v>44111611</v>
      </c>
      <c r="GGQ421" s="62">
        <v>44111611</v>
      </c>
      <c r="GGR421" s="62">
        <v>44111611</v>
      </c>
      <c r="GGS421" s="62">
        <v>44111611</v>
      </c>
      <c r="GGT421" s="62">
        <v>44111611</v>
      </c>
      <c r="GGU421" s="62">
        <v>44111611</v>
      </c>
      <c r="GGV421" s="62">
        <v>44111611</v>
      </c>
      <c r="GGW421" s="62">
        <v>44111611</v>
      </c>
      <c r="GGX421" s="62">
        <v>44111611</v>
      </c>
      <c r="GGY421" s="62">
        <v>44111611</v>
      </c>
      <c r="GGZ421" s="62">
        <v>44111611</v>
      </c>
      <c r="GHA421" s="62">
        <v>44111611</v>
      </c>
      <c r="GHB421" s="62">
        <v>44111611</v>
      </c>
      <c r="GHC421" s="62">
        <v>44111611</v>
      </c>
      <c r="GHD421" s="62">
        <v>44111611</v>
      </c>
      <c r="GHE421" s="62">
        <v>44111611</v>
      </c>
      <c r="GHF421" s="62">
        <v>44111611</v>
      </c>
      <c r="GHG421" s="62">
        <v>44111611</v>
      </c>
      <c r="GHH421" s="62">
        <v>44111611</v>
      </c>
      <c r="GHI421" s="62">
        <v>44111611</v>
      </c>
      <c r="GHJ421" s="62">
        <v>44111611</v>
      </c>
      <c r="GHK421" s="62">
        <v>44111611</v>
      </c>
      <c r="GHL421" s="62">
        <v>44111611</v>
      </c>
      <c r="GHM421" s="62">
        <v>44111611</v>
      </c>
      <c r="GHN421" s="62">
        <v>44111611</v>
      </c>
      <c r="GHO421" s="62">
        <v>44111611</v>
      </c>
      <c r="GHP421" s="62">
        <v>44111611</v>
      </c>
      <c r="GHQ421" s="62">
        <v>44111611</v>
      </c>
      <c r="GHR421" s="62">
        <v>44111611</v>
      </c>
      <c r="GHS421" s="62">
        <v>44111611</v>
      </c>
      <c r="GHT421" s="62">
        <v>44111611</v>
      </c>
      <c r="GHU421" s="62">
        <v>44111611</v>
      </c>
      <c r="GHV421" s="62">
        <v>44111611</v>
      </c>
      <c r="GHW421" s="62">
        <v>44111611</v>
      </c>
      <c r="GHX421" s="62">
        <v>44111611</v>
      </c>
      <c r="GHY421" s="62">
        <v>44111611</v>
      </c>
      <c r="GHZ421" s="62">
        <v>44111611</v>
      </c>
      <c r="GIA421" s="62">
        <v>44111611</v>
      </c>
      <c r="GIB421" s="62">
        <v>44111611</v>
      </c>
      <c r="GIC421" s="62">
        <v>44111611</v>
      </c>
      <c r="GID421" s="62">
        <v>44111611</v>
      </c>
      <c r="GIE421" s="62">
        <v>44111611</v>
      </c>
      <c r="GIF421" s="62">
        <v>44111611</v>
      </c>
      <c r="GIG421" s="62">
        <v>44111611</v>
      </c>
      <c r="GIH421" s="62">
        <v>44111611</v>
      </c>
      <c r="GII421" s="62">
        <v>44111611</v>
      </c>
      <c r="GIJ421" s="62">
        <v>44111611</v>
      </c>
      <c r="GIK421" s="62">
        <v>44111611</v>
      </c>
      <c r="GIL421" s="62">
        <v>44111611</v>
      </c>
      <c r="GIM421" s="62">
        <v>44111611</v>
      </c>
      <c r="GIN421" s="62">
        <v>44111611</v>
      </c>
      <c r="GIO421" s="62">
        <v>44111611</v>
      </c>
      <c r="GIP421" s="62">
        <v>44111611</v>
      </c>
      <c r="GIQ421" s="62">
        <v>44111611</v>
      </c>
      <c r="GIR421" s="62">
        <v>44111611</v>
      </c>
      <c r="GIS421" s="62">
        <v>44111611</v>
      </c>
      <c r="GIT421" s="62">
        <v>44111611</v>
      </c>
      <c r="GIU421" s="62">
        <v>44111611</v>
      </c>
      <c r="GIV421" s="62">
        <v>44111611</v>
      </c>
      <c r="GIW421" s="62">
        <v>44111611</v>
      </c>
      <c r="GIX421" s="62">
        <v>44111611</v>
      </c>
      <c r="GIY421" s="62">
        <v>44111611</v>
      </c>
      <c r="GIZ421" s="62">
        <v>44111611</v>
      </c>
      <c r="GJA421" s="62">
        <v>44111611</v>
      </c>
      <c r="GJB421" s="62">
        <v>44111611</v>
      </c>
      <c r="GJC421" s="62">
        <v>44111611</v>
      </c>
      <c r="GJD421" s="62">
        <v>44111611</v>
      </c>
      <c r="GJE421" s="62">
        <v>44111611</v>
      </c>
      <c r="GJF421" s="62">
        <v>44111611</v>
      </c>
      <c r="GJG421" s="62">
        <v>44111611</v>
      </c>
      <c r="GJH421" s="62">
        <v>44111611</v>
      </c>
      <c r="GJI421" s="62">
        <v>44111611</v>
      </c>
      <c r="GJJ421" s="62">
        <v>44111611</v>
      </c>
      <c r="GJK421" s="62">
        <v>44111611</v>
      </c>
      <c r="GJL421" s="62">
        <v>44111611</v>
      </c>
      <c r="GJM421" s="62">
        <v>44111611</v>
      </c>
      <c r="GJN421" s="62">
        <v>44111611</v>
      </c>
      <c r="GJO421" s="62">
        <v>44111611</v>
      </c>
      <c r="GJP421" s="62">
        <v>44111611</v>
      </c>
      <c r="GJQ421" s="62">
        <v>44111611</v>
      </c>
      <c r="GJR421" s="62">
        <v>44111611</v>
      </c>
      <c r="GJS421" s="62">
        <v>44111611</v>
      </c>
      <c r="GJT421" s="62">
        <v>44111611</v>
      </c>
      <c r="GJU421" s="62">
        <v>44111611</v>
      </c>
      <c r="GJV421" s="62">
        <v>44111611</v>
      </c>
      <c r="GJW421" s="62">
        <v>44111611</v>
      </c>
      <c r="GJX421" s="62">
        <v>44111611</v>
      </c>
      <c r="GJY421" s="62">
        <v>44111611</v>
      </c>
      <c r="GJZ421" s="62">
        <v>44111611</v>
      </c>
      <c r="GKA421" s="62">
        <v>44111611</v>
      </c>
      <c r="GKB421" s="62">
        <v>44111611</v>
      </c>
      <c r="GKC421" s="62">
        <v>44111611</v>
      </c>
      <c r="GKD421" s="62">
        <v>44111611</v>
      </c>
      <c r="GKE421" s="62">
        <v>44111611</v>
      </c>
      <c r="GKF421" s="62">
        <v>44111611</v>
      </c>
      <c r="GKG421" s="62">
        <v>44111611</v>
      </c>
      <c r="GKH421" s="62">
        <v>44111611</v>
      </c>
      <c r="GKI421" s="62">
        <v>44111611</v>
      </c>
      <c r="GKJ421" s="62">
        <v>44111611</v>
      </c>
      <c r="GKK421" s="62">
        <v>44111611</v>
      </c>
      <c r="GKL421" s="62">
        <v>44111611</v>
      </c>
      <c r="GKM421" s="62">
        <v>44111611</v>
      </c>
      <c r="GKN421" s="62">
        <v>44111611</v>
      </c>
      <c r="GKO421" s="62">
        <v>44111611</v>
      </c>
      <c r="GKP421" s="62">
        <v>44111611</v>
      </c>
      <c r="GKQ421" s="62">
        <v>44111611</v>
      </c>
      <c r="GKR421" s="62">
        <v>44111611</v>
      </c>
      <c r="GKS421" s="62">
        <v>44111611</v>
      </c>
      <c r="GKT421" s="62">
        <v>44111611</v>
      </c>
      <c r="GKU421" s="62">
        <v>44111611</v>
      </c>
      <c r="GKV421" s="62">
        <v>44111611</v>
      </c>
      <c r="GKW421" s="62">
        <v>44111611</v>
      </c>
      <c r="GKX421" s="62">
        <v>44111611</v>
      </c>
      <c r="GKY421" s="62">
        <v>44111611</v>
      </c>
      <c r="GKZ421" s="62">
        <v>44111611</v>
      </c>
      <c r="GLA421" s="62">
        <v>44111611</v>
      </c>
      <c r="GLB421" s="62">
        <v>44111611</v>
      </c>
      <c r="GLC421" s="62">
        <v>44111611</v>
      </c>
      <c r="GLD421" s="62">
        <v>44111611</v>
      </c>
      <c r="GLE421" s="62">
        <v>44111611</v>
      </c>
      <c r="GLF421" s="62">
        <v>44111611</v>
      </c>
      <c r="GLG421" s="62">
        <v>44111611</v>
      </c>
      <c r="GLH421" s="62">
        <v>44111611</v>
      </c>
      <c r="GLI421" s="62">
        <v>44111611</v>
      </c>
      <c r="GLJ421" s="62">
        <v>44111611</v>
      </c>
      <c r="GLK421" s="62">
        <v>44111611</v>
      </c>
      <c r="GLL421" s="62">
        <v>44111611</v>
      </c>
      <c r="GLM421" s="62">
        <v>44111611</v>
      </c>
      <c r="GLN421" s="62">
        <v>44111611</v>
      </c>
      <c r="GLO421" s="62">
        <v>44111611</v>
      </c>
      <c r="GLP421" s="62">
        <v>44111611</v>
      </c>
      <c r="GLQ421" s="62">
        <v>44111611</v>
      </c>
      <c r="GLR421" s="62">
        <v>44111611</v>
      </c>
      <c r="GLS421" s="62">
        <v>44111611</v>
      </c>
      <c r="GLT421" s="62">
        <v>44111611</v>
      </c>
      <c r="GLU421" s="62">
        <v>44111611</v>
      </c>
      <c r="GLV421" s="62">
        <v>44111611</v>
      </c>
      <c r="GLW421" s="62">
        <v>44111611</v>
      </c>
      <c r="GLX421" s="62">
        <v>44111611</v>
      </c>
      <c r="GLY421" s="62">
        <v>44111611</v>
      </c>
      <c r="GLZ421" s="62">
        <v>44111611</v>
      </c>
      <c r="GMA421" s="62">
        <v>44111611</v>
      </c>
      <c r="GMB421" s="62">
        <v>44111611</v>
      </c>
      <c r="GMC421" s="62">
        <v>44111611</v>
      </c>
      <c r="GMD421" s="62">
        <v>44111611</v>
      </c>
      <c r="GME421" s="62">
        <v>44111611</v>
      </c>
      <c r="GMF421" s="62">
        <v>44111611</v>
      </c>
      <c r="GMG421" s="62">
        <v>44111611</v>
      </c>
      <c r="GMH421" s="62">
        <v>44111611</v>
      </c>
      <c r="GMI421" s="62">
        <v>44111611</v>
      </c>
      <c r="GMJ421" s="62">
        <v>44111611</v>
      </c>
      <c r="GMK421" s="62">
        <v>44111611</v>
      </c>
      <c r="GML421" s="62">
        <v>44111611</v>
      </c>
      <c r="GMM421" s="62">
        <v>44111611</v>
      </c>
      <c r="GMN421" s="62">
        <v>44111611</v>
      </c>
      <c r="GMO421" s="62">
        <v>44111611</v>
      </c>
      <c r="GMP421" s="62">
        <v>44111611</v>
      </c>
      <c r="GMQ421" s="62">
        <v>44111611</v>
      </c>
      <c r="GMR421" s="62">
        <v>44111611</v>
      </c>
      <c r="GMS421" s="62">
        <v>44111611</v>
      </c>
      <c r="GMT421" s="62">
        <v>44111611</v>
      </c>
      <c r="GMU421" s="62">
        <v>44111611</v>
      </c>
      <c r="GMV421" s="62">
        <v>44111611</v>
      </c>
      <c r="GMW421" s="62">
        <v>44111611</v>
      </c>
      <c r="GMX421" s="62">
        <v>44111611</v>
      </c>
      <c r="GMY421" s="62">
        <v>44111611</v>
      </c>
      <c r="GMZ421" s="62">
        <v>44111611</v>
      </c>
      <c r="GNA421" s="62">
        <v>44111611</v>
      </c>
      <c r="GNB421" s="62">
        <v>44111611</v>
      </c>
      <c r="GNC421" s="62">
        <v>44111611</v>
      </c>
      <c r="GND421" s="62">
        <v>44111611</v>
      </c>
      <c r="GNE421" s="62">
        <v>44111611</v>
      </c>
      <c r="GNF421" s="62">
        <v>44111611</v>
      </c>
      <c r="GNG421" s="62">
        <v>44111611</v>
      </c>
      <c r="GNH421" s="62">
        <v>44111611</v>
      </c>
      <c r="GNI421" s="62">
        <v>44111611</v>
      </c>
      <c r="GNJ421" s="62">
        <v>44111611</v>
      </c>
      <c r="GNK421" s="62">
        <v>44111611</v>
      </c>
      <c r="GNL421" s="62">
        <v>44111611</v>
      </c>
      <c r="GNM421" s="62">
        <v>44111611</v>
      </c>
      <c r="GNN421" s="62">
        <v>44111611</v>
      </c>
      <c r="GNO421" s="62">
        <v>44111611</v>
      </c>
      <c r="GNP421" s="62">
        <v>44111611</v>
      </c>
      <c r="GNQ421" s="62">
        <v>44111611</v>
      </c>
      <c r="GNR421" s="62">
        <v>44111611</v>
      </c>
      <c r="GNS421" s="62">
        <v>44111611</v>
      </c>
      <c r="GNT421" s="62">
        <v>44111611</v>
      </c>
      <c r="GNU421" s="62">
        <v>44111611</v>
      </c>
      <c r="GNV421" s="62">
        <v>44111611</v>
      </c>
      <c r="GNW421" s="62">
        <v>44111611</v>
      </c>
      <c r="GNX421" s="62">
        <v>44111611</v>
      </c>
      <c r="GNY421" s="62">
        <v>44111611</v>
      </c>
      <c r="GNZ421" s="62">
        <v>44111611</v>
      </c>
      <c r="GOA421" s="62">
        <v>44111611</v>
      </c>
      <c r="GOB421" s="62">
        <v>44111611</v>
      </c>
      <c r="GOC421" s="62">
        <v>44111611</v>
      </c>
      <c r="GOD421" s="62">
        <v>44111611</v>
      </c>
      <c r="GOE421" s="62">
        <v>44111611</v>
      </c>
      <c r="GOF421" s="62">
        <v>44111611</v>
      </c>
      <c r="GOG421" s="62">
        <v>44111611</v>
      </c>
      <c r="GOH421" s="62">
        <v>44111611</v>
      </c>
      <c r="GOI421" s="62">
        <v>44111611</v>
      </c>
      <c r="GOJ421" s="62">
        <v>44111611</v>
      </c>
      <c r="GOK421" s="62">
        <v>44111611</v>
      </c>
      <c r="GOL421" s="62">
        <v>44111611</v>
      </c>
      <c r="GOM421" s="62">
        <v>44111611</v>
      </c>
      <c r="GON421" s="62">
        <v>44111611</v>
      </c>
      <c r="GOO421" s="62">
        <v>44111611</v>
      </c>
      <c r="GOP421" s="62">
        <v>44111611</v>
      </c>
      <c r="GOQ421" s="62">
        <v>44111611</v>
      </c>
      <c r="GOR421" s="62">
        <v>44111611</v>
      </c>
      <c r="GOS421" s="62">
        <v>44111611</v>
      </c>
      <c r="GOT421" s="62">
        <v>44111611</v>
      </c>
      <c r="GOU421" s="62">
        <v>44111611</v>
      </c>
      <c r="GOV421" s="62">
        <v>44111611</v>
      </c>
      <c r="GOW421" s="62">
        <v>44111611</v>
      </c>
      <c r="GOX421" s="62">
        <v>44111611</v>
      </c>
      <c r="GOY421" s="62">
        <v>44111611</v>
      </c>
      <c r="GOZ421" s="62">
        <v>44111611</v>
      </c>
      <c r="GPA421" s="62">
        <v>44111611</v>
      </c>
      <c r="GPB421" s="62">
        <v>44111611</v>
      </c>
      <c r="GPC421" s="62">
        <v>44111611</v>
      </c>
      <c r="GPD421" s="62">
        <v>44111611</v>
      </c>
      <c r="GPE421" s="62">
        <v>44111611</v>
      </c>
      <c r="GPF421" s="62">
        <v>44111611</v>
      </c>
      <c r="GPG421" s="62">
        <v>44111611</v>
      </c>
      <c r="GPH421" s="62">
        <v>44111611</v>
      </c>
      <c r="GPI421" s="62">
        <v>44111611</v>
      </c>
      <c r="GPJ421" s="62">
        <v>44111611</v>
      </c>
      <c r="GPK421" s="62">
        <v>44111611</v>
      </c>
      <c r="GPL421" s="62">
        <v>44111611</v>
      </c>
      <c r="GPM421" s="62">
        <v>44111611</v>
      </c>
      <c r="GPN421" s="62">
        <v>44111611</v>
      </c>
      <c r="GPO421" s="62">
        <v>44111611</v>
      </c>
      <c r="GPP421" s="62">
        <v>44111611</v>
      </c>
      <c r="GPQ421" s="62">
        <v>44111611</v>
      </c>
      <c r="GPR421" s="62">
        <v>44111611</v>
      </c>
      <c r="GPS421" s="62">
        <v>44111611</v>
      </c>
      <c r="GPT421" s="62">
        <v>44111611</v>
      </c>
      <c r="GPU421" s="62">
        <v>44111611</v>
      </c>
      <c r="GPV421" s="62">
        <v>44111611</v>
      </c>
      <c r="GPW421" s="62">
        <v>44111611</v>
      </c>
      <c r="GPX421" s="62">
        <v>44111611</v>
      </c>
      <c r="GPY421" s="62">
        <v>44111611</v>
      </c>
      <c r="GPZ421" s="62">
        <v>44111611</v>
      </c>
      <c r="GQA421" s="62">
        <v>44111611</v>
      </c>
      <c r="GQB421" s="62">
        <v>44111611</v>
      </c>
      <c r="GQC421" s="62">
        <v>44111611</v>
      </c>
      <c r="GQD421" s="62">
        <v>44111611</v>
      </c>
      <c r="GQE421" s="62">
        <v>44111611</v>
      </c>
      <c r="GQF421" s="62">
        <v>44111611</v>
      </c>
      <c r="GQG421" s="62">
        <v>44111611</v>
      </c>
      <c r="GQH421" s="62">
        <v>44111611</v>
      </c>
      <c r="GQI421" s="62">
        <v>44111611</v>
      </c>
      <c r="GQJ421" s="62">
        <v>44111611</v>
      </c>
      <c r="GQK421" s="62">
        <v>44111611</v>
      </c>
      <c r="GQL421" s="62">
        <v>44111611</v>
      </c>
      <c r="GQM421" s="62">
        <v>44111611</v>
      </c>
      <c r="GQN421" s="62">
        <v>44111611</v>
      </c>
      <c r="GQO421" s="62">
        <v>44111611</v>
      </c>
      <c r="GQP421" s="62">
        <v>44111611</v>
      </c>
      <c r="GQQ421" s="62">
        <v>44111611</v>
      </c>
      <c r="GQR421" s="62">
        <v>44111611</v>
      </c>
      <c r="GQS421" s="62">
        <v>44111611</v>
      </c>
      <c r="GQT421" s="62">
        <v>44111611</v>
      </c>
      <c r="GQU421" s="62">
        <v>44111611</v>
      </c>
      <c r="GQV421" s="62">
        <v>44111611</v>
      </c>
      <c r="GQW421" s="62">
        <v>44111611</v>
      </c>
      <c r="GQX421" s="62">
        <v>44111611</v>
      </c>
      <c r="GQY421" s="62">
        <v>44111611</v>
      </c>
      <c r="GQZ421" s="62">
        <v>44111611</v>
      </c>
      <c r="GRA421" s="62">
        <v>44111611</v>
      </c>
      <c r="GRB421" s="62">
        <v>44111611</v>
      </c>
      <c r="GRC421" s="62">
        <v>44111611</v>
      </c>
      <c r="GRD421" s="62">
        <v>44111611</v>
      </c>
      <c r="GRE421" s="62">
        <v>44111611</v>
      </c>
      <c r="GRF421" s="62">
        <v>44111611</v>
      </c>
      <c r="GRG421" s="62">
        <v>44111611</v>
      </c>
      <c r="GRH421" s="62">
        <v>44111611</v>
      </c>
      <c r="GRI421" s="62">
        <v>44111611</v>
      </c>
      <c r="GRJ421" s="62">
        <v>44111611</v>
      </c>
      <c r="GRK421" s="62">
        <v>44111611</v>
      </c>
      <c r="GRL421" s="62">
        <v>44111611</v>
      </c>
      <c r="GRM421" s="62">
        <v>44111611</v>
      </c>
      <c r="GRN421" s="62">
        <v>44111611</v>
      </c>
      <c r="GRO421" s="62">
        <v>44111611</v>
      </c>
      <c r="GRP421" s="62">
        <v>44111611</v>
      </c>
      <c r="GRQ421" s="62">
        <v>44111611</v>
      </c>
      <c r="GRR421" s="62">
        <v>44111611</v>
      </c>
      <c r="GRS421" s="62">
        <v>44111611</v>
      </c>
      <c r="GRT421" s="62">
        <v>44111611</v>
      </c>
      <c r="GRU421" s="62">
        <v>44111611</v>
      </c>
      <c r="GRV421" s="62">
        <v>44111611</v>
      </c>
      <c r="GRW421" s="62">
        <v>44111611</v>
      </c>
      <c r="GRX421" s="62">
        <v>44111611</v>
      </c>
      <c r="GRY421" s="62">
        <v>44111611</v>
      </c>
      <c r="GRZ421" s="62">
        <v>44111611</v>
      </c>
      <c r="GSA421" s="62">
        <v>44111611</v>
      </c>
      <c r="GSB421" s="62">
        <v>44111611</v>
      </c>
      <c r="GSC421" s="62">
        <v>44111611</v>
      </c>
      <c r="GSD421" s="62">
        <v>44111611</v>
      </c>
      <c r="GSE421" s="62">
        <v>44111611</v>
      </c>
      <c r="GSF421" s="62">
        <v>44111611</v>
      </c>
      <c r="GSG421" s="62">
        <v>44111611</v>
      </c>
      <c r="GSH421" s="62">
        <v>44111611</v>
      </c>
      <c r="GSI421" s="62">
        <v>44111611</v>
      </c>
      <c r="GSJ421" s="62">
        <v>44111611</v>
      </c>
      <c r="GSK421" s="62">
        <v>44111611</v>
      </c>
      <c r="GSL421" s="62">
        <v>44111611</v>
      </c>
      <c r="GSM421" s="62">
        <v>44111611</v>
      </c>
      <c r="GSN421" s="62">
        <v>44111611</v>
      </c>
      <c r="GSO421" s="62">
        <v>44111611</v>
      </c>
      <c r="GSP421" s="62">
        <v>44111611</v>
      </c>
      <c r="GSQ421" s="62">
        <v>44111611</v>
      </c>
      <c r="GSR421" s="62">
        <v>44111611</v>
      </c>
      <c r="GSS421" s="62">
        <v>44111611</v>
      </c>
      <c r="GST421" s="62">
        <v>44111611</v>
      </c>
      <c r="GSU421" s="62">
        <v>44111611</v>
      </c>
      <c r="GSV421" s="62">
        <v>44111611</v>
      </c>
      <c r="GSW421" s="62">
        <v>44111611</v>
      </c>
      <c r="GSX421" s="62">
        <v>44111611</v>
      </c>
      <c r="GSY421" s="62">
        <v>44111611</v>
      </c>
      <c r="GSZ421" s="62">
        <v>44111611</v>
      </c>
      <c r="GTA421" s="62">
        <v>44111611</v>
      </c>
      <c r="GTB421" s="62">
        <v>44111611</v>
      </c>
      <c r="GTC421" s="62">
        <v>44111611</v>
      </c>
      <c r="GTD421" s="62">
        <v>44111611</v>
      </c>
      <c r="GTE421" s="62">
        <v>44111611</v>
      </c>
      <c r="GTF421" s="62">
        <v>44111611</v>
      </c>
      <c r="GTG421" s="62">
        <v>44111611</v>
      </c>
      <c r="GTH421" s="62">
        <v>44111611</v>
      </c>
      <c r="GTI421" s="62">
        <v>44111611</v>
      </c>
      <c r="GTJ421" s="62">
        <v>44111611</v>
      </c>
      <c r="GTK421" s="62">
        <v>44111611</v>
      </c>
      <c r="GTL421" s="62">
        <v>44111611</v>
      </c>
      <c r="GTM421" s="62">
        <v>44111611</v>
      </c>
      <c r="GTN421" s="62">
        <v>44111611</v>
      </c>
      <c r="GTO421" s="62">
        <v>44111611</v>
      </c>
      <c r="GTP421" s="62">
        <v>44111611</v>
      </c>
      <c r="GTQ421" s="62">
        <v>44111611</v>
      </c>
      <c r="GTR421" s="62">
        <v>44111611</v>
      </c>
      <c r="GTS421" s="62">
        <v>44111611</v>
      </c>
      <c r="GTT421" s="62">
        <v>44111611</v>
      </c>
      <c r="GTU421" s="62">
        <v>44111611</v>
      </c>
      <c r="GTV421" s="62">
        <v>44111611</v>
      </c>
      <c r="GTW421" s="62">
        <v>44111611</v>
      </c>
      <c r="GTX421" s="62">
        <v>44111611</v>
      </c>
      <c r="GTY421" s="62">
        <v>44111611</v>
      </c>
      <c r="GTZ421" s="62">
        <v>44111611</v>
      </c>
      <c r="GUA421" s="62">
        <v>44111611</v>
      </c>
      <c r="GUB421" s="62">
        <v>44111611</v>
      </c>
      <c r="GUC421" s="62">
        <v>44111611</v>
      </c>
      <c r="GUD421" s="62">
        <v>44111611</v>
      </c>
      <c r="GUE421" s="62">
        <v>44111611</v>
      </c>
      <c r="GUF421" s="62">
        <v>44111611</v>
      </c>
      <c r="GUG421" s="62">
        <v>44111611</v>
      </c>
      <c r="GUH421" s="62">
        <v>44111611</v>
      </c>
      <c r="GUI421" s="62">
        <v>44111611</v>
      </c>
      <c r="GUJ421" s="62">
        <v>44111611</v>
      </c>
      <c r="GUK421" s="62">
        <v>44111611</v>
      </c>
      <c r="GUL421" s="62">
        <v>44111611</v>
      </c>
      <c r="GUM421" s="62">
        <v>44111611</v>
      </c>
      <c r="GUN421" s="62">
        <v>44111611</v>
      </c>
      <c r="GUO421" s="62">
        <v>44111611</v>
      </c>
      <c r="GUP421" s="62">
        <v>44111611</v>
      </c>
      <c r="GUQ421" s="62">
        <v>44111611</v>
      </c>
      <c r="GUR421" s="62">
        <v>44111611</v>
      </c>
      <c r="GUS421" s="62">
        <v>44111611</v>
      </c>
      <c r="GUT421" s="62">
        <v>44111611</v>
      </c>
      <c r="GUU421" s="62">
        <v>44111611</v>
      </c>
      <c r="GUV421" s="62">
        <v>44111611</v>
      </c>
      <c r="GUW421" s="62">
        <v>44111611</v>
      </c>
      <c r="GUX421" s="62">
        <v>44111611</v>
      </c>
      <c r="GUY421" s="62">
        <v>44111611</v>
      </c>
      <c r="GUZ421" s="62">
        <v>44111611</v>
      </c>
      <c r="GVA421" s="62">
        <v>44111611</v>
      </c>
      <c r="GVB421" s="62">
        <v>44111611</v>
      </c>
      <c r="GVC421" s="62">
        <v>44111611</v>
      </c>
      <c r="GVD421" s="62">
        <v>44111611</v>
      </c>
      <c r="GVE421" s="62">
        <v>44111611</v>
      </c>
      <c r="GVF421" s="62">
        <v>44111611</v>
      </c>
      <c r="GVG421" s="62">
        <v>44111611</v>
      </c>
      <c r="GVH421" s="62">
        <v>44111611</v>
      </c>
      <c r="GVI421" s="62">
        <v>44111611</v>
      </c>
      <c r="GVJ421" s="62">
        <v>44111611</v>
      </c>
      <c r="GVK421" s="62">
        <v>44111611</v>
      </c>
      <c r="GVL421" s="62">
        <v>44111611</v>
      </c>
      <c r="GVM421" s="62">
        <v>44111611</v>
      </c>
      <c r="GVN421" s="62">
        <v>44111611</v>
      </c>
      <c r="GVO421" s="62">
        <v>44111611</v>
      </c>
      <c r="GVP421" s="62">
        <v>44111611</v>
      </c>
      <c r="GVQ421" s="62">
        <v>44111611</v>
      </c>
      <c r="GVR421" s="62">
        <v>44111611</v>
      </c>
      <c r="GVS421" s="62">
        <v>44111611</v>
      </c>
      <c r="GVT421" s="62">
        <v>44111611</v>
      </c>
      <c r="GVU421" s="62">
        <v>44111611</v>
      </c>
      <c r="GVV421" s="62">
        <v>44111611</v>
      </c>
      <c r="GVW421" s="62">
        <v>44111611</v>
      </c>
      <c r="GVX421" s="62">
        <v>44111611</v>
      </c>
      <c r="GVY421" s="62">
        <v>44111611</v>
      </c>
      <c r="GVZ421" s="62">
        <v>44111611</v>
      </c>
      <c r="GWA421" s="62">
        <v>44111611</v>
      </c>
      <c r="GWB421" s="62">
        <v>44111611</v>
      </c>
      <c r="GWC421" s="62">
        <v>44111611</v>
      </c>
      <c r="GWD421" s="62">
        <v>44111611</v>
      </c>
      <c r="GWE421" s="62">
        <v>44111611</v>
      </c>
      <c r="GWF421" s="62">
        <v>44111611</v>
      </c>
      <c r="GWG421" s="62">
        <v>44111611</v>
      </c>
      <c r="GWH421" s="62">
        <v>44111611</v>
      </c>
      <c r="GWI421" s="62">
        <v>44111611</v>
      </c>
      <c r="GWJ421" s="62">
        <v>44111611</v>
      </c>
      <c r="GWK421" s="62">
        <v>44111611</v>
      </c>
      <c r="GWL421" s="62">
        <v>44111611</v>
      </c>
      <c r="GWM421" s="62">
        <v>44111611</v>
      </c>
      <c r="GWN421" s="62">
        <v>44111611</v>
      </c>
      <c r="GWO421" s="62">
        <v>44111611</v>
      </c>
      <c r="GWP421" s="62">
        <v>44111611</v>
      </c>
      <c r="GWQ421" s="62">
        <v>44111611</v>
      </c>
      <c r="GWR421" s="62">
        <v>44111611</v>
      </c>
      <c r="GWS421" s="62">
        <v>44111611</v>
      </c>
      <c r="GWT421" s="62">
        <v>44111611</v>
      </c>
      <c r="GWU421" s="62">
        <v>44111611</v>
      </c>
      <c r="GWV421" s="62">
        <v>44111611</v>
      </c>
      <c r="GWW421" s="62">
        <v>44111611</v>
      </c>
      <c r="GWX421" s="62">
        <v>44111611</v>
      </c>
      <c r="GWY421" s="62">
        <v>44111611</v>
      </c>
      <c r="GWZ421" s="62">
        <v>44111611</v>
      </c>
      <c r="GXA421" s="62">
        <v>44111611</v>
      </c>
      <c r="GXB421" s="62">
        <v>44111611</v>
      </c>
      <c r="GXC421" s="62">
        <v>44111611</v>
      </c>
      <c r="GXD421" s="62">
        <v>44111611</v>
      </c>
      <c r="GXE421" s="62">
        <v>44111611</v>
      </c>
      <c r="GXF421" s="62">
        <v>44111611</v>
      </c>
      <c r="GXG421" s="62">
        <v>44111611</v>
      </c>
      <c r="GXH421" s="62">
        <v>44111611</v>
      </c>
      <c r="GXI421" s="62">
        <v>44111611</v>
      </c>
      <c r="GXJ421" s="62">
        <v>44111611</v>
      </c>
      <c r="GXK421" s="62">
        <v>44111611</v>
      </c>
      <c r="GXL421" s="62">
        <v>44111611</v>
      </c>
      <c r="GXM421" s="62">
        <v>44111611</v>
      </c>
      <c r="GXN421" s="62">
        <v>44111611</v>
      </c>
      <c r="GXO421" s="62">
        <v>44111611</v>
      </c>
      <c r="GXP421" s="62">
        <v>44111611</v>
      </c>
      <c r="GXQ421" s="62">
        <v>44111611</v>
      </c>
      <c r="GXR421" s="62">
        <v>44111611</v>
      </c>
      <c r="GXS421" s="62">
        <v>44111611</v>
      </c>
      <c r="GXT421" s="62">
        <v>44111611</v>
      </c>
      <c r="GXU421" s="62">
        <v>44111611</v>
      </c>
      <c r="GXV421" s="62">
        <v>44111611</v>
      </c>
      <c r="GXW421" s="62">
        <v>44111611</v>
      </c>
      <c r="GXX421" s="62">
        <v>44111611</v>
      </c>
      <c r="GXY421" s="62">
        <v>44111611</v>
      </c>
      <c r="GXZ421" s="62">
        <v>44111611</v>
      </c>
      <c r="GYA421" s="62">
        <v>44111611</v>
      </c>
      <c r="GYB421" s="62">
        <v>44111611</v>
      </c>
      <c r="GYC421" s="62">
        <v>44111611</v>
      </c>
      <c r="GYD421" s="62">
        <v>44111611</v>
      </c>
      <c r="GYE421" s="62">
        <v>44111611</v>
      </c>
      <c r="GYF421" s="62">
        <v>44111611</v>
      </c>
      <c r="GYG421" s="62">
        <v>44111611</v>
      </c>
      <c r="GYH421" s="62">
        <v>44111611</v>
      </c>
      <c r="GYI421" s="62">
        <v>44111611</v>
      </c>
      <c r="GYJ421" s="62">
        <v>44111611</v>
      </c>
      <c r="GYK421" s="62">
        <v>44111611</v>
      </c>
      <c r="GYL421" s="62">
        <v>44111611</v>
      </c>
      <c r="GYM421" s="62">
        <v>44111611</v>
      </c>
      <c r="GYN421" s="62">
        <v>44111611</v>
      </c>
      <c r="GYO421" s="62">
        <v>44111611</v>
      </c>
      <c r="GYP421" s="62">
        <v>44111611</v>
      </c>
      <c r="GYQ421" s="62">
        <v>44111611</v>
      </c>
      <c r="GYR421" s="62">
        <v>44111611</v>
      </c>
      <c r="GYS421" s="62">
        <v>44111611</v>
      </c>
      <c r="GYT421" s="62">
        <v>44111611</v>
      </c>
      <c r="GYU421" s="62">
        <v>44111611</v>
      </c>
      <c r="GYV421" s="62">
        <v>44111611</v>
      </c>
      <c r="GYW421" s="62">
        <v>44111611</v>
      </c>
      <c r="GYX421" s="62">
        <v>44111611</v>
      </c>
      <c r="GYY421" s="62">
        <v>44111611</v>
      </c>
      <c r="GYZ421" s="62">
        <v>44111611</v>
      </c>
      <c r="GZA421" s="62">
        <v>44111611</v>
      </c>
      <c r="GZB421" s="62">
        <v>44111611</v>
      </c>
      <c r="GZC421" s="62">
        <v>44111611</v>
      </c>
      <c r="GZD421" s="62">
        <v>44111611</v>
      </c>
      <c r="GZE421" s="62">
        <v>44111611</v>
      </c>
      <c r="GZF421" s="62">
        <v>44111611</v>
      </c>
      <c r="GZG421" s="62">
        <v>44111611</v>
      </c>
      <c r="GZH421" s="62">
        <v>44111611</v>
      </c>
      <c r="GZI421" s="62">
        <v>44111611</v>
      </c>
      <c r="GZJ421" s="62">
        <v>44111611</v>
      </c>
      <c r="GZK421" s="62">
        <v>44111611</v>
      </c>
      <c r="GZL421" s="62">
        <v>44111611</v>
      </c>
      <c r="GZM421" s="62">
        <v>44111611</v>
      </c>
      <c r="GZN421" s="62">
        <v>44111611</v>
      </c>
      <c r="GZO421" s="62">
        <v>44111611</v>
      </c>
      <c r="GZP421" s="62">
        <v>44111611</v>
      </c>
      <c r="GZQ421" s="62">
        <v>44111611</v>
      </c>
      <c r="GZR421" s="62">
        <v>44111611</v>
      </c>
      <c r="GZS421" s="62">
        <v>44111611</v>
      </c>
      <c r="GZT421" s="62">
        <v>44111611</v>
      </c>
      <c r="GZU421" s="62">
        <v>44111611</v>
      </c>
      <c r="GZV421" s="62">
        <v>44111611</v>
      </c>
      <c r="GZW421" s="62">
        <v>44111611</v>
      </c>
      <c r="GZX421" s="62">
        <v>44111611</v>
      </c>
      <c r="GZY421" s="62">
        <v>44111611</v>
      </c>
      <c r="GZZ421" s="62">
        <v>44111611</v>
      </c>
      <c r="HAA421" s="62">
        <v>44111611</v>
      </c>
      <c r="HAB421" s="62">
        <v>44111611</v>
      </c>
      <c r="HAC421" s="62">
        <v>44111611</v>
      </c>
      <c r="HAD421" s="62">
        <v>44111611</v>
      </c>
      <c r="HAE421" s="62">
        <v>44111611</v>
      </c>
      <c r="HAF421" s="62">
        <v>44111611</v>
      </c>
      <c r="HAG421" s="62">
        <v>44111611</v>
      </c>
      <c r="HAH421" s="62">
        <v>44111611</v>
      </c>
      <c r="HAI421" s="62">
        <v>44111611</v>
      </c>
      <c r="HAJ421" s="62">
        <v>44111611</v>
      </c>
      <c r="HAK421" s="62">
        <v>44111611</v>
      </c>
      <c r="HAL421" s="62">
        <v>44111611</v>
      </c>
      <c r="HAM421" s="62">
        <v>44111611</v>
      </c>
      <c r="HAN421" s="62">
        <v>44111611</v>
      </c>
      <c r="HAO421" s="62">
        <v>44111611</v>
      </c>
      <c r="HAP421" s="62">
        <v>44111611</v>
      </c>
      <c r="HAQ421" s="62">
        <v>44111611</v>
      </c>
      <c r="HAR421" s="62">
        <v>44111611</v>
      </c>
      <c r="HAS421" s="62">
        <v>44111611</v>
      </c>
      <c r="HAT421" s="62">
        <v>44111611</v>
      </c>
      <c r="HAU421" s="62">
        <v>44111611</v>
      </c>
      <c r="HAV421" s="62">
        <v>44111611</v>
      </c>
      <c r="HAW421" s="62">
        <v>44111611</v>
      </c>
      <c r="HAX421" s="62">
        <v>44111611</v>
      </c>
      <c r="HAY421" s="62">
        <v>44111611</v>
      </c>
      <c r="HAZ421" s="62">
        <v>44111611</v>
      </c>
      <c r="HBA421" s="62">
        <v>44111611</v>
      </c>
      <c r="HBB421" s="62">
        <v>44111611</v>
      </c>
      <c r="HBC421" s="62">
        <v>44111611</v>
      </c>
      <c r="HBD421" s="62">
        <v>44111611</v>
      </c>
      <c r="HBE421" s="62">
        <v>44111611</v>
      </c>
      <c r="HBF421" s="62">
        <v>44111611</v>
      </c>
      <c r="HBG421" s="62">
        <v>44111611</v>
      </c>
      <c r="HBH421" s="62">
        <v>44111611</v>
      </c>
      <c r="HBI421" s="62">
        <v>44111611</v>
      </c>
      <c r="HBJ421" s="62">
        <v>44111611</v>
      </c>
      <c r="HBK421" s="62">
        <v>44111611</v>
      </c>
      <c r="HBL421" s="62">
        <v>44111611</v>
      </c>
      <c r="HBM421" s="62">
        <v>44111611</v>
      </c>
      <c r="HBN421" s="62">
        <v>44111611</v>
      </c>
      <c r="HBO421" s="62">
        <v>44111611</v>
      </c>
      <c r="HBP421" s="62">
        <v>44111611</v>
      </c>
      <c r="HBQ421" s="62">
        <v>44111611</v>
      </c>
      <c r="HBR421" s="62">
        <v>44111611</v>
      </c>
      <c r="HBS421" s="62">
        <v>44111611</v>
      </c>
      <c r="HBT421" s="62">
        <v>44111611</v>
      </c>
      <c r="HBU421" s="62">
        <v>44111611</v>
      </c>
      <c r="HBV421" s="62">
        <v>44111611</v>
      </c>
      <c r="HBW421" s="62">
        <v>44111611</v>
      </c>
      <c r="HBX421" s="62">
        <v>44111611</v>
      </c>
      <c r="HBY421" s="62">
        <v>44111611</v>
      </c>
      <c r="HBZ421" s="62">
        <v>44111611</v>
      </c>
      <c r="HCA421" s="62">
        <v>44111611</v>
      </c>
      <c r="HCB421" s="62">
        <v>44111611</v>
      </c>
      <c r="HCC421" s="62">
        <v>44111611</v>
      </c>
      <c r="HCD421" s="62">
        <v>44111611</v>
      </c>
      <c r="HCE421" s="62">
        <v>44111611</v>
      </c>
      <c r="HCF421" s="62">
        <v>44111611</v>
      </c>
      <c r="HCG421" s="62">
        <v>44111611</v>
      </c>
      <c r="HCH421" s="62">
        <v>44111611</v>
      </c>
      <c r="HCI421" s="62">
        <v>44111611</v>
      </c>
      <c r="HCJ421" s="62">
        <v>44111611</v>
      </c>
      <c r="HCK421" s="62">
        <v>44111611</v>
      </c>
      <c r="HCL421" s="62">
        <v>44111611</v>
      </c>
      <c r="HCM421" s="62">
        <v>44111611</v>
      </c>
      <c r="HCN421" s="62">
        <v>44111611</v>
      </c>
      <c r="HCO421" s="62">
        <v>44111611</v>
      </c>
      <c r="HCP421" s="62">
        <v>44111611</v>
      </c>
      <c r="HCQ421" s="62">
        <v>44111611</v>
      </c>
      <c r="HCR421" s="62">
        <v>44111611</v>
      </c>
      <c r="HCS421" s="62">
        <v>44111611</v>
      </c>
      <c r="HCT421" s="62">
        <v>44111611</v>
      </c>
      <c r="HCU421" s="62">
        <v>44111611</v>
      </c>
      <c r="HCV421" s="62">
        <v>44111611</v>
      </c>
      <c r="HCW421" s="62">
        <v>44111611</v>
      </c>
      <c r="HCX421" s="62">
        <v>44111611</v>
      </c>
      <c r="HCY421" s="62">
        <v>44111611</v>
      </c>
      <c r="HCZ421" s="62">
        <v>44111611</v>
      </c>
      <c r="HDA421" s="62">
        <v>44111611</v>
      </c>
      <c r="HDB421" s="62">
        <v>44111611</v>
      </c>
      <c r="HDC421" s="62">
        <v>44111611</v>
      </c>
      <c r="HDD421" s="62">
        <v>44111611</v>
      </c>
      <c r="HDE421" s="62">
        <v>44111611</v>
      </c>
      <c r="HDF421" s="62">
        <v>44111611</v>
      </c>
      <c r="HDG421" s="62">
        <v>44111611</v>
      </c>
      <c r="HDH421" s="62">
        <v>44111611</v>
      </c>
      <c r="HDI421" s="62">
        <v>44111611</v>
      </c>
      <c r="HDJ421" s="62">
        <v>44111611</v>
      </c>
      <c r="HDK421" s="62">
        <v>44111611</v>
      </c>
      <c r="HDL421" s="62">
        <v>44111611</v>
      </c>
      <c r="HDM421" s="62">
        <v>44111611</v>
      </c>
      <c r="HDN421" s="62">
        <v>44111611</v>
      </c>
      <c r="HDO421" s="62">
        <v>44111611</v>
      </c>
      <c r="HDP421" s="62">
        <v>44111611</v>
      </c>
      <c r="HDQ421" s="62">
        <v>44111611</v>
      </c>
      <c r="HDR421" s="62">
        <v>44111611</v>
      </c>
      <c r="HDS421" s="62">
        <v>44111611</v>
      </c>
      <c r="HDT421" s="62">
        <v>44111611</v>
      </c>
      <c r="HDU421" s="62">
        <v>44111611</v>
      </c>
      <c r="HDV421" s="62">
        <v>44111611</v>
      </c>
      <c r="HDW421" s="62">
        <v>44111611</v>
      </c>
      <c r="HDX421" s="62">
        <v>44111611</v>
      </c>
      <c r="HDY421" s="62">
        <v>44111611</v>
      </c>
      <c r="HDZ421" s="62">
        <v>44111611</v>
      </c>
      <c r="HEA421" s="62">
        <v>44111611</v>
      </c>
      <c r="HEB421" s="62">
        <v>44111611</v>
      </c>
      <c r="HEC421" s="62">
        <v>44111611</v>
      </c>
      <c r="HED421" s="62">
        <v>44111611</v>
      </c>
      <c r="HEE421" s="62">
        <v>44111611</v>
      </c>
      <c r="HEF421" s="62">
        <v>44111611</v>
      </c>
      <c r="HEG421" s="62">
        <v>44111611</v>
      </c>
      <c r="HEH421" s="62">
        <v>44111611</v>
      </c>
      <c r="HEI421" s="62">
        <v>44111611</v>
      </c>
      <c r="HEJ421" s="62">
        <v>44111611</v>
      </c>
      <c r="HEK421" s="62">
        <v>44111611</v>
      </c>
      <c r="HEL421" s="62">
        <v>44111611</v>
      </c>
      <c r="HEM421" s="62">
        <v>44111611</v>
      </c>
      <c r="HEN421" s="62">
        <v>44111611</v>
      </c>
      <c r="HEO421" s="62">
        <v>44111611</v>
      </c>
      <c r="HEP421" s="62">
        <v>44111611</v>
      </c>
      <c r="HEQ421" s="62">
        <v>44111611</v>
      </c>
      <c r="HER421" s="62">
        <v>44111611</v>
      </c>
      <c r="HES421" s="62">
        <v>44111611</v>
      </c>
      <c r="HET421" s="62">
        <v>44111611</v>
      </c>
      <c r="HEU421" s="62">
        <v>44111611</v>
      </c>
      <c r="HEV421" s="62">
        <v>44111611</v>
      </c>
      <c r="HEW421" s="62">
        <v>44111611</v>
      </c>
      <c r="HEX421" s="62">
        <v>44111611</v>
      </c>
      <c r="HEY421" s="62">
        <v>44111611</v>
      </c>
      <c r="HEZ421" s="62">
        <v>44111611</v>
      </c>
      <c r="HFA421" s="62">
        <v>44111611</v>
      </c>
      <c r="HFB421" s="62">
        <v>44111611</v>
      </c>
      <c r="HFC421" s="62">
        <v>44111611</v>
      </c>
      <c r="HFD421" s="62">
        <v>44111611</v>
      </c>
      <c r="HFE421" s="62">
        <v>44111611</v>
      </c>
      <c r="HFF421" s="62">
        <v>44111611</v>
      </c>
      <c r="HFG421" s="62">
        <v>44111611</v>
      </c>
      <c r="HFH421" s="62">
        <v>44111611</v>
      </c>
      <c r="HFI421" s="62">
        <v>44111611</v>
      </c>
      <c r="HFJ421" s="62">
        <v>44111611</v>
      </c>
      <c r="HFK421" s="62">
        <v>44111611</v>
      </c>
      <c r="HFL421" s="62">
        <v>44111611</v>
      </c>
      <c r="HFM421" s="62">
        <v>44111611</v>
      </c>
      <c r="HFN421" s="62">
        <v>44111611</v>
      </c>
      <c r="HFO421" s="62">
        <v>44111611</v>
      </c>
      <c r="HFP421" s="62">
        <v>44111611</v>
      </c>
      <c r="HFQ421" s="62">
        <v>44111611</v>
      </c>
      <c r="HFR421" s="62">
        <v>44111611</v>
      </c>
      <c r="HFS421" s="62">
        <v>44111611</v>
      </c>
      <c r="HFT421" s="62">
        <v>44111611</v>
      </c>
      <c r="HFU421" s="62">
        <v>44111611</v>
      </c>
      <c r="HFV421" s="62">
        <v>44111611</v>
      </c>
      <c r="HFW421" s="62">
        <v>44111611</v>
      </c>
      <c r="HFX421" s="62">
        <v>44111611</v>
      </c>
      <c r="HFY421" s="62">
        <v>44111611</v>
      </c>
      <c r="HFZ421" s="62">
        <v>44111611</v>
      </c>
      <c r="HGA421" s="62">
        <v>44111611</v>
      </c>
      <c r="HGB421" s="62">
        <v>44111611</v>
      </c>
      <c r="HGC421" s="62">
        <v>44111611</v>
      </c>
      <c r="HGD421" s="62">
        <v>44111611</v>
      </c>
      <c r="HGE421" s="62">
        <v>44111611</v>
      </c>
      <c r="HGF421" s="62">
        <v>44111611</v>
      </c>
      <c r="HGG421" s="62">
        <v>44111611</v>
      </c>
      <c r="HGH421" s="62">
        <v>44111611</v>
      </c>
      <c r="HGI421" s="62">
        <v>44111611</v>
      </c>
      <c r="HGJ421" s="62">
        <v>44111611</v>
      </c>
      <c r="HGK421" s="62">
        <v>44111611</v>
      </c>
      <c r="HGL421" s="62">
        <v>44111611</v>
      </c>
      <c r="HGM421" s="62">
        <v>44111611</v>
      </c>
      <c r="HGN421" s="62">
        <v>44111611</v>
      </c>
      <c r="HGO421" s="62">
        <v>44111611</v>
      </c>
      <c r="HGP421" s="62">
        <v>44111611</v>
      </c>
      <c r="HGQ421" s="62">
        <v>44111611</v>
      </c>
      <c r="HGR421" s="62">
        <v>44111611</v>
      </c>
      <c r="HGS421" s="62">
        <v>44111611</v>
      </c>
      <c r="HGT421" s="62">
        <v>44111611</v>
      </c>
      <c r="HGU421" s="62">
        <v>44111611</v>
      </c>
      <c r="HGV421" s="62">
        <v>44111611</v>
      </c>
      <c r="HGW421" s="62">
        <v>44111611</v>
      </c>
      <c r="HGX421" s="62">
        <v>44111611</v>
      </c>
      <c r="HGY421" s="62">
        <v>44111611</v>
      </c>
      <c r="HGZ421" s="62">
        <v>44111611</v>
      </c>
      <c r="HHA421" s="62">
        <v>44111611</v>
      </c>
      <c r="HHB421" s="62">
        <v>44111611</v>
      </c>
      <c r="HHC421" s="62">
        <v>44111611</v>
      </c>
      <c r="HHD421" s="62">
        <v>44111611</v>
      </c>
      <c r="HHE421" s="62">
        <v>44111611</v>
      </c>
      <c r="HHF421" s="62">
        <v>44111611</v>
      </c>
      <c r="HHG421" s="62">
        <v>44111611</v>
      </c>
      <c r="HHH421" s="62">
        <v>44111611</v>
      </c>
      <c r="HHI421" s="62">
        <v>44111611</v>
      </c>
      <c r="HHJ421" s="62">
        <v>44111611</v>
      </c>
      <c r="HHK421" s="62">
        <v>44111611</v>
      </c>
      <c r="HHL421" s="62">
        <v>44111611</v>
      </c>
      <c r="HHM421" s="62">
        <v>44111611</v>
      </c>
      <c r="HHN421" s="62">
        <v>44111611</v>
      </c>
      <c r="HHO421" s="62">
        <v>44111611</v>
      </c>
      <c r="HHP421" s="62">
        <v>44111611</v>
      </c>
      <c r="HHQ421" s="62">
        <v>44111611</v>
      </c>
      <c r="HHR421" s="62">
        <v>44111611</v>
      </c>
      <c r="HHS421" s="62">
        <v>44111611</v>
      </c>
      <c r="HHT421" s="62">
        <v>44111611</v>
      </c>
      <c r="HHU421" s="62">
        <v>44111611</v>
      </c>
      <c r="HHV421" s="62">
        <v>44111611</v>
      </c>
      <c r="HHW421" s="62">
        <v>44111611</v>
      </c>
      <c r="HHX421" s="62">
        <v>44111611</v>
      </c>
      <c r="HHY421" s="62">
        <v>44111611</v>
      </c>
      <c r="HHZ421" s="62">
        <v>44111611</v>
      </c>
      <c r="HIA421" s="62">
        <v>44111611</v>
      </c>
      <c r="HIB421" s="62">
        <v>44111611</v>
      </c>
      <c r="HIC421" s="62">
        <v>44111611</v>
      </c>
      <c r="HID421" s="62">
        <v>44111611</v>
      </c>
      <c r="HIE421" s="62">
        <v>44111611</v>
      </c>
      <c r="HIF421" s="62">
        <v>44111611</v>
      </c>
      <c r="HIG421" s="62">
        <v>44111611</v>
      </c>
      <c r="HIH421" s="62">
        <v>44111611</v>
      </c>
      <c r="HII421" s="62">
        <v>44111611</v>
      </c>
      <c r="HIJ421" s="62">
        <v>44111611</v>
      </c>
      <c r="HIK421" s="62">
        <v>44111611</v>
      </c>
      <c r="HIL421" s="62">
        <v>44111611</v>
      </c>
      <c r="HIM421" s="62">
        <v>44111611</v>
      </c>
      <c r="HIN421" s="62">
        <v>44111611</v>
      </c>
      <c r="HIO421" s="62">
        <v>44111611</v>
      </c>
      <c r="HIP421" s="62">
        <v>44111611</v>
      </c>
      <c r="HIQ421" s="62">
        <v>44111611</v>
      </c>
      <c r="HIR421" s="62">
        <v>44111611</v>
      </c>
      <c r="HIS421" s="62">
        <v>44111611</v>
      </c>
      <c r="HIT421" s="62">
        <v>44111611</v>
      </c>
      <c r="HIU421" s="62">
        <v>44111611</v>
      </c>
      <c r="HIV421" s="62">
        <v>44111611</v>
      </c>
      <c r="HIW421" s="62">
        <v>44111611</v>
      </c>
      <c r="HIX421" s="62">
        <v>44111611</v>
      </c>
      <c r="HIY421" s="62">
        <v>44111611</v>
      </c>
      <c r="HIZ421" s="62">
        <v>44111611</v>
      </c>
      <c r="HJA421" s="62">
        <v>44111611</v>
      </c>
      <c r="HJB421" s="62">
        <v>44111611</v>
      </c>
      <c r="HJC421" s="62">
        <v>44111611</v>
      </c>
      <c r="HJD421" s="62">
        <v>44111611</v>
      </c>
      <c r="HJE421" s="62">
        <v>44111611</v>
      </c>
      <c r="HJF421" s="62">
        <v>44111611</v>
      </c>
      <c r="HJG421" s="62">
        <v>44111611</v>
      </c>
      <c r="HJH421" s="62">
        <v>44111611</v>
      </c>
      <c r="HJI421" s="62">
        <v>44111611</v>
      </c>
      <c r="HJJ421" s="62">
        <v>44111611</v>
      </c>
      <c r="HJK421" s="62">
        <v>44111611</v>
      </c>
      <c r="HJL421" s="62">
        <v>44111611</v>
      </c>
      <c r="HJM421" s="62">
        <v>44111611</v>
      </c>
      <c r="HJN421" s="62">
        <v>44111611</v>
      </c>
      <c r="HJO421" s="62">
        <v>44111611</v>
      </c>
      <c r="HJP421" s="62">
        <v>44111611</v>
      </c>
      <c r="HJQ421" s="62">
        <v>44111611</v>
      </c>
      <c r="HJR421" s="62">
        <v>44111611</v>
      </c>
      <c r="HJS421" s="62">
        <v>44111611</v>
      </c>
      <c r="HJT421" s="62">
        <v>44111611</v>
      </c>
      <c r="HJU421" s="62">
        <v>44111611</v>
      </c>
      <c r="HJV421" s="62">
        <v>44111611</v>
      </c>
      <c r="HJW421" s="62">
        <v>44111611</v>
      </c>
      <c r="HJX421" s="62">
        <v>44111611</v>
      </c>
      <c r="HJY421" s="62">
        <v>44111611</v>
      </c>
      <c r="HJZ421" s="62">
        <v>44111611</v>
      </c>
      <c r="HKA421" s="62">
        <v>44111611</v>
      </c>
      <c r="HKB421" s="62">
        <v>44111611</v>
      </c>
      <c r="HKC421" s="62">
        <v>44111611</v>
      </c>
      <c r="HKD421" s="62">
        <v>44111611</v>
      </c>
      <c r="HKE421" s="62">
        <v>44111611</v>
      </c>
      <c r="HKF421" s="62">
        <v>44111611</v>
      </c>
      <c r="HKG421" s="62">
        <v>44111611</v>
      </c>
      <c r="HKH421" s="62">
        <v>44111611</v>
      </c>
      <c r="HKI421" s="62">
        <v>44111611</v>
      </c>
      <c r="HKJ421" s="62">
        <v>44111611</v>
      </c>
      <c r="HKK421" s="62">
        <v>44111611</v>
      </c>
      <c r="HKL421" s="62">
        <v>44111611</v>
      </c>
      <c r="HKM421" s="62">
        <v>44111611</v>
      </c>
      <c r="HKN421" s="62">
        <v>44111611</v>
      </c>
      <c r="HKO421" s="62">
        <v>44111611</v>
      </c>
      <c r="HKP421" s="62">
        <v>44111611</v>
      </c>
      <c r="HKQ421" s="62">
        <v>44111611</v>
      </c>
      <c r="HKR421" s="62">
        <v>44111611</v>
      </c>
      <c r="HKS421" s="62">
        <v>44111611</v>
      </c>
      <c r="HKT421" s="62">
        <v>44111611</v>
      </c>
      <c r="HKU421" s="62">
        <v>44111611</v>
      </c>
      <c r="HKV421" s="62">
        <v>44111611</v>
      </c>
      <c r="HKW421" s="62">
        <v>44111611</v>
      </c>
      <c r="HKX421" s="62">
        <v>44111611</v>
      </c>
      <c r="HKY421" s="62">
        <v>44111611</v>
      </c>
      <c r="HKZ421" s="62">
        <v>44111611</v>
      </c>
      <c r="HLA421" s="62">
        <v>44111611</v>
      </c>
      <c r="HLB421" s="62">
        <v>44111611</v>
      </c>
      <c r="HLC421" s="62">
        <v>44111611</v>
      </c>
      <c r="HLD421" s="62">
        <v>44111611</v>
      </c>
      <c r="HLE421" s="62">
        <v>44111611</v>
      </c>
      <c r="HLF421" s="62">
        <v>44111611</v>
      </c>
      <c r="HLG421" s="62">
        <v>44111611</v>
      </c>
      <c r="HLH421" s="62">
        <v>44111611</v>
      </c>
      <c r="HLI421" s="62">
        <v>44111611</v>
      </c>
      <c r="HLJ421" s="62">
        <v>44111611</v>
      </c>
      <c r="HLK421" s="62">
        <v>44111611</v>
      </c>
      <c r="HLL421" s="62">
        <v>44111611</v>
      </c>
      <c r="HLM421" s="62">
        <v>44111611</v>
      </c>
      <c r="HLN421" s="62">
        <v>44111611</v>
      </c>
      <c r="HLO421" s="62">
        <v>44111611</v>
      </c>
      <c r="HLP421" s="62">
        <v>44111611</v>
      </c>
      <c r="HLQ421" s="62">
        <v>44111611</v>
      </c>
      <c r="HLR421" s="62">
        <v>44111611</v>
      </c>
      <c r="HLS421" s="62">
        <v>44111611</v>
      </c>
      <c r="HLT421" s="62">
        <v>44111611</v>
      </c>
      <c r="HLU421" s="62">
        <v>44111611</v>
      </c>
      <c r="HLV421" s="62">
        <v>44111611</v>
      </c>
      <c r="HLW421" s="62">
        <v>44111611</v>
      </c>
      <c r="HLX421" s="62">
        <v>44111611</v>
      </c>
      <c r="HLY421" s="62">
        <v>44111611</v>
      </c>
      <c r="HLZ421" s="62">
        <v>44111611</v>
      </c>
      <c r="HMA421" s="62">
        <v>44111611</v>
      </c>
      <c r="HMB421" s="62">
        <v>44111611</v>
      </c>
      <c r="HMC421" s="62">
        <v>44111611</v>
      </c>
      <c r="HMD421" s="62">
        <v>44111611</v>
      </c>
      <c r="HME421" s="62">
        <v>44111611</v>
      </c>
      <c r="HMF421" s="62">
        <v>44111611</v>
      </c>
      <c r="HMG421" s="62">
        <v>44111611</v>
      </c>
      <c r="HMH421" s="62">
        <v>44111611</v>
      </c>
      <c r="HMI421" s="62">
        <v>44111611</v>
      </c>
      <c r="HMJ421" s="62">
        <v>44111611</v>
      </c>
      <c r="HMK421" s="62">
        <v>44111611</v>
      </c>
      <c r="HML421" s="62">
        <v>44111611</v>
      </c>
      <c r="HMM421" s="62">
        <v>44111611</v>
      </c>
      <c r="HMN421" s="62">
        <v>44111611</v>
      </c>
      <c r="HMO421" s="62">
        <v>44111611</v>
      </c>
      <c r="HMP421" s="62">
        <v>44111611</v>
      </c>
      <c r="HMQ421" s="62">
        <v>44111611</v>
      </c>
      <c r="HMR421" s="62">
        <v>44111611</v>
      </c>
      <c r="HMS421" s="62">
        <v>44111611</v>
      </c>
      <c r="HMT421" s="62">
        <v>44111611</v>
      </c>
      <c r="HMU421" s="62">
        <v>44111611</v>
      </c>
      <c r="HMV421" s="62">
        <v>44111611</v>
      </c>
      <c r="HMW421" s="62">
        <v>44111611</v>
      </c>
      <c r="HMX421" s="62">
        <v>44111611</v>
      </c>
      <c r="HMY421" s="62">
        <v>44111611</v>
      </c>
      <c r="HMZ421" s="62">
        <v>44111611</v>
      </c>
      <c r="HNA421" s="62">
        <v>44111611</v>
      </c>
      <c r="HNB421" s="62">
        <v>44111611</v>
      </c>
      <c r="HNC421" s="62">
        <v>44111611</v>
      </c>
      <c r="HND421" s="62">
        <v>44111611</v>
      </c>
      <c r="HNE421" s="62">
        <v>44111611</v>
      </c>
      <c r="HNF421" s="62">
        <v>44111611</v>
      </c>
      <c r="HNG421" s="62">
        <v>44111611</v>
      </c>
      <c r="HNH421" s="62">
        <v>44111611</v>
      </c>
      <c r="HNI421" s="62">
        <v>44111611</v>
      </c>
      <c r="HNJ421" s="62">
        <v>44111611</v>
      </c>
      <c r="HNK421" s="62">
        <v>44111611</v>
      </c>
      <c r="HNL421" s="62">
        <v>44111611</v>
      </c>
      <c r="HNM421" s="62">
        <v>44111611</v>
      </c>
      <c r="HNN421" s="62">
        <v>44111611</v>
      </c>
      <c r="HNO421" s="62">
        <v>44111611</v>
      </c>
      <c r="HNP421" s="62">
        <v>44111611</v>
      </c>
      <c r="HNQ421" s="62">
        <v>44111611</v>
      </c>
      <c r="HNR421" s="62">
        <v>44111611</v>
      </c>
      <c r="HNS421" s="62">
        <v>44111611</v>
      </c>
      <c r="HNT421" s="62">
        <v>44111611</v>
      </c>
      <c r="HNU421" s="62">
        <v>44111611</v>
      </c>
      <c r="HNV421" s="62">
        <v>44111611</v>
      </c>
      <c r="HNW421" s="62">
        <v>44111611</v>
      </c>
      <c r="HNX421" s="62">
        <v>44111611</v>
      </c>
      <c r="HNY421" s="62">
        <v>44111611</v>
      </c>
      <c r="HNZ421" s="62">
        <v>44111611</v>
      </c>
      <c r="HOA421" s="62">
        <v>44111611</v>
      </c>
      <c r="HOB421" s="62">
        <v>44111611</v>
      </c>
      <c r="HOC421" s="62">
        <v>44111611</v>
      </c>
      <c r="HOD421" s="62">
        <v>44111611</v>
      </c>
      <c r="HOE421" s="62">
        <v>44111611</v>
      </c>
      <c r="HOF421" s="62">
        <v>44111611</v>
      </c>
      <c r="HOG421" s="62">
        <v>44111611</v>
      </c>
      <c r="HOH421" s="62">
        <v>44111611</v>
      </c>
      <c r="HOI421" s="62">
        <v>44111611</v>
      </c>
      <c r="HOJ421" s="62">
        <v>44111611</v>
      </c>
      <c r="HOK421" s="62">
        <v>44111611</v>
      </c>
      <c r="HOL421" s="62">
        <v>44111611</v>
      </c>
      <c r="HOM421" s="62">
        <v>44111611</v>
      </c>
      <c r="HON421" s="62">
        <v>44111611</v>
      </c>
      <c r="HOO421" s="62">
        <v>44111611</v>
      </c>
      <c r="HOP421" s="62">
        <v>44111611</v>
      </c>
      <c r="HOQ421" s="62">
        <v>44111611</v>
      </c>
      <c r="HOR421" s="62">
        <v>44111611</v>
      </c>
      <c r="HOS421" s="62">
        <v>44111611</v>
      </c>
      <c r="HOT421" s="62">
        <v>44111611</v>
      </c>
      <c r="HOU421" s="62">
        <v>44111611</v>
      </c>
      <c r="HOV421" s="62">
        <v>44111611</v>
      </c>
      <c r="HOW421" s="62">
        <v>44111611</v>
      </c>
      <c r="HOX421" s="62">
        <v>44111611</v>
      </c>
      <c r="HOY421" s="62">
        <v>44111611</v>
      </c>
      <c r="HOZ421" s="62">
        <v>44111611</v>
      </c>
      <c r="HPA421" s="62">
        <v>44111611</v>
      </c>
      <c r="HPB421" s="62">
        <v>44111611</v>
      </c>
      <c r="HPC421" s="62">
        <v>44111611</v>
      </c>
      <c r="HPD421" s="62">
        <v>44111611</v>
      </c>
      <c r="HPE421" s="62">
        <v>44111611</v>
      </c>
      <c r="HPF421" s="62">
        <v>44111611</v>
      </c>
      <c r="HPG421" s="62">
        <v>44111611</v>
      </c>
      <c r="HPH421" s="62">
        <v>44111611</v>
      </c>
      <c r="HPI421" s="62">
        <v>44111611</v>
      </c>
      <c r="HPJ421" s="62">
        <v>44111611</v>
      </c>
      <c r="HPK421" s="62">
        <v>44111611</v>
      </c>
      <c r="HPL421" s="62">
        <v>44111611</v>
      </c>
      <c r="HPM421" s="62">
        <v>44111611</v>
      </c>
      <c r="HPN421" s="62">
        <v>44111611</v>
      </c>
      <c r="HPO421" s="62">
        <v>44111611</v>
      </c>
      <c r="HPP421" s="62">
        <v>44111611</v>
      </c>
      <c r="HPQ421" s="62">
        <v>44111611</v>
      </c>
      <c r="HPR421" s="62">
        <v>44111611</v>
      </c>
      <c r="HPS421" s="62">
        <v>44111611</v>
      </c>
      <c r="HPT421" s="62">
        <v>44111611</v>
      </c>
      <c r="HPU421" s="62">
        <v>44111611</v>
      </c>
      <c r="HPV421" s="62">
        <v>44111611</v>
      </c>
      <c r="HPW421" s="62">
        <v>44111611</v>
      </c>
      <c r="HPX421" s="62">
        <v>44111611</v>
      </c>
      <c r="HPY421" s="62">
        <v>44111611</v>
      </c>
      <c r="HPZ421" s="62">
        <v>44111611</v>
      </c>
      <c r="HQA421" s="62">
        <v>44111611</v>
      </c>
      <c r="HQB421" s="62">
        <v>44111611</v>
      </c>
      <c r="HQC421" s="62">
        <v>44111611</v>
      </c>
      <c r="HQD421" s="62">
        <v>44111611</v>
      </c>
      <c r="HQE421" s="62">
        <v>44111611</v>
      </c>
      <c r="HQF421" s="62">
        <v>44111611</v>
      </c>
      <c r="HQG421" s="62">
        <v>44111611</v>
      </c>
      <c r="HQH421" s="62">
        <v>44111611</v>
      </c>
      <c r="HQI421" s="62">
        <v>44111611</v>
      </c>
      <c r="HQJ421" s="62">
        <v>44111611</v>
      </c>
      <c r="HQK421" s="62">
        <v>44111611</v>
      </c>
      <c r="HQL421" s="62">
        <v>44111611</v>
      </c>
      <c r="HQM421" s="62">
        <v>44111611</v>
      </c>
      <c r="HQN421" s="62">
        <v>44111611</v>
      </c>
      <c r="HQO421" s="62">
        <v>44111611</v>
      </c>
      <c r="HQP421" s="62">
        <v>44111611</v>
      </c>
      <c r="HQQ421" s="62">
        <v>44111611</v>
      </c>
      <c r="HQR421" s="62">
        <v>44111611</v>
      </c>
      <c r="HQS421" s="62">
        <v>44111611</v>
      </c>
      <c r="HQT421" s="62">
        <v>44111611</v>
      </c>
      <c r="HQU421" s="62">
        <v>44111611</v>
      </c>
      <c r="HQV421" s="62">
        <v>44111611</v>
      </c>
      <c r="HQW421" s="62">
        <v>44111611</v>
      </c>
      <c r="HQX421" s="62">
        <v>44111611</v>
      </c>
      <c r="HQY421" s="62">
        <v>44111611</v>
      </c>
      <c r="HQZ421" s="62">
        <v>44111611</v>
      </c>
      <c r="HRA421" s="62">
        <v>44111611</v>
      </c>
      <c r="HRB421" s="62">
        <v>44111611</v>
      </c>
      <c r="HRC421" s="62">
        <v>44111611</v>
      </c>
      <c r="HRD421" s="62">
        <v>44111611</v>
      </c>
      <c r="HRE421" s="62">
        <v>44111611</v>
      </c>
      <c r="HRF421" s="62">
        <v>44111611</v>
      </c>
      <c r="HRG421" s="62">
        <v>44111611</v>
      </c>
      <c r="HRH421" s="62">
        <v>44111611</v>
      </c>
      <c r="HRI421" s="62">
        <v>44111611</v>
      </c>
      <c r="HRJ421" s="62">
        <v>44111611</v>
      </c>
      <c r="HRK421" s="62">
        <v>44111611</v>
      </c>
      <c r="HRL421" s="62">
        <v>44111611</v>
      </c>
      <c r="HRM421" s="62">
        <v>44111611</v>
      </c>
      <c r="HRN421" s="62">
        <v>44111611</v>
      </c>
      <c r="HRO421" s="62">
        <v>44111611</v>
      </c>
      <c r="HRP421" s="62">
        <v>44111611</v>
      </c>
      <c r="HRQ421" s="62">
        <v>44111611</v>
      </c>
      <c r="HRR421" s="62">
        <v>44111611</v>
      </c>
      <c r="HRS421" s="62">
        <v>44111611</v>
      </c>
      <c r="HRT421" s="62">
        <v>44111611</v>
      </c>
      <c r="HRU421" s="62">
        <v>44111611</v>
      </c>
      <c r="HRV421" s="62">
        <v>44111611</v>
      </c>
      <c r="HRW421" s="62">
        <v>44111611</v>
      </c>
      <c r="HRX421" s="62">
        <v>44111611</v>
      </c>
      <c r="HRY421" s="62">
        <v>44111611</v>
      </c>
      <c r="HRZ421" s="62">
        <v>44111611</v>
      </c>
      <c r="HSA421" s="62">
        <v>44111611</v>
      </c>
      <c r="HSB421" s="62">
        <v>44111611</v>
      </c>
      <c r="HSC421" s="62">
        <v>44111611</v>
      </c>
      <c r="HSD421" s="62">
        <v>44111611</v>
      </c>
      <c r="HSE421" s="62">
        <v>44111611</v>
      </c>
      <c r="HSF421" s="62">
        <v>44111611</v>
      </c>
      <c r="HSG421" s="62">
        <v>44111611</v>
      </c>
      <c r="HSH421" s="62">
        <v>44111611</v>
      </c>
      <c r="HSI421" s="62">
        <v>44111611</v>
      </c>
      <c r="HSJ421" s="62">
        <v>44111611</v>
      </c>
      <c r="HSK421" s="62">
        <v>44111611</v>
      </c>
      <c r="HSL421" s="62">
        <v>44111611</v>
      </c>
      <c r="HSM421" s="62">
        <v>44111611</v>
      </c>
      <c r="HSN421" s="62">
        <v>44111611</v>
      </c>
      <c r="HSO421" s="62">
        <v>44111611</v>
      </c>
      <c r="HSP421" s="62">
        <v>44111611</v>
      </c>
      <c r="HSQ421" s="62">
        <v>44111611</v>
      </c>
      <c r="HSR421" s="62">
        <v>44111611</v>
      </c>
      <c r="HSS421" s="62">
        <v>44111611</v>
      </c>
      <c r="HST421" s="62">
        <v>44111611</v>
      </c>
      <c r="HSU421" s="62">
        <v>44111611</v>
      </c>
      <c r="HSV421" s="62">
        <v>44111611</v>
      </c>
      <c r="HSW421" s="62">
        <v>44111611</v>
      </c>
      <c r="HSX421" s="62">
        <v>44111611</v>
      </c>
      <c r="HSY421" s="62">
        <v>44111611</v>
      </c>
      <c r="HSZ421" s="62">
        <v>44111611</v>
      </c>
      <c r="HTA421" s="62">
        <v>44111611</v>
      </c>
      <c r="HTB421" s="62">
        <v>44111611</v>
      </c>
      <c r="HTC421" s="62">
        <v>44111611</v>
      </c>
      <c r="HTD421" s="62">
        <v>44111611</v>
      </c>
      <c r="HTE421" s="62">
        <v>44111611</v>
      </c>
      <c r="HTF421" s="62">
        <v>44111611</v>
      </c>
      <c r="HTG421" s="62">
        <v>44111611</v>
      </c>
      <c r="HTH421" s="62">
        <v>44111611</v>
      </c>
      <c r="HTI421" s="62">
        <v>44111611</v>
      </c>
      <c r="HTJ421" s="62">
        <v>44111611</v>
      </c>
      <c r="HTK421" s="62">
        <v>44111611</v>
      </c>
      <c r="HTL421" s="62">
        <v>44111611</v>
      </c>
      <c r="HTM421" s="62">
        <v>44111611</v>
      </c>
      <c r="HTN421" s="62">
        <v>44111611</v>
      </c>
      <c r="HTO421" s="62">
        <v>44111611</v>
      </c>
      <c r="HTP421" s="62">
        <v>44111611</v>
      </c>
      <c r="HTQ421" s="62">
        <v>44111611</v>
      </c>
      <c r="HTR421" s="62">
        <v>44111611</v>
      </c>
      <c r="HTS421" s="62">
        <v>44111611</v>
      </c>
      <c r="HTT421" s="62">
        <v>44111611</v>
      </c>
      <c r="HTU421" s="62">
        <v>44111611</v>
      </c>
      <c r="HTV421" s="62">
        <v>44111611</v>
      </c>
      <c r="HTW421" s="62">
        <v>44111611</v>
      </c>
      <c r="HTX421" s="62">
        <v>44111611</v>
      </c>
      <c r="HTY421" s="62">
        <v>44111611</v>
      </c>
      <c r="HTZ421" s="62">
        <v>44111611</v>
      </c>
      <c r="HUA421" s="62">
        <v>44111611</v>
      </c>
      <c r="HUB421" s="62">
        <v>44111611</v>
      </c>
      <c r="HUC421" s="62">
        <v>44111611</v>
      </c>
      <c r="HUD421" s="62">
        <v>44111611</v>
      </c>
      <c r="HUE421" s="62">
        <v>44111611</v>
      </c>
      <c r="HUF421" s="62">
        <v>44111611</v>
      </c>
      <c r="HUG421" s="62">
        <v>44111611</v>
      </c>
      <c r="HUH421" s="62">
        <v>44111611</v>
      </c>
      <c r="HUI421" s="62">
        <v>44111611</v>
      </c>
      <c r="HUJ421" s="62">
        <v>44111611</v>
      </c>
      <c r="HUK421" s="62">
        <v>44111611</v>
      </c>
      <c r="HUL421" s="62">
        <v>44111611</v>
      </c>
      <c r="HUM421" s="62">
        <v>44111611</v>
      </c>
      <c r="HUN421" s="62">
        <v>44111611</v>
      </c>
      <c r="HUO421" s="62">
        <v>44111611</v>
      </c>
      <c r="HUP421" s="62">
        <v>44111611</v>
      </c>
      <c r="HUQ421" s="62">
        <v>44111611</v>
      </c>
      <c r="HUR421" s="62">
        <v>44111611</v>
      </c>
      <c r="HUS421" s="62">
        <v>44111611</v>
      </c>
      <c r="HUT421" s="62">
        <v>44111611</v>
      </c>
      <c r="HUU421" s="62">
        <v>44111611</v>
      </c>
      <c r="HUV421" s="62">
        <v>44111611</v>
      </c>
      <c r="HUW421" s="62">
        <v>44111611</v>
      </c>
      <c r="HUX421" s="62">
        <v>44111611</v>
      </c>
      <c r="HUY421" s="62">
        <v>44111611</v>
      </c>
      <c r="HUZ421" s="62">
        <v>44111611</v>
      </c>
      <c r="HVA421" s="62">
        <v>44111611</v>
      </c>
      <c r="HVB421" s="62">
        <v>44111611</v>
      </c>
      <c r="HVC421" s="62">
        <v>44111611</v>
      </c>
      <c r="HVD421" s="62">
        <v>44111611</v>
      </c>
      <c r="HVE421" s="62">
        <v>44111611</v>
      </c>
      <c r="HVF421" s="62">
        <v>44111611</v>
      </c>
      <c r="HVG421" s="62">
        <v>44111611</v>
      </c>
      <c r="HVH421" s="62">
        <v>44111611</v>
      </c>
      <c r="HVI421" s="62">
        <v>44111611</v>
      </c>
      <c r="HVJ421" s="62">
        <v>44111611</v>
      </c>
      <c r="HVK421" s="62">
        <v>44111611</v>
      </c>
      <c r="HVL421" s="62">
        <v>44111611</v>
      </c>
      <c r="HVM421" s="62">
        <v>44111611</v>
      </c>
      <c r="HVN421" s="62">
        <v>44111611</v>
      </c>
      <c r="HVO421" s="62">
        <v>44111611</v>
      </c>
      <c r="HVP421" s="62">
        <v>44111611</v>
      </c>
      <c r="HVQ421" s="62">
        <v>44111611</v>
      </c>
      <c r="HVR421" s="62">
        <v>44111611</v>
      </c>
      <c r="HVS421" s="62">
        <v>44111611</v>
      </c>
      <c r="HVT421" s="62">
        <v>44111611</v>
      </c>
      <c r="HVU421" s="62">
        <v>44111611</v>
      </c>
      <c r="HVV421" s="62">
        <v>44111611</v>
      </c>
      <c r="HVW421" s="62">
        <v>44111611</v>
      </c>
      <c r="HVX421" s="62">
        <v>44111611</v>
      </c>
      <c r="HVY421" s="62">
        <v>44111611</v>
      </c>
      <c r="HVZ421" s="62">
        <v>44111611</v>
      </c>
      <c r="HWA421" s="62">
        <v>44111611</v>
      </c>
      <c r="HWB421" s="62">
        <v>44111611</v>
      </c>
      <c r="HWC421" s="62">
        <v>44111611</v>
      </c>
      <c r="HWD421" s="62">
        <v>44111611</v>
      </c>
      <c r="HWE421" s="62">
        <v>44111611</v>
      </c>
      <c r="HWF421" s="62">
        <v>44111611</v>
      </c>
      <c r="HWG421" s="62">
        <v>44111611</v>
      </c>
      <c r="HWH421" s="62">
        <v>44111611</v>
      </c>
      <c r="HWI421" s="62">
        <v>44111611</v>
      </c>
      <c r="HWJ421" s="62">
        <v>44111611</v>
      </c>
      <c r="HWK421" s="62">
        <v>44111611</v>
      </c>
      <c r="HWL421" s="62">
        <v>44111611</v>
      </c>
      <c r="HWM421" s="62">
        <v>44111611</v>
      </c>
      <c r="HWN421" s="62">
        <v>44111611</v>
      </c>
      <c r="HWO421" s="62">
        <v>44111611</v>
      </c>
      <c r="HWP421" s="62">
        <v>44111611</v>
      </c>
      <c r="HWQ421" s="62">
        <v>44111611</v>
      </c>
      <c r="HWR421" s="62">
        <v>44111611</v>
      </c>
      <c r="HWS421" s="62">
        <v>44111611</v>
      </c>
      <c r="HWT421" s="62">
        <v>44111611</v>
      </c>
      <c r="HWU421" s="62">
        <v>44111611</v>
      </c>
      <c r="HWV421" s="62">
        <v>44111611</v>
      </c>
      <c r="HWW421" s="62">
        <v>44111611</v>
      </c>
      <c r="HWX421" s="62">
        <v>44111611</v>
      </c>
      <c r="HWY421" s="62">
        <v>44111611</v>
      </c>
      <c r="HWZ421" s="62">
        <v>44111611</v>
      </c>
      <c r="HXA421" s="62">
        <v>44111611</v>
      </c>
      <c r="HXB421" s="62">
        <v>44111611</v>
      </c>
      <c r="HXC421" s="62">
        <v>44111611</v>
      </c>
      <c r="HXD421" s="62">
        <v>44111611</v>
      </c>
      <c r="HXE421" s="62">
        <v>44111611</v>
      </c>
      <c r="HXF421" s="62">
        <v>44111611</v>
      </c>
      <c r="HXG421" s="62">
        <v>44111611</v>
      </c>
      <c r="HXH421" s="62">
        <v>44111611</v>
      </c>
      <c r="HXI421" s="62">
        <v>44111611</v>
      </c>
      <c r="HXJ421" s="62">
        <v>44111611</v>
      </c>
      <c r="HXK421" s="62">
        <v>44111611</v>
      </c>
      <c r="HXL421" s="62">
        <v>44111611</v>
      </c>
      <c r="HXM421" s="62">
        <v>44111611</v>
      </c>
      <c r="HXN421" s="62">
        <v>44111611</v>
      </c>
      <c r="HXO421" s="62">
        <v>44111611</v>
      </c>
      <c r="HXP421" s="62">
        <v>44111611</v>
      </c>
      <c r="HXQ421" s="62">
        <v>44111611</v>
      </c>
      <c r="HXR421" s="62">
        <v>44111611</v>
      </c>
      <c r="HXS421" s="62">
        <v>44111611</v>
      </c>
      <c r="HXT421" s="62">
        <v>44111611</v>
      </c>
      <c r="HXU421" s="62">
        <v>44111611</v>
      </c>
      <c r="HXV421" s="62">
        <v>44111611</v>
      </c>
      <c r="HXW421" s="62">
        <v>44111611</v>
      </c>
      <c r="HXX421" s="62">
        <v>44111611</v>
      </c>
      <c r="HXY421" s="62">
        <v>44111611</v>
      </c>
      <c r="HXZ421" s="62">
        <v>44111611</v>
      </c>
      <c r="HYA421" s="62">
        <v>44111611</v>
      </c>
      <c r="HYB421" s="62">
        <v>44111611</v>
      </c>
      <c r="HYC421" s="62">
        <v>44111611</v>
      </c>
      <c r="HYD421" s="62">
        <v>44111611</v>
      </c>
      <c r="HYE421" s="62">
        <v>44111611</v>
      </c>
      <c r="HYF421" s="62">
        <v>44111611</v>
      </c>
      <c r="HYG421" s="62">
        <v>44111611</v>
      </c>
      <c r="HYH421" s="62">
        <v>44111611</v>
      </c>
      <c r="HYI421" s="62">
        <v>44111611</v>
      </c>
      <c r="HYJ421" s="62">
        <v>44111611</v>
      </c>
      <c r="HYK421" s="62">
        <v>44111611</v>
      </c>
      <c r="HYL421" s="62">
        <v>44111611</v>
      </c>
      <c r="HYM421" s="62">
        <v>44111611</v>
      </c>
      <c r="HYN421" s="62">
        <v>44111611</v>
      </c>
      <c r="HYO421" s="62">
        <v>44111611</v>
      </c>
      <c r="HYP421" s="62">
        <v>44111611</v>
      </c>
      <c r="HYQ421" s="62">
        <v>44111611</v>
      </c>
      <c r="HYR421" s="62">
        <v>44111611</v>
      </c>
      <c r="HYS421" s="62">
        <v>44111611</v>
      </c>
      <c r="HYT421" s="62">
        <v>44111611</v>
      </c>
      <c r="HYU421" s="62">
        <v>44111611</v>
      </c>
      <c r="HYV421" s="62">
        <v>44111611</v>
      </c>
      <c r="HYW421" s="62">
        <v>44111611</v>
      </c>
      <c r="HYX421" s="62">
        <v>44111611</v>
      </c>
      <c r="HYY421" s="62">
        <v>44111611</v>
      </c>
      <c r="HYZ421" s="62">
        <v>44111611</v>
      </c>
      <c r="HZA421" s="62">
        <v>44111611</v>
      </c>
      <c r="HZB421" s="62">
        <v>44111611</v>
      </c>
      <c r="HZC421" s="62">
        <v>44111611</v>
      </c>
      <c r="HZD421" s="62">
        <v>44111611</v>
      </c>
      <c r="HZE421" s="62">
        <v>44111611</v>
      </c>
      <c r="HZF421" s="62">
        <v>44111611</v>
      </c>
      <c r="HZG421" s="62">
        <v>44111611</v>
      </c>
      <c r="HZH421" s="62">
        <v>44111611</v>
      </c>
      <c r="HZI421" s="62">
        <v>44111611</v>
      </c>
      <c r="HZJ421" s="62">
        <v>44111611</v>
      </c>
      <c r="HZK421" s="62">
        <v>44111611</v>
      </c>
      <c r="HZL421" s="62">
        <v>44111611</v>
      </c>
      <c r="HZM421" s="62">
        <v>44111611</v>
      </c>
      <c r="HZN421" s="62">
        <v>44111611</v>
      </c>
      <c r="HZO421" s="62">
        <v>44111611</v>
      </c>
      <c r="HZP421" s="62">
        <v>44111611</v>
      </c>
      <c r="HZQ421" s="62">
        <v>44111611</v>
      </c>
      <c r="HZR421" s="62">
        <v>44111611</v>
      </c>
      <c r="HZS421" s="62">
        <v>44111611</v>
      </c>
      <c r="HZT421" s="62">
        <v>44111611</v>
      </c>
      <c r="HZU421" s="62">
        <v>44111611</v>
      </c>
      <c r="HZV421" s="62">
        <v>44111611</v>
      </c>
      <c r="HZW421" s="62">
        <v>44111611</v>
      </c>
      <c r="HZX421" s="62">
        <v>44111611</v>
      </c>
      <c r="HZY421" s="62">
        <v>44111611</v>
      </c>
      <c r="HZZ421" s="62">
        <v>44111611</v>
      </c>
      <c r="IAA421" s="62">
        <v>44111611</v>
      </c>
      <c r="IAB421" s="62">
        <v>44111611</v>
      </c>
      <c r="IAC421" s="62">
        <v>44111611</v>
      </c>
      <c r="IAD421" s="62">
        <v>44111611</v>
      </c>
      <c r="IAE421" s="62">
        <v>44111611</v>
      </c>
      <c r="IAF421" s="62">
        <v>44111611</v>
      </c>
      <c r="IAG421" s="62">
        <v>44111611</v>
      </c>
      <c r="IAH421" s="62">
        <v>44111611</v>
      </c>
      <c r="IAI421" s="62">
        <v>44111611</v>
      </c>
      <c r="IAJ421" s="62">
        <v>44111611</v>
      </c>
      <c r="IAK421" s="62">
        <v>44111611</v>
      </c>
      <c r="IAL421" s="62">
        <v>44111611</v>
      </c>
      <c r="IAM421" s="62">
        <v>44111611</v>
      </c>
      <c r="IAN421" s="62">
        <v>44111611</v>
      </c>
      <c r="IAO421" s="62">
        <v>44111611</v>
      </c>
      <c r="IAP421" s="62">
        <v>44111611</v>
      </c>
      <c r="IAQ421" s="62">
        <v>44111611</v>
      </c>
      <c r="IAR421" s="62">
        <v>44111611</v>
      </c>
      <c r="IAS421" s="62">
        <v>44111611</v>
      </c>
      <c r="IAT421" s="62">
        <v>44111611</v>
      </c>
      <c r="IAU421" s="62">
        <v>44111611</v>
      </c>
      <c r="IAV421" s="62">
        <v>44111611</v>
      </c>
      <c r="IAW421" s="62">
        <v>44111611</v>
      </c>
      <c r="IAX421" s="62">
        <v>44111611</v>
      </c>
      <c r="IAY421" s="62">
        <v>44111611</v>
      </c>
      <c r="IAZ421" s="62">
        <v>44111611</v>
      </c>
      <c r="IBA421" s="62">
        <v>44111611</v>
      </c>
      <c r="IBB421" s="62">
        <v>44111611</v>
      </c>
      <c r="IBC421" s="62">
        <v>44111611</v>
      </c>
      <c r="IBD421" s="62">
        <v>44111611</v>
      </c>
      <c r="IBE421" s="62">
        <v>44111611</v>
      </c>
      <c r="IBF421" s="62">
        <v>44111611</v>
      </c>
      <c r="IBG421" s="62">
        <v>44111611</v>
      </c>
      <c r="IBH421" s="62">
        <v>44111611</v>
      </c>
      <c r="IBI421" s="62">
        <v>44111611</v>
      </c>
      <c r="IBJ421" s="62">
        <v>44111611</v>
      </c>
      <c r="IBK421" s="62">
        <v>44111611</v>
      </c>
      <c r="IBL421" s="62">
        <v>44111611</v>
      </c>
      <c r="IBM421" s="62">
        <v>44111611</v>
      </c>
      <c r="IBN421" s="62">
        <v>44111611</v>
      </c>
      <c r="IBO421" s="62">
        <v>44111611</v>
      </c>
      <c r="IBP421" s="62">
        <v>44111611</v>
      </c>
      <c r="IBQ421" s="62">
        <v>44111611</v>
      </c>
      <c r="IBR421" s="62">
        <v>44111611</v>
      </c>
      <c r="IBS421" s="62">
        <v>44111611</v>
      </c>
      <c r="IBT421" s="62">
        <v>44111611</v>
      </c>
      <c r="IBU421" s="62">
        <v>44111611</v>
      </c>
      <c r="IBV421" s="62">
        <v>44111611</v>
      </c>
      <c r="IBW421" s="62">
        <v>44111611</v>
      </c>
      <c r="IBX421" s="62">
        <v>44111611</v>
      </c>
      <c r="IBY421" s="62">
        <v>44111611</v>
      </c>
      <c r="IBZ421" s="62">
        <v>44111611</v>
      </c>
      <c r="ICA421" s="62">
        <v>44111611</v>
      </c>
      <c r="ICB421" s="62">
        <v>44111611</v>
      </c>
      <c r="ICC421" s="62">
        <v>44111611</v>
      </c>
      <c r="ICD421" s="62">
        <v>44111611</v>
      </c>
      <c r="ICE421" s="62">
        <v>44111611</v>
      </c>
      <c r="ICF421" s="62">
        <v>44111611</v>
      </c>
      <c r="ICG421" s="62">
        <v>44111611</v>
      </c>
      <c r="ICH421" s="62">
        <v>44111611</v>
      </c>
      <c r="ICI421" s="62">
        <v>44111611</v>
      </c>
      <c r="ICJ421" s="62">
        <v>44111611</v>
      </c>
      <c r="ICK421" s="62">
        <v>44111611</v>
      </c>
      <c r="ICL421" s="62">
        <v>44111611</v>
      </c>
      <c r="ICM421" s="62">
        <v>44111611</v>
      </c>
      <c r="ICN421" s="62">
        <v>44111611</v>
      </c>
      <c r="ICO421" s="62">
        <v>44111611</v>
      </c>
      <c r="ICP421" s="62">
        <v>44111611</v>
      </c>
      <c r="ICQ421" s="62">
        <v>44111611</v>
      </c>
      <c r="ICR421" s="62">
        <v>44111611</v>
      </c>
      <c r="ICS421" s="62">
        <v>44111611</v>
      </c>
      <c r="ICT421" s="62">
        <v>44111611</v>
      </c>
      <c r="ICU421" s="62">
        <v>44111611</v>
      </c>
      <c r="ICV421" s="62">
        <v>44111611</v>
      </c>
      <c r="ICW421" s="62">
        <v>44111611</v>
      </c>
      <c r="ICX421" s="62">
        <v>44111611</v>
      </c>
      <c r="ICY421" s="62">
        <v>44111611</v>
      </c>
      <c r="ICZ421" s="62">
        <v>44111611</v>
      </c>
      <c r="IDA421" s="62">
        <v>44111611</v>
      </c>
      <c r="IDB421" s="62">
        <v>44111611</v>
      </c>
      <c r="IDC421" s="62">
        <v>44111611</v>
      </c>
      <c r="IDD421" s="62">
        <v>44111611</v>
      </c>
      <c r="IDE421" s="62">
        <v>44111611</v>
      </c>
      <c r="IDF421" s="62">
        <v>44111611</v>
      </c>
      <c r="IDG421" s="62">
        <v>44111611</v>
      </c>
      <c r="IDH421" s="62">
        <v>44111611</v>
      </c>
      <c r="IDI421" s="62">
        <v>44111611</v>
      </c>
      <c r="IDJ421" s="62">
        <v>44111611</v>
      </c>
      <c r="IDK421" s="62">
        <v>44111611</v>
      </c>
      <c r="IDL421" s="62">
        <v>44111611</v>
      </c>
      <c r="IDM421" s="62">
        <v>44111611</v>
      </c>
      <c r="IDN421" s="62">
        <v>44111611</v>
      </c>
      <c r="IDO421" s="62">
        <v>44111611</v>
      </c>
      <c r="IDP421" s="62">
        <v>44111611</v>
      </c>
      <c r="IDQ421" s="62">
        <v>44111611</v>
      </c>
      <c r="IDR421" s="62">
        <v>44111611</v>
      </c>
      <c r="IDS421" s="62">
        <v>44111611</v>
      </c>
      <c r="IDT421" s="62">
        <v>44111611</v>
      </c>
      <c r="IDU421" s="62">
        <v>44111611</v>
      </c>
      <c r="IDV421" s="62">
        <v>44111611</v>
      </c>
      <c r="IDW421" s="62">
        <v>44111611</v>
      </c>
      <c r="IDX421" s="62">
        <v>44111611</v>
      </c>
      <c r="IDY421" s="62">
        <v>44111611</v>
      </c>
      <c r="IDZ421" s="62">
        <v>44111611</v>
      </c>
      <c r="IEA421" s="62">
        <v>44111611</v>
      </c>
      <c r="IEB421" s="62">
        <v>44111611</v>
      </c>
      <c r="IEC421" s="62">
        <v>44111611</v>
      </c>
      <c r="IED421" s="62">
        <v>44111611</v>
      </c>
      <c r="IEE421" s="62">
        <v>44111611</v>
      </c>
      <c r="IEF421" s="62">
        <v>44111611</v>
      </c>
      <c r="IEG421" s="62">
        <v>44111611</v>
      </c>
      <c r="IEH421" s="62">
        <v>44111611</v>
      </c>
      <c r="IEI421" s="62">
        <v>44111611</v>
      </c>
      <c r="IEJ421" s="62">
        <v>44111611</v>
      </c>
      <c r="IEK421" s="62">
        <v>44111611</v>
      </c>
      <c r="IEL421" s="62">
        <v>44111611</v>
      </c>
      <c r="IEM421" s="62">
        <v>44111611</v>
      </c>
      <c r="IEN421" s="62">
        <v>44111611</v>
      </c>
      <c r="IEO421" s="62">
        <v>44111611</v>
      </c>
      <c r="IEP421" s="62">
        <v>44111611</v>
      </c>
      <c r="IEQ421" s="62">
        <v>44111611</v>
      </c>
      <c r="IER421" s="62">
        <v>44111611</v>
      </c>
      <c r="IES421" s="62">
        <v>44111611</v>
      </c>
      <c r="IET421" s="62">
        <v>44111611</v>
      </c>
      <c r="IEU421" s="62">
        <v>44111611</v>
      </c>
      <c r="IEV421" s="62">
        <v>44111611</v>
      </c>
      <c r="IEW421" s="62">
        <v>44111611</v>
      </c>
      <c r="IEX421" s="62">
        <v>44111611</v>
      </c>
      <c r="IEY421" s="62">
        <v>44111611</v>
      </c>
      <c r="IEZ421" s="62">
        <v>44111611</v>
      </c>
      <c r="IFA421" s="62">
        <v>44111611</v>
      </c>
      <c r="IFB421" s="62">
        <v>44111611</v>
      </c>
      <c r="IFC421" s="62">
        <v>44111611</v>
      </c>
      <c r="IFD421" s="62">
        <v>44111611</v>
      </c>
      <c r="IFE421" s="62">
        <v>44111611</v>
      </c>
      <c r="IFF421" s="62">
        <v>44111611</v>
      </c>
      <c r="IFG421" s="62">
        <v>44111611</v>
      </c>
      <c r="IFH421" s="62">
        <v>44111611</v>
      </c>
      <c r="IFI421" s="62">
        <v>44111611</v>
      </c>
      <c r="IFJ421" s="62">
        <v>44111611</v>
      </c>
      <c r="IFK421" s="62">
        <v>44111611</v>
      </c>
      <c r="IFL421" s="62">
        <v>44111611</v>
      </c>
      <c r="IFM421" s="62">
        <v>44111611</v>
      </c>
      <c r="IFN421" s="62">
        <v>44111611</v>
      </c>
      <c r="IFO421" s="62">
        <v>44111611</v>
      </c>
      <c r="IFP421" s="62">
        <v>44111611</v>
      </c>
      <c r="IFQ421" s="62">
        <v>44111611</v>
      </c>
      <c r="IFR421" s="62">
        <v>44111611</v>
      </c>
      <c r="IFS421" s="62">
        <v>44111611</v>
      </c>
      <c r="IFT421" s="62">
        <v>44111611</v>
      </c>
      <c r="IFU421" s="62">
        <v>44111611</v>
      </c>
      <c r="IFV421" s="62">
        <v>44111611</v>
      </c>
      <c r="IFW421" s="62">
        <v>44111611</v>
      </c>
      <c r="IFX421" s="62">
        <v>44111611</v>
      </c>
      <c r="IFY421" s="62">
        <v>44111611</v>
      </c>
      <c r="IFZ421" s="62">
        <v>44111611</v>
      </c>
      <c r="IGA421" s="62">
        <v>44111611</v>
      </c>
      <c r="IGB421" s="62">
        <v>44111611</v>
      </c>
      <c r="IGC421" s="62">
        <v>44111611</v>
      </c>
      <c r="IGD421" s="62">
        <v>44111611</v>
      </c>
      <c r="IGE421" s="62">
        <v>44111611</v>
      </c>
      <c r="IGF421" s="62">
        <v>44111611</v>
      </c>
      <c r="IGG421" s="62">
        <v>44111611</v>
      </c>
      <c r="IGH421" s="62">
        <v>44111611</v>
      </c>
      <c r="IGI421" s="62">
        <v>44111611</v>
      </c>
      <c r="IGJ421" s="62">
        <v>44111611</v>
      </c>
      <c r="IGK421" s="62">
        <v>44111611</v>
      </c>
      <c r="IGL421" s="62">
        <v>44111611</v>
      </c>
      <c r="IGM421" s="62">
        <v>44111611</v>
      </c>
      <c r="IGN421" s="62">
        <v>44111611</v>
      </c>
      <c r="IGO421" s="62">
        <v>44111611</v>
      </c>
      <c r="IGP421" s="62">
        <v>44111611</v>
      </c>
      <c r="IGQ421" s="62">
        <v>44111611</v>
      </c>
      <c r="IGR421" s="62">
        <v>44111611</v>
      </c>
      <c r="IGS421" s="62">
        <v>44111611</v>
      </c>
      <c r="IGT421" s="62">
        <v>44111611</v>
      </c>
      <c r="IGU421" s="62">
        <v>44111611</v>
      </c>
      <c r="IGV421" s="62">
        <v>44111611</v>
      </c>
      <c r="IGW421" s="62">
        <v>44111611</v>
      </c>
      <c r="IGX421" s="62">
        <v>44111611</v>
      </c>
      <c r="IGY421" s="62">
        <v>44111611</v>
      </c>
      <c r="IGZ421" s="62">
        <v>44111611</v>
      </c>
      <c r="IHA421" s="62">
        <v>44111611</v>
      </c>
      <c r="IHB421" s="62">
        <v>44111611</v>
      </c>
      <c r="IHC421" s="62">
        <v>44111611</v>
      </c>
      <c r="IHD421" s="62">
        <v>44111611</v>
      </c>
      <c r="IHE421" s="62">
        <v>44111611</v>
      </c>
      <c r="IHF421" s="62">
        <v>44111611</v>
      </c>
      <c r="IHG421" s="62">
        <v>44111611</v>
      </c>
      <c r="IHH421" s="62">
        <v>44111611</v>
      </c>
      <c r="IHI421" s="62">
        <v>44111611</v>
      </c>
      <c r="IHJ421" s="62">
        <v>44111611</v>
      </c>
      <c r="IHK421" s="62">
        <v>44111611</v>
      </c>
      <c r="IHL421" s="62">
        <v>44111611</v>
      </c>
      <c r="IHM421" s="62">
        <v>44111611</v>
      </c>
      <c r="IHN421" s="62">
        <v>44111611</v>
      </c>
      <c r="IHO421" s="62">
        <v>44111611</v>
      </c>
      <c r="IHP421" s="62">
        <v>44111611</v>
      </c>
      <c r="IHQ421" s="62">
        <v>44111611</v>
      </c>
      <c r="IHR421" s="62">
        <v>44111611</v>
      </c>
      <c r="IHS421" s="62">
        <v>44111611</v>
      </c>
      <c r="IHT421" s="62">
        <v>44111611</v>
      </c>
      <c r="IHU421" s="62">
        <v>44111611</v>
      </c>
      <c r="IHV421" s="62">
        <v>44111611</v>
      </c>
      <c r="IHW421" s="62">
        <v>44111611</v>
      </c>
      <c r="IHX421" s="62">
        <v>44111611</v>
      </c>
      <c r="IHY421" s="62">
        <v>44111611</v>
      </c>
      <c r="IHZ421" s="62">
        <v>44111611</v>
      </c>
      <c r="IIA421" s="62">
        <v>44111611</v>
      </c>
      <c r="IIB421" s="62">
        <v>44111611</v>
      </c>
      <c r="IIC421" s="62">
        <v>44111611</v>
      </c>
      <c r="IID421" s="62">
        <v>44111611</v>
      </c>
      <c r="IIE421" s="62">
        <v>44111611</v>
      </c>
      <c r="IIF421" s="62">
        <v>44111611</v>
      </c>
      <c r="IIG421" s="62">
        <v>44111611</v>
      </c>
      <c r="IIH421" s="62">
        <v>44111611</v>
      </c>
      <c r="III421" s="62">
        <v>44111611</v>
      </c>
      <c r="IIJ421" s="62">
        <v>44111611</v>
      </c>
      <c r="IIK421" s="62">
        <v>44111611</v>
      </c>
      <c r="IIL421" s="62">
        <v>44111611</v>
      </c>
      <c r="IIM421" s="62">
        <v>44111611</v>
      </c>
      <c r="IIN421" s="62">
        <v>44111611</v>
      </c>
      <c r="IIO421" s="62">
        <v>44111611</v>
      </c>
      <c r="IIP421" s="62">
        <v>44111611</v>
      </c>
      <c r="IIQ421" s="62">
        <v>44111611</v>
      </c>
      <c r="IIR421" s="62">
        <v>44111611</v>
      </c>
      <c r="IIS421" s="62">
        <v>44111611</v>
      </c>
      <c r="IIT421" s="62">
        <v>44111611</v>
      </c>
      <c r="IIU421" s="62">
        <v>44111611</v>
      </c>
      <c r="IIV421" s="62">
        <v>44111611</v>
      </c>
      <c r="IIW421" s="62">
        <v>44111611</v>
      </c>
      <c r="IIX421" s="62">
        <v>44111611</v>
      </c>
      <c r="IIY421" s="62">
        <v>44111611</v>
      </c>
      <c r="IIZ421" s="62">
        <v>44111611</v>
      </c>
      <c r="IJA421" s="62">
        <v>44111611</v>
      </c>
      <c r="IJB421" s="62">
        <v>44111611</v>
      </c>
      <c r="IJC421" s="62">
        <v>44111611</v>
      </c>
      <c r="IJD421" s="62">
        <v>44111611</v>
      </c>
      <c r="IJE421" s="62">
        <v>44111611</v>
      </c>
      <c r="IJF421" s="62">
        <v>44111611</v>
      </c>
      <c r="IJG421" s="62">
        <v>44111611</v>
      </c>
      <c r="IJH421" s="62">
        <v>44111611</v>
      </c>
      <c r="IJI421" s="62">
        <v>44111611</v>
      </c>
      <c r="IJJ421" s="62">
        <v>44111611</v>
      </c>
      <c r="IJK421" s="62">
        <v>44111611</v>
      </c>
      <c r="IJL421" s="62">
        <v>44111611</v>
      </c>
      <c r="IJM421" s="62">
        <v>44111611</v>
      </c>
      <c r="IJN421" s="62">
        <v>44111611</v>
      </c>
      <c r="IJO421" s="62">
        <v>44111611</v>
      </c>
      <c r="IJP421" s="62">
        <v>44111611</v>
      </c>
      <c r="IJQ421" s="62">
        <v>44111611</v>
      </c>
      <c r="IJR421" s="62">
        <v>44111611</v>
      </c>
      <c r="IJS421" s="62">
        <v>44111611</v>
      </c>
      <c r="IJT421" s="62">
        <v>44111611</v>
      </c>
      <c r="IJU421" s="62">
        <v>44111611</v>
      </c>
      <c r="IJV421" s="62">
        <v>44111611</v>
      </c>
      <c r="IJW421" s="62">
        <v>44111611</v>
      </c>
      <c r="IJX421" s="62">
        <v>44111611</v>
      </c>
      <c r="IJY421" s="62">
        <v>44111611</v>
      </c>
      <c r="IJZ421" s="62">
        <v>44111611</v>
      </c>
      <c r="IKA421" s="62">
        <v>44111611</v>
      </c>
      <c r="IKB421" s="62">
        <v>44111611</v>
      </c>
      <c r="IKC421" s="62">
        <v>44111611</v>
      </c>
      <c r="IKD421" s="62">
        <v>44111611</v>
      </c>
      <c r="IKE421" s="62">
        <v>44111611</v>
      </c>
      <c r="IKF421" s="62">
        <v>44111611</v>
      </c>
      <c r="IKG421" s="62">
        <v>44111611</v>
      </c>
      <c r="IKH421" s="62">
        <v>44111611</v>
      </c>
      <c r="IKI421" s="62">
        <v>44111611</v>
      </c>
      <c r="IKJ421" s="62">
        <v>44111611</v>
      </c>
      <c r="IKK421" s="62">
        <v>44111611</v>
      </c>
      <c r="IKL421" s="62">
        <v>44111611</v>
      </c>
      <c r="IKM421" s="62">
        <v>44111611</v>
      </c>
      <c r="IKN421" s="62">
        <v>44111611</v>
      </c>
      <c r="IKO421" s="62">
        <v>44111611</v>
      </c>
      <c r="IKP421" s="62">
        <v>44111611</v>
      </c>
      <c r="IKQ421" s="62">
        <v>44111611</v>
      </c>
      <c r="IKR421" s="62">
        <v>44111611</v>
      </c>
      <c r="IKS421" s="62">
        <v>44111611</v>
      </c>
      <c r="IKT421" s="62">
        <v>44111611</v>
      </c>
      <c r="IKU421" s="62">
        <v>44111611</v>
      </c>
      <c r="IKV421" s="62">
        <v>44111611</v>
      </c>
      <c r="IKW421" s="62">
        <v>44111611</v>
      </c>
      <c r="IKX421" s="62">
        <v>44111611</v>
      </c>
      <c r="IKY421" s="62">
        <v>44111611</v>
      </c>
      <c r="IKZ421" s="62">
        <v>44111611</v>
      </c>
      <c r="ILA421" s="62">
        <v>44111611</v>
      </c>
      <c r="ILB421" s="62">
        <v>44111611</v>
      </c>
      <c r="ILC421" s="62">
        <v>44111611</v>
      </c>
      <c r="ILD421" s="62">
        <v>44111611</v>
      </c>
      <c r="ILE421" s="62">
        <v>44111611</v>
      </c>
      <c r="ILF421" s="62">
        <v>44111611</v>
      </c>
      <c r="ILG421" s="62">
        <v>44111611</v>
      </c>
      <c r="ILH421" s="62">
        <v>44111611</v>
      </c>
      <c r="ILI421" s="62">
        <v>44111611</v>
      </c>
      <c r="ILJ421" s="62">
        <v>44111611</v>
      </c>
      <c r="ILK421" s="62">
        <v>44111611</v>
      </c>
      <c r="ILL421" s="62">
        <v>44111611</v>
      </c>
      <c r="ILM421" s="62">
        <v>44111611</v>
      </c>
      <c r="ILN421" s="62">
        <v>44111611</v>
      </c>
      <c r="ILO421" s="62">
        <v>44111611</v>
      </c>
      <c r="ILP421" s="62">
        <v>44111611</v>
      </c>
      <c r="ILQ421" s="62">
        <v>44111611</v>
      </c>
      <c r="ILR421" s="62">
        <v>44111611</v>
      </c>
      <c r="ILS421" s="62">
        <v>44111611</v>
      </c>
      <c r="ILT421" s="62">
        <v>44111611</v>
      </c>
      <c r="ILU421" s="62">
        <v>44111611</v>
      </c>
      <c r="ILV421" s="62">
        <v>44111611</v>
      </c>
      <c r="ILW421" s="62">
        <v>44111611</v>
      </c>
      <c r="ILX421" s="62">
        <v>44111611</v>
      </c>
      <c r="ILY421" s="62">
        <v>44111611</v>
      </c>
      <c r="ILZ421" s="62">
        <v>44111611</v>
      </c>
      <c r="IMA421" s="62">
        <v>44111611</v>
      </c>
      <c r="IMB421" s="62">
        <v>44111611</v>
      </c>
      <c r="IMC421" s="62">
        <v>44111611</v>
      </c>
      <c r="IMD421" s="62">
        <v>44111611</v>
      </c>
      <c r="IME421" s="62">
        <v>44111611</v>
      </c>
      <c r="IMF421" s="62">
        <v>44111611</v>
      </c>
      <c r="IMG421" s="62">
        <v>44111611</v>
      </c>
      <c r="IMH421" s="62">
        <v>44111611</v>
      </c>
      <c r="IMI421" s="62">
        <v>44111611</v>
      </c>
      <c r="IMJ421" s="62">
        <v>44111611</v>
      </c>
      <c r="IMK421" s="62">
        <v>44111611</v>
      </c>
      <c r="IML421" s="62">
        <v>44111611</v>
      </c>
      <c r="IMM421" s="62">
        <v>44111611</v>
      </c>
      <c r="IMN421" s="62">
        <v>44111611</v>
      </c>
      <c r="IMO421" s="62">
        <v>44111611</v>
      </c>
      <c r="IMP421" s="62">
        <v>44111611</v>
      </c>
      <c r="IMQ421" s="62">
        <v>44111611</v>
      </c>
      <c r="IMR421" s="62">
        <v>44111611</v>
      </c>
      <c r="IMS421" s="62">
        <v>44111611</v>
      </c>
      <c r="IMT421" s="62">
        <v>44111611</v>
      </c>
      <c r="IMU421" s="62">
        <v>44111611</v>
      </c>
      <c r="IMV421" s="62">
        <v>44111611</v>
      </c>
      <c r="IMW421" s="62">
        <v>44111611</v>
      </c>
      <c r="IMX421" s="62">
        <v>44111611</v>
      </c>
      <c r="IMY421" s="62">
        <v>44111611</v>
      </c>
      <c r="IMZ421" s="62">
        <v>44111611</v>
      </c>
      <c r="INA421" s="62">
        <v>44111611</v>
      </c>
      <c r="INB421" s="62">
        <v>44111611</v>
      </c>
      <c r="INC421" s="62">
        <v>44111611</v>
      </c>
      <c r="IND421" s="62">
        <v>44111611</v>
      </c>
      <c r="INE421" s="62">
        <v>44111611</v>
      </c>
      <c r="INF421" s="62">
        <v>44111611</v>
      </c>
      <c r="ING421" s="62">
        <v>44111611</v>
      </c>
      <c r="INH421" s="62">
        <v>44111611</v>
      </c>
      <c r="INI421" s="62">
        <v>44111611</v>
      </c>
      <c r="INJ421" s="62">
        <v>44111611</v>
      </c>
      <c r="INK421" s="62">
        <v>44111611</v>
      </c>
      <c r="INL421" s="62">
        <v>44111611</v>
      </c>
      <c r="INM421" s="62">
        <v>44111611</v>
      </c>
      <c r="INN421" s="62">
        <v>44111611</v>
      </c>
      <c r="INO421" s="62">
        <v>44111611</v>
      </c>
      <c r="INP421" s="62">
        <v>44111611</v>
      </c>
      <c r="INQ421" s="62">
        <v>44111611</v>
      </c>
      <c r="INR421" s="62">
        <v>44111611</v>
      </c>
      <c r="INS421" s="62">
        <v>44111611</v>
      </c>
      <c r="INT421" s="62">
        <v>44111611</v>
      </c>
      <c r="INU421" s="62">
        <v>44111611</v>
      </c>
      <c r="INV421" s="62">
        <v>44111611</v>
      </c>
      <c r="INW421" s="62">
        <v>44111611</v>
      </c>
      <c r="INX421" s="62">
        <v>44111611</v>
      </c>
      <c r="INY421" s="62">
        <v>44111611</v>
      </c>
      <c r="INZ421" s="62">
        <v>44111611</v>
      </c>
      <c r="IOA421" s="62">
        <v>44111611</v>
      </c>
      <c r="IOB421" s="62">
        <v>44111611</v>
      </c>
      <c r="IOC421" s="62">
        <v>44111611</v>
      </c>
      <c r="IOD421" s="62">
        <v>44111611</v>
      </c>
      <c r="IOE421" s="62">
        <v>44111611</v>
      </c>
      <c r="IOF421" s="62">
        <v>44111611</v>
      </c>
      <c r="IOG421" s="62">
        <v>44111611</v>
      </c>
      <c r="IOH421" s="62">
        <v>44111611</v>
      </c>
      <c r="IOI421" s="62">
        <v>44111611</v>
      </c>
      <c r="IOJ421" s="62">
        <v>44111611</v>
      </c>
      <c r="IOK421" s="62">
        <v>44111611</v>
      </c>
      <c r="IOL421" s="62">
        <v>44111611</v>
      </c>
      <c r="IOM421" s="62">
        <v>44111611</v>
      </c>
      <c r="ION421" s="62">
        <v>44111611</v>
      </c>
      <c r="IOO421" s="62">
        <v>44111611</v>
      </c>
      <c r="IOP421" s="62">
        <v>44111611</v>
      </c>
      <c r="IOQ421" s="62">
        <v>44111611</v>
      </c>
      <c r="IOR421" s="62">
        <v>44111611</v>
      </c>
      <c r="IOS421" s="62">
        <v>44111611</v>
      </c>
      <c r="IOT421" s="62">
        <v>44111611</v>
      </c>
      <c r="IOU421" s="62">
        <v>44111611</v>
      </c>
      <c r="IOV421" s="62">
        <v>44111611</v>
      </c>
      <c r="IOW421" s="62">
        <v>44111611</v>
      </c>
      <c r="IOX421" s="62">
        <v>44111611</v>
      </c>
      <c r="IOY421" s="62">
        <v>44111611</v>
      </c>
      <c r="IOZ421" s="62">
        <v>44111611</v>
      </c>
      <c r="IPA421" s="62">
        <v>44111611</v>
      </c>
      <c r="IPB421" s="62">
        <v>44111611</v>
      </c>
      <c r="IPC421" s="62">
        <v>44111611</v>
      </c>
      <c r="IPD421" s="62">
        <v>44111611</v>
      </c>
      <c r="IPE421" s="62">
        <v>44111611</v>
      </c>
      <c r="IPF421" s="62">
        <v>44111611</v>
      </c>
      <c r="IPG421" s="62">
        <v>44111611</v>
      </c>
      <c r="IPH421" s="62">
        <v>44111611</v>
      </c>
      <c r="IPI421" s="62">
        <v>44111611</v>
      </c>
      <c r="IPJ421" s="62">
        <v>44111611</v>
      </c>
      <c r="IPK421" s="62">
        <v>44111611</v>
      </c>
      <c r="IPL421" s="62">
        <v>44111611</v>
      </c>
      <c r="IPM421" s="62">
        <v>44111611</v>
      </c>
      <c r="IPN421" s="62">
        <v>44111611</v>
      </c>
      <c r="IPO421" s="62">
        <v>44111611</v>
      </c>
      <c r="IPP421" s="62">
        <v>44111611</v>
      </c>
      <c r="IPQ421" s="62">
        <v>44111611</v>
      </c>
      <c r="IPR421" s="62">
        <v>44111611</v>
      </c>
      <c r="IPS421" s="62">
        <v>44111611</v>
      </c>
      <c r="IPT421" s="62">
        <v>44111611</v>
      </c>
      <c r="IPU421" s="62">
        <v>44111611</v>
      </c>
      <c r="IPV421" s="62">
        <v>44111611</v>
      </c>
      <c r="IPW421" s="62">
        <v>44111611</v>
      </c>
      <c r="IPX421" s="62">
        <v>44111611</v>
      </c>
      <c r="IPY421" s="62">
        <v>44111611</v>
      </c>
      <c r="IPZ421" s="62">
        <v>44111611</v>
      </c>
      <c r="IQA421" s="62">
        <v>44111611</v>
      </c>
      <c r="IQB421" s="62">
        <v>44111611</v>
      </c>
      <c r="IQC421" s="62">
        <v>44111611</v>
      </c>
      <c r="IQD421" s="62">
        <v>44111611</v>
      </c>
      <c r="IQE421" s="62">
        <v>44111611</v>
      </c>
      <c r="IQF421" s="62">
        <v>44111611</v>
      </c>
      <c r="IQG421" s="62">
        <v>44111611</v>
      </c>
      <c r="IQH421" s="62">
        <v>44111611</v>
      </c>
      <c r="IQI421" s="62">
        <v>44111611</v>
      </c>
      <c r="IQJ421" s="62">
        <v>44111611</v>
      </c>
      <c r="IQK421" s="62">
        <v>44111611</v>
      </c>
      <c r="IQL421" s="62">
        <v>44111611</v>
      </c>
      <c r="IQM421" s="62">
        <v>44111611</v>
      </c>
      <c r="IQN421" s="62">
        <v>44111611</v>
      </c>
      <c r="IQO421" s="62">
        <v>44111611</v>
      </c>
      <c r="IQP421" s="62">
        <v>44111611</v>
      </c>
      <c r="IQQ421" s="62">
        <v>44111611</v>
      </c>
      <c r="IQR421" s="62">
        <v>44111611</v>
      </c>
      <c r="IQS421" s="62">
        <v>44111611</v>
      </c>
      <c r="IQT421" s="62">
        <v>44111611</v>
      </c>
      <c r="IQU421" s="62">
        <v>44111611</v>
      </c>
      <c r="IQV421" s="62">
        <v>44111611</v>
      </c>
      <c r="IQW421" s="62">
        <v>44111611</v>
      </c>
      <c r="IQX421" s="62">
        <v>44111611</v>
      </c>
      <c r="IQY421" s="62">
        <v>44111611</v>
      </c>
      <c r="IQZ421" s="62">
        <v>44111611</v>
      </c>
      <c r="IRA421" s="62">
        <v>44111611</v>
      </c>
      <c r="IRB421" s="62">
        <v>44111611</v>
      </c>
      <c r="IRC421" s="62">
        <v>44111611</v>
      </c>
      <c r="IRD421" s="62">
        <v>44111611</v>
      </c>
      <c r="IRE421" s="62">
        <v>44111611</v>
      </c>
      <c r="IRF421" s="62">
        <v>44111611</v>
      </c>
      <c r="IRG421" s="62">
        <v>44111611</v>
      </c>
      <c r="IRH421" s="62">
        <v>44111611</v>
      </c>
      <c r="IRI421" s="62">
        <v>44111611</v>
      </c>
      <c r="IRJ421" s="62">
        <v>44111611</v>
      </c>
      <c r="IRK421" s="62">
        <v>44111611</v>
      </c>
      <c r="IRL421" s="62">
        <v>44111611</v>
      </c>
      <c r="IRM421" s="62">
        <v>44111611</v>
      </c>
      <c r="IRN421" s="62">
        <v>44111611</v>
      </c>
      <c r="IRO421" s="62">
        <v>44111611</v>
      </c>
      <c r="IRP421" s="62">
        <v>44111611</v>
      </c>
      <c r="IRQ421" s="62">
        <v>44111611</v>
      </c>
      <c r="IRR421" s="62">
        <v>44111611</v>
      </c>
      <c r="IRS421" s="62">
        <v>44111611</v>
      </c>
      <c r="IRT421" s="62">
        <v>44111611</v>
      </c>
      <c r="IRU421" s="62">
        <v>44111611</v>
      </c>
      <c r="IRV421" s="62">
        <v>44111611</v>
      </c>
      <c r="IRW421" s="62">
        <v>44111611</v>
      </c>
      <c r="IRX421" s="62">
        <v>44111611</v>
      </c>
      <c r="IRY421" s="62">
        <v>44111611</v>
      </c>
      <c r="IRZ421" s="62">
        <v>44111611</v>
      </c>
      <c r="ISA421" s="62">
        <v>44111611</v>
      </c>
      <c r="ISB421" s="62">
        <v>44111611</v>
      </c>
      <c r="ISC421" s="62">
        <v>44111611</v>
      </c>
      <c r="ISD421" s="62">
        <v>44111611</v>
      </c>
      <c r="ISE421" s="62">
        <v>44111611</v>
      </c>
      <c r="ISF421" s="62">
        <v>44111611</v>
      </c>
      <c r="ISG421" s="62">
        <v>44111611</v>
      </c>
      <c r="ISH421" s="62">
        <v>44111611</v>
      </c>
      <c r="ISI421" s="62">
        <v>44111611</v>
      </c>
      <c r="ISJ421" s="62">
        <v>44111611</v>
      </c>
      <c r="ISK421" s="62">
        <v>44111611</v>
      </c>
      <c r="ISL421" s="62">
        <v>44111611</v>
      </c>
      <c r="ISM421" s="62">
        <v>44111611</v>
      </c>
      <c r="ISN421" s="62">
        <v>44111611</v>
      </c>
      <c r="ISO421" s="62">
        <v>44111611</v>
      </c>
      <c r="ISP421" s="62">
        <v>44111611</v>
      </c>
      <c r="ISQ421" s="62">
        <v>44111611</v>
      </c>
      <c r="ISR421" s="62">
        <v>44111611</v>
      </c>
      <c r="ISS421" s="62">
        <v>44111611</v>
      </c>
      <c r="IST421" s="62">
        <v>44111611</v>
      </c>
      <c r="ISU421" s="62">
        <v>44111611</v>
      </c>
      <c r="ISV421" s="62">
        <v>44111611</v>
      </c>
      <c r="ISW421" s="62">
        <v>44111611</v>
      </c>
      <c r="ISX421" s="62">
        <v>44111611</v>
      </c>
      <c r="ISY421" s="62">
        <v>44111611</v>
      </c>
      <c r="ISZ421" s="62">
        <v>44111611</v>
      </c>
      <c r="ITA421" s="62">
        <v>44111611</v>
      </c>
      <c r="ITB421" s="62">
        <v>44111611</v>
      </c>
      <c r="ITC421" s="62">
        <v>44111611</v>
      </c>
      <c r="ITD421" s="62">
        <v>44111611</v>
      </c>
      <c r="ITE421" s="62">
        <v>44111611</v>
      </c>
      <c r="ITF421" s="62">
        <v>44111611</v>
      </c>
      <c r="ITG421" s="62">
        <v>44111611</v>
      </c>
      <c r="ITH421" s="62">
        <v>44111611</v>
      </c>
      <c r="ITI421" s="62">
        <v>44111611</v>
      </c>
      <c r="ITJ421" s="62">
        <v>44111611</v>
      </c>
      <c r="ITK421" s="62">
        <v>44111611</v>
      </c>
      <c r="ITL421" s="62">
        <v>44111611</v>
      </c>
      <c r="ITM421" s="62">
        <v>44111611</v>
      </c>
      <c r="ITN421" s="62">
        <v>44111611</v>
      </c>
      <c r="ITO421" s="62">
        <v>44111611</v>
      </c>
      <c r="ITP421" s="62">
        <v>44111611</v>
      </c>
      <c r="ITQ421" s="62">
        <v>44111611</v>
      </c>
      <c r="ITR421" s="62">
        <v>44111611</v>
      </c>
      <c r="ITS421" s="62">
        <v>44111611</v>
      </c>
      <c r="ITT421" s="62">
        <v>44111611</v>
      </c>
      <c r="ITU421" s="62">
        <v>44111611</v>
      </c>
      <c r="ITV421" s="62">
        <v>44111611</v>
      </c>
      <c r="ITW421" s="62">
        <v>44111611</v>
      </c>
      <c r="ITX421" s="62">
        <v>44111611</v>
      </c>
      <c r="ITY421" s="62">
        <v>44111611</v>
      </c>
      <c r="ITZ421" s="62">
        <v>44111611</v>
      </c>
      <c r="IUA421" s="62">
        <v>44111611</v>
      </c>
      <c r="IUB421" s="62">
        <v>44111611</v>
      </c>
      <c r="IUC421" s="62">
        <v>44111611</v>
      </c>
      <c r="IUD421" s="62">
        <v>44111611</v>
      </c>
      <c r="IUE421" s="62">
        <v>44111611</v>
      </c>
      <c r="IUF421" s="62">
        <v>44111611</v>
      </c>
      <c r="IUG421" s="62">
        <v>44111611</v>
      </c>
      <c r="IUH421" s="62">
        <v>44111611</v>
      </c>
      <c r="IUI421" s="62">
        <v>44111611</v>
      </c>
      <c r="IUJ421" s="62">
        <v>44111611</v>
      </c>
      <c r="IUK421" s="62">
        <v>44111611</v>
      </c>
      <c r="IUL421" s="62">
        <v>44111611</v>
      </c>
      <c r="IUM421" s="62">
        <v>44111611</v>
      </c>
      <c r="IUN421" s="62">
        <v>44111611</v>
      </c>
      <c r="IUO421" s="62">
        <v>44111611</v>
      </c>
      <c r="IUP421" s="62">
        <v>44111611</v>
      </c>
      <c r="IUQ421" s="62">
        <v>44111611</v>
      </c>
      <c r="IUR421" s="62">
        <v>44111611</v>
      </c>
      <c r="IUS421" s="62">
        <v>44111611</v>
      </c>
      <c r="IUT421" s="62">
        <v>44111611</v>
      </c>
      <c r="IUU421" s="62">
        <v>44111611</v>
      </c>
      <c r="IUV421" s="62">
        <v>44111611</v>
      </c>
      <c r="IUW421" s="62">
        <v>44111611</v>
      </c>
      <c r="IUX421" s="62">
        <v>44111611</v>
      </c>
      <c r="IUY421" s="62">
        <v>44111611</v>
      </c>
      <c r="IUZ421" s="62">
        <v>44111611</v>
      </c>
      <c r="IVA421" s="62">
        <v>44111611</v>
      </c>
      <c r="IVB421" s="62">
        <v>44111611</v>
      </c>
      <c r="IVC421" s="62">
        <v>44111611</v>
      </c>
      <c r="IVD421" s="62">
        <v>44111611</v>
      </c>
      <c r="IVE421" s="62">
        <v>44111611</v>
      </c>
      <c r="IVF421" s="62">
        <v>44111611</v>
      </c>
      <c r="IVG421" s="62">
        <v>44111611</v>
      </c>
      <c r="IVH421" s="62">
        <v>44111611</v>
      </c>
      <c r="IVI421" s="62">
        <v>44111611</v>
      </c>
      <c r="IVJ421" s="62">
        <v>44111611</v>
      </c>
      <c r="IVK421" s="62">
        <v>44111611</v>
      </c>
      <c r="IVL421" s="62">
        <v>44111611</v>
      </c>
      <c r="IVM421" s="62">
        <v>44111611</v>
      </c>
      <c r="IVN421" s="62">
        <v>44111611</v>
      </c>
      <c r="IVO421" s="62">
        <v>44111611</v>
      </c>
      <c r="IVP421" s="62">
        <v>44111611</v>
      </c>
      <c r="IVQ421" s="62">
        <v>44111611</v>
      </c>
      <c r="IVR421" s="62">
        <v>44111611</v>
      </c>
      <c r="IVS421" s="62">
        <v>44111611</v>
      </c>
      <c r="IVT421" s="62">
        <v>44111611</v>
      </c>
      <c r="IVU421" s="62">
        <v>44111611</v>
      </c>
      <c r="IVV421" s="62">
        <v>44111611</v>
      </c>
      <c r="IVW421" s="62">
        <v>44111611</v>
      </c>
      <c r="IVX421" s="62">
        <v>44111611</v>
      </c>
      <c r="IVY421" s="62">
        <v>44111611</v>
      </c>
      <c r="IVZ421" s="62">
        <v>44111611</v>
      </c>
      <c r="IWA421" s="62">
        <v>44111611</v>
      </c>
      <c r="IWB421" s="62">
        <v>44111611</v>
      </c>
      <c r="IWC421" s="62">
        <v>44111611</v>
      </c>
      <c r="IWD421" s="62">
        <v>44111611</v>
      </c>
      <c r="IWE421" s="62">
        <v>44111611</v>
      </c>
      <c r="IWF421" s="62">
        <v>44111611</v>
      </c>
      <c r="IWG421" s="62">
        <v>44111611</v>
      </c>
      <c r="IWH421" s="62">
        <v>44111611</v>
      </c>
      <c r="IWI421" s="62">
        <v>44111611</v>
      </c>
      <c r="IWJ421" s="62">
        <v>44111611</v>
      </c>
      <c r="IWK421" s="62">
        <v>44111611</v>
      </c>
      <c r="IWL421" s="62">
        <v>44111611</v>
      </c>
      <c r="IWM421" s="62">
        <v>44111611</v>
      </c>
      <c r="IWN421" s="62">
        <v>44111611</v>
      </c>
      <c r="IWO421" s="62">
        <v>44111611</v>
      </c>
      <c r="IWP421" s="62">
        <v>44111611</v>
      </c>
      <c r="IWQ421" s="62">
        <v>44111611</v>
      </c>
      <c r="IWR421" s="62">
        <v>44111611</v>
      </c>
      <c r="IWS421" s="62">
        <v>44111611</v>
      </c>
      <c r="IWT421" s="62">
        <v>44111611</v>
      </c>
      <c r="IWU421" s="62">
        <v>44111611</v>
      </c>
      <c r="IWV421" s="62">
        <v>44111611</v>
      </c>
      <c r="IWW421" s="62">
        <v>44111611</v>
      </c>
      <c r="IWX421" s="62">
        <v>44111611</v>
      </c>
      <c r="IWY421" s="62">
        <v>44111611</v>
      </c>
      <c r="IWZ421" s="62">
        <v>44111611</v>
      </c>
      <c r="IXA421" s="62">
        <v>44111611</v>
      </c>
      <c r="IXB421" s="62">
        <v>44111611</v>
      </c>
      <c r="IXC421" s="62">
        <v>44111611</v>
      </c>
      <c r="IXD421" s="62">
        <v>44111611</v>
      </c>
      <c r="IXE421" s="62">
        <v>44111611</v>
      </c>
      <c r="IXF421" s="62">
        <v>44111611</v>
      </c>
      <c r="IXG421" s="62">
        <v>44111611</v>
      </c>
      <c r="IXH421" s="62">
        <v>44111611</v>
      </c>
      <c r="IXI421" s="62">
        <v>44111611</v>
      </c>
      <c r="IXJ421" s="62">
        <v>44111611</v>
      </c>
      <c r="IXK421" s="62">
        <v>44111611</v>
      </c>
      <c r="IXL421" s="62">
        <v>44111611</v>
      </c>
      <c r="IXM421" s="62">
        <v>44111611</v>
      </c>
      <c r="IXN421" s="62">
        <v>44111611</v>
      </c>
      <c r="IXO421" s="62">
        <v>44111611</v>
      </c>
      <c r="IXP421" s="62">
        <v>44111611</v>
      </c>
      <c r="IXQ421" s="62">
        <v>44111611</v>
      </c>
      <c r="IXR421" s="62">
        <v>44111611</v>
      </c>
      <c r="IXS421" s="62">
        <v>44111611</v>
      </c>
      <c r="IXT421" s="62">
        <v>44111611</v>
      </c>
      <c r="IXU421" s="62">
        <v>44111611</v>
      </c>
      <c r="IXV421" s="62">
        <v>44111611</v>
      </c>
      <c r="IXW421" s="62">
        <v>44111611</v>
      </c>
      <c r="IXX421" s="62">
        <v>44111611</v>
      </c>
      <c r="IXY421" s="62">
        <v>44111611</v>
      </c>
      <c r="IXZ421" s="62">
        <v>44111611</v>
      </c>
      <c r="IYA421" s="62">
        <v>44111611</v>
      </c>
      <c r="IYB421" s="62">
        <v>44111611</v>
      </c>
      <c r="IYC421" s="62">
        <v>44111611</v>
      </c>
      <c r="IYD421" s="62">
        <v>44111611</v>
      </c>
      <c r="IYE421" s="62">
        <v>44111611</v>
      </c>
      <c r="IYF421" s="62">
        <v>44111611</v>
      </c>
      <c r="IYG421" s="62">
        <v>44111611</v>
      </c>
      <c r="IYH421" s="62">
        <v>44111611</v>
      </c>
      <c r="IYI421" s="62">
        <v>44111611</v>
      </c>
      <c r="IYJ421" s="62">
        <v>44111611</v>
      </c>
      <c r="IYK421" s="62">
        <v>44111611</v>
      </c>
      <c r="IYL421" s="62">
        <v>44111611</v>
      </c>
      <c r="IYM421" s="62">
        <v>44111611</v>
      </c>
      <c r="IYN421" s="62">
        <v>44111611</v>
      </c>
      <c r="IYO421" s="62">
        <v>44111611</v>
      </c>
      <c r="IYP421" s="62">
        <v>44111611</v>
      </c>
      <c r="IYQ421" s="62">
        <v>44111611</v>
      </c>
      <c r="IYR421" s="62">
        <v>44111611</v>
      </c>
      <c r="IYS421" s="62">
        <v>44111611</v>
      </c>
      <c r="IYT421" s="62">
        <v>44111611</v>
      </c>
      <c r="IYU421" s="62">
        <v>44111611</v>
      </c>
      <c r="IYV421" s="62">
        <v>44111611</v>
      </c>
      <c r="IYW421" s="62">
        <v>44111611</v>
      </c>
      <c r="IYX421" s="62">
        <v>44111611</v>
      </c>
      <c r="IYY421" s="62">
        <v>44111611</v>
      </c>
      <c r="IYZ421" s="62">
        <v>44111611</v>
      </c>
      <c r="IZA421" s="62">
        <v>44111611</v>
      </c>
      <c r="IZB421" s="62">
        <v>44111611</v>
      </c>
      <c r="IZC421" s="62">
        <v>44111611</v>
      </c>
      <c r="IZD421" s="62">
        <v>44111611</v>
      </c>
      <c r="IZE421" s="62">
        <v>44111611</v>
      </c>
      <c r="IZF421" s="62">
        <v>44111611</v>
      </c>
      <c r="IZG421" s="62">
        <v>44111611</v>
      </c>
      <c r="IZH421" s="62">
        <v>44111611</v>
      </c>
      <c r="IZI421" s="62">
        <v>44111611</v>
      </c>
      <c r="IZJ421" s="62">
        <v>44111611</v>
      </c>
      <c r="IZK421" s="62">
        <v>44111611</v>
      </c>
      <c r="IZL421" s="62">
        <v>44111611</v>
      </c>
      <c r="IZM421" s="62">
        <v>44111611</v>
      </c>
      <c r="IZN421" s="62">
        <v>44111611</v>
      </c>
      <c r="IZO421" s="62">
        <v>44111611</v>
      </c>
      <c r="IZP421" s="62">
        <v>44111611</v>
      </c>
      <c r="IZQ421" s="62">
        <v>44111611</v>
      </c>
      <c r="IZR421" s="62">
        <v>44111611</v>
      </c>
      <c r="IZS421" s="62">
        <v>44111611</v>
      </c>
      <c r="IZT421" s="62">
        <v>44111611</v>
      </c>
      <c r="IZU421" s="62">
        <v>44111611</v>
      </c>
      <c r="IZV421" s="62">
        <v>44111611</v>
      </c>
      <c r="IZW421" s="62">
        <v>44111611</v>
      </c>
      <c r="IZX421" s="62">
        <v>44111611</v>
      </c>
      <c r="IZY421" s="62">
        <v>44111611</v>
      </c>
      <c r="IZZ421" s="62">
        <v>44111611</v>
      </c>
      <c r="JAA421" s="62">
        <v>44111611</v>
      </c>
      <c r="JAB421" s="62">
        <v>44111611</v>
      </c>
      <c r="JAC421" s="62">
        <v>44111611</v>
      </c>
      <c r="JAD421" s="62">
        <v>44111611</v>
      </c>
      <c r="JAE421" s="62">
        <v>44111611</v>
      </c>
      <c r="JAF421" s="62">
        <v>44111611</v>
      </c>
      <c r="JAG421" s="62">
        <v>44111611</v>
      </c>
      <c r="JAH421" s="62">
        <v>44111611</v>
      </c>
      <c r="JAI421" s="62">
        <v>44111611</v>
      </c>
      <c r="JAJ421" s="62">
        <v>44111611</v>
      </c>
      <c r="JAK421" s="62">
        <v>44111611</v>
      </c>
      <c r="JAL421" s="62">
        <v>44111611</v>
      </c>
      <c r="JAM421" s="62">
        <v>44111611</v>
      </c>
      <c r="JAN421" s="62">
        <v>44111611</v>
      </c>
      <c r="JAO421" s="62">
        <v>44111611</v>
      </c>
      <c r="JAP421" s="62">
        <v>44111611</v>
      </c>
      <c r="JAQ421" s="62">
        <v>44111611</v>
      </c>
      <c r="JAR421" s="62">
        <v>44111611</v>
      </c>
      <c r="JAS421" s="62">
        <v>44111611</v>
      </c>
      <c r="JAT421" s="62">
        <v>44111611</v>
      </c>
      <c r="JAU421" s="62">
        <v>44111611</v>
      </c>
      <c r="JAV421" s="62">
        <v>44111611</v>
      </c>
      <c r="JAW421" s="62">
        <v>44111611</v>
      </c>
      <c r="JAX421" s="62">
        <v>44111611</v>
      </c>
      <c r="JAY421" s="62">
        <v>44111611</v>
      </c>
      <c r="JAZ421" s="62">
        <v>44111611</v>
      </c>
      <c r="JBA421" s="62">
        <v>44111611</v>
      </c>
      <c r="JBB421" s="62">
        <v>44111611</v>
      </c>
      <c r="JBC421" s="62">
        <v>44111611</v>
      </c>
      <c r="JBD421" s="62">
        <v>44111611</v>
      </c>
      <c r="JBE421" s="62">
        <v>44111611</v>
      </c>
      <c r="JBF421" s="62">
        <v>44111611</v>
      </c>
      <c r="JBG421" s="62">
        <v>44111611</v>
      </c>
      <c r="JBH421" s="62">
        <v>44111611</v>
      </c>
      <c r="JBI421" s="62">
        <v>44111611</v>
      </c>
      <c r="JBJ421" s="62">
        <v>44111611</v>
      </c>
      <c r="JBK421" s="62">
        <v>44111611</v>
      </c>
      <c r="JBL421" s="62">
        <v>44111611</v>
      </c>
      <c r="JBM421" s="62">
        <v>44111611</v>
      </c>
      <c r="JBN421" s="62">
        <v>44111611</v>
      </c>
      <c r="JBO421" s="62">
        <v>44111611</v>
      </c>
      <c r="JBP421" s="62">
        <v>44111611</v>
      </c>
      <c r="JBQ421" s="62">
        <v>44111611</v>
      </c>
      <c r="JBR421" s="62">
        <v>44111611</v>
      </c>
      <c r="JBS421" s="62">
        <v>44111611</v>
      </c>
      <c r="JBT421" s="62">
        <v>44111611</v>
      </c>
      <c r="JBU421" s="62">
        <v>44111611</v>
      </c>
      <c r="JBV421" s="62">
        <v>44111611</v>
      </c>
      <c r="JBW421" s="62">
        <v>44111611</v>
      </c>
      <c r="JBX421" s="62">
        <v>44111611</v>
      </c>
      <c r="JBY421" s="62">
        <v>44111611</v>
      </c>
      <c r="JBZ421" s="62">
        <v>44111611</v>
      </c>
      <c r="JCA421" s="62">
        <v>44111611</v>
      </c>
      <c r="JCB421" s="62">
        <v>44111611</v>
      </c>
      <c r="JCC421" s="62">
        <v>44111611</v>
      </c>
      <c r="JCD421" s="62">
        <v>44111611</v>
      </c>
      <c r="JCE421" s="62">
        <v>44111611</v>
      </c>
      <c r="JCF421" s="62">
        <v>44111611</v>
      </c>
      <c r="JCG421" s="62">
        <v>44111611</v>
      </c>
      <c r="JCH421" s="62">
        <v>44111611</v>
      </c>
      <c r="JCI421" s="62">
        <v>44111611</v>
      </c>
      <c r="JCJ421" s="62">
        <v>44111611</v>
      </c>
      <c r="JCK421" s="62">
        <v>44111611</v>
      </c>
      <c r="JCL421" s="62">
        <v>44111611</v>
      </c>
      <c r="JCM421" s="62">
        <v>44111611</v>
      </c>
      <c r="JCN421" s="62">
        <v>44111611</v>
      </c>
      <c r="JCO421" s="62">
        <v>44111611</v>
      </c>
      <c r="JCP421" s="62">
        <v>44111611</v>
      </c>
      <c r="JCQ421" s="62">
        <v>44111611</v>
      </c>
      <c r="JCR421" s="62">
        <v>44111611</v>
      </c>
      <c r="JCS421" s="62">
        <v>44111611</v>
      </c>
      <c r="JCT421" s="62">
        <v>44111611</v>
      </c>
      <c r="JCU421" s="62">
        <v>44111611</v>
      </c>
      <c r="JCV421" s="62">
        <v>44111611</v>
      </c>
      <c r="JCW421" s="62">
        <v>44111611</v>
      </c>
      <c r="JCX421" s="62">
        <v>44111611</v>
      </c>
      <c r="JCY421" s="62">
        <v>44111611</v>
      </c>
      <c r="JCZ421" s="62">
        <v>44111611</v>
      </c>
      <c r="JDA421" s="62">
        <v>44111611</v>
      </c>
      <c r="JDB421" s="62">
        <v>44111611</v>
      </c>
      <c r="JDC421" s="62">
        <v>44111611</v>
      </c>
      <c r="JDD421" s="62">
        <v>44111611</v>
      </c>
      <c r="JDE421" s="62">
        <v>44111611</v>
      </c>
      <c r="JDF421" s="62">
        <v>44111611</v>
      </c>
      <c r="JDG421" s="62">
        <v>44111611</v>
      </c>
      <c r="JDH421" s="62">
        <v>44111611</v>
      </c>
      <c r="JDI421" s="62">
        <v>44111611</v>
      </c>
      <c r="JDJ421" s="62">
        <v>44111611</v>
      </c>
      <c r="JDK421" s="62">
        <v>44111611</v>
      </c>
      <c r="JDL421" s="62">
        <v>44111611</v>
      </c>
      <c r="JDM421" s="62">
        <v>44111611</v>
      </c>
      <c r="JDN421" s="62">
        <v>44111611</v>
      </c>
      <c r="JDO421" s="62">
        <v>44111611</v>
      </c>
      <c r="JDP421" s="62">
        <v>44111611</v>
      </c>
      <c r="JDQ421" s="62">
        <v>44111611</v>
      </c>
      <c r="JDR421" s="62">
        <v>44111611</v>
      </c>
      <c r="JDS421" s="62">
        <v>44111611</v>
      </c>
      <c r="JDT421" s="62">
        <v>44111611</v>
      </c>
      <c r="JDU421" s="62">
        <v>44111611</v>
      </c>
      <c r="JDV421" s="62">
        <v>44111611</v>
      </c>
      <c r="JDW421" s="62">
        <v>44111611</v>
      </c>
      <c r="JDX421" s="62">
        <v>44111611</v>
      </c>
      <c r="JDY421" s="62">
        <v>44111611</v>
      </c>
      <c r="JDZ421" s="62">
        <v>44111611</v>
      </c>
      <c r="JEA421" s="62">
        <v>44111611</v>
      </c>
      <c r="JEB421" s="62">
        <v>44111611</v>
      </c>
      <c r="JEC421" s="62">
        <v>44111611</v>
      </c>
      <c r="JED421" s="62">
        <v>44111611</v>
      </c>
      <c r="JEE421" s="62">
        <v>44111611</v>
      </c>
      <c r="JEF421" s="62">
        <v>44111611</v>
      </c>
      <c r="JEG421" s="62">
        <v>44111611</v>
      </c>
      <c r="JEH421" s="62">
        <v>44111611</v>
      </c>
      <c r="JEI421" s="62">
        <v>44111611</v>
      </c>
      <c r="JEJ421" s="62">
        <v>44111611</v>
      </c>
      <c r="JEK421" s="62">
        <v>44111611</v>
      </c>
      <c r="JEL421" s="62">
        <v>44111611</v>
      </c>
      <c r="JEM421" s="62">
        <v>44111611</v>
      </c>
      <c r="JEN421" s="62">
        <v>44111611</v>
      </c>
      <c r="JEO421" s="62">
        <v>44111611</v>
      </c>
      <c r="JEP421" s="62">
        <v>44111611</v>
      </c>
      <c r="JEQ421" s="62">
        <v>44111611</v>
      </c>
      <c r="JER421" s="62">
        <v>44111611</v>
      </c>
      <c r="JES421" s="62">
        <v>44111611</v>
      </c>
      <c r="JET421" s="62">
        <v>44111611</v>
      </c>
      <c r="JEU421" s="62">
        <v>44111611</v>
      </c>
      <c r="JEV421" s="62">
        <v>44111611</v>
      </c>
      <c r="JEW421" s="62">
        <v>44111611</v>
      </c>
      <c r="JEX421" s="62">
        <v>44111611</v>
      </c>
      <c r="JEY421" s="62">
        <v>44111611</v>
      </c>
      <c r="JEZ421" s="62">
        <v>44111611</v>
      </c>
      <c r="JFA421" s="62">
        <v>44111611</v>
      </c>
      <c r="JFB421" s="62">
        <v>44111611</v>
      </c>
      <c r="JFC421" s="62">
        <v>44111611</v>
      </c>
      <c r="JFD421" s="62">
        <v>44111611</v>
      </c>
      <c r="JFE421" s="62">
        <v>44111611</v>
      </c>
      <c r="JFF421" s="62">
        <v>44111611</v>
      </c>
      <c r="JFG421" s="62">
        <v>44111611</v>
      </c>
      <c r="JFH421" s="62">
        <v>44111611</v>
      </c>
      <c r="JFI421" s="62">
        <v>44111611</v>
      </c>
      <c r="JFJ421" s="62">
        <v>44111611</v>
      </c>
      <c r="JFK421" s="62">
        <v>44111611</v>
      </c>
      <c r="JFL421" s="62">
        <v>44111611</v>
      </c>
      <c r="JFM421" s="62">
        <v>44111611</v>
      </c>
      <c r="JFN421" s="62">
        <v>44111611</v>
      </c>
      <c r="JFO421" s="62">
        <v>44111611</v>
      </c>
      <c r="JFP421" s="62">
        <v>44111611</v>
      </c>
      <c r="JFQ421" s="62">
        <v>44111611</v>
      </c>
      <c r="JFR421" s="62">
        <v>44111611</v>
      </c>
      <c r="JFS421" s="62">
        <v>44111611</v>
      </c>
      <c r="JFT421" s="62">
        <v>44111611</v>
      </c>
      <c r="JFU421" s="62">
        <v>44111611</v>
      </c>
      <c r="JFV421" s="62">
        <v>44111611</v>
      </c>
      <c r="JFW421" s="62">
        <v>44111611</v>
      </c>
      <c r="JFX421" s="62">
        <v>44111611</v>
      </c>
      <c r="JFY421" s="62">
        <v>44111611</v>
      </c>
      <c r="JFZ421" s="62">
        <v>44111611</v>
      </c>
      <c r="JGA421" s="62">
        <v>44111611</v>
      </c>
      <c r="JGB421" s="62">
        <v>44111611</v>
      </c>
      <c r="JGC421" s="62">
        <v>44111611</v>
      </c>
      <c r="JGD421" s="62">
        <v>44111611</v>
      </c>
      <c r="JGE421" s="62">
        <v>44111611</v>
      </c>
      <c r="JGF421" s="62">
        <v>44111611</v>
      </c>
      <c r="JGG421" s="62">
        <v>44111611</v>
      </c>
      <c r="JGH421" s="62">
        <v>44111611</v>
      </c>
      <c r="JGI421" s="62">
        <v>44111611</v>
      </c>
      <c r="JGJ421" s="62">
        <v>44111611</v>
      </c>
      <c r="JGK421" s="62">
        <v>44111611</v>
      </c>
      <c r="JGL421" s="62">
        <v>44111611</v>
      </c>
      <c r="JGM421" s="62">
        <v>44111611</v>
      </c>
      <c r="JGN421" s="62">
        <v>44111611</v>
      </c>
      <c r="JGO421" s="62">
        <v>44111611</v>
      </c>
      <c r="JGP421" s="62">
        <v>44111611</v>
      </c>
      <c r="JGQ421" s="62">
        <v>44111611</v>
      </c>
      <c r="JGR421" s="62">
        <v>44111611</v>
      </c>
      <c r="JGS421" s="62">
        <v>44111611</v>
      </c>
      <c r="JGT421" s="62">
        <v>44111611</v>
      </c>
      <c r="JGU421" s="62">
        <v>44111611</v>
      </c>
      <c r="JGV421" s="62">
        <v>44111611</v>
      </c>
      <c r="JGW421" s="62">
        <v>44111611</v>
      </c>
      <c r="JGX421" s="62">
        <v>44111611</v>
      </c>
      <c r="JGY421" s="62">
        <v>44111611</v>
      </c>
      <c r="JGZ421" s="62">
        <v>44111611</v>
      </c>
      <c r="JHA421" s="62">
        <v>44111611</v>
      </c>
      <c r="JHB421" s="62">
        <v>44111611</v>
      </c>
      <c r="JHC421" s="62">
        <v>44111611</v>
      </c>
      <c r="JHD421" s="62">
        <v>44111611</v>
      </c>
      <c r="JHE421" s="62">
        <v>44111611</v>
      </c>
      <c r="JHF421" s="62">
        <v>44111611</v>
      </c>
      <c r="JHG421" s="62">
        <v>44111611</v>
      </c>
      <c r="JHH421" s="62">
        <v>44111611</v>
      </c>
      <c r="JHI421" s="62">
        <v>44111611</v>
      </c>
      <c r="JHJ421" s="62">
        <v>44111611</v>
      </c>
      <c r="JHK421" s="62">
        <v>44111611</v>
      </c>
      <c r="JHL421" s="62">
        <v>44111611</v>
      </c>
      <c r="JHM421" s="62">
        <v>44111611</v>
      </c>
      <c r="JHN421" s="62">
        <v>44111611</v>
      </c>
      <c r="JHO421" s="62">
        <v>44111611</v>
      </c>
      <c r="JHP421" s="62">
        <v>44111611</v>
      </c>
      <c r="JHQ421" s="62">
        <v>44111611</v>
      </c>
      <c r="JHR421" s="62">
        <v>44111611</v>
      </c>
      <c r="JHS421" s="62">
        <v>44111611</v>
      </c>
      <c r="JHT421" s="62">
        <v>44111611</v>
      </c>
      <c r="JHU421" s="62">
        <v>44111611</v>
      </c>
      <c r="JHV421" s="62">
        <v>44111611</v>
      </c>
      <c r="JHW421" s="62">
        <v>44111611</v>
      </c>
      <c r="JHX421" s="62">
        <v>44111611</v>
      </c>
      <c r="JHY421" s="62">
        <v>44111611</v>
      </c>
      <c r="JHZ421" s="62">
        <v>44111611</v>
      </c>
      <c r="JIA421" s="62">
        <v>44111611</v>
      </c>
      <c r="JIB421" s="62">
        <v>44111611</v>
      </c>
      <c r="JIC421" s="62">
        <v>44111611</v>
      </c>
      <c r="JID421" s="62">
        <v>44111611</v>
      </c>
      <c r="JIE421" s="62">
        <v>44111611</v>
      </c>
      <c r="JIF421" s="62">
        <v>44111611</v>
      </c>
      <c r="JIG421" s="62">
        <v>44111611</v>
      </c>
      <c r="JIH421" s="62">
        <v>44111611</v>
      </c>
      <c r="JII421" s="62">
        <v>44111611</v>
      </c>
      <c r="JIJ421" s="62">
        <v>44111611</v>
      </c>
      <c r="JIK421" s="62">
        <v>44111611</v>
      </c>
      <c r="JIL421" s="62">
        <v>44111611</v>
      </c>
      <c r="JIM421" s="62">
        <v>44111611</v>
      </c>
      <c r="JIN421" s="62">
        <v>44111611</v>
      </c>
      <c r="JIO421" s="62">
        <v>44111611</v>
      </c>
      <c r="JIP421" s="62">
        <v>44111611</v>
      </c>
      <c r="JIQ421" s="62">
        <v>44111611</v>
      </c>
      <c r="JIR421" s="62">
        <v>44111611</v>
      </c>
      <c r="JIS421" s="62">
        <v>44111611</v>
      </c>
      <c r="JIT421" s="62">
        <v>44111611</v>
      </c>
      <c r="JIU421" s="62">
        <v>44111611</v>
      </c>
      <c r="JIV421" s="62">
        <v>44111611</v>
      </c>
      <c r="JIW421" s="62">
        <v>44111611</v>
      </c>
      <c r="JIX421" s="62">
        <v>44111611</v>
      </c>
      <c r="JIY421" s="62">
        <v>44111611</v>
      </c>
      <c r="JIZ421" s="62">
        <v>44111611</v>
      </c>
      <c r="JJA421" s="62">
        <v>44111611</v>
      </c>
      <c r="JJB421" s="62">
        <v>44111611</v>
      </c>
      <c r="JJC421" s="62">
        <v>44111611</v>
      </c>
      <c r="JJD421" s="62">
        <v>44111611</v>
      </c>
      <c r="JJE421" s="62">
        <v>44111611</v>
      </c>
      <c r="JJF421" s="62">
        <v>44111611</v>
      </c>
      <c r="JJG421" s="62">
        <v>44111611</v>
      </c>
      <c r="JJH421" s="62">
        <v>44111611</v>
      </c>
      <c r="JJI421" s="62">
        <v>44111611</v>
      </c>
      <c r="JJJ421" s="62">
        <v>44111611</v>
      </c>
      <c r="JJK421" s="62">
        <v>44111611</v>
      </c>
      <c r="JJL421" s="62">
        <v>44111611</v>
      </c>
      <c r="JJM421" s="62">
        <v>44111611</v>
      </c>
      <c r="JJN421" s="62">
        <v>44111611</v>
      </c>
      <c r="JJO421" s="62">
        <v>44111611</v>
      </c>
      <c r="JJP421" s="62">
        <v>44111611</v>
      </c>
      <c r="JJQ421" s="62">
        <v>44111611</v>
      </c>
      <c r="JJR421" s="62">
        <v>44111611</v>
      </c>
      <c r="JJS421" s="62">
        <v>44111611</v>
      </c>
      <c r="JJT421" s="62">
        <v>44111611</v>
      </c>
      <c r="JJU421" s="62">
        <v>44111611</v>
      </c>
      <c r="JJV421" s="62">
        <v>44111611</v>
      </c>
      <c r="JJW421" s="62">
        <v>44111611</v>
      </c>
      <c r="JJX421" s="62">
        <v>44111611</v>
      </c>
      <c r="JJY421" s="62">
        <v>44111611</v>
      </c>
      <c r="JJZ421" s="62">
        <v>44111611</v>
      </c>
      <c r="JKA421" s="62">
        <v>44111611</v>
      </c>
      <c r="JKB421" s="62">
        <v>44111611</v>
      </c>
      <c r="JKC421" s="62">
        <v>44111611</v>
      </c>
      <c r="JKD421" s="62">
        <v>44111611</v>
      </c>
      <c r="JKE421" s="62">
        <v>44111611</v>
      </c>
      <c r="JKF421" s="62">
        <v>44111611</v>
      </c>
      <c r="JKG421" s="62">
        <v>44111611</v>
      </c>
      <c r="JKH421" s="62">
        <v>44111611</v>
      </c>
      <c r="JKI421" s="62">
        <v>44111611</v>
      </c>
      <c r="JKJ421" s="62">
        <v>44111611</v>
      </c>
      <c r="JKK421" s="62">
        <v>44111611</v>
      </c>
      <c r="JKL421" s="62">
        <v>44111611</v>
      </c>
      <c r="JKM421" s="62">
        <v>44111611</v>
      </c>
      <c r="JKN421" s="62">
        <v>44111611</v>
      </c>
      <c r="JKO421" s="62">
        <v>44111611</v>
      </c>
      <c r="JKP421" s="62">
        <v>44111611</v>
      </c>
      <c r="JKQ421" s="62">
        <v>44111611</v>
      </c>
      <c r="JKR421" s="62">
        <v>44111611</v>
      </c>
      <c r="JKS421" s="62">
        <v>44111611</v>
      </c>
      <c r="JKT421" s="62">
        <v>44111611</v>
      </c>
      <c r="JKU421" s="62">
        <v>44111611</v>
      </c>
      <c r="JKV421" s="62">
        <v>44111611</v>
      </c>
      <c r="JKW421" s="62">
        <v>44111611</v>
      </c>
      <c r="JKX421" s="62">
        <v>44111611</v>
      </c>
      <c r="JKY421" s="62">
        <v>44111611</v>
      </c>
      <c r="JKZ421" s="62">
        <v>44111611</v>
      </c>
      <c r="JLA421" s="62">
        <v>44111611</v>
      </c>
      <c r="JLB421" s="62">
        <v>44111611</v>
      </c>
      <c r="JLC421" s="62">
        <v>44111611</v>
      </c>
      <c r="JLD421" s="62">
        <v>44111611</v>
      </c>
      <c r="JLE421" s="62">
        <v>44111611</v>
      </c>
      <c r="JLF421" s="62">
        <v>44111611</v>
      </c>
      <c r="JLG421" s="62">
        <v>44111611</v>
      </c>
      <c r="JLH421" s="62">
        <v>44111611</v>
      </c>
      <c r="JLI421" s="62">
        <v>44111611</v>
      </c>
      <c r="JLJ421" s="62">
        <v>44111611</v>
      </c>
      <c r="JLK421" s="62">
        <v>44111611</v>
      </c>
      <c r="JLL421" s="62">
        <v>44111611</v>
      </c>
      <c r="JLM421" s="62">
        <v>44111611</v>
      </c>
      <c r="JLN421" s="62">
        <v>44111611</v>
      </c>
      <c r="JLO421" s="62">
        <v>44111611</v>
      </c>
      <c r="JLP421" s="62">
        <v>44111611</v>
      </c>
      <c r="JLQ421" s="62">
        <v>44111611</v>
      </c>
      <c r="JLR421" s="62">
        <v>44111611</v>
      </c>
      <c r="JLS421" s="62">
        <v>44111611</v>
      </c>
      <c r="JLT421" s="62">
        <v>44111611</v>
      </c>
      <c r="JLU421" s="62">
        <v>44111611</v>
      </c>
      <c r="JLV421" s="62">
        <v>44111611</v>
      </c>
      <c r="JLW421" s="62">
        <v>44111611</v>
      </c>
      <c r="JLX421" s="62">
        <v>44111611</v>
      </c>
      <c r="JLY421" s="62">
        <v>44111611</v>
      </c>
      <c r="JLZ421" s="62">
        <v>44111611</v>
      </c>
      <c r="JMA421" s="62">
        <v>44111611</v>
      </c>
      <c r="JMB421" s="62">
        <v>44111611</v>
      </c>
      <c r="JMC421" s="62">
        <v>44111611</v>
      </c>
      <c r="JMD421" s="62">
        <v>44111611</v>
      </c>
      <c r="JME421" s="62">
        <v>44111611</v>
      </c>
      <c r="JMF421" s="62">
        <v>44111611</v>
      </c>
      <c r="JMG421" s="62">
        <v>44111611</v>
      </c>
      <c r="JMH421" s="62">
        <v>44111611</v>
      </c>
      <c r="JMI421" s="62">
        <v>44111611</v>
      </c>
      <c r="JMJ421" s="62">
        <v>44111611</v>
      </c>
      <c r="JMK421" s="62">
        <v>44111611</v>
      </c>
      <c r="JML421" s="62">
        <v>44111611</v>
      </c>
      <c r="JMM421" s="62">
        <v>44111611</v>
      </c>
      <c r="JMN421" s="62">
        <v>44111611</v>
      </c>
      <c r="JMO421" s="62">
        <v>44111611</v>
      </c>
      <c r="JMP421" s="62">
        <v>44111611</v>
      </c>
      <c r="JMQ421" s="62">
        <v>44111611</v>
      </c>
      <c r="JMR421" s="62">
        <v>44111611</v>
      </c>
      <c r="JMS421" s="62">
        <v>44111611</v>
      </c>
      <c r="JMT421" s="62">
        <v>44111611</v>
      </c>
      <c r="JMU421" s="62">
        <v>44111611</v>
      </c>
      <c r="JMV421" s="62">
        <v>44111611</v>
      </c>
      <c r="JMW421" s="62">
        <v>44111611</v>
      </c>
      <c r="JMX421" s="62">
        <v>44111611</v>
      </c>
      <c r="JMY421" s="62">
        <v>44111611</v>
      </c>
      <c r="JMZ421" s="62">
        <v>44111611</v>
      </c>
      <c r="JNA421" s="62">
        <v>44111611</v>
      </c>
      <c r="JNB421" s="62">
        <v>44111611</v>
      </c>
      <c r="JNC421" s="62">
        <v>44111611</v>
      </c>
      <c r="JND421" s="62">
        <v>44111611</v>
      </c>
      <c r="JNE421" s="62">
        <v>44111611</v>
      </c>
      <c r="JNF421" s="62">
        <v>44111611</v>
      </c>
      <c r="JNG421" s="62">
        <v>44111611</v>
      </c>
      <c r="JNH421" s="62">
        <v>44111611</v>
      </c>
      <c r="JNI421" s="62">
        <v>44111611</v>
      </c>
      <c r="JNJ421" s="62">
        <v>44111611</v>
      </c>
      <c r="JNK421" s="62">
        <v>44111611</v>
      </c>
      <c r="JNL421" s="62">
        <v>44111611</v>
      </c>
      <c r="JNM421" s="62">
        <v>44111611</v>
      </c>
      <c r="JNN421" s="62">
        <v>44111611</v>
      </c>
      <c r="JNO421" s="62">
        <v>44111611</v>
      </c>
      <c r="JNP421" s="62">
        <v>44111611</v>
      </c>
      <c r="JNQ421" s="62">
        <v>44111611</v>
      </c>
      <c r="JNR421" s="62">
        <v>44111611</v>
      </c>
      <c r="JNS421" s="62">
        <v>44111611</v>
      </c>
      <c r="JNT421" s="62">
        <v>44111611</v>
      </c>
      <c r="JNU421" s="62">
        <v>44111611</v>
      </c>
      <c r="JNV421" s="62">
        <v>44111611</v>
      </c>
      <c r="JNW421" s="62">
        <v>44111611</v>
      </c>
      <c r="JNX421" s="62">
        <v>44111611</v>
      </c>
      <c r="JNY421" s="62">
        <v>44111611</v>
      </c>
      <c r="JNZ421" s="62">
        <v>44111611</v>
      </c>
      <c r="JOA421" s="62">
        <v>44111611</v>
      </c>
      <c r="JOB421" s="62">
        <v>44111611</v>
      </c>
      <c r="JOC421" s="62">
        <v>44111611</v>
      </c>
      <c r="JOD421" s="62">
        <v>44111611</v>
      </c>
      <c r="JOE421" s="62">
        <v>44111611</v>
      </c>
      <c r="JOF421" s="62">
        <v>44111611</v>
      </c>
      <c r="JOG421" s="62">
        <v>44111611</v>
      </c>
      <c r="JOH421" s="62">
        <v>44111611</v>
      </c>
      <c r="JOI421" s="62">
        <v>44111611</v>
      </c>
      <c r="JOJ421" s="62">
        <v>44111611</v>
      </c>
      <c r="JOK421" s="62">
        <v>44111611</v>
      </c>
      <c r="JOL421" s="62">
        <v>44111611</v>
      </c>
      <c r="JOM421" s="62">
        <v>44111611</v>
      </c>
      <c r="JON421" s="62">
        <v>44111611</v>
      </c>
      <c r="JOO421" s="62">
        <v>44111611</v>
      </c>
      <c r="JOP421" s="62">
        <v>44111611</v>
      </c>
      <c r="JOQ421" s="62">
        <v>44111611</v>
      </c>
      <c r="JOR421" s="62">
        <v>44111611</v>
      </c>
      <c r="JOS421" s="62">
        <v>44111611</v>
      </c>
      <c r="JOT421" s="62">
        <v>44111611</v>
      </c>
      <c r="JOU421" s="62">
        <v>44111611</v>
      </c>
      <c r="JOV421" s="62">
        <v>44111611</v>
      </c>
      <c r="JOW421" s="62">
        <v>44111611</v>
      </c>
      <c r="JOX421" s="62">
        <v>44111611</v>
      </c>
      <c r="JOY421" s="62">
        <v>44111611</v>
      </c>
      <c r="JOZ421" s="62">
        <v>44111611</v>
      </c>
      <c r="JPA421" s="62">
        <v>44111611</v>
      </c>
      <c r="JPB421" s="62">
        <v>44111611</v>
      </c>
      <c r="JPC421" s="62">
        <v>44111611</v>
      </c>
      <c r="JPD421" s="62">
        <v>44111611</v>
      </c>
      <c r="JPE421" s="62">
        <v>44111611</v>
      </c>
      <c r="JPF421" s="62">
        <v>44111611</v>
      </c>
      <c r="JPG421" s="62">
        <v>44111611</v>
      </c>
      <c r="JPH421" s="62">
        <v>44111611</v>
      </c>
      <c r="JPI421" s="62">
        <v>44111611</v>
      </c>
      <c r="JPJ421" s="62">
        <v>44111611</v>
      </c>
      <c r="JPK421" s="62">
        <v>44111611</v>
      </c>
      <c r="JPL421" s="62">
        <v>44111611</v>
      </c>
      <c r="JPM421" s="62">
        <v>44111611</v>
      </c>
      <c r="JPN421" s="62">
        <v>44111611</v>
      </c>
      <c r="JPO421" s="62">
        <v>44111611</v>
      </c>
      <c r="JPP421" s="62">
        <v>44111611</v>
      </c>
      <c r="JPQ421" s="62">
        <v>44111611</v>
      </c>
      <c r="JPR421" s="62">
        <v>44111611</v>
      </c>
      <c r="JPS421" s="62">
        <v>44111611</v>
      </c>
      <c r="JPT421" s="62">
        <v>44111611</v>
      </c>
      <c r="JPU421" s="62">
        <v>44111611</v>
      </c>
      <c r="JPV421" s="62">
        <v>44111611</v>
      </c>
      <c r="JPW421" s="62">
        <v>44111611</v>
      </c>
      <c r="JPX421" s="62">
        <v>44111611</v>
      </c>
      <c r="JPY421" s="62">
        <v>44111611</v>
      </c>
      <c r="JPZ421" s="62">
        <v>44111611</v>
      </c>
      <c r="JQA421" s="62">
        <v>44111611</v>
      </c>
      <c r="JQB421" s="62">
        <v>44111611</v>
      </c>
      <c r="JQC421" s="62">
        <v>44111611</v>
      </c>
      <c r="JQD421" s="62">
        <v>44111611</v>
      </c>
      <c r="JQE421" s="62">
        <v>44111611</v>
      </c>
      <c r="JQF421" s="62">
        <v>44111611</v>
      </c>
      <c r="JQG421" s="62">
        <v>44111611</v>
      </c>
      <c r="JQH421" s="62">
        <v>44111611</v>
      </c>
      <c r="JQI421" s="62">
        <v>44111611</v>
      </c>
      <c r="JQJ421" s="62">
        <v>44111611</v>
      </c>
      <c r="JQK421" s="62">
        <v>44111611</v>
      </c>
      <c r="JQL421" s="62">
        <v>44111611</v>
      </c>
      <c r="JQM421" s="62">
        <v>44111611</v>
      </c>
      <c r="JQN421" s="62">
        <v>44111611</v>
      </c>
      <c r="JQO421" s="62">
        <v>44111611</v>
      </c>
      <c r="JQP421" s="62">
        <v>44111611</v>
      </c>
      <c r="JQQ421" s="62">
        <v>44111611</v>
      </c>
      <c r="JQR421" s="62">
        <v>44111611</v>
      </c>
      <c r="JQS421" s="62">
        <v>44111611</v>
      </c>
      <c r="JQT421" s="62">
        <v>44111611</v>
      </c>
      <c r="JQU421" s="62">
        <v>44111611</v>
      </c>
      <c r="JQV421" s="62">
        <v>44111611</v>
      </c>
      <c r="JQW421" s="62">
        <v>44111611</v>
      </c>
      <c r="JQX421" s="62">
        <v>44111611</v>
      </c>
      <c r="JQY421" s="62">
        <v>44111611</v>
      </c>
      <c r="JQZ421" s="62">
        <v>44111611</v>
      </c>
      <c r="JRA421" s="62">
        <v>44111611</v>
      </c>
      <c r="JRB421" s="62">
        <v>44111611</v>
      </c>
      <c r="JRC421" s="62">
        <v>44111611</v>
      </c>
      <c r="JRD421" s="62">
        <v>44111611</v>
      </c>
      <c r="JRE421" s="62">
        <v>44111611</v>
      </c>
      <c r="JRF421" s="62">
        <v>44111611</v>
      </c>
      <c r="JRG421" s="62">
        <v>44111611</v>
      </c>
      <c r="JRH421" s="62">
        <v>44111611</v>
      </c>
      <c r="JRI421" s="62">
        <v>44111611</v>
      </c>
      <c r="JRJ421" s="62">
        <v>44111611</v>
      </c>
      <c r="JRK421" s="62">
        <v>44111611</v>
      </c>
      <c r="JRL421" s="62">
        <v>44111611</v>
      </c>
      <c r="JRM421" s="62">
        <v>44111611</v>
      </c>
      <c r="JRN421" s="62">
        <v>44111611</v>
      </c>
      <c r="JRO421" s="62">
        <v>44111611</v>
      </c>
      <c r="JRP421" s="62">
        <v>44111611</v>
      </c>
      <c r="JRQ421" s="62">
        <v>44111611</v>
      </c>
      <c r="JRR421" s="62">
        <v>44111611</v>
      </c>
      <c r="JRS421" s="62">
        <v>44111611</v>
      </c>
      <c r="JRT421" s="62">
        <v>44111611</v>
      </c>
      <c r="JRU421" s="62">
        <v>44111611</v>
      </c>
      <c r="JRV421" s="62">
        <v>44111611</v>
      </c>
      <c r="JRW421" s="62">
        <v>44111611</v>
      </c>
      <c r="JRX421" s="62">
        <v>44111611</v>
      </c>
      <c r="JRY421" s="62">
        <v>44111611</v>
      </c>
      <c r="JRZ421" s="62">
        <v>44111611</v>
      </c>
      <c r="JSA421" s="62">
        <v>44111611</v>
      </c>
      <c r="JSB421" s="62">
        <v>44111611</v>
      </c>
      <c r="JSC421" s="62">
        <v>44111611</v>
      </c>
      <c r="JSD421" s="62">
        <v>44111611</v>
      </c>
      <c r="JSE421" s="62">
        <v>44111611</v>
      </c>
      <c r="JSF421" s="62">
        <v>44111611</v>
      </c>
      <c r="JSG421" s="62">
        <v>44111611</v>
      </c>
      <c r="JSH421" s="62">
        <v>44111611</v>
      </c>
      <c r="JSI421" s="62">
        <v>44111611</v>
      </c>
      <c r="JSJ421" s="62">
        <v>44111611</v>
      </c>
      <c r="JSK421" s="62">
        <v>44111611</v>
      </c>
      <c r="JSL421" s="62">
        <v>44111611</v>
      </c>
      <c r="JSM421" s="62">
        <v>44111611</v>
      </c>
      <c r="JSN421" s="62">
        <v>44111611</v>
      </c>
      <c r="JSO421" s="62">
        <v>44111611</v>
      </c>
      <c r="JSP421" s="62">
        <v>44111611</v>
      </c>
      <c r="JSQ421" s="62">
        <v>44111611</v>
      </c>
      <c r="JSR421" s="62">
        <v>44111611</v>
      </c>
      <c r="JSS421" s="62">
        <v>44111611</v>
      </c>
      <c r="JST421" s="62">
        <v>44111611</v>
      </c>
      <c r="JSU421" s="62">
        <v>44111611</v>
      </c>
      <c r="JSV421" s="62">
        <v>44111611</v>
      </c>
      <c r="JSW421" s="62">
        <v>44111611</v>
      </c>
      <c r="JSX421" s="62">
        <v>44111611</v>
      </c>
      <c r="JSY421" s="62">
        <v>44111611</v>
      </c>
      <c r="JSZ421" s="62">
        <v>44111611</v>
      </c>
      <c r="JTA421" s="62">
        <v>44111611</v>
      </c>
      <c r="JTB421" s="62">
        <v>44111611</v>
      </c>
      <c r="JTC421" s="62">
        <v>44111611</v>
      </c>
      <c r="JTD421" s="62">
        <v>44111611</v>
      </c>
      <c r="JTE421" s="62">
        <v>44111611</v>
      </c>
      <c r="JTF421" s="62">
        <v>44111611</v>
      </c>
      <c r="JTG421" s="62">
        <v>44111611</v>
      </c>
      <c r="JTH421" s="62">
        <v>44111611</v>
      </c>
      <c r="JTI421" s="62">
        <v>44111611</v>
      </c>
      <c r="JTJ421" s="62">
        <v>44111611</v>
      </c>
      <c r="JTK421" s="62">
        <v>44111611</v>
      </c>
      <c r="JTL421" s="62">
        <v>44111611</v>
      </c>
      <c r="JTM421" s="62">
        <v>44111611</v>
      </c>
      <c r="JTN421" s="62">
        <v>44111611</v>
      </c>
      <c r="JTO421" s="62">
        <v>44111611</v>
      </c>
      <c r="JTP421" s="62">
        <v>44111611</v>
      </c>
      <c r="JTQ421" s="62">
        <v>44111611</v>
      </c>
      <c r="JTR421" s="62">
        <v>44111611</v>
      </c>
      <c r="JTS421" s="62">
        <v>44111611</v>
      </c>
      <c r="JTT421" s="62">
        <v>44111611</v>
      </c>
      <c r="JTU421" s="62">
        <v>44111611</v>
      </c>
      <c r="JTV421" s="62">
        <v>44111611</v>
      </c>
      <c r="JTW421" s="62">
        <v>44111611</v>
      </c>
      <c r="JTX421" s="62">
        <v>44111611</v>
      </c>
      <c r="JTY421" s="62">
        <v>44111611</v>
      </c>
      <c r="JTZ421" s="62">
        <v>44111611</v>
      </c>
      <c r="JUA421" s="62">
        <v>44111611</v>
      </c>
      <c r="JUB421" s="62">
        <v>44111611</v>
      </c>
      <c r="JUC421" s="62">
        <v>44111611</v>
      </c>
      <c r="JUD421" s="62">
        <v>44111611</v>
      </c>
      <c r="JUE421" s="62">
        <v>44111611</v>
      </c>
      <c r="JUF421" s="62">
        <v>44111611</v>
      </c>
      <c r="JUG421" s="62">
        <v>44111611</v>
      </c>
      <c r="JUH421" s="62">
        <v>44111611</v>
      </c>
      <c r="JUI421" s="62">
        <v>44111611</v>
      </c>
      <c r="JUJ421" s="62">
        <v>44111611</v>
      </c>
      <c r="JUK421" s="62">
        <v>44111611</v>
      </c>
      <c r="JUL421" s="62">
        <v>44111611</v>
      </c>
      <c r="JUM421" s="62">
        <v>44111611</v>
      </c>
      <c r="JUN421" s="62">
        <v>44111611</v>
      </c>
      <c r="JUO421" s="62">
        <v>44111611</v>
      </c>
      <c r="JUP421" s="62">
        <v>44111611</v>
      </c>
      <c r="JUQ421" s="62">
        <v>44111611</v>
      </c>
      <c r="JUR421" s="62">
        <v>44111611</v>
      </c>
      <c r="JUS421" s="62">
        <v>44111611</v>
      </c>
      <c r="JUT421" s="62">
        <v>44111611</v>
      </c>
      <c r="JUU421" s="62">
        <v>44111611</v>
      </c>
      <c r="JUV421" s="62">
        <v>44111611</v>
      </c>
      <c r="JUW421" s="62">
        <v>44111611</v>
      </c>
      <c r="JUX421" s="62">
        <v>44111611</v>
      </c>
      <c r="JUY421" s="62">
        <v>44111611</v>
      </c>
      <c r="JUZ421" s="62">
        <v>44111611</v>
      </c>
      <c r="JVA421" s="62">
        <v>44111611</v>
      </c>
      <c r="JVB421" s="62">
        <v>44111611</v>
      </c>
      <c r="JVC421" s="62">
        <v>44111611</v>
      </c>
      <c r="JVD421" s="62">
        <v>44111611</v>
      </c>
      <c r="JVE421" s="62">
        <v>44111611</v>
      </c>
      <c r="JVF421" s="62">
        <v>44111611</v>
      </c>
      <c r="JVG421" s="62">
        <v>44111611</v>
      </c>
      <c r="JVH421" s="62">
        <v>44111611</v>
      </c>
      <c r="JVI421" s="62">
        <v>44111611</v>
      </c>
      <c r="JVJ421" s="62">
        <v>44111611</v>
      </c>
      <c r="JVK421" s="62">
        <v>44111611</v>
      </c>
      <c r="JVL421" s="62">
        <v>44111611</v>
      </c>
      <c r="JVM421" s="62">
        <v>44111611</v>
      </c>
      <c r="JVN421" s="62">
        <v>44111611</v>
      </c>
      <c r="JVO421" s="62">
        <v>44111611</v>
      </c>
      <c r="JVP421" s="62">
        <v>44111611</v>
      </c>
      <c r="JVQ421" s="62">
        <v>44111611</v>
      </c>
      <c r="JVR421" s="62">
        <v>44111611</v>
      </c>
      <c r="JVS421" s="62">
        <v>44111611</v>
      </c>
      <c r="JVT421" s="62">
        <v>44111611</v>
      </c>
      <c r="JVU421" s="62">
        <v>44111611</v>
      </c>
      <c r="JVV421" s="62">
        <v>44111611</v>
      </c>
      <c r="JVW421" s="62">
        <v>44111611</v>
      </c>
      <c r="JVX421" s="62">
        <v>44111611</v>
      </c>
      <c r="JVY421" s="62">
        <v>44111611</v>
      </c>
      <c r="JVZ421" s="62">
        <v>44111611</v>
      </c>
      <c r="JWA421" s="62">
        <v>44111611</v>
      </c>
      <c r="JWB421" s="62">
        <v>44111611</v>
      </c>
      <c r="JWC421" s="62">
        <v>44111611</v>
      </c>
      <c r="JWD421" s="62">
        <v>44111611</v>
      </c>
      <c r="JWE421" s="62">
        <v>44111611</v>
      </c>
      <c r="JWF421" s="62">
        <v>44111611</v>
      </c>
      <c r="JWG421" s="62">
        <v>44111611</v>
      </c>
      <c r="JWH421" s="62">
        <v>44111611</v>
      </c>
      <c r="JWI421" s="62">
        <v>44111611</v>
      </c>
      <c r="JWJ421" s="62">
        <v>44111611</v>
      </c>
      <c r="JWK421" s="62">
        <v>44111611</v>
      </c>
      <c r="JWL421" s="62">
        <v>44111611</v>
      </c>
      <c r="JWM421" s="62">
        <v>44111611</v>
      </c>
      <c r="JWN421" s="62">
        <v>44111611</v>
      </c>
      <c r="JWO421" s="62">
        <v>44111611</v>
      </c>
      <c r="JWP421" s="62">
        <v>44111611</v>
      </c>
      <c r="JWQ421" s="62">
        <v>44111611</v>
      </c>
      <c r="JWR421" s="62">
        <v>44111611</v>
      </c>
      <c r="JWS421" s="62">
        <v>44111611</v>
      </c>
      <c r="JWT421" s="62">
        <v>44111611</v>
      </c>
      <c r="JWU421" s="62">
        <v>44111611</v>
      </c>
      <c r="JWV421" s="62">
        <v>44111611</v>
      </c>
      <c r="JWW421" s="62">
        <v>44111611</v>
      </c>
      <c r="JWX421" s="62">
        <v>44111611</v>
      </c>
      <c r="JWY421" s="62">
        <v>44111611</v>
      </c>
      <c r="JWZ421" s="62">
        <v>44111611</v>
      </c>
      <c r="JXA421" s="62">
        <v>44111611</v>
      </c>
      <c r="JXB421" s="62">
        <v>44111611</v>
      </c>
      <c r="JXC421" s="62">
        <v>44111611</v>
      </c>
      <c r="JXD421" s="62">
        <v>44111611</v>
      </c>
      <c r="JXE421" s="62">
        <v>44111611</v>
      </c>
      <c r="JXF421" s="62">
        <v>44111611</v>
      </c>
      <c r="JXG421" s="62">
        <v>44111611</v>
      </c>
      <c r="JXH421" s="62">
        <v>44111611</v>
      </c>
      <c r="JXI421" s="62">
        <v>44111611</v>
      </c>
      <c r="JXJ421" s="62">
        <v>44111611</v>
      </c>
      <c r="JXK421" s="62">
        <v>44111611</v>
      </c>
      <c r="JXL421" s="62">
        <v>44111611</v>
      </c>
      <c r="JXM421" s="62">
        <v>44111611</v>
      </c>
      <c r="JXN421" s="62">
        <v>44111611</v>
      </c>
      <c r="JXO421" s="62">
        <v>44111611</v>
      </c>
      <c r="JXP421" s="62">
        <v>44111611</v>
      </c>
      <c r="JXQ421" s="62">
        <v>44111611</v>
      </c>
      <c r="JXR421" s="62">
        <v>44111611</v>
      </c>
      <c r="JXS421" s="62">
        <v>44111611</v>
      </c>
      <c r="JXT421" s="62">
        <v>44111611</v>
      </c>
      <c r="JXU421" s="62">
        <v>44111611</v>
      </c>
      <c r="JXV421" s="62">
        <v>44111611</v>
      </c>
      <c r="JXW421" s="62">
        <v>44111611</v>
      </c>
      <c r="JXX421" s="62">
        <v>44111611</v>
      </c>
      <c r="JXY421" s="62">
        <v>44111611</v>
      </c>
      <c r="JXZ421" s="62">
        <v>44111611</v>
      </c>
      <c r="JYA421" s="62">
        <v>44111611</v>
      </c>
      <c r="JYB421" s="62">
        <v>44111611</v>
      </c>
      <c r="JYC421" s="62">
        <v>44111611</v>
      </c>
      <c r="JYD421" s="62">
        <v>44111611</v>
      </c>
      <c r="JYE421" s="62">
        <v>44111611</v>
      </c>
      <c r="JYF421" s="62">
        <v>44111611</v>
      </c>
      <c r="JYG421" s="62">
        <v>44111611</v>
      </c>
      <c r="JYH421" s="62">
        <v>44111611</v>
      </c>
      <c r="JYI421" s="62">
        <v>44111611</v>
      </c>
      <c r="JYJ421" s="62">
        <v>44111611</v>
      </c>
      <c r="JYK421" s="62">
        <v>44111611</v>
      </c>
      <c r="JYL421" s="62">
        <v>44111611</v>
      </c>
      <c r="JYM421" s="62">
        <v>44111611</v>
      </c>
      <c r="JYN421" s="62">
        <v>44111611</v>
      </c>
      <c r="JYO421" s="62">
        <v>44111611</v>
      </c>
      <c r="JYP421" s="62">
        <v>44111611</v>
      </c>
      <c r="JYQ421" s="62">
        <v>44111611</v>
      </c>
      <c r="JYR421" s="62">
        <v>44111611</v>
      </c>
      <c r="JYS421" s="62">
        <v>44111611</v>
      </c>
      <c r="JYT421" s="62">
        <v>44111611</v>
      </c>
      <c r="JYU421" s="62">
        <v>44111611</v>
      </c>
      <c r="JYV421" s="62">
        <v>44111611</v>
      </c>
      <c r="JYW421" s="62">
        <v>44111611</v>
      </c>
      <c r="JYX421" s="62">
        <v>44111611</v>
      </c>
      <c r="JYY421" s="62">
        <v>44111611</v>
      </c>
      <c r="JYZ421" s="62">
        <v>44111611</v>
      </c>
      <c r="JZA421" s="62">
        <v>44111611</v>
      </c>
      <c r="JZB421" s="62">
        <v>44111611</v>
      </c>
      <c r="JZC421" s="62">
        <v>44111611</v>
      </c>
      <c r="JZD421" s="62">
        <v>44111611</v>
      </c>
      <c r="JZE421" s="62">
        <v>44111611</v>
      </c>
      <c r="JZF421" s="62">
        <v>44111611</v>
      </c>
      <c r="JZG421" s="62">
        <v>44111611</v>
      </c>
      <c r="JZH421" s="62">
        <v>44111611</v>
      </c>
      <c r="JZI421" s="62">
        <v>44111611</v>
      </c>
      <c r="JZJ421" s="62">
        <v>44111611</v>
      </c>
      <c r="JZK421" s="62">
        <v>44111611</v>
      </c>
      <c r="JZL421" s="62">
        <v>44111611</v>
      </c>
      <c r="JZM421" s="62">
        <v>44111611</v>
      </c>
      <c r="JZN421" s="62">
        <v>44111611</v>
      </c>
      <c r="JZO421" s="62">
        <v>44111611</v>
      </c>
      <c r="JZP421" s="62">
        <v>44111611</v>
      </c>
      <c r="JZQ421" s="62">
        <v>44111611</v>
      </c>
      <c r="JZR421" s="62">
        <v>44111611</v>
      </c>
      <c r="JZS421" s="62">
        <v>44111611</v>
      </c>
      <c r="JZT421" s="62">
        <v>44111611</v>
      </c>
      <c r="JZU421" s="62">
        <v>44111611</v>
      </c>
      <c r="JZV421" s="62">
        <v>44111611</v>
      </c>
      <c r="JZW421" s="62">
        <v>44111611</v>
      </c>
      <c r="JZX421" s="62">
        <v>44111611</v>
      </c>
      <c r="JZY421" s="62">
        <v>44111611</v>
      </c>
      <c r="JZZ421" s="62">
        <v>44111611</v>
      </c>
      <c r="KAA421" s="62">
        <v>44111611</v>
      </c>
      <c r="KAB421" s="62">
        <v>44111611</v>
      </c>
      <c r="KAC421" s="62">
        <v>44111611</v>
      </c>
      <c r="KAD421" s="62">
        <v>44111611</v>
      </c>
      <c r="KAE421" s="62">
        <v>44111611</v>
      </c>
      <c r="KAF421" s="62">
        <v>44111611</v>
      </c>
      <c r="KAG421" s="62">
        <v>44111611</v>
      </c>
      <c r="KAH421" s="62">
        <v>44111611</v>
      </c>
      <c r="KAI421" s="62">
        <v>44111611</v>
      </c>
      <c r="KAJ421" s="62">
        <v>44111611</v>
      </c>
      <c r="KAK421" s="62">
        <v>44111611</v>
      </c>
      <c r="KAL421" s="62">
        <v>44111611</v>
      </c>
      <c r="KAM421" s="62">
        <v>44111611</v>
      </c>
      <c r="KAN421" s="62">
        <v>44111611</v>
      </c>
      <c r="KAO421" s="62">
        <v>44111611</v>
      </c>
      <c r="KAP421" s="62">
        <v>44111611</v>
      </c>
      <c r="KAQ421" s="62">
        <v>44111611</v>
      </c>
      <c r="KAR421" s="62">
        <v>44111611</v>
      </c>
      <c r="KAS421" s="62">
        <v>44111611</v>
      </c>
      <c r="KAT421" s="62">
        <v>44111611</v>
      </c>
      <c r="KAU421" s="62">
        <v>44111611</v>
      </c>
      <c r="KAV421" s="62">
        <v>44111611</v>
      </c>
      <c r="KAW421" s="62">
        <v>44111611</v>
      </c>
      <c r="KAX421" s="62">
        <v>44111611</v>
      </c>
      <c r="KAY421" s="62">
        <v>44111611</v>
      </c>
      <c r="KAZ421" s="62">
        <v>44111611</v>
      </c>
      <c r="KBA421" s="62">
        <v>44111611</v>
      </c>
      <c r="KBB421" s="62">
        <v>44111611</v>
      </c>
      <c r="KBC421" s="62">
        <v>44111611</v>
      </c>
      <c r="KBD421" s="62">
        <v>44111611</v>
      </c>
      <c r="KBE421" s="62">
        <v>44111611</v>
      </c>
      <c r="KBF421" s="62">
        <v>44111611</v>
      </c>
      <c r="KBG421" s="62">
        <v>44111611</v>
      </c>
      <c r="KBH421" s="62">
        <v>44111611</v>
      </c>
      <c r="KBI421" s="62">
        <v>44111611</v>
      </c>
      <c r="KBJ421" s="62">
        <v>44111611</v>
      </c>
      <c r="KBK421" s="62">
        <v>44111611</v>
      </c>
      <c r="KBL421" s="62">
        <v>44111611</v>
      </c>
      <c r="KBM421" s="62">
        <v>44111611</v>
      </c>
      <c r="KBN421" s="62">
        <v>44111611</v>
      </c>
      <c r="KBO421" s="62">
        <v>44111611</v>
      </c>
      <c r="KBP421" s="62">
        <v>44111611</v>
      </c>
      <c r="KBQ421" s="62">
        <v>44111611</v>
      </c>
      <c r="KBR421" s="62">
        <v>44111611</v>
      </c>
      <c r="KBS421" s="62">
        <v>44111611</v>
      </c>
      <c r="KBT421" s="62">
        <v>44111611</v>
      </c>
      <c r="KBU421" s="62">
        <v>44111611</v>
      </c>
      <c r="KBV421" s="62">
        <v>44111611</v>
      </c>
      <c r="KBW421" s="62">
        <v>44111611</v>
      </c>
      <c r="KBX421" s="62">
        <v>44111611</v>
      </c>
      <c r="KBY421" s="62">
        <v>44111611</v>
      </c>
      <c r="KBZ421" s="62">
        <v>44111611</v>
      </c>
      <c r="KCA421" s="62">
        <v>44111611</v>
      </c>
      <c r="KCB421" s="62">
        <v>44111611</v>
      </c>
      <c r="KCC421" s="62">
        <v>44111611</v>
      </c>
      <c r="KCD421" s="62">
        <v>44111611</v>
      </c>
      <c r="KCE421" s="62">
        <v>44111611</v>
      </c>
      <c r="KCF421" s="62">
        <v>44111611</v>
      </c>
      <c r="KCG421" s="62">
        <v>44111611</v>
      </c>
      <c r="KCH421" s="62">
        <v>44111611</v>
      </c>
      <c r="KCI421" s="62">
        <v>44111611</v>
      </c>
      <c r="KCJ421" s="62">
        <v>44111611</v>
      </c>
      <c r="KCK421" s="62">
        <v>44111611</v>
      </c>
      <c r="KCL421" s="62">
        <v>44111611</v>
      </c>
      <c r="KCM421" s="62">
        <v>44111611</v>
      </c>
      <c r="KCN421" s="62">
        <v>44111611</v>
      </c>
      <c r="KCO421" s="62">
        <v>44111611</v>
      </c>
      <c r="KCP421" s="62">
        <v>44111611</v>
      </c>
      <c r="KCQ421" s="62">
        <v>44111611</v>
      </c>
      <c r="KCR421" s="62">
        <v>44111611</v>
      </c>
      <c r="KCS421" s="62">
        <v>44111611</v>
      </c>
      <c r="KCT421" s="62">
        <v>44111611</v>
      </c>
      <c r="KCU421" s="62">
        <v>44111611</v>
      </c>
      <c r="KCV421" s="62">
        <v>44111611</v>
      </c>
      <c r="KCW421" s="62">
        <v>44111611</v>
      </c>
      <c r="KCX421" s="62">
        <v>44111611</v>
      </c>
      <c r="KCY421" s="62">
        <v>44111611</v>
      </c>
      <c r="KCZ421" s="62">
        <v>44111611</v>
      </c>
      <c r="KDA421" s="62">
        <v>44111611</v>
      </c>
      <c r="KDB421" s="62">
        <v>44111611</v>
      </c>
      <c r="KDC421" s="62">
        <v>44111611</v>
      </c>
      <c r="KDD421" s="62">
        <v>44111611</v>
      </c>
      <c r="KDE421" s="62">
        <v>44111611</v>
      </c>
      <c r="KDF421" s="62">
        <v>44111611</v>
      </c>
      <c r="KDG421" s="62">
        <v>44111611</v>
      </c>
      <c r="KDH421" s="62">
        <v>44111611</v>
      </c>
      <c r="KDI421" s="62">
        <v>44111611</v>
      </c>
      <c r="KDJ421" s="62">
        <v>44111611</v>
      </c>
      <c r="KDK421" s="62">
        <v>44111611</v>
      </c>
      <c r="KDL421" s="62">
        <v>44111611</v>
      </c>
      <c r="KDM421" s="62">
        <v>44111611</v>
      </c>
      <c r="KDN421" s="62">
        <v>44111611</v>
      </c>
      <c r="KDO421" s="62">
        <v>44111611</v>
      </c>
      <c r="KDP421" s="62">
        <v>44111611</v>
      </c>
      <c r="KDQ421" s="62">
        <v>44111611</v>
      </c>
      <c r="KDR421" s="62">
        <v>44111611</v>
      </c>
      <c r="KDS421" s="62">
        <v>44111611</v>
      </c>
      <c r="KDT421" s="62">
        <v>44111611</v>
      </c>
      <c r="KDU421" s="62">
        <v>44111611</v>
      </c>
      <c r="KDV421" s="62">
        <v>44111611</v>
      </c>
      <c r="KDW421" s="62">
        <v>44111611</v>
      </c>
      <c r="KDX421" s="62">
        <v>44111611</v>
      </c>
      <c r="KDY421" s="62">
        <v>44111611</v>
      </c>
      <c r="KDZ421" s="62">
        <v>44111611</v>
      </c>
      <c r="KEA421" s="62">
        <v>44111611</v>
      </c>
      <c r="KEB421" s="62">
        <v>44111611</v>
      </c>
      <c r="KEC421" s="62">
        <v>44111611</v>
      </c>
      <c r="KED421" s="62">
        <v>44111611</v>
      </c>
      <c r="KEE421" s="62">
        <v>44111611</v>
      </c>
      <c r="KEF421" s="62">
        <v>44111611</v>
      </c>
      <c r="KEG421" s="62">
        <v>44111611</v>
      </c>
      <c r="KEH421" s="62">
        <v>44111611</v>
      </c>
      <c r="KEI421" s="62">
        <v>44111611</v>
      </c>
      <c r="KEJ421" s="62">
        <v>44111611</v>
      </c>
      <c r="KEK421" s="62">
        <v>44111611</v>
      </c>
      <c r="KEL421" s="62">
        <v>44111611</v>
      </c>
      <c r="KEM421" s="62">
        <v>44111611</v>
      </c>
      <c r="KEN421" s="62">
        <v>44111611</v>
      </c>
      <c r="KEO421" s="62">
        <v>44111611</v>
      </c>
      <c r="KEP421" s="62">
        <v>44111611</v>
      </c>
      <c r="KEQ421" s="62">
        <v>44111611</v>
      </c>
      <c r="KER421" s="62">
        <v>44111611</v>
      </c>
      <c r="KES421" s="62">
        <v>44111611</v>
      </c>
      <c r="KET421" s="62">
        <v>44111611</v>
      </c>
      <c r="KEU421" s="62">
        <v>44111611</v>
      </c>
      <c r="KEV421" s="62">
        <v>44111611</v>
      </c>
      <c r="KEW421" s="62">
        <v>44111611</v>
      </c>
      <c r="KEX421" s="62">
        <v>44111611</v>
      </c>
      <c r="KEY421" s="62">
        <v>44111611</v>
      </c>
      <c r="KEZ421" s="62">
        <v>44111611</v>
      </c>
      <c r="KFA421" s="62">
        <v>44111611</v>
      </c>
      <c r="KFB421" s="62">
        <v>44111611</v>
      </c>
      <c r="KFC421" s="62">
        <v>44111611</v>
      </c>
      <c r="KFD421" s="62">
        <v>44111611</v>
      </c>
      <c r="KFE421" s="62">
        <v>44111611</v>
      </c>
      <c r="KFF421" s="62">
        <v>44111611</v>
      </c>
      <c r="KFG421" s="62">
        <v>44111611</v>
      </c>
      <c r="KFH421" s="62">
        <v>44111611</v>
      </c>
      <c r="KFI421" s="62">
        <v>44111611</v>
      </c>
      <c r="KFJ421" s="62">
        <v>44111611</v>
      </c>
      <c r="KFK421" s="62">
        <v>44111611</v>
      </c>
      <c r="KFL421" s="62">
        <v>44111611</v>
      </c>
      <c r="KFM421" s="62">
        <v>44111611</v>
      </c>
      <c r="KFN421" s="62">
        <v>44111611</v>
      </c>
      <c r="KFO421" s="62">
        <v>44111611</v>
      </c>
      <c r="KFP421" s="62">
        <v>44111611</v>
      </c>
      <c r="KFQ421" s="62">
        <v>44111611</v>
      </c>
      <c r="KFR421" s="62">
        <v>44111611</v>
      </c>
      <c r="KFS421" s="62">
        <v>44111611</v>
      </c>
      <c r="KFT421" s="62">
        <v>44111611</v>
      </c>
      <c r="KFU421" s="62">
        <v>44111611</v>
      </c>
      <c r="KFV421" s="62">
        <v>44111611</v>
      </c>
      <c r="KFW421" s="62">
        <v>44111611</v>
      </c>
      <c r="KFX421" s="62">
        <v>44111611</v>
      </c>
      <c r="KFY421" s="62">
        <v>44111611</v>
      </c>
      <c r="KFZ421" s="62">
        <v>44111611</v>
      </c>
      <c r="KGA421" s="62">
        <v>44111611</v>
      </c>
      <c r="KGB421" s="62">
        <v>44111611</v>
      </c>
      <c r="KGC421" s="62">
        <v>44111611</v>
      </c>
      <c r="KGD421" s="62">
        <v>44111611</v>
      </c>
      <c r="KGE421" s="62">
        <v>44111611</v>
      </c>
      <c r="KGF421" s="62">
        <v>44111611</v>
      </c>
      <c r="KGG421" s="62">
        <v>44111611</v>
      </c>
      <c r="KGH421" s="62">
        <v>44111611</v>
      </c>
      <c r="KGI421" s="62">
        <v>44111611</v>
      </c>
      <c r="KGJ421" s="62">
        <v>44111611</v>
      </c>
      <c r="KGK421" s="62">
        <v>44111611</v>
      </c>
      <c r="KGL421" s="62">
        <v>44111611</v>
      </c>
      <c r="KGM421" s="62">
        <v>44111611</v>
      </c>
      <c r="KGN421" s="62">
        <v>44111611</v>
      </c>
      <c r="KGO421" s="62">
        <v>44111611</v>
      </c>
      <c r="KGP421" s="62">
        <v>44111611</v>
      </c>
      <c r="KGQ421" s="62">
        <v>44111611</v>
      </c>
      <c r="KGR421" s="62">
        <v>44111611</v>
      </c>
      <c r="KGS421" s="62">
        <v>44111611</v>
      </c>
      <c r="KGT421" s="62">
        <v>44111611</v>
      </c>
      <c r="KGU421" s="62">
        <v>44111611</v>
      </c>
      <c r="KGV421" s="62">
        <v>44111611</v>
      </c>
      <c r="KGW421" s="62">
        <v>44111611</v>
      </c>
      <c r="KGX421" s="62">
        <v>44111611</v>
      </c>
      <c r="KGY421" s="62">
        <v>44111611</v>
      </c>
      <c r="KGZ421" s="62">
        <v>44111611</v>
      </c>
      <c r="KHA421" s="62">
        <v>44111611</v>
      </c>
      <c r="KHB421" s="62">
        <v>44111611</v>
      </c>
      <c r="KHC421" s="62">
        <v>44111611</v>
      </c>
      <c r="KHD421" s="62">
        <v>44111611</v>
      </c>
      <c r="KHE421" s="62">
        <v>44111611</v>
      </c>
      <c r="KHF421" s="62">
        <v>44111611</v>
      </c>
      <c r="KHG421" s="62">
        <v>44111611</v>
      </c>
      <c r="KHH421" s="62">
        <v>44111611</v>
      </c>
      <c r="KHI421" s="62">
        <v>44111611</v>
      </c>
      <c r="KHJ421" s="62">
        <v>44111611</v>
      </c>
      <c r="KHK421" s="62">
        <v>44111611</v>
      </c>
      <c r="KHL421" s="62">
        <v>44111611</v>
      </c>
      <c r="KHM421" s="62">
        <v>44111611</v>
      </c>
      <c r="KHN421" s="62">
        <v>44111611</v>
      </c>
      <c r="KHO421" s="62">
        <v>44111611</v>
      </c>
      <c r="KHP421" s="62">
        <v>44111611</v>
      </c>
      <c r="KHQ421" s="62">
        <v>44111611</v>
      </c>
      <c r="KHR421" s="62">
        <v>44111611</v>
      </c>
      <c r="KHS421" s="62">
        <v>44111611</v>
      </c>
      <c r="KHT421" s="62">
        <v>44111611</v>
      </c>
      <c r="KHU421" s="62">
        <v>44111611</v>
      </c>
      <c r="KHV421" s="62">
        <v>44111611</v>
      </c>
      <c r="KHW421" s="62">
        <v>44111611</v>
      </c>
      <c r="KHX421" s="62">
        <v>44111611</v>
      </c>
      <c r="KHY421" s="62">
        <v>44111611</v>
      </c>
      <c r="KHZ421" s="62">
        <v>44111611</v>
      </c>
      <c r="KIA421" s="62">
        <v>44111611</v>
      </c>
      <c r="KIB421" s="62">
        <v>44111611</v>
      </c>
      <c r="KIC421" s="62">
        <v>44111611</v>
      </c>
      <c r="KID421" s="62">
        <v>44111611</v>
      </c>
      <c r="KIE421" s="62">
        <v>44111611</v>
      </c>
      <c r="KIF421" s="62">
        <v>44111611</v>
      </c>
      <c r="KIG421" s="62">
        <v>44111611</v>
      </c>
      <c r="KIH421" s="62">
        <v>44111611</v>
      </c>
      <c r="KII421" s="62">
        <v>44111611</v>
      </c>
      <c r="KIJ421" s="62">
        <v>44111611</v>
      </c>
      <c r="KIK421" s="62">
        <v>44111611</v>
      </c>
      <c r="KIL421" s="62">
        <v>44111611</v>
      </c>
      <c r="KIM421" s="62">
        <v>44111611</v>
      </c>
      <c r="KIN421" s="62">
        <v>44111611</v>
      </c>
      <c r="KIO421" s="62">
        <v>44111611</v>
      </c>
      <c r="KIP421" s="62">
        <v>44111611</v>
      </c>
      <c r="KIQ421" s="62">
        <v>44111611</v>
      </c>
      <c r="KIR421" s="62">
        <v>44111611</v>
      </c>
      <c r="KIS421" s="62">
        <v>44111611</v>
      </c>
      <c r="KIT421" s="62">
        <v>44111611</v>
      </c>
      <c r="KIU421" s="62">
        <v>44111611</v>
      </c>
      <c r="KIV421" s="62">
        <v>44111611</v>
      </c>
      <c r="KIW421" s="62">
        <v>44111611</v>
      </c>
      <c r="KIX421" s="62">
        <v>44111611</v>
      </c>
      <c r="KIY421" s="62">
        <v>44111611</v>
      </c>
      <c r="KIZ421" s="62">
        <v>44111611</v>
      </c>
      <c r="KJA421" s="62">
        <v>44111611</v>
      </c>
      <c r="KJB421" s="62">
        <v>44111611</v>
      </c>
      <c r="KJC421" s="62">
        <v>44111611</v>
      </c>
      <c r="KJD421" s="62">
        <v>44111611</v>
      </c>
      <c r="KJE421" s="62">
        <v>44111611</v>
      </c>
      <c r="KJF421" s="62">
        <v>44111611</v>
      </c>
      <c r="KJG421" s="62">
        <v>44111611</v>
      </c>
      <c r="KJH421" s="62">
        <v>44111611</v>
      </c>
      <c r="KJI421" s="62">
        <v>44111611</v>
      </c>
      <c r="KJJ421" s="62">
        <v>44111611</v>
      </c>
      <c r="KJK421" s="62">
        <v>44111611</v>
      </c>
      <c r="KJL421" s="62">
        <v>44111611</v>
      </c>
      <c r="KJM421" s="62">
        <v>44111611</v>
      </c>
      <c r="KJN421" s="62">
        <v>44111611</v>
      </c>
      <c r="KJO421" s="62">
        <v>44111611</v>
      </c>
      <c r="KJP421" s="62">
        <v>44111611</v>
      </c>
      <c r="KJQ421" s="62">
        <v>44111611</v>
      </c>
      <c r="KJR421" s="62">
        <v>44111611</v>
      </c>
      <c r="KJS421" s="62">
        <v>44111611</v>
      </c>
      <c r="KJT421" s="62">
        <v>44111611</v>
      </c>
      <c r="KJU421" s="62">
        <v>44111611</v>
      </c>
      <c r="KJV421" s="62">
        <v>44111611</v>
      </c>
      <c r="KJW421" s="62">
        <v>44111611</v>
      </c>
      <c r="KJX421" s="62">
        <v>44111611</v>
      </c>
      <c r="KJY421" s="62">
        <v>44111611</v>
      </c>
      <c r="KJZ421" s="62">
        <v>44111611</v>
      </c>
      <c r="KKA421" s="62">
        <v>44111611</v>
      </c>
      <c r="KKB421" s="62">
        <v>44111611</v>
      </c>
      <c r="KKC421" s="62">
        <v>44111611</v>
      </c>
      <c r="KKD421" s="62">
        <v>44111611</v>
      </c>
      <c r="KKE421" s="62">
        <v>44111611</v>
      </c>
      <c r="KKF421" s="62">
        <v>44111611</v>
      </c>
      <c r="KKG421" s="62">
        <v>44111611</v>
      </c>
      <c r="KKH421" s="62">
        <v>44111611</v>
      </c>
      <c r="KKI421" s="62">
        <v>44111611</v>
      </c>
      <c r="KKJ421" s="62">
        <v>44111611</v>
      </c>
      <c r="KKK421" s="62">
        <v>44111611</v>
      </c>
      <c r="KKL421" s="62">
        <v>44111611</v>
      </c>
      <c r="KKM421" s="62">
        <v>44111611</v>
      </c>
      <c r="KKN421" s="62">
        <v>44111611</v>
      </c>
      <c r="KKO421" s="62">
        <v>44111611</v>
      </c>
      <c r="KKP421" s="62">
        <v>44111611</v>
      </c>
      <c r="KKQ421" s="62">
        <v>44111611</v>
      </c>
      <c r="KKR421" s="62">
        <v>44111611</v>
      </c>
      <c r="KKS421" s="62">
        <v>44111611</v>
      </c>
      <c r="KKT421" s="62">
        <v>44111611</v>
      </c>
      <c r="KKU421" s="62">
        <v>44111611</v>
      </c>
      <c r="KKV421" s="62">
        <v>44111611</v>
      </c>
      <c r="KKW421" s="62">
        <v>44111611</v>
      </c>
      <c r="KKX421" s="62">
        <v>44111611</v>
      </c>
      <c r="KKY421" s="62">
        <v>44111611</v>
      </c>
      <c r="KKZ421" s="62">
        <v>44111611</v>
      </c>
      <c r="KLA421" s="62">
        <v>44111611</v>
      </c>
      <c r="KLB421" s="62">
        <v>44111611</v>
      </c>
      <c r="KLC421" s="62">
        <v>44111611</v>
      </c>
      <c r="KLD421" s="62">
        <v>44111611</v>
      </c>
      <c r="KLE421" s="62">
        <v>44111611</v>
      </c>
      <c r="KLF421" s="62">
        <v>44111611</v>
      </c>
      <c r="KLG421" s="62">
        <v>44111611</v>
      </c>
      <c r="KLH421" s="62">
        <v>44111611</v>
      </c>
      <c r="KLI421" s="62">
        <v>44111611</v>
      </c>
      <c r="KLJ421" s="62">
        <v>44111611</v>
      </c>
      <c r="KLK421" s="62">
        <v>44111611</v>
      </c>
      <c r="KLL421" s="62">
        <v>44111611</v>
      </c>
      <c r="KLM421" s="62">
        <v>44111611</v>
      </c>
      <c r="KLN421" s="62">
        <v>44111611</v>
      </c>
      <c r="KLO421" s="62">
        <v>44111611</v>
      </c>
      <c r="KLP421" s="62">
        <v>44111611</v>
      </c>
      <c r="KLQ421" s="62">
        <v>44111611</v>
      </c>
      <c r="KLR421" s="62">
        <v>44111611</v>
      </c>
      <c r="KLS421" s="62">
        <v>44111611</v>
      </c>
      <c r="KLT421" s="62">
        <v>44111611</v>
      </c>
      <c r="KLU421" s="62">
        <v>44111611</v>
      </c>
      <c r="KLV421" s="62">
        <v>44111611</v>
      </c>
      <c r="KLW421" s="62">
        <v>44111611</v>
      </c>
      <c r="KLX421" s="62">
        <v>44111611</v>
      </c>
      <c r="KLY421" s="62">
        <v>44111611</v>
      </c>
      <c r="KLZ421" s="62">
        <v>44111611</v>
      </c>
      <c r="KMA421" s="62">
        <v>44111611</v>
      </c>
      <c r="KMB421" s="62">
        <v>44111611</v>
      </c>
      <c r="KMC421" s="62">
        <v>44111611</v>
      </c>
      <c r="KMD421" s="62">
        <v>44111611</v>
      </c>
      <c r="KME421" s="62">
        <v>44111611</v>
      </c>
      <c r="KMF421" s="62">
        <v>44111611</v>
      </c>
      <c r="KMG421" s="62">
        <v>44111611</v>
      </c>
      <c r="KMH421" s="62">
        <v>44111611</v>
      </c>
      <c r="KMI421" s="62">
        <v>44111611</v>
      </c>
      <c r="KMJ421" s="62">
        <v>44111611</v>
      </c>
      <c r="KMK421" s="62">
        <v>44111611</v>
      </c>
      <c r="KML421" s="62">
        <v>44111611</v>
      </c>
      <c r="KMM421" s="62">
        <v>44111611</v>
      </c>
      <c r="KMN421" s="62">
        <v>44111611</v>
      </c>
      <c r="KMO421" s="62">
        <v>44111611</v>
      </c>
      <c r="KMP421" s="62">
        <v>44111611</v>
      </c>
      <c r="KMQ421" s="62">
        <v>44111611</v>
      </c>
      <c r="KMR421" s="62">
        <v>44111611</v>
      </c>
      <c r="KMS421" s="62">
        <v>44111611</v>
      </c>
      <c r="KMT421" s="62">
        <v>44111611</v>
      </c>
      <c r="KMU421" s="62">
        <v>44111611</v>
      </c>
      <c r="KMV421" s="62">
        <v>44111611</v>
      </c>
      <c r="KMW421" s="62">
        <v>44111611</v>
      </c>
      <c r="KMX421" s="62">
        <v>44111611</v>
      </c>
      <c r="KMY421" s="62">
        <v>44111611</v>
      </c>
      <c r="KMZ421" s="62">
        <v>44111611</v>
      </c>
      <c r="KNA421" s="62">
        <v>44111611</v>
      </c>
      <c r="KNB421" s="62">
        <v>44111611</v>
      </c>
      <c r="KNC421" s="62">
        <v>44111611</v>
      </c>
      <c r="KND421" s="62">
        <v>44111611</v>
      </c>
      <c r="KNE421" s="62">
        <v>44111611</v>
      </c>
      <c r="KNF421" s="62">
        <v>44111611</v>
      </c>
      <c r="KNG421" s="62">
        <v>44111611</v>
      </c>
      <c r="KNH421" s="62">
        <v>44111611</v>
      </c>
      <c r="KNI421" s="62">
        <v>44111611</v>
      </c>
      <c r="KNJ421" s="62">
        <v>44111611</v>
      </c>
      <c r="KNK421" s="62">
        <v>44111611</v>
      </c>
      <c r="KNL421" s="62">
        <v>44111611</v>
      </c>
      <c r="KNM421" s="62">
        <v>44111611</v>
      </c>
      <c r="KNN421" s="62">
        <v>44111611</v>
      </c>
      <c r="KNO421" s="62">
        <v>44111611</v>
      </c>
      <c r="KNP421" s="62">
        <v>44111611</v>
      </c>
      <c r="KNQ421" s="62">
        <v>44111611</v>
      </c>
      <c r="KNR421" s="62">
        <v>44111611</v>
      </c>
      <c r="KNS421" s="62">
        <v>44111611</v>
      </c>
      <c r="KNT421" s="62">
        <v>44111611</v>
      </c>
      <c r="KNU421" s="62">
        <v>44111611</v>
      </c>
      <c r="KNV421" s="62">
        <v>44111611</v>
      </c>
      <c r="KNW421" s="62">
        <v>44111611</v>
      </c>
      <c r="KNX421" s="62">
        <v>44111611</v>
      </c>
      <c r="KNY421" s="62">
        <v>44111611</v>
      </c>
      <c r="KNZ421" s="62">
        <v>44111611</v>
      </c>
      <c r="KOA421" s="62">
        <v>44111611</v>
      </c>
      <c r="KOB421" s="62">
        <v>44111611</v>
      </c>
      <c r="KOC421" s="62">
        <v>44111611</v>
      </c>
      <c r="KOD421" s="62">
        <v>44111611</v>
      </c>
      <c r="KOE421" s="62">
        <v>44111611</v>
      </c>
      <c r="KOF421" s="62">
        <v>44111611</v>
      </c>
      <c r="KOG421" s="62">
        <v>44111611</v>
      </c>
      <c r="KOH421" s="62">
        <v>44111611</v>
      </c>
      <c r="KOI421" s="62">
        <v>44111611</v>
      </c>
      <c r="KOJ421" s="62">
        <v>44111611</v>
      </c>
      <c r="KOK421" s="62">
        <v>44111611</v>
      </c>
      <c r="KOL421" s="62">
        <v>44111611</v>
      </c>
      <c r="KOM421" s="62">
        <v>44111611</v>
      </c>
      <c r="KON421" s="62">
        <v>44111611</v>
      </c>
      <c r="KOO421" s="62">
        <v>44111611</v>
      </c>
      <c r="KOP421" s="62">
        <v>44111611</v>
      </c>
      <c r="KOQ421" s="62">
        <v>44111611</v>
      </c>
      <c r="KOR421" s="62">
        <v>44111611</v>
      </c>
      <c r="KOS421" s="62">
        <v>44111611</v>
      </c>
      <c r="KOT421" s="62">
        <v>44111611</v>
      </c>
      <c r="KOU421" s="62">
        <v>44111611</v>
      </c>
      <c r="KOV421" s="62">
        <v>44111611</v>
      </c>
      <c r="KOW421" s="62">
        <v>44111611</v>
      </c>
      <c r="KOX421" s="62">
        <v>44111611</v>
      </c>
      <c r="KOY421" s="62">
        <v>44111611</v>
      </c>
      <c r="KOZ421" s="62">
        <v>44111611</v>
      </c>
      <c r="KPA421" s="62">
        <v>44111611</v>
      </c>
      <c r="KPB421" s="62">
        <v>44111611</v>
      </c>
      <c r="KPC421" s="62">
        <v>44111611</v>
      </c>
      <c r="KPD421" s="62">
        <v>44111611</v>
      </c>
      <c r="KPE421" s="62">
        <v>44111611</v>
      </c>
      <c r="KPF421" s="62">
        <v>44111611</v>
      </c>
      <c r="KPG421" s="62">
        <v>44111611</v>
      </c>
      <c r="KPH421" s="62">
        <v>44111611</v>
      </c>
      <c r="KPI421" s="62">
        <v>44111611</v>
      </c>
      <c r="KPJ421" s="62">
        <v>44111611</v>
      </c>
      <c r="KPK421" s="62">
        <v>44111611</v>
      </c>
      <c r="KPL421" s="62">
        <v>44111611</v>
      </c>
      <c r="KPM421" s="62">
        <v>44111611</v>
      </c>
      <c r="KPN421" s="62">
        <v>44111611</v>
      </c>
      <c r="KPO421" s="62">
        <v>44111611</v>
      </c>
      <c r="KPP421" s="62">
        <v>44111611</v>
      </c>
      <c r="KPQ421" s="62">
        <v>44111611</v>
      </c>
      <c r="KPR421" s="62">
        <v>44111611</v>
      </c>
      <c r="KPS421" s="62">
        <v>44111611</v>
      </c>
      <c r="KPT421" s="62">
        <v>44111611</v>
      </c>
      <c r="KPU421" s="62">
        <v>44111611</v>
      </c>
      <c r="KPV421" s="62">
        <v>44111611</v>
      </c>
      <c r="KPW421" s="62">
        <v>44111611</v>
      </c>
      <c r="KPX421" s="62">
        <v>44111611</v>
      </c>
      <c r="KPY421" s="62">
        <v>44111611</v>
      </c>
      <c r="KPZ421" s="62">
        <v>44111611</v>
      </c>
      <c r="KQA421" s="62">
        <v>44111611</v>
      </c>
      <c r="KQB421" s="62">
        <v>44111611</v>
      </c>
      <c r="KQC421" s="62">
        <v>44111611</v>
      </c>
      <c r="KQD421" s="62">
        <v>44111611</v>
      </c>
      <c r="KQE421" s="62">
        <v>44111611</v>
      </c>
      <c r="KQF421" s="62">
        <v>44111611</v>
      </c>
      <c r="KQG421" s="62">
        <v>44111611</v>
      </c>
      <c r="KQH421" s="62">
        <v>44111611</v>
      </c>
      <c r="KQI421" s="62">
        <v>44111611</v>
      </c>
      <c r="KQJ421" s="62">
        <v>44111611</v>
      </c>
      <c r="KQK421" s="62">
        <v>44111611</v>
      </c>
      <c r="KQL421" s="62">
        <v>44111611</v>
      </c>
      <c r="KQM421" s="62">
        <v>44111611</v>
      </c>
      <c r="KQN421" s="62">
        <v>44111611</v>
      </c>
      <c r="KQO421" s="62">
        <v>44111611</v>
      </c>
      <c r="KQP421" s="62">
        <v>44111611</v>
      </c>
      <c r="KQQ421" s="62">
        <v>44111611</v>
      </c>
      <c r="KQR421" s="62">
        <v>44111611</v>
      </c>
      <c r="KQS421" s="62">
        <v>44111611</v>
      </c>
      <c r="KQT421" s="62">
        <v>44111611</v>
      </c>
      <c r="KQU421" s="62">
        <v>44111611</v>
      </c>
      <c r="KQV421" s="62">
        <v>44111611</v>
      </c>
      <c r="KQW421" s="62">
        <v>44111611</v>
      </c>
      <c r="KQX421" s="62">
        <v>44111611</v>
      </c>
      <c r="KQY421" s="62">
        <v>44111611</v>
      </c>
      <c r="KQZ421" s="62">
        <v>44111611</v>
      </c>
      <c r="KRA421" s="62">
        <v>44111611</v>
      </c>
      <c r="KRB421" s="62">
        <v>44111611</v>
      </c>
      <c r="KRC421" s="62">
        <v>44111611</v>
      </c>
      <c r="KRD421" s="62">
        <v>44111611</v>
      </c>
      <c r="KRE421" s="62">
        <v>44111611</v>
      </c>
      <c r="KRF421" s="62">
        <v>44111611</v>
      </c>
      <c r="KRG421" s="62">
        <v>44111611</v>
      </c>
      <c r="KRH421" s="62">
        <v>44111611</v>
      </c>
      <c r="KRI421" s="62">
        <v>44111611</v>
      </c>
      <c r="KRJ421" s="62">
        <v>44111611</v>
      </c>
      <c r="KRK421" s="62">
        <v>44111611</v>
      </c>
      <c r="KRL421" s="62">
        <v>44111611</v>
      </c>
      <c r="KRM421" s="62">
        <v>44111611</v>
      </c>
      <c r="KRN421" s="62">
        <v>44111611</v>
      </c>
      <c r="KRO421" s="62">
        <v>44111611</v>
      </c>
      <c r="KRP421" s="62">
        <v>44111611</v>
      </c>
      <c r="KRQ421" s="62">
        <v>44111611</v>
      </c>
      <c r="KRR421" s="62">
        <v>44111611</v>
      </c>
      <c r="KRS421" s="62">
        <v>44111611</v>
      </c>
      <c r="KRT421" s="62">
        <v>44111611</v>
      </c>
      <c r="KRU421" s="62">
        <v>44111611</v>
      </c>
      <c r="KRV421" s="62">
        <v>44111611</v>
      </c>
      <c r="KRW421" s="62">
        <v>44111611</v>
      </c>
      <c r="KRX421" s="62">
        <v>44111611</v>
      </c>
      <c r="KRY421" s="62">
        <v>44111611</v>
      </c>
      <c r="KRZ421" s="62">
        <v>44111611</v>
      </c>
      <c r="KSA421" s="62">
        <v>44111611</v>
      </c>
      <c r="KSB421" s="62">
        <v>44111611</v>
      </c>
      <c r="KSC421" s="62">
        <v>44111611</v>
      </c>
      <c r="KSD421" s="62">
        <v>44111611</v>
      </c>
      <c r="KSE421" s="62">
        <v>44111611</v>
      </c>
      <c r="KSF421" s="62">
        <v>44111611</v>
      </c>
      <c r="KSG421" s="62">
        <v>44111611</v>
      </c>
      <c r="KSH421" s="62">
        <v>44111611</v>
      </c>
      <c r="KSI421" s="62">
        <v>44111611</v>
      </c>
      <c r="KSJ421" s="62">
        <v>44111611</v>
      </c>
      <c r="KSK421" s="62">
        <v>44111611</v>
      </c>
      <c r="KSL421" s="62">
        <v>44111611</v>
      </c>
      <c r="KSM421" s="62">
        <v>44111611</v>
      </c>
      <c r="KSN421" s="62">
        <v>44111611</v>
      </c>
      <c r="KSO421" s="62">
        <v>44111611</v>
      </c>
      <c r="KSP421" s="62">
        <v>44111611</v>
      </c>
      <c r="KSQ421" s="62">
        <v>44111611</v>
      </c>
      <c r="KSR421" s="62">
        <v>44111611</v>
      </c>
      <c r="KSS421" s="62">
        <v>44111611</v>
      </c>
      <c r="KST421" s="62">
        <v>44111611</v>
      </c>
      <c r="KSU421" s="62">
        <v>44111611</v>
      </c>
      <c r="KSV421" s="62">
        <v>44111611</v>
      </c>
      <c r="KSW421" s="62">
        <v>44111611</v>
      </c>
      <c r="KSX421" s="62">
        <v>44111611</v>
      </c>
      <c r="KSY421" s="62">
        <v>44111611</v>
      </c>
      <c r="KSZ421" s="62">
        <v>44111611</v>
      </c>
      <c r="KTA421" s="62">
        <v>44111611</v>
      </c>
      <c r="KTB421" s="62">
        <v>44111611</v>
      </c>
      <c r="KTC421" s="62">
        <v>44111611</v>
      </c>
      <c r="KTD421" s="62">
        <v>44111611</v>
      </c>
      <c r="KTE421" s="62">
        <v>44111611</v>
      </c>
      <c r="KTF421" s="62">
        <v>44111611</v>
      </c>
      <c r="KTG421" s="62">
        <v>44111611</v>
      </c>
      <c r="KTH421" s="62">
        <v>44111611</v>
      </c>
      <c r="KTI421" s="62">
        <v>44111611</v>
      </c>
      <c r="KTJ421" s="62">
        <v>44111611</v>
      </c>
      <c r="KTK421" s="62">
        <v>44111611</v>
      </c>
      <c r="KTL421" s="62">
        <v>44111611</v>
      </c>
      <c r="KTM421" s="62">
        <v>44111611</v>
      </c>
      <c r="KTN421" s="62">
        <v>44111611</v>
      </c>
      <c r="KTO421" s="62">
        <v>44111611</v>
      </c>
      <c r="KTP421" s="62">
        <v>44111611</v>
      </c>
      <c r="KTQ421" s="62">
        <v>44111611</v>
      </c>
      <c r="KTR421" s="62">
        <v>44111611</v>
      </c>
      <c r="KTS421" s="62">
        <v>44111611</v>
      </c>
      <c r="KTT421" s="62">
        <v>44111611</v>
      </c>
      <c r="KTU421" s="62">
        <v>44111611</v>
      </c>
      <c r="KTV421" s="62">
        <v>44111611</v>
      </c>
      <c r="KTW421" s="62">
        <v>44111611</v>
      </c>
      <c r="KTX421" s="62">
        <v>44111611</v>
      </c>
      <c r="KTY421" s="62">
        <v>44111611</v>
      </c>
      <c r="KTZ421" s="62">
        <v>44111611</v>
      </c>
      <c r="KUA421" s="62">
        <v>44111611</v>
      </c>
      <c r="KUB421" s="62">
        <v>44111611</v>
      </c>
      <c r="KUC421" s="62">
        <v>44111611</v>
      </c>
      <c r="KUD421" s="62">
        <v>44111611</v>
      </c>
      <c r="KUE421" s="62">
        <v>44111611</v>
      </c>
      <c r="KUF421" s="62">
        <v>44111611</v>
      </c>
      <c r="KUG421" s="62">
        <v>44111611</v>
      </c>
      <c r="KUH421" s="62">
        <v>44111611</v>
      </c>
      <c r="KUI421" s="62">
        <v>44111611</v>
      </c>
      <c r="KUJ421" s="62">
        <v>44111611</v>
      </c>
      <c r="KUK421" s="62">
        <v>44111611</v>
      </c>
      <c r="KUL421" s="62">
        <v>44111611</v>
      </c>
      <c r="KUM421" s="62">
        <v>44111611</v>
      </c>
      <c r="KUN421" s="62">
        <v>44111611</v>
      </c>
      <c r="KUO421" s="62">
        <v>44111611</v>
      </c>
      <c r="KUP421" s="62">
        <v>44111611</v>
      </c>
      <c r="KUQ421" s="62">
        <v>44111611</v>
      </c>
      <c r="KUR421" s="62">
        <v>44111611</v>
      </c>
      <c r="KUS421" s="62">
        <v>44111611</v>
      </c>
      <c r="KUT421" s="62">
        <v>44111611</v>
      </c>
      <c r="KUU421" s="62">
        <v>44111611</v>
      </c>
      <c r="KUV421" s="62">
        <v>44111611</v>
      </c>
      <c r="KUW421" s="62">
        <v>44111611</v>
      </c>
      <c r="KUX421" s="62">
        <v>44111611</v>
      </c>
      <c r="KUY421" s="62">
        <v>44111611</v>
      </c>
      <c r="KUZ421" s="62">
        <v>44111611</v>
      </c>
      <c r="KVA421" s="62">
        <v>44111611</v>
      </c>
      <c r="KVB421" s="62">
        <v>44111611</v>
      </c>
      <c r="KVC421" s="62">
        <v>44111611</v>
      </c>
      <c r="KVD421" s="62">
        <v>44111611</v>
      </c>
      <c r="KVE421" s="62">
        <v>44111611</v>
      </c>
      <c r="KVF421" s="62">
        <v>44111611</v>
      </c>
      <c r="KVG421" s="62">
        <v>44111611</v>
      </c>
      <c r="KVH421" s="62">
        <v>44111611</v>
      </c>
      <c r="KVI421" s="62">
        <v>44111611</v>
      </c>
      <c r="KVJ421" s="62">
        <v>44111611</v>
      </c>
      <c r="KVK421" s="62">
        <v>44111611</v>
      </c>
      <c r="KVL421" s="62">
        <v>44111611</v>
      </c>
      <c r="KVM421" s="62">
        <v>44111611</v>
      </c>
      <c r="KVN421" s="62">
        <v>44111611</v>
      </c>
      <c r="KVO421" s="62">
        <v>44111611</v>
      </c>
      <c r="KVP421" s="62">
        <v>44111611</v>
      </c>
      <c r="KVQ421" s="62">
        <v>44111611</v>
      </c>
      <c r="KVR421" s="62">
        <v>44111611</v>
      </c>
      <c r="KVS421" s="62">
        <v>44111611</v>
      </c>
      <c r="KVT421" s="62">
        <v>44111611</v>
      </c>
      <c r="KVU421" s="62">
        <v>44111611</v>
      </c>
      <c r="KVV421" s="62">
        <v>44111611</v>
      </c>
      <c r="KVW421" s="62">
        <v>44111611</v>
      </c>
      <c r="KVX421" s="62">
        <v>44111611</v>
      </c>
      <c r="KVY421" s="62">
        <v>44111611</v>
      </c>
      <c r="KVZ421" s="62">
        <v>44111611</v>
      </c>
      <c r="KWA421" s="62">
        <v>44111611</v>
      </c>
      <c r="KWB421" s="62">
        <v>44111611</v>
      </c>
      <c r="KWC421" s="62">
        <v>44111611</v>
      </c>
      <c r="KWD421" s="62">
        <v>44111611</v>
      </c>
      <c r="KWE421" s="62">
        <v>44111611</v>
      </c>
      <c r="KWF421" s="62">
        <v>44111611</v>
      </c>
      <c r="KWG421" s="62">
        <v>44111611</v>
      </c>
      <c r="KWH421" s="62">
        <v>44111611</v>
      </c>
      <c r="KWI421" s="62">
        <v>44111611</v>
      </c>
      <c r="KWJ421" s="62">
        <v>44111611</v>
      </c>
      <c r="KWK421" s="62">
        <v>44111611</v>
      </c>
      <c r="KWL421" s="62">
        <v>44111611</v>
      </c>
      <c r="KWM421" s="62">
        <v>44111611</v>
      </c>
      <c r="KWN421" s="62">
        <v>44111611</v>
      </c>
      <c r="KWO421" s="62">
        <v>44111611</v>
      </c>
      <c r="KWP421" s="62">
        <v>44111611</v>
      </c>
      <c r="KWQ421" s="62">
        <v>44111611</v>
      </c>
      <c r="KWR421" s="62">
        <v>44111611</v>
      </c>
      <c r="KWS421" s="62">
        <v>44111611</v>
      </c>
      <c r="KWT421" s="62">
        <v>44111611</v>
      </c>
      <c r="KWU421" s="62">
        <v>44111611</v>
      </c>
      <c r="KWV421" s="62">
        <v>44111611</v>
      </c>
      <c r="KWW421" s="62">
        <v>44111611</v>
      </c>
      <c r="KWX421" s="62">
        <v>44111611</v>
      </c>
      <c r="KWY421" s="62">
        <v>44111611</v>
      </c>
      <c r="KWZ421" s="62">
        <v>44111611</v>
      </c>
      <c r="KXA421" s="62">
        <v>44111611</v>
      </c>
      <c r="KXB421" s="62">
        <v>44111611</v>
      </c>
      <c r="KXC421" s="62">
        <v>44111611</v>
      </c>
      <c r="KXD421" s="62">
        <v>44111611</v>
      </c>
      <c r="KXE421" s="62">
        <v>44111611</v>
      </c>
      <c r="KXF421" s="62">
        <v>44111611</v>
      </c>
      <c r="KXG421" s="62">
        <v>44111611</v>
      </c>
      <c r="KXH421" s="62">
        <v>44111611</v>
      </c>
      <c r="KXI421" s="62">
        <v>44111611</v>
      </c>
      <c r="KXJ421" s="62">
        <v>44111611</v>
      </c>
      <c r="KXK421" s="62">
        <v>44111611</v>
      </c>
      <c r="KXL421" s="62">
        <v>44111611</v>
      </c>
      <c r="KXM421" s="62">
        <v>44111611</v>
      </c>
      <c r="KXN421" s="62">
        <v>44111611</v>
      </c>
      <c r="KXO421" s="62">
        <v>44111611</v>
      </c>
      <c r="KXP421" s="62">
        <v>44111611</v>
      </c>
      <c r="KXQ421" s="62">
        <v>44111611</v>
      </c>
      <c r="KXR421" s="62">
        <v>44111611</v>
      </c>
      <c r="KXS421" s="62">
        <v>44111611</v>
      </c>
      <c r="KXT421" s="62">
        <v>44111611</v>
      </c>
      <c r="KXU421" s="62">
        <v>44111611</v>
      </c>
      <c r="KXV421" s="62">
        <v>44111611</v>
      </c>
      <c r="KXW421" s="62">
        <v>44111611</v>
      </c>
      <c r="KXX421" s="62">
        <v>44111611</v>
      </c>
      <c r="KXY421" s="62">
        <v>44111611</v>
      </c>
      <c r="KXZ421" s="62">
        <v>44111611</v>
      </c>
      <c r="KYA421" s="62">
        <v>44111611</v>
      </c>
      <c r="KYB421" s="62">
        <v>44111611</v>
      </c>
      <c r="KYC421" s="62">
        <v>44111611</v>
      </c>
      <c r="KYD421" s="62">
        <v>44111611</v>
      </c>
      <c r="KYE421" s="62">
        <v>44111611</v>
      </c>
      <c r="KYF421" s="62">
        <v>44111611</v>
      </c>
      <c r="KYG421" s="62">
        <v>44111611</v>
      </c>
      <c r="KYH421" s="62">
        <v>44111611</v>
      </c>
      <c r="KYI421" s="62">
        <v>44111611</v>
      </c>
      <c r="KYJ421" s="62">
        <v>44111611</v>
      </c>
      <c r="KYK421" s="62">
        <v>44111611</v>
      </c>
      <c r="KYL421" s="62">
        <v>44111611</v>
      </c>
      <c r="KYM421" s="62">
        <v>44111611</v>
      </c>
      <c r="KYN421" s="62">
        <v>44111611</v>
      </c>
      <c r="KYO421" s="62">
        <v>44111611</v>
      </c>
      <c r="KYP421" s="62">
        <v>44111611</v>
      </c>
      <c r="KYQ421" s="62">
        <v>44111611</v>
      </c>
      <c r="KYR421" s="62">
        <v>44111611</v>
      </c>
      <c r="KYS421" s="62">
        <v>44111611</v>
      </c>
      <c r="KYT421" s="62">
        <v>44111611</v>
      </c>
      <c r="KYU421" s="62">
        <v>44111611</v>
      </c>
      <c r="KYV421" s="62">
        <v>44111611</v>
      </c>
      <c r="KYW421" s="62">
        <v>44111611</v>
      </c>
      <c r="KYX421" s="62">
        <v>44111611</v>
      </c>
      <c r="KYY421" s="62">
        <v>44111611</v>
      </c>
      <c r="KYZ421" s="62">
        <v>44111611</v>
      </c>
      <c r="KZA421" s="62">
        <v>44111611</v>
      </c>
      <c r="KZB421" s="62">
        <v>44111611</v>
      </c>
      <c r="KZC421" s="62">
        <v>44111611</v>
      </c>
      <c r="KZD421" s="62">
        <v>44111611</v>
      </c>
      <c r="KZE421" s="62">
        <v>44111611</v>
      </c>
      <c r="KZF421" s="62">
        <v>44111611</v>
      </c>
      <c r="KZG421" s="62">
        <v>44111611</v>
      </c>
      <c r="KZH421" s="62">
        <v>44111611</v>
      </c>
      <c r="KZI421" s="62">
        <v>44111611</v>
      </c>
      <c r="KZJ421" s="62">
        <v>44111611</v>
      </c>
      <c r="KZK421" s="62">
        <v>44111611</v>
      </c>
      <c r="KZL421" s="62">
        <v>44111611</v>
      </c>
      <c r="KZM421" s="62">
        <v>44111611</v>
      </c>
      <c r="KZN421" s="62">
        <v>44111611</v>
      </c>
      <c r="KZO421" s="62">
        <v>44111611</v>
      </c>
      <c r="KZP421" s="62">
        <v>44111611</v>
      </c>
      <c r="KZQ421" s="62">
        <v>44111611</v>
      </c>
      <c r="KZR421" s="62">
        <v>44111611</v>
      </c>
      <c r="KZS421" s="62">
        <v>44111611</v>
      </c>
      <c r="KZT421" s="62">
        <v>44111611</v>
      </c>
      <c r="KZU421" s="62">
        <v>44111611</v>
      </c>
      <c r="KZV421" s="62">
        <v>44111611</v>
      </c>
      <c r="KZW421" s="62">
        <v>44111611</v>
      </c>
      <c r="KZX421" s="62">
        <v>44111611</v>
      </c>
      <c r="KZY421" s="62">
        <v>44111611</v>
      </c>
      <c r="KZZ421" s="62">
        <v>44111611</v>
      </c>
      <c r="LAA421" s="62">
        <v>44111611</v>
      </c>
      <c r="LAB421" s="62">
        <v>44111611</v>
      </c>
      <c r="LAC421" s="62">
        <v>44111611</v>
      </c>
      <c r="LAD421" s="62">
        <v>44111611</v>
      </c>
      <c r="LAE421" s="62">
        <v>44111611</v>
      </c>
      <c r="LAF421" s="62">
        <v>44111611</v>
      </c>
      <c r="LAG421" s="62">
        <v>44111611</v>
      </c>
      <c r="LAH421" s="62">
        <v>44111611</v>
      </c>
      <c r="LAI421" s="62">
        <v>44111611</v>
      </c>
      <c r="LAJ421" s="62">
        <v>44111611</v>
      </c>
      <c r="LAK421" s="62">
        <v>44111611</v>
      </c>
      <c r="LAL421" s="62">
        <v>44111611</v>
      </c>
      <c r="LAM421" s="62">
        <v>44111611</v>
      </c>
      <c r="LAN421" s="62">
        <v>44111611</v>
      </c>
      <c r="LAO421" s="62">
        <v>44111611</v>
      </c>
      <c r="LAP421" s="62">
        <v>44111611</v>
      </c>
      <c r="LAQ421" s="62">
        <v>44111611</v>
      </c>
      <c r="LAR421" s="62">
        <v>44111611</v>
      </c>
      <c r="LAS421" s="62">
        <v>44111611</v>
      </c>
      <c r="LAT421" s="62">
        <v>44111611</v>
      </c>
      <c r="LAU421" s="62">
        <v>44111611</v>
      </c>
      <c r="LAV421" s="62">
        <v>44111611</v>
      </c>
      <c r="LAW421" s="62">
        <v>44111611</v>
      </c>
      <c r="LAX421" s="62">
        <v>44111611</v>
      </c>
      <c r="LAY421" s="62">
        <v>44111611</v>
      </c>
      <c r="LAZ421" s="62">
        <v>44111611</v>
      </c>
      <c r="LBA421" s="62">
        <v>44111611</v>
      </c>
      <c r="LBB421" s="62">
        <v>44111611</v>
      </c>
      <c r="LBC421" s="62">
        <v>44111611</v>
      </c>
      <c r="LBD421" s="62">
        <v>44111611</v>
      </c>
      <c r="LBE421" s="62">
        <v>44111611</v>
      </c>
      <c r="LBF421" s="62">
        <v>44111611</v>
      </c>
      <c r="LBG421" s="62">
        <v>44111611</v>
      </c>
      <c r="LBH421" s="62">
        <v>44111611</v>
      </c>
      <c r="LBI421" s="62">
        <v>44111611</v>
      </c>
      <c r="LBJ421" s="62">
        <v>44111611</v>
      </c>
      <c r="LBK421" s="62">
        <v>44111611</v>
      </c>
      <c r="LBL421" s="62">
        <v>44111611</v>
      </c>
      <c r="LBM421" s="62">
        <v>44111611</v>
      </c>
      <c r="LBN421" s="62">
        <v>44111611</v>
      </c>
      <c r="LBO421" s="62">
        <v>44111611</v>
      </c>
      <c r="LBP421" s="62">
        <v>44111611</v>
      </c>
      <c r="LBQ421" s="62">
        <v>44111611</v>
      </c>
      <c r="LBR421" s="62">
        <v>44111611</v>
      </c>
      <c r="LBS421" s="62">
        <v>44111611</v>
      </c>
      <c r="LBT421" s="62">
        <v>44111611</v>
      </c>
      <c r="LBU421" s="62">
        <v>44111611</v>
      </c>
      <c r="LBV421" s="62">
        <v>44111611</v>
      </c>
      <c r="LBW421" s="62">
        <v>44111611</v>
      </c>
      <c r="LBX421" s="62">
        <v>44111611</v>
      </c>
      <c r="LBY421" s="62">
        <v>44111611</v>
      </c>
      <c r="LBZ421" s="62">
        <v>44111611</v>
      </c>
      <c r="LCA421" s="62">
        <v>44111611</v>
      </c>
      <c r="LCB421" s="62">
        <v>44111611</v>
      </c>
      <c r="LCC421" s="62">
        <v>44111611</v>
      </c>
      <c r="LCD421" s="62">
        <v>44111611</v>
      </c>
      <c r="LCE421" s="62">
        <v>44111611</v>
      </c>
      <c r="LCF421" s="62">
        <v>44111611</v>
      </c>
      <c r="LCG421" s="62">
        <v>44111611</v>
      </c>
      <c r="LCH421" s="62">
        <v>44111611</v>
      </c>
      <c r="LCI421" s="62">
        <v>44111611</v>
      </c>
      <c r="LCJ421" s="62">
        <v>44111611</v>
      </c>
      <c r="LCK421" s="62">
        <v>44111611</v>
      </c>
      <c r="LCL421" s="62">
        <v>44111611</v>
      </c>
      <c r="LCM421" s="62">
        <v>44111611</v>
      </c>
      <c r="LCN421" s="62">
        <v>44111611</v>
      </c>
      <c r="LCO421" s="62">
        <v>44111611</v>
      </c>
      <c r="LCP421" s="62">
        <v>44111611</v>
      </c>
      <c r="LCQ421" s="62">
        <v>44111611</v>
      </c>
      <c r="LCR421" s="62">
        <v>44111611</v>
      </c>
      <c r="LCS421" s="62">
        <v>44111611</v>
      </c>
      <c r="LCT421" s="62">
        <v>44111611</v>
      </c>
      <c r="LCU421" s="62">
        <v>44111611</v>
      </c>
      <c r="LCV421" s="62">
        <v>44111611</v>
      </c>
      <c r="LCW421" s="62">
        <v>44111611</v>
      </c>
      <c r="LCX421" s="62">
        <v>44111611</v>
      </c>
      <c r="LCY421" s="62">
        <v>44111611</v>
      </c>
      <c r="LCZ421" s="62">
        <v>44111611</v>
      </c>
      <c r="LDA421" s="62">
        <v>44111611</v>
      </c>
      <c r="LDB421" s="62">
        <v>44111611</v>
      </c>
      <c r="LDC421" s="62">
        <v>44111611</v>
      </c>
      <c r="LDD421" s="62">
        <v>44111611</v>
      </c>
      <c r="LDE421" s="62">
        <v>44111611</v>
      </c>
      <c r="LDF421" s="62">
        <v>44111611</v>
      </c>
      <c r="LDG421" s="62">
        <v>44111611</v>
      </c>
      <c r="LDH421" s="62">
        <v>44111611</v>
      </c>
      <c r="LDI421" s="62">
        <v>44111611</v>
      </c>
      <c r="LDJ421" s="62">
        <v>44111611</v>
      </c>
      <c r="LDK421" s="62">
        <v>44111611</v>
      </c>
      <c r="LDL421" s="62">
        <v>44111611</v>
      </c>
      <c r="LDM421" s="62">
        <v>44111611</v>
      </c>
      <c r="LDN421" s="62">
        <v>44111611</v>
      </c>
      <c r="LDO421" s="62">
        <v>44111611</v>
      </c>
      <c r="LDP421" s="62">
        <v>44111611</v>
      </c>
      <c r="LDQ421" s="62">
        <v>44111611</v>
      </c>
      <c r="LDR421" s="62">
        <v>44111611</v>
      </c>
      <c r="LDS421" s="62">
        <v>44111611</v>
      </c>
      <c r="LDT421" s="62">
        <v>44111611</v>
      </c>
      <c r="LDU421" s="62">
        <v>44111611</v>
      </c>
      <c r="LDV421" s="62">
        <v>44111611</v>
      </c>
      <c r="LDW421" s="62">
        <v>44111611</v>
      </c>
      <c r="LDX421" s="62">
        <v>44111611</v>
      </c>
      <c r="LDY421" s="62">
        <v>44111611</v>
      </c>
      <c r="LDZ421" s="62">
        <v>44111611</v>
      </c>
      <c r="LEA421" s="62">
        <v>44111611</v>
      </c>
      <c r="LEB421" s="62">
        <v>44111611</v>
      </c>
      <c r="LEC421" s="62">
        <v>44111611</v>
      </c>
      <c r="LED421" s="62">
        <v>44111611</v>
      </c>
      <c r="LEE421" s="62">
        <v>44111611</v>
      </c>
      <c r="LEF421" s="62">
        <v>44111611</v>
      </c>
      <c r="LEG421" s="62">
        <v>44111611</v>
      </c>
      <c r="LEH421" s="62">
        <v>44111611</v>
      </c>
      <c r="LEI421" s="62">
        <v>44111611</v>
      </c>
      <c r="LEJ421" s="62">
        <v>44111611</v>
      </c>
      <c r="LEK421" s="62">
        <v>44111611</v>
      </c>
      <c r="LEL421" s="62">
        <v>44111611</v>
      </c>
      <c r="LEM421" s="62">
        <v>44111611</v>
      </c>
      <c r="LEN421" s="62">
        <v>44111611</v>
      </c>
      <c r="LEO421" s="62">
        <v>44111611</v>
      </c>
      <c r="LEP421" s="62">
        <v>44111611</v>
      </c>
      <c r="LEQ421" s="62">
        <v>44111611</v>
      </c>
      <c r="LER421" s="62">
        <v>44111611</v>
      </c>
      <c r="LES421" s="62">
        <v>44111611</v>
      </c>
      <c r="LET421" s="62">
        <v>44111611</v>
      </c>
      <c r="LEU421" s="62">
        <v>44111611</v>
      </c>
      <c r="LEV421" s="62">
        <v>44111611</v>
      </c>
      <c r="LEW421" s="62">
        <v>44111611</v>
      </c>
      <c r="LEX421" s="62">
        <v>44111611</v>
      </c>
      <c r="LEY421" s="62">
        <v>44111611</v>
      </c>
      <c r="LEZ421" s="62">
        <v>44111611</v>
      </c>
      <c r="LFA421" s="62">
        <v>44111611</v>
      </c>
      <c r="LFB421" s="62">
        <v>44111611</v>
      </c>
      <c r="LFC421" s="62">
        <v>44111611</v>
      </c>
      <c r="LFD421" s="62">
        <v>44111611</v>
      </c>
      <c r="LFE421" s="62">
        <v>44111611</v>
      </c>
      <c r="LFF421" s="62">
        <v>44111611</v>
      </c>
      <c r="LFG421" s="62">
        <v>44111611</v>
      </c>
      <c r="LFH421" s="62">
        <v>44111611</v>
      </c>
      <c r="LFI421" s="62">
        <v>44111611</v>
      </c>
      <c r="LFJ421" s="62">
        <v>44111611</v>
      </c>
      <c r="LFK421" s="62">
        <v>44111611</v>
      </c>
      <c r="LFL421" s="62">
        <v>44111611</v>
      </c>
      <c r="LFM421" s="62">
        <v>44111611</v>
      </c>
      <c r="LFN421" s="62">
        <v>44111611</v>
      </c>
      <c r="LFO421" s="62">
        <v>44111611</v>
      </c>
      <c r="LFP421" s="62">
        <v>44111611</v>
      </c>
      <c r="LFQ421" s="62">
        <v>44111611</v>
      </c>
      <c r="LFR421" s="62">
        <v>44111611</v>
      </c>
      <c r="LFS421" s="62">
        <v>44111611</v>
      </c>
      <c r="LFT421" s="62">
        <v>44111611</v>
      </c>
      <c r="LFU421" s="62">
        <v>44111611</v>
      </c>
      <c r="LFV421" s="62">
        <v>44111611</v>
      </c>
      <c r="LFW421" s="62">
        <v>44111611</v>
      </c>
      <c r="LFX421" s="62">
        <v>44111611</v>
      </c>
      <c r="LFY421" s="62">
        <v>44111611</v>
      </c>
      <c r="LFZ421" s="62">
        <v>44111611</v>
      </c>
      <c r="LGA421" s="62">
        <v>44111611</v>
      </c>
      <c r="LGB421" s="62">
        <v>44111611</v>
      </c>
      <c r="LGC421" s="62">
        <v>44111611</v>
      </c>
      <c r="LGD421" s="62">
        <v>44111611</v>
      </c>
      <c r="LGE421" s="62">
        <v>44111611</v>
      </c>
      <c r="LGF421" s="62">
        <v>44111611</v>
      </c>
      <c r="LGG421" s="62">
        <v>44111611</v>
      </c>
      <c r="LGH421" s="62">
        <v>44111611</v>
      </c>
      <c r="LGI421" s="62">
        <v>44111611</v>
      </c>
      <c r="LGJ421" s="62">
        <v>44111611</v>
      </c>
      <c r="LGK421" s="62">
        <v>44111611</v>
      </c>
      <c r="LGL421" s="62">
        <v>44111611</v>
      </c>
      <c r="LGM421" s="62">
        <v>44111611</v>
      </c>
      <c r="LGN421" s="62">
        <v>44111611</v>
      </c>
      <c r="LGO421" s="62">
        <v>44111611</v>
      </c>
      <c r="LGP421" s="62">
        <v>44111611</v>
      </c>
      <c r="LGQ421" s="62">
        <v>44111611</v>
      </c>
      <c r="LGR421" s="62">
        <v>44111611</v>
      </c>
      <c r="LGS421" s="62">
        <v>44111611</v>
      </c>
      <c r="LGT421" s="62">
        <v>44111611</v>
      </c>
      <c r="LGU421" s="62">
        <v>44111611</v>
      </c>
      <c r="LGV421" s="62">
        <v>44111611</v>
      </c>
      <c r="LGW421" s="62">
        <v>44111611</v>
      </c>
      <c r="LGX421" s="62">
        <v>44111611</v>
      </c>
      <c r="LGY421" s="62">
        <v>44111611</v>
      </c>
      <c r="LGZ421" s="62">
        <v>44111611</v>
      </c>
      <c r="LHA421" s="62">
        <v>44111611</v>
      </c>
      <c r="LHB421" s="62">
        <v>44111611</v>
      </c>
      <c r="LHC421" s="62">
        <v>44111611</v>
      </c>
      <c r="LHD421" s="62">
        <v>44111611</v>
      </c>
      <c r="LHE421" s="62">
        <v>44111611</v>
      </c>
      <c r="LHF421" s="62">
        <v>44111611</v>
      </c>
      <c r="LHG421" s="62">
        <v>44111611</v>
      </c>
      <c r="LHH421" s="62">
        <v>44111611</v>
      </c>
      <c r="LHI421" s="62">
        <v>44111611</v>
      </c>
      <c r="LHJ421" s="62">
        <v>44111611</v>
      </c>
      <c r="LHK421" s="62">
        <v>44111611</v>
      </c>
      <c r="LHL421" s="62">
        <v>44111611</v>
      </c>
      <c r="LHM421" s="62">
        <v>44111611</v>
      </c>
      <c r="LHN421" s="62">
        <v>44111611</v>
      </c>
      <c r="LHO421" s="62">
        <v>44111611</v>
      </c>
      <c r="LHP421" s="62">
        <v>44111611</v>
      </c>
      <c r="LHQ421" s="62">
        <v>44111611</v>
      </c>
      <c r="LHR421" s="62">
        <v>44111611</v>
      </c>
      <c r="LHS421" s="62">
        <v>44111611</v>
      </c>
      <c r="LHT421" s="62">
        <v>44111611</v>
      </c>
      <c r="LHU421" s="62">
        <v>44111611</v>
      </c>
      <c r="LHV421" s="62">
        <v>44111611</v>
      </c>
      <c r="LHW421" s="62">
        <v>44111611</v>
      </c>
      <c r="LHX421" s="62">
        <v>44111611</v>
      </c>
      <c r="LHY421" s="62">
        <v>44111611</v>
      </c>
      <c r="LHZ421" s="62">
        <v>44111611</v>
      </c>
      <c r="LIA421" s="62">
        <v>44111611</v>
      </c>
      <c r="LIB421" s="62">
        <v>44111611</v>
      </c>
      <c r="LIC421" s="62">
        <v>44111611</v>
      </c>
      <c r="LID421" s="62">
        <v>44111611</v>
      </c>
      <c r="LIE421" s="62">
        <v>44111611</v>
      </c>
      <c r="LIF421" s="62">
        <v>44111611</v>
      </c>
      <c r="LIG421" s="62">
        <v>44111611</v>
      </c>
      <c r="LIH421" s="62">
        <v>44111611</v>
      </c>
      <c r="LII421" s="62">
        <v>44111611</v>
      </c>
      <c r="LIJ421" s="62">
        <v>44111611</v>
      </c>
      <c r="LIK421" s="62">
        <v>44111611</v>
      </c>
      <c r="LIL421" s="62">
        <v>44111611</v>
      </c>
      <c r="LIM421" s="62">
        <v>44111611</v>
      </c>
      <c r="LIN421" s="62">
        <v>44111611</v>
      </c>
      <c r="LIO421" s="62">
        <v>44111611</v>
      </c>
      <c r="LIP421" s="62">
        <v>44111611</v>
      </c>
      <c r="LIQ421" s="62">
        <v>44111611</v>
      </c>
      <c r="LIR421" s="62">
        <v>44111611</v>
      </c>
      <c r="LIS421" s="62">
        <v>44111611</v>
      </c>
      <c r="LIT421" s="62">
        <v>44111611</v>
      </c>
      <c r="LIU421" s="62">
        <v>44111611</v>
      </c>
      <c r="LIV421" s="62">
        <v>44111611</v>
      </c>
      <c r="LIW421" s="62">
        <v>44111611</v>
      </c>
      <c r="LIX421" s="62">
        <v>44111611</v>
      </c>
      <c r="LIY421" s="62">
        <v>44111611</v>
      </c>
      <c r="LIZ421" s="62">
        <v>44111611</v>
      </c>
      <c r="LJA421" s="62">
        <v>44111611</v>
      </c>
      <c r="LJB421" s="62">
        <v>44111611</v>
      </c>
      <c r="LJC421" s="62">
        <v>44111611</v>
      </c>
      <c r="LJD421" s="62">
        <v>44111611</v>
      </c>
      <c r="LJE421" s="62">
        <v>44111611</v>
      </c>
      <c r="LJF421" s="62">
        <v>44111611</v>
      </c>
      <c r="LJG421" s="62">
        <v>44111611</v>
      </c>
      <c r="LJH421" s="62">
        <v>44111611</v>
      </c>
      <c r="LJI421" s="62">
        <v>44111611</v>
      </c>
      <c r="LJJ421" s="62">
        <v>44111611</v>
      </c>
      <c r="LJK421" s="62">
        <v>44111611</v>
      </c>
      <c r="LJL421" s="62">
        <v>44111611</v>
      </c>
      <c r="LJM421" s="62">
        <v>44111611</v>
      </c>
      <c r="LJN421" s="62">
        <v>44111611</v>
      </c>
      <c r="LJO421" s="62">
        <v>44111611</v>
      </c>
      <c r="LJP421" s="62">
        <v>44111611</v>
      </c>
      <c r="LJQ421" s="62">
        <v>44111611</v>
      </c>
      <c r="LJR421" s="62">
        <v>44111611</v>
      </c>
      <c r="LJS421" s="62">
        <v>44111611</v>
      </c>
      <c r="LJT421" s="62">
        <v>44111611</v>
      </c>
      <c r="LJU421" s="62">
        <v>44111611</v>
      </c>
      <c r="LJV421" s="62">
        <v>44111611</v>
      </c>
      <c r="LJW421" s="62">
        <v>44111611</v>
      </c>
      <c r="LJX421" s="62">
        <v>44111611</v>
      </c>
      <c r="LJY421" s="62">
        <v>44111611</v>
      </c>
      <c r="LJZ421" s="62">
        <v>44111611</v>
      </c>
      <c r="LKA421" s="62">
        <v>44111611</v>
      </c>
      <c r="LKB421" s="62">
        <v>44111611</v>
      </c>
      <c r="LKC421" s="62">
        <v>44111611</v>
      </c>
      <c r="LKD421" s="62">
        <v>44111611</v>
      </c>
      <c r="LKE421" s="62">
        <v>44111611</v>
      </c>
      <c r="LKF421" s="62">
        <v>44111611</v>
      </c>
      <c r="LKG421" s="62">
        <v>44111611</v>
      </c>
      <c r="LKH421" s="62">
        <v>44111611</v>
      </c>
      <c r="LKI421" s="62">
        <v>44111611</v>
      </c>
      <c r="LKJ421" s="62">
        <v>44111611</v>
      </c>
      <c r="LKK421" s="62">
        <v>44111611</v>
      </c>
      <c r="LKL421" s="62">
        <v>44111611</v>
      </c>
      <c r="LKM421" s="62">
        <v>44111611</v>
      </c>
      <c r="LKN421" s="62">
        <v>44111611</v>
      </c>
      <c r="LKO421" s="62">
        <v>44111611</v>
      </c>
      <c r="LKP421" s="62">
        <v>44111611</v>
      </c>
      <c r="LKQ421" s="62">
        <v>44111611</v>
      </c>
      <c r="LKR421" s="62">
        <v>44111611</v>
      </c>
      <c r="LKS421" s="62">
        <v>44111611</v>
      </c>
      <c r="LKT421" s="62">
        <v>44111611</v>
      </c>
      <c r="LKU421" s="62">
        <v>44111611</v>
      </c>
      <c r="LKV421" s="62">
        <v>44111611</v>
      </c>
      <c r="LKW421" s="62">
        <v>44111611</v>
      </c>
      <c r="LKX421" s="62">
        <v>44111611</v>
      </c>
      <c r="LKY421" s="62">
        <v>44111611</v>
      </c>
      <c r="LKZ421" s="62">
        <v>44111611</v>
      </c>
      <c r="LLA421" s="62">
        <v>44111611</v>
      </c>
      <c r="LLB421" s="62">
        <v>44111611</v>
      </c>
      <c r="LLC421" s="62">
        <v>44111611</v>
      </c>
      <c r="LLD421" s="62">
        <v>44111611</v>
      </c>
      <c r="LLE421" s="62">
        <v>44111611</v>
      </c>
      <c r="LLF421" s="62">
        <v>44111611</v>
      </c>
      <c r="LLG421" s="62">
        <v>44111611</v>
      </c>
      <c r="LLH421" s="62">
        <v>44111611</v>
      </c>
      <c r="LLI421" s="62">
        <v>44111611</v>
      </c>
      <c r="LLJ421" s="62">
        <v>44111611</v>
      </c>
      <c r="LLK421" s="62">
        <v>44111611</v>
      </c>
      <c r="LLL421" s="62">
        <v>44111611</v>
      </c>
      <c r="LLM421" s="62">
        <v>44111611</v>
      </c>
      <c r="LLN421" s="62">
        <v>44111611</v>
      </c>
      <c r="LLO421" s="62">
        <v>44111611</v>
      </c>
      <c r="LLP421" s="62">
        <v>44111611</v>
      </c>
      <c r="LLQ421" s="62">
        <v>44111611</v>
      </c>
      <c r="LLR421" s="62">
        <v>44111611</v>
      </c>
      <c r="LLS421" s="62">
        <v>44111611</v>
      </c>
      <c r="LLT421" s="62">
        <v>44111611</v>
      </c>
      <c r="LLU421" s="62">
        <v>44111611</v>
      </c>
      <c r="LLV421" s="62">
        <v>44111611</v>
      </c>
      <c r="LLW421" s="62">
        <v>44111611</v>
      </c>
      <c r="LLX421" s="62">
        <v>44111611</v>
      </c>
      <c r="LLY421" s="62">
        <v>44111611</v>
      </c>
      <c r="LLZ421" s="62">
        <v>44111611</v>
      </c>
      <c r="LMA421" s="62">
        <v>44111611</v>
      </c>
      <c r="LMB421" s="62">
        <v>44111611</v>
      </c>
      <c r="LMC421" s="62">
        <v>44111611</v>
      </c>
      <c r="LMD421" s="62">
        <v>44111611</v>
      </c>
      <c r="LME421" s="62">
        <v>44111611</v>
      </c>
      <c r="LMF421" s="62">
        <v>44111611</v>
      </c>
      <c r="LMG421" s="62">
        <v>44111611</v>
      </c>
      <c r="LMH421" s="62">
        <v>44111611</v>
      </c>
      <c r="LMI421" s="62">
        <v>44111611</v>
      </c>
      <c r="LMJ421" s="62">
        <v>44111611</v>
      </c>
      <c r="LMK421" s="62">
        <v>44111611</v>
      </c>
      <c r="LML421" s="62">
        <v>44111611</v>
      </c>
      <c r="LMM421" s="62">
        <v>44111611</v>
      </c>
      <c r="LMN421" s="62">
        <v>44111611</v>
      </c>
      <c r="LMO421" s="62">
        <v>44111611</v>
      </c>
      <c r="LMP421" s="62">
        <v>44111611</v>
      </c>
      <c r="LMQ421" s="62">
        <v>44111611</v>
      </c>
      <c r="LMR421" s="62">
        <v>44111611</v>
      </c>
      <c r="LMS421" s="62">
        <v>44111611</v>
      </c>
      <c r="LMT421" s="62">
        <v>44111611</v>
      </c>
      <c r="LMU421" s="62">
        <v>44111611</v>
      </c>
      <c r="LMV421" s="62">
        <v>44111611</v>
      </c>
      <c r="LMW421" s="62">
        <v>44111611</v>
      </c>
      <c r="LMX421" s="62">
        <v>44111611</v>
      </c>
      <c r="LMY421" s="62">
        <v>44111611</v>
      </c>
      <c r="LMZ421" s="62">
        <v>44111611</v>
      </c>
      <c r="LNA421" s="62">
        <v>44111611</v>
      </c>
      <c r="LNB421" s="62">
        <v>44111611</v>
      </c>
      <c r="LNC421" s="62">
        <v>44111611</v>
      </c>
      <c r="LND421" s="62">
        <v>44111611</v>
      </c>
      <c r="LNE421" s="62">
        <v>44111611</v>
      </c>
      <c r="LNF421" s="62">
        <v>44111611</v>
      </c>
      <c r="LNG421" s="62">
        <v>44111611</v>
      </c>
      <c r="LNH421" s="62">
        <v>44111611</v>
      </c>
      <c r="LNI421" s="62">
        <v>44111611</v>
      </c>
      <c r="LNJ421" s="62">
        <v>44111611</v>
      </c>
      <c r="LNK421" s="62">
        <v>44111611</v>
      </c>
      <c r="LNL421" s="62">
        <v>44111611</v>
      </c>
      <c r="LNM421" s="62">
        <v>44111611</v>
      </c>
      <c r="LNN421" s="62">
        <v>44111611</v>
      </c>
      <c r="LNO421" s="62">
        <v>44111611</v>
      </c>
      <c r="LNP421" s="62">
        <v>44111611</v>
      </c>
      <c r="LNQ421" s="62">
        <v>44111611</v>
      </c>
      <c r="LNR421" s="62">
        <v>44111611</v>
      </c>
      <c r="LNS421" s="62">
        <v>44111611</v>
      </c>
      <c r="LNT421" s="62">
        <v>44111611</v>
      </c>
      <c r="LNU421" s="62">
        <v>44111611</v>
      </c>
      <c r="LNV421" s="62">
        <v>44111611</v>
      </c>
      <c r="LNW421" s="62">
        <v>44111611</v>
      </c>
      <c r="LNX421" s="62">
        <v>44111611</v>
      </c>
      <c r="LNY421" s="62">
        <v>44111611</v>
      </c>
      <c r="LNZ421" s="62">
        <v>44111611</v>
      </c>
      <c r="LOA421" s="62">
        <v>44111611</v>
      </c>
      <c r="LOB421" s="62">
        <v>44111611</v>
      </c>
      <c r="LOC421" s="62">
        <v>44111611</v>
      </c>
      <c r="LOD421" s="62">
        <v>44111611</v>
      </c>
      <c r="LOE421" s="62">
        <v>44111611</v>
      </c>
      <c r="LOF421" s="62">
        <v>44111611</v>
      </c>
      <c r="LOG421" s="62">
        <v>44111611</v>
      </c>
      <c r="LOH421" s="62">
        <v>44111611</v>
      </c>
      <c r="LOI421" s="62">
        <v>44111611</v>
      </c>
      <c r="LOJ421" s="62">
        <v>44111611</v>
      </c>
      <c r="LOK421" s="62">
        <v>44111611</v>
      </c>
      <c r="LOL421" s="62">
        <v>44111611</v>
      </c>
      <c r="LOM421" s="62">
        <v>44111611</v>
      </c>
      <c r="LON421" s="62">
        <v>44111611</v>
      </c>
      <c r="LOO421" s="62">
        <v>44111611</v>
      </c>
      <c r="LOP421" s="62">
        <v>44111611</v>
      </c>
      <c r="LOQ421" s="62">
        <v>44111611</v>
      </c>
      <c r="LOR421" s="62">
        <v>44111611</v>
      </c>
      <c r="LOS421" s="62">
        <v>44111611</v>
      </c>
      <c r="LOT421" s="62">
        <v>44111611</v>
      </c>
      <c r="LOU421" s="62">
        <v>44111611</v>
      </c>
      <c r="LOV421" s="62">
        <v>44111611</v>
      </c>
      <c r="LOW421" s="62">
        <v>44111611</v>
      </c>
      <c r="LOX421" s="62">
        <v>44111611</v>
      </c>
      <c r="LOY421" s="62">
        <v>44111611</v>
      </c>
      <c r="LOZ421" s="62">
        <v>44111611</v>
      </c>
      <c r="LPA421" s="62">
        <v>44111611</v>
      </c>
      <c r="LPB421" s="62">
        <v>44111611</v>
      </c>
      <c r="LPC421" s="62">
        <v>44111611</v>
      </c>
      <c r="LPD421" s="62">
        <v>44111611</v>
      </c>
      <c r="LPE421" s="62">
        <v>44111611</v>
      </c>
      <c r="LPF421" s="62">
        <v>44111611</v>
      </c>
      <c r="LPG421" s="62">
        <v>44111611</v>
      </c>
      <c r="LPH421" s="62">
        <v>44111611</v>
      </c>
      <c r="LPI421" s="62">
        <v>44111611</v>
      </c>
      <c r="LPJ421" s="62">
        <v>44111611</v>
      </c>
      <c r="LPK421" s="62">
        <v>44111611</v>
      </c>
      <c r="LPL421" s="62">
        <v>44111611</v>
      </c>
      <c r="LPM421" s="62">
        <v>44111611</v>
      </c>
      <c r="LPN421" s="62">
        <v>44111611</v>
      </c>
      <c r="LPO421" s="62">
        <v>44111611</v>
      </c>
      <c r="LPP421" s="62">
        <v>44111611</v>
      </c>
      <c r="LPQ421" s="62">
        <v>44111611</v>
      </c>
      <c r="LPR421" s="62">
        <v>44111611</v>
      </c>
      <c r="LPS421" s="62">
        <v>44111611</v>
      </c>
      <c r="LPT421" s="62">
        <v>44111611</v>
      </c>
      <c r="LPU421" s="62">
        <v>44111611</v>
      </c>
      <c r="LPV421" s="62">
        <v>44111611</v>
      </c>
      <c r="LPW421" s="62">
        <v>44111611</v>
      </c>
      <c r="LPX421" s="62">
        <v>44111611</v>
      </c>
      <c r="LPY421" s="62">
        <v>44111611</v>
      </c>
      <c r="LPZ421" s="62">
        <v>44111611</v>
      </c>
      <c r="LQA421" s="62">
        <v>44111611</v>
      </c>
      <c r="LQB421" s="62">
        <v>44111611</v>
      </c>
      <c r="LQC421" s="62">
        <v>44111611</v>
      </c>
      <c r="LQD421" s="62">
        <v>44111611</v>
      </c>
      <c r="LQE421" s="62">
        <v>44111611</v>
      </c>
      <c r="LQF421" s="62">
        <v>44111611</v>
      </c>
      <c r="LQG421" s="62">
        <v>44111611</v>
      </c>
      <c r="LQH421" s="62">
        <v>44111611</v>
      </c>
      <c r="LQI421" s="62">
        <v>44111611</v>
      </c>
      <c r="LQJ421" s="62">
        <v>44111611</v>
      </c>
      <c r="LQK421" s="62">
        <v>44111611</v>
      </c>
      <c r="LQL421" s="62">
        <v>44111611</v>
      </c>
      <c r="LQM421" s="62">
        <v>44111611</v>
      </c>
      <c r="LQN421" s="62">
        <v>44111611</v>
      </c>
      <c r="LQO421" s="62">
        <v>44111611</v>
      </c>
      <c r="LQP421" s="62">
        <v>44111611</v>
      </c>
      <c r="LQQ421" s="62">
        <v>44111611</v>
      </c>
      <c r="LQR421" s="62">
        <v>44111611</v>
      </c>
      <c r="LQS421" s="62">
        <v>44111611</v>
      </c>
      <c r="LQT421" s="62">
        <v>44111611</v>
      </c>
      <c r="LQU421" s="62">
        <v>44111611</v>
      </c>
      <c r="LQV421" s="62">
        <v>44111611</v>
      </c>
      <c r="LQW421" s="62">
        <v>44111611</v>
      </c>
      <c r="LQX421" s="62">
        <v>44111611</v>
      </c>
      <c r="LQY421" s="62">
        <v>44111611</v>
      </c>
      <c r="LQZ421" s="62">
        <v>44111611</v>
      </c>
      <c r="LRA421" s="62">
        <v>44111611</v>
      </c>
      <c r="LRB421" s="62">
        <v>44111611</v>
      </c>
      <c r="LRC421" s="62">
        <v>44111611</v>
      </c>
      <c r="LRD421" s="62">
        <v>44111611</v>
      </c>
      <c r="LRE421" s="62">
        <v>44111611</v>
      </c>
      <c r="LRF421" s="62">
        <v>44111611</v>
      </c>
      <c r="LRG421" s="62">
        <v>44111611</v>
      </c>
      <c r="LRH421" s="62">
        <v>44111611</v>
      </c>
      <c r="LRI421" s="62">
        <v>44111611</v>
      </c>
      <c r="LRJ421" s="62">
        <v>44111611</v>
      </c>
      <c r="LRK421" s="62">
        <v>44111611</v>
      </c>
      <c r="LRL421" s="62">
        <v>44111611</v>
      </c>
      <c r="LRM421" s="62">
        <v>44111611</v>
      </c>
      <c r="LRN421" s="62">
        <v>44111611</v>
      </c>
      <c r="LRO421" s="62">
        <v>44111611</v>
      </c>
      <c r="LRP421" s="62">
        <v>44111611</v>
      </c>
      <c r="LRQ421" s="62">
        <v>44111611</v>
      </c>
      <c r="LRR421" s="62">
        <v>44111611</v>
      </c>
      <c r="LRS421" s="62">
        <v>44111611</v>
      </c>
      <c r="LRT421" s="62">
        <v>44111611</v>
      </c>
      <c r="LRU421" s="62">
        <v>44111611</v>
      </c>
      <c r="LRV421" s="62">
        <v>44111611</v>
      </c>
      <c r="LRW421" s="62">
        <v>44111611</v>
      </c>
      <c r="LRX421" s="62">
        <v>44111611</v>
      </c>
      <c r="LRY421" s="62">
        <v>44111611</v>
      </c>
      <c r="LRZ421" s="62">
        <v>44111611</v>
      </c>
      <c r="LSA421" s="62">
        <v>44111611</v>
      </c>
      <c r="LSB421" s="62">
        <v>44111611</v>
      </c>
      <c r="LSC421" s="62">
        <v>44111611</v>
      </c>
      <c r="LSD421" s="62">
        <v>44111611</v>
      </c>
      <c r="LSE421" s="62">
        <v>44111611</v>
      </c>
      <c r="LSF421" s="62">
        <v>44111611</v>
      </c>
      <c r="LSG421" s="62">
        <v>44111611</v>
      </c>
      <c r="LSH421" s="62">
        <v>44111611</v>
      </c>
      <c r="LSI421" s="62">
        <v>44111611</v>
      </c>
      <c r="LSJ421" s="62">
        <v>44111611</v>
      </c>
      <c r="LSK421" s="62">
        <v>44111611</v>
      </c>
      <c r="LSL421" s="62">
        <v>44111611</v>
      </c>
      <c r="LSM421" s="62">
        <v>44111611</v>
      </c>
      <c r="LSN421" s="62">
        <v>44111611</v>
      </c>
      <c r="LSO421" s="62">
        <v>44111611</v>
      </c>
      <c r="LSP421" s="62">
        <v>44111611</v>
      </c>
      <c r="LSQ421" s="62">
        <v>44111611</v>
      </c>
      <c r="LSR421" s="62">
        <v>44111611</v>
      </c>
      <c r="LSS421" s="62">
        <v>44111611</v>
      </c>
      <c r="LST421" s="62">
        <v>44111611</v>
      </c>
      <c r="LSU421" s="62">
        <v>44111611</v>
      </c>
      <c r="LSV421" s="62">
        <v>44111611</v>
      </c>
      <c r="LSW421" s="62">
        <v>44111611</v>
      </c>
      <c r="LSX421" s="62">
        <v>44111611</v>
      </c>
      <c r="LSY421" s="62">
        <v>44111611</v>
      </c>
      <c r="LSZ421" s="62">
        <v>44111611</v>
      </c>
      <c r="LTA421" s="62">
        <v>44111611</v>
      </c>
      <c r="LTB421" s="62">
        <v>44111611</v>
      </c>
      <c r="LTC421" s="62">
        <v>44111611</v>
      </c>
      <c r="LTD421" s="62">
        <v>44111611</v>
      </c>
      <c r="LTE421" s="62">
        <v>44111611</v>
      </c>
      <c r="LTF421" s="62">
        <v>44111611</v>
      </c>
      <c r="LTG421" s="62">
        <v>44111611</v>
      </c>
      <c r="LTH421" s="62">
        <v>44111611</v>
      </c>
      <c r="LTI421" s="62">
        <v>44111611</v>
      </c>
      <c r="LTJ421" s="62">
        <v>44111611</v>
      </c>
      <c r="LTK421" s="62">
        <v>44111611</v>
      </c>
      <c r="LTL421" s="62">
        <v>44111611</v>
      </c>
      <c r="LTM421" s="62">
        <v>44111611</v>
      </c>
      <c r="LTN421" s="62">
        <v>44111611</v>
      </c>
      <c r="LTO421" s="62">
        <v>44111611</v>
      </c>
      <c r="LTP421" s="62">
        <v>44111611</v>
      </c>
      <c r="LTQ421" s="62">
        <v>44111611</v>
      </c>
      <c r="LTR421" s="62">
        <v>44111611</v>
      </c>
      <c r="LTS421" s="62">
        <v>44111611</v>
      </c>
      <c r="LTT421" s="62">
        <v>44111611</v>
      </c>
      <c r="LTU421" s="62">
        <v>44111611</v>
      </c>
      <c r="LTV421" s="62">
        <v>44111611</v>
      </c>
      <c r="LTW421" s="62">
        <v>44111611</v>
      </c>
      <c r="LTX421" s="62">
        <v>44111611</v>
      </c>
      <c r="LTY421" s="62">
        <v>44111611</v>
      </c>
      <c r="LTZ421" s="62">
        <v>44111611</v>
      </c>
      <c r="LUA421" s="62">
        <v>44111611</v>
      </c>
      <c r="LUB421" s="62">
        <v>44111611</v>
      </c>
      <c r="LUC421" s="62">
        <v>44111611</v>
      </c>
      <c r="LUD421" s="62">
        <v>44111611</v>
      </c>
      <c r="LUE421" s="62">
        <v>44111611</v>
      </c>
      <c r="LUF421" s="62">
        <v>44111611</v>
      </c>
      <c r="LUG421" s="62">
        <v>44111611</v>
      </c>
      <c r="LUH421" s="62">
        <v>44111611</v>
      </c>
      <c r="LUI421" s="62">
        <v>44111611</v>
      </c>
      <c r="LUJ421" s="62">
        <v>44111611</v>
      </c>
      <c r="LUK421" s="62">
        <v>44111611</v>
      </c>
      <c r="LUL421" s="62">
        <v>44111611</v>
      </c>
      <c r="LUM421" s="62">
        <v>44111611</v>
      </c>
      <c r="LUN421" s="62">
        <v>44111611</v>
      </c>
      <c r="LUO421" s="62">
        <v>44111611</v>
      </c>
      <c r="LUP421" s="62">
        <v>44111611</v>
      </c>
      <c r="LUQ421" s="62">
        <v>44111611</v>
      </c>
      <c r="LUR421" s="62">
        <v>44111611</v>
      </c>
      <c r="LUS421" s="62">
        <v>44111611</v>
      </c>
      <c r="LUT421" s="62">
        <v>44111611</v>
      </c>
      <c r="LUU421" s="62">
        <v>44111611</v>
      </c>
      <c r="LUV421" s="62">
        <v>44111611</v>
      </c>
      <c r="LUW421" s="62">
        <v>44111611</v>
      </c>
      <c r="LUX421" s="62">
        <v>44111611</v>
      </c>
      <c r="LUY421" s="62">
        <v>44111611</v>
      </c>
      <c r="LUZ421" s="62">
        <v>44111611</v>
      </c>
      <c r="LVA421" s="62">
        <v>44111611</v>
      </c>
      <c r="LVB421" s="62">
        <v>44111611</v>
      </c>
      <c r="LVC421" s="62">
        <v>44111611</v>
      </c>
      <c r="LVD421" s="62">
        <v>44111611</v>
      </c>
      <c r="LVE421" s="62">
        <v>44111611</v>
      </c>
      <c r="LVF421" s="62">
        <v>44111611</v>
      </c>
      <c r="LVG421" s="62">
        <v>44111611</v>
      </c>
      <c r="LVH421" s="62">
        <v>44111611</v>
      </c>
      <c r="LVI421" s="62">
        <v>44111611</v>
      </c>
      <c r="LVJ421" s="62">
        <v>44111611</v>
      </c>
      <c r="LVK421" s="62">
        <v>44111611</v>
      </c>
      <c r="LVL421" s="62">
        <v>44111611</v>
      </c>
      <c r="LVM421" s="62">
        <v>44111611</v>
      </c>
      <c r="LVN421" s="62">
        <v>44111611</v>
      </c>
      <c r="LVO421" s="62">
        <v>44111611</v>
      </c>
      <c r="LVP421" s="62">
        <v>44111611</v>
      </c>
      <c r="LVQ421" s="62">
        <v>44111611</v>
      </c>
      <c r="LVR421" s="62">
        <v>44111611</v>
      </c>
      <c r="LVS421" s="62">
        <v>44111611</v>
      </c>
      <c r="LVT421" s="62">
        <v>44111611</v>
      </c>
      <c r="LVU421" s="62">
        <v>44111611</v>
      </c>
      <c r="LVV421" s="62">
        <v>44111611</v>
      </c>
      <c r="LVW421" s="62">
        <v>44111611</v>
      </c>
      <c r="LVX421" s="62">
        <v>44111611</v>
      </c>
      <c r="LVY421" s="62">
        <v>44111611</v>
      </c>
      <c r="LVZ421" s="62">
        <v>44111611</v>
      </c>
      <c r="LWA421" s="62">
        <v>44111611</v>
      </c>
      <c r="LWB421" s="62">
        <v>44111611</v>
      </c>
      <c r="LWC421" s="62">
        <v>44111611</v>
      </c>
      <c r="LWD421" s="62">
        <v>44111611</v>
      </c>
      <c r="LWE421" s="62">
        <v>44111611</v>
      </c>
      <c r="LWF421" s="62">
        <v>44111611</v>
      </c>
      <c r="LWG421" s="62">
        <v>44111611</v>
      </c>
      <c r="LWH421" s="62">
        <v>44111611</v>
      </c>
      <c r="LWI421" s="62">
        <v>44111611</v>
      </c>
      <c r="LWJ421" s="62">
        <v>44111611</v>
      </c>
      <c r="LWK421" s="62">
        <v>44111611</v>
      </c>
      <c r="LWL421" s="62">
        <v>44111611</v>
      </c>
      <c r="LWM421" s="62">
        <v>44111611</v>
      </c>
      <c r="LWN421" s="62">
        <v>44111611</v>
      </c>
      <c r="LWO421" s="62">
        <v>44111611</v>
      </c>
      <c r="LWP421" s="62">
        <v>44111611</v>
      </c>
      <c r="LWQ421" s="62">
        <v>44111611</v>
      </c>
      <c r="LWR421" s="62">
        <v>44111611</v>
      </c>
      <c r="LWS421" s="62">
        <v>44111611</v>
      </c>
      <c r="LWT421" s="62">
        <v>44111611</v>
      </c>
      <c r="LWU421" s="62">
        <v>44111611</v>
      </c>
      <c r="LWV421" s="62">
        <v>44111611</v>
      </c>
      <c r="LWW421" s="62">
        <v>44111611</v>
      </c>
      <c r="LWX421" s="62">
        <v>44111611</v>
      </c>
      <c r="LWY421" s="62">
        <v>44111611</v>
      </c>
      <c r="LWZ421" s="62">
        <v>44111611</v>
      </c>
      <c r="LXA421" s="62">
        <v>44111611</v>
      </c>
      <c r="LXB421" s="62">
        <v>44111611</v>
      </c>
      <c r="LXC421" s="62">
        <v>44111611</v>
      </c>
      <c r="LXD421" s="62">
        <v>44111611</v>
      </c>
      <c r="LXE421" s="62">
        <v>44111611</v>
      </c>
      <c r="LXF421" s="62">
        <v>44111611</v>
      </c>
      <c r="LXG421" s="62">
        <v>44111611</v>
      </c>
      <c r="LXH421" s="62">
        <v>44111611</v>
      </c>
      <c r="LXI421" s="62">
        <v>44111611</v>
      </c>
      <c r="LXJ421" s="62">
        <v>44111611</v>
      </c>
      <c r="LXK421" s="62">
        <v>44111611</v>
      </c>
      <c r="LXL421" s="62">
        <v>44111611</v>
      </c>
      <c r="LXM421" s="62">
        <v>44111611</v>
      </c>
      <c r="LXN421" s="62">
        <v>44111611</v>
      </c>
      <c r="LXO421" s="62">
        <v>44111611</v>
      </c>
      <c r="LXP421" s="62">
        <v>44111611</v>
      </c>
      <c r="LXQ421" s="62">
        <v>44111611</v>
      </c>
      <c r="LXR421" s="62">
        <v>44111611</v>
      </c>
      <c r="LXS421" s="62">
        <v>44111611</v>
      </c>
      <c r="LXT421" s="62">
        <v>44111611</v>
      </c>
      <c r="LXU421" s="62">
        <v>44111611</v>
      </c>
      <c r="LXV421" s="62">
        <v>44111611</v>
      </c>
      <c r="LXW421" s="62">
        <v>44111611</v>
      </c>
      <c r="LXX421" s="62">
        <v>44111611</v>
      </c>
      <c r="LXY421" s="62">
        <v>44111611</v>
      </c>
      <c r="LXZ421" s="62">
        <v>44111611</v>
      </c>
      <c r="LYA421" s="62">
        <v>44111611</v>
      </c>
      <c r="LYB421" s="62">
        <v>44111611</v>
      </c>
      <c r="LYC421" s="62">
        <v>44111611</v>
      </c>
      <c r="LYD421" s="62">
        <v>44111611</v>
      </c>
      <c r="LYE421" s="62">
        <v>44111611</v>
      </c>
      <c r="LYF421" s="62">
        <v>44111611</v>
      </c>
      <c r="LYG421" s="62">
        <v>44111611</v>
      </c>
      <c r="LYH421" s="62">
        <v>44111611</v>
      </c>
      <c r="LYI421" s="62">
        <v>44111611</v>
      </c>
      <c r="LYJ421" s="62">
        <v>44111611</v>
      </c>
      <c r="LYK421" s="62">
        <v>44111611</v>
      </c>
      <c r="LYL421" s="62">
        <v>44111611</v>
      </c>
      <c r="LYM421" s="62">
        <v>44111611</v>
      </c>
      <c r="LYN421" s="62">
        <v>44111611</v>
      </c>
      <c r="LYO421" s="62">
        <v>44111611</v>
      </c>
      <c r="LYP421" s="62">
        <v>44111611</v>
      </c>
      <c r="LYQ421" s="62">
        <v>44111611</v>
      </c>
      <c r="LYR421" s="62">
        <v>44111611</v>
      </c>
      <c r="LYS421" s="62">
        <v>44111611</v>
      </c>
      <c r="LYT421" s="62">
        <v>44111611</v>
      </c>
      <c r="LYU421" s="62">
        <v>44111611</v>
      </c>
      <c r="LYV421" s="62">
        <v>44111611</v>
      </c>
      <c r="LYW421" s="62">
        <v>44111611</v>
      </c>
      <c r="LYX421" s="62">
        <v>44111611</v>
      </c>
      <c r="LYY421" s="62">
        <v>44111611</v>
      </c>
      <c r="LYZ421" s="62">
        <v>44111611</v>
      </c>
      <c r="LZA421" s="62">
        <v>44111611</v>
      </c>
      <c r="LZB421" s="62">
        <v>44111611</v>
      </c>
      <c r="LZC421" s="62">
        <v>44111611</v>
      </c>
      <c r="LZD421" s="62">
        <v>44111611</v>
      </c>
      <c r="LZE421" s="62">
        <v>44111611</v>
      </c>
      <c r="LZF421" s="62">
        <v>44111611</v>
      </c>
      <c r="LZG421" s="62">
        <v>44111611</v>
      </c>
      <c r="LZH421" s="62">
        <v>44111611</v>
      </c>
      <c r="LZI421" s="62">
        <v>44111611</v>
      </c>
      <c r="LZJ421" s="62">
        <v>44111611</v>
      </c>
      <c r="LZK421" s="62">
        <v>44111611</v>
      </c>
      <c r="LZL421" s="62">
        <v>44111611</v>
      </c>
      <c r="LZM421" s="62">
        <v>44111611</v>
      </c>
      <c r="LZN421" s="62">
        <v>44111611</v>
      </c>
      <c r="LZO421" s="62">
        <v>44111611</v>
      </c>
      <c r="LZP421" s="62">
        <v>44111611</v>
      </c>
      <c r="LZQ421" s="62">
        <v>44111611</v>
      </c>
      <c r="LZR421" s="62">
        <v>44111611</v>
      </c>
      <c r="LZS421" s="62">
        <v>44111611</v>
      </c>
      <c r="LZT421" s="62">
        <v>44111611</v>
      </c>
      <c r="LZU421" s="62">
        <v>44111611</v>
      </c>
      <c r="LZV421" s="62">
        <v>44111611</v>
      </c>
      <c r="LZW421" s="62">
        <v>44111611</v>
      </c>
      <c r="LZX421" s="62">
        <v>44111611</v>
      </c>
      <c r="LZY421" s="62">
        <v>44111611</v>
      </c>
      <c r="LZZ421" s="62">
        <v>44111611</v>
      </c>
      <c r="MAA421" s="62">
        <v>44111611</v>
      </c>
      <c r="MAB421" s="62">
        <v>44111611</v>
      </c>
      <c r="MAC421" s="62">
        <v>44111611</v>
      </c>
      <c r="MAD421" s="62">
        <v>44111611</v>
      </c>
      <c r="MAE421" s="62">
        <v>44111611</v>
      </c>
      <c r="MAF421" s="62">
        <v>44111611</v>
      </c>
      <c r="MAG421" s="62">
        <v>44111611</v>
      </c>
      <c r="MAH421" s="62">
        <v>44111611</v>
      </c>
      <c r="MAI421" s="62">
        <v>44111611</v>
      </c>
      <c r="MAJ421" s="62">
        <v>44111611</v>
      </c>
      <c r="MAK421" s="62">
        <v>44111611</v>
      </c>
      <c r="MAL421" s="62">
        <v>44111611</v>
      </c>
      <c r="MAM421" s="62">
        <v>44111611</v>
      </c>
      <c r="MAN421" s="62">
        <v>44111611</v>
      </c>
      <c r="MAO421" s="62">
        <v>44111611</v>
      </c>
      <c r="MAP421" s="62">
        <v>44111611</v>
      </c>
      <c r="MAQ421" s="62">
        <v>44111611</v>
      </c>
      <c r="MAR421" s="62">
        <v>44111611</v>
      </c>
      <c r="MAS421" s="62">
        <v>44111611</v>
      </c>
      <c r="MAT421" s="62">
        <v>44111611</v>
      </c>
      <c r="MAU421" s="62">
        <v>44111611</v>
      </c>
      <c r="MAV421" s="62">
        <v>44111611</v>
      </c>
      <c r="MAW421" s="62">
        <v>44111611</v>
      </c>
      <c r="MAX421" s="62">
        <v>44111611</v>
      </c>
      <c r="MAY421" s="62">
        <v>44111611</v>
      </c>
      <c r="MAZ421" s="62">
        <v>44111611</v>
      </c>
      <c r="MBA421" s="62">
        <v>44111611</v>
      </c>
      <c r="MBB421" s="62">
        <v>44111611</v>
      </c>
      <c r="MBC421" s="62">
        <v>44111611</v>
      </c>
      <c r="MBD421" s="62">
        <v>44111611</v>
      </c>
      <c r="MBE421" s="62">
        <v>44111611</v>
      </c>
      <c r="MBF421" s="62">
        <v>44111611</v>
      </c>
      <c r="MBG421" s="62">
        <v>44111611</v>
      </c>
      <c r="MBH421" s="62">
        <v>44111611</v>
      </c>
      <c r="MBI421" s="62">
        <v>44111611</v>
      </c>
      <c r="MBJ421" s="62">
        <v>44111611</v>
      </c>
      <c r="MBK421" s="62">
        <v>44111611</v>
      </c>
      <c r="MBL421" s="62">
        <v>44111611</v>
      </c>
      <c r="MBM421" s="62">
        <v>44111611</v>
      </c>
      <c r="MBN421" s="62">
        <v>44111611</v>
      </c>
      <c r="MBO421" s="62">
        <v>44111611</v>
      </c>
      <c r="MBP421" s="62">
        <v>44111611</v>
      </c>
      <c r="MBQ421" s="62">
        <v>44111611</v>
      </c>
      <c r="MBR421" s="62">
        <v>44111611</v>
      </c>
      <c r="MBS421" s="62">
        <v>44111611</v>
      </c>
      <c r="MBT421" s="62">
        <v>44111611</v>
      </c>
      <c r="MBU421" s="62">
        <v>44111611</v>
      </c>
      <c r="MBV421" s="62">
        <v>44111611</v>
      </c>
      <c r="MBW421" s="62">
        <v>44111611</v>
      </c>
      <c r="MBX421" s="62">
        <v>44111611</v>
      </c>
      <c r="MBY421" s="62">
        <v>44111611</v>
      </c>
      <c r="MBZ421" s="62">
        <v>44111611</v>
      </c>
      <c r="MCA421" s="62">
        <v>44111611</v>
      </c>
      <c r="MCB421" s="62">
        <v>44111611</v>
      </c>
      <c r="MCC421" s="62">
        <v>44111611</v>
      </c>
      <c r="MCD421" s="62">
        <v>44111611</v>
      </c>
      <c r="MCE421" s="62">
        <v>44111611</v>
      </c>
      <c r="MCF421" s="62">
        <v>44111611</v>
      </c>
      <c r="MCG421" s="62">
        <v>44111611</v>
      </c>
      <c r="MCH421" s="62">
        <v>44111611</v>
      </c>
      <c r="MCI421" s="62">
        <v>44111611</v>
      </c>
      <c r="MCJ421" s="62">
        <v>44111611</v>
      </c>
      <c r="MCK421" s="62">
        <v>44111611</v>
      </c>
      <c r="MCL421" s="62">
        <v>44111611</v>
      </c>
      <c r="MCM421" s="62">
        <v>44111611</v>
      </c>
      <c r="MCN421" s="62">
        <v>44111611</v>
      </c>
      <c r="MCO421" s="62">
        <v>44111611</v>
      </c>
      <c r="MCP421" s="62">
        <v>44111611</v>
      </c>
      <c r="MCQ421" s="62">
        <v>44111611</v>
      </c>
      <c r="MCR421" s="62">
        <v>44111611</v>
      </c>
      <c r="MCS421" s="62">
        <v>44111611</v>
      </c>
      <c r="MCT421" s="62">
        <v>44111611</v>
      </c>
      <c r="MCU421" s="62">
        <v>44111611</v>
      </c>
      <c r="MCV421" s="62">
        <v>44111611</v>
      </c>
      <c r="MCW421" s="62">
        <v>44111611</v>
      </c>
      <c r="MCX421" s="62">
        <v>44111611</v>
      </c>
      <c r="MCY421" s="62">
        <v>44111611</v>
      </c>
      <c r="MCZ421" s="62">
        <v>44111611</v>
      </c>
      <c r="MDA421" s="62">
        <v>44111611</v>
      </c>
      <c r="MDB421" s="62">
        <v>44111611</v>
      </c>
      <c r="MDC421" s="62">
        <v>44111611</v>
      </c>
      <c r="MDD421" s="62">
        <v>44111611</v>
      </c>
      <c r="MDE421" s="62">
        <v>44111611</v>
      </c>
      <c r="MDF421" s="62">
        <v>44111611</v>
      </c>
      <c r="MDG421" s="62">
        <v>44111611</v>
      </c>
      <c r="MDH421" s="62">
        <v>44111611</v>
      </c>
      <c r="MDI421" s="62">
        <v>44111611</v>
      </c>
      <c r="MDJ421" s="62">
        <v>44111611</v>
      </c>
      <c r="MDK421" s="62">
        <v>44111611</v>
      </c>
      <c r="MDL421" s="62">
        <v>44111611</v>
      </c>
      <c r="MDM421" s="62">
        <v>44111611</v>
      </c>
      <c r="MDN421" s="62">
        <v>44111611</v>
      </c>
      <c r="MDO421" s="62">
        <v>44111611</v>
      </c>
      <c r="MDP421" s="62">
        <v>44111611</v>
      </c>
      <c r="MDQ421" s="62">
        <v>44111611</v>
      </c>
      <c r="MDR421" s="62">
        <v>44111611</v>
      </c>
      <c r="MDS421" s="62">
        <v>44111611</v>
      </c>
      <c r="MDT421" s="62">
        <v>44111611</v>
      </c>
      <c r="MDU421" s="62">
        <v>44111611</v>
      </c>
      <c r="MDV421" s="62">
        <v>44111611</v>
      </c>
      <c r="MDW421" s="62">
        <v>44111611</v>
      </c>
      <c r="MDX421" s="62">
        <v>44111611</v>
      </c>
      <c r="MDY421" s="62">
        <v>44111611</v>
      </c>
      <c r="MDZ421" s="62">
        <v>44111611</v>
      </c>
      <c r="MEA421" s="62">
        <v>44111611</v>
      </c>
      <c r="MEB421" s="62">
        <v>44111611</v>
      </c>
      <c r="MEC421" s="62">
        <v>44111611</v>
      </c>
      <c r="MED421" s="62">
        <v>44111611</v>
      </c>
      <c r="MEE421" s="62">
        <v>44111611</v>
      </c>
      <c r="MEF421" s="62">
        <v>44111611</v>
      </c>
      <c r="MEG421" s="62">
        <v>44111611</v>
      </c>
      <c r="MEH421" s="62">
        <v>44111611</v>
      </c>
      <c r="MEI421" s="62">
        <v>44111611</v>
      </c>
      <c r="MEJ421" s="62">
        <v>44111611</v>
      </c>
      <c r="MEK421" s="62">
        <v>44111611</v>
      </c>
      <c r="MEL421" s="62">
        <v>44111611</v>
      </c>
      <c r="MEM421" s="62">
        <v>44111611</v>
      </c>
      <c r="MEN421" s="62">
        <v>44111611</v>
      </c>
      <c r="MEO421" s="62">
        <v>44111611</v>
      </c>
      <c r="MEP421" s="62">
        <v>44111611</v>
      </c>
      <c r="MEQ421" s="62">
        <v>44111611</v>
      </c>
      <c r="MER421" s="62">
        <v>44111611</v>
      </c>
      <c r="MES421" s="62">
        <v>44111611</v>
      </c>
      <c r="MET421" s="62">
        <v>44111611</v>
      </c>
      <c r="MEU421" s="62">
        <v>44111611</v>
      </c>
      <c r="MEV421" s="62">
        <v>44111611</v>
      </c>
      <c r="MEW421" s="62">
        <v>44111611</v>
      </c>
      <c r="MEX421" s="62">
        <v>44111611</v>
      </c>
      <c r="MEY421" s="62">
        <v>44111611</v>
      </c>
      <c r="MEZ421" s="62">
        <v>44111611</v>
      </c>
      <c r="MFA421" s="62">
        <v>44111611</v>
      </c>
      <c r="MFB421" s="62">
        <v>44111611</v>
      </c>
      <c r="MFC421" s="62">
        <v>44111611</v>
      </c>
      <c r="MFD421" s="62">
        <v>44111611</v>
      </c>
      <c r="MFE421" s="62">
        <v>44111611</v>
      </c>
      <c r="MFF421" s="62">
        <v>44111611</v>
      </c>
      <c r="MFG421" s="62">
        <v>44111611</v>
      </c>
      <c r="MFH421" s="62">
        <v>44111611</v>
      </c>
      <c r="MFI421" s="62">
        <v>44111611</v>
      </c>
      <c r="MFJ421" s="62">
        <v>44111611</v>
      </c>
      <c r="MFK421" s="62">
        <v>44111611</v>
      </c>
      <c r="MFL421" s="62">
        <v>44111611</v>
      </c>
      <c r="MFM421" s="62">
        <v>44111611</v>
      </c>
      <c r="MFN421" s="62">
        <v>44111611</v>
      </c>
      <c r="MFO421" s="62">
        <v>44111611</v>
      </c>
      <c r="MFP421" s="62">
        <v>44111611</v>
      </c>
      <c r="MFQ421" s="62">
        <v>44111611</v>
      </c>
      <c r="MFR421" s="62">
        <v>44111611</v>
      </c>
      <c r="MFS421" s="62">
        <v>44111611</v>
      </c>
      <c r="MFT421" s="62">
        <v>44111611</v>
      </c>
      <c r="MFU421" s="62">
        <v>44111611</v>
      </c>
      <c r="MFV421" s="62">
        <v>44111611</v>
      </c>
      <c r="MFW421" s="62">
        <v>44111611</v>
      </c>
      <c r="MFX421" s="62">
        <v>44111611</v>
      </c>
      <c r="MFY421" s="62">
        <v>44111611</v>
      </c>
      <c r="MFZ421" s="62">
        <v>44111611</v>
      </c>
      <c r="MGA421" s="62">
        <v>44111611</v>
      </c>
      <c r="MGB421" s="62">
        <v>44111611</v>
      </c>
      <c r="MGC421" s="62">
        <v>44111611</v>
      </c>
      <c r="MGD421" s="62">
        <v>44111611</v>
      </c>
      <c r="MGE421" s="62">
        <v>44111611</v>
      </c>
      <c r="MGF421" s="62">
        <v>44111611</v>
      </c>
      <c r="MGG421" s="62">
        <v>44111611</v>
      </c>
      <c r="MGH421" s="62">
        <v>44111611</v>
      </c>
      <c r="MGI421" s="62">
        <v>44111611</v>
      </c>
      <c r="MGJ421" s="62">
        <v>44111611</v>
      </c>
      <c r="MGK421" s="62">
        <v>44111611</v>
      </c>
      <c r="MGL421" s="62">
        <v>44111611</v>
      </c>
      <c r="MGM421" s="62">
        <v>44111611</v>
      </c>
      <c r="MGN421" s="62">
        <v>44111611</v>
      </c>
      <c r="MGO421" s="62">
        <v>44111611</v>
      </c>
      <c r="MGP421" s="62">
        <v>44111611</v>
      </c>
      <c r="MGQ421" s="62">
        <v>44111611</v>
      </c>
      <c r="MGR421" s="62">
        <v>44111611</v>
      </c>
      <c r="MGS421" s="62">
        <v>44111611</v>
      </c>
      <c r="MGT421" s="62">
        <v>44111611</v>
      </c>
      <c r="MGU421" s="62">
        <v>44111611</v>
      </c>
      <c r="MGV421" s="62">
        <v>44111611</v>
      </c>
      <c r="MGW421" s="62">
        <v>44111611</v>
      </c>
      <c r="MGX421" s="62">
        <v>44111611</v>
      </c>
      <c r="MGY421" s="62">
        <v>44111611</v>
      </c>
      <c r="MGZ421" s="62">
        <v>44111611</v>
      </c>
      <c r="MHA421" s="62">
        <v>44111611</v>
      </c>
      <c r="MHB421" s="62">
        <v>44111611</v>
      </c>
      <c r="MHC421" s="62">
        <v>44111611</v>
      </c>
      <c r="MHD421" s="62">
        <v>44111611</v>
      </c>
      <c r="MHE421" s="62">
        <v>44111611</v>
      </c>
      <c r="MHF421" s="62">
        <v>44111611</v>
      </c>
      <c r="MHG421" s="62">
        <v>44111611</v>
      </c>
      <c r="MHH421" s="62">
        <v>44111611</v>
      </c>
      <c r="MHI421" s="62">
        <v>44111611</v>
      </c>
      <c r="MHJ421" s="62">
        <v>44111611</v>
      </c>
      <c r="MHK421" s="62">
        <v>44111611</v>
      </c>
      <c r="MHL421" s="62">
        <v>44111611</v>
      </c>
      <c r="MHM421" s="62">
        <v>44111611</v>
      </c>
      <c r="MHN421" s="62">
        <v>44111611</v>
      </c>
      <c r="MHO421" s="62">
        <v>44111611</v>
      </c>
      <c r="MHP421" s="62">
        <v>44111611</v>
      </c>
      <c r="MHQ421" s="62">
        <v>44111611</v>
      </c>
      <c r="MHR421" s="62">
        <v>44111611</v>
      </c>
      <c r="MHS421" s="62">
        <v>44111611</v>
      </c>
      <c r="MHT421" s="62">
        <v>44111611</v>
      </c>
      <c r="MHU421" s="62">
        <v>44111611</v>
      </c>
      <c r="MHV421" s="62">
        <v>44111611</v>
      </c>
      <c r="MHW421" s="62">
        <v>44111611</v>
      </c>
      <c r="MHX421" s="62">
        <v>44111611</v>
      </c>
      <c r="MHY421" s="62">
        <v>44111611</v>
      </c>
      <c r="MHZ421" s="62">
        <v>44111611</v>
      </c>
      <c r="MIA421" s="62">
        <v>44111611</v>
      </c>
      <c r="MIB421" s="62">
        <v>44111611</v>
      </c>
      <c r="MIC421" s="62">
        <v>44111611</v>
      </c>
      <c r="MID421" s="62">
        <v>44111611</v>
      </c>
      <c r="MIE421" s="62">
        <v>44111611</v>
      </c>
      <c r="MIF421" s="62">
        <v>44111611</v>
      </c>
      <c r="MIG421" s="62">
        <v>44111611</v>
      </c>
      <c r="MIH421" s="62">
        <v>44111611</v>
      </c>
      <c r="MII421" s="62">
        <v>44111611</v>
      </c>
      <c r="MIJ421" s="62">
        <v>44111611</v>
      </c>
      <c r="MIK421" s="62">
        <v>44111611</v>
      </c>
      <c r="MIL421" s="62">
        <v>44111611</v>
      </c>
      <c r="MIM421" s="62">
        <v>44111611</v>
      </c>
      <c r="MIN421" s="62">
        <v>44111611</v>
      </c>
      <c r="MIO421" s="62">
        <v>44111611</v>
      </c>
      <c r="MIP421" s="62">
        <v>44111611</v>
      </c>
      <c r="MIQ421" s="62">
        <v>44111611</v>
      </c>
      <c r="MIR421" s="62">
        <v>44111611</v>
      </c>
      <c r="MIS421" s="62">
        <v>44111611</v>
      </c>
      <c r="MIT421" s="62">
        <v>44111611</v>
      </c>
      <c r="MIU421" s="62">
        <v>44111611</v>
      </c>
      <c r="MIV421" s="62">
        <v>44111611</v>
      </c>
      <c r="MIW421" s="62">
        <v>44111611</v>
      </c>
      <c r="MIX421" s="62">
        <v>44111611</v>
      </c>
      <c r="MIY421" s="62">
        <v>44111611</v>
      </c>
      <c r="MIZ421" s="62">
        <v>44111611</v>
      </c>
      <c r="MJA421" s="62">
        <v>44111611</v>
      </c>
      <c r="MJB421" s="62">
        <v>44111611</v>
      </c>
      <c r="MJC421" s="62">
        <v>44111611</v>
      </c>
      <c r="MJD421" s="62">
        <v>44111611</v>
      </c>
      <c r="MJE421" s="62">
        <v>44111611</v>
      </c>
      <c r="MJF421" s="62">
        <v>44111611</v>
      </c>
      <c r="MJG421" s="62">
        <v>44111611</v>
      </c>
      <c r="MJH421" s="62">
        <v>44111611</v>
      </c>
      <c r="MJI421" s="62">
        <v>44111611</v>
      </c>
      <c r="MJJ421" s="62">
        <v>44111611</v>
      </c>
      <c r="MJK421" s="62">
        <v>44111611</v>
      </c>
      <c r="MJL421" s="62">
        <v>44111611</v>
      </c>
      <c r="MJM421" s="62">
        <v>44111611</v>
      </c>
      <c r="MJN421" s="62">
        <v>44111611</v>
      </c>
      <c r="MJO421" s="62">
        <v>44111611</v>
      </c>
      <c r="MJP421" s="62">
        <v>44111611</v>
      </c>
      <c r="MJQ421" s="62">
        <v>44111611</v>
      </c>
      <c r="MJR421" s="62">
        <v>44111611</v>
      </c>
      <c r="MJS421" s="62">
        <v>44111611</v>
      </c>
      <c r="MJT421" s="62">
        <v>44111611</v>
      </c>
      <c r="MJU421" s="62">
        <v>44111611</v>
      </c>
      <c r="MJV421" s="62">
        <v>44111611</v>
      </c>
      <c r="MJW421" s="62">
        <v>44111611</v>
      </c>
      <c r="MJX421" s="62">
        <v>44111611</v>
      </c>
      <c r="MJY421" s="62">
        <v>44111611</v>
      </c>
      <c r="MJZ421" s="62">
        <v>44111611</v>
      </c>
      <c r="MKA421" s="62">
        <v>44111611</v>
      </c>
      <c r="MKB421" s="62">
        <v>44111611</v>
      </c>
      <c r="MKC421" s="62">
        <v>44111611</v>
      </c>
      <c r="MKD421" s="62">
        <v>44111611</v>
      </c>
      <c r="MKE421" s="62">
        <v>44111611</v>
      </c>
      <c r="MKF421" s="62">
        <v>44111611</v>
      </c>
      <c r="MKG421" s="62">
        <v>44111611</v>
      </c>
      <c r="MKH421" s="62">
        <v>44111611</v>
      </c>
      <c r="MKI421" s="62">
        <v>44111611</v>
      </c>
      <c r="MKJ421" s="62">
        <v>44111611</v>
      </c>
      <c r="MKK421" s="62">
        <v>44111611</v>
      </c>
      <c r="MKL421" s="62">
        <v>44111611</v>
      </c>
      <c r="MKM421" s="62">
        <v>44111611</v>
      </c>
      <c r="MKN421" s="62">
        <v>44111611</v>
      </c>
      <c r="MKO421" s="62">
        <v>44111611</v>
      </c>
      <c r="MKP421" s="62">
        <v>44111611</v>
      </c>
      <c r="MKQ421" s="62">
        <v>44111611</v>
      </c>
      <c r="MKR421" s="62">
        <v>44111611</v>
      </c>
      <c r="MKS421" s="62">
        <v>44111611</v>
      </c>
      <c r="MKT421" s="62">
        <v>44111611</v>
      </c>
      <c r="MKU421" s="62">
        <v>44111611</v>
      </c>
      <c r="MKV421" s="62">
        <v>44111611</v>
      </c>
      <c r="MKW421" s="62">
        <v>44111611</v>
      </c>
      <c r="MKX421" s="62">
        <v>44111611</v>
      </c>
      <c r="MKY421" s="62">
        <v>44111611</v>
      </c>
      <c r="MKZ421" s="62">
        <v>44111611</v>
      </c>
      <c r="MLA421" s="62">
        <v>44111611</v>
      </c>
      <c r="MLB421" s="62">
        <v>44111611</v>
      </c>
      <c r="MLC421" s="62">
        <v>44111611</v>
      </c>
      <c r="MLD421" s="62">
        <v>44111611</v>
      </c>
      <c r="MLE421" s="62">
        <v>44111611</v>
      </c>
      <c r="MLF421" s="62">
        <v>44111611</v>
      </c>
      <c r="MLG421" s="62">
        <v>44111611</v>
      </c>
      <c r="MLH421" s="62">
        <v>44111611</v>
      </c>
      <c r="MLI421" s="62">
        <v>44111611</v>
      </c>
      <c r="MLJ421" s="62">
        <v>44111611</v>
      </c>
      <c r="MLK421" s="62">
        <v>44111611</v>
      </c>
      <c r="MLL421" s="62">
        <v>44111611</v>
      </c>
      <c r="MLM421" s="62">
        <v>44111611</v>
      </c>
      <c r="MLN421" s="62">
        <v>44111611</v>
      </c>
      <c r="MLO421" s="62">
        <v>44111611</v>
      </c>
      <c r="MLP421" s="62">
        <v>44111611</v>
      </c>
      <c r="MLQ421" s="62">
        <v>44111611</v>
      </c>
      <c r="MLR421" s="62">
        <v>44111611</v>
      </c>
      <c r="MLS421" s="62">
        <v>44111611</v>
      </c>
      <c r="MLT421" s="62">
        <v>44111611</v>
      </c>
      <c r="MLU421" s="62">
        <v>44111611</v>
      </c>
      <c r="MLV421" s="62">
        <v>44111611</v>
      </c>
      <c r="MLW421" s="62">
        <v>44111611</v>
      </c>
      <c r="MLX421" s="62">
        <v>44111611</v>
      </c>
      <c r="MLY421" s="62">
        <v>44111611</v>
      </c>
      <c r="MLZ421" s="62">
        <v>44111611</v>
      </c>
      <c r="MMA421" s="62">
        <v>44111611</v>
      </c>
      <c r="MMB421" s="62">
        <v>44111611</v>
      </c>
      <c r="MMC421" s="62">
        <v>44111611</v>
      </c>
      <c r="MMD421" s="62">
        <v>44111611</v>
      </c>
      <c r="MME421" s="62">
        <v>44111611</v>
      </c>
      <c r="MMF421" s="62">
        <v>44111611</v>
      </c>
      <c r="MMG421" s="62">
        <v>44111611</v>
      </c>
      <c r="MMH421" s="62">
        <v>44111611</v>
      </c>
      <c r="MMI421" s="62">
        <v>44111611</v>
      </c>
      <c r="MMJ421" s="62">
        <v>44111611</v>
      </c>
      <c r="MMK421" s="62">
        <v>44111611</v>
      </c>
      <c r="MML421" s="62">
        <v>44111611</v>
      </c>
      <c r="MMM421" s="62">
        <v>44111611</v>
      </c>
      <c r="MMN421" s="62">
        <v>44111611</v>
      </c>
      <c r="MMO421" s="62">
        <v>44111611</v>
      </c>
      <c r="MMP421" s="62">
        <v>44111611</v>
      </c>
      <c r="MMQ421" s="62">
        <v>44111611</v>
      </c>
      <c r="MMR421" s="62">
        <v>44111611</v>
      </c>
      <c r="MMS421" s="62">
        <v>44111611</v>
      </c>
      <c r="MMT421" s="62">
        <v>44111611</v>
      </c>
      <c r="MMU421" s="62">
        <v>44111611</v>
      </c>
      <c r="MMV421" s="62">
        <v>44111611</v>
      </c>
      <c r="MMW421" s="62">
        <v>44111611</v>
      </c>
      <c r="MMX421" s="62">
        <v>44111611</v>
      </c>
      <c r="MMY421" s="62">
        <v>44111611</v>
      </c>
      <c r="MMZ421" s="62">
        <v>44111611</v>
      </c>
      <c r="MNA421" s="62">
        <v>44111611</v>
      </c>
      <c r="MNB421" s="62">
        <v>44111611</v>
      </c>
      <c r="MNC421" s="62">
        <v>44111611</v>
      </c>
      <c r="MND421" s="62">
        <v>44111611</v>
      </c>
      <c r="MNE421" s="62">
        <v>44111611</v>
      </c>
      <c r="MNF421" s="62">
        <v>44111611</v>
      </c>
      <c r="MNG421" s="62">
        <v>44111611</v>
      </c>
      <c r="MNH421" s="62">
        <v>44111611</v>
      </c>
      <c r="MNI421" s="62">
        <v>44111611</v>
      </c>
      <c r="MNJ421" s="62">
        <v>44111611</v>
      </c>
      <c r="MNK421" s="62">
        <v>44111611</v>
      </c>
      <c r="MNL421" s="62">
        <v>44111611</v>
      </c>
      <c r="MNM421" s="62">
        <v>44111611</v>
      </c>
      <c r="MNN421" s="62">
        <v>44111611</v>
      </c>
      <c r="MNO421" s="62">
        <v>44111611</v>
      </c>
      <c r="MNP421" s="62">
        <v>44111611</v>
      </c>
      <c r="MNQ421" s="62">
        <v>44111611</v>
      </c>
      <c r="MNR421" s="62">
        <v>44111611</v>
      </c>
      <c r="MNS421" s="62">
        <v>44111611</v>
      </c>
      <c r="MNT421" s="62">
        <v>44111611</v>
      </c>
      <c r="MNU421" s="62">
        <v>44111611</v>
      </c>
      <c r="MNV421" s="62">
        <v>44111611</v>
      </c>
      <c r="MNW421" s="62">
        <v>44111611</v>
      </c>
      <c r="MNX421" s="62">
        <v>44111611</v>
      </c>
      <c r="MNY421" s="62">
        <v>44111611</v>
      </c>
      <c r="MNZ421" s="62">
        <v>44111611</v>
      </c>
      <c r="MOA421" s="62">
        <v>44111611</v>
      </c>
      <c r="MOB421" s="62">
        <v>44111611</v>
      </c>
      <c r="MOC421" s="62">
        <v>44111611</v>
      </c>
      <c r="MOD421" s="62">
        <v>44111611</v>
      </c>
      <c r="MOE421" s="62">
        <v>44111611</v>
      </c>
      <c r="MOF421" s="62">
        <v>44111611</v>
      </c>
      <c r="MOG421" s="62">
        <v>44111611</v>
      </c>
      <c r="MOH421" s="62">
        <v>44111611</v>
      </c>
      <c r="MOI421" s="62">
        <v>44111611</v>
      </c>
      <c r="MOJ421" s="62">
        <v>44111611</v>
      </c>
      <c r="MOK421" s="62">
        <v>44111611</v>
      </c>
      <c r="MOL421" s="62">
        <v>44111611</v>
      </c>
      <c r="MOM421" s="62">
        <v>44111611</v>
      </c>
      <c r="MON421" s="62">
        <v>44111611</v>
      </c>
      <c r="MOO421" s="62">
        <v>44111611</v>
      </c>
      <c r="MOP421" s="62">
        <v>44111611</v>
      </c>
      <c r="MOQ421" s="62">
        <v>44111611</v>
      </c>
      <c r="MOR421" s="62">
        <v>44111611</v>
      </c>
      <c r="MOS421" s="62">
        <v>44111611</v>
      </c>
      <c r="MOT421" s="62">
        <v>44111611</v>
      </c>
      <c r="MOU421" s="62">
        <v>44111611</v>
      </c>
      <c r="MOV421" s="62">
        <v>44111611</v>
      </c>
      <c r="MOW421" s="62">
        <v>44111611</v>
      </c>
      <c r="MOX421" s="62">
        <v>44111611</v>
      </c>
      <c r="MOY421" s="62">
        <v>44111611</v>
      </c>
      <c r="MOZ421" s="62">
        <v>44111611</v>
      </c>
      <c r="MPA421" s="62">
        <v>44111611</v>
      </c>
      <c r="MPB421" s="62">
        <v>44111611</v>
      </c>
      <c r="MPC421" s="62">
        <v>44111611</v>
      </c>
      <c r="MPD421" s="62">
        <v>44111611</v>
      </c>
      <c r="MPE421" s="62">
        <v>44111611</v>
      </c>
      <c r="MPF421" s="62">
        <v>44111611</v>
      </c>
      <c r="MPG421" s="62">
        <v>44111611</v>
      </c>
      <c r="MPH421" s="62">
        <v>44111611</v>
      </c>
      <c r="MPI421" s="62">
        <v>44111611</v>
      </c>
      <c r="MPJ421" s="62">
        <v>44111611</v>
      </c>
      <c r="MPK421" s="62">
        <v>44111611</v>
      </c>
      <c r="MPL421" s="62">
        <v>44111611</v>
      </c>
      <c r="MPM421" s="62">
        <v>44111611</v>
      </c>
      <c r="MPN421" s="62">
        <v>44111611</v>
      </c>
      <c r="MPO421" s="62">
        <v>44111611</v>
      </c>
      <c r="MPP421" s="62">
        <v>44111611</v>
      </c>
      <c r="MPQ421" s="62">
        <v>44111611</v>
      </c>
      <c r="MPR421" s="62">
        <v>44111611</v>
      </c>
      <c r="MPS421" s="62">
        <v>44111611</v>
      </c>
      <c r="MPT421" s="62">
        <v>44111611</v>
      </c>
      <c r="MPU421" s="62">
        <v>44111611</v>
      </c>
      <c r="MPV421" s="62">
        <v>44111611</v>
      </c>
      <c r="MPW421" s="62">
        <v>44111611</v>
      </c>
      <c r="MPX421" s="62">
        <v>44111611</v>
      </c>
      <c r="MPY421" s="62">
        <v>44111611</v>
      </c>
      <c r="MPZ421" s="62">
        <v>44111611</v>
      </c>
      <c r="MQA421" s="62">
        <v>44111611</v>
      </c>
      <c r="MQB421" s="62">
        <v>44111611</v>
      </c>
      <c r="MQC421" s="62">
        <v>44111611</v>
      </c>
      <c r="MQD421" s="62">
        <v>44111611</v>
      </c>
      <c r="MQE421" s="62">
        <v>44111611</v>
      </c>
      <c r="MQF421" s="62">
        <v>44111611</v>
      </c>
      <c r="MQG421" s="62">
        <v>44111611</v>
      </c>
      <c r="MQH421" s="62">
        <v>44111611</v>
      </c>
      <c r="MQI421" s="62">
        <v>44111611</v>
      </c>
      <c r="MQJ421" s="62">
        <v>44111611</v>
      </c>
      <c r="MQK421" s="62">
        <v>44111611</v>
      </c>
      <c r="MQL421" s="62">
        <v>44111611</v>
      </c>
      <c r="MQM421" s="62">
        <v>44111611</v>
      </c>
      <c r="MQN421" s="62">
        <v>44111611</v>
      </c>
      <c r="MQO421" s="62">
        <v>44111611</v>
      </c>
      <c r="MQP421" s="62">
        <v>44111611</v>
      </c>
      <c r="MQQ421" s="62">
        <v>44111611</v>
      </c>
      <c r="MQR421" s="62">
        <v>44111611</v>
      </c>
      <c r="MQS421" s="62">
        <v>44111611</v>
      </c>
      <c r="MQT421" s="62">
        <v>44111611</v>
      </c>
      <c r="MQU421" s="62">
        <v>44111611</v>
      </c>
      <c r="MQV421" s="62">
        <v>44111611</v>
      </c>
      <c r="MQW421" s="62">
        <v>44111611</v>
      </c>
      <c r="MQX421" s="62">
        <v>44111611</v>
      </c>
      <c r="MQY421" s="62">
        <v>44111611</v>
      </c>
      <c r="MQZ421" s="62">
        <v>44111611</v>
      </c>
      <c r="MRA421" s="62">
        <v>44111611</v>
      </c>
      <c r="MRB421" s="62">
        <v>44111611</v>
      </c>
      <c r="MRC421" s="62">
        <v>44111611</v>
      </c>
      <c r="MRD421" s="62">
        <v>44111611</v>
      </c>
      <c r="MRE421" s="62">
        <v>44111611</v>
      </c>
      <c r="MRF421" s="62">
        <v>44111611</v>
      </c>
      <c r="MRG421" s="62">
        <v>44111611</v>
      </c>
      <c r="MRH421" s="62">
        <v>44111611</v>
      </c>
      <c r="MRI421" s="62">
        <v>44111611</v>
      </c>
      <c r="MRJ421" s="62">
        <v>44111611</v>
      </c>
      <c r="MRK421" s="62">
        <v>44111611</v>
      </c>
      <c r="MRL421" s="62">
        <v>44111611</v>
      </c>
      <c r="MRM421" s="62">
        <v>44111611</v>
      </c>
      <c r="MRN421" s="62">
        <v>44111611</v>
      </c>
      <c r="MRO421" s="62">
        <v>44111611</v>
      </c>
      <c r="MRP421" s="62">
        <v>44111611</v>
      </c>
      <c r="MRQ421" s="62">
        <v>44111611</v>
      </c>
      <c r="MRR421" s="62">
        <v>44111611</v>
      </c>
      <c r="MRS421" s="62">
        <v>44111611</v>
      </c>
      <c r="MRT421" s="62">
        <v>44111611</v>
      </c>
      <c r="MRU421" s="62">
        <v>44111611</v>
      </c>
      <c r="MRV421" s="62">
        <v>44111611</v>
      </c>
      <c r="MRW421" s="62">
        <v>44111611</v>
      </c>
      <c r="MRX421" s="62">
        <v>44111611</v>
      </c>
      <c r="MRY421" s="62">
        <v>44111611</v>
      </c>
      <c r="MRZ421" s="62">
        <v>44111611</v>
      </c>
      <c r="MSA421" s="62">
        <v>44111611</v>
      </c>
      <c r="MSB421" s="62">
        <v>44111611</v>
      </c>
      <c r="MSC421" s="62">
        <v>44111611</v>
      </c>
      <c r="MSD421" s="62">
        <v>44111611</v>
      </c>
      <c r="MSE421" s="62">
        <v>44111611</v>
      </c>
      <c r="MSF421" s="62">
        <v>44111611</v>
      </c>
      <c r="MSG421" s="62">
        <v>44111611</v>
      </c>
      <c r="MSH421" s="62">
        <v>44111611</v>
      </c>
      <c r="MSI421" s="62">
        <v>44111611</v>
      </c>
      <c r="MSJ421" s="62">
        <v>44111611</v>
      </c>
      <c r="MSK421" s="62">
        <v>44111611</v>
      </c>
      <c r="MSL421" s="62">
        <v>44111611</v>
      </c>
      <c r="MSM421" s="62">
        <v>44111611</v>
      </c>
      <c r="MSN421" s="62">
        <v>44111611</v>
      </c>
      <c r="MSO421" s="62">
        <v>44111611</v>
      </c>
      <c r="MSP421" s="62">
        <v>44111611</v>
      </c>
      <c r="MSQ421" s="62">
        <v>44111611</v>
      </c>
      <c r="MSR421" s="62">
        <v>44111611</v>
      </c>
      <c r="MSS421" s="62">
        <v>44111611</v>
      </c>
      <c r="MST421" s="62">
        <v>44111611</v>
      </c>
      <c r="MSU421" s="62">
        <v>44111611</v>
      </c>
      <c r="MSV421" s="62">
        <v>44111611</v>
      </c>
      <c r="MSW421" s="62">
        <v>44111611</v>
      </c>
      <c r="MSX421" s="62">
        <v>44111611</v>
      </c>
      <c r="MSY421" s="62">
        <v>44111611</v>
      </c>
      <c r="MSZ421" s="62">
        <v>44111611</v>
      </c>
      <c r="MTA421" s="62">
        <v>44111611</v>
      </c>
      <c r="MTB421" s="62">
        <v>44111611</v>
      </c>
      <c r="MTC421" s="62">
        <v>44111611</v>
      </c>
      <c r="MTD421" s="62">
        <v>44111611</v>
      </c>
      <c r="MTE421" s="62">
        <v>44111611</v>
      </c>
      <c r="MTF421" s="62">
        <v>44111611</v>
      </c>
      <c r="MTG421" s="62">
        <v>44111611</v>
      </c>
      <c r="MTH421" s="62">
        <v>44111611</v>
      </c>
      <c r="MTI421" s="62">
        <v>44111611</v>
      </c>
      <c r="MTJ421" s="62">
        <v>44111611</v>
      </c>
      <c r="MTK421" s="62">
        <v>44111611</v>
      </c>
      <c r="MTL421" s="62">
        <v>44111611</v>
      </c>
      <c r="MTM421" s="62">
        <v>44111611</v>
      </c>
      <c r="MTN421" s="62">
        <v>44111611</v>
      </c>
      <c r="MTO421" s="62">
        <v>44111611</v>
      </c>
      <c r="MTP421" s="62">
        <v>44111611</v>
      </c>
      <c r="MTQ421" s="62">
        <v>44111611</v>
      </c>
      <c r="MTR421" s="62">
        <v>44111611</v>
      </c>
      <c r="MTS421" s="62">
        <v>44111611</v>
      </c>
      <c r="MTT421" s="62">
        <v>44111611</v>
      </c>
      <c r="MTU421" s="62">
        <v>44111611</v>
      </c>
      <c r="MTV421" s="62">
        <v>44111611</v>
      </c>
      <c r="MTW421" s="62">
        <v>44111611</v>
      </c>
      <c r="MTX421" s="62">
        <v>44111611</v>
      </c>
      <c r="MTY421" s="62">
        <v>44111611</v>
      </c>
      <c r="MTZ421" s="62">
        <v>44111611</v>
      </c>
      <c r="MUA421" s="62">
        <v>44111611</v>
      </c>
      <c r="MUB421" s="62">
        <v>44111611</v>
      </c>
      <c r="MUC421" s="62">
        <v>44111611</v>
      </c>
      <c r="MUD421" s="62">
        <v>44111611</v>
      </c>
      <c r="MUE421" s="62">
        <v>44111611</v>
      </c>
      <c r="MUF421" s="62">
        <v>44111611</v>
      </c>
      <c r="MUG421" s="62">
        <v>44111611</v>
      </c>
      <c r="MUH421" s="62">
        <v>44111611</v>
      </c>
      <c r="MUI421" s="62">
        <v>44111611</v>
      </c>
      <c r="MUJ421" s="62">
        <v>44111611</v>
      </c>
      <c r="MUK421" s="62">
        <v>44111611</v>
      </c>
      <c r="MUL421" s="62">
        <v>44111611</v>
      </c>
      <c r="MUM421" s="62">
        <v>44111611</v>
      </c>
      <c r="MUN421" s="62">
        <v>44111611</v>
      </c>
      <c r="MUO421" s="62">
        <v>44111611</v>
      </c>
      <c r="MUP421" s="62">
        <v>44111611</v>
      </c>
      <c r="MUQ421" s="62">
        <v>44111611</v>
      </c>
      <c r="MUR421" s="62">
        <v>44111611</v>
      </c>
      <c r="MUS421" s="62">
        <v>44111611</v>
      </c>
      <c r="MUT421" s="62">
        <v>44111611</v>
      </c>
      <c r="MUU421" s="62">
        <v>44111611</v>
      </c>
      <c r="MUV421" s="62">
        <v>44111611</v>
      </c>
      <c r="MUW421" s="62">
        <v>44111611</v>
      </c>
      <c r="MUX421" s="62">
        <v>44111611</v>
      </c>
      <c r="MUY421" s="62">
        <v>44111611</v>
      </c>
      <c r="MUZ421" s="62">
        <v>44111611</v>
      </c>
      <c r="MVA421" s="62">
        <v>44111611</v>
      </c>
      <c r="MVB421" s="62">
        <v>44111611</v>
      </c>
      <c r="MVC421" s="62">
        <v>44111611</v>
      </c>
      <c r="MVD421" s="62">
        <v>44111611</v>
      </c>
      <c r="MVE421" s="62">
        <v>44111611</v>
      </c>
      <c r="MVF421" s="62">
        <v>44111611</v>
      </c>
      <c r="MVG421" s="62">
        <v>44111611</v>
      </c>
      <c r="MVH421" s="62">
        <v>44111611</v>
      </c>
      <c r="MVI421" s="62">
        <v>44111611</v>
      </c>
      <c r="MVJ421" s="62">
        <v>44111611</v>
      </c>
      <c r="MVK421" s="62">
        <v>44111611</v>
      </c>
      <c r="MVL421" s="62">
        <v>44111611</v>
      </c>
      <c r="MVM421" s="62">
        <v>44111611</v>
      </c>
      <c r="MVN421" s="62">
        <v>44111611</v>
      </c>
      <c r="MVO421" s="62">
        <v>44111611</v>
      </c>
      <c r="MVP421" s="62">
        <v>44111611</v>
      </c>
      <c r="MVQ421" s="62">
        <v>44111611</v>
      </c>
      <c r="MVR421" s="62">
        <v>44111611</v>
      </c>
      <c r="MVS421" s="62">
        <v>44111611</v>
      </c>
      <c r="MVT421" s="62">
        <v>44111611</v>
      </c>
      <c r="MVU421" s="62">
        <v>44111611</v>
      </c>
      <c r="MVV421" s="62">
        <v>44111611</v>
      </c>
      <c r="MVW421" s="62">
        <v>44111611</v>
      </c>
      <c r="MVX421" s="62">
        <v>44111611</v>
      </c>
      <c r="MVY421" s="62">
        <v>44111611</v>
      </c>
      <c r="MVZ421" s="62">
        <v>44111611</v>
      </c>
      <c r="MWA421" s="62">
        <v>44111611</v>
      </c>
      <c r="MWB421" s="62">
        <v>44111611</v>
      </c>
      <c r="MWC421" s="62">
        <v>44111611</v>
      </c>
      <c r="MWD421" s="62">
        <v>44111611</v>
      </c>
      <c r="MWE421" s="62">
        <v>44111611</v>
      </c>
      <c r="MWF421" s="62">
        <v>44111611</v>
      </c>
      <c r="MWG421" s="62">
        <v>44111611</v>
      </c>
      <c r="MWH421" s="62">
        <v>44111611</v>
      </c>
      <c r="MWI421" s="62">
        <v>44111611</v>
      </c>
      <c r="MWJ421" s="62">
        <v>44111611</v>
      </c>
      <c r="MWK421" s="62">
        <v>44111611</v>
      </c>
      <c r="MWL421" s="62">
        <v>44111611</v>
      </c>
      <c r="MWM421" s="62">
        <v>44111611</v>
      </c>
      <c r="MWN421" s="62">
        <v>44111611</v>
      </c>
      <c r="MWO421" s="62">
        <v>44111611</v>
      </c>
      <c r="MWP421" s="62">
        <v>44111611</v>
      </c>
      <c r="MWQ421" s="62">
        <v>44111611</v>
      </c>
      <c r="MWR421" s="62">
        <v>44111611</v>
      </c>
      <c r="MWS421" s="62">
        <v>44111611</v>
      </c>
      <c r="MWT421" s="62">
        <v>44111611</v>
      </c>
      <c r="MWU421" s="62">
        <v>44111611</v>
      </c>
      <c r="MWV421" s="62">
        <v>44111611</v>
      </c>
      <c r="MWW421" s="62">
        <v>44111611</v>
      </c>
      <c r="MWX421" s="62">
        <v>44111611</v>
      </c>
      <c r="MWY421" s="62">
        <v>44111611</v>
      </c>
      <c r="MWZ421" s="62">
        <v>44111611</v>
      </c>
      <c r="MXA421" s="62">
        <v>44111611</v>
      </c>
      <c r="MXB421" s="62">
        <v>44111611</v>
      </c>
      <c r="MXC421" s="62">
        <v>44111611</v>
      </c>
      <c r="MXD421" s="62">
        <v>44111611</v>
      </c>
      <c r="MXE421" s="62">
        <v>44111611</v>
      </c>
      <c r="MXF421" s="62">
        <v>44111611</v>
      </c>
      <c r="MXG421" s="62">
        <v>44111611</v>
      </c>
      <c r="MXH421" s="62">
        <v>44111611</v>
      </c>
      <c r="MXI421" s="62">
        <v>44111611</v>
      </c>
      <c r="MXJ421" s="62">
        <v>44111611</v>
      </c>
      <c r="MXK421" s="62">
        <v>44111611</v>
      </c>
      <c r="MXL421" s="62">
        <v>44111611</v>
      </c>
      <c r="MXM421" s="62">
        <v>44111611</v>
      </c>
      <c r="MXN421" s="62">
        <v>44111611</v>
      </c>
      <c r="MXO421" s="62">
        <v>44111611</v>
      </c>
      <c r="MXP421" s="62">
        <v>44111611</v>
      </c>
      <c r="MXQ421" s="62">
        <v>44111611</v>
      </c>
      <c r="MXR421" s="62">
        <v>44111611</v>
      </c>
      <c r="MXS421" s="62">
        <v>44111611</v>
      </c>
      <c r="MXT421" s="62">
        <v>44111611</v>
      </c>
      <c r="MXU421" s="62">
        <v>44111611</v>
      </c>
      <c r="MXV421" s="62">
        <v>44111611</v>
      </c>
      <c r="MXW421" s="62">
        <v>44111611</v>
      </c>
      <c r="MXX421" s="62">
        <v>44111611</v>
      </c>
      <c r="MXY421" s="62">
        <v>44111611</v>
      </c>
      <c r="MXZ421" s="62">
        <v>44111611</v>
      </c>
      <c r="MYA421" s="62">
        <v>44111611</v>
      </c>
      <c r="MYB421" s="62">
        <v>44111611</v>
      </c>
      <c r="MYC421" s="62">
        <v>44111611</v>
      </c>
      <c r="MYD421" s="62">
        <v>44111611</v>
      </c>
      <c r="MYE421" s="62">
        <v>44111611</v>
      </c>
      <c r="MYF421" s="62">
        <v>44111611</v>
      </c>
      <c r="MYG421" s="62">
        <v>44111611</v>
      </c>
      <c r="MYH421" s="62">
        <v>44111611</v>
      </c>
      <c r="MYI421" s="62">
        <v>44111611</v>
      </c>
      <c r="MYJ421" s="62">
        <v>44111611</v>
      </c>
      <c r="MYK421" s="62">
        <v>44111611</v>
      </c>
      <c r="MYL421" s="62">
        <v>44111611</v>
      </c>
      <c r="MYM421" s="62">
        <v>44111611</v>
      </c>
      <c r="MYN421" s="62">
        <v>44111611</v>
      </c>
      <c r="MYO421" s="62">
        <v>44111611</v>
      </c>
      <c r="MYP421" s="62">
        <v>44111611</v>
      </c>
      <c r="MYQ421" s="62">
        <v>44111611</v>
      </c>
      <c r="MYR421" s="62">
        <v>44111611</v>
      </c>
      <c r="MYS421" s="62">
        <v>44111611</v>
      </c>
      <c r="MYT421" s="62">
        <v>44111611</v>
      </c>
      <c r="MYU421" s="62">
        <v>44111611</v>
      </c>
      <c r="MYV421" s="62">
        <v>44111611</v>
      </c>
      <c r="MYW421" s="62">
        <v>44111611</v>
      </c>
      <c r="MYX421" s="62">
        <v>44111611</v>
      </c>
      <c r="MYY421" s="62">
        <v>44111611</v>
      </c>
      <c r="MYZ421" s="62">
        <v>44111611</v>
      </c>
      <c r="MZA421" s="62">
        <v>44111611</v>
      </c>
      <c r="MZB421" s="62">
        <v>44111611</v>
      </c>
      <c r="MZC421" s="62">
        <v>44111611</v>
      </c>
      <c r="MZD421" s="62">
        <v>44111611</v>
      </c>
      <c r="MZE421" s="62">
        <v>44111611</v>
      </c>
      <c r="MZF421" s="62">
        <v>44111611</v>
      </c>
      <c r="MZG421" s="62">
        <v>44111611</v>
      </c>
      <c r="MZH421" s="62">
        <v>44111611</v>
      </c>
      <c r="MZI421" s="62">
        <v>44111611</v>
      </c>
      <c r="MZJ421" s="62">
        <v>44111611</v>
      </c>
      <c r="MZK421" s="62">
        <v>44111611</v>
      </c>
      <c r="MZL421" s="62">
        <v>44111611</v>
      </c>
      <c r="MZM421" s="62">
        <v>44111611</v>
      </c>
      <c r="MZN421" s="62">
        <v>44111611</v>
      </c>
      <c r="MZO421" s="62">
        <v>44111611</v>
      </c>
      <c r="MZP421" s="62">
        <v>44111611</v>
      </c>
      <c r="MZQ421" s="62">
        <v>44111611</v>
      </c>
      <c r="MZR421" s="62">
        <v>44111611</v>
      </c>
      <c r="MZS421" s="62">
        <v>44111611</v>
      </c>
      <c r="MZT421" s="62">
        <v>44111611</v>
      </c>
      <c r="MZU421" s="62">
        <v>44111611</v>
      </c>
      <c r="MZV421" s="62">
        <v>44111611</v>
      </c>
      <c r="MZW421" s="62">
        <v>44111611</v>
      </c>
      <c r="MZX421" s="62">
        <v>44111611</v>
      </c>
      <c r="MZY421" s="62">
        <v>44111611</v>
      </c>
      <c r="MZZ421" s="62">
        <v>44111611</v>
      </c>
      <c r="NAA421" s="62">
        <v>44111611</v>
      </c>
      <c r="NAB421" s="62">
        <v>44111611</v>
      </c>
      <c r="NAC421" s="62">
        <v>44111611</v>
      </c>
      <c r="NAD421" s="62">
        <v>44111611</v>
      </c>
      <c r="NAE421" s="62">
        <v>44111611</v>
      </c>
      <c r="NAF421" s="62">
        <v>44111611</v>
      </c>
      <c r="NAG421" s="62">
        <v>44111611</v>
      </c>
      <c r="NAH421" s="62">
        <v>44111611</v>
      </c>
      <c r="NAI421" s="62">
        <v>44111611</v>
      </c>
      <c r="NAJ421" s="62">
        <v>44111611</v>
      </c>
      <c r="NAK421" s="62">
        <v>44111611</v>
      </c>
      <c r="NAL421" s="62">
        <v>44111611</v>
      </c>
      <c r="NAM421" s="62">
        <v>44111611</v>
      </c>
      <c r="NAN421" s="62">
        <v>44111611</v>
      </c>
      <c r="NAO421" s="62">
        <v>44111611</v>
      </c>
      <c r="NAP421" s="62">
        <v>44111611</v>
      </c>
      <c r="NAQ421" s="62">
        <v>44111611</v>
      </c>
      <c r="NAR421" s="62">
        <v>44111611</v>
      </c>
      <c r="NAS421" s="62">
        <v>44111611</v>
      </c>
      <c r="NAT421" s="62">
        <v>44111611</v>
      </c>
      <c r="NAU421" s="62">
        <v>44111611</v>
      </c>
      <c r="NAV421" s="62">
        <v>44111611</v>
      </c>
      <c r="NAW421" s="62">
        <v>44111611</v>
      </c>
      <c r="NAX421" s="62">
        <v>44111611</v>
      </c>
      <c r="NAY421" s="62">
        <v>44111611</v>
      </c>
      <c r="NAZ421" s="62">
        <v>44111611</v>
      </c>
      <c r="NBA421" s="62">
        <v>44111611</v>
      </c>
      <c r="NBB421" s="62">
        <v>44111611</v>
      </c>
      <c r="NBC421" s="62">
        <v>44111611</v>
      </c>
      <c r="NBD421" s="62">
        <v>44111611</v>
      </c>
      <c r="NBE421" s="62">
        <v>44111611</v>
      </c>
      <c r="NBF421" s="62">
        <v>44111611</v>
      </c>
      <c r="NBG421" s="62">
        <v>44111611</v>
      </c>
      <c r="NBH421" s="62">
        <v>44111611</v>
      </c>
      <c r="NBI421" s="62">
        <v>44111611</v>
      </c>
      <c r="NBJ421" s="62">
        <v>44111611</v>
      </c>
      <c r="NBK421" s="62">
        <v>44111611</v>
      </c>
      <c r="NBL421" s="62">
        <v>44111611</v>
      </c>
      <c r="NBM421" s="62">
        <v>44111611</v>
      </c>
      <c r="NBN421" s="62">
        <v>44111611</v>
      </c>
      <c r="NBO421" s="62">
        <v>44111611</v>
      </c>
      <c r="NBP421" s="62">
        <v>44111611</v>
      </c>
      <c r="NBQ421" s="62">
        <v>44111611</v>
      </c>
      <c r="NBR421" s="62">
        <v>44111611</v>
      </c>
      <c r="NBS421" s="62">
        <v>44111611</v>
      </c>
      <c r="NBT421" s="62">
        <v>44111611</v>
      </c>
      <c r="NBU421" s="62">
        <v>44111611</v>
      </c>
      <c r="NBV421" s="62">
        <v>44111611</v>
      </c>
      <c r="NBW421" s="62">
        <v>44111611</v>
      </c>
      <c r="NBX421" s="62">
        <v>44111611</v>
      </c>
      <c r="NBY421" s="62">
        <v>44111611</v>
      </c>
      <c r="NBZ421" s="62">
        <v>44111611</v>
      </c>
      <c r="NCA421" s="62">
        <v>44111611</v>
      </c>
      <c r="NCB421" s="62">
        <v>44111611</v>
      </c>
      <c r="NCC421" s="62">
        <v>44111611</v>
      </c>
      <c r="NCD421" s="62">
        <v>44111611</v>
      </c>
      <c r="NCE421" s="62">
        <v>44111611</v>
      </c>
      <c r="NCF421" s="62">
        <v>44111611</v>
      </c>
      <c r="NCG421" s="62">
        <v>44111611</v>
      </c>
      <c r="NCH421" s="62">
        <v>44111611</v>
      </c>
      <c r="NCI421" s="62">
        <v>44111611</v>
      </c>
      <c r="NCJ421" s="62">
        <v>44111611</v>
      </c>
      <c r="NCK421" s="62">
        <v>44111611</v>
      </c>
      <c r="NCL421" s="62">
        <v>44111611</v>
      </c>
      <c r="NCM421" s="62">
        <v>44111611</v>
      </c>
      <c r="NCN421" s="62">
        <v>44111611</v>
      </c>
      <c r="NCO421" s="62">
        <v>44111611</v>
      </c>
      <c r="NCP421" s="62">
        <v>44111611</v>
      </c>
      <c r="NCQ421" s="62">
        <v>44111611</v>
      </c>
      <c r="NCR421" s="62">
        <v>44111611</v>
      </c>
      <c r="NCS421" s="62">
        <v>44111611</v>
      </c>
      <c r="NCT421" s="62">
        <v>44111611</v>
      </c>
      <c r="NCU421" s="62">
        <v>44111611</v>
      </c>
      <c r="NCV421" s="62">
        <v>44111611</v>
      </c>
      <c r="NCW421" s="62">
        <v>44111611</v>
      </c>
      <c r="NCX421" s="62">
        <v>44111611</v>
      </c>
      <c r="NCY421" s="62">
        <v>44111611</v>
      </c>
      <c r="NCZ421" s="62">
        <v>44111611</v>
      </c>
      <c r="NDA421" s="62">
        <v>44111611</v>
      </c>
      <c r="NDB421" s="62">
        <v>44111611</v>
      </c>
      <c r="NDC421" s="62">
        <v>44111611</v>
      </c>
      <c r="NDD421" s="62">
        <v>44111611</v>
      </c>
      <c r="NDE421" s="62">
        <v>44111611</v>
      </c>
      <c r="NDF421" s="62">
        <v>44111611</v>
      </c>
      <c r="NDG421" s="62">
        <v>44111611</v>
      </c>
      <c r="NDH421" s="62">
        <v>44111611</v>
      </c>
      <c r="NDI421" s="62">
        <v>44111611</v>
      </c>
      <c r="NDJ421" s="62">
        <v>44111611</v>
      </c>
      <c r="NDK421" s="62">
        <v>44111611</v>
      </c>
      <c r="NDL421" s="62">
        <v>44111611</v>
      </c>
      <c r="NDM421" s="62">
        <v>44111611</v>
      </c>
      <c r="NDN421" s="62">
        <v>44111611</v>
      </c>
      <c r="NDO421" s="62">
        <v>44111611</v>
      </c>
      <c r="NDP421" s="62">
        <v>44111611</v>
      </c>
      <c r="NDQ421" s="62">
        <v>44111611</v>
      </c>
      <c r="NDR421" s="62">
        <v>44111611</v>
      </c>
      <c r="NDS421" s="62">
        <v>44111611</v>
      </c>
      <c r="NDT421" s="62">
        <v>44111611</v>
      </c>
      <c r="NDU421" s="62">
        <v>44111611</v>
      </c>
      <c r="NDV421" s="62">
        <v>44111611</v>
      </c>
      <c r="NDW421" s="62">
        <v>44111611</v>
      </c>
      <c r="NDX421" s="62">
        <v>44111611</v>
      </c>
      <c r="NDY421" s="62">
        <v>44111611</v>
      </c>
      <c r="NDZ421" s="62">
        <v>44111611</v>
      </c>
      <c r="NEA421" s="62">
        <v>44111611</v>
      </c>
      <c r="NEB421" s="62">
        <v>44111611</v>
      </c>
      <c r="NEC421" s="62">
        <v>44111611</v>
      </c>
      <c r="NED421" s="62">
        <v>44111611</v>
      </c>
      <c r="NEE421" s="62">
        <v>44111611</v>
      </c>
      <c r="NEF421" s="62">
        <v>44111611</v>
      </c>
      <c r="NEG421" s="62">
        <v>44111611</v>
      </c>
      <c r="NEH421" s="62">
        <v>44111611</v>
      </c>
      <c r="NEI421" s="62">
        <v>44111611</v>
      </c>
      <c r="NEJ421" s="62">
        <v>44111611</v>
      </c>
      <c r="NEK421" s="62">
        <v>44111611</v>
      </c>
      <c r="NEL421" s="62">
        <v>44111611</v>
      </c>
      <c r="NEM421" s="62">
        <v>44111611</v>
      </c>
      <c r="NEN421" s="62">
        <v>44111611</v>
      </c>
      <c r="NEO421" s="62">
        <v>44111611</v>
      </c>
      <c r="NEP421" s="62">
        <v>44111611</v>
      </c>
      <c r="NEQ421" s="62">
        <v>44111611</v>
      </c>
      <c r="NER421" s="62">
        <v>44111611</v>
      </c>
      <c r="NES421" s="62">
        <v>44111611</v>
      </c>
      <c r="NET421" s="62">
        <v>44111611</v>
      </c>
      <c r="NEU421" s="62">
        <v>44111611</v>
      </c>
      <c r="NEV421" s="62">
        <v>44111611</v>
      </c>
      <c r="NEW421" s="62">
        <v>44111611</v>
      </c>
      <c r="NEX421" s="62">
        <v>44111611</v>
      </c>
      <c r="NEY421" s="62">
        <v>44111611</v>
      </c>
      <c r="NEZ421" s="62">
        <v>44111611</v>
      </c>
      <c r="NFA421" s="62">
        <v>44111611</v>
      </c>
      <c r="NFB421" s="62">
        <v>44111611</v>
      </c>
      <c r="NFC421" s="62">
        <v>44111611</v>
      </c>
      <c r="NFD421" s="62">
        <v>44111611</v>
      </c>
      <c r="NFE421" s="62">
        <v>44111611</v>
      </c>
      <c r="NFF421" s="62">
        <v>44111611</v>
      </c>
      <c r="NFG421" s="62">
        <v>44111611</v>
      </c>
      <c r="NFH421" s="62">
        <v>44111611</v>
      </c>
      <c r="NFI421" s="62">
        <v>44111611</v>
      </c>
      <c r="NFJ421" s="62">
        <v>44111611</v>
      </c>
      <c r="NFK421" s="62">
        <v>44111611</v>
      </c>
      <c r="NFL421" s="62">
        <v>44111611</v>
      </c>
      <c r="NFM421" s="62">
        <v>44111611</v>
      </c>
      <c r="NFN421" s="62">
        <v>44111611</v>
      </c>
      <c r="NFO421" s="62">
        <v>44111611</v>
      </c>
      <c r="NFP421" s="62">
        <v>44111611</v>
      </c>
      <c r="NFQ421" s="62">
        <v>44111611</v>
      </c>
      <c r="NFR421" s="62">
        <v>44111611</v>
      </c>
      <c r="NFS421" s="62">
        <v>44111611</v>
      </c>
      <c r="NFT421" s="62">
        <v>44111611</v>
      </c>
      <c r="NFU421" s="62">
        <v>44111611</v>
      </c>
      <c r="NFV421" s="62">
        <v>44111611</v>
      </c>
      <c r="NFW421" s="62">
        <v>44111611</v>
      </c>
      <c r="NFX421" s="62">
        <v>44111611</v>
      </c>
      <c r="NFY421" s="62">
        <v>44111611</v>
      </c>
      <c r="NFZ421" s="62">
        <v>44111611</v>
      </c>
      <c r="NGA421" s="62">
        <v>44111611</v>
      </c>
      <c r="NGB421" s="62">
        <v>44111611</v>
      </c>
      <c r="NGC421" s="62">
        <v>44111611</v>
      </c>
      <c r="NGD421" s="62">
        <v>44111611</v>
      </c>
      <c r="NGE421" s="62">
        <v>44111611</v>
      </c>
      <c r="NGF421" s="62">
        <v>44111611</v>
      </c>
      <c r="NGG421" s="62">
        <v>44111611</v>
      </c>
      <c r="NGH421" s="62">
        <v>44111611</v>
      </c>
      <c r="NGI421" s="62">
        <v>44111611</v>
      </c>
      <c r="NGJ421" s="62">
        <v>44111611</v>
      </c>
      <c r="NGK421" s="62">
        <v>44111611</v>
      </c>
      <c r="NGL421" s="62">
        <v>44111611</v>
      </c>
      <c r="NGM421" s="62">
        <v>44111611</v>
      </c>
      <c r="NGN421" s="62">
        <v>44111611</v>
      </c>
      <c r="NGO421" s="62">
        <v>44111611</v>
      </c>
      <c r="NGP421" s="62">
        <v>44111611</v>
      </c>
      <c r="NGQ421" s="62">
        <v>44111611</v>
      </c>
      <c r="NGR421" s="62">
        <v>44111611</v>
      </c>
      <c r="NGS421" s="62">
        <v>44111611</v>
      </c>
      <c r="NGT421" s="62">
        <v>44111611</v>
      </c>
      <c r="NGU421" s="62">
        <v>44111611</v>
      </c>
      <c r="NGV421" s="62">
        <v>44111611</v>
      </c>
      <c r="NGW421" s="62">
        <v>44111611</v>
      </c>
      <c r="NGX421" s="62">
        <v>44111611</v>
      </c>
      <c r="NGY421" s="62">
        <v>44111611</v>
      </c>
      <c r="NGZ421" s="62">
        <v>44111611</v>
      </c>
      <c r="NHA421" s="62">
        <v>44111611</v>
      </c>
      <c r="NHB421" s="62">
        <v>44111611</v>
      </c>
      <c r="NHC421" s="62">
        <v>44111611</v>
      </c>
      <c r="NHD421" s="62">
        <v>44111611</v>
      </c>
      <c r="NHE421" s="62">
        <v>44111611</v>
      </c>
      <c r="NHF421" s="62">
        <v>44111611</v>
      </c>
      <c r="NHG421" s="62">
        <v>44111611</v>
      </c>
      <c r="NHH421" s="62">
        <v>44111611</v>
      </c>
      <c r="NHI421" s="62">
        <v>44111611</v>
      </c>
      <c r="NHJ421" s="62">
        <v>44111611</v>
      </c>
      <c r="NHK421" s="62">
        <v>44111611</v>
      </c>
      <c r="NHL421" s="62">
        <v>44111611</v>
      </c>
      <c r="NHM421" s="62">
        <v>44111611</v>
      </c>
      <c r="NHN421" s="62">
        <v>44111611</v>
      </c>
      <c r="NHO421" s="62">
        <v>44111611</v>
      </c>
      <c r="NHP421" s="62">
        <v>44111611</v>
      </c>
      <c r="NHQ421" s="62">
        <v>44111611</v>
      </c>
      <c r="NHR421" s="62">
        <v>44111611</v>
      </c>
      <c r="NHS421" s="62">
        <v>44111611</v>
      </c>
      <c r="NHT421" s="62">
        <v>44111611</v>
      </c>
      <c r="NHU421" s="62">
        <v>44111611</v>
      </c>
      <c r="NHV421" s="62">
        <v>44111611</v>
      </c>
      <c r="NHW421" s="62">
        <v>44111611</v>
      </c>
      <c r="NHX421" s="62">
        <v>44111611</v>
      </c>
      <c r="NHY421" s="62">
        <v>44111611</v>
      </c>
      <c r="NHZ421" s="62">
        <v>44111611</v>
      </c>
      <c r="NIA421" s="62">
        <v>44111611</v>
      </c>
      <c r="NIB421" s="62">
        <v>44111611</v>
      </c>
      <c r="NIC421" s="62">
        <v>44111611</v>
      </c>
      <c r="NID421" s="62">
        <v>44111611</v>
      </c>
      <c r="NIE421" s="62">
        <v>44111611</v>
      </c>
      <c r="NIF421" s="62">
        <v>44111611</v>
      </c>
      <c r="NIG421" s="62">
        <v>44111611</v>
      </c>
      <c r="NIH421" s="62">
        <v>44111611</v>
      </c>
      <c r="NII421" s="62">
        <v>44111611</v>
      </c>
      <c r="NIJ421" s="62">
        <v>44111611</v>
      </c>
      <c r="NIK421" s="62">
        <v>44111611</v>
      </c>
      <c r="NIL421" s="62">
        <v>44111611</v>
      </c>
      <c r="NIM421" s="62">
        <v>44111611</v>
      </c>
      <c r="NIN421" s="62">
        <v>44111611</v>
      </c>
      <c r="NIO421" s="62">
        <v>44111611</v>
      </c>
      <c r="NIP421" s="62">
        <v>44111611</v>
      </c>
      <c r="NIQ421" s="62">
        <v>44111611</v>
      </c>
      <c r="NIR421" s="62">
        <v>44111611</v>
      </c>
      <c r="NIS421" s="62">
        <v>44111611</v>
      </c>
      <c r="NIT421" s="62">
        <v>44111611</v>
      </c>
      <c r="NIU421" s="62">
        <v>44111611</v>
      </c>
      <c r="NIV421" s="62">
        <v>44111611</v>
      </c>
      <c r="NIW421" s="62">
        <v>44111611</v>
      </c>
      <c r="NIX421" s="62">
        <v>44111611</v>
      </c>
      <c r="NIY421" s="62">
        <v>44111611</v>
      </c>
      <c r="NIZ421" s="62">
        <v>44111611</v>
      </c>
      <c r="NJA421" s="62">
        <v>44111611</v>
      </c>
      <c r="NJB421" s="62">
        <v>44111611</v>
      </c>
      <c r="NJC421" s="62">
        <v>44111611</v>
      </c>
      <c r="NJD421" s="62">
        <v>44111611</v>
      </c>
      <c r="NJE421" s="62">
        <v>44111611</v>
      </c>
      <c r="NJF421" s="62">
        <v>44111611</v>
      </c>
      <c r="NJG421" s="62">
        <v>44111611</v>
      </c>
      <c r="NJH421" s="62">
        <v>44111611</v>
      </c>
      <c r="NJI421" s="62">
        <v>44111611</v>
      </c>
      <c r="NJJ421" s="62">
        <v>44111611</v>
      </c>
      <c r="NJK421" s="62">
        <v>44111611</v>
      </c>
      <c r="NJL421" s="62">
        <v>44111611</v>
      </c>
      <c r="NJM421" s="62">
        <v>44111611</v>
      </c>
      <c r="NJN421" s="62">
        <v>44111611</v>
      </c>
      <c r="NJO421" s="62">
        <v>44111611</v>
      </c>
      <c r="NJP421" s="62">
        <v>44111611</v>
      </c>
      <c r="NJQ421" s="62">
        <v>44111611</v>
      </c>
      <c r="NJR421" s="62">
        <v>44111611</v>
      </c>
      <c r="NJS421" s="62">
        <v>44111611</v>
      </c>
      <c r="NJT421" s="62">
        <v>44111611</v>
      </c>
      <c r="NJU421" s="62">
        <v>44111611</v>
      </c>
      <c r="NJV421" s="62">
        <v>44111611</v>
      </c>
      <c r="NJW421" s="62">
        <v>44111611</v>
      </c>
      <c r="NJX421" s="62">
        <v>44111611</v>
      </c>
      <c r="NJY421" s="62">
        <v>44111611</v>
      </c>
      <c r="NJZ421" s="62">
        <v>44111611</v>
      </c>
      <c r="NKA421" s="62">
        <v>44111611</v>
      </c>
      <c r="NKB421" s="62">
        <v>44111611</v>
      </c>
      <c r="NKC421" s="62">
        <v>44111611</v>
      </c>
      <c r="NKD421" s="62">
        <v>44111611</v>
      </c>
      <c r="NKE421" s="62">
        <v>44111611</v>
      </c>
      <c r="NKF421" s="62">
        <v>44111611</v>
      </c>
      <c r="NKG421" s="62">
        <v>44111611</v>
      </c>
      <c r="NKH421" s="62">
        <v>44111611</v>
      </c>
      <c r="NKI421" s="62">
        <v>44111611</v>
      </c>
      <c r="NKJ421" s="62">
        <v>44111611</v>
      </c>
      <c r="NKK421" s="62">
        <v>44111611</v>
      </c>
      <c r="NKL421" s="62">
        <v>44111611</v>
      </c>
      <c r="NKM421" s="62">
        <v>44111611</v>
      </c>
      <c r="NKN421" s="62">
        <v>44111611</v>
      </c>
      <c r="NKO421" s="62">
        <v>44111611</v>
      </c>
      <c r="NKP421" s="62">
        <v>44111611</v>
      </c>
      <c r="NKQ421" s="62">
        <v>44111611</v>
      </c>
      <c r="NKR421" s="62">
        <v>44111611</v>
      </c>
      <c r="NKS421" s="62">
        <v>44111611</v>
      </c>
      <c r="NKT421" s="62">
        <v>44111611</v>
      </c>
      <c r="NKU421" s="62">
        <v>44111611</v>
      </c>
      <c r="NKV421" s="62">
        <v>44111611</v>
      </c>
      <c r="NKW421" s="62">
        <v>44111611</v>
      </c>
      <c r="NKX421" s="62">
        <v>44111611</v>
      </c>
      <c r="NKY421" s="62">
        <v>44111611</v>
      </c>
      <c r="NKZ421" s="62">
        <v>44111611</v>
      </c>
      <c r="NLA421" s="62">
        <v>44111611</v>
      </c>
      <c r="NLB421" s="62">
        <v>44111611</v>
      </c>
      <c r="NLC421" s="62">
        <v>44111611</v>
      </c>
      <c r="NLD421" s="62">
        <v>44111611</v>
      </c>
      <c r="NLE421" s="62">
        <v>44111611</v>
      </c>
      <c r="NLF421" s="62">
        <v>44111611</v>
      </c>
      <c r="NLG421" s="62">
        <v>44111611</v>
      </c>
      <c r="NLH421" s="62">
        <v>44111611</v>
      </c>
      <c r="NLI421" s="62">
        <v>44111611</v>
      </c>
      <c r="NLJ421" s="62">
        <v>44111611</v>
      </c>
      <c r="NLK421" s="62">
        <v>44111611</v>
      </c>
      <c r="NLL421" s="62">
        <v>44111611</v>
      </c>
      <c r="NLM421" s="62">
        <v>44111611</v>
      </c>
      <c r="NLN421" s="62">
        <v>44111611</v>
      </c>
      <c r="NLO421" s="62">
        <v>44111611</v>
      </c>
      <c r="NLP421" s="62">
        <v>44111611</v>
      </c>
      <c r="NLQ421" s="62">
        <v>44111611</v>
      </c>
      <c r="NLR421" s="62">
        <v>44111611</v>
      </c>
      <c r="NLS421" s="62">
        <v>44111611</v>
      </c>
      <c r="NLT421" s="62">
        <v>44111611</v>
      </c>
      <c r="NLU421" s="62">
        <v>44111611</v>
      </c>
      <c r="NLV421" s="62">
        <v>44111611</v>
      </c>
      <c r="NLW421" s="62">
        <v>44111611</v>
      </c>
      <c r="NLX421" s="62">
        <v>44111611</v>
      </c>
      <c r="NLY421" s="62">
        <v>44111611</v>
      </c>
      <c r="NLZ421" s="62">
        <v>44111611</v>
      </c>
      <c r="NMA421" s="62">
        <v>44111611</v>
      </c>
      <c r="NMB421" s="62">
        <v>44111611</v>
      </c>
      <c r="NMC421" s="62">
        <v>44111611</v>
      </c>
      <c r="NMD421" s="62">
        <v>44111611</v>
      </c>
      <c r="NME421" s="62">
        <v>44111611</v>
      </c>
      <c r="NMF421" s="62">
        <v>44111611</v>
      </c>
      <c r="NMG421" s="62">
        <v>44111611</v>
      </c>
      <c r="NMH421" s="62">
        <v>44111611</v>
      </c>
      <c r="NMI421" s="62">
        <v>44111611</v>
      </c>
      <c r="NMJ421" s="62">
        <v>44111611</v>
      </c>
      <c r="NMK421" s="62">
        <v>44111611</v>
      </c>
      <c r="NML421" s="62">
        <v>44111611</v>
      </c>
      <c r="NMM421" s="62">
        <v>44111611</v>
      </c>
      <c r="NMN421" s="62">
        <v>44111611</v>
      </c>
      <c r="NMO421" s="62">
        <v>44111611</v>
      </c>
      <c r="NMP421" s="62">
        <v>44111611</v>
      </c>
      <c r="NMQ421" s="62">
        <v>44111611</v>
      </c>
      <c r="NMR421" s="62">
        <v>44111611</v>
      </c>
      <c r="NMS421" s="62">
        <v>44111611</v>
      </c>
      <c r="NMT421" s="62">
        <v>44111611</v>
      </c>
      <c r="NMU421" s="62">
        <v>44111611</v>
      </c>
      <c r="NMV421" s="62">
        <v>44111611</v>
      </c>
      <c r="NMW421" s="62">
        <v>44111611</v>
      </c>
      <c r="NMX421" s="62">
        <v>44111611</v>
      </c>
      <c r="NMY421" s="62">
        <v>44111611</v>
      </c>
      <c r="NMZ421" s="62">
        <v>44111611</v>
      </c>
      <c r="NNA421" s="62">
        <v>44111611</v>
      </c>
      <c r="NNB421" s="62">
        <v>44111611</v>
      </c>
      <c r="NNC421" s="62">
        <v>44111611</v>
      </c>
      <c r="NND421" s="62">
        <v>44111611</v>
      </c>
      <c r="NNE421" s="62">
        <v>44111611</v>
      </c>
      <c r="NNF421" s="62">
        <v>44111611</v>
      </c>
      <c r="NNG421" s="62">
        <v>44111611</v>
      </c>
      <c r="NNH421" s="62">
        <v>44111611</v>
      </c>
      <c r="NNI421" s="62">
        <v>44111611</v>
      </c>
      <c r="NNJ421" s="62">
        <v>44111611</v>
      </c>
      <c r="NNK421" s="62">
        <v>44111611</v>
      </c>
      <c r="NNL421" s="62">
        <v>44111611</v>
      </c>
      <c r="NNM421" s="62">
        <v>44111611</v>
      </c>
      <c r="NNN421" s="62">
        <v>44111611</v>
      </c>
      <c r="NNO421" s="62">
        <v>44111611</v>
      </c>
      <c r="NNP421" s="62">
        <v>44111611</v>
      </c>
      <c r="NNQ421" s="62">
        <v>44111611</v>
      </c>
      <c r="NNR421" s="62">
        <v>44111611</v>
      </c>
      <c r="NNS421" s="62">
        <v>44111611</v>
      </c>
      <c r="NNT421" s="62">
        <v>44111611</v>
      </c>
      <c r="NNU421" s="62">
        <v>44111611</v>
      </c>
      <c r="NNV421" s="62">
        <v>44111611</v>
      </c>
      <c r="NNW421" s="62">
        <v>44111611</v>
      </c>
      <c r="NNX421" s="62">
        <v>44111611</v>
      </c>
      <c r="NNY421" s="62">
        <v>44111611</v>
      </c>
      <c r="NNZ421" s="62">
        <v>44111611</v>
      </c>
      <c r="NOA421" s="62">
        <v>44111611</v>
      </c>
      <c r="NOB421" s="62">
        <v>44111611</v>
      </c>
      <c r="NOC421" s="62">
        <v>44111611</v>
      </c>
      <c r="NOD421" s="62">
        <v>44111611</v>
      </c>
      <c r="NOE421" s="62">
        <v>44111611</v>
      </c>
      <c r="NOF421" s="62">
        <v>44111611</v>
      </c>
      <c r="NOG421" s="62">
        <v>44111611</v>
      </c>
      <c r="NOH421" s="62">
        <v>44111611</v>
      </c>
      <c r="NOI421" s="62">
        <v>44111611</v>
      </c>
      <c r="NOJ421" s="62">
        <v>44111611</v>
      </c>
      <c r="NOK421" s="62">
        <v>44111611</v>
      </c>
      <c r="NOL421" s="62">
        <v>44111611</v>
      </c>
      <c r="NOM421" s="62">
        <v>44111611</v>
      </c>
      <c r="NON421" s="62">
        <v>44111611</v>
      </c>
      <c r="NOO421" s="62">
        <v>44111611</v>
      </c>
      <c r="NOP421" s="62">
        <v>44111611</v>
      </c>
      <c r="NOQ421" s="62">
        <v>44111611</v>
      </c>
      <c r="NOR421" s="62">
        <v>44111611</v>
      </c>
      <c r="NOS421" s="62">
        <v>44111611</v>
      </c>
      <c r="NOT421" s="62">
        <v>44111611</v>
      </c>
      <c r="NOU421" s="62">
        <v>44111611</v>
      </c>
      <c r="NOV421" s="62">
        <v>44111611</v>
      </c>
      <c r="NOW421" s="62">
        <v>44111611</v>
      </c>
      <c r="NOX421" s="62">
        <v>44111611</v>
      </c>
      <c r="NOY421" s="62">
        <v>44111611</v>
      </c>
      <c r="NOZ421" s="62">
        <v>44111611</v>
      </c>
      <c r="NPA421" s="62">
        <v>44111611</v>
      </c>
      <c r="NPB421" s="62">
        <v>44111611</v>
      </c>
      <c r="NPC421" s="62">
        <v>44111611</v>
      </c>
      <c r="NPD421" s="62">
        <v>44111611</v>
      </c>
      <c r="NPE421" s="62">
        <v>44111611</v>
      </c>
      <c r="NPF421" s="62">
        <v>44111611</v>
      </c>
      <c r="NPG421" s="62">
        <v>44111611</v>
      </c>
      <c r="NPH421" s="62">
        <v>44111611</v>
      </c>
      <c r="NPI421" s="62">
        <v>44111611</v>
      </c>
      <c r="NPJ421" s="62">
        <v>44111611</v>
      </c>
      <c r="NPK421" s="62">
        <v>44111611</v>
      </c>
      <c r="NPL421" s="62">
        <v>44111611</v>
      </c>
      <c r="NPM421" s="62">
        <v>44111611</v>
      </c>
      <c r="NPN421" s="62">
        <v>44111611</v>
      </c>
      <c r="NPO421" s="62">
        <v>44111611</v>
      </c>
      <c r="NPP421" s="62">
        <v>44111611</v>
      </c>
      <c r="NPQ421" s="62">
        <v>44111611</v>
      </c>
      <c r="NPR421" s="62">
        <v>44111611</v>
      </c>
      <c r="NPS421" s="62">
        <v>44111611</v>
      </c>
      <c r="NPT421" s="62">
        <v>44111611</v>
      </c>
      <c r="NPU421" s="62">
        <v>44111611</v>
      </c>
      <c r="NPV421" s="62">
        <v>44111611</v>
      </c>
      <c r="NPW421" s="62">
        <v>44111611</v>
      </c>
      <c r="NPX421" s="62">
        <v>44111611</v>
      </c>
      <c r="NPY421" s="62">
        <v>44111611</v>
      </c>
      <c r="NPZ421" s="62">
        <v>44111611</v>
      </c>
      <c r="NQA421" s="62">
        <v>44111611</v>
      </c>
      <c r="NQB421" s="62">
        <v>44111611</v>
      </c>
      <c r="NQC421" s="62">
        <v>44111611</v>
      </c>
      <c r="NQD421" s="62">
        <v>44111611</v>
      </c>
      <c r="NQE421" s="62">
        <v>44111611</v>
      </c>
      <c r="NQF421" s="62">
        <v>44111611</v>
      </c>
      <c r="NQG421" s="62">
        <v>44111611</v>
      </c>
      <c r="NQH421" s="62">
        <v>44111611</v>
      </c>
      <c r="NQI421" s="62">
        <v>44111611</v>
      </c>
      <c r="NQJ421" s="62">
        <v>44111611</v>
      </c>
      <c r="NQK421" s="62">
        <v>44111611</v>
      </c>
      <c r="NQL421" s="62">
        <v>44111611</v>
      </c>
      <c r="NQM421" s="62">
        <v>44111611</v>
      </c>
      <c r="NQN421" s="62">
        <v>44111611</v>
      </c>
      <c r="NQO421" s="62">
        <v>44111611</v>
      </c>
      <c r="NQP421" s="62">
        <v>44111611</v>
      </c>
      <c r="NQQ421" s="62">
        <v>44111611</v>
      </c>
      <c r="NQR421" s="62">
        <v>44111611</v>
      </c>
      <c r="NQS421" s="62">
        <v>44111611</v>
      </c>
      <c r="NQT421" s="62">
        <v>44111611</v>
      </c>
      <c r="NQU421" s="62">
        <v>44111611</v>
      </c>
      <c r="NQV421" s="62">
        <v>44111611</v>
      </c>
      <c r="NQW421" s="62">
        <v>44111611</v>
      </c>
      <c r="NQX421" s="62">
        <v>44111611</v>
      </c>
      <c r="NQY421" s="62">
        <v>44111611</v>
      </c>
      <c r="NQZ421" s="62">
        <v>44111611</v>
      </c>
      <c r="NRA421" s="62">
        <v>44111611</v>
      </c>
      <c r="NRB421" s="62">
        <v>44111611</v>
      </c>
      <c r="NRC421" s="62">
        <v>44111611</v>
      </c>
      <c r="NRD421" s="62">
        <v>44111611</v>
      </c>
      <c r="NRE421" s="62">
        <v>44111611</v>
      </c>
      <c r="NRF421" s="62">
        <v>44111611</v>
      </c>
      <c r="NRG421" s="62">
        <v>44111611</v>
      </c>
      <c r="NRH421" s="62">
        <v>44111611</v>
      </c>
      <c r="NRI421" s="62">
        <v>44111611</v>
      </c>
      <c r="NRJ421" s="62">
        <v>44111611</v>
      </c>
      <c r="NRK421" s="62">
        <v>44111611</v>
      </c>
      <c r="NRL421" s="62">
        <v>44111611</v>
      </c>
      <c r="NRM421" s="62">
        <v>44111611</v>
      </c>
      <c r="NRN421" s="62">
        <v>44111611</v>
      </c>
      <c r="NRO421" s="62">
        <v>44111611</v>
      </c>
      <c r="NRP421" s="62">
        <v>44111611</v>
      </c>
      <c r="NRQ421" s="62">
        <v>44111611</v>
      </c>
      <c r="NRR421" s="62">
        <v>44111611</v>
      </c>
      <c r="NRS421" s="62">
        <v>44111611</v>
      </c>
      <c r="NRT421" s="62">
        <v>44111611</v>
      </c>
      <c r="NRU421" s="62">
        <v>44111611</v>
      </c>
      <c r="NRV421" s="62">
        <v>44111611</v>
      </c>
      <c r="NRW421" s="62">
        <v>44111611</v>
      </c>
      <c r="NRX421" s="62">
        <v>44111611</v>
      </c>
      <c r="NRY421" s="62">
        <v>44111611</v>
      </c>
      <c r="NRZ421" s="62">
        <v>44111611</v>
      </c>
      <c r="NSA421" s="62">
        <v>44111611</v>
      </c>
      <c r="NSB421" s="62">
        <v>44111611</v>
      </c>
      <c r="NSC421" s="62">
        <v>44111611</v>
      </c>
      <c r="NSD421" s="62">
        <v>44111611</v>
      </c>
      <c r="NSE421" s="62">
        <v>44111611</v>
      </c>
      <c r="NSF421" s="62">
        <v>44111611</v>
      </c>
      <c r="NSG421" s="62">
        <v>44111611</v>
      </c>
      <c r="NSH421" s="62">
        <v>44111611</v>
      </c>
      <c r="NSI421" s="62">
        <v>44111611</v>
      </c>
      <c r="NSJ421" s="62">
        <v>44111611</v>
      </c>
      <c r="NSK421" s="62">
        <v>44111611</v>
      </c>
      <c r="NSL421" s="62">
        <v>44111611</v>
      </c>
      <c r="NSM421" s="62">
        <v>44111611</v>
      </c>
      <c r="NSN421" s="62">
        <v>44111611</v>
      </c>
      <c r="NSO421" s="62">
        <v>44111611</v>
      </c>
      <c r="NSP421" s="62">
        <v>44111611</v>
      </c>
      <c r="NSQ421" s="62">
        <v>44111611</v>
      </c>
      <c r="NSR421" s="62">
        <v>44111611</v>
      </c>
      <c r="NSS421" s="62">
        <v>44111611</v>
      </c>
      <c r="NST421" s="62">
        <v>44111611</v>
      </c>
      <c r="NSU421" s="62">
        <v>44111611</v>
      </c>
      <c r="NSV421" s="62">
        <v>44111611</v>
      </c>
      <c r="NSW421" s="62">
        <v>44111611</v>
      </c>
      <c r="NSX421" s="62">
        <v>44111611</v>
      </c>
      <c r="NSY421" s="62">
        <v>44111611</v>
      </c>
      <c r="NSZ421" s="62">
        <v>44111611</v>
      </c>
      <c r="NTA421" s="62">
        <v>44111611</v>
      </c>
      <c r="NTB421" s="62">
        <v>44111611</v>
      </c>
      <c r="NTC421" s="62">
        <v>44111611</v>
      </c>
      <c r="NTD421" s="62">
        <v>44111611</v>
      </c>
      <c r="NTE421" s="62">
        <v>44111611</v>
      </c>
      <c r="NTF421" s="62">
        <v>44111611</v>
      </c>
      <c r="NTG421" s="62">
        <v>44111611</v>
      </c>
      <c r="NTH421" s="62">
        <v>44111611</v>
      </c>
      <c r="NTI421" s="62">
        <v>44111611</v>
      </c>
      <c r="NTJ421" s="62">
        <v>44111611</v>
      </c>
      <c r="NTK421" s="62">
        <v>44111611</v>
      </c>
      <c r="NTL421" s="62">
        <v>44111611</v>
      </c>
      <c r="NTM421" s="62">
        <v>44111611</v>
      </c>
      <c r="NTN421" s="62">
        <v>44111611</v>
      </c>
      <c r="NTO421" s="62">
        <v>44111611</v>
      </c>
      <c r="NTP421" s="62">
        <v>44111611</v>
      </c>
      <c r="NTQ421" s="62">
        <v>44111611</v>
      </c>
      <c r="NTR421" s="62">
        <v>44111611</v>
      </c>
      <c r="NTS421" s="62">
        <v>44111611</v>
      </c>
      <c r="NTT421" s="62">
        <v>44111611</v>
      </c>
      <c r="NTU421" s="62">
        <v>44111611</v>
      </c>
      <c r="NTV421" s="62">
        <v>44111611</v>
      </c>
      <c r="NTW421" s="62">
        <v>44111611</v>
      </c>
      <c r="NTX421" s="62">
        <v>44111611</v>
      </c>
      <c r="NTY421" s="62">
        <v>44111611</v>
      </c>
      <c r="NTZ421" s="62">
        <v>44111611</v>
      </c>
      <c r="NUA421" s="62">
        <v>44111611</v>
      </c>
      <c r="NUB421" s="62">
        <v>44111611</v>
      </c>
      <c r="NUC421" s="62">
        <v>44111611</v>
      </c>
      <c r="NUD421" s="62">
        <v>44111611</v>
      </c>
      <c r="NUE421" s="62">
        <v>44111611</v>
      </c>
      <c r="NUF421" s="62">
        <v>44111611</v>
      </c>
      <c r="NUG421" s="62">
        <v>44111611</v>
      </c>
      <c r="NUH421" s="62">
        <v>44111611</v>
      </c>
      <c r="NUI421" s="62">
        <v>44111611</v>
      </c>
      <c r="NUJ421" s="62">
        <v>44111611</v>
      </c>
      <c r="NUK421" s="62">
        <v>44111611</v>
      </c>
      <c r="NUL421" s="62">
        <v>44111611</v>
      </c>
      <c r="NUM421" s="62">
        <v>44111611</v>
      </c>
      <c r="NUN421" s="62">
        <v>44111611</v>
      </c>
      <c r="NUO421" s="62">
        <v>44111611</v>
      </c>
      <c r="NUP421" s="62">
        <v>44111611</v>
      </c>
      <c r="NUQ421" s="62">
        <v>44111611</v>
      </c>
      <c r="NUR421" s="62">
        <v>44111611</v>
      </c>
      <c r="NUS421" s="62">
        <v>44111611</v>
      </c>
      <c r="NUT421" s="62">
        <v>44111611</v>
      </c>
      <c r="NUU421" s="62">
        <v>44111611</v>
      </c>
      <c r="NUV421" s="62">
        <v>44111611</v>
      </c>
      <c r="NUW421" s="62">
        <v>44111611</v>
      </c>
      <c r="NUX421" s="62">
        <v>44111611</v>
      </c>
      <c r="NUY421" s="62">
        <v>44111611</v>
      </c>
      <c r="NUZ421" s="62">
        <v>44111611</v>
      </c>
      <c r="NVA421" s="62">
        <v>44111611</v>
      </c>
      <c r="NVB421" s="62">
        <v>44111611</v>
      </c>
      <c r="NVC421" s="62">
        <v>44111611</v>
      </c>
      <c r="NVD421" s="62">
        <v>44111611</v>
      </c>
      <c r="NVE421" s="62">
        <v>44111611</v>
      </c>
      <c r="NVF421" s="62">
        <v>44111611</v>
      </c>
      <c r="NVG421" s="62">
        <v>44111611</v>
      </c>
      <c r="NVH421" s="62">
        <v>44111611</v>
      </c>
      <c r="NVI421" s="62">
        <v>44111611</v>
      </c>
      <c r="NVJ421" s="62">
        <v>44111611</v>
      </c>
      <c r="NVK421" s="62">
        <v>44111611</v>
      </c>
      <c r="NVL421" s="62">
        <v>44111611</v>
      </c>
      <c r="NVM421" s="62">
        <v>44111611</v>
      </c>
      <c r="NVN421" s="62">
        <v>44111611</v>
      </c>
      <c r="NVO421" s="62">
        <v>44111611</v>
      </c>
      <c r="NVP421" s="62">
        <v>44111611</v>
      </c>
      <c r="NVQ421" s="62">
        <v>44111611</v>
      </c>
      <c r="NVR421" s="62">
        <v>44111611</v>
      </c>
      <c r="NVS421" s="62">
        <v>44111611</v>
      </c>
      <c r="NVT421" s="62">
        <v>44111611</v>
      </c>
      <c r="NVU421" s="62">
        <v>44111611</v>
      </c>
      <c r="NVV421" s="62">
        <v>44111611</v>
      </c>
      <c r="NVW421" s="62">
        <v>44111611</v>
      </c>
      <c r="NVX421" s="62">
        <v>44111611</v>
      </c>
      <c r="NVY421" s="62">
        <v>44111611</v>
      </c>
      <c r="NVZ421" s="62">
        <v>44111611</v>
      </c>
      <c r="NWA421" s="62">
        <v>44111611</v>
      </c>
      <c r="NWB421" s="62">
        <v>44111611</v>
      </c>
      <c r="NWC421" s="62">
        <v>44111611</v>
      </c>
      <c r="NWD421" s="62">
        <v>44111611</v>
      </c>
      <c r="NWE421" s="62">
        <v>44111611</v>
      </c>
      <c r="NWF421" s="62">
        <v>44111611</v>
      </c>
      <c r="NWG421" s="62">
        <v>44111611</v>
      </c>
      <c r="NWH421" s="62">
        <v>44111611</v>
      </c>
      <c r="NWI421" s="62">
        <v>44111611</v>
      </c>
      <c r="NWJ421" s="62">
        <v>44111611</v>
      </c>
      <c r="NWK421" s="62">
        <v>44111611</v>
      </c>
      <c r="NWL421" s="62">
        <v>44111611</v>
      </c>
      <c r="NWM421" s="62">
        <v>44111611</v>
      </c>
      <c r="NWN421" s="62">
        <v>44111611</v>
      </c>
      <c r="NWO421" s="62">
        <v>44111611</v>
      </c>
      <c r="NWP421" s="62">
        <v>44111611</v>
      </c>
      <c r="NWQ421" s="62">
        <v>44111611</v>
      </c>
      <c r="NWR421" s="62">
        <v>44111611</v>
      </c>
      <c r="NWS421" s="62">
        <v>44111611</v>
      </c>
      <c r="NWT421" s="62">
        <v>44111611</v>
      </c>
      <c r="NWU421" s="62">
        <v>44111611</v>
      </c>
      <c r="NWV421" s="62">
        <v>44111611</v>
      </c>
      <c r="NWW421" s="62">
        <v>44111611</v>
      </c>
      <c r="NWX421" s="62">
        <v>44111611</v>
      </c>
      <c r="NWY421" s="62">
        <v>44111611</v>
      </c>
      <c r="NWZ421" s="62">
        <v>44111611</v>
      </c>
      <c r="NXA421" s="62">
        <v>44111611</v>
      </c>
      <c r="NXB421" s="62">
        <v>44111611</v>
      </c>
      <c r="NXC421" s="62">
        <v>44111611</v>
      </c>
      <c r="NXD421" s="62">
        <v>44111611</v>
      </c>
      <c r="NXE421" s="62">
        <v>44111611</v>
      </c>
      <c r="NXF421" s="62">
        <v>44111611</v>
      </c>
      <c r="NXG421" s="62">
        <v>44111611</v>
      </c>
      <c r="NXH421" s="62">
        <v>44111611</v>
      </c>
      <c r="NXI421" s="62">
        <v>44111611</v>
      </c>
      <c r="NXJ421" s="62">
        <v>44111611</v>
      </c>
      <c r="NXK421" s="62">
        <v>44111611</v>
      </c>
      <c r="NXL421" s="62">
        <v>44111611</v>
      </c>
      <c r="NXM421" s="62">
        <v>44111611</v>
      </c>
      <c r="NXN421" s="62">
        <v>44111611</v>
      </c>
      <c r="NXO421" s="62">
        <v>44111611</v>
      </c>
      <c r="NXP421" s="62">
        <v>44111611</v>
      </c>
      <c r="NXQ421" s="62">
        <v>44111611</v>
      </c>
      <c r="NXR421" s="62">
        <v>44111611</v>
      </c>
      <c r="NXS421" s="62">
        <v>44111611</v>
      </c>
      <c r="NXT421" s="62">
        <v>44111611</v>
      </c>
      <c r="NXU421" s="62">
        <v>44111611</v>
      </c>
      <c r="NXV421" s="62">
        <v>44111611</v>
      </c>
      <c r="NXW421" s="62">
        <v>44111611</v>
      </c>
      <c r="NXX421" s="62">
        <v>44111611</v>
      </c>
      <c r="NXY421" s="62">
        <v>44111611</v>
      </c>
      <c r="NXZ421" s="62">
        <v>44111611</v>
      </c>
      <c r="NYA421" s="62">
        <v>44111611</v>
      </c>
      <c r="NYB421" s="62">
        <v>44111611</v>
      </c>
      <c r="NYC421" s="62">
        <v>44111611</v>
      </c>
      <c r="NYD421" s="62">
        <v>44111611</v>
      </c>
      <c r="NYE421" s="62">
        <v>44111611</v>
      </c>
      <c r="NYF421" s="62">
        <v>44111611</v>
      </c>
      <c r="NYG421" s="62">
        <v>44111611</v>
      </c>
      <c r="NYH421" s="62">
        <v>44111611</v>
      </c>
      <c r="NYI421" s="62">
        <v>44111611</v>
      </c>
      <c r="NYJ421" s="62">
        <v>44111611</v>
      </c>
      <c r="NYK421" s="62">
        <v>44111611</v>
      </c>
      <c r="NYL421" s="62">
        <v>44111611</v>
      </c>
      <c r="NYM421" s="62">
        <v>44111611</v>
      </c>
      <c r="NYN421" s="62">
        <v>44111611</v>
      </c>
      <c r="NYO421" s="62">
        <v>44111611</v>
      </c>
      <c r="NYP421" s="62">
        <v>44111611</v>
      </c>
      <c r="NYQ421" s="62">
        <v>44111611</v>
      </c>
      <c r="NYR421" s="62">
        <v>44111611</v>
      </c>
      <c r="NYS421" s="62">
        <v>44111611</v>
      </c>
      <c r="NYT421" s="62">
        <v>44111611</v>
      </c>
      <c r="NYU421" s="62">
        <v>44111611</v>
      </c>
      <c r="NYV421" s="62">
        <v>44111611</v>
      </c>
      <c r="NYW421" s="62">
        <v>44111611</v>
      </c>
      <c r="NYX421" s="62">
        <v>44111611</v>
      </c>
      <c r="NYY421" s="62">
        <v>44111611</v>
      </c>
      <c r="NYZ421" s="62">
        <v>44111611</v>
      </c>
      <c r="NZA421" s="62">
        <v>44111611</v>
      </c>
      <c r="NZB421" s="62">
        <v>44111611</v>
      </c>
      <c r="NZC421" s="62">
        <v>44111611</v>
      </c>
      <c r="NZD421" s="62">
        <v>44111611</v>
      </c>
      <c r="NZE421" s="62">
        <v>44111611</v>
      </c>
      <c r="NZF421" s="62">
        <v>44111611</v>
      </c>
      <c r="NZG421" s="62">
        <v>44111611</v>
      </c>
      <c r="NZH421" s="62">
        <v>44111611</v>
      </c>
      <c r="NZI421" s="62">
        <v>44111611</v>
      </c>
      <c r="NZJ421" s="62">
        <v>44111611</v>
      </c>
      <c r="NZK421" s="62">
        <v>44111611</v>
      </c>
      <c r="NZL421" s="62">
        <v>44111611</v>
      </c>
      <c r="NZM421" s="62">
        <v>44111611</v>
      </c>
      <c r="NZN421" s="62">
        <v>44111611</v>
      </c>
      <c r="NZO421" s="62">
        <v>44111611</v>
      </c>
      <c r="NZP421" s="62">
        <v>44111611</v>
      </c>
      <c r="NZQ421" s="62">
        <v>44111611</v>
      </c>
      <c r="NZR421" s="62">
        <v>44111611</v>
      </c>
      <c r="NZS421" s="62">
        <v>44111611</v>
      </c>
      <c r="NZT421" s="62">
        <v>44111611</v>
      </c>
      <c r="NZU421" s="62">
        <v>44111611</v>
      </c>
      <c r="NZV421" s="62">
        <v>44111611</v>
      </c>
      <c r="NZW421" s="62">
        <v>44111611</v>
      </c>
      <c r="NZX421" s="62">
        <v>44111611</v>
      </c>
      <c r="NZY421" s="62">
        <v>44111611</v>
      </c>
      <c r="NZZ421" s="62">
        <v>44111611</v>
      </c>
      <c r="OAA421" s="62">
        <v>44111611</v>
      </c>
      <c r="OAB421" s="62">
        <v>44111611</v>
      </c>
      <c r="OAC421" s="62">
        <v>44111611</v>
      </c>
      <c r="OAD421" s="62">
        <v>44111611</v>
      </c>
      <c r="OAE421" s="62">
        <v>44111611</v>
      </c>
      <c r="OAF421" s="62">
        <v>44111611</v>
      </c>
      <c r="OAG421" s="62">
        <v>44111611</v>
      </c>
      <c r="OAH421" s="62">
        <v>44111611</v>
      </c>
      <c r="OAI421" s="62">
        <v>44111611</v>
      </c>
      <c r="OAJ421" s="62">
        <v>44111611</v>
      </c>
      <c r="OAK421" s="62">
        <v>44111611</v>
      </c>
      <c r="OAL421" s="62">
        <v>44111611</v>
      </c>
      <c r="OAM421" s="62">
        <v>44111611</v>
      </c>
      <c r="OAN421" s="62">
        <v>44111611</v>
      </c>
      <c r="OAO421" s="62">
        <v>44111611</v>
      </c>
      <c r="OAP421" s="62">
        <v>44111611</v>
      </c>
      <c r="OAQ421" s="62">
        <v>44111611</v>
      </c>
      <c r="OAR421" s="62">
        <v>44111611</v>
      </c>
      <c r="OAS421" s="62">
        <v>44111611</v>
      </c>
      <c r="OAT421" s="62">
        <v>44111611</v>
      </c>
      <c r="OAU421" s="62">
        <v>44111611</v>
      </c>
      <c r="OAV421" s="62">
        <v>44111611</v>
      </c>
      <c r="OAW421" s="62">
        <v>44111611</v>
      </c>
      <c r="OAX421" s="62">
        <v>44111611</v>
      </c>
      <c r="OAY421" s="62">
        <v>44111611</v>
      </c>
      <c r="OAZ421" s="62">
        <v>44111611</v>
      </c>
      <c r="OBA421" s="62">
        <v>44111611</v>
      </c>
      <c r="OBB421" s="62">
        <v>44111611</v>
      </c>
      <c r="OBC421" s="62">
        <v>44111611</v>
      </c>
      <c r="OBD421" s="62">
        <v>44111611</v>
      </c>
      <c r="OBE421" s="62">
        <v>44111611</v>
      </c>
      <c r="OBF421" s="62">
        <v>44111611</v>
      </c>
      <c r="OBG421" s="62">
        <v>44111611</v>
      </c>
      <c r="OBH421" s="62">
        <v>44111611</v>
      </c>
      <c r="OBI421" s="62">
        <v>44111611</v>
      </c>
      <c r="OBJ421" s="62">
        <v>44111611</v>
      </c>
      <c r="OBK421" s="62">
        <v>44111611</v>
      </c>
      <c r="OBL421" s="62">
        <v>44111611</v>
      </c>
      <c r="OBM421" s="62">
        <v>44111611</v>
      </c>
      <c r="OBN421" s="62">
        <v>44111611</v>
      </c>
      <c r="OBO421" s="62">
        <v>44111611</v>
      </c>
      <c r="OBP421" s="62">
        <v>44111611</v>
      </c>
      <c r="OBQ421" s="62">
        <v>44111611</v>
      </c>
      <c r="OBR421" s="62">
        <v>44111611</v>
      </c>
      <c r="OBS421" s="62">
        <v>44111611</v>
      </c>
      <c r="OBT421" s="62">
        <v>44111611</v>
      </c>
      <c r="OBU421" s="62">
        <v>44111611</v>
      </c>
      <c r="OBV421" s="62">
        <v>44111611</v>
      </c>
      <c r="OBW421" s="62">
        <v>44111611</v>
      </c>
      <c r="OBX421" s="62">
        <v>44111611</v>
      </c>
      <c r="OBY421" s="62">
        <v>44111611</v>
      </c>
      <c r="OBZ421" s="62">
        <v>44111611</v>
      </c>
      <c r="OCA421" s="62">
        <v>44111611</v>
      </c>
      <c r="OCB421" s="62">
        <v>44111611</v>
      </c>
      <c r="OCC421" s="62">
        <v>44111611</v>
      </c>
      <c r="OCD421" s="62">
        <v>44111611</v>
      </c>
      <c r="OCE421" s="62">
        <v>44111611</v>
      </c>
      <c r="OCF421" s="62">
        <v>44111611</v>
      </c>
      <c r="OCG421" s="62">
        <v>44111611</v>
      </c>
      <c r="OCH421" s="62">
        <v>44111611</v>
      </c>
      <c r="OCI421" s="62">
        <v>44111611</v>
      </c>
      <c r="OCJ421" s="62">
        <v>44111611</v>
      </c>
      <c r="OCK421" s="62">
        <v>44111611</v>
      </c>
      <c r="OCL421" s="62">
        <v>44111611</v>
      </c>
      <c r="OCM421" s="62">
        <v>44111611</v>
      </c>
      <c r="OCN421" s="62">
        <v>44111611</v>
      </c>
      <c r="OCO421" s="62">
        <v>44111611</v>
      </c>
      <c r="OCP421" s="62">
        <v>44111611</v>
      </c>
      <c r="OCQ421" s="62">
        <v>44111611</v>
      </c>
      <c r="OCR421" s="62">
        <v>44111611</v>
      </c>
      <c r="OCS421" s="62">
        <v>44111611</v>
      </c>
      <c r="OCT421" s="62">
        <v>44111611</v>
      </c>
      <c r="OCU421" s="62">
        <v>44111611</v>
      </c>
      <c r="OCV421" s="62">
        <v>44111611</v>
      </c>
      <c r="OCW421" s="62">
        <v>44111611</v>
      </c>
      <c r="OCX421" s="62">
        <v>44111611</v>
      </c>
      <c r="OCY421" s="62">
        <v>44111611</v>
      </c>
      <c r="OCZ421" s="62">
        <v>44111611</v>
      </c>
      <c r="ODA421" s="62">
        <v>44111611</v>
      </c>
      <c r="ODB421" s="62">
        <v>44111611</v>
      </c>
      <c r="ODC421" s="62">
        <v>44111611</v>
      </c>
      <c r="ODD421" s="62">
        <v>44111611</v>
      </c>
      <c r="ODE421" s="62">
        <v>44111611</v>
      </c>
      <c r="ODF421" s="62">
        <v>44111611</v>
      </c>
      <c r="ODG421" s="62">
        <v>44111611</v>
      </c>
      <c r="ODH421" s="62">
        <v>44111611</v>
      </c>
      <c r="ODI421" s="62">
        <v>44111611</v>
      </c>
      <c r="ODJ421" s="62">
        <v>44111611</v>
      </c>
      <c r="ODK421" s="62">
        <v>44111611</v>
      </c>
      <c r="ODL421" s="62">
        <v>44111611</v>
      </c>
      <c r="ODM421" s="62">
        <v>44111611</v>
      </c>
      <c r="ODN421" s="62">
        <v>44111611</v>
      </c>
      <c r="ODO421" s="62">
        <v>44111611</v>
      </c>
      <c r="ODP421" s="62">
        <v>44111611</v>
      </c>
      <c r="ODQ421" s="62">
        <v>44111611</v>
      </c>
      <c r="ODR421" s="62">
        <v>44111611</v>
      </c>
      <c r="ODS421" s="62">
        <v>44111611</v>
      </c>
      <c r="ODT421" s="62">
        <v>44111611</v>
      </c>
      <c r="ODU421" s="62">
        <v>44111611</v>
      </c>
      <c r="ODV421" s="62">
        <v>44111611</v>
      </c>
      <c r="ODW421" s="62">
        <v>44111611</v>
      </c>
      <c r="ODX421" s="62">
        <v>44111611</v>
      </c>
      <c r="ODY421" s="62">
        <v>44111611</v>
      </c>
      <c r="ODZ421" s="62">
        <v>44111611</v>
      </c>
      <c r="OEA421" s="62">
        <v>44111611</v>
      </c>
      <c r="OEB421" s="62">
        <v>44111611</v>
      </c>
      <c r="OEC421" s="62">
        <v>44111611</v>
      </c>
      <c r="OED421" s="62">
        <v>44111611</v>
      </c>
      <c r="OEE421" s="62">
        <v>44111611</v>
      </c>
      <c r="OEF421" s="62">
        <v>44111611</v>
      </c>
      <c r="OEG421" s="62">
        <v>44111611</v>
      </c>
      <c r="OEH421" s="62">
        <v>44111611</v>
      </c>
      <c r="OEI421" s="62">
        <v>44111611</v>
      </c>
      <c r="OEJ421" s="62">
        <v>44111611</v>
      </c>
      <c r="OEK421" s="62">
        <v>44111611</v>
      </c>
      <c r="OEL421" s="62">
        <v>44111611</v>
      </c>
      <c r="OEM421" s="62">
        <v>44111611</v>
      </c>
      <c r="OEN421" s="62">
        <v>44111611</v>
      </c>
      <c r="OEO421" s="62">
        <v>44111611</v>
      </c>
      <c r="OEP421" s="62">
        <v>44111611</v>
      </c>
      <c r="OEQ421" s="62">
        <v>44111611</v>
      </c>
      <c r="OER421" s="62">
        <v>44111611</v>
      </c>
      <c r="OES421" s="62">
        <v>44111611</v>
      </c>
      <c r="OET421" s="62">
        <v>44111611</v>
      </c>
      <c r="OEU421" s="62">
        <v>44111611</v>
      </c>
      <c r="OEV421" s="62">
        <v>44111611</v>
      </c>
      <c r="OEW421" s="62">
        <v>44111611</v>
      </c>
      <c r="OEX421" s="62">
        <v>44111611</v>
      </c>
      <c r="OEY421" s="62">
        <v>44111611</v>
      </c>
      <c r="OEZ421" s="62">
        <v>44111611</v>
      </c>
      <c r="OFA421" s="62">
        <v>44111611</v>
      </c>
      <c r="OFB421" s="62">
        <v>44111611</v>
      </c>
      <c r="OFC421" s="62">
        <v>44111611</v>
      </c>
      <c r="OFD421" s="62">
        <v>44111611</v>
      </c>
      <c r="OFE421" s="62">
        <v>44111611</v>
      </c>
      <c r="OFF421" s="62">
        <v>44111611</v>
      </c>
      <c r="OFG421" s="62">
        <v>44111611</v>
      </c>
      <c r="OFH421" s="62">
        <v>44111611</v>
      </c>
      <c r="OFI421" s="62">
        <v>44111611</v>
      </c>
      <c r="OFJ421" s="62">
        <v>44111611</v>
      </c>
      <c r="OFK421" s="62">
        <v>44111611</v>
      </c>
      <c r="OFL421" s="62">
        <v>44111611</v>
      </c>
      <c r="OFM421" s="62">
        <v>44111611</v>
      </c>
      <c r="OFN421" s="62">
        <v>44111611</v>
      </c>
      <c r="OFO421" s="62">
        <v>44111611</v>
      </c>
      <c r="OFP421" s="62">
        <v>44111611</v>
      </c>
      <c r="OFQ421" s="62">
        <v>44111611</v>
      </c>
      <c r="OFR421" s="62">
        <v>44111611</v>
      </c>
      <c r="OFS421" s="62">
        <v>44111611</v>
      </c>
      <c r="OFT421" s="62">
        <v>44111611</v>
      </c>
      <c r="OFU421" s="62">
        <v>44111611</v>
      </c>
      <c r="OFV421" s="62">
        <v>44111611</v>
      </c>
      <c r="OFW421" s="62">
        <v>44111611</v>
      </c>
      <c r="OFX421" s="62">
        <v>44111611</v>
      </c>
      <c r="OFY421" s="62">
        <v>44111611</v>
      </c>
      <c r="OFZ421" s="62">
        <v>44111611</v>
      </c>
      <c r="OGA421" s="62">
        <v>44111611</v>
      </c>
      <c r="OGB421" s="62">
        <v>44111611</v>
      </c>
      <c r="OGC421" s="62">
        <v>44111611</v>
      </c>
      <c r="OGD421" s="62">
        <v>44111611</v>
      </c>
      <c r="OGE421" s="62">
        <v>44111611</v>
      </c>
      <c r="OGF421" s="62">
        <v>44111611</v>
      </c>
      <c r="OGG421" s="62">
        <v>44111611</v>
      </c>
      <c r="OGH421" s="62">
        <v>44111611</v>
      </c>
      <c r="OGI421" s="62">
        <v>44111611</v>
      </c>
      <c r="OGJ421" s="62">
        <v>44111611</v>
      </c>
      <c r="OGK421" s="62">
        <v>44111611</v>
      </c>
      <c r="OGL421" s="62">
        <v>44111611</v>
      </c>
      <c r="OGM421" s="62">
        <v>44111611</v>
      </c>
      <c r="OGN421" s="62">
        <v>44111611</v>
      </c>
      <c r="OGO421" s="62">
        <v>44111611</v>
      </c>
      <c r="OGP421" s="62">
        <v>44111611</v>
      </c>
      <c r="OGQ421" s="62">
        <v>44111611</v>
      </c>
      <c r="OGR421" s="62">
        <v>44111611</v>
      </c>
      <c r="OGS421" s="62">
        <v>44111611</v>
      </c>
      <c r="OGT421" s="62">
        <v>44111611</v>
      </c>
      <c r="OGU421" s="62">
        <v>44111611</v>
      </c>
      <c r="OGV421" s="62">
        <v>44111611</v>
      </c>
      <c r="OGW421" s="62">
        <v>44111611</v>
      </c>
      <c r="OGX421" s="62">
        <v>44111611</v>
      </c>
      <c r="OGY421" s="62">
        <v>44111611</v>
      </c>
      <c r="OGZ421" s="62">
        <v>44111611</v>
      </c>
      <c r="OHA421" s="62">
        <v>44111611</v>
      </c>
      <c r="OHB421" s="62">
        <v>44111611</v>
      </c>
      <c r="OHC421" s="62">
        <v>44111611</v>
      </c>
      <c r="OHD421" s="62">
        <v>44111611</v>
      </c>
      <c r="OHE421" s="62">
        <v>44111611</v>
      </c>
      <c r="OHF421" s="62">
        <v>44111611</v>
      </c>
      <c r="OHG421" s="62">
        <v>44111611</v>
      </c>
      <c r="OHH421" s="62">
        <v>44111611</v>
      </c>
      <c r="OHI421" s="62">
        <v>44111611</v>
      </c>
      <c r="OHJ421" s="62">
        <v>44111611</v>
      </c>
      <c r="OHK421" s="62">
        <v>44111611</v>
      </c>
      <c r="OHL421" s="62">
        <v>44111611</v>
      </c>
      <c r="OHM421" s="62">
        <v>44111611</v>
      </c>
      <c r="OHN421" s="62">
        <v>44111611</v>
      </c>
      <c r="OHO421" s="62">
        <v>44111611</v>
      </c>
      <c r="OHP421" s="62">
        <v>44111611</v>
      </c>
      <c r="OHQ421" s="62">
        <v>44111611</v>
      </c>
      <c r="OHR421" s="62">
        <v>44111611</v>
      </c>
      <c r="OHS421" s="62">
        <v>44111611</v>
      </c>
      <c r="OHT421" s="62">
        <v>44111611</v>
      </c>
      <c r="OHU421" s="62">
        <v>44111611</v>
      </c>
      <c r="OHV421" s="62">
        <v>44111611</v>
      </c>
      <c r="OHW421" s="62">
        <v>44111611</v>
      </c>
      <c r="OHX421" s="62">
        <v>44111611</v>
      </c>
      <c r="OHY421" s="62">
        <v>44111611</v>
      </c>
      <c r="OHZ421" s="62">
        <v>44111611</v>
      </c>
      <c r="OIA421" s="62">
        <v>44111611</v>
      </c>
      <c r="OIB421" s="62">
        <v>44111611</v>
      </c>
      <c r="OIC421" s="62">
        <v>44111611</v>
      </c>
      <c r="OID421" s="62">
        <v>44111611</v>
      </c>
      <c r="OIE421" s="62">
        <v>44111611</v>
      </c>
      <c r="OIF421" s="62">
        <v>44111611</v>
      </c>
      <c r="OIG421" s="62">
        <v>44111611</v>
      </c>
      <c r="OIH421" s="62">
        <v>44111611</v>
      </c>
      <c r="OII421" s="62">
        <v>44111611</v>
      </c>
      <c r="OIJ421" s="62">
        <v>44111611</v>
      </c>
      <c r="OIK421" s="62">
        <v>44111611</v>
      </c>
      <c r="OIL421" s="62">
        <v>44111611</v>
      </c>
      <c r="OIM421" s="62">
        <v>44111611</v>
      </c>
      <c r="OIN421" s="62">
        <v>44111611</v>
      </c>
      <c r="OIO421" s="62">
        <v>44111611</v>
      </c>
      <c r="OIP421" s="62">
        <v>44111611</v>
      </c>
      <c r="OIQ421" s="62">
        <v>44111611</v>
      </c>
      <c r="OIR421" s="62">
        <v>44111611</v>
      </c>
      <c r="OIS421" s="62">
        <v>44111611</v>
      </c>
      <c r="OIT421" s="62">
        <v>44111611</v>
      </c>
      <c r="OIU421" s="62">
        <v>44111611</v>
      </c>
      <c r="OIV421" s="62">
        <v>44111611</v>
      </c>
      <c r="OIW421" s="62">
        <v>44111611</v>
      </c>
      <c r="OIX421" s="62">
        <v>44111611</v>
      </c>
      <c r="OIY421" s="62">
        <v>44111611</v>
      </c>
      <c r="OIZ421" s="62">
        <v>44111611</v>
      </c>
      <c r="OJA421" s="62">
        <v>44111611</v>
      </c>
      <c r="OJB421" s="62">
        <v>44111611</v>
      </c>
      <c r="OJC421" s="62">
        <v>44111611</v>
      </c>
      <c r="OJD421" s="62">
        <v>44111611</v>
      </c>
      <c r="OJE421" s="62">
        <v>44111611</v>
      </c>
      <c r="OJF421" s="62">
        <v>44111611</v>
      </c>
      <c r="OJG421" s="62">
        <v>44111611</v>
      </c>
      <c r="OJH421" s="62">
        <v>44111611</v>
      </c>
      <c r="OJI421" s="62">
        <v>44111611</v>
      </c>
      <c r="OJJ421" s="62">
        <v>44111611</v>
      </c>
      <c r="OJK421" s="62">
        <v>44111611</v>
      </c>
      <c r="OJL421" s="62">
        <v>44111611</v>
      </c>
      <c r="OJM421" s="62">
        <v>44111611</v>
      </c>
      <c r="OJN421" s="62">
        <v>44111611</v>
      </c>
      <c r="OJO421" s="62">
        <v>44111611</v>
      </c>
      <c r="OJP421" s="62">
        <v>44111611</v>
      </c>
      <c r="OJQ421" s="62">
        <v>44111611</v>
      </c>
      <c r="OJR421" s="62">
        <v>44111611</v>
      </c>
      <c r="OJS421" s="62">
        <v>44111611</v>
      </c>
      <c r="OJT421" s="62">
        <v>44111611</v>
      </c>
      <c r="OJU421" s="62">
        <v>44111611</v>
      </c>
      <c r="OJV421" s="62">
        <v>44111611</v>
      </c>
      <c r="OJW421" s="62">
        <v>44111611</v>
      </c>
      <c r="OJX421" s="62">
        <v>44111611</v>
      </c>
      <c r="OJY421" s="62">
        <v>44111611</v>
      </c>
      <c r="OJZ421" s="62">
        <v>44111611</v>
      </c>
      <c r="OKA421" s="62">
        <v>44111611</v>
      </c>
      <c r="OKB421" s="62">
        <v>44111611</v>
      </c>
      <c r="OKC421" s="62">
        <v>44111611</v>
      </c>
      <c r="OKD421" s="62">
        <v>44111611</v>
      </c>
      <c r="OKE421" s="62">
        <v>44111611</v>
      </c>
      <c r="OKF421" s="62">
        <v>44111611</v>
      </c>
      <c r="OKG421" s="62">
        <v>44111611</v>
      </c>
      <c r="OKH421" s="62">
        <v>44111611</v>
      </c>
      <c r="OKI421" s="62">
        <v>44111611</v>
      </c>
      <c r="OKJ421" s="62">
        <v>44111611</v>
      </c>
      <c r="OKK421" s="62">
        <v>44111611</v>
      </c>
      <c r="OKL421" s="62">
        <v>44111611</v>
      </c>
      <c r="OKM421" s="62">
        <v>44111611</v>
      </c>
      <c r="OKN421" s="62">
        <v>44111611</v>
      </c>
      <c r="OKO421" s="62">
        <v>44111611</v>
      </c>
      <c r="OKP421" s="62">
        <v>44111611</v>
      </c>
      <c r="OKQ421" s="62">
        <v>44111611</v>
      </c>
      <c r="OKR421" s="62">
        <v>44111611</v>
      </c>
      <c r="OKS421" s="62">
        <v>44111611</v>
      </c>
      <c r="OKT421" s="62">
        <v>44111611</v>
      </c>
      <c r="OKU421" s="62">
        <v>44111611</v>
      </c>
      <c r="OKV421" s="62">
        <v>44111611</v>
      </c>
      <c r="OKW421" s="62">
        <v>44111611</v>
      </c>
      <c r="OKX421" s="62">
        <v>44111611</v>
      </c>
      <c r="OKY421" s="62">
        <v>44111611</v>
      </c>
      <c r="OKZ421" s="62">
        <v>44111611</v>
      </c>
      <c r="OLA421" s="62">
        <v>44111611</v>
      </c>
      <c r="OLB421" s="62">
        <v>44111611</v>
      </c>
      <c r="OLC421" s="62">
        <v>44111611</v>
      </c>
      <c r="OLD421" s="62">
        <v>44111611</v>
      </c>
      <c r="OLE421" s="62">
        <v>44111611</v>
      </c>
      <c r="OLF421" s="62">
        <v>44111611</v>
      </c>
      <c r="OLG421" s="62">
        <v>44111611</v>
      </c>
      <c r="OLH421" s="62">
        <v>44111611</v>
      </c>
      <c r="OLI421" s="62">
        <v>44111611</v>
      </c>
      <c r="OLJ421" s="62">
        <v>44111611</v>
      </c>
      <c r="OLK421" s="62">
        <v>44111611</v>
      </c>
      <c r="OLL421" s="62">
        <v>44111611</v>
      </c>
      <c r="OLM421" s="62">
        <v>44111611</v>
      </c>
      <c r="OLN421" s="62">
        <v>44111611</v>
      </c>
      <c r="OLO421" s="62">
        <v>44111611</v>
      </c>
      <c r="OLP421" s="62">
        <v>44111611</v>
      </c>
      <c r="OLQ421" s="62">
        <v>44111611</v>
      </c>
      <c r="OLR421" s="62">
        <v>44111611</v>
      </c>
      <c r="OLS421" s="62">
        <v>44111611</v>
      </c>
      <c r="OLT421" s="62">
        <v>44111611</v>
      </c>
      <c r="OLU421" s="62">
        <v>44111611</v>
      </c>
      <c r="OLV421" s="62">
        <v>44111611</v>
      </c>
      <c r="OLW421" s="62">
        <v>44111611</v>
      </c>
      <c r="OLX421" s="62">
        <v>44111611</v>
      </c>
      <c r="OLY421" s="62">
        <v>44111611</v>
      </c>
      <c r="OLZ421" s="62">
        <v>44111611</v>
      </c>
      <c r="OMA421" s="62">
        <v>44111611</v>
      </c>
      <c r="OMB421" s="62">
        <v>44111611</v>
      </c>
      <c r="OMC421" s="62">
        <v>44111611</v>
      </c>
      <c r="OMD421" s="62">
        <v>44111611</v>
      </c>
      <c r="OME421" s="62">
        <v>44111611</v>
      </c>
      <c r="OMF421" s="62">
        <v>44111611</v>
      </c>
      <c r="OMG421" s="62">
        <v>44111611</v>
      </c>
      <c r="OMH421" s="62">
        <v>44111611</v>
      </c>
      <c r="OMI421" s="62">
        <v>44111611</v>
      </c>
      <c r="OMJ421" s="62">
        <v>44111611</v>
      </c>
      <c r="OMK421" s="62">
        <v>44111611</v>
      </c>
      <c r="OML421" s="62">
        <v>44111611</v>
      </c>
      <c r="OMM421" s="62">
        <v>44111611</v>
      </c>
      <c r="OMN421" s="62">
        <v>44111611</v>
      </c>
      <c r="OMO421" s="62">
        <v>44111611</v>
      </c>
      <c r="OMP421" s="62">
        <v>44111611</v>
      </c>
      <c r="OMQ421" s="62">
        <v>44111611</v>
      </c>
      <c r="OMR421" s="62">
        <v>44111611</v>
      </c>
      <c r="OMS421" s="62">
        <v>44111611</v>
      </c>
      <c r="OMT421" s="62">
        <v>44111611</v>
      </c>
      <c r="OMU421" s="62">
        <v>44111611</v>
      </c>
      <c r="OMV421" s="62">
        <v>44111611</v>
      </c>
      <c r="OMW421" s="62">
        <v>44111611</v>
      </c>
      <c r="OMX421" s="62">
        <v>44111611</v>
      </c>
      <c r="OMY421" s="62">
        <v>44111611</v>
      </c>
      <c r="OMZ421" s="62">
        <v>44111611</v>
      </c>
      <c r="ONA421" s="62">
        <v>44111611</v>
      </c>
      <c r="ONB421" s="62">
        <v>44111611</v>
      </c>
      <c r="ONC421" s="62">
        <v>44111611</v>
      </c>
      <c r="OND421" s="62">
        <v>44111611</v>
      </c>
      <c r="ONE421" s="62">
        <v>44111611</v>
      </c>
      <c r="ONF421" s="62">
        <v>44111611</v>
      </c>
      <c r="ONG421" s="62">
        <v>44111611</v>
      </c>
      <c r="ONH421" s="62">
        <v>44111611</v>
      </c>
      <c r="ONI421" s="62">
        <v>44111611</v>
      </c>
      <c r="ONJ421" s="62">
        <v>44111611</v>
      </c>
      <c r="ONK421" s="62">
        <v>44111611</v>
      </c>
      <c r="ONL421" s="62">
        <v>44111611</v>
      </c>
      <c r="ONM421" s="62">
        <v>44111611</v>
      </c>
      <c r="ONN421" s="62">
        <v>44111611</v>
      </c>
      <c r="ONO421" s="62">
        <v>44111611</v>
      </c>
      <c r="ONP421" s="62">
        <v>44111611</v>
      </c>
      <c r="ONQ421" s="62">
        <v>44111611</v>
      </c>
      <c r="ONR421" s="62">
        <v>44111611</v>
      </c>
      <c r="ONS421" s="62">
        <v>44111611</v>
      </c>
      <c r="ONT421" s="62">
        <v>44111611</v>
      </c>
      <c r="ONU421" s="62">
        <v>44111611</v>
      </c>
      <c r="ONV421" s="62">
        <v>44111611</v>
      </c>
      <c r="ONW421" s="62">
        <v>44111611</v>
      </c>
      <c r="ONX421" s="62">
        <v>44111611</v>
      </c>
      <c r="ONY421" s="62">
        <v>44111611</v>
      </c>
      <c r="ONZ421" s="62">
        <v>44111611</v>
      </c>
      <c r="OOA421" s="62">
        <v>44111611</v>
      </c>
      <c r="OOB421" s="62">
        <v>44111611</v>
      </c>
      <c r="OOC421" s="62">
        <v>44111611</v>
      </c>
      <c r="OOD421" s="62">
        <v>44111611</v>
      </c>
      <c r="OOE421" s="62">
        <v>44111611</v>
      </c>
      <c r="OOF421" s="62">
        <v>44111611</v>
      </c>
      <c r="OOG421" s="62">
        <v>44111611</v>
      </c>
      <c r="OOH421" s="62">
        <v>44111611</v>
      </c>
      <c r="OOI421" s="62">
        <v>44111611</v>
      </c>
      <c r="OOJ421" s="62">
        <v>44111611</v>
      </c>
      <c r="OOK421" s="62">
        <v>44111611</v>
      </c>
      <c r="OOL421" s="62">
        <v>44111611</v>
      </c>
      <c r="OOM421" s="62">
        <v>44111611</v>
      </c>
      <c r="OON421" s="62">
        <v>44111611</v>
      </c>
      <c r="OOO421" s="62">
        <v>44111611</v>
      </c>
      <c r="OOP421" s="62">
        <v>44111611</v>
      </c>
      <c r="OOQ421" s="62">
        <v>44111611</v>
      </c>
      <c r="OOR421" s="62">
        <v>44111611</v>
      </c>
      <c r="OOS421" s="62">
        <v>44111611</v>
      </c>
      <c r="OOT421" s="62">
        <v>44111611</v>
      </c>
      <c r="OOU421" s="62">
        <v>44111611</v>
      </c>
      <c r="OOV421" s="62">
        <v>44111611</v>
      </c>
      <c r="OOW421" s="62">
        <v>44111611</v>
      </c>
      <c r="OOX421" s="62">
        <v>44111611</v>
      </c>
      <c r="OOY421" s="62">
        <v>44111611</v>
      </c>
      <c r="OOZ421" s="62">
        <v>44111611</v>
      </c>
      <c r="OPA421" s="62">
        <v>44111611</v>
      </c>
      <c r="OPB421" s="62">
        <v>44111611</v>
      </c>
      <c r="OPC421" s="62">
        <v>44111611</v>
      </c>
      <c r="OPD421" s="62">
        <v>44111611</v>
      </c>
      <c r="OPE421" s="62">
        <v>44111611</v>
      </c>
      <c r="OPF421" s="62">
        <v>44111611</v>
      </c>
      <c r="OPG421" s="62">
        <v>44111611</v>
      </c>
      <c r="OPH421" s="62">
        <v>44111611</v>
      </c>
      <c r="OPI421" s="62">
        <v>44111611</v>
      </c>
      <c r="OPJ421" s="62">
        <v>44111611</v>
      </c>
      <c r="OPK421" s="62">
        <v>44111611</v>
      </c>
      <c r="OPL421" s="62">
        <v>44111611</v>
      </c>
      <c r="OPM421" s="62">
        <v>44111611</v>
      </c>
      <c r="OPN421" s="62">
        <v>44111611</v>
      </c>
      <c r="OPO421" s="62">
        <v>44111611</v>
      </c>
      <c r="OPP421" s="62">
        <v>44111611</v>
      </c>
      <c r="OPQ421" s="62">
        <v>44111611</v>
      </c>
      <c r="OPR421" s="62">
        <v>44111611</v>
      </c>
      <c r="OPS421" s="62">
        <v>44111611</v>
      </c>
      <c r="OPT421" s="62">
        <v>44111611</v>
      </c>
      <c r="OPU421" s="62">
        <v>44111611</v>
      </c>
      <c r="OPV421" s="62">
        <v>44111611</v>
      </c>
      <c r="OPW421" s="62">
        <v>44111611</v>
      </c>
      <c r="OPX421" s="62">
        <v>44111611</v>
      </c>
      <c r="OPY421" s="62">
        <v>44111611</v>
      </c>
      <c r="OPZ421" s="62">
        <v>44111611</v>
      </c>
      <c r="OQA421" s="62">
        <v>44111611</v>
      </c>
      <c r="OQB421" s="62">
        <v>44111611</v>
      </c>
      <c r="OQC421" s="62">
        <v>44111611</v>
      </c>
      <c r="OQD421" s="62">
        <v>44111611</v>
      </c>
      <c r="OQE421" s="62">
        <v>44111611</v>
      </c>
      <c r="OQF421" s="62">
        <v>44111611</v>
      </c>
      <c r="OQG421" s="62">
        <v>44111611</v>
      </c>
      <c r="OQH421" s="62">
        <v>44111611</v>
      </c>
      <c r="OQI421" s="62">
        <v>44111611</v>
      </c>
      <c r="OQJ421" s="62">
        <v>44111611</v>
      </c>
      <c r="OQK421" s="62">
        <v>44111611</v>
      </c>
      <c r="OQL421" s="62">
        <v>44111611</v>
      </c>
      <c r="OQM421" s="62">
        <v>44111611</v>
      </c>
      <c r="OQN421" s="62">
        <v>44111611</v>
      </c>
      <c r="OQO421" s="62">
        <v>44111611</v>
      </c>
      <c r="OQP421" s="62">
        <v>44111611</v>
      </c>
      <c r="OQQ421" s="62">
        <v>44111611</v>
      </c>
      <c r="OQR421" s="62">
        <v>44111611</v>
      </c>
      <c r="OQS421" s="62">
        <v>44111611</v>
      </c>
      <c r="OQT421" s="62">
        <v>44111611</v>
      </c>
      <c r="OQU421" s="62">
        <v>44111611</v>
      </c>
      <c r="OQV421" s="62">
        <v>44111611</v>
      </c>
      <c r="OQW421" s="62">
        <v>44111611</v>
      </c>
      <c r="OQX421" s="62">
        <v>44111611</v>
      </c>
      <c r="OQY421" s="62">
        <v>44111611</v>
      </c>
      <c r="OQZ421" s="62">
        <v>44111611</v>
      </c>
      <c r="ORA421" s="62">
        <v>44111611</v>
      </c>
      <c r="ORB421" s="62">
        <v>44111611</v>
      </c>
      <c r="ORC421" s="62">
        <v>44111611</v>
      </c>
      <c r="ORD421" s="62">
        <v>44111611</v>
      </c>
      <c r="ORE421" s="62">
        <v>44111611</v>
      </c>
      <c r="ORF421" s="62">
        <v>44111611</v>
      </c>
      <c r="ORG421" s="62">
        <v>44111611</v>
      </c>
      <c r="ORH421" s="62">
        <v>44111611</v>
      </c>
      <c r="ORI421" s="62">
        <v>44111611</v>
      </c>
      <c r="ORJ421" s="62">
        <v>44111611</v>
      </c>
      <c r="ORK421" s="62">
        <v>44111611</v>
      </c>
      <c r="ORL421" s="62">
        <v>44111611</v>
      </c>
      <c r="ORM421" s="62">
        <v>44111611</v>
      </c>
      <c r="ORN421" s="62">
        <v>44111611</v>
      </c>
      <c r="ORO421" s="62">
        <v>44111611</v>
      </c>
      <c r="ORP421" s="62">
        <v>44111611</v>
      </c>
      <c r="ORQ421" s="62">
        <v>44111611</v>
      </c>
      <c r="ORR421" s="62">
        <v>44111611</v>
      </c>
      <c r="ORS421" s="62">
        <v>44111611</v>
      </c>
      <c r="ORT421" s="62">
        <v>44111611</v>
      </c>
      <c r="ORU421" s="62">
        <v>44111611</v>
      </c>
      <c r="ORV421" s="62">
        <v>44111611</v>
      </c>
      <c r="ORW421" s="62">
        <v>44111611</v>
      </c>
      <c r="ORX421" s="62">
        <v>44111611</v>
      </c>
      <c r="ORY421" s="62">
        <v>44111611</v>
      </c>
      <c r="ORZ421" s="62">
        <v>44111611</v>
      </c>
      <c r="OSA421" s="62">
        <v>44111611</v>
      </c>
      <c r="OSB421" s="62">
        <v>44111611</v>
      </c>
      <c r="OSC421" s="62">
        <v>44111611</v>
      </c>
      <c r="OSD421" s="62">
        <v>44111611</v>
      </c>
      <c r="OSE421" s="62">
        <v>44111611</v>
      </c>
      <c r="OSF421" s="62">
        <v>44111611</v>
      </c>
      <c r="OSG421" s="62">
        <v>44111611</v>
      </c>
      <c r="OSH421" s="62">
        <v>44111611</v>
      </c>
      <c r="OSI421" s="62">
        <v>44111611</v>
      </c>
      <c r="OSJ421" s="62">
        <v>44111611</v>
      </c>
      <c r="OSK421" s="62">
        <v>44111611</v>
      </c>
      <c r="OSL421" s="62">
        <v>44111611</v>
      </c>
      <c r="OSM421" s="62">
        <v>44111611</v>
      </c>
      <c r="OSN421" s="62">
        <v>44111611</v>
      </c>
      <c r="OSO421" s="62">
        <v>44111611</v>
      </c>
      <c r="OSP421" s="62">
        <v>44111611</v>
      </c>
      <c r="OSQ421" s="62">
        <v>44111611</v>
      </c>
      <c r="OSR421" s="62">
        <v>44111611</v>
      </c>
      <c r="OSS421" s="62">
        <v>44111611</v>
      </c>
      <c r="OST421" s="62">
        <v>44111611</v>
      </c>
      <c r="OSU421" s="62">
        <v>44111611</v>
      </c>
      <c r="OSV421" s="62">
        <v>44111611</v>
      </c>
      <c r="OSW421" s="62">
        <v>44111611</v>
      </c>
      <c r="OSX421" s="62">
        <v>44111611</v>
      </c>
      <c r="OSY421" s="62">
        <v>44111611</v>
      </c>
      <c r="OSZ421" s="62">
        <v>44111611</v>
      </c>
      <c r="OTA421" s="62">
        <v>44111611</v>
      </c>
      <c r="OTB421" s="62">
        <v>44111611</v>
      </c>
      <c r="OTC421" s="62">
        <v>44111611</v>
      </c>
      <c r="OTD421" s="62">
        <v>44111611</v>
      </c>
      <c r="OTE421" s="62">
        <v>44111611</v>
      </c>
      <c r="OTF421" s="62">
        <v>44111611</v>
      </c>
      <c r="OTG421" s="62">
        <v>44111611</v>
      </c>
      <c r="OTH421" s="62">
        <v>44111611</v>
      </c>
      <c r="OTI421" s="62">
        <v>44111611</v>
      </c>
      <c r="OTJ421" s="62">
        <v>44111611</v>
      </c>
      <c r="OTK421" s="62">
        <v>44111611</v>
      </c>
      <c r="OTL421" s="62">
        <v>44111611</v>
      </c>
      <c r="OTM421" s="62">
        <v>44111611</v>
      </c>
      <c r="OTN421" s="62">
        <v>44111611</v>
      </c>
      <c r="OTO421" s="62">
        <v>44111611</v>
      </c>
      <c r="OTP421" s="62">
        <v>44111611</v>
      </c>
      <c r="OTQ421" s="62">
        <v>44111611</v>
      </c>
      <c r="OTR421" s="62">
        <v>44111611</v>
      </c>
      <c r="OTS421" s="62">
        <v>44111611</v>
      </c>
      <c r="OTT421" s="62">
        <v>44111611</v>
      </c>
      <c r="OTU421" s="62">
        <v>44111611</v>
      </c>
      <c r="OTV421" s="62">
        <v>44111611</v>
      </c>
      <c r="OTW421" s="62">
        <v>44111611</v>
      </c>
      <c r="OTX421" s="62">
        <v>44111611</v>
      </c>
      <c r="OTY421" s="62">
        <v>44111611</v>
      </c>
      <c r="OTZ421" s="62">
        <v>44111611</v>
      </c>
      <c r="OUA421" s="62">
        <v>44111611</v>
      </c>
      <c r="OUB421" s="62">
        <v>44111611</v>
      </c>
      <c r="OUC421" s="62">
        <v>44111611</v>
      </c>
      <c r="OUD421" s="62">
        <v>44111611</v>
      </c>
      <c r="OUE421" s="62">
        <v>44111611</v>
      </c>
      <c r="OUF421" s="62">
        <v>44111611</v>
      </c>
      <c r="OUG421" s="62">
        <v>44111611</v>
      </c>
      <c r="OUH421" s="62">
        <v>44111611</v>
      </c>
      <c r="OUI421" s="62">
        <v>44111611</v>
      </c>
      <c r="OUJ421" s="62">
        <v>44111611</v>
      </c>
      <c r="OUK421" s="62">
        <v>44111611</v>
      </c>
      <c r="OUL421" s="62">
        <v>44111611</v>
      </c>
      <c r="OUM421" s="62">
        <v>44111611</v>
      </c>
      <c r="OUN421" s="62">
        <v>44111611</v>
      </c>
      <c r="OUO421" s="62">
        <v>44111611</v>
      </c>
      <c r="OUP421" s="62">
        <v>44111611</v>
      </c>
      <c r="OUQ421" s="62">
        <v>44111611</v>
      </c>
      <c r="OUR421" s="62">
        <v>44111611</v>
      </c>
      <c r="OUS421" s="62">
        <v>44111611</v>
      </c>
      <c r="OUT421" s="62">
        <v>44111611</v>
      </c>
      <c r="OUU421" s="62">
        <v>44111611</v>
      </c>
      <c r="OUV421" s="62">
        <v>44111611</v>
      </c>
      <c r="OUW421" s="62">
        <v>44111611</v>
      </c>
      <c r="OUX421" s="62">
        <v>44111611</v>
      </c>
      <c r="OUY421" s="62">
        <v>44111611</v>
      </c>
      <c r="OUZ421" s="62">
        <v>44111611</v>
      </c>
      <c r="OVA421" s="62">
        <v>44111611</v>
      </c>
      <c r="OVB421" s="62">
        <v>44111611</v>
      </c>
      <c r="OVC421" s="62">
        <v>44111611</v>
      </c>
      <c r="OVD421" s="62">
        <v>44111611</v>
      </c>
      <c r="OVE421" s="62">
        <v>44111611</v>
      </c>
      <c r="OVF421" s="62">
        <v>44111611</v>
      </c>
      <c r="OVG421" s="62">
        <v>44111611</v>
      </c>
      <c r="OVH421" s="62">
        <v>44111611</v>
      </c>
      <c r="OVI421" s="62">
        <v>44111611</v>
      </c>
      <c r="OVJ421" s="62">
        <v>44111611</v>
      </c>
      <c r="OVK421" s="62">
        <v>44111611</v>
      </c>
      <c r="OVL421" s="62">
        <v>44111611</v>
      </c>
      <c r="OVM421" s="62">
        <v>44111611</v>
      </c>
      <c r="OVN421" s="62">
        <v>44111611</v>
      </c>
      <c r="OVO421" s="62">
        <v>44111611</v>
      </c>
      <c r="OVP421" s="62">
        <v>44111611</v>
      </c>
      <c r="OVQ421" s="62">
        <v>44111611</v>
      </c>
      <c r="OVR421" s="62">
        <v>44111611</v>
      </c>
      <c r="OVS421" s="62">
        <v>44111611</v>
      </c>
      <c r="OVT421" s="62">
        <v>44111611</v>
      </c>
      <c r="OVU421" s="62">
        <v>44111611</v>
      </c>
      <c r="OVV421" s="62">
        <v>44111611</v>
      </c>
      <c r="OVW421" s="62">
        <v>44111611</v>
      </c>
      <c r="OVX421" s="62">
        <v>44111611</v>
      </c>
      <c r="OVY421" s="62">
        <v>44111611</v>
      </c>
      <c r="OVZ421" s="62">
        <v>44111611</v>
      </c>
      <c r="OWA421" s="62">
        <v>44111611</v>
      </c>
      <c r="OWB421" s="62">
        <v>44111611</v>
      </c>
      <c r="OWC421" s="62">
        <v>44111611</v>
      </c>
      <c r="OWD421" s="62">
        <v>44111611</v>
      </c>
      <c r="OWE421" s="62">
        <v>44111611</v>
      </c>
      <c r="OWF421" s="62">
        <v>44111611</v>
      </c>
      <c r="OWG421" s="62">
        <v>44111611</v>
      </c>
      <c r="OWH421" s="62">
        <v>44111611</v>
      </c>
      <c r="OWI421" s="62">
        <v>44111611</v>
      </c>
      <c r="OWJ421" s="62">
        <v>44111611</v>
      </c>
      <c r="OWK421" s="62">
        <v>44111611</v>
      </c>
      <c r="OWL421" s="62">
        <v>44111611</v>
      </c>
      <c r="OWM421" s="62">
        <v>44111611</v>
      </c>
      <c r="OWN421" s="62">
        <v>44111611</v>
      </c>
      <c r="OWO421" s="62">
        <v>44111611</v>
      </c>
      <c r="OWP421" s="62">
        <v>44111611</v>
      </c>
      <c r="OWQ421" s="62">
        <v>44111611</v>
      </c>
      <c r="OWR421" s="62">
        <v>44111611</v>
      </c>
      <c r="OWS421" s="62">
        <v>44111611</v>
      </c>
      <c r="OWT421" s="62">
        <v>44111611</v>
      </c>
      <c r="OWU421" s="62">
        <v>44111611</v>
      </c>
      <c r="OWV421" s="62">
        <v>44111611</v>
      </c>
      <c r="OWW421" s="62">
        <v>44111611</v>
      </c>
      <c r="OWX421" s="62">
        <v>44111611</v>
      </c>
      <c r="OWY421" s="62">
        <v>44111611</v>
      </c>
      <c r="OWZ421" s="62">
        <v>44111611</v>
      </c>
      <c r="OXA421" s="62">
        <v>44111611</v>
      </c>
      <c r="OXB421" s="62">
        <v>44111611</v>
      </c>
      <c r="OXC421" s="62">
        <v>44111611</v>
      </c>
      <c r="OXD421" s="62">
        <v>44111611</v>
      </c>
      <c r="OXE421" s="62">
        <v>44111611</v>
      </c>
      <c r="OXF421" s="62">
        <v>44111611</v>
      </c>
      <c r="OXG421" s="62">
        <v>44111611</v>
      </c>
      <c r="OXH421" s="62">
        <v>44111611</v>
      </c>
      <c r="OXI421" s="62">
        <v>44111611</v>
      </c>
      <c r="OXJ421" s="62">
        <v>44111611</v>
      </c>
      <c r="OXK421" s="62">
        <v>44111611</v>
      </c>
      <c r="OXL421" s="62">
        <v>44111611</v>
      </c>
      <c r="OXM421" s="62">
        <v>44111611</v>
      </c>
      <c r="OXN421" s="62">
        <v>44111611</v>
      </c>
      <c r="OXO421" s="62">
        <v>44111611</v>
      </c>
      <c r="OXP421" s="62">
        <v>44111611</v>
      </c>
      <c r="OXQ421" s="62">
        <v>44111611</v>
      </c>
      <c r="OXR421" s="62">
        <v>44111611</v>
      </c>
      <c r="OXS421" s="62">
        <v>44111611</v>
      </c>
      <c r="OXT421" s="62">
        <v>44111611</v>
      </c>
      <c r="OXU421" s="62">
        <v>44111611</v>
      </c>
      <c r="OXV421" s="62">
        <v>44111611</v>
      </c>
      <c r="OXW421" s="62">
        <v>44111611</v>
      </c>
      <c r="OXX421" s="62">
        <v>44111611</v>
      </c>
      <c r="OXY421" s="62">
        <v>44111611</v>
      </c>
      <c r="OXZ421" s="62">
        <v>44111611</v>
      </c>
      <c r="OYA421" s="62">
        <v>44111611</v>
      </c>
      <c r="OYB421" s="62">
        <v>44111611</v>
      </c>
      <c r="OYC421" s="62">
        <v>44111611</v>
      </c>
      <c r="OYD421" s="62">
        <v>44111611</v>
      </c>
      <c r="OYE421" s="62">
        <v>44111611</v>
      </c>
      <c r="OYF421" s="62">
        <v>44111611</v>
      </c>
      <c r="OYG421" s="62">
        <v>44111611</v>
      </c>
      <c r="OYH421" s="62">
        <v>44111611</v>
      </c>
      <c r="OYI421" s="62">
        <v>44111611</v>
      </c>
      <c r="OYJ421" s="62">
        <v>44111611</v>
      </c>
      <c r="OYK421" s="62">
        <v>44111611</v>
      </c>
      <c r="OYL421" s="62">
        <v>44111611</v>
      </c>
      <c r="OYM421" s="62">
        <v>44111611</v>
      </c>
      <c r="OYN421" s="62">
        <v>44111611</v>
      </c>
      <c r="OYO421" s="62">
        <v>44111611</v>
      </c>
      <c r="OYP421" s="62">
        <v>44111611</v>
      </c>
      <c r="OYQ421" s="62">
        <v>44111611</v>
      </c>
      <c r="OYR421" s="62">
        <v>44111611</v>
      </c>
      <c r="OYS421" s="62">
        <v>44111611</v>
      </c>
      <c r="OYT421" s="62">
        <v>44111611</v>
      </c>
      <c r="OYU421" s="62">
        <v>44111611</v>
      </c>
      <c r="OYV421" s="62">
        <v>44111611</v>
      </c>
      <c r="OYW421" s="62">
        <v>44111611</v>
      </c>
      <c r="OYX421" s="62">
        <v>44111611</v>
      </c>
      <c r="OYY421" s="62">
        <v>44111611</v>
      </c>
      <c r="OYZ421" s="62">
        <v>44111611</v>
      </c>
      <c r="OZA421" s="62">
        <v>44111611</v>
      </c>
      <c r="OZB421" s="62">
        <v>44111611</v>
      </c>
      <c r="OZC421" s="62">
        <v>44111611</v>
      </c>
      <c r="OZD421" s="62">
        <v>44111611</v>
      </c>
      <c r="OZE421" s="62">
        <v>44111611</v>
      </c>
      <c r="OZF421" s="62">
        <v>44111611</v>
      </c>
      <c r="OZG421" s="62">
        <v>44111611</v>
      </c>
      <c r="OZH421" s="62">
        <v>44111611</v>
      </c>
      <c r="OZI421" s="62">
        <v>44111611</v>
      </c>
      <c r="OZJ421" s="62">
        <v>44111611</v>
      </c>
      <c r="OZK421" s="62">
        <v>44111611</v>
      </c>
      <c r="OZL421" s="62">
        <v>44111611</v>
      </c>
      <c r="OZM421" s="62">
        <v>44111611</v>
      </c>
      <c r="OZN421" s="62">
        <v>44111611</v>
      </c>
      <c r="OZO421" s="62">
        <v>44111611</v>
      </c>
      <c r="OZP421" s="62">
        <v>44111611</v>
      </c>
      <c r="OZQ421" s="62">
        <v>44111611</v>
      </c>
      <c r="OZR421" s="62">
        <v>44111611</v>
      </c>
      <c r="OZS421" s="62">
        <v>44111611</v>
      </c>
      <c r="OZT421" s="62">
        <v>44111611</v>
      </c>
      <c r="OZU421" s="62">
        <v>44111611</v>
      </c>
      <c r="OZV421" s="62">
        <v>44111611</v>
      </c>
      <c r="OZW421" s="62">
        <v>44111611</v>
      </c>
      <c r="OZX421" s="62">
        <v>44111611</v>
      </c>
      <c r="OZY421" s="62">
        <v>44111611</v>
      </c>
      <c r="OZZ421" s="62">
        <v>44111611</v>
      </c>
      <c r="PAA421" s="62">
        <v>44111611</v>
      </c>
      <c r="PAB421" s="62">
        <v>44111611</v>
      </c>
      <c r="PAC421" s="62">
        <v>44111611</v>
      </c>
      <c r="PAD421" s="62">
        <v>44111611</v>
      </c>
      <c r="PAE421" s="62">
        <v>44111611</v>
      </c>
      <c r="PAF421" s="62">
        <v>44111611</v>
      </c>
      <c r="PAG421" s="62">
        <v>44111611</v>
      </c>
      <c r="PAH421" s="62">
        <v>44111611</v>
      </c>
      <c r="PAI421" s="62">
        <v>44111611</v>
      </c>
      <c r="PAJ421" s="62">
        <v>44111611</v>
      </c>
      <c r="PAK421" s="62">
        <v>44111611</v>
      </c>
      <c r="PAL421" s="62">
        <v>44111611</v>
      </c>
      <c r="PAM421" s="62">
        <v>44111611</v>
      </c>
      <c r="PAN421" s="62">
        <v>44111611</v>
      </c>
      <c r="PAO421" s="62">
        <v>44111611</v>
      </c>
      <c r="PAP421" s="62">
        <v>44111611</v>
      </c>
      <c r="PAQ421" s="62">
        <v>44111611</v>
      </c>
      <c r="PAR421" s="62">
        <v>44111611</v>
      </c>
      <c r="PAS421" s="62">
        <v>44111611</v>
      </c>
      <c r="PAT421" s="62">
        <v>44111611</v>
      </c>
      <c r="PAU421" s="62">
        <v>44111611</v>
      </c>
      <c r="PAV421" s="62">
        <v>44111611</v>
      </c>
      <c r="PAW421" s="62">
        <v>44111611</v>
      </c>
      <c r="PAX421" s="62">
        <v>44111611</v>
      </c>
      <c r="PAY421" s="62">
        <v>44111611</v>
      </c>
      <c r="PAZ421" s="62">
        <v>44111611</v>
      </c>
      <c r="PBA421" s="62">
        <v>44111611</v>
      </c>
      <c r="PBB421" s="62">
        <v>44111611</v>
      </c>
      <c r="PBC421" s="62">
        <v>44111611</v>
      </c>
      <c r="PBD421" s="62">
        <v>44111611</v>
      </c>
      <c r="PBE421" s="62">
        <v>44111611</v>
      </c>
      <c r="PBF421" s="62">
        <v>44111611</v>
      </c>
      <c r="PBG421" s="62">
        <v>44111611</v>
      </c>
      <c r="PBH421" s="62">
        <v>44111611</v>
      </c>
      <c r="PBI421" s="62">
        <v>44111611</v>
      </c>
      <c r="PBJ421" s="62">
        <v>44111611</v>
      </c>
      <c r="PBK421" s="62">
        <v>44111611</v>
      </c>
      <c r="PBL421" s="62">
        <v>44111611</v>
      </c>
      <c r="PBM421" s="62">
        <v>44111611</v>
      </c>
      <c r="PBN421" s="62">
        <v>44111611</v>
      </c>
      <c r="PBO421" s="62">
        <v>44111611</v>
      </c>
      <c r="PBP421" s="62">
        <v>44111611</v>
      </c>
      <c r="PBQ421" s="62">
        <v>44111611</v>
      </c>
      <c r="PBR421" s="62">
        <v>44111611</v>
      </c>
      <c r="PBS421" s="62">
        <v>44111611</v>
      </c>
      <c r="PBT421" s="62">
        <v>44111611</v>
      </c>
      <c r="PBU421" s="62">
        <v>44111611</v>
      </c>
      <c r="PBV421" s="62">
        <v>44111611</v>
      </c>
      <c r="PBW421" s="62">
        <v>44111611</v>
      </c>
      <c r="PBX421" s="62">
        <v>44111611</v>
      </c>
      <c r="PBY421" s="62">
        <v>44111611</v>
      </c>
      <c r="PBZ421" s="62">
        <v>44111611</v>
      </c>
      <c r="PCA421" s="62">
        <v>44111611</v>
      </c>
      <c r="PCB421" s="62">
        <v>44111611</v>
      </c>
      <c r="PCC421" s="62">
        <v>44111611</v>
      </c>
      <c r="PCD421" s="62">
        <v>44111611</v>
      </c>
      <c r="PCE421" s="62">
        <v>44111611</v>
      </c>
      <c r="PCF421" s="62">
        <v>44111611</v>
      </c>
      <c r="PCG421" s="62">
        <v>44111611</v>
      </c>
      <c r="PCH421" s="62">
        <v>44111611</v>
      </c>
      <c r="PCI421" s="62">
        <v>44111611</v>
      </c>
      <c r="PCJ421" s="62">
        <v>44111611</v>
      </c>
      <c r="PCK421" s="62">
        <v>44111611</v>
      </c>
      <c r="PCL421" s="62">
        <v>44111611</v>
      </c>
      <c r="PCM421" s="62">
        <v>44111611</v>
      </c>
      <c r="PCN421" s="62">
        <v>44111611</v>
      </c>
      <c r="PCO421" s="62">
        <v>44111611</v>
      </c>
      <c r="PCP421" s="62">
        <v>44111611</v>
      </c>
      <c r="PCQ421" s="62">
        <v>44111611</v>
      </c>
      <c r="PCR421" s="62">
        <v>44111611</v>
      </c>
      <c r="PCS421" s="62">
        <v>44111611</v>
      </c>
      <c r="PCT421" s="62">
        <v>44111611</v>
      </c>
      <c r="PCU421" s="62">
        <v>44111611</v>
      </c>
      <c r="PCV421" s="62">
        <v>44111611</v>
      </c>
      <c r="PCW421" s="62">
        <v>44111611</v>
      </c>
      <c r="PCX421" s="62">
        <v>44111611</v>
      </c>
      <c r="PCY421" s="62">
        <v>44111611</v>
      </c>
      <c r="PCZ421" s="62">
        <v>44111611</v>
      </c>
      <c r="PDA421" s="62">
        <v>44111611</v>
      </c>
      <c r="PDB421" s="62">
        <v>44111611</v>
      </c>
      <c r="PDC421" s="62">
        <v>44111611</v>
      </c>
      <c r="PDD421" s="62">
        <v>44111611</v>
      </c>
      <c r="PDE421" s="62">
        <v>44111611</v>
      </c>
      <c r="PDF421" s="62">
        <v>44111611</v>
      </c>
      <c r="PDG421" s="62">
        <v>44111611</v>
      </c>
      <c r="PDH421" s="62">
        <v>44111611</v>
      </c>
      <c r="PDI421" s="62">
        <v>44111611</v>
      </c>
      <c r="PDJ421" s="62">
        <v>44111611</v>
      </c>
      <c r="PDK421" s="62">
        <v>44111611</v>
      </c>
      <c r="PDL421" s="62">
        <v>44111611</v>
      </c>
      <c r="PDM421" s="62">
        <v>44111611</v>
      </c>
      <c r="PDN421" s="62">
        <v>44111611</v>
      </c>
      <c r="PDO421" s="62">
        <v>44111611</v>
      </c>
      <c r="PDP421" s="62">
        <v>44111611</v>
      </c>
      <c r="PDQ421" s="62">
        <v>44111611</v>
      </c>
      <c r="PDR421" s="62">
        <v>44111611</v>
      </c>
      <c r="PDS421" s="62">
        <v>44111611</v>
      </c>
      <c r="PDT421" s="62">
        <v>44111611</v>
      </c>
      <c r="PDU421" s="62">
        <v>44111611</v>
      </c>
      <c r="PDV421" s="62">
        <v>44111611</v>
      </c>
      <c r="PDW421" s="62">
        <v>44111611</v>
      </c>
      <c r="PDX421" s="62">
        <v>44111611</v>
      </c>
      <c r="PDY421" s="62">
        <v>44111611</v>
      </c>
      <c r="PDZ421" s="62">
        <v>44111611</v>
      </c>
      <c r="PEA421" s="62">
        <v>44111611</v>
      </c>
      <c r="PEB421" s="62">
        <v>44111611</v>
      </c>
      <c r="PEC421" s="62">
        <v>44111611</v>
      </c>
      <c r="PED421" s="62">
        <v>44111611</v>
      </c>
      <c r="PEE421" s="62">
        <v>44111611</v>
      </c>
      <c r="PEF421" s="62">
        <v>44111611</v>
      </c>
      <c r="PEG421" s="62">
        <v>44111611</v>
      </c>
      <c r="PEH421" s="62">
        <v>44111611</v>
      </c>
      <c r="PEI421" s="62">
        <v>44111611</v>
      </c>
      <c r="PEJ421" s="62">
        <v>44111611</v>
      </c>
      <c r="PEK421" s="62">
        <v>44111611</v>
      </c>
      <c r="PEL421" s="62">
        <v>44111611</v>
      </c>
      <c r="PEM421" s="62">
        <v>44111611</v>
      </c>
      <c r="PEN421" s="62">
        <v>44111611</v>
      </c>
      <c r="PEO421" s="62">
        <v>44111611</v>
      </c>
      <c r="PEP421" s="62">
        <v>44111611</v>
      </c>
      <c r="PEQ421" s="62">
        <v>44111611</v>
      </c>
      <c r="PER421" s="62">
        <v>44111611</v>
      </c>
      <c r="PES421" s="62">
        <v>44111611</v>
      </c>
      <c r="PET421" s="62">
        <v>44111611</v>
      </c>
      <c r="PEU421" s="62">
        <v>44111611</v>
      </c>
      <c r="PEV421" s="62">
        <v>44111611</v>
      </c>
      <c r="PEW421" s="62">
        <v>44111611</v>
      </c>
      <c r="PEX421" s="62">
        <v>44111611</v>
      </c>
      <c r="PEY421" s="62">
        <v>44111611</v>
      </c>
      <c r="PEZ421" s="62">
        <v>44111611</v>
      </c>
      <c r="PFA421" s="62">
        <v>44111611</v>
      </c>
      <c r="PFB421" s="62">
        <v>44111611</v>
      </c>
      <c r="PFC421" s="62">
        <v>44111611</v>
      </c>
      <c r="PFD421" s="62">
        <v>44111611</v>
      </c>
      <c r="PFE421" s="62">
        <v>44111611</v>
      </c>
      <c r="PFF421" s="62">
        <v>44111611</v>
      </c>
      <c r="PFG421" s="62">
        <v>44111611</v>
      </c>
      <c r="PFH421" s="62">
        <v>44111611</v>
      </c>
      <c r="PFI421" s="62">
        <v>44111611</v>
      </c>
      <c r="PFJ421" s="62">
        <v>44111611</v>
      </c>
      <c r="PFK421" s="62">
        <v>44111611</v>
      </c>
      <c r="PFL421" s="62">
        <v>44111611</v>
      </c>
      <c r="PFM421" s="62">
        <v>44111611</v>
      </c>
      <c r="PFN421" s="62">
        <v>44111611</v>
      </c>
      <c r="PFO421" s="62">
        <v>44111611</v>
      </c>
      <c r="PFP421" s="62">
        <v>44111611</v>
      </c>
      <c r="PFQ421" s="62">
        <v>44111611</v>
      </c>
      <c r="PFR421" s="62">
        <v>44111611</v>
      </c>
      <c r="PFS421" s="62">
        <v>44111611</v>
      </c>
      <c r="PFT421" s="62">
        <v>44111611</v>
      </c>
      <c r="PFU421" s="62">
        <v>44111611</v>
      </c>
      <c r="PFV421" s="62">
        <v>44111611</v>
      </c>
      <c r="PFW421" s="62">
        <v>44111611</v>
      </c>
      <c r="PFX421" s="62">
        <v>44111611</v>
      </c>
      <c r="PFY421" s="62">
        <v>44111611</v>
      </c>
      <c r="PFZ421" s="62">
        <v>44111611</v>
      </c>
      <c r="PGA421" s="62">
        <v>44111611</v>
      </c>
      <c r="PGB421" s="62">
        <v>44111611</v>
      </c>
      <c r="PGC421" s="62">
        <v>44111611</v>
      </c>
      <c r="PGD421" s="62">
        <v>44111611</v>
      </c>
      <c r="PGE421" s="62">
        <v>44111611</v>
      </c>
      <c r="PGF421" s="62">
        <v>44111611</v>
      </c>
      <c r="PGG421" s="62">
        <v>44111611</v>
      </c>
      <c r="PGH421" s="62">
        <v>44111611</v>
      </c>
      <c r="PGI421" s="62">
        <v>44111611</v>
      </c>
      <c r="PGJ421" s="62">
        <v>44111611</v>
      </c>
      <c r="PGK421" s="62">
        <v>44111611</v>
      </c>
      <c r="PGL421" s="62">
        <v>44111611</v>
      </c>
      <c r="PGM421" s="62">
        <v>44111611</v>
      </c>
      <c r="PGN421" s="62">
        <v>44111611</v>
      </c>
      <c r="PGO421" s="62">
        <v>44111611</v>
      </c>
      <c r="PGP421" s="62">
        <v>44111611</v>
      </c>
      <c r="PGQ421" s="62">
        <v>44111611</v>
      </c>
      <c r="PGR421" s="62">
        <v>44111611</v>
      </c>
      <c r="PGS421" s="62">
        <v>44111611</v>
      </c>
      <c r="PGT421" s="62">
        <v>44111611</v>
      </c>
      <c r="PGU421" s="62">
        <v>44111611</v>
      </c>
      <c r="PGV421" s="62">
        <v>44111611</v>
      </c>
      <c r="PGW421" s="62">
        <v>44111611</v>
      </c>
      <c r="PGX421" s="62">
        <v>44111611</v>
      </c>
      <c r="PGY421" s="62">
        <v>44111611</v>
      </c>
      <c r="PGZ421" s="62">
        <v>44111611</v>
      </c>
      <c r="PHA421" s="62">
        <v>44111611</v>
      </c>
      <c r="PHB421" s="62">
        <v>44111611</v>
      </c>
      <c r="PHC421" s="62">
        <v>44111611</v>
      </c>
      <c r="PHD421" s="62">
        <v>44111611</v>
      </c>
      <c r="PHE421" s="62">
        <v>44111611</v>
      </c>
      <c r="PHF421" s="62">
        <v>44111611</v>
      </c>
      <c r="PHG421" s="62">
        <v>44111611</v>
      </c>
      <c r="PHH421" s="62">
        <v>44111611</v>
      </c>
      <c r="PHI421" s="62">
        <v>44111611</v>
      </c>
      <c r="PHJ421" s="62">
        <v>44111611</v>
      </c>
      <c r="PHK421" s="62">
        <v>44111611</v>
      </c>
      <c r="PHL421" s="62">
        <v>44111611</v>
      </c>
      <c r="PHM421" s="62">
        <v>44111611</v>
      </c>
      <c r="PHN421" s="62">
        <v>44111611</v>
      </c>
      <c r="PHO421" s="62">
        <v>44111611</v>
      </c>
      <c r="PHP421" s="62">
        <v>44111611</v>
      </c>
      <c r="PHQ421" s="62">
        <v>44111611</v>
      </c>
      <c r="PHR421" s="62">
        <v>44111611</v>
      </c>
      <c r="PHS421" s="62">
        <v>44111611</v>
      </c>
      <c r="PHT421" s="62">
        <v>44111611</v>
      </c>
      <c r="PHU421" s="62">
        <v>44111611</v>
      </c>
      <c r="PHV421" s="62">
        <v>44111611</v>
      </c>
      <c r="PHW421" s="62">
        <v>44111611</v>
      </c>
      <c r="PHX421" s="62">
        <v>44111611</v>
      </c>
      <c r="PHY421" s="62">
        <v>44111611</v>
      </c>
      <c r="PHZ421" s="62">
        <v>44111611</v>
      </c>
      <c r="PIA421" s="62">
        <v>44111611</v>
      </c>
      <c r="PIB421" s="62">
        <v>44111611</v>
      </c>
      <c r="PIC421" s="62">
        <v>44111611</v>
      </c>
      <c r="PID421" s="62">
        <v>44111611</v>
      </c>
      <c r="PIE421" s="62">
        <v>44111611</v>
      </c>
      <c r="PIF421" s="62">
        <v>44111611</v>
      </c>
      <c r="PIG421" s="62">
        <v>44111611</v>
      </c>
      <c r="PIH421" s="62">
        <v>44111611</v>
      </c>
      <c r="PII421" s="62">
        <v>44111611</v>
      </c>
      <c r="PIJ421" s="62">
        <v>44111611</v>
      </c>
      <c r="PIK421" s="62">
        <v>44111611</v>
      </c>
      <c r="PIL421" s="62">
        <v>44111611</v>
      </c>
      <c r="PIM421" s="62">
        <v>44111611</v>
      </c>
      <c r="PIN421" s="62">
        <v>44111611</v>
      </c>
      <c r="PIO421" s="62">
        <v>44111611</v>
      </c>
      <c r="PIP421" s="62">
        <v>44111611</v>
      </c>
      <c r="PIQ421" s="62">
        <v>44111611</v>
      </c>
      <c r="PIR421" s="62">
        <v>44111611</v>
      </c>
      <c r="PIS421" s="62">
        <v>44111611</v>
      </c>
      <c r="PIT421" s="62">
        <v>44111611</v>
      </c>
      <c r="PIU421" s="62">
        <v>44111611</v>
      </c>
      <c r="PIV421" s="62">
        <v>44111611</v>
      </c>
      <c r="PIW421" s="62">
        <v>44111611</v>
      </c>
      <c r="PIX421" s="62">
        <v>44111611</v>
      </c>
      <c r="PIY421" s="62">
        <v>44111611</v>
      </c>
      <c r="PIZ421" s="62">
        <v>44111611</v>
      </c>
      <c r="PJA421" s="62">
        <v>44111611</v>
      </c>
      <c r="PJB421" s="62">
        <v>44111611</v>
      </c>
      <c r="PJC421" s="62">
        <v>44111611</v>
      </c>
      <c r="PJD421" s="62">
        <v>44111611</v>
      </c>
      <c r="PJE421" s="62">
        <v>44111611</v>
      </c>
      <c r="PJF421" s="62">
        <v>44111611</v>
      </c>
      <c r="PJG421" s="62">
        <v>44111611</v>
      </c>
      <c r="PJH421" s="62">
        <v>44111611</v>
      </c>
      <c r="PJI421" s="62">
        <v>44111611</v>
      </c>
      <c r="PJJ421" s="62">
        <v>44111611</v>
      </c>
      <c r="PJK421" s="62">
        <v>44111611</v>
      </c>
      <c r="PJL421" s="62">
        <v>44111611</v>
      </c>
      <c r="PJM421" s="62">
        <v>44111611</v>
      </c>
      <c r="PJN421" s="62">
        <v>44111611</v>
      </c>
      <c r="PJO421" s="62">
        <v>44111611</v>
      </c>
      <c r="PJP421" s="62">
        <v>44111611</v>
      </c>
      <c r="PJQ421" s="62">
        <v>44111611</v>
      </c>
      <c r="PJR421" s="62">
        <v>44111611</v>
      </c>
      <c r="PJS421" s="62">
        <v>44111611</v>
      </c>
      <c r="PJT421" s="62">
        <v>44111611</v>
      </c>
      <c r="PJU421" s="62">
        <v>44111611</v>
      </c>
      <c r="PJV421" s="62">
        <v>44111611</v>
      </c>
      <c r="PJW421" s="62">
        <v>44111611</v>
      </c>
      <c r="PJX421" s="62">
        <v>44111611</v>
      </c>
      <c r="PJY421" s="62">
        <v>44111611</v>
      </c>
      <c r="PJZ421" s="62">
        <v>44111611</v>
      </c>
      <c r="PKA421" s="62">
        <v>44111611</v>
      </c>
      <c r="PKB421" s="62">
        <v>44111611</v>
      </c>
      <c r="PKC421" s="62">
        <v>44111611</v>
      </c>
      <c r="PKD421" s="62">
        <v>44111611</v>
      </c>
      <c r="PKE421" s="62">
        <v>44111611</v>
      </c>
      <c r="PKF421" s="62">
        <v>44111611</v>
      </c>
      <c r="PKG421" s="62">
        <v>44111611</v>
      </c>
      <c r="PKH421" s="62">
        <v>44111611</v>
      </c>
      <c r="PKI421" s="62">
        <v>44111611</v>
      </c>
      <c r="PKJ421" s="62">
        <v>44111611</v>
      </c>
      <c r="PKK421" s="62">
        <v>44111611</v>
      </c>
      <c r="PKL421" s="62">
        <v>44111611</v>
      </c>
      <c r="PKM421" s="62">
        <v>44111611</v>
      </c>
      <c r="PKN421" s="62">
        <v>44111611</v>
      </c>
      <c r="PKO421" s="62">
        <v>44111611</v>
      </c>
      <c r="PKP421" s="62">
        <v>44111611</v>
      </c>
      <c r="PKQ421" s="62">
        <v>44111611</v>
      </c>
      <c r="PKR421" s="62">
        <v>44111611</v>
      </c>
      <c r="PKS421" s="62">
        <v>44111611</v>
      </c>
      <c r="PKT421" s="62">
        <v>44111611</v>
      </c>
      <c r="PKU421" s="62">
        <v>44111611</v>
      </c>
      <c r="PKV421" s="62">
        <v>44111611</v>
      </c>
      <c r="PKW421" s="62">
        <v>44111611</v>
      </c>
      <c r="PKX421" s="62">
        <v>44111611</v>
      </c>
      <c r="PKY421" s="62">
        <v>44111611</v>
      </c>
      <c r="PKZ421" s="62">
        <v>44111611</v>
      </c>
      <c r="PLA421" s="62">
        <v>44111611</v>
      </c>
      <c r="PLB421" s="62">
        <v>44111611</v>
      </c>
      <c r="PLC421" s="62">
        <v>44111611</v>
      </c>
      <c r="PLD421" s="62">
        <v>44111611</v>
      </c>
      <c r="PLE421" s="62">
        <v>44111611</v>
      </c>
      <c r="PLF421" s="62">
        <v>44111611</v>
      </c>
      <c r="PLG421" s="62">
        <v>44111611</v>
      </c>
      <c r="PLH421" s="62">
        <v>44111611</v>
      </c>
      <c r="PLI421" s="62">
        <v>44111611</v>
      </c>
      <c r="PLJ421" s="62">
        <v>44111611</v>
      </c>
      <c r="PLK421" s="62">
        <v>44111611</v>
      </c>
      <c r="PLL421" s="62">
        <v>44111611</v>
      </c>
      <c r="PLM421" s="62">
        <v>44111611</v>
      </c>
      <c r="PLN421" s="62">
        <v>44111611</v>
      </c>
      <c r="PLO421" s="62">
        <v>44111611</v>
      </c>
      <c r="PLP421" s="62">
        <v>44111611</v>
      </c>
      <c r="PLQ421" s="62">
        <v>44111611</v>
      </c>
      <c r="PLR421" s="62">
        <v>44111611</v>
      </c>
      <c r="PLS421" s="62">
        <v>44111611</v>
      </c>
      <c r="PLT421" s="62">
        <v>44111611</v>
      </c>
      <c r="PLU421" s="62">
        <v>44111611</v>
      </c>
      <c r="PLV421" s="62">
        <v>44111611</v>
      </c>
      <c r="PLW421" s="62">
        <v>44111611</v>
      </c>
      <c r="PLX421" s="62">
        <v>44111611</v>
      </c>
      <c r="PLY421" s="62">
        <v>44111611</v>
      </c>
      <c r="PLZ421" s="62">
        <v>44111611</v>
      </c>
      <c r="PMA421" s="62">
        <v>44111611</v>
      </c>
      <c r="PMB421" s="62">
        <v>44111611</v>
      </c>
      <c r="PMC421" s="62">
        <v>44111611</v>
      </c>
      <c r="PMD421" s="62">
        <v>44111611</v>
      </c>
      <c r="PME421" s="62">
        <v>44111611</v>
      </c>
      <c r="PMF421" s="62">
        <v>44111611</v>
      </c>
      <c r="PMG421" s="62">
        <v>44111611</v>
      </c>
      <c r="PMH421" s="62">
        <v>44111611</v>
      </c>
      <c r="PMI421" s="62">
        <v>44111611</v>
      </c>
      <c r="PMJ421" s="62">
        <v>44111611</v>
      </c>
      <c r="PMK421" s="62">
        <v>44111611</v>
      </c>
      <c r="PML421" s="62">
        <v>44111611</v>
      </c>
      <c r="PMM421" s="62">
        <v>44111611</v>
      </c>
      <c r="PMN421" s="62">
        <v>44111611</v>
      </c>
      <c r="PMO421" s="62">
        <v>44111611</v>
      </c>
      <c r="PMP421" s="62">
        <v>44111611</v>
      </c>
      <c r="PMQ421" s="62">
        <v>44111611</v>
      </c>
      <c r="PMR421" s="62">
        <v>44111611</v>
      </c>
      <c r="PMS421" s="62">
        <v>44111611</v>
      </c>
      <c r="PMT421" s="62">
        <v>44111611</v>
      </c>
      <c r="PMU421" s="62">
        <v>44111611</v>
      </c>
      <c r="PMV421" s="62">
        <v>44111611</v>
      </c>
      <c r="PMW421" s="62">
        <v>44111611</v>
      </c>
      <c r="PMX421" s="62">
        <v>44111611</v>
      </c>
      <c r="PMY421" s="62">
        <v>44111611</v>
      </c>
      <c r="PMZ421" s="62">
        <v>44111611</v>
      </c>
      <c r="PNA421" s="62">
        <v>44111611</v>
      </c>
      <c r="PNB421" s="62">
        <v>44111611</v>
      </c>
      <c r="PNC421" s="62">
        <v>44111611</v>
      </c>
      <c r="PND421" s="62">
        <v>44111611</v>
      </c>
      <c r="PNE421" s="62">
        <v>44111611</v>
      </c>
      <c r="PNF421" s="62">
        <v>44111611</v>
      </c>
      <c r="PNG421" s="62">
        <v>44111611</v>
      </c>
      <c r="PNH421" s="62">
        <v>44111611</v>
      </c>
      <c r="PNI421" s="62">
        <v>44111611</v>
      </c>
      <c r="PNJ421" s="62">
        <v>44111611</v>
      </c>
      <c r="PNK421" s="62">
        <v>44111611</v>
      </c>
      <c r="PNL421" s="62">
        <v>44111611</v>
      </c>
      <c r="PNM421" s="62">
        <v>44111611</v>
      </c>
      <c r="PNN421" s="62">
        <v>44111611</v>
      </c>
      <c r="PNO421" s="62">
        <v>44111611</v>
      </c>
      <c r="PNP421" s="62">
        <v>44111611</v>
      </c>
      <c r="PNQ421" s="62">
        <v>44111611</v>
      </c>
      <c r="PNR421" s="62">
        <v>44111611</v>
      </c>
      <c r="PNS421" s="62">
        <v>44111611</v>
      </c>
      <c r="PNT421" s="62">
        <v>44111611</v>
      </c>
      <c r="PNU421" s="62">
        <v>44111611</v>
      </c>
      <c r="PNV421" s="62">
        <v>44111611</v>
      </c>
      <c r="PNW421" s="62">
        <v>44111611</v>
      </c>
      <c r="PNX421" s="62">
        <v>44111611</v>
      </c>
      <c r="PNY421" s="62">
        <v>44111611</v>
      </c>
      <c r="PNZ421" s="62">
        <v>44111611</v>
      </c>
      <c r="POA421" s="62">
        <v>44111611</v>
      </c>
      <c r="POB421" s="62">
        <v>44111611</v>
      </c>
      <c r="POC421" s="62">
        <v>44111611</v>
      </c>
      <c r="POD421" s="62">
        <v>44111611</v>
      </c>
      <c r="POE421" s="62">
        <v>44111611</v>
      </c>
      <c r="POF421" s="62">
        <v>44111611</v>
      </c>
      <c r="POG421" s="62">
        <v>44111611</v>
      </c>
      <c r="POH421" s="62">
        <v>44111611</v>
      </c>
      <c r="POI421" s="62">
        <v>44111611</v>
      </c>
      <c r="POJ421" s="62">
        <v>44111611</v>
      </c>
      <c r="POK421" s="62">
        <v>44111611</v>
      </c>
      <c r="POL421" s="62">
        <v>44111611</v>
      </c>
      <c r="POM421" s="62">
        <v>44111611</v>
      </c>
      <c r="PON421" s="62">
        <v>44111611</v>
      </c>
      <c r="POO421" s="62">
        <v>44111611</v>
      </c>
      <c r="POP421" s="62">
        <v>44111611</v>
      </c>
      <c r="POQ421" s="62">
        <v>44111611</v>
      </c>
      <c r="POR421" s="62">
        <v>44111611</v>
      </c>
      <c r="POS421" s="62">
        <v>44111611</v>
      </c>
      <c r="POT421" s="62">
        <v>44111611</v>
      </c>
      <c r="POU421" s="62">
        <v>44111611</v>
      </c>
      <c r="POV421" s="62">
        <v>44111611</v>
      </c>
      <c r="POW421" s="62">
        <v>44111611</v>
      </c>
      <c r="POX421" s="62">
        <v>44111611</v>
      </c>
      <c r="POY421" s="62">
        <v>44111611</v>
      </c>
      <c r="POZ421" s="62">
        <v>44111611</v>
      </c>
      <c r="PPA421" s="62">
        <v>44111611</v>
      </c>
      <c r="PPB421" s="62">
        <v>44111611</v>
      </c>
      <c r="PPC421" s="62">
        <v>44111611</v>
      </c>
      <c r="PPD421" s="62">
        <v>44111611</v>
      </c>
      <c r="PPE421" s="62">
        <v>44111611</v>
      </c>
      <c r="PPF421" s="62">
        <v>44111611</v>
      </c>
      <c r="PPG421" s="62">
        <v>44111611</v>
      </c>
      <c r="PPH421" s="62">
        <v>44111611</v>
      </c>
      <c r="PPI421" s="62">
        <v>44111611</v>
      </c>
      <c r="PPJ421" s="62">
        <v>44111611</v>
      </c>
      <c r="PPK421" s="62">
        <v>44111611</v>
      </c>
      <c r="PPL421" s="62">
        <v>44111611</v>
      </c>
      <c r="PPM421" s="62">
        <v>44111611</v>
      </c>
      <c r="PPN421" s="62">
        <v>44111611</v>
      </c>
      <c r="PPO421" s="62">
        <v>44111611</v>
      </c>
      <c r="PPP421" s="62">
        <v>44111611</v>
      </c>
      <c r="PPQ421" s="62">
        <v>44111611</v>
      </c>
      <c r="PPR421" s="62">
        <v>44111611</v>
      </c>
      <c r="PPS421" s="62">
        <v>44111611</v>
      </c>
      <c r="PPT421" s="62">
        <v>44111611</v>
      </c>
      <c r="PPU421" s="62">
        <v>44111611</v>
      </c>
      <c r="PPV421" s="62">
        <v>44111611</v>
      </c>
      <c r="PPW421" s="62">
        <v>44111611</v>
      </c>
      <c r="PPX421" s="62">
        <v>44111611</v>
      </c>
      <c r="PPY421" s="62">
        <v>44111611</v>
      </c>
      <c r="PPZ421" s="62">
        <v>44111611</v>
      </c>
      <c r="PQA421" s="62">
        <v>44111611</v>
      </c>
      <c r="PQB421" s="62">
        <v>44111611</v>
      </c>
      <c r="PQC421" s="62">
        <v>44111611</v>
      </c>
      <c r="PQD421" s="62">
        <v>44111611</v>
      </c>
      <c r="PQE421" s="62">
        <v>44111611</v>
      </c>
      <c r="PQF421" s="62">
        <v>44111611</v>
      </c>
      <c r="PQG421" s="62">
        <v>44111611</v>
      </c>
      <c r="PQH421" s="62">
        <v>44111611</v>
      </c>
      <c r="PQI421" s="62">
        <v>44111611</v>
      </c>
      <c r="PQJ421" s="62">
        <v>44111611</v>
      </c>
      <c r="PQK421" s="62">
        <v>44111611</v>
      </c>
      <c r="PQL421" s="62">
        <v>44111611</v>
      </c>
      <c r="PQM421" s="62">
        <v>44111611</v>
      </c>
      <c r="PQN421" s="62">
        <v>44111611</v>
      </c>
      <c r="PQO421" s="62">
        <v>44111611</v>
      </c>
      <c r="PQP421" s="62">
        <v>44111611</v>
      </c>
      <c r="PQQ421" s="62">
        <v>44111611</v>
      </c>
      <c r="PQR421" s="62">
        <v>44111611</v>
      </c>
      <c r="PQS421" s="62">
        <v>44111611</v>
      </c>
      <c r="PQT421" s="62">
        <v>44111611</v>
      </c>
      <c r="PQU421" s="62">
        <v>44111611</v>
      </c>
      <c r="PQV421" s="62">
        <v>44111611</v>
      </c>
      <c r="PQW421" s="62">
        <v>44111611</v>
      </c>
      <c r="PQX421" s="62">
        <v>44111611</v>
      </c>
      <c r="PQY421" s="62">
        <v>44111611</v>
      </c>
      <c r="PQZ421" s="62">
        <v>44111611</v>
      </c>
      <c r="PRA421" s="62">
        <v>44111611</v>
      </c>
      <c r="PRB421" s="62">
        <v>44111611</v>
      </c>
      <c r="PRC421" s="62">
        <v>44111611</v>
      </c>
      <c r="PRD421" s="62">
        <v>44111611</v>
      </c>
      <c r="PRE421" s="62">
        <v>44111611</v>
      </c>
      <c r="PRF421" s="62">
        <v>44111611</v>
      </c>
      <c r="PRG421" s="62">
        <v>44111611</v>
      </c>
      <c r="PRH421" s="62">
        <v>44111611</v>
      </c>
      <c r="PRI421" s="62">
        <v>44111611</v>
      </c>
      <c r="PRJ421" s="62">
        <v>44111611</v>
      </c>
      <c r="PRK421" s="62">
        <v>44111611</v>
      </c>
      <c r="PRL421" s="62">
        <v>44111611</v>
      </c>
      <c r="PRM421" s="62">
        <v>44111611</v>
      </c>
      <c r="PRN421" s="62">
        <v>44111611</v>
      </c>
      <c r="PRO421" s="62">
        <v>44111611</v>
      </c>
      <c r="PRP421" s="62">
        <v>44111611</v>
      </c>
      <c r="PRQ421" s="62">
        <v>44111611</v>
      </c>
      <c r="PRR421" s="62">
        <v>44111611</v>
      </c>
      <c r="PRS421" s="62">
        <v>44111611</v>
      </c>
      <c r="PRT421" s="62">
        <v>44111611</v>
      </c>
      <c r="PRU421" s="62">
        <v>44111611</v>
      </c>
      <c r="PRV421" s="62">
        <v>44111611</v>
      </c>
      <c r="PRW421" s="62">
        <v>44111611</v>
      </c>
      <c r="PRX421" s="62">
        <v>44111611</v>
      </c>
      <c r="PRY421" s="62">
        <v>44111611</v>
      </c>
      <c r="PRZ421" s="62">
        <v>44111611</v>
      </c>
      <c r="PSA421" s="62">
        <v>44111611</v>
      </c>
      <c r="PSB421" s="62">
        <v>44111611</v>
      </c>
      <c r="PSC421" s="62">
        <v>44111611</v>
      </c>
      <c r="PSD421" s="62">
        <v>44111611</v>
      </c>
      <c r="PSE421" s="62">
        <v>44111611</v>
      </c>
      <c r="PSF421" s="62">
        <v>44111611</v>
      </c>
      <c r="PSG421" s="62">
        <v>44111611</v>
      </c>
      <c r="PSH421" s="62">
        <v>44111611</v>
      </c>
      <c r="PSI421" s="62">
        <v>44111611</v>
      </c>
      <c r="PSJ421" s="62">
        <v>44111611</v>
      </c>
      <c r="PSK421" s="62">
        <v>44111611</v>
      </c>
      <c r="PSL421" s="62">
        <v>44111611</v>
      </c>
      <c r="PSM421" s="62">
        <v>44111611</v>
      </c>
      <c r="PSN421" s="62">
        <v>44111611</v>
      </c>
      <c r="PSO421" s="62">
        <v>44111611</v>
      </c>
      <c r="PSP421" s="62">
        <v>44111611</v>
      </c>
      <c r="PSQ421" s="62">
        <v>44111611</v>
      </c>
      <c r="PSR421" s="62">
        <v>44111611</v>
      </c>
      <c r="PSS421" s="62">
        <v>44111611</v>
      </c>
      <c r="PST421" s="62">
        <v>44111611</v>
      </c>
      <c r="PSU421" s="62">
        <v>44111611</v>
      </c>
      <c r="PSV421" s="62">
        <v>44111611</v>
      </c>
      <c r="PSW421" s="62">
        <v>44111611</v>
      </c>
      <c r="PSX421" s="62">
        <v>44111611</v>
      </c>
      <c r="PSY421" s="62">
        <v>44111611</v>
      </c>
      <c r="PSZ421" s="62">
        <v>44111611</v>
      </c>
      <c r="PTA421" s="62">
        <v>44111611</v>
      </c>
      <c r="PTB421" s="62">
        <v>44111611</v>
      </c>
      <c r="PTC421" s="62">
        <v>44111611</v>
      </c>
      <c r="PTD421" s="62">
        <v>44111611</v>
      </c>
      <c r="PTE421" s="62">
        <v>44111611</v>
      </c>
      <c r="PTF421" s="62">
        <v>44111611</v>
      </c>
      <c r="PTG421" s="62">
        <v>44111611</v>
      </c>
      <c r="PTH421" s="62">
        <v>44111611</v>
      </c>
      <c r="PTI421" s="62">
        <v>44111611</v>
      </c>
      <c r="PTJ421" s="62">
        <v>44111611</v>
      </c>
      <c r="PTK421" s="62">
        <v>44111611</v>
      </c>
      <c r="PTL421" s="62">
        <v>44111611</v>
      </c>
      <c r="PTM421" s="62">
        <v>44111611</v>
      </c>
      <c r="PTN421" s="62">
        <v>44111611</v>
      </c>
      <c r="PTO421" s="62">
        <v>44111611</v>
      </c>
      <c r="PTP421" s="62">
        <v>44111611</v>
      </c>
      <c r="PTQ421" s="62">
        <v>44111611</v>
      </c>
      <c r="PTR421" s="62">
        <v>44111611</v>
      </c>
      <c r="PTS421" s="62">
        <v>44111611</v>
      </c>
      <c r="PTT421" s="62">
        <v>44111611</v>
      </c>
      <c r="PTU421" s="62">
        <v>44111611</v>
      </c>
      <c r="PTV421" s="62">
        <v>44111611</v>
      </c>
      <c r="PTW421" s="62">
        <v>44111611</v>
      </c>
      <c r="PTX421" s="62">
        <v>44111611</v>
      </c>
      <c r="PTY421" s="62">
        <v>44111611</v>
      </c>
      <c r="PTZ421" s="62">
        <v>44111611</v>
      </c>
      <c r="PUA421" s="62">
        <v>44111611</v>
      </c>
      <c r="PUB421" s="62">
        <v>44111611</v>
      </c>
      <c r="PUC421" s="62">
        <v>44111611</v>
      </c>
      <c r="PUD421" s="62">
        <v>44111611</v>
      </c>
      <c r="PUE421" s="62">
        <v>44111611</v>
      </c>
      <c r="PUF421" s="62">
        <v>44111611</v>
      </c>
      <c r="PUG421" s="62">
        <v>44111611</v>
      </c>
      <c r="PUH421" s="62">
        <v>44111611</v>
      </c>
      <c r="PUI421" s="62">
        <v>44111611</v>
      </c>
      <c r="PUJ421" s="62">
        <v>44111611</v>
      </c>
      <c r="PUK421" s="62">
        <v>44111611</v>
      </c>
      <c r="PUL421" s="62">
        <v>44111611</v>
      </c>
      <c r="PUM421" s="62">
        <v>44111611</v>
      </c>
      <c r="PUN421" s="62">
        <v>44111611</v>
      </c>
      <c r="PUO421" s="62">
        <v>44111611</v>
      </c>
      <c r="PUP421" s="62">
        <v>44111611</v>
      </c>
      <c r="PUQ421" s="62">
        <v>44111611</v>
      </c>
      <c r="PUR421" s="62">
        <v>44111611</v>
      </c>
      <c r="PUS421" s="62">
        <v>44111611</v>
      </c>
      <c r="PUT421" s="62">
        <v>44111611</v>
      </c>
      <c r="PUU421" s="62">
        <v>44111611</v>
      </c>
      <c r="PUV421" s="62">
        <v>44111611</v>
      </c>
      <c r="PUW421" s="62">
        <v>44111611</v>
      </c>
      <c r="PUX421" s="62">
        <v>44111611</v>
      </c>
      <c r="PUY421" s="62">
        <v>44111611</v>
      </c>
      <c r="PUZ421" s="62">
        <v>44111611</v>
      </c>
      <c r="PVA421" s="62">
        <v>44111611</v>
      </c>
      <c r="PVB421" s="62">
        <v>44111611</v>
      </c>
      <c r="PVC421" s="62">
        <v>44111611</v>
      </c>
      <c r="PVD421" s="62">
        <v>44111611</v>
      </c>
      <c r="PVE421" s="62">
        <v>44111611</v>
      </c>
      <c r="PVF421" s="62">
        <v>44111611</v>
      </c>
      <c r="PVG421" s="62">
        <v>44111611</v>
      </c>
      <c r="PVH421" s="62">
        <v>44111611</v>
      </c>
      <c r="PVI421" s="62">
        <v>44111611</v>
      </c>
      <c r="PVJ421" s="62">
        <v>44111611</v>
      </c>
      <c r="PVK421" s="62">
        <v>44111611</v>
      </c>
      <c r="PVL421" s="62">
        <v>44111611</v>
      </c>
      <c r="PVM421" s="62">
        <v>44111611</v>
      </c>
      <c r="PVN421" s="62">
        <v>44111611</v>
      </c>
      <c r="PVO421" s="62">
        <v>44111611</v>
      </c>
      <c r="PVP421" s="62">
        <v>44111611</v>
      </c>
      <c r="PVQ421" s="62">
        <v>44111611</v>
      </c>
      <c r="PVR421" s="62">
        <v>44111611</v>
      </c>
      <c r="PVS421" s="62">
        <v>44111611</v>
      </c>
      <c r="PVT421" s="62">
        <v>44111611</v>
      </c>
      <c r="PVU421" s="62">
        <v>44111611</v>
      </c>
      <c r="PVV421" s="62">
        <v>44111611</v>
      </c>
      <c r="PVW421" s="62">
        <v>44111611</v>
      </c>
      <c r="PVX421" s="62">
        <v>44111611</v>
      </c>
      <c r="PVY421" s="62">
        <v>44111611</v>
      </c>
      <c r="PVZ421" s="62">
        <v>44111611</v>
      </c>
      <c r="PWA421" s="62">
        <v>44111611</v>
      </c>
      <c r="PWB421" s="62">
        <v>44111611</v>
      </c>
      <c r="PWC421" s="62">
        <v>44111611</v>
      </c>
      <c r="PWD421" s="62">
        <v>44111611</v>
      </c>
      <c r="PWE421" s="62">
        <v>44111611</v>
      </c>
      <c r="PWF421" s="62">
        <v>44111611</v>
      </c>
      <c r="PWG421" s="62">
        <v>44111611</v>
      </c>
      <c r="PWH421" s="62">
        <v>44111611</v>
      </c>
      <c r="PWI421" s="62">
        <v>44111611</v>
      </c>
      <c r="PWJ421" s="62">
        <v>44111611</v>
      </c>
      <c r="PWK421" s="62">
        <v>44111611</v>
      </c>
      <c r="PWL421" s="62">
        <v>44111611</v>
      </c>
      <c r="PWM421" s="62">
        <v>44111611</v>
      </c>
      <c r="PWN421" s="62">
        <v>44111611</v>
      </c>
      <c r="PWO421" s="62">
        <v>44111611</v>
      </c>
      <c r="PWP421" s="62">
        <v>44111611</v>
      </c>
      <c r="PWQ421" s="62">
        <v>44111611</v>
      </c>
      <c r="PWR421" s="62">
        <v>44111611</v>
      </c>
      <c r="PWS421" s="62">
        <v>44111611</v>
      </c>
      <c r="PWT421" s="62">
        <v>44111611</v>
      </c>
      <c r="PWU421" s="62">
        <v>44111611</v>
      </c>
      <c r="PWV421" s="62">
        <v>44111611</v>
      </c>
      <c r="PWW421" s="62">
        <v>44111611</v>
      </c>
      <c r="PWX421" s="62">
        <v>44111611</v>
      </c>
      <c r="PWY421" s="62">
        <v>44111611</v>
      </c>
      <c r="PWZ421" s="62">
        <v>44111611</v>
      </c>
      <c r="PXA421" s="62">
        <v>44111611</v>
      </c>
      <c r="PXB421" s="62">
        <v>44111611</v>
      </c>
      <c r="PXC421" s="62">
        <v>44111611</v>
      </c>
      <c r="PXD421" s="62">
        <v>44111611</v>
      </c>
      <c r="PXE421" s="62">
        <v>44111611</v>
      </c>
      <c r="PXF421" s="62">
        <v>44111611</v>
      </c>
      <c r="PXG421" s="62">
        <v>44111611</v>
      </c>
      <c r="PXH421" s="62">
        <v>44111611</v>
      </c>
      <c r="PXI421" s="62">
        <v>44111611</v>
      </c>
      <c r="PXJ421" s="62">
        <v>44111611</v>
      </c>
      <c r="PXK421" s="62">
        <v>44111611</v>
      </c>
      <c r="PXL421" s="62">
        <v>44111611</v>
      </c>
      <c r="PXM421" s="62">
        <v>44111611</v>
      </c>
      <c r="PXN421" s="62">
        <v>44111611</v>
      </c>
      <c r="PXO421" s="62">
        <v>44111611</v>
      </c>
      <c r="PXP421" s="62">
        <v>44111611</v>
      </c>
      <c r="PXQ421" s="62">
        <v>44111611</v>
      </c>
      <c r="PXR421" s="62">
        <v>44111611</v>
      </c>
      <c r="PXS421" s="62">
        <v>44111611</v>
      </c>
      <c r="PXT421" s="62">
        <v>44111611</v>
      </c>
      <c r="PXU421" s="62">
        <v>44111611</v>
      </c>
      <c r="PXV421" s="62">
        <v>44111611</v>
      </c>
      <c r="PXW421" s="62">
        <v>44111611</v>
      </c>
      <c r="PXX421" s="62">
        <v>44111611</v>
      </c>
      <c r="PXY421" s="62">
        <v>44111611</v>
      </c>
      <c r="PXZ421" s="62">
        <v>44111611</v>
      </c>
      <c r="PYA421" s="62">
        <v>44111611</v>
      </c>
      <c r="PYB421" s="62">
        <v>44111611</v>
      </c>
      <c r="PYC421" s="62">
        <v>44111611</v>
      </c>
      <c r="PYD421" s="62">
        <v>44111611</v>
      </c>
      <c r="PYE421" s="62">
        <v>44111611</v>
      </c>
      <c r="PYF421" s="62">
        <v>44111611</v>
      </c>
      <c r="PYG421" s="62">
        <v>44111611</v>
      </c>
      <c r="PYH421" s="62">
        <v>44111611</v>
      </c>
      <c r="PYI421" s="62">
        <v>44111611</v>
      </c>
      <c r="PYJ421" s="62">
        <v>44111611</v>
      </c>
      <c r="PYK421" s="62">
        <v>44111611</v>
      </c>
      <c r="PYL421" s="62">
        <v>44111611</v>
      </c>
      <c r="PYM421" s="62">
        <v>44111611</v>
      </c>
      <c r="PYN421" s="62">
        <v>44111611</v>
      </c>
      <c r="PYO421" s="62">
        <v>44111611</v>
      </c>
      <c r="PYP421" s="62">
        <v>44111611</v>
      </c>
      <c r="PYQ421" s="62">
        <v>44111611</v>
      </c>
      <c r="PYR421" s="62">
        <v>44111611</v>
      </c>
      <c r="PYS421" s="62">
        <v>44111611</v>
      </c>
      <c r="PYT421" s="62">
        <v>44111611</v>
      </c>
      <c r="PYU421" s="62">
        <v>44111611</v>
      </c>
      <c r="PYV421" s="62">
        <v>44111611</v>
      </c>
      <c r="PYW421" s="62">
        <v>44111611</v>
      </c>
      <c r="PYX421" s="62">
        <v>44111611</v>
      </c>
      <c r="PYY421" s="62">
        <v>44111611</v>
      </c>
      <c r="PYZ421" s="62">
        <v>44111611</v>
      </c>
      <c r="PZA421" s="62">
        <v>44111611</v>
      </c>
      <c r="PZB421" s="62">
        <v>44111611</v>
      </c>
      <c r="PZC421" s="62">
        <v>44111611</v>
      </c>
      <c r="PZD421" s="62">
        <v>44111611</v>
      </c>
      <c r="PZE421" s="62">
        <v>44111611</v>
      </c>
      <c r="PZF421" s="62">
        <v>44111611</v>
      </c>
      <c r="PZG421" s="62">
        <v>44111611</v>
      </c>
      <c r="PZH421" s="62">
        <v>44111611</v>
      </c>
      <c r="PZI421" s="62">
        <v>44111611</v>
      </c>
      <c r="PZJ421" s="62">
        <v>44111611</v>
      </c>
      <c r="PZK421" s="62">
        <v>44111611</v>
      </c>
      <c r="PZL421" s="62">
        <v>44111611</v>
      </c>
      <c r="PZM421" s="62">
        <v>44111611</v>
      </c>
      <c r="PZN421" s="62">
        <v>44111611</v>
      </c>
      <c r="PZO421" s="62">
        <v>44111611</v>
      </c>
      <c r="PZP421" s="62">
        <v>44111611</v>
      </c>
      <c r="PZQ421" s="62">
        <v>44111611</v>
      </c>
      <c r="PZR421" s="62">
        <v>44111611</v>
      </c>
      <c r="PZS421" s="62">
        <v>44111611</v>
      </c>
      <c r="PZT421" s="62">
        <v>44111611</v>
      </c>
      <c r="PZU421" s="62">
        <v>44111611</v>
      </c>
      <c r="PZV421" s="62">
        <v>44111611</v>
      </c>
      <c r="PZW421" s="62">
        <v>44111611</v>
      </c>
      <c r="PZX421" s="62">
        <v>44111611</v>
      </c>
      <c r="PZY421" s="62">
        <v>44111611</v>
      </c>
      <c r="PZZ421" s="62">
        <v>44111611</v>
      </c>
      <c r="QAA421" s="62">
        <v>44111611</v>
      </c>
      <c r="QAB421" s="62">
        <v>44111611</v>
      </c>
      <c r="QAC421" s="62">
        <v>44111611</v>
      </c>
      <c r="QAD421" s="62">
        <v>44111611</v>
      </c>
      <c r="QAE421" s="62">
        <v>44111611</v>
      </c>
      <c r="QAF421" s="62">
        <v>44111611</v>
      </c>
      <c r="QAG421" s="62">
        <v>44111611</v>
      </c>
      <c r="QAH421" s="62">
        <v>44111611</v>
      </c>
      <c r="QAI421" s="62">
        <v>44111611</v>
      </c>
      <c r="QAJ421" s="62">
        <v>44111611</v>
      </c>
      <c r="QAK421" s="62">
        <v>44111611</v>
      </c>
      <c r="QAL421" s="62">
        <v>44111611</v>
      </c>
      <c r="QAM421" s="62">
        <v>44111611</v>
      </c>
      <c r="QAN421" s="62">
        <v>44111611</v>
      </c>
      <c r="QAO421" s="62">
        <v>44111611</v>
      </c>
      <c r="QAP421" s="62">
        <v>44111611</v>
      </c>
      <c r="QAQ421" s="62">
        <v>44111611</v>
      </c>
      <c r="QAR421" s="62">
        <v>44111611</v>
      </c>
      <c r="QAS421" s="62">
        <v>44111611</v>
      </c>
      <c r="QAT421" s="62">
        <v>44111611</v>
      </c>
      <c r="QAU421" s="62">
        <v>44111611</v>
      </c>
      <c r="QAV421" s="62">
        <v>44111611</v>
      </c>
      <c r="QAW421" s="62">
        <v>44111611</v>
      </c>
      <c r="QAX421" s="62">
        <v>44111611</v>
      </c>
      <c r="QAY421" s="62">
        <v>44111611</v>
      </c>
      <c r="QAZ421" s="62">
        <v>44111611</v>
      </c>
      <c r="QBA421" s="62">
        <v>44111611</v>
      </c>
      <c r="QBB421" s="62">
        <v>44111611</v>
      </c>
      <c r="QBC421" s="62">
        <v>44111611</v>
      </c>
      <c r="QBD421" s="62">
        <v>44111611</v>
      </c>
      <c r="QBE421" s="62">
        <v>44111611</v>
      </c>
      <c r="QBF421" s="62">
        <v>44111611</v>
      </c>
      <c r="QBG421" s="62">
        <v>44111611</v>
      </c>
      <c r="QBH421" s="62">
        <v>44111611</v>
      </c>
      <c r="QBI421" s="62">
        <v>44111611</v>
      </c>
      <c r="QBJ421" s="62">
        <v>44111611</v>
      </c>
      <c r="QBK421" s="62">
        <v>44111611</v>
      </c>
      <c r="QBL421" s="62">
        <v>44111611</v>
      </c>
      <c r="QBM421" s="62">
        <v>44111611</v>
      </c>
      <c r="QBN421" s="62">
        <v>44111611</v>
      </c>
      <c r="QBO421" s="62">
        <v>44111611</v>
      </c>
      <c r="QBP421" s="62">
        <v>44111611</v>
      </c>
      <c r="QBQ421" s="62">
        <v>44111611</v>
      </c>
      <c r="QBR421" s="62">
        <v>44111611</v>
      </c>
      <c r="QBS421" s="62">
        <v>44111611</v>
      </c>
      <c r="QBT421" s="62">
        <v>44111611</v>
      </c>
      <c r="QBU421" s="62">
        <v>44111611</v>
      </c>
      <c r="QBV421" s="62">
        <v>44111611</v>
      </c>
      <c r="QBW421" s="62">
        <v>44111611</v>
      </c>
      <c r="QBX421" s="62">
        <v>44111611</v>
      </c>
      <c r="QBY421" s="62">
        <v>44111611</v>
      </c>
      <c r="QBZ421" s="62">
        <v>44111611</v>
      </c>
      <c r="QCA421" s="62">
        <v>44111611</v>
      </c>
      <c r="QCB421" s="62">
        <v>44111611</v>
      </c>
      <c r="QCC421" s="62">
        <v>44111611</v>
      </c>
      <c r="QCD421" s="62">
        <v>44111611</v>
      </c>
      <c r="QCE421" s="62">
        <v>44111611</v>
      </c>
      <c r="QCF421" s="62">
        <v>44111611</v>
      </c>
      <c r="QCG421" s="62">
        <v>44111611</v>
      </c>
      <c r="QCH421" s="62">
        <v>44111611</v>
      </c>
      <c r="QCI421" s="62">
        <v>44111611</v>
      </c>
      <c r="QCJ421" s="62">
        <v>44111611</v>
      </c>
      <c r="QCK421" s="62">
        <v>44111611</v>
      </c>
      <c r="QCL421" s="62">
        <v>44111611</v>
      </c>
      <c r="QCM421" s="62">
        <v>44111611</v>
      </c>
      <c r="QCN421" s="62">
        <v>44111611</v>
      </c>
      <c r="QCO421" s="62">
        <v>44111611</v>
      </c>
      <c r="QCP421" s="62">
        <v>44111611</v>
      </c>
      <c r="QCQ421" s="62">
        <v>44111611</v>
      </c>
      <c r="QCR421" s="62">
        <v>44111611</v>
      </c>
      <c r="QCS421" s="62">
        <v>44111611</v>
      </c>
      <c r="QCT421" s="62">
        <v>44111611</v>
      </c>
      <c r="QCU421" s="62">
        <v>44111611</v>
      </c>
      <c r="QCV421" s="62">
        <v>44111611</v>
      </c>
      <c r="QCW421" s="62">
        <v>44111611</v>
      </c>
      <c r="QCX421" s="62">
        <v>44111611</v>
      </c>
      <c r="QCY421" s="62">
        <v>44111611</v>
      </c>
      <c r="QCZ421" s="62">
        <v>44111611</v>
      </c>
      <c r="QDA421" s="62">
        <v>44111611</v>
      </c>
      <c r="QDB421" s="62">
        <v>44111611</v>
      </c>
      <c r="QDC421" s="62">
        <v>44111611</v>
      </c>
      <c r="QDD421" s="62">
        <v>44111611</v>
      </c>
      <c r="QDE421" s="62">
        <v>44111611</v>
      </c>
      <c r="QDF421" s="62">
        <v>44111611</v>
      </c>
      <c r="QDG421" s="62">
        <v>44111611</v>
      </c>
      <c r="QDH421" s="62">
        <v>44111611</v>
      </c>
      <c r="QDI421" s="62">
        <v>44111611</v>
      </c>
      <c r="QDJ421" s="62">
        <v>44111611</v>
      </c>
      <c r="QDK421" s="62">
        <v>44111611</v>
      </c>
      <c r="QDL421" s="62">
        <v>44111611</v>
      </c>
      <c r="QDM421" s="62">
        <v>44111611</v>
      </c>
      <c r="QDN421" s="62">
        <v>44111611</v>
      </c>
      <c r="QDO421" s="62">
        <v>44111611</v>
      </c>
      <c r="QDP421" s="62">
        <v>44111611</v>
      </c>
      <c r="QDQ421" s="62">
        <v>44111611</v>
      </c>
      <c r="QDR421" s="62">
        <v>44111611</v>
      </c>
      <c r="QDS421" s="62">
        <v>44111611</v>
      </c>
      <c r="QDT421" s="62">
        <v>44111611</v>
      </c>
      <c r="QDU421" s="62">
        <v>44111611</v>
      </c>
      <c r="QDV421" s="62">
        <v>44111611</v>
      </c>
      <c r="QDW421" s="62">
        <v>44111611</v>
      </c>
      <c r="QDX421" s="62">
        <v>44111611</v>
      </c>
      <c r="QDY421" s="62">
        <v>44111611</v>
      </c>
      <c r="QDZ421" s="62">
        <v>44111611</v>
      </c>
      <c r="QEA421" s="62">
        <v>44111611</v>
      </c>
      <c r="QEB421" s="62">
        <v>44111611</v>
      </c>
      <c r="QEC421" s="62">
        <v>44111611</v>
      </c>
      <c r="QED421" s="62">
        <v>44111611</v>
      </c>
      <c r="QEE421" s="62">
        <v>44111611</v>
      </c>
      <c r="QEF421" s="62">
        <v>44111611</v>
      </c>
      <c r="QEG421" s="62">
        <v>44111611</v>
      </c>
      <c r="QEH421" s="62">
        <v>44111611</v>
      </c>
      <c r="QEI421" s="62">
        <v>44111611</v>
      </c>
      <c r="QEJ421" s="62">
        <v>44111611</v>
      </c>
      <c r="QEK421" s="62">
        <v>44111611</v>
      </c>
      <c r="QEL421" s="62">
        <v>44111611</v>
      </c>
      <c r="QEM421" s="62">
        <v>44111611</v>
      </c>
      <c r="QEN421" s="62">
        <v>44111611</v>
      </c>
      <c r="QEO421" s="62">
        <v>44111611</v>
      </c>
      <c r="QEP421" s="62">
        <v>44111611</v>
      </c>
      <c r="QEQ421" s="62">
        <v>44111611</v>
      </c>
      <c r="QER421" s="62">
        <v>44111611</v>
      </c>
      <c r="QES421" s="62">
        <v>44111611</v>
      </c>
      <c r="QET421" s="62">
        <v>44111611</v>
      </c>
      <c r="QEU421" s="62">
        <v>44111611</v>
      </c>
      <c r="QEV421" s="62">
        <v>44111611</v>
      </c>
      <c r="QEW421" s="62">
        <v>44111611</v>
      </c>
      <c r="QEX421" s="62">
        <v>44111611</v>
      </c>
      <c r="QEY421" s="62">
        <v>44111611</v>
      </c>
      <c r="QEZ421" s="62">
        <v>44111611</v>
      </c>
      <c r="QFA421" s="62">
        <v>44111611</v>
      </c>
      <c r="QFB421" s="62">
        <v>44111611</v>
      </c>
      <c r="QFC421" s="62">
        <v>44111611</v>
      </c>
      <c r="QFD421" s="62">
        <v>44111611</v>
      </c>
      <c r="QFE421" s="62">
        <v>44111611</v>
      </c>
      <c r="QFF421" s="62">
        <v>44111611</v>
      </c>
      <c r="QFG421" s="62">
        <v>44111611</v>
      </c>
      <c r="QFH421" s="62">
        <v>44111611</v>
      </c>
      <c r="QFI421" s="62">
        <v>44111611</v>
      </c>
      <c r="QFJ421" s="62">
        <v>44111611</v>
      </c>
      <c r="QFK421" s="62">
        <v>44111611</v>
      </c>
      <c r="QFL421" s="62">
        <v>44111611</v>
      </c>
      <c r="QFM421" s="62">
        <v>44111611</v>
      </c>
      <c r="QFN421" s="62">
        <v>44111611</v>
      </c>
      <c r="QFO421" s="62">
        <v>44111611</v>
      </c>
      <c r="QFP421" s="62">
        <v>44111611</v>
      </c>
      <c r="QFQ421" s="62">
        <v>44111611</v>
      </c>
      <c r="QFR421" s="62">
        <v>44111611</v>
      </c>
      <c r="QFS421" s="62">
        <v>44111611</v>
      </c>
      <c r="QFT421" s="62">
        <v>44111611</v>
      </c>
      <c r="QFU421" s="62">
        <v>44111611</v>
      </c>
      <c r="QFV421" s="62">
        <v>44111611</v>
      </c>
      <c r="QFW421" s="62">
        <v>44111611</v>
      </c>
      <c r="QFX421" s="62">
        <v>44111611</v>
      </c>
      <c r="QFY421" s="62">
        <v>44111611</v>
      </c>
      <c r="QFZ421" s="62">
        <v>44111611</v>
      </c>
      <c r="QGA421" s="62">
        <v>44111611</v>
      </c>
      <c r="QGB421" s="62">
        <v>44111611</v>
      </c>
      <c r="QGC421" s="62">
        <v>44111611</v>
      </c>
      <c r="QGD421" s="62">
        <v>44111611</v>
      </c>
      <c r="QGE421" s="62">
        <v>44111611</v>
      </c>
      <c r="QGF421" s="62">
        <v>44111611</v>
      </c>
      <c r="QGG421" s="62">
        <v>44111611</v>
      </c>
      <c r="QGH421" s="62">
        <v>44111611</v>
      </c>
      <c r="QGI421" s="62">
        <v>44111611</v>
      </c>
      <c r="QGJ421" s="62">
        <v>44111611</v>
      </c>
      <c r="QGK421" s="62">
        <v>44111611</v>
      </c>
      <c r="QGL421" s="62">
        <v>44111611</v>
      </c>
      <c r="QGM421" s="62">
        <v>44111611</v>
      </c>
      <c r="QGN421" s="62">
        <v>44111611</v>
      </c>
      <c r="QGO421" s="62">
        <v>44111611</v>
      </c>
      <c r="QGP421" s="62">
        <v>44111611</v>
      </c>
      <c r="QGQ421" s="62">
        <v>44111611</v>
      </c>
      <c r="QGR421" s="62">
        <v>44111611</v>
      </c>
      <c r="QGS421" s="62">
        <v>44111611</v>
      </c>
      <c r="QGT421" s="62">
        <v>44111611</v>
      </c>
      <c r="QGU421" s="62">
        <v>44111611</v>
      </c>
      <c r="QGV421" s="62">
        <v>44111611</v>
      </c>
      <c r="QGW421" s="62">
        <v>44111611</v>
      </c>
      <c r="QGX421" s="62">
        <v>44111611</v>
      </c>
      <c r="QGY421" s="62">
        <v>44111611</v>
      </c>
      <c r="QGZ421" s="62">
        <v>44111611</v>
      </c>
      <c r="QHA421" s="62">
        <v>44111611</v>
      </c>
      <c r="QHB421" s="62">
        <v>44111611</v>
      </c>
      <c r="QHC421" s="62">
        <v>44111611</v>
      </c>
      <c r="QHD421" s="62">
        <v>44111611</v>
      </c>
      <c r="QHE421" s="62">
        <v>44111611</v>
      </c>
      <c r="QHF421" s="62">
        <v>44111611</v>
      </c>
      <c r="QHG421" s="62">
        <v>44111611</v>
      </c>
      <c r="QHH421" s="62">
        <v>44111611</v>
      </c>
      <c r="QHI421" s="62">
        <v>44111611</v>
      </c>
      <c r="QHJ421" s="62">
        <v>44111611</v>
      </c>
      <c r="QHK421" s="62">
        <v>44111611</v>
      </c>
      <c r="QHL421" s="62">
        <v>44111611</v>
      </c>
      <c r="QHM421" s="62">
        <v>44111611</v>
      </c>
      <c r="QHN421" s="62">
        <v>44111611</v>
      </c>
      <c r="QHO421" s="62">
        <v>44111611</v>
      </c>
      <c r="QHP421" s="62">
        <v>44111611</v>
      </c>
      <c r="QHQ421" s="62">
        <v>44111611</v>
      </c>
      <c r="QHR421" s="62">
        <v>44111611</v>
      </c>
      <c r="QHS421" s="62">
        <v>44111611</v>
      </c>
      <c r="QHT421" s="62">
        <v>44111611</v>
      </c>
      <c r="QHU421" s="62">
        <v>44111611</v>
      </c>
      <c r="QHV421" s="62">
        <v>44111611</v>
      </c>
      <c r="QHW421" s="62">
        <v>44111611</v>
      </c>
      <c r="QHX421" s="62">
        <v>44111611</v>
      </c>
      <c r="QHY421" s="62">
        <v>44111611</v>
      </c>
      <c r="QHZ421" s="62">
        <v>44111611</v>
      </c>
      <c r="QIA421" s="62">
        <v>44111611</v>
      </c>
      <c r="QIB421" s="62">
        <v>44111611</v>
      </c>
      <c r="QIC421" s="62">
        <v>44111611</v>
      </c>
      <c r="QID421" s="62">
        <v>44111611</v>
      </c>
      <c r="QIE421" s="62">
        <v>44111611</v>
      </c>
      <c r="QIF421" s="62">
        <v>44111611</v>
      </c>
      <c r="QIG421" s="62">
        <v>44111611</v>
      </c>
      <c r="QIH421" s="62">
        <v>44111611</v>
      </c>
      <c r="QII421" s="62">
        <v>44111611</v>
      </c>
      <c r="QIJ421" s="62">
        <v>44111611</v>
      </c>
      <c r="QIK421" s="62">
        <v>44111611</v>
      </c>
      <c r="QIL421" s="62">
        <v>44111611</v>
      </c>
      <c r="QIM421" s="62">
        <v>44111611</v>
      </c>
      <c r="QIN421" s="62">
        <v>44111611</v>
      </c>
      <c r="QIO421" s="62">
        <v>44111611</v>
      </c>
      <c r="QIP421" s="62">
        <v>44111611</v>
      </c>
      <c r="QIQ421" s="62">
        <v>44111611</v>
      </c>
      <c r="QIR421" s="62">
        <v>44111611</v>
      </c>
      <c r="QIS421" s="62">
        <v>44111611</v>
      </c>
      <c r="QIT421" s="62">
        <v>44111611</v>
      </c>
      <c r="QIU421" s="62">
        <v>44111611</v>
      </c>
      <c r="QIV421" s="62">
        <v>44111611</v>
      </c>
      <c r="QIW421" s="62">
        <v>44111611</v>
      </c>
      <c r="QIX421" s="62">
        <v>44111611</v>
      </c>
      <c r="QIY421" s="62">
        <v>44111611</v>
      </c>
      <c r="QIZ421" s="62">
        <v>44111611</v>
      </c>
      <c r="QJA421" s="62">
        <v>44111611</v>
      </c>
      <c r="QJB421" s="62">
        <v>44111611</v>
      </c>
      <c r="QJC421" s="62">
        <v>44111611</v>
      </c>
      <c r="QJD421" s="62">
        <v>44111611</v>
      </c>
      <c r="QJE421" s="62">
        <v>44111611</v>
      </c>
      <c r="QJF421" s="62">
        <v>44111611</v>
      </c>
      <c r="QJG421" s="62">
        <v>44111611</v>
      </c>
      <c r="QJH421" s="62">
        <v>44111611</v>
      </c>
      <c r="QJI421" s="62">
        <v>44111611</v>
      </c>
      <c r="QJJ421" s="62">
        <v>44111611</v>
      </c>
      <c r="QJK421" s="62">
        <v>44111611</v>
      </c>
      <c r="QJL421" s="62">
        <v>44111611</v>
      </c>
      <c r="QJM421" s="62">
        <v>44111611</v>
      </c>
      <c r="QJN421" s="62">
        <v>44111611</v>
      </c>
      <c r="QJO421" s="62">
        <v>44111611</v>
      </c>
      <c r="QJP421" s="62">
        <v>44111611</v>
      </c>
      <c r="QJQ421" s="62">
        <v>44111611</v>
      </c>
      <c r="QJR421" s="62">
        <v>44111611</v>
      </c>
      <c r="QJS421" s="62">
        <v>44111611</v>
      </c>
      <c r="QJT421" s="62">
        <v>44111611</v>
      </c>
      <c r="QJU421" s="62">
        <v>44111611</v>
      </c>
      <c r="QJV421" s="62">
        <v>44111611</v>
      </c>
      <c r="QJW421" s="62">
        <v>44111611</v>
      </c>
      <c r="QJX421" s="62">
        <v>44111611</v>
      </c>
      <c r="QJY421" s="62">
        <v>44111611</v>
      </c>
      <c r="QJZ421" s="62">
        <v>44111611</v>
      </c>
      <c r="QKA421" s="62">
        <v>44111611</v>
      </c>
      <c r="QKB421" s="62">
        <v>44111611</v>
      </c>
      <c r="QKC421" s="62">
        <v>44111611</v>
      </c>
      <c r="QKD421" s="62">
        <v>44111611</v>
      </c>
      <c r="QKE421" s="62">
        <v>44111611</v>
      </c>
      <c r="QKF421" s="62">
        <v>44111611</v>
      </c>
      <c r="QKG421" s="62">
        <v>44111611</v>
      </c>
      <c r="QKH421" s="62">
        <v>44111611</v>
      </c>
      <c r="QKI421" s="62">
        <v>44111611</v>
      </c>
      <c r="QKJ421" s="62">
        <v>44111611</v>
      </c>
      <c r="QKK421" s="62">
        <v>44111611</v>
      </c>
      <c r="QKL421" s="62">
        <v>44111611</v>
      </c>
      <c r="QKM421" s="62">
        <v>44111611</v>
      </c>
      <c r="QKN421" s="62">
        <v>44111611</v>
      </c>
      <c r="QKO421" s="62">
        <v>44111611</v>
      </c>
      <c r="QKP421" s="62">
        <v>44111611</v>
      </c>
      <c r="QKQ421" s="62">
        <v>44111611</v>
      </c>
      <c r="QKR421" s="62">
        <v>44111611</v>
      </c>
      <c r="QKS421" s="62">
        <v>44111611</v>
      </c>
      <c r="QKT421" s="62">
        <v>44111611</v>
      </c>
      <c r="QKU421" s="62">
        <v>44111611</v>
      </c>
      <c r="QKV421" s="62">
        <v>44111611</v>
      </c>
      <c r="QKW421" s="62">
        <v>44111611</v>
      </c>
      <c r="QKX421" s="62">
        <v>44111611</v>
      </c>
      <c r="QKY421" s="62">
        <v>44111611</v>
      </c>
      <c r="QKZ421" s="62">
        <v>44111611</v>
      </c>
      <c r="QLA421" s="62">
        <v>44111611</v>
      </c>
      <c r="QLB421" s="62">
        <v>44111611</v>
      </c>
      <c r="QLC421" s="62">
        <v>44111611</v>
      </c>
      <c r="QLD421" s="62">
        <v>44111611</v>
      </c>
      <c r="QLE421" s="62">
        <v>44111611</v>
      </c>
      <c r="QLF421" s="62">
        <v>44111611</v>
      </c>
      <c r="QLG421" s="62">
        <v>44111611</v>
      </c>
      <c r="QLH421" s="62">
        <v>44111611</v>
      </c>
      <c r="QLI421" s="62">
        <v>44111611</v>
      </c>
      <c r="QLJ421" s="62">
        <v>44111611</v>
      </c>
      <c r="QLK421" s="62">
        <v>44111611</v>
      </c>
      <c r="QLL421" s="62">
        <v>44111611</v>
      </c>
      <c r="QLM421" s="62">
        <v>44111611</v>
      </c>
      <c r="QLN421" s="62">
        <v>44111611</v>
      </c>
      <c r="QLO421" s="62">
        <v>44111611</v>
      </c>
      <c r="QLP421" s="62">
        <v>44111611</v>
      </c>
      <c r="QLQ421" s="62">
        <v>44111611</v>
      </c>
      <c r="QLR421" s="62">
        <v>44111611</v>
      </c>
      <c r="QLS421" s="62">
        <v>44111611</v>
      </c>
      <c r="QLT421" s="62">
        <v>44111611</v>
      </c>
      <c r="QLU421" s="62">
        <v>44111611</v>
      </c>
      <c r="QLV421" s="62">
        <v>44111611</v>
      </c>
      <c r="QLW421" s="62">
        <v>44111611</v>
      </c>
      <c r="QLX421" s="62">
        <v>44111611</v>
      </c>
      <c r="QLY421" s="62">
        <v>44111611</v>
      </c>
      <c r="QLZ421" s="62">
        <v>44111611</v>
      </c>
      <c r="QMA421" s="62">
        <v>44111611</v>
      </c>
      <c r="QMB421" s="62">
        <v>44111611</v>
      </c>
      <c r="QMC421" s="62">
        <v>44111611</v>
      </c>
      <c r="QMD421" s="62">
        <v>44111611</v>
      </c>
      <c r="QME421" s="62">
        <v>44111611</v>
      </c>
      <c r="QMF421" s="62">
        <v>44111611</v>
      </c>
      <c r="QMG421" s="62">
        <v>44111611</v>
      </c>
      <c r="QMH421" s="62">
        <v>44111611</v>
      </c>
      <c r="QMI421" s="62">
        <v>44111611</v>
      </c>
      <c r="QMJ421" s="62">
        <v>44111611</v>
      </c>
      <c r="QMK421" s="62">
        <v>44111611</v>
      </c>
      <c r="QML421" s="62">
        <v>44111611</v>
      </c>
      <c r="QMM421" s="62">
        <v>44111611</v>
      </c>
      <c r="QMN421" s="62">
        <v>44111611</v>
      </c>
      <c r="QMO421" s="62">
        <v>44111611</v>
      </c>
      <c r="QMP421" s="62">
        <v>44111611</v>
      </c>
      <c r="QMQ421" s="62">
        <v>44111611</v>
      </c>
      <c r="QMR421" s="62">
        <v>44111611</v>
      </c>
      <c r="QMS421" s="62">
        <v>44111611</v>
      </c>
      <c r="QMT421" s="62">
        <v>44111611</v>
      </c>
      <c r="QMU421" s="62">
        <v>44111611</v>
      </c>
      <c r="QMV421" s="62">
        <v>44111611</v>
      </c>
      <c r="QMW421" s="62">
        <v>44111611</v>
      </c>
      <c r="QMX421" s="62">
        <v>44111611</v>
      </c>
      <c r="QMY421" s="62">
        <v>44111611</v>
      </c>
      <c r="QMZ421" s="62">
        <v>44111611</v>
      </c>
      <c r="QNA421" s="62">
        <v>44111611</v>
      </c>
      <c r="QNB421" s="62">
        <v>44111611</v>
      </c>
      <c r="QNC421" s="62">
        <v>44111611</v>
      </c>
      <c r="QND421" s="62">
        <v>44111611</v>
      </c>
      <c r="QNE421" s="62">
        <v>44111611</v>
      </c>
      <c r="QNF421" s="62">
        <v>44111611</v>
      </c>
      <c r="QNG421" s="62">
        <v>44111611</v>
      </c>
      <c r="QNH421" s="62">
        <v>44111611</v>
      </c>
      <c r="QNI421" s="62">
        <v>44111611</v>
      </c>
      <c r="QNJ421" s="62">
        <v>44111611</v>
      </c>
      <c r="QNK421" s="62">
        <v>44111611</v>
      </c>
      <c r="QNL421" s="62">
        <v>44111611</v>
      </c>
      <c r="QNM421" s="62">
        <v>44111611</v>
      </c>
      <c r="QNN421" s="62">
        <v>44111611</v>
      </c>
      <c r="QNO421" s="62">
        <v>44111611</v>
      </c>
      <c r="QNP421" s="62">
        <v>44111611</v>
      </c>
      <c r="QNQ421" s="62">
        <v>44111611</v>
      </c>
      <c r="QNR421" s="62">
        <v>44111611</v>
      </c>
      <c r="QNS421" s="62">
        <v>44111611</v>
      </c>
      <c r="QNT421" s="62">
        <v>44111611</v>
      </c>
      <c r="QNU421" s="62">
        <v>44111611</v>
      </c>
      <c r="QNV421" s="62">
        <v>44111611</v>
      </c>
      <c r="QNW421" s="62">
        <v>44111611</v>
      </c>
      <c r="QNX421" s="62">
        <v>44111611</v>
      </c>
      <c r="QNY421" s="62">
        <v>44111611</v>
      </c>
      <c r="QNZ421" s="62">
        <v>44111611</v>
      </c>
      <c r="QOA421" s="62">
        <v>44111611</v>
      </c>
      <c r="QOB421" s="62">
        <v>44111611</v>
      </c>
      <c r="QOC421" s="62">
        <v>44111611</v>
      </c>
      <c r="QOD421" s="62">
        <v>44111611</v>
      </c>
      <c r="QOE421" s="62">
        <v>44111611</v>
      </c>
      <c r="QOF421" s="62">
        <v>44111611</v>
      </c>
      <c r="QOG421" s="62">
        <v>44111611</v>
      </c>
      <c r="QOH421" s="62">
        <v>44111611</v>
      </c>
      <c r="QOI421" s="62">
        <v>44111611</v>
      </c>
      <c r="QOJ421" s="62">
        <v>44111611</v>
      </c>
      <c r="QOK421" s="62">
        <v>44111611</v>
      </c>
      <c r="QOL421" s="62">
        <v>44111611</v>
      </c>
      <c r="QOM421" s="62">
        <v>44111611</v>
      </c>
      <c r="QON421" s="62">
        <v>44111611</v>
      </c>
      <c r="QOO421" s="62">
        <v>44111611</v>
      </c>
      <c r="QOP421" s="62">
        <v>44111611</v>
      </c>
      <c r="QOQ421" s="62">
        <v>44111611</v>
      </c>
      <c r="QOR421" s="62">
        <v>44111611</v>
      </c>
      <c r="QOS421" s="62">
        <v>44111611</v>
      </c>
      <c r="QOT421" s="62">
        <v>44111611</v>
      </c>
      <c r="QOU421" s="62">
        <v>44111611</v>
      </c>
      <c r="QOV421" s="62">
        <v>44111611</v>
      </c>
      <c r="QOW421" s="62">
        <v>44111611</v>
      </c>
      <c r="QOX421" s="62">
        <v>44111611</v>
      </c>
      <c r="QOY421" s="62">
        <v>44111611</v>
      </c>
      <c r="QOZ421" s="62">
        <v>44111611</v>
      </c>
      <c r="QPA421" s="62">
        <v>44111611</v>
      </c>
      <c r="QPB421" s="62">
        <v>44111611</v>
      </c>
      <c r="QPC421" s="62">
        <v>44111611</v>
      </c>
      <c r="QPD421" s="62">
        <v>44111611</v>
      </c>
      <c r="QPE421" s="62">
        <v>44111611</v>
      </c>
      <c r="QPF421" s="62">
        <v>44111611</v>
      </c>
      <c r="QPG421" s="62">
        <v>44111611</v>
      </c>
      <c r="QPH421" s="62">
        <v>44111611</v>
      </c>
      <c r="QPI421" s="62">
        <v>44111611</v>
      </c>
      <c r="QPJ421" s="62">
        <v>44111611</v>
      </c>
      <c r="QPK421" s="62">
        <v>44111611</v>
      </c>
      <c r="QPL421" s="62">
        <v>44111611</v>
      </c>
      <c r="QPM421" s="62">
        <v>44111611</v>
      </c>
      <c r="QPN421" s="62">
        <v>44111611</v>
      </c>
      <c r="QPO421" s="62">
        <v>44111611</v>
      </c>
      <c r="QPP421" s="62">
        <v>44111611</v>
      </c>
      <c r="QPQ421" s="62">
        <v>44111611</v>
      </c>
      <c r="QPR421" s="62">
        <v>44111611</v>
      </c>
      <c r="QPS421" s="62">
        <v>44111611</v>
      </c>
      <c r="QPT421" s="62">
        <v>44111611</v>
      </c>
      <c r="QPU421" s="62">
        <v>44111611</v>
      </c>
      <c r="QPV421" s="62">
        <v>44111611</v>
      </c>
      <c r="QPW421" s="62">
        <v>44111611</v>
      </c>
      <c r="QPX421" s="62">
        <v>44111611</v>
      </c>
      <c r="QPY421" s="62">
        <v>44111611</v>
      </c>
      <c r="QPZ421" s="62">
        <v>44111611</v>
      </c>
      <c r="QQA421" s="62">
        <v>44111611</v>
      </c>
      <c r="QQB421" s="62">
        <v>44111611</v>
      </c>
      <c r="QQC421" s="62">
        <v>44111611</v>
      </c>
      <c r="QQD421" s="62">
        <v>44111611</v>
      </c>
      <c r="QQE421" s="62">
        <v>44111611</v>
      </c>
      <c r="QQF421" s="62">
        <v>44111611</v>
      </c>
      <c r="QQG421" s="62">
        <v>44111611</v>
      </c>
      <c r="QQH421" s="62">
        <v>44111611</v>
      </c>
      <c r="QQI421" s="62">
        <v>44111611</v>
      </c>
      <c r="QQJ421" s="62">
        <v>44111611</v>
      </c>
      <c r="QQK421" s="62">
        <v>44111611</v>
      </c>
      <c r="QQL421" s="62">
        <v>44111611</v>
      </c>
      <c r="QQM421" s="62">
        <v>44111611</v>
      </c>
      <c r="QQN421" s="62">
        <v>44111611</v>
      </c>
      <c r="QQO421" s="62">
        <v>44111611</v>
      </c>
      <c r="QQP421" s="62">
        <v>44111611</v>
      </c>
      <c r="QQQ421" s="62">
        <v>44111611</v>
      </c>
      <c r="QQR421" s="62">
        <v>44111611</v>
      </c>
      <c r="QQS421" s="62">
        <v>44111611</v>
      </c>
      <c r="QQT421" s="62">
        <v>44111611</v>
      </c>
      <c r="QQU421" s="62">
        <v>44111611</v>
      </c>
      <c r="QQV421" s="62">
        <v>44111611</v>
      </c>
      <c r="QQW421" s="62">
        <v>44111611</v>
      </c>
      <c r="QQX421" s="62">
        <v>44111611</v>
      </c>
      <c r="QQY421" s="62">
        <v>44111611</v>
      </c>
      <c r="QQZ421" s="62">
        <v>44111611</v>
      </c>
      <c r="QRA421" s="62">
        <v>44111611</v>
      </c>
      <c r="QRB421" s="62">
        <v>44111611</v>
      </c>
      <c r="QRC421" s="62">
        <v>44111611</v>
      </c>
      <c r="QRD421" s="62">
        <v>44111611</v>
      </c>
      <c r="QRE421" s="62">
        <v>44111611</v>
      </c>
      <c r="QRF421" s="62">
        <v>44111611</v>
      </c>
      <c r="QRG421" s="62">
        <v>44111611</v>
      </c>
      <c r="QRH421" s="62">
        <v>44111611</v>
      </c>
      <c r="QRI421" s="62">
        <v>44111611</v>
      </c>
      <c r="QRJ421" s="62">
        <v>44111611</v>
      </c>
      <c r="QRK421" s="62">
        <v>44111611</v>
      </c>
      <c r="QRL421" s="62">
        <v>44111611</v>
      </c>
      <c r="QRM421" s="62">
        <v>44111611</v>
      </c>
      <c r="QRN421" s="62">
        <v>44111611</v>
      </c>
      <c r="QRO421" s="62">
        <v>44111611</v>
      </c>
      <c r="QRP421" s="62">
        <v>44111611</v>
      </c>
      <c r="QRQ421" s="62">
        <v>44111611</v>
      </c>
      <c r="QRR421" s="62">
        <v>44111611</v>
      </c>
      <c r="QRS421" s="62">
        <v>44111611</v>
      </c>
      <c r="QRT421" s="62">
        <v>44111611</v>
      </c>
      <c r="QRU421" s="62">
        <v>44111611</v>
      </c>
      <c r="QRV421" s="62">
        <v>44111611</v>
      </c>
      <c r="QRW421" s="62">
        <v>44111611</v>
      </c>
      <c r="QRX421" s="62">
        <v>44111611</v>
      </c>
      <c r="QRY421" s="62">
        <v>44111611</v>
      </c>
      <c r="QRZ421" s="62">
        <v>44111611</v>
      </c>
      <c r="QSA421" s="62">
        <v>44111611</v>
      </c>
      <c r="QSB421" s="62">
        <v>44111611</v>
      </c>
      <c r="QSC421" s="62">
        <v>44111611</v>
      </c>
      <c r="QSD421" s="62">
        <v>44111611</v>
      </c>
      <c r="QSE421" s="62">
        <v>44111611</v>
      </c>
      <c r="QSF421" s="62">
        <v>44111611</v>
      </c>
      <c r="QSG421" s="62">
        <v>44111611</v>
      </c>
      <c r="QSH421" s="62">
        <v>44111611</v>
      </c>
      <c r="QSI421" s="62">
        <v>44111611</v>
      </c>
      <c r="QSJ421" s="62">
        <v>44111611</v>
      </c>
      <c r="QSK421" s="62">
        <v>44111611</v>
      </c>
      <c r="QSL421" s="62">
        <v>44111611</v>
      </c>
      <c r="QSM421" s="62">
        <v>44111611</v>
      </c>
      <c r="QSN421" s="62">
        <v>44111611</v>
      </c>
      <c r="QSO421" s="62">
        <v>44111611</v>
      </c>
      <c r="QSP421" s="62">
        <v>44111611</v>
      </c>
      <c r="QSQ421" s="62">
        <v>44111611</v>
      </c>
      <c r="QSR421" s="62">
        <v>44111611</v>
      </c>
      <c r="QSS421" s="62">
        <v>44111611</v>
      </c>
      <c r="QST421" s="62">
        <v>44111611</v>
      </c>
      <c r="QSU421" s="62">
        <v>44111611</v>
      </c>
      <c r="QSV421" s="62">
        <v>44111611</v>
      </c>
      <c r="QSW421" s="62">
        <v>44111611</v>
      </c>
      <c r="QSX421" s="62">
        <v>44111611</v>
      </c>
      <c r="QSY421" s="62">
        <v>44111611</v>
      </c>
      <c r="QSZ421" s="62">
        <v>44111611</v>
      </c>
      <c r="QTA421" s="62">
        <v>44111611</v>
      </c>
      <c r="QTB421" s="62">
        <v>44111611</v>
      </c>
      <c r="QTC421" s="62">
        <v>44111611</v>
      </c>
      <c r="QTD421" s="62">
        <v>44111611</v>
      </c>
      <c r="QTE421" s="62">
        <v>44111611</v>
      </c>
      <c r="QTF421" s="62">
        <v>44111611</v>
      </c>
      <c r="QTG421" s="62">
        <v>44111611</v>
      </c>
      <c r="QTH421" s="62">
        <v>44111611</v>
      </c>
      <c r="QTI421" s="62">
        <v>44111611</v>
      </c>
      <c r="QTJ421" s="62">
        <v>44111611</v>
      </c>
      <c r="QTK421" s="62">
        <v>44111611</v>
      </c>
      <c r="QTL421" s="62">
        <v>44111611</v>
      </c>
      <c r="QTM421" s="62">
        <v>44111611</v>
      </c>
      <c r="QTN421" s="62">
        <v>44111611</v>
      </c>
      <c r="QTO421" s="62">
        <v>44111611</v>
      </c>
      <c r="QTP421" s="62">
        <v>44111611</v>
      </c>
      <c r="QTQ421" s="62">
        <v>44111611</v>
      </c>
      <c r="QTR421" s="62">
        <v>44111611</v>
      </c>
      <c r="QTS421" s="62">
        <v>44111611</v>
      </c>
      <c r="QTT421" s="62">
        <v>44111611</v>
      </c>
      <c r="QTU421" s="62">
        <v>44111611</v>
      </c>
      <c r="QTV421" s="62">
        <v>44111611</v>
      </c>
      <c r="QTW421" s="62">
        <v>44111611</v>
      </c>
      <c r="QTX421" s="62">
        <v>44111611</v>
      </c>
      <c r="QTY421" s="62">
        <v>44111611</v>
      </c>
      <c r="QTZ421" s="62">
        <v>44111611</v>
      </c>
      <c r="QUA421" s="62">
        <v>44111611</v>
      </c>
      <c r="QUB421" s="62">
        <v>44111611</v>
      </c>
      <c r="QUC421" s="62">
        <v>44111611</v>
      </c>
      <c r="QUD421" s="62">
        <v>44111611</v>
      </c>
      <c r="QUE421" s="62">
        <v>44111611</v>
      </c>
      <c r="QUF421" s="62">
        <v>44111611</v>
      </c>
      <c r="QUG421" s="62">
        <v>44111611</v>
      </c>
      <c r="QUH421" s="62">
        <v>44111611</v>
      </c>
      <c r="QUI421" s="62">
        <v>44111611</v>
      </c>
      <c r="QUJ421" s="62">
        <v>44111611</v>
      </c>
      <c r="QUK421" s="62">
        <v>44111611</v>
      </c>
      <c r="QUL421" s="62">
        <v>44111611</v>
      </c>
      <c r="QUM421" s="62">
        <v>44111611</v>
      </c>
      <c r="QUN421" s="62">
        <v>44111611</v>
      </c>
      <c r="QUO421" s="62">
        <v>44111611</v>
      </c>
      <c r="QUP421" s="62">
        <v>44111611</v>
      </c>
      <c r="QUQ421" s="62">
        <v>44111611</v>
      </c>
      <c r="QUR421" s="62">
        <v>44111611</v>
      </c>
      <c r="QUS421" s="62">
        <v>44111611</v>
      </c>
      <c r="QUT421" s="62">
        <v>44111611</v>
      </c>
      <c r="QUU421" s="62">
        <v>44111611</v>
      </c>
      <c r="QUV421" s="62">
        <v>44111611</v>
      </c>
      <c r="QUW421" s="62">
        <v>44111611</v>
      </c>
      <c r="QUX421" s="62">
        <v>44111611</v>
      </c>
      <c r="QUY421" s="62">
        <v>44111611</v>
      </c>
      <c r="QUZ421" s="62">
        <v>44111611</v>
      </c>
      <c r="QVA421" s="62">
        <v>44111611</v>
      </c>
      <c r="QVB421" s="62">
        <v>44111611</v>
      </c>
      <c r="QVC421" s="62">
        <v>44111611</v>
      </c>
      <c r="QVD421" s="62">
        <v>44111611</v>
      </c>
      <c r="QVE421" s="62">
        <v>44111611</v>
      </c>
      <c r="QVF421" s="62">
        <v>44111611</v>
      </c>
      <c r="QVG421" s="62">
        <v>44111611</v>
      </c>
      <c r="QVH421" s="62">
        <v>44111611</v>
      </c>
      <c r="QVI421" s="62">
        <v>44111611</v>
      </c>
      <c r="QVJ421" s="62">
        <v>44111611</v>
      </c>
      <c r="QVK421" s="62">
        <v>44111611</v>
      </c>
      <c r="QVL421" s="62">
        <v>44111611</v>
      </c>
      <c r="QVM421" s="62">
        <v>44111611</v>
      </c>
      <c r="QVN421" s="62">
        <v>44111611</v>
      </c>
      <c r="QVO421" s="62">
        <v>44111611</v>
      </c>
      <c r="QVP421" s="62">
        <v>44111611</v>
      </c>
      <c r="QVQ421" s="62">
        <v>44111611</v>
      </c>
      <c r="QVR421" s="62">
        <v>44111611</v>
      </c>
      <c r="QVS421" s="62">
        <v>44111611</v>
      </c>
      <c r="QVT421" s="62">
        <v>44111611</v>
      </c>
      <c r="QVU421" s="62">
        <v>44111611</v>
      </c>
      <c r="QVV421" s="62">
        <v>44111611</v>
      </c>
      <c r="QVW421" s="62">
        <v>44111611</v>
      </c>
      <c r="QVX421" s="62">
        <v>44111611</v>
      </c>
      <c r="QVY421" s="62">
        <v>44111611</v>
      </c>
      <c r="QVZ421" s="62">
        <v>44111611</v>
      </c>
      <c r="QWA421" s="62">
        <v>44111611</v>
      </c>
      <c r="QWB421" s="62">
        <v>44111611</v>
      </c>
      <c r="QWC421" s="62">
        <v>44111611</v>
      </c>
      <c r="QWD421" s="62">
        <v>44111611</v>
      </c>
      <c r="QWE421" s="62">
        <v>44111611</v>
      </c>
      <c r="QWF421" s="62">
        <v>44111611</v>
      </c>
      <c r="QWG421" s="62">
        <v>44111611</v>
      </c>
      <c r="QWH421" s="62">
        <v>44111611</v>
      </c>
      <c r="QWI421" s="62">
        <v>44111611</v>
      </c>
      <c r="QWJ421" s="62">
        <v>44111611</v>
      </c>
      <c r="QWK421" s="62">
        <v>44111611</v>
      </c>
      <c r="QWL421" s="62">
        <v>44111611</v>
      </c>
      <c r="QWM421" s="62">
        <v>44111611</v>
      </c>
      <c r="QWN421" s="62">
        <v>44111611</v>
      </c>
      <c r="QWO421" s="62">
        <v>44111611</v>
      </c>
      <c r="QWP421" s="62">
        <v>44111611</v>
      </c>
      <c r="QWQ421" s="62">
        <v>44111611</v>
      </c>
      <c r="QWR421" s="62">
        <v>44111611</v>
      </c>
      <c r="QWS421" s="62">
        <v>44111611</v>
      </c>
      <c r="QWT421" s="62">
        <v>44111611</v>
      </c>
      <c r="QWU421" s="62">
        <v>44111611</v>
      </c>
      <c r="QWV421" s="62">
        <v>44111611</v>
      </c>
      <c r="QWW421" s="62">
        <v>44111611</v>
      </c>
      <c r="QWX421" s="62">
        <v>44111611</v>
      </c>
      <c r="QWY421" s="62">
        <v>44111611</v>
      </c>
      <c r="QWZ421" s="62">
        <v>44111611</v>
      </c>
      <c r="QXA421" s="62">
        <v>44111611</v>
      </c>
      <c r="QXB421" s="62">
        <v>44111611</v>
      </c>
      <c r="QXC421" s="62">
        <v>44111611</v>
      </c>
      <c r="QXD421" s="62">
        <v>44111611</v>
      </c>
      <c r="QXE421" s="62">
        <v>44111611</v>
      </c>
      <c r="QXF421" s="62">
        <v>44111611</v>
      </c>
      <c r="QXG421" s="62">
        <v>44111611</v>
      </c>
      <c r="QXH421" s="62">
        <v>44111611</v>
      </c>
      <c r="QXI421" s="62">
        <v>44111611</v>
      </c>
      <c r="QXJ421" s="62">
        <v>44111611</v>
      </c>
      <c r="QXK421" s="62">
        <v>44111611</v>
      </c>
      <c r="QXL421" s="62">
        <v>44111611</v>
      </c>
      <c r="QXM421" s="62">
        <v>44111611</v>
      </c>
      <c r="QXN421" s="62">
        <v>44111611</v>
      </c>
      <c r="QXO421" s="62">
        <v>44111611</v>
      </c>
      <c r="QXP421" s="62">
        <v>44111611</v>
      </c>
      <c r="QXQ421" s="62">
        <v>44111611</v>
      </c>
      <c r="QXR421" s="62">
        <v>44111611</v>
      </c>
      <c r="QXS421" s="62">
        <v>44111611</v>
      </c>
      <c r="QXT421" s="62">
        <v>44111611</v>
      </c>
      <c r="QXU421" s="62">
        <v>44111611</v>
      </c>
      <c r="QXV421" s="62">
        <v>44111611</v>
      </c>
      <c r="QXW421" s="62">
        <v>44111611</v>
      </c>
      <c r="QXX421" s="62">
        <v>44111611</v>
      </c>
      <c r="QXY421" s="62">
        <v>44111611</v>
      </c>
      <c r="QXZ421" s="62">
        <v>44111611</v>
      </c>
      <c r="QYA421" s="62">
        <v>44111611</v>
      </c>
      <c r="QYB421" s="62">
        <v>44111611</v>
      </c>
      <c r="QYC421" s="62">
        <v>44111611</v>
      </c>
      <c r="QYD421" s="62">
        <v>44111611</v>
      </c>
      <c r="QYE421" s="62">
        <v>44111611</v>
      </c>
      <c r="QYF421" s="62">
        <v>44111611</v>
      </c>
      <c r="QYG421" s="62">
        <v>44111611</v>
      </c>
      <c r="QYH421" s="62">
        <v>44111611</v>
      </c>
      <c r="QYI421" s="62">
        <v>44111611</v>
      </c>
      <c r="QYJ421" s="62">
        <v>44111611</v>
      </c>
      <c r="QYK421" s="62">
        <v>44111611</v>
      </c>
      <c r="QYL421" s="62">
        <v>44111611</v>
      </c>
      <c r="QYM421" s="62">
        <v>44111611</v>
      </c>
      <c r="QYN421" s="62">
        <v>44111611</v>
      </c>
      <c r="QYO421" s="62">
        <v>44111611</v>
      </c>
      <c r="QYP421" s="62">
        <v>44111611</v>
      </c>
      <c r="QYQ421" s="62">
        <v>44111611</v>
      </c>
      <c r="QYR421" s="62">
        <v>44111611</v>
      </c>
      <c r="QYS421" s="62">
        <v>44111611</v>
      </c>
      <c r="QYT421" s="62">
        <v>44111611</v>
      </c>
      <c r="QYU421" s="62">
        <v>44111611</v>
      </c>
      <c r="QYV421" s="62">
        <v>44111611</v>
      </c>
      <c r="QYW421" s="62">
        <v>44111611</v>
      </c>
      <c r="QYX421" s="62">
        <v>44111611</v>
      </c>
      <c r="QYY421" s="62">
        <v>44111611</v>
      </c>
      <c r="QYZ421" s="62">
        <v>44111611</v>
      </c>
      <c r="QZA421" s="62">
        <v>44111611</v>
      </c>
      <c r="QZB421" s="62">
        <v>44111611</v>
      </c>
      <c r="QZC421" s="62">
        <v>44111611</v>
      </c>
      <c r="QZD421" s="62">
        <v>44111611</v>
      </c>
      <c r="QZE421" s="62">
        <v>44111611</v>
      </c>
      <c r="QZF421" s="62">
        <v>44111611</v>
      </c>
      <c r="QZG421" s="62">
        <v>44111611</v>
      </c>
      <c r="QZH421" s="62">
        <v>44111611</v>
      </c>
      <c r="QZI421" s="62">
        <v>44111611</v>
      </c>
      <c r="QZJ421" s="62">
        <v>44111611</v>
      </c>
      <c r="QZK421" s="62">
        <v>44111611</v>
      </c>
      <c r="QZL421" s="62">
        <v>44111611</v>
      </c>
      <c r="QZM421" s="62">
        <v>44111611</v>
      </c>
      <c r="QZN421" s="62">
        <v>44111611</v>
      </c>
      <c r="QZO421" s="62">
        <v>44111611</v>
      </c>
      <c r="QZP421" s="62">
        <v>44111611</v>
      </c>
      <c r="QZQ421" s="62">
        <v>44111611</v>
      </c>
      <c r="QZR421" s="62">
        <v>44111611</v>
      </c>
      <c r="QZS421" s="62">
        <v>44111611</v>
      </c>
      <c r="QZT421" s="62">
        <v>44111611</v>
      </c>
      <c r="QZU421" s="62">
        <v>44111611</v>
      </c>
      <c r="QZV421" s="62">
        <v>44111611</v>
      </c>
      <c r="QZW421" s="62">
        <v>44111611</v>
      </c>
      <c r="QZX421" s="62">
        <v>44111611</v>
      </c>
      <c r="QZY421" s="62">
        <v>44111611</v>
      </c>
      <c r="QZZ421" s="62">
        <v>44111611</v>
      </c>
      <c r="RAA421" s="62">
        <v>44111611</v>
      </c>
      <c r="RAB421" s="62">
        <v>44111611</v>
      </c>
      <c r="RAC421" s="62">
        <v>44111611</v>
      </c>
      <c r="RAD421" s="62">
        <v>44111611</v>
      </c>
      <c r="RAE421" s="62">
        <v>44111611</v>
      </c>
      <c r="RAF421" s="62">
        <v>44111611</v>
      </c>
      <c r="RAG421" s="62">
        <v>44111611</v>
      </c>
      <c r="RAH421" s="62">
        <v>44111611</v>
      </c>
      <c r="RAI421" s="62">
        <v>44111611</v>
      </c>
      <c r="RAJ421" s="62">
        <v>44111611</v>
      </c>
      <c r="RAK421" s="62">
        <v>44111611</v>
      </c>
      <c r="RAL421" s="62">
        <v>44111611</v>
      </c>
      <c r="RAM421" s="62">
        <v>44111611</v>
      </c>
      <c r="RAN421" s="62">
        <v>44111611</v>
      </c>
      <c r="RAO421" s="62">
        <v>44111611</v>
      </c>
      <c r="RAP421" s="62">
        <v>44111611</v>
      </c>
      <c r="RAQ421" s="62">
        <v>44111611</v>
      </c>
      <c r="RAR421" s="62">
        <v>44111611</v>
      </c>
      <c r="RAS421" s="62">
        <v>44111611</v>
      </c>
      <c r="RAT421" s="62">
        <v>44111611</v>
      </c>
      <c r="RAU421" s="62">
        <v>44111611</v>
      </c>
      <c r="RAV421" s="62">
        <v>44111611</v>
      </c>
      <c r="RAW421" s="62">
        <v>44111611</v>
      </c>
      <c r="RAX421" s="62">
        <v>44111611</v>
      </c>
      <c r="RAY421" s="62">
        <v>44111611</v>
      </c>
      <c r="RAZ421" s="62">
        <v>44111611</v>
      </c>
      <c r="RBA421" s="62">
        <v>44111611</v>
      </c>
      <c r="RBB421" s="62">
        <v>44111611</v>
      </c>
      <c r="RBC421" s="62">
        <v>44111611</v>
      </c>
      <c r="RBD421" s="62">
        <v>44111611</v>
      </c>
      <c r="RBE421" s="62">
        <v>44111611</v>
      </c>
      <c r="RBF421" s="62">
        <v>44111611</v>
      </c>
      <c r="RBG421" s="62">
        <v>44111611</v>
      </c>
      <c r="RBH421" s="62">
        <v>44111611</v>
      </c>
      <c r="RBI421" s="62">
        <v>44111611</v>
      </c>
      <c r="RBJ421" s="62">
        <v>44111611</v>
      </c>
      <c r="RBK421" s="62">
        <v>44111611</v>
      </c>
      <c r="RBL421" s="62">
        <v>44111611</v>
      </c>
      <c r="RBM421" s="62">
        <v>44111611</v>
      </c>
      <c r="RBN421" s="62">
        <v>44111611</v>
      </c>
      <c r="RBO421" s="62">
        <v>44111611</v>
      </c>
      <c r="RBP421" s="62">
        <v>44111611</v>
      </c>
      <c r="RBQ421" s="62">
        <v>44111611</v>
      </c>
      <c r="RBR421" s="62">
        <v>44111611</v>
      </c>
      <c r="RBS421" s="62">
        <v>44111611</v>
      </c>
      <c r="RBT421" s="62">
        <v>44111611</v>
      </c>
      <c r="RBU421" s="62">
        <v>44111611</v>
      </c>
      <c r="RBV421" s="62">
        <v>44111611</v>
      </c>
      <c r="RBW421" s="62">
        <v>44111611</v>
      </c>
      <c r="RBX421" s="62">
        <v>44111611</v>
      </c>
      <c r="RBY421" s="62">
        <v>44111611</v>
      </c>
      <c r="RBZ421" s="62">
        <v>44111611</v>
      </c>
      <c r="RCA421" s="62">
        <v>44111611</v>
      </c>
      <c r="RCB421" s="62">
        <v>44111611</v>
      </c>
      <c r="RCC421" s="62">
        <v>44111611</v>
      </c>
      <c r="RCD421" s="62">
        <v>44111611</v>
      </c>
      <c r="RCE421" s="62">
        <v>44111611</v>
      </c>
      <c r="RCF421" s="62">
        <v>44111611</v>
      </c>
      <c r="RCG421" s="62">
        <v>44111611</v>
      </c>
      <c r="RCH421" s="62">
        <v>44111611</v>
      </c>
      <c r="RCI421" s="62">
        <v>44111611</v>
      </c>
      <c r="RCJ421" s="62">
        <v>44111611</v>
      </c>
      <c r="RCK421" s="62">
        <v>44111611</v>
      </c>
      <c r="RCL421" s="62">
        <v>44111611</v>
      </c>
      <c r="RCM421" s="62">
        <v>44111611</v>
      </c>
      <c r="RCN421" s="62">
        <v>44111611</v>
      </c>
      <c r="RCO421" s="62">
        <v>44111611</v>
      </c>
      <c r="RCP421" s="62">
        <v>44111611</v>
      </c>
      <c r="RCQ421" s="62">
        <v>44111611</v>
      </c>
      <c r="RCR421" s="62">
        <v>44111611</v>
      </c>
      <c r="RCS421" s="62">
        <v>44111611</v>
      </c>
      <c r="RCT421" s="62">
        <v>44111611</v>
      </c>
      <c r="RCU421" s="62">
        <v>44111611</v>
      </c>
      <c r="RCV421" s="62">
        <v>44111611</v>
      </c>
      <c r="RCW421" s="62">
        <v>44111611</v>
      </c>
      <c r="RCX421" s="62">
        <v>44111611</v>
      </c>
      <c r="RCY421" s="62">
        <v>44111611</v>
      </c>
      <c r="RCZ421" s="62">
        <v>44111611</v>
      </c>
      <c r="RDA421" s="62">
        <v>44111611</v>
      </c>
      <c r="RDB421" s="62">
        <v>44111611</v>
      </c>
      <c r="RDC421" s="62">
        <v>44111611</v>
      </c>
      <c r="RDD421" s="62">
        <v>44111611</v>
      </c>
      <c r="RDE421" s="62">
        <v>44111611</v>
      </c>
      <c r="RDF421" s="62">
        <v>44111611</v>
      </c>
      <c r="RDG421" s="62">
        <v>44111611</v>
      </c>
      <c r="RDH421" s="62">
        <v>44111611</v>
      </c>
      <c r="RDI421" s="62">
        <v>44111611</v>
      </c>
      <c r="RDJ421" s="62">
        <v>44111611</v>
      </c>
      <c r="RDK421" s="62">
        <v>44111611</v>
      </c>
      <c r="RDL421" s="62">
        <v>44111611</v>
      </c>
      <c r="RDM421" s="62">
        <v>44111611</v>
      </c>
      <c r="RDN421" s="62">
        <v>44111611</v>
      </c>
      <c r="RDO421" s="62">
        <v>44111611</v>
      </c>
      <c r="RDP421" s="62">
        <v>44111611</v>
      </c>
      <c r="RDQ421" s="62">
        <v>44111611</v>
      </c>
      <c r="RDR421" s="62">
        <v>44111611</v>
      </c>
      <c r="RDS421" s="62">
        <v>44111611</v>
      </c>
      <c r="RDT421" s="62">
        <v>44111611</v>
      </c>
      <c r="RDU421" s="62">
        <v>44111611</v>
      </c>
      <c r="RDV421" s="62">
        <v>44111611</v>
      </c>
      <c r="RDW421" s="62">
        <v>44111611</v>
      </c>
      <c r="RDX421" s="62">
        <v>44111611</v>
      </c>
      <c r="RDY421" s="62">
        <v>44111611</v>
      </c>
      <c r="RDZ421" s="62">
        <v>44111611</v>
      </c>
      <c r="REA421" s="62">
        <v>44111611</v>
      </c>
      <c r="REB421" s="62">
        <v>44111611</v>
      </c>
      <c r="REC421" s="62">
        <v>44111611</v>
      </c>
      <c r="RED421" s="62">
        <v>44111611</v>
      </c>
      <c r="REE421" s="62">
        <v>44111611</v>
      </c>
      <c r="REF421" s="62">
        <v>44111611</v>
      </c>
      <c r="REG421" s="62">
        <v>44111611</v>
      </c>
      <c r="REH421" s="62">
        <v>44111611</v>
      </c>
      <c r="REI421" s="62">
        <v>44111611</v>
      </c>
      <c r="REJ421" s="62">
        <v>44111611</v>
      </c>
      <c r="REK421" s="62">
        <v>44111611</v>
      </c>
      <c r="REL421" s="62">
        <v>44111611</v>
      </c>
      <c r="REM421" s="62">
        <v>44111611</v>
      </c>
      <c r="REN421" s="62">
        <v>44111611</v>
      </c>
      <c r="REO421" s="62">
        <v>44111611</v>
      </c>
      <c r="REP421" s="62">
        <v>44111611</v>
      </c>
      <c r="REQ421" s="62">
        <v>44111611</v>
      </c>
      <c r="RER421" s="62">
        <v>44111611</v>
      </c>
      <c r="RES421" s="62">
        <v>44111611</v>
      </c>
      <c r="RET421" s="62">
        <v>44111611</v>
      </c>
      <c r="REU421" s="62">
        <v>44111611</v>
      </c>
      <c r="REV421" s="62">
        <v>44111611</v>
      </c>
      <c r="REW421" s="62">
        <v>44111611</v>
      </c>
      <c r="REX421" s="62">
        <v>44111611</v>
      </c>
      <c r="REY421" s="62">
        <v>44111611</v>
      </c>
      <c r="REZ421" s="62">
        <v>44111611</v>
      </c>
      <c r="RFA421" s="62">
        <v>44111611</v>
      </c>
      <c r="RFB421" s="62">
        <v>44111611</v>
      </c>
      <c r="RFC421" s="62">
        <v>44111611</v>
      </c>
      <c r="RFD421" s="62">
        <v>44111611</v>
      </c>
      <c r="RFE421" s="62">
        <v>44111611</v>
      </c>
      <c r="RFF421" s="62">
        <v>44111611</v>
      </c>
      <c r="RFG421" s="62">
        <v>44111611</v>
      </c>
      <c r="RFH421" s="62">
        <v>44111611</v>
      </c>
      <c r="RFI421" s="62">
        <v>44111611</v>
      </c>
      <c r="RFJ421" s="62">
        <v>44111611</v>
      </c>
      <c r="RFK421" s="62">
        <v>44111611</v>
      </c>
      <c r="RFL421" s="62">
        <v>44111611</v>
      </c>
      <c r="RFM421" s="62">
        <v>44111611</v>
      </c>
      <c r="RFN421" s="62">
        <v>44111611</v>
      </c>
      <c r="RFO421" s="62">
        <v>44111611</v>
      </c>
      <c r="RFP421" s="62">
        <v>44111611</v>
      </c>
      <c r="RFQ421" s="62">
        <v>44111611</v>
      </c>
      <c r="RFR421" s="62">
        <v>44111611</v>
      </c>
      <c r="RFS421" s="62">
        <v>44111611</v>
      </c>
      <c r="RFT421" s="62">
        <v>44111611</v>
      </c>
      <c r="RFU421" s="62">
        <v>44111611</v>
      </c>
      <c r="RFV421" s="62">
        <v>44111611</v>
      </c>
      <c r="RFW421" s="62">
        <v>44111611</v>
      </c>
      <c r="RFX421" s="62">
        <v>44111611</v>
      </c>
      <c r="RFY421" s="62">
        <v>44111611</v>
      </c>
      <c r="RFZ421" s="62">
        <v>44111611</v>
      </c>
      <c r="RGA421" s="62">
        <v>44111611</v>
      </c>
      <c r="RGB421" s="62">
        <v>44111611</v>
      </c>
      <c r="RGC421" s="62">
        <v>44111611</v>
      </c>
      <c r="RGD421" s="62">
        <v>44111611</v>
      </c>
      <c r="RGE421" s="62">
        <v>44111611</v>
      </c>
      <c r="RGF421" s="62">
        <v>44111611</v>
      </c>
      <c r="RGG421" s="62">
        <v>44111611</v>
      </c>
      <c r="RGH421" s="62">
        <v>44111611</v>
      </c>
      <c r="RGI421" s="62">
        <v>44111611</v>
      </c>
      <c r="RGJ421" s="62">
        <v>44111611</v>
      </c>
      <c r="RGK421" s="62">
        <v>44111611</v>
      </c>
      <c r="RGL421" s="62">
        <v>44111611</v>
      </c>
      <c r="RGM421" s="62">
        <v>44111611</v>
      </c>
      <c r="RGN421" s="62">
        <v>44111611</v>
      </c>
      <c r="RGO421" s="62">
        <v>44111611</v>
      </c>
      <c r="RGP421" s="62">
        <v>44111611</v>
      </c>
      <c r="RGQ421" s="62">
        <v>44111611</v>
      </c>
      <c r="RGR421" s="62">
        <v>44111611</v>
      </c>
      <c r="RGS421" s="62">
        <v>44111611</v>
      </c>
      <c r="RGT421" s="62">
        <v>44111611</v>
      </c>
      <c r="RGU421" s="62">
        <v>44111611</v>
      </c>
      <c r="RGV421" s="62">
        <v>44111611</v>
      </c>
      <c r="RGW421" s="62">
        <v>44111611</v>
      </c>
      <c r="RGX421" s="62">
        <v>44111611</v>
      </c>
      <c r="RGY421" s="62">
        <v>44111611</v>
      </c>
      <c r="RGZ421" s="62">
        <v>44111611</v>
      </c>
      <c r="RHA421" s="62">
        <v>44111611</v>
      </c>
      <c r="RHB421" s="62">
        <v>44111611</v>
      </c>
      <c r="RHC421" s="62">
        <v>44111611</v>
      </c>
      <c r="RHD421" s="62">
        <v>44111611</v>
      </c>
      <c r="RHE421" s="62">
        <v>44111611</v>
      </c>
      <c r="RHF421" s="62">
        <v>44111611</v>
      </c>
      <c r="RHG421" s="62">
        <v>44111611</v>
      </c>
      <c r="RHH421" s="62">
        <v>44111611</v>
      </c>
      <c r="RHI421" s="62">
        <v>44111611</v>
      </c>
      <c r="RHJ421" s="62">
        <v>44111611</v>
      </c>
      <c r="RHK421" s="62">
        <v>44111611</v>
      </c>
      <c r="RHL421" s="62">
        <v>44111611</v>
      </c>
      <c r="RHM421" s="62">
        <v>44111611</v>
      </c>
      <c r="RHN421" s="62">
        <v>44111611</v>
      </c>
      <c r="RHO421" s="62">
        <v>44111611</v>
      </c>
      <c r="RHP421" s="62">
        <v>44111611</v>
      </c>
      <c r="RHQ421" s="62">
        <v>44111611</v>
      </c>
      <c r="RHR421" s="62">
        <v>44111611</v>
      </c>
      <c r="RHS421" s="62">
        <v>44111611</v>
      </c>
      <c r="RHT421" s="62">
        <v>44111611</v>
      </c>
      <c r="RHU421" s="62">
        <v>44111611</v>
      </c>
      <c r="RHV421" s="62">
        <v>44111611</v>
      </c>
      <c r="RHW421" s="62">
        <v>44111611</v>
      </c>
      <c r="RHX421" s="62">
        <v>44111611</v>
      </c>
      <c r="RHY421" s="62">
        <v>44111611</v>
      </c>
      <c r="RHZ421" s="62">
        <v>44111611</v>
      </c>
      <c r="RIA421" s="62">
        <v>44111611</v>
      </c>
      <c r="RIB421" s="62">
        <v>44111611</v>
      </c>
      <c r="RIC421" s="62">
        <v>44111611</v>
      </c>
      <c r="RID421" s="62">
        <v>44111611</v>
      </c>
      <c r="RIE421" s="62">
        <v>44111611</v>
      </c>
      <c r="RIF421" s="62">
        <v>44111611</v>
      </c>
      <c r="RIG421" s="62">
        <v>44111611</v>
      </c>
      <c r="RIH421" s="62">
        <v>44111611</v>
      </c>
      <c r="RII421" s="62">
        <v>44111611</v>
      </c>
      <c r="RIJ421" s="62">
        <v>44111611</v>
      </c>
      <c r="RIK421" s="62">
        <v>44111611</v>
      </c>
      <c r="RIL421" s="62">
        <v>44111611</v>
      </c>
      <c r="RIM421" s="62">
        <v>44111611</v>
      </c>
      <c r="RIN421" s="62">
        <v>44111611</v>
      </c>
      <c r="RIO421" s="62">
        <v>44111611</v>
      </c>
      <c r="RIP421" s="62">
        <v>44111611</v>
      </c>
      <c r="RIQ421" s="62">
        <v>44111611</v>
      </c>
      <c r="RIR421" s="62">
        <v>44111611</v>
      </c>
      <c r="RIS421" s="62">
        <v>44111611</v>
      </c>
      <c r="RIT421" s="62">
        <v>44111611</v>
      </c>
      <c r="RIU421" s="62">
        <v>44111611</v>
      </c>
      <c r="RIV421" s="62">
        <v>44111611</v>
      </c>
      <c r="RIW421" s="62">
        <v>44111611</v>
      </c>
      <c r="RIX421" s="62">
        <v>44111611</v>
      </c>
      <c r="RIY421" s="62">
        <v>44111611</v>
      </c>
      <c r="RIZ421" s="62">
        <v>44111611</v>
      </c>
      <c r="RJA421" s="62">
        <v>44111611</v>
      </c>
      <c r="RJB421" s="62">
        <v>44111611</v>
      </c>
      <c r="RJC421" s="62">
        <v>44111611</v>
      </c>
      <c r="RJD421" s="62">
        <v>44111611</v>
      </c>
      <c r="RJE421" s="62">
        <v>44111611</v>
      </c>
      <c r="RJF421" s="62">
        <v>44111611</v>
      </c>
      <c r="RJG421" s="62">
        <v>44111611</v>
      </c>
      <c r="RJH421" s="62">
        <v>44111611</v>
      </c>
      <c r="RJI421" s="62">
        <v>44111611</v>
      </c>
      <c r="RJJ421" s="62">
        <v>44111611</v>
      </c>
      <c r="RJK421" s="62">
        <v>44111611</v>
      </c>
      <c r="RJL421" s="62">
        <v>44111611</v>
      </c>
      <c r="RJM421" s="62">
        <v>44111611</v>
      </c>
      <c r="RJN421" s="62">
        <v>44111611</v>
      </c>
      <c r="RJO421" s="62">
        <v>44111611</v>
      </c>
      <c r="RJP421" s="62">
        <v>44111611</v>
      </c>
      <c r="RJQ421" s="62">
        <v>44111611</v>
      </c>
      <c r="RJR421" s="62">
        <v>44111611</v>
      </c>
      <c r="RJS421" s="62">
        <v>44111611</v>
      </c>
      <c r="RJT421" s="62">
        <v>44111611</v>
      </c>
      <c r="RJU421" s="62">
        <v>44111611</v>
      </c>
      <c r="RJV421" s="62">
        <v>44111611</v>
      </c>
      <c r="RJW421" s="62">
        <v>44111611</v>
      </c>
      <c r="RJX421" s="62">
        <v>44111611</v>
      </c>
      <c r="RJY421" s="62">
        <v>44111611</v>
      </c>
      <c r="RJZ421" s="62">
        <v>44111611</v>
      </c>
      <c r="RKA421" s="62">
        <v>44111611</v>
      </c>
      <c r="RKB421" s="62">
        <v>44111611</v>
      </c>
      <c r="RKC421" s="62">
        <v>44111611</v>
      </c>
      <c r="RKD421" s="62">
        <v>44111611</v>
      </c>
      <c r="RKE421" s="62">
        <v>44111611</v>
      </c>
      <c r="RKF421" s="62">
        <v>44111611</v>
      </c>
      <c r="RKG421" s="62">
        <v>44111611</v>
      </c>
      <c r="RKH421" s="62">
        <v>44111611</v>
      </c>
      <c r="RKI421" s="62">
        <v>44111611</v>
      </c>
      <c r="RKJ421" s="62">
        <v>44111611</v>
      </c>
      <c r="RKK421" s="62">
        <v>44111611</v>
      </c>
      <c r="RKL421" s="62">
        <v>44111611</v>
      </c>
      <c r="RKM421" s="62">
        <v>44111611</v>
      </c>
      <c r="RKN421" s="62">
        <v>44111611</v>
      </c>
      <c r="RKO421" s="62">
        <v>44111611</v>
      </c>
      <c r="RKP421" s="62">
        <v>44111611</v>
      </c>
      <c r="RKQ421" s="62">
        <v>44111611</v>
      </c>
      <c r="RKR421" s="62">
        <v>44111611</v>
      </c>
      <c r="RKS421" s="62">
        <v>44111611</v>
      </c>
      <c r="RKT421" s="62">
        <v>44111611</v>
      </c>
      <c r="RKU421" s="62">
        <v>44111611</v>
      </c>
      <c r="RKV421" s="62">
        <v>44111611</v>
      </c>
      <c r="RKW421" s="62">
        <v>44111611</v>
      </c>
      <c r="RKX421" s="62">
        <v>44111611</v>
      </c>
      <c r="RKY421" s="62">
        <v>44111611</v>
      </c>
      <c r="RKZ421" s="62">
        <v>44111611</v>
      </c>
      <c r="RLA421" s="62">
        <v>44111611</v>
      </c>
      <c r="RLB421" s="62">
        <v>44111611</v>
      </c>
      <c r="RLC421" s="62">
        <v>44111611</v>
      </c>
      <c r="RLD421" s="62">
        <v>44111611</v>
      </c>
      <c r="RLE421" s="62">
        <v>44111611</v>
      </c>
      <c r="RLF421" s="62">
        <v>44111611</v>
      </c>
      <c r="RLG421" s="62">
        <v>44111611</v>
      </c>
      <c r="RLH421" s="62">
        <v>44111611</v>
      </c>
      <c r="RLI421" s="62">
        <v>44111611</v>
      </c>
      <c r="RLJ421" s="62">
        <v>44111611</v>
      </c>
      <c r="RLK421" s="62">
        <v>44111611</v>
      </c>
      <c r="RLL421" s="62">
        <v>44111611</v>
      </c>
      <c r="RLM421" s="62">
        <v>44111611</v>
      </c>
      <c r="RLN421" s="62">
        <v>44111611</v>
      </c>
      <c r="RLO421" s="62">
        <v>44111611</v>
      </c>
      <c r="RLP421" s="62">
        <v>44111611</v>
      </c>
      <c r="RLQ421" s="62">
        <v>44111611</v>
      </c>
      <c r="RLR421" s="62">
        <v>44111611</v>
      </c>
      <c r="RLS421" s="62">
        <v>44111611</v>
      </c>
      <c r="RLT421" s="62">
        <v>44111611</v>
      </c>
      <c r="RLU421" s="62">
        <v>44111611</v>
      </c>
      <c r="RLV421" s="62">
        <v>44111611</v>
      </c>
      <c r="RLW421" s="62">
        <v>44111611</v>
      </c>
      <c r="RLX421" s="62">
        <v>44111611</v>
      </c>
      <c r="RLY421" s="62">
        <v>44111611</v>
      </c>
      <c r="RLZ421" s="62">
        <v>44111611</v>
      </c>
      <c r="RMA421" s="62">
        <v>44111611</v>
      </c>
      <c r="RMB421" s="62">
        <v>44111611</v>
      </c>
      <c r="RMC421" s="62">
        <v>44111611</v>
      </c>
      <c r="RMD421" s="62">
        <v>44111611</v>
      </c>
      <c r="RME421" s="62">
        <v>44111611</v>
      </c>
      <c r="RMF421" s="62">
        <v>44111611</v>
      </c>
      <c r="RMG421" s="62">
        <v>44111611</v>
      </c>
      <c r="RMH421" s="62">
        <v>44111611</v>
      </c>
      <c r="RMI421" s="62">
        <v>44111611</v>
      </c>
      <c r="RMJ421" s="62">
        <v>44111611</v>
      </c>
      <c r="RMK421" s="62">
        <v>44111611</v>
      </c>
      <c r="RML421" s="62">
        <v>44111611</v>
      </c>
      <c r="RMM421" s="62">
        <v>44111611</v>
      </c>
      <c r="RMN421" s="62">
        <v>44111611</v>
      </c>
      <c r="RMO421" s="62">
        <v>44111611</v>
      </c>
      <c r="RMP421" s="62">
        <v>44111611</v>
      </c>
      <c r="RMQ421" s="62">
        <v>44111611</v>
      </c>
      <c r="RMR421" s="62">
        <v>44111611</v>
      </c>
      <c r="RMS421" s="62">
        <v>44111611</v>
      </c>
      <c r="RMT421" s="62">
        <v>44111611</v>
      </c>
      <c r="RMU421" s="62">
        <v>44111611</v>
      </c>
      <c r="RMV421" s="62">
        <v>44111611</v>
      </c>
      <c r="RMW421" s="62">
        <v>44111611</v>
      </c>
      <c r="RMX421" s="62">
        <v>44111611</v>
      </c>
      <c r="RMY421" s="62">
        <v>44111611</v>
      </c>
      <c r="RMZ421" s="62">
        <v>44111611</v>
      </c>
      <c r="RNA421" s="62">
        <v>44111611</v>
      </c>
      <c r="RNB421" s="62">
        <v>44111611</v>
      </c>
      <c r="RNC421" s="62">
        <v>44111611</v>
      </c>
      <c r="RND421" s="62">
        <v>44111611</v>
      </c>
      <c r="RNE421" s="62">
        <v>44111611</v>
      </c>
      <c r="RNF421" s="62">
        <v>44111611</v>
      </c>
      <c r="RNG421" s="62">
        <v>44111611</v>
      </c>
      <c r="RNH421" s="62">
        <v>44111611</v>
      </c>
      <c r="RNI421" s="62">
        <v>44111611</v>
      </c>
      <c r="RNJ421" s="62">
        <v>44111611</v>
      </c>
      <c r="RNK421" s="62">
        <v>44111611</v>
      </c>
      <c r="RNL421" s="62">
        <v>44111611</v>
      </c>
      <c r="RNM421" s="62">
        <v>44111611</v>
      </c>
      <c r="RNN421" s="62">
        <v>44111611</v>
      </c>
      <c r="RNO421" s="62">
        <v>44111611</v>
      </c>
      <c r="RNP421" s="62">
        <v>44111611</v>
      </c>
      <c r="RNQ421" s="62">
        <v>44111611</v>
      </c>
      <c r="RNR421" s="62">
        <v>44111611</v>
      </c>
      <c r="RNS421" s="62">
        <v>44111611</v>
      </c>
      <c r="RNT421" s="62">
        <v>44111611</v>
      </c>
      <c r="RNU421" s="62">
        <v>44111611</v>
      </c>
      <c r="RNV421" s="62">
        <v>44111611</v>
      </c>
      <c r="RNW421" s="62">
        <v>44111611</v>
      </c>
      <c r="RNX421" s="62">
        <v>44111611</v>
      </c>
      <c r="RNY421" s="62">
        <v>44111611</v>
      </c>
      <c r="RNZ421" s="62">
        <v>44111611</v>
      </c>
      <c r="ROA421" s="62">
        <v>44111611</v>
      </c>
      <c r="ROB421" s="62">
        <v>44111611</v>
      </c>
      <c r="ROC421" s="62">
        <v>44111611</v>
      </c>
      <c r="ROD421" s="62">
        <v>44111611</v>
      </c>
      <c r="ROE421" s="62">
        <v>44111611</v>
      </c>
      <c r="ROF421" s="62">
        <v>44111611</v>
      </c>
      <c r="ROG421" s="62">
        <v>44111611</v>
      </c>
      <c r="ROH421" s="62">
        <v>44111611</v>
      </c>
      <c r="ROI421" s="62">
        <v>44111611</v>
      </c>
      <c r="ROJ421" s="62">
        <v>44111611</v>
      </c>
      <c r="ROK421" s="62">
        <v>44111611</v>
      </c>
      <c r="ROL421" s="62">
        <v>44111611</v>
      </c>
      <c r="ROM421" s="62">
        <v>44111611</v>
      </c>
      <c r="RON421" s="62">
        <v>44111611</v>
      </c>
      <c r="ROO421" s="62">
        <v>44111611</v>
      </c>
      <c r="ROP421" s="62">
        <v>44111611</v>
      </c>
      <c r="ROQ421" s="62">
        <v>44111611</v>
      </c>
      <c r="ROR421" s="62">
        <v>44111611</v>
      </c>
      <c r="ROS421" s="62">
        <v>44111611</v>
      </c>
      <c r="ROT421" s="62">
        <v>44111611</v>
      </c>
      <c r="ROU421" s="62">
        <v>44111611</v>
      </c>
      <c r="ROV421" s="62">
        <v>44111611</v>
      </c>
      <c r="ROW421" s="62">
        <v>44111611</v>
      </c>
      <c r="ROX421" s="62">
        <v>44111611</v>
      </c>
      <c r="ROY421" s="62">
        <v>44111611</v>
      </c>
      <c r="ROZ421" s="62">
        <v>44111611</v>
      </c>
      <c r="RPA421" s="62">
        <v>44111611</v>
      </c>
      <c r="RPB421" s="62">
        <v>44111611</v>
      </c>
      <c r="RPC421" s="62">
        <v>44111611</v>
      </c>
      <c r="RPD421" s="62">
        <v>44111611</v>
      </c>
      <c r="RPE421" s="62">
        <v>44111611</v>
      </c>
      <c r="RPF421" s="62">
        <v>44111611</v>
      </c>
      <c r="RPG421" s="62">
        <v>44111611</v>
      </c>
      <c r="RPH421" s="62">
        <v>44111611</v>
      </c>
      <c r="RPI421" s="62">
        <v>44111611</v>
      </c>
      <c r="RPJ421" s="62">
        <v>44111611</v>
      </c>
      <c r="RPK421" s="62">
        <v>44111611</v>
      </c>
      <c r="RPL421" s="62">
        <v>44111611</v>
      </c>
      <c r="RPM421" s="62">
        <v>44111611</v>
      </c>
      <c r="RPN421" s="62">
        <v>44111611</v>
      </c>
      <c r="RPO421" s="62">
        <v>44111611</v>
      </c>
      <c r="RPP421" s="62">
        <v>44111611</v>
      </c>
      <c r="RPQ421" s="62">
        <v>44111611</v>
      </c>
      <c r="RPR421" s="62">
        <v>44111611</v>
      </c>
      <c r="RPS421" s="62">
        <v>44111611</v>
      </c>
      <c r="RPT421" s="62">
        <v>44111611</v>
      </c>
      <c r="RPU421" s="62">
        <v>44111611</v>
      </c>
      <c r="RPV421" s="62">
        <v>44111611</v>
      </c>
      <c r="RPW421" s="62">
        <v>44111611</v>
      </c>
      <c r="RPX421" s="62">
        <v>44111611</v>
      </c>
      <c r="RPY421" s="62">
        <v>44111611</v>
      </c>
      <c r="RPZ421" s="62">
        <v>44111611</v>
      </c>
      <c r="RQA421" s="62">
        <v>44111611</v>
      </c>
      <c r="RQB421" s="62">
        <v>44111611</v>
      </c>
      <c r="RQC421" s="62">
        <v>44111611</v>
      </c>
      <c r="RQD421" s="62">
        <v>44111611</v>
      </c>
      <c r="RQE421" s="62">
        <v>44111611</v>
      </c>
      <c r="RQF421" s="62">
        <v>44111611</v>
      </c>
      <c r="RQG421" s="62">
        <v>44111611</v>
      </c>
      <c r="RQH421" s="62">
        <v>44111611</v>
      </c>
      <c r="RQI421" s="62">
        <v>44111611</v>
      </c>
      <c r="RQJ421" s="62">
        <v>44111611</v>
      </c>
      <c r="RQK421" s="62">
        <v>44111611</v>
      </c>
      <c r="RQL421" s="62">
        <v>44111611</v>
      </c>
      <c r="RQM421" s="62">
        <v>44111611</v>
      </c>
      <c r="RQN421" s="62">
        <v>44111611</v>
      </c>
      <c r="RQO421" s="62">
        <v>44111611</v>
      </c>
      <c r="RQP421" s="62">
        <v>44111611</v>
      </c>
      <c r="RQQ421" s="62">
        <v>44111611</v>
      </c>
      <c r="RQR421" s="62">
        <v>44111611</v>
      </c>
      <c r="RQS421" s="62">
        <v>44111611</v>
      </c>
      <c r="RQT421" s="62">
        <v>44111611</v>
      </c>
      <c r="RQU421" s="62">
        <v>44111611</v>
      </c>
      <c r="RQV421" s="62">
        <v>44111611</v>
      </c>
      <c r="RQW421" s="62">
        <v>44111611</v>
      </c>
      <c r="RQX421" s="62">
        <v>44111611</v>
      </c>
      <c r="RQY421" s="62">
        <v>44111611</v>
      </c>
      <c r="RQZ421" s="62">
        <v>44111611</v>
      </c>
      <c r="RRA421" s="62">
        <v>44111611</v>
      </c>
      <c r="RRB421" s="62">
        <v>44111611</v>
      </c>
      <c r="RRC421" s="62">
        <v>44111611</v>
      </c>
      <c r="RRD421" s="62">
        <v>44111611</v>
      </c>
      <c r="RRE421" s="62">
        <v>44111611</v>
      </c>
      <c r="RRF421" s="62">
        <v>44111611</v>
      </c>
      <c r="RRG421" s="62">
        <v>44111611</v>
      </c>
      <c r="RRH421" s="62">
        <v>44111611</v>
      </c>
      <c r="RRI421" s="62">
        <v>44111611</v>
      </c>
      <c r="RRJ421" s="62">
        <v>44111611</v>
      </c>
      <c r="RRK421" s="62">
        <v>44111611</v>
      </c>
      <c r="RRL421" s="62">
        <v>44111611</v>
      </c>
      <c r="RRM421" s="62">
        <v>44111611</v>
      </c>
      <c r="RRN421" s="62">
        <v>44111611</v>
      </c>
      <c r="RRO421" s="62">
        <v>44111611</v>
      </c>
      <c r="RRP421" s="62">
        <v>44111611</v>
      </c>
      <c r="RRQ421" s="62">
        <v>44111611</v>
      </c>
      <c r="RRR421" s="62">
        <v>44111611</v>
      </c>
      <c r="RRS421" s="62">
        <v>44111611</v>
      </c>
      <c r="RRT421" s="62">
        <v>44111611</v>
      </c>
      <c r="RRU421" s="62">
        <v>44111611</v>
      </c>
      <c r="RRV421" s="62">
        <v>44111611</v>
      </c>
      <c r="RRW421" s="62">
        <v>44111611</v>
      </c>
      <c r="RRX421" s="62">
        <v>44111611</v>
      </c>
      <c r="RRY421" s="62">
        <v>44111611</v>
      </c>
      <c r="RRZ421" s="62">
        <v>44111611</v>
      </c>
      <c r="RSA421" s="62">
        <v>44111611</v>
      </c>
      <c r="RSB421" s="62">
        <v>44111611</v>
      </c>
      <c r="RSC421" s="62">
        <v>44111611</v>
      </c>
      <c r="RSD421" s="62">
        <v>44111611</v>
      </c>
      <c r="RSE421" s="62">
        <v>44111611</v>
      </c>
      <c r="RSF421" s="62">
        <v>44111611</v>
      </c>
      <c r="RSG421" s="62">
        <v>44111611</v>
      </c>
      <c r="RSH421" s="62">
        <v>44111611</v>
      </c>
      <c r="RSI421" s="62">
        <v>44111611</v>
      </c>
      <c r="RSJ421" s="62">
        <v>44111611</v>
      </c>
      <c r="RSK421" s="62">
        <v>44111611</v>
      </c>
      <c r="RSL421" s="62">
        <v>44111611</v>
      </c>
      <c r="RSM421" s="62">
        <v>44111611</v>
      </c>
      <c r="RSN421" s="62">
        <v>44111611</v>
      </c>
      <c r="RSO421" s="62">
        <v>44111611</v>
      </c>
      <c r="RSP421" s="62">
        <v>44111611</v>
      </c>
      <c r="RSQ421" s="62">
        <v>44111611</v>
      </c>
      <c r="RSR421" s="62">
        <v>44111611</v>
      </c>
      <c r="RSS421" s="62">
        <v>44111611</v>
      </c>
      <c r="RST421" s="62">
        <v>44111611</v>
      </c>
      <c r="RSU421" s="62">
        <v>44111611</v>
      </c>
      <c r="RSV421" s="62">
        <v>44111611</v>
      </c>
      <c r="RSW421" s="62">
        <v>44111611</v>
      </c>
      <c r="RSX421" s="62">
        <v>44111611</v>
      </c>
      <c r="RSY421" s="62">
        <v>44111611</v>
      </c>
      <c r="RSZ421" s="62">
        <v>44111611</v>
      </c>
      <c r="RTA421" s="62">
        <v>44111611</v>
      </c>
      <c r="RTB421" s="62">
        <v>44111611</v>
      </c>
      <c r="RTC421" s="62">
        <v>44111611</v>
      </c>
      <c r="RTD421" s="62">
        <v>44111611</v>
      </c>
      <c r="RTE421" s="62">
        <v>44111611</v>
      </c>
      <c r="RTF421" s="62">
        <v>44111611</v>
      </c>
      <c r="RTG421" s="62">
        <v>44111611</v>
      </c>
      <c r="RTH421" s="62">
        <v>44111611</v>
      </c>
      <c r="RTI421" s="62">
        <v>44111611</v>
      </c>
      <c r="RTJ421" s="62">
        <v>44111611</v>
      </c>
      <c r="RTK421" s="62">
        <v>44111611</v>
      </c>
      <c r="RTL421" s="62">
        <v>44111611</v>
      </c>
      <c r="RTM421" s="62">
        <v>44111611</v>
      </c>
      <c r="RTN421" s="62">
        <v>44111611</v>
      </c>
      <c r="RTO421" s="62">
        <v>44111611</v>
      </c>
      <c r="RTP421" s="62">
        <v>44111611</v>
      </c>
      <c r="RTQ421" s="62">
        <v>44111611</v>
      </c>
      <c r="RTR421" s="62">
        <v>44111611</v>
      </c>
      <c r="RTS421" s="62">
        <v>44111611</v>
      </c>
      <c r="RTT421" s="62">
        <v>44111611</v>
      </c>
      <c r="RTU421" s="62">
        <v>44111611</v>
      </c>
      <c r="RTV421" s="62">
        <v>44111611</v>
      </c>
      <c r="RTW421" s="62">
        <v>44111611</v>
      </c>
      <c r="RTX421" s="62">
        <v>44111611</v>
      </c>
      <c r="RTY421" s="62">
        <v>44111611</v>
      </c>
      <c r="RTZ421" s="62">
        <v>44111611</v>
      </c>
      <c r="RUA421" s="62">
        <v>44111611</v>
      </c>
      <c r="RUB421" s="62">
        <v>44111611</v>
      </c>
      <c r="RUC421" s="62">
        <v>44111611</v>
      </c>
      <c r="RUD421" s="62">
        <v>44111611</v>
      </c>
      <c r="RUE421" s="62">
        <v>44111611</v>
      </c>
      <c r="RUF421" s="62">
        <v>44111611</v>
      </c>
      <c r="RUG421" s="62">
        <v>44111611</v>
      </c>
      <c r="RUH421" s="62">
        <v>44111611</v>
      </c>
      <c r="RUI421" s="62">
        <v>44111611</v>
      </c>
      <c r="RUJ421" s="62">
        <v>44111611</v>
      </c>
      <c r="RUK421" s="62">
        <v>44111611</v>
      </c>
      <c r="RUL421" s="62">
        <v>44111611</v>
      </c>
      <c r="RUM421" s="62">
        <v>44111611</v>
      </c>
      <c r="RUN421" s="62">
        <v>44111611</v>
      </c>
      <c r="RUO421" s="62">
        <v>44111611</v>
      </c>
      <c r="RUP421" s="62">
        <v>44111611</v>
      </c>
      <c r="RUQ421" s="62">
        <v>44111611</v>
      </c>
      <c r="RUR421" s="62">
        <v>44111611</v>
      </c>
      <c r="RUS421" s="62">
        <v>44111611</v>
      </c>
      <c r="RUT421" s="62">
        <v>44111611</v>
      </c>
      <c r="RUU421" s="62">
        <v>44111611</v>
      </c>
      <c r="RUV421" s="62">
        <v>44111611</v>
      </c>
      <c r="RUW421" s="62">
        <v>44111611</v>
      </c>
      <c r="RUX421" s="62">
        <v>44111611</v>
      </c>
      <c r="RUY421" s="62">
        <v>44111611</v>
      </c>
      <c r="RUZ421" s="62">
        <v>44111611</v>
      </c>
      <c r="RVA421" s="62">
        <v>44111611</v>
      </c>
      <c r="RVB421" s="62">
        <v>44111611</v>
      </c>
      <c r="RVC421" s="62">
        <v>44111611</v>
      </c>
      <c r="RVD421" s="62">
        <v>44111611</v>
      </c>
      <c r="RVE421" s="62">
        <v>44111611</v>
      </c>
      <c r="RVF421" s="62">
        <v>44111611</v>
      </c>
      <c r="RVG421" s="62">
        <v>44111611</v>
      </c>
      <c r="RVH421" s="62">
        <v>44111611</v>
      </c>
      <c r="RVI421" s="62">
        <v>44111611</v>
      </c>
      <c r="RVJ421" s="62">
        <v>44111611</v>
      </c>
      <c r="RVK421" s="62">
        <v>44111611</v>
      </c>
      <c r="RVL421" s="62">
        <v>44111611</v>
      </c>
      <c r="RVM421" s="62">
        <v>44111611</v>
      </c>
      <c r="RVN421" s="62">
        <v>44111611</v>
      </c>
      <c r="RVO421" s="62">
        <v>44111611</v>
      </c>
      <c r="RVP421" s="62">
        <v>44111611</v>
      </c>
      <c r="RVQ421" s="62">
        <v>44111611</v>
      </c>
      <c r="RVR421" s="62">
        <v>44111611</v>
      </c>
      <c r="RVS421" s="62">
        <v>44111611</v>
      </c>
      <c r="RVT421" s="62">
        <v>44111611</v>
      </c>
      <c r="RVU421" s="62">
        <v>44111611</v>
      </c>
      <c r="RVV421" s="62">
        <v>44111611</v>
      </c>
      <c r="RVW421" s="62">
        <v>44111611</v>
      </c>
      <c r="RVX421" s="62">
        <v>44111611</v>
      </c>
      <c r="RVY421" s="62">
        <v>44111611</v>
      </c>
      <c r="RVZ421" s="62">
        <v>44111611</v>
      </c>
      <c r="RWA421" s="62">
        <v>44111611</v>
      </c>
      <c r="RWB421" s="62">
        <v>44111611</v>
      </c>
      <c r="RWC421" s="62">
        <v>44111611</v>
      </c>
      <c r="RWD421" s="62">
        <v>44111611</v>
      </c>
      <c r="RWE421" s="62">
        <v>44111611</v>
      </c>
      <c r="RWF421" s="62">
        <v>44111611</v>
      </c>
      <c r="RWG421" s="62">
        <v>44111611</v>
      </c>
      <c r="RWH421" s="62">
        <v>44111611</v>
      </c>
      <c r="RWI421" s="62">
        <v>44111611</v>
      </c>
      <c r="RWJ421" s="62">
        <v>44111611</v>
      </c>
      <c r="RWK421" s="62">
        <v>44111611</v>
      </c>
      <c r="RWL421" s="62">
        <v>44111611</v>
      </c>
      <c r="RWM421" s="62">
        <v>44111611</v>
      </c>
      <c r="RWN421" s="62">
        <v>44111611</v>
      </c>
      <c r="RWO421" s="62">
        <v>44111611</v>
      </c>
      <c r="RWP421" s="62">
        <v>44111611</v>
      </c>
      <c r="RWQ421" s="62">
        <v>44111611</v>
      </c>
      <c r="RWR421" s="62">
        <v>44111611</v>
      </c>
      <c r="RWS421" s="62">
        <v>44111611</v>
      </c>
      <c r="RWT421" s="62">
        <v>44111611</v>
      </c>
      <c r="RWU421" s="62">
        <v>44111611</v>
      </c>
      <c r="RWV421" s="62">
        <v>44111611</v>
      </c>
      <c r="RWW421" s="62">
        <v>44111611</v>
      </c>
      <c r="RWX421" s="62">
        <v>44111611</v>
      </c>
      <c r="RWY421" s="62">
        <v>44111611</v>
      </c>
      <c r="RWZ421" s="62">
        <v>44111611</v>
      </c>
      <c r="RXA421" s="62">
        <v>44111611</v>
      </c>
      <c r="RXB421" s="62">
        <v>44111611</v>
      </c>
      <c r="RXC421" s="62">
        <v>44111611</v>
      </c>
      <c r="RXD421" s="62">
        <v>44111611</v>
      </c>
      <c r="RXE421" s="62">
        <v>44111611</v>
      </c>
      <c r="RXF421" s="62">
        <v>44111611</v>
      </c>
      <c r="RXG421" s="62">
        <v>44111611</v>
      </c>
      <c r="RXH421" s="62">
        <v>44111611</v>
      </c>
      <c r="RXI421" s="62">
        <v>44111611</v>
      </c>
      <c r="RXJ421" s="62">
        <v>44111611</v>
      </c>
      <c r="RXK421" s="62">
        <v>44111611</v>
      </c>
      <c r="RXL421" s="62">
        <v>44111611</v>
      </c>
      <c r="RXM421" s="62">
        <v>44111611</v>
      </c>
      <c r="RXN421" s="62">
        <v>44111611</v>
      </c>
      <c r="RXO421" s="62">
        <v>44111611</v>
      </c>
      <c r="RXP421" s="62">
        <v>44111611</v>
      </c>
      <c r="RXQ421" s="62">
        <v>44111611</v>
      </c>
      <c r="RXR421" s="62">
        <v>44111611</v>
      </c>
      <c r="RXS421" s="62">
        <v>44111611</v>
      </c>
      <c r="RXT421" s="62">
        <v>44111611</v>
      </c>
      <c r="RXU421" s="62">
        <v>44111611</v>
      </c>
      <c r="RXV421" s="62">
        <v>44111611</v>
      </c>
      <c r="RXW421" s="62">
        <v>44111611</v>
      </c>
      <c r="RXX421" s="62">
        <v>44111611</v>
      </c>
      <c r="RXY421" s="62">
        <v>44111611</v>
      </c>
      <c r="RXZ421" s="62">
        <v>44111611</v>
      </c>
      <c r="RYA421" s="62">
        <v>44111611</v>
      </c>
      <c r="RYB421" s="62">
        <v>44111611</v>
      </c>
      <c r="RYC421" s="62">
        <v>44111611</v>
      </c>
      <c r="RYD421" s="62">
        <v>44111611</v>
      </c>
      <c r="RYE421" s="62">
        <v>44111611</v>
      </c>
      <c r="RYF421" s="62">
        <v>44111611</v>
      </c>
      <c r="RYG421" s="62">
        <v>44111611</v>
      </c>
      <c r="RYH421" s="62">
        <v>44111611</v>
      </c>
      <c r="RYI421" s="62">
        <v>44111611</v>
      </c>
      <c r="RYJ421" s="62">
        <v>44111611</v>
      </c>
      <c r="RYK421" s="62">
        <v>44111611</v>
      </c>
      <c r="RYL421" s="62">
        <v>44111611</v>
      </c>
      <c r="RYM421" s="62">
        <v>44111611</v>
      </c>
      <c r="RYN421" s="62">
        <v>44111611</v>
      </c>
      <c r="RYO421" s="62">
        <v>44111611</v>
      </c>
      <c r="RYP421" s="62">
        <v>44111611</v>
      </c>
      <c r="RYQ421" s="62">
        <v>44111611</v>
      </c>
      <c r="RYR421" s="62">
        <v>44111611</v>
      </c>
      <c r="RYS421" s="62">
        <v>44111611</v>
      </c>
      <c r="RYT421" s="62">
        <v>44111611</v>
      </c>
      <c r="RYU421" s="62">
        <v>44111611</v>
      </c>
      <c r="RYV421" s="62">
        <v>44111611</v>
      </c>
      <c r="RYW421" s="62">
        <v>44111611</v>
      </c>
      <c r="RYX421" s="62">
        <v>44111611</v>
      </c>
      <c r="RYY421" s="62">
        <v>44111611</v>
      </c>
      <c r="RYZ421" s="62">
        <v>44111611</v>
      </c>
      <c r="RZA421" s="62">
        <v>44111611</v>
      </c>
      <c r="RZB421" s="62">
        <v>44111611</v>
      </c>
      <c r="RZC421" s="62">
        <v>44111611</v>
      </c>
      <c r="RZD421" s="62">
        <v>44111611</v>
      </c>
      <c r="RZE421" s="62">
        <v>44111611</v>
      </c>
      <c r="RZF421" s="62">
        <v>44111611</v>
      </c>
      <c r="RZG421" s="62">
        <v>44111611</v>
      </c>
      <c r="RZH421" s="62">
        <v>44111611</v>
      </c>
      <c r="RZI421" s="62">
        <v>44111611</v>
      </c>
      <c r="RZJ421" s="62">
        <v>44111611</v>
      </c>
      <c r="RZK421" s="62">
        <v>44111611</v>
      </c>
      <c r="RZL421" s="62">
        <v>44111611</v>
      </c>
      <c r="RZM421" s="62">
        <v>44111611</v>
      </c>
      <c r="RZN421" s="62">
        <v>44111611</v>
      </c>
      <c r="RZO421" s="62">
        <v>44111611</v>
      </c>
      <c r="RZP421" s="62">
        <v>44111611</v>
      </c>
      <c r="RZQ421" s="62">
        <v>44111611</v>
      </c>
      <c r="RZR421" s="62">
        <v>44111611</v>
      </c>
      <c r="RZS421" s="62">
        <v>44111611</v>
      </c>
      <c r="RZT421" s="62">
        <v>44111611</v>
      </c>
      <c r="RZU421" s="62">
        <v>44111611</v>
      </c>
      <c r="RZV421" s="62">
        <v>44111611</v>
      </c>
      <c r="RZW421" s="62">
        <v>44111611</v>
      </c>
      <c r="RZX421" s="62">
        <v>44111611</v>
      </c>
      <c r="RZY421" s="62">
        <v>44111611</v>
      </c>
      <c r="RZZ421" s="62">
        <v>44111611</v>
      </c>
      <c r="SAA421" s="62">
        <v>44111611</v>
      </c>
      <c r="SAB421" s="62">
        <v>44111611</v>
      </c>
      <c r="SAC421" s="62">
        <v>44111611</v>
      </c>
      <c r="SAD421" s="62">
        <v>44111611</v>
      </c>
      <c r="SAE421" s="62">
        <v>44111611</v>
      </c>
      <c r="SAF421" s="62">
        <v>44111611</v>
      </c>
      <c r="SAG421" s="62">
        <v>44111611</v>
      </c>
      <c r="SAH421" s="62">
        <v>44111611</v>
      </c>
      <c r="SAI421" s="62">
        <v>44111611</v>
      </c>
      <c r="SAJ421" s="62">
        <v>44111611</v>
      </c>
      <c r="SAK421" s="62">
        <v>44111611</v>
      </c>
      <c r="SAL421" s="62">
        <v>44111611</v>
      </c>
      <c r="SAM421" s="62">
        <v>44111611</v>
      </c>
      <c r="SAN421" s="62">
        <v>44111611</v>
      </c>
      <c r="SAO421" s="62">
        <v>44111611</v>
      </c>
      <c r="SAP421" s="62">
        <v>44111611</v>
      </c>
      <c r="SAQ421" s="62">
        <v>44111611</v>
      </c>
      <c r="SAR421" s="62">
        <v>44111611</v>
      </c>
      <c r="SAS421" s="62">
        <v>44111611</v>
      </c>
      <c r="SAT421" s="62">
        <v>44111611</v>
      </c>
      <c r="SAU421" s="62">
        <v>44111611</v>
      </c>
      <c r="SAV421" s="62">
        <v>44111611</v>
      </c>
      <c r="SAW421" s="62">
        <v>44111611</v>
      </c>
      <c r="SAX421" s="62">
        <v>44111611</v>
      </c>
      <c r="SAY421" s="62">
        <v>44111611</v>
      </c>
      <c r="SAZ421" s="62">
        <v>44111611</v>
      </c>
      <c r="SBA421" s="62">
        <v>44111611</v>
      </c>
      <c r="SBB421" s="62">
        <v>44111611</v>
      </c>
      <c r="SBC421" s="62">
        <v>44111611</v>
      </c>
      <c r="SBD421" s="62">
        <v>44111611</v>
      </c>
      <c r="SBE421" s="62">
        <v>44111611</v>
      </c>
      <c r="SBF421" s="62">
        <v>44111611</v>
      </c>
      <c r="SBG421" s="62">
        <v>44111611</v>
      </c>
      <c r="SBH421" s="62">
        <v>44111611</v>
      </c>
      <c r="SBI421" s="62">
        <v>44111611</v>
      </c>
      <c r="SBJ421" s="62">
        <v>44111611</v>
      </c>
      <c r="SBK421" s="62">
        <v>44111611</v>
      </c>
      <c r="SBL421" s="62">
        <v>44111611</v>
      </c>
      <c r="SBM421" s="62">
        <v>44111611</v>
      </c>
      <c r="SBN421" s="62">
        <v>44111611</v>
      </c>
      <c r="SBO421" s="62">
        <v>44111611</v>
      </c>
      <c r="SBP421" s="62">
        <v>44111611</v>
      </c>
      <c r="SBQ421" s="62">
        <v>44111611</v>
      </c>
      <c r="SBR421" s="62">
        <v>44111611</v>
      </c>
      <c r="SBS421" s="62">
        <v>44111611</v>
      </c>
      <c r="SBT421" s="62">
        <v>44111611</v>
      </c>
      <c r="SBU421" s="62">
        <v>44111611</v>
      </c>
      <c r="SBV421" s="62">
        <v>44111611</v>
      </c>
      <c r="SBW421" s="62">
        <v>44111611</v>
      </c>
      <c r="SBX421" s="62">
        <v>44111611</v>
      </c>
      <c r="SBY421" s="62">
        <v>44111611</v>
      </c>
      <c r="SBZ421" s="62">
        <v>44111611</v>
      </c>
      <c r="SCA421" s="62">
        <v>44111611</v>
      </c>
      <c r="SCB421" s="62">
        <v>44111611</v>
      </c>
      <c r="SCC421" s="62">
        <v>44111611</v>
      </c>
      <c r="SCD421" s="62">
        <v>44111611</v>
      </c>
      <c r="SCE421" s="62">
        <v>44111611</v>
      </c>
      <c r="SCF421" s="62">
        <v>44111611</v>
      </c>
      <c r="SCG421" s="62">
        <v>44111611</v>
      </c>
      <c r="SCH421" s="62">
        <v>44111611</v>
      </c>
      <c r="SCI421" s="62">
        <v>44111611</v>
      </c>
      <c r="SCJ421" s="62">
        <v>44111611</v>
      </c>
      <c r="SCK421" s="62">
        <v>44111611</v>
      </c>
      <c r="SCL421" s="62">
        <v>44111611</v>
      </c>
      <c r="SCM421" s="62">
        <v>44111611</v>
      </c>
      <c r="SCN421" s="62">
        <v>44111611</v>
      </c>
      <c r="SCO421" s="62">
        <v>44111611</v>
      </c>
      <c r="SCP421" s="62">
        <v>44111611</v>
      </c>
      <c r="SCQ421" s="62">
        <v>44111611</v>
      </c>
      <c r="SCR421" s="62">
        <v>44111611</v>
      </c>
      <c r="SCS421" s="62">
        <v>44111611</v>
      </c>
      <c r="SCT421" s="62">
        <v>44111611</v>
      </c>
      <c r="SCU421" s="62">
        <v>44111611</v>
      </c>
      <c r="SCV421" s="62">
        <v>44111611</v>
      </c>
      <c r="SCW421" s="62">
        <v>44111611</v>
      </c>
      <c r="SCX421" s="62">
        <v>44111611</v>
      </c>
      <c r="SCY421" s="62">
        <v>44111611</v>
      </c>
      <c r="SCZ421" s="62">
        <v>44111611</v>
      </c>
      <c r="SDA421" s="62">
        <v>44111611</v>
      </c>
      <c r="SDB421" s="62">
        <v>44111611</v>
      </c>
      <c r="SDC421" s="62">
        <v>44111611</v>
      </c>
      <c r="SDD421" s="62">
        <v>44111611</v>
      </c>
      <c r="SDE421" s="62">
        <v>44111611</v>
      </c>
      <c r="SDF421" s="62">
        <v>44111611</v>
      </c>
      <c r="SDG421" s="62">
        <v>44111611</v>
      </c>
      <c r="SDH421" s="62">
        <v>44111611</v>
      </c>
      <c r="SDI421" s="62">
        <v>44111611</v>
      </c>
      <c r="SDJ421" s="62">
        <v>44111611</v>
      </c>
      <c r="SDK421" s="62">
        <v>44111611</v>
      </c>
      <c r="SDL421" s="62">
        <v>44111611</v>
      </c>
      <c r="SDM421" s="62">
        <v>44111611</v>
      </c>
      <c r="SDN421" s="62">
        <v>44111611</v>
      </c>
      <c r="SDO421" s="62">
        <v>44111611</v>
      </c>
      <c r="SDP421" s="62">
        <v>44111611</v>
      </c>
      <c r="SDQ421" s="62">
        <v>44111611</v>
      </c>
      <c r="SDR421" s="62">
        <v>44111611</v>
      </c>
      <c r="SDS421" s="62">
        <v>44111611</v>
      </c>
      <c r="SDT421" s="62">
        <v>44111611</v>
      </c>
      <c r="SDU421" s="62">
        <v>44111611</v>
      </c>
      <c r="SDV421" s="62">
        <v>44111611</v>
      </c>
      <c r="SDW421" s="62">
        <v>44111611</v>
      </c>
      <c r="SDX421" s="62">
        <v>44111611</v>
      </c>
      <c r="SDY421" s="62">
        <v>44111611</v>
      </c>
      <c r="SDZ421" s="62">
        <v>44111611</v>
      </c>
      <c r="SEA421" s="62">
        <v>44111611</v>
      </c>
      <c r="SEB421" s="62">
        <v>44111611</v>
      </c>
      <c r="SEC421" s="62">
        <v>44111611</v>
      </c>
      <c r="SED421" s="62">
        <v>44111611</v>
      </c>
      <c r="SEE421" s="62">
        <v>44111611</v>
      </c>
      <c r="SEF421" s="62">
        <v>44111611</v>
      </c>
      <c r="SEG421" s="62">
        <v>44111611</v>
      </c>
      <c r="SEH421" s="62">
        <v>44111611</v>
      </c>
      <c r="SEI421" s="62">
        <v>44111611</v>
      </c>
      <c r="SEJ421" s="62">
        <v>44111611</v>
      </c>
      <c r="SEK421" s="62">
        <v>44111611</v>
      </c>
      <c r="SEL421" s="62">
        <v>44111611</v>
      </c>
      <c r="SEM421" s="62">
        <v>44111611</v>
      </c>
      <c r="SEN421" s="62">
        <v>44111611</v>
      </c>
      <c r="SEO421" s="62">
        <v>44111611</v>
      </c>
      <c r="SEP421" s="62">
        <v>44111611</v>
      </c>
      <c r="SEQ421" s="62">
        <v>44111611</v>
      </c>
      <c r="SER421" s="62">
        <v>44111611</v>
      </c>
      <c r="SES421" s="62">
        <v>44111611</v>
      </c>
      <c r="SET421" s="62">
        <v>44111611</v>
      </c>
      <c r="SEU421" s="62">
        <v>44111611</v>
      </c>
      <c r="SEV421" s="62">
        <v>44111611</v>
      </c>
      <c r="SEW421" s="62">
        <v>44111611</v>
      </c>
      <c r="SEX421" s="62">
        <v>44111611</v>
      </c>
      <c r="SEY421" s="62">
        <v>44111611</v>
      </c>
      <c r="SEZ421" s="62">
        <v>44111611</v>
      </c>
      <c r="SFA421" s="62">
        <v>44111611</v>
      </c>
      <c r="SFB421" s="62">
        <v>44111611</v>
      </c>
      <c r="SFC421" s="62">
        <v>44111611</v>
      </c>
      <c r="SFD421" s="62">
        <v>44111611</v>
      </c>
      <c r="SFE421" s="62">
        <v>44111611</v>
      </c>
      <c r="SFF421" s="62">
        <v>44111611</v>
      </c>
      <c r="SFG421" s="62">
        <v>44111611</v>
      </c>
      <c r="SFH421" s="62">
        <v>44111611</v>
      </c>
      <c r="SFI421" s="62">
        <v>44111611</v>
      </c>
      <c r="SFJ421" s="62">
        <v>44111611</v>
      </c>
      <c r="SFK421" s="62">
        <v>44111611</v>
      </c>
      <c r="SFL421" s="62">
        <v>44111611</v>
      </c>
      <c r="SFM421" s="62">
        <v>44111611</v>
      </c>
      <c r="SFN421" s="62">
        <v>44111611</v>
      </c>
      <c r="SFO421" s="62">
        <v>44111611</v>
      </c>
      <c r="SFP421" s="62">
        <v>44111611</v>
      </c>
      <c r="SFQ421" s="62">
        <v>44111611</v>
      </c>
      <c r="SFR421" s="62">
        <v>44111611</v>
      </c>
      <c r="SFS421" s="62">
        <v>44111611</v>
      </c>
      <c r="SFT421" s="62">
        <v>44111611</v>
      </c>
      <c r="SFU421" s="62">
        <v>44111611</v>
      </c>
      <c r="SFV421" s="62">
        <v>44111611</v>
      </c>
      <c r="SFW421" s="62">
        <v>44111611</v>
      </c>
      <c r="SFX421" s="62">
        <v>44111611</v>
      </c>
      <c r="SFY421" s="62">
        <v>44111611</v>
      </c>
      <c r="SFZ421" s="62">
        <v>44111611</v>
      </c>
      <c r="SGA421" s="62">
        <v>44111611</v>
      </c>
      <c r="SGB421" s="62">
        <v>44111611</v>
      </c>
      <c r="SGC421" s="62">
        <v>44111611</v>
      </c>
      <c r="SGD421" s="62">
        <v>44111611</v>
      </c>
      <c r="SGE421" s="62">
        <v>44111611</v>
      </c>
      <c r="SGF421" s="62">
        <v>44111611</v>
      </c>
      <c r="SGG421" s="62">
        <v>44111611</v>
      </c>
      <c r="SGH421" s="62">
        <v>44111611</v>
      </c>
      <c r="SGI421" s="62">
        <v>44111611</v>
      </c>
      <c r="SGJ421" s="62">
        <v>44111611</v>
      </c>
      <c r="SGK421" s="62">
        <v>44111611</v>
      </c>
      <c r="SGL421" s="62">
        <v>44111611</v>
      </c>
      <c r="SGM421" s="62">
        <v>44111611</v>
      </c>
      <c r="SGN421" s="62">
        <v>44111611</v>
      </c>
      <c r="SGO421" s="62">
        <v>44111611</v>
      </c>
      <c r="SGP421" s="62">
        <v>44111611</v>
      </c>
      <c r="SGQ421" s="62">
        <v>44111611</v>
      </c>
      <c r="SGR421" s="62">
        <v>44111611</v>
      </c>
      <c r="SGS421" s="62">
        <v>44111611</v>
      </c>
      <c r="SGT421" s="62">
        <v>44111611</v>
      </c>
      <c r="SGU421" s="62">
        <v>44111611</v>
      </c>
      <c r="SGV421" s="62">
        <v>44111611</v>
      </c>
      <c r="SGW421" s="62">
        <v>44111611</v>
      </c>
      <c r="SGX421" s="62">
        <v>44111611</v>
      </c>
      <c r="SGY421" s="62">
        <v>44111611</v>
      </c>
      <c r="SGZ421" s="62">
        <v>44111611</v>
      </c>
      <c r="SHA421" s="62">
        <v>44111611</v>
      </c>
      <c r="SHB421" s="62">
        <v>44111611</v>
      </c>
      <c r="SHC421" s="62">
        <v>44111611</v>
      </c>
      <c r="SHD421" s="62">
        <v>44111611</v>
      </c>
      <c r="SHE421" s="62">
        <v>44111611</v>
      </c>
      <c r="SHF421" s="62">
        <v>44111611</v>
      </c>
      <c r="SHG421" s="62">
        <v>44111611</v>
      </c>
      <c r="SHH421" s="62">
        <v>44111611</v>
      </c>
      <c r="SHI421" s="62">
        <v>44111611</v>
      </c>
      <c r="SHJ421" s="62">
        <v>44111611</v>
      </c>
      <c r="SHK421" s="62">
        <v>44111611</v>
      </c>
      <c r="SHL421" s="62">
        <v>44111611</v>
      </c>
      <c r="SHM421" s="62">
        <v>44111611</v>
      </c>
      <c r="SHN421" s="62">
        <v>44111611</v>
      </c>
      <c r="SHO421" s="62">
        <v>44111611</v>
      </c>
      <c r="SHP421" s="62">
        <v>44111611</v>
      </c>
      <c r="SHQ421" s="62">
        <v>44111611</v>
      </c>
      <c r="SHR421" s="62">
        <v>44111611</v>
      </c>
      <c r="SHS421" s="62">
        <v>44111611</v>
      </c>
      <c r="SHT421" s="62">
        <v>44111611</v>
      </c>
      <c r="SHU421" s="62">
        <v>44111611</v>
      </c>
      <c r="SHV421" s="62">
        <v>44111611</v>
      </c>
      <c r="SHW421" s="62">
        <v>44111611</v>
      </c>
      <c r="SHX421" s="62">
        <v>44111611</v>
      </c>
      <c r="SHY421" s="62">
        <v>44111611</v>
      </c>
      <c r="SHZ421" s="62">
        <v>44111611</v>
      </c>
      <c r="SIA421" s="62">
        <v>44111611</v>
      </c>
      <c r="SIB421" s="62">
        <v>44111611</v>
      </c>
      <c r="SIC421" s="62">
        <v>44111611</v>
      </c>
      <c r="SID421" s="62">
        <v>44111611</v>
      </c>
      <c r="SIE421" s="62">
        <v>44111611</v>
      </c>
      <c r="SIF421" s="62">
        <v>44111611</v>
      </c>
      <c r="SIG421" s="62">
        <v>44111611</v>
      </c>
      <c r="SIH421" s="62">
        <v>44111611</v>
      </c>
      <c r="SII421" s="62">
        <v>44111611</v>
      </c>
      <c r="SIJ421" s="62">
        <v>44111611</v>
      </c>
      <c r="SIK421" s="62">
        <v>44111611</v>
      </c>
      <c r="SIL421" s="62">
        <v>44111611</v>
      </c>
      <c r="SIM421" s="62">
        <v>44111611</v>
      </c>
      <c r="SIN421" s="62">
        <v>44111611</v>
      </c>
      <c r="SIO421" s="62">
        <v>44111611</v>
      </c>
      <c r="SIP421" s="62">
        <v>44111611</v>
      </c>
      <c r="SIQ421" s="62">
        <v>44111611</v>
      </c>
      <c r="SIR421" s="62">
        <v>44111611</v>
      </c>
      <c r="SIS421" s="62">
        <v>44111611</v>
      </c>
      <c r="SIT421" s="62">
        <v>44111611</v>
      </c>
      <c r="SIU421" s="62">
        <v>44111611</v>
      </c>
      <c r="SIV421" s="62">
        <v>44111611</v>
      </c>
      <c r="SIW421" s="62">
        <v>44111611</v>
      </c>
      <c r="SIX421" s="62">
        <v>44111611</v>
      </c>
      <c r="SIY421" s="62">
        <v>44111611</v>
      </c>
      <c r="SIZ421" s="62">
        <v>44111611</v>
      </c>
      <c r="SJA421" s="62">
        <v>44111611</v>
      </c>
      <c r="SJB421" s="62">
        <v>44111611</v>
      </c>
      <c r="SJC421" s="62">
        <v>44111611</v>
      </c>
      <c r="SJD421" s="62">
        <v>44111611</v>
      </c>
      <c r="SJE421" s="62">
        <v>44111611</v>
      </c>
      <c r="SJF421" s="62">
        <v>44111611</v>
      </c>
      <c r="SJG421" s="62">
        <v>44111611</v>
      </c>
      <c r="SJH421" s="62">
        <v>44111611</v>
      </c>
      <c r="SJI421" s="62">
        <v>44111611</v>
      </c>
      <c r="SJJ421" s="62">
        <v>44111611</v>
      </c>
      <c r="SJK421" s="62">
        <v>44111611</v>
      </c>
      <c r="SJL421" s="62">
        <v>44111611</v>
      </c>
      <c r="SJM421" s="62">
        <v>44111611</v>
      </c>
      <c r="SJN421" s="62">
        <v>44111611</v>
      </c>
      <c r="SJO421" s="62">
        <v>44111611</v>
      </c>
      <c r="SJP421" s="62">
        <v>44111611</v>
      </c>
      <c r="SJQ421" s="62">
        <v>44111611</v>
      </c>
      <c r="SJR421" s="62">
        <v>44111611</v>
      </c>
      <c r="SJS421" s="62">
        <v>44111611</v>
      </c>
      <c r="SJT421" s="62">
        <v>44111611</v>
      </c>
      <c r="SJU421" s="62">
        <v>44111611</v>
      </c>
      <c r="SJV421" s="62">
        <v>44111611</v>
      </c>
      <c r="SJW421" s="62">
        <v>44111611</v>
      </c>
      <c r="SJX421" s="62">
        <v>44111611</v>
      </c>
      <c r="SJY421" s="62">
        <v>44111611</v>
      </c>
      <c r="SJZ421" s="62">
        <v>44111611</v>
      </c>
      <c r="SKA421" s="62">
        <v>44111611</v>
      </c>
      <c r="SKB421" s="62">
        <v>44111611</v>
      </c>
      <c r="SKC421" s="62">
        <v>44111611</v>
      </c>
      <c r="SKD421" s="62">
        <v>44111611</v>
      </c>
      <c r="SKE421" s="62">
        <v>44111611</v>
      </c>
      <c r="SKF421" s="62">
        <v>44111611</v>
      </c>
      <c r="SKG421" s="62">
        <v>44111611</v>
      </c>
      <c r="SKH421" s="62">
        <v>44111611</v>
      </c>
      <c r="SKI421" s="62">
        <v>44111611</v>
      </c>
      <c r="SKJ421" s="62">
        <v>44111611</v>
      </c>
      <c r="SKK421" s="62">
        <v>44111611</v>
      </c>
      <c r="SKL421" s="62">
        <v>44111611</v>
      </c>
      <c r="SKM421" s="62">
        <v>44111611</v>
      </c>
      <c r="SKN421" s="62">
        <v>44111611</v>
      </c>
      <c r="SKO421" s="62">
        <v>44111611</v>
      </c>
      <c r="SKP421" s="62">
        <v>44111611</v>
      </c>
      <c r="SKQ421" s="62">
        <v>44111611</v>
      </c>
      <c r="SKR421" s="62">
        <v>44111611</v>
      </c>
      <c r="SKS421" s="62">
        <v>44111611</v>
      </c>
      <c r="SKT421" s="62">
        <v>44111611</v>
      </c>
      <c r="SKU421" s="62">
        <v>44111611</v>
      </c>
      <c r="SKV421" s="62">
        <v>44111611</v>
      </c>
      <c r="SKW421" s="62">
        <v>44111611</v>
      </c>
      <c r="SKX421" s="62">
        <v>44111611</v>
      </c>
      <c r="SKY421" s="62">
        <v>44111611</v>
      </c>
      <c r="SKZ421" s="62">
        <v>44111611</v>
      </c>
      <c r="SLA421" s="62">
        <v>44111611</v>
      </c>
      <c r="SLB421" s="62">
        <v>44111611</v>
      </c>
      <c r="SLC421" s="62">
        <v>44111611</v>
      </c>
      <c r="SLD421" s="62">
        <v>44111611</v>
      </c>
      <c r="SLE421" s="62">
        <v>44111611</v>
      </c>
      <c r="SLF421" s="62">
        <v>44111611</v>
      </c>
      <c r="SLG421" s="62">
        <v>44111611</v>
      </c>
      <c r="SLH421" s="62">
        <v>44111611</v>
      </c>
      <c r="SLI421" s="62">
        <v>44111611</v>
      </c>
      <c r="SLJ421" s="62">
        <v>44111611</v>
      </c>
      <c r="SLK421" s="62">
        <v>44111611</v>
      </c>
      <c r="SLL421" s="62">
        <v>44111611</v>
      </c>
      <c r="SLM421" s="62">
        <v>44111611</v>
      </c>
      <c r="SLN421" s="62">
        <v>44111611</v>
      </c>
      <c r="SLO421" s="62">
        <v>44111611</v>
      </c>
      <c r="SLP421" s="62">
        <v>44111611</v>
      </c>
      <c r="SLQ421" s="62">
        <v>44111611</v>
      </c>
      <c r="SLR421" s="62">
        <v>44111611</v>
      </c>
      <c r="SLS421" s="62">
        <v>44111611</v>
      </c>
      <c r="SLT421" s="62">
        <v>44111611</v>
      </c>
      <c r="SLU421" s="62">
        <v>44111611</v>
      </c>
      <c r="SLV421" s="62">
        <v>44111611</v>
      </c>
      <c r="SLW421" s="62">
        <v>44111611</v>
      </c>
      <c r="SLX421" s="62">
        <v>44111611</v>
      </c>
      <c r="SLY421" s="62">
        <v>44111611</v>
      </c>
      <c r="SLZ421" s="62">
        <v>44111611</v>
      </c>
      <c r="SMA421" s="62">
        <v>44111611</v>
      </c>
      <c r="SMB421" s="62">
        <v>44111611</v>
      </c>
      <c r="SMC421" s="62">
        <v>44111611</v>
      </c>
      <c r="SMD421" s="62">
        <v>44111611</v>
      </c>
      <c r="SME421" s="62">
        <v>44111611</v>
      </c>
      <c r="SMF421" s="62">
        <v>44111611</v>
      </c>
      <c r="SMG421" s="62">
        <v>44111611</v>
      </c>
      <c r="SMH421" s="62">
        <v>44111611</v>
      </c>
      <c r="SMI421" s="62">
        <v>44111611</v>
      </c>
      <c r="SMJ421" s="62">
        <v>44111611</v>
      </c>
      <c r="SMK421" s="62">
        <v>44111611</v>
      </c>
      <c r="SML421" s="62">
        <v>44111611</v>
      </c>
      <c r="SMM421" s="62">
        <v>44111611</v>
      </c>
      <c r="SMN421" s="62">
        <v>44111611</v>
      </c>
      <c r="SMO421" s="62">
        <v>44111611</v>
      </c>
      <c r="SMP421" s="62">
        <v>44111611</v>
      </c>
      <c r="SMQ421" s="62">
        <v>44111611</v>
      </c>
      <c r="SMR421" s="62">
        <v>44111611</v>
      </c>
      <c r="SMS421" s="62">
        <v>44111611</v>
      </c>
      <c r="SMT421" s="62">
        <v>44111611</v>
      </c>
      <c r="SMU421" s="62">
        <v>44111611</v>
      </c>
      <c r="SMV421" s="62">
        <v>44111611</v>
      </c>
      <c r="SMW421" s="62">
        <v>44111611</v>
      </c>
      <c r="SMX421" s="62">
        <v>44111611</v>
      </c>
      <c r="SMY421" s="62">
        <v>44111611</v>
      </c>
      <c r="SMZ421" s="62">
        <v>44111611</v>
      </c>
      <c r="SNA421" s="62">
        <v>44111611</v>
      </c>
      <c r="SNB421" s="62">
        <v>44111611</v>
      </c>
      <c r="SNC421" s="62">
        <v>44111611</v>
      </c>
      <c r="SND421" s="62">
        <v>44111611</v>
      </c>
      <c r="SNE421" s="62">
        <v>44111611</v>
      </c>
      <c r="SNF421" s="62">
        <v>44111611</v>
      </c>
      <c r="SNG421" s="62">
        <v>44111611</v>
      </c>
      <c r="SNH421" s="62">
        <v>44111611</v>
      </c>
      <c r="SNI421" s="62">
        <v>44111611</v>
      </c>
      <c r="SNJ421" s="62">
        <v>44111611</v>
      </c>
      <c r="SNK421" s="62">
        <v>44111611</v>
      </c>
      <c r="SNL421" s="62">
        <v>44111611</v>
      </c>
      <c r="SNM421" s="62">
        <v>44111611</v>
      </c>
      <c r="SNN421" s="62">
        <v>44111611</v>
      </c>
      <c r="SNO421" s="62">
        <v>44111611</v>
      </c>
      <c r="SNP421" s="62">
        <v>44111611</v>
      </c>
      <c r="SNQ421" s="62">
        <v>44111611</v>
      </c>
      <c r="SNR421" s="62">
        <v>44111611</v>
      </c>
      <c r="SNS421" s="62">
        <v>44111611</v>
      </c>
      <c r="SNT421" s="62">
        <v>44111611</v>
      </c>
      <c r="SNU421" s="62">
        <v>44111611</v>
      </c>
      <c r="SNV421" s="62">
        <v>44111611</v>
      </c>
      <c r="SNW421" s="62">
        <v>44111611</v>
      </c>
      <c r="SNX421" s="62">
        <v>44111611</v>
      </c>
      <c r="SNY421" s="62">
        <v>44111611</v>
      </c>
      <c r="SNZ421" s="62">
        <v>44111611</v>
      </c>
      <c r="SOA421" s="62">
        <v>44111611</v>
      </c>
      <c r="SOB421" s="62">
        <v>44111611</v>
      </c>
      <c r="SOC421" s="62">
        <v>44111611</v>
      </c>
      <c r="SOD421" s="62">
        <v>44111611</v>
      </c>
      <c r="SOE421" s="62">
        <v>44111611</v>
      </c>
      <c r="SOF421" s="62">
        <v>44111611</v>
      </c>
      <c r="SOG421" s="62">
        <v>44111611</v>
      </c>
      <c r="SOH421" s="62">
        <v>44111611</v>
      </c>
      <c r="SOI421" s="62">
        <v>44111611</v>
      </c>
      <c r="SOJ421" s="62">
        <v>44111611</v>
      </c>
      <c r="SOK421" s="62">
        <v>44111611</v>
      </c>
      <c r="SOL421" s="62">
        <v>44111611</v>
      </c>
      <c r="SOM421" s="62">
        <v>44111611</v>
      </c>
      <c r="SON421" s="62">
        <v>44111611</v>
      </c>
      <c r="SOO421" s="62">
        <v>44111611</v>
      </c>
      <c r="SOP421" s="62">
        <v>44111611</v>
      </c>
      <c r="SOQ421" s="62">
        <v>44111611</v>
      </c>
      <c r="SOR421" s="62">
        <v>44111611</v>
      </c>
      <c r="SOS421" s="62">
        <v>44111611</v>
      </c>
      <c r="SOT421" s="62">
        <v>44111611</v>
      </c>
      <c r="SOU421" s="62">
        <v>44111611</v>
      </c>
      <c r="SOV421" s="62">
        <v>44111611</v>
      </c>
      <c r="SOW421" s="62">
        <v>44111611</v>
      </c>
      <c r="SOX421" s="62">
        <v>44111611</v>
      </c>
      <c r="SOY421" s="62">
        <v>44111611</v>
      </c>
      <c r="SOZ421" s="62">
        <v>44111611</v>
      </c>
      <c r="SPA421" s="62">
        <v>44111611</v>
      </c>
      <c r="SPB421" s="62">
        <v>44111611</v>
      </c>
      <c r="SPC421" s="62">
        <v>44111611</v>
      </c>
      <c r="SPD421" s="62">
        <v>44111611</v>
      </c>
      <c r="SPE421" s="62">
        <v>44111611</v>
      </c>
      <c r="SPF421" s="62">
        <v>44111611</v>
      </c>
      <c r="SPG421" s="62">
        <v>44111611</v>
      </c>
      <c r="SPH421" s="62">
        <v>44111611</v>
      </c>
      <c r="SPI421" s="62">
        <v>44111611</v>
      </c>
      <c r="SPJ421" s="62">
        <v>44111611</v>
      </c>
      <c r="SPK421" s="62">
        <v>44111611</v>
      </c>
      <c r="SPL421" s="62">
        <v>44111611</v>
      </c>
      <c r="SPM421" s="62">
        <v>44111611</v>
      </c>
      <c r="SPN421" s="62">
        <v>44111611</v>
      </c>
      <c r="SPO421" s="62">
        <v>44111611</v>
      </c>
      <c r="SPP421" s="62">
        <v>44111611</v>
      </c>
      <c r="SPQ421" s="62">
        <v>44111611</v>
      </c>
      <c r="SPR421" s="62">
        <v>44111611</v>
      </c>
      <c r="SPS421" s="62">
        <v>44111611</v>
      </c>
      <c r="SPT421" s="62">
        <v>44111611</v>
      </c>
      <c r="SPU421" s="62">
        <v>44111611</v>
      </c>
      <c r="SPV421" s="62">
        <v>44111611</v>
      </c>
      <c r="SPW421" s="62">
        <v>44111611</v>
      </c>
      <c r="SPX421" s="62">
        <v>44111611</v>
      </c>
      <c r="SPY421" s="62">
        <v>44111611</v>
      </c>
      <c r="SPZ421" s="62">
        <v>44111611</v>
      </c>
      <c r="SQA421" s="62">
        <v>44111611</v>
      </c>
      <c r="SQB421" s="62">
        <v>44111611</v>
      </c>
      <c r="SQC421" s="62">
        <v>44111611</v>
      </c>
      <c r="SQD421" s="62">
        <v>44111611</v>
      </c>
      <c r="SQE421" s="62">
        <v>44111611</v>
      </c>
      <c r="SQF421" s="62">
        <v>44111611</v>
      </c>
      <c r="SQG421" s="62">
        <v>44111611</v>
      </c>
      <c r="SQH421" s="62">
        <v>44111611</v>
      </c>
      <c r="SQI421" s="62">
        <v>44111611</v>
      </c>
      <c r="SQJ421" s="62">
        <v>44111611</v>
      </c>
      <c r="SQK421" s="62">
        <v>44111611</v>
      </c>
      <c r="SQL421" s="62">
        <v>44111611</v>
      </c>
      <c r="SQM421" s="62">
        <v>44111611</v>
      </c>
      <c r="SQN421" s="62">
        <v>44111611</v>
      </c>
      <c r="SQO421" s="62">
        <v>44111611</v>
      </c>
      <c r="SQP421" s="62">
        <v>44111611</v>
      </c>
      <c r="SQQ421" s="62">
        <v>44111611</v>
      </c>
      <c r="SQR421" s="62">
        <v>44111611</v>
      </c>
      <c r="SQS421" s="62">
        <v>44111611</v>
      </c>
      <c r="SQT421" s="62">
        <v>44111611</v>
      </c>
      <c r="SQU421" s="62">
        <v>44111611</v>
      </c>
      <c r="SQV421" s="62">
        <v>44111611</v>
      </c>
      <c r="SQW421" s="62">
        <v>44111611</v>
      </c>
      <c r="SQX421" s="62">
        <v>44111611</v>
      </c>
      <c r="SQY421" s="62">
        <v>44111611</v>
      </c>
      <c r="SQZ421" s="62">
        <v>44111611</v>
      </c>
      <c r="SRA421" s="62">
        <v>44111611</v>
      </c>
      <c r="SRB421" s="62">
        <v>44111611</v>
      </c>
      <c r="SRC421" s="62">
        <v>44111611</v>
      </c>
      <c r="SRD421" s="62">
        <v>44111611</v>
      </c>
      <c r="SRE421" s="62">
        <v>44111611</v>
      </c>
      <c r="SRF421" s="62">
        <v>44111611</v>
      </c>
      <c r="SRG421" s="62">
        <v>44111611</v>
      </c>
      <c r="SRH421" s="62">
        <v>44111611</v>
      </c>
      <c r="SRI421" s="62">
        <v>44111611</v>
      </c>
      <c r="SRJ421" s="62">
        <v>44111611</v>
      </c>
      <c r="SRK421" s="62">
        <v>44111611</v>
      </c>
      <c r="SRL421" s="62">
        <v>44111611</v>
      </c>
      <c r="SRM421" s="62">
        <v>44111611</v>
      </c>
      <c r="SRN421" s="62">
        <v>44111611</v>
      </c>
      <c r="SRO421" s="62">
        <v>44111611</v>
      </c>
      <c r="SRP421" s="62">
        <v>44111611</v>
      </c>
      <c r="SRQ421" s="62">
        <v>44111611</v>
      </c>
      <c r="SRR421" s="62">
        <v>44111611</v>
      </c>
      <c r="SRS421" s="62">
        <v>44111611</v>
      </c>
      <c r="SRT421" s="62">
        <v>44111611</v>
      </c>
      <c r="SRU421" s="62">
        <v>44111611</v>
      </c>
      <c r="SRV421" s="62">
        <v>44111611</v>
      </c>
      <c r="SRW421" s="62">
        <v>44111611</v>
      </c>
      <c r="SRX421" s="62">
        <v>44111611</v>
      </c>
      <c r="SRY421" s="62">
        <v>44111611</v>
      </c>
      <c r="SRZ421" s="62">
        <v>44111611</v>
      </c>
      <c r="SSA421" s="62">
        <v>44111611</v>
      </c>
      <c r="SSB421" s="62">
        <v>44111611</v>
      </c>
      <c r="SSC421" s="62">
        <v>44111611</v>
      </c>
      <c r="SSD421" s="62">
        <v>44111611</v>
      </c>
      <c r="SSE421" s="62">
        <v>44111611</v>
      </c>
      <c r="SSF421" s="62">
        <v>44111611</v>
      </c>
      <c r="SSG421" s="62">
        <v>44111611</v>
      </c>
      <c r="SSH421" s="62">
        <v>44111611</v>
      </c>
      <c r="SSI421" s="62">
        <v>44111611</v>
      </c>
      <c r="SSJ421" s="62">
        <v>44111611</v>
      </c>
      <c r="SSK421" s="62">
        <v>44111611</v>
      </c>
      <c r="SSL421" s="62">
        <v>44111611</v>
      </c>
      <c r="SSM421" s="62">
        <v>44111611</v>
      </c>
      <c r="SSN421" s="62">
        <v>44111611</v>
      </c>
      <c r="SSO421" s="62">
        <v>44111611</v>
      </c>
      <c r="SSP421" s="62">
        <v>44111611</v>
      </c>
      <c r="SSQ421" s="62">
        <v>44111611</v>
      </c>
      <c r="SSR421" s="62">
        <v>44111611</v>
      </c>
      <c r="SSS421" s="62">
        <v>44111611</v>
      </c>
      <c r="SST421" s="62">
        <v>44111611</v>
      </c>
      <c r="SSU421" s="62">
        <v>44111611</v>
      </c>
      <c r="SSV421" s="62">
        <v>44111611</v>
      </c>
      <c r="SSW421" s="62">
        <v>44111611</v>
      </c>
      <c r="SSX421" s="62">
        <v>44111611</v>
      </c>
      <c r="SSY421" s="62">
        <v>44111611</v>
      </c>
      <c r="SSZ421" s="62">
        <v>44111611</v>
      </c>
      <c r="STA421" s="62">
        <v>44111611</v>
      </c>
      <c r="STB421" s="62">
        <v>44111611</v>
      </c>
      <c r="STC421" s="62">
        <v>44111611</v>
      </c>
      <c r="STD421" s="62">
        <v>44111611</v>
      </c>
      <c r="STE421" s="62">
        <v>44111611</v>
      </c>
      <c r="STF421" s="62">
        <v>44111611</v>
      </c>
      <c r="STG421" s="62">
        <v>44111611</v>
      </c>
      <c r="STH421" s="62">
        <v>44111611</v>
      </c>
      <c r="STI421" s="62">
        <v>44111611</v>
      </c>
      <c r="STJ421" s="62">
        <v>44111611</v>
      </c>
      <c r="STK421" s="62">
        <v>44111611</v>
      </c>
      <c r="STL421" s="62">
        <v>44111611</v>
      </c>
      <c r="STM421" s="62">
        <v>44111611</v>
      </c>
      <c r="STN421" s="62">
        <v>44111611</v>
      </c>
      <c r="STO421" s="62">
        <v>44111611</v>
      </c>
      <c r="STP421" s="62">
        <v>44111611</v>
      </c>
      <c r="STQ421" s="62">
        <v>44111611</v>
      </c>
      <c r="STR421" s="62">
        <v>44111611</v>
      </c>
      <c r="STS421" s="62">
        <v>44111611</v>
      </c>
      <c r="STT421" s="62">
        <v>44111611</v>
      </c>
      <c r="STU421" s="62">
        <v>44111611</v>
      </c>
      <c r="STV421" s="62">
        <v>44111611</v>
      </c>
      <c r="STW421" s="62">
        <v>44111611</v>
      </c>
      <c r="STX421" s="62">
        <v>44111611</v>
      </c>
      <c r="STY421" s="62">
        <v>44111611</v>
      </c>
      <c r="STZ421" s="62">
        <v>44111611</v>
      </c>
      <c r="SUA421" s="62">
        <v>44111611</v>
      </c>
      <c r="SUB421" s="62">
        <v>44111611</v>
      </c>
      <c r="SUC421" s="62">
        <v>44111611</v>
      </c>
      <c r="SUD421" s="62">
        <v>44111611</v>
      </c>
      <c r="SUE421" s="62">
        <v>44111611</v>
      </c>
      <c r="SUF421" s="62">
        <v>44111611</v>
      </c>
      <c r="SUG421" s="62">
        <v>44111611</v>
      </c>
      <c r="SUH421" s="62">
        <v>44111611</v>
      </c>
      <c r="SUI421" s="62">
        <v>44111611</v>
      </c>
      <c r="SUJ421" s="62">
        <v>44111611</v>
      </c>
      <c r="SUK421" s="62">
        <v>44111611</v>
      </c>
      <c r="SUL421" s="62">
        <v>44111611</v>
      </c>
      <c r="SUM421" s="62">
        <v>44111611</v>
      </c>
      <c r="SUN421" s="62">
        <v>44111611</v>
      </c>
      <c r="SUO421" s="62">
        <v>44111611</v>
      </c>
      <c r="SUP421" s="62">
        <v>44111611</v>
      </c>
      <c r="SUQ421" s="62">
        <v>44111611</v>
      </c>
      <c r="SUR421" s="62">
        <v>44111611</v>
      </c>
      <c r="SUS421" s="62">
        <v>44111611</v>
      </c>
      <c r="SUT421" s="62">
        <v>44111611</v>
      </c>
      <c r="SUU421" s="62">
        <v>44111611</v>
      </c>
      <c r="SUV421" s="62">
        <v>44111611</v>
      </c>
      <c r="SUW421" s="62">
        <v>44111611</v>
      </c>
      <c r="SUX421" s="62">
        <v>44111611</v>
      </c>
      <c r="SUY421" s="62">
        <v>44111611</v>
      </c>
      <c r="SUZ421" s="62">
        <v>44111611</v>
      </c>
      <c r="SVA421" s="62">
        <v>44111611</v>
      </c>
      <c r="SVB421" s="62">
        <v>44111611</v>
      </c>
      <c r="SVC421" s="62">
        <v>44111611</v>
      </c>
      <c r="SVD421" s="62">
        <v>44111611</v>
      </c>
      <c r="SVE421" s="62">
        <v>44111611</v>
      </c>
      <c r="SVF421" s="62">
        <v>44111611</v>
      </c>
      <c r="SVG421" s="62">
        <v>44111611</v>
      </c>
      <c r="SVH421" s="62">
        <v>44111611</v>
      </c>
      <c r="SVI421" s="62">
        <v>44111611</v>
      </c>
      <c r="SVJ421" s="62">
        <v>44111611</v>
      </c>
      <c r="SVK421" s="62">
        <v>44111611</v>
      </c>
      <c r="SVL421" s="62">
        <v>44111611</v>
      </c>
      <c r="SVM421" s="62">
        <v>44111611</v>
      </c>
      <c r="SVN421" s="62">
        <v>44111611</v>
      </c>
      <c r="SVO421" s="62">
        <v>44111611</v>
      </c>
      <c r="SVP421" s="62">
        <v>44111611</v>
      </c>
      <c r="SVQ421" s="62">
        <v>44111611</v>
      </c>
      <c r="SVR421" s="62">
        <v>44111611</v>
      </c>
      <c r="SVS421" s="62">
        <v>44111611</v>
      </c>
      <c r="SVT421" s="62">
        <v>44111611</v>
      </c>
      <c r="SVU421" s="62">
        <v>44111611</v>
      </c>
      <c r="SVV421" s="62">
        <v>44111611</v>
      </c>
      <c r="SVW421" s="62">
        <v>44111611</v>
      </c>
      <c r="SVX421" s="62">
        <v>44111611</v>
      </c>
      <c r="SVY421" s="62">
        <v>44111611</v>
      </c>
      <c r="SVZ421" s="62">
        <v>44111611</v>
      </c>
      <c r="SWA421" s="62">
        <v>44111611</v>
      </c>
      <c r="SWB421" s="62">
        <v>44111611</v>
      </c>
      <c r="SWC421" s="62">
        <v>44111611</v>
      </c>
      <c r="SWD421" s="62">
        <v>44111611</v>
      </c>
      <c r="SWE421" s="62">
        <v>44111611</v>
      </c>
      <c r="SWF421" s="62">
        <v>44111611</v>
      </c>
      <c r="SWG421" s="62">
        <v>44111611</v>
      </c>
      <c r="SWH421" s="62">
        <v>44111611</v>
      </c>
      <c r="SWI421" s="62">
        <v>44111611</v>
      </c>
      <c r="SWJ421" s="62">
        <v>44111611</v>
      </c>
      <c r="SWK421" s="62">
        <v>44111611</v>
      </c>
      <c r="SWL421" s="62">
        <v>44111611</v>
      </c>
      <c r="SWM421" s="62">
        <v>44111611</v>
      </c>
      <c r="SWN421" s="62">
        <v>44111611</v>
      </c>
      <c r="SWO421" s="62">
        <v>44111611</v>
      </c>
      <c r="SWP421" s="62">
        <v>44111611</v>
      </c>
      <c r="SWQ421" s="62">
        <v>44111611</v>
      </c>
      <c r="SWR421" s="62">
        <v>44111611</v>
      </c>
      <c r="SWS421" s="62">
        <v>44111611</v>
      </c>
      <c r="SWT421" s="62">
        <v>44111611</v>
      </c>
      <c r="SWU421" s="62">
        <v>44111611</v>
      </c>
      <c r="SWV421" s="62">
        <v>44111611</v>
      </c>
      <c r="SWW421" s="62">
        <v>44111611</v>
      </c>
      <c r="SWX421" s="62">
        <v>44111611</v>
      </c>
      <c r="SWY421" s="62">
        <v>44111611</v>
      </c>
      <c r="SWZ421" s="62">
        <v>44111611</v>
      </c>
      <c r="SXA421" s="62">
        <v>44111611</v>
      </c>
      <c r="SXB421" s="62">
        <v>44111611</v>
      </c>
      <c r="SXC421" s="62">
        <v>44111611</v>
      </c>
      <c r="SXD421" s="62">
        <v>44111611</v>
      </c>
      <c r="SXE421" s="62">
        <v>44111611</v>
      </c>
      <c r="SXF421" s="62">
        <v>44111611</v>
      </c>
      <c r="SXG421" s="62">
        <v>44111611</v>
      </c>
      <c r="SXH421" s="62">
        <v>44111611</v>
      </c>
      <c r="SXI421" s="62">
        <v>44111611</v>
      </c>
      <c r="SXJ421" s="62">
        <v>44111611</v>
      </c>
      <c r="SXK421" s="62">
        <v>44111611</v>
      </c>
      <c r="SXL421" s="62">
        <v>44111611</v>
      </c>
      <c r="SXM421" s="62">
        <v>44111611</v>
      </c>
      <c r="SXN421" s="62">
        <v>44111611</v>
      </c>
      <c r="SXO421" s="62">
        <v>44111611</v>
      </c>
      <c r="SXP421" s="62">
        <v>44111611</v>
      </c>
      <c r="SXQ421" s="62">
        <v>44111611</v>
      </c>
      <c r="SXR421" s="62">
        <v>44111611</v>
      </c>
      <c r="SXS421" s="62">
        <v>44111611</v>
      </c>
      <c r="SXT421" s="62">
        <v>44111611</v>
      </c>
      <c r="SXU421" s="62">
        <v>44111611</v>
      </c>
      <c r="SXV421" s="62">
        <v>44111611</v>
      </c>
      <c r="SXW421" s="62">
        <v>44111611</v>
      </c>
      <c r="SXX421" s="62">
        <v>44111611</v>
      </c>
      <c r="SXY421" s="62">
        <v>44111611</v>
      </c>
      <c r="SXZ421" s="62">
        <v>44111611</v>
      </c>
      <c r="SYA421" s="62">
        <v>44111611</v>
      </c>
      <c r="SYB421" s="62">
        <v>44111611</v>
      </c>
      <c r="SYC421" s="62">
        <v>44111611</v>
      </c>
      <c r="SYD421" s="62">
        <v>44111611</v>
      </c>
      <c r="SYE421" s="62">
        <v>44111611</v>
      </c>
      <c r="SYF421" s="62">
        <v>44111611</v>
      </c>
      <c r="SYG421" s="62">
        <v>44111611</v>
      </c>
      <c r="SYH421" s="62">
        <v>44111611</v>
      </c>
      <c r="SYI421" s="62">
        <v>44111611</v>
      </c>
      <c r="SYJ421" s="62">
        <v>44111611</v>
      </c>
      <c r="SYK421" s="62">
        <v>44111611</v>
      </c>
      <c r="SYL421" s="62">
        <v>44111611</v>
      </c>
      <c r="SYM421" s="62">
        <v>44111611</v>
      </c>
      <c r="SYN421" s="62">
        <v>44111611</v>
      </c>
      <c r="SYO421" s="62">
        <v>44111611</v>
      </c>
      <c r="SYP421" s="62">
        <v>44111611</v>
      </c>
      <c r="SYQ421" s="62">
        <v>44111611</v>
      </c>
      <c r="SYR421" s="62">
        <v>44111611</v>
      </c>
      <c r="SYS421" s="62">
        <v>44111611</v>
      </c>
      <c r="SYT421" s="62">
        <v>44111611</v>
      </c>
      <c r="SYU421" s="62">
        <v>44111611</v>
      </c>
      <c r="SYV421" s="62">
        <v>44111611</v>
      </c>
      <c r="SYW421" s="62">
        <v>44111611</v>
      </c>
      <c r="SYX421" s="62">
        <v>44111611</v>
      </c>
      <c r="SYY421" s="62">
        <v>44111611</v>
      </c>
      <c r="SYZ421" s="62">
        <v>44111611</v>
      </c>
      <c r="SZA421" s="62">
        <v>44111611</v>
      </c>
      <c r="SZB421" s="62">
        <v>44111611</v>
      </c>
      <c r="SZC421" s="62">
        <v>44111611</v>
      </c>
      <c r="SZD421" s="62">
        <v>44111611</v>
      </c>
      <c r="SZE421" s="62">
        <v>44111611</v>
      </c>
      <c r="SZF421" s="62">
        <v>44111611</v>
      </c>
      <c r="SZG421" s="62">
        <v>44111611</v>
      </c>
      <c r="SZH421" s="62">
        <v>44111611</v>
      </c>
      <c r="SZI421" s="62">
        <v>44111611</v>
      </c>
      <c r="SZJ421" s="62">
        <v>44111611</v>
      </c>
      <c r="SZK421" s="62">
        <v>44111611</v>
      </c>
      <c r="SZL421" s="62">
        <v>44111611</v>
      </c>
      <c r="SZM421" s="62">
        <v>44111611</v>
      </c>
      <c r="SZN421" s="62">
        <v>44111611</v>
      </c>
      <c r="SZO421" s="62">
        <v>44111611</v>
      </c>
      <c r="SZP421" s="62">
        <v>44111611</v>
      </c>
      <c r="SZQ421" s="62">
        <v>44111611</v>
      </c>
      <c r="SZR421" s="62">
        <v>44111611</v>
      </c>
      <c r="SZS421" s="62">
        <v>44111611</v>
      </c>
      <c r="SZT421" s="62">
        <v>44111611</v>
      </c>
      <c r="SZU421" s="62">
        <v>44111611</v>
      </c>
      <c r="SZV421" s="62">
        <v>44111611</v>
      </c>
      <c r="SZW421" s="62">
        <v>44111611</v>
      </c>
      <c r="SZX421" s="62">
        <v>44111611</v>
      </c>
      <c r="SZY421" s="62">
        <v>44111611</v>
      </c>
      <c r="SZZ421" s="62">
        <v>44111611</v>
      </c>
      <c r="TAA421" s="62">
        <v>44111611</v>
      </c>
      <c r="TAB421" s="62">
        <v>44111611</v>
      </c>
      <c r="TAC421" s="62">
        <v>44111611</v>
      </c>
      <c r="TAD421" s="62">
        <v>44111611</v>
      </c>
      <c r="TAE421" s="62">
        <v>44111611</v>
      </c>
      <c r="TAF421" s="62">
        <v>44111611</v>
      </c>
      <c r="TAG421" s="62">
        <v>44111611</v>
      </c>
      <c r="TAH421" s="62">
        <v>44111611</v>
      </c>
      <c r="TAI421" s="62">
        <v>44111611</v>
      </c>
      <c r="TAJ421" s="62">
        <v>44111611</v>
      </c>
      <c r="TAK421" s="62">
        <v>44111611</v>
      </c>
      <c r="TAL421" s="62">
        <v>44111611</v>
      </c>
      <c r="TAM421" s="62">
        <v>44111611</v>
      </c>
      <c r="TAN421" s="62">
        <v>44111611</v>
      </c>
      <c r="TAO421" s="62">
        <v>44111611</v>
      </c>
      <c r="TAP421" s="62">
        <v>44111611</v>
      </c>
      <c r="TAQ421" s="62">
        <v>44111611</v>
      </c>
      <c r="TAR421" s="62">
        <v>44111611</v>
      </c>
      <c r="TAS421" s="62">
        <v>44111611</v>
      </c>
      <c r="TAT421" s="62">
        <v>44111611</v>
      </c>
      <c r="TAU421" s="62">
        <v>44111611</v>
      </c>
      <c r="TAV421" s="62">
        <v>44111611</v>
      </c>
      <c r="TAW421" s="62">
        <v>44111611</v>
      </c>
      <c r="TAX421" s="62">
        <v>44111611</v>
      </c>
      <c r="TAY421" s="62">
        <v>44111611</v>
      </c>
      <c r="TAZ421" s="62">
        <v>44111611</v>
      </c>
      <c r="TBA421" s="62">
        <v>44111611</v>
      </c>
      <c r="TBB421" s="62">
        <v>44111611</v>
      </c>
      <c r="TBC421" s="62">
        <v>44111611</v>
      </c>
      <c r="TBD421" s="62">
        <v>44111611</v>
      </c>
      <c r="TBE421" s="62">
        <v>44111611</v>
      </c>
      <c r="TBF421" s="62">
        <v>44111611</v>
      </c>
      <c r="TBG421" s="62">
        <v>44111611</v>
      </c>
      <c r="TBH421" s="62">
        <v>44111611</v>
      </c>
      <c r="TBI421" s="62">
        <v>44111611</v>
      </c>
      <c r="TBJ421" s="62">
        <v>44111611</v>
      </c>
      <c r="TBK421" s="62">
        <v>44111611</v>
      </c>
      <c r="TBL421" s="62">
        <v>44111611</v>
      </c>
      <c r="TBM421" s="62">
        <v>44111611</v>
      </c>
      <c r="TBN421" s="62">
        <v>44111611</v>
      </c>
      <c r="TBO421" s="62">
        <v>44111611</v>
      </c>
      <c r="TBP421" s="62">
        <v>44111611</v>
      </c>
      <c r="TBQ421" s="62">
        <v>44111611</v>
      </c>
      <c r="TBR421" s="62">
        <v>44111611</v>
      </c>
      <c r="TBS421" s="62">
        <v>44111611</v>
      </c>
      <c r="TBT421" s="62">
        <v>44111611</v>
      </c>
      <c r="TBU421" s="62">
        <v>44111611</v>
      </c>
      <c r="TBV421" s="62">
        <v>44111611</v>
      </c>
      <c r="TBW421" s="62">
        <v>44111611</v>
      </c>
      <c r="TBX421" s="62">
        <v>44111611</v>
      </c>
      <c r="TBY421" s="62">
        <v>44111611</v>
      </c>
      <c r="TBZ421" s="62">
        <v>44111611</v>
      </c>
      <c r="TCA421" s="62">
        <v>44111611</v>
      </c>
      <c r="TCB421" s="62">
        <v>44111611</v>
      </c>
      <c r="TCC421" s="62">
        <v>44111611</v>
      </c>
      <c r="TCD421" s="62">
        <v>44111611</v>
      </c>
      <c r="TCE421" s="62">
        <v>44111611</v>
      </c>
      <c r="TCF421" s="62">
        <v>44111611</v>
      </c>
      <c r="TCG421" s="62">
        <v>44111611</v>
      </c>
      <c r="TCH421" s="62">
        <v>44111611</v>
      </c>
      <c r="TCI421" s="62">
        <v>44111611</v>
      </c>
      <c r="TCJ421" s="62">
        <v>44111611</v>
      </c>
      <c r="TCK421" s="62">
        <v>44111611</v>
      </c>
      <c r="TCL421" s="62">
        <v>44111611</v>
      </c>
      <c r="TCM421" s="62">
        <v>44111611</v>
      </c>
      <c r="TCN421" s="62">
        <v>44111611</v>
      </c>
      <c r="TCO421" s="62">
        <v>44111611</v>
      </c>
      <c r="TCP421" s="62">
        <v>44111611</v>
      </c>
      <c r="TCQ421" s="62">
        <v>44111611</v>
      </c>
      <c r="TCR421" s="62">
        <v>44111611</v>
      </c>
      <c r="TCS421" s="62">
        <v>44111611</v>
      </c>
      <c r="TCT421" s="62">
        <v>44111611</v>
      </c>
      <c r="TCU421" s="62">
        <v>44111611</v>
      </c>
      <c r="TCV421" s="62">
        <v>44111611</v>
      </c>
      <c r="TCW421" s="62">
        <v>44111611</v>
      </c>
      <c r="TCX421" s="62">
        <v>44111611</v>
      </c>
      <c r="TCY421" s="62">
        <v>44111611</v>
      </c>
      <c r="TCZ421" s="62">
        <v>44111611</v>
      </c>
      <c r="TDA421" s="62">
        <v>44111611</v>
      </c>
      <c r="TDB421" s="62">
        <v>44111611</v>
      </c>
      <c r="TDC421" s="62">
        <v>44111611</v>
      </c>
      <c r="TDD421" s="62">
        <v>44111611</v>
      </c>
      <c r="TDE421" s="62">
        <v>44111611</v>
      </c>
      <c r="TDF421" s="62">
        <v>44111611</v>
      </c>
      <c r="TDG421" s="62">
        <v>44111611</v>
      </c>
      <c r="TDH421" s="62">
        <v>44111611</v>
      </c>
      <c r="TDI421" s="62">
        <v>44111611</v>
      </c>
      <c r="TDJ421" s="62">
        <v>44111611</v>
      </c>
      <c r="TDK421" s="62">
        <v>44111611</v>
      </c>
      <c r="TDL421" s="62">
        <v>44111611</v>
      </c>
      <c r="TDM421" s="62">
        <v>44111611</v>
      </c>
      <c r="TDN421" s="62">
        <v>44111611</v>
      </c>
      <c r="TDO421" s="62">
        <v>44111611</v>
      </c>
      <c r="TDP421" s="62">
        <v>44111611</v>
      </c>
      <c r="TDQ421" s="62">
        <v>44111611</v>
      </c>
      <c r="TDR421" s="62">
        <v>44111611</v>
      </c>
      <c r="TDS421" s="62">
        <v>44111611</v>
      </c>
      <c r="TDT421" s="62">
        <v>44111611</v>
      </c>
      <c r="TDU421" s="62">
        <v>44111611</v>
      </c>
      <c r="TDV421" s="62">
        <v>44111611</v>
      </c>
      <c r="TDW421" s="62">
        <v>44111611</v>
      </c>
      <c r="TDX421" s="62">
        <v>44111611</v>
      </c>
      <c r="TDY421" s="62">
        <v>44111611</v>
      </c>
      <c r="TDZ421" s="62">
        <v>44111611</v>
      </c>
      <c r="TEA421" s="62">
        <v>44111611</v>
      </c>
      <c r="TEB421" s="62">
        <v>44111611</v>
      </c>
      <c r="TEC421" s="62">
        <v>44111611</v>
      </c>
      <c r="TED421" s="62">
        <v>44111611</v>
      </c>
      <c r="TEE421" s="62">
        <v>44111611</v>
      </c>
      <c r="TEF421" s="62">
        <v>44111611</v>
      </c>
      <c r="TEG421" s="62">
        <v>44111611</v>
      </c>
      <c r="TEH421" s="62">
        <v>44111611</v>
      </c>
      <c r="TEI421" s="62">
        <v>44111611</v>
      </c>
      <c r="TEJ421" s="62">
        <v>44111611</v>
      </c>
      <c r="TEK421" s="62">
        <v>44111611</v>
      </c>
      <c r="TEL421" s="62">
        <v>44111611</v>
      </c>
      <c r="TEM421" s="62">
        <v>44111611</v>
      </c>
      <c r="TEN421" s="62">
        <v>44111611</v>
      </c>
      <c r="TEO421" s="62">
        <v>44111611</v>
      </c>
      <c r="TEP421" s="62">
        <v>44111611</v>
      </c>
      <c r="TEQ421" s="62">
        <v>44111611</v>
      </c>
      <c r="TER421" s="62">
        <v>44111611</v>
      </c>
      <c r="TES421" s="62">
        <v>44111611</v>
      </c>
      <c r="TET421" s="62">
        <v>44111611</v>
      </c>
      <c r="TEU421" s="62">
        <v>44111611</v>
      </c>
      <c r="TEV421" s="62">
        <v>44111611</v>
      </c>
      <c r="TEW421" s="62">
        <v>44111611</v>
      </c>
      <c r="TEX421" s="62">
        <v>44111611</v>
      </c>
      <c r="TEY421" s="62">
        <v>44111611</v>
      </c>
      <c r="TEZ421" s="62">
        <v>44111611</v>
      </c>
      <c r="TFA421" s="62">
        <v>44111611</v>
      </c>
      <c r="TFB421" s="62">
        <v>44111611</v>
      </c>
      <c r="TFC421" s="62">
        <v>44111611</v>
      </c>
      <c r="TFD421" s="62">
        <v>44111611</v>
      </c>
      <c r="TFE421" s="62">
        <v>44111611</v>
      </c>
      <c r="TFF421" s="62">
        <v>44111611</v>
      </c>
      <c r="TFG421" s="62">
        <v>44111611</v>
      </c>
      <c r="TFH421" s="62">
        <v>44111611</v>
      </c>
      <c r="TFI421" s="62">
        <v>44111611</v>
      </c>
      <c r="TFJ421" s="62">
        <v>44111611</v>
      </c>
      <c r="TFK421" s="62">
        <v>44111611</v>
      </c>
      <c r="TFL421" s="62">
        <v>44111611</v>
      </c>
      <c r="TFM421" s="62">
        <v>44111611</v>
      </c>
      <c r="TFN421" s="62">
        <v>44111611</v>
      </c>
      <c r="TFO421" s="62">
        <v>44111611</v>
      </c>
      <c r="TFP421" s="62">
        <v>44111611</v>
      </c>
      <c r="TFQ421" s="62">
        <v>44111611</v>
      </c>
      <c r="TFR421" s="62">
        <v>44111611</v>
      </c>
      <c r="TFS421" s="62">
        <v>44111611</v>
      </c>
      <c r="TFT421" s="62">
        <v>44111611</v>
      </c>
      <c r="TFU421" s="62">
        <v>44111611</v>
      </c>
      <c r="TFV421" s="62">
        <v>44111611</v>
      </c>
      <c r="TFW421" s="62">
        <v>44111611</v>
      </c>
      <c r="TFX421" s="62">
        <v>44111611</v>
      </c>
      <c r="TFY421" s="62">
        <v>44111611</v>
      </c>
      <c r="TFZ421" s="62">
        <v>44111611</v>
      </c>
      <c r="TGA421" s="62">
        <v>44111611</v>
      </c>
      <c r="TGB421" s="62">
        <v>44111611</v>
      </c>
      <c r="TGC421" s="62">
        <v>44111611</v>
      </c>
      <c r="TGD421" s="62">
        <v>44111611</v>
      </c>
      <c r="TGE421" s="62">
        <v>44111611</v>
      </c>
      <c r="TGF421" s="62">
        <v>44111611</v>
      </c>
      <c r="TGG421" s="62">
        <v>44111611</v>
      </c>
      <c r="TGH421" s="62">
        <v>44111611</v>
      </c>
      <c r="TGI421" s="62">
        <v>44111611</v>
      </c>
      <c r="TGJ421" s="62">
        <v>44111611</v>
      </c>
      <c r="TGK421" s="62">
        <v>44111611</v>
      </c>
      <c r="TGL421" s="62">
        <v>44111611</v>
      </c>
      <c r="TGM421" s="62">
        <v>44111611</v>
      </c>
      <c r="TGN421" s="62">
        <v>44111611</v>
      </c>
      <c r="TGO421" s="62">
        <v>44111611</v>
      </c>
      <c r="TGP421" s="62">
        <v>44111611</v>
      </c>
      <c r="TGQ421" s="62">
        <v>44111611</v>
      </c>
      <c r="TGR421" s="62">
        <v>44111611</v>
      </c>
      <c r="TGS421" s="62">
        <v>44111611</v>
      </c>
      <c r="TGT421" s="62">
        <v>44111611</v>
      </c>
      <c r="TGU421" s="62">
        <v>44111611</v>
      </c>
      <c r="TGV421" s="62">
        <v>44111611</v>
      </c>
      <c r="TGW421" s="62">
        <v>44111611</v>
      </c>
      <c r="TGX421" s="62">
        <v>44111611</v>
      </c>
      <c r="TGY421" s="62">
        <v>44111611</v>
      </c>
      <c r="TGZ421" s="62">
        <v>44111611</v>
      </c>
      <c r="THA421" s="62">
        <v>44111611</v>
      </c>
      <c r="THB421" s="62">
        <v>44111611</v>
      </c>
      <c r="THC421" s="62">
        <v>44111611</v>
      </c>
      <c r="THD421" s="62">
        <v>44111611</v>
      </c>
      <c r="THE421" s="62">
        <v>44111611</v>
      </c>
      <c r="THF421" s="62">
        <v>44111611</v>
      </c>
      <c r="THG421" s="62">
        <v>44111611</v>
      </c>
      <c r="THH421" s="62">
        <v>44111611</v>
      </c>
      <c r="THI421" s="62">
        <v>44111611</v>
      </c>
      <c r="THJ421" s="62">
        <v>44111611</v>
      </c>
      <c r="THK421" s="62">
        <v>44111611</v>
      </c>
      <c r="THL421" s="62">
        <v>44111611</v>
      </c>
      <c r="THM421" s="62">
        <v>44111611</v>
      </c>
      <c r="THN421" s="62">
        <v>44111611</v>
      </c>
      <c r="THO421" s="62">
        <v>44111611</v>
      </c>
      <c r="THP421" s="62">
        <v>44111611</v>
      </c>
      <c r="THQ421" s="62">
        <v>44111611</v>
      </c>
      <c r="THR421" s="62">
        <v>44111611</v>
      </c>
      <c r="THS421" s="62">
        <v>44111611</v>
      </c>
      <c r="THT421" s="62">
        <v>44111611</v>
      </c>
      <c r="THU421" s="62">
        <v>44111611</v>
      </c>
      <c r="THV421" s="62">
        <v>44111611</v>
      </c>
      <c r="THW421" s="62">
        <v>44111611</v>
      </c>
      <c r="THX421" s="62">
        <v>44111611</v>
      </c>
      <c r="THY421" s="62">
        <v>44111611</v>
      </c>
      <c r="THZ421" s="62">
        <v>44111611</v>
      </c>
      <c r="TIA421" s="62">
        <v>44111611</v>
      </c>
      <c r="TIB421" s="62">
        <v>44111611</v>
      </c>
      <c r="TIC421" s="62">
        <v>44111611</v>
      </c>
      <c r="TID421" s="62">
        <v>44111611</v>
      </c>
      <c r="TIE421" s="62">
        <v>44111611</v>
      </c>
      <c r="TIF421" s="62">
        <v>44111611</v>
      </c>
      <c r="TIG421" s="62">
        <v>44111611</v>
      </c>
      <c r="TIH421" s="62">
        <v>44111611</v>
      </c>
      <c r="TII421" s="62">
        <v>44111611</v>
      </c>
      <c r="TIJ421" s="62">
        <v>44111611</v>
      </c>
      <c r="TIK421" s="62">
        <v>44111611</v>
      </c>
      <c r="TIL421" s="62">
        <v>44111611</v>
      </c>
      <c r="TIM421" s="62">
        <v>44111611</v>
      </c>
      <c r="TIN421" s="62">
        <v>44111611</v>
      </c>
      <c r="TIO421" s="62">
        <v>44111611</v>
      </c>
      <c r="TIP421" s="62">
        <v>44111611</v>
      </c>
      <c r="TIQ421" s="62">
        <v>44111611</v>
      </c>
      <c r="TIR421" s="62">
        <v>44111611</v>
      </c>
      <c r="TIS421" s="62">
        <v>44111611</v>
      </c>
      <c r="TIT421" s="62">
        <v>44111611</v>
      </c>
      <c r="TIU421" s="62">
        <v>44111611</v>
      </c>
      <c r="TIV421" s="62">
        <v>44111611</v>
      </c>
      <c r="TIW421" s="62">
        <v>44111611</v>
      </c>
      <c r="TIX421" s="62">
        <v>44111611</v>
      </c>
      <c r="TIY421" s="62">
        <v>44111611</v>
      </c>
      <c r="TIZ421" s="62">
        <v>44111611</v>
      </c>
      <c r="TJA421" s="62">
        <v>44111611</v>
      </c>
      <c r="TJB421" s="62">
        <v>44111611</v>
      </c>
      <c r="TJC421" s="62">
        <v>44111611</v>
      </c>
      <c r="TJD421" s="62">
        <v>44111611</v>
      </c>
      <c r="TJE421" s="62">
        <v>44111611</v>
      </c>
      <c r="TJF421" s="62">
        <v>44111611</v>
      </c>
      <c r="TJG421" s="62">
        <v>44111611</v>
      </c>
      <c r="TJH421" s="62">
        <v>44111611</v>
      </c>
      <c r="TJI421" s="62">
        <v>44111611</v>
      </c>
      <c r="TJJ421" s="62">
        <v>44111611</v>
      </c>
      <c r="TJK421" s="62">
        <v>44111611</v>
      </c>
      <c r="TJL421" s="62">
        <v>44111611</v>
      </c>
      <c r="TJM421" s="62">
        <v>44111611</v>
      </c>
      <c r="TJN421" s="62">
        <v>44111611</v>
      </c>
      <c r="TJO421" s="62">
        <v>44111611</v>
      </c>
      <c r="TJP421" s="62">
        <v>44111611</v>
      </c>
      <c r="TJQ421" s="62">
        <v>44111611</v>
      </c>
      <c r="TJR421" s="62">
        <v>44111611</v>
      </c>
      <c r="TJS421" s="62">
        <v>44111611</v>
      </c>
      <c r="TJT421" s="62">
        <v>44111611</v>
      </c>
      <c r="TJU421" s="62">
        <v>44111611</v>
      </c>
      <c r="TJV421" s="62">
        <v>44111611</v>
      </c>
      <c r="TJW421" s="62">
        <v>44111611</v>
      </c>
      <c r="TJX421" s="62">
        <v>44111611</v>
      </c>
      <c r="TJY421" s="62">
        <v>44111611</v>
      </c>
      <c r="TJZ421" s="62">
        <v>44111611</v>
      </c>
      <c r="TKA421" s="62">
        <v>44111611</v>
      </c>
      <c r="TKB421" s="62">
        <v>44111611</v>
      </c>
      <c r="TKC421" s="62">
        <v>44111611</v>
      </c>
      <c r="TKD421" s="62">
        <v>44111611</v>
      </c>
      <c r="TKE421" s="62">
        <v>44111611</v>
      </c>
      <c r="TKF421" s="62">
        <v>44111611</v>
      </c>
      <c r="TKG421" s="62">
        <v>44111611</v>
      </c>
      <c r="TKH421" s="62">
        <v>44111611</v>
      </c>
      <c r="TKI421" s="62">
        <v>44111611</v>
      </c>
      <c r="TKJ421" s="62">
        <v>44111611</v>
      </c>
      <c r="TKK421" s="62">
        <v>44111611</v>
      </c>
      <c r="TKL421" s="62">
        <v>44111611</v>
      </c>
      <c r="TKM421" s="62">
        <v>44111611</v>
      </c>
      <c r="TKN421" s="62">
        <v>44111611</v>
      </c>
      <c r="TKO421" s="62">
        <v>44111611</v>
      </c>
      <c r="TKP421" s="62">
        <v>44111611</v>
      </c>
      <c r="TKQ421" s="62">
        <v>44111611</v>
      </c>
      <c r="TKR421" s="62">
        <v>44111611</v>
      </c>
      <c r="TKS421" s="62">
        <v>44111611</v>
      </c>
      <c r="TKT421" s="62">
        <v>44111611</v>
      </c>
      <c r="TKU421" s="62">
        <v>44111611</v>
      </c>
      <c r="TKV421" s="62">
        <v>44111611</v>
      </c>
      <c r="TKW421" s="62">
        <v>44111611</v>
      </c>
      <c r="TKX421" s="62">
        <v>44111611</v>
      </c>
      <c r="TKY421" s="62">
        <v>44111611</v>
      </c>
      <c r="TKZ421" s="62">
        <v>44111611</v>
      </c>
      <c r="TLA421" s="62">
        <v>44111611</v>
      </c>
      <c r="TLB421" s="62">
        <v>44111611</v>
      </c>
      <c r="TLC421" s="62">
        <v>44111611</v>
      </c>
      <c r="TLD421" s="62">
        <v>44111611</v>
      </c>
      <c r="TLE421" s="62">
        <v>44111611</v>
      </c>
      <c r="TLF421" s="62">
        <v>44111611</v>
      </c>
      <c r="TLG421" s="62">
        <v>44111611</v>
      </c>
      <c r="TLH421" s="62">
        <v>44111611</v>
      </c>
      <c r="TLI421" s="62">
        <v>44111611</v>
      </c>
      <c r="TLJ421" s="62">
        <v>44111611</v>
      </c>
      <c r="TLK421" s="62">
        <v>44111611</v>
      </c>
      <c r="TLL421" s="62">
        <v>44111611</v>
      </c>
      <c r="TLM421" s="62">
        <v>44111611</v>
      </c>
      <c r="TLN421" s="62">
        <v>44111611</v>
      </c>
      <c r="TLO421" s="62">
        <v>44111611</v>
      </c>
      <c r="TLP421" s="62">
        <v>44111611</v>
      </c>
      <c r="TLQ421" s="62">
        <v>44111611</v>
      </c>
      <c r="TLR421" s="62">
        <v>44111611</v>
      </c>
      <c r="TLS421" s="62">
        <v>44111611</v>
      </c>
      <c r="TLT421" s="62">
        <v>44111611</v>
      </c>
      <c r="TLU421" s="62">
        <v>44111611</v>
      </c>
      <c r="TLV421" s="62">
        <v>44111611</v>
      </c>
      <c r="TLW421" s="62">
        <v>44111611</v>
      </c>
      <c r="TLX421" s="62">
        <v>44111611</v>
      </c>
      <c r="TLY421" s="62">
        <v>44111611</v>
      </c>
      <c r="TLZ421" s="62">
        <v>44111611</v>
      </c>
      <c r="TMA421" s="62">
        <v>44111611</v>
      </c>
      <c r="TMB421" s="62">
        <v>44111611</v>
      </c>
      <c r="TMC421" s="62">
        <v>44111611</v>
      </c>
      <c r="TMD421" s="62">
        <v>44111611</v>
      </c>
      <c r="TME421" s="62">
        <v>44111611</v>
      </c>
      <c r="TMF421" s="62">
        <v>44111611</v>
      </c>
      <c r="TMG421" s="62">
        <v>44111611</v>
      </c>
      <c r="TMH421" s="62">
        <v>44111611</v>
      </c>
      <c r="TMI421" s="62">
        <v>44111611</v>
      </c>
      <c r="TMJ421" s="62">
        <v>44111611</v>
      </c>
      <c r="TMK421" s="62">
        <v>44111611</v>
      </c>
      <c r="TML421" s="62">
        <v>44111611</v>
      </c>
      <c r="TMM421" s="62">
        <v>44111611</v>
      </c>
      <c r="TMN421" s="62">
        <v>44111611</v>
      </c>
      <c r="TMO421" s="62">
        <v>44111611</v>
      </c>
      <c r="TMP421" s="62">
        <v>44111611</v>
      </c>
      <c r="TMQ421" s="62">
        <v>44111611</v>
      </c>
      <c r="TMR421" s="62">
        <v>44111611</v>
      </c>
      <c r="TMS421" s="62">
        <v>44111611</v>
      </c>
      <c r="TMT421" s="62">
        <v>44111611</v>
      </c>
      <c r="TMU421" s="62">
        <v>44111611</v>
      </c>
      <c r="TMV421" s="62">
        <v>44111611</v>
      </c>
      <c r="TMW421" s="62">
        <v>44111611</v>
      </c>
      <c r="TMX421" s="62">
        <v>44111611</v>
      </c>
      <c r="TMY421" s="62">
        <v>44111611</v>
      </c>
      <c r="TMZ421" s="62">
        <v>44111611</v>
      </c>
      <c r="TNA421" s="62">
        <v>44111611</v>
      </c>
      <c r="TNB421" s="62">
        <v>44111611</v>
      </c>
      <c r="TNC421" s="62">
        <v>44111611</v>
      </c>
      <c r="TND421" s="62">
        <v>44111611</v>
      </c>
      <c r="TNE421" s="62">
        <v>44111611</v>
      </c>
      <c r="TNF421" s="62">
        <v>44111611</v>
      </c>
      <c r="TNG421" s="62">
        <v>44111611</v>
      </c>
      <c r="TNH421" s="62">
        <v>44111611</v>
      </c>
      <c r="TNI421" s="62">
        <v>44111611</v>
      </c>
      <c r="TNJ421" s="62">
        <v>44111611</v>
      </c>
      <c r="TNK421" s="62">
        <v>44111611</v>
      </c>
      <c r="TNL421" s="62">
        <v>44111611</v>
      </c>
      <c r="TNM421" s="62">
        <v>44111611</v>
      </c>
      <c r="TNN421" s="62">
        <v>44111611</v>
      </c>
      <c r="TNO421" s="62">
        <v>44111611</v>
      </c>
      <c r="TNP421" s="62">
        <v>44111611</v>
      </c>
      <c r="TNQ421" s="62">
        <v>44111611</v>
      </c>
      <c r="TNR421" s="62">
        <v>44111611</v>
      </c>
      <c r="TNS421" s="62">
        <v>44111611</v>
      </c>
      <c r="TNT421" s="62">
        <v>44111611</v>
      </c>
      <c r="TNU421" s="62">
        <v>44111611</v>
      </c>
      <c r="TNV421" s="62">
        <v>44111611</v>
      </c>
      <c r="TNW421" s="62">
        <v>44111611</v>
      </c>
      <c r="TNX421" s="62">
        <v>44111611</v>
      </c>
      <c r="TNY421" s="62">
        <v>44111611</v>
      </c>
      <c r="TNZ421" s="62">
        <v>44111611</v>
      </c>
      <c r="TOA421" s="62">
        <v>44111611</v>
      </c>
      <c r="TOB421" s="62">
        <v>44111611</v>
      </c>
      <c r="TOC421" s="62">
        <v>44111611</v>
      </c>
      <c r="TOD421" s="62">
        <v>44111611</v>
      </c>
      <c r="TOE421" s="62">
        <v>44111611</v>
      </c>
      <c r="TOF421" s="62">
        <v>44111611</v>
      </c>
      <c r="TOG421" s="62">
        <v>44111611</v>
      </c>
      <c r="TOH421" s="62">
        <v>44111611</v>
      </c>
      <c r="TOI421" s="62">
        <v>44111611</v>
      </c>
      <c r="TOJ421" s="62">
        <v>44111611</v>
      </c>
      <c r="TOK421" s="62">
        <v>44111611</v>
      </c>
      <c r="TOL421" s="62">
        <v>44111611</v>
      </c>
      <c r="TOM421" s="62">
        <v>44111611</v>
      </c>
      <c r="TON421" s="62">
        <v>44111611</v>
      </c>
      <c r="TOO421" s="62">
        <v>44111611</v>
      </c>
      <c r="TOP421" s="62">
        <v>44111611</v>
      </c>
      <c r="TOQ421" s="62">
        <v>44111611</v>
      </c>
      <c r="TOR421" s="62">
        <v>44111611</v>
      </c>
      <c r="TOS421" s="62">
        <v>44111611</v>
      </c>
      <c r="TOT421" s="62">
        <v>44111611</v>
      </c>
      <c r="TOU421" s="62">
        <v>44111611</v>
      </c>
      <c r="TOV421" s="62">
        <v>44111611</v>
      </c>
      <c r="TOW421" s="62">
        <v>44111611</v>
      </c>
      <c r="TOX421" s="62">
        <v>44111611</v>
      </c>
      <c r="TOY421" s="62">
        <v>44111611</v>
      </c>
      <c r="TOZ421" s="62">
        <v>44111611</v>
      </c>
      <c r="TPA421" s="62">
        <v>44111611</v>
      </c>
      <c r="TPB421" s="62">
        <v>44111611</v>
      </c>
      <c r="TPC421" s="62">
        <v>44111611</v>
      </c>
      <c r="TPD421" s="62">
        <v>44111611</v>
      </c>
      <c r="TPE421" s="62">
        <v>44111611</v>
      </c>
      <c r="TPF421" s="62">
        <v>44111611</v>
      </c>
      <c r="TPG421" s="62">
        <v>44111611</v>
      </c>
      <c r="TPH421" s="62">
        <v>44111611</v>
      </c>
      <c r="TPI421" s="62">
        <v>44111611</v>
      </c>
      <c r="TPJ421" s="62">
        <v>44111611</v>
      </c>
      <c r="TPK421" s="62">
        <v>44111611</v>
      </c>
      <c r="TPL421" s="62">
        <v>44111611</v>
      </c>
      <c r="TPM421" s="62">
        <v>44111611</v>
      </c>
      <c r="TPN421" s="62">
        <v>44111611</v>
      </c>
      <c r="TPO421" s="62">
        <v>44111611</v>
      </c>
      <c r="TPP421" s="62">
        <v>44111611</v>
      </c>
      <c r="TPQ421" s="62">
        <v>44111611</v>
      </c>
      <c r="TPR421" s="62">
        <v>44111611</v>
      </c>
      <c r="TPS421" s="62">
        <v>44111611</v>
      </c>
      <c r="TPT421" s="62">
        <v>44111611</v>
      </c>
      <c r="TPU421" s="62">
        <v>44111611</v>
      </c>
      <c r="TPV421" s="62">
        <v>44111611</v>
      </c>
      <c r="TPW421" s="62">
        <v>44111611</v>
      </c>
      <c r="TPX421" s="62">
        <v>44111611</v>
      </c>
      <c r="TPY421" s="62">
        <v>44111611</v>
      </c>
      <c r="TPZ421" s="62">
        <v>44111611</v>
      </c>
      <c r="TQA421" s="62">
        <v>44111611</v>
      </c>
      <c r="TQB421" s="62">
        <v>44111611</v>
      </c>
      <c r="TQC421" s="62">
        <v>44111611</v>
      </c>
      <c r="TQD421" s="62">
        <v>44111611</v>
      </c>
      <c r="TQE421" s="62">
        <v>44111611</v>
      </c>
      <c r="TQF421" s="62">
        <v>44111611</v>
      </c>
      <c r="TQG421" s="62">
        <v>44111611</v>
      </c>
      <c r="TQH421" s="62">
        <v>44111611</v>
      </c>
      <c r="TQI421" s="62">
        <v>44111611</v>
      </c>
      <c r="TQJ421" s="62">
        <v>44111611</v>
      </c>
      <c r="TQK421" s="62">
        <v>44111611</v>
      </c>
      <c r="TQL421" s="62">
        <v>44111611</v>
      </c>
      <c r="TQM421" s="62">
        <v>44111611</v>
      </c>
      <c r="TQN421" s="62">
        <v>44111611</v>
      </c>
      <c r="TQO421" s="62">
        <v>44111611</v>
      </c>
      <c r="TQP421" s="62">
        <v>44111611</v>
      </c>
      <c r="TQQ421" s="62">
        <v>44111611</v>
      </c>
      <c r="TQR421" s="62">
        <v>44111611</v>
      </c>
      <c r="TQS421" s="62">
        <v>44111611</v>
      </c>
      <c r="TQT421" s="62">
        <v>44111611</v>
      </c>
      <c r="TQU421" s="62">
        <v>44111611</v>
      </c>
      <c r="TQV421" s="62">
        <v>44111611</v>
      </c>
      <c r="TQW421" s="62">
        <v>44111611</v>
      </c>
      <c r="TQX421" s="62">
        <v>44111611</v>
      </c>
      <c r="TQY421" s="62">
        <v>44111611</v>
      </c>
      <c r="TQZ421" s="62">
        <v>44111611</v>
      </c>
      <c r="TRA421" s="62">
        <v>44111611</v>
      </c>
      <c r="TRB421" s="62">
        <v>44111611</v>
      </c>
      <c r="TRC421" s="62">
        <v>44111611</v>
      </c>
      <c r="TRD421" s="62">
        <v>44111611</v>
      </c>
      <c r="TRE421" s="62">
        <v>44111611</v>
      </c>
      <c r="TRF421" s="62">
        <v>44111611</v>
      </c>
      <c r="TRG421" s="62">
        <v>44111611</v>
      </c>
      <c r="TRH421" s="62">
        <v>44111611</v>
      </c>
      <c r="TRI421" s="62">
        <v>44111611</v>
      </c>
      <c r="TRJ421" s="62">
        <v>44111611</v>
      </c>
      <c r="TRK421" s="62">
        <v>44111611</v>
      </c>
      <c r="TRL421" s="62">
        <v>44111611</v>
      </c>
      <c r="TRM421" s="62">
        <v>44111611</v>
      </c>
      <c r="TRN421" s="62">
        <v>44111611</v>
      </c>
      <c r="TRO421" s="62">
        <v>44111611</v>
      </c>
      <c r="TRP421" s="62">
        <v>44111611</v>
      </c>
      <c r="TRQ421" s="62">
        <v>44111611</v>
      </c>
      <c r="TRR421" s="62">
        <v>44111611</v>
      </c>
      <c r="TRS421" s="62">
        <v>44111611</v>
      </c>
      <c r="TRT421" s="62">
        <v>44111611</v>
      </c>
      <c r="TRU421" s="62">
        <v>44111611</v>
      </c>
      <c r="TRV421" s="62">
        <v>44111611</v>
      </c>
      <c r="TRW421" s="62">
        <v>44111611</v>
      </c>
      <c r="TRX421" s="62">
        <v>44111611</v>
      </c>
      <c r="TRY421" s="62">
        <v>44111611</v>
      </c>
      <c r="TRZ421" s="62">
        <v>44111611</v>
      </c>
      <c r="TSA421" s="62">
        <v>44111611</v>
      </c>
      <c r="TSB421" s="62">
        <v>44111611</v>
      </c>
      <c r="TSC421" s="62">
        <v>44111611</v>
      </c>
      <c r="TSD421" s="62">
        <v>44111611</v>
      </c>
      <c r="TSE421" s="62">
        <v>44111611</v>
      </c>
      <c r="TSF421" s="62">
        <v>44111611</v>
      </c>
      <c r="TSG421" s="62">
        <v>44111611</v>
      </c>
      <c r="TSH421" s="62">
        <v>44111611</v>
      </c>
      <c r="TSI421" s="62">
        <v>44111611</v>
      </c>
      <c r="TSJ421" s="62">
        <v>44111611</v>
      </c>
      <c r="TSK421" s="62">
        <v>44111611</v>
      </c>
      <c r="TSL421" s="62">
        <v>44111611</v>
      </c>
      <c r="TSM421" s="62">
        <v>44111611</v>
      </c>
      <c r="TSN421" s="62">
        <v>44111611</v>
      </c>
      <c r="TSO421" s="62">
        <v>44111611</v>
      </c>
      <c r="TSP421" s="62">
        <v>44111611</v>
      </c>
      <c r="TSQ421" s="62">
        <v>44111611</v>
      </c>
      <c r="TSR421" s="62">
        <v>44111611</v>
      </c>
      <c r="TSS421" s="62">
        <v>44111611</v>
      </c>
      <c r="TST421" s="62">
        <v>44111611</v>
      </c>
      <c r="TSU421" s="62">
        <v>44111611</v>
      </c>
      <c r="TSV421" s="62">
        <v>44111611</v>
      </c>
      <c r="TSW421" s="62">
        <v>44111611</v>
      </c>
      <c r="TSX421" s="62">
        <v>44111611</v>
      </c>
      <c r="TSY421" s="62">
        <v>44111611</v>
      </c>
      <c r="TSZ421" s="62">
        <v>44111611</v>
      </c>
      <c r="TTA421" s="62">
        <v>44111611</v>
      </c>
      <c r="TTB421" s="62">
        <v>44111611</v>
      </c>
      <c r="TTC421" s="62">
        <v>44111611</v>
      </c>
      <c r="TTD421" s="62">
        <v>44111611</v>
      </c>
      <c r="TTE421" s="62">
        <v>44111611</v>
      </c>
      <c r="TTF421" s="62">
        <v>44111611</v>
      </c>
      <c r="TTG421" s="62">
        <v>44111611</v>
      </c>
      <c r="TTH421" s="62">
        <v>44111611</v>
      </c>
      <c r="TTI421" s="62">
        <v>44111611</v>
      </c>
      <c r="TTJ421" s="62">
        <v>44111611</v>
      </c>
      <c r="TTK421" s="62">
        <v>44111611</v>
      </c>
      <c r="TTL421" s="62">
        <v>44111611</v>
      </c>
      <c r="TTM421" s="62">
        <v>44111611</v>
      </c>
      <c r="TTN421" s="62">
        <v>44111611</v>
      </c>
      <c r="TTO421" s="62">
        <v>44111611</v>
      </c>
      <c r="TTP421" s="62">
        <v>44111611</v>
      </c>
      <c r="TTQ421" s="62">
        <v>44111611</v>
      </c>
      <c r="TTR421" s="62">
        <v>44111611</v>
      </c>
      <c r="TTS421" s="62">
        <v>44111611</v>
      </c>
      <c r="TTT421" s="62">
        <v>44111611</v>
      </c>
      <c r="TTU421" s="62">
        <v>44111611</v>
      </c>
      <c r="TTV421" s="62">
        <v>44111611</v>
      </c>
      <c r="TTW421" s="62">
        <v>44111611</v>
      </c>
      <c r="TTX421" s="62">
        <v>44111611</v>
      </c>
      <c r="TTY421" s="62">
        <v>44111611</v>
      </c>
      <c r="TTZ421" s="62">
        <v>44111611</v>
      </c>
      <c r="TUA421" s="62">
        <v>44111611</v>
      </c>
      <c r="TUB421" s="62">
        <v>44111611</v>
      </c>
      <c r="TUC421" s="62">
        <v>44111611</v>
      </c>
      <c r="TUD421" s="62">
        <v>44111611</v>
      </c>
      <c r="TUE421" s="62">
        <v>44111611</v>
      </c>
      <c r="TUF421" s="62">
        <v>44111611</v>
      </c>
      <c r="TUG421" s="62">
        <v>44111611</v>
      </c>
      <c r="TUH421" s="62">
        <v>44111611</v>
      </c>
      <c r="TUI421" s="62">
        <v>44111611</v>
      </c>
      <c r="TUJ421" s="62">
        <v>44111611</v>
      </c>
      <c r="TUK421" s="62">
        <v>44111611</v>
      </c>
      <c r="TUL421" s="62">
        <v>44111611</v>
      </c>
      <c r="TUM421" s="62">
        <v>44111611</v>
      </c>
      <c r="TUN421" s="62">
        <v>44111611</v>
      </c>
      <c r="TUO421" s="62">
        <v>44111611</v>
      </c>
      <c r="TUP421" s="62">
        <v>44111611</v>
      </c>
      <c r="TUQ421" s="62">
        <v>44111611</v>
      </c>
      <c r="TUR421" s="62">
        <v>44111611</v>
      </c>
      <c r="TUS421" s="62">
        <v>44111611</v>
      </c>
      <c r="TUT421" s="62">
        <v>44111611</v>
      </c>
      <c r="TUU421" s="62">
        <v>44111611</v>
      </c>
      <c r="TUV421" s="62">
        <v>44111611</v>
      </c>
      <c r="TUW421" s="62">
        <v>44111611</v>
      </c>
      <c r="TUX421" s="62">
        <v>44111611</v>
      </c>
      <c r="TUY421" s="62">
        <v>44111611</v>
      </c>
      <c r="TUZ421" s="62">
        <v>44111611</v>
      </c>
      <c r="TVA421" s="62">
        <v>44111611</v>
      </c>
      <c r="TVB421" s="62">
        <v>44111611</v>
      </c>
      <c r="TVC421" s="62">
        <v>44111611</v>
      </c>
      <c r="TVD421" s="62">
        <v>44111611</v>
      </c>
      <c r="TVE421" s="62">
        <v>44111611</v>
      </c>
      <c r="TVF421" s="62">
        <v>44111611</v>
      </c>
      <c r="TVG421" s="62">
        <v>44111611</v>
      </c>
      <c r="TVH421" s="62">
        <v>44111611</v>
      </c>
      <c r="TVI421" s="62">
        <v>44111611</v>
      </c>
      <c r="TVJ421" s="62">
        <v>44111611</v>
      </c>
      <c r="TVK421" s="62">
        <v>44111611</v>
      </c>
      <c r="TVL421" s="62">
        <v>44111611</v>
      </c>
      <c r="TVM421" s="62">
        <v>44111611</v>
      </c>
      <c r="TVN421" s="62">
        <v>44111611</v>
      </c>
      <c r="TVO421" s="62">
        <v>44111611</v>
      </c>
      <c r="TVP421" s="62">
        <v>44111611</v>
      </c>
      <c r="TVQ421" s="62">
        <v>44111611</v>
      </c>
      <c r="TVR421" s="62">
        <v>44111611</v>
      </c>
      <c r="TVS421" s="62">
        <v>44111611</v>
      </c>
      <c r="TVT421" s="62">
        <v>44111611</v>
      </c>
      <c r="TVU421" s="62">
        <v>44111611</v>
      </c>
      <c r="TVV421" s="62">
        <v>44111611</v>
      </c>
      <c r="TVW421" s="62">
        <v>44111611</v>
      </c>
      <c r="TVX421" s="62">
        <v>44111611</v>
      </c>
      <c r="TVY421" s="62">
        <v>44111611</v>
      </c>
      <c r="TVZ421" s="62">
        <v>44111611</v>
      </c>
      <c r="TWA421" s="62">
        <v>44111611</v>
      </c>
      <c r="TWB421" s="62">
        <v>44111611</v>
      </c>
      <c r="TWC421" s="62">
        <v>44111611</v>
      </c>
      <c r="TWD421" s="62">
        <v>44111611</v>
      </c>
      <c r="TWE421" s="62">
        <v>44111611</v>
      </c>
      <c r="TWF421" s="62">
        <v>44111611</v>
      </c>
      <c r="TWG421" s="62">
        <v>44111611</v>
      </c>
      <c r="TWH421" s="62">
        <v>44111611</v>
      </c>
      <c r="TWI421" s="62">
        <v>44111611</v>
      </c>
      <c r="TWJ421" s="62">
        <v>44111611</v>
      </c>
      <c r="TWK421" s="62">
        <v>44111611</v>
      </c>
      <c r="TWL421" s="62">
        <v>44111611</v>
      </c>
      <c r="TWM421" s="62">
        <v>44111611</v>
      </c>
      <c r="TWN421" s="62">
        <v>44111611</v>
      </c>
      <c r="TWO421" s="62">
        <v>44111611</v>
      </c>
      <c r="TWP421" s="62">
        <v>44111611</v>
      </c>
      <c r="TWQ421" s="62">
        <v>44111611</v>
      </c>
      <c r="TWR421" s="62">
        <v>44111611</v>
      </c>
      <c r="TWS421" s="62">
        <v>44111611</v>
      </c>
      <c r="TWT421" s="62">
        <v>44111611</v>
      </c>
      <c r="TWU421" s="62">
        <v>44111611</v>
      </c>
      <c r="TWV421" s="62">
        <v>44111611</v>
      </c>
      <c r="TWW421" s="62">
        <v>44111611</v>
      </c>
      <c r="TWX421" s="62">
        <v>44111611</v>
      </c>
      <c r="TWY421" s="62">
        <v>44111611</v>
      </c>
      <c r="TWZ421" s="62">
        <v>44111611</v>
      </c>
      <c r="TXA421" s="62">
        <v>44111611</v>
      </c>
      <c r="TXB421" s="62">
        <v>44111611</v>
      </c>
      <c r="TXC421" s="62">
        <v>44111611</v>
      </c>
      <c r="TXD421" s="62">
        <v>44111611</v>
      </c>
      <c r="TXE421" s="62">
        <v>44111611</v>
      </c>
      <c r="TXF421" s="62">
        <v>44111611</v>
      </c>
      <c r="TXG421" s="62">
        <v>44111611</v>
      </c>
      <c r="TXH421" s="62">
        <v>44111611</v>
      </c>
      <c r="TXI421" s="62">
        <v>44111611</v>
      </c>
      <c r="TXJ421" s="62">
        <v>44111611</v>
      </c>
      <c r="TXK421" s="62">
        <v>44111611</v>
      </c>
      <c r="TXL421" s="62">
        <v>44111611</v>
      </c>
      <c r="TXM421" s="62">
        <v>44111611</v>
      </c>
      <c r="TXN421" s="62">
        <v>44111611</v>
      </c>
      <c r="TXO421" s="62">
        <v>44111611</v>
      </c>
      <c r="TXP421" s="62">
        <v>44111611</v>
      </c>
      <c r="TXQ421" s="62">
        <v>44111611</v>
      </c>
      <c r="TXR421" s="62">
        <v>44111611</v>
      </c>
      <c r="TXS421" s="62">
        <v>44111611</v>
      </c>
      <c r="TXT421" s="62">
        <v>44111611</v>
      </c>
      <c r="TXU421" s="62">
        <v>44111611</v>
      </c>
      <c r="TXV421" s="62">
        <v>44111611</v>
      </c>
      <c r="TXW421" s="62">
        <v>44111611</v>
      </c>
      <c r="TXX421" s="62">
        <v>44111611</v>
      </c>
      <c r="TXY421" s="62">
        <v>44111611</v>
      </c>
      <c r="TXZ421" s="62">
        <v>44111611</v>
      </c>
      <c r="TYA421" s="62">
        <v>44111611</v>
      </c>
      <c r="TYB421" s="62">
        <v>44111611</v>
      </c>
      <c r="TYC421" s="62">
        <v>44111611</v>
      </c>
      <c r="TYD421" s="62">
        <v>44111611</v>
      </c>
      <c r="TYE421" s="62">
        <v>44111611</v>
      </c>
      <c r="TYF421" s="62">
        <v>44111611</v>
      </c>
      <c r="TYG421" s="62">
        <v>44111611</v>
      </c>
      <c r="TYH421" s="62">
        <v>44111611</v>
      </c>
      <c r="TYI421" s="62">
        <v>44111611</v>
      </c>
      <c r="TYJ421" s="62">
        <v>44111611</v>
      </c>
      <c r="TYK421" s="62">
        <v>44111611</v>
      </c>
      <c r="TYL421" s="62">
        <v>44111611</v>
      </c>
      <c r="TYM421" s="62">
        <v>44111611</v>
      </c>
      <c r="TYN421" s="62">
        <v>44111611</v>
      </c>
      <c r="TYO421" s="62">
        <v>44111611</v>
      </c>
      <c r="TYP421" s="62">
        <v>44111611</v>
      </c>
      <c r="TYQ421" s="62">
        <v>44111611</v>
      </c>
      <c r="TYR421" s="62">
        <v>44111611</v>
      </c>
      <c r="TYS421" s="62">
        <v>44111611</v>
      </c>
      <c r="TYT421" s="62">
        <v>44111611</v>
      </c>
      <c r="TYU421" s="62">
        <v>44111611</v>
      </c>
      <c r="TYV421" s="62">
        <v>44111611</v>
      </c>
      <c r="TYW421" s="62">
        <v>44111611</v>
      </c>
      <c r="TYX421" s="62">
        <v>44111611</v>
      </c>
      <c r="TYY421" s="62">
        <v>44111611</v>
      </c>
      <c r="TYZ421" s="62">
        <v>44111611</v>
      </c>
      <c r="TZA421" s="62">
        <v>44111611</v>
      </c>
      <c r="TZB421" s="62">
        <v>44111611</v>
      </c>
      <c r="TZC421" s="62">
        <v>44111611</v>
      </c>
      <c r="TZD421" s="62">
        <v>44111611</v>
      </c>
      <c r="TZE421" s="62">
        <v>44111611</v>
      </c>
      <c r="TZF421" s="62">
        <v>44111611</v>
      </c>
      <c r="TZG421" s="62">
        <v>44111611</v>
      </c>
      <c r="TZH421" s="62">
        <v>44111611</v>
      </c>
      <c r="TZI421" s="62">
        <v>44111611</v>
      </c>
      <c r="TZJ421" s="62">
        <v>44111611</v>
      </c>
      <c r="TZK421" s="62">
        <v>44111611</v>
      </c>
      <c r="TZL421" s="62">
        <v>44111611</v>
      </c>
      <c r="TZM421" s="62">
        <v>44111611</v>
      </c>
      <c r="TZN421" s="62">
        <v>44111611</v>
      </c>
      <c r="TZO421" s="62">
        <v>44111611</v>
      </c>
      <c r="TZP421" s="62">
        <v>44111611</v>
      </c>
      <c r="TZQ421" s="62">
        <v>44111611</v>
      </c>
      <c r="TZR421" s="62">
        <v>44111611</v>
      </c>
      <c r="TZS421" s="62">
        <v>44111611</v>
      </c>
      <c r="TZT421" s="62">
        <v>44111611</v>
      </c>
      <c r="TZU421" s="62">
        <v>44111611</v>
      </c>
      <c r="TZV421" s="62">
        <v>44111611</v>
      </c>
      <c r="TZW421" s="62">
        <v>44111611</v>
      </c>
      <c r="TZX421" s="62">
        <v>44111611</v>
      </c>
      <c r="TZY421" s="62">
        <v>44111611</v>
      </c>
      <c r="TZZ421" s="62">
        <v>44111611</v>
      </c>
      <c r="UAA421" s="62">
        <v>44111611</v>
      </c>
      <c r="UAB421" s="62">
        <v>44111611</v>
      </c>
      <c r="UAC421" s="62">
        <v>44111611</v>
      </c>
      <c r="UAD421" s="62">
        <v>44111611</v>
      </c>
      <c r="UAE421" s="62">
        <v>44111611</v>
      </c>
      <c r="UAF421" s="62">
        <v>44111611</v>
      </c>
      <c r="UAG421" s="62">
        <v>44111611</v>
      </c>
      <c r="UAH421" s="62">
        <v>44111611</v>
      </c>
      <c r="UAI421" s="62">
        <v>44111611</v>
      </c>
      <c r="UAJ421" s="62">
        <v>44111611</v>
      </c>
      <c r="UAK421" s="62">
        <v>44111611</v>
      </c>
      <c r="UAL421" s="62">
        <v>44111611</v>
      </c>
      <c r="UAM421" s="62">
        <v>44111611</v>
      </c>
      <c r="UAN421" s="62">
        <v>44111611</v>
      </c>
      <c r="UAO421" s="62">
        <v>44111611</v>
      </c>
      <c r="UAP421" s="62">
        <v>44111611</v>
      </c>
      <c r="UAQ421" s="62">
        <v>44111611</v>
      </c>
      <c r="UAR421" s="62">
        <v>44111611</v>
      </c>
      <c r="UAS421" s="62">
        <v>44111611</v>
      </c>
      <c r="UAT421" s="62">
        <v>44111611</v>
      </c>
      <c r="UAU421" s="62">
        <v>44111611</v>
      </c>
      <c r="UAV421" s="62">
        <v>44111611</v>
      </c>
      <c r="UAW421" s="62">
        <v>44111611</v>
      </c>
      <c r="UAX421" s="62">
        <v>44111611</v>
      </c>
      <c r="UAY421" s="62">
        <v>44111611</v>
      </c>
      <c r="UAZ421" s="62">
        <v>44111611</v>
      </c>
      <c r="UBA421" s="62">
        <v>44111611</v>
      </c>
      <c r="UBB421" s="62">
        <v>44111611</v>
      </c>
      <c r="UBC421" s="62">
        <v>44111611</v>
      </c>
      <c r="UBD421" s="62">
        <v>44111611</v>
      </c>
      <c r="UBE421" s="62">
        <v>44111611</v>
      </c>
      <c r="UBF421" s="62">
        <v>44111611</v>
      </c>
      <c r="UBG421" s="62">
        <v>44111611</v>
      </c>
      <c r="UBH421" s="62">
        <v>44111611</v>
      </c>
      <c r="UBI421" s="62">
        <v>44111611</v>
      </c>
      <c r="UBJ421" s="62">
        <v>44111611</v>
      </c>
      <c r="UBK421" s="62">
        <v>44111611</v>
      </c>
      <c r="UBL421" s="62">
        <v>44111611</v>
      </c>
      <c r="UBM421" s="62">
        <v>44111611</v>
      </c>
      <c r="UBN421" s="62">
        <v>44111611</v>
      </c>
      <c r="UBO421" s="62">
        <v>44111611</v>
      </c>
      <c r="UBP421" s="62">
        <v>44111611</v>
      </c>
      <c r="UBQ421" s="62">
        <v>44111611</v>
      </c>
      <c r="UBR421" s="62">
        <v>44111611</v>
      </c>
      <c r="UBS421" s="62">
        <v>44111611</v>
      </c>
      <c r="UBT421" s="62">
        <v>44111611</v>
      </c>
      <c r="UBU421" s="62">
        <v>44111611</v>
      </c>
      <c r="UBV421" s="62">
        <v>44111611</v>
      </c>
      <c r="UBW421" s="62">
        <v>44111611</v>
      </c>
      <c r="UBX421" s="62">
        <v>44111611</v>
      </c>
      <c r="UBY421" s="62">
        <v>44111611</v>
      </c>
      <c r="UBZ421" s="62">
        <v>44111611</v>
      </c>
      <c r="UCA421" s="62">
        <v>44111611</v>
      </c>
      <c r="UCB421" s="62">
        <v>44111611</v>
      </c>
      <c r="UCC421" s="62">
        <v>44111611</v>
      </c>
      <c r="UCD421" s="62">
        <v>44111611</v>
      </c>
      <c r="UCE421" s="62">
        <v>44111611</v>
      </c>
      <c r="UCF421" s="62">
        <v>44111611</v>
      </c>
      <c r="UCG421" s="62">
        <v>44111611</v>
      </c>
      <c r="UCH421" s="62">
        <v>44111611</v>
      </c>
      <c r="UCI421" s="62">
        <v>44111611</v>
      </c>
      <c r="UCJ421" s="62">
        <v>44111611</v>
      </c>
      <c r="UCK421" s="62">
        <v>44111611</v>
      </c>
      <c r="UCL421" s="62">
        <v>44111611</v>
      </c>
      <c r="UCM421" s="62">
        <v>44111611</v>
      </c>
      <c r="UCN421" s="62">
        <v>44111611</v>
      </c>
      <c r="UCO421" s="62">
        <v>44111611</v>
      </c>
      <c r="UCP421" s="62">
        <v>44111611</v>
      </c>
      <c r="UCQ421" s="62">
        <v>44111611</v>
      </c>
      <c r="UCR421" s="62">
        <v>44111611</v>
      </c>
      <c r="UCS421" s="62">
        <v>44111611</v>
      </c>
      <c r="UCT421" s="62">
        <v>44111611</v>
      </c>
      <c r="UCU421" s="62">
        <v>44111611</v>
      </c>
      <c r="UCV421" s="62">
        <v>44111611</v>
      </c>
      <c r="UCW421" s="62">
        <v>44111611</v>
      </c>
      <c r="UCX421" s="62">
        <v>44111611</v>
      </c>
      <c r="UCY421" s="62">
        <v>44111611</v>
      </c>
      <c r="UCZ421" s="62">
        <v>44111611</v>
      </c>
      <c r="UDA421" s="62">
        <v>44111611</v>
      </c>
      <c r="UDB421" s="62">
        <v>44111611</v>
      </c>
      <c r="UDC421" s="62">
        <v>44111611</v>
      </c>
      <c r="UDD421" s="62">
        <v>44111611</v>
      </c>
      <c r="UDE421" s="62">
        <v>44111611</v>
      </c>
      <c r="UDF421" s="62">
        <v>44111611</v>
      </c>
      <c r="UDG421" s="62">
        <v>44111611</v>
      </c>
      <c r="UDH421" s="62">
        <v>44111611</v>
      </c>
      <c r="UDI421" s="62">
        <v>44111611</v>
      </c>
      <c r="UDJ421" s="62">
        <v>44111611</v>
      </c>
      <c r="UDK421" s="62">
        <v>44111611</v>
      </c>
      <c r="UDL421" s="62">
        <v>44111611</v>
      </c>
      <c r="UDM421" s="62">
        <v>44111611</v>
      </c>
      <c r="UDN421" s="62">
        <v>44111611</v>
      </c>
      <c r="UDO421" s="62">
        <v>44111611</v>
      </c>
      <c r="UDP421" s="62">
        <v>44111611</v>
      </c>
      <c r="UDQ421" s="62">
        <v>44111611</v>
      </c>
      <c r="UDR421" s="62">
        <v>44111611</v>
      </c>
      <c r="UDS421" s="62">
        <v>44111611</v>
      </c>
      <c r="UDT421" s="62">
        <v>44111611</v>
      </c>
      <c r="UDU421" s="62">
        <v>44111611</v>
      </c>
      <c r="UDV421" s="62">
        <v>44111611</v>
      </c>
      <c r="UDW421" s="62">
        <v>44111611</v>
      </c>
      <c r="UDX421" s="62">
        <v>44111611</v>
      </c>
      <c r="UDY421" s="62">
        <v>44111611</v>
      </c>
      <c r="UDZ421" s="62">
        <v>44111611</v>
      </c>
      <c r="UEA421" s="62">
        <v>44111611</v>
      </c>
      <c r="UEB421" s="62">
        <v>44111611</v>
      </c>
      <c r="UEC421" s="62">
        <v>44111611</v>
      </c>
      <c r="UED421" s="62">
        <v>44111611</v>
      </c>
      <c r="UEE421" s="62">
        <v>44111611</v>
      </c>
      <c r="UEF421" s="62">
        <v>44111611</v>
      </c>
      <c r="UEG421" s="62">
        <v>44111611</v>
      </c>
      <c r="UEH421" s="62">
        <v>44111611</v>
      </c>
      <c r="UEI421" s="62">
        <v>44111611</v>
      </c>
      <c r="UEJ421" s="62">
        <v>44111611</v>
      </c>
      <c r="UEK421" s="62">
        <v>44111611</v>
      </c>
      <c r="UEL421" s="62">
        <v>44111611</v>
      </c>
      <c r="UEM421" s="62">
        <v>44111611</v>
      </c>
      <c r="UEN421" s="62">
        <v>44111611</v>
      </c>
      <c r="UEO421" s="62">
        <v>44111611</v>
      </c>
      <c r="UEP421" s="62">
        <v>44111611</v>
      </c>
      <c r="UEQ421" s="62">
        <v>44111611</v>
      </c>
      <c r="UER421" s="62">
        <v>44111611</v>
      </c>
      <c r="UES421" s="62">
        <v>44111611</v>
      </c>
      <c r="UET421" s="62">
        <v>44111611</v>
      </c>
      <c r="UEU421" s="62">
        <v>44111611</v>
      </c>
      <c r="UEV421" s="62">
        <v>44111611</v>
      </c>
      <c r="UEW421" s="62">
        <v>44111611</v>
      </c>
      <c r="UEX421" s="62">
        <v>44111611</v>
      </c>
      <c r="UEY421" s="62">
        <v>44111611</v>
      </c>
      <c r="UEZ421" s="62">
        <v>44111611</v>
      </c>
      <c r="UFA421" s="62">
        <v>44111611</v>
      </c>
      <c r="UFB421" s="62">
        <v>44111611</v>
      </c>
      <c r="UFC421" s="62">
        <v>44111611</v>
      </c>
      <c r="UFD421" s="62">
        <v>44111611</v>
      </c>
      <c r="UFE421" s="62">
        <v>44111611</v>
      </c>
      <c r="UFF421" s="62">
        <v>44111611</v>
      </c>
      <c r="UFG421" s="62">
        <v>44111611</v>
      </c>
      <c r="UFH421" s="62">
        <v>44111611</v>
      </c>
      <c r="UFI421" s="62">
        <v>44111611</v>
      </c>
      <c r="UFJ421" s="62">
        <v>44111611</v>
      </c>
      <c r="UFK421" s="62">
        <v>44111611</v>
      </c>
      <c r="UFL421" s="62">
        <v>44111611</v>
      </c>
      <c r="UFM421" s="62">
        <v>44111611</v>
      </c>
      <c r="UFN421" s="62">
        <v>44111611</v>
      </c>
      <c r="UFO421" s="62">
        <v>44111611</v>
      </c>
      <c r="UFP421" s="62">
        <v>44111611</v>
      </c>
      <c r="UFQ421" s="62">
        <v>44111611</v>
      </c>
      <c r="UFR421" s="62">
        <v>44111611</v>
      </c>
      <c r="UFS421" s="62">
        <v>44111611</v>
      </c>
      <c r="UFT421" s="62">
        <v>44111611</v>
      </c>
      <c r="UFU421" s="62">
        <v>44111611</v>
      </c>
      <c r="UFV421" s="62">
        <v>44111611</v>
      </c>
      <c r="UFW421" s="62">
        <v>44111611</v>
      </c>
      <c r="UFX421" s="62">
        <v>44111611</v>
      </c>
      <c r="UFY421" s="62">
        <v>44111611</v>
      </c>
      <c r="UFZ421" s="62">
        <v>44111611</v>
      </c>
      <c r="UGA421" s="62">
        <v>44111611</v>
      </c>
      <c r="UGB421" s="62">
        <v>44111611</v>
      </c>
      <c r="UGC421" s="62">
        <v>44111611</v>
      </c>
      <c r="UGD421" s="62">
        <v>44111611</v>
      </c>
      <c r="UGE421" s="62">
        <v>44111611</v>
      </c>
      <c r="UGF421" s="62">
        <v>44111611</v>
      </c>
      <c r="UGG421" s="62">
        <v>44111611</v>
      </c>
      <c r="UGH421" s="62">
        <v>44111611</v>
      </c>
      <c r="UGI421" s="62">
        <v>44111611</v>
      </c>
      <c r="UGJ421" s="62">
        <v>44111611</v>
      </c>
      <c r="UGK421" s="62">
        <v>44111611</v>
      </c>
      <c r="UGL421" s="62">
        <v>44111611</v>
      </c>
      <c r="UGM421" s="62">
        <v>44111611</v>
      </c>
      <c r="UGN421" s="62">
        <v>44111611</v>
      </c>
      <c r="UGO421" s="62">
        <v>44111611</v>
      </c>
      <c r="UGP421" s="62">
        <v>44111611</v>
      </c>
      <c r="UGQ421" s="62">
        <v>44111611</v>
      </c>
      <c r="UGR421" s="62">
        <v>44111611</v>
      </c>
      <c r="UGS421" s="62">
        <v>44111611</v>
      </c>
      <c r="UGT421" s="62">
        <v>44111611</v>
      </c>
      <c r="UGU421" s="62">
        <v>44111611</v>
      </c>
      <c r="UGV421" s="62">
        <v>44111611</v>
      </c>
      <c r="UGW421" s="62">
        <v>44111611</v>
      </c>
      <c r="UGX421" s="62">
        <v>44111611</v>
      </c>
      <c r="UGY421" s="62">
        <v>44111611</v>
      </c>
      <c r="UGZ421" s="62">
        <v>44111611</v>
      </c>
      <c r="UHA421" s="62">
        <v>44111611</v>
      </c>
      <c r="UHB421" s="62">
        <v>44111611</v>
      </c>
      <c r="UHC421" s="62">
        <v>44111611</v>
      </c>
      <c r="UHD421" s="62">
        <v>44111611</v>
      </c>
      <c r="UHE421" s="62">
        <v>44111611</v>
      </c>
      <c r="UHF421" s="62">
        <v>44111611</v>
      </c>
      <c r="UHG421" s="62">
        <v>44111611</v>
      </c>
      <c r="UHH421" s="62">
        <v>44111611</v>
      </c>
      <c r="UHI421" s="62">
        <v>44111611</v>
      </c>
      <c r="UHJ421" s="62">
        <v>44111611</v>
      </c>
      <c r="UHK421" s="62">
        <v>44111611</v>
      </c>
      <c r="UHL421" s="62">
        <v>44111611</v>
      </c>
      <c r="UHM421" s="62">
        <v>44111611</v>
      </c>
      <c r="UHN421" s="62">
        <v>44111611</v>
      </c>
      <c r="UHO421" s="62">
        <v>44111611</v>
      </c>
      <c r="UHP421" s="62">
        <v>44111611</v>
      </c>
      <c r="UHQ421" s="62">
        <v>44111611</v>
      </c>
      <c r="UHR421" s="62">
        <v>44111611</v>
      </c>
      <c r="UHS421" s="62">
        <v>44111611</v>
      </c>
      <c r="UHT421" s="62">
        <v>44111611</v>
      </c>
      <c r="UHU421" s="62">
        <v>44111611</v>
      </c>
      <c r="UHV421" s="62">
        <v>44111611</v>
      </c>
      <c r="UHW421" s="62">
        <v>44111611</v>
      </c>
      <c r="UHX421" s="62">
        <v>44111611</v>
      </c>
      <c r="UHY421" s="62">
        <v>44111611</v>
      </c>
      <c r="UHZ421" s="62">
        <v>44111611</v>
      </c>
      <c r="UIA421" s="62">
        <v>44111611</v>
      </c>
      <c r="UIB421" s="62">
        <v>44111611</v>
      </c>
      <c r="UIC421" s="62">
        <v>44111611</v>
      </c>
      <c r="UID421" s="62">
        <v>44111611</v>
      </c>
      <c r="UIE421" s="62">
        <v>44111611</v>
      </c>
      <c r="UIF421" s="62">
        <v>44111611</v>
      </c>
      <c r="UIG421" s="62">
        <v>44111611</v>
      </c>
      <c r="UIH421" s="62">
        <v>44111611</v>
      </c>
      <c r="UII421" s="62">
        <v>44111611</v>
      </c>
      <c r="UIJ421" s="62">
        <v>44111611</v>
      </c>
      <c r="UIK421" s="62">
        <v>44111611</v>
      </c>
      <c r="UIL421" s="62">
        <v>44111611</v>
      </c>
      <c r="UIM421" s="62">
        <v>44111611</v>
      </c>
      <c r="UIN421" s="62">
        <v>44111611</v>
      </c>
      <c r="UIO421" s="62">
        <v>44111611</v>
      </c>
      <c r="UIP421" s="62">
        <v>44111611</v>
      </c>
      <c r="UIQ421" s="62">
        <v>44111611</v>
      </c>
      <c r="UIR421" s="62">
        <v>44111611</v>
      </c>
      <c r="UIS421" s="62">
        <v>44111611</v>
      </c>
      <c r="UIT421" s="62">
        <v>44111611</v>
      </c>
      <c r="UIU421" s="62">
        <v>44111611</v>
      </c>
      <c r="UIV421" s="62">
        <v>44111611</v>
      </c>
      <c r="UIW421" s="62">
        <v>44111611</v>
      </c>
      <c r="UIX421" s="62">
        <v>44111611</v>
      </c>
      <c r="UIY421" s="62">
        <v>44111611</v>
      </c>
      <c r="UIZ421" s="62">
        <v>44111611</v>
      </c>
      <c r="UJA421" s="62">
        <v>44111611</v>
      </c>
      <c r="UJB421" s="62">
        <v>44111611</v>
      </c>
      <c r="UJC421" s="62">
        <v>44111611</v>
      </c>
      <c r="UJD421" s="62">
        <v>44111611</v>
      </c>
      <c r="UJE421" s="62">
        <v>44111611</v>
      </c>
      <c r="UJF421" s="62">
        <v>44111611</v>
      </c>
      <c r="UJG421" s="62">
        <v>44111611</v>
      </c>
      <c r="UJH421" s="62">
        <v>44111611</v>
      </c>
      <c r="UJI421" s="62">
        <v>44111611</v>
      </c>
      <c r="UJJ421" s="62">
        <v>44111611</v>
      </c>
      <c r="UJK421" s="62">
        <v>44111611</v>
      </c>
      <c r="UJL421" s="62">
        <v>44111611</v>
      </c>
      <c r="UJM421" s="62">
        <v>44111611</v>
      </c>
      <c r="UJN421" s="62">
        <v>44111611</v>
      </c>
      <c r="UJO421" s="62">
        <v>44111611</v>
      </c>
      <c r="UJP421" s="62">
        <v>44111611</v>
      </c>
      <c r="UJQ421" s="62">
        <v>44111611</v>
      </c>
      <c r="UJR421" s="62">
        <v>44111611</v>
      </c>
      <c r="UJS421" s="62">
        <v>44111611</v>
      </c>
      <c r="UJT421" s="62">
        <v>44111611</v>
      </c>
      <c r="UJU421" s="62">
        <v>44111611</v>
      </c>
      <c r="UJV421" s="62">
        <v>44111611</v>
      </c>
      <c r="UJW421" s="62">
        <v>44111611</v>
      </c>
      <c r="UJX421" s="62">
        <v>44111611</v>
      </c>
      <c r="UJY421" s="62">
        <v>44111611</v>
      </c>
      <c r="UJZ421" s="62">
        <v>44111611</v>
      </c>
      <c r="UKA421" s="62">
        <v>44111611</v>
      </c>
      <c r="UKB421" s="62">
        <v>44111611</v>
      </c>
      <c r="UKC421" s="62">
        <v>44111611</v>
      </c>
      <c r="UKD421" s="62">
        <v>44111611</v>
      </c>
      <c r="UKE421" s="62">
        <v>44111611</v>
      </c>
      <c r="UKF421" s="62">
        <v>44111611</v>
      </c>
      <c r="UKG421" s="62">
        <v>44111611</v>
      </c>
      <c r="UKH421" s="62">
        <v>44111611</v>
      </c>
      <c r="UKI421" s="62">
        <v>44111611</v>
      </c>
      <c r="UKJ421" s="62">
        <v>44111611</v>
      </c>
      <c r="UKK421" s="62">
        <v>44111611</v>
      </c>
      <c r="UKL421" s="62">
        <v>44111611</v>
      </c>
      <c r="UKM421" s="62">
        <v>44111611</v>
      </c>
      <c r="UKN421" s="62">
        <v>44111611</v>
      </c>
      <c r="UKO421" s="62">
        <v>44111611</v>
      </c>
      <c r="UKP421" s="62">
        <v>44111611</v>
      </c>
      <c r="UKQ421" s="62">
        <v>44111611</v>
      </c>
      <c r="UKR421" s="62">
        <v>44111611</v>
      </c>
      <c r="UKS421" s="62">
        <v>44111611</v>
      </c>
      <c r="UKT421" s="62">
        <v>44111611</v>
      </c>
      <c r="UKU421" s="62">
        <v>44111611</v>
      </c>
      <c r="UKV421" s="62">
        <v>44111611</v>
      </c>
      <c r="UKW421" s="62">
        <v>44111611</v>
      </c>
      <c r="UKX421" s="62">
        <v>44111611</v>
      </c>
      <c r="UKY421" s="62">
        <v>44111611</v>
      </c>
      <c r="UKZ421" s="62">
        <v>44111611</v>
      </c>
      <c r="ULA421" s="62">
        <v>44111611</v>
      </c>
      <c r="ULB421" s="62">
        <v>44111611</v>
      </c>
      <c r="ULC421" s="62">
        <v>44111611</v>
      </c>
      <c r="ULD421" s="62">
        <v>44111611</v>
      </c>
      <c r="ULE421" s="62">
        <v>44111611</v>
      </c>
      <c r="ULF421" s="62">
        <v>44111611</v>
      </c>
      <c r="ULG421" s="62">
        <v>44111611</v>
      </c>
      <c r="ULH421" s="62">
        <v>44111611</v>
      </c>
      <c r="ULI421" s="62">
        <v>44111611</v>
      </c>
      <c r="ULJ421" s="62">
        <v>44111611</v>
      </c>
      <c r="ULK421" s="62">
        <v>44111611</v>
      </c>
      <c r="ULL421" s="62">
        <v>44111611</v>
      </c>
      <c r="ULM421" s="62">
        <v>44111611</v>
      </c>
      <c r="ULN421" s="62">
        <v>44111611</v>
      </c>
      <c r="ULO421" s="62">
        <v>44111611</v>
      </c>
      <c r="ULP421" s="62">
        <v>44111611</v>
      </c>
      <c r="ULQ421" s="62">
        <v>44111611</v>
      </c>
      <c r="ULR421" s="62">
        <v>44111611</v>
      </c>
      <c r="ULS421" s="62">
        <v>44111611</v>
      </c>
      <c r="ULT421" s="62">
        <v>44111611</v>
      </c>
      <c r="ULU421" s="62">
        <v>44111611</v>
      </c>
      <c r="ULV421" s="62">
        <v>44111611</v>
      </c>
      <c r="ULW421" s="62">
        <v>44111611</v>
      </c>
      <c r="ULX421" s="62">
        <v>44111611</v>
      </c>
      <c r="ULY421" s="62">
        <v>44111611</v>
      </c>
      <c r="ULZ421" s="62">
        <v>44111611</v>
      </c>
      <c r="UMA421" s="62">
        <v>44111611</v>
      </c>
      <c r="UMB421" s="62">
        <v>44111611</v>
      </c>
      <c r="UMC421" s="62">
        <v>44111611</v>
      </c>
      <c r="UMD421" s="62">
        <v>44111611</v>
      </c>
      <c r="UME421" s="62">
        <v>44111611</v>
      </c>
      <c r="UMF421" s="62">
        <v>44111611</v>
      </c>
      <c r="UMG421" s="62">
        <v>44111611</v>
      </c>
      <c r="UMH421" s="62">
        <v>44111611</v>
      </c>
      <c r="UMI421" s="62">
        <v>44111611</v>
      </c>
      <c r="UMJ421" s="62">
        <v>44111611</v>
      </c>
      <c r="UMK421" s="62">
        <v>44111611</v>
      </c>
      <c r="UML421" s="62">
        <v>44111611</v>
      </c>
      <c r="UMM421" s="62">
        <v>44111611</v>
      </c>
      <c r="UMN421" s="62">
        <v>44111611</v>
      </c>
      <c r="UMO421" s="62">
        <v>44111611</v>
      </c>
      <c r="UMP421" s="62">
        <v>44111611</v>
      </c>
      <c r="UMQ421" s="62">
        <v>44111611</v>
      </c>
      <c r="UMR421" s="62">
        <v>44111611</v>
      </c>
      <c r="UMS421" s="62">
        <v>44111611</v>
      </c>
      <c r="UMT421" s="62">
        <v>44111611</v>
      </c>
      <c r="UMU421" s="62">
        <v>44111611</v>
      </c>
      <c r="UMV421" s="62">
        <v>44111611</v>
      </c>
      <c r="UMW421" s="62">
        <v>44111611</v>
      </c>
      <c r="UMX421" s="62">
        <v>44111611</v>
      </c>
      <c r="UMY421" s="62">
        <v>44111611</v>
      </c>
      <c r="UMZ421" s="62">
        <v>44111611</v>
      </c>
      <c r="UNA421" s="62">
        <v>44111611</v>
      </c>
      <c r="UNB421" s="62">
        <v>44111611</v>
      </c>
      <c r="UNC421" s="62">
        <v>44111611</v>
      </c>
      <c r="UND421" s="62">
        <v>44111611</v>
      </c>
      <c r="UNE421" s="62">
        <v>44111611</v>
      </c>
      <c r="UNF421" s="62">
        <v>44111611</v>
      </c>
      <c r="UNG421" s="62">
        <v>44111611</v>
      </c>
      <c r="UNH421" s="62">
        <v>44111611</v>
      </c>
      <c r="UNI421" s="62">
        <v>44111611</v>
      </c>
      <c r="UNJ421" s="62">
        <v>44111611</v>
      </c>
      <c r="UNK421" s="62">
        <v>44111611</v>
      </c>
      <c r="UNL421" s="62">
        <v>44111611</v>
      </c>
      <c r="UNM421" s="62">
        <v>44111611</v>
      </c>
      <c r="UNN421" s="62">
        <v>44111611</v>
      </c>
      <c r="UNO421" s="62">
        <v>44111611</v>
      </c>
      <c r="UNP421" s="62">
        <v>44111611</v>
      </c>
      <c r="UNQ421" s="62">
        <v>44111611</v>
      </c>
      <c r="UNR421" s="62">
        <v>44111611</v>
      </c>
      <c r="UNS421" s="62">
        <v>44111611</v>
      </c>
      <c r="UNT421" s="62">
        <v>44111611</v>
      </c>
      <c r="UNU421" s="62">
        <v>44111611</v>
      </c>
      <c r="UNV421" s="62">
        <v>44111611</v>
      </c>
      <c r="UNW421" s="62">
        <v>44111611</v>
      </c>
      <c r="UNX421" s="62">
        <v>44111611</v>
      </c>
      <c r="UNY421" s="62">
        <v>44111611</v>
      </c>
      <c r="UNZ421" s="62">
        <v>44111611</v>
      </c>
      <c r="UOA421" s="62">
        <v>44111611</v>
      </c>
      <c r="UOB421" s="62">
        <v>44111611</v>
      </c>
      <c r="UOC421" s="62">
        <v>44111611</v>
      </c>
      <c r="UOD421" s="62">
        <v>44111611</v>
      </c>
      <c r="UOE421" s="62">
        <v>44111611</v>
      </c>
      <c r="UOF421" s="62">
        <v>44111611</v>
      </c>
      <c r="UOG421" s="62">
        <v>44111611</v>
      </c>
      <c r="UOH421" s="62">
        <v>44111611</v>
      </c>
      <c r="UOI421" s="62">
        <v>44111611</v>
      </c>
      <c r="UOJ421" s="62">
        <v>44111611</v>
      </c>
      <c r="UOK421" s="62">
        <v>44111611</v>
      </c>
      <c r="UOL421" s="62">
        <v>44111611</v>
      </c>
      <c r="UOM421" s="62">
        <v>44111611</v>
      </c>
      <c r="UON421" s="62">
        <v>44111611</v>
      </c>
      <c r="UOO421" s="62">
        <v>44111611</v>
      </c>
      <c r="UOP421" s="62">
        <v>44111611</v>
      </c>
      <c r="UOQ421" s="62">
        <v>44111611</v>
      </c>
      <c r="UOR421" s="62">
        <v>44111611</v>
      </c>
      <c r="UOS421" s="62">
        <v>44111611</v>
      </c>
      <c r="UOT421" s="62">
        <v>44111611</v>
      </c>
      <c r="UOU421" s="62">
        <v>44111611</v>
      </c>
      <c r="UOV421" s="62">
        <v>44111611</v>
      </c>
      <c r="UOW421" s="62">
        <v>44111611</v>
      </c>
      <c r="UOX421" s="62">
        <v>44111611</v>
      </c>
      <c r="UOY421" s="62">
        <v>44111611</v>
      </c>
      <c r="UOZ421" s="62">
        <v>44111611</v>
      </c>
      <c r="UPA421" s="62">
        <v>44111611</v>
      </c>
      <c r="UPB421" s="62">
        <v>44111611</v>
      </c>
      <c r="UPC421" s="62">
        <v>44111611</v>
      </c>
      <c r="UPD421" s="62">
        <v>44111611</v>
      </c>
      <c r="UPE421" s="62">
        <v>44111611</v>
      </c>
      <c r="UPF421" s="62">
        <v>44111611</v>
      </c>
      <c r="UPG421" s="62">
        <v>44111611</v>
      </c>
      <c r="UPH421" s="62">
        <v>44111611</v>
      </c>
      <c r="UPI421" s="62">
        <v>44111611</v>
      </c>
      <c r="UPJ421" s="62">
        <v>44111611</v>
      </c>
      <c r="UPK421" s="62">
        <v>44111611</v>
      </c>
      <c r="UPL421" s="62">
        <v>44111611</v>
      </c>
      <c r="UPM421" s="62">
        <v>44111611</v>
      </c>
      <c r="UPN421" s="62">
        <v>44111611</v>
      </c>
      <c r="UPO421" s="62">
        <v>44111611</v>
      </c>
      <c r="UPP421" s="62">
        <v>44111611</v>
      </c>
      <c r="UPQ421" s="62">
        <v>44111611</v>
      </c>
      <c r="UPR421" s="62">
        <v>44111611</v>
      </c>
      <c r="UPS421" s="62">
        <v>44111611</v>
      </c>
      <c r="UPT421" s="62">
        <v>44111611</v>
      </c>
      <c r="UPU421" s="62">
        <v>44111611</v>
      </c>
      <c r="UPV421" s="62">
        <v>44111611</v>
      </c>
      <c r="UPW421" s="62">
        <v>44111611</v>
      </c>
      <c r="UPX421" s="62">
        <v>44111611</v>
      </c>
      <c r="UPY421" s="62">
        <v>44111611</v>
      </c>
      <c r="UPZ421" s="62">
        <v>44111611</v>
      </c>
      <c r="UQA421" s="62">
        <v>44111611</v>
      </c>
      <c r="UQB421" s="62">
        <v>44111611</v>
      </c>
      <c r="UQC421" s="62">
        <v>44111611</v>
      </c>
      <c r="UQD421" s="62">
        <v>44111611</v>
      </c>
      <c r="UQE421" s="62">
        <v>44111611</v>
      </c>
      <c r="UQF421" s="62">
        <v>44111611</v>
      </c>
      <c r="UQG421" s="62">
        <v>44111611</v>
      </c>
      <c r="UQH421" s="62">
        <v>44111611</v>
      </c>
      <c r="UQI421" s="62">
        <v>44111611</v>
      </c>
      <c r="UQJ421" s="62">
        <v>44111611</v>
      </c>
      <c r="UQK421" s="62">
        <v>44111611</v>
      </c>
      <c r="UQL421" s="62">
        <v>44111611</v>
      </c>
      <c r="UQM421" s="62">
        <v>44111611</v>
      </c>
      <c r="UQN421" s="62">
        <v>44111611</v>
      </c>
      <c r="UQO421" s="62">
        <v>44111611</v>
      </c>
      <c r="UQP421" s="62">
        <v>44111611</v>
      </c>
      <c r="UQQ421" s="62">
        <v>44111611</v>
      </c>
      <c r="UQR421" s="62">
        <v>44111611</v>
      </c>
      <c r="UQS421" s="62">
        <v>44111611</v>
      </c>
      <c r="UQT421" s="62">
        <v>44111611</v>
      </c>
      <c r="UQU421" s="62">
        <v>44111611</v>
      </c>
      <c r="UQV421" s="62">
        <v>44111611</v>
      </c>
      <c r="UQW421" s="62">
        <v>44111611</v>
      </c>
      <c r="UQX421" s="62">
        <v>44111611</v>
      </c>
      <c r="UQY421" s="62">
        <v>44111611</v>
      </c>
      <c r="UQZ421" s="62">
        <v>44111611</v>
      </c>
      <c r="URA421" s="62">
        <v>44111611</v>
      </c>
      <c r="URB421" s="62">
        <v>44111611</v>
      </c>
      <c r="URC421" s="62">
        <v>44111611</v>
      </c>
      <c r="URD421" s="62">
        <v>44111611</v>
      </c>
      <c r="URE421" s="62">
        <v>44111611</v>
      </c>
      <c r="URF421" s="62">
        <v>44111611</v>
      </c>
      <c r="URG421" s="62">
        <v>44111611</v>
      </c>
      <c r="URH421" s="62">
        <v>44111611</v>
      </c>
      <c r="URI421" s="62">
        <v>44111611</v>
      </c>
      <c r="URJ421" s="62">
        <v>44111611</v>
      </c>
      <c r="URK421" s="62">
        <v>44111611</v>
      </c>
      <c r="URL421" s="62">
        <v>44111611</v>
      </c>
      <c r="URM421" s="62">
        <v>44111611</v>
      </c>
      <c r="URN421" s="62">
        <v>44111611</v>
      </c>
      <c r="URO421" s="62">
        <v>44111611</v>
      </c>
      <c r="URP421" s="62">
        <v>44111611</v>
      </c>
      <c r="URQ421" s="62">
        <v>44111611</v>
      </c>
      <c r="URR421" s="62">
        <v>44111611</v>
      </c>
      <c r="URS421" s="62">
        <v>44111611</v>
      </c>
      <c r="URT421" s="62">
        <v>44111611</v>
      </c>
      <c r="URU421" s="62">
        <v>44111611</v>
      </c>
      <c r="URV421" s="62">
        <v>44111611</v>
      </c>
      <c r="URW421" s="62">
        <v>44111611</v>
      </c>
      <c r="URX421" s="62">
        <v>44111611</v>
      </c>
      <c r="URY421" s="62">
        <v>44111611</v>
      </c>
      <c r="URZ421" s="62">
        <v>44111611</v>
      </c>
      <c r="USA421" s="62">
        <v>44111611</v>
      </c>
      <c r="USB421" s="62">
        <v>44111611</v>
      </c>
      <c r="USC421" s="62">
        <v>44111611</v>
      </c>
      <c r="USD421" s="62">
        <v>44111611</v>
      </c>
      <c r="USE421" s="62">
        <v>44111611</v>
      </c>
      <c r="USF421" s="62">
        <v>44111611</v>
      </c>
      <c r="USG421" s="62">
        <v>44111611</v>
      </c>
      <c r="USH421" s="62">
        <v>44111611</v>
      </c>
      <c r="USI421" s="62">
        <v>44111611</v>
      </c>
      <c r="USJ421" s="62">
        <v>44111611</v>
      </c>
      <c r="USK421" s="62">
        <v>44111611</v>
      </c>
      <c r="USL421" s="62">
        <v>44111611</v>
      </c>
      <c r="USM421" s="62">
        <v>44111611</v>
      </c>
      <c r="USN421" s="62">
        <v>44111611</v>
      </c>
      <c r="USO421" s="62">
        <v>44111611</v>
      </c>
      <c r="USP421" s="62">
        <v>44111611</v>
      </c>
      <c r="USQ421" s="62">
        <v>44111611</v>
      </c>
      <c r="USR421" s="62">
        <v>44111611</v>
      </c>
      <c r="USS421" s="62">
        <v>44111611</v>
      </c>
      <c r="UST421" s="62">
        <v>44111611</v>
      </c>
      <c r="USU421" s="62">
        <v>44111611</v>
      </c>
      <c r="USV421" s="62">
        <v>44111611</v>
      </c>
      <c r="USW421" s="62">
        <v>44111611</v>
      </c>
      <c r="USX421" s="62">
        <v>44111611</v>
      </c>
      <c r="USY421" s="62">
        <v>44111611</v>
      </c>
      <c r="USZ421" s="62">
        <v>44111611</v>
      </c>
      <c r="UTA421" s="62">
        <v>44111611</v>
      </c>
      <c r="UTB421" s="62">
        <v>44111611</v>
      </c>
      <c r="UTC421" s="62">
        <v>44111611</v>
      </c>
      <c r="UTD421" s="62">
        <v>44111611</v>
      </c>
      <c r="UTE421" s="62">
        <v>44111611</v>
      </c>
      <c r="UTF421" s="62">
        <v>44111611</v>
      </c>
      <c r="UTG421" s="62">
        <v>44111611</v>
      </c>
      <c r="UTH421" s="62">
        <v>44111611</v>
      </c>
      <c r="UTI421" s="62">
        <v>44111611</v>
      </c>
      <c r="UTJ421" s="62">
        <v>44111611</v>
      </c>
      <c r="UTK421" s="62">
        <v>44111611</v>
      </c>
      <c r="UTL421" s="62">
        <v>44111611</v>
      </c>
      <c r="UTM421" s="62">
        <v>44111611</v>
      </c>
      <c r="UTN421" s="62">
        <v>44111611</v>
      </c>
      <c r="UTO421" s="62">
        <v>44111611</v>
      </c>
      <c r="UTP421" s="62">
        <v>44111611</v>
      </c>
      <c r="UTQ421" s="62">
        <v>44111611</v>
      </c>
      <c r="UTR421" s="62">
        <v>44111611</v>
      </c>
      <c r="UTS421" s="62">
        <v>44111611</v>
      </c>
      <c r="UTT421" s="62">
        <v>44111611</v>
      </c>
      <c r="UTU421" s="62">
        <v>44111611</v>
      </c>
      <c r="UTV421" s="62">
        <v>44111611</v>
      </c>
      <c r="UTW421" s="62">
        <v>44111611</v>
      </c>
      <c r="UTX421" s="62">
        <v>44111611</v>
      </c>
      <c r="UTY421" s="62">
        <v>44111611</v>
      </c>
      <c r="UTZ421" s="62">
        <v>44111611</v>
      </c>
      <c r="UUA421" s="62">
        <v>44111611</v>
      </c>
      <c r="UUB421" s="62">
        <v>44111611</v>
      </c>
      <c r="UUC421" s="62">
        <v>44111611</v>
      </c>
      <c r="UUD421" s="62">
        <v>44111611</v>
      </c>
      <c r="UUE421" s="62">
        <v>44111611</v>
      </c>
      <c r="UUF421" s="62">
        <v>44111611</v>
      </c>
      <c r="UUG421" s="62">
        <v>44111611</v>
      </c>
      <c r="UUH421" s="62">
        <v>44111611</v>
      </c>
      <c r="UUI421" s="62">
        <v>44111611</v>
      </c>
      <c r="UUJ421" s="62">
        <v>44111611</v>
      </c>
      <c r="UUK421" s="62">
        <v>44111611</v>
      </c>
      <c r="UUL421" s="62">
        <v>44111611</v>
      </c>
      <c r="UUM421" s="62">
        <v>44111611</v>
      </c>
      <c r="UUN421" s="62">
        <v>44111611</v>
      </c>
      <c r="UUO421" s="62">
        <v>44111611</v>
      </c>
      <c r="UUP421" s="62">
        <v>44111611</v>
      </c>
      <c r="UUQ421" s="62">
        <v>44111611</v>
      </c>
      <c r="UUR421" s="62">
        <v>44111611</v>
      </c>
      <c r="UUS421" s="62">
        <v>44111611</v>
      </c>
      <c r="UUT421" s="62">
        <v>44111611</v>
      </c>
      <c r="UUU421" s="62">
        <v>44111611</v>
      </c>
      <c r="UUV421" s="62">
        <v>44111611</v>
      </c>
      <c r="UUW421" s="62">
        <v>44111611</v>
      </c>
      <c r="UUX421" s="62">
        <v>44111611</v>
      </c>
      <c r="UUY421" s="62">
        <v>44111611</v>
      </c>
      <c r="UUZ421" s="62">
        <v>44111611</v>
      </c>
      <c r="UVA421" s="62">
        <v>44111611</v>
      </c>
      <c r="UVB421" s="62">
        <v>44111611</v>
      </c>
      <c r="UVC421" s="62">
        <v>44111611</v>
      </c>
      <c r="UVD421" s="62">
        <v>44111611</v>
      </c>
      <c r="UVE421" s="62">
        <v>44111611</v>
      </c>
      <c r="UVF421" s="62">
        <v>44111611</v>
      </c>
      <c r="UVG421" s="62">
        <v>44111611</v>
      </c>
      <c r="UVH421" s="62">
        <v>44111611</v>
      </c>
      <c r="UVI421" s="62">
        <v>44111611</v>
      </c>
      <c r="UVJ421" s="62">
        <v>44111611</v>
      </c>
      <c r="UVK421" s="62">
        <v>44111611</v>
      </c>
      <c r="UVL421" s="62">
        <v>44111611</v>
      </c>
      <c r="UVM421" s="62">
        <v>44111611</v>
      </c>
      <c r="UVN421" s="62">
        <v>44111611</v>
      </c>
      <c r="UVO421" s="62">
        <v>44111611</v>
      </c>
      <c r="UVP421" s="62">
        <v>44111611</v>
      </c>
      <c r="UVQ421" s="62">
        <v>44111611</v>
      </c>
      <c r="UVR421" s="62">
        <v>44111611</v>
      </c>
      <c r="UVS421" s="62">
        <v>44111611</v>
      </c>
      <c r="UVT421" s="62">
        <v>44111611</v>
      </c>
      <c r="UVU421" s="62">
        <v>44111611</v>
      </c>
      <c r="UVV421" s="62">
        <v>44111611</v>
      </c>
      <c r="UVW421" s="62">
        <v>44111611</v>
      </c>
      <c r="UVX421" s="62">
        <v>44111611</v>
      </c>
      <c r="UVY421" s="62">
        <v>44111611</v>
      </c>
      <c r="UVZ421" s="62">
        <v>44111611</v>
      </c>
      <c r="UWA421" s="62">
        <v>44111611</v>
      </c>
      <c r="UWB421" s="62">
        <v>44111611</v>
      </c>
      <c r="UWC421" s="62">
        <v>44111611</v>
      </c>
      <c r="UWD421" s="62">
        <v>44111611</v>
      </c>
      <c r="UWE421" s="62">
        <v>44111611</v>
      </c>
      <c r="UWF421" s="62">
        <v>44111611</v>
      </c>
      <c r="UWG421" s="62">
        <v>44111611</v>
      </c>
      <c r="UWH421" s="62">
        <v>44111611</v>
      </c>
      <c r="UWI421" s="62">
        <v>44111611</v>
      </c>
      <c r="UWJ421" s="62">
        <v>44111611</v>
      </c>
      <c r="UWK421" s="62">
        <v>44111611</v>
      </c>
      <c r="UWL421" s="62">
        <v>44111611</v>
      </c>
      <c r="UWM421" s="62">
        <v>44111611</v>
      </c>
      <c r="UWN421" s="62">
        <v>44111611</v>
      </c>
      <c r="UWO421" s="62">
        <v>44111611</v>
      </c>
      <c r="UWP421" s="62">
        <v>44111611</v>
      </c>
      <c r="UWQ421" s="62">
        <v>44111611</v>
      </c>
      <c r="UWR421" s="62">
        <v>44111611</v>
      </c>
      <c r="UWS421" s="62">
        <v>44111611</v>
      </c>
      <c r="UWT421" s="62">
        <v>44111611</v>
      </c>
      <c r="UWU421" s="62">
        <v>44111611</v>
      </c>
      <c r="UWV421" s="62">
        <v>44111611</v>
      </c>
      <c r="UWW421" s="62">
        <v>44111611</v>
      </c>
      <c r="UWX421" s="62">
        <v>44111611</v>
      </c>
      <c r="UWY421" s="62">
        <v>44111611</v>
      </c>
      <c r="UWZ421" s="62">
        <v>44111611</v>
      </c>
      <c r="UXA421" s="62">
        <v>44111611</v>
      </c>
      <c r="UXB421" s="62">
        <v>44111611</v>
      </c>
      <c r="UXC421" s="62">
        <v>44111611</v>
      </c>
      <c r="UXD421" s="62">
        <v>44111611</v>
      </c>
      <c r="UXE421" s="62">
        <v>44111611</v>
      </c>
      <c r="UXF421" s="62">
        <v>44111611</v>
      </c>
      <c r="UXG421" s="62">
        <v>44111611</v>
      </c>
      <c r="UXH421" s="62">
        <v>44111611</v>
      </c>
      <c r="UXI421" s="62">
        <v>44111611</v>
      </c>
      <c r="UXJ421" s="62">
        <v>44111611</v>
      </c>
      <c r="UXK421" s="62">
        <v>44111611</v>
      </c>
      <c r="UXL421" s="62">
        <v>44111611</v>
      </c>
      <c r="UXM421" s="62">
        <v>44111611</v>
      </c>
      <c r="UXN421" s="62">
        <v>44111611</v>
      </c>
      <c r="UXO421" s="62">
        <v>44111611</v>
      </c>
      <c r="UXP421" s="62">
        <v>44111611</v>
      </c>
      <c r="UXQ421" s="62">
        <v>44111611</v>
      </c>
      <c r="UXR421" s="62">
        <v>44111611</v>
      </c>
      <c r="UXS421" s="62">
        <v>44111611</v>
      </c>
      <c r="UXT421" s="62">
        <v>44111611</v>
      </c>
      <c r="UXU421" s="62">
        <v>44111611</v>
      </c>
      <c r="UXV421" s="62">
        <v>44111611</v>
      </c>
      <c r="UXW421" s="62">
        <v>44111611</v>
      </c>
      <c r="UXX421" s="62">
        <v>44111611</v>
      </c>
      <c r="UXY421" s="62">
        <v>44111611</v>
      </c>
      <c r="UXZ421" s="62">
        <v>44111611</v>
      </c>
      <c r="UYA421" s="62">
        <v>44111611</v>
      </c>
      <c r="UYB421" s="62">
        <v>44111611</v>
      </c>
      <c r="UYC421" s="62">
        <v>44111611</v>
      </c>
      <c r="UYD421" s="62">
        <v>44111611</v>
      </c>
      <c r="UYE421" s="62">
        <v>44111611</v>
      </c>
      <c r="UYF421" s="62">
        <v>44111611</v>
      </c>
      <c r="UYG421" s="62">
        <v>44111611</v>
      </c>
      <c r="UYH421" s="62">
        <v>44111611</v>
      </c>
      <c r="UYI421" s="62">
        <v>44111611</v>
      </c>
      <c r="UYJ421" s="62">
        <v>44111611</v>
      </c>
      <c r="UYK421" s="62">
        <v>44111611</v>
      </c>
      <c r="UYL421" s="62">
        <v>44111611</v>
      </c>
      <c r="UYM421" s="62">
        <v>44111611</v>
      </c>
      <c r="UYN421" s="62">
        <v>44111611</v>
      </c>
      <c r="UYO421" s="62">
        <v>44111611</v>
      </c>
      <c r="UYP421" s="62">
        <v>44111611</v>
      </c>
      <c r="UYQ421" s="62">
        <v>44111611</v>
      </c>
      <c r="UYR421" s="62">
        <v>44111611</v>
      </c>
      <c r="UYS421" s="62">
        <v>44111611</v>
      </c>
      <c r="UYT421" s="62">
        <v>44111611</v>
      </c>
      <c r="UYU421" s="62">
        <v>44111611</v>
      </c>
      <c r="UYV421" s="62">
        <v>44111611</v>
      </c>
      <c r="UYW421" s="62">
        <v>44111611</v>
      </c>
      <c r="UYX421" s="62">
        <v>44111611</v>
      </c>
      <c r="UYY421" s="62">
        <v>44111611</v>
      </c>
      <c r="UYZ421" s="62">
        <v>44111611</v>
      </c>
      <c r="UZA421" s="62">
        <v>44111611</v>
      </c>
      <c r="UZB421" s="62">
        <v>44111611</v>
      </c>
      <c r="UZC421" s="62">
        <v>44111611</v>
      </c>
      <c r="UZD421" s="62">
        <v>44111611</v>
      </c>
      <c r="UZE421" s="62">
        <v>44111611</v>
      </c>
      <c r="UZF421" s="62">
        <v>44111611</v>
      </c>
      <c r="UZG421" s="62">
        <v>44111611</v>
      </c>
      <c r="UZH421" s="62">
        <v>44111611</v>
      </c>
      <c r="UZI421" s="62">
        <v>44111611</v>
      </c>
      <c r="UZJ421" s="62">
        <v>44111611</v>
      </c>
      <c r="UZK421" s="62">
        <v>44111611</v>
      </c>
      <c r="UZL421" s="62">
        <v>44111611</v>
      </c>
      <c r="UZM421" s="62">
        <v>44111611</v>
      </c>
      <c r="UZN421" s="62">
        <v>44111611</v>
      </c>
      <c r="UZO421" s="62">
        <v>44111611</v>
      </c>
      <c r="UZP421" s="62">
        <v>44111611</v>
      </c>
      <c r="UZQ421" s="62">
        <v>44111611</v>
      </c>
      <c r="UZR421" s="62">
        <v>44111611</v>
      </c>
      <c r="UZS421" s="62">
        <v>44111611</v>
      </c>
      <c r="UZT421" s="62">
        <v>44111611</v>
      </c>
      <c r="UZU421" s="62">
        <v>44111611</v>
      </c>
      <c r="UZV421" s="62">
        <v>44111611</v>
      </c>
      <c r="UZW421" s="62">
        <v>44111611</v>
      </c>
      <c r="UZX421" s="62">
        <v>44111611</v>
      </c>
      <c r="UZY421" s="62">
        <v>44111611</v>
      </c>
      <c r="UZZ421" s="62">
        <v>44111611</v>
      </c>
      <c r="VAA421" s="62">
        <v>44111611</v>
      </c>
      <c r="VAB421" s="62">
        <v>44111611</v>
      </c>
      <c r="VAC421" s="62">
        <v>44111611</v>
      </c>
      <c r="VAD421" s="62">
        <v>44111611</v>
      </c>
      <c r="VAE421" s="62">
        <v>44111611</v>
      </c>
      <c r="VAF421" s="62">
        <v>44111611</v>
      </c>
      <c r="VAG421" s="62">
        <v>44111611</v>
      </c>
      <c r="VAH421" s="62">
        <v>44111611</v>
      </c>
      <c r="VAI421" s="62">
        <v>44111611</v>
      </c>
      <c r="VAJ421" s="62">
        <v>44111611</v>
      </c>
      <c r="VAK421" s="62">
        <v>44111611</v>
      </c>
      <c r="VAL421" s="62">
        <v>44111611</v>
      </c>
      <c r="VAM421" s="62">
        <v>44111611</v>
      </c>
      <c r="VAN421" s="62">
        <v>44111611</v>
      </c>
      <c r="VAO421" s="62">
        <v>44111611</v>
      </c>
      <c r="VAP421" s="62">
        <v>44111611</v>
      </c>
      <c r="VAQ421" s="62">
        <v>44111611</v>
      </c>
      <c r="VAR421" s="62">
        <v>44111611</v>
      </c>
      <c r="VAS421" s="62">
        <v>44111611</v>
      </c>
      <c r="VAT421" s="62">
        <v>44111611</v>
      </c>
      <c r="VAU421" s="62">
        <v>44111611</v>
      </c>
      <c r="VAV421" s="62">
        <v>44111611</v>
      </c>
      <c r="VAW421" s="62">
        <v>44111611</v>
      </c>
      <c r="VAX421" s="62">
        <v>44111611</v>
      </c>
      <c r="VAY421" s="62">
        <v>44111611</v>
      </c>
      <c r="VAZ421" s="62">
        <v>44111611</v>
      </c>
      <c r="VBA421" s="62">
        <v>44111611</v>
      </c>
      <c r="VBB421" s="62">
        <v>44111611</v>
      </c>
      <c r="VBC421" s="62">
        <v>44111611</v>
      </c>
      <c r="VBD421" s="62">
        <v>44111611</v>
      </c>
      <c r="VBE421" s="62">
        <v>44111611</v>
      </c>
      <c r="VBF421" s="62">
        <v>44111611</v>
      </c>
      <c r="VBG421" s="62">
        <v>44111611</v>
      </c>
      <c r="VBH421" s="62">
        <v>44111611</v>
      </c>
      <c r="VBI421" s="62">
        <v>44111611</v>
      </c>
      <c r="VBJ421" s="62">
        <v>44111611</v>
      </c>
      <c r="VBK421" s="62">
        <v>44111611</v>
      </c>
      <c r="VBL421" s="62">
        <v>44111611</v>
      </c>
      <c r="VBM421" s="62">
        <v>44111611</v>
      </c>
      <c r="VBN421" s="62">
        <v>44111611</v>
      </c>
      <c r="VBO421" s="62">
        <v>44111611</v>
      </c>
      <c r="VBP421" s="62">
        <v>44111611</v>
      </c>
      <c r="VBQ421" s="62">
        <v>44111611</v>
      </c>
      <c r="VBR421" s="62">
        <v>44111611</v>
      </c>
      <c r="VBS421" s="62">
        <v>44111611</v>
      </c>
      <c r="VBT421" s="62">
        <v>44111611</v>
      </c>
      <c r="VBU421" s="62">
        <v>44111611</v>
      </c>
      <c r="VBV421" s="62">
        <v>44111611</v>
      </c>
      <c r="VBW421" s="62">
        <v>44111611</v>
      </c>
      <c r="VBX421" s="62">
        <v>44111611</v>
      </c>
      <c r="VBY421" s="62">
        <v>44111611</v>
      </c>
      <c r="VBZ421" s="62">
        <v>44111611</v>
      </c>
      <c r="VCA421" s="62">
        <v>44111611</v>
      </c>
      <c r="VCB421" s="62">
        <v>44111611</v>
      </c>
      <c r="VCC421" s="62">
        <v>44111611</v>
      </c>
      <c r="VCD421" s="62">
        <v>44111611</v>
      </c>
      <c r="VCE421" s="62">
        <v>44111611</v>
      </c>
      <c r="VCF421" s="62">
        <v>44111611</v>
      </c>
      <c r="VCG421" s="62">
        <v>44111611</v>
      </c>
      <c r="VCH421" s="62">
        <v>44111611</v>
      </c>
      <c r="VCI421" s="62">
        <v>44111611</v>
      </c>
      <c r="VCJ421" s="62">
        <v>44111611</v>
      </c>
      <c r="VCK421" s="62">
        <v>44111611</v>
      </c>
      <c r="VCL421" s="62">
        <v>44111611</v>
      </c>
      <c r="VCM421" s="62">
        <v>44111611</v>
      </c>
      <c r="VCN421" s="62">
        <v>44111611</v>
      </c>
      <c r="VCO421" s="62">
        <v>44111611</v>
      </c>
      <c r="VCP421" s="62">
        <v>44111611</v>
      </c>
      <c r="VCQ421" s="62">
        <v>44111611</v>
      </c>
      <c r="VCR421" s="62">
        <v>44111611</v>
      </c>
      <c r="VCS421" s="62">
        <v>44111611</v>
      </c>
      <c r="VCT421" s="62">
        <v>44111611</v>
      </c>
      <c r="VCU421" s="62">
        <v>44111611</v>
      </c>
      <c r="VCV421" s="62">
        <v>44111611</v>
      </c>
      <c r="VCW421" s="62">
        <v>44111611</v>
      </c>
      <c r="VCX421" s="62">
        <v>44111611</v>
      </c>
      <c r="VCY421" s="62">
        <v>44111611</v>
      </c>
      <c r="VCZ421" s="62">
        <v>44111611</v>
      </c>
      <c r="VDA421" s="62">
        <v>44111611</v>
      </c>
      <c r="VDB421" s="62">
        <v>44111611</v>
      </c>
      <c r="VDC421" s="62">
        <v>44111611</v>
      </c>
      <c r="VDD421" s="62">
        <v>44111611</v>
      </c>
      <c r="VDE421" s="62">
        <v>44111611</v>
      </c>
      <c r="VDF421" s="62">
        <v>44111611</v>
      </c>
      <c r="VDG421" s="62">
        <v>44111611</v>
      </c>
      <c r="VDH421" s="62">
        <v>44111611</v>
      </c>
      <c r="VDI421" s="62">
        <v>44111611</v>
      </c>
      <c r="VDJ421" s="62">
        <v>44111611</v>
      </c>
      <c r="VDK421" s="62">
        <v>44111611</v>
      </c>
      <c r="VDL421" s="62">
        <v>44111611</v>
      </c>
      <c r="VDM421" s="62">
        <v>44111611</v>
      </c>
      <c r="VDN421" s="62">
        <v>44111611</v>
      </c>
      <c r="VDO421" s="62">
        <v>44111611</v>
      </c>
      <c r="VDP421" s="62">
        <v>44111611</v>
      </c>
      <c r="VDQ421" s="62">
        <v>44111611</v>
      </c>
      <c r="VDR421" s="62">
        <v>44111611</v>
      </c>
      <c r="VDS421" s="62">
        <v>44111611</v>
      </c>
      <c r="VDT421" s="62">
        <v>44111611</v>
      </c>
      <c r="VDU421" s="62">
        <v>44111611</v>
      </c>
      <c r="VDV421" s="62">
        <v>44111611</v>
      </c>
      <c r="VDW421" s="62">
        <v>44111611</v>
      </c>
      <c r="VDX421" s="62">
        <v>44111611</v>
      </c>
      <c r="VDY421" s="62">
        <v>44111611</v>
      </c>
      <c r="VDZ421" s="62">
        <v>44111611</v>
      </c>
      <c r="VEA421" s="62">
        <v>44111611</v>
      </c>
      <c r="VEB421" s="62">
        <v>44111611</v>
      </c>
      <c r="VEC421" s="62">
        <v>44111611</v>
      </c>
      <c r="VED421" s="62">
        <v>44111611</v>
      </c>
      <c r="VEE421" s="62">
        <v>44111611</v>
      </c>
      <c r="VEF421" s="62">
        <v>44111611</v>
      </c>
      <c r="VEG421" s="62">
        <v>44111611</v>
      </c>
      <c r="VEH421" s="62">
        <v>44111611</v>
      </c>
      <c r="VEI421" s="62">
        <v>44111611</v>
      </c>
      <c r="VEJ421" s="62">
        <v>44111611</v>
      </c>
      <c r="VEK421" s="62">
        <v>44111611</v>
      </c>
      <c r="VEL421" s="62">
        <v>44111611</v>
      </c>
      <c r="VEM421" s="62">
        <v>44111611</v>
      </c>
      <c r="VEN421" s="62">
        <v>44111611</v>
      </c>
      <c r="VEO421" s="62">
        <v>44111611</v>
      </c>
      <c r="VEP421" s="62">
        <v>44111611</v>
      </c>
      <c r="VEQ421" s="62">
        <v>44111611</v>
      </c>
      <c r="VER421" s="62">
        <v>44111611</v>
      </c>
      <c r="VES421" s="62">
        <v>44111611</v>
      </c>
      <c r="VET421" s="62">
        <v>44111611</v>
      </c>
      <c r="VEU421" s="62">
        <v>44111611</v>
      </c>
      <c r="VEV421" s="62">
        <v>44111611</v>
      </c>
      <c r="VEW421" s="62">
        <v>44111611</v>
      </c>
      <c r="VEX421" s="62">
        <v>44111611</v>
      </c>
      <c r="VEY421" s="62">
        <v>44111611</v>
      </c>
      <c r="VEZ421" s="62">
        <v>44111611</v>
      </c>
      <c r="VFA421" s="62">
        <v>44111611</v>
      </c>
      <c r="VFB421" s="62">
        <v>44111611</v>
      </c>
      <c r="VFC421" s="62">
        <v>44111611</v>
      </c>
      <c r="VFD421" s="62">
        <v>44111611</v>
      </c>
      <c r="VFE421" s="62">
        <v>44111611</v>
      </c>
      <c r="VFF421" s="62">
        <v>44111611</v>
      </c>
      <c r="VFG421" s="62">
        <v>44111611</v>
      </c>
      <c r="VFH421" s="62">
        <v>44111611</v>
      </c>
      <c r="VFI421" s="62">
        <v>44111611</v>
      </c>
      <c r="VFJ421" s="62">
        <v>44111611</v>
      </c>
      <c r="VFK421" s="62">
        <v>44111611</v>
      </c>
      <c r="VFL421" s="62">
        <v>44111611</v>
      </c>
      <c r="VFM421" s="62">
        <v>44111611</v>
      </c>
      <c r="VFN421" s="62">
        <v>44111611</v>
      </c>
      <c r="VFO421" s="62">
        <v>44111611</v>
      </c>
      <c r="VFP421" s="62">
        <v>44111611</v>
      </c>
      <c r="VFQ421" s="62">
        <v>44111611</v>
      </c>
      <c r="VFR421" s="62">
        <v>44111611</v>
      </c>
      <c r="VFS421" s="62">
        <v>44111611</v>
      </c>
      <c r="VFT421" s="62">
        <v>44111611</v>
      </c>
      <c r="VFU421" s="62">
        <v>44111611</v>
      </c>
      <c r="VFV421" s="62">
        <v>44111611</v>
      </c>
      <c r="VFW421" s="62">
        <v>44111611</v>
      </c>
      <c r="VFX421" s="62">
        <v>44111611</v>
      </c>
      <c r="VFY421" s="62">
        <v>44111611</v>
      </c>
      <c r="VFZ421" s="62">
        <v>44111611</v>
      </c>
      <c r="VGA421" s="62">
        <v>44111611</v>
      </c>
      <c r="VGB421" s="62">
        <v>44111611</v>
      </c>
      <c r="VGC421" s="62">
        <v>44111611</v>
      </c>
      <c r="VGD421" s="62">
        <v>44111611</v>
      </c>
      <c r="VGE421" s="62">
        <v>44111611</v>
      </c>
      <c r="VGF421" s="62">
        <v>44111611</v>
      </c>
      <c r="VGG421" s="62">
        <v>44111611</v>
      </c>
      <c r="VGH421" s="62">
        <v>44111611</v>
      </c>
      <c r="VGI421" s="62">
        <v>44111611</v>
      </c>
      <c r="VGJ421" s="62">
        <v>44111611</v>
      </c>
      <c r="VGK421" s="62">
        <v>44111611</v>
      </c>
      <c r="VGL421" s="62">
        <v>44111611</v>
      </c>
      <c r="VGM421" s="62">
        <v>44111611</v>
      </c>
      <c r="VGN421" s="62">
        <v>44111611</v>
      </c>
      <c r="VGO421" s="62">
        <v>44111611</v>
      </c>
      <c r="VGP421" s="62">
        <v>44111611</v>
      </c>
      <c r="VGQ421" s="62">
        <v>44111611</v>
      </c>
      <c r="VGR421" s="62">
        <v>44111611</v>
      </c>
      <c r="VGS421" s="62">
        <v>44111611</v>
      </c>
      <c r="VGT421" s="62">
        <v>44111611</v>
      </c>
      <c r="VGU421" s="62">
        <v>44111611</v>
      </c>
      <c r="VGV421" s="62">
        <v>44111611</v>
      </c>
      <c r="VGW421" s="62">
        <v>44111611</v>
      </c>
      <c r="VGX421" s="62">
        <v>44111611</v>
      </c>
      <c r="VGY421" s="62">
        <v>44111611</v>
      </c>
      <c r="VGZ421" s="62">
        <v>44111611</v>
      </c>
      <c r="VHA421" s="62">
        <v>44111611</v>
      </c>
      <c r="VHB421" s="62">
        <v>44111611</v>
      </c>
      <c r="VHC421" s="62">
        <v>44111611</v>
      </c>
      <c r="VHD421" s="62">
        <v>44111611</v>
      </c>
      <c r="VHE421" s="62">
        <v>44111611</v>
      </c>
      <c r="VHF421" s="62">
        <v>44111611</v>
      </c>
      <c r="VHG421" s="62">
        <v>44111611</v>
      </c>
      <c r="VHH421" s="62">
        <v>44111611</v>
      </c>
      <c r="VHI421" s="62">
        <v>44111611</v>
      </c>
      <c r="VHJ421" s="62">
        <v>44111611</v>
      </c>
      <c r="VHK421" s="62">
        <v>44111611</v>
      </c>
      <c r="VHL421" s="62">
        <v>44111611</v>
      </c>
      <c r="VHM421" s="62">
        <v>44111611</v>
      </c>
      <c r="VHN421" s="62">
        <v>44111611</v>
      </c>
      <c r="VHO421" s="62">
        <v>44111611</v>
      </c>
      <c r="VHP421" s="62">
        <v>44111611</v>
      </c>
      <c r="VHQ421" s="62">
        <v>44111611</v>
      </c>
      <c r="VHR421" s="62">
        <v>44111611</v>
      </c>
      <c r="VHS421" s="62">
        <v>44111611</v>
      </c>
      <c r="VHT421" s="62">
        <v>44111611</v>
      </c>
      <c r="VHU421" s="62">
        <v>44111611</v>
      </c>
      <c r="VHV421" s="62">
        <v>44111611</v>
      </c>
      <c r="VHW421" s="62">
        <v>44111611</v>
      </c>
      <c r="VHX421" s="62">
        <v>44111611</v>
      </c>
      <c r="VHY421" s="62">
        <v>44111611</v>
      </c>
      <c r="VHZ421" s="62">
        <v>44111611</v>
      </c>
      <c r="VIA421" s="62">
        <v>44111611</v>
      </c>
      <c r="VIB421" s="62">
        <v>44111611</v>
      </c>
      <c r="VIC421" s="62">
        <v>44111611</v>
      </c>
      <c r="VID421" s="62">
        <v>44111611</v>
      </c>
      <c r="VIE421" s="62">
        <v>44111611</v>
      </c>
      <c r="VIF421" s="62">
        <v>44111611</v>
      </c>
      <c r="VIG421" s="62">
        <v>44111611</v>
      </c>
      <c r="VIH421" s="62">
        <v>44111611</v>
      </c>
      <c r="VII421" s="62">
        <v>44111611</v>
      </c>
      <c r="VIJ421" s="62">
        <v>44111611</v>
      </c>
      <c r="VIK421" s="62">
        <v>44111611</v>
      </c>
      <c r="VIL421" s="62">
        <v>44111611</v>
      </c>
      <c r="VIM421" s="62">
        <v>44111611</v>
      </c>
      <c r="VIN421" s="62">
        <v>44111611</v>
      </c>
      <c r="VIO421" s="62">
        <v>44111611</v>
      </c>
      <c r="VIP421" s="62">
        <v>44111611</v>
      </c>
      <c r="VIQ421" s="62">
        <v>44111611</v>
      </c>
      <c r="VIR421" s="62">
        <v>44111611</v>
      </c>
      <c r="VIS421" s="62">
        <v>44111611</v>
      </c>
      <c r="VIT421" s="62">
        <v>44111611</v>
      </c>
      <c r="VIU421" s="62">
        <v>44111611</v>
      </c>
      <c r="VIV421" s="62">
        <v>44111611</v>
      </c>
      <c r="VIW421" s="62">
        <v>44111611</v>
      </c>
      <c r="VIX421" s="62">
        <v>44111611</v>
      </c>
      <c r="VIY421" s="62">
        <v>44111611</v>
      </c>
      <c r="VIZ421" s="62">
        <v>44111611</v>
      </c>
      <c r="VJA421" s="62">
        <v>44111611</v>
      </c>
      <c r="VJB421" s="62">
        <v>44111611</v>
      </c>
      <c r="VJC421" s="62">
        <v>44111611</v>
      </c>
      <c r="VJD421" s="62">
        <v>44111611</v>
      </c>
      <c r="VJE421" s="62">
        <v>44111611</v>
      </c>
      <c r="VJF421" s="62">
        <v>44111611</v>
      </c>
      <c r="VJG421" s="62">
        <v>44111611</v>
      </c>
      <c r="VJH421" s="62">
        <v>44111611</v>
      </c>
      <c r="VJI421" s="62">
        <v>44111611</v>
      </c>
      <c r="VJJ421" s="62">
        <v>44111611</v>
      </c>
      <c r="VJK421" s="62">
        <v>44111611</v>
      </c>
      <c r="VJL421" s="62">
        <v>44111611</v>
      </c>
      <c r="VJM421" s="62">
        <v>44111611</v>
      </c>
      <c r="VJN421" s="62">
        <v>44111611</v>
      </c>
      <c r="VJO421" s="62">
        <v>44111611</v>
      </c>
      <c r="VJP421" s="62">
        <v>44111611</v>
      </c>
      <c r="VJQ421" s="62">
        <v>44111611</v>
      </c>
      <c r="VJR421" s="62">
        <v>44111611</v>
      </c>
      <c r="VJS421" s="62">
        <v>44111611</v>
      </c>
      <c r="VJT421" s="62">
        <v>44111611</v>
      </c>
      <c r="VJU421" s="62">
        <v>44111611</v>
      </c>
      <c r="VJV421" s="62">
        <v>44111611</v>
      </c>
      <c r="VJW421" s="62">
        <v>44111611</v>
      </c>
      <c r="VJX421" s="62">
        <v>44111611</v>
      </c>
      <c r="VJY421" s="62">
        <v>44111611</v>
      </c>
      <c r="VJZ421" s="62">
        <v>44111611</v>
      </c>
      <c r="VKA421" s="62">
        <v>44111611</v>
      </c>
      <c r="VKB421" s="62">
        <v>44111611</v>
      </c>
      <c r="VKC421" s="62">
        <v>44111611</v>
      </c>
      <c r="VKD421" s="62">
        <v>44111611</v>
      </c>
      <c r="VKE421" s="62">
        <v>44111611</v>
      </c>
      <c r="VKF421" s="62">
        <v>44111611</v>
      </c>
      <c r="VKG421" s="62">
        <v>44111611</v>
      </c>
      <c r="VKH421" s="62">
        <v>44111611</v>
      </c>
      <c r="VKI421" s="62">
        <v>44111611</v>
      </c>
      <c r="VKJ421" s="62">
        <v>44111611</v>
      </c>
      <c r="VKK421" s="62">
        <v>44111611</v>
      </c>
      <c r="VKL421" s="62">
        <v>44111611</v>
      </c>
      <c r="VKM421" s="62">
        <v>44111611</v>
      </c>
      <c r="VKN421" s="62">
        <v>44111611</v>
      </c>
      <c r="VKO421" s="62">
        <v>44111611</v>
      </c>
      <c r="VKP421" s="62">
        <v>44111611</v>
      </c>
      <c r="VKQ421" s="62">
        <v>44111611</v>
      </c>
      <c r="VKR421" s="62">
        <v>44111611</v>
      </c>
      <c r="VKS421" s="62">
        <v>44111611</v>
      </c>
      <c r="VKT421" s="62">
        <v>44111611</v>
      </c>
      <c r="VKU421" s="62">
        <v>44111611</v>
      </c>
      <c r="VKV421" s="62">
        <v>44111611</v>
      </c>
      <c r="VKW421" s="62">
        <v>44111611</v>
      </c>
      <c r="VKX421" s="62">
        <v>44111611</v>
      </c>
      <c r="VKY421" s="62">
        <v>44111611</v>
      </c>
      <c r="VKZ421" s="62">
        <v>44111611</v>
      </c>
      <c r="VLA421" s="62">
        <v>44111611</v>
      </c>
      <c r="VLB421" s="62">
        <v>44111611</v>
      </c>
      <c r="VLC421" s="62">
        <v>44111611</v>
      </c>
      <c r="VLD421" s="62">
        <v>44111611</v>
      </c>
      <c r="VLE421" s="62">
        <v>44111611</v>
      </c>
      <c r="VLF421" s="62">
        <v>44111611</v>
      </c>
      <c r="VLG421" s="62">
        <v>44111611</v>
      </c>
      <c r="VLH421" s="62">
        <v>44111611</v>
      </c>
      <c r="VLI421" s="62">
        <v>44111611</v>
      </c>
      <c r="VLJ421" s="62">
        <v>44111611</v>
      </c>
      <c r="VLK421" s="62">
        <v>44111611</v>
      </c>
      <c r="VLL421" s="62">
        <v>44111611</v>
      </c>
      <c r="VLM421" s="62">
        <v>44111611</v>
      </c>
      <c r="VLN421" s="62">
        <v>44111611</v>
      </c>
      <c r="VLO421" s="62">
        <v>44111611</v>
      </c>
      <c r="VLP421" s="62">
        <v>44111611</v>
      </c>
      <c r="VLQ421" s="62">
        <v>44111611</v>
      </c>
      <c r="VLR421" s="62">
        <v>44111611</v>
      </c>
      <c r="VLS421" s="62">
        <v>44111611</v>
      </c>
      <c r="VLT421" s="62">
        <v>44111611</v>
      </c>
      <c r="VLU421" s="62">
        <v>44111611</v>
      </c>
      <c r="VLV421" s="62">
        <v>44111611</v>
      </c>
      <c r="VLW421" s="62">
        <v>44111611</v>
      </c>
      <c r="VLX421" s="62">
        <v>44111611</v>
      </c>
      <c r="VLY421" s="62">
        <v>44111611</v>
      </c>
      <c r="VLZ421" s="62">
        <v>44111611</v>
      </c>
      <c r="VMA421" s="62">
        <v>44111611</v>
      </c>
      <c r="VMB421" s="62">
        <v>44111611</v>
      </c>
      <c r="VMC421" s="62">
        <v>44111611</v>
      </c>
      <c r="VMD421" s="62">
        <v>44111611</v>
      </c>
      <c r="VME421" s="62">
        <v>44111611</v>
      </c>
      <c r="VMF421" s="62">
        <v>44111611</v>
      </c>
      <c r="VMG421" s="62">
        <v>44111611</v>
      </c>
      <c r="VMH421" s="62">
        <v>44111611</v>
      </c>
      <c r="VMI421" s="62">
        <v>44111611</v>
      </c>
      <c r="VMJ421" s="62">
        <v>44111611</v>
      </c>
      <c r="VMK421" s="62">
        <v>44111611</v>
      </c>
      <c r="VML421" s="62">
        <v>44111611</v>
      </c>
      <c r="VMM421" s="62">
        <v>44111611</v>
      </c>
      <c r="VMN421" s="62">
        <v>44111611</v>
      </c>
      <c r="VMO421" s="62">
        <v>44111611</v>
      </c>
      <c r="VMP421" s="62">
        <v>44111611</v>
      </c>
      <c r="VMQ421" s="62">
        <v>44111611</v>
      </c>
      <c r="VMR421" s="62">
        <v>44111611</v>
      </c>
      <c r="VMS421" s="62">
        <v>44111611</v>
      </c>
      <c r="VMT421" s="62">
        <v>44111611</v>
      </c>
      <c r="VMU421" s="62">
        <v>44111611</v>
      </c>
      <c r="VMV421" s="62">
        <v>44111611</v>
      </c>
      <c r="VMW421" s="62">
        <v>44111611</v>
      </c>
      <c r="VMX421" s="62">
        <v>44111611</v>
      </c>
      <c r="VMY421" s="62">
        <v>44111611</v>
      </c>
      <c r="VMZ421" s="62">
        <v>44111611</v>
      </c>
      <c r="VNA421" s="62">
        <v>44111611</v>
      </c>
      <c r="VNB421" s="62">
        <v>44111611</v>
      </c>
      <c r="VNC421" s="62">
        <v>44111611</v>
      </c>
      <c r="VND421" s="62">
        <v>44111611</v>
      </c>
      <c r="VNE421" s="62">
        <v>44111611</v>
      </c>
      <c r="VNF421" s="62">
        <v>44111611</v>
      </c>
      <c r="VNG421" s="62">
        <v>44111611</v>
      </c>
      <c r="VNH421" s="62">
        <v>44111611</v>
      </c>
      <c r="VNI421" s="62">
        <v>44111611</v>
      </c>
      <c r="VNJ421" s="62">
        <v>44111611</v>
      </c>
      <c r="VNK421" s="62">
        <v>44111611</v>
      </c>
      <c r="VNL421" s="62">
        <v>44111611</v>
      </c>
      <c r="VNM421" s="62">
        <v>44111611</v>
      </c>
      <c r="VNN421" s="62">
        <v>44111611</v>
      </c>
      <c r="VNO421" s="62">
        <v>44111611</v>
      </c>
      <c r="VNP421" s="62">
        <v>44111611</v>
      </c>
      <c r="VNQ421" s="62">
        <v>44111611</v>
      </c>
      <c r="VNR421" s="62">
        <v>44111611</v>
      </c>
      <c r="VNS421" s="62">
        <v>44111611</v>
      </c>
      <c r="VNT421" s="62">
        <v>44111611</v>
      </c>
      <c r="VNU421" s="62">
        <v>44111611</v>
      </c>
      <c r="VNV421" s="62">
        <v>44111611</v>
      </c>
      <c r="VNW421" s="62">
        <v>44111611</v>
      </c>
      <c r="VNX421" s="62">
        <v>44111611</v>
      </c>
      <c r="VNY421" s="62">
        <v>44111611</v>
      </c>
      <c r="VNZ421" s="62">
        <v>44111611</v>
      </c>
      <c r="VOA421" s="62">
        <v>44111611</v>
      </c>
      <c r="VOB421" s="62">
        <v>44111611</v>
      </c>
      <c r="VOC421" s="62">
        <v>44111611</v>
      </c>
      <c r="VOD421" s="62">
        <v>44111611</v>
      </c>
      <c r="VOE421" s="62">
        <v>44111611</v>
      </c>
      <c r="VOF421" s="62">
        <v>44111611</v>
      </c>
      <c r="VOG421" s="62">
        <v>44111611</v>
      </c>
      <c r="VOH421" s="62">
        <v>44111611</v>
      </c>
      <c r="VOI421" s="62">
        <v>44111611</v>
      </c>
      <c r="VOJ421" s="62">
        <v>44111611</v>
      </c>
      <c r="VOK421" s="62">
        <v>44111611</v>
      </c>
      <c r="VOL421" s="62">
        <v>44111611</v>
      </c>
      <c r="VOM421" s="62">
        <v>44111611</v>
      </c>
      <c r="VON421" s="62">
        <v>44111611</v>
      </c>
      <c r="VOO421" s="62">
        <v>44111611</v>
      </c>
      <c r="VOP421" s="62">
        <v>44111611</v>
      </c>
      <c r="VOQ421" s="62">
        <v>44111611</v>
      </c>
      <c r="VOR421" s="62">
        <v>44111611</v>
      </c>
      <c r="VOS421" s="62">
        <v>44111611</v>
      </c>
      <c r="VOT421" s="62">
        <v>44111611</v>
      </c>
      <c r="VOU421" s="62">
        <v>44111611</v>
      </c>
      <c r="VOV421" s="62">
        <v>44111611</v>
      </c>
      <c r="VOW421" s="62">
        <v>44111611</v>
      </c>
      <c r="VOX421" s="62">
        <v>44111611</v>
      </c>
      <c r="VOY421" s="62">
        <v>44111611</v>
      </c>
      <c r="VOZ421" s="62">
        <v>44111611</v>
      </c>
      <c r="VPA421" s="62">
        <v>44111611</v>
      </c>
      <c r="VPB421" s="62">
        <v>44111611</v>
      </c>
      <c r="VPC421" s="62">
        <v>44111611</v>
      </c>
      <c r="VPD421" s="62">
        <v>44111611</v>
      </c>
      <c r="VPE421" s="62">
        <v>44111611</v>
      </c>
      <c r="VPF421" s="62">
        <v>44111611</v>
      </c>
      <c r="VPG421" s="62">
        <v>44111611</v>
      </c>
      <c r="VPH421" s="62">
        <v>44111611</v>
      </c>
      <c r="VPI421" s="62">
        <v>44111611</v>
      </c>
      <c r="VPJ421" s="62">
        <v>44111611</v>
      </c>
      <c r="VPK421" s="62">
        <v>44111611</v>
      </c>
      <c r="VPL421" s="62">
        <v>44111611</v>
      </c>
      <c r="VPM421" s="62">
        <v>44111611</v>
      </c>
      <c r="VPN421" s="62">
        <v>44111611</v>
      </c>
      <c r="VPO421" s="62">
        <v>44111611</v>
      </c>
      <c r="VPP421" s="62">
        <v>44111611</v>
      </c>
      <c r="VPQ421" s="62">
        <v>44111611</v>
      </c>
      <c r="VPR421" s="62">
        <v>44111611</v>
      </c>
      <c r="VPS421" s="62">
        <v>44111611</v>
      </c>
      <c r="VPT421" s="62">
        <v>44111611</v>
      </c>
      <c r="VPU421" s="62">
        <v>44111611</v>
      </c>
      <c r="VPV421" s="62">
        <v>44111611</v>
      </c>
      <c r="VPW421" s="62">
        <v>44111611</v>
      </c>
      <c r="VPX421" s="62">
        <v>44111611</v>
      </c>
      <c r="VPY421" s="62">
        <v>44111611</v>
      </c>
      <c r="VPZ421" s="62">
        <v>44111611</v>
      </c>
      <c r="VQA421" s="62">
        <v>44111611</v>
      </c>
      <c r="VQB421" s="62">
        <v>44111611</v>
      </c>
      <c r="VQC421" s="62">
        <v>44111611</v>
      </c>
      <c r="VQD421" s="62">
        <v>44111611</v>
      </c>
      <c r="VQE421" s="62">
        <v>44111611</v>
      </c>
      <c r="VQF421" s="62">
        <v>44111611</v>
      </c>
      <c r="VQG421" s="62">
        <v>44111611</v>
      </c>
      <c r="VQH421" s="62">
        <v>44111611</v>
      </c>
      <c r="VQI421" s="62">
        <v>44111611</v>
      </c>
      <c r="VQJ421" s="62">
        <v>44111611</v>
      </c>
      <c r="VQK421" s="62">
        <v>44111611</v>
      </c>
      <c r="VQL421" s="62">
        <v>44111611</v>
      </c>
      <c r="VQM421" s="62">
        <v>44111611</v>
      </c>
      <c r="VQN421" s="62">
        <v>44111611</v>
      </c>
      <c r="VQO421" s="62">
        <v>44111611</v>
      </c>
      <c r="VQP421" s="62">
        <v>44111611</v>
      </c>
      <c r="VQQ421" s="62">
        <v>44111611</v>
      </c>
      <c r="VQR421" s="62">
        <v>44111611</v>
      </c>
      <c r="VQS421" s="62">
        <v>44111611</v>
      </c>
      <c r="VQT421" s="62">
        <v>44111611</v>
      </c>
      <c r="VQU421" s="62">
        <v>44111611</v>
      </c>
      <c r="VQV421" s="62">
        <v>44111611</v>
      </c>
      <c r="VQW421" s="62">
        <v>44111611</v>
      </c>
      <c r="VQX421" s="62">
        <v>44111611</v>
      </c>
      <c r="VQY421" s="62">
        <v>44111611</v>
      </c>
      <c r="VQZ421" s="62">
        <v>44111611</v>
      </c>
      <c r="VRA421" s="62">
        <v>44111611</v>
      </c>
      <c r="VRB421" s="62">
        <v>44111611</v>
      </c>
      <c r="VRC421" s="62">
        <v>44111611</v>
      </c>
      <c r="VRD421" s="62">
        <v>44111611</v>
      </c>
      <c r="VRE421" s="62">
        <v>44111611</v>
      </c>
      <c r="VRF421" s="62">
        <v>44111611</v>
      </c>
      <c r="VRG421" s="62">
        <v>44111611</v>
      </c>
      <c r="VRH421" s="62">
        <v>44111611</v>
      </c>
      <c r="VRI421" s="62">
        <v>44111611</v>
      </c>
      <c r="VRJ421" s="62">
        <v>44111611</v>
      </c>
      <c r="VRK421" s="62">
        <v>44111611</v>
      </c>
      <c r="VRL421" s="62">
        <v>44111611</v>
      </c>
      <c r="VRM421" s="62">
        <v>44111611</v>
      </c>
      <c r="VRN421" s="62">
        <v>44111611</v>
      </c>
      <c r="VRO421" s="62">
        <v>44111611</v>
      </c>
      <c r="VRP421" s="62">
        <v>44111611</v>
      </c>
      <c r="VRQ421" s="62">
        <v>44111611</v>
      </c>
      <c r="VRR421" s="62">
        <v>44111611</v>
      </c>
      <c r="VRS421" s="62">
        <v>44111611</v>
      </c>
      <c r="VRT421" s="62">
        <v>44111611</v>
      </c>
      <c r="VRU421" s="62">
        <v>44111611</v>
      </c>
      <c r="VRV421" s="62">
        <v>44111611</v>
      </c>
      <c r="VRW421" s="62">
        <v>44111611</v>
      </c>
      <c r="VRX421" s="62">
        <v>44111611</v>
      </c>
      <c r="VRY421" s="62">
        <v>44111611</v>
      </c>
      <c r="VRZ421" s="62">
        <v>44111611</v>
      </c>
      <c r="VSA421" s="62">
        <v>44111611</v>
      </c>
      <c r="VSB421" s="62">
        <v>44111611</v>
      </c>
      <c r="VSC421" s="62">
        <v>44111611</v>
      </c>
      <c r="VSD421" s="62">
        <v>44111611</v>
      </c>
      <c r="VSE421" s="62">
        <v>44111611</v>
      </c>
      <c r="VSF421" s="62">
        <v>44111611</v>
      </c>
      <c r="VSG421" s="62">
        <v>44111611</v>
      </c>
      <c r="VSH421" s="62">
        <v>44111611</v>
      </c>
      <c r="VSI421" s="62">
        <v>44111611</v>
      </c>
      <c r="VSJ421" s="62">
        <v>44111611</v>
      </c>
      <c r="VSK421" s="62">
        <v>44111611</v>
      </c>
      <c r="VSL421" s="62">
        <v>44111611</v>
      </c>
      <c r="VSM421" s="62">
        <v>44111611</v>
      </c>
      <c r="VSN421" s="62">
        <v>44111611</v>
      </c>
      <c r="VSO421" s="62">
        <v>44111611</v>
      </c>
      <c r="VSP421" s="62">
        <v>44111611</v>
      </c>
      <c r="VSQ421" s="62">
        <v>44111611</v>
      </c>
      <c r="VSR421" s="62">
        <v>44111611</v>
      </c>
      <c r="VSS421" s="62">
        <v>44111611</v>
      </c>
      <c r="VST421" s="62">
        <v>44111611</v>
      </c>
      <c r="VSU421" s="62">
        <v>44111611</v>
      </c>
      <c r="VSV421" s="62">
        <v>44111611</v>
      </c>
      <c r="VSW421" s="62">
        <v>44111611</v>
      </c>
      <c r="VSX421" s="62">
        <v>44111611</v>
      </c>
      <c r="VSY421" s="62">
        <v>44111611</v>
      </c>
      <c r="VSZ421" s="62">
        <v>44111611</v>
      </c>
      <c r="VTA421" s="62">
        <v>44111611</v>
      </c>
      <c r="VTB421" s="62">
        <v>44111611</v>
      </c>
      <c r="VTC421" s="62">
        <v>44111611</v>
      </c>
      <c r="VTD421" s="62">
        <v>44111611</v>
      </c>
      <c r="VTE421" s="62">
        <v>44111611</v>
      </c>
      <c r="VTF421" s="62">
        <v>44111611</v>
      </c>
      <c r="VTG421" s="62">
        <v>44111611</v>
      </c>
      <c r="VTH421" s="62">
        <v>44111611</v>
      </c>
      <c r="VTI421" s="62">
        <v>44111611</v>
      </c>
      <c r="VTJ421" s="62">
        <v>44111611</v>
      </c>
      <c r="VTK421" s="62">
        <v>44111611</v>
      </c>
      <c r="VTL421" s="62">
        <v>44111611</v>
      </c>
      <c r="VTM421" s="62">
        <v>44111611</v>
      </c>
      <c r="VTN421" s="62">
        <v>44111611</v>
      </c>
      <c r="VTO421" s="62">
        <v>44111611</v>
      </c>
      <c r="VTP421" s="62">
        <v>44111611</v>
      </c>
      <c r="VTQ421" s="62">
        <v>44111611</v>
      </c>
      <c r="VTR421" s="62">
        <v>44111611</v>
      </c>
      <c r="VTS421" s="62">
        <v>44111611</v>
      </c>
      <c r="VTT421" s="62">
        <v>44111611</v>
      </c>
      <c r="VTU421" s="62">
        <v>44111611</v>
      </c>
      <c r="VTV421" s="62">
        <v>44111611</v>
      </c>
      <c r="VTW421" s="62">
        <v>44111611</v>
      </c>
      <c r="VTX421" s="62">
        <v>44111611</v>
      </c>
      <c r="VTY421" s="62">
        <v>44111611</v>
      </c>
      <c r="VTZ421" s="62">
        <v>44111611</v>
      </c>
      <c r="VUA421" s="62">
        <v>44111611</v>
      </c>
      <c r="VUB421" s="62">
        <v>44111611</v>
      </c>
      <c r="VUC421" s="62">
        <v>44111611</v>
      </c>
      <c r="VUD421" s="62">
        <v>44111611</v>
      </c>
      <c r="VUE421" s="62">
        <v>44111611</v>
      </c>
      <c r="VUF421" s="62">
        <v>44111611</v>
      </c>
      <c r="VUG421" s="62">
        <v>44111611</v>
      </c>
      <c r="VUH421" s="62">
        <v>44111611</v>
      </c>
      <c r="VUI421" s="62">
        <v>44111611</v>
      </c>
      <c r="VUJ421" s="62">
        <v>44111611</v>
      </c>
      <c r="VUK421" s="62">
        <v>44111611</v>
      </c>
      <c r="VUL421" s="62">
        <v>44111611</v>
      </c>
      <c r="VUM421" s="62">
        <v>44111611</v>
      </c>
      <c r="VUN421" s="62">
        <v>44111611</v>
      </c>
      <c r="VUO421" s="62">
        <v>44111611</v>
      </c>
      <c r="VUP421" s="62">
        <v>44111611</v>
      </c>
      <c r="VUQ421" s="62">
        <v>44111611</v>
      </c>
      <c r="VUR421" s="62">
        <v>44111611</v>
      </c>
      <c r="VUS421" s="62">
        <v>44111611</v>
      </c>
      <c r="VUT421" s="62">
        <v>44111611</v>
      </c>
      <c r="VUU421" s="62">
        <v>44111611</v>
      </c>
      <c r="VUV421" s="62">
        <v>44111611</v>
      </c>
      <c r="VUW421" s="62">
        <v>44111611</v>
      </c>
      <c r="VUX421" s="62">
        <v>44111611</v>
      </c>
      <c r="VUY421" s="62">
        <v>44111611</v>
      </c>
      <c r="VUZ421" s="62">
        <v>44111611</v>
      </c>
      <c r="VVA421" s="62">
        <v>44111611</v>
      </c>
      <c r="VVB421" s="62">
        <v>44111611</v>
      </c>
      <c r="VVC421" s="62">
        <v>44111611</v>
      </c>
      <c r="VVD421" s="62">
        <v>44111611</v>
      </c>
      <c r="VVE421" s="62">
        <v>44111611</v>
      </c>
      <c r="VVF421" s="62">
        <v>44111611</v>
      </c>
      <c r="VVG421" s="62">
        <v>44111611</v>
      </c>
      <c r="VVH421" s="62">
        <v>44111611</v>
      </c>
      <c r="VVI421" s="62">
        <v>44111611</v>
      </c>
      <c r="VVJ421" s="62">
        <v>44111611</v>
      </c>
      <c r="VVK421" s="62">
        <v>44111611</v>
      </c>
      <c r="VVL421" s="62">
        <v>44111611</v>
      </c>
      <c r="VVM421" s="62">
        <v>44111611</v>
      </c>
      <c r="VVN421" s="62">
        <v>44111611</v>
      </c>
      <c r="VVO421" s="62">
        <v>44111611</v>
      </c>
      <c r="VVP421" s="62">
        <v>44111611</v>
      </c>
      <c r="VVQ421" s="62">
        <v>44111611</v>
      </c>
      <c r="VVR421" s="62">
        <v>44111611</v>
      </c>
      <c r="VVS421" s="62">
        <v>44111611</v>
      </c>
      <c r="VVT421" s="62">
        <v>44111611</v>
      </c>
      <c r="VVU421" s="62">
        <v>44111611</v>
      </c>
      <c r="VVV421" s="62">
        <v>44111611</v>
      </c>
      <c r="VVW421" s="62">
        <v>44111611</v>
      </c>
      <c r="VVX421" s="62">
        <v>44111611</v>
      </c>
      <c r="VVY421" s="62">
        <v>44111611</v>
      </c>
      <c r="VVZ421" s="62">
        <v>44111611</v>
      </c>
      <c r="VWA421" s="62">
        <v>44111611</v>
      </c>
      <c r="VWB421" s="62">
        <v>44111611</v>
      </c>
      <c r="VWC421" s="62">
        <v>44111611</v>
      </c>
      <c r="VWD421" s="62">
        <v>44111611</v>
      </c>
      <c r="VWE421" s="62">
        <v>44111611</v>
      </c>
      <c r="VWF421" s="62">
        <v>44111611</v>
      </c>
      <c r="VWG421" s="62">
        <v>44111611</v>
      </c>
      <c r="VWH421" s="62">
        <v>44111611</v>
      </c>
      <c r="VWI421" s="62">
        <v>44111611</v>
      </c>
      <c r="VWJ421" s="62">
        <v>44111611</v>
      </c>
      <c r="VWK421" s="62">
        <v>44111611</v>
      </c>
      <c r="VWL421" s="62">
        <v>44111611</v>
      </c>
      <c r="VWM421" s="62">
        <v>44111611</v>
      </c>
      <c r="VWN421" s="62">
        <v>44111611</v>
      </c>
      <c r="VWO421" s="62">
        <v>44111611</v>
      </c>
      <c r="VWP421" s="62">
        <v>44111611</v>
      </c>
      <c r="VWQ421" s="62">
        <v>44111611</v>
      </c>
      <c r="VWR421" s="62">
        <v>44111611</v>
      </c>
      <c r="VWS421" s="62">
        <v>44111611</v>
      </c>
      <c r="VWT421" s="62">
        <v>44111611</v>
      </c>
      <c r="VWU421" s="62">
        <v>44111611</v>
      </c>
      <c r="VWV421" s="62">
        <v>44111611</v>
      </c>
      <c r="VWW421" s="62">
        <v>44111611</v>
      </c>
      <c r="VWX421" s="62">
        <v>44111611</v>
      </c>
      <c r="VWY421" s="62">
        <v>44111611</v>
      </c>
      <c r="VWZ421" s="62">
        <v>44111611</v>
      </c>
      <c r="VXA421" s="62">
        <v>44111611</v>
      </c>
      <c r="VXB421" s="62">
        <v>44111611</v>
      </c>
      <c r="VXC421" s="62">
        <v>44111611</v>
      </c>
      <c r="VXD421" s="62">
        <v>44111611</v>
      </c>
      <c r="VXE421" s="62">
        <v>44111611</v>
      </c>
      <c r="VXF421" s="62">
        <v>44111611</v>
      </c>
      <c r="VXG421" s="62">
        <v>44111611</v>
      </c>
      <c r="VXH421" s="62">
        <v>44111611</v>
      </c>
      <c r="VXI421" s="62">
        <v>44111611</v>
      </c>
      <c r="VXJ421" s="62">
        <v>44111611</v>
      </c>
      <c r="VXK421" s="62">
        <v>44111611</v>
      </c>
      <c r="VXL421" s="62">
        <v>44111611</v>
      </c>
      <c r="VXM421" s="62">
        <v>44111611</v>
      </c>
      <c r="VXN421" s="62">
        <v>44111611</v>
      </c>
      <c r="VXO421" s="62">
        <v>44111611</v>
      </c>
      <c r="VXP421" s="62">
        <v>44111611</v>
      </c>
      <c r="VXQ421" s="62">
        <v>44111611</v>
      </c>
      <c r="VXR421" s="62">
        <v>44111611</v>
      </c>
      <c r="VXS421" s="62">
        <v>44111611</v>
      </c>
      <c r="VXT421" s="62">
        <v>44111611</v>
      </c>
      <c r="VXU421" s="62">
        <v>44111611</v>
      </c>
      <c r="VXV421" s="62">
        <v>44111611</v>
      </c>
      <c r="VXW421" s="62">
        <v>44111611</v>
      </c>
      <c r="VXX421" s="62">
        <v>44111611</v>
      </c>
      <c r="VXY421" s="62">
        <v>44111611</v>
      </c>
      <c r="VXZ421" s="62">
        <v>44111611</v>
      </c>
      <c r="VYA421" s="62">
        <v>44111611</v>
      </c>
      <c r="VYB421" s="62">
        <v>44111611</v>
      </c>
      <c r="VYC421" s="62">
        <v>44111611</v>
      </c>
      <c r="VYD421" s="62">
        <v>44111611</v>
      </c>
      <c r="VYE421" s="62">
        <v>44111611</v>
      </c>
      <c r="VYF421" s="62">
        <v>44111611</v>
      </c>
      <c r="VYG421" s="62">
        <v>44111611</v>
      </c>
      <c r="VYH421" s="62">
        <v>44111611</v>
      </c>
      <c r="VYI421" s="62">
        <v>44111611</v>
      </c>
      <c r="VYJ421" s="62">
        <v>44111611</v>
      </c>
      <c r="VYK421" s="62">
        <v>44111611</v>
      </c>
      <c r="VYL421" s="62">
        <v>44111611</v>
      </c>
      <c r="VYM421" s="62">
        <v>44111611</v>
      </c>
      <c r="VYN421" s="62">
        <v>44111611</v>
      </c>
      <c r="VYO421" s="62">
        <v>44111611</v>
      </c>
      <c r="VYP421" s="62">
        <v>44111611</v>
      </c>
      <c r="VYQ421" s="62">
        <v>44111611</v>
      </c>
      <c r="VYR421" s="62">
        <v>44111611</v>
      </c>
      <c r="VYS421" s="62">
        <v>44111611</v>
      </c>
      <c r="VYT421" s="62">
        <v>44111611</v>
      </c>
      <c r="VYU421" s="62">
        <v>44111611</v>
      </c>
      <c r="VYV421" s="62">
        <v>44111611</v>
      </c>
      <c r="VYW421" s="62">
        <v>44111611</v>
      </c>
      <c r="VYX421" s="62">
        <v>44111611</v>
      </c>
      <c r="VYY421" s="62">
        <v>44111611</v>
      </c>
      <c r="VYZ421" s="62">
        <v>44111611</v>
      </c>
      <c r="VZA421" s="62">
        <v>44111611</v>
      </c>
      <c r="VZB421" s="62">
        <v>44111611</v>
      </c>
      <c r="VZC421" s="62">
        <v>44111611</v>
      </c>
      <c r="VZD421" s="62">
        <v>44111611</v>
      </c>
      <c r="VZE421" s="62">
        <v>44111611</v>
      </c>
      <c r="VZF421" s="62">
        <v>44111611</v>
      </c>
      <c r="VZG421" s="62">
        <v>44111611</v>
      </c>
      <c r="VZH421" s="62">
        <v>44111611</v>
      </c>
      <c r="VZI421" s="62">
        <v>44111611</v>
      </c>
      <c r="VZJ421" s="62">
        <v>44111611</v>
      </c>
      <c r="VZK421" s="62">
        <v>44111611</v>
      </c>
      <c r="VZL421" s="62">
        <v>44111611</v>
      </c>
      <c r="VZM421" s="62">
        <v>44111611</v>
      </c>
      <c r="VZN421" s="62">
        <v>44111611</v>
      </c>
      <c r="VZO421" s="62">
        <v>44111611</v>
      </c>
      <c r="VZP421" s="62">
        <v>44111611</v>
      </c>
      <c r="VZQ421" s="62">
        <v>44111611</v>
      </c>
      <c r="VZR421" s="62">
        <v>44111611</v>
      </c>
      <c r="VZS421" s="62">
        <v>44111611</v>
      </c>
      <c r="VZT421" s="62">
        <v>44111611</v>
      </c>
      <c r="VZU421" s="62">
        <v>44111611</v>
      </c>
      <c r="VZV421" s="62">
        <v>44111611</v>
      </c>
      <c r="VZW421" s="62">
        <v>44111611</v>
      </c>
      <c r="VZX421" s="62">
        <v>44111611</v>
      </c>
      <c r="VZY421" s="62">
        <v>44111611</v>
      </c>
      <c r="VZZ421" s="62">
        <v>44111611</v>
      </c>
      <c r="WAA421" s="62">
        <v>44111611</v>
      </c>
      <c r="WAB421" s="62">
        <v>44111611</v>
      </c>
      <c r="WAC421" s="62">
        <v>44111611</v>
      </c>
      <c r="WAD421" s="62">
        <v>44111611</v>
      </c>
      <c r="WAE421" s="62">
        <v>44111611</v>
      </c>
      <c r="WAF421" s="62">
        <v>44111611</v>
      </c>
      <c r="WAG421" s="62">
        <v>44111611</v>
      </c>
      <c r="WAH421" s="62">
        <v>44111611</v>
      </c>
      <c r="WAI421" s="62">
        <v>44111611</v>
      </c>
      <c r="WAJ421" s="62">
        <v>44111611</v>
      </c>
      <c r="WAK421" s="62">
        <v>44111611</v>
      </c>
      <c r="WAL421" s="62">
        <v>44111611</v>
      </c>
      <c r="WAM421" s="62">
        <v>44111611</v>
      </c>
      <c r="WAN421" s="62">
        <v>44111611</v>
      </c>
      <c r="WAO421" s="62">
        <v>44111611</v>
      </c>
      <c r="WAP421" s="62">
        <v>44111611</v>
      </c>
      <c r="WAQ421" s="62">
        <v>44111611</v>
      </c>
      <c r="WAR421" s="62">
        <v>44111611</v>
      </c>
      <c r="WAS421" s="62">
        <v>44111611</v>
      </c>
      <c r="WAT421" s="62">
        <v>44111611</v>
      </c>
      <c r="WAU421" s="62">
        <v>44111611</v>
      </c>
      <c r="WAV421" s="62">
        <v>44111611</v>
      </c>
      <c r="WAW421" s="62">
        <v>44111611</v>
      </c>
      <c r="WAX421" s="62">
        <v>44111611</v>
      </c>
      <c r="WAY421" s="62">
        <v>44111611</v>
      </c>
      <c r="WAZ421" s="62">
        <v>44111611</v>
      </c>
      <c r="WBA421" s="62">
        <v>44111611</v>
      </c>
      <c r="WBB421" s="62">
        <v>44111611</v>
      </c>
      <c r="WBC421" s="62">
        <v>44111611</v>
      </c>
      <c r="WBD421" s="62">
        <v>44111611</v>
      </c>
      <c r="WBE421" s="62">
        <v>44111611</v>
      </c>
      <c r="WBF421" s="62">
        <v>44111611</v>
      </c>
      <c r="WBG421" s="62">
        <v>44111611</v>
      </c>
      <c r="WBH421" s="62">
        <v>44111611</v>
      </c>
      <c r="WBI421" s="62">
        <v>44111611</v>
      </c>
      <c r="WBJ421" s="62">
        <v>44111611</v>
      </c>
      <c r="WBK421" s="62">
        <v>44111611</v>
      </c>
      <c r="WBL421" s="62">
        <v>44111611</v>
      </c>
      <c r="WBM421" s="62">
        <v>44111611</v>
      </c>
      <c r="WBN421" s="62">
        <v>44111611</v>
      </c>
      <c r="WBO421" s="62">
        <v>44111611</v>
      </c>
      <c r="WBP421" s="62">
        <v>44111611</v>
      </c>
      <c r="WBQ421" s="62">
        <v>44111611</v>
      </c>
      <c r="WBR421" s="62">
        <v>44111611</v>
      </c>
      <c r="WBS421" s="62">
        <v>44111611</v>
      </c>
      <c r="WBT421" s="62">
        <v>44111611</v>
      </c>
      <c r="WBU421" s="62">
        <v>44111611</v>
      </c>
      <c r="WBV421" s="62">
        <v>44111611</v>
      </c>
      <c r="WBW421" s="62">
        <v>44111611</v>
      </c>
      <c r="WBX421" s="62">
        <v>44111611</v>
      </c>
      <c r="WBY421" s="62">
        <v>44111611</v>
      </c>
      <c r="WBZ421" s="62">
        <v>44111611</v>
      </c>
      <c r="WCA421" s="62">
        <v>44111611</v>
      </c>
      <c r="WCB421" s="62">
        <v>44111611</v>
      </c>
      <c r="WCC421" s="62">
        <v>44111611</v>
      </c>
      <c r="WCD421" s="62">
        <v>44111611</v>
      </c>
      <c r="WCE421" s="62">
        <v>44111611</v>
      </c>
      <c r="WCF421" s="62">
        <v>44111611</v>
      </c>
      <c r="WCG421" s="62">
        <v>44111611</v>
      </c>
      <c r="WCH421" s="62">
        <v>44111611</v>
      </c>
      <c r="WCI421" s="62">
        <v>44111611</v>
      </c>
      <c r="WCJ421" s="62">
        <v>44111611</v>
      </c>
      <c r="WCK421" s="62">
        <v>44111611</v>
      </c>
      <c r="WCL421" s="62">
        <v>44111611</v>
      </c>
      <c r="WCM421" s="62">
        <v>44111611</v>
      </c>
      <c r="WCN421" s="62">
        <v>44111611</v>
      </c>
      <c r="WCO421" s="62">
        <v>44111611</v>
      </c>
      <c r="WCP421" s="62">
        <v>44111611</v>
      </c>
      <c r="WCQ421" s="62">
        <v>44111611</v>
      </c>
      <c r="WCR421" s="62">
        <v>44111611</v>
      </c>
      <c r="WCS421" s="62">
        <v>44111611</v>
      </c>
      <c r="WCT421" s="62">
        <v>44111611</v>
      </c>
      <c r="WCU421" s="62">
        <v>44111611</v>
      </c>
      <c r="WCV421" s="62">
        <v>44111611</v>
      </c>
      <c r="WCW421" s="62">
        <v>44111611</v>
      </c>
      <c r="WCX421" s="62">
        <v>44111611</v>
      </c>
      <c r="WCY421" s="62">
        <v>44111611</v>
      </c>
      <c r="WCZ421" s="62">
        <v>44111611</v>
      </c>
      <c r="WDA421" s="62">
        <v>44111611</v>
      </c>
      <c r="WDB421" s="62">
        <v>44111611</v>
      </c>
      <c r="WDC421" s="62">
        <v>44111611</v>
      </c>
      <c r="WDD421" s="62">
        <v>44111611</v>
      </c>
      <c r="WDE421" s="62">
        <v>44111611</v>
      </c>
      <c r="WDF421" s="62">
        <v>44111611</v>
      </c>
      <c r="WDG421" s="62">
        <v>44111611</v>
      </c>
      <c r="WDH421" s="62">
        <v>44111611</v>
      </c>
      <c r="WDI421" s="62">
        <v>44111611</v>
      </c>
      <c r="WDJ421" s="62">
        <v>44111611</v>
      </c>
      <c r="WDK421" s="62">
        <v>44111611</v>
      </c>
      <c r="WDL421" s="62">
        <v>44111611</v>
      </c>
      <c r="WDM421" s="62">
        <v>44111611</v>
      </c>
      <c r="WDN421" s="62">
        <v>44111611</v>
      </c>
      <c r="WDO421" s="62">
        <v>44111611</v>
      </c>
      <c r="WDP421" s="62">
        <v>44111611</v>
      </c>
      <c r="WDQ421" s="62">
        <v>44111611</v>
      </c>
      <c r="WDR421" s="62">
        <v>44111611</v>
      </c>
      <c r="WDS421" s="62">
        <v>44111611</v>
      </c>
      <c r="WDT421" s="62">
        <v>44111611</v>
      </c>
      <c r="WDU421" s="62">
        <v>44111611</v>
      </c>
      <c r="WDV421" s="62">
        <v>44111611</v>
      </c>
      <c r="WDW421" s="62">
        <v>44111611</v>
      </c>
      <c r="WDX421" s="62">
        <v>44111611</v>
      </c>
      <c r="WDY421" s="62">
        <v>44111611</v>
      </c>
      <c r="WDZ421" s="62">
        <v>44111611</v>
      </c>
      <c r="WEA421" s="62">
        <v>44111611</v>
      </c>
      <c r="WEB421" s="62">
        <v>44111611</v>
      </c>
      <c r="WEC421" s="62">
        <v>44111611</v>
      </c>
      <c r="WED421" s="62">
        <v>44111611</v>
      </c>
      <c r="WEE421" s="62">
        <v>44111611</v>
      </c>
      <c r="WEF421" s="62">
        <v>44111611</v>
      </c>
      <c r="WEG421" s="62">
        <v>44111611</v>
      </c>
      <c r="WEH421" s="62">
        <v>44111611</v>
      </c>
      <c r="WEI421" s="62">
        <v>44111611</v>
      </c>
      <c r="WEJ421" s="62">
        <v>44111611</v>
      </c>
      <c r="WEK421" s="62">
        <v>44111611</v>
      </c>
      <c r="WEL421" s="62">
        <v>44111611</v>
      </c>
      <c r="WEM421" s="62">
        <v>44111611</v>
      </c>
      <c r="WEN421" s="62">
        <v>44111611</v>
      </c>
      <c r="WEO421" s="62">
        <v>44111611</v>
      </c>
      <c r="WEP421" s="62">
        <v>44111611</v>
      </c>
      <c r="WEQ421" s="62">
        <v>44111611</v>
      </c>
      <c r="WER421" s="62">
        <v>44111611</v>
      </c>
      <c r="WES421" s="62">
        <v>44111611</v>
      </c>
      <c r="WET421" s="62">
        <v>44111611</v>
      </c>
      <c r="WEU421" s="62">
        <v>44111611</v>
      </c>
      <c r="WEV421" s="62">
        <v>44111611</v>
      </c>
      <c r="WEW421" s="62">
        <v>44111611</v>
      </c>
      <c r="WEX421" s="62">
        <v>44111611</v>
      </c>
      <c r="WEY421" s="62">
        <v>44111611</v>
      </c>
      <c r="WEZ421" s="62">
        <v>44111611</v>
      </c>
      <c r="WFA421" s="62">
        <v>44111611</v>
      </c>
      <c r="WFB421" s="62">
        <v>44111611</v>
      </c>
      <c r="WFC421" s="62">
        <v>44111611</v>
      </c>
      <c r="WFD421" s="62">
        <v>44111611</v>
      </c>
      <c r="WFE421" s="62">
        <v>44111611</v>
      </c>
      <c r="WFF421" s="62">
        <v>44111611</v>
      </c>
      <c r="WFG421" s="62">
        <v>44111611</v>
      </c>
      <c r="WFH421" s="62">
        <v>44111611</v>
      </c>
      <c r="WFI421" s="62">
        <v>44111611</v>
      </c>
      <c r="WFJ421" s="62">
        <v>44111611</v>
      </c>
      <c r="WFK421" s="62">
        <v>44111611</v>
      </c>
      <c r="WFL421" s="62">
        <v>44111611</v>
      </c>
      <c r="WFM421" s="62">
        <v>44111611</v>
      </c>
      <c r="WFN421" s="62">
        <v>44111611</v>
      </c>
      <c r="WFO421" s="62">
        <v>44111611</v>
      </c>
      <c r="WFP421" s="62">
        <v>44111611</v>
      </c>
      <c r="WFQ421" s="62">
        <v>44111611</v>
      </c>
      <c r="WFR421" s="62">
        <v>44111611</v>
      </c>
      <c r="WFS421" s="62">
        <v>44111611</v>
      </c>
      <c r="WFT421" s="62">
        <v>44111611</v>
      </c>
      <c r="WFU421" s="62">
        <v>44111611</v>
      </c>
      <c r="WFV421" s="62">
        <v>44111611</v>
      </c>
      <c r="WFW421" s="62">
        <v>44111611</v>
      </c>
      <c r="WFX421" s="62">
        <v>44111611</v>
      </c>
      <c r="WFY421" s="62">
        <v>44111611</v>
      </c>
      <c r="WFZ421" s="62">
        <v>44111611</v>
      </c>
      <c r="WGA421" s="62">
        <v>44111611</v>
      </c>
      <c r="WGB421" s="62">
        <v>44111611</v>
      </c>
      <c r="WGC421" s="62">
        <v>44111611</v>
      </c>
      <c r="WGD421" s="62">
        <v>44111611</v>
      </c>
      <c r="WGE421" s="62">
        <v>44111611</v>
      </c>
      <c r="WGF421" s="62">
        <v>44111611</v>
      </c>
      <c r="WGG421" s="62">
        <v>44111611</v>
      </c>
      <c r="WGH421" s="62">
        <v>44111611</v>
      </c>
      <c r="WGI421" s="62">
        <v>44111611</v>
      </c>
      <c r="WGJ421" s="62">
        <v>44111611</v>
      </c>
      <c r="WGK421" s="62">
        <v>44111611</v>
      </c>
      <c r="WGL421" s="62">
        <v>44111611</v>
      </c>
      <c r="WGM421" s="62">
        <v>44111611</v>
      </c>
      <c r="WGN421" s="62">
        <v>44111611</v>
      </c>
      <c r="WGO421" s="62">
        <v>44111611</v>
      </c>
      <c r="WGP421" s="62">
        <v>44111611</v>
      </c>
      <c r="WGQ421" s="62">
        <v>44111611</v>
      </c>
      <c r="WGR421" s="62">
        <v>44111611</v>
      </c>
      <c r="WGS421" s="62">
        <v>44111611</v>
      </c>
      <c r="WGT421" s="62">
        <v>44111611</v>
      </c>
      <c r="WGU421" s="62">
        <v>44111611</v>
      </c>
      <c r="WGV421" s="62">
        <v>44111611</v>
      </c>
      <c r="WGW421" s="62">
        <v>44111611</v>
      </c>
      <c r="WGX421" s="62">
        <v>44111611</v>
      </c>
      <c r="WGY421" s="62">
        <v>44111611</v>
      </c>
      <c r="WGZ421" s="62">
        <v>44111611</v>
      </c>
      <c r="WHA421" s="62">
        <v>44111611</v>
      </c>
      <c r="WHB421" s="62">
        <v>44111611</v>
      </c>
      <c r="WHC421" s="62">
        <v>44111611</v>
      </c>
      <c r="WHD421" s="62">
        <v>44111611</v>
      </c>
      <c r="WHE421" s="62">
        <v>44111611</v>
      </c>
      <c r="WHF421" s="62">
        <v>44111611</v>
      </c>
      <c r="WHG421" s="62">
        <v>44111611</v>
      </c>
      <c r="WHH421" s="62">
        <v>44111611</v>
      </c>
      <c r="WHI421" s="62">
        <v>44111611</v>
      </c>
      <c r="WHJ421" s="62">
        <v>44111611</v>
      </c>
      <c r="WHK421" s="62">
        <v>44111611</v>
      </c>
      <c r="WHL421" s="62">
        <v>44111611</v>
      </c>
      <c r="WHM421" s="62">
        <v>44111611</v>
      </c>
      <c r="WHN421" s="62">
        <v>44111611</v>
      </c>
      <c r="WHO421" s="62">
        <v>44111611</v>
      </c>
      <c r="WHP421" s="62">
        <v>44111611</v>
      </c>
      <c r="WHQ421" s="62">
        <v>44111611</v>
      </c>
      <c r="WHR421" s="62">
        <v>44111611</v>
      </c>
      <c r="WHS421" s="62">
        <v>44111611</v>
      </c>
      <c r="WHT421" s="62">
        <v>44111611</v>
      </c>
      <c r="WHU421" s="62">
        <v>44111611</v>
      </c>
      <c r="WHV421" s="62">
        <v>44111611</v>
      </c>
      <c r="WHW421" s="62">
        <v>44111611</v>
      </c>
      <c r="WHX421" s="62">
        <v>44111611</v>
      </c>
      <c r="WHY421" s="62">
        <v>44111611</v>
      </c>
      <c r="WHZ421" s="62">
        <v>44111611</v>
      </c>
      <c r="WIA421" s="62">
        <v>44111611</v>
      </c>
      <c r="WIB421" s="62">
        <v>44111611</v>
      </c>
      <c r="WIC421" s="62">
        <v>44111611</v>
      </c>
      <c r="WID421" s="62">
        <v>44111611</v>
      </c>
      <c r="WIE421" s="62">
        <v>44111611</v>
      </c>
      <c r="WIF421" s="62">
        <v>44111611</v>
      </c>
      <c r="WIG421" s="62">
        <v>44111611</v>
      </c>
      <c r="WIH421" s="62">
        <v>44111611</v>
      </c>
      <c r="WII421" s="62">
        <v>44111611</v>
      </c>
      <c r="WIJ421" s="62">
        <v>44111611</v>
      </c>
      <c r="WIK421" s="62">
        <v>44111611</v>
      </c>
      <c r="WIL421" s="62">
        <v>44111611</v>
      </c>
      <c r="WIM421" s="62">
        <v>44111611</v>
      </c>
      <c r="WIN421" s="62">
        <v>44111611</v>
      </c>
      <c r="WIO421" s="62">
        <v>44111611</v>
      </c>
      <c r="WIP421" s="62">
        <v>44111611</v>
      </c>
      <c r="WIQ421" s="62">
        <v>44111611</v>
      </c>
      <c r="WIR421" s="62">
        <v>44111611</v>
      </c>
      <c r="WIS421" s="62">
        <v>44111611</v>
      </c>
      <c r="WIT421" s="62">
        <v>44111611</v>
      </c>
      <c r="WIU421" s="62">
        <v>44111611</v>
      </c>
      <c r="WIV421" s="62">
        <v>44111611</v>
      </c>
      <c r="WIW421" s="62">
        <v>44111611</v>
      </c>
      <c r="WIX421" s="62">
        <v>44111611</v>
      </c>
      <c r="WIY421" s="62">
        <v>44111611</v>
      </c>
      <c r="WIZ421" s="62">
        <v>44111611</v>
      </c>
      <c r="WJA421" s="62">
        <v>44111611</v>
      </c>
      <c r="WJB421" s="62">
        <v>44111611</v>
      </c>
      <c r="WJC421" s="62">
        <v>44111611</v>
      </c>
      <c r="WJD421" s="62">
        <v>44111611</v>
      </c>
      <c r="WJE421" s="62">
        <v>44111611</v>
      </c>
      <c r="WJF421" s="62">
        <v>44111611</v>
      </c>
      <c r="WJG421" s="62">
        <v>44111611</v>
      </c>
      <c r="WJH421" s="62">
        <v>44111611</v>
      </c>
      <c r="WJI421" s="62">
        <v>44111611</v>
      </c>
      <c r="WJJ421" s="62">
        <v>44111611</v>
      </c>
      <c r="WJK421" s="62">
        <v>44111611</v>
      </c>
      <c r="WJL421" s="62">
        <v>44111611</v>
      </c>
      <c r="WJM421" s="62">
        <v>44111611</v>
      </c>
      <c r="WJN421" s="62">
        <v>44111611</v>
      </c>
      <c r="WJO421" s="62">
        <v>44111611</v>
      </c>
      <c r="WJP421" s="62">
        <v>44111611</v>
      </c>
      <c r="WJQ421" s="62">
        <v>44111611</v>
      </c>
      <c r="WJR421" s="62">
        <v>44111611</v>
      </c>
      <c r="WJS421" s="62">
        <v>44111611</v>
      </c>
      <c r="WJT421" s="62">
        <v>44111611</v>
      </c>
      <c r="WJU421" s="62">
        <v>44111611</v>
      </c>
      <c r="WJV421" s="62">
        <v>44111611</v>
      </c>
      <c r="WJW421" s="62">
        <v>44111611</v>
      </c>
      <c r="WJX421" s="62">
        <v>44111611</v>
      </c>
      <c r="WJY421" s="62">
        <v>44111611</v>
      </c>
      <c r="WJZ421" s="62">
        <v>44111611</v>
      </c>
      <c r="WKA421" s="62">
        <v>44111611</v>
      </c>
      <c r="WKB421" s="62">
        <v>44111611</v>
      </c>
      <c r="WKC421" s="62">
        <v>44111611</v>
      </c>
      <c r="WKD421" s="62">
        <v>44111611</v>
      </c>
      <c r="WKE421" s="62">
        <v>44111611</v>
      </c>
      <c r="WKF421" s="62">
        <v>44111611</v>
      </c>
      <c r="WKG421" s="62">
        <v>44111611</v>
      </c>
      <c r="WKH421" s="62">
        <v>44111611</v>
      </c>
      <c r="WKI421" s="62">
        <v>44111611</v>
      </c>
      <c r="WKJ421" s="62">
        <v>44111611</v>
      </c>
      <c r="WKK421" s="62">
        <v>44111611</v>
      </c>
      <c r="WKL421" s="62">
        <v>44111611</v>
      </c>
      <c r="WKM421" s="62">
        <v>44111611</v>
      </c>
      <c r="WKN421" s="62">
        <v>44111611</v>
      </c>
      <c r="WKO421" s="62">
        <v>44111611</v>
      </c>
      <c r="WKP421" s="62">
        <v>44111611</v>
      </c>
      <c r="WKQ421" s="62">
        <v>44111611</v>
      </c>
      <c r="WKR421" s="62">
        <v>44111611</v>
      </c>
      <c r="WKS421" s="62">
        <v>44111611</v>
      </c>
      <c r="WKT421" s="62">
        <v>44111611</v>
      </c>
      <c r="WKU421" s="62">
        <v>44111611</v>
      </c>
      <c r="WKV421" s="62">
        <v>44111611</v>
      </c>
      <c r="WKW421" s="62">
        <v>44111611</v>
      </c>
      <c r="WKX421" s="62">
        <v>44111611</v>
      </c>
      <c r="WKY421" s="62">
        <v>44111611</v>
      </c>
      <c r="WKZ421" s="62">
        <v>44111611</v>
      </c>
      <c r="WLA421" s="62">
        <v>44111611</v>
      </c>
      <c r="WLB421" s="62">
        <v>44111611</v>
      </c>
      <c r="WLC421" s="62">
        <v>44111611</v>
      </c>
      <c r="WLD421" s="62">
        <v>44111611</v>
      </c>
      <c r="WLE421" s="62">
        <v>44111611</v>
      </c>
      <c r="WLF421" s="62">
        <v>44111611</v>
      </c>
      <c r="WLG421" s="62">
        <v>44111611</v>
      </c>
      <c r="WLH421" s="62">
        <v>44111611</v>
      </c>
      <c r="WLI421" s="62">
        <v>44111611</v>
      </c>
      <c r="WLJ421" s="62">
        <v>44111611</v>
      </c>
      <c r="WLK421" s="62">
        <v>44111611</v>
      </c>
      <c r="WLL421" s="62">
        <v>44111611</v>
      </c>
      <c r="WLM421" s="62">
        <v>44111611</v>
      </c>
      <c r="WLN421" s="62">
        <v>44111611</v>
      </c>
      <c r="WLO421" s="62">
        <v>44111611</v>
      </c>
      <c r="WLP421" s="62">
        <v>44111611</v>
      </c>
      <c r="WLQ421" s="62">
        <v>44111611</v>
      </c>
      <c r="WLR421" s="62">
        <v>44111611</v>
      </c>
      <c r="WLS421" s="62">
        <v>44111611</v>
      </c>
      <c r="WLT421" s="62">
        <v>44111611</v>
      </c>
      <c r="WLU421" s="62">
        <v>44111611</v>
      </c>
      <c r="WLV421" s="62">
        <v>44111611</v>
      </c>
      <c r="WLW421" s="62">
        <v>44111611</v>
      </c>
      <c r="WLX421" s="62">
        <v>44111611</v>
      </c>
      <c r="WLY421" s="62">
        <v>44111611</v>
      </c>
      <c r="WLZ421" s="62">
        <v>44111611</v>
      </c>
      <c r="WMA421" s="62">
        <v>44111611</v>
      </c>
      <c r="WMB421" s="62">
        <v>44111611</v>
      </c>
      <c r="WMC421" s="62">
        <v>44111611</v>
      </c>
      <c r="WMD421" s="62">
        <v>44111611</v>
      </c>
      <c r="WME421" s="62">
        <v>44111611</v>
      </c>
      <c r="WMF421" s="62">
        <v>44111611</v>
      </c>
      <c r="WMG421" s="62">
        <v>44111611</v>
      </c>
      <c r="WMH421" s="62">
        <v>44111611</v>
      </c>
      <c r="WMI421" s="62">
        <v>44111611</v>
      </c>
      <c r="WMJ421" s="62">
        <v>44111611</v>
      </c>
      <c r="WMK421" s="62">
        <v>44111611</v>
      </c>
      <c r="WML421" s="62">
        <v>44111611</v>
      </c>
      <c r="WMM421" s="62">
        <v>44111611</v>
      </c>
      <c r="WMN421" s="62">
        <v>44111611</v>
      </c>
      <c r="WMO421" s="62">
        <v>44111611</v>
      </c>
      <c r="WMP421" s="62">
        <v>44111611</v>
      </c>
      <c r="WMQ421" s="62">
        <v>44111611</v>
      </c>
      <c r="WMR421" s="62">
        <v>44111611</v>
      </c>
      <c r="WMS421" s="62">
        <v>44111611</v>
      </c>
      <c r="WMT421" s="62">
        <v>44111611</v>
      </c>
      <c r="WMU421" s="62">
        <v>44111611</v>
      </c>
      <c r="WMV421" s="62">
        <v>44111611</v>
      </c>
      <c r="WMW421" s="62">
        <v>44111611</v>
      </c>
      <c r="WMX421" s="62">
        <v>44111611</v>
      </c>
      <c r="WMY421" s="62">
        <v>44111611</v>
      </c>
      <c r="WMZ421" s="62">
        <v>44111611</v>
      </c>
      <c r="WNA421" s="62">
        <v>44111611</v>
      </c>
      <c r="WNB421" s="62">
        <v>44111611</v>
      </c>
      <c r="WNC421" s="62">
        <v>44111611</v>
      </c>
      <c r="WND421" s="62">
        <v>44111611</v>
      </c>
      <c r="WNE421" s="62">
        <v>44111611</v>
      </c>
      <c r="WNF421" s="62">
        <v>44111611</v>
      </c>
      <c r="WNG421" s="62">
        <v>44111611</v>
      </c>
      <c r="WNH421" s="62">
        <v>44111611</v>
      </c>
      <c r="WNI421" s="62">
        <v>44111611</v>
      </c>
      <c r="WNJ421" s="62">
        <v>44111611</v>
      </c>
      <c r="WNK421" s="62">
        <v>44111611</v>
      </c>
      <c r="WNL421" s="62">
        <v>44111611</v>
      </c>
      <c r="WNM421" s="62">
        <v>44111611</v>
      </c>
      <c r="WNN421" s="62">
        <v>44111611</v>
      </c>
      <c r="WNO421" s="62">
        <v>44111611</v>
      </c>
      <c r="WNP421" s="62">
        <v>44111611</v>
      </c>
      <c r="WNQ421" s="62">
        <v>44111611</v>
      </c>
      <c r="WNR421" s="62">
        <v>44111611</v>
      </c>
      <c r="WNS421" s="62">
        <v>44111611</v>
      </c>
      <c r="WNT421" s="62">
        <v>44111611</v>
      </c>
      <c r="WNU421" s="62">
        <v>44111611</v>
      </c>
      <c r="WNV421" s="62">
        <v>44111611</v>
      </c>
      <c r="WNW421" s="62">
        <v>44111611</v>
      </c>
      <c r="WNX421" s="62">
        <v>44111611</v>
      </c>
      <c r="WNY421" s="62">
        <v>44111611</v>
      </c>
      <c r="WNZ421" s="62">
        <v>44111611</v>
      </c>
      <c r="WOA421" s="62">
        <v>44111611</v>
      </c>
      <c r="WOB421" s="62">
        <v>44111611</v>
      </c>
      <c r="WOC421" s="62">
        <v>44111611</v>
      </c>
      <c r="WOD421" s="62">
        <v>44111611</v>
      </c>
      <c r="WOE421" s="62">
        <v>44111611</v>
      </c>
      <c r="WOF421" s="62">
        <v>44111611</v>
      </c>
      <c r="WOG421" s="62">
        <v>44111611</v>
      </c>
      <c r="WOH421" s="62">
        <v>44111611</v>
      </c>
      <c r="WOI421" s="62">
        <v>44111611</v>
      </c>
      <c r="WOJ421" s="62">
        <v>44111611</v>
      </c>
      <c r="WOK421" s="62">
        <v>44111611</v>
      </c>
      <c r="WOL421" s="62">
        <v>44111611</v>
      </c>
      <c r="WOM421" s="62">
        <v>44111611</v>
      </c>
      <c r="WON421" s="62">
        <v>44111611</v>
      </c>
      <c r="WOO421" s="62">
        <v>44111611</v>
      </c>
      <c r="WOP421" s="62">
        <v>44111611</v>
      </c>
      <c r="WOQ421" s="62">
        <v>44111611</v>
      </c>
      <c r="WOR421" s="62">
        <v>44111611</v>
      </c>
      <c r="WOS421" s="62">
        <v>44111611</v>
      </c>
      <c r="WOT421" s="62">
        <v>44111611</v>
      </c>
      <c r="WOU421" s="62">
        <v>44111611</v>
      </c>
      <c r="WOV421" s="62">
        <v>44111611</v>
      </c>
      <c r="WOW421" s="62">
        <v>44111611</v>
      </c>
      <c r="WOX421" s="62">
        <v>44111611</v>
      </c>
      <c r="WOY421" s="62">
        <v>44111611</v>
      </c>
      <c r="WOZ421" s="62">
        <v>44111611</v>
      </c>
      <c r="WPA421" s="62">
        <v>44111611</v>
      </c>
      <c r="WPB421" s="62">
        <v>44111611</v>
      </c>
      <c r="WPC421" s="62">
        <v>44111611</v>
      </c>
      <c r="WPD421" s="62">
        <v>44111611</v>
      </c>
      <c r="WPE421" s="62">
        <v>44111611</v>
      </c>
      <c r="WPF421" s="62">
        <v>44111611</v>
      </c>
      <c r="WPG421" s="62">
        <v>44111611</v>
      </c>
      <c r="WPH421" s="62">
        <v>44111611</v>
      </c>
      <c r="WPI421" s="62">
        <v>44111611</v>
      </c>
      <c r="WPJ421" s="62">
        <v>44111611</v>
      </c>
      <c r="WPK421" s="62">
        <v>44111611</v>
      </c>
      <c r="WPL421" s="62">
        <v>44111611</v>
      </c>
      <c r="WPM421" s="62">
        <v>44111611</v>
      </c>
      <c r="WPN421" s="62">
        <v>44111611</v>
      </c>
      <c r="WPO421" s="62">
        <v>44111611</v>
      </c>
      <c r="WPP421" s="62">
        <v>44111611</v>
      </c>
      <c r="WPQ421" s="62">
        <v>44111611</v>
      </c>
      <c r="WPR421" s="62">
        <v>44111611</v>
      </c>
      <c r="WPS421" s="62">
        <v>44111611</v>
      </c>
      <c r="WPT421" s="62">
        <v>44111611</v>
      </c>
      <c r="WPU421" s="62">
        <v>44111611</v>
      </c>
      <c r="WPV421" s="62">
        <v>44111611</v>
      </c>
      <c r="WPW421" s="62">
        <v>44111611</v>
      </c>
      <c r="WPX421" s="62">
        <v>44111611</v>
      </c>
      <c r="WPY421" s="62">
        <v>44111611</v>
      </c>
      <c r="WPZ421" s="62">
        <v>44111611</v>
      </c>
      <c r="WQA421" s="62">
        <v>44111611</v>
      </c>
      <c r="WQB421" s="62">
        <v>44111611</v>
      </c>
      <c r="WQC421" s="62">
        <v>44111611</v>
      </c>
      <c r="WQD421" s="62">
        <v>44111611</v>
      </c>
      <c r="WQE421" s="62">
        <v>44111611</v>
      </c>
      <c r="WQF421" s="62">
        <v>44111611</v>
      </c>
      <c r="WQG421" s="62">
        <v>44111611</v>
      </c>
      <c r="WQH421" s="62">
        <v>44111611</v>
      </c>
      <c r="WQI421" s="62">
        <v>44111611</v>
      </c>
      <c r="WQJ421" s="62">
        <v>44111611</v>
      </c>
      <c r="WQK421" s="62">
        <v>44111611</v>
      </c>
      <c r="WQL421" s="62">
        <v>44111611</v>
      </c>
      <c r="WQM421" s="62">
        <v>44111611</v>
      </c>
      <c r="WQN421" s="62">
        <v>44111611</v>
      </c>
      <c r="WQO421" s="62">
        <v>44111611</v>
      </c>
      <c r="WQP421" s="62">
        <v>44111611</v>
      </c>
      <c r="WQQ421" s="62">
        <v>44111611</v>
      </c>
      <c r="WQR421" s="62">
        <v>44111611</v>
      </c>
      <c r="WQS421" s="62">
        <v>44111611</v>
      </c>
      <c r="WQT421" s="62">
        <v>44111611</v>
      </c>
      <c r="WQU421" s="62">
        <v>44111611</v>
      </c>
      <c r="WQV421" s="62">
        <v>44111611</v>
      </c>
      <c r="WQW421" s="62">
        <v>44111611</v>
      </c>
      <c r="WQX421" s="62">
        <v>44111611</v>
      </c>
      <c r="WQY421" s="62">
        <v>44111611</v>
      </c>
      <c r="WQZ421" s="62">
        <v>44111611</v>
      </c>
      <c r="WRA421" s="62">
        <v>44111611</v>
      </c>
      <c r="WRB421" s="62">
        <v>44111611</v>
      </c>
      <c r="WRC421" s="62">
        <v>44111611</v>
      </c>
      <c r="WRD421" s="62">
        <v>44111611</v>
      </c>
      <c r="WRE421" s="62">
        <v>44111611</v>
      </c>
      <c r="WRF421" s="62">
        <v>44111611</v>
      </c>
      <c r="WRG421" s="62">
        <v>44111611</v>
      </c>
      <c r="WRH421" s="62">
        <v>44111611</v>
      </c>
      <c r="WRI421" s="62">
        <v>44111611</v>
      </c>
      <c r="WRJ421" s="62">
        <v>44111611</v>
      </c>
      <c r="WRK421" s="62">
        <v>44111611</v>
      </c>
      <c r="WRL421" s="62">
        <v>44111611</v>
      </c>
      <c r="WRM421" s="62">
        <v>44111611</v>
      </c>
      <c r="WRN421" s="62">
        <v>44111611</v>
      </c>
      <c r="WRO421" s="62">
        <v>44111611</v>
      </c>
      <c r="WRP421" s="62">
        <v>44111611</v>
      </c>
      <c r="WRQ421" s="62">
        <v>44111611</v>
      </c>
      <c r="WRR421" s="62">
        <v>44111611</v>
      </c>
      <c r="WRS421" s="62">
        <v>44111611</v>
      </c>
      <c r="WRT421" s="62">
        <v>44111611</v>
      </c>
      <c r="WRU421" s="62">
        <v>44111611</v>
      </c>
      <c r="WRV421" s="62">
        <v>44111611</v>
      </c>
      <c r="WRW421" s="62">
        <v>44111611</v>
      </c>
      <c r="WRX421" s="62">
        <v>44111611</v>
      </c>
      <c r="WRY421" s="62">
        <v>44111611</v>
      </c>
      <c r="WRZ421" s="62">
        <v>44111611</v>
      </c>
      <c r="WSA421" s="62">
        <v>44111611</v>
      </c>
      <c r="WSB421" s="62">
        <v>44111611</v>
      </c>
      <c r="WSC421" s="62">
        <v>44111611</v>
      </c>
      <c r="WSD421" s="62">
        <v>44111611</v>
      </c>
      <c r="WSE421" s="62">
        <v>44111611</v>
      </c>
      <c r="WSF421" s="62">
        <v>44111611</v>
      </c>
      <c r="WSG421" s="62">
        <v>44111611</v>
      </c>
      <c r="WSH421" s="62">
        <v>44111611</v>
      </c>
      <c r="WSI421" s="62">
        <v>44111611</v>
      </c>
      <c r="WSJ421" s="62">
        <v>44111611</v>
      </c>
      <c r="WSK421" s="62">
        <v>44111611</v>
      </c>
      <c r="WSL421" s="62">
        <v>44111611</v>
      </c>
      <c r="WSM421" s="62">
        <v>44111611</v>
      </c>
      <c r="WSN421" s="62">
        <v>44111611</v>
      </c>
      <c r="WSO421" s="62">
        <v>44111611</v>
      </c>
      <c r="WSP421" s="62">
        <v>44111611</v>
      </c>
      <c r="WSQ421" s="62">
        <v>44111611</v>
      </c>
      <c r="WSR421" s="62">
        <v>44111611</v>
      </c>
      <c r="WSS421" s="62">
        <v>44111611</v>
      </c>
      <c r="WST421" s="62">
        <v>44111611</v>
      </c>
      <c r="WSU421" s="62">
        <v>44111611</v>
      </c>
      <c r="WSV421" s="62">
        <v>44111611</v>
      </c>
      <c r="WSW421" s="62">
        <v>44111611</v>
      </c>
      <c r="WSX421" s="62">
        <v>44111611</v>
      </c>
      <c r="WSY421" s="62">
        <v>44111611</v>
      </c>
      <c r="WSZ421" s="62">
        <v>44111611</v>
      </c>
      <c r="WTA421" s="62">
        <v>44111611</v>
      </c>
      <c r="WTB421" s="62">
        <v>44111611</v>
      </c>
      <c r="WTC421" s="62">
        <v>44111611</v>
      </c>
      <c r="WTD421" s="62">
        <v>44111611</v>
      </c>
      <c r="WTE421" s="62">
        <v>44111611</v>
      </c>
      <c r="WTF421" s="62">
        <v>44111611</v>
      </c>
      <c r="WTG421" s="62">
        <v>44111611</v>
      </c>
      <c r="WTH421" s="62">
        <v>44111611</v>
      </c>
      <c r="WTI421" s="62">
        <v>44111611</v>
      </c>
      <c r="WTJ421" s="62">
        <v>44111611</v>
      </c>
      <c r="WTK421" s="62">
        <v>44111611</v>
      </c>
      <c r="WTL421" s="62">
        <v>44111611</v>
      </c>
      <c r="WTM421" s="62">
        <v>44111611</v>
      </c>
      <c r="WTN421" s="62">
        <v>44111611</v>
      </c>
      <c r="WTO421" s="62">
        <v>44111611</v>
      </c>
      <c r="WTP421" s="62">
        <v>44111611</v>
      </c>
      <c r="WTQ421" s="62">
        <v>44111611</v>
      </c>
      <c r="WTR421" s="62">
        <v>44111611</v>
      </c>
      <c r="WTS421" s="62">
        <v>44111611</v>
      </c>
      <c r="WTT421" s="62">
        <v>44111611</v>
      </c>
      <c r="WTU421" s="62">
        <v>44111611</v>
      </c>
      <c r="WTV421" s="62">
        <v>44111611</v>
      </c>
      <c r="WTW421" s="62">
        <v>44111611</v>
      </c>
      <c r="WTX421" s="62">
        <v>44111611</v>
      </c>
      <c r="WTY421" s="62">
        <v>44111611</v>
      </c>
      <c r="WTZ421" s="62">
        <v>44111611</v>
      </c>
      <c r="WUA421" s="62">
        <v>44111611</v>
      </c>
      <c r="WUB421" s="62">
        <v>44111611</v>
      </c>
      <c r="WUC421" s="62">
        <v>44111611</v>
      </c>
      <c r="WUD421" s="62">
        <v>44111611</v>
      </c>
      <c r="WUE421" s="62">
        <v>44111611</v>
      </c>
      <c r="WUF421" s="62">
        <v>44111611</v>
      </c>
      <c r="WUG421" s="62">
        <v>44111611</v>
      </c>
      <c r="WUH421" s="62">
        <v>44111611</v>
      </c>
      <c r="WUI421" s="62">
        <v>44111611</v>
      </c>
      <c r="WUJ421" s="62">
        <v>44111611</v>
      </c>
      <c r="WUK421" s="62">
        <v>44111611</v>
      </c>
      <c r="WUL421" s="62">
        <v>44111611</v>
      </c>
      <c r="WUM421" s="62">
        <v>44111611</v>
      </c>
      <c r="WUN421" s="62">
        <v>44111611</v>
      </c>
      <c r="WUO421" s="62">
        <v>44111611</v>
      </c>
      <c r="WUP421" s="62">
        <v>44111611</v>
      </c>
      <c r="WUQ421" s="62">
        <v>44111611</v>
      </c>
      <c r="WUR421" s="62">
        <v>44111611</v>
      </c>
      <c r="WUS421" s="62">
        <v>44111611</v>
      </c>
      <c r="WUT421" s="62">
        <v>44111611</v>
      </c>
      <c r="WUU421" s="62">
        <v>44111611</v>
      </c>
      <c r="WUV421" s="62">
        <v>44111611</v>
      </c>
      <c r="WUW421" s="62">
        <v>44111611</v>
      </c>
      <c r="WUX421" s="62">
        <v>44111611</v>
      </c>
      <c r="WUY421" s="62">
        <v>44111611</v>
      </c>
      <c r="WUZ421" s="62">
        <v>44111611</v>
      </c>
      <c r="WVA421" s="62">
        <v>44111611</v>
      </c>
      <c r="WVB421" s="62">
        <v>44111611</v>
      </c>
      <c r="WVC421" s="62">
        <v>44111611</v>
      </c>
      <c r="WVD421" s="62">
        <v>44111611</v>
      </c>
      <c r="WVE421" s="62">
        <v>44111611</v>
      </c>
      <c r="WVF421" s="62">
        <v>44111611</v>
      </c>
      <c r="WVG421" s="62">
        <v>44111611</v>
      </c>
      <c r="WVH421" s="62">
        <v>44111611</v>
      </c>
      <c r="WVI421" s="62">
        <v>44111611</v>
      </c>
      <c r="WVJ421" s="62">
        <v>44111611</v>
      </c>
      <c r="WVK421" s="62">
        <v>44111611</v>
      </c>
      <c r="WVL421" s="62">
        <v>44111611</v>
      </c>
      <c r="WVM421" s="62">
        <v>44111611</v>
      </c>
      <c r="WVN421" s="62">
        <v>44111611</v>
      </c>
      <c r="WVO421" s="62">
        <v>44111611</v>
      </c>
      <c r="WVP421" s="62">
        <v>44111611</v>
      </c>
      <c r="WVQ421" s="62">
        <v>44111611</v>
      </c>
      <c r="WVR421" s="62">
        <v>44111611</v>
      </c>
      <c r="WVS421" s="62">
        <v>44111611</v>
      </c>
      <c r="WVT421" s="62">
        <v>44111611</v>
      </c>
      <c r="WVU421" s="62">
        <v>44111611</v>
      </c>
      <c r="WVV421" s="62">
        <v>44111611</v>
      </c>
      <c r="WVW421" s="62">
        <v>44111611</v>
      </c>
      <c r="WVX421" s="62">
        <v>44111611</v>
      </c>
      <c r="WVY421" s="62">
        <v>44111611</v>
      </c>
      <c r="WVZ421" s="62">
        <v>44111611</v>
      </c>
      <c r="WWA421" s="62">
        <v>44111611</v>
      </c>
      <c r="WWB421" s="62">
        <v>44111611</v>
      </c>
      <c r="WWC421" s="62">
        <v>44111611</v>
      </c>
      <c r="WWD421" s="62">
        <v>44111611</v>
      </c>
      <c r="WWE421" s="62">
        <v>44111611</v>
      </c>
      <c r="WWF421" s="62">
        <v>44111611</v>
      </c>
      <c r="WWG421" s="62">
        <v>44111611</v>
      </c>
      <c r="WWH421" s="62">
        <v>44111611</v>
      </c>
      <c r="WWI421" s="62">
        <v>44111611</v>
      </c>
      <c r="WWJ421" s="62">
        <v>44111611</v>
      </c>
      <c r="WWK421" s="62">
        <v>44111611</v>
      </c>
      <c r="WWL421" s="62">
        <v>44111611</v>
      </c>
      <c r="WWM421" s="62">
        <v>44111611</v>
      </c>
      <c r="WWN421" s="62">
        <v>44111611</v>
      </c>
      <c r="WWO421" s="62">
        <v>44111611</v>
      </c>
      <c r="WWP421" s="62">
        <v>44111611</v>
      </c>
      <c r="WWQ421" s="62">
        <v>44111611</v>
      </c>
      <c r="WWR421" s="62">
        <v>44111611</v>
      </c>
      <c r="WWS421" s="62">
        <v>44111611</v>
      </c>
      <c r="WWT421" s="62">
        <v>44111611</v>
      </c>
      <c r="WWU421" s="62">
        <v>44111611</v>
      </c>
      <c r="WWV421" s="62">
        <v>44111611</v>
      </c>
      <c r="WWW421" s="62">
        <v>44111611</v>
      </c>
      <c r="WWX421" s="62">
        <v>44111611</v>
      </c>
      <c r="WWY421" s="62">
        <v>44111611</v>
      </c>
      <c r="WWZ421" s="62">
        <v>44111611</v>
      </c>
      <c r="WXA421" s="62">
        <v>44111611</v>
      </c>
      <c r="WXB421" s="62">
        <v>44111611</v>
      </c>
      <c r="WXC421" s="62">
        <v>44111611</v>
      </c>
      <c r="WXD421" s="62">
        <v>44111611</v>
      </c>
      <c r="WXE421" s="62">
        <v>44111611</v>
      </c>
      <c r="WXF421" s="62">
        <v>44111611</v>
      </c>
      <c r="WXG421" s="62">
        <v>44111611</v>
      </c>
      <c r="WXH421" s="62">
        <v>44111611</v>
      </c>
      <c r="WXI421" s="62">
        <v>44111611</v>
      </c>
      <c r="WXJ421" s="62">
        <v>44111611</v>
      </c>
      <c r="WXK421" s="62">
        <v>44111611</v>
      </c>
      <c r="WXL421" s="62">
        <v>44111611</v>
      </c>
      <c r="WXM421" s="62">
        <v>44111611</v>
      </c>
      <c r="WXN421" s="62">
        <v>44111611</v>
      </c>
      <c r="WXO421" s="62">
        <v>44111611</v>
      </c>
      <c r="WXP421" s="62">
        <v>44111611</v>
      </c>
      <c r="WXQ421" s="62">
        <v>44111611</v>
      </c>
      <c r="WXR421" s="62">
        <v>44111611</v>
      </c>
      <c r="WXS421" s="62">
        <v>44111611</v>
      </c>
      <c r="WXT421" s="62">
        <v>44111611</v>
      </c>
      <c r="WXU421" s="62">
        <v>44111611</v>
      </c>
      <c r="WXV421" s="62">
        <v>44111611</v>
      </c>
      <c r="WXW421" s="62">
        <v>44111611</v>
      </c>
      <c r="WXX421" s="62">
        <v>44111611</v>
      </c>
      <c r="WXY421" s="62">
        <v>44111611</v>
      </c>
      <c r="WXZ421" s="62">
        <v>44111611</v>
      </c>
      <c r="WYA421" s="62">
        <v>44111611</v>
      </c>
      <c r="WYB421" s="62">
        <v>44111611</v>
      </c>
      <c r="WYC421" s="62">
        <v>44111611</v>
      </c>
      <c r="WYD421" s="62">
        <v>44111611</v>
      </c>
      <c r="WYE421" s="62">
        <v>44111611</v>
      </c>
      <c r="WYF421" s="62">
        <v>44111611</v>
      </c>
      <c r="WYG421" s="62">
        <v>44111611</v>
      </c>
      <c r="WYH421" s="62">
        <v>44111611</v>
      </c>
      <c r="WYI421" s="62">
        <v>44111611</v>
      </c>
      <c r="WYJ421" s="62">
        <v>44111611</v>
      </c>
      <c r="WYK421" s="62">
        <v>44111611</v>
      </c>
      <c r="WYL421" s="62">
        <v>44111611</v>
      </c>
      <c r="WYM421" s="62">
        <v>44111611</v>
      </c>
      <c r="WYN421" s="62">
        <v>44111611</v>
      </c>
      <c r="WYO421" s="62">
        <v>44111611</v>
      </c>
      <c r="WYP421" s="62">
        <v>44111611</v>
      </c>
      <c r="WYQ421" s="62">
        <v>44111611</v>
      </c>
      <c r="WYR421" s="62">
        <v>44111611</v>
      </c>
      <c r="WYS421" s="62">
        <v>44111611</v>
      </c>
      <c r="WYT421" s="62">
        <v>44111611</v>
      </c>
      <c r="WYU421" s="62">
        <v>44111611</v>
      </c>
      <c r="WYV421" s="62">
        <v>44111611</v>
      </c>
      <c r="WYW421" s="62">
        <v>44111611</v>
      </c>
      <c r="WYX421" s="62">
        <v>44111611</v>
      </c>
      <c r="WYY421" s="62">
        <v>44111611</v>
      </c>
      <c r="WYZ421" s="62">
        <v>44111611</v>
      </c>
      <c r="WZA421" s="62">
        <v>44111611</v>
      </c>
      <c r="WZB421" s="62">
        <v>44111611</v>
      </c>
      <c r="WZC421" s="62">
        <v>44111611</v>
      </c>
      <c r="WZD421" s="62">
        <v>44111611</v>
      </c>
      <c r="WZE421" s="62">
        <v>44111611</v>
      </c>
      <c r="WZF421" s="62">
        <v>44111611</v>
      </c>
      <c r="WZG421" s="62">
        <v>44111611</v>
      </c>
      <c r="WZH421" s="62">
        <v>44111611</v>
      </c>
      <c r="WZI421" s="62">
        <v>44111611</v>
      </c>
      <c r="WZJ421" s="62">
        <v>44111611</v>
      </c>
      <c r="WZK421" s="62">
        <v>44111611</v>
      </c>
      <c r="WZL421" s="62">
        <v>44111611</v>
      </c>
      <c r="WZM421" s="62">
        <v>44111611</v>
      </c>
      <c r="WZN421" s="62">
        <v>44111611</v>
      </c>
      <c r="WZO421" s="62">
        <v>44111611</v>
      </c>
      <c r="WZP421" s="62">
        <v>44111611</v>
      </c>
      <c r="WZQ421" s="62">
        <v>44111611</v>
      </c>
      <c r="WZR421" s="62">
        <v>44111611</v>
      </c>
      <c r="WZS421" s="62">
        <v>44111611</v>
      </c>
      <c r="WZT421" s="62">
        <v>44111611</v>
      </c>
      <c r="WZU421" s="62">
        <v>44111611</v>
      </c>
      <c r="WZV421" s="62">
        <v>44111611</v>
      </c>
      <c r="WZW421" s="62">
        <v>44111611</v>
      </c>
      <c r="WZX421" s="62">
        <v>44111611</v>
      </c>
      <c r="WZY421" s="62">
        <v>44111611</v>
      </c>
      <c r="WZZ421" s="62">
        <v>44111611</v>
      </c>
      <c r="XAA421" s="62">
        <v>44111611</v>
      </c>
      <c r="XAB421" s="62">
        <v>44111611</v>
      </c>
      <c r="XAC421" s="62">
        <v>44111611</v>
      </c>
      <c r="XAD421" s="62">
        <v>44111611</v>
      </c>
      <c r="XAE421" s="62">
        <v>44111611</v>
      </c>
      <c r="XAF421" s="62">
        <v>44111611</v>
      </c>
      <c r="XAG421" s="62">
        <v>44111611</v>
      </c>
      <c r="XAH421" s="62">
        <v>44111611</v>
      </c>
      <c r="XAI421" s="62">
        <v>44111611</v>
      </c>
      <c r="XAJ421" s="62">
        <v>44111611</v>
      </c>
      <c r="XAK421" s="62">
        <v>44111611</v>
      </c>
      <c r="XAL421" s="62">
        <v>44111611</v>
      </c>
      <c r="XAM421" s="62">
        <v>44111611</v>
      </c>
      <c r="XAN421" s="62">
        <v>44111611</v>
      </c>
      <c r="XAO421" s="62">
        <v>44111611</v>
      </c>
      <c r="XAP421" s="62">
        <v>44111611</v>
      </c>
      <c r="XAQ421" s="62">
        <v>44111611</v>
      </c>
      <c r="XAR421" s="62">
        <v>44111611</v>
      </c>
      <c r="XAS421" s="62">
        <v>44111611</v>
      </c>
      <c r="XAT421" s="62">
        <v>44111611</v>
      </c>
      <c r="XAU421" s="62">
        <v>44111611</v>
      </c>
      <c r="XAV421" s="62">
        <v>44111611</v>
      </c>
      <c r="XAW421" s="62">
        <v>44111611</v>
      </c>
      <c r="XAX421" s="62">
        <v>44111611</v>
      </c>
      <c r="XAY421" s="62">
        <v>44111611</v>
      </c>
      <c r="XAZ421" s="62">
        <v>44111611</v>
      </c>
      <c r="XBA421" s="62">
        <v>44111611</v>
      </c>
      <c r="XBB421" s="62">
        <v>44111611</v>
      </c>
      <c r="XBC421" s="62">
        <v>44111611</v>
      </c>
      <c r="XBD421" s="62">
        <v>44111611</v>
      </c>
      <c r="XBE421" s="62">
        <v>44111611</v>
      </c>
      <c r="XBF421" s="62">
        <v>44111611</v>
      </c>
      <c r="XBG421" s="62">
        <v>44111611</v>
      </c>
      <c r="XBH421" s="62">
        <v>44111611</v>
      </c>
      <c r="XBI421" s="62">
        <v>44111611</v>
      </c>
      <c r="XBJ421" s="62">
        <v>44111611</v>
      </c>
      <c r="XBK421" s="62">
        <v>44111611</v>
      </c>
      <c r="XBL421" s="62">
        <v>44111611</v>
      </c>
      <c r="XBM421" s="62">
        <v>44111611</v>
      </c>
      <c r="XBN421" s="62">
        <v>44111611</v>
      </c>
      <c r="XBO421" s="62">
        <v>44111611</v>
      </c>
      <c r="XBP421" s="62">
        <v>44111611</v>
      </c>
      <c r="XBQ421" s="62">
        <v>44111611</v>
      </c>
      <c r="XBR421" s="62">
        <v>44111611</v>
      </c>
      <c r="XBS421" s="62">
        <v>44111611</v>
      </c>
      <c r="XBT421" s="62">
        <v>44111611</v>
      </c>
      <c r="XBU421" s="62">
        <v>44111611</v>
      </c>
      <c r="XBV421" s="62">
        <v>44111611</v>
      </c>
      <c r="XBW421" s="62">
        <v>44111611</v>
      </c>
      <c r="XBX421" s="62">
        <v>44111611</v>
      </c>
      <c r="XBY421" s="62">
        <v>44111611</v>
      </c>
      <c r="XBZ421" s="62">
        <v>44111611</v>
      </c>
      <c r="XCA421" s="62">
        <v>44111611</v>
      </c>
      <c r="XCB421" s="62">
        <v>44111611</v>
      </c>
      <c r="XCC421" s="62">
        <v>44111611</v>
      </c>
      <c r="XCD421" s="62">
        <v>44111611</v>
      </c>
      <c r="XCE421" s="62">
        <v>44111611</v>
      </c>
      <c r="XCF421" s="62">
        <v>44111611</v>
      </c>
      <c r="XCG421" s="62">
        <v>44111611</v>
      </c>
      <c r="XCH421" s="62">
        <v>44111611</v>
      </c>
      <c r="XCI421" s="62">
        <v>44111611</v>
      </c>
      <c r="XCJ421" s="62">
        <v>44111611</v>
      </c>
      <c r="XCK421" s="62">
        <v>44111611</v>
      </c>
      <c r="XCL421" s="62">
        <v>44111611</v>
      </c>
      <c r="XCM421" s="62">
        <v>44111611</v>
      </c>
      <c r="XCN421" s="62">
        <v>44111611</v>
      </c>
      <c r="XCO421" s="62">
        <v>44111611</v>
      </c>
      <c r="XCP421" s="62">
        <v>44111611</v>
      </c>
      <c r="XCQ421" s="62">
        <v>44111611</v>
      </c>
      <c r="XCR421" s="62">
        <v>44111611</v>
      </c>
      <c r="XCS421" s="62">
        <v>44111611</v>
      </c>
      <c r="XCT421" s="62">
        <v>44111611</v>
      </c>
      <c r="XCU421" s="62">
        <v>44111611</v>
      </c>
      <c r="XCV421" s="62">
        <v>44111611</v>
      </c>
      <c r="XCW421" s="62">
        <v>44111611</v>
      </c>
      <c r="XCX421" s="62">
        <v>44111611</v>
      </c>
      <c r="XCY421" s="62">
        <v>44111611</v>
      </c>
      <c r="XCZ421" s="62">
        <v>44111611</v>
      </c>
      <c r="XDA421" s="62">
        <v>44111611</v>
      </c>
      <c r="XDB421" s="62">
        <v>44111611</v>
      </c>
      <c r="XDC421" s="62">
        <v>44111611</v>
      </c>
      <c r="XDD421" s="62">
        <v>44111611</v>
      </c>
      <c r="XDE421" s="62">
        <v>44111611</v>
      </c>
      <c r="XDF421" s="62">
        <v>44111611</v>
      </c>
      <c r="XDG421" s="62">
        <v>44111611</v>
      </c>
      <c r="XDH421" s="62">
        <v>44111611</v>
      </c>
      <c r="XDI421" s="62">
        <v>44111611</v>
      </c>
      <c r="XDJ421" s="62">
        <v>44111611</v>
      </c>
      <c r="XDK421" s="62">
        <v>44111611</v>
      </c>
      <c r="XDL421" s="62">
        <v>44111611</v>
      </c>
      <c r="XDM421" s="62">
        <v>44111611</v>
      </c>
      <c r="XDN421" s="62">
        <v>44111611</v>
      </c>
      <c r="XDO421" s="62">
        <v>44111611</v>
      </c>
      <c r="XDP421" s="62">
        <v>44111611</v>
      </c>
      <c r="XDQ421" s="62">
        <v>44111611</v>
      </c>
      <c r="XDR421" s="62">
        <v>44111611</v>
      </c>
      <c r="XDS421" s="62">
        <v>44111611</v>
      </c>
      <c r="XDT421" s="62">
        <v>44111611</v>
      </c>
      <c r="XDU421" s="62">
        <v>44111611</v>
      </c>
      <c r="XDV421" s="62">
        <v>44111611</v>
      </c>
      <c r="XDW421" s="62">
        <v>44111611</v>
      </c>
      <c r="XDX421" s="62">
        <v>44111611</v>
      </c>
      <c r="XDY421" s="62">
        <v>44111611</v>
      </c>
      <c r="XDZ421" s="62">
        <v>44111611</v>
      </c>
      <c r="XEA421" s="62">
        <v>44111611</v>
      </c>
      <c r="XEB421" s="62">
        <v>44111611</v>
      </c>
      <c r="XEC421" s="62">
        <v>44111611</v>
      </c>
      <c r="XED421" s="62">
        <v>44111611</v>
      </c>
      <c r="XEE421" s="62">
        <v>44111611</v>
      </c>
      <c r="XEF421" s="62">
        <v>44111611</v>
      </c>
      <c r="XEG421" s="62">
        <v>44111611</v>
      </c>
      <c r="XEH421" s="62">
        <v>44111611</v>
      </c>
      <c r="XEI421" s="62">
        <v>44111611</v>
      </c>
      <c r="XEJ421" s="62">
        <v>44111611</v>
      </c>
      <c r="XEK421" s="62">
        <v>44111611</v>
      </c>
      <c r="XEL421" s="62">
        <v>44111611</v>
      </c>
      <c r="XEM421" s="62">
        <v>44111611</v>
      </c>
      <c r="XEN421" s="62">
        <v>44111611</v>
      </c>
      <c r="XEO421" s="62">
        <v>44111611</v>
      </c>
      <c r="XEP421" s="62">
        <v>44111611</v>
      </c>
      <c r="XEQ421" s="62">
        <v>44111611</v>
      </c>
      <c r="XER421" s="62">
        <v>44111611</v>
      </c>
      <c r="XES421" s="62">
        <v>44111611</v>
      </c>
      <c r="XET421" s="62">
        <v>44111611</v>
      </c>
      <c r="XEU421" s="62">
        <v>44111611</v>
      </c>
      <c r="XEV421" s="62">
        <v>44111611</v>
      </c>
      <c r="XEW421" s="62">
        <v>44111611</v>
      </c>
      <c r="XEX421" s="62">
        <v>44111611</v>
      </c>
      <c r="XEY421" s="62">
        <v>44111611</v>
      </c>
      <c r="XEZ421" s="62">
        <v>44111611</v>
      </c>
      <c r="XFA421" s="62">
        <v>44111611</v>
      </c>
      <c r="XFB421" s="62">
        <v>44111611</v>
      </c>
      <c r="XFC421" s="62">
        <v>44111611</v>
      </c>
      <c r="XFD421" s="62">
        <v>44111611</v>
      </c>
    </row>
    <row r="422" spans="1:16384" ht="13.5" customHeight="1" x14ac:dyDescent="0.2">
      <c r="A422" s="94">
        <v>44121708</v>
      </c>
      <c r="B422" s="95" t="str">
        <f t="shared" ref="B422:B434" ca="1" si="26">IFERROR(INDEX(UNSPSCDes,MATCH(INDIRECT(ADDRESS(ROW(),COLUMN()-1,4)),UNSPSCCode,0)),"")</f>
        <v>Marcadores</v>
      </c>
      <c r="C422" s="96" t="s">
        <v>16989</v>
      </c>
      <c r="D422" s="96">
        <v>800</v>
      </c>
      <c r="E422" s="97">
        <v>90</v>
      </c>
      <c r="F422" s="98">
        <f t="shared" ref="F422:F434" ca="1" si="27">INDIRECT(ADDRESS(ROW(),COLUMN()-2,4))*INDIRECT(ADDRESS(ROW(),COLUMN()-1,4))</f>
        <v>72000</v>
      </c>
      <c r="G422" s="45"/>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c r="FG422" s="93"/>
      <c r="FH422" s="93"/>
      <c r="FI422" s="93"/>
      <c r="FJ422" s="93"/>
      <c r="FK422" s="93"/>
      <c r="FL422" s="93"/>
      <c r="FM422" s="93"/>
      <c r="FN422" s="93"/>
      <c r="FO422" s="93"/>
      <c r="FP422" s="93"/>
      <c r="FQ422" s="93"/>
      <c r="FR422" s="93"/>
      <c r="FS422" s="93"/>
      <c r="FT422" s="93"/>
      <c r="FU422" s="93"/>
      <c r="FV422" s="93"/>
      <c r="FW422" s="93"/>
      <c r="FX422" s="93"/>
      <c r="FY422" s="93"/>
      <c r="FZ422" s="93"/>
      <c r="GA422" s="93"/>
      <c r="GB422" s="93"/>
      <c r="GC422" s="93"/>
      <c r="GD422" s="93"/>
      <c r="GE422" s="93"/>
      <c r="GF422" s="93"/>
      <c r="GG422" s="93"/>
      <c r="GH422" s="93"/>
      <c r="GI422" s="93"/>
      <c r="GJ422" s="93"/>
      <c r="GK422" s="93"/>
      <c r="GL422" s="93"/>
      <c r="GM422" s="93"/>
      <c r="GN422" s="93"/>
      <c r="GO422" s="93"/>
      <c r="GP422" s="93"/>
      <c r="GQ422" s="93"/>
      <c r="GR422" s="93"/>
      <c r="GS422" s="93"/>
      <c r="GT422" s="93"/>
      <c r="GU422" s="93"/>
      <c r="GV422" s="93"/>
      <c r="GW422" s="93"/>
      <c r="GX422" s="93"/>
      <c r="GY422" s="93"/>
      <c r="GZ422" s="93"/>
      <c r="HA422" s="93"/>
      <c r="HB422" s="93"/>
      <c r="HC422" s="93"/>
      <c r="HD422" s="93"/>
      <c r="HE422" s="93"/>
      <c r="HF422" s="93"/>
      <c r="HG422" s="93"/>
      <c r="HH422" s="93"/>
      <c r="HI422" s="93"/>
      <c r="HJ422" s="93"/>
      <c r="HK422" s="93"/>
      <c r="HL422" s="93"/>
      <c r="HM422" s="93"/>
      <c r="HN422" s="93"/>
      <c r="HO422" s="93"/>
      <c r="HP422" s="93"/>
      <c r="HQ422" s="93"/>
      <c r="HR422" s="93"/>
      <c r="HS422" s="93"/>
      <c r="HT422" s="93"/>
      <c r="HU422" s="93"/>
      <c r="HV422" s="93"/>
      <c r="HW422" s="93"/>
      <c r="HX422" s="93"/>
      <c r="HY422" s="93"/>
      <c r="HZ422" s="93"/>
      <c r="IA422" s="93"/>
      <c r="IB422" s="93"/>
      <c r="IC422" s="93"/>
      <c r="ID422" s="93"/>
      <c r="IE422" s="93"/>
      <c r="IF422" s="93"/>
      <c r="IG422" s="93"/>
      <c r="IH422" s="93"/>
      <c r="II422" s="93"/>
      <c r="IJ422" s="93"/>
      <c r="IK422" s="93"/>
      <c r="IL422" s="93"/>
      <c r="IM422" s="93"/>
      <c r="IN422" s="93"/>
      <c r="IO422" s="93"/>
      <c r="IP422" s="93"/>
      <c r="IQ422" s="93"/>
      <c r="IR422" s="93"/>
      <c r="IS422" s="93"/>
      <c r="IT422" s="93"/>
      <c r="IU422" s="93"/>
      <c r="IV422" s="93"/>
      <c r="IW422" s="93"/>
      <c r="IX422" s="93"/>
      <c r="IY422" s="93"/>
      <c r="IZ422" s="93"/>
      <c r="JA422" s="93"/>
      <c r="JB422" s="93"/>
      <c r="JC422" s="93"/>
      <c r="JD422" s="93"/>
      <c r="JE422" s="93"/>
      <c r="JF422" s="93"/>
      <c r="JG422" s="93"/>
      <c r="JH422" s="93"/>
      <c r="JI422" s="93"/>
      <c r="JJ422" s="93"/>
      <c r="JK422" s="93"/>
      <c r="JL422" s="93"/>
      <c r="JM422" s="93"/>
      <c r="JN422" s="93"/>
      <c r="JO422" s="93"/>
      <c r="JP422" s="93"/>
      <c r="JQ422" s="93"/>
      <c r="JR422" s="93"/>
      <c r="JS422" s="93"/>
      <c r="JT422" s="93"/>
      <c r="JU422" s="93"/>
      <c r="JV422" s="93"/>
      <c r="JW422" s="93"/>
      <c r="JX422" s="93"/>
      <c r="JY422" s="93"/>
      <c r="JZ422" s="93"/>
      <c r="KA422" s="93"/>
      <c r="KB422" s="93"/>
      <c r="KC422" s="93"/>
      <c r="KD422" s="93"/>
      <c r="KE422" s="93"/>
      <c r="KF422" s="93"/>
      <c r="KG422" s="93"/>
      <c r="KH422" s="93"/>
      <c r="KI422" s="93"/>
      <c r="KJ422" s="93"/>
      <c r="KK422" s="93"/>
      <c r="KL422" s="93"/>
      <c r="KM422" s="93"/>
      <c r="KN422" s="93"/>
      <c r="KO422" s="93"/>
      <c r="KP422" s="93"/>
      <c r="KQ422" s="93"/>
      <c r="KR422" s="93"/>
      <c r="KS422" s="93"/>
      <c r="KT422" s="93"/>
      <c r="KU422" s="93"/>
      <c r="KV422" s="93"/>
      <c r="KW422" s="93"/>
      <c r="KX422" s="93"/>
      <c r="KY422" s="93"/>
      <c r="KZ422" s="93"/>
      <c r="LA422" s="93"/>
      <c r="LB422" s="93"/>
      <c r="LC422" s="93"/>
      <c r="LD422" s="93"/>
      <c r="LE422" s="93"/>
      <c r="LF422" s="93"/>
      <c r="LG422" s="93"/>
      <c r="LH422" s="93"/>
      <c r="LI422" s="93"/>
      <c r="LJ422" s="93"/>
      <c r="LK422" s="93"/>
      <c r="LL422" s="93"/>
      <c r="LM422" s="93"/>
      <c r="LN422" s="93"/>
      <c r="LO422" s="93"/>
      <c r="LP422" s="93"/>
      <c r="LQ422" s="93"/>
      <c r="LR422" s="93"/>
      <c r="LS422" s="93"/>
      <c r="LT422" s="93"/>
      <c r="LU422" s="93"/>
      <c r="LV422" s="93"/>
      <c r="LW422" s="93"/>
      <c r="LX422" s="93"/>
      <c r="LY422" s="93"/>
      <c r="LZ422" s="93"/>
      <c r="MA422" s="93"/>
      <c r="MB422" s="93"/>
      <c r="MC422" s="93"/>
      <c r="MD422" s="93"/>
      <c r="ME422" s="93"/>
      <c r="MF422" s="93"/>
      <c r="MG422" s="93"/>
      <c r="MH422" s="93"/>
      <c r="MI422" s="93"/>
      <c r="MJ422" s="93"/>
      <c r="MK422" s="93"/>
      <c r="ML422" s="93"/>
      <c r="MM422" s="93"/>
      <c r="MN422" s="93"/>
      <c r="MO422" s="93"/>
      <c r="MP422" s="93"/>
      <c r="MQ422" s="93"/>
      <c r="MR422" s="93"/>
      <c r="MS422" s="93"/>
      <c r="MT422" s="93"/>
      <c r="MU422" s="93"/>
      <c r="MV422" s="93"/>
      <c r="MW422" s="93"/>
      <c r="MX422" s="93"/>
      <c r="MY422" s="93"/>
      <c r="MZ422" s="93"/>
      <c r="NA422" s="93"/>
      <c r="NB422" s="93"/>
      <c r="NC422" s="93"/>
      <c r="ND422" s="93"/>
      <c r="NE422" s="93"/>
      <c r="NF422" s="93"/>
      <c r="NG422" s="93"/>
      <c r="NH422" s="93"/>
      <c r="NI422" s="93"/>
      <c r="NJ422" s="93"/>
      <c r="NK422" s="93"/>
      <c r="NL422" s="93"/>
      <c r="NM422" s="93"/>
      <c r="NN422" s="93"/>
      <c r="NO422" s="93"/>
      <c r="NP422" s="93"/>
      <c r="NQ422" s="93"/>
      <c r="NR422" s="93"/>
      <c r="NS422" s="93"/>
      <c r="NT422" s="93"/>
      <c r="NU422" s="93"/>
      <c r="NV422" s="93"/>
      <c r="NW422" s="93"/>
      <c r="NX422" s="93"/>
      <c r="NY422" s="93"/>
      <c r="NZ422" s="93"/>
      <c r="OA422" s="93"/>
      <c r="OB422" s="93"/>
      <c r="OC422" s="93"/>
      <c r="OD422" s="93"/>
      <c r="OE422" s="93"/>
      <c r="OF422" s="93"/>
      <c r="OG422" s="93"/>
      <c r="OH422" s="93"/>
      <c r="OI422" s="93"/>
      <c r="OJ422" s="93"/>
      <c r="OK422" s="93"/>
      <c r="OL422" s="93"/>
      <c r="OM422" s="93"/>
      <c r="ON422" s="93"/>
      <c r="OO422" s="93"/>
      <c r="OP422" s="93"/>
      <c r="OQ422" s="93"/>
      <c r="OR422" s="93"/>
      <c r="OS422" s="93"/>
      <c r="OT422" s="93"/>
      <c r="OU422" s="93"/>
      <c r="OV422" s="93"/>
      <c r="OW422" s="93"/>
      <c r="OX422" s="93"/>
      <c r="OY422" s="93"/>
      <c r="OZ422" s="93"/>
      <c r="PA422" s="93"/>
      <c r="PB422" s="93"/>
      <c r="PC422" s="93"/>
      <c r="PD422" s="93"/>
      <c r="PE422" s="93"/>
      <c r="PF422" s="93"/>
      <c r="PG422" s="93"/>
      <c r="PH422" s="93"/>
      <c r="PI422" s="93"/>
      <c r="PJ422" s="93"/>
      <c r="PK422" s="93"/>
      <c r="PL422" s="93"/>
      <c r="PM422" s="93"/>
      <c r="PN422" s="93"/>
      <c r="PO422" s="93"/>
      <c r="PP422" s="93"/>
      <c r="PQ422" s="93"/>
      <c r="PR422" s="93"/>
      <c r="PS422" s="93"/>
      <c r="PT422" s="93"/>
      <c r="PU422" s="93"/>
      <c r="PV422" s="93"/>
      <c r="PW422" s="93"/>
      <c r="PX422" s="93"/>
      <c r="PY422" s="93"/>
      <c r="PZ422" s="93"/>
      <c r="QA422" s="93"/>
      <c r="QB422" s="93"/>
      <c r="QC422" s="93"/>
      <c r="QD422" s="93"/>
      <c r="QE422" s="93"/>
      <c r="QF422" s="93"/>
      <c r="QG422" s="93"/>
      <c r="QH422" s="93"/>
      <c r="QI422" s="93"/>
      <c r="QJ422" s="93"/>
      <c r="QK422" s="93"/>
      <c r="QL422" s="93"/>
      <c r="QM422" s="93"/>
      <c r="QN422" s="93"/>
      <c r="QO422" s="93"/>
      <c r="QP422" s="93"/>
      <c r="QQ422" s="93"/>
      <c r="QR422" s="93"/>
      <c r="QS422" s="93"/>
      <c r="QT422" s="93"/>
      <c r="QU422" s="93"/>
      <c r="QV422" s="93"/>
      <c r="QW422" s="93"/>
      <c r="QX422" s="93"/>
      <c r="QY422" s="93"/>
      <c r="QZ422" s="93"/>
      <c r="RA422" s="93"/>
      <c r="RB422" s="93"/>
      <c r="RC422" s="93"/>
      <c r="RD422" s="93"/>
      <c r="RE422" s="93"/>
      <c r="RF422" s="93"/>
      <c r="RG422" s="93"/>
      <c r="RH422" s="93"/>
      <c r="RI422" s="93"/>
      <c r="RJ422" s="93"/>
      <c r="RK422" s="93"/>
      <c r="RL422" s="93"/>
      <c r="RM422" s="93"/>
      <c r="RN422" s="93"/>
      <c r="RO422" s="93"/>
      <c r="RP422" s="93"/>
      <c r="RQ422" s="93"/>
      <c r="RR422" s="93"/>
      <c r="RS422" s="93"/>
      <c r="RT422" s="93"/>
      <c r="RU422" s="93"/>
      <c r="RV422" s="93"/>
      <c r="RW422" s="93"/>
      <c r="RX422" s="93"/>
      <c r="RY422" s="93"/>
      <c r="RZ422" s="93"/>
      <c r="SA422" s="93"/>
      <c r="SB422" s="93"/>
      <c r="SC422" s="93"/>
      <c r="SD422" s="93"/>
      <c r="SE422" s="93"/>
      <c r="SF422" s="93"/>
      <c r="SG422" s="93"/>
      <c r="SH422" s="93"/>
      <c r="SI422" s="93"/>
      <c r="SJ422" s="93"/>
      <c r="SK422" s="93"/>
      <c r="SL422" s="93"/>
      <c r="SM422" s="93"/>
      <c r="SN422" s="93"/>
      <c r="SO422" s="93"/>
      <c r="SP422" s="93"/>
      <c r="SQ422" s="93"/>
      <c r="SR422" s="93"/>
      <c r="SS422" s="93"/>
      <c r="ST422" s="93"/>
      <c r="SU422" s="93"/>
      <c r="SV422" s="93"/>
      <c r="SW422" s="93"/>
      <c r="SX422" s="93"/>
      <c r="SY422" s="93"/>
      <c r="SZ422" s="93"/>
      <c r="TA422" s="93"/>
      <c r="TB422" s="93"/>
      <c r="TC422" s="93"/>
      <c r="TD422" s="93"/>
      <c r="TE422" s="93"/>
      <c r="TF422" s="93"/>
      <c r="TG422" s="93"/>
      <c r="TH422" s="93"/>
      <c r="TI422" s="93"/>
      <c r="TJ422" s="93"/>
      <c r="TK422" s="93"/>
      <c r="TL422" s="93"/>
      <c r="TM422" s="93"/>
      <c r="TN422" s="93"/>
      <c r="TO422" s="93"/>
      <c r="TP422" s="93"/>
      <c r="TQ422" s="93"/>
      <c r="TR422" s="93"/>
      <c r="TS422" s="93"/>
      <c r="TT422" s="93"/>
      <c r="TU422" s="93"/>
      <c r="TV422" s="93"/>
      <c r="TW422" s="93"/>
      <c r="TX422" s="93"/>
      <c r="TY422" s="93"/>
      <c r="TZ422" s="93"/>
      <c r="UA422" s="93"/>
      <c r="UB422" s="93"/>
      <c r="UC422" s="93"/>
      <c r="UD422" s="93"/>
      <c r="UE422" s="93"/>
      <c r="UF422" s="93"/>
      <c r="UG422" s="93"/>
      <c r="UH422" s="93"/>
      <c r="UI422" s="93"/>
      <c r="UJ422" s="93"/>
      <c r="UK422" s="93"/>
      <c r="UL422" s="93"/>
      <c r="UM422" s="93"/>
      <c r="UN422" s="93"/>
      <c r="UO422" s="93"/>
      <c r="UP422" s="93"/>
      <c r="UQ422" s="93"/>
      <c r="UR422" s="93"/>
      <c r="US422" s="93"/>
      <c r="UT422" s="93"/>
      <c r="UU422" s="93"/>
      <c r="UV422" s="93"/>
      <c r="UW422" s="93"/>
      <c r="UX422" s="93"/>
      <c r="UY422" s="93"/>
      <c r="UZ422" s="93"/>
      <c r="VA422" s="93"/>
      <c r="VB422" s="93"/>
      <c r="VC422" s="93"/>
      <c r="VD422" s="93"/>
      <c r="VE422" s="93"/>
      <c r="VF422" s="93"/>
      <c r="VG422" s="93"/>
      <c r="VH422" s="93"/>
      <c r="VI422" s="93"/>
      <c r="VJ422" s="93"/>
      <c r="VK422" s="93"/>
      <c r="VL422" s="93"/>
      <c r="VM422" s="93"/>
      <c r="VN422" s="93"/>
      <c r="VO422" s="93"/>
      <c r="VP422" s="93"/>
      <c r="VQ422" s="93"/>
      <c r="VR422" s="93"/>
      <c r="VS422" s="93"/>
      <c r="VT422" s="93"/>
      <c r="VU422" s="93"/>
      <c r="VV422" s="93"/>
      <c r="VW422" s="93"/>
      <c r="VX422" s="93"/>
      <c r="VY422" s="93"/>
      <c r="VZ422" s="93"/>
      <c r="WA422" s="93"/>
      <c r="WB422" s="93"/>
      <c r="WC422" s="93"/>
      <c r="WD422" s="93"/>
      <c r="WE422" s="93"/>
      <c r="WF422" s="93"/>
      <c r="WG422" s="93"/>
      <c r="WH422" s="93"/>
      <c r="WI422" s="93"/>
      <c r="WJ422" s="93"/>
      <c r="WK422" s="93"/>
      <c r="WL422" s="93"/>
      <c r="WM422" s="93"/>
      <c r="WN422" s="93"/>
      <c r="WO422" s="93"/>
      <c r="WP422" s="93"/>
      <c r="WQ422" s="93"/>
      <c r="WR422" s="93"/>
      <c r="WS422" s="93"/>
      <c r="WT422" s="93"/>
      <c r="WU422" s="93"/>
      <c r="WV422" s="93"/>
      <c r="WW422" s="93"/>
      <c r="WX422" s="93"/>
      <c r="WY422" s="93"/>
      <c r="WZ422" s="93"/>
      <c r="XA422" s="93"/>
      <c r="XB422" s="93"/>
      <c r="XC422" s="93"/>
      <c r="XD422" s="93"/>
      <c r="XE422" s="93"/>
      <c r="XF422" s="93"/>
      <c r="XG422" s="93"/>
      <c r="XH422" s="93"/>
      <c r="XI422" s="93"/>
      <c r="XJ422" s="93"/>
      <c r="XK422" s="93"/>
      <c r="XL422" s="93"/>
      <c r="XM422" s="93"/>
      <c r="XN422" s="93"/>
      <c r="XO422" s="93"/>
      <c r="XP422" s="93"/>
      <c r="XQ422" s="93"/>
      <c r="XR422" s="93"/>
      <c r="XS422" s="93"/>
      <c r="XT422" s="93"/>
      <c r="XU422" s="93"/>
      <c r="XV422" s="93"/>
      <c r="XW422" s="93"/>
      <c r="XX422" s="93"/>
      <c r="XY422" s="93"/>
      <c r="XZ422" s="93"/>
      <c r="YA422" s="93"/>
      <c r="YB422" s="93"/>
      <c r="YC422" s="93"/>
      <c r="YD422" s="93"/>
      <c r="YE422" s="93"/>
      <c r="YF422" s="93"/>
      <c r="YG422" s="93"/>
      <c r="YH422" s="93"/>
      <c r="YI422" s="93"/>
      <c r="YJ422" s="93"/>
      <c r="YK422" s="93"/>
      <c r="YL422" s="93"/>
      <c r="YM422" s="93"/>
      <c r="YN422" s="93"/>
      <c r="YO422" s="93"/>
      <c r="YP422" s="93"/>
      <c r="YQ422" s="93"/>
      <c r="YR422" s="93"/>
      <c r="YS422" s="93"/>
      <c r="YT422" s="93"/>
      <c r="YU422" s="93"/>
      <c r="YV422" s="93"/>
      <c r="YW422" s="93"/>
      <c r="YX422" s="93"/>
      <c r="YY422" s="93"/>
      <c r="YZ422" s="93"/>
      <c r="ZA422" s="93"/>
      <c r="ZB422" s="93"/>
      <c r="ZC422" s="93"/>
      <c r="ZD422" s="93"/>
      <c r="ZE422" s="93"/>
      <c r="ZF422" s="93"/>
      <c r="ZG422" s="93"/>
      <c r="ZH422" s="93"/>
      <c r="ZI422" s="93"/>
      <c r="ZJ422" s="93"/>
      <c r="ZK422" s="93"/>
      <c r="ZL422" s="93"/>
      <c r="ZM422" s="93"/>
      <c r="ZN422" s="93"/>
      <c r="ZO422" s="93"/>
      <c r="ZP422" s="93"/>
      <c r="ZQ422" s="93"/>
      <c r="ZR422" s="93"/>
      <c r="ZS422" s="93"/>
      <c r="ZT422" s="93"/>
      <c r="ZU422" s="93"/>
      <c r="ZV422" s="93"/>
      <c r="ZW422" s="93"/>
      <c r="ZX422" s="93"/>
      <c r="ZY422" s="93"/>
      <c r="ZZ422" s="93"/>
      <c r="AAA422" s="93"/>
      <c r="AAB422" s="93"/>
      <c r="AAC422" s="93"/>
      <c r="AAD422" s="93"/>
      <c r="AAE422" s="93"/>
      <c r="AAF422" s="93"/>
      <c r="AAG422" s="93"/>
      <c r="AAH422" s="93"/>
      <c r="AAI422" s="93"/>
      <c r="AAJ422" s="93"/>
      <c r="AAK422" s="93"/>
      <c r="AAL422" s="93"/>
      <c r="AAM422" s="93"/>
      <c r="AAN422" s="93"/>
      <c r="AAO422" s="93"/>
      <c r="AAP422" s="93"/>
      <c r="AAQ422" s="93"/>
      <c r="AAR422" s="93"/>
      <c r="AAS422" s="93"/>
      <c r="AAT422" s="93"/>
      <c r="AAU422" s="93"/>
      <c r="AAV422" s="93"/>
      <c r="AAW422" s="93"/>
      <c r="AAX422" s="93"/>
      <c r="AAY422" s="93"/>
      <c r="AAZ422" s="93"/>
      <c r="ABA422" s="93"/>
      <c r="ABB422" s="93"/>
      <c r="ABC422" s="93"/>
      <c r="ABD422" s="93"/>
      <c r="ABE422" s="93"/>
      <c r="ABF422" s="93"/>
      <c r="ABG422" s="93"/>
      <c r="ABH422" s="93"/>
      <c r="ABI422" s="93"/>
      <c r="ABJ422" s="93"/>
      <c r="ABK422" s="93"/>
      <c r="ABL422" s="93"/>
      <c r="ABM422" s="93"/>
      <c r="ABN422" s="93"/>
      <c r="ABO422" s="93"/>
      <c r="ABP422" s="93"/>
      <c r="ABQ422" s="93"/>
      <c r="ABR422" s="93"/>
      <c r="ABS422" s="93"/>
      <c r="ABT422" s="93"/>
      <c r="ABU422" s="93"/>
      <c r="ABV422" s="93"/>
      <c r="ABW422" s="93"/>
      <c r="ABX422" s="93"/>
      <c r="ABY422" s="93"/>
      <c r="ABZ422" s="93"/>
      <c r="ACA422" s="93"/>
      <c r="ACB422" s="93"/>
      <c r="ACC422" s="93"/>
      <c r="ACD422" s="93"/>
      <c r="ACE422" s="93"/>
      <c r="ACF422" s="93"/>
      <c r="ACG422" s="93"/>
      <c r="ACH422" s="93"/>
      <c r="ACI422" s="93"/>
      <c r="ACJ422" s="93"/>
      <c r="ACK422" s="93"/>
      <c r="ACL422" s="93"/>
      <c r="ACM422" s="93"/>
      <c r="ACN422" s="93"/>
      <c r="ACO422" s="93"/>
      <c r="ACP422" s="93"/>
      <c r="ACQ422" s="93"/>
      <c r="ACR422" s="93"/>
      <c r="ACS422" s="93"/>
      <c r="ACT422" s="93"/>
      <c r="ACU422" s="93"/>
      <c r="ACV422" s="93"/>
      <c r="ACW422" s="93"/>
      <c r="ACX422" s="93"/>
      <c r="ACY422" s="93"/>
      <c r="ACZ422" s="93"/>
      <c r="ADA422" s="93"/>
      <c r="ADB422" s="93"/>
      <c r="ADC422" s="93"/>
      <c r="ADD422" s="93"/>
      <c r="ADE422" s="93"/>
      <c r="ADF422" s="93"/>
      <c r="ADG422" s="93"/>
      <c r="ADH422" s="93"/>
      <c r="ADI422" s="93"/>
      <c r="ADJ422" s="93"/>
      <c r="ADK422" s="93"/>
      <c r="ADL422" s="93"/>
      <c r="ADM422" s="93"/>
      <c r="ADN422" s="93"/>
      <c r="ADO422" s="93"/>
      <c r="ADP422" s="93"/>
      <c r="ADQ422" s="93"/>
      <c r="ADR422" s="93"/>
      <c r="ADS422" s="93"/>
      <c r="ADT422" s="93"/>
      <c r="ADU422" s="93"/>
      <c r="ADV422" s="93"/>
      <c r="ADW422" s="93"/>
      <c r="ADX422" s="93"/>
      <c r="ADY422" s="93"/>
      <c r="ADZ422" s="93"/>
      <c r="AEA422" s="93"/>
      <c r="AEB422" s="93"/>
      <c r="AEC422" s="93"/>
      <c r="AED422" s="93"/>
      <c r="AEE422" s="93"/>
      <c r="AEF422" s="93"/>
      <c r="AEG422" s="93"/>
      <c r="AEH422" s="93"/>
      <c r="AEI422" s="93"/>
      <c r="AEJ422" s="93"/>
      <c r="AEK422" s="93"/>
      <c r="AEL422" s="93"/>
      <c r="AEM422" s="93"/>
      <c r="AEN422" s="93"/>
      <c r="AEO422" s="93"/>
      <c r="AEP422" s="93"/>
      <c r="AEQ422" s="93"/>
      <c r="AER422" s="93"/>
      <c r="AES422" s="93"/>
      <c r="AET422" s="93"/>
      <c r="AEU422" s="93"/>
      <c r="AEV422" s="93"/>
      <c r="AEW422" s="93"/>
      <c r="AEX422" s="93"/>
      <c r="AEY422" s="93"/>
      <c r="AEZ422" s="93"/>
      <c r="AFA422" s="93"/>
      <c r="AFB422" s="93"/>
      <c r="AFC422" s="93"/>
      <c r="AFD422" s="93"/>
      <c r="AFE422" s="93"/>
      <c r="AFF422" s="93"/>
      <c r="AFG422" s="93"/>
      <c r="AFH422" s="93"/>
      <c r="AFI422" s="93"/>
      <c r="AFJ422" s="93"/>
      <c r="AFK422" s="93"/>
      <c r="AFL422" s="93"/>
      <c r="AFM422" s="93"/>
      <c r="AFN422" s="93"/>
      <c r="AFO422" s="93"/>
      <c r="AFP422" s="93"/>
      <c r="AFQ422" s="93"/>
      <c r="AFR422" s="93"/>
      <c r="AFS422" s="93"/>
      <c r="AFT422" s="93"/>
      <c r="AFU422" s="93"/>
      <c r="AFV422" s="93"/>
      <c r="AFW422" s="93"/>
      <c r="AFX422" s="93"/>
      <c r="AFY422" s="93"/>
      <c r="AFZ422" s="93"/>
      <c r="AGA422" s="93"/>
      <c r="AGB422" s="93"/>
      <c r="AGC422" s="93"/>
      <c r="AGD422" s="93"/>
      <c r="AGE422" s="93"/>
      <c r="AGF422" s="93"/>
      <c r="AGG422" s="93"/>
      <c r="AGH422" s="93"/>
      <c r="AGI422" s="93"/>
      <c r="AGJ422" s="93"/>
      <c r="AGK422" s="93"/>
      <c r="AGL422" s="93"/>
      <c r="AGM422" s="93"/>
      <c r="AGN422" s="93"/>
      <c r="AGO422" s="93"/>
      <c r="AGP422" s="93"/>
      <c r="AGQ422" s="93"/>
      <c r="AGR422" s="93"/>
      <c r="AGS422" s="93"/>
      <c r="AGT422" s="93"/>
      <c r="AGU422" s="93"/>
      <c r="AGV422" s="93"/>
      <c r="AGW422" s="93"/>
      <c r="AGX422" s="93"/>
      <c r="AGY422" s="93"/>
      <c r="AGZ422" s="93"/>
      <c r="AHA422" s="93"/>
      <c r="AHB422" s="93"/>
      <c r="AHC422" s="93"/>
      <c r="AHD422" s="93"/>
      <c r="AHE422" s="93"/>
      <c r="AHF422" s="93"/>
      <c r="AHG422" s="93"/>
      <c r="AHH422" s="93"/>
      <c r="AHI422" s="93"/>
      <c r="AHJ422" s="93"/>
      <c r="AHK422" s="93"/>
      <c r="AHL422" s="93"/>
      <c r="AHM422" s="93"/>
      <c r="AHN422" s="93"/>
      <c r="AHO422" s="93"/>
      <c r="AHP422" s="93"/>
      <c r="AHQ422" s="93"/>
      <c r="AHR422" s="93"/>
      <c r="AHS422" s="93"/>
      <c r="AHT422" s="93"/>
      <c r="AHU422" s="93"/>
      <c r="AHV422" s="93"/>
      <c r="AHW422" s="93"/>
      <c r="AHX422" s="93"/>
      <c r="AHY422" s="93"/>
      <c r="AHZ422" s="93"/>
      <c r="AIA422" s="93"/>
      <c r="AIB422" s="93"/>
      <c r="AIC422" s="93"/>
      <c r="AID422" s="93"/>
      <c r="AIE422" s="93"/>
      <c r="AIF422" s="93"/>
      <c r="AIG422" s="93"/>
      <c r="AIH422" s="93"/>
      <c r="AII422" s="93"/>
      <c r="AIJ422" s="93"/>
      <c r="AIK422" s="93"/>
      <c r="AIL422" s="93"/>
      <c r="AIM422" s="93"/>
      <c r="AIN422" s="93"/>
      <c r="AIO422" s="93"/>
      <c r="AIP422" s="93"/>
      <c r="AIQ422" s="93"/>
      <c r="AIR422" s="93"/>
      <c r="AIS422" s="93"/>
      <c r="AIT422" s="93"/>
      <c r="AIU422" s="93"/>
      <c r="AIV422" s="93"/>
      <c r="AIW422" s="93"/>
      <c r="AIX422" s="93"/>
      <c r="AIY422" s="93"/>
      <c r="AIZ422" s="93"/>
      <c r="AJA422" s="93"/>
      <c r="AJB422" s="93"/>
      <c r="AJC422" s="93"/>
      <c r="AJD422" s="93"/>
      <c r="AJE422" s="93"/>
      <c r="AJF422" s="93"/>
      <c r="AJG422" s="93"/>
      <c r="AJH422" s="93"/>
      <c r="AJI422" s="93"/>
      <c r="AJJ422" s="93"/>
      <c r="AJK422" s="93"/>
      <c r="AJL422" s="93"/>
      <c r="AJM422" s="93"/>
      <c r="AJN422" s="93"/>
      <c r="AJO422" s="93"/>
      <c r="AJP422" s="93"/>
      <c r="AJQ422" s="93"/>
      <c r="AJR422" s="93"/>
      <c r="AJS422" s="93"/>
      <c r="AJT422" s="93"/>
      <c r="AJU422" s="93"/>
      <c r="AJV422" s="93"/>
      <c r="AJW422" s="93"/>
      <c r="AJX422" s="93"/>
      <c r="AJY422" s="93"/>
      <c r="AJZ422" s="93"/>
      <c r="AKA422" s="93"/>
      <c r="AKB422" s="93"/>
      <c r="AKC422" s="93"/>
      <c r="AKD422" s="93"/>
      <c r="AKE422" s="93"/>
      <c r="AKF422" s="93"/>
      <c r="AKG422" s="93"/>
      <c r="AKH422" s="93"/>
      <c r="AKI422" s="93"/>
      <c r="AKJ422" s="93"/>
      <c r="AKK422" s="93"/>
      <c r="AKL422" s="93"/>
      <c r="AKM422" s="93"/>
      <c r="AKN422" s="93"/>
      <c r="AKO422" s="93"/>
      <c r="AKP422" s="93"/>
      <c r="AKQ422" s="93"/>
      <c r="AKR422" s="93"/>
      <c r="AKS422" s="93"/>
      <c r="AKT422" s="93"/>
      <c r="AKU422" s="93"/>
      <c r="AKV422" s="93"/>
      <c r="AKW422" s="93"/>
      <c r="AKX422" s="93"/>
      <c r="AKY422" s="93"/>
      <c r="AKZ422" s="93"/>
      <c r="ALA422" s="93"/>
      <c r="ALB422" s="93"/>
      <c r="ALC422" s="93"/>
      <c r="ALD422" s="93"/>
      <c r="ALE422" s="93"/>
      <c r="ALF422" s="93"/>
      <c r="ALG422" s="93"/>
      <c r="ALH422" s="93"/>
      <c r="ALI422" s="93"/>
      <c r="ALJ422" s="93"/>
      <c r="ALK422" s="93"/>
      <c r="ALL422" s="93"/>
      <c r="ALM422" s="93"/>
      <c r="ALN422" s="93"/>
      <c r="ALO422" s="93"/>
      <c r="ALP422" s="93"/>
      <c r="ALQ422" s="93"/>
      <c r="ALR422" s="93"/>
      <c r="ALS422" s="93"/>
      <c r="ALT422" s="93"/>
      <c r="ALU422" s="93"/>
      <c r="ALV422" s="93"/>
      <c r="ALW422" s="93"/>
      <c r="ALX422" s="93"/>
      <c r="ALY422" s="93"/>
      <c r="ALZ422" s="93"/>
      <c r="AMA422" s="93"/>
      <c r="AMB422" s="93"/>
      <c r="AMC422" s="93"/>
      <c r="AMD422" s="93"/>
      <c r="AME422" s="93"/>
      <c r="AMF422" s="93"/>
      <c r="AMG422" s="93"/>
      <c r="AMH422" s="93"/>
      <c r="AMI422" s="93"/>
      <c r="AMJ422" s="93"/>
      <c r="AMK422" s="93"/>
      <c r="AML422" s="93"/>
      <c r="AMM422" s="93"/>
      <c r="AMN422" s="93"/>
      <c r="AMO422" s="93"/>
      <c r="AMP422" s="93"/>
      <c r="AMQ422" s="93"/>
      <c r="AMR422" s="93"/>
      <c r="AMS422" s="93"/>
      <c r="AMT422" s="93"/>
      <c r="AMU422" s="93"/>
      <c r="AMV422" s="93"/>
      <c r="AMW422" s="93"/>
      <c r="AMX422" s="93"/>
      <c r="AMY422" s="93"/>
      <c r="AMZ422" s="93"/>
      <c r="ANA422" s="93"/>
      <c r="ANB422" s="93"/>
      <c r="ANC422" s="93"/>
      <c r="AND422" s="93"/>
      <c r="ANE422" s="93"/>
      <c r="ANF422" s="93"/>
      <c r="ANG422" s="93"/>
      <c r="ANH422" s="93"/>
      <c r="ANI422" s="93"/>
      <c r="ANJ422" s="93"/>
      <c r="ANK422" s="93"/>
      <c r="ANL422" s="93"/>
      <c r="ANM422" s="93"/>
      <c r="ANN422" s="93"/>
      <c r="ANO422" s="93"/>
      <c r="ANP422" s="93"/>
      <c r="ANQ422" s="93"/>
      <c r="ANR422" s="93"/>
      <c r="ANS422" s="93"/>
      <c r="ANT422" s="93"/>
      <c r="ANU422" s="93"/>
      <c r="ANV422" s="93"/>
      <c r="ANW422" s="93"/>
      <c r="ANX422" s="93"/>
      <c r="ANY422" s="93"/>
      <c r="ANZ422" s="93"/>
      <c r="AOA422" s="93"/>
      <c r="AOB422" s="93"/>
      <c r="AOC422" s="93"/>
      <c r="AOD422" s="93"/>
      <c r="AOE422" s="93"/>
      <c r="AOF422" s="93"/>
      <c r="AOG422" s="93"/>
      <c r="AOH422" s="93"/>
      <c r="AOI422" s="93"/>
      <c r="AOJ422" s="93"/>
      <c r="AOK422" s="93"/>
      <c r="AOL422" s="93"/>
      <c r="AOM422" s="93"/>
      <c r="AON422" s="93"/>
      <c r="AOO422" s="93"/>
      <c r="AOP422" s="93"/>
      <c r="AOQ422" s="93"/>
      <c r="AOR422" s="93"/>
      <c r="AOS422" s="93"/>
      <c r="AOT422" s="93"/>
      <c r="AOU422" s="93"/>
      <c r="AOV422" s="93"/>
      <c r="AOW422" s="93"/>
      <c r="AOX422" s="93"/>
      <c r="AOY422" s="93"/>
      <c r="AOZ422" s="93"/>
      <c r="APA422" s="93"/>
      <c r="APB422" s="93"/>
      <c r="APC422" s="93"/>
      <c r="APD422" s="93"/>
      <c r="APE422" s="93"/>
      <c r="APF422" s="93"/>
      <c r="APG422" s="93"/>
      <c r="APH422" s="93"/>
      <c r="API422" s="93"/>
      <c r="APJ422" s="93"/>
      <c r="APK422" s="93"/>
      <c r="APL422" s="93"/>
      <c r="APM422" s="93"/>
      <c r="APN422" s="93"/>
      <c r="APO422" s="93"/>
      <c r="APP422" s="93"/>
      <c r="APQ422" s="93"/>
      <c r="APR422" s="93"/>
      <c r="APS422" s="93"/>
      <c r="APT422" s="93"/>
      <c r="APU422" s="93"/>
      <c r="APV422" s="93"/>
      <c r="APW422" s="93"/>
      <c r="APX422" s="93"/>
      <c r="APY422" s="93"/>
      <c r="APZ422" s="93"/>
      <c r="AQA422" s="93"/>
      <c r="AQB422" s="93"/>
      <c r="AQC422" s="93"/>
      <c r="AQD422" s="93"/>
      <c r="AQE422" s="93"/>
      <c r="AQF422" s="93"/>
      <c r="AQG422" s="93"/>
      <c r="AQH422" s="93"/>
      <c r="AQI422" s="93"/>
      <c r="AQJ422" s="93"/>
      <c r="AQK422" s="93"/>
      <c r="AQL422" s="93"/>
      <c r="AQM422" s="93"/>
      <c r="AQN422" s="93"/>
      <c r="AQO422" s="93"/>
      <c r="AQP422" s="93"/>
      <c r="AQQ422" s="93"/>
      <c r="AQR422" s="93"/>
      <c r="AQS422" s="93"/>
      <c r="AQT422" s="93"/>
      <c r="AQU422" s="93"/>
      <c r="AQV422" s="93"/>
      <c r="AQW422" s="93"/>
      <c r="AQX422" s="93"/>
      <c r="AQY422" s="93"/>
      <c r="AQZ422" s="93"/>
      <c r="ARA422" s="93"/>
      <c r="ARB422" s="93"/>
      <c r="ARC422" s="93"/>
      <c r="ARD422" s="93"/>
      <c r="ARE422" s="93"/>
      <c r="ARF422" s="93"/>
      <c r="ARG422" s="93"/>
      <c r="ARH422" s="93"/>
      <c r="ARI422" s="93"/>
      <c r="ARJ422" s="93"/>
      <c r="ARK422" s="93"/>
      <c r="ARL422" s="93"/>
      <c r="ARM422" s="93"/>
      <c r="ARN422" s="93"/>
      <c r="ARO422" s="93"/>
      <c r="ARP422" s="93"/>
      <c r="ARQ422" s="93"/>
      <c r="ARR422" s="93"/>
      <c r="ARS422" s="93"/>
      <c r="ART422" s="93"/>
      <c r="ARU422" s="93"/>
      <c r="ARV422" s="93"/>
      <c r="ARW422" s="93"/>
      <c r="ARX422" s="93"/>
      <c r="ARY422" s="93"/>
      <c r="ARZ422" s="93"/>
      <c r="ASA422" s="93"/>
      <c r="ASB422" s="93"/>
      <c r="ASC422" s="93"/>
      <c r="ASD422" s="93"/>
      <c r="ASE422" s="93"/>
      <c r="ASF422" s="93"/>
      <c r="ASG422" s="93"/>
      <c r="ASH422" s="93"/>
      <c r="ASI422" s="93"/>
      <c r="ASJ422" s="93"/>
      <c r="ASK422" s="93"/>
      <c r="ASL422" s="93"/>
      <c r="ASM422" s="93"/>
      <c r="ASN422" s="93"/>
      <c r="ASO422" s="93"/>
      <c r="ASP422" s="93"/>
      <c r="ASQ422" s="93"/>
      <c r="ASR422" s="93"/>
      <c r="ASS422" s="93"/>
      <c r="AST422" s="93"/>
      <c r="ASU422" s="93"/>
      <c r="ASV422" s="93"/>
      <c r="ASW422" s="93"/>
      <c r="ASX422" s="93"/>
      <c r="ASY422" s="93"/>
      <c r="ASZ422" s="93"/>
      <c r="ATA422" s="93"/>
      <c r="ATB422" s="93"/>
      <c r="ATC422" s="93"/>
      <c r="ATD422" s="93"/>
      <c r="ATE422" s="93"/>
      <c r="ATF422" s="93"/>
      <c r="ATG422" s="93"/>
      <c r="ATH422" s="93"/>
      <c r="ATI422" s="93"/>
      <c r="ATJ422" s="93"/>
      <c r="ATK422" s="93"/>
      <c r="ATL422" s="93"/>
      <c r="ATM422" s="93"/>
      <c r="ATN422" s="93"/>
      <c r="ATO422" s="93"/>
      <c r="ATP422" s="93"/>
      <c r="ATQ422" s="93"/>
      <c r="ATR422" s="93"/>
      <c r="ATS422" s="93"/>
      <c r="ATT422" s="93"/>
      <c r="ATU422" s="93"/>
      <c r="ATV422" s="93"/>
      <c r="ATW422" s="93"/>
      <c r="ATX422" s="93"/>
      <c r="ATY422" s="93"/>
      <c r="ATZ422" s="93"/>
      <c r="AUA422" s="93"/>
      <c r="AUB422" s="93"/>
      <c r="AUC422" s="93"/>
      <c r="AUD422" s="93"/>
      <c r="AUE422" s="93"/>
      <c r="AUF422" s="93"/>
      <c r="AUG422" s="93"/>
      <c r="AUH422" s="93"/>
      <c r="AUI422" s="93"/>
      <c r="AUJ422" s="93"/>
      <c r="AUK422" s="93"/>
      <c r="AUL422" s="93"/>
      <c r="AUM422" s="93"/>
      <c r="AUN422" s="93"/>
      <c r="AUO422" s="93"/>
      <c r="AUP422" s="93"/>
      <c r="AUQ422" s="93"/>
      <c r="AUR422" s="93"/>
      <c r="AUS422" s="93"/>
      <c r="AUT422" s="93"/>
      <c r="AUU422" s="93"/>
      <c r="AUV422" s="93"/>
      <c r="AUW422" s="93"/>
      <c r="AUX422" s="93"/>
      <c r="AUY422" s="93"/>
      <c r="AUZ422" s="93"/>
      <c r="AVA422" s="93"/>
      <c r="AVB422" s="93"/>
      <c r="AVC422" s="93"/>
      <c r="AVD422" s="93"/>
      <c r="AVE422" s="93"/>
      <c r="AVF422" s="93"/>
      <c r="AVG422" s="93"/>
      <c r="AVH422" s="93"/>
      <c r="AVI422" s="93"/>
      <c r="AVJ422" s="93"/>
      <c r="AVK422" s="93"/>
      <c r="AVL422" s="93"/>
      <c r="AVM422" s="93"/>
      <c r="AVN422" s="93"/>
      <c r="AVO422" s="93"/>
      <c r="AVP422" s="93"/>
      <c r="AVQ422" s="93"/>
      <c r="AVR422" s="93"/>
      <c r="AVS422" s="93"/>
      <c r="AVT422" s="93"/>
      <c r="AVU422" s="93"/>
      <c r="AVV422" s="93"/>
      <c r="AVW422" s="93"/>
      <c r="AVX422" s="93"/>
      <c r="AVY422" s="93"/>
      <c r="AVZ422" s="93"/>
      <c r="AWA422" s="93"/>
      <c r="AWB422" s="93"/>
      <c r="AWC422" s="93"/>
      <c r="AWD422" s="93"/>
      <c r="AWE422" s="93"/>
      <c r="AWF422" s="93"/>
      <c r="AWG422" s="93"/>
      <c r="AWH422" s="93"/>
      <c r="AWI422" s="93"/>
      <c r="AWJ422" s="93"/>
      <c r="AWK422" s="93"/>
      <c r="AWL422" s="93"/>
      <c r="AWM422" s="93"/>
      <c r="AWN422" s="93"/>
      <c r="AWO422" s="93"/>
      <c r="AWP422" s="93"/>
      <c r="AWQ422" s="93"/>
      <c r="AWR422" s="93"/>
      <c r="AWS422" s="93"/>
      <c r="AWT422" s="93"/>
      <c r="AWU422" s="93"/>
      <c r="AWV422" s="93"/>
      <c r="AWW422" s="93"/>
      <c r="AWX422" s="93"/>
      <c r="AWY422" s="93"/>
      <c r="AWZ422" s="93"/>
      <c r="AXA422" s="93"/>
      <c r="AXB422" s="93"/>
      <c r="AXC422" s="93"/>
      <c r="AXD422" s="93"/>
      <c r="AXE422" s="93"/>
      <c r="AXF422" s="93"/>
      <c r="AXG422" s="93"/>
      <c r="AXH422" s="93"/>
      <c r="AXI422" s="93"/>
      <c r="AXJ422" s="93"/>
      <c r="AXK422" s="93"/>
      <c r="AXL422" s="93"/>
      <c r="AXM422" s="93"/>
      <c r="AXN422" s="93"/>
      <c r="AXO422" s="93"/>
      <c r="AXP422" s="93"/>
      <c r="AXQ422" s="93"/>
      <c r="AXR422" s="93"/>
      <c r="AXS422" s="93"/>
      <c r="AXT422" s="93"/>
      <c r="AXU422" s="93"/>
      <c r="AXV422" s="93"/>
      <c r="AXW422" s="93"/>
      <c r="AXX422" s="93"/>
      <c r="AXY422" s="93"/>
      <c r="AXZ422" s="93"/>
      <c r="AYA422" s="93"/>
      <c r="AYB422" s="93"/>
      <c r="AYC422" s="93"/>
      <c r="AYD422" s="93"/>
      <c r="AYE422" s="93"/>
      <c r="AYF422" s="93"/>
      <c r="AYG422" s="93"/>
      <c r="AYH422" s="93"/>
      <c r="AYI422" s="93"/>
      <c r="AYJ422" s="93"/>
      <c r="AYK422" s="93"/>
      <c r="AYL422" s="93"/>
      <c r="AYM422" s="93"/>
      <c r="AYN422" s="93"/>
      <c r="AYO422" s="93"/>
      <c r="AYP422" s="93"/>
      <c r="AYQ422" s="93"/>
      <c r="AYR422" s="93"/>
      <c r="AYS422" s="93"/>
      <c r="AYT422" s="93"/>
      <c r="AYU422" s="93"/>
      <c r="AYV422" s="93"/>
      <c r="AYW422" s="93"/>
      <c r="AYX422" s="93"/>
      <c r="AYY422" s="93"/>
      <c r="AYZ422" s="93"/>
      <c r="AZA422" s="93"/>
      <c r="AZB422" s="93"/>
      <c r="AZC422" s="93"/>
      <c r="AZD422" s="93"/>
      <c r="AZE422" s="93"/>
      <c r="AZF422" s="93"/>
      <c r="AZG422" s="93"/>
      <c r="AZH422" s="93"/>
      <c r="AZI422" s="93"/>
      <c r="AZJ422" s="93"/>
      <c r="AZK422" s="93"/>
      <c r="AZL422" s="93"/>
      <c r="AZM422" s="93"/>
      <c r="AZN422" s="93"/>
      <c r="AZO422" s="93"/>
      <c r="AZP422" s="93"/>
      <c r="AZQ422" s="93"/>
      <c r="AZR422" s="93"/>
      <c r="AZS422" s="93"/>
      <c r="AZT422" s="93"/>
      <c r="AZU422" s="93"/>
      <c r="AZV422" s="93"/>
      <c r="AZW422" s="93"/>
      <c r="AZX422" s="93"/>
      <c r="AZY422" s="93"/>
      <c r="AZZ422" s="93"/>
      <c r="BAA422" s="93"/>
      <c r="BAB422" s="93"/>
      <c r="BAC422" s="93"/>
      <c r="BAD422" s="93"/>
      <c r="BAE422" s="93"/>
      <c r="BAF422" s="93"/>
      <c r="BAG422" s="93"/>
      <c r="BAH422" s="93"/>
      <c r="BAI422" s="93"/>
      <c r="BAJ422" s="93"/>
      <c r="BAK422" s="93"/>
      <c r="BAL422" s="93"/>
      <c r="BAM422" s="93"/>
      <c r="BAN422" s="93"/>
      <c r="BAO422" s="93"/>
      <c r="BAP422" s="93"/>
      <c r="BAQ422" s="93"/>
      <c r="BAR422" s="93"/>
      <c r="BAS422" s="93"/>
      <c r="BAT422" s="93"/>
      <c r="BAU422" s="93"/>
      <c r="BAV422" s="93"/>
      <c r="BAW422" s="93"/>
      <c r="BAX422" s="93"/>
      <c r="BAY422" s="93"/>
      <c r="BAZ422" s="93"/>
      <c r="BBA422" s="93"/>
      <c r="BBB422" s="93"/>
      <c r="BBC422" s="93"/>
      <c r="BBD422" s="93"/>
      <c r="BBE422" s="93"/>
      <c r="BBF422" s="93"/>
      <c r="BBG422" s="93"/>
      <c r="BBH422" s="93"/>
      <c r="BBI422" s="93"/>
      <c r="BBJ422" s="93"/>
      <c r="BBK422" s="93"/>
      <c r="BBL422" s="93"/>
      <c r="BBM422" s="93"/>
      <c r="BBN422" s="93"/>
      <c r="BBO422" s="93"/>
      <c r="BBP422" s="93"/>
      <c r="BBQ422" s="93"/>
      <c r="BBR422" s="93"/>
      <c r="BBS422" s="93"/>
      <c r="BBT422" s="93"/>
      <c r="BBU422" s="93"/>
      <c r="BBV422" s="93"/>
      <c r="BBW422" s="93"/>
      <c r="BBX422" s="93"/>
      <c r="BBY422" s="93"/>
      <c r="BBZ422" s="93"/>
      <c r="BCA422" s="93"/>
      <c r="BCB422" s="93"/>
      <c r="BCC422" s="93"/>
      <c r="BCD422" s="93"/>
      <c r="BCE422" s="93"/>
      <c r="BCF422" s="93"/>
      <c r="BCG422" s="93"/>
      <c r="BCH422" s="93"/>
      <c r="BCI422" s="93"/>
      <c r="BCJ422" s="93"/>
      <c r="BCK422" s="93"/>
      <c r="BCL422" s="93"/>
      <c r="BCM422" s="93"/>
      <c r="BCN422" s="93"/>
      <c r="BCO422" s="93"/>
      <c r="BCP422" s="93"/>
      <c r="BCQ422" s="93"/>
      <c r="BCR422" s="93"/>
      <c r="BCS422" s="93"/>
      <c r="BCT422" s="93"/>
      <c r="BCU422" s="93"/>
      <c r="BCV422" s="93"/>
      <c r="BCW422" s="93"/>
      <c r="BCX422" s="93"/>
      <c r="BCY422" s="93"/>
      <c r="BCZ422" s="93"/>
      <c r="BDA422" s="93"/>
      <c r="BDB422" s="93"/>
      <c r="BDC422" s="93"/>
      <c r="BDD422" s="93"/>
      <c r="BDE422" s="93"/>
      <c r="BDF422" s="93"/>
      <c r="BDG422" s="93"/>
      <c r="BDH422" s="93"/>
      <c r="BDI422" s="93"/>
      <c r="BDJ422" s="93"/>
      <c r="BDK422" s="93"/>
      <c r="BDL422" s="93"/>
      <c r="BDM422" s="93"/>
      <c r="BDN422" s="93"/>
      <c r="BDO422" s="93"/>
      <c r="BDP422" s="93"/>
      <c r="BDQ422" s="93"/>
      <c r="BDR422" s="93"/>
      <c r="BDS422" s="93"/>
      <c r="BDT422" s="93"/>
      <c r="BDU422" s="93"/>
      <c r="BDV422" s="93"/>
      <c r="BDW422" s="93"/>
      <c r="BDX422" s="93"/>
      <c r="BDY422" s="93"/>
      <c r="BDZ422" s="93"/>
      <c r="BEA422" s="93"/>
      <c r="BEB422" s="93"/>
      <c r="BEC422" s="93"/>
      <c r="BED422" s="93"/>
      <c r="BEE422" s="93"/>
      <c r="BEF422" s="93"/>
      <c r="BEG422" s="93"/>
      <c r="BEH422" s="93"/>
      <c r="BEI422" s="93"/>
      <c r="BEJ422" s="93"/>
      <c r="BEK422" s="93"/>
      <c r="BEL422" s="93"/>
      <c r="BEM422" s="93"/>
      <c r="BEN422" s="93"/>
      <c r="BEO422" s="93"/>
      <c r="BEP422" s="93"/>
      <c r="BEQ422" s="93"/>
      <c r="BER422" s="93"/>
      <c r="BES422" s="93"/>
      <c r="BET422" s="93"/>
      <c r="BEU422" s="93"/>
      <c r="BEV422" s="93"/>
      <c r="BEW422" s="93"/>
      <c r="BEX422" s="93"/>
      <c r="BEY422" s="93"/>
      <c r="BEZ422" s="93"/>
      <c r="BFA422" s="93"/>
      <c r="BFB422" s="93"/>
      <c r="BFC422" s="93"/>
      <c r="BFD422" s="93"/>
      <c r="BFE422" s="93"/>
      <c r="BFF422" s="93"/>
      <c r="BFG422" s="93"/>
      <c r="BFH422" s="93"/>
      <c r="BFI422" s="93"/>
      <c r="BFJ422" s="93"/>
      <c r="BFK422" s="93"/>
      <c r="BFL422" s="93"/>
      <c r="BFM422" s="93"/>
      <c r="BFN422" s="93"/>
      <c r="BFO422" s="93"/>
      <c r="BFP422" s="93"/>
      <c r="BFQ422" s="93"/>
      <c r="BFR422" s="93"/>
      <c r="BFS422" s="93"/>
      <c r="BFT422" s="93"/>
      <c r="BFU422" s="93"/>
      <c r="BFV422" s="93"/>
      <c r="BFW422" s="93"/>
      <c r="BFX422" s="93"/>
      <c r="BFY422" s="93"/>
      <c r="BFZ422" s="93"/>
      <c r="BGA422" s="93"/>
      <c r="BGB422" s="93"/>
      <c r="BGC422" s="93"/>
      <c r="BGD422" s="93"/>
      <c r="BGE422" s="93"/>
      <c r="BGF422" s="93"/>
      <c r="BGG422" s="93"/>
      <c r="BGH422" s="93"/>
      <c r="BGI422" s="93"/>
      <c r="BGJ422" s="93"/>
      <c r="BGK422" s="93"/>
      <c r="BGL422" s="93"/>
      <c r="BGM422" s="93"/>
      <c r="BGN422" s="93"/>
      <c r="BGO422" s="93"/>
      <c r="BGP422" s="93"/>
      <c r="BGQ422" s="93"/>
      <c r="BGR422" s="93"/>
      <c r="BGS422" s="93"/>
      <c r="BGT422" s="93"/>
      <c r="BGU422" s="93"/>
      <c r="BGV422" s="93"/>
      <c r="BGW422" s="93"/>
      <c r="BGX422" s="93"/>
      <c r="BGY422" s="93"/>
      <c r="BGZ422" s="93"/>
      <c r="BHA422" s="93"/>
      <c r="BHB422" s="93"/>
      <c r="BHC422" s="93"/>
      <c r="BHD422" s="93"/>
      <c r="BHE422" s="93"/>
      <c r="BHF422" s="93"/>
      <c r="BHG422" s="93"/>
      <c r="BHH422" s="93"/>
      <c r="BHI422" s="93"/>
      <c r="BHJ422" s="93"/>
      <c r="BHK422" s="93"/>
      <c r="BHL422" s="93"/>
      <c r="BHM422" s="93"/>
      <c r="BHN422" s="93"/>
      <c r="BHO422" s="93"/>
      <c r="BHP422" s="93"/>
      <c r="BHQ422" s="93"/>
      <c r="BHR422" s="93"/>
      <c r="BHS422" s="93"/>
      <c r="BHT422" s="93"/>
      <c r="BHU422" s="93"/>
      <c r="BHV422" s="93"/>
      <c r="BHW422" s="93"/>
      <c r="BHX422" s="93"/>
      <c r="BHY422" s="93"/>
      <c r="BHZ422" s="93"/>
      <c r="BIA422" s="93"/>
      <c r="BIB422" s="93"/>
      <c r="BIC422" s="93"/>
      <c r="BID422" s="93"/>
      <c r="BIE422" s="93"/>
      <c r="BIF422" s="93"/>
      <c r="BIG422" s="93"/>
      <c r="BIH422" s="93"/>
      <c r="BII422" s="93"/>
      <c r="BIJ422" s="93"/>
      <c r="BIK422" s="93"/>
      <c r="BIL422" s="93"/>
      <c r="BIM422" s="93"/>
      <c r="BIN422" s="93"/>
      <c r="BIO422" s="93"/>
      <c r="BIP422" s="93"/>
      <c r="BIQ422" s="93"/>
      <c r="BIR422" s="93"/>
      <c r="BIS422" s="93"/>
      <c r="BIT422" s="93"/>
      <c r="BIU422" s="93"/>
      <c r="BIV422" s="93"/>
      <c r="BIW422" s="93"/>
      <c r="BIX422" s="93"/>
      <c r="BIY422" s="93"/>
      <c r="BIZ422" s="93"/>
      <c r="BJA422" s="93"/>
      <c r="BJB422" s="93"/>
      <c r="BJC422" s="93"/>
      <c r="BJD422" s="93"/>
      <c r="BJE422" s="93"/>
      <c r="BJF422" s="93"/>
      <c r="BJG422" s="93"/>
      <c r="BJH422" s="93"/>
      <c r="BJI422" s="93"/>
      <c r="BJJ422" s="93"/>
      <c r="BJK422" s="93"/>
      <c r="BJL422" s="93"/>
      <c r="BJM422" s="93"/>
      <c r="BJN422" s="93"/>
      <c r="BJO422" s="93"/>
      <c r="BJP422" s="93"/>
      <c r="BJQ422" s="93"/>
      <c r="BJR422" s="93"/>
      <c r="BJS422" s="93"/>
      <c r="BJT422" s="93"/>
      <c r="BJU422" s="93"/>
      <c r="BJV422" s="93"/>
      <c r="BJW422" s="93"/>
      <c r="BJX422" s="93"/>
      <c r="BJY422" s="93"/>
      <c r="BJZ422" s="93"/>
      <c r="BKA422" s="93"/>
      <c r="BKB422" s="93"/>
      <c r="BKC422" s="93"/>
      <c r="BKD422" s="93"/>
      <c r="BKE422" s="93"/>
      <c r="BKF422" s="93"/>
      <c r="BKG422" s="93"/>
      <c r="BKH422" s="93"/>
      <c r="BKI422" s="93"/>
      <c r="BKJ422" s="93"/>
      <c r="BKK422" s="93"/>
      <c r="BKL422" s="93"/>
      <c r="BKM422" s="93"/>
      <c r="BKN422" s="93"/>
      <c r="BKO422" s="93"/>
      <c r="BKP422" s="93"/>
      <c r="BKQ422" s="93"/>
      <c r="BKR422" s="93"/>
      <c r="BKS422" s="93"/>
      <c r="BKT422" s="93"/>
      <c r="BKU422" s="93"/>
      <c r="BKV422" s="93"/>
      <c r="BKW422" s="93"/>
      <c r="BKX422" s="93"/>
      <c r="BKY422" s="93"/>
      <c r="BKZ422" s="93"/>
      <c r="BLA422" s="93"/>
      <c r="BLB422" s="93"/>
      <c r="BLC422" s="93"/>
      <c r="BLD422" s="93"/>
      <c r="BLE422" s="93"/>
      <c r="BLF422" s="93"/>
      <c r="BLG422" s="93"/>
      <c r="BLH422" s="93"/>
      <c r="BLI422" s="93"/>
      <c r="BLJ422" s="93"/>
      <c r="BLK422" s="93"/>
      <c r="BLL422" s="93"/>
      <c r="BLM422" s="93"/>
      <c r="BLN422" s="93"/>
      <c r="BLO422" s="93"/>
      <c r="BLP422" s="93"/>
      <c r="BLQ422" s="93"/>
      <c r="BLR422" s="93"/>
      <c r="BLS422" s="93"/>
      <c r="BLT422" s="93"/>
      <c r="BLU422" s="93"/>
      <c r="BLV422" s="93"/>
      <c r="BLW422" s="93"/>
      <c r="BLX422" s="93"/>
      <c r="BLY422" s="93"/>
      <c r="BLZ422" s="93"/>
      <c r="BMA422" s="93"/>
      <c r="BMB422" s="93"/>
      <c r="BMC422" s="93"/>
      <c r="BMD422" s="93"/>
      <c r="BME422" s="93"/>
      <c r="BMF422" s="93"/>
      <c r="BMG422" s="93"/>
      <c r="BMH422" s="93"/>
      <c r="BMI422" s="93"/>
      <c r="BMJ422" s="93"/>
      <c r="BMK422" s="93"/>
      <c r="BML422" s="93"/>
      <c r="BMM422" s="93"/>
      <c r="BMN422" s="93"/>
      <c r="BMO422" s="93"/>
      <c r="BMP422" s="93"/>
      <c r="BMQ422" s="93"/>
      <c r="BMR422" s="93"/>
      <c r="BMS422" s="93"/>
      <c r="BMT422" s="93"/>
      <c r="BMU422" s="93"/>
      <c r="BMV422" s="93"/>
      <c r="BMW422" s="93"/>
      <c r="BMX422" s="93"/>
      <c r="BMY422" s="93"/>
      <c r="BMZ422" s="93"/>
      <c r="BNA422" s="93"/>
      <c r="BNB422" s="93"/>
      <c r="BNC422" s="93"/>
      <c r="BND422" s="93"/>
      <c r="BNE422" s="93"/>
      <c r="BNF422" s="93"/>
      <c r="BNG422" s="93"/>
      <c r="BNH422" s="93"/>
      <c r="BNI422" s="93"/>
      <c r="BNJ422" s="93"/>
      <c r="BNK422" s="93"/>
      <c r="BNL422" s="93"/>
      <c r="BNM422" s="93"/>
      <c r="BNN422" s="93"/>
      <c r="BNO422" s="93"/>
      <c r="BNP422" s="93"/>
      <c r="BNQ422" s="93"/>
      <c r="BNR422" s="93"/>
      <c r="BNS422" s="93"/>
      <c r="BNT422" s="93"/>
      <c r="BNU422" s="93"/>
      <c r="BNV422" s="93"/>
      <c r="BNW422" s="93"/>
      <c r="BNX422" s="93"/>
      <c r="BNY422" s="93"/>
      <c r="BNZ422" s="93"/>
      <c r="BOA422" s="93"/>
      <c r="BOB422" s="93"/>
      <c r="BOC422" s="93"/>
      <c r="BOD422" s="93"/>
      <c r="BOE422" s="93"/>
      <c r="BOF422" s="93"/>
      <c r="BOG422" s="93"/>
      <c r="BOH422" s="93"/>
      <c r="BOI422" s="93"/>
      <c r="BOJ422" s="93"/>
      <c r="BOK422" s="93"/>
      <c r="BOL422" s="93"/>
      <c r="BOM422" s="93"/>
      <c r="BON422" s="93"/>
      <c r="BOO422" s="93"/>
      <c r="BOP422" s="93"/>
      <c r="BOQ422" s="93"/>
      <c r="BOR422" s="93"/>
      <c r="BOS422" s="93"/>
      <c r="BOT422" s="93"/>
      <c r="BOU422" s="93"/>
      <c r="BOV422" s="93"/>
      <c r="BOW422" s="93"/>
      <c r="BOX422" s="93"/>
      <c r="BOY422" s="93"/>
      <c r="BOZ422" s="93"/>
      <c r="BPA422" s="93"/>
      <c r="BPB422" s="93"/>
      <c r="BPC422" s="93"/>
      <c r="BPD422" s="93"/>
      <c r="BPE422" s="93"/>
      <c r="BPF422" s="93"/>
      <c r="BPG422" s="93"/>
      <c r="BPH422" s="93"/>
      <c r="BPI422" s="93"/>
      <c r="BPJ422" s="93"/>
      <c r="BPK422" s="93"/>
      <c r="BPL422" s="93"/>
      <c r="BPM422" s="93"/>
      <c r="BPN422" s="93"/>
      <c r="BPO422" s="93"/>
      <c r="BPP422" s="93"/>
      <c r="BPQ422" s="93"/>
      <c r="BPR422" s="93"/>
      <c r="BPS422" s="93"/>
      <c r="BPT422" s="93"/>
      <c r="BPU422" s="93"/>
      <c r="BPV422" s="93"/>
      <c r="BPW422" s="93"/>
      <c r="BPX422" s="93"/>
      <c r="BPY422" s="93"/>
      <c r="BPZ422" s="93"/>
      <c r="BQA422" s="93"/>
      <c r="BQB422" s="93"/>
      <c r="BQC422" s="93"/>
      <c r="BQD422" s="93"/>
      <c r="BQE422" s="93"/>
      <c r="BQF422" s="93"/>
      <c r="BQG422" s="93"/>
      <c r="BQH422" s="93"/>
      <c r="BQI422" s="93"/>
      <c r="BQJ422" s="93"/>
      <c r="BQK422" s="93"/>
      <c r="BQL422" s="93"/>
      <c r="BQM422" s="93"/>
      <c r="BQN422" s="93"/>
      <c r="BQO422" s="93"/>
      <c r="BQP422" s="93"/>
      <c r="BQQ422" s="93"/>
      <c r="BQR422" s="93"/>
      <c r="BQS422" s="93"/>
      <c r="BQT422" s="93"/>
      <c r="BQU422" s="93"/>
      <c r="BQV422" s="93"/>
      <c r="BQW422" s="93"/>
      <c r="BQX422" s="93"/>
      <c r="BQY422" s="93"/>
      <c r="BQZ422" s="93"/>
      <c r="BRA422" s="93"/>
      <c r="BRB422" s="93"/>
      <c r="BRC422" s="93"/>
      <c r="BRD422" s="93"/>
      <c r="BRE422" s="93"/>
      <c r="BRF422" s="93"/>
      <c r="BRG422" s="93"/>
      <c r="BRH422" s="93"/>
      <c r="BRI422" s="93"/>
      <c r="BRJ422" s="93"/>
      <c r="BRK422" s="93"/>
      <c r="BRL422" s="93"/>
      <c r="BRM422" s="93"/>
      <c r="BRN422" s="93"/>
      <c r="BRO422" s="93"/>
      <c r="BRP422" s="93"/>
      <c r="BRQ422" s="93"/>
      <c r="BRR422" s="93"/>
      <c r="BRS422" s="93"/>
      <c r="BRT422" s="93"/>
      <c r="BRU422" s="93"/>
      <c r="BRV422" s="93"/>
      <c r="BRW422" s="93"/>
      <c r="BRX422" s="93"/>
      <c r="BRY422" s="93"/>
      <c r="BRZ422" s="93"/>
      <c r="BSA422" s="93"/>
      <c r="BSB422" s="93"/>
      <c r="BSC422" s="93"/>
      <c r="BSD422" s="93"/>
      <c r="BSE422" s="93"/>
      <c r="BSF422" s="93"/>
      <c r="BSG422" s="93"/>
      <c r="BSH422" s="93"/>
      <c r="BSI422" s="93"/>
      <c r="BSJ422" s="93"/>
      <c r="BSK422" s="93"/>
      <c r="BSL422" s="93"/>
      <c r="BSM422" s="93"/>
      <c r="BSN422" s="93"/>
      <c r="BSO422" s="93"/>
      <c r="BSP422" s="93"/>
      <c r="BSQ422" s="93"/>
      <c r="BSR422" s="93"/>
      <c r="BSS422" s="93"/>
      <c r="BST422" s="93"/>
      <c r="BSU422" s="93"/>
      <c r="BSV422" s="93"/>
      <c r="BSW422" s="93"/>
      <c r="BSX422" s="93"/>
      <c r="BSY422" s="93"/>
      <c r="BSZ422" s="93"/>
      <c r="BTA422" s="93"/>
      <c r="BTB422" s="93"/>
      <c r="BTC422" s="93"/>
      <c r="BTD422" s="93"/>
      <c r="BTE422" s="93"/>
      <c r="BTF422" s="93"/>
      <c r="BTG422" s="93"/>
      <c r="BTH422" s="93"/>
      <c r="BTI422" s="93"/>
      <c r="BTJ422" s="93"/>
      <c r="BTK422" s="93"/>
      <c r="BTL422" s="93"/>
      <c r="BTM422" s="93"/>
      <c r="BTN422" s="93"/>
      <c r="BTO422" s="93"/>
      <c r="BTP422" s="93"/>
      <c r="BTQ422" s="93"/>
      <c r="BTR422" s="93"/>
      <c r="BTS422" s="93"/>
      <c r="BTT422" s="93"/>
      <c r="BTU422" s="93"/>
      <c r="BTV422" s="93"/>
      <c r="BTW422" s="93"/>
      <c r="BTX422" s="93"/>
      <c r="BTY422" s="93"/>
      <c r="BTZ422" s="93"/>
      <c r="BUA422" s="93"/>
      <c r="BUB422" s="93"/>
      <c r="BUC422" s="93"/>
      <c r="BUD422" s="93"/>
      <c r="BUE422" s="93"/>
      <c r="BUF422" s="93"/>
      <c r="BUG422" s="93"/>
      <c r="BUH422" s="93"/>
      <c r="BUI422" s="93"/>
      <c r="BUJ422" s="93"/>
      <c r="BUK422" s="93"/>
      <c r="BUL422" s="93"/>
      <c r="BUM422" s="93"/>
      <c r="BUN422" s="93"/>
      <c r="BUO422" s="93"/>
      <c r="BUP422" s="93"/>
      <c r="BUQ422" s="93"/>
      <c r="BUR422" s="93"/>
      <c r="BUS422" s="93"/>
      <c r="BUT422" s="93"/>
      <c r="BUU422" s="93"/>
      <c r="BUV422" s="93"/>
      <c r="BUW422" s="93"/>
      <c r="BUX422" s="93"/>
      <c r="BUY422" s="93"/>
      <c r="BUZ422" s="93"/>
      <c r="BVA422" s="93"/>
      <c r="BVB422" s="93"/>
      <c r="BVC422" s="93"/>
      <c r="BVD422" s="93"/>
      <c r="BVE422" s="93"/>
      <c r="BVF422" s="93"/>
      <c r="BVG422" s="93"/>
      <c r="BVH422" s="93"/>
      <c r="BVI422" s="93"/>
      <c r="BVJ422" s="93"/>
      <c r="BVK422" s="93"/>
      <c r="BVL422" s="93"/>
      <c r="BVM422" s="93"/>
      <c r="BVN422" s="93"/>
      <c r="BVO422" s="93"/>
      <c r="BVP422" s="93"/>
      <c r="BVQ422" s="93"/>
      <c r="BVR422" s="93"/>
      <c r="BVS422" s="93"/>
      <c r="BVT422" s="93"/>
      <c r="BVU422" s="93"/>
      <c r="BVV422" s="93"/>
      <c r="BVW422" s="93"/>
      <c r="BVX422" s="93"/>
      <c r="BVY422" s="93"/>
      <c r="BVZ422" s="93"/>
      <c r="BWA422" s="93"/>
      <c r="BWB422" s="93"/>
      <c r="BWC422" s="93"/>
      <c r="BWD422" s="93"/>
      <c r="BWE422" s="93"/>
      <c r="BWF422" s="93"/>
      <c r="BWG422" s="93"/>
      <c r="BWH422" s="93"/>
      <c r="BWI422" s="93"/>
      <c r="BWJ422" s="93"/>
      <c r="BWK422" s="93"/>
      <c r="BWL422" s="93"/>
      <c r="BWM422" s="93"/>
      <c r="BWN422" s="93"/>
      <c r="BWO422" s="93"/>
      <c r="BWP422" s="93"/>
      <c r="BWQ422" s="93"/>
      <c r="BWR422" s="93"/>
      <c r="BWS422" s="93"/>
      <c r="BWT422" s="93"/>
      <c r="BWU422" s="93"/>
      <c r="BWV422" s="93"/>
      <c r="BWW422" s="93"/>
      <c r="BWX422" s="93"/>
      <c r="BWY422" s="93"/>
      <c r="BWZ422" s="93"/>
      <c r="BXA422" s="93"/>
      <c r="BXB422" s="93"/>
      <c r="BXC422" s="93"/>
      <c r="BXD422" s="93"/>
      <c r="BXE422" s="93"/>
      <c r="BXF422" s="93"/>
      <c r="BXG422" s="93"/>
      <c r="BXH422" s="93"/>
      <c r="BXI422" s="93"/>
      <c r="BXJ422" s="93"/>
      <c r="BXK422" s="93"/>
      <c r="BXL422" s="93"/>
      <c r="BXM422" s="93"/>
      <c r="BXN422" s="93"/>
      <c r="BXO422" s="93"/>
      <c r="BXP422" s="93"/>
      <c r="BXQ422" s="93"/>
      <c r="BXR422" s="93"/>
      <c r="BXS422" s="93"/>
      <c r="BXT422" s="93"/>
      <c r="BXU422" s="93"/>
      <c r="BXV422" s="93"/>
      <c r="BXW422" s="93"/>
      <c r="BXX422" s="93"/>
      <c r="BXY422" s="93"/>
      <c r="BXZ422" s="93"/>
      <c r="BYA422" s="93"/>
      <c r="BYB422" s="93"/>
      <c r="BYC422" s="93"/>
      <c r="BYD422" s="93"/>
      <c r="BYE422" s="93"/>
      <c r="BYF422" s="93"/>
      <c r="BYG422" s="93"/>
      <c r="BYH422" s="93"/>
      <c r="BYI422" s="93"/>
      <c r="BYJ422" s="93"/>
      <c r="BYK422" s="93"/>
      <c r="BYL422" s="93"/>
      <c r="BYM422" s="93"/>
      <c r="BYN422" s="93"/>
      <c r="BYO422" s="93"/>
      <c r="BYP422" s="93"/>
      <c r="BYQ422" s="93"/>
      <c r="BYR422" s="93"/>
      <c r="BYS422" s="93"/>
      <c r="BYT422" s="93"/>
      <c r="BYU422" s="93"/>
      <c r="BYV422" s="93"/>
      <c r="BYW422" s="93"/>
      <c r="BYX422" s="93"/>
      <c r="BYY422" s="93"/>
      <c r="BYZ422" s="93"/>
      <c r="BZA422" s="93"/>
      <c r="BZB422" s="93"/>
      <c r="BZC422" s="93"/>
      <c r="BZD422" s="93"/>
      <c r="BZE422" s="93"/>
      <c r="BZF422" s="93"/>
      <c r="BZG422" s="93"/>
      <c r="BZH422" s="93"/>
      <c r="BZI422" s="93"/>
      <c r="BZJ422" s="93"/>
      <c r="BZK422" s="93"/>
      <c r="BZL422" s="93"/>
      <c r="BZM422" s="93"/>
      <c r="BZN422" s="93"/>
      <c r="BZO422" s="93"/>
      <c r="BZP422" s="93"/>
      <c r="BZQ422" s="93"/>
      <c r="BZR422" s="93"/>
      <c r="BZS422" s="93"/>
      <c r="BZT422" s="93"/>
      <c r="BZU422" s="93"/>
      <c r="BZV422" s="93"/>
      <c r="BZW422" s="93"/>
      <c r="BZX422" s="93"/>
      <c r="BZY422" s="93"/>
      <c r="BZZ422" s="93"/>
      <c r="CAA422" s="93"/>
      <c r="CAB422" s="93"/>
      <c r="CAC422" s="93"/>
      <c r="CAD422" s="93"/>
      <c r="CAE422" s="93"/>
      <c r="CAF422" s="93"/>
      <c r="CAG422" s="93"/>
      <c r="CAH422" s="93"/>
      <c r="CAI422" s="93"/>
      <c r="CAJ422" s="93"/>
      <c r="CAK422" s="93"/>
      <c r="CAL422" s="93"/>
      <c r="CAM422" s="93"/>
      <c r="CAN422" s="93"/>
      <c r="CAO422" s="93"/>
      <c r="CAP422" s="93"/>
      <c r="CAQ422" s="93"/>
      <c r="CAR422" s="93"/>
      <c r="CAS422" s="93"/>
      <c r="CAT422" s="93"/>
      <c r="CAU422" s="93"/>
      <c r="CAV422" s="93"/>
      <c r="CAW422" s="93"/>
      <c r="CAX422" s="93"/>
      <c r="CAY422" s="93"/>
      <c r="CAZ422" s="93"/>
      <c r="CBA422" s="93"/>
      <c r="CBB422" s="93"/>
      <c r="CBC422" s="93"/>
      <c r="CBD422" s="93"/>
      <c r="CBE422" s="93"/>
      <c r="CBF422" s="93"/>
      <c r="CBG422" s="93"/>
      <c r="CBH422" s="93"/>
      <c r="CBI422" s="93"/>
      <c r="CBJ422" s="93"/>
      <c r="CBK422" s="93"/>
      <c r="CBL422" s="93"/>
      <c r="CBM422" s="93"/>
      <c r="CBN422" s="93"/>
      <c r="CBO422" s="93"/>
      <c r="CBP422" s="93"/>
      <c r="CBQ422" s="93"/>
      <c r="CBR422" s="93"/>
      <c r="CBS422" s="93"/>
      <c r="CBT422" s="93"/>
      <c r="CBU422" s="93"/>
      <c r="CBV422" s="93"/>
      <c r="CBW422" s="93"/>
      <c r="CBX422" s="93"/>
      <c r="CBY422" s="93"/>
      <c r="CBZ422" s="93"/>
      <c r="CCA422" s="93"/>
      <c r="CCB422" s="93"/>
      <c r="CCC422" s="93"/>
      <c r="CCD422" s="93"/>
      <c r="CCE422" s="93"/>
      <c r="CCF422" s="93"/>
      <c r="CCG422" s="93"/>
      <c r="CCH422" s="93"/>
      <c r="CCI422" s="93"/>
      <c r="CCJ422" s="93"/>
      <c r="CCK422" s="93"/>
      <c r="CCL422" s="93"/>
      <c r="CCM422" s="93"/>
      <c r="CCN422" s="93"/>
      <c r="CCO422" s="93"/>
      <c r="CCP422" s="93"/>
      <c r="CCQ422" s="93"/>
      <c r="CCR422" s="93"/>
      <c r="CCS422" s="93"/>
      <c r="CCT422" s="93"/>
      <c r="CCU422" s="93"/>
      <c r="CCV422" s="93"/>
      <c r="CCW422" s="93"/>
      <c r="CCX422" s="93"/>
      <c r="CCY422" s="93"/>
      <c r="CCZ422" s="93"/>
      <c r="CDA422" s="93"/>
      <c r="CDB422" s="93"/>
      <c r="CDC422" s="93"/>
      <c r="CDD422" s="93"/>
      <c r="CDE422" s="93"/>
      <c r="CDF422" s="93"/>
      <c r="CDG422" s="93"/>
      <c r="CDH422" s="93"/>
      <c r="CDI422" s="93"/>
      <c r="CDJ422" s="93"/>
      <c r="CDK422" s="93"/>
      <c r="CDL422" s="93"/>
      <c r="CDM422" s="93"/>
      <c r="CDN422" s="93"/>
      <c r="CDO422" s="93"/>
      <c r="CDP422" s="93"/>
      <c r="CDQ422" s="93"/>
      <c r="CDR422" s="93"/>
      <c r="CDS422" s="93"/>
      <c r="CDT422" s="93"/>
      <c r="CDU422" s="93"/>
      <c r="CDV422" s="93"/>
      <c r="CDW422" s="93"/>
      <c r="CDX422" s="93"/>
      <c r="CDY422" s="93"/>
      <c r="CDZ422" s="93"/>
      <c r="CEA422" s="93"/>
      <c r="CEB422" s="93"/>
      <c r="CEC422" s="93"/>
      <c r="CED422" s="93"/>
      <c r="CEE422" s="93"/>
      <c r="CEF422" s="93"/>
      <c r="CEG422" s="93"/>
      <c r="CEH422" s="93"/>
      <c r="CEI422" s="93"/>
      <c r="CEJ422" s="93"/>
      <c r="CEK422" s="93"/>
      <c r="CEL422" s="93"/>
      <c r="CEM422" s="93"/>
      <c r="CEN422" s="93"/>
      <c r="CEO422" s="93"/>
      <c r="CEP422" s="93"/>
      <c r="CEQ422" s="93"/>
      <c r="CER422" s="93"/>
      <c r="CES422" s="93"/>
      <c r="CET422" s="93"/>
      <c r="CEU422" s="93"/>
      <c r="CEV422" s="93"/>
      <c r="CEW422" s="93"/>
      <c r="CEX422" s="93"/>
      <c r="CEY422" s="93"/>
      <c r="CEZ422" s="93"/>
      <c r="CFA422" s="93"/>
      <c r="CFB422" s="93"/>
      <c r="CFC422" s="93"/>
      <c r="CFD422" s="93"/>
      <c r="CFE422" s="93"/>
      <c r="CFF422" s="93"/>
      <c r="CFG422" s="93"/>
      <c r="CFH422" s="93"/>
      <c r="CFI422" s="93"/>
      <c r="CFJ422" s="93"/>
      <c r="CFK422" s="93"/>
      <c r="CFL422" s="93"/>
      <c r="CFM422" s="93"/>
      <c r="CFN422" s="93"/>
      <c r="CFO422" s="93"/>
      <c r="CFP422" s="93"/>
      <c r="CFQ422" s="93"/>
      <c r="CFR422" s="93"/>
      <c r="CFS422" s="93"/>
      <c r="CFT422" s="93"/>
      <c r="CFU422" s="93"/>
      <c r="CFV422" s="93"/>
      <c r="CFW422" s="93"/>
      <c r="CFX422" s="93"/>
      <c r="CFY422" s="93"/>
      <c r="CFZ422" s="93"/>
      <c r="CGA422" s="93"/>
      <c r="CGB422" s="93"/>
      <c r="CGC422" s="93"/>
      <c r="CGD422" s="93"/>
      <c r="CGE422" s="93"/>
      <c r="CGF422" s="93"/>
      <c r="CGG422" s="93"/>
      <c r="CGH422" s="93"/>
      <c r="CGI422" s="93"/>
      <c r="CGJ422" s="93"/>
      <c r="CGK422" s="93"/>
      <c r="CGL422" s="93"/>
      <c r="CGM422" s="93"/>
      <c r="CGN422" s="93"/>
      <c r="CGO422" s="93"/>
      <c r="CGP422" s="93"/>
      <c r="CGQ422" s="93"/>
      <c r="CGR422" s="93"/>
      <c r="CGS422" s="93"/>
      <c r="CGT422" s="93"/>
      <c r="CGU422" s="93"/>
      <c r="CGV422" s="93"/>
      <c r="CGW422" s="93"/>
      <c r="CGX422" s="93"/>
      <c r="CGY422" s="93"/>
      <c r="CGZ422" s="93"/>
      <c r="CHA422" s="93"/>
      <c r="CHB422" s="93"/>
      <c r="CHC422" s="93"/>
      <c r="CHD422" s="93"/>
      <c r="CHE422" s="93"/>
      <c r="CHF422" s="93"/>
      <c r="CHG422" s="93"/>
      <c r="CHH422" s="93"/>
      <c r="CHI422" s="93"/>
      <c r="CHJ422" s="93"/>
      <c r="CHK422" s="93"/>
      <c r="CHL422" s="93"/>
      <c r="CHM422" s="93"/>
      <c r="CHN422" s="93"/>
      <c r="CHO422" s="93"/>
      <c r="CHP422" s="93"/>
      <c r="CHQ422" s="93"/>
      <c r="CHR422" s="93"/>
      <c r="CHS422" s="93"/>
      <c r="CHT422" s="93"/>
      <c r="CHU422" s="93"/>
      <c r="CHV422" s="93"/>
      <c r="CHW422" s="93"/>
      <c r="CHX422" s="93"/>
      <c r="CHY422" s="93"/>
      <c r="CHZ422" s="93"/>
      <c r="CIA422" s="93"/>
      <c r="CIB422" s="93"/>
      <c r="CIC422" s="93"/>
      <c r="CID422" s="93"/>
      <c r="CIE422" s="93"/>
      <c r="CIF422" s="93"/>
      <c r="CIG422" s="93"/>
      <c r="CIH422" s="93"/>
      <c r="CII422" s="93"/>
      <c r="CIJ422" s="93"/>
      <c r="CIK422" s="93"/>
      <c r="CIL422" s="93"/>
      <c r="CIM422" s="93"/>
      <c r="CIN422" s="93"/>
      <c r="CIO422" s="93"/>
      <c r="CIP422" s="93"/>
      <c r="CIQ422" s="93"/>
      <c r="CIR422" s="93"/>
      <c r="CIS422" s="93"/>
      <c r="CIT422" s="93"/>
      <c r="CIU422" s="93"/>
      <c r="CIV422" s="93"/>
      <c r="CIW422" s="93"/>
      <c r="CIX422" s="93"/>
      <c r="CIY422" s="93"/>
      <c r="CIZ422" s="93"/>
      <c r="CJA422" s="93"/>
      <c r="CJB422" s="93"/>
      <c r="CJC422" s="93"/>
      <c r="CJD422" s="93"/>
      <c r="CJE422" s="93"/>
      <c r="CJF422" s="93"/>
      <c r="CJG422" s="93"/>
      <c r="CJH422" s="93"/>
      <c r="CJI422" s="93"/>
      <c r="CJJ422" s="93"/>
      <c r="CJK422" s="93"/>
      <c r="CJL422" s="93"/>
      <c r="CJM422" s="93"/>
      <c r="CJN422" s="93"/>
      <c r="CJO422" s="93"/>
      <c r="CJP422" s="93"/>
      <c r="CJQ422" s="93"/>
      <c r="CJR422" s="93"/>
      <c r="CJS422" s="93"/>
      <c r="CJT422" s="93"/>
      <c r="CJU422" s="93"/>
      <c r="CJV422" s="93"/>
      <c r="CJW422" s="93"/>
      <c r="CJX422" s="93"/>
      <c r="CJY422" s="93"/>
      <c r="CJZ422" s="93"/>
      <c r="CKA422" s="93"/>
      <c r="CKB422" s="93"/>
      <c r="CKC422" s="93"/>
      <c r="CKD422" s="93"/>
      <c r="CKE422" s="93"/>
      <c r="CKF422" s="93"/>
      <c r="CKG422" s="93"/>
      <c r="CKH422" s="93"/>
      <c r="CKI422" s="93"/>
      <c r="CKJ422" s="93"/>
      <c r="CKK422" s="93"/>
      <c r="CKL422" s="93"/>
      <c r="CKM422" s="93"/>
      <c r="CKN422" s="93"/>
      <c r="CKO422" s="93"/>
      <c r="CKP422" s="93"/>
      <c r="CKQ422" s="93"/>
      <c r="CKR422" s="93"/>
      <c r="CKS422" s="93"/>
      <c r="CKT422" s="93"/>
      <c r="CKU422" s="93"/>
      <c r="CKV422" s="93"/>
      <c r="CKW422" s="93"/>
      <c r="CKX422" s="93"/>
      <c r="CKY422" s="93"/>
      <c r="CKZ422" s="93"/>
      <c r="CLA422" s="93"/>
      <c r="CLB422" s="93"/>
      <c r="CLC422" s="93"/>
      <c r="CLD422" s="93"/>
      <c r="CLE422" s="93"/>
      <c r="CLF422" s="93"/>
      <c r="CLG422" s="93"/>
      <c r="CLH422" s="93"/>
      <c r="CLI422" s="93"/>
      <c r="CLJ422" s="93"/>
      <c r="CLK422" s="93"/>
      <c r="CLL422" s="93"/>
      <c r="CLM422" s="93"/>
      <c r="CLN422" s="93"/>
      <c r="CLO422" s="93"/>
      <c r="CLP422" s="93"/>
      <c r="CLQ422" s="93"/>
      <c r="CLR422" s="93"/>
      <c r="CLS422" s="93"/>
      <c r="CLT422" s="93"/>
      <c r="CLU422" s="93"/>
      <c r="CLV422" s="93"/>
      <c r="CLW422" s="93"/>
      <c r="CLX422" s="93"/>
      <c r="CLY422" s="93"/>
      <c r="CLZ422" s="93"/>
      <c r="CMA422" s="93"/>
      <c r="CMB422" s="93"/>
      <c r="CMC422" s="93"/>
      <c r="CMD422" s="93"/>
      <c r="CME422" s="93"/>
      <c r="CMF422" s="93"/>
      <c r="CMG422" s="93"/>
      <c r="CMH422" s="93"/>
      <c r="CMI422" s="93"/>
      <c r="CMJ422" s="93"/>
      <c r="CMK422" s="93"/>
      <c r="CML422" s="93"/>
      <c r="CMM422" s="93"/>
      <c r="CMN422" s="93"/>
      <c r="CMO422" s="93"/>
      <c r="CMP422" s="93"/>
      <c r="CMQ422" s="93"/>
      <c r="CMR422" s="93"/>
      <c r="CMS422" s="93"/>
      <c r="CMT422" s="93"/>
      <c r="CMU422" s="93"/>
      <c r="CMV422" s="93"/>
      <c r="CMW422" s="93"/>
      <c r="CMX422" s="93"/>
      <c r="CMY422" s="93"/>
      <c r="CMZ422" s="93"/>
      <c r="CNA422" s="93"/>
      <c r="CNB422" s="93"/>
      <c r="CNC422" s="93"/>
      <c r="CND422" s="93"/>
      <c r="CNE422" s="93"/>
      <c r="CNF422" s="93"/>
      <c r="CNG422" s="93"/>
      <c r="CNH422" s="93"/>
      <c r="CNI422" s="93"/>
      <c r="CNJ422" s="93"/>
      <c r="CNK422" s="93"/>
      <c r="CNL422" s="93"/>
      <c r="CNM422" s="93"/>
      <c r="CNN422" s="93"/>
      <c r="CNO422" s="93"/>
      <c r="CNP422" s="93"/>
      <c r="CNQ422" s="93"/>
      <c r="CNR422" s="93"/>
      <c r="CNS422" s="93"/>
      <c r="CNT422" s="93"/>
      <c r="CNU422" s="93"/>
      <c r="CNV422" s="93"/>
      <c r="CNW422" s="93"/>
      <c r="CNX422" s="93"/>
      <c r="CNY422" s="93"/>
      <c r="CNZ422" s="93"/>
      <c r="COA422" s="93"/>
      <c r="COB422" s="93"/>
      <c r="COC422" s="93"/>
      <c r="COD422" s="93"/>
      <c r="COE422" s="93"/>
      <c r="COF422" s="93"/>
      <c r="COG422" s="93"/>
      <c r="COH422" s="93"/>
      <c r="COI422" s="93"/>
      <c r="COJ422" s="93"/>
      <c r="COK422" s="93"/>
      <c r="COL422" s="93"/>
      <c r="COM422" s="93"/>
      <c r="CON422" s="93"/>
      <c r="COO422" s="93"/>
      <c r="COP422" s="93"/>
      <c r="COQ422" s="93"/>
      <c r="COR422" s="93"/>
      <c r="COS422" s="93"/>
      <c r="COT422" s="93"/>
      <c r="COU422" s="93"/>
      <c r="COV422" s="93"/>
      <c r="COW422" s="93"/>
      <c r="COX422" s="93"/>
      <c r="COY422" s="93"/>
      <c r="COZ422" s="93"/>
      <c r="CPA422" s="93"/>
      <c r="CPB422" s="93"/>
      <c r="CPC422" s="93"/>
      <c r="CPD422" s="93"/>
      <c r="CPE422" s="93"/>
      <c r="CPF422" s="93"/>
      <c r="CPG422" s="93"/>
      <c r="CPH422" s="93"/>
      <c r="CPI422" s="93"/>
      <c r="CPJ422" s="93"/>
      <c r="CPK422" s="93"/>
      <c r="CPL422" s="93"/>
      <c r="CPM422" s="93"/>
      <c r="CPN422" s="93"/>
      <c r="CPO422" s="93"/>
      <c r="CPP422" s="93"/>
      <c r="CPQ422" s="93"/>
      <c r="CPR422" s="93"/>
      <c r="CPS422" s="93"/>
      <c r="CPT422" s="93"/>
      <c r="CPU422" s="93"/>
      <c r="CPV422" s="93"/>
      <c r="CPW422" s="93"/>
      <c r="CPX422" s="93"/>
      <c r="CPY422" s="93"/>
      <c r="CPZ422" s="93"/>
      <c r="CQA422" s="93"/>
      <c r="CQB422" s="93"/>
      <c r="CQC422" s="93"/>
      <c r="CQD422" s="93"/>
      <c r="CQE422" s="93"/>
      <c r="CQF422" s="93"/>
      <c r="CQG422" s="93"/>
      <c r="CQH422" s="93"/>
      <c r="CQI422" s="93"/>
      <c r="CQJ422" s="93"/>
      <c r="CQK422" s="93"/>
      <c r="CQL422" s="93"/>
      <c r="CQM422" s="93"/>
      <c r="CQN422" s="93"/>
      <c r="CQO422" s="93"/>
      <c r="CQP422" s="93"/>
      <c r="CQQ422" s="93"/>
      <c r="CQR422" s="93"/>
      <c r="CQS422" s="93"/>
      <c r="CQT422" s="93"/>
      <c r="CQU422" s="93"/>
      <c r="CQV422" s="93"/>
      <c r="CQW422" s="93"/>
      <c r="CQX422" s="93"/>
      <c r="CQY422" s="93"/>
      <c r="CQZ422" s="93"/>
      <c r="CRA422" s="93"/>
      <c r="CRB422" s="93"/>
      <c r="CRC422" s="93"/>
      <c r="CRD422" s="93"/>
      <c r="CRE422" s="93"/>
      <c r="CRF422" s="93"/>
      <c r="CRG422" s="93"/>
      <c r="CRH422" s="93"/>
      <c r="CRI422" s="93"/>
      <c r="CRJ422" s="93"/>
      <c r="CRK422" s="93"/>
      <c r="CRL422" s="93"/>
      <c r="CRM422" s="93"/>
      <c r="CRN422" s="93"/>
      <c r="CRO422" s="93"/>
      <c r="CRP422" s="93"/>
      <c r="CRQ422" s="93"/>
      <c r="CRR422" s="93"/>
      <c r="CRS422" s="93"/>
      <c r="CRT422" s="93"/>
      <c r="CRU422" s="93"/>
      <c r="CRV422" s="93"/>
      <c r="CRW422" s="93"/>
      <c r="CRX422" s="93"/>
      <c r="CRY422" s="93"/>
      <c r="CRZ422" s="93"/>
      <c r="CSA422" s="93"/>
      <c r="CSB422" s="93"/>
      <c r="CSC422" s="93"/>
      <c r="CSD422" s="93"/>
      <c r="CSE422" s="93"/>
      <c r="CSF422" s="93"/>
      <c r="CSG422" s="93"/>
      <c r="CSH422" s="93"/>
      <c r="CSI422" s="93"/>
      <c r="CSJ422" s="93"/>
      <c r="CSK422" s="93"/>
      <c r="CSL422" s="93"/>
      <c r="CSM422" s="93"/>
      <c r="CSN422" s="93"/>
      <c r="CSO422" s="93"/>
      <c r="CSP422" s="93"/>
      <c r="CSQ422" s="93"/>
      <c r="CSR422" s="93"/>
      <c r="CSS422" s="93"/>
      <c r="CST422" s="93"/>
      <c r="CSU422" s="93"/>
      <c r="CSV422" s="93"/>
      <c r="CSW422" s="93"/>
      <c r="CSX422" s="93"/>
      <c r="CSY422" s="93"/>
      <c r="CSZ422" s="93"/>
      <c r="CTA422" s="93"/>
      <c r="CTB422" s="93"/>
      <c r="CTC422" s="93"/>
      <c r="CTD422" s="93"/>
      <c r="CTE422" s="93"/>
      <c r="CTF422" s="93"/>
      <c r="CTG422" s="93"/>
      <c r="CTH422" s="93"/>
      <c r="CTI422" s="93"/>
      <c r="CTJ422" s="93"/>
      <c r="CTK422" s="93"/>
      <c r="CTL422" s="93"/>
      <c r="CTM422" s="93"/>
      <c r="CTN422" s="93"/>
      <c r="CTO422" s="93"/>
      <c r="CTP422" s="93"/>
      <c r="CTQ422" s="93"/>
      <c r="CTR422" s="93"/>
      <c r="CTS422" s="93"/>
      <c r="CTT422" s="93"/>
      <c r="CTU422" s="93"/>
      <c r="CTV422" s="93"/>
      <c r="CTW422" s="93"/>
      <c r="CTX422" s="93"/>
      <c r="CTY422" s="93"/>
      <c r="CTZ422" s="93"/>
      <c r="CUA422" s="93"/>
      <c r="CUB422" s="93"/>
      <c r="CUC422" s="93"/>
      <c r="CUD422" s="93"/>
      <c r="CUE422" s="93"/>
      <c r="CUF422" s="93"/>
      <c r="CUG422" s="93"/>
      <c r="CUH422" s="93"/>
      <c r="CUI422" s="93"/>
      <c r="CUJ422" s="93"/>
      <c r="CUK422" s="93"/>
      <c r="CUL422" s="93"/>
      <c r="CUM422" s="93"/>
      <c r="CUN422" s="93"/>
      <c r="CUO422" s="93"/>
      <c r="CUP422" s="93"/>
      <c r="CUQ422" s="93"/>
      <c r="CUR422" s="93"/>
      <c r="CUS422" s="93"/>
      <c r="CUT422" s="93"/>
      <c r="CUU422" s="93"/>
      <c r="CUV422" s="93"/>
      <c r="CUW422" s="93"/>
      <c r="CUX422" s="93"/>
      <c r="CUY422" s="93"/>
      <c r="CUZ422" s="93"/>
      <c r="CVA422" s="93"/>
      <c r="CVB422" s="93"/>
      <c r="CVC422" s="93"/>
      <c r="CVD422" s="93"/>
      <c r="CVE422" s="93"/>
      <c r="CVF422" s="93"/>
      <c r="CVG422" s="93"/>
      <c r="CVH422" s="93"/>
      <c r="CVI422" s="93"/>
      <c r="CVJ422" s="93"/>
      <c r="CVK422" s="93"/>
      <c r="CVL422" s="93"/>
      <c r="CVM422" s="93"/>
      <c r="CVN422" s="93"/>
      <c r="CVO422" s="93"/>
      <c r="CVP422" s="93"/>
      <c r="CVQ422" s="93"/>
      <c r="CVR422" s="93"/>
      <c r="CVS422" s="93"/>
      <c r="CVT422" s="93"/>
      <c r="CVU422" s="93"/>
      <c r="CVV422" s="93"/>
      <c r="CVW422" s="93"/>
      <c r="CVX422" s="93"/>
      <c r="CVY422" s="93"/>
      <c r="CVZ422" s="93"/>
      <c r="CWA422" s="93"/>
      <c r="CWB422" s="93"/>
      <c r="CWC422" s="93"/>
      <c r="CWD422" s="93"/>
      <c r="CWE422" s="93"/>
      <c r="CWF422" s="93"/>
      <c r="CWG422" s="93"/>
      <c r="CWH422" s="93"/>
      <c r="CWI422" s="93"/>
      <c r="CWJ422" s="93"/>
      <c r="CWK422" s="93"/>
      <c r="CWL422" s="93"/>
      <c r="CWM422" s="93"/>
      <c r="CWN422" s="93"/>
      <c r="CWO422" s="93"/>
      <c r="CWP422" s="93"/>
      <c r="CWQ422" s="93"/>
      <c r="CWR422" s="93"/>
      <c r="CWS422" s="93"/>
      <c r="CWT422" s="93"/>
      <c r="CWU422" s="93"/>
      <c r="CWV422" s="93"/>
      <c r="CWW422" s="93"/>
      <c r="CWX422" s="93"/>
      <c r="CWY422" s="93"/>
      <c r="CWZ422" s="93"/>
      <c r="CXA422" s="93"/>
      <c r="CXB422" s="93"/>
      <c r="CXC422" s="93"/>
      <c r="CXD422" s="93"/>
      <c r="CXE422" s="93"/>
      <c r="CXF422" s="93"/>
      <c r="CXG422" s="93"/>
      <c r="CXH422" s="93"/>
      <c r="CXI422" s="93"/>
      <c r="CXJ422" s="93"/>
      <c r="CXK422" s="93"/>
      <c r="CXL422" s="93"/>
      <c r="CXM422" s="93"/>
      <c r="CXN422" s="93"/>
      <c r="CXO422" s="93"/>
      <c r="CXP422" s="93"/>
      <c r="CXQ422" s="93"/>
      <c r="CXR422" s="93"/>
      <c r="CXS422" s="93"/>
      <c r="CXT422" s="93"/>
      <c r="CXU422" s="93"/>
      <c r="CXV422" s="93"/>
      <c r="CXW422" s="93"/>
      <c r="CXX422" s="93"/>
      <c r="CXY422" s="93"/>
      <c r="CXZ422" s="93"/>
      <c r="CYA422" s="93"/>
      <c r="CYB422" s="93"/>
      <c r="CYC422" s="93"/>
      <c r="CYD422" s="93"/>
      <c r="CYE422" s="93"/>
      <c r="CYF422" s="93"/>
      <c r="CYG422" s="93"/>
      <c r="CYH422" s="93"/>
      <c r="CYI422" s="93"/>
      <c r="CYJ422" s="93"/>
      <c r="CYK422" s="93"/>
      <c r="CYL422" s="93"/>
      <c r="CYM422" s="93"/>
      <c r="CYN422" s="93"/>
      <c r="CYO422" s="93"/>
      <c r="CYP422" s="93"/>
      <c r="CYQ422" s="93"/>
      <c r="CYR422" s="93"/>
      <c r="CYS422" s="93"/>
      <c r="CYT422" s="93"/>
      <c r="CYU422" s="93"/>
      <c r="CYV422" s="93"/>
      <c r="CYW422" s="93"/>
      <c r="CYX422" s="93"/>
      <c r="CYY422" s="93"/>
      <c r="CYZ422" s="93"/>
      <c r="CZA422" s="93"/>
      <c r="CZB422" s="93"/>
      <c r="CZC422" s="93"/>
      <c r="CZD422" s="93"/>
      <c r="CZE422" s="93"/>
      <c r="CZF422" s="93"/>
      <c r="CZG422" s="93"/>
      <c r="CZH422" s="93"/>
      <c r="CZI422" s="93"/>
      <c r="CZJ422" s="93"/>
      <c r="CZK422" s="93"/>
      <c r="CZL422" s="93"/>
      <c r="CZM422" s="93"/>
      <c r="CZN422" s="93"/>
      <c r="CZO422" s="93"/>
      <c r="CZP422" s="93"/>
      <c r="CZQ422" s="93"/>
      <c r="CZR422" s="93"/>
      <c r="CZS422" s="93"/>
      <c r="CZT422" s="93"/>
      <c r="CZU422" s="93"/>
      <c r="CZV422" s="93"/>
      <c r="CZW422" s="93"/>
      <c r="CZX422" s="93"/>
      <c r="CZY422" s="93"/>
      <c r="CZZ422" s="93"/>
      <c r="DAA422" s="93"/>
      <c r="DAB422" s="93"/>
      <c r="DAC422" s="93"/>
      <c r="DAD422" s="93"/>
      <c r="DAE422" s="93"/>
      <c r="DAF422" s="93"/>
      <c r="DAG422" s="93"/>
      <c r="DAH422" s="93"/>
      <c r="DAI422" s="93"/>
      <c r="DAJ422" s="93"/>
      <c r="DAK422" s="93"/>
      <c r="DAL422" s="93"/>
      <c r="DAM422" s="93"/>
      <c r="DAN422" s="93"/>
      <c r="DAO422" s="93"/>
      <c r="DAP422" s="93"/>
      <c r="DAQ422" s="93"/>
      <c r="DAR422" s="93"/>
      <c r="DAS422" s="93"/>
      <c r="DAT422" s="93"/>
      <c r="DAU422" s="93"/>
      <c r="DAV422" s="93"/>
      <c r="DAW422" s="93"/>
      <c r="DAX422" s="93"/>
      <c r="DAY422" s="93"/>
      <c r="DAZ422" s="93"/>
      <c r="DBA422" s="93"/>
      <c r="DBB422" s="93"/>
      <c r="DBC422" s="93"/>
      <c r="DBD422" s="93"/>
      <c r="DBE422" s="93"/>
      <c r="DBF422" s="93"/>
      <c r="DBG422" s="93"/>
      <c r="DBH422" s="93"/>
      <c r="DBI422" s="93"/>
      <c r="DBJ422" s="93"/>
      <c r="DBK422" s="93"/>
      <c r="DBL422" s="93"/>
      <c r="DBM422" s="93"/>
      <c r="DBN422" s="93"/>
      <c r="DBO422" s="93"/>
      <c r="DBP422" s="93"/>
      <c r="DBQ422" s="93"/>
      <c r="DBR422" s="93"/>
      <c r="DBS422" s="93"/>
      <c r="DBT422" s="93"/>
      <c r="DBU422" s="93"/>
      <c r="DBV422" s="93"/>
      <c r="DBW422" s="93"/>
      <c r="DBX422" s="93"/>
      <c r="DBY422" s="93"/>
      <c r="DBZ422" s="93"/>
      <c r="DCA422" s="93"/>
      <c r="DCB422" s="93"/>
      <c r="DCC422" s="93"/>
      <c r="DCD422" s="93"/>
      <c r="DCE422" s="93"/>
      <c r="DCF422" s="93"/>
      <c r="DCG422" s="93"/>
      <c r="DCH422" s="93"/>
      <c r="DCI422" s="93"/>
      <c r="DCJ422" s="93"/>
      <c r="DCK422" s="93"/>
      <c r="DCL422" s="93"/>
      <c r="DCM422" s="93"/>
      <c r="DCN422" s="93"/>
      <c r="DCO422" s="93"/>
      <c r="DCP422" s="93"/>
      <c r="DCQ422" s="93"/>
      <c r="DCR422" s="93"/>
      <c r="DCS422" s="93"/>
      <c r="DCT422" s="93"/>
      <c r="DCU422" s="93"/>
      <c r="DCV422" s="93"/>
      <c r="DCW422" s="93"/>
      <c r="DCX422" s="93"/>
      <c r="DCY422" s="93"/>
      <c r="DCZ422" s="93"/>
      <c r="DDA422" s="93"/>
      <c r="DDB422" s="93"/>
      <c r="DDC422" s="93"/>
      <c r="DDD422" s="93"/>
      <c r="DDE422" s="93"/>
      <c r="DDF422" s="93"/>
      <c r="DDG422" s="93"/>
      <c r="DDH422" s="93"/>
      <c r="DDI422" s="93"/>
      <c r="DDJ422" s="93"/>
      <c r="DDK422" s="93"/>
      <c r="DDL422" s="93"/>
      <c r="DDM422" s="93"/>
      <c r="DDN422" s="93"/>
      <c r="DDO422" s="93"/>
      <c r="DDP422" s="93"/>
      <c r="DDQ422" s="93"/>
      <c r="DDR422" s="93"/>
      <c r="DDS422" s="93"/>
      <c r="DDT422" s="93"/>
      <c r="DDU422" s="93"/>
      <c r="DDV422" s="93"/>
      <c r="DDW422" s="93"/>
      <c r="DDX422" s="93"/>
      <c r="DDY422" s="93"/>
      <c r="DDZ422" s="93"/>
      <c r="DEA422" s="93"/>
      <c r="DEB422" s="93"/>
      <c r="DEC422" s="93"/>
      <c r="DED422" s="93"/>
      <c r="DEE422" s="93"/>
      <c r="DEF422" s="93"/>
      <c r="DEG422" s="93"/>
      <c r="DEH422" s="93"/>
      <c r="DEI422" s="93"/>
      <c r="DEJ422" s="93"/>
      <c r="DEK422" s="93"/>
      <c r="DEL422" s="93"/>
      <c r="DEM422" s="93"/>
      <c r="DEN422" s="93"/>
      <c r="DEO422" s="93"/>
      <c r="DEP422" s="93"/>
      <c r="DEQ422" s="93"/>
      <c r="DER422" s="93"/>
      <c r="DES422" s="93"/>
      <c r="DET422" s="93"/>
      <c r="DEU422" s="93"/>
      <c r="DEV422" s="93"/>
      <c r="DEW422" s="93"/>
      <c r="DEX422" s="93"/>
      <c r="DEY422" s="93"/>
      <c r="DEZ422" s="93"/>
      <c r="DFA422" s="93"/>
      <c r="DFB422" s="93"/>
      <c r="DFC422" s="93"/>
      <c r="DFD422" s="93"/>
      <c r="DFE422" s="93"/>
      <c r="DFF422" s="93"/>
      <c r="DFG422" s="93"/>
      <c r="DFH422" s="93"/>
      <c r="DFI422" s="93"/>
      <c r="DFJ422" s="93"/>
      <c r="DFK422" s="93"/>
      <c r="DFL422" s="93"/>
      <c r="DFM422" s="93"/>
      <c r="DFN422" s="93"/>
      <c r="DFO422" s="93"/>
      <c r="DFP422" s="93"/>
      <c r="DFQ422" s="93"/>
      <c r="DFR422" s="93"/>
      <c r="DFS422" s="93"/>
      <c r="DFT422" s="93"/>
      <c r="DFU422" s="93"/>
      <c r="DFV422" s="93"/>
      <c r="DFW422" s="93"/>
      <c r="DFX422" s="93"/>
      <c r="DFY422" s="93"/>
      <c r="DFZ422" s="93"/>
      <c r="DGA422" s="93"/>
      <c r="DGB422" s="93"/>
      <c r="DGC422" s="93"/>
      <c r="DGD422" s="93"/>
      <c r="DGE422" s="93"/>
      <c r="DGF422" s="93"/>
      <c r="DGG422" s="93"/>
      <c r="DGH422" s="93"/>
      <c r="DGI422" s="93"/>
      <c r="DGJ422" s="93"/>
      <c r="DGK422" s="93"/>
      <c r="DGL422" s="93"/>
      <c r="DGM422" s="93"/>
      <c r="DGN422" s="93"/>
      <c r="DGO422" s="93"/>
      <c r="DGP422" s="93"/>
      <c r="DGQ422" s="93"/>
      <c r="DGR422" s="93"/>
      <c r="DGS422" s="93"/>
      <c r="DGT422" s="93"/>
      <c r="DGU422" s="93"/>
      <c r="DGV422" s="93"/>
      <c r="DGW422" s="93"/>
      <c r="DGX422" s="93"/>
      <c r="DGY422" s="93"/>
      <c r="DGZ422" s="93"/>
      <c r="DHA422" s="93"/>
      <c r="DHB422" s="93"/>
      <c r="DHC422" s="93"/>
      <c r="DHD422" s="93"/>
      <c r="DHE422" s="93"/>
      <c r="DHF422" s="93"/>
      <c r="DHG422" s="93"/>
      <c r="DHH422" s="93"/>
      <c r="DHI422" s="93"/>
      <c r="DHJ422" s="93"/>
      <c r="DHK422" s="93"/>
      <c r="DHL422" s="93"/>
      <c r="DHM422" s="93"/>
      <c r="DHN422" s="93"/>
      <c r="DHO422" s="93"/>
      <c r="DHP422" s="93"/>
      <c r="DHQ422" s="93"/>
      <c r="DHR422" s="93"/>
      <c r="DHS422" s="93"/>
      <c r="DHT422" s="93"/>
      <c r="DHU422" s="93"/>
      <c r="DHV422" s="93"/>
      <c r="DHW422" s="93"/>
      <c r="DHX422" s="93"/>
      <c r="DHY422" s="93"/>
      <c r="DHZ422" s="93"/>
      <c r="DIA422" s="93"/>
      <c r="DIB422" s="93"/>
      <c r="DIC422" s="93"/>
      <c r="DID422" s="93"/>
      <c r="DIE422" s="93"/>
      <c r="DIF422" s="93"/>
      <c r="DIG422" s="93"/>
      <c r="DIH422" s="93"/>
      <c r="DII422" s="93"/>
      <c r="DIJ422" s="93"/>
      <c r="DIK422" s="93"/>
      <c r="DIL422" s="93"/>
      <c r="DIM422" s="93"/>
      <c r="DIN422" s="93"/>
      <c r="DIO422" s="93"/>
      <c r="DIP422" s="93"/>
      <c r="DIQ422" s="93"/>
      <c r="DIR422" s="93"/>
      <c r="DIS422" s="93"/>
      <c r="DIT422" s="93"/>
      <c r="DIU422" s="93"/>
      <c r="DIV422" s="93"/>
      <c r="DIW422" s="93"/>
      <c r="DIX422" s="93"/>
      <c r="DIY422" s="93"/>
      <c r="DIZ422" s="93"/>
      <c r="DJA422" s="93"/>
      <c r="DJB422" s="93"/>
      <c r="DJC422" s="93"/>
      <c r="DJD422" s="93"/>
      <c r="DJE422" s="93"/>
      <c r="DJF422" s="93"/>
      <c r="DJG422" s="93"/>
      <c r="DJH422" s="93"/>
      <c r="DJI422" s="93"/>
      <c r="DJJ422" s="93"/>
      <c r="DJK422" s="93"/>
      <c r="DJL422" s="93"/>
      <c r="DJM422" s="93"/>
      <c r="DJN422" s="93"/>
      <c r="DJO422" s="93"/>
      <c r="DJP422" s="93"/>
      <c r="DJQ422" s="93"/>
      <c r="DJR422" s="93"/>
      <c r="DJS422" s="93"/>
      <c r="DJT422" s="93"/>
      <c r="DJU422" s="93"/>
      <c r="DJV422" s="93"/>
      <c r="DJW422" s="93"/>
      <c r="DJX422" s="93"/>
      <c r="DJY422" s="93"/>
      <c r="DJZ422" s="93"/>
      <c r="DKA422" s="93"/>
      <c r="DKB422" s="93"/>
      <c r="DKC422" s="93"/>
      <c r="DKD422" s="93"/>
      <c r="DKE422" s="93"/>
      <c r="DKF422" s="93"/>
      <c r="DKG422" s="93"/>
      <c r="DKH422" s="93"/>
      <c r="DKI422" s="93"/>
      <c r="DKJ422" s="93"/>
      <c r="DKK422" s="93"/>
      <c r="DKL422" s="93"/>
      <c r="DKM422" s="93"/>
      <c r="DKN422" s="93"/>
      <c r="DKO422" s="93"/>
      <c r="DKP422" s="93"/>
      <c r="DKQ422" s="93"/>
      <c r="DKR422" s="93"/>
      <c r="DKS422" s="93"/>
      <c r="DKT422" s="93"/>
      <c r="DKU422" s="93"/>
      <c r="DKV422" s="93"/>
      <c r="DKW422" s="93"/>
      <c r="DKX422" s="93"/>
      <c r="DKY422" s="93"/>
      <c r="DKZ422" s="93"/>
      <c r="DLA422" s="93"/>
      <c r="DLB422" s="93"/>
      <c r="DLC422" s="93"/>
      <c r="DLD422" s="93"/>
      <c r="DLE422" s="93"/>
      <c r="DLF422" s="93"/>
      <c r="DLG422" s="93"/>
      <c r="DLH422" s="93"/>
      <c r="DLI422" s="93"/>
      <c r="DLJ422" s="93"/>
      <c r="DLK422" s="93"/>
      <c r="DLL422" s="93"/>
      <c r="DLM422" s="93"/>
      <c r="DLN422" s="93"/>
      <c r="DLO422" s="93"/>
      <c r="DLP422" s="93"/>
      <c r="DLQ422" s="93"/>
      <c r="DLR422" s="93"/>
      <c r="DLS422" s="93"/>
      <c r="DLT422" s="93"/>
      <c r="DLU422" s="93"/>
      <c r="DLV422" s="93"/>
      <c r="DLW422" s="93"/>
      <c r="DLX422" s="93"/>
      <c r="DLY422" s="93"/>
      <c r="DLZ422" s="93"/>
      <c r="DMA422" s="93"/>
      <c r="DMB422" s="93"/>
      <c r="DMC422" s="93"/>
      <c r="DMD422" s="93"/>
      <c r="DME422" s="93"/>
      <c r="DMF422" s="93"/>
      <c r="DMG422" s="93"/>
      <c r="DMH422" s="93"/>
      <c r="DMI422" s="93"/>
      <c r="DMJ422" s="93"/>
      <c r="DMK422" s="93"/>
      <c r="DML422" s="93"/>
      <c r="DMM422" s="93"/>
      <c r="DMN422" s="93"/>
      <c r="DMO422" s="93"/>
      <c r="DMP422" s="93"/>
      <c r="DMQ422" s="93"/>
      <c r="DMR422" s="93"/>
      <c r="DMS422" s="93"/>
      <c r="DMT422" s="93"/>
      <c r="DMU422" s="93"/>
      <c r="DMV422" s="93"/>
      <c r="DMW422" s="93"/>
      <c r="DMX422" s="93"/>
      <c r="DMY422" s="93"/>
      <c r="DMZ422" s="93"/>
      <c r="DNA422" s="93"/>
      <c r="DNB422" s="93"/>
      <c r="DNC422" s="93"/>
      <c r="DND422" s="93"/>
      <c r="DNE422" s="93"/>
      <c r="DNF422" s="93"/>
      <c r="DNG422" s="93"/>
      <c r="DNH422" s="93"/>
      <c r="DNI422" s="93"/>
      <c r="DNJ422" s="93"/>
      <c r="DNK422" s="93"/>
      <c r="DNL422" s="93"/>
      <c r="DNM422" s="93"/>
      <c r="DNN422" s="93"/>
      <c r="DNO422" s="93"/>
      <c r="DNP422" s="93"/>
      <c r="DNQ422" s="93"/>
      <c r="DNR422" s="93"/>
      <c r="DNS422" s="93"/>
      <c r="DNT422" s="93"/>
      <c r="DNU422" s="93"/>
      <c r="DNV422" s="93"/>
      <c r="DNW422" s="93"/>
      <c r="DNX422" s="93"/>
      <c r="DNY422" s="93"/>
      <c r="DNZ422" s="93"/>
      <c r="DOA422" s="93"/>
      <c r="DOB422" s="93"/>
      <c r="DOC422" s="93"/>
      <c r="DOD422" s="93"/>
      <c r="DOE422" s="93"/>
      <c r="DOF422" s="93"/>
      <c r="DOG422" s="93"/>
      <c r="DOH422" s="93"/>
      <c r="DOI422" s="93"/>
      <c r="DOJ422" s="93"/>
      <c r="DOK422" s="93"/>
      <c r="DOL422" s="93"/>
      <c r="DOM422" s="93"/>
      <c r="DON422" s="93"/>
      <c r="DOO422" s="93"/>
      <c r="DOP422" s="93"/>
      <c r="DOQ422" s="93"/>
      <c r="DOR422" s="93"/>
      <c r="DOS422" s="93"/>
      <c r="DOT422" s="93"/>
      <c r="DOU422" s="93"/>
      <c r="DOV422" s="93"/>
      <c r="DOW422" s="93"/>
      <c r="DOX422" s="93"/>
      <c r="DOY422" s="93"/>
      <c r="DOZ422" s="93"/>
      <c r="DPA422" s="93"/>
      <c r="DPB422" s="93"/>
      <c r="DPC422" s="93"/>
      <c r="DPD422" s="93"/>
      <c r="DPE422" s="93"/>
      <c r="DPF422" s="93"/>
      <c r="DPG422" s="93"/>
      <c r="DPH422" s="93"/>
      <c r="DPI422" s="93"/>
      <c r="DPJ422" s="93"/>
      <c r="DPK422" s="93"/>
      <c r="DPL422" s="93"/>
      <c r="DPM422" s="93"/>
      <c r="DPN422" s="93"/>
      <c r="DPO422" s="93"/>
      <c r="DPP422" s="93"/>
      <c r="DPQ422" s="93"/>
      <c r="DPR422" s="93"/>
      <c r="DPS422" s="93"/>
      <c r="DPT422" s="93"/>
      <c r="DPU422" s="93"/>
      <c r="DPV422" s="93"/>
      <c r="DPW422" s="93"/>
      <c r="DPX422" s="93"/>
      <c r="DPY422" s="93"/>
      <c r="DPZ422" s="93"/>
      <c r="DQA422" s="93"/>
      <c r="DQB422" s="93"/>
      <c r="DQC422" s="93"/>
      <c r="DQD422" s="93"/>
      <c r="DQE422" s="93"/>
      <c r="DQF422" s="93"/>
      <c r="DQG422" s="93"/>
      <c r="DQH422" s="93"/>
      <c r="DQI422" s="93"/>
      <c r="DQJ422" s="93"/>
      <c r="DQK422" s="93"/>
      <c r="DQL422" s="93"/>
      <c r="DQM422" s="93"/>
      <c r="DQN422" s="93"/>
      <c r="DQO422" s="93"/>
      <c r="DQP422" s="93"/>
      <c r="DQQ422" s="93"/>
      <c r="DQR422" s="93"/>
      <c r="DQS422" s="93"/>
      <c r="DQT422" s="93"/>
      <c r="DQU422" s="93"/>
      <c r="DQV422" s="93"/>
      <c r="DQW422" s="93"/>
      <c r="DQX422" s="93"/>
      <c r="DQY422" s="93"/>
      <c r="DQZ422" s="93"/>
      <c r="DRA422" s="93"/>
      <c r="DRB422" s="93"/>
      <c r="DRC422" s="93"/>
      <c r="DRD422" s="93"/>
      <c r="DRE422" s="93"/>
      <c r="DRF422" s="93"/>
      <c r="DRG422" s="93"/>
      <c r="DRH422" s="93"/>
      <c r="DRI422" s="93"/>
      <c r="DRJ422" s="93"/>
      <c r="DRK422" s="93"/>
      <c r="DRL422" s="93"/>
      <c r="DRM422" s="93"/>
      <c r="DRN422" s="93"/>
      <c r="DRO422" s="93"/>
      <c r="DRP422" s="93"/>
      <c r="DRQ422" s="93"/>
      <c r="DRR422" s="93"/>
      <c r="DRS422" s="93"/>
      <c r="DRT422" s="93"/>
      <c r="DRU422" s="93"/>
      <c r="DRV422" s="93"/>
      <c r="DRW422" s="93"/>
      <c r="DRX422" s="93"/>
      <c r="DRY422" s="93"/>
      <c r="DRZ422" s="93"/>
      <c r="DSA422" s="93"/>
      <c r="DSB422" s="93"/>
      <c r="DSC422" s="93"/>
      <c r="DSD422" s="93"/>
      <c r="DSE422" s="93"/>
      <c r="DSF422" s="93"/>
      <c r="DSG422" s="93"/>
      <c r="DSH422" s="93"/>
      <c r="DSI422" s="93"/>
      <c r="DSJ422" s="93"/>
      <c r="DSK422" s="93"/>
      <c r="DSL422" s="93"/>
      <c r="DSM422" s="93"/>
      <c r="DSN422" s="93"/>
      <c r="DSO422" s="93"/>
      <c r="DSP422" s="93"/>
      <c r="DSQ422" s="93"/>
      <c r="DSR422" s="93"/>
      <c r="DSS422" s="93"/>
      <c r="DST422" s="93"/>
      <c r="DSU422" s="93"/>
      <c r="DSV422" s="93"/>
      <c r="DSW422" s="93"/>
      <c r="DSX422" s="93"/>
      <c r="DSY422" s="93"/>
      <c r="DSZ422" s="93"/>
      <c r="DTA422" s="93"/>
      <c r="DTB422" s="93"/>
      <c r="DTC422" s="93"/>
      <c r="DTD422" s="93"/>
      <c r="DTE422" s="93"/>
      <c r="DTF422" s="93"/>
      <c r="DTG422" s="93"/>
      <c r="DTH422" s="93"/>
      <c r="DTI422" s="93"/>
      <c r="DTJ422" s="93"/>
      <c r="DTK422" s="93"/>
      <c r="DTL422" s="93"/>
      <c r="DTM422" s="93"/>
      <c r="DTN422" s="93"/>
      <c r="DTO422" s="93"/>
      <c r="DTP422" s="93"/>
      <c r="DTQ422" s="93"/>
      <c r="DTR422" s="93"/>
      <c r="DTS422" s="93"/>
      <c r="DTT422" s="93"/>
      <c r="DTU422" s="93"/>
      <c r="DTV422" s="93"/>
      <c r="DTW422" s="93"/>
      <c r="DTX422" s="93"/>
      <c r="DTY422" s="93"/>
      <c r="DTZ422" s="93"/>
      <c r="DUA422" s="93"/>
      <c r="DUB422" s="93"/>
      <c r="DUC422" s="93"/>
      <c r="DUD422" s="93"/>
      <c r="DUE422" s="93"/>
      <c r="DUF422" s="93"/>
      <c r="DUG422" s="93"/>
      <c r="DUH422" s="93"/>
      <c r="DUI422" s="93"/>
      <c r="DUJ422" s="93"/>
      <c r="DUK422" s="93"/>
      <c r="DUL422" s="93"/>
      <c r="DUM422" s="93"/>
      <c r="DUN422" s="93"/>
      <c r="DUO422" s="93"/>
      <c r="DUP422" s="93"/>
      <c r="DUQ422" s="93"/>
      <c r="DUR422" s="93"/>
      <c r="DUS422" s="93"/>
      <c r="DUT422" s="93"/>
      <c r="DUU422" s="93"/>
      <c r="DUV422" s="93"/>
      <c r="DUW422" s="93"/>
      <c r="DUX422" s="93"/>
      <c r="DUY422" s="93"/>
      <c r="DUZ422" s="93"/>
      <c r="DVA422" s="93"/>
      <c r="DVB422" s="93"/>
      <c r="DVC422" s="93"/>
      <c r="DVD422" s="93"/>
      <c r="DVE422" s="93"/>
      <c r="DVF422" s="93"/>
      <c r="DVG422" s="93"/>
      <c r="DVH422" s="93"/>
      <c r="DVI422" s="93"/>
      <c r="DVJ422" s="93"/>
      <c r="DVK422" s="93"/>
      <c r="DVL422" s="93"/>
      <c r="DVM422" s="93"/>
      <c r="DVN422" s="93"/>
      <c r="DVO422" s="93"/>
      <c r="DVP422" s="93"/>
      <c r="DVQ422" s="93"/>
      <c r="DVR422" s="93"/>
      <c r="DVS422" s="93"/>
      <c r="DVT422" s="93"/>
      <c r="DVU422" s="93"/>
      <c r="DVV422" s="93"/>
      <c r="DVW422" s="93"/>
      <c r="DVX422" s="93"/>
      <c r="DVY422" s="93"/>
      <c r="DVZ422" s="93"/>
      <c r="DWA422" s="93"/>
      <c r="DWB422" s="93"/>
      <c r="DWC422" s="93"/>
      <c r="DWD422" s="93"/>
      <c r="DWE422" s="93"/>
      <c r="DWF422" s="93"/>
      <c r="DWG422" s="93"/>
      <c r="DWH422" s="93"/>
      <c r="DWI422" s="93"/>
      <c r="DWJ422" s="93"/>
      <c r="DWK422" s="93"/>
      <c r="DWL422" s="93"/>
      <c r="DWM422" s="93"/>
      <c r="DWN422" s="93"/>
      <c r="DWO422" s="93"/>
      <c r="DWP422" s="93"/>
      <c r="DWQ422" s="93"/>
      <c r="DWR422" s="93"/>
      <c r="DWS422" s="93"/>
      <c r="DWT422" s="93"/>
      <c r="DWU422" s="93"/>
      <c r="DWV422" s="93"/>
      <c r="DWW422" s="93"/>
      <c r="DWX422" s="93"/>
      <c r="DWY422" s="93"/>
      <c r="DWZ422" s="93"/>
      <c r="DXA422" s="93"/>
      <c r="DXB422" s="93"/>
      <c r="DXC422" s="93"/>
      <c r="DXD422" s="93"/>
      <c r="DXE422" s="93"/>
      <c r="DXF422" s="93"/>
      <c r="DXG422" s="93"/>
      <c r="DXH422" s="93"/>
      <c r="DXI422" s="93"/>
      <c r="DXJ422" s="93"/>
      <c r="DXK422" s="93"/>
      <c r="DXL422" s="93"/>
      <c r="DXM422" s="93"/>
      <c r="DXN422" s="93"/>
      <c r="DXO422" s="93"/>
      <c r="DXP422" s="93"/>
      <c r="DXQ422" s="93"/>
      <c r="DXR422" s="93"/>
      <c r="DXS422" s="93"/>
      <c r="DXT422" s="93"/>
      <c r="DXU422" s="93"/>
      <c r="DXV422" s="93"/>
      <c r="DXW422" s="93"/>
      <c r="DXX422" s="93"/>
      <c r="DXY422" s="93"/>
      <c r="DXZ422" s="93"/>
      <c r="DYA422" s="93"/>
      <c r="DYB422" s="93"/>
      <c r="DYC422" s="93"/>
      <c r="DYD422" s="93"/>
      <c r="DYE422" s="93"/>
      <c r="DYF422" s="93"/>
      <c r="DYG422" s="93"/>
      <c r="DYH422" s="93"/>
      <c r="DYI422" s="93"/>
      <c r="DYJ422" s="93"/>
      <c r="DYK422" s="93"/>
      <c r="DYL422" s="93"/>
      <c r="DYM422" s="93"/>
      <c r="DYN422" s="93"/>
      <c r="DYO422" s="93"/>
      <c r="DYP422" s="93"/>
      <c r="DYQ422" s="93"/>
      <c r="DYR422" s="93"/>
      <c r="DYS422" s="93"/>
      <c r="DYT422" s="93"/>
      <c r="DYU422" s="93"/>
      <c r="DYV422" s="93"/>
      <c r="DYW422" s="93"/>
      <c r="DYX422" s="93"/>
      <c r="DYY422" s="93"/>
      <c r="DYZ422" s="93"/>
      <c r="DZA422" s="93"/>
      <c r="DZB422" s="93"/>
      <c r="DZC422" s="93"/>
      <c r="DZD422" s="93"/>
      <c r="DZE422" s="93"/>
      <c r="DZF422" s="93"/>
      <c r="DZG422" s="93"/>
      <c r="DZH422" s="93"/>
      <c r="DZI422" s="93"/>
      <c r="DZJ422" s="93"/>
      <c r="DZK422" s="93"/>
      <c r="DZL422" s="93"/>
      <c r="DZM422" s="93"/>
      <c r="DZN422" s="93"/>
      <c r="DZO422" s="93"/>
      <c r="DZP422" s="93"/>
      <c r="DZQ422" s="93"/>
      <c r="DZR422" s="93"/>
      <c r="DZS422" s="93"/>
      <c r="DZT422" s="93"/>
      <c r="DZU422" s="93"/>
      <c r="DZV422" s="93"/>
      <c r="DZW422" s="93"/>
      <c r="DZX422" s="93"/>
      <c r="DZY422" s="93"/>
      <c r="DZZ422" s="93"/>
      <c r="EAA422" s="93"/>
      <c r="EAB422" s="93"/>
      <c r="EAC422" s="93"/>
      <c r="EAD422" s="93"/>
      <c r="EAE422" s="93"/>
      <c r="EAF422" s="93"/>
      <c r="EAG422" s="93"/>
      <c r="EAH422" s="93"/>
      <c r="EAI422" s="93"/>
      <c r="EAJ422" s="93"/>
      <c r="EAK422" s="93"/>
      <c r="EAL422" s="93"/>
      <c r="EAM422" s="93"/>
      <c r="EAN422" s="93"/>
      <c r="EAO422" s="93"/>
      <c r="EAP422" s="93"/>
      <c r="EAQ422" s="93"/>
      <c r="EAR422" s="93"/>
      <c r="EAS422" s="93"/>
      <c r="EAT422" s="93"/>
      <c r="EAU422" s="93"/>
      <c r="EAV422" s="93"/>
      <c r="EAW422" s="93"/>
      <c r="EAX422" s="93"/>
      <c r="EAY422" s="93"/>
      <c r="EAZ422" s="93"/>
      <c r="EBA422" s="93"/>
      <c r="EBB422" s="93"/>
      <c r="EBC422" s="93"/>
      <c r="EBD422" s="93"/>
      <c r="EBE422" s="93"/>
      <c r="EBF422" s="93"/>
      <c r="EBG422" s="93"/>
      <c r="EBH422" s="93"/>
      <c r="EBI422" s="93"/>
      <c r="EBJ422" s="93"/>
      <c r="EBK422" s="93"/>
      <c r="EBL422" s="93"/>
      <c r="EBM422" s="93"/>
      <c r="EBN422" s="93"/>
      <c r="EBO422" s="93"/>
      <c r="EBP422" s="93"/>
      <c r="EBQ422" s="93"/>
      <c r="EBR422" s="93"/>
      <c r="EBS422" s="93"/>
      <c r="EBT422" s="93"/>
      <c r="EBU422" s="93"/>
      <c r="EBV422" s="93"/>
      <c r="EBW422" s="93"/>
      <c r="EBX422" s="93"/>
      <c r="EBY422" s="93"/>
      <c r="EBZ422" s="93"/>
      <c r="ECA422" s="93"/>
      <c r="ECB422" s="93"/>
      <c r="ECC422" s="93"/>
      <c r="ECD422" s="93"/>
      <c r="ECE422" s="93"/>
      <c r="ECF422" s="93"/>
      <c r="ECG422" s="93"/>
      <c r="ECH422" s="93"/>
      <c r="ECI422" s="93"/>
      <c r="ECJ422" s="93"/>
      <c r="ECK422" s="93"/>
      <c r="ECL422" s="93"/>
      <c r="ECM422" s="93"/>
      <c r="ECN422" s="93"/>
      <c r="ECO422" s="93"/>
      <c r="ECP422" s="93"/>
      <c r="ECQ422" s="93"/>
      <c r="ECR422" s="93"/>
      <c r="ECS422" s="93"/>
      <c r="ECT422" s="93"/>
      <c r="ECU422" s="93"/>
      <c r="ECV422" s="93"/>
      <c r="ECW422" s="93"/>
      <c r="ECX422" s="93"/>
      <c r="ECY422" s="93"/>
      <c r="ECZ422" s="93"/>
      <c r="EDA422" s="93"/>
      <c r="EDB422" s="93"/>
      <c r="EDC422" s="93"/>
      <c r="EDD422" s="93"/>
      <c r="EDE422" s="93"/>
      <c r="EDF422" s="93"/>
      <c r="EDG422" s="93"/>
      <c r="EDH422" s="93"/>
      <c r="EDI422" s="93"/>
      <c r="EDJ422" s="93"/>
      <c r="EDK422" s="93"/>
      <c r="EDL422" s="93"/>
      <c r="EDM422" s="93"/>
      <c r="EDN422" s="93"/>
      <c r="EDO422" s="93"/>
      <c r="EDP422" s="93"/>
      <c r="EDQ422" s="93"/>
      <c r="EDR422" s="93"/>
      <c r="EDS422" s="93"/>
      <c r="EDT422" s="93"/>
      <c r="EDU422" s="93"/>
      <c r="EDV422" s="93"/>
      <c r="EDW422" s="93"/>
      <c r="EDX422" s="93"/>
      <c r="EDY422" s="93"/>
      <c r="EDZ422" s="93"/>
      <c r="EEA422" s="93"/>
      <c r="EEB422" s="93"/>
      <c r="EEC422" s="93"/>
      <c r="EED422" s="93"/>
      <c r="EEE422" s="93"/>
      <c r="EEF422" s="93"/>
      <c r="EEG422" s="93"/>
      <c r="EEH422" s="93"/>
      <c r="EEI422" s="93"/>
      <c r="EEJ422" s="93"/>
      <c r="EEK422" s="93"/>
      <c r="EEL422" s="93"/>
      <c r="EEM422" s="93"/>
      <c r="EEN422" s="93"/>
      <c r="EEO422" s="93"/>
      <c r="EEP422" s="93"/>
      <c r="EEQ422" s="93"/>
      <c r="EER422" s="93"/>
      <c r="EES422" s="93"/>
      <c r="EET422" s="93"/>
      <c r="EEU422" s="93"/>
      <c r="EEV422" s="93"/>
      <c r="EEW422" s="93"/>
      <c r="EEX422" s="93"/>
      <c r="EEY422" s="93"/>
      <c r="EEZ422" s="93"/>
      <c r="EFA422" s="93"/>
      <c r="EFB422" s="93"/>
      <c r="EFC422" s="93"/>
      <c r="EFD422" s="93"/>
      <c r="EFE422" s="93"/>
      <c r="EFF422" s="93"/>
      <c r="EFG422" s="93"/>
      <c r="EFH422" s="93"/>
      <c r="EFI422" s="93"/>
      <c r="EFJ422" s="93"/>
      <c r="EFK422" s="93"/>
      <c r="EFL422" s="93"/>
      <c r="EFM422" s="93"/>
      <c r="EFN422" s="93"/>
      <c r="EFO422" s="93"/>
      <c r="EFP422" s="93"/>
      <c r="EFQ422" s="93"/>
      <c r="EFR422" s="93"/>
      <c r="EFS422" s="93"/>
      <c r="EFT422" s="93"/>
      <c r="EFU422" s="93"/>
      <c r="EFV422" s="93"/>
      <c r="EFW422" s="93"/>
      <c r="EFX422" s="93"/>
      <c r="EFY422" s="93"/>
      <c r="EFZ422" s="93"/>
      <c r="EGA422" s="93"/>
      <c r="EGB422" s="93"/>
      <c r="EGC422" s="93"/>
      <c r="EGD422" s="93"/>
      <c r="EGE422" s="93"/>
      <c r="EGF422" s="93"/>
      <c r="EGG422" s="93"/>
      <c r="EGH422" s="93"/>
      <c r="EGI422" s="93"/>
      <c r="EGJ422" s="93"/>
      <c r="EGK422" s="93"/>
      <c r="EGL422" s="93"/>
      <c r="EGM422" s="93"/>
      <c r="EGN422" s="93"/>
      <c r="EGO422" s="93"/>
      <c r="EGP422" s="93"/>
      <c r="EGQ422" s="93"/>
      <c r="EGR422" s="93"/>
      <c r="EGS422" s="93"/>
      <c r="EGT422" s="93"/>
      <c r="EGU422" s="93"/>
      <c r="EGV422" s="93"/>
      <c r="EGW422" s="93"/>
      <c r="EGX422" s="93"/>
      <c r="EGY422" s="93"/>
      <c r="EGZ422" s="93"/>
      <c r="EHA422" s="93"/>
      <c r="EHB422" s="93"/>
      <c r="EHC422" s="93"/>
      <c r="EHD422" s="93"/>
      <c r="EHE422" s="93"/>
      <c r="EHF422" s="93"/>
      <c r="EHG422" s="93"/>
      <c r="EHH422" s="93"/>
      <c r="EHI422" s="93"/>
      <c r="EHJ422" s="93"/>
      <c r="EHK422" s="93"/>
      <c r="EHL422" s="93"/>
      <c r="EHM422" s="93"/>
      <c r="EHN422" s="93"/>
      <c r="EHO422" s="93"/>
      <c r="EHP422" s="93"/>
      <c r="EHQ422" s="93"/>
      <c r="EHR422" s="93"/>
      <c r="EHS422" s="93"/>
      <c r="EHT422" s="93"/>
      <c r="EHU422" s="93"/>
      <c r="EHV422" s="93"/>
      <c r="EHW422" s="93"/>
      <c r="EHX422" s="93"/>
      <c r="EHY422" s="93"/>
      <c r="EHZ422" s="93"/>
      <c r="EIA422" s="93"/>
      <c r="EIB422" s="93"/>
      <c r="EIC422" s="93"/>
      <c r="EID422" s="93"/>
      <c r="EIE422" s="93"/>
      <c r="EIF422" s="93"/>
      <c r="EIG422" s="93"/>
      <c r="EIH422" s="93"/>
      <c r="EII422" s="93"/>
      <c r="EIJ422" s="93"/>
      <c r="EIK422" s="93"/>
      <c r="EIL422" s="93"/>
      <c r="EIM422" s="93"/>
      <c r="EIN422" s="93"/>
      <c r="EIO422" s="93"/>
      <c r="EIP422" s="93"/>
      <c r="EIQ422" s="93"/>
      <c r="EIR422" s="93"/>
      <c r="EIS422" s="93"/>
      <c r="EIT422" s="93"/>
      <c r="EIU422" s="93"/>
      <c r="EIV422" s="93"/>
      <c r="EIW422" s="93"/>
      <c r="EIX422" s="93"/>
      <c r="EIY422" s="93"/>
      <c r="EIZ422" s="93"/>
      <c r="EJA422" s="93"/>
      <c r="EJB422" s="93"/>
      <c r="EJC422" s="93"/>
      <c r="EJD422" s="93"/>
      <c r="EJE422" s="93"/>
      <c r="EJF422" s="93"/>
      <c r="EJG422" s="93"/>
      <c r="EJH422" s="93"/>
      <c r="EJI422" s="93"/>
      <c r="EJJ422" s="93"/>
      <c r="EJK422" s="93"/>
      <c r="EJL422" s="93"/>
      <c r="EJM422" s="93"/>
      <c r="EJN422" s="93"/>
      <c r="EJO422" s="93"/>
      <c r="EJP422" s="93"/>
      <c r="EJQ422" s="93"/>
      <c r="EJR422" s="93"/>
      <c r="EJS422" s="93"/>
      <c r="EJT422" s="93"/>
      <c r="EJU422" s="93"/>
      <c r="EJV422" s="93"/>
      <c r="EJW422" s="93"/>
      <c r="EJX422" s="93"/>
      <c r="EJY422" s="93"/>
      <c r="EJZ422" s="93"/>
      <c r="EKA422" s="93"/>
      <c r="EKB422" s="93"/>
      <c r="EKC422" s="93"/>
      <c r="EKD422" s="93"/>
      <c r="EKE422" s="93"/>
      <c r="EKF422" s="93"/>
      <c r="EKG422" s="93"/>
      <c r="EKH422" s="93"/>
      <c r="EKI422" s="93"/>
      <c r="EKJ422" s="93"/>
      <c r="EKK422" s="93"/>
      <c r="EKL422" s="93"/>
      <c r="EKM422" s="93"/>
      <c r="EKN422" s="93"/>
      <c r="EKO422" s="93"/>
      <c r="EKP422" s="93"/>
      <c r="EKQ422" s="93"/>
      <c r="EKR422" s="93"/>
      <c r="EKS422" s="93"/>
      <c r="EKT422" s="93"/>
      <c r="EKU422" s="93"/>
      <c r="EKV422" s="93"/>
      <c r="EKW422" s="93"/>
      <c r="EKX422" s="93"/>
      <c r="EKY422" s="93"/>
      <c r="EKZ422" s="93"/>
      <c r="ELA422" s="93"/>
      <c r="ELB422" s="93"/>
      <c r="ELC422" s="93"/>
      <c r="ELD422" s="93"/>
      <c r="ELE422" s="93"/>
      <c r="ELF422" s="93"/>
      <c r="ELG422" s="93"/>
      <c r="ELH422" s="93"/>
      <c r="ELI422" s="93"/>
      <c r="ELJ422" s="93"/>
      <c r="ELK422" s="93"/>
      <c r="ELL422" s="93"/>
      <c r="ELM422" s="93"/>
      <c r="ELN422" s="93"/>
      <c r="ELO422" s="93"/>
      <c r="ELP422" s="93"/>
      <c r="ELQ422" s="93"/>
      <c r="ELR422" s="93"/>
      <c r="ELS422" s="93"/>
      <c r="ELT422" s="93"/>
      <c r="ELU422" s="93"/>
      <c r="ELV422" s="93"/>
      <c r="ELW422" s="93"/>
      <c r="ELX422" s="93"/>
      <c r="ELY422" s="93"/>
      <c r="ELZ422" s="93"/>
      <c r="EMA422" s="93"/>
      <c r="EMB422" s="93"/>
      <c r="EMC422" s="93"/>
      <c r="EMD422" s="93"/>
      <c r="EME422" s="93"/>
      <c r="EMF422" s="93"/>
      <c r="EMG422" s="93"/>
      <c r="EMH422" s="93"/>
      <c r="EMI422" s="93"/>
      <c r="EMJ422" s="93"/>
      <c r="EMK422" s="93"/>
      <c r="EML422" s="93"/>
      <c r="EMM422" s="93"/>
      <c r="EMN422" s="93"/>
      <c r="EMO422" s="93"/>
      <c r="EMP422" s="93"/>
      <c r="EMQ422" s="93"/>
      <c r="EMR422" s="93"/>
      <c r="EMS422" s="93"/>
      <c r="EMT422" s="93"/>
      <c r="EMU422" s="93"/>
      <c r="EMV422" s="93"/>
      <c r="EMW422" s="93"/>
      <c r="EMX422" s="93"/>
      <c r="EMY422" s="93"/>
      <c r="EMZ422" s="93"/>
      <c r="ENA422" s="93"/>
      <c r="ENB422" s="93"/>
      <c r="ENC422" s="93"/>
      <c r="END422" s="93"/>
      <c r="ENE422" s="93"/>
      <c r="ENF422" s="93"/>
      <c r="ENG422" s="93"/>
      <c r="ENH422" s="93"/>
      <c r="ENI422" s="93"/>
      <c r="ENJ422" s="93"/>
      <c r="ENK422" s="93"/>
      <c r="ENL422" s="93"/>
      <c r="ENM422" s="93"/>
      <c r="ENN422" s="93"/>
      <c r="ENO422" s="93"/>
      <c r="ENP422" s="93"/>
      <c r="ENQ422" s="93"/>
      <c r="ENR422" s="93"/>
      <c r="ENS422" s="93"/>
      <c r="ENT422" s="93"/>
      <c r="ENU422" s="93"/>
      <c r="ENV422" s="93"/>
      <c r="ENW422" s="93"/>
      <c r="ENX422" s="93"/>
      <c r="ENY422" s="93"/>
      <c r="ENZ422" s="93"/>
      <c r="EOA422" s="93"/>
      <c r="EOB422" s="93"/>
      <c r="EOC422" s="93"/>
      <c r="EOD422" s="93"/>
      <c r="EOE422" s="93"/>
      <c r="EOF422" s="93"/>
      <c r="EOG422" s="93"/>
      <c r="EOH422" s="93"/>
      <c r="EOI422" s="93"/>
      <c r="EOJ422" s="93"/>
      <c r="EOK422" s="93"/>
      <c r="EOL422" s="93"/>
      <c r="EOM422" s="93"/>
      <c r="EON422" s="93"/>
      <c r="EOO422" s="93"/>
      <c r="EOP422" s="93"/>
      <c r="EOQ422" s="93"/>
      <c r="EOR422" s="93"/>
      <c r="EOS422" s="93"/>
      <c r="EOT422" s="93"/>
      <c r="EOU422" s="93"/>
      <c r="EOV422" s="93"/>
      <c r="EOW422" s="93"/>
      <c r="EOX422" s="93"/>
      <c r="EOY422" s="93"/>
      <c r="EOZ422" s="93"/>
      <c r="EPA422" s="93"/>
      <c r="EPB422" s="93"/>
      <c r="EPC422" s="93"/>
      <c r="EPD422" s="93"/>
      <c r="EPE422" s="93"/>
      <c r="EPF422" s="93"/>
      <c r="EPG422" s="93"/>
      <c r="EPH422" s="93"/>
      <c r="EPI422" s="93"/>
      <c r="EPJ422" s="93"/>
      <c r="EPK422" s="93"/>
      <c r="EPL422" s="93"/>
      <c r="EPM422" s="93"/>
      <c r="EPN422" s="93"/>
      <c r="EPO422" s="93"/>
      <c r="EPP422" s="93"/>
      <c r="EPQ422" s="93"/>
      <c r="EPR422" s="93"/>
      <c r="EPS422" s="93"/>
      <c r="EPT422" s="93"/>
      <c r="EPU422" s="93"/>
      <c r="EPV422" s="93"/>
      <c r="EPW422" s="93"/>
      <c r="EPX422" s="93"/>
      <c r="EPY422" s="93"/>
      <c r="EPZ422" s="93"/>
      <c r="EQA422" s="93"/>
      <c r="EQB422" s="93"/>
      <c r="EQC422" s="93"/>
      <c r="EQD422" s="93"/>
      <c r="EQE422" s="93"/>
      <c r="EQF422" s="93"/>
      <c r="EQG422" s="93"/>
      <c r="EQH422" s="93"/>
      <c r="EQI422" s="93"/>
      <c r="EQJ422" s="93"/>
      <c r="EQK422" s="93"/>
      <c r="EQL422" s="93"/>
      <c r="EQM422" s="93"/>
      <c r="EQN422" s="93"/>
      <c r="EQO422" s="93"/>
      <c r="EQP422" s="93"/>
      <c r="EQQ422" s="93"/>
      <c r="EQR422" s="93"/>
      <c r="EQS422" s="93"/>
      <c r="EQT422" s="93"/>
      <c r="EQU422" s="93"/>
      <c r="EQV422" s="93"/>
      <c r="EQW422" s="93"/>
      <c r="EQX422" s="93"/>
      <c r="EQY422" s="93"/>
      <c r="EQZ422" s="93"/>
      <c r="ERA422" s="93"/>
      <c r="ERB422" s="93"/>
      <c r="ERC422" s="93"/>
      <c r="ERD422" s="93"/>
      <c r="ERE422" s="93"/>
      <c r="ERF422" s="93"/>
      <c r="ERG422" s="93"/>
      <c r="ERH422" s="93"/>
      <c r="ERI422" s="93"/>
      <c r="ERJ422" s="93"/>
      <c r="ERK422" s="93"/>
      <c r="ERL422" s="93"/>
      <c r="ERM422" s="93"/>
      <c r="ERN422" s="93"/>
      <c r="ERO422" s="93"/>
      <c r="ERP422" s="93"/>
      <c r="ERQ422" s="93"/>
      <c r="ERR422" s="93"/>
      <c r="ERS422" s="93"/>
      <c r="ERT422" s="93"/>
      <c r="ERU422" s="93"/>
      <c r="ERV422" s="93"/>
      <c r="ERW422" s="93"/>
      <c r="ERX422" s="93"/>
      <c r="ERY422" s="93"/>
      <c r="ERZ422" s="93"/>
      <c r="ESA422" s="93"/>
      <c r="ESB422" s="93"/>
      <c r="ESC422" s="93"/>
      <c r="ESD422" s="93"/>
      <c r="ESE422" s="93"/>
      <c r="ESF422" s="93"/>
      <c r="ESG422" s="93"/>
      <c r="ESH422" s="93"/>
      <c r="ESI422" s="93"/>
      <c r="ESJ422" s="93"/>
      <c r="ESK422" s="93"/>
      <c r="ESL422" s="93"/>
      <c r="ESM422" s="93"/>
      <c r="ESN422" s="93"/>
      <c r="ESO422" s="93"/>
      <c r="ESP422" s="93"/>
      <c r="ESQ422" s="93"/>
      <c r="ESR422" s="93"/>
      <c r="ESS422" s="93"/>
      <c r="EST422" s="93"/>
      <c r="ESU422" s="93"/>
      <c r="ESV422" s="93"/>
      <c r="ESW422" s="93"/>
      <c r="ESX422" s="93"/>
      <c r="ESY422" s="93"/>
      <c r="ESZ422" s="93"/>
      <c r="ETA422" s="93"/>
      <c r="ETB422" s="93"/>
      <c r="ETC422" s="93"/>
      <c r="ETD422" s="93"/>
      <c r="ETE422" s="93"/>
      <c r="ETF422" s="93"/>
      <c r="ETG422" s="93"/>
      <c r="ETH422" s="93"/>
      <c r="ETI422" s="93"/>
      <c r="ETJ422" s="93"/>
      <c r="ETK422" s="93"/>
      <c r="ETL422" s="93"/>
      <c r="ETM422" s="93"/>
      <c r="ETN422" s="93"/>
      <c r="ETO422" s="93"/>
      <c r="ETP422" s="93"/>
      <c r="ETQ422" s="93"/>
      <c r="ETR422" s="93"/>
      <c r="ETS422" s="93"/>
      <c r="ETT422" s="93"/>
      <c r="ETU422" s="93"/>
      <c r="ETV422" s="93"/>
      <c r="ETW422" s="93"/>
      <c r="ETX422" s="93"/>
      <c r="ETY422" s="93"/>
      <c r="ETZ422" s="93"/>
      <c r="EUA422" s="93"/>
      <c r="EUB422" s="93"/>
      <c r="EUC422" s="93"/>
      <c r="EUD422" s="93"/>
      <c r="EUE422" s="93"/>
      <c r="EUF422" s="93"/>
      <c r="EUG422" s="93"/>
      <c r="EUH422" s="93"/>
      <c r="EUI422" s="93"/>
      <c r="EUJ422" s="93"/>
      <c r="EUK422" s="93"/>
      <c r="EUL422" s="93"/>
      <c r="EUM422" s="93"/>
      <c r="EUN422" s="93"/>
      <c r="EUO422" s="93"/>
      <c r="EUP422" s="93"/>
      <c r="EUQ422" s="93"/>
      <c r="EUR422" s="93"/>
      <c r="EUS422" s="93"/>
      <c r="EUT422" s="93"/>
      <c r="EUU422" s="93"/>
      <c r="EUV422" s="93"/>
      <c r="EUW422" s="93"/>
      <c r="EUX422" s="93"/>
      <c r="EUY422" s="93"/>
      <c r="EUZ422" s="93"/>
      <c r="EVA422" s="93"/>
      <c r="EVB422" s="93"/>
      <c r="EVC422" s="93"/>
      <c r="EVD422" s="93"/>
      <c r="EVE422" s="93"/>
      <c r="EVF422" s="93"/>
      <c r="EVG422" s="93"/>
      <c r="EVH422" s="93"/>
      <c r="EVI422" s="93"/>
      <c r="EVJ422" s="93"/>
      <c r="EVK422" s="93"/>
      <c r="EVL422" s="93"/>
      <c r="EVM422" s="93"/>
      <c r="EVN422" s="93"/>
      <c r="EVO422" s="93"/>
      <c r="EVP422" s="93"/>
      <c r="EVQ422" s="93"/>
      <c r="EVR422" s="93"/>
      <c r="EVS422" s="93"/>
      <c r="EVT422" s="93"/>
      <c r="EVU422" s="93"/>
      <c r="EVV422" s="93"/>
      <c r="EVW422" s="93"/>
      <c r="EVX422" s="93"/>
      <c r="EVY422" s="93"/>
      <c r="EVZ422" s="93"/>
      <c r="EWA422" s="93"/>
      <c r="EWB422" s="93"/>
      <c r="EWC422" s="93"/>
      <c r="EWD422" s="93"/>
      <c r="EWE422" s="93"/>
      <c r="EWF422" s="93"/>
      <c r="EWG422" s="93"/>
      <c r="EWH422" s="93"/>
      <c r="EWI422" s="93"/>
      <c r="EWJ422" s="93"/>
      <c r="EWK422" s="93"/>
      <c r="EWL422" s="93"/>
      <c r="EWM422" s="93"/>
      <c r="EWN422" s="93"/>
      <c r="EWO422" s="93"/>
      <c r="EWP422" s="93"/>
      <c r="EWQ422" s="93"/>
      <c r="EWR422" s="93"/>
      <c r="EWS422" s="93"/>
      <c r="EWT422" s="93"/>
      <c r="EWU422" s="93"/>
      <c r="EWV422" s="93"/>
      <c r="EWW422" s="93"/>
      <c r="EWX422" s="93"/>
      <c r="EWY422" s="93"/>
      <c r="EWZ422" s="93"/>
      <c r="EXA422" s="93"/>
      <c r="EXB422" s="93"/>
      <c r="EXC422" s="93"/>
      <c r="EXD422" s="93"/>
      <c r="EXE422" s="93"/>
      <c r="EXF422" s="93"/>
      <c r="EXG422" s="93"/>
      <c r="EXH422" s="93"/>
      <c r="EXI422" s="93"/>
      <c r="EXJ422" s="93"/>
      <c r="EXK422" s="93"/>
      <c r="EXL422" s="93"/>
      <c r="EXM422" s="93"/>
      <c r="EXN422" s="93"/>
      <c r="EXO422" s="93"/>
      <c r="EXP422" s="93"/>
      <c r="EXQ422" s="93"/>
      <c r="EXR422" s="93"/>
      <c r="EXS422" s="93"/>
      <c r="EXT422" s="93"/>
      <c r="EXU422" s="93"/>
      <c r="EXV422" s="93"/>
      <c r="EXW422" s="93"/>
      <c r="EXX422" s="93"/>
      <c r="EXY422" s="93"/>
      <c r="EXZ422" s="93"/>
      <c r="EYA422" s="93"/>
      <c r="EYB422" s="93"/>
      <c r="EYC422" s="93"/>
      <c r="EYD422" s="93"/>
      <c r="EYE422" s="93"/>
      <c r="EYF422" s="93"/>
      <c r="EYG422" s="93"/>
      <c r="EYH422" s="93"/>
      <c r="EYI422" s="93"/>
      <c r="EYJ422" s="93"/>
      <c r="EYK422" s="93"/>
      <c r="EYL422" s="93"/>
      <c r="EYM422" s="93"/>
      <c r="EYN422" s="93"/>
      <c r="EYO422" s="93"/>
      <c r="EYP422" s="93"/>
      <c r="EYQ422" s="93"/>
      <c r="EYR422" s="93"/>
      <c r="EYS422" s="93"/>
      <c r="EYT422" s="93"/>
      <c r="EYU422" s="93"/>
      <c r="EYV422" s="93"/>
      <c r="EYW422" s="93"/>
      <c r="EYX422" s="93"/>
      <c r="EYY422" s="93"/>
      <c r="EYZ422" s="93"/>
      <c r="EZA422" s="93"/>
      <c r="EZB422" s="93"/>
      <c r="EZC422" s="93"/>
      <c r="EZD422" s="93"/>
      <c r="EZE422" s="93"/>
      <c r="EZF422" s="93"/>
      <c r="EZG422" s="93"/>
      <c r="EZH422" s="93"/>
      <c r="EZI422" s="93"/>
      <c r="EZJ422" s="93"/>
      <c r="EZK422" s="93"/>
      <c r="EZL422" s="93"/>
      <c r="EZM422" s="93"/>
      <c r="EZN422" s="93"/>
      <c r="EZO422" s="93"/>
      <c r="EZP422" s="93"/>
      <c r="EZQ422" s="93"/>
      <c r="EZR422" s="93"/>
      <c r="EZS422" s="93"/>
      <c r="EZT422" s="93"/>
      <c r="EZU422" s="93"/>
      <c r="EZV422" s="93"/>
      <c r="EZW422" s="93"/>
      <c r="EZX422" s="93"/>
      <c r="EZY422" s="93"/>
      <c r="EZZ422" s="93"/>
      <c r="FAA422" s="93"/>
      <c r="FAB422" s="93"/>
      <c r="FAC422" s="93"/>
      <c r="FAD422" s="93"/>
      <c r="FAE422" s="93"/>
      <c r="FAF422" s="93"/>
      <c r="FAG422" s="93"/>
      <c r="FAH422" s="93"/>
      <c r="FAI422" s="93"/>
      <c r="FAJ422" s="93"/>
      <c r="FAK422" s="93"/>
      <c r="FAL422" s="93"/>
      <c r="FAM422" s="93"/>
      <c r="FAN422" s="93"/>
      <c r="FAO422" s="93"/>
      <c r="FAP422" s="93"/>
      <c r="FAQ422" s="93"/>
      <c r="FAR422" s="93"/>
      <c r="FAS422" s="93"/>
      <c r="FAT422" s="93"/>
      <c r="FAU422" s="93"/>
      <c r="FAV422" s="93"/>
      <c r="FAW422" s="93"/>
      <c r="FAX422" s="93"/>
      <c r="FAY422" s="93"/>
      <c r="FAZ422" s="93"/>
      <c r="FBA422" s="93"/>
      <c r="FBB422" s="93"/>
      <c r="FBC422" s="93"/>
      <c r="FBD422" s="93"/>
      <c r="FBE422" s="93"/>
      <c r="FBF422" s="93"/>
      <c r="FBG422" s="93"/>
      <c r="FBH422" s="93"/>
      <c r="FBI422" s="93"/>
      <c r="FBJ422" s="93"/>
      <c r="FBK422" s="93"/>
      <c r="FBL422" s="93"/>
      <c r="FBM422" s="93"/>
      <c r="FBN422" s="93"/>
      <c r="FBO422" s="93"/>
      <c r="FBP422" s="93"/>
      <c r="FBQ422" s="93"/>
      <c r="FBR422" s="93"/>
      <c r="FBS422" s="93"/>
      <c r="FBT422" s="93"/>
      <c r="FBU422" s="93"/>
      <c r="FBV422" s="93"/>
      <c r="FBW422" s="93"/>
      <c r="FBX422" s="93"/>
      <c r="FBY422" s="93"/>
      <c r="FBZ422" s="93"/>
      <c r="FCA422" s="93"/>
      <c r="FCB422" s="93"/>
      <c r="FCC422" s="93"/>
      <c r="FCD422" s="93"/>
      <c r="FCE422" s="93"/>
      <c r="FCF422" s="93"/>
      <c r="FCG422" s="93"/>
      <c r="FCH422" s="93"/>
      <c r="FCI422" s="93"/>
      <c r="FCJ422" s="93"/>
      <c r="FCK422" s="93"/>
      <c r="FCL422" s="93"/>
      <c r="FCM422" s="93"/>
      <c r="FCN422" s="93"/>
      <c r="FCO422" s="93"/>
      <c r="FCP422" s="93"/>
      <c r="FCQ422" s="93"/>
      <c r="FCR422" s="93"/>
      <c r="FCS422" s="93"/>
      <c r="FCT422" s="93"/>
      <c r="FCU422" s="93"/>
      <c r="FCV422" s="93"/>
      <c r="FCW422" s="93"/>
      <c r="FCX422" s="93"/>
      <c r="FCY422" s="93"/>
      <c r="FCZ422" s="93"/>
      <c r="FDA422" s="93"/>
      <c r="FDB422" s="93"/>
      <c r="FDC422" s="93"/>
      <c r="FDD422" s="93"/>
      <c r="FDE422" s="93"/>
      <c r="FDF422" s="93"/>
      <c r="FDG422" s="93"/>
      <c r="FDH422" s="93"/>
      <c r="FDI422" s="93"/>
      <c r="FDJ422" s="93"/>
      <c r="FDK422" s="93"/>
      <c r="FDL422" s="93"/>
      <c r="FDM422" s="93"/>
      <c r="FDN422" s="93"/>
      <c r="FDO422" s="93"/>
      <c r="FDP422" s="93"/>
      <c r="FDQ422" s="93"/>
      <c r="FDR422" s="93"/>
      <c r="FDS422" s="93"/>
      <c r="FDT422" s="93"/>
      <c r="FDU422" s="93"/>
      <c r="FDV422" s="93"/>
      <c r="FDW422" s="93"/>
      <c r="FDX422" s="93"/>
      <c r="FDY422" s="93"/>
      <c r="FDZ422" s="93"/>
      <c r="FEA422" s="93"/>
      <c r="FEB422" s="93"/>
      <c r="FEC422" s="93"/>
      <c r="FED422" s="93"/>
      <c r="FEE422" s="93"/>
      <c r="FEF422" s="93"/>
      <c r="FEG422" s="93"/>
      <c r="FEH422" s="93"/>
      <c r="FEI422" s="93"/>
      <c r="FEJ422" s="93"/>
      <c r="FEK422" s="93"/>
      <c r="FEL422" s="93"/>
      <c r="FEM422" s="93"/>
      <c r="FEN422" s="93"/>
      <c r="FEO422" s="93"/>
      <c r="FEP422" s="93"/>
      <c r="FEQ422" s="93"/>
      <c r="FER422" s="93"/>
      <c r="FES422" s="93"/>
      <c r="FET422" s="93"/>
      <c r="FEU422" s="93"/>
      <c r="FEV422" s="93"/>
      <c r="FEW422" s="93"/>
      <c r="FEX422" s="93"/>
      <c r="FEY422" s="93"/>
      <c r="FEZ422" s="93"/>
      <c r="FFA422" s="93"/>
      <c r="FFB422" s="93"/>
      <c r="FFC422" s="93"/>
      <c r="FFD422" s="93"/>
      <c r="FFE422" s="93"/>
      <c r="FFF422" s="93"/>
      <c r="FFG422" s="93"/>
      <c r="FFH422" s="93"/>
      <c r="FFI422" s="93"/>
      <c r="FFJ422" s="93"/>
      <c r="FFK422" s="93"/>
      <c r="FFL422" s="93"/>
      <c r="FFM422" s="93"/>
      <c r="FFN422" s="93"/>
      <c r="FFO422" s="93"/>
      <c r="FFP422" s="93"/>
      <c r="FFQ422" s="93"/>
      <c r="FFR422" s="93"/>
      <c r="FFS422" s="93"/>
      <c r="FFT422" s="93"/>
      <c r="FFU422" s="93"/>
      <c r="FFV422" s="93"/>
      <c r="FFW422" s="93"/>
      <c r="FFX422" s="93"/>
      <c r="FFY422" s="93"/>
      <c r="FFZ422" s="93"/>
      <c r="FGA422" s="93"/>
      <c r="FGB422" s="93"/>
      <c r="FGC422" s="93"/>
      <c r="FGD422" s="93"/>
      <c r="FGE422" s="93"/>
      <c r="FGF422" s="93"/>
      <c r="FGG422" s="93"/>
      <c r="FGH422" s="93"/>
      <c r="FGI422" s="93"/>
      <c r="FGJ422" s="93"/>
      <c r="FGK422" s="93"/>
      <c r="FGL422" s="93"/>
      <c r="FGM422" s="93"/>
      <c r="FGN422" s="93"/>
      <c r="FGO422" s="93"/>
      <c r="FGP422" s="93"/>
      <c r="FGQ422" s="93"/>
      <c r="FGR422" s="93"/>
      <c r="FGS422" s="93"/>
      <c r="FGT422" s="93"/>
      <c r="FGU422" s="93"/>
      <c r="FGV422" s="93"/>
      <c r="FGW422" s="93"/>
      <c r="FGX422" s="93"/>
      <c r="FGY422" s="93"/>
      <c r="FGZ422" s="93"/>
      <c r="FHA422" s="93"/>
      <c r="FHB422" s="93"/>
      <c r="FHC422" s="93"/>
      <c r="FHD422" s="93"/>
      <c r="FHE422" s="93"/>
      <c r="FHF422" s="93"/>
      <c r="FHG422" s="93"/>
      <c r="FHH422" s="93"/>
      <c r="FHI422" s="93"/>
      <c r="FHJ422" s="93"/>
      <c r="FHK422" s="93"/>
      <c r="FHL422" s="93"/>
      <c r="FHM422" s="93"/>
      <c r="FHN422" s="93"/>
      <c r="FHO422" s="93"/>
      <c r="FHP422" s="93"/>
      <c r="FHQ422" s="93"/>
      <c r="FHR422" s="93"/>
      <c r="FHS422" s="93"/>
      <c r="FHT422" s="93"/>
      <c r="FHU422" s="93"/>
      <c r="FHV422" s="93"/>
      <c r="FHW422" s="93"/>
      <c r="FHX422" s="93"/>
      <c r="FHY422" s="93"/>
      <c r="FHZ422" s="93"/>
      <c r="FIA422" s="93"/>
      <c r="FIB422" s="93"/>
      <c r="FIC422" s="93"/>
      <c r="FID422" s="93"/>
      <c r="FIE422" s="93"/>
      <c r="FIF422" s="93"/>
      <c r="FIG422" s="93"/>
      <c r="FIH422" s="93"/>
      <c r="FII422" s="93"/>
      <c r="FIJ422" s="93"/>
      <c r="FIK422" s="93"/>
      <c r="FIL422" s="93"/>
      <c r="FIM422" s="93"/>
      <c r="FIN422" s="93"/>
      <c r="FIO422" s="93"/>
      <c r="FIP422" s="93"/>
      <c r="FIQ422" s="93"/>
      <c r="FIR422" s="93"/>
      <c r="FIS422" s="93"/>
      <c r="FIT422" s="93"/>
      <c r="FIU422" s="93"/>
      <c r="FIV422" s="93"/>
      <c r="FIW422" s="93"/>
      <c r="FIX422" s="93"/>
      <c r="FIY422" s="93"/>
      <c r="FIZ422" s="93"/>
      <c r="FJA422" s="93"/>
      <c r="FJB422" s="93"/>
      <c r="FJC422" s="93"/>
      <c r="FJD422" s="93"/>
      <c r="FJE422" s="93"/>
      <c r="FJF422" s="93"/>
      <c r="FJG422" s="93"/>
      <c r="FJH422" s="93"/>
      <c r="FJI422" s="93"/>
      <c r="FJJ422" s="93"/>
      <c r="FJK422" s="93"/>
      <c r="FJL422" s="93"/>
      <c r="FJM422" s="93"/>
      <c r="FJN422" s="93"/>
      <c r="FJO422" s="93"/>
      <c r="FJP422" s="93"/>
      <c r="FJQ422" s="93"/>
      <c r="FJR422" s="93"/>
      <c r="FJS422" s="93"/>
      <c r="FJT422" s="93"/>
      <c r="FJU422" s="93"/>
      <c r="FJV422" s="93"/>
      <c r="FJW422" s="93"/>
      <c r="FJX422" s="93"/>
      <c r="FJY422" s="93"/>
      <c r="FJZ422" s="93"/>
      <c r="FKA422" s="93"/>
      <c r="FKB422" s="93"/>
      <c r="FKC422" s="93"/>
      <c r="FKD422" s="93"/>
      <c r="FKE422" s="93"/>
      <c r="FKF422" s="93"/>
      <c r="FKG422" s="93"/>
      <c r="FKH422" s="93"/>
      <c r="FKI422" s="93"/>
      <c r="FKJ422" s="93"/>
      <c r="FKK422" s="93"/>
      <c r="FKL422" s="93"/>
      <c r="FKM422" s="93"/>
      <c r="FKN422" s="93"/>
      <c r="FKO422" s="93"/>
      <c r="FKP422" s="93"/>
      <c r="FKQ422" s="93"/>
      <c r="FKR422" s="93"/>
      <c r="FKS422" s="93"/>
      <c r="FKT422" s="93"/>
      <c r="FKU422" s="93"/>
      <c r="FKV422" s="93"/>
      <c r="FKW422" s="93"/>
      <c r="FKX422" s="93"/>
      <c r="FKY422" s="93"/>
      <c r="FKZ422" s="93"/>
      <c r="FLA422" s="93"/>
      <c r="FLB422" s="93"/>
      <c r="FLC422" s="93"/>
      <c r="FLD422" s="93"/>
      <c r="FLE422" s="93"/>
      <c r="FLF422" s="93"/>
      <c r="FLG422" s="93"/>
      <c r="FLH422" s="93"/>
      <c r="FLI422" s="93"/>
      <c r="FLJ422" s="93"/>
      <c r="FLK422" s="93"/>
      <c r="FLL422" s="93"/>
      <c r="FLM422" s="93"/>
      <c r="FLN422" s="93"/>
      <c r="FLO422" s="93"/>
      <c r="FLP422" s="93"/>
      <c r="FLQ422" s="93"/>
      <c r="FLR422" s="93"/>
      <c r="FLS422" s="93"/>
      <c r="FLT422" s="93"/>
      <c r="FLU422" s="93"/>
      <c r="FLV422" s="93"/>
      <c r="FLW422" s="93"/>
      <c r="FLX422" s="93"/>
      <c r="FLY422" s="93"/>
      <c r="FLZ422" s="93"/>
      <c r="FMA422" s="93"/>
      <c r="FMB422" s="93"/>
      <c r="FMC422" s="93"/>
      <c r="FMD422" s="93"/>
      <c r="FME422" s="93"/>
      <c r="FMF422" s="93"/>
      <c r="FMG422" s="93"/>
      <c r="FMH422" s="93"/>
      <c r="FMI422" s="93"/>
      <c r="FMJ422" s="93"/>
      <c r="FMK422" s="93"/>
      <c r="FML422" s="93"/>
      <c r="FMM422" s="93"/>
      <c r="FMN422" s="93"/>
      <c r="FMO422" s="93"/>
      <c r="FMP422" s="93"/>
      <c r="FMQ422" s="93"/>
      <c r="FMR422" s="93"/>
      <c r="FMS422" s="93"/>
      <c r="FMT422" s="93"/>
      <c r="FMU422" s="93"/>
      <c r="FMV422" s="93"/>
      <c r="FMW422" s="93"/>
      <c r="FMX422" s="93"/>
      <c r="FMY422" s="93"/>
      <c r="FMZ422" s="93"/>
      <c r="FNA422" s="93"/>
      <c r="FNB422" s="93"/>
      <c r="FNC422" s="93"/>
      <c r="FND422" s="93"/>
      <c r="FNE422" s="93"/>
      <c r="FNF422" s="93"/>
      <c r="FNG422" s="93"/>
      <c r="FNH422" s="93"/>
      <c r="FNI422" s="93"/>
      <c r="FNJ422" s="93"/>
      <c r="FNK422" s="93"/>
      <c r="FNL422" s="93"/>
      <c r="FNM422" s="93"/>
      <c r="FNN422" s="93"/>
      <c r="FNO422" s="93"/>
      <c r="FNP422" s="93"/>
      <c r="FNQ422" s="93"/>
      <c r="FNR422" s="93"/>
      <c r="FNS422" s="93"/>
      <c r="FNT422" s="93"/>
      <c r="FNU422" s="93"/>
      <c r="FNV422" s="93"/>
      <c r="FNW422" s="93"/>
      <c r="FNX422" s="93"/>
      <c r="FNY422" s="93"/>
      <c r="FNZ422" s="93"/>
      <c r="FOA422" s="93"/>
      <c r="FOB422" s="93"/>
      <c r="FOC422" s="93"/>
      <c r="FOD422" s="93"/>
      <c r="FOE422" s="93"/>
      <c r="FOF422" s="93"/>
      <c r="FOG422" s="93"/>
      <c r="FOH422" s="93"/>
      <c r="FOI422" s="93"/>
      <c r="FOJ422" s="93"/>
      <c r="FOK422" s="93"/>
      <c r="FOL422" s="93"/>
      <c r="FOM422" s="93"/>
      <c r="FON422" s="93"/>
      <c r="FOO422" s="93"/>
      <c r="FOP422" s="93"/>
      <c r="FOQ422" s="93"/>
      <c r="FOR422" s="93"/>
      <c r="FOS422" s="93"/>
      <c r="FOT422" s="93"/>
      <c r="FOU422" s="93"/>
      <c r="FOV422" s="93"/>
      <c r="FOW422" s="93"/>
      <c r="FOX422" s="93"/>
      <c r="FOY422" s="93"/>
      <c r="FOZ422" s="93"/>
      <c r="FPA422" s="93"/>
      <c r="FPB422" s="93"/>
      <c r="FPC422" s="93"/>
      <c r="FPD422" s="93"/>
      <c r="FPE422" s="93"/>
      <c r="FPF422" s="93"/>
      <c r="FPG422" s="93"/>
      <c r="FPH422" s="93"/>
      <c r="FPI422" s="93"/>
      <c r="FPJ422" s="93"/>
      <c r="FPK422" s="93"/>
      <c r="FPL422" s="93"/>
      <c r="FPM422" s="93"/>
      <c r="FPN422" s="93"/>
      <c r="FPO422" s="93"/>
      <c r="FPP422" s="93"/>
      <c r="FPQ422" s="93"/>
      <c r="FPR422" s="93"/>
      <c r="FPS422" s="93"/>
      <c r="FPT422" s="93"/>
      <c r="FPU422" s="93"/>
      <c r="FPV422" s="93"/>
      <c r="FPW422" s="93"/>
      <c r="FPX422" s="93"/>
      <c r="FPY422" s="93"/>
      <c r="FPZ422" s="93"/>
      <c r="FQA422" s="93"/>
      <c r="FQB422" s="93"/>
      <c r="FQC422" s="93"/>
      <c r="FQD422" s="93"/>
      <c r="FQE422" s="93"/>
      <c r="FQF422" s="93"/>
      <c r="FQG422" s="93"/>
      <c r="FQH422" s="93"/>
      <c r="FQI422" s="93"/>
      <c r="FQJ422" s="93"/>
      <c r="FQK422" s="93"/>
      <c r="FQL422" s="93"/>
      <c r="FQM422" s="93"/>
      <c r="FQN422" s="93"/>
      <c r="FQO422" s="93"/>
      <c r="FQP422" s="93"/>
      <c r="FQQ422" s="93"/>
      <c r="FQR422" s="93"/>
      <c r="FQS422" s="93"/>
      <c r="FQT422" s="93"/>
      <c r="FQU422" s="93"/>
      <c r="FQV422" s="93"/>
      <c r="FQW422" s="93"/>
      <c r="FQX422" s="93"/>
      <c r="FQY422" s="93"/>
      <c r="FQZ422" s="93"/>
      <c r="FRA422" s="93"/>
      <c r="FRB422" s="93"/>
      <c r="FRC422" s="93"/>
      <c r="FRD422" s="93"/>
      <c r="FRE422" s="93"/>
      <c r="FRF422" s="93"/>
      <c r="FRG422" s="93"/>
      <c r="FRH422" s="93"/>
      <c r="FRI422" s="93"/>
      <c r="FRJ422" s="93"/>
      <c r="FRK422" s="93"/>
      <c r="FRL422" s="93"/>
      <c r="FRM422" s="93"/>
      <c r="FRN422" s="93"/>
      <c r="FRO422" s="93"/>
      <c r="FRP422" s="93"/>
      <c r="FRQ422" s="93"/>
      <c r="FRR422" s="93"/>
      <c r="FRS422" s="93"/>
      <c r="FRT422" s="93"/>
      <c r="FRU422" s="93"/>
      <c r="FRV422" s="93"/>
      <c r="FRW422" s="93"/>
      <c r="FRX422" s="93"/>
      <c r="FRY422" s="93"/>
      <c r="FRZ422" s="93"/>
      <c r="FSA422" s="93"/>
      <c r="FSB422" s="93"/>
      <c r="FSC422" s="93"/>
      <c r="FSD422" s="93"/>
      <c r="FSE422" s="93"/>
      <c r="FSF422" s="93"/>
      <c r="FSG422" s="93"/>
      <c r="FSH422" s="93"/>
      <c r="FSI422" s="93"/>
      <c r="FSJ422" s="93"/>
      <c r="FSK422" s="93"/>
      <c r="FSL422" s="93"/>
      <c r="FSM422" s="93"/>
      <c r="FSN422" s="93"/>
      <c r="FSO422" s="93"/>
      <c r="FSP422" s="93"/>
      <c r="FSQ422" s="93"/>
      <c r="FSR422" s="93"/>
      <c r="FSS422" s="93"/>
      <c r="FST422" s="93"/>
      <c r="FSU422" s="93"/>
      <c r="FSV422" s="93"/>
      <c r="FSW422" s="93"/>
      <c r="FSX422" s="93"/>
      <c r="FSY422" s="93"/>
      <c r="FSZ422" s="93"/>
      <c r="FTA422" s="93"/>
      <c r="FTB422" s="93"/>
      <c r="FTC422" s="93"/>
      <c r="FTD422" s="93"/>
      <c r="FTE422" s="93"/>
      <c r="FTF422" s="93"/>
      <c r="FTG422" s="93"/>
      <c r="FTH422" s="93"/>
      <c r="FTI422" s="93"/>
      <c r="FTJ422" s="93"/>
      <c r="FTK422" s="93"/>
      <c r="FTL422" s="93"/>
      <c r="FTM422" s="93"/>
      <c r="FTN422" s="93"/>
      <c r="FTO422" s="93"/>
      <c r="FTP422" s="93"/>
      <c r="FTQ422" s="93"/>
      <c r="FTR422" s="93"/>
      <c r="FTS422" s="93"/>
      <c r="FTT422" s="93"/>
      <c r="FTU422" s="93"/>
      <c r="FTV422" s="93"/>
      <c r="FTW422" s="93"/>
      <c r="FTX422" s="93"/>
      <c r="FTY422" s="93"/>
      <c r="FTZ422" s="93"/>
      <c r="FUA422" s="93"/>
      <c r="FUB422" s="93"/>
      <c r="FUC422" s="93"/>
      <c r="FUD422" s="93"/>
      <c r="FUE422" s="93"/>
      <c r="FUF422" s="93"/>
      <c r="FUG422" s="93"/>
      <c r="FUH422" s="93"/>
      <c r="FUI422" s="93"/>
      <c r="FUJ422" s="93"/>
      <c r="FUK422" s="93"/>
      <c r="FUL422" s="93"/>
      <c r="FUM422" s="93"/>
      <c r="FUN422" s="93"/>
      <c r="FUO422" s="93"/>
      <c r="FUP422" s="93"/>
      <c r="FUQ422" s="93"/>
      <c r="FUR422" s="93"/>
      <c r="FUS422" s="93"/>
      <c r="FUT422" s="93"/>
      <c r="FUU422" s="93"/>
      <c r="FUV422" s="93"/>
      <c r="FUW422" s="93"/>
      <c r="FUX422" s="93"/>
      <c r="FUY422" s="93"/>
      <c r="FUZ422" s="93"/>
      <c r="FVA422" s="93"/>
      <c r="FVB422" s="93"/>
      <c r="FVC422" s="93"/>
      <c r="FVD422" s="93"/>
      <c r="FVE422" s="93"/>
      <c r="FVF422" s="93"/>
      <c r="FVG422" s="93"/>
      <c r="FVH422" s="93"/>
      <c r="FVI422" s="93"/>
      <c r="FVJ422" s="93"/>
      <c r="FVK422" s="93"/>
      <c r="FVL422" s="93"/>
      <c r="FVM422" s="93"/>
      <c r="FVN422" s="93"/>
      <c r="FVO422" s="93"/>
      <c r="FVP422" s="93"/>
      <c r="FVQ422" s="93"/>
      <c r="FVR422" s="93"/>
      <c r="FVS422" s="93"/>
      <c r="FVT422" s="93"/>
      <c r="FVU422" s="93"/>
      <c r="FVV422" s="93"/>
      <c r="FVW422" s="93"/>
      <c r="FVX422" s="93"/>
      <c r="FVY422" s="93"/>
      <c r="FVZ422" s="93"/>
      <c r="FWA422" s="93"/>
      <c r="FWB422" s="93"/>
      <c r="FWC422" s="93"/>
      <c r="FWD422" s="93"/>
      <c r="FWE422" s="93"/>
      <c r="FWF422" s="93"/>
      <c r="FWG422" s="93"/>
      <c r="FWH422" s="93"/>
      <c r="FWI422" s="93"/>
      <c r="FWJ422" s="93"/>
      <c r="FWK422" s="93"/>
      <c r="FWL422" s="93"/>
      <c r="FWM422" s="93"/>
      <c r="FWN422" s="93"/>
      <c r="FWO422" s="93"/>
      <c r="FWP422" s="93"/>
      <c r="FWQ422" s="93"/>
      <c r="FWR422" s="93"/>
      <c r="FWS422" s="93"/>
      <c r="FWT422" s="93"/>
      <c r="FWU422" s="93"/>
      <c r="FWV422" s="93"/>
      <c r="FWW422" s="93"/>
      <c r="FWX422" s="93"/>
      <c r="FWY422" s="93"/>
      <c r="FWZ422" s="93"/>
      <c r="FXA422" s="93"/>
      <c r="FXB422" s="93"/>
      <c r="FXC422" s="93"/>
      <c r="FXD422" s="93"/>
      <c r="FXE422" s="93"/>
      <c r="FXF422" s="93"/>
      <c r="FXG422" s="93"/>
      <c r="FXH422" s="93"/>
      <c r="FXI422" s="93"/>
      <c r="FXJ422" s="93"/>
      <c r="FXK422" s="93"/>
      <c r="FXL422" s="93"/>
      <c r="FXM422" s="93"/>
      <c r="FXN422" s="93"/>
      <c r="FXO422" s="93"/>
      <c r="FXP422" s="93"/>
      <c r="FXQ422" s="93"/>
      <c r="FXR422" s="93"/>
      <c r="FXS422" s="93"/>
      <c r="FXT422" s="93"/>
      <c r="FXU422" s="93"/>
      <c r="FXV422" s="93"/>
      <c r="FXW422" s="93"/>
      <c r="FXX422" s="93"/>
      <c r="FXY422" s="93"/>
      <c r="FXZ422" s="93"/>
      <c r="FYA422" s="93"/>
      <c r="FYB422" s="93"/>
      <c r="FYC422" s="93"/>
      <c r="FYD422" s="93"/>
      <c r="FYE422" s="93"/>
      <c r="FYF422" s="93"/>
      <c r="FYG422" s="93"/>
      <c r="FYH422" s="93"/>
      <c r="FYI422" s="93"/>
      <c r="FYJ422" s="93"/>
      <c r="FYK422" s="93"/>
      <c r="FYL422" s="93"/>
      <c r="FYM422" s="93"/>
      <c r="FYN422" s="93"/>
      <c r="FYO422" s="93"/>
      <c r="FYP422" s="93"/>
      <c r="FYQ422" s="93"/>
      <c r="FYR422" s="93"/>
      <c r="FYS422" s="93"/>
      <c r="FYT422" s="93"/>
      <c r="FYU422" s="93"/>
      <c r="FYV422" s="93"/>
      <c r="FYW422" s="93"/>
      <c r="FYX422" s="93"/>
      <c r="FYY422" s="93"/>
      <c r="FYZ422" s="93"/>
      <c r="FZA422" s="93"/>
      <c r="FZB422" s="93"/>
      <c r="FZC422" s="93"/>
      <c r="FZD422" s="93"/>
      <c r="FZE422" s="93"/>
      <c r="FZF422" s="93"/>
      <c r="FZG422" s="93"/>
      <c r="FZH422" s="93"/>
      <c r="FZI422" s="93"/>
      <c r="FZJ422" s="93"/>
      <c r="FZK422" s="93"/>
      <c r="FZL422" s="93"/>
      <c r="FZM422" s="93"/>
      <c r="FZN422" s="93"/>
      <c r="FZO422" s="93"/>
      <c r="FZP422" s="93"/>
      <c r="FZQ422" s="93"/>
      <c r="FZR422" s="93"/>
      <c r="FZS422" s="93"/>
      <c r="FZT422" s="93"/>
      <c r="FZU422" s="93"/>
      <c r="FZV422" s="93"/>
      <c r="FZW422" s="93"/>
      <c r="FZX422" s="93"/>
      <c r="FZY422" s="93"/>
      <c r="FZZ422" s="93"/>
      <c r="GAA422" s="93"/>
      <c r="GAB422" s="93"/>
      <c r="GAC422" s="93"/>
      <c r="GAD422" s="93"/>
      <c r="GAE422" s="93"/>
      <c r="GAF422" s="93"/>
      <c r="GAG422" s="93"/>
      <c r="GAH422" s="93"/>
      <c r="GAI422" s="93"/>
      <c r="GAJ422" s="93"/>
      <c r="GAK422" s="93"/>
      <c r="GAL422" s="93"/>
      <c r="GAM422" s="93"/>
      <c r="GAN422" s="93"/>
      <c r="GAO422" s="93"/>
      <c r="GAP422" s="93"/>
      <c r="GAQ422" s="93"/>
      <c r="GAR422" s="93"/>
      <c r="GAS422" s="93"/>
      <c r="GAT422" s="93"/>
      <c r="GAU422" s="93"/>
      <c r="GAV422" s="93"/>
      <c r="GAW422" s="93"/>
      <c r="GAX422" s="93"/>
      <c r="GAY422" s="93"/>
      <c r="GAZ422" s="93"/>
      <c r="GBA422" s="93"/>
      <c r="GBB422" s="93"/>
      <c r="GBC422" s="93"/>
      <c r="GBD422" s="93"/>
      <c r="GBE422" s="93"/>
      <c r="GBF422" s="93"/>
      <c r="GBG422" s="93"/>
      <c r="GBH422" s="93"/>
      <c r="GBI422" s="93"/>
      <c r="GBJ422" s="93"/>
      <c r="GBK422" s="93"/>
      <c r="GBL422" s="93"/>
      <c r="GBM422" s="93"/>
      <c r="GBN422" s="93"/>
      <c r="GBO422" s="93"/>
      <c r="GBP422" s="93"/>
      <c r="GBQ422" s="93"/>
      <c r="GBR422" s="93"/>
      <c r="GBS422" s="93"/>
      <c r="GBT422" s="93"/>
      <c r="GBU422" s="93"/>
      <c r="GBV422" s="93"/>
      <c r="GBW422" s="93"/>
      <c r="GBX422" s="93"/>
      <c r="GBY422" s="93"/>
      <c r="GBZ422" s="93"/>
      <c r="GCA422" s="93"/>
      <c r="GCB422" s="93"/>
      <c r="GCC422" s="93"/>
      <c r="GCD422" s="93"/>
      <c r="GCE422" s="93"/>
      <c r="GCF422" s="93"/>
      <c r="GCG422" s="93"/>
      <c r="GCH422" s="93"/>
      <c r="GCI422" s="93"/>
      <c r="GCJ422" s="93"/>
      <c r="GCK422" s="93"/>
      <c r="GCL422" s="93"/>
      <c r="GCM422" s="93"/>
      <c r="GCN422" s="93"/>
      <c r="GCO422" s="93"/>
      <c r="GCP422" s="93"/>
      <c r="GCQ422" s="93"/>
      <c r="GCR422" s="93"/>
      <c r="GCS422" s="93"/>
      <c r="GCT422" s="93"/>
      <c r="GCU422" s="93"/>
      <c r="GCV422" s="93"/>
      <c r="GCW422" s="93"/>
      <c r="GCX422" s="93"/>
      <c r="GCY422" s="93"/>
      <c r="GCZ422" s="93"/>
      <c r="GDA422" s="93"/>
      <c r="GDB422" s="93"/>
      <c r="GDC422" s="93"/>
      <c r="GDD422" s="93"/>
      <c r="GDE422" s="93"/>
      <c r="GDF422" s="93"/>
      <c r="GDG422" s="93"/>
      <c r="GDH422" s="93"/>
      <c r="GDI422" s="93"/>
      <c r="GDJ422" s="93"/>
      <c r="GDK422" s="93"/>
      <c r="GDL422" s="93"/>
      <c r="GDM422" s="93"/>
      <c r="GDN422" s="93"/>
      <c r="GDO422" s="93"/>
      <c r="GDP422" s="93"/>
      <c r="GDQ422" s="93"/>
      <c r="GDR422" s="93"/>
      <c r="GDS422" s="93"/>
      <c r="GDT422" s="93"/>
      <c r="GDU422" s="93"/>
      <c r="GDV422" s="93"/>
      <c r="GDW422" s="93"/>
      <c r="GDX422" s="93"/>
      <c r="GDY422" s="93"/>
      <c r="GDZ422" s="93"/>
      <c r="GEA422" s="93"/>
      <c r="GEB422" s="93"/>
      <c r="GEC422" s="93"/>
      <c r="GED422" s="93"/>
      <c r="GEE422" s="93"/>
      <c r="GEF422" s="93"/>
      <c r="GEG422" s="93"/>
      <c r="GEH422" s="93"/>
      <c r="GEI422" s="93"/>
      <c r="GEJ422" s="93"/>
      <c r="GEK422" s="93"/>
      <c r="GEL422" s="93"/>
      <c r="GEM422" s="93"/>
      <c r="GEN422" s="93"/>
      <c r="GEO422" s="93"/>
      <c r="GEP422" s="93"/>
      <c r="GEQ422" s="93"/>
      <c r="GER422" s="93"/>
      <c r="GES422" s="93"/>
      <c r="GET422" s="93"/>
      <c r="GEU422" s="93"/>
      <c r="GEV422" s="93"/>
      <c r="GEW422" s="93"/>
      <c r="GEX422" s="93"/>
      <c r="GEY422" s="93"/>
      <c r="GEZ422" s="93"/>
      <c r="GFA422" s="93"/>
      <c r="GFB422" s="93"/>
      <c r="GFC422" s="93"/>
      <c r="GFD422" s="93"/>
      <c r="GFE422" s="93"/>
      <c r="GFF422" s="93"/>
      <c r="GFG422" s="93"/>
      <c r="GFH422" s="93"/>
      <c r="GFI422" s="93"/>
      <c r="GFJ422" s="93"/>
      <c r="GFK422" s="93"/>
      <c r="GFL422" s="93"/>
      <c r="GFM422" s="93"/>
      <c r="GFN422" s="93"/>
      <c r="GFO422" s="93"/>
      <c r="GFP422" s="93"/>
      <c r="GFQ422" s="93"/>
      <c r="GFR422" s="93"/>
      <c r="GFS422" s="93"/>
      <c r="GFT422" s="93"/>
      <c r="GFU422" s="93"/>
      <c r="GFV422" s="93"/>
      <c r="GFW422" s="93"/>
      <c r="GFX422" s="93"/>
      <c r="GFY422" s="93"/>
      <c r="GFZ422" s="93"/>
      <c r="GGA422" s="93"/>
      <c r="GGB422" s="93"/>
      <c r="GGC422" s="93"/>
      <c r="GGD422" s="93"/>
      <c r="GGE422" s="93"/>
      <c r="GGF422" s="93"/>
      <c r="GGG422" s="93"/>
      <c r="GGH422" s="93"/>
      <c r="GGI422" s="93"/>
      <c r="GGJ422" s="93"/>
      <c r="GGK422" s="93"/>
      <c r="GGL422" s="93"/>
      <c r="GGM422" s="93"/>
      <c r="GGN422" s="93"/>
      <c r="GGO422" s="93"/>
      <c r="GGP422" s="93"/>
      <c r="GGQ422" s="93"/>
      <c r="GGR422" s="93"/>
      <c r="GGS422" s="93"/>
      <c r="GGT422" s="93"/>
      <c r="GGU422" s="93"/>
      <c r="GGV422" s="93"/>
      <c r="GGW422" s="93"/>
      <c r="GGX422" s="93"/>
      <c r="GGY422" s="93"/>
      <c r="GGZ422" s="93"/>
      <c r="GHA422" s="93"/>
      <c r="GHB422" s="93"/>
      <c r="GHC422" s="93"/>
      <c r="GHD422" s="93"/>
      <c r="GHE422" s="93"/>
      <c r="GHF422" s="93"/>
      <c r="GHG422" s="93"/>
      <c r="GHH422" s="93"/>
      <c r="GHI422" s="93"/>
      <c r="GHJ422" s="93"/>
      <c r="GHK422" s="93"/>
      <c r="GHL422" s="93"/>
      <c r="GHM422" s="93"/>
      <c r="GHN422" s="93"/>
      <c r="GHO422" s="93"/>
      <c r="GHP422" s="93"/>
      <c r="GHQ422" s="93"/>
      <c r="GHR422" s="93"/>
      <c r="GHS422" s="93"/>
      <c r="GHT422" s="93"/>
      <c r="GHU422" s="93"/>
      <c r="GHV422" s="93"/>
      <c r="GHW422" s="93"/>
      <c r="GHX422" s="93"/>
      <c r="GHY422" s="93"/>
      <c r="GHZ422" s="93"/>
      <c r="GIA422" s="93"/>
      <c r="GIB422" s="93"/>
      <c r="GIC422" s="93"/>
      <c r="GID422" s="93"/>
      <c r="GIE422" s="93"/>
      <c r="GIF422" s="93"/>
      <c r="GIG422" s="93"/>
      <c r="GIH422" s="93"/>
      <c r="GII422" s="93"/>
      <c r="GIJ422" s="93"/>
      <c r="GIK422" s="93"/>
      <c r="GIL422" s="93"/>
      <c r="GIM422" s="93"/>
      <c r="GIN422" s="93"/>
      <c r="GIO422" s="93"/>
      <c r="GIP422" s="93"/>
      <c r="GIQ422" s="93"/>
      <c r="GIR422" s="93"/>
      <c r="GIS422" s="93"/>
      <c r="GIT422" s="93"/>
      <c r="GIU422" s="93"/>
      <c r="GIV422" s="93"/>
      <c r="GIW422" s="93"/>
      <c r="GIX422" s="93"/>
      <c r="GIY422" s="93"/>
      <c r="GIZ422" s="93"/>
      <c r="GJA422" s="93"/>
      <c r="GJB422" s="93"/>
      <c r="GJC422" s="93"/>
      <c r="GJD422" s="93"/>
      <c r="GJE422" s="93"/>
      <c r="GJF422" s="93"/>
      <c r="GJG422" s="93"/>
      <c r="GJH422" s="93"/>
      <c r="GJI422" s="93"/>
      <c r="GJJ422" s="93"/>
      <c r="GJK422" s="93"/>
      <c r="GJL422" s="93"/>
      <c r="GJM422" s="93"/>
      <c r="GJN422" s="93"/>
      <c r="GJO422" s="93"/>
      <c r="GJP422" s="93"/>
      <c r="GJQ422" s="93"/>
      <c r="GJR422" s="93"/>
      <c r="GJS422" s="93"/>
      <c r="GJT422" s="93"/>
      <c r="GJU422" s="93"/>
      <c r="GJV422" s="93"/>
      <c r="GJW422" s="93"/>
      <c r="GJX422" s="93"/>
      <c r="GJY422" s="93"/>
      <c r="GJZ422" s="93"/>
      <c r="GKA422" s="93"/>
      <c r="GKB422" s="93"/>
      <c r="GKC422" s="93"/>
      <c r="GKD422" s="93"/>
      <c r="GKE422" s="93"/>
      <c r="GKF422" s="93"/>
      <c r="GKG422" s="93"/>
      <c r="GKH422" s="93"/>
      <c r="GKI422" s="93"/>
      <c r="GKJ422" s="93"/>
      <c r="GKK422" s="93"/>
      <c r="GKL422" s="93"/>
      <c r="GKM422" s="93"/>
      <c r="GKN422" s="93"/>
      <c r="GKO422" s="93"/>
      <c r="GKP422" s="93"/>
      <c r="GKQ422" s="93"/>
      <c r="GKR422" s="93"/>
      <c r="GKS422" s="93"/>
      <c r="GKT422" s="93"/>
      <c r="GKU422" s="93"/>
      <c r="GKV422" s="93"/>
      <c r="GKW422" s="93"/>
      <c r="GKX422" s="93"/>
      <c r="GKY422" s="93"/>
      <c r="GKZ422" s="93"/>
      <c r="GLA422" s="93"/>
      <c r="GLB422" s="93"/>
      <c r="GLC422" s="93"/>
      <c r="GLD422" s="93"/>
      <c r="GLE422" s="93"/>
      <c r="GLF422" s="93"/>
      <c r="GLG422" s="93"/>
      <c r="GLH422" s="93"/>
      <c r="GLI422" s="93"/>
      <c r="GLJ422" s="93"/>
      <c r="GLK422" s="93"/>
      <c r="GLL422" s="93"/>
      <c r="GLM422" s="93"/>
      <c r="GLN422" s="93"/>
      <c r="GLO422" s="93"/>
      <c r="GLP422" s="93"/>
      <c r="GLQ422" s="93"/>
      <c r="GLR422" s="93"/>
      <c r="GLS422" s="93"/>
      <c r="GLT422" s="93"/>
      <c r="GLU422" s="93"/>
      <c r="GLV422" s="93"/>
      <c r="GLW422" s="93"/>
      <c r="GLX422" s="93"/>
      <c r="GLY422" s="93"/>
      <c r="GLZ422" s="93"/>
      <c r="GMA422" s="93"/>
      <c r="GMB422" s="93"/>
      <c r="GMC422" s="93"/>
      <c r="GMD422" s="93"/>
      <c r="GME422" s="93"/>
      <c r="GMF422" s="93"/>
      <c r="GMG422" s="93"/>
      <c r="GMH422" s="93"/>
      <c r="GMI422" s="93"/>
      <c r="GMJ422" s="93"/>
      <c r="GMK422" s="93"/>
      <c r="GML422" s="93"/>
      <c r="GMM422" s="93"/>
      <c r="GMN422" s="93"/>
      <c r="GMO422" s="93"/>
      <c r="GMP422" s="93"/>
      <c r="GMQ422" s="93"/>
      <c r="GMR422" s="93"/>
      <c r="GMS422" s="93"/>
      <c r="GMT422" s="93"/>
      <c r="GMU422" s="93"/>
      <c r="GMV422" s="93"/>
      <c r="GMW422" s="93"/>
      <c r="GMX422" s="93"/>
      <c r="GMY422" s="93"/>
      <c r="GMZ422" s="93"/>
      <c r="GNA422" s="93"/>
      <c r="GNB422" s="93"/>
      <c r="GNC422" s="93"/>
      <c r="GND422" s="93"/>
      <c r="GNE422" s="93"/>
      <c r="GNF422" s="93"/>
      <c r="GNG422" s="93"/>
      <c r="GNH422" s="93"/>
      <c r="GNI422" s="93"/>
      <c r="GNJ422" s="93"/>
      <c r="GNK422" s="93"/>
      <c r="GNL422" s="93"/>
      <c r="GNM422" s="93"/>
      <c r="GNN422" s="93"/>
      <c r="GNO422" s="93"/>
      <c r="GNP422" s="93"/>
      <c r="GNQ422" s="93"/>
      <c r="GNR422" s="93"/>
      <c r="GNS422" s="93"/>
      <c r="GNT422" s="93"/>
      <c r="GNU422" s="93"/>
      <c r="GNV422" s="93"/>
      <c r="GNW422" s="93"/>
      <c r="GNX422" s="93"/>
      <c r="GNY422" s="93"/>
      <c r="GNZ422" s="93"/>
      <c r="GOA422" s="93"/>
      <c r="GOB422" s="93"/>
      <c r="GOC422" s="93"/>
      <c r="GOD422" s="93"/>
      <c r="GOE422" s="93"/>
      <c r="GOF422" s="93"/>
      <c r="GOG422" s="93"/>
      <c r="GOH422" s="93"/>
      <c r="GOI422" s="93"/>
      <c r="GOJ422" s="93"/>
      <c r="GOK422" s="93"/>
      <c r="GOL422" s="93"/>
      <c r="GOM422" s="93"/>
      <c r="GON422" s="93"/>
      <c r="GOO422" s="93"/>
      <c r="GOP422" s="93"/>
      <c r="GOQ422" s="93"/>
      <c r="GOR422" s="93"/>
      <c r="GOS422" s="93"/>
      <c r="GOT422" s="93"/>
      <c r="GOU422" s="93"/>
      <c r="GOV422" s="93"/>
      <c r="GOW422" s="93"/>
      <c r="GOX422" s="93"/>
      <c r="GOY422" s="93"/>
      <c r="GOZ422" s="93"/>
      <c r="GPA422" s="93"/>
      <c r="GPB422" s="93"/>
      <c r="GPC422" s="93"/>
      <c r="GPD422" s="93"/>
      <c r="GPE422" s="93"/>
      <c r="GPF422" s="93"/>
      <c r="GPG422" s="93"/>
      <c r="GPH422" s="93"/>
      <c r="GPI422" s="93"/>
      <c r="GPJ422" s="93"/>
      <c r="GPK422" s="93"/>
      <c r="GPL422" s="93"/>
      <c r="GPM422" s="93"/>
      <c r="GPN422" s="93"/>
      <c r="GPO422" s="93"/>
      <c r="GPP422" s="93"/>
      <c r="GPQ422" s="93"/>
      <c r="GPR422" s="93"/>
      <c r="GPS422" s="93"/>
      <c r="GPT422" s="93"/>
      <c r="GPU422" s="93"/>
      <c r="GPV422" s="93"/>
      <c r="GPW422" s="93"/>
      <c r="GPX422" s="93"/>
      <c r="GPY422" s="93"/>
      <c r="GPZ422" s="93"/>
      <c r="GQA422" s="93"/>
      <c r="GQB422" s="93"/>
      <c r="GQC422" s="93"/>
      <c r="GQD422" s="93"/>
      <c r="GQE422" s="93"/>
      <c r="GQF422" s="93"/>
      <c r="GQG422" s="93"/>
      <c r="GQH422" s="93"/>
      <c r="GQI422" s="93"/>
      <c r="GQJ422" s="93"/>
      <c r="GQK422" s="93"/>
      <c r="GQL422" s="93"/>
      <c r="GQM422" s="93"/>
      <c r="GQN422" s="93"/>
      <c r="GQO422" s="93"/>
      <c r="GQP422" s="93"/>
      <c r="GQQ422" s="93"/>
      <c r="GQR422" s="93"/>
      <c r="GQS422" s="93"/>
      <c r="GQT422" s="93"/>
      <c r="GQU422" s="93"/>
      <c r="GQV422" s="93"/>
      <c r="GQW422" s="93"/>
      <c r="GQX422" s="93"/>
      <c r="GQY422" s="93"/>
      <c r="GQZ422" s="93"/>
      <c r="GRA422" s="93"/>
      <c r="GRB422" s="93"/>
      <c r="GRC422" s="93"/>
      <c r="GRD422" s="93"/>
      <c r="GRE422" s="93"/>
      <c r="GRF422" s="93"/>
      <c r="GRG422" s="93"/>
      <c r="GRH422" s="93"/>
      <c r="GRI422" s="93"/>
      <c r="GRJ422" s="93"/>
      <c r="GRK422" s="93"/>
      <c r="GRL422" s="93"/>
      <c r="GRM422" s="93"/>
      <c r="GRN422" s="93"/>
      <c r="GRO422" s="93"/>
      <c r="GRP422" s="93"/>
      <c r="GRQ422" s="93"/>
      <c r="GRR422" s="93"/>
      <c r="GRS422" s="93"/>
      <c r="GRT422" s="93"/>
      <c r="GRU422" s="93"/>
      <c r="GRV422" s="93"/>
      <c r="GRW422" s="93"/>
      <c r="GRX422" s="93"/>
      <c r="GRY422" s="93"/>
      <c r="GRZ422" s="93"/>
      <c r="GSA422" s="93"/>
      <c r="GSB422" s="93"/>
      <c r="GSC422" s="93"/>
      <c r="GSD422" s="93"/>
      <c r="GSE422" s="93"/>
      <c r="GSF422" s="93"/>
      <c r="GSG422" s="93"/>
      <c r="GSH422" s="93"/>
      <c r="GSI422" s="93"/>
      <c r="GSJ422" s="93"/>
      <c r="GSK422" s="93"/>
      <c r="GSL422" s="93"/>
      <c r="GSM422" s="93"/>
      <c r="GSN422" s="93"/>
      <c r="GSO422" s="93"/>
      <c r="GSP422" s="93"/>
      <c r="GSQ422" s="93"/>
      <c r="GSR422" s="93"/>
      <c r="GSS422" s="93"/>
      <c r="GST422" s="93"/>
      <c r="GSU422" s="93"/>
      <c r="GSV422" s="93"/>
      <c r="GSW422" s="93"/>
      <c r="GSX422" s="93"/>
      <c r="GSY422" s="93"/>
      <c r="GSZ422" s="93"/>
      <c r="GTA422" s="93"/>
      <c r="GTB422" s="93"/>
      <c r="GTC422" s="93"/>
      <c r="GTD422" s="93"/>
      <c r="GTE422" s="93"/>
      <c r="GTF422" s="93"/>
      <c r="GTG422" s="93"/>
      <c r="GTH422" s="93"/>
      <c r="GTI422" s="93"/>
      <c r="GTJ422" s="93"/>
      <c r="GTK422" s="93"/>
      <c r="GTL422" s="93"/>
      <c r="GTM422" s="93"/>
      <c r="GTN422" s="93"/>
      <c r="GTO422" s="93"/>
      <c r="GTP422" s="93"/>
      <c r="GTQ422" s="93"/>
      <c r="GTR422" s="93"/>
      <c r="GTS422" s="93"/>
      <c r="GTT422" s="93"/>
      <c r="GTU422" s="93"/>
      <c r="GTV422" s="93"/>
      <c r="GTW422" s="93"/>
      <c r="GTX422" s="93"/>
      <c r="GTY422" s="93"/>
      <c r="GTZ422" s="93"/>
      <c r="GUA422" s="93"/>
      <c r="GUB422" s="93"/>
      <c r="GUC422" s="93"/>
      <c r="GUD422" s="93"/>
      <c r="GUE422" s="93"/>
      <c r="GUF422" s="93"/>
      <c r="GUG422" s="93"/>
      <c r="GUH422" s="93"/>
      <c r="GUI422" s="93"/>
      <c r="GUJ422" s="93"/>
      <c r="GUK422" s="93"/>
      <c r="GUL422" s="93"/>
      <c r="GUM422" s="93"/>
      <c r="GUN422" s="93"/>
      <c r="GUO422" s="93"/>
      <c r="GUP422" s="93"/>
      <c r="GUQ422" s="93"/>
      <c r="GUR422" s="93"/>
      <c r="GUS422" s="93"/>
      <c r="GUT422" s="93"/>
      <c r="GUU422" s="93"/>
      <c r="GUV422" s="93"/>
      <c r="GUW422" s="93"/>
      <c r="GUX422" s="93"/>
      <c r="GUY422" s="93"/>
      <c r="GUZ422" s="93"/>
      <c r="GVA422" s="93"/>
      <c r="GVB422" s="93"/>
      <c r="GVC422" s="93"/>
      <c r="GVD422" s="93"/>
      <c r="GVE422" s="93"/>
      <c r="GVF422" s="93"/>
      <c r="GVG422" s="93"/>
      <c r="GVH422" s="93"/>
      <c r="GVI422" s="93"/>
      <c r="GVJ422" s="93"/>
      <c r="GVK422" s="93"/>
      <c r="GVL422" s="93"/>
      <c r="GVM422" s="93"/>
      <c r="GVN422" s="93"/>
      <c r="GVO422" s="93"/>
      <c r="GVP422" s="93"/>
      <c r="GVQ422" s="93"/>
      <c r="GVR422" s="93"/>
      <c r="GVS422" s="93"/>
      <c r="GVT422" s="93"/>
      <c r="GVU422" s="93"/>
      <c r="GVV422" s="93"/>
      <c r="GVW422" s="93"/>
      <c r="GVX422" s="93"/>
      <c r="GVY422" s="93"/>
      <c r="GVZ422" s="93"/>
      <c r="GWA422" s="93"/>
      <c r="GWB422" s="93"/>
      <c r="GWC422" s="93"/>
      <c r="GWD422" s="93"/>
      <c r="GWE422" s="93"/>
      <c r="GWF422" s="93"/>
      <c r="GWG422" s="93"/>
      <c r="GWH422" s="93"/>
      <c r="GWI422" s="93"/>
      <c r="GWJ422" s="93"/>
      <c r="GWK422" s="93"/>
      <c r="GWL422" s="93"/>
      <c r="GWM422" s="93"/>
      <c r="GWN422" s="93"/>
      <c r="GWO422" s="93"/>
      <c r="GWP422" s="93"/>
      <c r="GWQ422" s="93"/>
      <c r="GWR422" s="93"/>
      <c r="GWS422" s="93"/>
      <c r="GWT422" s="93"/>
      <c r="GWU422" s="93"/>
      <c r="GWV422" s="93"/>
      <c r="GWW422" s="93"/>
      <c r="GWX422" s="93"/>
      <c r="GWY422" s="93"/>
      <c r="GWZ422" s="93"/>
      <c r="GXA422" s="93"/>
      <c r="GXB422" s="93"/>
      <c r="GXC422" s="93"/>
      <c r="GXD422" s="93"/>
      <c r="GXE422" s="93"/>
      <c r="GXF422" s="93"/>
      <c r="GXG422" s="93"/>
      <c r="GXH422" s="93"/>
      <c r="GXI422" s="93"/>
      <c r="GXJ422" s="93"/>
      <c r="GXK422" s="93"/>
      <c r="GXL422" s="93"/>
      <c r="GXM422" s="93"/>
      <c r="GXN422" s="93"/>
      <c r="GXO422" s="93"/>
      <c r="GXP422" s="93"/>
      <c r="GXQ422" s="93"/>
      <c r="GXR422" s="93"/>
      <c r="GXS422" s="93"/>
      <c r="GXT422" s="93"/>
      <c r="GXU422" s="93"/>
      <c r="GXV422" s="93"/>
      <c r="GXW422" s="93"/>
      <c r="GXX422" s="93"/>
      <c r="GXY422" s="93"/>
      <c r="GXZ422" s="93"/>
      <c r="GYA422" s="93"/>
      <c r="GYB422" s="93"/>
      <c r="GYC422" s="93"/>
      <c r="GYD422" s="93"/>
      <c r="GYE422" s="93"/>
      <c r="GYF422" s="93"/>
      <c r="GYG422" s="93"/>
      <c r="GYH422" s="93"/>
      <c r="GYI422" s="93"/>
      <c r="GYJ422" s="93"/>
      <c r="GYK422" s="93"/>
      <c r="GYL422" s="93"/>
      <c r="GYM422" s="93"/>
      <c r="GYN422" s="93"/>
      <c r="GYO422" s="93"/>
      <c r="GYP422" s="93"/>
      <c r="GYQ422" s="93"/>
      <c r="GYR422" s="93"/>
      <c r="GYS422" s="93"/>
      <c r="GYT422" s="93"/>
      <c r="GYU422" s="93"/>
      <c r="GYV422" s="93"/>
      <c r="GYW422" s="93"/>
      <c r="GYX422" s="93"/>
      <c r="GYY422" s="93"/>
      <c r="GYZ422" s="93"/>
      <c r="GZA422" s="93"/>
      <c r="GZB422" s="93"/>
      <c r="GZC422" s="93"/>
      <c r="GZD422" s="93"/>
      <c r="GZE422" s="93"/>
      <c r="GZF422" s="93"/>
      <c r="GZG422" s="93"/>
      <c r="GZH422" s="93"/>
      <c r="GZI422" s="93"/>
      <c r="GZJ422" s="93"/>
      <c r="GZK422" s="93"/>
      <c r="GZL422" s="93"/>
      <c r="GZM422" s="93"/>
      <c r="GZN422" s="93"/>
      <c r="GZO422" s="93"/>
      <c r="GZP422" s="93"/>
      <c r="GZQ422" s="93"/>
      <c r="GZR422" s="93"/>
      <c r="GZS422" s="93"/>
      <c r="GZT422" s="93"/>
      <c r="GZU422" s="93"/>
      <c r="GZV422" s="93"/>
      <c r="GZW422" s="93"/>
      <c r="GZX422" s="93"/>
      <c r="GZY422" s="93"/>
      <c r="GZZ422" s="93"/>
      <c r="HAA422" s="93"/>
      <c r="HAB422" s="93"/>
      <c r="HAC422" s="93"/>
      <c r="HAD422" s="93"/>
      <c r="HAE422" s="93"/>
      <c r="HAF422" s="93"/>
      <c r="HAG422" s="93"/>
      <c r="HAH422" s="93"/>
      <c r="HAI422" s="93"/>
      <c r="HAJ422" s="93"/>
      <c r="HAK422" s="93"/>
      <c r="HAL422" s="93"/>
      <c r="HAM422" s="93"/>
      <c r="HAN422" s="93"/>
      <c r="HAO422" s="93"/>
      <c r="HAP422" s="93"/>
      <c r="HAQ422" s="93"/>
      <c r="HAR422" s="93"/>
      <c r="HAS422" s="93"/>
      <c r="HAT422" s="93"/>
      <c r="HAU422" s="93"/>
      <c r="HAV422" s="93"/>
      <c r="HAW422" s="93"/>
      <c r="HAX422" s="93"/>
      <c r="HAY422" s="93"/>
      <c r="HAZ422" s="93"/>
      <c r="HBA422" s="93"/>
      <c r="HBB422" s="93"/>
      <c r="HBC422" s="93"/>
      <c r="HBD422" s="93"/>
      <c r="HBE422" s="93"/>
      <c r="HBF422" s="93"/>
      <c r="HBG422" s="93"/>
      <c r="HBH422" s="93"/>
      <c r="HBI422" s="93"/>
      <c r="HBJ422" s="93"/>
      <c r="HBK422" s="93"/>
      <c r="HBL422" s="93"/>
      <c r="HBM422" s="93"/>
      <c r="HBN422" s="93"/>
      <c r="HBO422" s="93"/>
      <c r="HBP422" s="93"/>
      <c r="HBQ422" s="93"/>
      <c r="HBR422" s="93"/>
      <c r="HBS422" s="93"/>
      <c r="HBT422" s="93"/>
      <c r="HBU422" s="93"/>
      <c r="HBV422" s="93"/>
      <c r="HBW422" s="93"/>
      <c r="HBX422" s="93"/>
      <c r="HBY422" s="93"/>
      <c r="HBZ422" s="93"/>
      <c r="HCA422" s="93"/>
      <c r="HCB422" s="93"/>
      <c r="HCC422" s="93"/>
      <c r="HCD422" s="93"/>
      <c r="HCE422" s="93"/>
      <c r="HCF422" s="93"/>
      <c r="HCG422" s="93"/>
      <c r="HCH422" s="93"/>
      <c r="HCI422" s="93"/>
      <c r="HCJ422" s="93"/>
      <c r="HCK422" s="93"/>
      <c r="HCL422" s="93"/>
      <c r="HCM422" s="93"/>
      <c r="HCN422" s="93"/>
      <c r="HCO422" s="93"/>
      <c r="HCP422" s="93"/>
      <c r="HCQ422" s="93"/>
      <c r="HCR422" s="93"/>
      <c r="HCS422" s="93"/>
      <c r="HCT422" s="93"/>
      <c r="HCU422" s="93"/>
      <c r="HCV422" s="93"/>
      <c r="HCW422" s="93"/>
      <c r="HCX422" s="93"/>
      <c r="HCY422" s="93"/>
      <c r="HCZ422" s="93"/>
      <c r="HDA422" s="93"/>
      <c r="HDB422" s="93"/>
      <c r="HDC422" s="93"/>
      <c r="HDD422" s="93"/>
      <c r="HDE422" s="93"/>
      <c r="HDF422" s="93"/>
      <c r="HDG422" s="93"/>
      <c r="HDH422" s="93"/>
      <c r="HDI422" s="93"/>
      <c r="HDJ422" s="93"/>
      <c r="HDK422" s="93"/>
      <c r="HDL422" s="93"/>
      <c r="HDM422" s="93"/>
      <c r="HDN422" s="93"/>
      <c r="HDO422" s="93"/>
      <c r="HDP422" s="93"/>
      <c r="HDQ422" s="93"/>
      <c r="HDR422" s="93"/>
      <c r="HDS422" s="93"/>
      <c r="HDT422" s="93"/>
      <c r="HDU422" s="93"/>
      <c r="HDV422" s="93"/>
      <c r="HDW422" s="93"/>
      <c r="HDX422" s="93"/>
      <c r="HDY422" s="93"/>
      <c r="HDZ422" s="93"/>
      <c r="HEA422" s="93"/>
      <c r="HEB422" s="93"/>
      <c r="HEC422" s="93"/>
      <c r="HED422" s="93"/>
      <c r="HEE422" s="93"/>
      <c r="HEF422" s="93"/>
      <c r="HEG422" s="93"/>
      <c r="HEH422" s="93"/>
      <c r="HEI422" s="93"/>
      <c r="HEJ422" s="93"/>
      <c r="HEK422" s="93"/>
      <c r="HEL422" s="93"/>
      <c r="HEM422" s="93"/>
      <c r="HEN422" s="93"/>
      <c r="HEO422" s="93"/>
      <c r="HEP422" s="93"/>
      <c r="HEQ422" s="93"/>
      <c r="HER422" s="93"/>
      <c r="HES422" s="93"/>
      <c r="HET422" s="93"/>
      <c r="HEU422" s="93"/>
      <c r="HEV422" s="93"/>
      <c r="HEW422" s="93"/>
      <c r="HEX422" s="93"/>
      <c r="HEY422" s="93"/>
      <c r="HEZ422" s="93"/>
      <c r="HFA422" s="93"/>
      <c r="HFB422" s="93"/>
      <c r="HFC422" s="93"/>
      <c r="HFD422" s="93"/>
      <c r="HFE422" s="93"/>
      <c r="HFF422" s="93"/>
      <c r="HFG422" s="93"/>
      <c r="HFH422" s="93"/>
      <c r="HFI422" s="93"/>
      <c r="HFJ422" s="93"/>
      <c r="HFK422" s="93"/>
      <c r="HFL422" s="93"/>
      <c r="HFM422" s="93"/>
      <c r="HFN422" s="93"/>
      <c r="HFO422" s="93"/>
      <c r="HFP422" s="93"/>
      <c r="HFQ422" s="93"/>
      <c r="HFR422" s="93"/>
      <c r="HFS422" s="93"/>
      <c r="HFT422" s="93"/>
      <c r="HFU422" s="93"/>
      <c r="HFV422" s="93"/>
      <c r="HFW422" s="93"/>
      <c r="HFX422" s="93"/>
      <c r="HFY422" s="93"/>
      <c r="HFZ422" s="93"/>
      <c r="HGA422" s="93"/>
      <c r="HGB422" s="93"/>
      <c r="HGC422" s="93"/>
      <c r="HGD422" s="93"/>
      <c r="HGE422" s="93"/>
      <c r="HGF422" s="93"/>
      <c r="HGG422" s="93"/>
      <c r="HGH422" s="93"/>
      <c r="HGI422" s="93"/>
      <c r="HGJ422" s="93"/>
      <c r="HGK422" s="93"/>
      <c r="HGL422" s="93"/>
      <c r="HGM422" s="93"/>
      <c r="HGN422" s="93"/>
      <c r="HGO422" s="93"/>
      <c r="HGP422" s="93"/>
      <c r="HGQ422" s="93"/>
      <c r="HGR422" s="93"/>
      <c r="HGS422" s="93"/>
      <c r="HGT422" s="93"/>
      <c r="HGU422" s="93"/>
      <c r="HGV422" s="93"/>
      <c r="HGW422" s="93"/>
      <c r="HGX422" s="93"/>
      <c r="HGY422" s="93"/>
      <c r="HGZ422" s="93"/>
      <c r="HHA422" s="93"/>
      <c r="HHB422" s="93"/>
      <c r="HHC422" s="93"/>
      <c r="HHD422" s="93"/>
      <c r="HHE422" s="93"/>
      <c r="HHF422" s="93"/>
      <c r="HHG422" s="93"/>
      <c r="HHH422" s="93"/>
      <c r="HHI422" s="93"/>
      <c r="HHJ422" s="93"/>
      <c r="HHK422" s="93"/>
      <c r="HHL422" s="93"/>
      <c r="HHM422" s="93"/>
      <c r="HHN422" s="93"/>
      <c r="HHO422" s="93"/>
      <c r="HHP422" s="93"/>
      <c r="HHQ422" s="93"/>
      <c r="HHR422" s="93"/>
      <c r="HHS422" s="93"/>
      <c r="HHT422" s="93"/>
      <c r="HHU422" s="93"/>
      <c r="HHV422" s="93"/>
      <c r="HHW422" s="93"/>
      <c r="HHX422" s="93"/>
      <c r="HHY422" s="93"/>
      <c r="HHZ422" s="93"/>
      <c r="HIA422" s="93"/>
      <c r="HIB422" s="93"/>
      <c r="HIC422" s="93"/>
      <c r="HID422" s="93"/>
      <c r="HIE422" s="93"/>
      <c r="HIF422" s="93"/>
      <c r="HIG422" s="93"/>
      <c r="HIH422" s="93"/>
      <c r="HII422" s="93"/>
      <c r="HIJ422" s="93"/>
      <c r="HIK422" s="93"/>
      <c r="HIL422" s="93"/>
      <c r="HIM422" s="93"/>
      <c r="HIN422" s="93"/>
      <c r="HIO422" s="93"/>
      <c r="HIP422" s="93"/>
      <c r="HIQ422" s="93"/>
      <c r="HIR422" s="93"/>
      <c r="HIS422" s="93"/>
      <c r="HIT422" s="93"/>
      <c r="HIU422" s="93"/>
      <c r="HIV422" s="93"/>
      <c r="HIW422" s="93"/>
      <c r="HIX422" s="93"/>
      <c r="HIY422" s="93"/>
      <c r="HIZ422" s="93"/>
      <c r="HJA422" s="93"/>
      <c r="HJB422" s="93"/>
      <c r="HJC422" s="93"/>
      <c r="HJD422" s="93"/>
      <c r="HJE422" s="93"/>
      <c r="HJF422" s="93"/>
      <c r="HJG422" s="93"/>
      <c r="HJH422" s="93"/>
      <c r="HJI422" s="93"/>
      <c r="HJJ422" s="93"/>
      <c r="HJK422" s="93"/>
      <c r="HJL422" s="93"/>
      <c r="HJM422" s="93"/>
      <c r="HJN422" s="93"/>
      <c r="HJO422" s="93"/>
      <c r="HJP422" s="93"/>
      <c r="HJQ422" s="93"/>
      <c r="HJR422" s="93"/>
      <c r="HJS422" s="93"/>
      <c r="HJT422" s="93"/>
      <c r="HJU422" s="93"/>
      <c r="HJV422" s="93"/>
      <c r="HJW422" s="93"/>
      <c r="HJX422" s="93"/>
      <c r="HJY422" s="93"/>
      <c r="HJZ422" s="93"/>
      <c r="HKA422" s="93"/>
      <c r="HKB422" s="93"/>
      <c r="HKC422" s="93"/>
      <c r="HKD422" s="93"/>
      <c r="HKE422" s="93"/>
      <c r="HKF422" s="93"/>
      <c r="HKG422" s="93"/>
      <c r="HKH422" s="93"/>
      <c r="HKI422" s="93"/>
      <c r="HKJ422" s="93"/>
      <c r="HKK422" s="93"/>
      <c r="HKL422" s="93"/>
      <c r="HKM422" s="93"/>
      <c r="HKN422" s="93"/>
      <c r="HKO422" s="93"/>
      <c r="HKP422" s="93"/>
      <c r="HKQ422" s="93"/>
      <c r="HKR422" s="93"/>
      <c r="HKS422" s="93"/>
      <c r="HKT422" s="93"/>
      <c r="HKU422" s="93"/>
      <c r="HKV422" s="93"/>
      <c r="HKW422" s="93"/>
      <c r="HKX422" s="93"/>
      <c r="HKY422" s="93"/>
      <c r="HKZ422" s="93"/>
      <c r="HLA422" s="93"/>
      <c r="HLB422" s="93"/>
      <c r="HLC422" s="93"/>
      <c r="HLD422" s="93"/>
      <c r="HLE422" s="93"/>
      <c r="HLF422" s="93"/>
      <c r="HLG422" s="93"/>
      <c r="HLH422" s="93"/>
      <c r="HLI422" s="93"/>
      <c r="HLJ422" s="93"/>
      <c r="HLK422" s="93"/>
      <c r="HLL422" s="93"/>
      <c r="HLM422" s="93"/>
      <c r="HLN422" s="93"/>
      <c r="HLO422" s="93"/>
      <c r="HLP422" s="93"/>
      <c r="HLQ422" s="93"/>
      <c r="HLR422" s="93"/>
      <c r="HLS422" s="93"/>
      <c r="HLT422" s="93"/>
      <c r="HLU422" s="93"/>
      <c r="HLV422" s="93"/>
      <c r="HLW422" s="93"/>
      <c r="HLX422" s="93"/>
      <c r="HLY422" s="93"/>
      <c r="HLZ422" s="93"/>
      <c r="HMA422" s="93"/>
      <c r="HMB422" s="93"/>
      <c r="HMC422" s="93"/>
      <c r="HMD422" s="93"/>
      <c r="HME422" s="93"/>
      <c r="HMF422" s="93"/>
      <c r="HMG422" s="93"/>
      <c r="HMH422" s="93"/>
      <c r="HMI422" s="93"/>
      <c r="HMJ422" s="93"/>
      <c r="HMK422" s="93"/>
      <c r="HML422" s="93"/>
      <c r="HMM422" s="93"/>
      <c r="HMN422" s="93"/>
      <c r="HMO422" s="93"/>
      <c r="HMP422" s="93"/>
      <c r="HMQ422" s="93"/>
      <c r="HMR422" s="93"/>
      <c r="HMS422" s="93"/>
      <c r="HMT422" s="93"/>
      <c r="HMU422" s="93"/>
      <c r="HMV422" s="93"/>
      <c r="HMW422" s="93"/>
      <c r="HMX422" s="93"/>
      <c r="HMY422" s="93"/>
      <c r="HMZ422" s="93"/>
      <c r="HNA422" s="93"/>
      <c r="HNB422" s="93"/>
      <c r="HNC422" s="93"/>
      <c r="HND422" s="93"/>
      <c r="HNE422" s="93"/>
      <c r="HNF422" s="93"/>
      <c r="HNG422" s="93"/>
      <c r="HNH422" s="93"/>
      <c r="HNI422" s="93"/>
      <c r="HNJ422" s="93"/>
      <c r="HNK422" s="93"/>
      <c r="HNL422" s="93"/>
      <c r="HNM422" s="93"/>
      <c r="HNN422" s="93"/>
      <c r="HNO422" s="93"/>
      <c r="HNP422" s="93"/>
      <c r="HNQ422" s="93"/>
      <c r="HNR422" s="93"/>
      <c r="HNS422" s="93"/>
      <c r="HNT422" s="93"/>
      <c r="HNU422" s="93"/>
      <c r="HNV422" s="93"/>
      <c r="HNW422" s="93"/>
      <c r="HNX422" s="93"/>
      <c r="HNY422" s="93"/>
      <c r="HNZ422" s="93"/>
      <c r="HOA422" s="93"/>
      <c r="HOB422" s="93"/>
      <c r="HOC422" s="93"/>
      <c r="HOD422" s="93"/>
      <c r="HOE422" s="93"/>
      <c r="HOF422" s="93"/>
      <c r="HOG422" s="93"/>
      <c r="HOH422" s="93"/>
      <c r="HOI422" s="93"/>
      <c r="HOJ422" s="93"/>
      <c r="HOK422" s="93"/>
      <c r="HOL422" s="93"/>
      <c r="HOM422" s="93"/>
      <c r="HON422" s="93"/>
      <c r="HOO422" s="93"/>
      <c r="HOP422" s="93"/>
      <c r="HOQ422" s="93"/>
      <c r="HOR422" s="93"/>
      <c r="HOS422" s="93"/>
      <c r="HOT422" s="93"/>
      <c r="HOU422" s="93"/>
      <c r="HOV422" s="93"/>
      <c r="HOW422" s="93"/>
      <c r="HOX422" s="93"/>
      <c r="HOY422" s="93"/>
      <c r="HOZ422" s="93"/>
      <c r="HPA422" s="93"/>
      <c r="HPB422" s="93"/>
      <c r="HPC422" s="93"/>
      <c r="HPD422" s="93"/>
      <c r="HPE422" s="93"/>
      <c r="HPF422" s="93"/>
      <c r="HPG422" s="93"/>
      <c r="HPH422" s="93"/>
      <c r="HPI422" s="93"/>
      <c r="HPJ422" s="93"/>
      <c r="HPK422" s="93"/>
      <c r="HPL422" s="93"/>
      <c r="HPM422" s="93"/>
      <c r="HPN422" s="93"/>
      <c r="HPO422" s="93"/>
      <c r="HPP422" s="93"/>
      <c r="HPQ422" s="93"/>
      <c r="HPR422" s="93"/>
      <c r="HPS422" s="93"/>
      <c r="HPT422" s="93"/>
      <c r="HPU422" s="93"/>
      <c r="HPV422" s="93"/>
      <c r="HPW422" s="93"/>
      <c r="HPX422" s="93"/>
      <c r="HPY422" s="93"/>
      <c r="HPZ422" s="93"/>
      <c r="HQA422" s="93"/>
      <c r="HQB422" s="93"/>
      <c r="HQC422" s="93"/>
      <c r="HQD422" s="93"/>
      <c r="HQE422" s="93"/>
      <c r="HQF422" s="93"/>
      <c r="HQG422" s="93"/>
      <c r="HQH422" s="93"/>
      <c r="HQI422" s="93"/>
      <c r="HQJ422" s="93"/>
      <c r="HQK422" s="93"/>
      <c r="HQL422" s="93"/>
      <c r="HQM422" s="93"/>
      <c r="HQN422" s="93"/>
      <c r="HQO422" s="93"/>
      <c r="HQP422" s="93"/>
      <c r="HQQ422" s="93"/>
      <c r="HQR422" s="93"/>
      <c r="HQS422" s="93"/>
      <c r="HQT422" s="93"/>
      <c r="HQU422" s="93"/>
      <c r="HQV422" s="93"/>
      <c r="HQW422" s="93"/>
      <c r="HQX422" s="93"/>
      <c r="HQY422" s="93"/>
      <c r="HQZ422" s="93"/>
      <c r="HRA422" s="93"/>
      <c r="HRB422" s="93"/>
      <c r="HRC422" s="93"/>
      <c r="HRD422" s="93"/>
      <c r="HRE422" s="93"/>
      <c r="HRF422" s="93"/>
      <c r="HRG422" s="93"/>
      <c r="HRH422" s="93"/>
      <c r="HRI422" s="93"/>
      <c r="HRJ422" s="93"/>
      <c r="HRK422" s="93"/>
      <c r="HRL422" s="93"/>
      <c r="HRM422" s="93"/>
      <c r="HRN422" s="93"/>
      <c r="HRO422" s="93"/>
      <c r="HRP422" s="93"/>
      <c r="HRQ422" s="93"/>
      <c r="HRR422" s="93"/>
      <c r="HRS422" s="93"/>
      <c r="HRT422" s="93"/>
      <c r="HRU422" s="93"/>
      <c r="HRV422" s="93"/>
      <c r="HRW422" s="93"/>
      <c r="HRX422" s="93"/>
      <c r="HRY422" s="93"/>
      <c r="HRZ422" s="93"/>
      <c r="HSA422" s="93"/>
      <c r="HSB422" s="93"/>
      <c r="HSC422" s="93"/>
      <c r="HSD422" s="93"/>
      <c r="HSE422" s="93"/>
      <c r="HSF422" s="93"/>
      <c r="HSG422" s="93"/>
      <c r="HSH422" s="93"/>
      <c r="HSI422" s="93"/>
      <c r="HSJ422" s="93"/>
      <c r="HSK422" s="93"/>
      <c r="HSL422" s="93"/>
      <c r="HSM422" s="93"/>
      <c r="HSN422" s="93"/>
      <c r="HSO422" s="93"/>
      <c r="HSP422" s="93"/>
      <c r="HSQ422" s="93"/>
      <c r="HSR422" s="93"/>
      <c r="HSS422" s="93"/>
      <c r="HST422" s="93"/>
      <c r="HSU422" s="93"/>
      <c r="HSV422" s="93"/>
      <c r="HSW422" s="93"/>
      <c r="HSX422" s="93"/>
      <c r="HSY422" s="93"/>
      <c r="HSZ422" s="93"/>
      <c r="HTA422" s="93"/>
      <c r="HTB422" s="93"/>
      <c r="HTC422" s="93"/>
      <c r="HTD422" s="93"/>
      <c r="HTE422" s="93"/>
      <c r="HTF422" s="93"/>
      <c r="HTG422" s="93"/>
      <c r="HTH422" s="93"/>
      <c r="HTI422" s="93"/>
      <c r="HTJ422" s="93"/>
      <c r="HTK422" s="93"/>
      <c r="HTL422" s="93"/>
      <c r="HTM422" s="93"/>
      <c r="HTN422" s="93"/>
      <c r="HTO422" s="93"/>
      <c r="HTP422" s="93"/>
      <c r="HTQ422" s="93"/>
      <c r="HTR422" s="93"/>
      <c r="HTS422" s="93"/>
      <c r="HTT422" s="93"/>
      <c r="HTU422" s="93"/>
      <c r="HTV422" s="93"/>
      <c r="HTW422" s="93"/>
      <c r="HTX422" s="93"/>
      <c r="HTY422" s="93"/>
      <c r="HTZ422" s="93"/>
      <c r="HUA422" s="93"/>
      <c r="HUB422" s="93"/>
      <c r="HUC422" s="93"/>
      <c r="HUD422" s="93"/>
      <c r="HUE422" s="93"/>
      <c r="HUF422" s="93"/>
      <c r="HUG422" s="93"/>
      <c r="HUH422" s="93"/>
      <c r="HUI422" s="93"/>
      <c r="HUJ422" s="93"/>
      <c r="HUK422" s="93"/>
      <c r="HUL422" s="93"/>
      <c r="HUM422" s="93"/>
      <c r="HUN422" s="93"/>
      <c r="HUO422" s="93"/>
      <c r="HUP422" s="93"/>
      <c r="HUQ422" s="93"/>
      <c r="HUR422" s="93"/>
      <c r="HUS422" s="93"/>
      <c r="HUT422" s="93"/>
      <c r="HUU422" s="93"/>
      <c r="HUV422" s="93"/>
      <c r="HUW422" s="93"/>
      <c r="HUX422" s="93"/>
      <c r="HUY422" s="93"/>
      <c r="HUZ422" s="93"/>
      <c r="HVA422" s="93"/>
      <c r="HVB422" s="93"/>
      <c r="HVC422" s="93"/>
      <c r="HVD422" s="93"/>
      <c r="HVE422" s="93"/>
      <c r="HVF422" s="93"/>
      <c r="HVG422" s="93"/>
      <c r="HVH422" s="93"/>
      <c r="HVI422" s="93"/>
      <c r="HVJ422" s="93"/>
      <c r="HVK422" s="93"/>
      <c r="HVL422" s="93"/>
      <c r="HVM422" s="93"/>
      <c r="HVN422" s="93"/>
      <c r="HVO422" s="93"/>
      <c r="HVP422" s="93"/>
      <c r="HVQ422" s="93"/>
      <c r="HVR422" s="93"/>
      <c r="HVS422" s="93"/>
      <c r="HVT422" s="93"/>
      <c r="HVU422" s="93"/>
      <c r="HVV422" s="93"/>
      <c r="HVW422" s="93"/>
      <c r="HVX422" s="93"/>
      <c r="HVY422" s="93"/>
      <c r="HVZ422" s="93"/>
      <c r="HWA422" s="93"/>
      <c r="HWB422" s="93"/>
      <c r="HWC422" s="93"/>
      <c r="HWD422" s="93"/>
      <c r="HWE422" s="93"/>
      <c r="HWF422" s="93"/>
      <c r="HWG422" s="93"/>
      <c r="HWH422" s="93"/>
      <c r="HWI422" s="93"/>
      <c r="HWJ422" s="93"/>
      <c r="HWK422" s="93"/>
      <c r="HWL422" s="93"/>
      <c r="HWM422" s="93"/>
      <c r="HWN422" s="93"/>
      <c r="HWO422" s="93"/>
      <c r="HWP422" s="93"/>
      <c r="HWQ422" s="93"/>
      <c r="HWR422" s="93"/>
      <c r="HWS422" s="93"/>
      <c r="HWT422" s="93"/>
      <c r="HWU422" s="93"/>
      <c r="HWV422" s="93"/>
      <c r="HWW422" s="93"/>
      <c r="HWX422" s="93"/>
      <c r="HWY422" s="93"/>
      <c r="HWZ422" s="93"/>
      <c r="HXA422" s="93"/>
      <c r="HXB422" s="93"/>
      <c r="HXC422" s="93"/>
      <c r="HXD422" s="93"/>
      <c r="HXE422" s="93"/>
      <c r="HXF422" s="93"/>
      <c r="HXG422" s="93"/>
      <c r="HXH422" s="93"/>
      <c r="HXI422" s="93"/>
      <c r="HXJ422" s="93"/>
      <c r="HXK422" s="93"/>
      <c r="HXL422" s="93"/>
      <c r="HXM422" s="93"/>
      <c r="HXN422" s="93"/>
      <c r="HXO422" s="93"/>
      <c r="HXP422" s="93"/>
      <c r="HXQ422" s="93"/>
      <c r="HXR422" s="93"/>
      <c r="HXS422" s="93"/>
      <c r="HXT422" s="93"/>
      <c r="HXU422" s="93"/>
      <c r="HXV422" s="93"/>
      <c r="HXW422" s="93"/>
      <c r="HXX422" s="93"/>
      <c r="HXY422" s="93"/>
      <c r="HXZ422" s="93"/>
      <c r="HYA422" s="93"/>
      <c r="HYB422" s="93"/>
      <c r="HYC422" s="93"/>
      <c r="HYD422" s="93"/>
      <c r="HYE422" s="93"/>
      <c r="HYF422" s="93"/>
      <c r="HYG422" s="93"/>
      <c r="HYH422" s="93"/>
      <c r="HYI422" s="93"/>
      <c r="HYJ422" s="93"/>
      <c r="HYK422" s="93"/>
      <c r="HYL422" s="93"/>
      <c r="HYM422" s="93"/>
      <c r="HYN422" s="93"/>
      <c r="HYO422" s="93"/>
      <c r="HYP422" s="93"/>
      <c r="HYQ422" s="93"/>
      <c r="HYR422" s="93"/>
      <c r="HYS422" s="93"/>
      <c r="HYT422" s="93"/>
      <c r="HYU422" s="93"/>
      <c r="HYV422" s="93"/>
      <c r="HYW422" s="93"/>
      <c r="HYX422" s="93"/>
      <c r="HYY422" s="93"/>
      <c r="HYZ422" s="93"/>
      <c r="HZA422" s="93"/>
      <c r="HZB422" s="93"/>
      <c r="HZC422" s="93"/>
      <c r="HZD422" s="93"/>
      <c r="HZE422" s="93"/>
      <c r="HZF422" s="93"/>
      <c r="HZG422" s="93"/>
      <c r="HZH422" s="93"/>
      <c r="HZI422" s="93"/>
      <c r="HZJ422" s="93"/>
      <c r="HZK422" s="93"/>
      <c r="HZL422" s="93"/>
      <c r="HZM422" s="93"/>
      <c r="HZN422" s="93"/>
      <c r="HZO422" s="93"/>
      <c r="HZP422" s="93"/>
      <c r="HZQ422" s="93"/>
      <c r="HZR422" s="93"/>
      <c r="HZS422" s="93"/>
      <c r="HZT422" s="93"/>
      <c r="HZU422" s="93"/>
      <c r="HZV422" s="93"/>
      <c r="HZW422" s="93"/>
      <c r="HZX422" s="93"/>
      <c r="HZY422" s="93"/>
      <c r="HZZ422" s="93"/>
      <c r="IAA422" s="93"/>
      <c r="IAB422" s="93"/>
      <c r="IAC422" s="93"/>
      <c r="IAD422" s="93"/>
      <c r="IAE422" s="93"/>
      <c r="IAF422" s="93"/>
      <c r="IAG422" s="93"/>
      <c r="IAH422" s="93"/>
      <c r="IAI422" s="93"/>
      <c r="IAJ422" s="93"/>
      <c r="IAK422" s="93"/>
      <c r="IAL422" s="93"/>
      <c r="IAM422" s="93"/>
      <c r="IAN422" s="93"/>
      <c r="IAO422" s="93"/>
      <c r="IAP422" s="93"/>
      <c r="IAQ422" s="93"/>
      <c r="IAR422" s="93"/>
      <c r="IAS422" s="93"/>
      <c r="IAT422" s="93"/>
      <c r="IAU422" s="93"/>
      <c r="IAV422" s="93"/>
      <c r="IAW422" s="93"/>
      <c r="IAX422" s="93"/>
      <c r="IAY422" s="93"/>
      <c r="IAZ422" s="93"/>
      <c r="IBA422" s="93"/>
      <c r="IBB422" s="93"/>
      <c r="IBC422" s="93"/>
      <c r="IBD422" s="93"/>
      <c r="IBE422" s="93"/>
      <c r="IBF422" s="93"/>
      <c r="IBG422" s="93"/>
      <c r="IBH422" s="93"/>
      <c r="IBI422" s="93"/>
      <c r="IBJ422" s="93"/>
      <c r="IBK422" s="93"/>
      <c r="IBL422" s="93"/>
      <c r="IBM422" s="93"/>
      <c r="IBN422" s="93"/>
      <c r="IBO422" s="93"/>
      <c r="IBP422" s="93"/>
      <c r="IBQ422" s="93"/>
      <c r="IBR422" s="93"/>
      <c r="IBS422" s="93"/>
      <c r="IBT422" s="93"/>
      <c r="IBU422" s="93"/>
      <c r="IBV422" s="93"/>
      <c r="IBW422" s="93"/>
      <c r="IBX422" s="93"/>
      <c r="IBY422" s="93"/>
      <c r="IBZ422" s="93"/>
      <c r="ICA422" s="93"/>
      <c r="ICB422" s="93"/>
      <c r="ICC422" s="93"/>
      <c r="ICD422" s="93"/>
      <c r="ICE422" s="93"/>
      <c r="ICF422" s="93"/>
      <c r="ICG422" s="93"/>
      <c r="ICH422" s="93"/>
      <c r="ICI422" s="93"/>
      <c r="ICJ422" s="93"/>
      <c r="ICK422" s="93"/>
      <c r="ICL422" s="93"/>
      <c r="ICM422" s="93"/>
      <c r="ICN422" s="93"/>
      <c r="ICO422" s="93"/>
      <c r="ICP422" s="93"/>
      <c r="ICQ422" s="93"/>
      <c r="ICR422" s="93"/>
      <c r="ICS422" s="93"/>
      <c r="ICT422" s="93"/>
      <c r="ICU422" s="93"/>
      <c r="ICV422" s="93"/>
      <c r="ICW422" s="93"/>
      <c r="ICX422" s="93"/>
      <c r="ICY422" s="93"/>
      <c r="ICZ422" s="93"/>
      <c r="IDA422" s="93"/>
      <c r="IDB422" s="93"/>
      <c r="IDC422" s="93"/>
      <c r="IDD422" s="93"/>
      <c r="IDE422" s="93"/>
      <c r="IDF422" s="93"/>
      <c r="IDG422" s="93"/>
      <c r="IDH422" s="93"/>
      <c r="IDI422" s="93"/>
      <c r="IDJ422" s="93"/>
      <c r="IDK422" s="93"/>
      <c r="IDL422" s="93"/>
      <c r="IDM422" s="93"/>
      <c r="IDN422" s="93"/>
      <c r="IDO422" s="93"/>
      <c r="IDP422" s="93"/>
      <c r="IDQ422" s="93"/>
      <c r="IDR422" s="93"/>
      <c r="IDS422" s="93"/>
      <c r="IDT422" s="93"/>
      <c r="IDU422" s="93"/>
      <c r="IDV422" s="93"/>
      <c r="IDW422" s="93"/>
      <c r="IDX422" s="93"/>
      <c r="IDY422" s="93"/>
      <c r="IDZ422" s="93"/>
      <c r="IEA422" s="93"/>
      <c r="IEB422" s="93"/>
      <c r="IEC422" s="93"/>
      <c r="IED422" s="93"/>
      <c r="IEE422" s="93"/>
      <c r="IEF422" s="93"/>
      <c r="IEG422" s="93"/>
      <c r="IEH422" s="93"/>
      <c r="IEI422" s="93"/>
      <c r="IEJ422" s="93"/>
      <c r="IEK422" s="93"/>
      <c r="IEL422" s="93"/>
      <c r="IEM422" s="93"/>
      <c r="IEN422" s="93"/>
      <c r="IEO422" s="93"/>
      <c r="IEP422" s="93"/>
      <c r="IEQ422" s="93"/>
      <c r="IER422" s="93"/>
      <c r="IES422" s="93"/>
      <c r="IET422" s="93"/>
      <c r="IEU422" s="93"/>
      <c r="IEV422" s="93"/>
      <c r="IEW422" s="93"/>
      <c r="IEX422" s="93"/>
      <c r="IEY422" s="93"/>
      <c r="IEZ422" s="93"/>
      <c r="IFA422" s="93"/>
      <c r="IFB422" s="93"/>
      <c r="IFC422" s="93"/>
      <c r="IFD422" s="93"/>
      <c r="IFE422" s="93"/>
      <c r="IFF422" s="93"/>
      <c r="IFG422" s="93"/>
      <c r="IFH422" s="93"/>
      <c r="IFI422" s="93"/>
      <c r="IFJ422" s="93"/>
      <c r="IFK422" s="93"/>
      <c r="IFL422" s="93"/>
      <c r="IFM422" s="93"/>
      <c r="IFN422" s="93"/>
      <c r="IFO422" s="93"/>
      <c r="IFP422" s="93"/>
      <c r="IFQ422" s="93"/>
      <c r="IFR422" s="93"/>
      <c r="IFS422" s="93"/>
      <c r="IFT422" s="93"/>
      <c r="IFU422" s="93"/>
      <c r="IFV422" s="93"/>
      <c r="IFW422" s="93"/>
      <c r="IFX422" s="93"/>
      <c r="IFY422" s="93"/>
      <c r="IFZ422" s="93"/>
      <c r="IGA422" s="93"/>
      <c r="IGB422" s="93"/>
      <c r="IGC422" s="93"/>
      <c r="IGD422" s="93"/>
      <c r="IGE422" s="93"/>
      <c r="IGF422" s="93"/>
      <c r="IGG422" s="93"/>
      <c r="IGH422" s="93"/>
      <c r="IGI422" s="93"/>
      <c r="IGJ422" s="93"/>
      <c r="IGK422" s="93"/>
      <c r="IGL422" s="93"/>
      <c r="IGM422" s="93"/>
      <c r="IGN422" s="93"/>
      <c r="IGO422" s="93"/>
      <c r="IGP422" s="93"/>
      <c r="IGQ422" s="93"/>
      <c r="IGR422" s="93"/>
      <c r="IGS422" s="93"/>
      <c r="IGT422" s="93"/>
      <c r="IGU422" s="93"/>
      <c r="IGV422" s="93"/>
      <c r="IGW422" s="93"/>
      <c r="IGX422" s="93"/>
      <c r="IGY422" s="93"/>
      <c r="IGZ422" s="93"/>
      <c r="IHA422" s="93"/>
      <c r="IHB422" s="93"/>
      <c r="IHC422" s="93"/>
      <c r="IHD422" s="93"/>
      <c r="IHE422" s="93"/>
      <c r="IHF422" s="93"/>
      <c r="IHG422" s="93"/>
      <c r="IHH422" s="93"/>
      <c r="IHI422" s="93"/>
      <c r="IHJ422" s="93"/>
      <c r="IHK422" s="93"/>
      <c r="IHL422" s="93"/>
      <c r="IHM422" s="93"/>
      <c r="IHN422" s="93"/>
      <c r="IHO422" s="93"/>
      <c r="IHP422" s="93"/>
      <c r="IHQ422" s="93"/>
      <c r="IHR422" s="93"/>
      <c r="IHS422" s="93"/>
      <c r="IHT422" s="93"/>
      <c r="IHU422" s="93"/>
      <c r="IHV422" s="93"/>
      <c r="IHW422" s="93"/>
      <c r="IHX422" s="93"/>
      <c r="IHY422" s="93"/>
      <c r="IHZ422" s="93"/>
      <c r="IIA422" s="93"/>
      <c r="IIB422" s="93"/>
      <c r="IIC422" s="93"/>
      <c r="IID422" s="93"/>
      <c r="IIE422" s="93"/>
      <c r="IIF422" s="93"/>
      <c r="IIG422" s="93"/>
      <c r="IIH422" s="93"/>
      <c r="III422" s="93"/>
      <c r="IIJ422" s="93"/>
      <c r="IIK422" s="93"/>
      <c r="IIL422" s="93"/>
      <c r="IIM422" s="93"/>
      <c r="IIN422" s="93"/>
      <c r="IIO422" s="93"/>
      <c r="IIP422" s="93"/>
      <c r="IIQ422" s="93"/>
      <c r="IIR422" s="93"/>
      <c r="IIS422" s="93"/>
      <c r="IIT422" s="93"/>
      <c r="IIU422" s="93"/>
      <c r="IIV422" s="93"/>
      <c r="IIW422" s="93"/>
      <c r="IIX422" s="93"/>
      <c r="IIY422" s="93"/>
      <c r="IIZ422" s="93"/>
      <c r="IJA422" s="93"/>
      <c r="IJB422" s="93"/>
      <c r="IJC422" s="93"/>
      <c r="IJD422" s="93"/>
      <c r="IJE422" s="93"/>
      <c r="IJF422" s="93"/>
      <c r="IJG422" s="93"/>
      <c r="IJH422" s="93"/>
      <c r="IJI422" s="93"/>
      <c r="IJJ422" s="93"/>
      <c r="IJK422" s="93"/>
      <c r="IJL422" s="93"/>
      <c r="IJM422" s="93"/>
      <c r="IJN422" s="93"/>
      <c r="IJO422" s="93"/>
      <c r="IJP422" s="93"/>
      <c r="IJQ422" s="93"/>
      <c r="IJR422" s="93"/>
      <c r="IJS422" s="93"/>
      <c r="IJT422" s="93"/>
      <c r="IJU422" s="93"/>
      <c r="IJV422" s="93"/>
      <c r="IJW422" s="93"/>
      <c r="IJX422" s="93"/>
      <c r="IJY422" s="93"/>
      <c r="IJZ422" s="93"/>
      <c r="IKA422" s="93"/>
      <c r="IKB422" s="93"/>
      <c r="IKC422" s="93"/>
      <c r="IKD422" s="93"/>
      <c r="IKE422" s="93"/>
      <c r="IKF422" s="93"/>
      <c r="IKG422" s="93"/>
      <c r="IKH422" s="93"/>
      <c r="IKI422" s="93"/>
      <c r="IKJ422" s="93"/>
      <c r="IKK422" s="93"/>
      <c r="IKL422" s="93"/>
      <c r="IKM422" s="93"/>
      <c r="IKN422" s="93"/>
      <c r="IKO422" s="93"/>
      <c r="IKP422" s="93"/>
      <c r="IKQ422" s="93"/>
      <c r="IKR422" s="93"/>
      <c r="IKS422" s="93"/>
      <c r="IKT422" s="93"/>
      <c r="IKU422" s="93"/>
      <c r="IKV422" s="93"/>
      <c r="IKW422" s="93"/>
      <c r="IKX422" s="93"/>
      <c r="IKY422" s="93"/>
      <c r="IKZ422" s="93"/>
      <c r="ILA422" s="93"/>
      <c r="ILB422" s="93"/>
      <c r="ILC422" s="93"/>
      <c r="ILD422" s="93"/>
      <c r="ILE422" s="93"/>
      <c r="ILF422" s="93"/>
      <c r="ILG422" s="93"/>
      <c r="ILH422" s="93"/>
      <c r="ILI422" s="93"/>
      <c r="ILJ422" s="93"/>
      <c r="ILK422" s="93"/>
      <c r="ILL422" s="93"/>
      <c r="ILM422" s="93"/>
      <c r="ILN422" s="93"/>
      <c r="ILO422" s="93"/>
      <c r="ILP422" s="93"/>
      <c r="ILQ422" s="93"/>
      <c r="ILR422" s="93"/>
      <c r="ILS422" s="93"/>
      <c r="ILT422" s="93"/>
      <c r="ILU422" s="93"/>
      <c r="ILV422" s="93"/>
      <c r="ILW422" s="93"/>
      <c r="ILX422" s="93"/>
      <c r="ILY422" s="93"/>
      <c r="ILZ422" s="93"/>
      <c r="IMA422" s="93"/>
      <c r="IMB422" s="93"/>
      <c r="IMC422" s="93"/>
      <c r="IMD422" s="93"/>
      <c r="IME422" s="93"/>
      <c r="IMF422" s="93"/>
      <c r="IMG422" s="93"/>
      <c r="IMH422" s="93"/>
      <c r="IMI422" s="93"/>
      <c r="IMJ422" s="93"/>
      <c r="IMK422" s="93"/>
      <c r="IML422" s="93"/>
      <c r="IMM422" s="93"/>
      <c r="IMN422" s="93"/>
      <c r="IMO422" s="93"/>
      <c r="IMP422" s="93"/>
      <c r="IMQ422" s="93"/>
      <c r="IMR422" s="93"/>
      <c r="IMS422" s="93"/>
      <c r="IMT422" s="93"/>
      <c r="IMU422" s="93"/>
      <c r="IMV422" s="93"/>
      <c r="IMW422" s="93"/>
      <c r="IMX422" s="93"/>
      <c r="IMY422" s="93"/>
      <c r="IMZ422" s="93"/>
      <c r="INA422" s="93"/>
      <c r="INB422" s="93"/>
      <c r="INC422" s="93"/>
      <c r="IND422" s="93"/>
      <c r="INE422" s="93"/>
      <c r="INF422" s="93"/>
      <c r="ING422" s="93"/>
      <c r="INH422" s="93"/>
      <c r="INI422" s="93"/>
      <c r="INJ422" s="93"/>
      <c r="INK422" s="93"/>
      <c r="INL422" s="93"/>
      <c r="INM422" s="93"/>
      <c r="INN422" s="93"/>
      <c r="INO422" s="93"/>
      <c r="INP422" s="93"/>
      <c r="INQ422" s="93"/>
      <c r="INR422" s="93"/>
      <c r="INS422" s="93"/>
      <c r="INT422" s="93"/>
      <c r="INU422" s="93"/>
      <c r="INV422" s="93"/>
      <c r="INW422" s="93"/>
      <c r="INX422" s="93"/>
      <c r="INY422" s="93"/>
      <c r="INZ422" s="93"/>
      <c r="IOA422" s="93"/>
      <c r="IOB422" s="93"/>
      <c r="IOC422" s="93"/>
      <c r="IOD422" s="93"/>
      <c r="IOE422" s="93"/>
      <c r="IOF422" s="93"/>
      <c r="IOG422" s="93"/>
      <c r="IOH422" s="93"/>
      <c r="IOI422" s="93"/>
      <c r="IOJ422" s="93"/>
      <c r="IOK422" s="93"/>
      <c r="IOL422" s="93"/>
      <c r="IOM422" s="93"/>
      <c r="ION422" s="93"/>
      <c r="IOO422" s="93"/>
      <c r="IOP422" s="93"/>
      <c r="IOQ422" s="93"/>
      <c r="IOR422" s="93"/>
      <c r="IOS422" s="93"/>
      <c r="IOT422" s="93"/>
      <c r="IOU422" s="93"/>
      <c r="IOV422" s="93"/>
      <c r="IOW422" s="93"/>
      <c r="IOX422" s="93"/>
      <c r="IOY422" s="93"/>
      <c r="IOZ422" s="93"/>
      <c r="IPA422" s="93"/>
      <c r="IPB422" s="93"/>
      <c r="IPC422" s="93"/>
      <c r="IPD422" s="93"/>
      <c r="IPE422" s="93"/>
      <c r="IPF422" s="93"/>
      <c r="IPG422" s="93"/>
      <c r="IPH422" s="93"/>
      <c r="IPI422" s="93"/>
      <c r="IPJ422" s="93"/>
      <c r="IPK422" s="93"/>
      <c r="IPL422" s="93"/>
      <c r="IPM422" s="93"/>
      <c r="IPN422" s="93"/>
      <c r="IPO422" s="93"/>
      <c r="IPP422" s="93"/>
      <c r="IPQ422" s="93"/>
      <c r="IPR422" s="93"/>
      <c r="IPS422" s="93"/>
      <c r="IPT422" s="93"/>
      <c r="IPU422" s="93"/>
      <c r="IPV422" s="93"/>
      <c r="IPW422" s="93"/>
      <c r="IPX422" s="93"/>
      <c r="IPY422" s="93"/>
      <c r="IPZ422" s="93"/>
      <c r="IQA422" s="93"/>
      <c r="IQB422" s="93"/>
      <c r="IQC422" s="93"/>
      <c r="IQD422" s="93"/>
      <c r="IQE422" s="93"/>
      <c r="IQF422" s="93"/>
      <c r="IQG422" s="93"/>
      <c r="IQH422" s="93"/>
      <c r="IQI422" s="93"/>
      <c r="IQJ422" s="93"/>
      <c r="IQK422" s="93"/>
      <c r="IQL422" s="93"/>
      <c r="IQM422" s="93"/>
      <c r="IQN422" s="93"/>
      <c r="IQO422" s="93"/>
      <c r="IQP422" s="93"/>
      <c r="IQQ422" s="93"/>
      <c r="IQR422" s="93"/>
      <c r="IQS422" s="93"/>
      <c r="IQT422" s="93"/>
      <c r="IQU422" s="93"/>
      <c r="IQV422" s="93"/>
      <c r="IQW422" s="93"/>
      <c r="IQX422" s="93"/>
      <c r="IQY422" s="93"/>
      <c r="IQZ422" s="93"/>
      <c r="IRA422" s="93"/>
      <c r="IRB422" s="93"/>
      <c r="IRC422" s="93"/>
      <c r="IRD422" s="93"/>
      <c r="IRE422" s="93"/>
      <c r="IRF422" s="93"/>
      <c r="IRG422" s="93"/>
      <c r="IRH422" s="93"/>
      <c r="IRI422" s="93"/>
      <c r="IRJ422" s="93"/>
      <c r="IRK422" s="93"/>
      <c r="IRL422" s="93"/>
      <c r="IRM422" s="93"/>
      <c r="IRN422" s="93"/>
      <c r="IRO422" s="93"/>
      <c r="IRP422" s="93"/>
      <c r="IRQ422" s="93"/>
      <c r="IRR422" s="93"/>
      <c r="IRS422" s="93"/>
      <c r="IRT422" s="93"/>
      <c r="IRU422" s="93"/>
      <c r="IRV422" s="93"/>
      <c r="IRW422" s="93"/>
      <c r="IRX422" s="93"/>
      <c r="IRY422" s="93"/>
      <c r="IRZ422" s="93"/>
      <c r="ISA422" s="93"/>
      <c r="ISB422" s="93"/>
      <c r="ISC422" s="93"/>
      <c r="ISD422" s="93"/>
      <c r="ISE422" s="93"/>
      <c r="ISF422" s="93"/>
      <c r="ISG422" s="93"/>
      <c r="ISH422" s="93"/>
      <c r="ISI422" s="93"/>
      <c r="ISJ422" s="93"/>
      <c r="ISK422" s="93"/>
      <c r="ISL422" s="93"/>
      <c r="ISM422" s="93"/>
      <c r="ISN422" s="93"/>
      <c r="ISO422" s="93"/>
      <c r="ISP422" s="93"/>
      <c r="ISQ422" s="93"/>
      <c r="ISR422" s="93"/>
      <c r="ISS422" s="93"/>
      <c r="IST422" s="93"/>
      <c r="ISU422" s="93"/>
      <c r="ISV422" s="93"/>
      <c r="ISW422" s="93"/>
      <c r="ISX422" s="93"/>
      <c r="ISY422" s="93"/>
      <c r="ISZ422" s="93"/>
      <c r="ITA422" s="93"/>
      <c r="ITB422" s="93"/>
      <c r="ITC422" s="93"/>
      <c r="ITD422" s="93"/>
      <c r="ITE422" s="93"/>
      <c r="ITF422" s="93"/>
      <c r="ITG422" s="93"/>
      <c r="ITH422" s="93"/>
      <c r="ITI422" s="93"/>
      <c r="ITJ422" s="93"/>
      <c r="ITK422" s="93"/>
      <c r="ITL422" s="93"/>
      <c r="ITM422" s="93"/>
      <c r="ITN422" s="93"/>
      <c r="ITO422" s="93"/>
      <c r="ITP422" s="93"/>
      <c r="ITQ422" s="93"/>
      <c r="ITR422" s="93"/>
      <c r="ITS422" s="93"/>
      <c r="ITT422" s="93"/>
      <c r="ITU422" s="93"/>
      <c r="ITV422" s="93"/>
      <c r="ITW422" s="93"/>
      <c r="ITX422" s="93"/>
      <c r="ITY422" s="93"/>
      <c r="ITZ422" s="93"/>
      <c r="IUA422" s="93"/>
      <c r="IUB422" s="93"/>
      <c r="IUC422" s="93"/>
      <c r="IUD422" s="93"/>
      <c r="IUE422" s="93"/>
      <c r="IUF422" s="93"/>
      <c r="IUG422" s="93"/>
      <c r="IUH422" s="93"/>
      <c r="IUI422" s="93"/>
      <c r="IUJ422" s="93"/>
      <c r="IUK422" s="93"/>
      <c r="IUL422" s="93"/>
      <c r="IUM422" s="93"/>
      <c r="IUN422" s="93"/>
      <c r="IUO422" s="93"/>
      <c r="IUP422" s="93"/>
      <c r="IUQ422" s="93"/>
      <c r="IUR422" s="93"/>
      <c r="IUS422" s="93"/>
      <c r="IUT422" s="93"/>
      <c r="IUU422" s="93"/>
      <c r="IUV422" s="93"/>
      <c r="IUW422" s="93"/>
      <c r="IUX422" s="93"/>
      <c r="IUY422" s="93"/>
      <c r="IUZ422" s="93"/>
      <c r="IVA422" s="93"/>
      <c r="IVB422" s="93"/>
      <c r="IVC422" s="93"/>
      <c r="IVD422" s="93"/>
      <c r="IVE422" s="93"/>
      <c r="IVF422" s="93"/>
      <c r="IVG422" s="93"/>
      <c r="IVH422" s="93"/>
      <c r="IVI422" s="93"/>
      <c r="IVJ422" s="93"/>
      <c r="IVK422" s="93"/>
      <c r="IVL422" s="93"/>
      <c r="IVM422" s="93"/>
      <c r="IVN422" s="93"/>
      <c r="IVO422" s="93"/>
      <c r="IVP422" s="93"/>
      <c r="IVQ422" s="93"/>
      <c r="IVR422" s="93"/>
      <c r="IVS422" s="93"/>
      <c r="IVT422" s="93"/>
      <c r="IVU422" s="93"/>
      <c r="IVV422" s="93"/>
      <c r="IVW422" s="93"/>
      <c r="IVX422" s="93"/>
      <c r="IVY422" s="93"/>
      <c r="IVZ422" s="93"/>
      <c r="IWA422" s="93"/>
      <c r="IWB422" s="93"/>
      <c r="IWC422" s="93"/>
      <c r="IWD422" s="93"/>
      <c r="IWE422" s="93"/>
      <c r="IWF422" s="93"/>
      <c r="IWG422" s="93"/>
      <c r="IWH422" s="93"/>
      <c r="IWI422" s="93"/>
      <c r="IWJ422" s="93"/>
      <c r="IWK422" s="93"/>
      <c r="IWL422" s="93"/>
      <c r="IWM422" s="93"/>
      <c r="IWN422" s="93"/>
      <c r="IWO422" s="93"/>
      <c r="IWP422" s="93"/>
      <c r="IWQ422" s="93"/>
      <c r="IWR422" s="93"/>
      <c r="IWS422" s="93"/>
      <c r="IWT422" s="93"/>
      <c r="IWU422" s="93"/>
      <c r="IWV422" s="93"/>
      <c r="IWW422" s="93"/>
      <c r="IWX422" s="93"/>
      <c r="IWY422" s="93"/>
      <c r="IWZ422" s="93"/>
      <c r="IXA422" s="93"/>
      <c r="IXB422" s="93"/>
      <c r="IXC422" s="93"/>
      <c r="IXD422" s="93"/>
      <c r="IXE422" s="93"/>
      <c r="IXF422" s="93"/>
      <c r="IXG422" s="93"/>
      <c r="IXH422" s="93"/>
      <c r="IXI422" s="93"/>
      <c r="IXJ422" s="93"/>
      <c r="IXK422" s="93"/>
      <c r="IXL422" s="93"/>
      <c r="IXM422" s="93"/>
      <c r="IXN422" s="93"/>
      <c r="IXO422" s="93"/>
      <c r="IXP422" s="93"/>
      <c r="IXQ422" s="93"/>
      <c r="IXR422" s="93"/>
      <c r="IXS422" s="93"/>
      <c r="IXT422" s="93"/>
      <c r="IXU422" s="93"/>
      <c r="IXV422" s="93"/>
      <c r="IXW422" s="93"/>
      <c r="IXX422" s="93"/>
      <c r="IXY422" s="93"/>
      <c r="IXZ422" s="93"/>
      <c r="IYA422" s="93"/>
      <c r="IYB422" s="93"/>
      <c r="IYC422" s="93"/>
      <c r="IYD422" s="93"/>
      <c r="IYE422" s="93"/>
      <c r="IYF422" s="93"/>
      <c r="IYG422" s="93"/>
      <c r="IYH422" s="93"/>
      <c r="IYI422" s="93"/>
      <c r="IYJ422" s="93"/>
      <c r="IYK422" s="93"/>
      <c r="IYL422" s="93"/>
      <c r="IYM422" s="93"/>
      <c r="IYN422" s="93"/>
      <c r="IYO422" s="93"/>
      <c r="IYP422" s="93"/>
      <c r="IYQ422" s="93"/>
      <c r="IYR422" s="93"/>
      <c r="IYS422" s="93"/>
      <c r="IYT422" s="93"/>
      <c r="IYU422" s="93"/>
      <c r="IYV422" s="93"/>
      <c r="IYW422" s="93"/>
      <c r="IYX422" s="93"/>
      <c r="IYY422" s="93"/>
      <c r="IYZ422" s="93"/>
      <c r="IZA422" s="93"/>
      <c r="IZB422" s="93"/>
      <c r="IZC422" s="93"/>
      <c r="IZD422" s="93"/>
      <c r="IZE422" s="93"/>
      <c r="IZF422" s="93"/>
      <c r="IZG422" s="93"/>
      <c r="IZH422" s="93"/>
      <c r="IZI422" s="93"/>
      <c r="IZJ422" s="93"/>
      <c r="IZK422" s="93"/>
      <c r="IZL422" s="93"/>
      <c r="IZM422" s="93"/>
      <c r="IZN422" s="93"/>
      <c r="IZO422" s="93"/>
      <c r="IZP422" s="93"/>
      <c r="IZQ422" s="93"/>
      <c r="IZR422" s="93"/>
      <c r="IZS422" s="93"/>
      <c r="IZT422" s="93"/>
      <c r="IZU422" s="93"/>
      <c r="IZV422" s="93"/>
      <c r="IZW422" s="93"/>
      <c r="IZX422" s="93"/>
      <c r="IZY422" s="93"/>
      <c r="IZZ422" s="93"/>
      <c r="JAA422" s="93"/>
      <c r="JAB422" s="93"/>
      <c r="JAC422" s="93"/>
      <c r="JAD422" s="93"/>
      <c r="JAE422" s="93"/>
      <c r="JAF422" s="93"/>
      <c r="JAG422" s="93"/>
      <c r="JAH422" s="93"/>
      <c r="JAI422" s="93"/>
      <c r="JAJ422" s="93"/>
      <c r="JAK422" s="93"/>
      <c r="JAL422" s="93"/>
      <c r="JAM422" s="93"/>
      <c r="JAN422" s="93"/>
      <c r="JAO422" s="93"/>
      <c r="JAP422" s="93"/>
      <c r="JAQ422" s="93"/>
      <c r="JAR422" s="93"/>
      <c r="JAS422" s="93"/>
      <c r="JAT422" s="93"/>
      <c r="JAU422" s="93"/>
      <c r="JAV422" s="93"/>
      <c r="JAW422" s="93"/>
      <c r="JAX422" s="93"/>
      <c r="JAY422" s="93"/>
      <c r="JAZ422" s="93"/>
      <c r="JBA422" s="93"/>
      <c r="JBB422" s="93"/>
      <c r="JBC422" s="93"/>
      <c r="JBD422" s="93"/>
      <c r="JBE422" s="93"/>
      <c r="JBF422" s="93"/>
      <c r="JBG422" s="93"/>
      <c r="JBH422" s="93"/>
      <c r="JBI422" s="93"/>
      <c r="JBJ422" s="93"/>
      <c r="JBK422" s="93"/>
      <c r="JBL422" s="93"/>
      <c r="JBM422" s="93"/>
      <c r="JBN422" s="93"/>
      <c r="JBO422" s="93"/>
      <c r="JBP422" s="93"/>
      <c r="JBQ422" s="93"/>
      <c r="JBR422" s="93"/>
      <c r="JBS422" s="93"/>
      <c r="JBT422" s="93"/>
      <c r="JBU422" s="93"/>
      <c r="JBV422" s="93"/>
      <c r="JBW422" s="93"/>
      <c r="JBX422" s="93"/>
      <c r="JBY422" s="93"/>
      <c r="JBZ422" s="93"/>
      <c r="JCA422" s="93"/>
      <c r="JCB422" s="93"/>
      <c r="JCC422" s="93"/>
      <c r="JCD422" s="93"/>
      <c r="JCE422" s="93"/>
      <c r="JCF422" s="93"/>
      <c r="JCG422" s="93"/>
      <c r="JCH422" s="93"/>
      <c r="JCI422" s="93"/>
      <c r="JCJ422" s="93"/>
      <c r="JCK422" s="93"/>
      <c r="JCL422" s="93"/>
      <c r="JCM422" s="93"/>
      <c r="JCN422" s="93"/>
      <c r="JCO422" s="93"/>
      <c r="JCP422" s="93"/>
      <c r="JCQ422" s="93"/>
      <c r="JCR422" s="93"/>
      <c r="JCS422" s="93"/>
      <c r="JCT422" s="93"/>
      <c r="JCU422" s="93"/>
      <c r="JCV422" s="93"/>
      <c r="JCW422" s="93"/>
      <c r="JCX422" s="93"/>
      <c r="JCY422" s="93"/>
      <c r="JCZ422" s="93"/>
      <c r="JDA422" s="93"/>
      <c r="JDB422" s="93"/>
      <c r="JDC422" s="93"/>
      <c r="JDD422" s="93"/>
      <c r="JDE422" s="93"/>
      <c r="JDF422" s="93"/>
      <c r="JDG422" s="93"/>
      <c r="JDH422" s="93"/>
      <c r="JDI422" s="93"/>
      <c r="JDJ422" s="93"/>
      <c r="JDK422" s="93"/>
      <c r="JDL422" s="93"/>
      <c r="JDM422" s="93"/>
      <c r="JDN422" s="93"/>
      <c r="JDO422" s="93"/>
      <c r="JDP422" s="93"/>
      <c r="JDQ422" s="93"/>
      <c r="JDR422" s="93"/>
      <c r="JDS422" s="93"/>
      <c r="JDT422" s="93"/>
      <c r="JDU422" s="93"/>
      <c r="JDV422" s="93"/>
      <c r="JDW422" s="93"/>
      <c r="JDX422" s="93"/>
      <c r="JDY422" s="93"/>
      <c r="JDZ422" s="93"/>
      <c r="JEA422" s="93"/>
      <c r="JEB422" s="93"/>
      <c r="JEC422" s="93"/>
      <c r="JED422" s="93"/>
      <c r="JEE422" s="93"/>
      <c r="JEF422" s="93"/>
      <c r="JEG422" s="93"/>
      <c r="JEH422" s="93"/>
      <c r="JEI422" s="93"/>
      <c r="JEJ422" s="93"/>
      <c r="JEK422" s="93"/>
      <c r="JEL422" s="93"/>
      <c r="JEM422" s="93"/>
      <c r="JEN422" s="93"/>
      <c r="JEO422" s="93"/>
      <c r="JEP422" s="93"/>
      <c r="JEQ422" s="93"/>
      <c r="JER422" s="93"/>
      <c r="JES422" s="93"/>
      <c r="JET422" s="93"/>
      <c r="JEU422" s="93"/>
      <c r="JEV422" s="93"/>
      <c r="JEW422" s="93"/>
      <c r="JEX422" s="93"/>
      <c r="JEY422" s="93"/>
      <c r="JEZ422" s="93"/>
      <c r="JFA422" s="93"/>
      <c r="JFB422" s="93"/>
      <c r="JFC422" s="93"/>
      <c r="JFD422" s="93"/>
      <c r="JFE422" s="93"/>
      <c r="JFF422" s="93"/>
      <c r="JFG422" s="93"/>
      <c r="JFH422" s="93"/>
      <c r="JFI422" s="93"/>
      <c r="JFJ422" s="93"/>
      <c r="JFK422" s="93"/>
      <c r="JFL422" s="93"/>
      <c r="JFM422" s="93"/>
      <c r="JFN422" s="93"/>
      <c r="JFO422" s="93"/>
      <c r="JFP422" s="93"/>
      <c r="JFQ422" s="93"/>
      <c r="JFR422" s="93"/>
      <c r="JFS422" s="93"/>
      <c r="JFT422" s="93"/>
      <c r="JFU422" s="93"/>
      <c r="JFV422" s="93"/>
      <c r="JFW422" s="93"/>
      <c r="JFX422" s="93"/>
      <c r="JFY422" s="93"/>
      <c r="JFZ422" s="93"/>
      <c r="JGA422" s="93"/>
      <c r="JGB422" s="93"/>
      <c r="JGC422" s="93"/>
      <c r="JGD422" s="93"/>
      <c r="JGE422" s="93"/>
      <c r="JGF422" s="93"/>
      <c r="JGG422" s="93"/>
      <c r="JGH422" s="93"/>
      <c r="JGI422" s="93"/>
      <c r="JGJ422" s="93"/>
      <c r="JGK422" s="93"/>
      <c r="JGL422" s="93"/>
      <c r="JGM422" s="93"/>
      <c r="JGN422" s="93"/>
      <c r="JGO422" s="93"/>
      <c r="JGP422" s="93"/>
      <c r="JGQ422" s="93"/>
      <c r="JGR422" s="93"/>
      <c r="JGS422" s="93"/>
      <c r="JGT422" s="93"/>
      <c r="JGU422" s="93"/>
      <c r="JGV422" s="93"/>
      <c r="JGW422" s="93"/>
      <c r="JGX422" s="93"/>
      <c r="JGY422" s="93"/>
      <c r="JGZ422" s="93"/>
      <c r="JHA422" s="93"/>
      <c r="JHB422" s="93"/>
      <c r="JHC422" s="93"/>
      <c r="JHD422" s="93"/>
      <c r="JHE422" s="93"/>
      <c r="JHF422" s="93"/>
      <c r="JHG422" s="93"/>
      <c r="JHH422" s="93"/>
      <c r="JHI422" s="93"/>
      <c r="JHJ422" s="93"/>
      <c r="JHK422" s="93"/>
      <c r="JHL422" s="93"/>
      <c r="JHM422" s="93"/>
      <c r="JHN422" s="93"/>
      <c r="JHO422" s="93"/>
      <c r="JHP422" s="93"/>
      <c r="JHQ422" s="93"/>
      <c r="JHR422" s="93"/>
      <c r="JHS422" s="93"/>
      <c r="JHT422" s="93"/>
      <c r="JHU422" s="93"/>
      <c r="JHV422" s="93"/>
      <c r="JHW422" s="93"/>
      <c r="JHX422" s="93"/>
      <c r="JHY422" s="93"/>
      <c r="JHZ422" s="93"/>
      <c r="JIA422" s="93"/>
      <c r="JIB422" s="93"/>
      <c r="JIC422" s="93"/>
      <c r="JID422" s="93"/>
      <c r="JIE422" s="93"/>
      <c r="JIF422" s="93"/>
      <c r="JIG422" s="93"/>
      <c r="JIH422" s="93"/>
      <c r="JII422" s="93"/>
      <c r="JIJ422" s="93"/>
      <c r="JIK422" s="93"/>
      <c r="JIL422" s="93"/>
      <c r="JIM422" s="93"/>
      <c r="JIN422" s="93"/>
      <c r="JIO422" s="93"/>
      <c r="JIP422" s="93"/>
      <c r="JIQ422" s="93"/>
      <c r="JIR422" s="93"/>
      <c r="JIS422" s="93"/>
      <c r="JIT422" s="93"/>
      <c r="JIU422" s="93"/>
      <c r="JIV422" s="93"/>
      <c r="JIW422" s="93"/>
      <c r="JIX422" s="93"/>
      <c r="JIY422" s="93"/>
      <c r="JIZ422" s="93"/>
      <c r="JJA422" s="93"/>
      <c r="JJB422" s="93"/>
      <c r="JJC422" s="93"/>
      <c r="JJD422" s="93"/>
      <c r="JJE422" s="93"/>
      <c r="JJF422" s="93"/>
      <c r="JJG422" s="93"/>
      <c r="JJH422" s="93"/>
      <c r="JJI422" s="93"/>
      <c r="JJJ422" s="93"/>
      <c r="JJK422" s="93"/>
      <c r="JJL422" s="93"/>
      <c r="JJM422" s="93"/>
      <c r="JJN422" s="93"/>
      <c r="JJO422" s="93"/>
      <c r="JJP422" s="93"/>
      <c r="JJQ422" s="93"/>
      <c r="JJR422" s="93"/>
      <c r="JJS422" s="93"/>
      <c r="JJT422" s="93"/>
      <c r="JJU422" s="93"/>
      <c r="JJV422" s="93"/>
      <c r="JJW422" s="93"/>
      <c r="JJX422" s="93"/>
      <c r="JJY422" s="93"/>
      <c r="JJZ422" s="93"/>
      <c r="JKA422" s="93"/>
      <c r="JKB422" s="93"/>
      <c r="JKC422" s="93"/>
      <c r="JKD422" s="93"/>
      <c r="JKE422" s="93"/>
      <c r="JKF422" s="93"/>
      <c r="JKG422" s="93"/>
      <c r="JKH422" s="93"/>
      <c r="JKI422" s="93"/>
      <c r="JKJ422" s="93"/>
      <c r="JKK422" s="93"/>
      <c r="JKL422" s="93"/>
      <c r="JKM422" s="93"/>
      <c r="JKN422" s="93"/>
      <c r="JKO422" s="93"/>
      <c r="JKP422" s="93"/>
      <c r="JKQ422" s="93"/>
      <c r="JKR422" s="93"/>
      <c r="JKS422" s="93"/>
      <c r="JKT422" s="93"/>
      <c r="JKU422" s="93"/>
      <c r="JKV422" s="93"/>
      <c r="JKW422" s="93"/>
      <c r="JKX422" s="93"/>
      <c r="JKY422" s="93"/>
      <c r="JKZ422" s="93"/>
      <c r="JLA422" s="93"/>
      <c r="JLB422" s="93"/>
      <c r="JLC422" s="93"/>
      <c r="JLD422" s="93"/>
      <c r="JLE422" s="93"/>
      <c r="JLF422" s="93"/>
      <c r="JLG422" s="93"/>
      <c r="JLH422" s="93"/>
      <c r="JLI422" s="93"/>
      <c r="JLJ422" s="93"/>
      <c r="JLK422" s="93"/>
      <c r="JLL422" s="93"/>
      <c r="JLM422" s="93"/>
      <c r="JLN422" s="93"/>
      <c r="JLO422" s="93"/>
      <c r="JLP422" s="93"/>
      <c r="JLQ422" s="93"/>
      <c r="JLR422" s="93"/>
      <c r="JLS422" s="93"/>
      <c r="JLT422" s="93"/>
      <c r="JLU422" s="93"/>
      <c r="JLV422" s="93"/>
      <c r="JLW422" s="93"/>
      <c r="JLX422" s="93"/>
      <c r="JLY422" s="93"/>
      <c r="JLZ422" s="93"/>
      <c r="JMA422" s="93"/>
      <c r="JMB422" s="93"/>
      <c r="JMC422" s="93"/>
      <c r="JMD422" s="93"/>
      <c r="JME422" s="93"/>
      <c r="JMF422" s="93"/>
      <c r="JMG422" s="93"/>
      <c r="JMH422" s="93"/>
      <c r="JMI422" s="93"/>
      <c r="JMJ422" s="93"/>
      <c r="JMK422" s="93"/>
      <c r="JML422" s="93"/>
      <c r="JMM422" s="93"/>
      <c r="JMN422" s="93"/>
      <c r="JMO422" s="93"/>
      <c r="JMP422" s="93"/>
      <c r="JMQ422" s="93"/>
      <c r="JMR422" s="93"/>
      <c r="JMS422" s="93"/>
      <c r="JMT422" s="93"/>
      <c r="JMU422" s="93"/>
      <c r="JMV422" s="93"/>
      <c r="JMW422" s="93"/>
      <c r="JMX422" s="93"/>
      <c r="JMY422" s="93"/>
      <c r="JMZ422" s="93"/>
      <c r="JNA422" s="93"/>
      <c r="JNB422" s="93"/>
      <c r="JNC422" s="93"/>
      <c r="JND422" s="93"/>
      <c r="JNE422" s="93"/>
      <c r="JNF422" s="93"/>
      <c r="JNG422" s="93"/>
      <c r="JNH422" s="93"/>
      <c r="JNI422" s="93"/>
      <c r="JNJ422" s="93"/>
      <c r="JNK422" s="93"/>
      <c r="JNL422" s="93"/>
      <c r="JNM422" s="93"/>
      <c r="JNN422" s="93"/>
      <c r="JNO422" s="93"/>
      <c r="JNP422" s="93"/>
      <c r="JNQ422" s="93"/>
      <c r="JNR422" s="93"/>
      <c r="JNS422" s="93"/>
      <c r="JNT422" s="93"/>
      <c r="JNU422" s="93"/>
      <c r="JNV422" s="93"/>
      <c r="JNW422" s="93"/>
      <c r="JNX422" s="93"/>
      <c r="JNY422" s="93"/>
      <c r="JNZ422" s="93"/>
      <c r="JOA422" s="93"/>
      <c r="JOB422" s="93"/>
      <c r="JOC422" s="93"/>
      <c r="JOD422" s="93"/>
      <c r="JOE422" s="93"/>
      <c r="JOF422" s="93"/>
      <c r="JOG422" s="93"/>
      <c r="JOH422" s="93"/>
      <c r="JOI422" s="93"/>
      <c r="JOJ422" s="93"/>
      <c r="JOK422" s="93"/>
      <c r="JOL422" s="93"/>
      <c r="JOM422" s="93"/>
      <c r="JON422" s="93"/>
      <c r="JOO422" s="93"/>
      <c r="JOP422" s="93"/>
      <c r="JOQ422" s="93"/>
      <c r="JOR422" s="93"/>
      <c r="JOS422" s="93"/>
      <c r="JOT422" s="93"/>
      <c r="JOU422" s="93"/>
      <c r="JOV422" s="93"/>
      <c r="JOW422" s="93"/>
      <c r="JOX422" s="93"/>
      <c r="JOY422" s="93"/>
      <c r="JOZ422" s="93"/>
      <c r="JPA422" s="93"/>
      <c r="JPB422" s="93"/>
      <c r="JPC422" s="93"/>
      <c r="JPD422" s="93"/>
      <c r="JPE422" s="93"/>
      <c r="JPF422" s="93"/>
      <c r="JPG422" s="93"/>
      <c r="JPH422" s="93"/>
      <c r="JPI422" s="93"/>
      <c r="JPJ422" s="93"/>
      <c r="JPK422" s="93"/>
      <c r="JPL422" s="93"/>
      <c r="JPM422" s="93"/>
      <c r="JPN422" s="93"/>
      <c r="JPO422" s="93"/>
      <c r="JPP422" s="93"/>
      <c r="JPQ422" s="93"/>
      <c r="JPR422" s="93"/>
      <c r="JPS422" s="93"/>
      <c r="JPT422" s="93"/>
      <c r="JPU422" s="93"/>
      <c r="JPV422" s="93"/>
      <c r="JPW422" s="93"/>
      <c r="JPX422" s="93"/>
      <c r="JPY422" s="93"/>
      <c r="JPZ422" s="93"/>
      <c r="JQA422" s="93"/>
      <c r="JQB422" s="93"/>
      <c r="JQC422" s="93"/>
      <c r="JQD422" s="93"/>
      <c r="JQE422" s="93"/>
      <c r="JQF422" s="93"/>
      <c r="JQG422" s="93"/>
      <c r="JQH422" s="93"/>
      <c r="JQI422" s="93"/>
      <c r="JQJ422" s="93"/>
      <c r="JQK422" s="93"/>
      <c r="JQL422" s="93"/>
      <c r="JQM422" s="93"/>
      <c r="JQN422" s="93"/>
      <c r="JQO422" s="93"/>
      <c r="JQP422" s="93"/>
      <c r="JQQ422" s="93"/>
      <c r="JQR422" s="93"/>
      <c r="JQS422" s="93"/>
      <c r="JQT422" s="93"/>
      <c r="JQU422" s="93"/>
      <c r="JQV422" s="93"/>
      <c r="JQW422" s="93"/>
      <c r="JQX422" s="93"/>
      <c r="JQY422" s="93"/>
      <c r="JQZ422" s="93"/>
      <c r="JRA422" s="93"/>
      <c r="JRB422" s="93"/>
      <c r="JRC422" s="93"/>
      <c r="JRD422" s="93"/>
      <c r="JRE422" s="93"/>
      <c r="JRF422" s="93"/>
      <c r="JRG422" s="93"/>
      <c r="JRH422" s="93"/>
      <c r="JRI422" s="93"/>
      <c r="JRJ422" s="93"/>
      <c r="JRK422" s="93"/>
      <c r="JRL422" s="93"/>
      <c r="JRM422" s="93"/>
      <c r="JRN422" s="93"/>
      <c r="JRO422" s="93"/>
      <c r="JRP422" s="93"/>
      <c r="JRQ422" s="93"/>
      <c r="JRR422" s="93"/>
      <c r="JRS422" s="93"/>
      <c r="JRT422" s="93"/>
      <c r="JRU422" s="93"/>
      <c r="JRV422" s="93"/>
      <c r="JRW422" s="93"/>
      <c r="JRX422" s="93"/>
      <c r="JRY422" s="93"/>
      <c r="JRZ422" s="93"/>
      <c r="JSA422" s="93"/>
      <c r="JSB422" s="93"/>
      <c r="JSC422" s="93"/>
      <c r="JSD422" s="93"/>
      <c r="JSE422" s="93"/>
      <c r="JSF422" s="93"/>
      <c r="JSG422" s="93"/>
      <c r="JSH422" s="93"/>
      <c r="JSI422" s="93"/>
      <c r="JSJ422" s="93"/>
      <c r="JSK422" s="93"/>
      <c r="JSL422" s="93"/>
      <c r="JSM422" s="93"/>
      <c r="JSN422" s="93"/>
      <c r="JSO422" s="93"/>
      <c r="JSP422" s="93"/>
      <c r="JSQ422" s="93"/>
      <c r="JSR422" s="93"/>
      <c r="JSS422" s="93"/>
      <c r="JST422" s="93"/>
      <c r="JSU422" s="93"/>
      <c r="JSV422" s="93"/>
      <c r="JSW422" s="93"/>
      <c r="JSX422" s="93"/>
      <c r="JSY422" s="93"/>
      <c r="JSZ422" s="93"/>
      <c r="JTA422" s="93"/>
      <c r="JTB422" s="93"/>
      <c r="JTC422" s="93"/>
      <c r="JTD422" s="93"/>
      <c r="JTE422" s="93"/>
      <c r="JTF422" s="93"/>
      <c r="JTG422" s="93"/>
      <c r="JTH422" s="93"/>
      <c r="JTI422" s="93"/>
      <c r="JTJ422" s="93"/>
      <c r="JTK422" s="93"/>
      <c r="JTL422" s="93"/>
      <c r="JTM422" s="93"/>
      <c r="JTN422" s="93"/>
      <c r="JTO422" s="93"/>
      <c r="JTP422" s="93"/>
      <c r="JTQ422" s="93"/>
      <c r="JTR422" s="93"/>
      <c r="JTS422" s="93"/>
      <c r="JTT422" s="93"/>
      <c r="JTU422" s="93"/>
      <c r="JTV422" s="93"/>
      <c r="JTW422" s="93"/>
      <c r="JTX422" s="93"/>
      <c r="JTY422" s="93"/>
      <c r="JTZ422" s="93"/>
      <c r="JUA422" s="93"/>
      <c r="JUB422" s="93"/>
      <c r="JUC422" s="93"/>
      <c r="JUD422" s="93"/>
      <c r="JUE422" s="93"/>
      <c r="JUF422" s="93"/>
      <c r="JUG422" s="93"/>
      <c r="JUH422" s="93"/>
      <c r="JUI422" s="93"/>
      <c r="JUJ422" s="93"/>
      <c r="JUK422" s="93"/>
      <c r="JUL422" s="93"/>
      <c r="JUM422" s="93"/>
      <c r="JUN422" s="93"/>
      <c r="JUO422" s="93"/>
      <c r="JUP422" s="93"/>
      <c r="JUQ422" s="93"/>
      <c r="JUR422" s="93"/>
      <c r="JUS422" s="93"/>
      <c r="JUT422" s="93"/>
      <c r="JUU422" s="93"/>
      <c r="JUV422" s="93"/>
      <c r="JUW422" s="93"/>
      <c r="JUX422" s="93"/>
      <c r="JUY422" s="93"/>
      <c r="JUZ422" s="93"/>
      <c r="JVA422" s="93"/>
      <c r="JVB422" s="93"/>
      <c r="JVC422" s="93"/>
      <c r="JVD422" s="93"/>
      <c r="JVE422" s="93"/>
      <c r="JVF422" s="93"/>
      <c r="JVG422" s="93"/>
      <c r="JVH422" s="93"/>
      <c r="JVI422" s="93"/>
      <c r="JVJ422" s="93"/>
      <c r="JVK422" s="93"/>
      <c r="JVL422" s="93"/>
      <c r="JVM422" s="93"/>
      <c r="JVN422" s="93"/>
      <c r="JVO422" s="93"/>
      <c r="JVP422" s="93"/>
      <c r="JVQ422" s="93"/>
      <c r="JVR422" s="93"/>
      <c r="JVS422" s="93"/>
      <c r="JVT422" s="93"/>
      <c r="JVU422" s="93"/>
      <c r="JVV422" s="93"/>
      <c r="JVW422" s="93"/>
      <c r="JVX422" s="93"/>
      <c r="JVY422" s="93"/>
      <c r="JVZ422" s="93"/>
      <c r="JWA422" s="93"/>
      <c r="JWB422" s="93"/>
      <c r="JWC422" s="93"/>
      <c r="JWD422" s="93"/>
      <c r="JWE422" s="93"/>
      <c r="JWF422" s="93"/>
      <c r="JWG422" s="93"/>
      <c r="JWH422" s="93"/>
      <c r="JWI422" s="93"/>
      <c r="JWJ422" s="93"/>
      <c r="JWK422" s="93"/>
      <c r="JWL422" s="93"/>
      <c r="JWM422" s="93"/>
      <c r="JWN422" s="93"/>
      <c r="JWO422" s="93"/>
      <c r="JWP422" s="93"/>
      <c r="JWQ422" s="93"/>
      <c r="JWR422" s="93"/>
      <c r="JWS422" s="93"/>
      <c r="JWT422" s="93"/>
      <c r="JWU422" s="93"/>
      <c r="JWV422" s="93"/>
      <c r="JWW422" s="93"/>
      <c r="JWX422" s="93"/>
      <c r="JWY422" s="93"/>
      <c r="JWZ422" s="93"/>
      <c r="JXA422" s="93"/>
      <c r="JXB422" s="93"/>
      <c r="JXC422" s="93"/>
      <c r="JXD422" s="93"/>
      <c r="JXE422" s="93"/>
      <c r="JXF422" s="93"/>
      <c r="JXG422" s="93"/>
      <c r="JXH422" s="93"/>
      <c r="JXI422" s="93"/>
      <c r="JXJ422" s="93"/>
      <c r="JXK422" s="93"/>
      <c r="JXL422" s="93"/>
      <c r="JXM422" s="93"/>
      <c r="JXN422" s="93"/>
      <c r="JXO422" s="93"/>
      <c r="JXP422" s="93"/>
      <c r="JXQ422" s="93"/>
      <c r="JXR422" s="93"/>
      <c r="JXS422" s="93"/>
      <c r="JXT422" s="93"/>
      <c r="JXU422" s="93"/>
      <c r="JXV422" s="93"/>
      <c r="JXW422" s="93"/>
      <c r="JXX422" s="93"/>
      <c r="JXY422" s="93"/>
      <c r="JXZ422" s="93"/>
      <c r="JYA422" s="93"/>
      <c r="JYB422" s="93"/>
      <c r="JYC422" s="93"/>
      <c r="JYD422" s="93"/>
      <c r="JYE422" s="93"/>
      <c r="JYF422" s="93"/>
      <c r="JYG422" s="93"/>
      <c r="JYH422" s="93"/>
      <c r="JYI422" s="93"/>
      <c r="JYJ422" s="93"/>
      <c r="JYK422" s="93"/>
      <c r="JYL422" s="93"/>
      <c r="JYM422" s="93"/>
      <c r="JYN422" s="93"/>
      <c r="JYO422" s="93"/>
      <c r="JYP422" s="93"/>
      <c r="JYQ422" s="93"/>
      <c r="JYR422" s="93"/>
      <c r="JYS422" s="93"/>
      <c r="JYT422" s="93"/>
      <c r="JYU422" s="93"/>
      <c r="JYV422" s="93"/>
      <c r="JYW422" s="93"/>
      <c r="JYX422" s="93"/>
      <c r="JYY422" s="93"/>
      <c r="JYZ422" s="93"/>
      <c r="JZA422" s="93"/>
      <c r="JZB422" s="93"/>
      <c r="JZC422" s="93"/>
      <c r="JZD422" s="93"/>
      <c r="JZE422" s="93"/>
      <c r="JZF422" s="93"/>
      <c r="JZG422" s="93"/>
      <c r="JZH422" s="93"/>
      <c r="JZI422" s="93"/>
      <c r="JZJ422" s="93"/>
      <c r="JZK422" s="93"/>
      <c r="JZL422" s="93"/>
      <c r="JZM422" s="93"/>
      <c r="JZN422" s="93"/>
      <c r="JZO422" s="93"/>
      <c r="JZP422" s="93"/>
      <c r="JZQ422" s="93"/>
      <c r="JZR422" s="93"/>
      <c r="JZS422" s="93"/>
      <c r="JZT422" s="93"/>
      <c r="JZU422" s="93"/>
      <c r="JZV422" s="93"/>
      <c r="JZW422" s="93"/>
      <c r="JZX422" s="93"/>
      <c r="JZY422" s="93"/>
      <c r="JZZ422" s="93"/>
      <c r="KAA422" s="93"/>
      <c r="KAB422" s="93"/>
      <c r="KAC422" s="93"/>
      <c r="KAD422" s="93"/>
      <c r="KAE422" s="93"/>
      <c r="KAF422" s="93"/>
      <c r="KAG422" s="93"/>
      <c r="KAH422" s="93"/>
      <c r="KAI422" s="93"/>
      <c r="KAJ422" s="93"/>
      <c r="KAK422" s="93"/>
      <c r="KAL422" s="93"/>
      <c r="KAM422" s="93"/>
      <c r="KAN422" s="93"/>
      <c r="KAO422" s="93"/>
      <c r="KAP422" s="93"/>
      <c r="KAQ422" s="93"/>
      <c r="KAR422" s="93"/>
      <c r="KAS422" s="93"/>
      <c r="KAT422" s="93"/>
      <c r="KAU422" s="93"/>
      <c r="KAV422" s="93"/>
      <c r="KAW422" s="93"/>
      <c r="KAX422" s="93"/>
      <c r="KAY422" s="93"/>
      <c r="KAZ422" s="93"/>
      <c r="KBA422" s="93"/>
      <c r="KBB422" s="93"/>
      <c r="KBC422" s="93"/>
      <c r="KBD422" s="93"/>
      <c r="KBE422" s="93"/>
      <c r="KBF422" s="93"/>
      <c r="KBG422" s="93"/>
      <c r="KBH422" s="93"/>
      <c r="KBI422" s="93"/>
      <c r="KBJ422" s="93"/>
      <c r="KBK422" s="93"/>
      <c r="KBL422" s="93"/>
      <c r="KBM422" s="93"/>
      <c r="KBN422" s="93"/>
      <c r="KBO422" s="93"/>
      <c r="KBP422" s="93"/>
      <c r="KBQ422" s="93"/>
      <c r="KBR422" s="93"/>
      <c r="KBS422" s="93"/>
      <c r="KBT422" s="93"/>
      <c r="KBU422" s="93"/>
      <c r="KBV422" s="93"/>
      <c r="KBW422" s="93"/>
      <c r="KBX422" s="93"/>
      <c r="KBY422" s="93"/>
      <c r="KBZ422" s="93"/>
      <c r="KCA422" s="93"/>
      <c r="KCB422" s="93"/>
      <c r="KCC422" s="93"/>
      <c r="KCD422" s="93"/>
      <c r="KCE422" s="93"/>
      <c r="KCF422" s="93"/>
      <c r="KCG422" s="93"/>
      <c r="KCH422" s="93"/>
      <c r="KCI422" s="93"/>
      <c r="KCJ422" s="93"/>
      <c r="KCK422" s="93"/>
      <c r="KCL422" s="93"/>
      <c r="KCM422" s="93"/>
      <c r="KCN422" s="93"/>
      <c r="KCO422" s="93"/>
      <c r="KCP422" s="93"/>
      <c r="KCQ422" s="93"/>
      <c r="KCR422" s="93"/>
      <c r="KCS422" s="93"/>
      <c r="KCT422" s="93"/>
      <c r="KCU422" s="93"/>
      <c r="KCV422" s="93"/>
      <c r="KCW422" s="93"/>
      <c r="KCX422" s="93"/>
      <c r="KCY422" s="93"/>
      <c r="KCZ422" s="93"/>
      <c r="KDA422" s="93"/>
      <c r="KDB422" s="93"/>
      <c r="KDC422" s="93"/>
      <c r="KDD422" s="93"/>
      <c r="KDE422" s="93"/>
      <c r="KDF422" s="93"/>
      <c r="KDG422" s="93"/>
      <c r="KDH422" s="93"/>
      <c r="KDI422" s="93"/>
      <c r="KDJ422" s="93"/>
      <c r="KDK422" s="93"/>
      <c r="KDL422" s="93"/>
      <c r="KDM422" s="93"/>
      <c r="KDN422" s="93"/>
      <c r="KDO422" s="93"/>
      <c r="KDP422" s="93"/>
      <c r="KDQ422" s="93"/>
      <c r="KDR422" s="93"/>
      <c r="KDS422" s="93"/>
      <c r="KDT422" s="93"/>
      <c r="KDU422" s="93"/>
      <c r="KDV422" s="93"/>
      <c r="KDW422" s="93"/>
      <c r="KDX422" s="93"/>
      <c r="KDY422" s="93"/>
      <c r="KDZ422" s="93"/>
      <c r="KEA422" s="93"/>
      <c r="KEB422" s="93"/>
      <c r="KEC422" s="93"/>
      <c r="KED422" s="93"/>
      <c r="KEE422" s="93"/>
      <c r="KEF422" s="93"/>
      <c r="KEG422" s="93"/>
      <c r="KEH422" s="93"/>
      <c r="KEI422" s="93"/>
      <c r="KEJ422" s="93"/>
      <c r="KEK422" s="93"/>
      <c r="KEL422" s="93"/>
      <c r="KEM422" s="93"/>
      <c r="KEN422" s="93"/>
      <c r="KEO422" s="93"/>
      <c r="KEP422" s="93"/>
      <c r="KEQ422" s="93"/>
      <c r="KER422" s="93"/>
      <c r="KES422" s="93"/>
      <c r="KET422" s="93"/>
      <c r="KEU422" s="93"/>
      <c r="KEV422" s="93"/>
      <c r="KEW422" s="93"/>
      <c r="KEX422" s="93"/>
      <c r="KEY422" s="93"/>
      <c r="KEZ422" s="93"/>
      <c r="KFA422" s="93"/>
      <c r="KFB422" s="93"/>
      <c r="KFC422" s="93"/>
      <c r="KFD422" s="93"/>
      <c r="KFE422" s="93"/>
      <c r="KFF422" s="93"/>
      <c r="KFG422" s="93"/>
      <c r="KFH422" s="93"/>
      <c r="KFI422" s="93"/>
      <c r="KFJ422" s="93"/>
      <c r="KFK422" s="93"/>
      <c r="KFL422" s="93"/>
      <c r="KFM422" s="93"/>
      <c r="KFN422" s="93"/>
      <c r="KFO422" s="93"/>
      <c r="KFP422" s="93"/>
      <c r="KFQ422" s="93"/>
      <c r="KFR422" s="93"/>
      <c r="KFS422" s="93"/>
      <c r="KFT422" s="93"/>
      <c r="KFU422" s="93"/>
      <c r="KFV422" s="93"/>
      <c r="KFW422" s="93"/>
      <c r="KFX422" s="93"/>
      <c r="KFY422" s="93"/>
      <c r="KFZ422" s="93"/>
      <c r="KGA422" s="93"/>
      <c r="KGB422" s="93"/>
      <c r="KGC422" s="93"/>
      <c r="KGD422" s="93"/>
      <c r="KGE422" s="93"/>
      <c r="KGF422" s="93"/>
      <c r="KGG422" s="93"/>
      <c r="KGH422" s="93"/>
      <c r="KGI422" s="93"/>
      <c r="KGJ422" s="93"/>
      <c r="KGK422" s="93"/>
      <c r="KGL422" s="93"/>
      <c r="KGM422" s="93"/>
      <c r="KGN422" s="93"/>
      <c r="KGO422" s="93"/>
      <c r="KGP422" s="93"/>
      <c r="KGQ422" s="93"/>
      <c r="KGR422" s="93"/>
      <c r="KGS422" s="93"/>
      <c r="KGT422" s="93"/>
      <c r="KGU422" s="93"/>
      <c r="KGV422" s="93"/>
      <c r="KGW422" s="93"/>
      <c r="KGX422" s="93"/>
      <c r="KGY422" s="93"/>
      <c r="KGZ422" s="93"/>
      <c r="KHA422" s="93"/>
      <c r="KHB422" s="93"/>
      <c r="KHC422" s="93"/>
      <c r="KHD422" s="93"/>
      <c r="KHE422" s="93"/>
      <c r="KHF422" s="93"/>
      <c r="KHG422" s="93"/>
      <c r="KHH422" s="93"/>
      <c r="KHI422" s="93"/>
      <c r="KHJ422" s="93"/>
      <c r="KHK422" s="93"/>
      <c r="KHL422" s="93"/>
      <c r="KHM422" s="93"/>
      <c r="KHN422" s="93"/>
      <c r="KHO422" s="93"/>
      <c r="KHP422" s="93"/>
      <c r="KHQ422" s="93"/>
      <c r="KHR422" s="93"/>
      <c r="KHS422" s="93"/>
      <c r="KHT422" s="93"/>
      <c r="KHU422" s="93"/>
      <c r="KHV422" s="93"/>
      <c r="KHW422" s="93"/>
      <c r="KHX422" s="93"/>
      <c r="KHY422" s="93"/>
      <c r="KHZ422" s="93"/>
      <c r="KIA422" s="93"/>
      <c r="KIB422" s="93"/>
      <c r="KIC422" s="93"/>
      <c r="KID422" s="93"/>
      <c r="KIE422" s="93"/>
      <c r="KIF422" s="93"/>
      <c r="KIG422" s="93"/>
      <c r="KIH422" s="93"/>
      <c r="KII422" s="93"/>
      <c r="KIJ422" s="93"/>
      <c r="KIK422" s="93"/>
      <c r="KIL422" s="93"/>
      <c r="KIM422" s="93"/>
      <c r="KIN422" s="93"/>
      <c r="KIO422" s="93"/>
      <c r="KIP422" s="93"/>
      <c r="KIQ422" s="93"/>
      <c r="KIR422" s="93"/>
      <c r="KIS422" s="93"/>
      <c r="KIT422" s="93"/>
      <c r="KIU422" s="93"/>
      <c r="KIV422" s="93"/>
      <c r="KIW422" s="93"/>
      <c r="KIX422" s="93"/>
      <c r="KIY422" s="93"/>
      <c r="KIZ422" s="93"/>
      <c r="KJA422" s="93"/>
      <c r="KJB422" s="93"/>
      <c r="KJC422" s="93"/>
      <c r="KJD422" s="93"/>
      <c r="KJE422" s="93"/>
      <c r="KJF422" s="93"/>
      <c r="KJG422" s="93"/>
      <c r="KJH422" s="93"/>
      <c r="KJI422" s="93"/>
      <c r="KJJ422" s="93"/>
      <c r="KJK422" s="93"/>
      <c r="KJL422" s="93"/>
      <c r="KJM422" s="93"/>
      <c r="KJN422" s="93"/>
      <c r="KJO422" s="93"/>
      <c r="KJP422" s="93"/>
      <c r="KJQ422" s="93"/>
      <c r="KJR422" s="93"/>
      <c r="KJS422" s="93"/>
      <c r="KJT422" s="93"/>
      <c r="KJU422" s="93"/>
      <c r="KJV422" s="93"/>
      <c r="KJW422" s="93"/>
      <c r="KJX422" s="93"/>
      <c r="KJY422" s="93"/>
      <c r="KJZ422" s="93"/>
      <c r="KKA422" s="93"/>
      <c r="KKB422" s="93"/>
      <c r="KKC422" s="93"/>
      <c r="KKD422" s="93"/>
      <c r="KKE422" s="93"/>
      <c r="KKF422" s="93"/>
      <c r="KKG422" s="93"/>
      <c r="KKH422" s="93"/>
      <c r="KKI422" s="93"/>
      <c r="KKJ422" s="93"/>
      <c r="KKK422" s="93"/>
      <c r="KKL422" s="93"/>
      <c r="KKM422" s="93"/>
      <c r="KKN422" s="93"/>
      <c r="KKO422" s="93"/>
      <c r="KKP422" s="93"/>
      <c r="KKQ422" s="93"/>
      <c r="KKR422" s="93"/>
      <c r="KKS422" s="93"/>
      <c r="KKT422" s="93"/>
      <c r="KKU422" s="93"/>
      <c r="KKV422" s="93"/>
      <c r="KKW422" s="93"/>
      <c r="KKX422" s="93"/>
      <c r="KKY422" s="93"/>
      <c r="KKZ422" s="93"/>
      <c r="KLA422" s="93"/>
      <c r="KLB422" s="93"/>
      <c r="KLC422" s="93"/>
      <c r="KLD422" s="93"/>
      <c r="KLE422" s="93"/>
      <c r="KLF422" s="93"/>
      <c r="KLG422" s="93"/>
      <c r="KLH422" s="93"/>
      <c r="KLI422" s="93"/>
      <c r="KLJ422" s="93"/>
      <c r="KLK422" s="93"/>
      <c r="KLL422" s="93"/>
      <c r="KLM422" s="93"/>
      <c r="KLN422" s="93"/>
      <c r="KLO422" s="93"/>
      <c r="KLP422" s="93"/>
      <c r="KLQ422" s="93"/>
      <c r="KLR422" s="93"/>
      <c r="KLS422" s="93"/>
      <c r="KLT422" s="93"/>
      <c r="KLU422" s="93"/>
      <c r="KLV422" s="93"/>
      <c r="KLW422" s="93"/>
      <c r="KLX422" s="93"/>
      <c r="KLY422" s="93"/>
      <c r="KLZ422" s="93"/>
      <c r="KMA422" s="93"/>
      <c r="KMB422" s="93"/>
      <c r="KMC422" s="93"/>
      <c r="KMD422" s="93"/>
      <c r="KME422" s="93"/>
      <c r="KMF422" s="93"/>
      <c r="KMG422" s="93"/>
      <c r="KMH422" s="93"/>
      <c r="KMI422" s="93"/>
      <c r="KMJ422" s="93"/>
      <c r="KMK422" s="93"/>
      <c r="KML422" s="93"/>
      <c r="KMM422" s="93"/>
      <c r="KMN422" s="93"/>
      <c r="KMO422" s="93"/>
      <c r="KMP422" s="93"/>
      <c r="KMQ422" s="93"/>
      <c r="KMR422" s="93"/>
      <c r="KMS422" s="93"/>
      <c r="KMT422" s="93"/>
      <c r="KMU422" s="93"/>
      <c r="KMV422" s="93"/>
      <c r="KMW422" s="93"/>
      <c r="KMX422" s="93"/>
      <c r="KMY422" s="93"/>
      <c r="KMZ422" s="93"/>
      <c r="KNA422" s="93"/>
      <c r="KNB422" s="93"/>
      <c r="KNC422" s="93"/>
      <c r="KND422" s="93"/>
      <c r="KNE422" s="93"/>
      <c r="KNF422" s="93"/>
      <c r="KNG422" s="93"/>
      <c r="KNH422" s="93"/>
      <c r="KNI422" s="93"/>
      <c r="KNJ422" s="93"/>
      <c r="KNK422" s="93"/>
      <c r="KNL422" s="93"/>
      <c r="KNM422" s="93"/>
      <c r="KNN422" s="93"/>
      <c r="KNO422" s="93"/>
      <c r="KNP422" s="93"/>
      <c r="KNQ422" s="93"/>
      <c r="KNR422" s="93"/>
      <c r="KNS422" s="93"/>
      <c r="KNT422" s="93"/>
      <c r="KNU422" s="93"/>
      <c r="KNV422" s="93"/>
      <c r="KNW422" s="93"/>
      <c r="KNX422" s="93"/>
      <c r="KNY422" s="93"/>
      <c r="KNZ422" s="93"/>
      <c r="KOA422" s="93"/>
      <c r="KOB422" s="93"/>
      <c r="KOC422" s="93"/>
      <c r="KOD422" s="93"/>
      <c r="KOE422" s="93"/>
      <c r="KOF422" s="93"/>
      <c r="KOG422" s="93"/>
      <c r="KOH422" s="93"/>
      <c r="KOI422" s="93"/>
      <c r="KOJ422" s="93"/>
      <c r="KOK422" s="93"/>
      <c r="KOL422" s="93"/>
      <c r="KOM422" s="93"/>
      <c r="KON422" s="93"/>
      <c r="KOO422" s="93"/>
      <c r="KOP422" s="93"/>
      <c r="KOQ422" s="93"/>
      <c r="KOR422" s="93"/>
      <c r="KOS422" s="93"/>
      <c r="KOT422" s="93"/>
      <c r="KOU422" s="93"/>
      <c r="KOV422" s="93"/>
      <c r="KOW422" s="93"/>
      <c r="KOX422" s="93"/>
      <c r="KOY422" s="93"/>
      <c r="KOZ422" s="93"/>
      <c r="KPA422" s="93"/>
      <c r="KPB422" s="93"/>
      <c r="KPC422" s="93"/>
      <c r="KPD422" s="93"/>
      <c r="KPE422" s="93"/>
      <c r="KPF422" s="93"/>
      <c r="KPG422" s="93"/>
      <c r="KPH422" s="93"/>
      <c r="KPI422" s="93"/>
      <c r="KPJ422" s="93"/>
      <c r="KPK422" s="93"/>
      <c r="KPL422" s="93"/>
      <c r="KPM422" s="93"/>
      <c r="KPN422" s="93"/>
      <c r="KPO422" s="93"/>
      <c r="KPP422" s="93"/>
      <c r="KPQ422" s="93"/>
      <c r="KPR422" s="93"/>
      <c r="KPS422" s="93"/>
      <c r="KPT422" s="93"/>
      <c r="KPU422" s="93"/>
      <c r="KPV422" s="93"/>
      <c r="KPW422" s="93"/>
      <c r="KPX422" s="93"/>
      <c r="KPY422" s="93"/>
      <c r="KPZ422" s="93"/>
      <c r="KQA422" s="93"/>
      <c r="KQB422" s="93"/>
      <c r="KQC422" s="93"/>
      <c r="KQD422" s="93"/>
      <c r="KQE422" s="93"/>
      <c r="KQF422" s="93"/>
      <c r="KQG422" s="93"/>
      <c r="KQH422" s="93"/>
      <c r="KQI422" s="93"/>
      <c r="KQJ422" s="93"/>
      <c r="KQK422" s="93"/>
      <c r="KQL422" s="93"/>
      <c r="KQM422" s="93"/>
      <c r="KQN422" s="93"/>
      <c r="KQO422" s="93"/>
      <c r="KQP422" s="93"/>
      <c r="KQQ422" s="93"/>
      <c r="KQR422" s="93"/>
      <c r="KQS422" s="93"/>
      <c r="KQT422" s="93"/>
      <c r="KQU422" s="93"/>
      <c r="KQV422" s="93"/>
      <c r="KQW422" s="93"/>
      <c r="KQX422" s="93"/>
      <c r="KQY422" s="93"/>
      <c r="KQZ422" s="93"/>
      <c r="KRA422" s="93"/>
      <c r="KRB422" s="93"/>
      <c r="KRC422" s="93"/>
      <c r="KRD422" s="93"/>
      <c r="KRE422" s="93"/>
      <c r="KRF422" s="93"/>
      <c r="KRG422" s="93"/>
      <c r="KRH422" s="93"/>
      <c r="KRI422" s="93"/>
      <c r="KRJ422" s="93"/>
      <c r="KRK422" s="93"/>
      <c r="KRL422" s="93"/>
      <c r="KRM422" s="93"/>
      <c r="KRN422" s="93"/>
      <c r="KRO422" s="93"/>
      <c r="KRP422" s="93"/>
      <c r="KRQ422" s="93"/>
      <c r="KRR422" s="93"/>
      <c r="KRS422" s="93"/>
      <c r="KRT422" s="93"/>
      <c r="KRU422" s="93"/>
      <c r="KRV422" s="93"/>
      <c r="KRW422" s="93"/>
      <c r="KRX422" s="93"/>
      <c r="KRY422" s="93"/>
      <c r="KRZ422" s="93"/>
      <c r="KSA422" s="93"/>
      <c r="KSB422" s="93"/>
      <c r="KSC422" s="93"/>
      <c r="KSD422" s="93"/>
      <c r="KSE422" s="93"/>
      <c r="KSF422" s="93"/>
      <c r="KSG422" s="93"/>
      <c r="KSH422" s="93"/>
      <c r="KSI422" s="93"/>
      <c r="KSJ422" s="93"/>
      <c r="KSK422" s="93"/>
      <c r="KSL422" s="93"/>
      <c r="KSM422" s="93"/>
      <c r="KSN422" s="93"/>
      <c r="KSO422" s="93"/>
      <c r="KSP422" s="93"/>
      <c r="KSQ422" s="93"/>
      <c r="KSR422" s="93"/>
      <c r="KSS422" s="93"/>
      <c r="KST422" s="93"/>
      <c r="KSU422" s="93"/>
      <c r="KSV422" s="93"/>
      <c r="KSW422" s="93"/>
      <c r="KSX422" s="93"/>
      <c r="KSY422" s="93"/>
      <c r="KSZ422" s="93"/>
      <c r="KTA422" s="93"/>
      <c r="KTB422" s="93"/>
      <c r="KTC422" s="93"/>
      <c r="KTD422" s="93"/>
      <c r="KTE422" s="93"/>
      <c r="KTF422" s="93"/>
      <c r="KTG422" s="93"/>
      <c r="KTH422" s="93"/>
      <c r="KTI422" s="93"/>
      <c r="KTJ422" s="93"/>
      <c r="KTK422" s="93"/>
      <c r="KTL422" s="93"/>
      <c r="KTM422" s="93"/>
      <c r="KTN422" s="93"/>
      <c r="KTO422" s="93"/>
      <c r="KTP422" s="93"/>
      <c r="KTQ422" s="93"/>
      <c r="KTR422" s="93"/>
      <c r="KTS422" s="93"/>
      <c r="KTT422" s="93"/>
      <c r="KTU422" s="93"/>
      <c r="KTV422" s="93"/>
      <c r="KTW422" s="93"/>
      <c r="KTX422" s="93"/>
      <c r="KTY422" s="93"/>
      <c r="KTZ422" s="93"/>
      <c r="KUA422" s="93"/>
      <c r="KUB422" s="93"/>
      <c r="KUC422" s="93"/>
      <c r="KUD422" s="93"/>
      <c r="KUE422" s="93"/>
      <c r="KUF422" s="93"/>
      <c r="KUG422" s="93"/>
      <c r="KUH422" s="93"/>
      <c r="KUI422" s="93"/>
      <c r="KUJ422" s="93"/>
      <c r="KUK422" s="93"/>
      <c r="KUL422" s="93"/>
      <c r="KUM422" s="93"/>
      <c r="KUN422" s="93"/>
      <c r="KUO422" s="93"/>
      <c r="KUP422" s="93"/>
      <c r="KUQ422" s="93"/>
      <c r="KUR422" s="93"/>
      <c r="KUS422" s="93"/>
      <c r="KUT422" s="93"/>
      <c r="KUU422" s="93"/>
      <c r="KUV422" s="93"/>
      <c r="KUW422" s="93"/>
      <c r="KUX422" s="93"/>
      <c r="KUY422" s="93"/>
      <c r="KUZ422" s="93"/>
      <c r="KVA422" s="93"/>
      <c r="KVB422" s="93"/>
      <c r="KVC422" s="93"/>
      <c r="KVD422" s="93"/>
      <c r="KVE422" s="93"/>
      <c r="KVF422" s="93"/>
      <c r="KVG422" s="93"/>
      <c r="KVH422" s="93"/>
      <c r="KVI422" s="93"/>
      <c r="KVJ422" s="93"/>
      <c r="KVK422" s="93"/>
      <c r="KVL422" s="93"/>
      <c r="KVM422" s="93"/>
      <c r="KVN422" s="93"/>
      <c r="KVO422" s="93"/>
      <c r="KVP422" s="93"/>
      <c r="KVQ422" s="93"/>
      <c r="KVR422" s="93"/>
      <c r="KVS422" s="93"/>
      <c r="KVT422" s="93"/>
      <c r="KVU422" s="93"/>
      <c r="KVV422" s="93"/>
      <c r="KVW422" s="93"/>
      <c r="KVX422" s="93"/>
      <c r="KVY422" s="93"/>
      <c r="KVZ422" s="93"/>
      <c r="KWA422" s="93"/>
      <c r="KWB422" s="93"/>
      <c r="KWC422" s="93"/>
      <c r="KWD422" s="93"/>
      <c r="KWE422" s="93"/>
      <c r="KWF422" s="93"/>
      <c r="KWG422" s="93"/>
      <c r="KWH422" s="93"/>
      <c r="KWI422" s="93"/>
      <c r="KWJ422" s="93"/>
      <c r="KWK422" s="93"/>
      <c r="KWL422" s="93"/>
      <c r="KWM422" s="93"/>
      <c r="KWN422" s="93"/>
      <c r="KWO422" s="93"/>
      <c r="KWP422" s="93"/>
      <c r="KWQ422" s="93"/>
      <c r="KWR422" s="93"/>
      <c r="KWS422" s="93"/>
      <c r="KWT422" s="93"/>
      <c r="KWU422" s="93"/>
      <c r="KWV422" s="93"/>
      <c r="KWW422" s="93"/>
      <c r="KWX422" s="93"/>
      <c r="KWY422" s="93"/>
      <c r="KWZ422" s="93"/>
      <c r="KXA422" s="93"/>
      <c r="KXB422" s="93"/>
      <c r="KXC422" s="93"/>
      <c r="KXD422" s="93"/>
      <c r="KXE422" s="93"/>
      <c r="KXF422" s="93"/>
      <c r="KXG422" s="93"/>
      <c r="KXH422" s="93"/>
      <c r="KXI422" s="93"/>
      <c r="KXJ422" s="93"/>
      <c r="KXK422" s="93"/>
      <c r="KXL422" s="93"/>
      <c r="KXM422" s="93"/>
      <c r="KXN422" s="93"/>
      <c r="KXO422" s="93"/>
      <c r="KXP422" s="93"/>
      <c r="KXQ422" s="93"/>
      <c r="KXR422" s="93"/>
      <c r="KXS422" s="93"/>
      <c r="KXT422" s="93"/>
      <c r="KXU422" s="93"/>
      <c r="KXV422" s="93"/>
      <c r="KXW422" s="93"/>
      <c r="KXX422" s="93"/>
      <c r="KXY422" s="93"/>
      <c r="KXZ422" s="93"/>
      <c r="KYA422" s="93"/>
      <c r="KYB422" s="93"/>
      <c r="KYC422" s="93"/>
      <c r="KYD422" s="93"/>
      <c r="KYE422" s="93"/>
      <c r="KYF422" s="93"/>
      <c r="KYG422" s="93"/>
      <c r="KYH422" s="93"/>
      <c r="KYI422" s="93"/>
      <c r="KYJ422" s="93"/>
      <c r="KYK422" s="93"/>
      <c r="KYL422" s="93"/>
      <c r="KYM422" s="93"/>
      <c r="KYN422" s="93"/>
      <c r="KYO422" s="93"/>
      <c r="KYP422" s="93"/>
      <c r="KYQ422" s="93"/>
      <c r="KYR422" s="93"/>
      <c r="KYS422" s="93"/>
      <c r="KYT422" s="93"/>
      <c r="KYU422" s="93"/>
      <c r="KYV422" s="93"/>
      <c r="KYW422" s="93"/>
      <c r="KYX422" s="93"/>
      <c r="KYY422" s="93"/>
      <c r="KYZ422" s="93"/>
      <c r="KZA422" s="93"/>
      <c r="KZB422" s="93"/>
      <c r="KZC422" s="93"/>
      <c r="KZD422" s="93"/>
      <c r="KZE422" s="93"/>
      <c r="KZF422" s="93"/>
      <c r="KZG422" s="93"/>
      <c r="KZH422" s="93"/>
      <c r="KZI422" s="93"/>
      <c r="KZJ422" s="93"/>
      <c r="KZK422" s="93"/>
      <c r="KZL422" s="93"/>
      <c r="KZM422" s="93"/>
      <c r="KZN422" s="93"/>
      <c r="KZO422" s="93"/>
      <c r="KZP422" s="93"/>
      <c r="KZQ422" s="93"/>
      <c r="KZR422" s="93"/>
      <c r="KZS422" s="93"/>
      <c r="KZT422" s="93"/>
      <c r="KZU422" s="93"/>
      <c r="KZV422" s="93"/>
      <c r="KZW422" s="93"/>
      <c r="KZX422" s="93"/>
      <c r="KZY422" s="93"/>
      <c r="KZZ422" s="93"/>
      <c r="LAA422" s="93"/>
      <c r="LAB422" s="93"/>
      <c r="LAC422" s="93"/>
      <c r="LAD422" s="93"/>
      <c r="LAE422" s="93"/>
      <c r="LAF422" s="93"/>
      <c r="LAG422" s="93"/>
      <c r="LAH422" s="93"/>
      <c r="LAI422" s="93"/>
      <c r="LAJ422" s="93"/>
      <c r="LAK422" s="93"/>
      <c r="LAL422" s="93"/>
      <c r="LAM422" s="93"/>
      <c r="LAN422" s="93"/>
      <c r="LAO422" s="93"/>
      <c r="LAP422" s="93"/>
      <c r="LAQ422" s="93"/>
      <c r="LAR422" s="93"/>
      <c r="LAS422" s="93"/>
      <c r="LAT422" s="93"/>
      <c r="LAU422" s="93"/>
      <c r="LAV422" s="93"/>
      <c r="LAW422" s="93"/>
      <c r="LAX422" s="93"/>
      <c r="LAY422" s="93"/>
      <c r="LAZ422" s="93"/>
      <c r="LBA422" s="93"/>
      <c r="LBB422" s="93"/>
      <c r="LBC422" s="93"/>
      <c r="LBD422" s="93"/>
      <c r="LBE422" s="93"/>
      <c r="LBF422" s="93"/>
      <c r="LBG422" s="93"/>
      <c r="LBH422" s="93"/>
      <c r="LBI422" s="93"/>
      <c r="LBJ422" s="93"/>
      <c r="LBK422" s="93"/>
      <c r="LBL422" s="93"/>
      <c r="LBM422" s="93"/>
      <c r="LBN422" s="93"/>
      <c r="LBO422" s="93"/>
      <c r="LBP422" s="93"/>
      <c r="LBQ422" s="93"/>
      <c r="LBR422" s="93"/>
      <c r="LBS422" s="93"/>
      <c r="LBT422" s="93"/>
      <c r="LBU422" s="93"/>
      <c r="LBV422" s="93"/>
      <c r="LBW422" s="93"/>
      <c r="LBX422" s="93"/>
      <c r="LBY422" s="93"/>
      <c r="LBZ422" s="93"/>
      <c r="LCA422" s="93"/>
      <c r="LCB422" s="93"/>
      <c r="LCC422" s="93"/>
      <c r="LCD422" s="93"/>
      <c r="LCE422" s="93"/>
      <c r="LCF422" s="93"/>
      <c r="LCG422" s="93"/>
      <c r="LCH422" s="93"/>
      <c r="LCI422" s="93"/>
      <c r="LCJ422" s="93"/>
      <c r="LCK422" s="93"/>
      <c r="LCL422" s="93"/>
      <c r="LCM422" s="93"/>
      <c r="LCN422" s="93"/>
      <c r="LCO422" s="93"/>
      <c r="LCP422" s="93"/>
      <c r="LCQ422" s="93"/>
      <c r="LCR422" s="93"/>
      <c r="LCS422" s="93"/>
      <c r="LCT422" s="93"/>
      <c r="LCU422" s="93"/>
      <c r="LCV422" s="93"/>
      <c r="LCW422" s="93"/>
      <c r="LCX422" s="93"/>
      <c r="LCY422" s="93"/>
      <c r="LCZ422" s="93"/>
      <c r="LDA422" s="93"/>
      <c r="LDB422" s="93"/>
      <c r="LDC422" s="93"/>
      <c r="LDD422" s="93"/>
      <c r="LDE422" s="93"/>
      <c r="LDF422" s="93"/>
      <c r="LDG422" s="93"/>
      <c r="LDH422" s="93"/>
      <c r="LDI422" s="93"/>
      <c r="LDJ422" s="93"/>
      <c r="LDK422" s="93"/>
      <c r="LDL422" s="93"/>
      <c r="LDM422" s="93"/>
      <c r="LDN422" s="93"/>
      <c r="LDO422" s="93"/>
      <c r="LDP422" s="93"/>
      <c r="LDQ422" s="93"/>
      <c r="LDR422" s="93"/>
      <c r="LDS422" s="93"/>
      <c r="LDT422" s="93"/>
      <c r="LDU422" s="93"/>
      <c r="LDV422" s="93"/>
      <c r="LDW422" s="93"/>
      <c r="LDX422" s="93"/>
      <c r="LDY422" s="93"/>
      <c r="LDZ422" s="93"/>
      <c r="LEA422" s="93"/>
      <c r="LEB422" s="93"/>
      <c r="LEC422" s="93"/>
      <c r="LED422" s="93"/>
      <c r="LEE422" s="93"/>
      <c r="LEF422" s="93"/>
      <c r="LEG422" s="93"/>
      <c r="LEH422" s="93"/>
      <c r="LEI422" s="93"/>
      <c r="LEJ422" s="93"/>
      <c r="LEK422" s="93"/>
      <c r="LEL422" s="93"/>
      <c r="LEM422" s="93"/>
      <c r="LEN422" s="93"/>
      <c r="LEO422" s="93"/>
      <c r="LEP422" s="93"/>
      <c r="LEQ422" s="93"/>
      <c r="LER422" s="93"/>
      <c r="LES422" s="93"/>
      <c r="LET422" s="93"/>
      <c r="LEU422" s="93"/>
      <c r="LEV422" s="93"/>
      <c r="LEW422" s="93"/>
      <c r="LEX422" s="93"/>
      <c r="LEY422" s="93"/>
      <c r="LEZ422" s="93"/>
      <c r="LFA422" s="93"/>
      <c r="LFB422" s="93"/>
      <c r="LFC422" s="93"/>
      <c r="LFD422" s="93"/>
      <c r="LFE422" s="93"/>
      <c r="LFF422" s="93"/>
      <c r="LFG422" s="93"/>
      <c r="LFH422" s="93"/>
      <c r="LFI422" s="93"/>
      <c r="LFJ422" s="93"/>
      <c r="LFK422" s="93"/>
      <c r="LFL422" s="93"/>
      <c r="LFM422" s="93"/>
      <c r="LFN422" s="93"/>
      <c r="LFO422" s="93"/>
      <c r="LFP422" s="93"/>
      <c r="LFQ422" s="93"/>
      <c r="LFR422" s="93"/>
      <c r="LFS422" s="93"/>
      <c r="LFT422" s="93"/>
      <c r="LFU422" s="93"/>
      <c r="LFV422" s="93"/>
      <c r="LFW422" s="93"/>
      <c r="LFX422" s="93"/>
      <c r="LFY422" s="93"/>
      <c r="LFZ422" s="93"/>
      <c r="LGA422" s="93"/>
      <c r="LGB422" s="93"/>
      <c r="LGC422" s="93"/>
      <c r="LGD422" s="93"/>
      <c r="LGE422" s="93"/>
      <c r="LGF422" s="93"/>
      <c r="LGG422" s="93"/>
      <c r="LGH422" s="93"/>
      <c r="LGI422" s="93"/>
      <c r="LGJ422" s="93"/>
      <c r="LGK422" s="93"/>
      <c r="LGL422" s="93"/>
      <c r="LGM422" s="93"/>
      <c r="LGN422" s="93"/>
      <c r="LGO422" s="93"/>
      <c r="LGP422" s="93"/>
      <c r="LGQ422" s="93"/>
      <c r="LGR422" s="93"/>
      <c r="LGS422" s="93"/>
      <c r="LGT422" s="93"/>
      <c r="LGU422" s="93"/>
      <c r="LGV422" s="93"/>
      <c r="LGW422" s="93"/>
      <c r="LGX422" s="93"/>
      <c r="LGY422" s="93"/>
      <c r="LGZ422" s="93"/>
      <c r="LHA422" s="93"/>
      <c r="LHB422" s="93"/>
      <c r="LHC422" s="93"/>
      <c r="LHD422" s="93"/>
      <c r="LHE422" s="93"/>
      <c r="LHF422" s="93"/>
      <c r="LHG422" s="93"/>
      <c r="LHH422" s="93"/>
      <c r="LHI422" s="93"/>
      <c r="LHJ422" s="93"/>
      <c r="LHK422" s="93"/>
      <c r="LHL422" s="93"/>
      <c r="LHM422" s="93"/>
      <c r="LHN422" s="93"/>
      <c r="LHO422" s="93"/>
      <c r="LHP422" s="93"/>
      <c r="LHQ422" s="93"/>
      <c r="LHR422" s="93"/>
      <c r="LHS422" s="93"/>
      <c r="LHT422" s="93"/>
      <c r="LHU422" s="93"/>
      <c r="LHV422" s="93"/>
      <c r="LHW422" s="93"/>
      <c r="LHX422" s="93"/>
      <c r="LHY422" s="93"/>
      <c r="LHZ422" s="93"/>
      <c r="LIA422" s="93"/>
      <c r="LIB422" s="93"/>
      <c r="LIC422" s="93"/>
      <c r="LID422" s="93"/>
      <c r="LIE422" s="93"/>
      <c r="LIF422" s="93"/>
      <c r="LIG422" s="93"/>
      <c r="LIH422" s="93"/>
      <c r="LII422" s="93"/>
      <c r="LIJ422" s="93"/>
      <c r="LIK422" s="93"/>
      <c r="LIL422" s="93"/>
      <c r="LIM422" s="93"/>
      <c r="LIN422" s="93"/>
      <c r="LIO422" s="93"/>
      <c r="LIP422" s="93"/>
      <c r="LIQ422" s="93"/>
      <c r="LIR422" s="93"/>
      <c r="LIS422" s="93"/>
      <c r="LIT422" s="93"/>
      <c r="LIU422" s="93"/>
      <c r="LIV422" s="93"/>
      <c r="LIW422" s="93"/>
      <c r="LIX422" s="93"/>
      <c r="LIY422" s="93"/>
      <c r="LIZ422" s="93"/>
      <c r="LJA422" s="93"/>
      <c r="LJB422" s="93"/>
      <c r="LJC422" s="93"/>
      <c r="LJD422" s="93"/>
      <c r="LJE422" s="93"/>
      <c r="LJF422" s="93"/>
      <c r="LJG422" s="93"/>
      <c r="LJH422" s="93"/>
      <c r="LJI422" s="93"/>
      <c r="LJJ422" s="93"/>
      <c r="LJK422" s="93"/>
      <c r="LJL422" s="93"/>
      <c r="LJM422" s="93"/>
      <c r="LJN422" s="93"/>
      <c r="LJO422" s="93"/>
      <c r="LJP422" s="93"/>
      <c r="LJQ422" s="93"/>
      <c r="LJR422" s="93"/>
      <c r="LJS422" s="93"/>
      <c r="LJT422" s="93"/>
      <c r="LJU422" s="93"/>
      <c r="LJV422" s="93"/>
      <c r="LJW422" s="93"/>
      <c r="LJX422" s="93"/>
      <c r="LJY422" s="93"/>
      <c r="LJZ422" s="93"/>
      <c r="LKA422" s="93"/>
      <c r="LKB422" s="93"/>
      <c r="LKC422" s="93"/>
      <c r="LKD422" s="93"/>
      <c r="LKE422" s="93"/>
      <c r="LKF422" s="93"/>
      <c r="LKG422" s="93"/>
      <c r="LKH422" s="93"/>
      <c r="LKI422" s="93"/>
      <c r="LKJ422" s="93"/>
      <c r="LKK422" s="93"/>
      <c r="LKL422" s="93"/>
      <c r="LKM422" s="93"/>
      <c r="LKN422" s="93"/>
      <c r="LKO422" s="93"/>
      <c r="LKP422" s="93"/>
      <c r="LKQ422" s="93"/>
      <c r="LKR422" s="93"/>
      <c r="LKS422" s="93"/>
      <c r="LKT422" s="93"/>
      <c r="LKU422" s="93"/>
      <c r="LKV422" s="93"/>
      <c r="LKW422" s="93"/>
      <c r="LKX422" s="93"/>
      <c r="LKY422" s="93"/>
      <c r="LKZ422" s="93"/>
      <c r="LLA422" s="93"/>
      <c r="LLB422" s="93"/>
      <c r="LLC422" s="93"/>
      <c r="LLD422" s="93"/>
      <c r="LLE422" s="93"/>
      <c r="LLF422" s="93"/>
      <c r="LLG422" s="93"/>
      <c r="LLH422" s="93"/>
      <c r="LLI422" s="93"/>
      <c r="LLJ422" s="93"/>
      <c r="LLK422" s="93"/>
      <c r="LLL422" s="93"/>
      <c r="LLM422" s="93"/>
      <c r="LLN422" s="93"/>
      <c r="LLO422" s="93"/>
      <c r="LLP422" s="93"/>
      <c r="LLQ422" s="93"/>
      <c r="LLR422" s="93"/>
      <c r="LLS422" s="93"/>
      <c r="LLT422" s="93"/>
      <c r="LLU422" s="93"/>
      <c r="LLV422" s="93"/>
      <c r="LLW422" s="93"/>
      <c r="LLX422" s="93"/>
      <c r="LLY422" s="93"/>
      <c r="LLZ422" s="93"/>
      <c r="LMA422" s="93"/>
      <c r="LMB422" s="93"/>
      <c r="LMC422" s="93"/>
      <c r="LMD422" s="93"/>
      <c r="LME422" s="93"/>
      <c r="LMF422" s="93"/>
      <c r="LMG422" s="93"/>
      <c r="LMH422" s="93"/>
      <c r="LMI422" s="93"/>
      <c r="LMJ422" s="93"/>
      <c r="LMK422" s="93"/>
      <c r="LML422" s="93"/>
      <c r="LMM422" s="93"/>
      <c r="LMN422" s="93"/>
      <c r="LMO422" s="93"/>
      <c r="LMP422" s="93"/>
      <c r="LMQ422" s="93"/>
      <c r="LMR422" s="93"/>
      <c r="LMS422" s="93"/>
      <c r="LMT422" s="93"/>
      <c r="LMU422" s="93"/>
      <c r="LMV422" s="93"/>
      <c r="LMW422" s="93"/>
      <c r="LMX422" s="93"/>
      <c r="LMY422" s="93"/>
      <c r="LMZ422" s="93"/>
      <c r="LNA422" s="93"/>
      <c r="LNB422" s="93"/>
      <c r="LNC422" s="93"/>
      <c r="LND422" s="93"/>
      <c r="LNE422" s="93"/>
      <c r="LNF422" s="93"/>
      <c r="LNG422" s="93"/>
      <c r="LNH422" s="93"/>
      <c r="LNI422" s="93"/>
      <c r="LNJ422" s="93"/>
      <c r="LNK422" s="93"/>
      <c r="LNL422" s="93"/>
      <c r="LNM422" s="93"/>
      <c r="LNN422" s="93"/>
      <c r="LNO422" s="93"/>
      <c r="LNP422" s="93"/>
      <c r="LNQ422" s="93"/>
      <c r="LNR422" s="93"/>
      <c r="LNS422" s="93"/>
      <c r="LNT422" s="93"/>
      <c r="LNU422" s="93"/>
      <c r="LNV422" s="93"/>
      <c r="LNW422" s="93"/>
      <c r="LNX422" s="93"/>
      <c r="LNY422" s="93"/>
      <c r="LNZ422" s="93"/>
      <c r="LOA422" s="93"/>
      <c r="LOB422" s="93"/>
      <c r="LOC422" s="93"/>
      <c r="LOD422" s="93"/>
      <c r="LOE422" s="93"/>
      <c r="LOF422" s="93"/>
      <c r="LOG422" s="93"/>
      <c r="LOH422" s="93"/>
      <c r="LOI422" s="93"/>
      <c r="LOJ422" s="93"/>
      <c r="LOK422" s="93"/>
      <c r="LOL422" s="93"/>
      <c r="LOM422" s="93"/>
      <c r="LON422" s="93"/>
      <c r="LOO422" s="93"/>
      <c r="LOP422" s="93"/>
      <c r="LOQ422" s="93"/>
      <c r="LOR422" s="93"/>
      <c r="LOS422" s="93"/>
      <c r="LOT422" s="93"/>
      <c r="LOU422" s="93"/>
      <c r="LOV422" s="93"/>
      <c r="LOW422" s="93"/>
      <c r="LOX422" s="93"/>
      <c r="LOY422" s="93"/>
      <c r="LOZ422" s="93"/>
      <c r="LPA422" s="93"/>
      <c r="LPB422" s="93"/>
      <c r="LPC422" s="93"/>
      <c r="LPD422" s="93"/>
      <c r="LPE422" s="93"/>
      <c r="LPF422" s="93"/>
      <c r="LPG422" s="93"/>
      <c r="LPH422" s="93"/>
      <c r="LPI422" s="93"/>
      <c r="LPJ422" s="93"/>
      <c r="LPK422" s="93"/>
      <c r="LPL422" s="93"/>
      <c r="LPM422" s="93"/>
      <c r="LPN422" s="93"/>
      <c r="LPO422" s="93"/>
      <c r="LPP422" s="93"/>
      <c r="LPQ422" s="93"/>
      <c r="LPR422" s="93"/>
      <c r="LPS422" s="93"/>
      <c r="LPT422" s="93"/>
      <c r="LPU422" s="93"/>
      <c r="LPV422" s="93"/>
      <c r="LPW422" s="93"/>
      <c r="LPX422" s="93"/>
      <c r="LPY422" s="93"/>
      <c r="LPZ422" s="93"/>
      <c r="LQA422" s="93"/>
      <c r="LQB422" s="93"/>
      <c r="LQC422" s="93"/>
      <c r="LQD422" s="93"/>
      <c r="LQE422" s="93"/>
      <c r="LQF422" s="93"/>
      <c r="LQG422" s="93"/>
      <c r="LQH422" s="93"/>
      <c r="LQI422" s="93"/>
      <c r="LQJ422" s="93"/>
      <c r="LQK422" s="93"/>
      <c r="LQL422" s="93"/>
      <c r="LQM422" s="93"/>
      <c r="LQN422" s="93"/>
      <c r="LQO422" s="93"/>
      <c r="LQP422" s="93"/>
      <c r="LQQ422" s="93"/>
      <c r="LQR422" s="93"/>
      <c r="LQS422" s="93"/>
      <c r="LQT422" s="93"/>
      <c r="LQU422" s="93"/>
      <c r="LQV422" s="93"/>
      <c r="LQW422" s="93"/>
      <c r="LQX422" s="93"/>
      <c r="LQY422" s="93"/>
      <c r="LQZ422" s="93"/>
      <c r="LRA422" s="93"/>
      <c r="LRB422" s="93"/>
      <c r="LRC422" s="93"/>
      <c r="LRD422" s="93"/>
      <c r="LRE422" s="93"/>
      <c r="LRF422" s="93"/>
      <c r="LRG422" s="93"/>
      <c r="LRH422" s="93"/>
      <c r="LRI422" s="93"/>
      <c r="LRJ422" s="93"/>
      <c r="LRK422" s="93"/>
      <c r="LRL422" s="93"/>
      <c r="LRM422" s="93"/>
      <c r="LRN422" s="93"/>
      <c r="LRO422" s="93"/>
      <c r="LRP422" s="93"/>
      <c r="LRQ422" s="93"/>
      <c r="LRR422" s="93"/>
      <c r="LRS422" s="93"/>
      <c r="LRT422" s="93"/>
      <c r="LRU422" s="93"/>
      <c r="LRV422" s="93"/>
      <c r="LRW422" s="93"/>
      <c r="LRX422" s="93"/>
      <c r="LRY422" s="93"/>
      <c r="LRZ422" s="93"/>
      <c r="LSA422" s="93"/>
      <c r="LSB422" s="93"/>
      <c r="LSC422" s="93"/>
      <c r="LSD422" s="93"/>
      <c r="LSE422" s="93"/>
      <c r="LSF422" s="93"/>
      <c r="LSG422" s="93"/>
      <c r="LSH422" s="93"/>
      <c r="LSI422" s="93"/>
      <c r="LSJ422" s="93"/>
      <c r="LSK422" s="93"/>
      <c r="LSL422" s="93"/>
      <c r="LSM422" s="93"/>
      <c r="LSN422" s="93"/>
      <c r="LSO422" s="93"/>
      <c r="LSP422" s="93"/>
      <c r="LSQ422" s="93"/>
      <c r="LSR422" s="93"/>
      <c r="LSS422" s="93"/>
      <c r="LST422" s="93"/>
      <c r="LSU422" s="93"/>
      <c r="LSV422" s="93"/>
      <c r="LSW422" s="93"/>
      <c r="LSX422" s="93"/>
      <c r="LSY422" s="93"/>
      <c r="LSZ422" s="93"/>
      <c r="LTA422" s="93"/>
      <c r="LTB422" s="93"/>
      <c r="LTC422" s="93"/>
      <c r="LTD422" s="93"/>
      <c r="LTE422" s="93"/>
      <c r="LTF422" s="93"/>
      <c r="LTG422" s="93"/>
      <c r="LTH422" s="93"/>
      <c r="LTI422" s="93"/>
      <c r="LTJ422" s="93"/>
      <c r="LTK422" s="93"/>
      <c r="LTL422" s="93"/>
      <c r="LTM422" s="93"/>
      <c r="LTN422" s="93"/>
      <c r="LTO422" s="93"/>
      <c r="LTP422" s="93"/>
      <c r="LTQ422" s="93"/>
      <c r="LTR422" s="93"/>
      <c r="LTS422" s="93"/>
      <c r="LTT422" s="93"/>
      <c r="LTU422" s="93"/>
      <c r="LTV422" s="93"/>
      <c r="LTW422" s="93"/>
      <c r="LTX422" s="93"/>
      <c r="LTY422" s="93"/>
      <c r="LTZ422" s="93"/>
      <c r="LUA422" s="93"/>
      <c r="LUB422" s="93"/>
      <c r="LUC422" s="93"/>
      <c r="LUD422" s="93"/>
      <c r="LUE422" s="93"/>
      <c r="LUF422" s="93"/>
      <c r="LUG422" s="93"/>
      <c r="LUH422" s="93"/>
      <c r="LUI422" s="93"/>
      <c r="LUJ422" s="93"/>
      <c r="LUK422" s="93"/>
      <c r="LUL422" s="93"/>
      <c r="LUM422" s="93"/>
      <c r="LUN422" s="93"/>
      <c r="LUO422" s="93"/>
      <c r="LUP422" s="93"/>
      <c r="LUQ422" s="93"/>
      <c r="LUR422" s="93"/>
      <c r="LUS422" s="93"/>
      <c r="LUT422" s="93"/>
      <c r="LUU422" s="93"/>
      <c r="LUV422" s="93"/>
      <c r="LUW422" s="93"/>
      <c r="LUX422" s="93"/>
      <c r="LUY422" s="93"/>
      <c r="LUZ422" s="93"/>
      <c r="LVA422" s="93"/>
      <c r="LVB422" s="93"/>
      <c r="LVC422" s="93"/>
      <c r="LVD422" s="93"/>
      <c r="LVE422" s="93"/>
      <c r="LVF422" s="93"/>
      <c r="LVG422" s="93"/>
      <c r="LVH422" s="93"/>
      <c r="LVI422" s="93"/>
      <c r="LVJ422" s="93"/>
      <c r="LVK422" s="93"/>
      <c r="LVL422" s="93"/>
      <c r="LVM422" s="93"/>
      <c r="LVN422" s="93"/>
      <c r="LVO422" s="93"/>
      <c r="LVP422" s="93"/>
      <c r="LVQ422" s="93"/>
      <c r="LVR422" s="93"/>
      <c r="LVS422" s="93"/>
      <c r="LVT422" s="93"/>
      <c r="LVU422" s="93"/>
      <c r="LVV422" s="93"/>
      <c r="LVW422" s="93"/>
      <c r="LVX422" s="93"/>
      <c r="LVY422" s="93"/>
      <c r="LVZ422" s="93"/>
      <c r="LWA422" s="93"/>
      <c r="LWB422" s="93"/>
      <c r="LWC422" s="93"/>
      <c r="LWD422" s="93"/>
      <c r="LWE422" s="93"/>
      <c r="LWF422" s="93"/>
      <c r="LWG422" s="93"/>
      <c r="LWH422" s="93"/>
      <c r="LWI422" s="93"/>
      <c r="LWJ422" s="93"/>
      <c r="LWK422" s="93"/>
      <c r="LWL422" s="93"/>
      <c r="LWM422" s="93"/>
      <c r="LWN422" s="93"/>
      <c r="LWO422" s="93"/>
      <c r="LWP422" s="93"/>
      <c r="LWQ422" s="93"/>
      <c r="LWR422" s="93"/>
      <c r="LWS422" s="93"/>
      <c r="LWT422" s="93"/>
      <c r="LWU422" s="93"/>
      <c r="LWV422" s="93"/>
      <c r="LWW422" s="93"/>
      <c r="LWX422" s="93"/>
      <c r="LWY422" s="93"/>
      <c r="LWZ422" s="93"/>
      <c r="LXA422" s="93"/>
      <c r="LXB422" s="93"/>
      <c r="LXC422" s="93"/>
      <c r="LXD422" s="93"/>
      <c r="LXE422" s="93"/>
      <c r="LXF422" s="93"/>
      <c r="LXG422" s="93"/>
      <c r="LXH422" s="93"/>
      <c r="LXI422" s="93"/>
      <c r="LXJ422" s="93"/>
      <c r="LXK422" s="93"/>
      <c r="LXL422" s="93"/>
      <c r="LXM422" s="93"/>
      <c r="LXN422" s="93"/>
      <c r="LXO422" s="93"/>
      <c r="LXP422" s="93"/>
      <c r="LXQ422" s="93"/>
      <c r="LXR422" s="93"/>
      <c r="LXS422" s="93"/>
      <c r="LXT422" s="93"/>
      <c r="LXU422" s="93"/>
      <c r="LXV422" s="93"/>
      <c r="LXW422" s="93"/>
      <c r="LXX422" s="93"/>
      <c r="LXY422" s="93"/>
      <c r="LXZ422" s="93"/>
      <c r="LYA422" s="93"/>
      <c r="LYB422" s="93"/>
      <c r="LYC422" s="93"/>
      <c r="LYD422" s="93"/>
      <c r="LYE422" s="93"/>
      <c r="LYF422" s="93"/>
      <c r="LYG422" s="93"/>
      <c r="LYH422" s="93"/>
      <c r="LYI422" s="93"/>
      <c r="LYJ422" s="93"/>
      <c r="LYK422" s="93"/>
      <c r="LYL422" s="93"/>
      <c r="LYM422" s="93"/>
      <c r="LYN422" s="93"/>
      <c r="LYO422" s="93"/>
      <c r="LYP422" s="93"/>
      <c r="LYQ422" s="93"/>
      <c r="LYR422" s="93"/>
      <c r="LYS422" s="93"/>
      <c r="LYT422" s="93"/>
      <c r="LYU422" s="93"/>
      <c r="LYV422" s="93"/>
      <c r="LYW422" s="93"/>
      <c r="LYX422" s="93"/>
      <c r="LYY422" s="93"/>
      <c r="LYZ422" s="93"/>
      <c r="LZA422" s="93"/>
      <c r="LZB422" s="93"/>
      <c r="LZC422" s="93"/>
      <c r="LZD422" s="93"/>
      <c r="LZE422" s="93"/>
      <c r="LZF422" s="93"/>
      <c r="LZG422" s="93"/>
      <c r="LZH422" s="93"/>
      <c r="LZI422" s="93"/>
      <c r="LZJ422" s="93"/>
      <c r="LZK422" s="93"/>
      <c r="LZL422" s="93"/>
      <c r="LZM422" s="93"/>
      <c r="LZN422" s="93"/>
      <c r="LZO422" s="93"/>
      <c r="LZP422" s="93"/>
      <c r="LZQ422" s="93"/>
      <c r="LZR422" s="93"/>
      <c r="LZS422" s="93"/>
      <c r="LZT422" s="93"/>
      <c r="LZU422" s="93"/>
      <c r="LZV422" s="93"/>
      <c r="LZW422" s="93"/>
      <c r="LZX422" s="93"/>
      <c r="LZY422" s="93"/>
      <c r="LZZ422" s="93"/>
      <c r="MAA422" s="93"/>
      <c r="MAB422" s="93"/>
      <c r="MAC422" s="93"/>
      <c r="MAD422" s="93"/>
      <c r="MAE422" s="93"/>
      <c r="MAF422" s="93"/>
      <c r="MAG422" s="93"/>
      <c r="MAH422" s="93"/>
      <c r="MAI422" s="93"/>
      <c r="MAJ422" s="93"/>
      <c r="MAK422" s="93"/>
      <c r="MAL422" s="93"/>
      <c r="MAM422" s="93"/>
      <c r="MAN422" s="93"/>
      <c r="MAO422" s="93"/>
      <c r="MAP422" s="93"/>
      <c r="MAQ422" s="93"/>
      <c r="MAR422" s="93"/>
      <c r="MAS422" s="93"/>
      <c r="MAT422" s="93"/>
      <c r="MAU422" s="93"/>
      <c r="MAV422" s="93"/>
      <c r="MAW422" s="93"/>
      <c r="MAX422" s="93"/>
      <c r="MAY422" s="93"/>
      <c r="MAZ422" s="93"/>
      <c r="MBA422" s="93"/>
      <c r="MBB422" s="93"/>
      <c r="MBC422" s="93"/>
      <c r="MBD422" s="93"/>
      <c r="MBE422" s="93"/>
      <c r="MBF422" s="93"/>
      <c r="MBG422" s="93"/>
      <c r="MBH422" s="93"/>
      <c r="MBI422" s="93"/>
      <c r="MBJ422" s="93"/>
      <c r="MBK422" s="93"/>
      <c r="MBL422" s="93"/>
      <c r="MBM422" s="93"/>
      <c r="MBN422" s="93"/>
      <c r="MBO422" s="93"/>
      <c r="MBP422" s="93"/>
      <c r="MBQ422" s="93"/>
      <c r="MBR422" s="93"/>
      <c r="MBS422" s="93"/>
      <c r="MBT422" s="93"/>
      <c r="MBU422" s="93"/>
      <c r="MBV422" s="93"/>
      <c r="MBW422" s="93"/>
      <c r="MBX422" s="93"/>
      <c r="MBY422" s="93"/>
      <c r="MBZ422" s="93"/>
      <c r="MCA422" s="93"/>
      <c r="MCB422" s="93"/>
      <c r="MCC422" s="93"/>
      <c r="MCD422" s="93"/>
      <c r="MCE422" s="93"/>
      <c r="MCF422" s="93"/>
      <c r="MCG422" s="93"/>
      <c r="MCH422" s="93"/>
      <c r="MCI422" s="93"/>
      <c r="MCJ422" s="93"/>
      <c r="MCK422" s="93"/>
      <c r="MCL422" s="93"/>
      <c r="MCM422" s="93"/>
      <c r="MCN422" s="93"/>
      <c r="MCO422" s="93"/>
      <c r="MCP422" s="93"/>
      <c r="MCQ422" s="93"/>
      <c r="MCR422" s="93"/>
      <c r="MCS422" s="93"/>
      <c r="MCT422" s="93"/>
      <c r="MCU422" s="93"/>
      <c r="MCV422" s="93"/>
      <c r="MCW422" s="93"/>
      <c r="MCX422" s="93"/>
      <c r="MCY422" s="93"/>
      <c r="MCZ422" s="93"/>
      <c r="MDA422" s="93"/>
      <c r="MDB422" s="93"/>
      <c r="MDC422" s="93"/>
      <c r="MDD422" s="93"/>
      <c r="MDE422" s="93"/>
      <c r="MDF422" s="93"/>
      <c r="MDG422" s="93"/>
      <c r="MDH422" s="93"/>
      <c r="MDI422" s="93"/>
      <c r="MDJ422" s="93"/>
      <c r="MDK422" s="93"/>
      <c r="MDL422" s="93"/>
      <c r="MDM422" s="93"/>
      <c r="MDN422" s="93"/>
      <c r="MDO422" s="93"/>
      <c r="MDP422" s="93"/>
      <c r="MDQ422" s="93"/>
      <c r="MDR422" s="93"/>
      <c r="MDS422" s="93"/>
      <c r="MDT422" s="93"/>
      <c r="MDU422" s="93"/>
      <c r="MDV422" s="93"/>
      <c r="MDW422" s="93"/>
      <c r="MDX422" s="93"/>
      <c r="MDY422" s="93"/>
      <c r="MDZ422" s="93"/>
      <c r="MEA422" s="93"/>
      <c r="MEB422" s="93"/>
      <c r="MEC422" s="93"/>
      <c r="MED422" s="93"/>
      <c r="MEE422" s="93"/>
      <c r="MEF422" s="93"/>
      <c r="MEG422" s="93"/>
      <c r="MEH422" s="93"/>
      <c r="MEI422" s="93"/>
      <c r="MEJ422" s="93"/>
      <c r="MEK422" s="93"/>
      <c r="MEL422" s="93"/>
      <c r="MEM422" s="93"/>
      <c r="MEN422" s="93"/>
      <c r="MEO422" s="93"/>
      <c r="MEP422" s="93"/>
      <c r="MEQ422" s="93"/>
      <c r="MER422" s="93"/>
      <c r="MES422" s="93"/>
      <c r="MET422" s="93"/>
      <c r="MEU422" s="93"/>
      <c r="MEV422" s="93"/>
      <c r="MEW422" s="93"/>
      <c r="MEX422" s="93"/>
      <c r="MEY422" s="93"/>
      <c r="MEZ422" s="93"/>
      <c r="MFA422" s="93"/>
      <c r="MFB422" s="93"/>
      <c r="MFC422" s="93"/>
      <c r="MFD422" s="93"/>
      <c r="MFE422" s="93"/>
      <c r="MFF422" s="93"/>
      <c r="MFG422" s="93"/>
      <c r="MFH422" s="93"/>
      <c r="MFI422" s="93"/>
      <c r="MFJ422" s="93"/>
      <c r="MFK422" s="93"/>
      <c r="MFL422" s="93"/>
      <c r="MFM422" s="93"/>
      <c r="MFN422" s="93"/>
      <c r="MFO422" s="93"/>
      <c r="MFP422" s="93"/>
      <c r="MFQ422" s="93"/>
      <c r="MFR422" s="93"/>
      <c r="MFS422" s="93"/>
      <c r="MFT422" s="93"/>
      <c r="MFU422" s="93"/>
      <c r="MFV422" s="93"/>
      <c r="MFW422" s="93"/>
      <c r="MFX422" s="93"/>
      <c r="MFY422" s="93"/>
      <c r="MFZ422" s="93"/>
      <c r="MGA422" s="93"/>
      <c r="MGB422" s="93"/>
      <c r="MGC422" s="93"/>
      <c r="MGD422" s="93"/>
      <c r="MGE422" s="93"/>
      <c r="MGF422" s="93"/>
      <c r="MGG422" s="93"/>
      <c r="MGH422" s="93"/>
      <c r="MGI422" s="93"/>
      <c r="MGJ422" s="93"/>
      <c r="MGK422" s="93"/>
      <c r="MGL422" s="93"/>
      <c r="MGM422" s="93"/>
      <c r="MGN422" s="93"/>
      <c r="MGO422" s="93"/>
      <c r="MGP422" s="93"/>
      <c r="MGQ422" s="93"/>
      <c r="MGR422" s="93"/>
      <c r="MGS422" s="93"/>
      <c r="MGT422" s="93"/>
      <c r="MGU422" s="93"/>
      <c r="MGV422" s="93"/>
      <c r="MGW422" s="93"/>
      <c r="MGX422" s="93"/>
      <c r="MGY422" s="93"/>
      <c r="MGZ422" s="93"/>
      <c r="MHA422" s="93"/>
      <c r="MHB422" s="93"/>
      <c r="MHC422" s="93"/>
      <c r="MHD422" s="93"/>
      <c r="MHE422" s="93"/>
      <c r="MHF422" s="93"/>
      <c r="MHG422" s="93"/>
      <c r="MHH422" s="93"/>
      <c r="MHI422" s="93"/>
      <c r="MHJ422" s="93"/>
      <c r="MHK422" s="93"/>
      <c r="MHL422" s="93"/>
      <c r="MHM422" s="93"/>
      <c r="MHN422" s="93"/>
      <c r="MHO422" s="93"/>
      <c r="MHP422" s="93"/>
      <c r="MHQ422" s="93"/>
      <c r="MHR422" s="93"/>
      <c r="MHS422" s="93"/>
      <c r="MHT422" s="93"/>
      <c r="MHU422" s="93"/>
      <c r="MHV422" s="93"/>
      <c r="MHW422" s="93"/>
      <c r="MHX422" s="93"/>
      <c r="MHY422" s="93"/>
      <c r="MHZ422" s="93"/>
      <c r="MIA422" s="93"/>
      <c r="MIB422" s="93"/>
      <c r="MIC422" s="93"/>
      <c r="MID422" s="93"/>
      <c r="MIE422" s="93"/>
      <c r="MIF422" s="93"/>
      <c r="MIG422" s="93"/>
      <c r="MIH422" s="93"/>
      <c r="MII422" s="93"/>
      <c r="MIJ422" s="93"/>
      <c r="MIK422" s="93"/>
      <c r="MIL422" s="93"/>
      <c r="MIM422" s="93"/>
      <c r="MIN422" s="93"/>
      <c r="MIO422" s="93"/>
      <c r="MIP422" s="93"/>
      <c r="MIQ422" s="93"/>
      <c r="MIR422" s="93"/>
      <c r="MIS422" s="93"/>
      <c r="MIT422" s="93"/>
      <c r="MIU422" s="93"/>
      <c r="MIV422" s="93"/>
      <c r="MIW422" s="93"/>
      <c r="MIX422" s="93"/>
      <c r="MIY422" s="93"/>
      <c r="MIZ422" s="93"/>
      <c r="MJA422" s="93"/>
      <c r="MJB422" s="93"/>
      <c r="MJC422" s="93"/>
      <c r="MJD422" s="93"/>
      <c r="MJE422" s="93"/>
      <c r="MJF422" s="93"/>
      <c r="MJG422" s="93"/>
      <c r="MJH422" s="93"/>
      <c r="MJI422" s="93"/>
      <c r="MJJ422" s="93"/>
      <c r="MJK422" s="93"/>
      <c r="MJL422" s="93"/>
      <c r="MJM422" s="93"/>
      <c r="MJN422" s="93"/>
      <c r="MJO422" s="93"/>
      <c r="MJP422" s="93"/>
      <c r="MJQ422" s="93"/>
      <c r="MJR422" s="93"/>
      <c r="MJS422" s="93"/>
      <c r="MJT422" s="93"/>
      <c r="MJU422" s="93"/>
      <c r="MJV422" s="93"/>
      <c r="MJW422" s="93"/>
      <c r="MJX422" s="93"/>
      <c r="MJY422" s="93"/>
      <c r="MJZ422" s="93"/>
      <c r="MKA422" s="93"/>
      <c r="MKB422" s="93"/>
      <c r="MKC422" s="93"/>
      <c r="MKD422" s="93"/>
      <c r="MKE422" s="93"/>
      <c r="MKF422" s="93"/>
      <c r="MKG422" s="93"/>
      <c r="MKH422" s="93"/>
      <c r="MKI422" s="93"/>
      <c r="MKJ422" s="93"/>
      <c r="MKK422" s="93"/>
      <c r="MKL422" s="93"/>
      <c r="MKM422" s="93"/>
      <c r="MKN422" s="93"/>
      <c r="MKO422" s="93"/>
      <c r="MKP422" s="93"/>
      <c r="MKQ422" s="93"/>
      <c r="MKR422" s="93"/>
      <c r="MKS422" s="93"/>
      <c r="MKT422" s="93"/>
      <c r="MKU422" s="93"/>
      <c r="MKV422" s="93"/>
      <c r="MKW422" s="93"/>
      <c r="MKX422" s="93"/>
      <c r="MKY422" s="93"/>
      <c r="MKZ422" s="93"/>
      <c r="MLA422" s="93"/>
      <c r="MLB422" s="93"/>
      <c r="MLC422" s="93"/>
      <c r="MLD422" s="93"/>
      <c r="MLE422" s="93"/>
      <c r="MLF422" s="93"/>
      <c r="MLG422" s="93"/>
      <c r="MLH422" s="93"/>
      <c r="MLI422" s="93"/>
      <c r="MLJ422" s="93"/>
      <c r="MLK422" s="93"/>
      <c r="MLL422" s="93"/>
      <c r="MLM422" s="93"/>
      <c r="MLN422" s="93"/>
      <c r="MLO422" s="93"/>
      <c r="MLP422" s="93"/>
      <c r="MLQ422" s="93"/>
      <c r="MLR422" s="93"/>
      <c r="MLS422" s="93"/>
      <c r="MLT422" s="93"/>
      <c r="MLU422" s="93"/>
      <c r="MLV422" s="93"/>
      <c r="MLW422" s="93"/>
      <c r="MLX422" s="93"/>
      <c r="MLY422" s="93"/>
      <c r="MLZ422" s="93"/>
      <c r="MMA422" s="93"/>
      <c r="MMB422" s="93"/>
      <c r="MMC422" s="93"/>
      <c r="MMD422" s="93"/>
      <c r="MME422" s="93"/>
      <c r="MMF422" s="93"/>
      <c r="MMG422" s="93"/>
      <c r="MMH422" s="93"/>
      <c r="MMI422" s="93"/>
      <c r="MMJ422" s="93"/>
      <c r="MMK422" s="93"/>
      <c r="MML422" s="93"/>
      <c r="MMM422" s="93"/>
      <c r="MMN422" s="93"/>
      <c r="MMO422" s="93"/>
      <c r="MMP422" s="93"/>
      <c r="MMQ422" s="93"/>
      <c r="MMR422" s="93"/>
      <c r="MMS422" s="93"/>
      <c r="MMT422" s="93"/>
      <c r="MMU422" s="93"/>
      <c r="MMV422" s="93"/>
      <c r="MMW422" s="93"/>
      <c r="MMX422" s="93"/>
      <c r="MMY422" s="93"/>
      <c r="MMZ422" s="93"/>
      <c r="MNA422" s="93"/>
      <c r="MNB422" s="93"/>
      <c r="MNC422" s="93"/>
      <c r="MND422" s="93"/>
      <c r="MNE422" s="93"/>
      <c r="MNF422" s="93"/>
      <c r="MNG422" s="93"/>
      <c r="MNH422" s="93"/>
      <c r="MNI422" s="93"/>
      <c r="MNJ422" s="93"/>
      <c r="MNK422" s="93"/>
      <c r="MNL422" s="93"/>
      <c r="MNM422" s="93"/>
      <c r="MNN422" s="93"/>
      <c r="MNO422" s="93"/>
      <c r="MNP422" s="93"/>
      <c r="MNQ422" s="93"/>
      <c r="MNR422" s="93"/>
      <c r="MNS422" s="93"/>
      <c r="MNT422" s="93"/>
      <c r="MNU422" s="93"/>
      <c r="MNV422" s="93"/>
      <c r="MNW422" s="93"/>
      <c r="MNX422" s="93"/>
      <c r="MNY422" s="93"/>
      <c r="MNZ422" s="93"/>
      <c r="MOA422" s="93"/>
      <c r="MOB422" s="93"/>
      <c r="MOC422" s="93"/>
      <c r="MOD422" s="93"/>
      <c r="MOE422" s="93"/>
      <c r="MOF422" s="93"/>
      <c r="MOG422" s="93"/>
      <c r="MOH422" s="93"/>
      <c r="MOI422" s="93"/>
      <c r="MOJ422" s="93"/>
      <c r="MOK422" s="93"/>
      <c r="MOL422" s="93"/>
      <c r="MOM422" s="93"/>
      <c r="MON422" s="93"/>
      <c r="MOO422" s="93"/>
      <c r="MOP422" s="93"/>
      <c r="MOQ422" s="93"/>
      <c r="MOR422" s="93"/>
      <c r="MOS422" s="93"/>
      <c r="MOT422" s="93"/>
      <c r="MOU422" s="93"/>
      <c r="MOV422" s="93"/>
      <c r="MOW422" s="93"/>
      <c r="MOX422" s="93"/>
      <c r="MOY422" s="93"/>
      <c r="MOZ422" s="93"/>
      <c r="MPA422" s="93"/>
      <c r="MPB422" s="93"/>
      <c r="MPC422" s="93"/>
      <c r="MPD422" s="93"/>
      <c r="MPE422" s="93"/>
      <c r="MPF422" s="93"/>
      <c r="MPG422" s="93"/>
      <c r="MPH422" s="93"/>
      <c r="MPI422" s="93"/>
      <c r="MPJ422" s="93"/>
      <c r="MPK422" s="93"/>
      <c r="MPL422" s="93"/>
      <c r="MPM422" s="93"/>
      <c r="MPN422" s="93"/>
      <c r="MPO422" s="93"/>
      <c r="MPP422" s="93"/>
      <c r="MPQ422" s="93"/>
      <c r="MPR422" s="93"/>
      <c r="MPS422" s="93"/>
      <c r="MPT422" s="93"/>
      <c r="MPU422" s="93"/>
      <c r="MPV422" s="93"/>
      <c r="MPW422" s="93"/>
      <c r="MPX422" s="93"/>
      <c r="MPY422" s="93"/>
      <c r="MPZ422" s="93"/>
      <c r="MQA422" s="93"/>
      <c r="MQB422" s="93"/>
      <c r="MQC422" s="93"/>
      <c r="MQD422" s="93"/>
      <c r="MQE422" s="93"/>
      <c r="MQF422" s="93"/>
      <c r="MQG422" s="93"/>
      <c r="MQH422" s="93"/>
      <c r="MQI422" s="93"/>
      <c r="MQJ422" s="93"/>
      <c r="MQK422" s="93"/>
      <c r="MQL422" s="93"/>
      <c r="MQM422" s="93"/>
      <c r="MQN422" s="93"/>
      <c r="MQO422" s="93"/>
      <c r="MQP422" s="93"/>
      <c r="MQQ422" s="93"/>
      <c r="MQR422" s="93"/>
      <c r="MQS422" s="93"/>
      <c r="MQT422" s="93"/>
      <c r="MQU422" s="93"/>
      <c r="MQV422" s="93"/>
      <c r="MQW422" s="93"/>
      <c r="MQX422" s="93"/>
      <c r="MQY422" s="93"/>
      <c r="MQZ422" s="93"/>
      <c r="MRA422" s="93"/>
      <c r="MRB422" s="93"/>
      <c r="MRC422" s="93"/>
      <c r="MRD422" s="93"/>
      <c r="MRE422" s="93"/>
      <c r="MRF422" s="93"/>
      <c r="MRG422" s="93"/>
      <c r="MRH422" s="93"/>
      <c r="MRI422" s="93"/>
      <c r="MRJ422" s="93"/>
      <c r="MRK422" s="93"/>
      <c r="MRL422" s="93"/>
      <c r="MRM422" s="93"/>
      <c r="MRN422" s="93"/>
      <c r="MRO422" s="93"/>
      <c r="MRP422" s="93"/>
      <c r="MRQ422" s="93"/>
      <c r="MRR422" s="93"/>
      <c r="MRS422" s="93"/>
      <c r="MRT422" s="93"/>
      <c r="MRU422" s="93"/>
      <c r="MRV422" s="93"/>
      <c r="MRW422" s="93"/>
      <c r="MRX422" s="93"/>
      <c r="MRY422" s="93"/>
      <c r="MRZ422" s="93"/>
      <c r="MSA422" s="93"/>
      <c r="MSB422" s="93"/>
      <c r="MSC422" s="93"/>
      <c r="MSD422" s="93"/>
      <c r="MSE422" s="93"/>
      <c r="MSF422" s="93"/>
      <c r="MSG422" s="93"/>
      <c r="MSH422" s="93"/>
      <c r="MSI422" s="93"/>
      <c r="MSJ422" s="93"/>
      <c r="MSK422" s="93"/>
      <c r="MSL422" s="93"/>
      <c r="MSM422" s="93"/>
      <c r="MSN422" s="93"/>
      <c r="MSO422" s="93"/>
      <c r="MSP422" s="93"/>
      <c r="MSQ422" s="93"/>
      <c r="MSR422" s="93"/>
      <c r="MSS422" s="93"/>
      <c r="MST422" s="93"/>
      <c r="MSU422" s="93"/>
      <c r="MSV422" s="93"/>
      <c r="MSW422" s="93"/>
      <c r="MSX422" s="93"/>
      <c r="MSY422" s="93"/>
      <c r="MSZ422" s="93"/>
      <c r="MTA422" s="93"/>
      <c r="MTB422" s="93"/>
      <c r="MTC422" s="93"/>
      <c r="MTD422" s="93"/>
      <c r="MTE422" s="93"/>
      <c r="MTF422" s="93"/>
      <c r="MTG422" s="93"/>
      <c r="MTH422" s="93"/>
      <c r="MTI422" s="93"/>
      <c r="MTJ422" s="93"/>
      <c r="MTK422" s="93"/>
      <c r="MTL422" s="93"/>
      <c r="MTM422" s="93"/>
      <c r="MTN422" s="93"/>
      <c r="MTO422" s="93"/>
      <c r="MTP422" s="93"/>
      <c r="MTQ422" s="93"/>
      <c r="MTR422" s="93"/>
      <c r="MTS422" s="93"/>
      <c r="MTT422" s="93"/>
      <c r="MTU422" s="93"/>
      <c r="MTV422" s="93"/>
      <c r="MTW422" s="93"/>
      <c r="MTX422" s="93"/>
      <c r="MTY422" s="93"/>
      <c r="MTZ422" s="93"/>
      <c r="MUA422" s="93"/>
      <c r="MUB422" s="93"/>
      <c r="MUC422" s="93"/>
      <c r="MUD422" s="93"/>
      <c r="MUE422" s="93"/>
      <c r="MUF422" s="93"/>
      <c r="MUG422" s="93"/>
      <c r="MUH422" s="93"/>
      <c r="MUI422" s="93"/>
      <c r="MUJ422" s="93"/>
      <c r="MUK422" s="93"/>
      <c r="MUL422" s="93"/>
      <c r="MUM422" s="93"/>
      <c r="MUN422" s="93"/>
      <c r="MUO422" s="93"/>
      <c r="MUP422" s="93"/>
      <c r="MUQ422" s="93"/>
      <c r="MUR422" s="93"/>
      <c r="MUS422" s="93"/>
      <c r="MUT422" s="93"/>
      <c r="MUU422" s="93"/>
      <c r="MUV422" s="93"/>
      <c r="MUW422" s="93"/>
      <c r="MUX422" s="93"/>
      <c r="MUY422" s="93"/>
      <c r="MUZ422" s="93"/>
      <c r="MVA422" s="93"/>
      <c r="MVB422" s="93"/>
      <c r="MVC422" s="93"/>
      <c r="MVD422" s="93"/>
      <c r="MVE422" s="93"/>
      <c r="MVF422" s="93"/>
      <c r="MVG422" s="93"/>
      <c r="MVH422" s="93"/>
      <c r="MVI422" s="93"/>
      <c r="MVJ422" s="93"/>
      <c r="MVK422" s="93"/>
      <c r="MVL422" s="93"/>
      <c r="MVM422" s="93"/>
      <c r="MVN422" s="93"/>
      <c r="MVO422" s="93"/>
      <c r="MVP422" s="93"/>
      <c r="MVQ422" s="93"/>
      <c r="MVR422" s="93"/>
      <c r="MVS422" s="93"/>
      <c r="MVT422" s="93"/>
      <c r="MVU422" s="93"/>
      <c r="MVV422" s="93"/>
      <c r="MVW422" s="93"/>
      <c r="MVX422" s="93"/>
      <c r="MVY422" s="93"/>
      <c r="MVZ422" s="93"/>
      <c r="MWA422" s="93"/>
      <c r="MWB422" s="93"/>
      <c r="MWC422" s="93"/>
      <c r="MWD422" s="93"/>
      <c r="MWE422" s="93"/>
      <c r="MWF422" s="93"/>
      <c r="MWG422" s="93"/>
      <c r="MWH422" s="93"/>
      <c r="MWI422" s="93"/>
      <c r="MWJ422" s="93"/>
      <c r="MWK422" s="93"/>
      <c r="MWL422" s="93"/>
      <c r="MWM422" s="93"/>
      <c r="MWN422" s="93"/>
      <c r="MWO422" s="93"/>
      <c r="MWP422" s="93"/>
      <c r="MWQ422" s="93"/>
      <c r="MWR422" s="93"/>
      <c r="MWS422" s="93"/>
      <c r="MWT422" s="93"/>
      <c r="MWU422" s="93"/>
      <c r="MWV422" s="93"/>
      <c r="MWW422" s="93"/>
      <c r="MWX422" s="93"/>
      <c r="MWY422" s="93"/>
      <c r="MWZ422" s="93"/>
      <c r="MXA422" s="93"/>
      <c r="MXB422" s="93"/>
      <c r="MXC422" s="93"/>
      <c r="MXD422" s="93"/>
      <c r="MXE422" s="93"/>
      <c r="MXF422" s="93"/>
      <c r="MXG422" s="93"/>
      <c r="MXH422" s="93"/>
      <c r="MXI422" s="93"/>
      <c r="MXJ422" s="93"/>
      <c r="MXK422" s="93"/>
      <c r="MXL422" s="93"/>
      <c r="MXM422" s="93"/>
      <c r="MXN422" s="93"/>
      <c r="MXO422" s="93"/>
      <c r="MXP422" s="93"/>
      <c r="MXQ422" s="93"/>
      <c r="MXR422" s="93"/>
      <c r="MXS422" s="93"/>
      <c r="MXT422" s="93"/>
      <c r="MXU422" s="93"/>
      <c r="MXV422" s="93"/>
      <c r="MXW422" s="93"/>
      <c r="MXX422" s="93"/>
      <c r="MXY422" s="93"/>
      <c r="MXZ422" s="93"/>
      <c r="MYA422" s="93"/>
      <c r="MYB422" s="93"/>
      <c r="MYC422" s="93"/>
      <c r="MYD422" s="93"/>
      <c r="MYE422" s="93"/>
      <c r="MYF422" s="93"/>
      <c r="MYG422" s="93"/>
      <c r="MYH422" s="93"/>
      <c r="MYI422" s="93"/>
      <c r="MYJ422" s="93"/>
      <c r="MYK422" s="93"/>
      <c r="MYL422" s="93"/>
      <c r="MYM422" s="93"/>
      <c r="MYN422" s="93"/>
      <c r="MYO422" s="93"/>
      <c r="MYP422" s="93"/>
      <c r="MYQ422" s="93"/>
      <c r="MYR422" s="93"/>
      <c r="MYS422" s="93"/>
      <c r="MYT422" s="93"/>
      <c r="MYU422" s="93"/>
      <c r="MYV422" s="93"/>
      <c r="MYW422" s="93"/>
      <c r="MYX422" s="93"/>
      <c r="MYY422" s="93"/>
      <c r="MYZ422" s="93"/>
      <c r="MZA422" s="93"/>
      <c r="MZB422" s="93"/>
      <c r="MZC422" s="93"/>
      <c r="MZD422" s="93"/>
      <c r="MZE422" s="93"/>
      <c r="MZF422" s="93"/>
      <c r="MZG422" s="93"/>
      <c r="MZH422" s="93"/>
      <c r="MZI422" s="93"/>
      <c r="MZJ422" s="93"/>
      <c r="MZK422" s="93"/>
      <c r="MZL422" s="93"/>
      <c r="MZM422" s="93"/>
      <c r="MZN422" s="93"/>
      <c r="MZO422" s="93"/>
      <c r="MZP422" s="93"/>
      <c r="MZQ422" s="93"/>
      <c r="MZR422" s="93"/>
      <c r="MZS422" s="93"/>
      <c r="MZT422" s="93"/>
      <c r="MZU422" s="93"/>
      <c r="MZV422" s="93"/>
      <c r="MZW422" s="93"/>
      <c r="MZX422" s="93"/>
      <c r="MZY422" s="93"/>
      <c r="MZZ422" s="93"/>
      <c r="NAA422" s="93"/>
      <c r="NAB422" s="93"/>
      <c r="NAC422" s="93"/>
      <c r="NAD422" s="93"/>
      <c r="NAE422" s="93"/>
      <c r="NAF422" s="93"/>
      <c r="NAG422" s="93"/>
      <c r="NAH422" s="93"/>
      <c r="NAI422" s="93"/>
      <c r="NAJ422" s="93"/>
      <c r="NAK422" s="93"/>
      <c r="NAL422" s="93"/>
      <c r="NAM422" s="93"/>
      <c r="NAN422" s="93"/>
      <c r="NAO422" s="93"/>
      <c r="NAP422" s="93"/>
      <c r="NAQ422" s="93"/>
      <c r="NAR422" s="93"/>
      <c r="NAS422" s="93"/>
      <c r="NAT422" s="93"/>
      <c r="NAU422" s="93"/>
      <c r="NAV422" s="93"/>
      <c r="NAW422" s="93"/>
      <c r="NAX422" s="93"/>
      <c r="NAY422" s="93"/>
      <c r="NAZ422" s="93"/>
      <c r="NBA422" s="93"/>
      <c r="NBB422" s="93"/>
      <c r="NBC422" s="93"/>
      <c r="NBD422" s="93"/>
      <c r="NBE422" s="93"/>
      <c r="NBF422" s="93"/>
      <c r="NBG422" s="93"/>
      <c r="NBH422" s="93"/>
      <c r="NBI422" s="93"/>
      <c r="NBJ422" s="93"/>
      <c r="NBK422" s="93"/>
      <c r="NBL422" s="93"/>
      <c r="NBM422" s="93"/>
      <c r="NBN422" s="93"/>
      <c r="NBO422" s="93"/>
      <c r="NBP422" s="93"/>
      <c r="NBQ422" s="93"/>
      <c r="NBR422" s="93"/>
      <c r="NBS422" s="93"/>
      <c r="NBT422" s="93"/>
      <c r="NBU422" s="93"/>
      <c r="NBV422" s="93"/>
      <c r="NBW422" s="93"/>
      <c r="NBX422" s="93"/>
      <c r="NBY422" s="93"/>
      <c r="NBZ422" s="93"/>
      <c r="NCA422" s="93"/>
      <c r="NCB422" s="93"/>
      <c r="NCC422" s="93"/>
      <c r="NCD422" s="93"/>
      <c r="NCE422" s="93"/>
      <c r="NCF422" s="93"/>
      <c r="NCG422" s="93"/>
      <c r="NCH422" s="93"/>
      <c r="NCI422" s="93"/>
      <c r="NCJ422" s="93"/>
      <c r="NCK422" s="93"/>
      <c r="NCL422" s="93"/>
      <c r="NCM422" s="93"/>
      <c r="NCN422" s="93"/>
      <c r="NCO422" s="93"/>
      <c r="NCP422" s="93"/>
      <c r="NCQ422" s="93"/>
      <c r="NCR422" s="93"/>
      <c r="NCS422" s="93"/>
      <c r="NCT422" s="93"/>
      <c r="NCU422" s="93"/>
      <c r="NCV422" s="93"/>
      <c r="NCW422" s="93"/>
      <c r="NCX422" s="93"/>
      <c r="NCY422" s="93"/>
      <c r="NCZ422" s="93"/>
      <c r="NDA422" s="93"/>
      <c r="NDB422" s="93"/>
      <c r="NDC422" s="93"/>
      <c r="NDD422" s="93"/>
      <c r="NDE422" s="93"/>
      <c r="NDF422" s="93"/>
      <c r="NDG422" s="93"/>
      <c r="NDH422" s="93"/>
      <c r="NDI422" s="93"/>
      <c r="NDJ422" s="93"/>
      <c r="NDK422" s="93"/>
      <c r="NDL422" s="93"/>
      <c r="NDM422" s="93"/>
      <c r="NDN422" s="93"/>
      <c r="NDO422" s="93"/>
      <c r="NDP422" s="93"/>
      <c r="NDQ422" s="93"/>
      <c r="NDR422" s="93"/>
      <c r="NDS422" s="93"/>
      <c r="NDT422" s="93"/>
      <c r="NDU422" s="93"/>
      <c r="NDV422" s="93"/>
      <c r="NDW422" s="93"/>
      <c r="NDX422" s="93"/>
      <c r="NDY422" s="93"/>
      <c r="NDZ422" s="93"/>
      <c r="NEA422" s="93"/>
      <c r="NEB422" s="93"/>
      <c r="NEC422" s="93"/>
      <c r="NED422" s="93"/>
      <c r="NEE422" s="93"/>
      <c r="NEF422" s="93"/>
      <c r="NEG422" s="93"/>
      <c r="NEH422" s="93"/>
      <c r="NEI422" s="93"/>
      <c r="NEJ422" s="93"/>
      <c r="NEK422" s="93"/>
      <c r="NEL422" s="93"/>
      <c r="NEM422" s="93"/>
      <c r="NEN422" s="93"/>
      <c r="NEO422" s="93"/>
      <c r="NEP422" s="93"/>
      <c r="NEQ422" s="93"/>
      <c r="NER422" s="93"/>
      <c r="NES422" s="93"/>
      <c r="NET422" s="93"/>
      <c r="NEU422" s="93"/>
      <c r="NEV422" s="93"/>
      <c r="NEW422" s="93"/>
      <c r="NEX422" s="93"/>
      <c r="NEY422" s="93"/>
      <c r="NEZ422" s="93"/>
      <c r="NFA422" s="93"/>
      <c r="NFB422" s="93"/>
      <c r="NFC422" s="93"/>
      <c r="NFD422" s="93"/>
      <c r="NFE422" s="93"/>
      <c r="NFF422" s="93"/>
      <c r="NFG422" s="93"/>
      <c r="NFH422" s="93"/>
      <c r="NFI422" s="93"/>
      <c r="NFJ422" s="93"/>
      <c r="NFK422" s="93"/>
      <c r="NFL422" s="93"/>
      <c r="NFM422" s="93"/>
      <c r="NFN422" s="93"/>
      <c r="NFO422" s="93"/>
      <c r="NFP422" s="93"/>
      <c r="NFQ422" s="93"/>
      <c r="NFR422" s="93"/>
      <c r="NFS422" s="93"/>
      <c r="NFT422" s="93"/>
      <c r="NFU422" s="93"/>
      <c r="NFV422" s="93"/>
      <c r="NFW422" s="93"/>
      <c r="NFX422" s="93"/>
      <c r="NFY422" s="93"/>
      <c r="NFZ422" s="93"/>
      <c r="NGA422" s="93"/>
      <c r="NGB422" s="93"/>
      <c r="NGC422" s="93"/>
      <c r="NGD422" s="93"/>
      <c r="NGE422" s="93"/>
      <c r="NGF422" s="93"/>
      <c r="NGG422" s="93"/>
      <c r="NGH422" s="93"/>
      <c r="NGI422" s="93"/>
      <c r="NGJ422" s="93"/>
      <c r="NGK422" s="93"/>
      <c r="NGL422" s="93"/>
      <c r="NGM422" s="93"/>
      <c r="NGN422" s="93"/>
      <c r="NGO422" s="93"/>
      <c r="NGP422" s="93"/>
      <c r="NGQ422" s="93"/>
      <c r="NGR422" s="93"/>
      <c r="NGS422" s="93"/>
      <c r="NGT422" s="93"/>
      <c r="NGU422" s="93"/>
      <c r="NGV422" s="93"/>
      <c r="NGW422" s="93"/>
      <c r="NGX422" s="93"/>
      <c r="NGY422" s="93"/>
      <c r="NGZ422" s="93"/>
      <c r="NHA422" s="93"/>
      <c r="NHB422" s="93"/>
      <c r="NHC422" s="93"/>
      <c r="NHD422" s="93"/>
      <c r="NHE422" s="93"/>
      <c r="NHF422" s="93"/>
      <c r="NHG422" s="93"/>
      <c r="NHH422" s="93"/>
      <c r="NHI422" s="93"/>
      <c r="NHJ422" s="93"/>
      <c r="NHK422" s="93"/>
      <c r="NHL422" s="93"/>
      <c r="NHM422" s="93"/>
      <c r="NHN422" s="93"/>
      <c r="NHO422" s="93"/>
      <c r="NHP422" s="93"/>
      <c r="NHQ422" s="93"/>
      <c r="NHR422" s="93"/>
      <c r="NHS422" s="93"/>
      <c r="NHT422" s="93"/>
      <c r="NHU422" s="93"/>
      <c r="NHV422" s="93"/>
      <c r="NHW422" s="93"/>
      <c r="NHX422" s="93"/>
      <c r="NHY422" s="93"/>
      <c r="NHZ422" s="93"/>
      <c r="NIA422" s="93"/>
      <c r="NIB422" s="93"/>
      <c r="NIC422" s="93"/>
      <c r="NID422" s="93"/>
      <c r="NIE422" s="93"/>
      <c r="NIF422" s="93"/>
      <c r="NIG422" s="93"/>
      <c r="NIH422" s="93"/>
      <c r="NII422" s="93"/>
      <c r="NIJ422" s="93"/>
      <c r="NIK422" s="93"/>
      <c r="NIL422" s="93"/>
      <c r="NIM422" s="93"/>
      <c r="NIN422" s="93"/>
      <c r="NIO422" s="93"/>
      <c r="NIP422" s="93"/>
      <c r="NIQ422" s="93"/>
      <c r="NIR422" s="93"/>
      <c r="NIS422" s="93"/>
      <c r="NIT422" s="93"/>
      <c r="NIU422" s="93"/>
      <c r="NIV422" s="93"/>
      <c r="NIW422" s="93"/>
      <c r="NIX422" s="93"/>
      <c r="NIY422" s="93"/>
      <c r="NIZ422" s="93"/>
      <c r="NJA422" s="93"/>
      <c r="NJB422" s="93"/>
      <c r="NJC422" s="93"/>
      <c r="NJD422" s="93"/>
      <c r="NJE422" s="93"/>
      <c r="NJF422" s="93"/>
      <c r="NJG422" s="93"/>
      <c r="NJH422" s="93"/>
      <c r="NJI422" s="93"/>
      <c r="NJJ422" s="93"/>
      <c r="NJK422" s="93"/>
      <c r="NJL422" s="93"/>
      <c r="NJM422" s="93"/>
      <c r="NJN422" s="93"/>
      <c r="NJO422" s="93"/>
      <c r="NJP422" s="93"/>
      <c r="NJQ422" s="93"/>
      <c r="NJR422" s="93"/>
      <c r="NJS422" s="93"/>
      <c r="NJT422" s="93"/>
      <c r="NJU422" s="93"/>
      <c r="NJV422" s="93"/>
      <c r="NJW422" s="93"/>
      <c r="NJX422" s="93"/>
      <c r="NJY422" s="93"/>
      <c r="NJZ422" s="93"/>
      <c r="NKA422" s="93"/>
      <c r="NKB422" s="93"/>
      <c r="NKC422" s="93"/>
      <c r="NKD422" s="93"/>
      <c r="NKE422" s="93"/>
      <c r="NKF422" s="93"/>
      <c r="NKG422" s="93"/>
      <c r="NKH422" s="93"/>
      <c r="NKI422" s="93"/>
      <c r="NKJ422" s="93"/>
      <c r="NKK422" s="93"/>
      <c r="NKL422" s="93"/>
      <c r="NKM422" s="93"/>
      <c r="NKN422" s="93"/>
      <c r="NKO422" s="93"/>
      <c r="NKP422" s="93"/>
      <c r="NKQ422" s="93"/>
      <c r="NKR422" s="93"/>
      <c r="NKS422" s="93"/>
      <c r="NKT422" s="93"/>
      <c r="NKU422" s="93"/>
      <c r="NKV422" s="93"/>
      <c r="NKW422" s="93"/>
      <c r="NKX422" s="93"/>
      <c r="NKY422" s="93"/>
      <c r="NKZ422" s="93"/>
      <c r="NLA422" s="93"/>
      <c r="NLB422" s="93"/>
      <c r="NLC422" s="93"/>
      <c r="NLD422" s="93"/>
      <c r="NLE422" s="93"/>
      <c r="NLF422" s="93"/>
      <c r="NLG422" s="93"/>
      <c r="NLH422" s="93"/>
      <c r="NLI422" s="93"/>
      <c r="NLJ422" s="93"/>
      <c r="NLK422" s="93"/>
      <c r="NLL422" s="93"/>
      <c r="NLM422" s="93"/>
      <c r="NLN422" s="93"/>
      <c r="NLO422" s="93"/>
      <c r="NLP422" s="93"/>
      <c r="NLQ422" s="93"/>
      <c r="NLR422" s="93"/>
      <c r="NLS422" s="93"/>
      <c r="NLT422" s="93"/>
      <c r="NLU422" s="93"/>
      <c r="NLV422" s="93"/>
      <c r="NLW422" s="93"/>
      <c r="NLX422" s="93"/>
      <c r="NLY422" s="93"/>
      <c r="NLZ422" s="93"/>
      <c r="NMA422" s="93"/>
      <c r="NMB422" s="93"/>
      <c r="NMC422" s="93"/>
      <c r="NMD422" s="93"/>
      <c r="NME422" s="93"/>
      <c r="NMF422" s="93"/>
      <c r="NMG422" s="93"/>
      <c r="NMH422" s="93"/>
      <c r="NMI422" s="93"/>
      <c r="NMJ422" s="93"/>
      <c r="NMK422" s="93"/>
      <c r="NML422" s="93"/>
      <c r="NMM422" s="93"/>
      <c r="NMN422" s="93"/>
      <c r="NMO422" s="93"/>
      <c r="NMP422" s="93"/>
      <c r="NMQ422" s="93"/>
      <c r="NMR422" s="93"/>
      <c r="NMS422" s="93"/>
      <c r="NMT422" s="93"/>
      <c r="NMU422" s="93"/>
      <c r="NMV422" s="93"/>
      <c r="NMW422" s="93"/>
      <c r="NMX422" s="93"/>
      <c r="NMY422" s="93"/>
      <c r="NMZ422" s="93"/>
      <c r="NNA422" s="93"/>
      <c r="NNB422" s="93"/>
      <c r="NNC422" s="93"/>
      <c r="NND422" s="93"/>
      <c r="NNE422" s="93"/>
      <c r="NNF422" s="93"/>
      <c r="NNG422" s="93"/>
      <c r="NNH422" s="93"/>
      <c r="NNI422" s="93"/>
      <c r="NNJ422" s="93"/>
      <c r="NNK422" s="93"/>
      <c r="NNL422" s="93"/>
      <c r="NNM422" s="93"/>
      <c r="NNN422" s="93"/>
      <c r="NNO422" s="93"/>
      <c r="NNP422" s="93"/>
      <c r="NNQ422" s="93"/>
      <c r="NNR422" s="93"/>
      <c r="NNS422" s="93"/>
      <c r="NNT422" s="93"/>
      <c r="NNU422" s="93"/>
      <c r="NNV422" s="93"/>
      <c r="NNW422" s="93"/>
      <c r="NNX422" s="93"/>
      <c r="NNY422" s="93"/>
      <c r="NNZ422" s="93"/>
      <c r="NOA422" s="93"/>
      <c r="NOB422" s="93"/>
      <c r="NOC422" s="93"/>
      <c r="NOD422" s="93"/>
      <c r="NOE422" s="93"/>
      <c r="NOF422" s="93"/>
      <c r="NOG422" s="93"/>
      <c r="NOH422" s="93"/>
      <c r="NOI422" s="93"/>
      <c r="NOJ422" s="93"/>
      <c r="NOK422" s="93"/>
      <c r="NOL422" s="93"/>
      <c r="NOM422" s="93"/>
      <c r="NON422" s="93"/>
      <c r="NOO422" s="93"/>
      <c r="NOP422" s="93"/>
      <c r="NOQ422" s="93"/>
      <c r="NOR422" s="93"/>
      <c r="NOS422" s="93"/>
      <c r="NOT422" s="93"/>
      <c r="NOU422" s="93"/>
      <c r="NOV422" s="93"/>
      <c r="NOW422" s="93"/>
      <c r="NOX422" s="93"/>
      <c r="NOY422" s="93"/>
      <c r="NOZ422" s="93"/>
      <c r="NPA422" s="93"/>
      <c r="NPB422" s="93"/>
      <c r="NPC422" s="93"/>
      <c r="NPD422" s="93"/>
      <c r="NPE422" s="93"/>
      <c r="NPF422" s="93"/>
      <c r="NPG422" s="93"/>
      <c r="NPH422" s="93"/>
      <c r="NPI422" s="93"/>
      <c r="NPJ422" s="93"/>
      <c r="NPK422" s="93"/>
      <c r="NPL422" s="93"/>
      <c r="NPM422" s="93"/>
      <c r="NPN422" s="93"/>
      <c r="NPO422" s="93"/>
      <c r="NPP422" s="93"/>
      <c r="NPQ422" s="93"/>
      <c r="NPR422" s="93"/>
      <c r="NPS422" s="93"/>
      <c r="NPT422" s="93"/>
      <c r="NPU422" s="93"/>
      <c r="NPV422" s="93"/>
      <c r="NPW422" s="93"/>
      <c r="NPX422" s="93"/>
      <c r="NPY422" s="93"/>
      <c r="NPZ422" s="93"/>
      <c r="NQA422" s="93"/>
      <c r="NQB422" s="93"/>
      <c r="NQC422" s="93"/>
      <c r="NQD422" s="93"/>
      <c r="NQE422" s="93"/>
      <c r="NQF422" s="93"/>
      <c r="NQG422" s="93"/>
      <c r="NQH422" s="93"/>
      <c r="NQI422" s="93"/>
      <c r="NQJ422" s="93"/>
      <c r="NQK422" s="93"/>
      <c r="NQL422" s="93"/>
      <c r="NQM422" s="93"/>
      <c r="NQN422" s="93"/>
      <c r="NQO422" s="93"/>
      <c r="NQP422" s="93"/>
      <c r="NQQ422" s="93"/>
      <c r="NQR422" s="93"/>
      <c r="NQS422" s="93"/>
      <c r="NQT422" s="93"/>
      <c r="NQU422" s="93"/>
      <c r="NQV422" s="93"/>
      <c r="NQW422" s="93"/>
      <c r="NQX422" s="93"/>
      <c r="NQY422" s="93"/>
      <c r="NQZ422" s="93"/>
      <c r="NRA422" s="93"/>
      <c r="NRB422" s="93"/>
      <c r="NRC422" s="93"/>
      <c r="NRD422" s="93"/>
      <c r="NRE422" s="93"/>
      <c r="NRF422" s="93"/>
      <c r="NRG422" s="93"/>
      <c r="NRH422" s="93"/>
      <c r="NRI422" s="93"/>
      <c r="NRJ422" s="93"/>
      <c r="NRK422" s="93"/>
      <c r="NRL422" s="93"/>
      <c r="NRM422" s="93"/>
      <c r="NRN422" s="93"/>
      <c r="NRO422" s="93"/>
      <c r="NRP422" s="93"/>
      <c r="NRQ422" s="93"/>
      <c r="NRR422" s="93"/>
      <c r="NRS422" s="93"/>
      <c r="NRT422" s="93"/>
      <c r="NRU422" s="93"/>
      <c r="NRV422" s="93"/>
      <c r="NRW422" s="93"/>
      <c r="NRX422" s="93"/>
      <c r="NRY422" s="93"/>
      <c r="NRZ422" s="93"/>
      <c r="NSA422" s="93"/>
      <c r="NSB422" s="93"/>
      <c r="NSC422" s="93"/>
      <c r="NSD422" s="93"/>
      <c r="NSE422" s="93"/>
      <c r="NSF422" s="93"/>
      <c r="NSG422" s="93"/>
      <c r="NSH422" s="93"/>
      <c r="NSI422" s="93"/>
      <c r="NSJ422" s="93"/>
      <c r="NSK422" s="93"/>
      <c r="NSL422" s="93"/>
      <c r="NSM422" s="93"/>
      <c r="NSN422" s="93"/>
      <c r="NSO422" s="93"/>
      <c r="NSP422" s="93"/>
      <c r="NSQ422" s="93"/>
      <c r="NSR422" s="93"/>
      <c r="NSS422" s="93"/>
      <c r="NST422" s="93"/>
      <c r="NSU422" s="93"/>
      <c r="NSV422" s="93"/>
      <c r="NSW422" s="93"/>
      <c r="NSX422" s="93"/>
      <c r="NSY422" s="93"/>
      <c r="NSZ422" s="93"/>
      <c r="NTA422" s="93"/>
      <c r="NTB422" s="93"/>
      <c r="NTC422" s="93"/>
      <c r="NTD422" s="93"/>
      <c r="NTE422" s="93"/>
      <c r="NTF422" s="93"/>
      <c r="NTG422" s="93"/>
      <c r="NTH422" s="93"/>
      <c r="NTI422" s="93"/>
      <c r="NTJ422" s="93"/>
      <c r="NTK422" s="93"/>
      <c r="NTL422" s="93"/>
      <c r="NTM422" s="93"/>
      <c r="NTN422" s="93"/>
      <c r="NTO422" s="93"/>
      <c r="NTP422" s="93"/>
      <c r="NTQ422" s="93"/>
      <c r="NTR422" s="93"/>
      <c r="NTS422" s="93"/>
      <c r="NTT422" s="93"/>
      <c r="NTU422" s="93"/>
      <c r="NTV422" s="93"/>
      <c r="NTW422" s="93"/>
      <c r="NTX422" s="93"/>
      <c r="NTY422" s="93"/>
      <c r="NTZ422" s="93"/>
      <c r="NUA422" s="93"/>
      <c r="NUB422" s="93"/>
      <c r="NUC422" s="93"/>
      <c r="NUD422" s="93"/>
      <c r="NUE422" s="93"/>
      <c r="NUF422" s="93"/>
      <c r="NUG422" s="93"/>
      <c r="NUH422" s="93"/>
      <c r="NUI422" s="93"/>
      <c r="NUJ422" s="93"/>
      <c r="NUK422" s="93"/>
      <c r="NUL422" s="93"/>
      <c r="NUM422" s="93"/>
      <c r="NUN422" s="93"/>
      <c r="NUO422" s="93"/>
      <c r="NUP422" s="93"/>
      <c r="NUQ422" s="93"/>
      <c r="NUR422" s="93"/>
      <c r="NUS422" s="93"/>
      <c r="NUT422" s="93"/>
      <c r="NUU422" s="93"/>
      <c r="NUV422" s="93"/>
      <c r="NUW422" s="93"/>
      <c r="NUX422" s="93"/>
      <c r="NUY422" s="93"/>
      <c r="NUZ422" s="93"/>
      <c r="NVA422" s="93"/>
      <c r="NVB422" s="93"/>
      <c r="NVC422" s="93"/>
      <c r="NVD422" s="93"/>
      <c r="NVE422" s="93"/>
      <c r="NVF422" s="93"/>
      <c r="NVG422" s="93"/>
      <c r="NVH422" s="93"/>
      <c r="NVI422" s="93"/>
      <c r="NVJ422" s="93"/>
      <c r="NVK422" s="93"/>
      <c r="NVL422" s="93"/>
      <c r="NVM422" s="93"/>
      <c r="NVN422" s="93"/>
      <c r="NVO422" s="93"/>
      <c r="NVP422" s="93"/>
      <c r="NVQ422" s="93"/>
      <c r="NVR422" s="93"/>
      <c r="NVS422" s="93"/>
      <c r="NVT422" s="93"/>
      <c r="NVU422" s="93"/>
      <c r="NVV422" s="93"/>
      <c r="NVW422" s="93"/>
      <c r="NVX422" s="93"/>
      <c r="NVY422" s="93"/>
      <c r="NVZ422" s="93"/>
      <c r="NWA422" s="93"/>
      <c r="NWB422" s="93"/>
      <c r="NWC422" s="93"/>
      <c r="NWD422" s="93"/>
      <c r="NWE422" s="93"/>
      <c r="NWF422" s="93"/>
      <c r="NWG422" s="93"/>
      <c r="NWH422" s="93"/>
      <c r="NWI422" s="93"/>
      <c r="NWJ422" s="93"/>
      <c r="NWK422" s="93"/>
      <c r="NWL422" s="93"/>
      <c r="NWM422" s="93"/>
      <c r="NWN422" s="93"/>
      <c r="NWO422" s="93"/>
      <c r="NWP422" s="93"/>
      <c r="NWQ422" s="93"/>
      <c r="NWR422" s="93"/>
      <c r="NWS422" s="93"/>
      <c r="NWT422" s="93"/>
      <c r="NWU422" s="93"/>
      <c r="NWV422" s="93"/>
      <c r="NWW422" s="93"/>
      <c r="NWX422" s="93"/>
      <c r="NWY422" s="93"/>
      <c r="NWZ422" s="93"/>
      <c r="NXA422" s="93"/>
      <c r="NXB422" s="93"/>
      <c r="NXC422" s="93"/>
      <c r="NXD422" s="93"/>
      <c r="NXE422" s="93"/>
      <c r="NXF422" s="93"/>
      <c r="NXG422" s="93"/>
      <c r="NXH422" s="93"/>
      <c r="NXI422" s="93"/>
      <c r="NXJ422" s="93"/>
      <c r="NXK422" s="93"/>
      <c r="NXL422" s="93"/>
      <c r="NXM422" s="93"/>
      <c r="NXN422" s="93"/>
      <c r="NXO422" s="93"/>
      <c r="NXP422" s="93"/>
      <c r="NXQ422" s="93"/>
      <c r="NXR422" s="93"/>
      <c r="NXS422" s="93"/>
      <c r="NXT422" s="93"/>
      <c r="NXU422" s="93"/>
      <c r="NXV422" s="93"/>
      <c r="NXW422" s="93"/>
      <c r="NXX422" s="93"/>
      <c r="NXY422" s="93"/>
      <c r="NXZ422" s="93"/>
      <c r="NYA422" s="93"/>
      <c r="NYB422" s="93"/>
      <c r="NYC422" s="93"/>
      <c r="NYD422" s="93"/>
      <c r="NYE422" s="93"/>
      <c r="NYF422" s="93"/>
      <c r="NYG422" s="93"/>
      <c r="NYH422" s="93"/>
      <c r="NYI422" s="93"/>
      <c r="NYJ422" s="93"/>
      <c r="NYK422" s="93"/>
      <c r="NYL422" s="93"/>
      <c r="NYM422" s="93"/>
      <c r="NYN422" s="93"/>
      <c r="NYO422" s="93"/>
      <c r="NYP422" s="93"/>
      <c r="NYQ422" s="93"/>
      <c r="NYR422" s="93"/>
      <c r="NYS422" s="93"/>
      <c r="NYT422" s="93"/>
      <c r="NYU422" s="93"/>
      <c r="NYV422" s="93"/>
      <c r="NYW422" s="93"/>
      <c r="NYX422" s="93"/>
      <c r="NYY422" s="93"/>
      <c r="NYZ422" s="93"/>
      <c r="NZA422" s="93"/>
      <c r="NZB422" s="93"/>
      <c r="NZC422" s="93"/>
      <c r="NZD422" s="93"/>
      <c r="NZE422" s="93"/>
      <c r="NZF422" s="93"/>
      <c r="NZG422" s="93"/>
      <c r="NZH422" s="93"/>
      <c r="NZI422" s="93"/>
      <c r="NZJ422" s="93"/>
      <c r="NZK422" s="93"/>
      <c r="NZL422" s="93"/>
      <c r="NZM422" s="93"/>
      <c r="NZN422" s="93"/>
      <c r="NZO422" s="93"/>
      <c r="NZP422" s="93"/>
      <c r="NZQ422" s="93"/>
      <c r="NZR422" s="93"/>
      <c r="NZS422" s="93"/>
      <c r="NZT422" s="93"/>
      <c r="NZU422" s="93"/>
      <c r="NZV422" s="93"/>
      <c r="NZW422" s="93"/>
      <c r="NZX422" s="93"/>
      <c r="NZY422" s="93"/>
      <c r="NZZ422" s="93"/>
      <c r="OAA422" s="93"/>
      <c r="OAB422" s="93"/>
      <c r="OAC422" s="93"/>
      <c r="OAD422" s="93"/>
      <c r="OAE422" s="93"/>
      <c r="OAF422" s="93"/>
      <c r="OAG422" s="93"/>
      <c r="OAH422" s="93"/>
      <c r="OAI422" s="93"/>
      <c r="OAJ422" s="93"/>
      <c r="OAK422" s="93"/>
      <c r="OAL422" s="93"/>
      <c r="OAM422" s="93"/>
      <c r="OAN422" s="93"/>
      <c r="OAO422" s="93"/>
      <c r="OAP422" s="93"/>
      <c r="OAQ422" s="93"/>
      <c r="OAR422" s="93"/>
      <c r="OAS422" s="93"/>
      <c r="OAT422" s="93"/>
      <c r="OAU422" s="93"/>
      <c r="OAV422" s="93"/>
      <c r="OAW422" s="93"/>
      <c r="OAX422" s="93"/>
      <c r="OAY422" s="93"/>
      <c r="OAZ422" s="93"/>
      <c r="OBA422" s="93"/>
      <c r="OBB422" s="93"/>
      <c r="OBC422" s="93"/>
      <c r="OBD422" s="93"/>
      <c r="OBE422" s="93"/>
      <c r="OBF422" s="93"/>
      <c r="OBG422" s="93"/>
      <c r="OBH422" s="93"/>
      <c r="OBI422" s="93"/>
      <c r="OBJ422" s="93"/>
      <c r="OBK422" s="93"/>
      <c r="OBL422" s="93"/>
      <c r="OBM422" s="93"/>
      <c r="OBN422" s="93"/>
      <c r="OBO422" s="93"/>
      <c r="OBP422" s="93"/>
      <c r="OBQ422" s="93"/>
      <c r="OBR422" s="93"/>
      <c r="OBS422" s="93"/>
      <c r="OBT422" s="93"/>
      <c r="OBU422" s="93"/>
      <c r="OBV422" s="93"/>
      <c r="OBW422" s="93"/>
      <c r="OBX422" s="93"/>
      <c r="OBY422" s="93"/>
      <c r="OBZ422" s="93"/>
      <c r="OCA422" s="93"/>
      <c r="OCB422" s="93"/>
      <c r="OCC422" s="93"/>
      <c r="OCD422" s="93"/>
      <c r="OCE422" s="93"/>
      <c r="OCF422" s="93"/>
      <c r="OCG422" s="93"/>
      <c r="OCH422" s="93"/>
      <c r="OCI422" s="93"/>
      <c r="OCJ422" s="93"/>
      <c r="OCK422" s="93"/>
      <c r="OCL422" s="93"/>
      <c r="OCM422" s="93"/>
      <c r="OCN422" s="93"/>
      <c r="OCO422" s="93"/>
      <c r="OCP422" s="93"/>
      <c r="OCQ422" s="93"/>
      <c r="OCR422" s="93"/>
      <c r="OCS422" s="93"/>
      <c r="OCT422" s="93"/>
      <c r="OCU422" s="93"/>
      <c r="OCV422" s="93"/>
      <c r="OCW422" s="93"/>
      <c r="OCX422" s="93"/>
      <c r="OCY422" s="93"/>
      <c r="OCZ422" s="93"/>
      <c r="ODA422" s="93"/>
      <c r="ODB422" s="93"/>
      <c r="ODC422" s="93"/>
      <c r="ODD422" s="93"/>
      <c r="ODE422" s="93"/>
      <c r="ODF422" s="93"/>
      <c r="ODG422" s="93"/>
      <c r="ODH422" s="93"/>
      <c r="ODI422" s="93"/>
      <c r="ODJ422" s="93"/>
      <c r="ODK422" s="93"/>
      <c r="ODL422" s="93"/>
      <c r="ODM422" s="93"/>
      <c r="ODN422" s="93"/>
      <c r="ODO422" s="93"/>
      <c r="ODP422" s="93"/>
      <c r="ODQ422" s="93"/>
      <c r="ODR422" s="93"/>
      <c r="ODS422" s="93"/>
      <c r="ODT422" s="93"/>
      <c r="ODU422" s="93"/>
      <c r="ODV422" s="93"/>
      <c r="ODW422" s="93"/>
      <c r="ODX422" s="93"/>
      <c r="ODY422" s="93"/>
      <c r="ODZ422" s="93"/>
      <c r="OEA422" s="93"/>
      <c r="OEB422" s="93"/>
      <c r="OEC422" s="93"/>
      <c r="OED422" s="93"/>
      <c r="OEE422" s="93"/>
      <c r="OEF422" s="93"/>
      <c r="OEG422" s="93"/>
      <c r="OEH422" s="93"/>
      <c r="OEI422" s="93"/>
      <c r="OEJ422" s="93"/>
      <c r="OEK422" s="93"/>
      <c r="OEL422" s="93"/>
      <c r="OEM422" s="93"/>
      <c r="OEN422" s="93"/>
      <c r="OEO422" s="93"/>
      <c r="OEP422" s="93"/>
      <c r="OEQ422" s="93"/>
      <c r="OER422" s="93"/>
      <c r="OES422" s="93"/>
      <c r="OET422" s="93"/>
      <c r="OEU422" s="93"/>
      <c r="OEV422" s="93"/>
      <c r="OEW422" s="93"/>
      <c r="OEX422" s="93"/>
      <c r="OEY422" s="93"/>
      <c r="OEZ422" s="93"/>
      <c r="OFA422" s="93"/>
      <c r="OFB422" s="93"/>
      <c r="OFC422" s="93"/>
      <c r="OFD422" s="93"/>
      <c r="OFE422" s="93"/>
      <c r="OFF422" s="93"/>
      <c r="OFG422" s="93"/>
      <c r="OFH422" s="93"/>
      <c r="OFI422" s="93"/>
      <c r="OFJ422" s="93"/>
      <c r="OFK422" s="93"/>
      <c r="OFL422" s="93"/>
      <c r="OFM422" s="93"/>
      <c r="OFN422" s="93"/>
      <c r="OFO422" s="93"/>
      <c r="OFP422" s="93"/>
      <c r="OFQ422" s="93"/>
      <c r="OFR422" s="93"/>
      <c r="OFS422" s="93"/>
      <c r="OFT422" s="93"/>
      <c r="OFU422" s="93"/>
      <c r="OFV422" s="93"/>
      <c r="OFW422" s="93"/>
      <c r="OFX422" s="93"/>
      <c r="OFY422" s="93"/>
      <c r="OFZ422" s="93"/>
      <c r="OGA422" s="93"/>
      <c r="OGB422" s="93"/>
      <c r="OGC422" s="93"/>
      <c r="OGD422" s="93"/>
      <c r="OGE422" s="93"/>
      <c r="OGF422" s="93"/>
      <c r="OGG422" s="93"/>
      <c r="OGH422" s="93"/>
      <c r="OGI422" s="93"/>
      <c r="OGJ422" s="93"/>
      <c r="OGK422" s="93"/>
      <c r="OGL422" s="93"/>
      <c r="OGM422" s="93"/>
      <c r="OGN422" s="93"/>
      <c r="OGO422" s="93"/>
      <c r="OGP422" s="93"/>
      <c r="OGQ422" s="93"/>
      <c r="OGR422" s="93"/>
      <c r="OGS422" s="93"/>
      <c r="OGT422" s="93"/>
      <c r="OGU422" s="93"/>
      <c r="OGV422" s="93"/>
      <c r="OGW422" s="93"/>
      <c r="OGX422" s="93"/>
      <c r="OGY422" s="93"/>
      <c r="OGZ422" s="93"/>
      <c r="OHA422" s="93"/>
      <c r="OHB422" s="93"/>
      <c r="OHC422" s="93"/>
      <c r="OHD422" s="93"/>
      <c r="OHE422" s="93"/>
      <c r="OHF422" s="93"/>
      <c r="OHG422" s="93"/>
      <c r="OHH422" s="93"/>
      <c r="OHI422" s="93"/>
      <c r="OHJ422" s="93"/>
      <c r="OHK422" s="93"/>
      <c r="OHL422" s="93"/>
      <c r="OHM422" s="93"/>
      <c r="OHN422" s="93"/>
      <c r="OHO422" s="93"/>
      <c r="OHP422" s="93"/>
      <c r="OHQ422" s="93"/>
      <c r="OHR422" s="93"/>
      <c r="OHS422" s="93"/>
      <c r="OHT422" s="93"/>
      <c r="OHU422" s="93"/>
      <c r="OHV422" s="93"/>
      <c r="OHW422" s="93"/>
      <c r="OHX422" s="93"/>
      <c r="OHY422" s="93"/>
      <c r="OHZ422" s="93"/>
      <c r="OIA422" s="93"/>
      <c r="OIB422" s="93"/>
      <c r="OIC422" s="93"/>
      <c r="OID422" s="93"/>
      <c r="OIE422" s="93"/>
      <c r="OIF422" s="93"/>
      <c r="OIG422" s="93"/>
      <c r="OIH422" s="93"/>
      <c r="OII422" s="93"/>
      <c r="OIJ422" s="93"/>
      <c r="OIK422" s="93"/>
      <c r="OIL422" s="93"/>
      <c r="OIM422" s="93"/>
      <c r="OIN422" s="93"/>
      <c r="OIO422" s="93"/>
      <c r="OIP422" s="93"/>
      <c r="OIQ422" s="93"/>
      <c r="OIR422" s="93"/>
      <c r="OIS422" s="93"/>
      <c r="OIT422" s="93"/>
      <c r="OIU422" s="93"/>
      <c r="OIV422" s="93"/>
      <c r="OIW422" s="93"/>
      <c r="OIX422" s="93"/>
      <c r="OIY422" s="93"/>
      <c r="OIZ422" s="93"/>
      <c r="OJA422" s="93"/>
      <c r="OJB422" s="93"/>
      <c r="OJC422" s="93"/>
      <c r="OJD422" s="93"/>
      <c r="OJE422" s="93"/>
      <c r="OJF422" s="93"/>
      <c r="OJG422" s="93"/>
      <c r="OJH422" s="93"/>
      <c r="OJI422" s="93"/>
      <c r="OJJ422" s="93"/>
      <c r="OJK422" s="93"/>
      <c r="OJL422" s="93"/>
      <c r="OJM422" s="93"/>
      <c r="OJN422" s="93"/>
      <c r="OJO422" s="93"/>
      <c r="OJP422" s="93"/>
      <c r="OJQ422" s="93"/>
      <c r="OJR422" s="93"/>
      <c r="OJS422" s="93"/>
      <c r="OJT422" s="93"/>
      <c r="OJU422" s="93"/>
      <c r="OJV422" s="93"/>
      <c r="OJW422" s="93"/>
      <c r="OJX422" s="93"/>
      <c r="OJY422" s="93"/>
      <c r="OJZ422" s="93"/>
      <c r="OKA422" s="93"/>
      <c r="OKB422" s="93"/>
      <c r="OKC422" s="93"/>
      <c r="OKD422" s="93"/>
      <c r="OKE422" s="93"/>
      <c r="OKF422" s="93"/>
      <c r="OKG422" s="93"/>
      <c r="OKH422" s="93"/>
      <c r="OKI422" s="93"/>
      <c r="OKJ422" s="93"/>
      <c r="OKK422" s="93"/>
      <c r="OKL422" s="93"/>
      <c r="OKM422" s="93"/>
      <c r="OKN422" s="93"/>
      <c r="OKO422" s="93"/>
      <c r="OKP422" s="93"/>
      <c r="OKQ422" s="93"/>
      <c r="OKR422" s="93"/>
      <c r="OKS422" s="93"/>
      <c r="OKT422" s="93"/>
      <c r="OKU422" s="93"/>
      <c r="OKV422" s="93"/>
      <c r="OKW422" s="93"/>
      <c r="OKX422" s="93"/>
      <c r="OKY422" s="93"/>
      <c r="OKZ422" s="93"/>
      <c r="OLA422" s="93"/>
      <c r="OLB422" s="93"/>
      <c r="OLC422" s="93"/>
      <c r="OLD422" s="93"/>
      <c r="OLE422" s="93"/>
      <c r="OLF422" s="93"/>
      <c r="OLG422" s="93"/>
      <c r="OLH422" s="93"/>
      <c r="OLI422" s="93"/>
      <c r="OLJ422" s="93"/>
      <c r="OLK422" s="93"/>
      <c r="OLL422" s="93"/>
      <c r="OLM422" s="93"/>
      <c r="OLN422" s="93"/>
      <c r="OLO422" s="93"/>
      <c r="OLP422" s="93"/>
      <c r="OLQ422" s="93"/>
      <c r="OLR422" s="93"/>
      <c r="OLS422" s="93"/>
      <c r="OLT422" s="93"/>
      <c r="OLU422" s="93"/>
      <c r="OLV422" s="93"/>
      <c r="OLW422" s="93"/>
      <c r="OLX422" s="93"/>
      <c r="OLY422" s="93"/>
      <c r="OLZ422" s="93"/>
      <c r="OMA422" s="93"/>
      <c r="OMB422" s="93"/>
      <c r="OMC422" s="93"/>
      <c r="OMD422" s="93"/>
      <c r="OME422" s="93"/>
      <c r="OMF422" s="93"/>
      <c r="OMG422" s="93"/>
      <c r="OMH422" s="93"/>
      <c r="OMI422" s="93"/>
      <c r="OMJ422" s="93"/>
      <c r="OMK422" s="93"/>
      <c r="OML422" s="93"/>
      <c r="OMM422" s="93"/>
      <c r="OMN422" s="93"/>
      <c r="OMO422" s="93"/>
      <c r="OMP422" s="93"/>
      <c r="OMQ422" s="93"/>
      <c r="OMR422" s="93"/>
      <c r="OMS422" s="93"/>
      <c r="OMT422" s="93"/>
      <c r="OMU422" s="93"/>
      <c r="OMV422" s="93"/>
      <c r="OMW422" s="93"/>
      <c r="OMX422" s="93"/>
      <c r="OMY422" s="93"/>
      <c r="OMZ422" s="93"/>
      <c r="ONA422" s="93"/>
      <c r="ONB422" s="93"/>
      <c r="ONC422" s="93"/>
      <c r="OND422" s="93"/>
      <c r="ONE422" s="93"/>
      <c r="ONF422" s="93"/>
      <c r="ONG422" s="93"/>
      <c r="ONH422" s="93"/>
      <c r="ONI422" s="93"/>
      <c r="ONJ422" s="93"/>
      <c r="ONK422" s="93"/>
      <c r="ONL422" s="93"/>
      <c r="ONM422" s="93"/>
      <c r="ONN422" s="93"/>
      <c r="ONO422" s="93"/>
      <c r="ONP422" s="93"/>
      <c r="ONQ422" s="93"/>
      <c r="ONR422" s="93"/>
      <c r="ONS422" s="93"/>
      <c r="ONT422" s="93"/>
      <c r="ONU422" s="93"/>
      <c r="ONV422" s="93"/>
      <c r="ONW422" s="93"/>
      <c r="ONX422" s="93"/>
      <c r="ONY422" s="93"/>
      <c r="ONZ422" s="93"/>
      <c r="OOA422" s="93"/>
      <c r="OOB422" s="93"/>
      <c r="OOC422" s="93"/>
      <c r="OOD422" s="93"/>
      <c r="OOE422" s="93"/>
      <c r="OOF422" s="93"/>
      <c r="OOG422" s="93"/>
      <c r="OOH422" s="93"/>
      <c r="OOI422" s="93"/>
      <c r="OOJ422" s="93"/>
      <c r="OOK422" s="93"/>
      <c r="OOL422" s="93"/>
      <c r="OOM422" s="93"/>
      <c r="OON422" s="93"/>
      <c r="OOO422" s="93"/>
      <c r="OOP422" s="93"/>
      <c r="OOQ422" s="93"/>
      <c r="OOR422" s="93"/>
      <c r="OOS422" s="93"/>
      <c r="OOT422" s="93"/>
      <c r="OOU422" s="93"/>
      <c r="OOV422" s="93"/>
      <c r="OOW422" s="93"/>
      <c r="OOX422" s="93"/>
      <c r="OOY422" s="93"/>
      <c r="OOZ422" s="93"/>
      <c r="OPA422" s="93"/>
      <c r="OPB422" s="93"/>
      <c r="OPC422" s="93"/>
      <c r="OPD422" s="93"/>
      <c r="OPE422" s="93"/>
      <c r="OPF422" s="93"/>
      <c r="OPG422" s="93"/>
      <c r="OPH422" s="93"/>
      <c r="OPI422" s="93"/>
      <c r="OPJ422" s="93"/>
      <c r="OPK422" s="93"/>
      <c r="OPL422" s="93"/>
      <c r="OPM422" s="93"/>
      <c r="OPN422" s="93"/>
      <c r="OPO422" s="93"/>
      <c r="OPP422" s="93"/>
      <c r="OPQ422" s="93"/>
      <c r="OPR422" s="93"/>
      <c r="OPS422" s="93"/>
      <c r="OPT422" s="93"/>
      <c r="OPU422" s="93"/>
      <c r="OPV422" s="93"/>
      <c r="OPW422" s="93"/>
      <c r="OPX422" s="93"/>
      <c r="OPY422" s="93"/>
      <c r="OPZ422" s="93"/>
      <c r="OQA422" s="93"/>
      <c r="OQB422" s="93"/>
      <c r="OQC422" s="93"/>
      <c r="OQD422" s="93"/>
      <c r="OQE422" s="93"/>
      <c r="OQF422" s="93"/>
      <c r="OQG422" s="93"/>
      <c r="OQH422" s="93"/>
      <c r="OQI422" s="93"/>
      <c r="OQJ422" s="93"/>
      <c r="OQK422" s="93"/>
      <c r="OQL422" s="93"/>
      <c r="OQM422" s="93"/>
      <c r="OQN422" s="93"/>
      <c r="OQO422" s="93"/>
      <c r="OQP422" s="93"/>
      <c r="OQQ422" s="93"/>
      <c r="OQR422" s="93"/>
      <c r="OQS422" s="93"/>
      <c r="OQT422" s="93"/>
      <c r="OQU422" s="93"/>
      <c r="OQV422" s="93"/>
      <c r="OQW422" s="93"/>
      <c r="OQX422" s="93"/>
      <c r="OQY422" s="93"/>
      <c r="OQZ422" s="93"/>
      <c r="ORA422" s="93"/>
      <c r="ORB422" s="93"/>
      <c r="ORC422" s="93"/>
      <c r="ORD422" s="93"/>
      <c r="ORE422" s="93"/>
      <c r="ORF422" s="93"/>
      <c r="ORG422" s="93"/>
      <c r="ORH422" s="93"/>
      <c r="ORI422" s="93"/>
      <c r="ORJ422" s="93"/>
      <c r="ORK422" s="93"/>
      <c r="ORL422" s="93"/>
      <c r="ORM422" s="93"/>
      <c r="ORN422" s="93"/>
      <c r="ORO422" s="93"/>
      <c r="ORP422" s="93"/>
      <c r="ORQ422" s="93"/>
      <c r="ORR422" s="93"/>
      <c r="ORS422" s="93"/>
      <c r="ORT422" s="93"/>
      <c r="ORU422" s="93"/>
      <c r="ORV422" s="93"/>
      <c r="ORW422" s="93"/>
      <c r="ORX422" s="93"/>
      <c r="ORY422" s="93"/>
      <c r="ORZ422" s="93"/>
      <c r="OSA422" s="93"/>
      <c r="OSB422" s="93"/>
      <c r="OSC422" s="93"/>
      <c r="OSD422" s="93"/>
      <c r="OSE422" s="93"/>
      <c r="OSF422" s="93"/>
      <c r="OSG422" s="93"/>
      <c r="OSH422" s="93"/>
      <c r="OSI422" s="93"/>
      <c r="OSJ422" s="93"/>
      <c r="OSK422" s="93"/>
      <c r="OSL422" s="93"/>
      <c r="OSM422" s="93"/>
      <c r="OSN422" s="93"/>
      <c r="OSO422" s="93"/>
      <c r="OSP422" s="93"/>
      <c r="OSQ422" s="93"/>
      <c r="OSR422" s="93"/>
      <c r="OSS422" s="93"/>
      <c r="OST422" s="93"/>
      <c r="OSU422" s="93"/>
      <c r="OSV422" s="93"/>
      <c r="OSW422" s="93"/>
      <c r="OSX422" s="93"/>
      <c r="OSY422" s="93"/>
      <c r="OSZ422" s="93"/>
      <c r="OTA422" s="93"/>
      <c r="OTB422" s="93"/>
      <c r="OTC422" s="93"/>
      <c r="OTD422" s="93"/>
      <c r="OTE422" s="93"/>
      <c r="OTF422" s="93"/>
      <c r="OTG422" s="93"/>
      <c r="OTH422" s="93"/>
      <c r="OTI422" s="93"/>
      <c r="OTJ422" s="93"/>
      <c r="OTK422" s="93"/>
      <c r="OTL422" s="93"/>
      <c r="OTM422" s="93"/>
      <c r="OTN422" s="93"/>
      <c r="OTO422" s="93"/>
      <c r="OTP422" s="93"/>
      <c r="OTQ422" s="93"/>
      <c r="OTR422" s="93"/>
      <c r="OTS422" s="93"/>
      <c r="OTT422" s="93"/>
      <c r="OTU422" s="93"/>
      <c r="OTV422" s="93"/>
      <c r="OTW422" s="93"/>
      <c r="OTX422" s="93"/>
      <c r="OTY422" s="93"/>
      <c r="OTZ422" s="93"/>
      <c r="OUA422" s="93"/>
      <c r="OUB422" s="93"/>
      <c r="OUC422" s="93"/>
      <c r="OUD422" s="93"/>
      <c r="OUE422" s="93"/>
      <c r="OUF422" s="93"/>
      <c r="OUG422" s="93"/>
      <c r="OUH422" s="93"/>
      <c r="OUI422" s="93"/>
      <c r="OUJ422" s="93"/>
      <c r="OUK422" s="93"/>
      <c r="OUL422" s="93"/>
      <c r="OUM422" s="93"/>
      <c r="OUN422" s="93"/>
      <c r="OUO422" s="93"/>
      <c r="OUP422" s="93"/>
      <c r="OUQ422" s="93"/>
      <c r="OUR422" s="93"/>
      <c r="OUS422" s="93"/>
      <c r="OUT422" s="93"/>
      <c r="OUU422" s="93"/>
      <c r="OUV422" s="93"/>
      <c r="OUW422" s="93"/>
      <c r="OUX422" s="93"/>
      <c r="OUY422" s="93"/>
      <c r="OUZ422" s="93"/>
      <c r="OVA422" s="93"/>
      <c r="OVB422" s="93"/>
      <c r="OVC422" s="93"/>
      <c r="OVD422" s="93"/>
      <c r="OVE422" s="93"/>
      <c r="OVF422" s="93"/>
      <c r="OVG422" s="93"/>
      <c r="OVH422" s="93"/>
      <c r="OVI422" s="93"/>
      <c r="OVJ422" s="93"/>
      <c r="OVK422" s="93"/>
      <c r="OVL422" s="93"/>
      <c r="OVM422" s="93"/>
      <c r="OVN422" s="93"/>
      <c r="OVO422" s="93"/>
      <c r="OVP422" s="93"/>
      <c r="OVQ422" s="93"/>
      <c r="OVR422" s="93"/>
      <c r="OVS422" s="93"/>
      <c r="OVT422" s="93"/>
      <c r="OVU422" s="93"/>
      <c r="OVV422" s="93"/>
      <c r="OVW422" s="93"/>
      <c r="OVX422" s="93"/>
      <c r="OVY422" s="93"/>
      <c r="OVZ422" s="93"/>
      <c r="OWA422" s="93"/>
      <c r="OWB422" s="93"/>
      <c r="OWC422" s="93"/>
      <c r="OWD422" s="93"/>
      <c r="OWE422" s="93"/>
      <c r="OWF422" s="93"/>
      <c r="OWG422" s="93"/>
      <c r="OWH422" s="93"/>
      <c r="OWI422" s="93"/>
      <c r="OWJ422" s="93"/>
      <c r="OWK422" s="93"/>
      <c r="OWL422" s="93"/>
      <c r="OWM422" s="93"/>
      <c r="OWN422" s="93"/>
      <c r="OWO422" s="93"/>
      <c r="OWP422" s="93"/>
      <c r="OWQ422" s="93"/>
      <c r="OWR422" s="93"/>
      <c r="OWS422" s="93"/>
      <c r="OWT422" s="93"/>
      <c r="OWU422" s="93"/>
      <c r="OWV422" s="93"/>
      <c r="OWW422" s="93"/>
      <c r="OWX422" s="93"/>
      <c r="OWY422" s="93"/>
      <c r="OWZ422" s="93"/>
      <c r="OXA422" s="93"/>
      <c r="OXB422" s="93"/>
      <c r="OXC422" s="93"/>
      <c r="OXD422" s="93"/>
      <c r="OXE422" s="93"/>
      <c r="OXF422" s="93"/>
      <c r="OXG422" s="93"/>
      <c r="OXH422" s="93"/>
      <c r="OXI422" s="93"/>
      <c r="OXJ422" s="93"/>
      <c r="OXK422" s="93"/>
      <c r="OXL422" s="93"/>
      <c r="OXM422" s="93"/>
      <c r="OXN422" s="93"/>
      <c r="OXO422" s="93"/>
      <c r="OXP422" s="93"/>
      <c r="OXQ422" s="93"/>
      <c r="OXR422" s="93"/>
      <c r="OXS422" s="93"/>
      <c r="OXT422" s="93"/>
      <c r="OXU422" s="93"/>
      <c r="OXV422" s="93"/>
      <c r="OXW422" s="93"/>
      <c r="OXX422" s="93"/>
      <c r="OXY422" s="93"/>
      <c r="OXZ422" s="93"/>
      <c r="OYA422" s="93"/>
      <c r="OYB422" s="93"/>
      <c r="OYC422" s="93"/>
      <c r="OYD422" s="93"/>
      <c r="OYE422" s="93"/>
      <c r="OYF422" s="93"/>
      <c r="OYG422" s="93"/>
      <c r="OYH422" s="93"/>
      <c r="OYI422" s="93"/>
      <c r="OYJ422" s="93"/>
      <c r="OYK422" s="93"/>
      <c r="OYL422" s="93"/>
      <c r="OYM422" s="93"/>
      <c r="OYN422" s="93"/>
      <c r="OYO422" s="93"/>
      <c r="OYP422" s="93"/>
      <c r="OYQ422" s="93"/>
      <c r="OYR422" s="93"/>
      <c r="OYS422" s="93"/>
      <c r="OYT422" s="93"/>
      <c r="OYU422" s="93"/>
      <c r="OYV422" s="93"/>
      <c r="OYW422" s="93"/>
      <c r="OYX422" s="93"/>
      <c r="OYY422" s="93"/>
      <c r="OYZ422" s="93"/>
      <c r="OZA422" s="93"/>
      <c r="OZB422" s="93"/>
      <c r="OZC422" s="93"/>
      <c r="OZD422" s="93"/>
      <c r="OZE422" s="93"/>
      <c r="OZF422" s="93"/>
      <c r="OZG422" s="93"/>
      <c r="OZH422" s="93"/>
      <c r="OZI422" s="93"/>
      <c r="OZJ422" s="93"/>
      <c r="OZK422" s="93"/>
      <c r="OZL422" s="93"/>
      <c r="OZM422" s="93"/>
      <c r="OZN422" s="93"/>
      <c r="OZO422" s="93"/>
      <c r="OZP422" s="93"/>
      <c r="OZQ422" s="93"/>
      <c r="OZR422" s="93"/>
      <c r="OZS422" s="93"/>
      <c r="OZT422" s="93"/>
      <c r="OZU422" s="93"/>
      <c r="OZV422" s="93"/>
      <c r="OZW422" s="93"/>
      <c r="OZX422" s="93"/>
      <c r="OZY422" s="93"/>
      <c r="OZZ422" s="93"/>
      <c r="PAA422" s="93"/>
      <c r="PAB422" s="93"/>
      <c r="PAC422" s="93"/>
      <c r="PAD422" s="93"/>
      <c r="PAE422" s="93"/>
      <c r="PAF422" s="93"/>
      <c r="PAG422" s="93"/>
      <c r="PAH422" s="93"/>
      <c r="PAI422" s="93"/>
      <c r="PAJ422" s="93"/>
      <c r="PAK422" s="93"/>
      <c r="PAL422" s="93"/>
      <c r="PAM422" s="93"/>
      <c r="PAN422" s="93"/>
      <c r="PAO422" s="93"/>
      <c r="PAP422" s="93"/>
      <c r="PAQ422" s="93"/>
      <c r="PAR422" s="93"/>
      <c r="PAS422" s="93"/>
      <c r="PAT422" s="93"/>
      <c r="PAU422" s="93"/>
      <c r="PAV422" s="93"/>
      <c r="PAW422" s="93"/>
      <c r="PAX422" s="93"/>
      <c r="PAY422" s="93"/>
      <c r="PAZ422" s="93"/>
      <c r="PBA422" s="93"/>
      <c r="PBB422" s="93"/>
      <c r="PBC422" s="93"/>
      <c r="PBD422" s="93"/>
      <c r="PBE422" s="93"/>
      <c r="PBF422" s="93"/>
      <c r="PBG422" s="93"/>
      <c r="PBH422" s="93"/>
      <c r="PBI422" s="93"/>
      <c r="PBJ422" s="93"/>
      <c r="PBK422" s="93"/>
      <c r="PBL422" s="93"/>
      <c r="PBM422" s="93"/>
      <c r="PBN422" s="93"/>
      <c r="PBO422" s="93"/>
      <c r="PBP422" s="93"/>
      <c r="PBQ422" s="93"/>
      <c r="PBR422" s="93"/>
      <c r="PBS422" s="93"/>
      <c r="PBT422" s="93"/>
      <c r="PBU422" s="93"/>
      <c r="PBV422" s="93"/>
      <c r="PBW422" s="93"/>
      <c r="PBX422" s="93"/>
      <c r="PBY422" s="93"/>
      <c r="PBZ422" s="93"/>
      <c r="PCA422" s="93"/>
      <c r="PCB422" s="93"/>
      <c r="PCC422" s="93"/>
      <c r="PCD422" s="93"/>
      <c r="PCE422" s="93"/>
      <c r="PCF422" s="93"/>
      <c r="PCG422" s="93"/>
      <c r="PCH422" s="93"/>
      <c r="PCI422" s="93"/>
      <c r="PCJ422" s="93"/>
      <c r="PCK422" s="93"/>
      <c r="PCL422" s="93"/>
      <c r="PCM422" s="93"/>
      <c r="PCN422" s="93"/>
      <c r="PCO422" s="93"/>
      <c r="PCP422" s="93"/>
      <c r="PCQ422" s="93"/>
      <c r="PCR422" s="93"/>
      <c r="PCS422" s="93"/>
      <c r="PCT422" s="93"/>
      <c r="PCU422" s="93"/>
      <c r="PCV422" s="93"/>
      <c r="PCW422" s="93"/>
      <c r="PCX422" s="93"/>
      <c r="PCY422" s="93"/>
      <c r="PCZ422" s="93"/>
      <c r="PDA422" s="93"/>
      <c r="PDB422" s="93"/>
      <c r="PDC422" s="93"/>
      <c r="PDD422" s="93"/>
      <c r="PDE422" s="93"/>
      <c r="PDF422" s="93"/>
      <c r="PDG422" s="93"/>
      <c r="PDH422" s="93"/>
      <c r="PDI422" s="93"/>
      <c r="PDJ422" s="93"/>
      <c r="PDK422" s="93"/>
      <c r="PDL422" s="93"/>
      <c r="PDM422" s="93"/>
      <c r="PDN422" s="93"/>
      <c r="PDO422" s="93"/>
      <c r="PDP422" s="93"/>
      <c r="PDQ422" s="93"/>
      <c r="PDR422" s="93"/>
      <c r="PDS422" s="93"/>
      <c r="PDT422" s="93"/>
      <c r="PDU422" s="93"/>
      <c r="PDV422" s="93"/>
      <c r="PDW422" s="93"/>
      <c r="PDX422" s="93"/>
      <c r="PDY422" s="93"/>
      <c r="PDZ422" s="93"/>
      <c r="PEA422" s="93"/>
      <c r="PEB422" s="93"/>
      <c r="PEC422" s="93"/>
      <c r="PED422" s="93"/>
      <c r="PEE422" s="93"/>
      <c r="PEF422" s="93"/>
      <c r="PEG422" s="93"/>
      <c r="PEH422" s="93"/>
      <c r="PEI422" s="93"/>
      <c r="PEJ422" s="93"/>
      <c r="PEK422" s="93"/>
      <c r="PEL422" s="93"/>
      <c r="PEM422" s="93"/>
      <c r="PEN422" s="93"/>
      <c r="PEO422" s="93"/>
      <c r="PEP422" s="93"/>
      <c r="PEQ422" s="93"/>
      <c r="PER422" s="93"/>
      <c r="PES422" s="93"/>
      <c r="PET422" s="93"/>
      <c r="PEU422" s="93"/>
      <c r="PEV422" s="93"/>
      <c r="PEW422" s="93"/>
      <c r="PEX422" s="93"/>
      <c r="PEY422" s="93"/>
      <c r="PEZ422" s="93"/>
      <c r="PFA422" s="93"/>
      <c r="PFB422" s="93"/>
      <c r="PFC422" s="93"/>
      <c r="PFD422" s="93"/>
      <c r="PFE422" s="93"/>
      <c r="PFF422" s="93"/>
      <c r="PFG422" s="93"/>
      <c r="PFH422" s="93"/>
      <c r="PFI422" s="93"/>
      <c r="PFJ422" s="93"/>
      <c r="PFK422" s="93"/>
      <c r="PFL422" s="93"/>
      <c r="PFM422" s="93"/>
      <c r="PFN422" s="93"/>
      <c r="PFO422" s="93"/>
      <c r="PFP422" s="93"/>
      <c r="PFQ422" s="93"/>
      <c r="PFR422" s="93"/>
      <c r="PFS422" s="93"/>
      <c r="PFT422" s="93"/>
      <c r="PFU422" s="93"/>
      <c r="PFV422" s="93"/>
      <c r="PFW422" s="93"/>
      <c r="PFX422" s="93"/>
      <c r="PFY422" s="93"/>
      <c r="PFZ422" s="93"/>
      <c r="PGA422" s="93"/>
      <c r="PGB422" s="93"/>
      <c r="PGC422" s="93"/>
      <c r="PGD422" s="93"/>
      <c r="PGE422" s="93"/>
      <c r="PGF422" s="93"/>
      <c r="PGG422" s="93"/>
      <c r="PGH422" s="93"/>
      <c r="PGI422" s="93"/>
      <c r="PGJ422" s="93"/>
      <c r="PGK422" s="93"/>
      <c r="PGL422" s="93"/>
      <c r="PGM422" s="93"/>
      <c r="PGN422" s="93"/>
      <c r="PGO422" s="93"/>
      <c r="PGP422" s="93"/>
      <c r="PGQ422" s="93"/>
      <c r="PGR422" s="93"/>
      <c r="PGS422" s="93"/>
      <c r="PGT422" s="93"/>
      <c r="PGU422" s="93"/>
      <c r="PGV422" s="93"/>
      <c r="PGW422" s="93"/>
      <c r="PGX422" s="93"/>
      <c r="PGY422" s="93"/>
      <c r="PGZ422" s="93"/>
      <c r="PHA422" s="93"/>
      <c r="PHB422" s="93"/>
      <c r="PHC422" s="93"/>
      <c r="PHD422" s="93"/>
      <c r="PHE422" s="93"/>
      <c r="PHF422" s="93"/>
      <c r="PHG422" s="93"/>
      <c r="PHH422" s="93"/>
      <c r="PHI422" s="93"/>
      <c r="PHJ422" s="93"/>
      <c r="PHK422" s="93"/>
      <c r="PHL422" s="93"/>
      <c r="PHM422" s="93"/>
      <c r="PHN422" s="93"/>
      <c r="PHO422" s="93"/>
      <c r="PHP422" s="93"/>
      <c r="PHQ422" s="93"/>
      <c r="PHR422" s="93"/>
      <c r="PHS422" s="93"/>
      <c r="PHT422" s="93"/>
      <c r="PHU422" s="93"/>
      <c r="PHV422" s="93"/>
      <c r="PHW422" s="93"/>
      <c r="PHX422" s="93"/>
      <c r="PHY422" s="93"/>
      <c r="PHZ422" s="93"/>
      <c r="PIA422" s="93"/>
      <c r="PIB422" s="93"/>
      <c r="PIC422" s="93"/>
      <c r="PID422" s="93"/>
      <c r="PIE422" s="93"/>
      <c r="PIF422" s="93"/>
      <c r="PIG422" s="93"/>
      <c r="PIH422" s="93"/>
      <c r="PII422" s="93"/>
      <c r="PIJ422" s="93"/>
      <c r="PIK422" s="93"/>
      <c r="PIL422" s="93"/>
      <c r="PIM422" s="93"/>
      <c r="PIN422" s="93"/>
      <c r="PIO422" s="93"/>
      <c r="PIP422" s="93"/>
      <c r="PIQ422" s="93"/>
      <c r="PIR422" s="93"/>
      <c r="PIS422" s="93"/>
      <c r="PIT422" s="93"/>
      <c r="PIU422" s="93"/>
      <c r="PIV422" s="93"/>
      <c r="PIW422" s="93"/>
      <c r="PIX422" s="93"/>
      <c r="PIY422" s="93"/>
      <c r="PIZ422" s="93"/>
      <c r="PJA422" s="93"/>
      <c r="PJB422" s="93"/>
      <c r="PJC422" s="93"/>
      <c r="PJD422" s="93"/>
      <c r="PJE422" s="93"/>
      <c r="PJF422" s="93"/>
      <c r="PJG422" s="93"/>
      <c r="PJH422" s="93"/>
      <c r="PJI422" s="93"/>
      <c r="PJJ422" s="93"/>
      <c r="PJK422" s="93"/>
      <c r="PJL422" s="93"/>
      <c r="PJM422" s="93"/>
      <c r="PJN422" s="93"/>
      <c r="PJO422" s="93"/>
      <c r="PJP422" s="93"/>
      <c r="PJQ422" s="93"/>
      <c r="PJR422" s="93"/>
      <c r="PJS422" s="93"/>
      <c r="PJT422" s="93"/>
      <c r="PJU422" s="93"/>
      <c r="PJV422" s="93"/>
      <c r="PJW422" s="93"/>
      <c r="PJX422" s="93"/>
      <c r="PJY422" s="93"/>
      <c r="PJZ422" s="93"/>
      <c r="PKA422" s="93"/>
      <c r="PKB422" s="93"/>
      <c r="PKC422" s="93"/>
      <c r="PKD422" s="93"/>
      <c r="PKE422" s="93"/>
      <c r="PKF422" s="93"/>
      <c r="PKG422" s="93"/>
      <c r="PKH422" s="93"/>
      <c r="PKI422" s="93"/>
      <c r="PKJ422" s="93"/>
      <c r="PKK422" s="93"/>
      <c r="PKL422" s="93"/>
      <c r="PKM422" s="93"/>
      <c r="PKN422" s="93"/>
      <c r="PKO422" s="93"/>
      <c r="PKP422" s="93"/>
      <c r="PKQ422" s="93"/>
      <c r="PKR422" s="93"/>
      <c r="PKS422" s="93"/>
      <c r="PKT422" s="93"/>
      <c r="PKU422" s="93"/>
      <c r="PKV422" s="93"/>
      <c r="PKW422" s="93"/>
      <c r="PKX422" s="93"/>
      <c r="PKY422" s="93"/>
      <c r="PKZ422" s="93"/>
      <c r="PLA422" s="93"/>
      <c r="PLB422" s="93"/>
      <c r="PLC422" s="93"/>
      <c r="PLD422" s="93"/>
      <c r="PLE422" s="93"/>
      <c r="PLF422" s="93"/>
      <c r="PLG422" s="93"/>
      <c r="PLH422" s="93"/>
      <c r="PLI422" s="93"/>
      <c r="PLJ422" s="93"/>
      <c r="PLK422" s="93"/>
      <c r="PLL422" s="93"/>
      <c r="PLM422" s="93"/>
      <c r="PLN422" s="93"/>
      <c r="PLO422" s="93"/>
      <c r="PLP422" s="93"/>
      <c r="PLQ422" s="93"/>
      <c r="PLR422" s="93"/>
      <c r="PLS422" s="93"/>
      <c r="PLT422" s="93"/>
      <c r="PLU422" s="93"/>
      <c r="PLV422" s="93"/>
      <c r="PLW422" s="93"/>
      <c r="PLX422" s="93"/>
      <c r="PLY422" s="93"/>
      <c r="PLZ422" s="93"/>
      <c r="PMA422" s="93"/>
      <c r="PMB422" s="93"/>
      <c r="PMC422" s="93"/>
      <c r="PMD422" s="93"/>
      <c r="PME422" s="93"/>
      <c r="PMF422" s="93"/>
      <c r="PMG422" s="93"/>
      <c r="PMH422" s="93"/>
      <c r="PMI422" s="93"/>
      <c r="PMJ422" s="93"/>
      <c r="PMK422" s="93"/>
      <c r="PML422" s="93"/>
      <c r="PMM422" s="93"/>
      <c r="PMN422" s="93"/>
      <c r="PMO422" s="93"/>
      <c r="PMP422" s="93"/>
      <c r="PMQ422" s="93"/>
      <c r="PMR422" s="93"/>
      <c r="PMS422" s="93"/>
      <c r="PMT422" s="93"/>
      <c r="PMU422" s="93"/>
      <c r="PMV422" s="93"/>
      <c r="PMW422" s="93"/>
      <c r="PMX422" s="93"/>
      <c r="PMY422" s="93"/>
      <c r="PMZ422" s="93"/>
      <c r="PNA422" s="93"/>
      <c r="PNB422" s="93"/>
      <c r="PNC422" s="93"/>
      <c r="PND422" s="93"/>
      <c r="PNE422" s="93"/>
      <c r="PNF422" s="93"/>
      <c r="PNG422" s="93"/>
      <c r="PNH422" s="93"/>
      <c r="PNI422" s="93"/>
      <c r="PNJ422" s="93"/>
      <c r="PNK422" s="93"/>
      <c r="PNL422" s="93"/>
      <c r="PNM422" s="93"/>
      <c r="PNN422" s="93"/>
      <c r="PNO422" s="93"/>
      <c r="PNP422" s="93"/>
      <c r="PNQ422" s="93"/>
      <c r="PNR422" s="93"/>
      <c r="PNS422" s="93"/>
      <c r="PNT422" s="93"/>
      <c r="PNU422" s="93"/>
      <c r="PNV422" s="93"/>
      <c r="PNW422" s="93"/>
      <c r="PNX422" s="93"/>
      <c r="PNY422" s="93"/>
      <c r="PNZ422" s="93"/>
      <c r="POA422" s="93"/>
      <c r="POB422" s="93"/>
      <c r="POC422" s="93"/>
      <c r="POD422" s="93"/>
      <c r="POE422" s="93"/>
      <c r="POF422" s="93"/>
      <c r="POG422" s="93"/>
      <c r="POH422" s="93"/>
      <c r="POI422" s="93"/>
      <c r="POJ422" s="93"/>
      <c r="POK422" s="93"/>
      <c r="POL422" s="93"/>
      <c r="POM422" s="93"/>
      <c r="PON422" s="93"/>
      <c r="POO422" s="93"/>
      <c r="POP422" s="93"/>
      <c r="POQ422" s="93"/>
      <c r="POR422" s="93"/>
      <c r="POS422" s="93"/>
      <c r="POT422" s="93"/>
      <c r="POU422" s="93"/>
      <c r="POV422" s="93"/>
      <c r="POW422" s="93"/>
      <c r="POX422" s="93"/>
      <c r="POY422" s="93"/>
      <c r="POZ422" s="93"/>
      <c r="PPA422" s="93"/>
      <c r="PPB422" s="93"/>
      <c r="PPC422" s="93"/>
      <c r="PPD422" s="93"/>
      <c r="PPE422" s="93"/>
      <c r="PPF422" s="93"/>
      <c r="PPG422" s="93"/>
      <c r="PPH422" s="93"/>
      <c r="PPI422" s="93"/>
      <c r="PPJ422" s="93"/>
      <c r="PPK422" s="93"/>
      <c r="PPL422" s="93"/>
      <c r="PPM422" s="93"/>
      <c r="PPN422" s="93"/>
      <c r="PPO422" s="93"/>
      <c r="PPP422" s="93"/>
      <c r="PPQ422" s="93"/>
      <c r="PPR422" s="93"/>
      <c r="PPS422" s="93"/>
      <c r="PPT422" s="93"/>
      <c r="PPU422" s="93"/>
      <c r="PPV422" s="93"/>
      <c r="PPW422" s="93"/>
      <c r="PPX422" s="93"/>
      <c r="PPY422" s="93"/>
      <c r="PPZ422" s="93"/>
      <c r="PQA422" s="93"/>
      <c r="PQB422" s="93"/>
      <c r="PQC422" s="93"/>
      <c r="PQD422" s="93"/>
      <c r="PQE422" s="93"/>
      <c r="PQF422" s="93"/>
      <c r="PQG422" s="93"/>
      <c r="PQH422" s="93"/>
      <c r="PQI422" s="93"/>
      <c r="PQJ422" s="93"/>
      <c r="PQK422" s="93"/>
      <c r="PQL422" s="93"/>
      <c r="PQM422" s="93"/>
      <c r="PQN422" s="93"/>
      <c r="PQO422" s="93"/>
      <c r="PQP422" s="93"/>
      <c r="PQQ422" s="93"/>
      <c r="PQR422" s="93"/>
      <c r="PQS422" s="93"/>
      <c r="PQT422" s="93"/>
      <c r="PQU422" s="93"/>
      <c r="PQV422" s="93"/>
      <c r="PQW422" s="93"/>
      <c r="PQX422" s="93"/>
      <c r="PQY422" s="93"/>
      <c r="PQZ422" s="93"/>
      <c r="PRA422" s="93"/>
      <c r="PRB422" s="93"/>
      <c r="PRC422" s="93"/>
      <c r="PRD422" s="93"/>
      <c r="PRE422" s="93"/>
      <c r="PRF422" s="93"/>
      <c r="PRG422" s="93"/>
      <c r="PRH422" s="93"/>
      <c r="PRI422" s="93"/>
      <c r="PRJ422" s="93"/>
      <c r="PRK422" s="93"/>
      <c r="PRL422" s="93"/>
      <c r="PRM422" s="93"/>
      <c r="PRN422" s="93"/>
      <c r="PRO422" s="93"/>
      <c r="PRP422" s="93"/>
      <c r="PRQ422" s="93"/>
      <c r="PRR422" s="93"/>
      <c r="PRS422" s="93"/>
      <c r="PRT422" s="93"/>
      <c r="PRU422" s="93"/>
      <c r="PRV422" s="93"/>
      <c r="PRW422" s="93"/>
      <c r="PRX422" s="93"/>
      <c r="PRY422" s="93"/>
      <c r="PRZ422" s="93"/>
      <c r="PSA422" s="93"/>
      <c r="PSB422" s="93"/>
      <c r="PSC422" s="93"/>
      <c r="PSD422" s="93"/>
      <c r="PSE422" s="93"/>
      <c r="PSF422" s="93"/>
      <c r="PSG422" s="93"/>
      <c r="PSH422" s="93"/>
      <c r="PSI422" s="93"/>
      <c r="PSJ422" s="93"/>
      <c r="PSK422" s="93"/>
      <c r="PSL422" s="93"/>
      <c r="PSM422" s="93"/>
      <c r="PSN422" s="93"/>
      <c r="PSO422" s="93"/>
      <c r="PSP422" s="93"/>
      <c r="PSQ422" s="93"/>
      <c r="PSR422" s="93"/>
      <c r="PSS422" s="93"/>
      <c r="PST422" s="93"/>
      <c r="PSU422" s="93"/>
      <c r="PSV422" s="93"/>
      <c r="PSW422" s="93"/>
      <c r="PSX422" s="93"/>
      <c r="PSY422" s="93"/>
      <c r="PSZ422" s="93"/>
      <c r="PTA422" s="93"/>
      <c r="PTB422" s="93"/>
      <c r="PTC422" s="93"/>
      <c r="PTD422" s="93"/>
      <c r="PTE422" s="93"/>
      <c r="PTF422" s="93"/>
      <c r="PTG422" s="93"/>
      <c r="PTH422" s="93"/>
      <c r="PTI422" s="93"/>
      <c r="PTJ422" s="93"/>
      <c r="PTK422" s="93"/>
      <c r="PTL422" s="93"/>
      <c r="PTM422" s="93"/>
      <c r="PTN422" s="93"/>
      <c r="PTO422" s="93"/>
      <c r="PTP422" s="93"/>
      <c r="PTQ422" s="93"/>
      <c r="PTR422" s="93"/>
      <c r="PTS422" s="93"/>
      <c r="PTT422" s="93"/>
      <c r="PTU422" s="93"/>
      <c r="PTV422" s="93"/>
      <c r="PTW422" s="93"/>
      <c r="PTX422" s="93"/>
      <c r="PTY422" s="93"/>
      <c r="PTZ422" s="93"/>
      <c r="PUA422" s="93"/>
      <c r="PUB422" s="93"/>
      <c r="PUC422" s="93"/>
      <c r="PUD422" s="93"/>
      <c r="PUE422" s="93"/>
      <c r="PUF422" s="93"/>
      <c r="PUG422" s="93"/>
      <c r="PUH422" s="93"/>
      <c r="PUI422" s="93"/>
      <c r="PUJ422" s="93"/>
      <c r="PUK422" s="93"/>
      <c r="PUL422" s="93"/>
      <c r="PUM422" s="93"/>
      <c r="PUN422" s="93"/>
      <c r="PUO422" s="93"/>
      <c r="PUP422" s="93"/>
      <c r="PUQ422" s="93"/>
      <c r="PUR422" s="93"/>
      <c r="PUS422" s="93"/>
      <c r="PUT422" s="93"/>
      <c r="PUU422" s="93"/>
      <c r="PUV422" s="93"/>
      <c r="PUW422" s="93"/>
      <c r="PUX422" s="93"/>
      <c r="PUY422" s="93"/>
      <c r="PUZ422" s="93"/>
      <c r="PVA422" s="93"/>
      <c r="PVB422" s="93"/>
      <c r="PVC422" s="93"/>
      <c r="PVD422" s="93"/>
      <c r="PVE422" s="93"/>
      <c r="PVF422" s="93"/>
      <c r="PVG422" s="93"/>
      <c r="PVH422" s="93"/>
      <c r="PVI422" s="93"/>
      <c r="PVJ422" s="93"/>
      <c r="PVK422" s="93"/>
      <c r="PVL422" s="93"/>
      <c r="PVM422" s="93"/>
      <c r="PVN422" s="93"/>
      <c r="PVO422" s="93"/>
      <c r="PVP422" s="93"/>
      <c r="PVQ422" s="93"/>
      <c r="PVR422" s="93"/>
      <c r="PVS422" s="93"/>
      <c r="PVT422" s="93"/>
      <c r="PVU422" s="93"/>
      <c r="PVV422" s="93"/>
      <c r="PVW422" s="93"/>
      <c r="PVX422" s="93"/>
      <c r="PVY422" s="93"/>
      <c r="PVZ422" s="93"/>
      <c r="PWA422" s="93"/>
      <c r="PWB422" s="93"/>
      <c r="PWC422" s="93"/>
      <c r="PWD422" s="93"/>
      <c r="PWE422" s="93"/>
      <c r="PWF422" s="93"/>
      <c r="PWG422" s="93"/>
      <c r="PWH422" s="93"/>
      <c r="PWI422" s="93"/>
      <c r="PWJ422" s="93"/>
      <c r="PWK422" s="93"/>
      <c r="PWL422" s="93"/>
      <c r="PWM422" s="93"/>
      <c r="PWN422" s="93"/>
      <c r="PWO422" s="93"/>
      <c r="PWP422" s="93"/>
      <c r="PWQ422" s="93"/>
      <c r="PWR422" s="93"/>
      <c r="PWS422" s="93"/>
      <c r="PWT422" s="93"/>
      <c r="PWU422" s="93"/>
      <c r="PWV422" s="93"/>
      <c r="PWW422" s="93"/>
      <c r="PWX422" s="93"/>
      <c r="PWY422" s="93"/>
      <c r="PWZ422" s="93"/>
      <c r="PXA422" s="93"/>
      <c r="PXB422" s="93"/>
      <c r="PXC422" s="93"/>
      <c r="PXD422" s="93"/>
      <c r="PXE422" s="93"/>
      <c r="PXF422" s="93"/>
      <c r="PXG422" s="93"/>
      <c r="PXH422" s="93"/>
      <c r="PXI422" s="93"/>
      <c r="PXJ422" s="93"/>
      <c r="PXK422" s="93"/>
      <c r="PXL422" s="93"/>
      <c r="PXM422" s="93"/>
      <c r="PXN422" s="93"/>
      <c r="PXO422" s="93"/>
      <c r="PXP422" s="93"/>
      <c r="PXQ422" s="93"/>
      <c r="PXR422" s="93"/>
      <c r="PXS422" s="93"/>
      <c r="PXT422" s="93"/>
      <c r="PXU422" s="93"/>
      <c r="PXV422" s="93"/>
      <c r="PXW422" s="93"/>
      <c r="PXX422" s="93"/>
      <c r="PXY422" s="93"/>
      <c r="PXZ422" s="93"/>
      <c r="PYA422" s="93"/>
      <c r="PYB422" s="93"/>
      <c r="PYC422" s="93"/>
      <c r="PYD422" s="93"/>
      <c r="PYE422" s="93"/>
      <c r="PYF422" s="93"/>
      <c r="PYG422" s="93"/>
      <c r="PYH422" s="93"/>
      <c r="PYI422" s="93"/>
      <c r="PYJ422" s="93"/>
      <c r="PYK422" s="93"/>
      <c r="PYL422" s="93"/>
      <c r="PYM422" s="93"/>
      <c r="PYN422" s="93"/>
      <c r="PYO422" s="93"/>
      <c r="PYP422" s="93"/>
      <c r="PYQ422" s="93"/>
      <c r="PYR422" s="93"/>
      <c r="PYS422" s="93"/>
      <c r="PYT422" s="93"/>
      <c r="PYU422" s="93"/>
      <c r="PYV422" s="93"/>
      <c r="PYW422" s="93"/>
      <c r="PYX422" s="93"/>
      <c r="PYY422" s="93"/>
      <c r="PYZ422" s="93"/>
      <c r="PZA422" s="93"/>
      <c r="PZB422" s="93"/>
      <c r="PZC422" s="93"/>
      <c r="PZD422" s="93"/>
      <c r="PZE422" s="93"/>
      <c r="PZF422" s="93"/>
      <c r="PZG422" s="93"/>
      <c r="PZH422" s="93"/>
      <c r="PZI422" s="93"/>
      <c r="PZJ422" s="93"/>
      <c r="PZK422" s="93"/>
      <c r="PZL422" s="93"/>
      <c r="PZM422" s="93"/>
      <c r="PZN422" s="93"/>
      <c r="PZO422" s="93"/>
      <c r="PZP422" s="93"/>
      <c r="PZQ422" s="93"/>
      <c r="PZR422" s="93"/>
      <c r="PZS422" s="93"/>
      <c r="PZT422" s="93"/>
      <c r="PZU422" s="93"/>
      <c r="PZV422" s="93"/>
      <c r="PZW422" s="93"/>
      <c r="PZX422" s="93"/>
      <c r="PZY422" s="93"/>
      <c r="PZZ422" s="93"/>
      <c r="QAA422" s="93"/>
      <c r="QAB422" s="93"/>
      <c r="QAC422" s="93"/>
      <c r="QAD422" s="93"/>
      <c r="QAE422" s="93"/>
      <c r="QAF422" s="93"/>
      <c r="QAG422" s="93"/>
      <c r="QAH422" s="93"/>
      <c r="QAI422" s="93"/>
      <c r="QAJ422" s="93"/>
      <c r="QAK422" s="93"/>
      <c r="QAL422" s="93"/>
      <c r="QAM422" s="93"/>
      <c r="QAN422" s="93"/>
      <c r="QAO422" s="93"/>
      <c r="QAP422" s="93"/>
      <c r="QAQ422" s="93"/>
      <c r="QAR422" s="93"/>
      <c r="QAS422" s="93"/>
      <c r="QAT422" s="93"/>
      <c r="QAU422" s="93"/>
      <c r="QAV422" s="93"/>
      <c r="QAW422" s="93"/>
      <c r="QAX422" s="93"/>
      <c r="QAY422" s="93"/>
      <c r="QAZ422" s="93"/>
      <c r="QBA422" s="93"/>
      <c r="QBB422" s="93"/>
      <c r="QBC422" s="93"/>
      <c r="QBD422" s="93"/>
      <c r="QBE422" s="93"/>
      <c r="QBF422" s="93"/>
      <c r="QBG422" s="93"/>
      <c r="QBH422" s="93"/>
      <c r="QBI422" s="93"/>
      <c r="QBJ422" s="93"/>
      <c r="QBK422" s="93"/>
      <c r="QBL422" s="93"/>
      <c r="QBM422" s="93"/>
      <c r="QBN422" s="93"/>
      <c r="QBO422" s="93"/>
      <c r="QBP422" s="93"/>
      <c r="QBQ422" s="93"/>
      <c r="QBR422" s="93"/>
      <c r="QBS422" s="93"/>
      <c r="QBT422" s="93"/>
      <c r="QBU422" s="93"/>
      <c r="QBV422" s="93"/>
      <c r="QBW422" s="93"/>
      <c r="QBX422" s="93"/>
      <c r="QBY422" s="93"/>
      <c r="QBZ422" s="93"/>
      <c r="QCA422" s="93"/>
      <c r="QCB422" s="93"/>
      <c r="QCC422" s="93"/>
      <c r="QCD422" s="93"/>
      <c r="QCE422" s="93"/>
      <c r="QCF422" s="93"/>
      <c r="QCG422" s="93"/>
      <c r="QCH422" s="93"/>
      <c r="QCI422" s="93"/>
      <c r="QCJ422" s="93"/>
      <c r="QCK422" s="93"/>
      <c r="QCL422" s="93"/>
      <c r="QCM422" s="93"/>
      <c r="QCN422" s="93"/>
      <c r="QCO422" s="93"/>
      <c r="QCP422" s="93"/>
      <c r="QCQ422" s="93"/>
      <c r="QCR422" s="93"/>
      <c r="QCS422" s="93"/>
      <c r="QCT422" s="93"/>
      <c r="QCU422" s="93"/>
      <c r="QCV422" s="93"/>
      <c r="QCW422" s="93"/>
      <c r="QCX422" s="93"/>
      <c r="QCY422" s="93"/>
      <c r="QCZ422" s="93"/>
      <c r="QDA422" s="93"/>
      <c r="QDB422" s="93"/>
      <c r="QDC422" s="93"/>
      <c r="QDD422" s="93"/>
      <c r="QDE422" s="93"/>
      <c r="QDF422" s="93"/>
      <c r="QDG422" s="93"/>
      <c r="QDH422" s="93"/>
      <c r="QDI422" s="93"/>
      <c r="QDJ422" s="93"/>
      <c r="QDK422" s="93"/>
      <c r="QDL422" s="93"/>
      <c r="QDM422" s="93"/>
      <c r="QDN422" s="93"/>
      <c r="QDO422" s="93"/>
      <c r="QDP422" s="93"/>
      <c r="QDQ422" s="93"/>
      <c r="QDR422" s="93"/>
      <c r="QDS422" s="93"/>
      <c r="QDT422" s="93"/>
      <c r="QDU422" s="93"/>
      <c r="QDV422" s="93"/>
      <c r="QDW422" s="93"/>
      <c r="QDX422" s="93"/>
      <c r="QDY422" s="93"/>
      <c r="QDZ422" s="93"/>
      <c r="QEA422" s="93"/>
      <c r="QEB422" s="93"/>
      <c r="QEC422" s="93"/>
      <c r="QED422" s="93"/>
      <c r="QEE422" s="93"/>
      <c r="QEF422" s="93"/>
      <c r="QEG422" s="93"/>
      <c r="QEH422" s="93"/>
      <c r="QEI422" s="93"/>
      <c r="QEJ422" s="93"/>
      <c r="QEK422" s="93"/>
      <c r="QEL422" s="93"/>
      <c r="QEM422" s="93"/>
      <c r="QEN422" s="93"/>
      <c r="QEO422" s="93"/>
      <c r="QEP422" s="93"/>
      <c r="QEQ422" s="93"/>
      <c r="QER422" s="93"/>
      <c r="QES422" s="93"/>
      <c r="QET422" s="93"/>
      <c r="QEU422" s="93"/>
      <c r="QEV422" s="93"/>
      <c r="QEW422" s="93"/>
      <c r="QEX422" s="93"/>
      <c r="QEY422" s="93"/>
      <c r="QEZ422" s="93"/>
      <c r="QFA422" s="93"/>
      <c r="QFB422" s="93"/>
      <c r="QFC422" s="93"/>
      <c r="QFD422" s="93"/>
      <c r="QFE422" s="93"/>
      <c r="QFF422" s="93"/>
      <c r="QFG422" s="93"/>
      <c r="QFH422" s="93"/>
      <c r="QFI422" s="93"/>
      <c r="QFJ422" s="93"/>
      <c r="QFK422" s="93"/>
      <c r="QFL422" s="93"/>
      <c r="QFM422" s="93"/>
      <c r="QFN422" s="93"/>
      <c r="QFO422" s="93"/>
      <c r="QFP422" s="93"/>
      <c r="QFQ422" s="93"/>
      <c r="QFR422" s="93"/>
      <c r="QFS422" s="93"/>
      <c r="QFT422" s="93"/>
      <c r="QFU422" s="93"/>
      <c r="QFV422" s="93"/>
      <c r="QFW422" s="93"/>
      <c r="QFX422" s="93"/>
      <c r="QFY422" s="93"/>
      <c r="QFZ422" s="93"/>
      <c r="QGA422" s="93"/>
      <c r="QGB422" s="93"/>
      <c r="QGC422" s="93"/>
      <c r="QGD422" s="93"/>
      <c r="QGE422" s="93"/>
      <c r="QGF422" s="93"/>
      <c r="QGG422" s="93"/>
      <c r="QGH422" s="93"/>
      <c r="QGI422" s="93"/>
      <c r="QGJ422" s="93"/>
      <c r="QGK422" s="93"/>
      <c r="QGL422" s="93"/>
      <c r="QGM422" s="93"/>
      <c r="QGN422" s="93"/>
      <c r="QGO422" s="93"/>
      <c r="QGP422" s="93"/>
      <c r="QGQ422" s="93"/>
      <c r="QGR422" s="93"/>
      <c r="QGS422" s="93"/>
      <c r="QGT422" s="93"/>
      <c r="QGU422" s="93"/>
      <c r="QGV422" s="93"/>
      <c r="QGW422" s="93"/>
      <c r="QGX422" s="93"/>
      <c r="QGY422" s="93"/>
      <c r="QGZ422" s="93"/>
      <c r="QHA422" s="93"/>
      <c r="QHB422" s="93"/>
      <c r="QHC422" s="93"/>
      <c r="QHD422" s="93"/>
      <c r="QHE422" s="93"/>
      <c r="QHF422" s="93"/>
      <c r="QHG422" s="93"/>
      <c r="QHH422" s="93"/>
      <c r="QHI422" s="93"/>
      <c r="QHJ422" s="93"/>
      <c r="QHK422" s="93"/>
      <c r="QHL422" s="93"/>
      <c r="QHM422" s="93"/>
      <c r="QHN422" s="93"/>
      <c r="QHO422" s="93"/>
      <c r="QHP422" s="93"/>
      <c r="QHQ422" s="93"/>
      <c r="QHR422" s="93"/>
      <c r="QHS422" s="93"/>
      <c r="QHT422" s="93"/>
      <c r="QHU422" s="93"/>
      <c r="QHV422" s="93"/>
      <c r="QHW422" s="93"/>
      <c r="QHX422" s="93"/>
      <c r="QHY422" s="93"/>
      <c r="QHZ422" s="93"/>
      <c r="QIA422" s="93"/>
      <c r="QIB422" s="93"/>
      <c r="QIC422" s="93"/>
      <c r="QID422" s="93"/>
      <c r="QIE422" s="93"/>
      <c r="QIF422" s="93"/>
      <c r="QIG422" s="93"/>
      <c r="QIH422" s="93"/>
      <c r="QII422" s="93"/>
      <c r="QIJ422" s="93"/>
      <c r="QIK422" s="93"/>
      <c r="QIL422" s="93"/>
      <c r="QIM422" s="93"/>
      <c r="QIN422" s="93"/>
      <c r="QIO422" s="93"/>
      <c r="QIP422" s="93"/>
      <c r="QIQ422" s="93"/>
      <c r="QIR422" s="93"/>
      <c r="QIS422" s="93"/>
      <c r="QIT422" s="93"/>
      <c r="QIU422" s="93"/>
      <c r="QIV422" s="93"/>
      <c r="QIW422" s="93"/>
      <c r="QIX422" s="93"/>
      <c r="QIY422" s="93"/>
      <c r="QIZ422" s="93"/>
      <c r="QJA422" s="93"/>
      <c r="QJB422" s="93"/>
      <c r="QJC422" s="93"/>
      <c r="QJD422" s="93"/>
      <c r="QJE422" s="93"/>
      <c r="QJF422" s="93"/>
      <c r="QJG422" s="93"/>
      <c r="QJH422" s="93"/>
      <c r="QJI422" s="93"/>
      <c r="QJJ422" s="93"/>
      <c r="QJK422" s="93"/>
      <c r="QJL422" s="93"/>
      <c r="QJM422" s="93"/>
      <c r="QJN422" s="93"/>
      <c r="QJO422" s="93"/>
      <c r="QJP422" s="93"/>
      <c r="QJQ422" s="93"/>
      <c r="QJR422" s="93"/>
      <c r="QJS422" s="93"/>
      <c r="QJT422" s="93"/>
      <c r="QJU422" s="93"/>
      <c r="QJV422" s="93"/>
      <c r="QJW422" s="93"/>
      <c r="QJX422" s="93"/>
      <c r="QJY422" s="93"/>
      <c r="QJZ422" s="93"/>
      <c r="QKA422" s="93"/>
      <c r="QKB422" s="93"/>
      <c r="QKC422" s="93"/>
      <c r="QKD422" s="93"/>
      <c r="QKE422" s="93"/>
      <c r="QKF422" s="93"/>
      <c r="QKG422" s="93"/>
      <c r="QKH422" s="93"/>
      <c r="QKI422" s="93"/>
      <c r="QKJ422" s="93"/>
      <c r="QKK422" s="93"/>
      <c r="QKL422" s="93"/>
      <c r="QKM422" s="93"/>
      <c r="QKN422" s="93"/>
      <c r="QKO422" s="93"/>
      <c r="QKP422" s="93"/>
      <c r="QKQ422" s="93"/>
      <c r="QKR422" s="93"/>
      <c r="QKS422" s="93"/>
      <c r="QKT422" s="93"/>
      <c r="QKU422" s="93"/>
      <c r="QKV422" s="93"/>
      <c r="QKW422" s="93"/>
      <c r="QKX422" s="93"/>
      <c r="QKY422" s="93"/>
      <c r="QKZ422" s="93"/>
      <c r="QLA422" s="93"/>
      <c r="QLB422" s="93"/>
      <c r="QLC422" s="93"/>
      <c r="QLD422" s="93"/>
      <c r="QLE422" s="93"/>
      <c r="QLF422" s="93"/>
      <c r="QLG422" s="93"/>
      <c r="QLH422" s="93"/>
      <c r="QLI422" s="93"/>
      <c r="QLJ422" s="93"/>
      <c r="QLK422" s="93"/>
      <c r="QLL422" s="93"/>
      <c r="QLM422" s="93"/>
      <c r="QLN422" s="93"/>
      <c r="QLO422" s="93"/>
      <c r="QLP422" s="93"/>
      <c r="QLQ422" s="93"/>
      <c r="QLR422" s="93"/>
      <c r="QLS422" s="93"/>
      <c r="QLT422" s="93"/>
      <c r="QLU422" s="93"/>
      <c r="QLV422" s="93"/>
      <c r="QLW422" s="93"/>
      <c r="QLX422" s="93"/>
      <c r="QLY422" s="93"/>
      <c r="QLZ422" s="93"/>
      <c r="QMA422" s="93"/>
      <c r="QMB422" s="93"/>
      <c r="QMC422" s="93"/>
      <c r="QMD422" s="93"/>
      <c r="QME422" s="93"/>
      <c r="QMF422" s="93"/>
      <c r="QMG422" s="93"/>
      <c r="QMH422" s="93"/>
      <c r="QMI422" s="93"/>
      <c r="QMJ422" s="93"/>
      <c r="QMK422" s="93"/>
      <c r="QML422" s="93"/>
      <c r="QMM422" s="93"/>
      <c r="QMN422" s="93"/>
      <c r="QMO422" s="93"/>
      <c r="QMP422" s="93"/>
      <c r="QMQ422" s="93"/>
      <c r="QMR422" s="93"/>
      <c r="QMS422" s="93"/>
      <c r="QMT422" s="93"/>
      <c r="QMU422" s="93"/>
      <c r="QMV422" s="93"/>
      <c r="QMW422" s="93"/>
      <c r="QMX422" s="93"/>
      <c r="QMY422" s="93"/>
      <c r="QMZ422" s="93"/>
      <c r="QNA422" s="93"/>
      <c r="QNB422" s="93"/>
      <c r="QNC422" s="93"/>
      <c r="QND422" s="93"/>
      <c r="QNE422" s="93"/>
      <c r="QNF422" s="93"/>
      <c r="QNG422" s="93"/>
      <c r="QNH422" s="93"/>
      <c r="QNI422" s="93"/>
      <c r="QNJ422" s="93"/>
      <c r="QNK422" s="93"/>
      <c r="QNL422" s="93"/>
      <c r="QNM422" s="93"/>
      <c r="QNN422" s="93"/>
      <c r="QNO422" s="93"/>
      <c r="QNP422" s="93"/>
      <c r="QNQ422" s="93"/>
      <c r="QNR422" s="93"/>
      <c r="QNS422" s="93"/>
      <c r="QNT422" s="93"/>
      <c r="QNU422" s="93"/>
      <c r="QNV422" s="93"/>
      <c r="QNW422" s="93"/>
      <c r="QNX422" s="93"/>
      <c r="QNY422" s="93"/>
      <c r="QNZ422" s="93"/>
      <c r="QOA422" s="93"/>
      <c r="QOB422" s="93"/>
      <c r="QOC422" s="93"/>
      <c r="QOD422" s="93"/>
      <c r="QOE422" s="93"/>
      <c r="QOF422" s="93"/>
      <c r="QOG422" s="93"/>
      <c r="QOH422" s="93"/>
      <c r="QOI422" s="93"/>
      <c r="QOJ422" s="93"/>
      <c r="QOK422" s="93"/>
      <c r="QOL422" s="93"/>
      <c r="QOM422" s="93"/>
      <c r="QON422" s="93"/>
      <c r="QOO422" s="93"/>
      <c r="QOP422" s="93"/>
      <c r="QOQ422" s="93"/>
      <c r="QOR422" s="93"/>
      <c r="QOS422" s="93"/>
      <c r="QOT422" s="93"/>
      <c r="QOU422" s="93"/>
      <c r="QOV422" s="93"/>
      <c r="QOW422" s="93"/>
      <c r="QOX422" s="93"/>
      <c r="QOY422" s="93"/>
      <c r="QOZ422" s="93"/>
      <c r="QPA422" s="93"/>
      <c r="QPB422" s="93"/>
      <c r="QPC422" s="93"/>
      <c r="QPD422" s="93"/>
      <c r="QPE422" s="93"/>
      <c r="QPF422" s="93"/>
      <c r="QPG422" s="93"/>
      <c r="QPH422" s="93"/>
      <c r="QPI422" s="93"/>
      <c r="QPJ422" s="93"/>
      <c r="QPK422" s="93"/>
      <c r="QPL422" s="93"/>
      <c r="QPM422" s="93"/>
      <c r="QPN422" s="93"/>
      <c r="QPO422" s="93"/>
      <c r="QPP422" s="93"/>
      <c r="QPQ422" s="93"/>
      <c r="QPR422" s="93"/>
      <c r="QPS422" s="93"/>
      <c r="QPT422" s="93"/>
      <c r="QPU422" s="93"/>
      <c r="QPV422" s="93"/>
      <c r="QPW422" s="93"/>
      <c r="QPX422" s="93"/>
      <c r="QPY422" s="93"/>
      <c r="QPZ422" s="93"/>
      <c r="QQA422" s="93"/>
      <c r="QQB422" s="93"/>
      <c r="QQC422" s="93"/>
      <c r="QQD422" s="93"/>
      <c r="QQE422" s="93"/>
      <c r="QQF422" s="93"/>
      <c r="QQG422" s="93"/>
      <c r="QQH422" s="93"/>
      <c r="QQI422" s="93"/>
      <c r="QQJ422" s="93"/>
      <c r="QQK422" s="93"/>
      <c r="QQL422" s="93"/>
      <c r="QQM422" s="93"/>
      <c r="QQN422" s="93"/>
      <c r="QQO422" s="93"/>
      <c r="QQP422" s="93"/>
      <c r="QQQ422" s="93"/>
      <c r="QQR422" s="93"/>
      <c r="QQS422" s="93"/>
      <c r="QQT422" s="93"/>
      <c r="QQU422" s="93"/>
      <c r="QQV422" s="93"/>
      <c r="QQW422" s="93"/>
      <c r="QQX422" s="93"/>
      <c r="QQY422" s="93"/>
      <c r="QQZ422" s="93"/>
      <c r="QRA422" s="93"/>
      <c r="QRB422" s="93"/>
      <c r="QRC422" s="93"/>
      <c r="QRD422" s="93"/>
      <c r="QRE422" s="93"/>
      <c r="QRF422" s="93"/>
      <c r="QRG422" s="93"/>
      <c r="QRH422" s="93"/>
      <c r="QRI422" s="93"/>
      <c r="QRJ422" s="93"/>
      <c r="QRK422" s="93"/>
      <c r="QRL422" s="93"/>
      <c r="QRM422" s="93"/>
      <c r="QRN422" s="93"/>
      <c r="QRO422" s="93"/>
      <c r="QRP422" s="93"/>
      <c r="QRQ422" s="93"/>
      <c r="QRR422" s="93"/>
      <c r="QRS422" s="93"/>
      <c r="QRT422" s="93"/>
      <c r="QRU422" s="93"/>
      <c r="QRV422" s="93"/>
      <c r="QRW422" s="93"/>
      <c r="QRX422" s="93"/>
      <c r="QRY422" s="93"/>
      <c r="QRZ422" s="93"/>
      <c r="QSA422" s="93"/>
      <c r="QSB422" s="93"/>
      <c r="QSC422" s="93"/>
      <c r="QSD422" s="93"/>
      <c r="QSE422" s="93"/>
      <c r="QSF422" s="93"/>
      <c r="QSG422" s="93"/>
      <c r="QSH422" s="93"/>
      <c r="QSI422" s="93"/>
      <c r="QSJ422" s="93"/>
      <c r="QSK422" s="93"/>
      <c r="QSL422" s="93"/>
      <c r="QSM422" s="93"/>
      <c r="QSN422" s="93"/>
      <c r="QSO422" s="93"/>
      <c r="QSP422" s="93"/>
      <c r="QSQ422" s="93"/>
      <c r="QSR422" s="93"/>
      <c r="QSS422" s="93"/>
      <c r="QST422" s="93"/>
      <c r="QSU422" s="93"/>
      <c r="QSV422" s="93"/>
      <c r="QSW422" s="93"/>
      <c r="QSX422" s="93"/>
      <c r="QSY422" s="93"/>
      <c r="QSZ422" s="93"/>
      <c r="QTA422" s="93"/>
      <c r="QTB422" s="93"/>
      <c r="QTC422" s="93"/>
      <c r="QTD422" s="93"/>
      <c r="QTE422" s="93"/>
      <c r="QTF422" s="93"/>
      <c r="QTG422" s="93"/>
      <c r="QTH422" s="93"/>
      <c r="QTI422" s="93"/>
      <c r="QTJ422" s="93"/>
      <c r="QTK422" s="93"/>
      <c r="QTL422" s="93"/>
      <c r="QTM422" s="93"/>
      <c r="QTN422" s="93"/>
      <c r="QTO422" s="93"/>
      <c r="QTP422" s="93"/>
      <c r="QTQ422" s="93"/>
      <c r="QTR422" s="93"/>
      <c r="QTS422" s="93"/>
      <c r="QTT422" s="93"/>
      <c r="QTU422" s="93"/>
      <c r="QTV422" s="93"/>
      <c r="QTW422" s="93"/>
      <c r="QTX422" s="93"/>
      <c r="QTY422" s="93"/>
      <c r="QTZ422" s="93"/>
      <c r="QUA422" s="93"/>
      <c r="QUB422" s="93"/>
      <c r="QUC422" s="93"/>
      <c r="QUD422" s="93"/>
      <c r="QUE422" s="93"/>
      <c r="QUF422" s="93"/>
      <c r="QUG422" s="93"/>
      <c r="QUH422" s="93"/>
      <c r="QUI422" s="93"/>
      <c r="QUJ422" s="93"/>
      <c r="QUK422" s="93"/>
      <c r="QUL422" s="93"/>
      <c r="QUM422" s="93"/>
      <c r="QUN422" s="93"/>
      <c r="QUO422" s="93"/>
      <c r="QUP422" s="93"/>
      <c r="QUQ422" s="93"/>
      <c r="QUR422" s="93"/>
      <c r="QUS422" s="93"/>
      <c r="QUT422" s="93"/>
      <c r="QUU422" s="93"/>
      <c r="QUV422" s="93"/>
      <c r="QUW422" s="93"/>
      <c r="QUX422" s="93"/>
      <c r="QUY422" s="93"/>
      <c r="QUZ422" s="93"/>
      <c r="QVA422" s="93"/>
      <c r="QVB422" s="93"/>
      <c r="QVC422" s="93"/>
      <c r="QVD422" s="93"/>
      <c r="QVE422" s="93"/>
      <c r="QVF422" s="93"/>
      <c r="QVG422" s="93"/>
      <c r="QVH422" s="93"/>
      <c r="QVI422" s="93"/>
      <c r="QVJ422" s="93"/>
      <c r="QVK422" s="93"/>
      <c r="QVL422" s="93"/>
      <c r="QVM422" s="93"/>
      <c r="QVN422" s="93"/>
      <c r="QVO422" s="93"/>
      <c r="QVP422" s="93"/>
      <c r="QVQ422" s="93"/>
      <c r="QVR422" s="93"/>
      <c r="QVS422" s="93"/>
      <c r="QVT422" s="93"/>
      <c r="QVU422" s="93"/>
      <c r="QVV422" s="93"/>
      <c r="QVW422" s="93"/>
      <c r="QVX422" s="93"/>
      <c r="QVY422" s="93"/>
      <c r="QVZ422" s="93"/>
      <c r="QWA422" s="93"/>
      <c r="QWB422" s="93"/>
      <c r="QWC422" s="93"/>
      <c r="QWD422" s="93"/>
      <c r="QWE422" s="93"/>
      <c r="QWF422" s="93"/>
      <c r="QWG422" s="93"/>
      <c r="QWH422" s="93"/>
      <c r="QWI422" s="93"/>
      <c r="QWJ422" s="93"/>
      <c r="QWK422" s="93"/>
      <c r="QWL422" s="93"/>
      <c r="QWM422" s="93"/>
      <c r="QWN422" s="93"/>
      <c r="QWO422" s="93"/>
      <c r="QWP422" s="93"/>
      <c r="QWQ422" s="93"/>
      <c r="QWR422" s="93"/>
      <c r="QWS422" s="93"/>
      <c r="QWT422" s="93"/>
      <c r="QWU422" s="93"/>
      <c r="QWV422" s="93"/>
      <c r="QWW422" s="93"/>
      <c r="QWX422" s="93"/>
      <c r="QWY422" s="93"/>
      <c r="QWZ422" s="93"/>
      <c r="QXA422" s="93"/>
      <c r="QXB422" s="93"/>
      <c r="QXC422" s="93"/>
      <c r="QXD422" s="93"/>
      <c r="QXE422" s="93"/>
      <c r="QXF422" s="93"/>
      <c r="QXG422" s="93"/>
      <c r="QXH422" s="93"/>
      <c r="QXI422" s="93"/>
      <c r="QXJ422" s="93"/>
      <c r="QXK422" s="93"/>
      <c r="QXL422" s="93"/>
      <c r="QXM422" s="93"/>
      <c r="QXN422" s="93"/>
      <c r="QXO422" s="93"/>
      <c r="QXP422" s="93"/>
      <c r="QXQ422" s="93"/>
      <c r="QXR422" s="93"/>
      <c r="QXS422" s="93"/>
      <c r="QXT422" s="93"/>
      <c r="QXU422" s="93"/>
      <c r="QXV422" s="93"/>
      <c r="QXW422" s="93"/>
      <c r="QXX422" s="93"/>
      <c r="QXY422" s="93"/>
      <c r="QXZ422" s="93"/>
      <c r="QYA422" s="93"/>
      <c r="QYB422" s="93"/>
      <c r="QYC422" s="93"/>
      <c r="QYD422" s="93"/>
      <c r="QYE422" s="93"/>
      <c r="QYF422" s="93"/>
      <c r="QYG422" s="93"/>
      <c r="QYH422" s="93"/>
      <c r="QYI422" s="93"/>
      <c r="QYJ422" s="93"/>
      <c r="QYK422" s="93"/>
      <c r="QYL422" s="93"/>
      <c r="QYM422" s="93"/>
      <c r="QYN422" s="93"/>
      <c r="QYO422" s="93"/>
      <c r="QYP422" s="93"/>
      <c r="QYQ422" s="93"/>
      <c r="QYR422" s="93"/>
      <c r="QYS422" s="93"/>
      <c r="QYT422" s="93"/>
      <c r="QYU422" s="93"/>
      <c r="QYV422" s="93"/>
      <c r="QYW422" s="93"/>
      <c r="QYX422" s="93"/>
      <c r="QYY422" s="93"/>
      <c r="QYZ422" s="93"/>
      <c r="QZA422" s="93"/>
      <c r="QZB422" s="93"/>
      <c r="QZC422" s="93"/>
      <c r="QZD422" s="93"/>
      <c r="QZE422" s="93"/>
      <c r="QZF422" s="93"/>
      <c r="QZG422" s="93"/>
      <c r="QZH422" s="93"/>
      <c r="QZI422" s="93"/>
      <c r="QZJ422" s="93"/>
      <c r="QZK422" s="93"/>
      <c r="QZL422" s="93"/>
      <c r="QZM422" s="93"/>
      <c r="QZN422" s="93"/>
      <c r="QZO422" s="93"/>
      <c r="QZP422" s="93"/>
      <c r="QZQ422" s="93"/>
      <c r="QZR422" s="93"/>
      <c r="QZS422" s="93"/>
      <c r="QZT422" s="93"/>
      <c r="QZU422" s="93"/>
      <c r="QZV422" s="93"/>
      <c r="QZW422" s="93"/>
      <c r="QZX422" s="93"/>
      <c r="QZY422" s="93"/>
      <c r="QZZ422" s="93"/>
      <c r="RAA422" s="93"/>
      <c r="RAB422" s="93"/>
      <c r="RAC422" s="93"/>
      <c r="RAD422" s="93"/>
      <c r="RAE422" s="93"/>
      <c r="RAF422" s="93"/>
      <c r="RAG422" s="93"/>
      <c r="RAH422" s="93"/>
      <c r="RAI422" s="93"/>
      <c r="RAJ422" s="93"/>
      <c r="RAK422" s="93"/>
      <c r="RAL422" s="93"/>
      <c r="RAM422" s="93"/>
      <c r="RAN422" s="93"/>
      <c r="RAO422" s="93"/>
      <c r="RAP422" s="93"/>
      <c r="RAQ422" s="93"/>
      <c r="RAR422" s="93"/>
      <c r="RAS422" s="93"/>
      <c r="RAT422" s="93"/>
      <c r="RAU422" s="93"/>
      <c r="RAV422" s="93"/>
      <c r="RAW422" s="93"/>
      <c r="RAX422" s="93"/>
      <c r="RAY422" s="93"/>
      <c r="RAZ422" s="93"/>
      <c r="RBA422" s="93"/>
      <c r="RBB422" s="93"/>
      <c r="RBC422" s="93"/>
      <c r="RBD422" s="93"/>
      <c r="RBE422" s="93"/>
      <c r="RBF422" s="93"/>
      <c r="RBG422" s="93"/>
      <c r="RBH422" s="93"/>
      <c r="RBI422" s="93"/>
      <c r="RBJ422" s="93"/>
      <c r="RBK422" s="93"/>
      <c r="RBL422" s="93"/>
      <c r="RBM422" s="93"/>
      <c r="RBN422" s="93"/>
      <c r="RBO422" s="93"/>
      <c r="RBP422" s="93"/>
      <c r="RBQ422" s="93"/>
      <c r="RBR422" s="93"/>
      <c r="RBS422" s="93"/>
      <c r="RBT422" s="93"/>
      <c r="RBU422" s="93"/>
      <c r="RBV422" s="93"/>
      <c r="RBW422" s="93"/>
      <c r="RBX422" s="93"/>
      <c r="RBY422" s="93"/>
      <c r="RBZ422" s="93"/>
      <c r="RCA422" s="93"/>
      <c r="RCB422" s="93"/>
      <c r="RCC422" s="93"/>
      <c r="RCD422" s="93"/>
      <c r="RCE422" s="93"/>
      <c r="RCF422" s="93"/>
      <c r="RCG422" s="93"/>
      <c r="RCH422" s="93"/>
      <c r="RCI422" s="93"/>
      <c r="RCJ422" s="93"/>
      <c r="RCK422" s="93"/>
      <c r="RCL422" s="93"/>
      <c r="RCM422" s="93"/>
      <c r="RCN422" s="93"/>
      <c r="RCO422" s="93"/>
      <c r="RCP422" s="93"/>
      <c r="RCQ422" s="93"/>
      <c r="RCR422" s="93"/>
      <c r="RCS422" s="93"/>
      <c r="RCT422" s="93"/>
      <c r="RCU422" s="93"/>
      <c r="RCV422" s="93"/>
      <c r="RCW422" s="93"/>
      <c r="RCX422" s="93"/>
      <c r="RCY422" s="93"/>
      <c r="RCZ422" s="93"/>
      <c r="RDA422" s="93"/>
      <c r="RDB422" s="93"/>
      <c r="RDC422" s="93"/>
      <c r="RDD422" s="93"/>
      <c r="RDE422" s="93"/>
      <c r="RDF422" s="93"/>
      <c r="RDG422" s="93"/>
      <c r="RDH422" s="93"/>
      <c r="RDI422" s="93"/>
      <c r="RDJ422" s="93"/>
      <c r="RDK422" s="93"/>
      <c r="RDL422" s="93"/>
      <c r="RDM422" s="93"/>
      <c r="RDN422" s="93"/>
      <c r="RDO422" s="93"/>
      <c r="RDP422" s="93"/>
      <c r="RDQ422" s="93"/>
      <c r="RDR422" s="93"/>
      <c r="RDS422" s="93"/>
      <c r="RDT422" s="93"/>
      <c r="RDU422" s="93"/>
      <c r="RDV422" s="93"/>
      <c r="RDW422" s="93"/>
      <c r="RDX422" s="93"/>
      <c r="RDY422" s="93"/>
      <c r="RDZ422" s="93"/>
      <c r="REA422" s="93"/>
      <c r="REB422" s="93"/>
      <c r="REC422" s="93"/>
      <c r="RED422" s="93"/>
      <c r="REE422" s="93"/>
      <c r="REF422" s="93"/>
      <c r="REG422" s="93"/>
      <c r="REH422" s="93"/>
      <c r="REI422" s="93"/>
      <c r="REJ422" s="93"/>
      <c r="REK422" s="93"/>
      <c r="REL422" s="93"/>
      <c r="REM422" s="93"/>
      <c r="REN422" s="93"/>
      <c r="REO422" s="93"/>
      <c r="REP422" s="93"/>
      <c r="REQ422" s="93"/>
      <c r="RER422" s="93"/>
      <c r="RES422" s="93"/>
      <c r="RET422" s="93"/>
      <c r="REU422" s="93"/>
      <c r="REV422" s="93"/>
      <c r="REW422" s="93"/>
      <c r="REX422" s="93"/>
      <c r="REY422" s="93"/>
      <c r="REZ422" s="93"/>
      <c r="RFA422" s="93"/>
      <c r="RFB422" s="93"/>
      <c r="RFC422" s="93"/>
      <c r="RFD422" s="93"/>
      <c r="RFE422" s="93"/>
      <c r="RFF422" s="93"/>
      <c r="RFG422" s="93"/>
      <c r="RFH422" s="93"/>
      <c r="RFI422" s="93"/>
      <c r="RFJ422" s="93"/>
      <c r="RFK422" s="93"/>
      <c r="RFL422" s="93"/>
      <c r="RFM422" s="93"/>
      <c r="RFN422" s="93"/>
      <c r="RFO422" s="93"/>
      <c r="RFP422" s="93"/>
      <c r="RFQ422" s="93"/>
      <c r="RFR422" s="93"/>
      <c r="RFS422" s="93"/>
      <c r="RFT422" s="93"/>
      <c r="RFU422" s="93"/>
      <c r="RFV422" s="93"/>
      <c r="RFW422" s="93"/>
      <c r="RFX422" s="93"/>
      <c r="RFY422" s="93"/>
      <c r="RFZ422" s="93"/>
      <c r="RGA422" s="93"/>
      <c r="RGB422" s="93"/>
      <c r="RGC422" s="93"/>
      <c r="RGD422" s="93"/>
      <c r="RGE422" s="93"/>
      <c r="RGF422" s="93"/>
      <c r="RGG422" s="93"/>
      <c r="RGH422" s="93"/>
      <c r="RGI422" s="93"/>
      <c r="RGJ422" s="93"/>
      <c r="RGK422" s="93"/>
      <c r="RGL422" s="93"/>
      <c r="RGM422" s="93"/>
      <c r="RGN422" s="93"/>
      <c r="RGO422" s="93"/>
      <c r="RGP422" s="93"/>
      <c r="RGQ422" s="93"/>
      <c r="RGR422" s="93"/>
      <c r="RGS422" s="93"/>
      <c r="RGT422" s="93"/>
      <c r="RGU422" s="93"/>
      <c r="RGV422" s="93"/>
      <c r="RGW422" s="93"/>
      <c r="RGX422" s="93"/>
      <c r="RGY422" s="93"/>
      <c r="RGZ422" s="93"/>
      <c r="RHA422" s="93"/>
      <c r="RHB422" s="93"/>
      <c r="RHC422" s="93"/>
      <c r="RHD422" s="93"/>
      <c r="RHE422" s="93"/>
      <c r="RHF422" s="93"/>
      <c r="RHG422" s="93"/>
      <c r="RHH422" s="93"/>
      <c r="RHI422" s="93"/>
      <c r="RHJ422" s="93"/>
      <c r="RHK422" s="93"/>
      <c r="RHL422" s="93"/>
      <c r="RHM422" s="93"/>
      <c r="RHN422" s="93"/>
      <c r="RHO422" s="93"/>
      <c r="RHP422" s="93"/>
      <c r="RHQ422" s="93"/>
      <c r="RHR422" s="93"/>
      <c r="RHS422" s="93"/>
      <c r="RHT422" s="93"/>
      <c r="RHU422" s="93"/>
      <c r="RHV422" s="93"/>
      <c r="RHW422" s="93"/>
      <c r="RHX422" s="93"/>
      <c r="RHY422" s="93"/>
      <c r="RHZ422" s="93"/>
      <c r="RIA422" s="93"/>
      <c r="RIB422" s="93"/>
      <c r="RIC422" s="93"/>
      <c r="RID422" s="93"/>
      <c r="RIE422" s="93"/>
      <c r="RIF422" s="93"/>
      <c r="RIG422" s="93"/>
      <c r="RIH422" s="93"/>
      <c r="RII422" s="93"/>
      <c r="RIJ422" s="93"/>
      <c r="RIK422" s="93"/>
      <c r="RIL422" s="93"/>
      <c r="RIM422" s="93"/>
      <c r="RIN422" s="93"/>
      <c r="RIO422" s="93"/>
      <c r="RIP422" s="93"/>
      <c r="RIQ422" s="93"/>
      <c r="RIR422" s="93"/>
      <c r="RIS422" s="93"/>
      <c r="RIT422" s="93"/>
      <c r="RIU422" s="93"/>
      <c r="RIV422" s="93"/>
      <c r="RIW422" s="93"/>
      <c r="RIX422" s="93"/>
      <c r="RIY422" s="93"/>
      <c r="RIZ422" s="93"/>
      <c r="RJA422" s="93"/>
      <c r="RJB422" s="93"/>
      <c r="RJC422" s="93"/>
      <c r="RJD422" s="93"/>
      <c r="RJE422" s="93"/>
      <c r="RJF422" s="93"/>
      <c r="RJG422" s="93"/>
      <c r="RJH422" s="93"/>
      <c r="RJI422" s="93"/>
      <c r="RJJ422" s="93"/>
      <c r="RJK422" s="93"/>
      <c r="RJL422" s="93"/>
      <c r="RJM422" s="93"/>
      <c r="RJN422" s="93"/>
      <c r="RJO422" s="93"/>
      <c r="RJP422" s="93"/>
      <c r="RJQ422" s="93"/>
      <c r="RJR422" s="93"/>
      <c r="RJS422" s="93"/>
      <c r="RJT422" s="93"/>
      <c r="RJU422" s="93"/>
      <c r="RJV422" s="93"/>
      <c r="RJW422" s="93"/>
      <c r="RJX422" s="93"/>
      <c r="RJY422" s="93"/>
      <c r="RJZ422" s="93"/>
      <c r="RKA422" s="93"/>
      <c r="RKB422" s="93"/>
      <c r="RKC422" s="93"/>
      <c r="RKD422" s="93"/>
      <c r="RKE422" s="93"/>
      <c r="RKF422" s="93"/>
      <c r="RKG422" s="93"/>
      <c r="RKH422" s="93"/>
      <c r="RKI422" s="93"/>
      <c r="RKJ422" s="93"/>
      <c r="RKK422" s="93"/>
      <c r="RKL422" s="93"/>
      <c r="RKM422" s="93"/>
      <c r="RKN422" s="93"/>
      <c r="RKO422" s="93"/>
      <c r="RKP422" s="93"/>
      <c r="RKQ422" s="93"/>
      <c r="RKR422" s="93"/>
      <c r="RKS422" s="93"/>
      <c r="RKT422" s="93"/>
      <c r="RKU422" s="93"/>
      <c r="RKV422" s="93"/>
      <c r="RKW422" s="93"/>
      <c r="RKX422" s="93"/>
      <c r="RKY422" s="93"/>
      <c r="RKZ422" s="93"/>
      <c r="RLA422" s="93"/>
      <c r="RLB422" s="93"/>
      <c r="RLC422" s="93"/>
      <c r="RLD422" s="93"/>
      <c r="RLE422" s="93"/>
      <c r="RLF422" s="93"/>
      <c r="RLG422" s="93"/>
      <c r="RLH422" s="93"/>
      <c r="RLI422" s="93"/>
      <c r="RLJ422" s="93"/>
      <c r="RLK422" s="93"/>
      <c r="RLL422" s="93"/>
      <c r="RLM422" s="93"/>
      <c r="RLN422" s="93"/>
      <c r="RLO422" s="93"/>
      <c r="RLP422" s="93"/>
      <c r="RLQ422" s="93"/>
      <c r="RLR422" s="93"/>
      <c r="RLS422" s="93"/>
      <c r="RLT422" s="93"/>
      <c r="RLU422" s="93"/>
      <c r="RLV422" s="93"/>
      <c r="RLW422" s="93"/>
      <c r="RLX422" s="93"/>
      <c r="RLY422" s="93"/>
      <c r="RLZ422" s="93"/>
      <c r="RMA422" s="93"/>
      <c r="RMB422" s="93"/>
      <c r="RMC422" s="93"/>
      <c r="RMD422" s="93"/>
      <c r="RME422" s="93"/>
      <c r="RMF422" s="93"/>
      <c r="RMG422" s="93"/>
      <c r="RMH422" s="93"/>
      <c r="RMI422" s="93"/>
      <c r="RMJ422" s="93"/>
      <c r="RMK422" s="93"/>
      <c r="RML422" s="93"/>
      <c r="RMM422" s="93"/>
      <c r="RMN422" s="93"/>
      <c r="RMO422" s="93"/>
      <c r="RMP422" s="93"/>
      <c r="RMQ422" s="93"/>
      <c r="RMR422" s="93"/>
      <c r="RMS422" s="93"/>
      <c r="RMT422" s="93"/>
      <c r="RMU422" s="93"/>
      <c r="RMV422" s="93"/>
      <c r="RMW422" s="93"/>
      <c r="RMX422" s="93"/>
      <c r="RMY422" s="93"/>
      <c r="RMZ422" s="93"/>
      <c r="RNA422" s="93"/>
      <c r="RNB422" s="93"/>
      <c r="RNC422" s="93"/>
      <c r="RND422" s="93"/>
      <c r="RNE422" s="93"/>
      <c r="RNF422" s="93"/>
      <c r="RNG422" s="93"/>
      <c r="RNH422" s="93"/>
      <c r="RNI422" s="93"/>
      <c r="RNJ422" s="93"/>
      <c r="RNK422" s="93"/>
      <c r="RNL422" s="93"/>
      <c r="RNM422" s="93"/>
      <c r="RNN422" s="93"/>
      <c r="RNO422" s="93"/>
      <c r="RNP422" s="93"/>
      <c r="RNQ422" s="93"/>
      <c r="RNR422" s="93"/>
      <c r="RNS422" s="93"/>
      <c r="RNT422" s="93"/>
      <c r="RNU422" s="93"/>
      <c r="RNV422" s="93"/>
      <c r="RNW422" s="93"/>
      <c r="RNX422" s="93"/>
      <c r="RNY422" s="93"/>
      <c r="RNZ422" s="93"/>
      <c r="ROA422" s="93"/>
      <c r="ROB422" s="93"/>
      <c r="ROC422" s="93"/>
      <c r="ROD422" s="93"/>
      <c r="ROE422" s="93"/>
      <c r="ROF422" s="93"/>
      <c r="ROG422" s="93"/>
      <c r="ROH422" s="93"/>
      <c r="ROI422" s="93"/>
      <c r="ROJ422" s="93"/>
      <c r="ROK422" s="93"/>
      <c r="ROL422" s="93"/>
      <c r="ROM422" s="93"/>
      <c r="RON422" s="93"/>
      <c r="ROO422" s="93"/>
      <c r="ROP422" s="93"/>
      <c r="ROQ422" s="93"/>
      <c r="ROR422" s="93"/>
      <c r="ROS422" s="93"/>
      <c r="ROT422" s="93"/>
      <c r="ROU422" s="93"/>
      <c r="ROV422" s="93"/>
      <c r="ROW422" s="93"/>
      <c r="ROX422" s="93"/>
      <c r="ROY422" s="93"/>
      <c r="ROZ422" s="93"/>
      <c r="RPA422" s="93"/>
      <c r="RPB422" s="93"/>
      <c r="RPC422" s="93"/>
      <c r="RPD422" s="93"/>
      <c r="RPE422" s="93"/>
      <c r="RPF422" s="93"/>
      <c r="RPG422" s="93"/>
      <c r="RPH422" s="93"/>
      <c r="RPI422" s="93"/>
      <c r="RPJ422" s="93"/>
      <c r="RPK422" s="93"/>
      <c r="RPL422" s="93"/>
      <c r="RPM422" s="93"/>
      <c r="RPN422" s="93"/>
      <c r="RPO422" s="93"/>
      <c r="RPP422" s="93"/>
      <c r="RPQ422" s="93"/>
      <c r="RPR422" s="93"/>
      <c r="RPS422" s="93"/>
      <c r="RPT422" s="93"/>
      <c r="RPU422" s="93"/>
      <c r="RPV422" s="93"/>
      <c r="RPW422" s="93"/>
      <c r="RPX422" s="93"/>
      <c r="RPY422" s="93"/>
      <c r="RPZ422" s="93"/>
      <c r="RQA422" s="93"/>
      <c r="RQB422" s="93"/>
      <c r="RQC422" s="93"/>
      <c r="RQD422" s="93"/>
      <c r="RQE422" s="93"/>
      <c r="RQF422" s="93"/>
      <c r="RQG422" s="93"/>
      <c r="RQH422" s="93"/>
      <c r="RQI422" s="93"/>
      <c r="RQJ422" s="93"/>
      <c r="RQK422" s="93"/>
      <c r="RQL422" s="93"/>
      <c r="RQM422" s="93"/>
      <c r="RQN422" s="93"/>
      <c r="RQO422" s="93"/>
      <c r="RQP422" s="93"/>
      <c r="RQQ422" s="93"/>
      <c r="RQR422" s="93"/>
      <c r="RQS422" s="93"/>
      <c r="RQT422" s="93"/>
      <c r="RQU422" s="93"/>
      <c r="RQV422" s="93"/>
      <c r="RQW422" s="93"/>
      <c r="RQX422" s="93"/>
      <c r="RQY422" s="93"/>
      <c r="RQZ422" s="93"/>
      <c r="RRA422" s="93"/>
      <c r="RRB422" s="93"/>
      <c r="RRC422" s="93"/>
      <c r="RRD422" s="93"/>
      <c r="RRE422" s="93"/>
      <c r="RRF422" s="93"/>
      <c r="RRG422" s="93"/>
      <c r="RRH422" s="93"/>
      <c r="RRI422" s="93"/>
      <c r="RRJ422" s="93"/>
      <c r="RRK422" s="93"/>
      <c r="RRL422" s="93"/>
      <c r="RRM422" s="93"/>
      <c r="RRN422" s="93"/>
      <c r="RRO422" s="93"/>
      <c r="RRP422" s="93"/>
      <c r="RRQ422" s="93"/>
      <c r="RRR422" s="93"/>
      <c r="RRS422" s="93"/>
      <c r="RRT422" s="93"/>
      <c r="RRU422" s="93"/>
      <c r="RRV422" s="93"/>
      <c r="RRW422" s="93"/>
      <c r="RRX422" s="93"/>
      <c r="RRY422" s="93"/>
      <c r="RRZ422" s="93"/>
      <c r="RSA422" s="93"/>
      <c r="RSB422" s="93"/>
      <c r="RSC422" s="93"/>
      <c r="RSD422" s="93"/>
      <c r="RSE422" s="93"/>
      <c r="RSF422" s="93"/>
      <c r="RSG422" s="93"/>
      <c r="RSH422" s="93"/>
      <c r="RSI422" s="93"/>
      <c r="RSJ422" s="93"/>
      <c r="RSK422" s="93"/>
      <c r="RSL422" s="93"/>
      <c r="RSM422" s="93"/>
      <c r="RSN422" s="93"/>
      <c r="RSO422" s="93"/>
      <c r="RSP422" s="93"/>
      <c r="RSQ422" s="93"/>
      <c r="RSR422" s="93"/>
      <c r="RSS422" s="93"/>
      <c r="RST422" s="93"/>
      <c r="RSU422" s="93"/>
      <c r="RSV422" s="93"/>
      <c r="RSW422" s="93"/>
      <c r="RSX422" s="93"/>
      <c r="RSY422" s="93"/>
      <c r="RSZ422" s="93"/>
      <c r="RTA422" s="93"/>
      <c r="RTB422" s="93"/>
      <c r="RTC422" s="93"/>
      <c r="RTD422" s="93"/>
      <c r="RTE422" s="93"/>
      <c r="RTF422" s="93"/>
      <c r="RTG422" s="93"/>
      <c r="RTH422" s="93"/>
      <c r="RTI422" s="93"/>
      <c r="RTJ422" s="93"/>
      <c r="RTK422" s="93"/>
      <c r="RTL422" s="93"/>
      <c r="RTM422" s="93"/>
      <c r="RTN422" s="93"/>
      <c r="RTO422" s="93"/>
      <c r="RTP422" s="93"/>
      <c r="RTQ422" s="93"/>
      <c r="RTR422" s="93"/>
      <c r="RTS422" s="93"/>
      <c r="RTT422" s="93"/>
      <c r="RTU422" s="93"/>
      <c r="RTV422" s="93"/>
      <c r="RTW422" s="93"/>
      <c r="RTX422" s="93"/>
      <c r="RTY422" s="93"/>
      <c r="RTZ422" s="93"/>
      <c r="RUA422" s="93"/>
      <c r="RUB422" s="93"/>
      <c r="RUC422" s="93"/>
      <c r="RUD422" s="93"/>
      <c r="RUE422" s="93"/>
      <c r="RUF422" s="93"/>
      <c r="RUG422" s="93"/>
      <c r="RUH422" s="93"/>
      <c r="RUI422" s="93"/>
      <c r="RUJ422" s="93"/>
      <c r="RUK422" s="93"/>
      <c r="RUL422" s="93"/>
      <c r="RUM422" s="93"/>
      <c r="RUN422" s="93"/>
      <c r="RUO422" s="93"/>
      <c r="RUP422" s="93"/>
      <c r="RUQ422" s="93"/>
      <c r="RUR422" s="93"/>
      <c r="RUS422" s="93"/>
      <c r="RUT422" s="93"/>
      <c r="RUU422" s="93"/>
      <c r="RUV422" s="93"/>
      <c r="RUW422" s="93"/>
      <c r="RUX422" s="93"/>
      <c r="RUY422" s="93"/>
      <c r="RUZ422" s="93"/>
      <c r="RVA422" s="93"/>
      <c r="RVB422" s="93"/>
      <c r="RVC422" s="93"/>
      <c r="RVD422" s="93"/>
      <c r="RVE422" s="93"/>
      <c r="RVF422" s="93"/>
      <c r="RVG422" s="93"/>
      <c r="RVH422" s="93"/>
      <c r="RVI422" s="93"/>
      <c r="RVJ422" s="93"/>
      <c r="RVK422" s="93"/>
      <c r="RVL422" s="93"/>
      <c r="RVM422" s="93"/>
      <c r="RVN422" s="93"/>
      <c r="RVO422" s="93"/>
      <c r="RVP422" s="93"/>
      <c r="RVQ422" s="93"/>
      <c r="RVR422" s="93"/>
      <c r="RVS422" s="93"/>
      <c r="RVT422" s="93"/>
      <c r="RVU422" s="93"/>
      <c r="RVV422" s="93"/>
      <c r="RVW422" s="93"/>
      <c r="RVX422" s="93"/>
      <c r="RVY422" s="93"/>
      <c r="RVZ422" s="93"/>
      <c r="RWA422" s="93"/>
      <c r="RWB422" s="93"/>
      <c r="RWC422" s="93"/>
      <c r="RWD422" s="93"/>
      <c r="RWE422" s="93"/>
      <c r="RWF422" s="93"/>
      <c r="RWG422" s="93"/>
      <c r="RWH422" s="93"/>
      <c r="RWI422" s="93"/>
      <c r="RWJ422" s="93"/>
      <c r="RWK422" s="93"/>
      <c r="RWL422" s="93"/>
      <c r="RWM422" s="93"/>
      <c r="RWN422" s="93"/>
      <c r="RWO422" s="93"/>
      <c r="RWP422" s="93"/>
      <c r="RWQ422" s="93"/>
      <c r="RWR422" s="93"/>
      <c r="RWS422" s="93"/>
      <c r="RWT422" s="93"/>
      <c r="RWU422" s="93"/>
      <c r="RWV422" s="93"/>
      <c r="RWW422" s="93"/>
      <c r="RWX422" s="93"/>
      <c r="RWY422" s="93"/>
      <c r="RWZ422" s="93"/>
      <c r="RXA422" s="93"/>
      <c r="RXB422" s="93"/>
      <c r="RXC422" s="93"/>
      <c r="RXD422" s="93"/>
      <c r="RXE422" s="93"/>
      <c r="RXF422" s="93"/>
      <c r="RXG422" s="93"/>
      <c r="RXH422" s="93"/>
      <c r="RXI422" s="93"/>
      <c r="RXJ422" s="93"/>
      <c r="RXK422" s="93"/>
      <c r="RXL422" s="93"/>
      <c r="RXM422" s="93"/>
      <c r="RXN422" s="93"/>
      <c r="RXO422" s="93"/>
      <c r="RXP422" s="93"/>
      <c r="RXQ422" s="93"/>
      <c r="RXR422" s="93"/>
      <c r="RXS422" s="93"/>
      <c r="RXT422" s="93"/>
      <c r="RXU422" s="93"/>
      <c r="RXV422" s="93"/>
      <c r="RXW422" s="93"/>
      <c r="RXX422" s="93"/>
      <c r="RXY422" s="93"/>
      <c r="RXZ422" s="93"/>
      <c r="RYA422" s="93"/>
      <c r="RYB422" s="93"/>
      <c r="RYC422" s="93"/>
      <c r="RYD422" s="93"/>
      <c r="RYE422" s="93"/>
      <c r="RYF422" s="93"/>
      <c r="RYG422" s="93"/>
      <c r="RYH422" s="93"/>
      <c r="RYI422" s="93"/>
      <c r="RYJ422" s="93"/>
      <c r="RYK422" s="93"/>
      <c r="RYL422" s="93"/>
      <c r="RYM422" s="93"/>
      <c r="RYN422" s="93"/>
      <c r="RYO422" s="93"/>
      <c r="RYP422" s="93"/>
      <c r="RYQ422" s="93"/>
      <c r="RYR422" s="93"/>
      <c r="RYS422" s="93"/>
      <c r="RYT422" s="93"/>
      <c r="RYU422" s="93"/>
      <c r="RYV422" s="93"/>
      <c r="RYW422" s="93"/>
      <c r="RYX422" s="93"/>
      <c r="RYY422" s="93"/>
      <c r="RYZ422" s="93"/>
      <c r="RZA422" s="93"/>
      <c r="RZB422" s="93"/>
      <c r="RZC422" s="93"/>
      <c r="RZD422" s="93"/>
      <c r="RZE422" s="93"/>
      <c r="RZF422" s="93"/>
      <c r="RZG422" s="93"/>
      <c r="RZH422" s="93"/>
      <c r="RZI422" s="93"/>
      <c r="RZJ422" s="93"/>
      <c r="RZK422" s="93"/>
      <c r="RZL422" s="93"/>
      <c r="RZM422" s="93"/>
      <c r="RZN422" s="93"/>
      <c r="RZO422" s="93"/>
      <c r="RZP422" s="93"/>
      <c r="RZQ422" s="93"/>
      <c r="RZR422" s="93"/>
      <c r="RZS422" s="93"/>
      <c r="RZT422" s="93"/>
      <c r="RZU422" s="93"/>
      <c r="RZV422" s="93"/>
      <c r="RZW422" s="93"/>
      <c r="RZX422" s="93"/>
      <c r="RZY422" s="93"/>
      <c r="RZZ422" s="93"/>
      <c r="SAA422" s="93"/>
      <c r="SAB422" s="93"/>
      <c r="SAC422" s="93"/>
      <c r="SAD422" s="93"/>
      <c r="SAE422" s="93"/>
      <c r="SAF422" s="93"/>
      <c r="SAG422" s="93"/>
      <c r="SAH422" s="93"/>
      <c r="SAI422" s="93"/>
      <c r="SAJ422" s="93"/>
      <c r="SAK422" s="93"/>
      <c r="SAL422" s="93"/>
      <c r="SAM422" s="93"/>
      <c r="SAN422" s="93"/>
      <c r="SAO422" s="93"/>
      <c r="SAP422" s="93"/>
      <c r="SAQ422" s="93"/>
      <c r="SAR422" s="93"/>
      <c r="SAS422" s="93"/>
      <c r="SAT422" s="93"/>
      <c r="SAU422" s="93"/>
      <c r="SAV422" s="93"/>
      <c r="SAW422" s="93"/>
      <c r="SAX422" s="93"/>
      <c r="SAY422" s="93"/>
      <c r="SAZ422" s="93"/>
      <c r="SBA422" s="93"/>
      <c r="SBB422" s="93"/>
      <c r="SBC422" s="93"/>
      <c r="SBD422" s="93"/>
      <c r="SBE422" s="93"/>
      <c r="SBF422" s="93"/>
      <c r="SBG422" s="93"/>
      <c r="SBH422" s="93"/>
      <c r="SBI422" s="93"/>
      <c r="SBJ422" s="93"/>
      <c r="SBK422" s="93"/>
      <c r="SBL422" s="93"/>
      <c r="SBM422" s="93"/>
      <c r="SBN422" s="93"/>
      <c r="SBO422" s="93"/>
      <c r="SBP422" s="93"/>
      <c r="SBQ422" s="93"/>
      <c r="SBR422" s="93"/>
      <c r="SBS422" s="93"/>
      <c r="SBT422" s="93"/>
      <c r="SBU422" s="93"/>
      <c r="SBV422" s="93"/>
      <c r="SBW422" s="93"/>
      <c r="SBX422" s="93"/>
      <c r="SBY422" s="93"/>
      <c r="SBZ422" s="93"/>
      <c r="SCA422" s="93"/>
      <c r="SCB422" s="93"/>
      <c r="SCC422" s="93"/>
      <c r="SCD422" s="93"/>
      <c r="SCE422" s="93"/>
      <c r="SCF422" s="93"/>
      <c r="SCG422" s="93"/>
      <c r="SCH422" s="93"/>
      <c r="SCI422" s="93"/>
      <c r="SCJ422" s="93"/>
      <c r="SCK422" s="93"/>
      <c r="SCL422" s="93"/>
      <c r="SCM422" s="93"/>
      <c r="SCN422" s="93"/>
      <c r="SCO422" s="93"/>
      <c r="SCP422" s="93"/>
      <c r="SCQ422" s="93"/>
      <c r="SCR422" s="93"/>
      <c r="SCS422" s="93"/>
      <c r="SCT422" s="93"/>
      <c r="SCU422" s="93"/>
      <c r="SCV422" s="93"/>
      <c r="SCW422" s="93"/>
      <c r="SCX422" s="93"/>
      <c r="SCY422" s="93"/>
      <c r="SCZ422" s="93"/>
      <c r="SDA422" s="93"/>
      <c r="SDB422" s="93"/>
      <c r="SDC422" s="93"/>
      <c r="SDD422" s="93"/>
      <c r="SDE422" s="93"/>
      <c r="SDF422" s="93"/>
      <c r="SDG422" s="93"/>
      <c r="SDH422" s="93"/>
      <c r="SDI422" s="93"/>
      <c r="SDJ422" s="93"/>
      <c r="SDK422" s="93"/>
      <c r="SDL422" s="93"/>
      <c r="SDM422" s="93"/>
      <c r="SDN422" s="93"/>
      <c r="SDO422" s="93"/>
      <c r="SDP422" s="93"/>
      <c r="SDQ422" s="93"/>
      <c r="SDR422" s="93"/>
      <c r="SDS422" s="93"/>
      <c r="SDT422" s="93"/>
      <c r="SDU422" s="93"/>
      <c r="SDV422" s="93"/>
      <c r="SDW422" s="93"/>
      <c r="SDX422" s="93"/>
      <c r="SDY422" s="93"/>
      <c r="SDZ422" s="93"/>
      <c r="SEA422" s="93"/>
      <c r="SEB422" s="93"/>
      <c r="SEC422" s="93"/>
      <c r="SED422" s="93"/>
      <c r="SEE422" s="93"/>
      <c r="SEF422" s="93"/>
      <c r="SEG422" s="93"/>
      <c r="SEH422" s="93"/>
      <c r="SEI422" s="93"/>
      <c r="SEJ422" s="93"/>
      <c r="SEK422" s="93"/>
      <c r="SEL422" s="93"/>
      <c r="SEM422" s="93"/>
      <c r="SEN422" s="93"/>
      <c r="SEO422" s="93"/>
      <c r="SEP422" s="93"/>
      <c r="SEQ422" s="93"/>
      <c r="SER422" s="93"/>
      <c r="SES422" s="93"/>
      <c r="SET422" s="93"/>
      <c r="SEU422" s="93"/>
      <c r="SEV422" s="93"/>
      <c r="SEW422" s="93"/>
      <c r="SEX422" s="93"/>
      <c r="SEY422" s="93"/>
      <c r="SEZ422" s="93"/>
      <c r="SFA422" s="93"/>
      <c r="SFB422" s="93"/>
      <c r="SFC422" s="93"/>
      <c r="SFD422" s="93"/>
      <c r="SFE422" s="93"/>
      <c r="SFF422" s="93"/>
      <c r="SFG422" s="93"/>
      <c r="SFH422" s="93"/>
      <c r="SFI422" s="93"/>
      <c r="SFJ422" s="93"/>
      <c r="SFK422" s="93"/>
      <c r="SFL422" s="93"/>
      <c r="SFM422" s="93"/>
      <c r="SFN422" s="93"/>
      <c r="SFO422" s="93"/>
      <c r="SFP422" s="93"/>
      <c r="SFQ422" s="93"/>
      <c r="SFR422" s="93"/>
      <c r="SFS422" s="93"/>
      <c r="SFT422" s="93"/>
      <c r="SFU422" s="93"/>
      <c r="SFV422" s="93"/>
      <c r="SFW422" s="93"/>
      <c r="SFX422" s="93"/>
      <c r="SFY422" s="93"/>
      <c r="SFZ422" s="93"/>
      <c r="SGA422" s="93"/>
      <c r="SGB422" s="93"/>
      <c r="SGC422" s="93"/>
      <c r="SGD422" s="93"/>
      <c r="SGE422" s="93"/>
      <c r="SGF422" s="93"/>
      <c r="SGG422" s="93"/>
      <c r="SGH422" s="93"/>
      <c r="SGI422" s="93"/>
      <c r="SGJ422" s="93"/>
      <c r="SGK422" s="93"/>
      <c r="SGL422" s="93"/>
      <c r="SGM422" s="93"/>
      <c r="SGN422" s="93"/>
      <c r="SGO422" s="93"/>
      <c r="SGP422" s="93"/>
      <c r="SGQ422" s="93"/>
      <c r="SGR422" s="93"/>
      <c r="SGS422" s="93"/>
      <c r="SGT422" s="93"/>
      <c r="SGU422" s="93"/>
      <c r="SGV422" s="93"/>
      <c r="SGW422" s="93"/>
      <c r="SGX422" s="93"/>
      <c r="SGY422" s="93"/>
      <c r="SGZ422" s="93"/>
      <c r="SHA422" s="93"/>
      <c r="SHB422" s="93"/>
      <c r="SHC422" s="93"/>
      <c r="SHD422" s="93"/>
      <c r="SHE422" s="93"/>
      <c r="SHF422" s="93"/>
      <c r="SHG422" s="93"/>
      <c r="SHH422" s="93"/>
      <c r="SHI422" s="93"/>
      <c r="SHJ422" s="93"/>
      <c r="SHK422" s="93"/>
      <c r="SHL422" s="93"/>
      <c r="SHM422" s="93"/>
      <c r="SHN422" s="93"/>
      <c r="SHO422" s="93"/>
      <c r="SHP422" s="93"/>
      <c r="SHQ422" s="93"/>
      <c r="SHR422" s="93"/>
      <c r="SHS422" s="93"/>
      <c r="SHT422" s="93"/>
      <c r="SHU422" s="93"/>
      <c r="SHV422" s="93"/>
      <c r="SHW422" s="93"/>
      <c r="SHX422" s="93"/>
      <c r="SHY422" s="93"/>
      <c r="SHZ422" s="93"/>
      <c r="SIA422" s="93"/>
      <c r="SIB422" s="93"/>
      <c r="SIC422" s="93"/>
      <c r="SID422" s="93"/>
      <c r="SIE422" s="93"/>
      <c r="SIF422" s="93"/>
      <c r="SIG422" s="93"/>
      <c r="SIH422" s="93"/>
      <c r="SII422" s="93"/>
      <c r="SIJ422" s="93"/>
      <c r="SIK422" s="93"/>
      <c r="SIL422" s="93"/>
      <c r="SIM422" s="93"/>
      <c r="SIN422" s="93"/>
      <c r="SIO422" s="93"/>
      <c r="SIP422" s="93"/>
      <c r="SIQ422" s="93"/>
      <c r="SIR422" s="93"/>
      <c r="SIS422" s="93"/>
      <c r="SIT422" s="93"/>
      <c r="SIU422" s="93"/>
      <c r="SIV422" s="93"/>
      <c r="SIW422" s="93"/>
      <c r="SIX422" s="93"/>
      <c r="SIY422" s="93"/>
      <c r="SIZ422" s="93"/>
      <c r="SJA422" s="93"/>
      <c r="SJB422" s="93"/>
      <c r="SJC422" s="93"/>
      <c r="SJD422" s="93"/>
      <c r="SJE422" s="93"/>
      <c r="SJF422" s="93"/>
      <c r="SJG422" s="93"/>
      <c r="SJH422" s="93"/>
      <c r="SJI422" s="93"/>
      <c r="SJJ422" s="93"/>
      <c r="SJK422" s="93"/>
      <c r="SJL422" s="93"/>
      <c r="SJM422" s="93"/>
      <c r="SJN422" s="93"/>
      <c r="SJO422" s="93"/>
      <c r="SJP422" s="93"/>
      <c r="SJQ422" s="93"/>
      <c r="SJR422" s="93"/>
      <c r="SJS422" s="93"/>
      <c r="SJT422" s="93"/>
      <c r="SJU422" s="93"/>
      <c r="SJV422" s="93"/>
      <c r="SJW422" s="93"/>
      <c r="SJX422" s="93"/>
      <c r="SJY422" s="93"/>
      <c r="SJZ422" s="93"/>
      <c r="SKA422" s="93"/>
      <c r="SKB422" s="93"/>
      <c r="SKC422" s="93"/>
      <c r="SKD422" s="93"/>
      <c r="SKE422" s="93"/>
      <c r="SKF422" s="93"/>
      <c r="SKG422" s="93"/>
      <c r="SKH422" s="93"/>
      <c r="SKI422" s="93"/>
      <c r="SKJ422" s="93"/>
      <c r="SKK422" s="93"/>
      <c r="SKL422" s="93"/>
      <c r="SKM422" s="93"/>
      <c r="SKN422" s="93"/>
      <c r="SKO422" s="93"/>
      <c r="SKP422" s="93"/>
      <c r="SKQ422" s="93"/>
      <c r="SKR422" s="93"/>
      <c r="SKS422" s="93"/>
      <c r="SKT422" s="93"/>
      <c r="SKU422" s="93"/>
      <c r="SKV422" s="93"/>
      <c r="SKW422" s="93"/>
      <c r="SKX422" s="93"/>
      <c r="SKY422" s="93"/>
      <c r="SKZ422" s="93"/>
      <c r="SLA422" s="93"/>
      <c r="SLB422" s="93"/>
      <c r="SLC422" s="93"/>
      <c r="SLD422" s="93"/>
      <c r="SLE422" s="93"/>
      <c r="SLF422" s="93"/>
      <c r="SLG422" s="93"/>
      <c r="SLH422" s="93"/>
      <c r="SLI422" s="93"/>
      <c r="SLJ422" s="93"/>
      <c r="SLK422" s="93"/>
      <c r="SLL422" s="93"/>
      <c r="SLM422" s="93"/>
      <c r="SLN422" s="93"/>
      <c r="SLO422" s="93"/>
      <c r="SLP422" s="93"/>
      <c r="SLQ422" s="93"/>
      <c r="SLR422" s="93"/>
      <c r="SLS422" s="93"/>
      <c r="SLT422" s="93"/>
      <c r="SLU422" s="93"/>
      <c r="SLV422" s="93"/>
      <c r="SLW422" s="93"/>
      <c r="SLX422" s="93"/>
      <c r="SLY422" s="93"/>
      <c r="SLZ422" s="93"/>
      <c r="SMA422" s="93"/>
      <c r="SMB422" s="93"/>
      <c r="SMC422" s="93"/>
      <c r="SMD422" s="93"/>
      <c r="SME422" s="93"/>
      <c r="SMF422" s="93"/>
      <c r="SMG422" s="93"/>
      <c r="SMH422" s="93"/>
      <c r="SMI422" s="93"/>
      <c r="SMJ422" s="93"/>
      <c r="SMK422" s="93"/>
      <c r="SML422" s="93"/>
      <c r="SMM422" s="93"/>
      <c r="SMN422" s="93"/>
      <c r="SMO422" s="93"/>
      <c r="SMP422" s="93"/>
      <c r="SMQ422" s="93"/>
      <c r="SMR422" s="93"/>
      <c r="SMS422" s="93"/>
      <c r="SMT422" s="93"/>
      <c r="SMU422" s="93"/>
      <c r="SMV422" s="93"/>
      <c r="SMW422" s="93"/>
      <c r="SMX422" s="93"/>
      <c r="SMY422" s="93"/>
      <c r="SMZ422" s="93"/>
      <c r="SNA422" s="93"/>
      <c r="SNB422" s="93"/>
      <c r="SNC422" s="93"/>
      <c r="SND422" s="93"/>
      <c r="SNE422" s="93"/>
      <c r="SNF422" s="93"/>
      <c r="SNG422" s="93"/>
      <c r="SNH422" s="93"/>
      <c r="SNI422" s="93"/>
      <c r="SNJ422" s="93"/>
      <c r="SNK422" s="93"/>
      <c r="SNL422" s="93"/>
      <c r="SNM422" s="93"/>
      <c r="SNN422" s="93"/>
      <c r="SNO422" s="93"/>
      <c r="SNP422" s="93"/>
      <c r="SNQ422" s="93"/>
      <c r="SNR422" s="93"/>
      <c r="SNS422" s="93"/>
      <c r="SNT422" s="93"/>
      <c r="SNU422" s="93"/>
      <c r="SNV422" s="93"/>
      <c r="SNW422" s="93"/>
      <c r="SNX422" s="93"/>
      <c r="SNY422" s="93"/>
      <c r="SNZ422" s="93"/>
      <c r="SOA422" s="93"/>
      <c r="SOB422" s="93"/>
      <c r="SOC422" s="93"/>
      <c r="SOD422" s="93"/>
      <c r="SOE422" s="93"/>
      <c r="SOF422" s="93"/>
      <c r="SOG422" s="93"/>
      <c r="SOH422" s="93"/>
      <c r="SOI422" s="93"/>
      <c r="SOJ422" s="93"/>
      <c r="SOK422" s="93"/>
      <c r="SOL422" s="93"/>
      <c r="SOM422" s="93"/>
      <c r="SON422" s="93"/>
      <c r="SOO422" s="93"/>
      <c r="SOP422" s="93"/>
      <c r="SOQ422" s="93"/>
      <c r="SOR422" s="93"/>
      <c r="SOS422" s="93"/>
      <c r="SOT422" s="93"/>
      <c r="SOU422" s="93"/>
      <c r="SOV422" s="93"/>
      <c r="SOW422" s="93"/>
      <c r="SOX422" s="93"/>
      <c r="SOY422" s="93"/>
      <c r="SOZ422" s="93"/>
      <c r="SPA422" s="93"/>
      <c r="SPB422" s="93"/>
      <c r="SPC422" s="93"/>
      <c r="SPD422" s="93"/>
      <c r="SPE422" s="93"/>
      <c r="SPF422" s="93"/>
      <c r="SPG422" s="93"/>
      <c r="SPH422" s="93"/>
      <c r="SPI422" s="93"/>
      <c r="SPJ422" s="93"/>
      <c r="SPK422" s="93"/>
      <c r="SPL422" s="93"/>
      <c r="SPM422" s="93"/>
      <c r="SPN422" s="93"/>
      <c r="SPO422" s="93"/>
      <c r="SPP422" s="93"/>
      <c r="SPQ422" s="93"/>
      <c r="SPR422" s="93"/>
      <c r="SPS422" s="93"/>
      <c r="SPT422" s="93"/>
      <c r="SPU422" s="93"/>
      <c r="SPV422" s="93"/>
      <c r="SPW422" s="93"/>
      <c r="SPX422" s="93"/>
      <c r="SPY422" s="93"/>
      <c r="SPZ422" s="93"/>
      <c r="SQA422" s="93"/>
      <c r="SQB422" s="93"/>
      <c r="SQC422" s="93"/>
      <c r="SQD422" s="93"/>
      <c r="SQE422" s="93"/>
      <c r="SQF422" s="93"/>
      <c r="SQG422" s="93"/>
      <c r="SQH422" s="93"/>
      <c r="SQI422" s="93"/>
      <c r="SQJ422" s="93"/>
      <c r="SQK422" s="93"/>
      <c r="SQL422" s="93"/>
      <c r="SQM422" s="93"/>
      <c r="SQN422" s="93"/>
      <c r="SQO422" s="93"/>
      <c r="SQP422" s="93"/>
      <c r="SQQ422" s="93"/>
      <c r="SQR422" s="93"/>
      <c r="SQS422" s="93"/>
      <c r="SQT422" s="93"/>
      <c r="SQU422" s="93"/>
      <c r="SQV422" s="93"/>
      <c r="SQW422" s="93"/>
      <c r="SQX422" s="93"/>
      <c r="SQY422" s="93"/>
      <c r="SQZ422" s="93"/>
      <c r="SRA422" s="93"/>
      <c r="SRB422" s="93"/>
      <c r="SRC422" s="93"/>
      <c r="SRD422" s="93"/>
      <c r="SRE422" s="93"/>
      <c r="SRF422" s="93"/>
      <c r="SRG422" s="93"/>
      <c r="SRH422" s="93"/>
      <c r="SRI422" s="93"/>
      <c r="SRJ422" s="93"/>
      <c r="SRK422" s="93"/>
      <c r="SRL422" s="93"/>
      <c r="SRM422" s="93"/>
      <c r="SRN422" s="93"/>
      <c r="SRO422" s="93"/>
      <c r="SRP422" s="93"/>
      <c r="SRQ422" s="93"/>
      <c r="SRR422" s="93"/>
      <c r="SRS422" s="93"/>
      <c r="SRT422" s="93"/>
      <c r="SRU422" s="93"/>
      <c r="SRV422" s="93"/>
      <c r="SRW422" s="93"/>
      <c r="SRX422" s="93"/>
      <c r="SRY422" s="93"/>
      <c r="SRZ422" s="93"/>
      <c r="SSA422" s="93"/>
      <c r="SSB422" s="93"/>
      <c r="SSC422" s="93"/>
      <c r="SSD422" s="93"/>
      <c r="SSE422" s="93"/>
      <c r="SSF422" s="93"/>
      <c r="SSG422" s="93"/>
      <c r="SSH422" s="93"/>
      <c r="SSI422" s="93"/>
      <c r="SSJ422" s="93"/>
      <c r="SSK422" s="93"/>
      <c r="SSL422" s="93"/>
      <c r="SSM422" s="93"/>
      <c r="SSN422" s="93"/>
      <c r="SSO422" s="93"/>
      <c r="SSP422" s="93"/>
      <c r="SSQ422" s="93"/>
      <c r="SSR422" s="93"/>
      <c r="SSS422" s="93"/>
      <c r="SST422" s="93"/>
      <c r="SSU422" s="93"/>
      <c r="SSV422" s="93"/>
      <c r="SSW422" s="93"/>
      <c r="SSX422" s="93"/>
      <c r="SSY422" s="93"/>
      <c r="SSZ422" s="93"/>
      <c r="STA422" s="93"/>
      <c r="STB422" s="93"/>
      <c r="STC422" s="93"/>
      <c r="STD422" s="93"/>
      <c r="STE422" s="93"/>
      <c r="STF422" s="93"/>
      <c r="STG422" s="93"/>
      <c r="STH422" s="93"/>
      <c r="STI422" s="93"/>
      <c r="STJ422" s="93"/>
      <c r="STK422" s="93"/>
      <c r="STL422" s="93"/>
      <c r="STM422" s="93"/>
      <c r="STN422" s="93"/>
      <c r="STO422" s="93"/>
      <c r="STP422" s="93"/>
      <c r="STQ422" s="93"/>
      <c r="STR422" s="93"/>
      <c r="STS422" s="93"/>
      <c r="STT422" s="93"/>
      <c r="STU422" s="93"/>
      <c r="STV422" s="93"/>
      <c r="STW422" s="93"/>
      <c r="STX422" s="93"/>
      <c r="STY422" s="93"/>
      <c r="STZ422" s="93"/>
      <c r="SUA422" s="93"/>
      <c r="SUB422" s="93"/>
      <c r="SUC422" s="93"/>
      <c r="SUD422" s="93"/>
      <c r="SUE422" s="93"/>
      <c r="SUF422" s="93"/>
      <c r="SUG422" s="93"/>
      <c r="SUH422" s="93"/>
      <c r="SUI422" s="93"/>
      <c r="SUJ422" s="93"/>
      <c r="SUK422" s="93"/>
      <c r="SUL422" s="93"/>
      <c r="SUM422" s="93"/>
      <c r="SUN422" s="93"/>
      <c r="SUO422" s="93"/>
      <c r="SUP422" s="93"/>
      <c r="SUQ422" s="93"/>
      <c r="SUR422" s="93"/>
      <c r="SUS422" s="93"/>
      <c r="SUT422" s="93"/>
      <c r="SUU422" s="93"/>
      <c r="SUV422" s="93"/>
      <c r="SUW422" s="93"/>
      <c r="SUX422" s="93"/>
      <c r="SUY422" s="93"/>
      <c r="SUZ422" s="93"/>
      <c r="SVA422" s="93"/>
      <c r="SVB422" s="93"/>
      <c r="SVC422" s="93"/>
      <c r="SVD422" s="93"/>
      <c r="SVE422" s="93"/>
      <c r="SVF422" s="93"/>
      <c r="SVG422" s="93"/>
      <c r="SVH422" s="93"/>
      <c r="SVI422" s="93"/>
      <c r="SVJ422" s="93"/>
      <c r="SVK422" s="93"/>
      <c r="SVL422" s="93"/>
      <c r="SVM422" s="93"/>
      <c r="SVN422" s="93"/>
      <c r="SVO422" s="93"/>
      <c r="SVP422" s="93"/>
      <c r="SVQ422" s="93"/>
      <c r="SVR422" s="93"/>
      <c r="SVS422" s="93"/>
      <c r="SVT422" s="93"/>
      <c r="SVU422" s="93"/>
      <c r="SVV422" s="93"/>
      <c r="SVW422" s="93"/>
      <c r="SVX422" s="93"/>
      <c r="SVY422" s="93"/>
      <c r="SVZ422" s="93"/>
      <c r="SWA422" s="93"/>
      <c r="SWB422" s="93"/>
      <c r="SWC422" s="93"/>
      <c r="SWD422" s="93"/>
      <c r="SWE422" s="93"/>
      <c r="SWF422" s="93"/>
      <c r="SWG422" s="93"/>
      <c r="SWH422" s="93"/>
      <c r="SWI422" s="93"/>
      <c r="SWJ422" s="93"/>
      <c r="SWK422" s="93"/>
      <c r="SWL422" s="93"/>
      <c r="SWM422" s="93"/>
      <c r="SWN422" s="93"/>
      <c r="SWO422" s="93"/>
      <c r="SWP422" s="93"/>
      <c r="SWQ422" s="93"/>
      <c r="SWR422" s="93"/>
      <c r="SWS422" s="93"/>
      <c r="SWT422" s="93"/>
      <c r="SWU422" s="93"/>
      <c r="SWV422" s="93"/>
      <c r="SWW422" s="93"/>
      <c r="SWX422" s="93"/>
      <c r="SWY422" s="93"/>
      <c r="SWZ422" s="93"/>
      <c r="SXA422" s="93"/>
      <c r="SXB422" s="93"/>
      <c r="SXC422" s="93"/>
      <c r="SXD422" s="93"/>
      <c r="SXE422" s="93"/>
      <c r="SXF422" s="93"/>
      <c r="SXG422" s="93"/>
      <c r="SXH422" s="93"/>
      <c r="SXI422" s="93"/>
      <c r="SXJ422" s="93"/>
      <c r="SXK422" s="93"/>
      <c r="SXL422" s="93"/>
      <c r="SXM422" s="93"/>
      <c r="SXN422" s="93"/>
      <c r="SXO422" s="93"/>
      <c r="SXP422" s="93"/>
      <c r="SXQ422" s="93"/>
      <c r="SXR422" s="93"/>
      <c r="SXS422" s="93"/>
      <c r="SXT422" s="93"/>
      <c r="SXU422" s="93"/>
      <c r="SXV422" s="93"/>
      <c r="SXW422" s="93"/>
      <c r="SXX422" s="93"/>
      <c r="SXY422" s="93"/>
      <c r="SXZ422" s="93"/>
      <c r="SYA422" s="93"/>
      <c r="SYB422" s="93"/>
      <c r="SYC422" s="93"/>
      <c r="SYD422" s="93"/>
      <c r="SYE422" s="93"/>
      <c r="SYF422" s="93"/>
      <c r="SYG422" s="93"/>
      <c r="SYH422" s="93"/>
      <c r="SYI422" s="93"/>
      <c r="SYJ422" s="93"/>
      <c r="SYK422" s="93"/>
      <c r="SYL422" s="93"/>
      <c r="SYM422" s="93"/>
      <c r="SYN422" s="93"/>
      <c r="SYO422" s="93"/>
      <c r="SYP422" s="93"/>
      <c r="SYQ422" s="93"/>
      <c r="SYR422" s="93"/>
      <c r="SYS422" s="93"/>
      <c r="SYT422" s="93"/>
      <c r="SYU422" s="93"/>
      <c r="SYV422" s="93"/>
      <c r="SYW422" s="93"/>
      <c r="SYX422" s="93"/>
      <c r="SYY422" s="93"/>
      <c r="SYZ422" s="93"/>
      <c r="SZA422" s="93"/>
      <c r="SZB422" s="93"/>
      <c r="SZC422" s="93"/>
      <c r="SZD422" s="93"/>
      <c r="SZE422" s="93"/>
      <c r="SZF422" s="93"/>
      <c r="SZG422" s="93"/>
      <c r="SZH422" s="93"/>
      <c r="SZI422" s="93"/>
      <c r="SZJ422" s="93"/>
      <c r="SZK422" s="93"/>
      <c r="SZL422" s="93"/>
      <c r="SZM422" s="93"/>
      <c r="SZN422" s="93"/>
      <c r="SZO422" s="93"/>
      <c r="SZP422" s="93"/>
      <c r="SZQ422" s="93"/>
      <c r="SZR422" s="93"/>
      <c r="SZS422" s="93"/>
      <c r="SZT422" s="93"/>
      <c r="SZU422" s="93"/>
      <c r="SZV422" s="93"/>
      <c r="SZW422" s="93"/>
      <c r="SZX422" s="93"/>
      <c r="SZY422" s="93"/>
      <c r="SZZ422" s="93"/>
      <c r="TAA422" s="93"/>
      <c r="TAB422" s="93"/>
      <c r="TAC422" s="93"/>
      <c r="TAD422" s="93"/>
      <c r="TAE422" s="93"/>
      <c r="TAF422" s="93"/>
      <c r="TAG422" s="93"/>
      <c r="TAH422" s="93"/>
      <c r="TAI422" s="93"/>
      <c r="TAJ422" s="93"/>
      <c r="TAK422" s="93"/>
      <c r="TAL422" s="93"/>
      <c r="TAM422" s="93"/>
      <c r="TAN422" s="93"/>
      <c r="TAO422" s="93"/>
      <c r="TAP422" s="93"/>
      <c r="TAQ422" s="93"/>
      <c r="TAR422" s="93"/>
      <c r="TAS422" s="93"/>
      <c r="TAT422" s="93"/>
      <c r="TAU422" s="93"/>
      <c r="TAV422" s="93"/>
      <c r="TAW422" s="93"/>
      <c r="TAX422" s="93"/>
      <c r="TAY422" s="93"/>
      <c r="TAZ422" s="93"/>
      <c r="TBA422" s="93"/>
      <c r="TBB422" s="93"/>
      <c r="TBC422" s="93"/>
      <c r="TBD422" s="93"/>
      <c r="TBE422" s="93"/>
      <c r="TBF422" s="93"/>
      <c r="TBG422" s="93"/>
      <c r="TBH422" s="93"/>
      <c r="TBI422" s="93"/>
      <c r="TBJ422" s="93"/>
      <c r="TBK422" s="93"/>
      <c r="TBL422" s="93"/>
      <c r="TBM422" s="93"/>
      <c r="TBN422" s="93"/>
      <c r="TBO422" s="93"/>
      <c r="TBP422" s="93"/>
      <c r="TBQ422" s="93"/>
      <c r="TBR422" s="93"/>
      <c r="TBS422" s="93"/>
      <c r="TBT422" s="93"/>
      <c r="TBU422" s="93"/>
      <c r="TBV422" s="93"/>
      <c r="TBW422" s="93"/>
      <c r="TBX422" s="93"/>
      <c r="TBY422" s="93"/>
      <c r="TBZ422" s="93"/>
      <c r="TCA422" s="93"/>
      <c r="TCB422" s="93"/>
      <c r="TCC422" s="93"/>
      <c r="TCD422" s="93"/>
      <c r="TCE422" s="93"/>
      <c r="TCF422" s="93"/>
      <c r="TCG422" s="93"/>
      <c r="TCH422" s="93"/>
      <c r="TCI422" s="93"/>
      <c r="TCJ422" s="93"/>
      <c r="TCK422" s="93"/>
      <c r="TCL422" s="93"/>
      <c r="TCM422" s="93"/>
      <c r="TCN422" s="93"/>
      <c r="TCO422" s="93"/>
      <c r="TCP422" s="93"/>
      <c r="TCQ422" s="93"/>
      <c r="TCR422" s="93"/>
      <c r="TCS422" s="93"/>
      <c r="TCT422" s="93"/>
      <c r="TCU422" s="93"/>
      <c r="TCV422" s="93"/>
      <c r="TCW422" s="93"/>
      <c r="TCX422" s="93"/>
      <c r="TCY422" s="93"/>
      <c r="TCZ422" s="93"/>
      <c r="TDA422" s="93"/>
      <c r="TDB422" s="93"/>
      <c r="TDC422" s="93"/>
      <c r="TDD422" s="93"/>
      <c r="TDE422" s="93"/>
      <c r="TDF422" s="93"/>
      <c r="TDG422" s="93"/>
      <c r="TDH422" s="93"/>
      <c r="TDI422" s="93"/>
      <c r="TDJ422" s="93"/>
      <c r="TDK422" s="93"/>
      <c r="TDL422" s="93"/>
      <c r="TDM422" s="93"/>
      <c r="TDN422" s="93"/>
      <c r="TDO422" s="93"/>
      <c r="TDP422" s="93"/>
      <c r="TDQ422" s="93"/>
      <c r="TDR422" s="93"/>
      <c r="TDS422" s="93"/>
      <c r="TDT422" s="93"/>
      <c r="TDU422" s="93"/>
      <c r="TDV422" s="93"/>
      <c r="TDW422" s="93"/>
      <c r="TDX422" s="93"/>
      <c r="TDY422" s="93"/>
      <c r="TDZ422" s="93"/>
      <c r="TEA422" s="93"/>
      <c r="TEB422" s="93"/>
      <c r="TEC422" s="93"/>
      <c r="TED422" s="93"/>
      <c r="TEE422" s="93"/>
      <c r="TEF422" s="93"/>
      <c r="TEG422" s="93"/>
      <c r="TEH422" s="93"/>
      <c r="TEI422" s="93"/>
      <c r="TEJ422" s="93"/>
      <c r="TEK422" s="93"/>
      <c r="TEL422" s="93"/>
      <c r="TEM422" s="93"/>
      <c r="TEN422" s="93"/>
      <c r="TEO422" s="93"/>
      <c r="TEP422" s="93"/>
      <c r="TEQ422" s="93"/>
      <c r="TER422" s="93"/>
      <c r="TES422" s="93"/>
      <c r="TET422" s="93"/>
      <c r="TEU422" s="93"/>
      <c r="TEV422" s="93"/>
      <c r="TEW422" s="93"/>
      <c r="TEX422" s="93"/>
      <c r="TEY422" s="93"/>
      <c r="TEZ422" s="93"/>
      <c r="TFA422" s="93"/>
      <c r="TFB422" s="93"/>
      <c r="TFC422" s="93"/>
      <c r="TFD422" s="93"/>
      <c r="TFE422" s="93"/>
      <c r="TFF422" s="93"/>
      <c r="TFG422" s="93"/>
      <c r="TFH422" s="93"/>
      <c r="TFI422" s="93"/>
      <c r="TFJ422" s="93"/>
      <c r="TFK422" s="93"/>
      <c r="TFL422" s="93"/>
      <c r="TFM422" s="93"/>
      <c r="TFN422" s="93"/>
      <c r="TFO422" s="93"/>
      <c r="TFP422" s="93"/>
      <c r="TFQ422" s="93"/>
      <c r="TFR422" s="93"/>
      <c r="TFS422" s="93"/>
      <c r="TFT422" s="93"/>
      <c r="TFU422" s="93"/>
      <c r="TFV422" s="93"/>
      <c r="TFW422" s="93"/>
      <c r="TFX422" s="93"/>
      <c r="TFY422" s="93"/>
      <c r="TFZ422" s="93"/>
      <c r="TGA422" s="93"/>
      <c r="TGB422" s="93"/>
      <c r="TGC422" s="93"/>
      <c r="TGD422" s="93"/>
      <c r="TGE422" s="93"/>
      <c r="TGF422" s="93"/>
      <c r="TGG422" s="93"/>
      <c r="TGH422" s="93"/>
      <c r="TGI422" s="93"/>
      <c r="TGJ422" s="93"/>
      <c r="TGK422" s="93"/>
      <c r="TGL422" s="93"/>
      <c r="TGM422" s="93"/>
      <c r="TGN422" s="93"/>
      <c r="TGO422" s="93"/>
      <c r="TGP422" s="93"/>
      <c r="TGQ422" s="93"/>
      <c r="TGR422" s="93"/>
      <c r="TGS422" s="93"/>
      <c r="TGT422" s="93"/>
      <c r="TGU422" s="93"/>
      <c r="TGV422" s="93"/>
      <c r="TGW422" s="93"/>
      <c r="TGX422" s="93"/>
      <c r="TGY422" s="93"/>
      <c r="TGZ422" s="93"/>
      <c r="THA422" s="93"/>
      <c r="THB422" s="93"/>
      <c r="THC422" s="93"/>
      <c r="THD422" s="93"/>
      <c r="THE422" s="93"/>
      <c r="THF422" s="93"/>
      <c r="THG422" s="93"/>
      <c r="THH422" s="93"/>
      <c r="THI422" s="93"/>
      <c r="THJ422" s="93"/>
      <c r="THK422" s="93"/>
      <c r="THL422" s="93"/>
      <c r="THM422" s="93"/>
      <c r="THN422" s="93"/>
      <c r="THO422" s="93"/>
      <c r="THP422" s="93"/>
      <c r="THQ422" s="93"/>
      <c r="THR422" s="93"/>
      <c r="THS422" s="93"/>
      <c r="THT422" s="93"/>
      <c r="THU422" s="93"/>
      <c r="THV422" s="93"/>
      <c r="THW422" s="93"/>
      <c r="THX422" s="93"/>
      <c r="THY422" s="93"/>
      <c r="THZ422" s="93"/>
      <c r="TIA422" s="93"/>
      <c r="TIB422" s="93"/>
      <c r="TIC422" s="93"/>
      <c r="TID422" s="93"/>
      <c r="TIE422" s="93"/>
      <c r="TIF422" s="93"/>
      <c r="TIG422" s="93"/>
      <c r="TIH422" s="93"/>
      <c r="TII422" s="93"/>
      <c r="TIJ422" s="93"/>
      <c r="TIK422" s="93"/>
      <c r="TIL422" s="93"/>
      <c r="TIM422" s="93"/>
      <c r="TIN422" s="93"/>
      <c r="TIO422" s="93"/>
      <c r="TIP422" s="93"/>
      <c r="TIQ422" s="93"/>
      <c r="TIR422" s="93"/>
      <c r="TIS422" s="93"/>
      <c r="TIT422" s="93"/>
      <c r="TIU422" s="93"/>
      <c r="TIV422" s="93"/>
      <c r="TIW422" s="93"/>
      <c r="TIX422" s="93"/>
      <c r="TIY422" s="93"/>
      <c r="TIZ422" s="93"/>
      <c r="TJA422" s="93"/>
      <c r="TJB422" s="93"/>
      <c r="TJC422" s="93"/>
      <c r="TJD422" s="93"/>
      <c r="TJE422" s="93"/>
      <c r="TJF422" s="93"/>
      <c r="TJG422" s="93"/>
      <c r="TJH422" s="93"/>
      <c r="TJI422" s="93"/>
      <c r="TJJ422" s="93"/>
      <c r="TJK422" s="93"/>
      <c r="TJL422" s="93"/>
      <c r="TJM422" s="93"/>
      <c r="TJN422" s="93"/>
      <c r="TJO422" s="93"/>
      <c r="TJP422" s="93"/>
      <c r="TJQ422" s="93"/>
      <c r="TJR422" s="93"/>
      <c r="TJS422" s="93"/>
      <c r="TJT422" s="93"/>
      <c r="TJU422" s="93"/>
      <c r="TJV422" s="93"/>
      <c r="TJW422" s="93"/>
      <c r="TJX422" s="93"/>
      <c r="TJY422" s="93"/>
      <c r="TJZ422" s="93"/>
      <c r="TKA422" s="93"/>
      <c r="TKB422" s="93"/>
      <c r="TKC422" s="93"/>
      <c r="TKD422" s="93"/>
      <c r="TKE422" s="93"/>
      <c r="TKF422" s="93"/>
      <c r="TKG422" s="93"/>
      <c r="TKH422" s="93"/>
      <c r="TKI422" s="93"/>
      <c r="TKJ422" s="93"/>
      <c r="TKK422" s="93"/>
      <c r="TKL422" s="93"/>
      <c r="TKM422" s="93"/>
      <c r="TKN422" s="93"/>
      <c r="TKO422" s="93"/>
      <c r="TKP422" s="93"/>
      <c r="TKQ422" s="93"/>
      <c r="TKR422" s="93"/>
      <c r="TKS422" s="93"/>
      <c r="TKT422" s="93"/>
      <c r="TKU422" s="93"/>
      <c r="TKV422" s="93"/>
      <c r="TKW422" s="93"/>
      <c r="TKX422" s="93"/>
      <c r="TKY422" s="93"/>
      <c r="TKZ422" s="93"/>
      <c r="TLA422" s="93"/>
      <c r="TLB422" s="93"/>
      <c r="TLC422" s="93"/>
      <c r="TLD422" s="93"/>
      <c r="TLE422" s="93"/>
      <c r="TLF422" s="93"/>
      <c r="TLG422" s="93"/>
      <c r="TLH422" s="93"/>
      <c r="TLI422" s="93"/>
      <c r="TLJ422" s="93"/>
      <c r="TLK422" s="93"/>
      <c r="TLL422" s="93"/>
      <c r="TLM422" s="93"/>
      <c r="TLN422" s="93"/>
      <c r="TLO422" s="93"/>
      <c r="TLP422" s="93"/>
      <c r="TLQ422" s="93"/>
      <c r="TLR422" s="93"/>
      <c r="TLS422" s="93"/>
      <c r="TLT422" s="93"/>
      <c r="TLU422" s="93"/>
      <c r="TLV422" s="93"/>
      <c r="TLW422" s="93"/>
      <c r="TLX422" s="93"/>
      <c r="TLY422" s="93"/>
      <c r="TLZ422" s="93"/>
      <c r="TMA422" s="93"/>
      <c r="TMB422" s="93"/>
      <c r="TMC422" s="93"/>
      <c r="TMD422" s="93"/>
      <c r="TME422" s="93"/>
      <c r="TMF422" s="93"/>
      <c r="TMG422" s="93"/>
      <c r="TMH422" s="93"/>
      <c r="TMI422" s="93"/>
      <c r="TMJ422" s="93"/>
      <c r="TMK422" s="93"/>
      <c r="TML422" s="93"/>
      <c r="TMM422" s="93"/>
      <c r="TMN422" s="93"/>
      <c r="TMO422" s="93"/>
      <c r="TMP422" s="93"/>
      <c r="TMQ422" s="93"/>
      <c r="TMR422" s="93"/>
      <c r="TMS422" s="93"/>
      <c r="TMT422" s="93"/>
      <c r="TMU422" s="93"/>
      <c r="TMV422" s="93"/>
      <c r="TMW422" s="93"/>
      <c r="TMX422" s="93"/>
      <c r="TMY422" s="93"/>
      <c r="TMZ422" s="93"/>
      <c r="TNA422" s="93"/>
      <c r="TNB422" s="93"/>
      <c r="TNC422" s="93"/>
      <c r="TND422" s="93"/>
      <c r="TNE422" s="93"/>
      <c r="TNF422" s="93"/>
      <c r="TNG422" s="93"/>
      <c r="TNH422" s="93"/>
      <c r="TNI422" s="93"/>
      <c r="TNJ422" s="93"/>
      <c r="TNK422" s="93"/>
      <c r="TNL422" s="93"/>
      <c r="TNM422" s="93"/>
      <c r="TNN422" s="93"/>
      <c r="TNO422" s="93"/>
      <c r="TNP422" s="93"/>
      <c r="TNQ422" s="93"/>
      <c r="TNR422" s="93"/>
      <c r="TNS422" s="93"/>
      <c r="TNT422" s="93"/>
      <c r="TNU422" s="93"/>
      <c r="TNV422" s="93"/>
      <c r="TNW422" s="93"/>
      <c r="TNX422" s="93"/>
      <c r="TNY422" s="93"/>
      <c r="TNZ422" s="93"/>
      <c r="TOA422" s="93"/>
      <c r="TOB422" s="93"/>
      <c r="TOC422" s="93"/>
      <c r="TOD422" s="93"/>
      <c r="TOE422" s="93"/>
      <c r="TOF422" s="93"/>
      <c r="TOG422" s="93"/>
      <c r="TOH422" s="93"/>
      <c r="TOI422" s="93"/>
      <c r="TOJ422" s="93"/>
      <c r="TOK422" s="93"/>
      <c r="TOL422" s="93"/>
      <c r="TOM422" s="93"/>
      <c r="TON422" s="93"/>
      <c r="TOO422" s="93"/>
      <c r="TOP422" s="93"/>
      <c r="TOQ422" s="93"/>
      <c r="TOR422" s="93"/>
      <c r="TOS422" s="93"/>
      <c r="TOT422" s="93"/>
      <c r="TOU422" s="93"/>
      <c r="TOV422" s="93"/>
      <c r="TOW422" s="93"/>
      <c r="TOX422" s="93"/>
      <c r="TOY422" s="93"/>
      <c r="TOZ422" s="93"/>
      <c r="TPA422" s="93"/>
      <c r="TPB422" s="93"/>
      <c r="TPC422" s="93"/>
      <c r="TPD422" s="93"/>
      <c r="TPE422" s="93"/>
      <c r="TPF422" s="93"/>
      <c r="TPG422" s="93"/>
      <c r="TPH422" s="93"/>
      <c r="TPI422" s="93"/>
      <c r="TPJ422" s="93"/>
      <c r="TPK422" s="93"/>
      <c r="TPL422" s="93"/>
      <c r="TPM422" s="93"/>
      <c r="TPN422" s="93"/>
      <c r="TPO422" s="93"/>
      <c r="TPP422" s="93"/>
      <c r="TPQ422" s="93"/>
      <c r="TPR422" s="93"/>
      <c r="TPS422" s="93"/>
      <c r="TPT422" s="93"/>
      <c r="TPU422" s="93"/>
      <c r="TPV422" s="93"/>
      <c r="TPW422" s="93"/>
      <c r="TPX422" s="93"/>
      <c r="TPY422" s="93"/>
      <c r="TPZ422" s="93"/>
      <c r="TQA422" s="93"/>
      <c r="TQB422" s="93"/>
      <c r="TQC422" s="93"/>
      <c r="TQD422" s="93"/>
      <c r="TQE422" s="93"/>
      <c r="TQF422" s="93"/>
      <c r="TQG422" s="93"/>
      <c r="TQH422" s="93"/>
      <c r="TQI422" s="93"/>
      <c r="TQJ422" s="93"/>
      <c r="TQK422" s="93"/>
      <c r="TQL422" s="93"/>
      <c r="TQM422" s="93"/>
      <c r="TQN422" s="93"/>
      <c r="TQO422" s="93"/>
      <c r="TQP422" s="93"/>
      <c r="TQQ422" s="93"/>
      <c r="TQR422" s="93"/>
      <c r="TQS422" s="93"/>
      <c r="TQT422" s="93"/>
      <c r="TQU422" s="93"/>
      <c r="TQV422" s="93"/>
      <c r="TQW422" s="93"/>
      <c r="TQX422" s="93"/>
      <c r="TQY422" s="93"/>
      <c r="TQZ422" s="93"/>
      <c r="TRA422" s="93"/>
      <c r="TRB422" s="93"/>
      <c r="TRC422" s="93"/>
      <c r="TRD422" s="93"/>
      <c r="TRE422" s="93"/>
      <c r="TRF422" s="93"/>
      <c r="TRG422" s="93"/>
      <c r="TRH422" s="93"/>
      <c r="TRI422" s="93"/>
      <c r="TRJ422" s="93"/>
      <c r="TRK422" s="93"/>
      <c r="TRL422" s="93"/>
      <c r="TRM422" s="93"/>
      <c r="TRN422" s="93"/>
      <c r="TRO422" s="93"/>
      <c r="TRP422" s="93"/>
      <c r="TRQ422" s="93"/>
      <c r="TRR422" s="93"/>
      <c r="TRS422" s="93"/>
      <c r="TRT422" s="93"/>
      <c r="TRU422" s="93"/>
      <c r="TRV422" s="93"/>
      <c r="TRW422" s="93"/>
      <c r="TRX422" s="93"/>
      <c r="TRY422" s="93"/>
      <c r="TRZ422" s="93"/>
      <c r="TSA422" s="93"/>
      <c r="TSB422" s="93"/>
      <c r="TSC422" s="93"/>
      <c r="TSD422" s="93"/>
      <c r="TSE422" s="93"/>
      <c r="TSF422" s="93"/>
      <c r="TSG422" s="93"/>
      <c r="TSH422" s="93"/>
      <c r="TSI422" s="93"/>
      <c r="TSJ422" s="93"/>
      <c r="TSK422" s="93"/>
      <c r="TSL422" s="93"/>
      <c r="TSM422" s="93"/>
      <c r="TSN422" s="93"/>
      <c r="TSO422" s="93"/>
      <c r="TSP422" s="93"/>
      <c r="TSQ422" s="93"/>
      <c r="TSR422" s="93"/>
      <c r="TSS422" s="93"/>
      <c r="TST422" s="93"/>
      <c r="TSU422" s="93"/>
      <c r="TSV422" s="93"/>
      <c r="TSW422" s="93"/>
      <c r="TSX422" s="93"/>
      <c r="TSY422" s="93"/>
      <c r="TSZ422" s="93"/>
      <c r="TTA422" s="93"/>
      <c r="TTB422" s="93"/>
      <c r="TTC422" s="93"/>
      <c r="TTD422" s="93"/>
      <c r="TTE422" s="93"/>
      <c r="TTF422" s="93"/>
      <c r="TTG422" s="93"/>
      <c r="TTH422" s="93"/>
      <c r="TTI422" s="93"/>
      <c r="TTJ422" s="93"/>
      <c r="TTK422" s="93"/>
      <c r="TTL422" s="93"/>
      <c r="TTM422" s="93"/>
      <c r="TTN422" s="93"/>
      <c r="TTO422" s="93"/>
      <c r="TTP422" s="93"/>
      <c r="TTQ422" s="93"/>
      <c r="TTR422" s="93"/>
      <c r="TTS422" s="93"/>
      <c r="TTT422" s="93"/>
      <c r="TTU422" s="93"/>
      <c r="TTV422" s="93"/>
      <c r="TTW422" s="93"/>
      <c r="TTX422" s="93"/>
      <c r="TTY422" s="93"/>
      <c r="TTZ422" s="93"/>
      <c r="TUA422" s="93"/>
      <c r="TUB422" s="93"/>
      <c r="TUC422" s="93"/>
      <c r="TUD422" s="93"/>
      <c r="TUE422" s="93"/>
      <c r="TUF422" s="93"/>
      <c r="TUG422" s="93"/>
      <c r="TUH422" s="93"/>
      <c r="TUI422" s="93"/>
      <c r="TUJ422" s="93"/>
      <c r="TUK422" s="93"/>
      <c r="TUL422" s="93"/>
      <c r="TUM422" s="93"/>
      <c r="TUN422" s="93"/>
      <c r="TUO422" s="93"/>
      <c r="TUP422" s="93"/>
      <c r="TUQ422" s="93"/>
      <c r="TUR422" s="93"/>
      <c r="TUS422" s="93"/>
      <c r="TUT422" s="93"/>
      <c r="TUU422" s="93"/>
      <c r="TUV422" s="93"/>
      <c r="TUW422" s="93"/>
      <c r="TUX422" s="93"/>
      <c r="TUY422" s="93"/>
      <c r="TUZ422" s="93"/>
      <c r="TVA422" s="93"/>
      <c r="TVB422" s="93"/>
      <c r="TVC422" s="93"/>
      <c r="TVD422" s="93"/>
      <c r="TVE422" s="93"/>
      <c r="TVF422" s="93"/>
      <c r="TVG422" s="93"/>
      <c r="TVH422" s="93"/>
      <c r="TVI422" s="93"/>
      <c r="TVJ422" s="93"/>
      <c r="TVK422" s="93"/>
      <c r="TVL422" s="93"/>
      <c r="TVM422" s="93"/>
      <c r="TVN422" s="93"/>
      <c r="TVO422" s="93"/>
      <c r="TVP422" s="93"/>
      <c r="TVQ422" s="93"/>
      <c r="TVR422" s="93"/>
      <c r="TVS422" s="93"/>
      <c r="TVT422" s="93"/>
      <c r="TVU422" s="93"/>
      <c r="TVV422" s="93"/>
      <c r="TVW422" s="93"/>
      <c r="TVX422" s="93"/>
      <c r="TVY422" s="93"/>
      <c r="TVZ422" s="93"/>
      <c r="TWA422" s="93"/>
      <c r="TWB422" s="93"/>
      <c r="TWC422" s="93"/>
      <c r="TWD422" s="93"/>
      <c r="TWE422" s="93"/>
      <c r="TWF422" s="93"/>
      <c r="TWG422" s="93"/>
      <c r="TWH422" s="93"/>
      <c r="TWI422" s="93"/>
      <c r="TWJ422" s="93"/>
      <c r="TWK422" s="93"/>
      <c r="TWL422" s="93"/>
      <c r="TWM422" s="93"/>
      <c r="TWN422" s="93"/>
      <c r="TWO422" s="93"/>
      <c r="TWP422" s="93"/>
      <c r="TWQ422" s="93"/>
      <c r="TWR422" s="93"/>
      <c r="TWS422" s="93"/>
      <c r="TWT422" s="93"/>
      <c r="TWU422" s="93"/>
      <c r="TWV422" s="93"/>
      <c r="TWW422" s="93"/>
      <c r="TWX422" s="93"/>
      <c r="TWY422" s="93"/>
      <c r="TWZ422" s="93"/>
      <c r="TXA422" s="93"/>
      <c r="TXB422" s="93"/>
      <c r="TXC422" s="93"/>
      <c r="TXD422" s="93"/>
      <c r="TXE422" s="93"/>
      <c r="TXF422" s="93"/>
      <c r="TXG422" s="93"/>
      <c r="TXH422" s="93"/>
      <c r="TXI422" s="93"/>
      <c r="TXJ422" s="93"/>
      <c r="TXK422" s="93"/>
      <c r="TXL422" s="93"/>
      <c r="TXM422" s="93"/>
      <c r="TXN422" s="93"/>
      <c r="TXO422" s="93"/>
      <c r="TXP422" s="93"/>
      <c r="TXQ422" s="93"/>
      <c r="TXR422" s="93"/>
      <c r="TXS422" s="93"/>
      <c r="TXT422" s="93"/>
      <c r="TXU422" s="93"/>
      <c r="TXV422" s="93"/>
      <c r="TXW422" s="93"/>
      <c r="TXX422" s="93"/>
      <c r="TXY422" s="93"/>
      <c r="TXZ422" s="93"/>
      <c r="TYA422" s="93"/>
      <c r="TYB422" s="93"/>
      <c r="TYC422" s="93"/>
      <c r="TYD422" s="93"/>
      <c r="TYE422" s="93"/>
      <c r="TYF422" s="93"/>
      <c r="TYG422" s="93"/>
      <c r="TYH422" s="93"/>
      <c r="TYI422" s="93"/>
      <c r="TYJ422" s="93"/>
      <c r="TYK422" s="93"/>
      <c r="TYL422" s="93"/>
      <c r="TYM422" s="93"/>
      <c r="TYN422" s="93"/>
      <c r="TYO422" s="93"/>
      <c r="TYP422" s="93"/>
      <c r="TYQ422" s="93"/>
      <c r="TYR422" s="93"/>
      <c r="TYS422" s="93"/>
      <c r="TYT422" s="93"/>
      <c r="TYU422" s="93"/>
      <c r="TYV422" s="93"/>
      <c r="TYW422" s="93"/>
      <c r="TYX422" s="93"/>
      <c r="TYY422" s="93"/>
      <c r="TYZ422" s="93"/>
      <c r="TZA422" s="93"/>
      <c r="TZB422" s="93"/>
      <c r="TZC422" s="93"/>
      <c r="TZD422" s="93"/>
      <c r="TZE422" s="93"/>
      <c r="TZF422" s="93"/>
      <c r="TZG422" s="93"/>
      <c r="TZH422" s="93"/>
      <c r="TZI422" s="93"/>
      <c r="TZJ422" s="93"/>
      <c r="TZK422" s="93"/>
      <c r="TZL422" s="93"/>
      <c r="TZM422" s="93"/>
      <c r="TZN422" s="93"/>
      <c r="TZO422" s="93"/>
      <c r="TZP422" s="93"/>
      <c r="TZQ422" s="93"/>
      <c r="TZR422" s="93"/>
      <c r="TZS422" s="93"/>
      <c r="TZT422" s="93"/>
      <c r="TZU422" s="93"/>
      <c r="TZV422" s="93"/>
      <c r="TZW422" s="93"/>
      <c r="TZX422" s="93"/>
      <c r="TZY422" s="93"/>
      <c r="TZZ422" s="93"/>
      <c r="UAA422" s="93"/>
      <c r="UAB422" s="93"/>
      <c r="UAC422" s="93"/>
      <c r="UAD422" s="93"/>
      <c r="UAE422" s="93"/>
      <c r="UAF422" s="93"/>
      <c r="UAG422" s="93"/>
      <c r="UAH422" s="93"/>
      <c r="UAI422" s="93"/>
      <c r="UAJ422" s="93"/>
      <c r="UAK422" s="93"/>
      <c r="UAL422" s="93"/>
      <c r="UAM422" s="93"/>
      <c r="UAN422" s="93"/>
      <c r="UAO422" s="93"/>
      <c r="UAP422" s="93"/>
      <c r="UAQ422" s="93"/>
      <c r="UAR422" s="93"/>
      <c r="UAS422" s="93"/>
      <c r="UAT422" s="93"/>
      <c r="UAU422" s="93"/>
      <c r="UAV422" s="93"/>
      <c r="UAW422" s="93"/>
      <c r="UAX422" s="93"/>
      <c r="UAY422" s="93"/>
      <c r="UAZ422" s="93"/>
      <c r="UBA422" s="93"/>
      <c r="UBB422" s="93"/>
      <c r="UBC422" s="93"/>
      <c r="UBD422" s="93"/>
      <c r="UBE422" s="93"/>
      <c r="UBF422" s="93"/>
      <c r="UBG422" s="93"/>
      <c r="UBH422" s="93"/>
      <c r="UBI422" s="93"/>
      <c r="UBJ422" s="93"/>
      <c r="UBK422" s="93"/>
      <c r="UBL422" s="93"/>
      <c r="UBM422" s="93"/>
      <c r="UBN422" s="93"/>
      <c r="UBO422" s="93"/>
      <c r="UBP422" s="93"/>
      <c r="UBQ422" s="93"/>
      <c r="UBR422" s="93"/>
      <c r="UBS422" s="93"/>
      <c r="UBT422" s="93"/>
      <c r="UBU422" s="93"/>
      <c r="UBV422" s="93"/>
      <c r="UBW422" s="93"/>
      <c r="UBX422" s="93"/>
      <c r="UBY422" s="93"/>
      <c r="UBZ422" s="93"/>
      <c r="UCA422" s="93"/>
      <c r="UCB422" s="93"/>
      <c r="UCC422" s="93"/>
      <c r="UCD422" s="93"/>
      <c r="UCE422" s="93"/>
      <c r="UCF422" s="93"/>
      <c r="UCG422" s="93"/>
      <c r="UCH422" s="93"/>
      <c r="UCI422" s="93"/>
      <c r="UCJ422" s="93"/>
      <c r="UCK422" s="93"/>
      <c r="UCL422" s="93"/>
      <c r="UCM422" s="93"/>
      <c r="UCN422" s="93"/>
      <c r="UCO422" s="93"/>
      <c r="UCP422" s="93"/>
      <c r="UCQ422" s="93"/>
      <c r="UCR422" s="93"/>
      <c r="UCS422" s="93"/>
      <c r="UCT422" s="93"/>
      <c r="UCU422" s="93"/>
      <c r="UCV422" s="93"/>
      <c r="UCW422" s="93"/>
      <c r="UCX422" s="93"/>
      <c r="UCY422" s="93"/>
      <c r="UCZ422" s="93"/>
      <c r="UDA422" s="93"/>
      <c r="UDB422" s="93"/>
      <c r="UDC422" s="93"/>
      <c r="UDD422" s="93"/>
      <c r="UDE422" s="93"/>
      <c r="UDF422" s="93"/>
      <c r="UDG422" s="93"/>
      <c r="UDH422" s="93"/>
      <c r="UDI422" s="93"/>
      <c r="UDJ422" s="93"/>
      <c r="UDK422" s="93"/>
      <c r="UDL422" s="93"/>
      <c r="UDM422" s="93"/>
      <c r="UDN422" s="93"/>
      <c r="UDO422" s="93"/>
      <c r="UDP422" s="93"/>
      <c r="UDQ422" s="93"/>
      <c r="UDR422" s="93"/>
      <c r="UDS422" s="93"/>
      <c r="UDT422" s="93"/>
      <c r="UDU422" s="93"/>
      <c r="UDV422" s="93"/>
      <c r="UDW422" s="93"/>
      <c r="UDX422" s="93"/>
      <c r="UDY422" s="93"/>
      <c r="UDZ422" s="93"/>
      <c r="UEA422" s="93"/>
      <c r="UEB422" s="93"/>
      <c r="UEC422" s="93"/>
      <c r="UED422" s="93"/>
      <c r="UEE422" s="93"/>
      <c r="UEF422" s="93"/>
      <c r="UEG422" s="93"/>
      <c r="UEH422" s="93"/>
      <c r="UEI422" s="93"/>
      <c r="UEJ422" s="93"/>
      <c r="UEK422" s="93"/>
      <c r="UEL422" s="93"/>
      <c r="UEM422" s="93"/>
      <c r="UEN422" s="93"/>
      <c r="UEO422" s="93"/>
      <c r="UEP422" s="93"/>
      <c r="UEQ422" s="93"/>
      <c r="UER422" s="93"/>
      <c r="UES422" s="93"/>
      <c r="UET422" s="93"/>
      <c r="UEU422" s="93"/>
      <c r="UEV422" s="93"/>
      <c r="UEW422" s="93"/>
      <c r="UEX422" s="93"/>
      <c r="UEY422" s="93"/>
      <c r="UEZ422" s="93"/>
      <c r="UFA422" s="93"/>
      <c r="UFB422" s="93"/>
      <c r="UFC422" s="93"/>
      <c r="UFD422" s="93"/>
      <c r="UFE422" s="93"/>
      <c r="UFF422" s="93"/>
      <c r="UFG422" s="93"/>
      <c r="UFH422" s="93"/>
      <c r="UFI422" s="93"/>
      <c r="UFJ422" s="93"/>
      <c r="UFK422" s="93"/>
      <c r="UFL422" s="93"/>
      <c r="UFM422" s="93"/>
      <c r="UFN422" s="93"/>
      <c r="UFO422" s="93"/>
      <c r="UFP422" s="93"/>
      <c r="UFQ422" s="93"/>
      <c r="UFR422" s="93"/>
      <c r="UFS422" s="93"/>
      <c r="UFT422" s="93"/>
      <c r="UFU422" s="93"/>
      <c r="UFV422" s="93"/>
      <c r="UFW422" s="93"/>
      <c r="UFX422" s="93"/>
      <c r="UFY422" s="93"/>
      <c r="UFZ422" s="93"/>
      <c r="UGA422" s="93"/>
      <c r="UGB422" s="93"/>
      <c r="UGC422" s="93"/>
      <c r="UGD422" s="93"/>
      <c r="UGE422" s="93"/>
      <c r="UGF422" s="93"/>
      <c r="UGG422" s="93"/>
      <c r="UGH422" s="93"/>
      <c r="UGI422" s="93"/>
      <c r="UGJ422" s="93"/>
      <c r="UGK422" s="93"/>
      <c r="UGL422" s="93"/>
      <c r="UGM422" s="93"/>
      <c r="UGN422" s="93"/>
      <c r="UGO422" s="93"/>
      <c r="UGP422" s="93"/>
      <c r="UGQ422" s="93"/>
      <c r="UGR422" s="93"/>
      <c r="UGS422" s="93"/>
      <c r="UGT422" s="93"/>
      <c r="UGU422" s="93"/>
      <c r="UGV422" s="93"/>
      <c r="UGW422" s="93"/>
      <c r="UGX422" s="93"/>
      <c r="UGY422" s="93"/>
      <c r="UGZ422" s="93"/>
      <c r="UHA422" s="93"/>
      <c r="UHB422" s="93"/>
      <c r="UHC422" s="93"/>
      <c r="UHD422" s="93"/>
      <c r="UHE422" s="93"/>
      <c r="UHF422" s="93"/>
      <c r="UHG422" s="93"/>
      <c r="UHH422" s="93"/>
      <c r="UHI422" s="93"/>
      <c r="UHJ422" s="93"/>
      <c r="UHK422" s="93"/>
      <c r="UHL422" s="93"/>
      <c r="UHM422" s="93"/>
      <c r="UHN422" s="93"/>
      <c r="UHO422" s="93"/>
      <c r="UHP422" s="93"/>
      <c r="UHQ422" s="93"/>
      <c r="UHR422" s="93"/>
      <c r="UHS422" s="93"/>
      <c r="UHT422" s="93"/>
      <c r="UHU422" s="93"/>
      <c r="UHV422" s="93"/>
      <c r="UHW422" s="93"/>
      <c r="UHX422" s="93"/>
      <c r="UHY422" s="93"/>
      <c r="UHZ422" s="93"/>
      <c r="UIA422" s="93"/>
      <c r="UIB422" s="93"/>
      <c r="UIC422" s="93"/>
      <c r="UID422" s="93"/>
      <c r="UIE422" s="93"/>
      <c r="UIF422" s="93"/>
      <c r="UIG422" s="93"/>
      <c r="UIH422" s="93"/>
      <c r="UII422" s="93"/>
      <c r="UIJ422" s="93"/>
      <c r="UIK422" s="93"/>
      <c r="UIL422" s="93"/>
      <c r="UIM422" s="93"/>
      <c r="UIN422" s="93"/>
      <c r="UIO422" s="93"/>
      <c r="UIP422" s="93"/>
      <c r="UIQ422" s="93"/>
      <c r="UIR422" s="93"/>
      <c r="UIS422" s="93"/>
      <c r="UIT422" s="93"/>
      <c r="UIU422" s="93"/>
      <c r="UIV422" s="93"/>
      <c r="UIW422" s="93"/>
      <c r="UIX422" s="93"/>
      <c r="UIY422" s="93"/>
      <c r="UIZ422" s="93"/>
      <c r="UJA422" s="93"/>
      <c r="UJB422" s="93"/>
      <c r="UJC422" s="93"/>
      <c r="UJD422" s="93"/>
      <c r="UJE422" s="93"/>
      <c r="UJF422" s="93"/>
      <c r="UJG422" s="93"/>
      <c r="UJH422" s="93"/>
      <c r="UJI422" s="93"/>
      <c r="UJJ422" s="93"/>
      <c r="UJK422" s="93"/>
      <c r="UJL422" s="93"/>
      <c r="UJM422" s="93"/>
      <c r="UJN422" s="93"/>
      <c r="UJO422" s="93"/>
      <c r="UJP422" s="93"/>
      <c r="UJQ422" s="93"/>
      <c r="UJR422" s="93"/>
      <c r="UJS422" s="93"/>
      <c r="UJT422" s="93"/>
      <c r="UJU422" s="93"/>
      <c r="UJV422" s="93"/>
      <c r="UJW422" s="93"/>
      <c r="UJX422" s="93"/>
      <c r="UJY422" s="93"/>
      <c r="UJZ422" s="93"/>
      <c r="UKA422" s="93"/>
      <c r="UKB422" s="93"/>
      <c r="UKC422" s="93"/>
      <c r="UKD422" s="93"/>
      <c r="UKE422" s="93"/>
      <c r="UKF422" s="93"/>
      <c r="UKG422" s="93"/>
      <c r="UKH422" s="93"/>
      <c r="UKI422" s="93"/>
      <c r="UKJ422" s="93"/>
      <c r="UKK422" s="93"/>
      <c r="UKL422" s="93"/>
      <c r="UKM422" s="93"/>
      <c r="UKN422" s="93"/>
      <c r="UKO422" s="93"/>
      <c r="UKP422" s="93"/>
      <c r="UKQ422" s="93"/>
      <c r="UKR422" s="93"/>
      <c r="UKS422" s="93"/>
      <c r="UKT422" s="93"/>
      <c r="UKU422" s="93"/>
      <c r="UKV422" s="93"/>
      <c r="UKW422" s="93"/>
      <c r="UKX422" s="93"/>
      <c r="UKY422" s="93"/>
      <c r="UKZ422" s="93"/>
      <c r="ULA422" s="93"/>
      <c r="ULB422" s="93"/>
      <c r="ULC422" s="93"/>
      <c r="ULD422" s="93"/>
      <c r="ULE422" s="93"/>
      <c r="ULF422" s="93"/>
      <c r="ULG422" s="93"/>
      <c r="ULH422" s="93"/>
      <c r="ULI422" s="93"/>
      <c r="ULJ422" s="93"/>
      <c r="ULK422" s="93"/>
      <c r="ULL422" s="93"/>
      <c r="ULM422" s="93"/>
      <c r="ULN422" s="93"/>
      <c r="ULO422" s="93"/>
      <c r="ULP422" s="93"/>
      <c r="ULQ422" s="93"/>
      <c r="ULR422" s="93"/>
      <c r="ULS422" s="93"/>
      <c r="ULT422" s="93"/>
      <c r="ULU422" s="93"/>
      <c r="ULV422" s="93"/>
      <c r="ULW422" s="93"/>
      <c r="ULX422" s="93"/>
      <c r="ULY422" s="93"/>
      <c r="ULZ422" s="93"/>
      <c r="UMA422" s="93"/>
      <c r="UMB422" s="93"/>
      <c r="UMC422" s="93"/>
      <c r="UMD422" s="93"/>
      <c r="UME422" s="93"/>
      <c r="UMF422" s="93"/>
      <c r="UMG422" s="93"/>
      <c r="UMH422" s="93"/>
      <c r="UMI422" s="93"/>
      <c r="UMJ422" s="93"/>
      <c r="UMK422" s="93"/>
      <c r="UML422" s="93"/>
      <c r="UMM422" s="93"/>
      <c r="UMN422" s="93"/>
      <c r="UMO422" s="93"/>
      <c r="UMP422" s="93"/>
      <c r="UMQ422" s="93"/>
      <c r="UMR422" s="93"/>
      <c r="UMS422" s="93"/>
      <c r="UMT422" s="93"/>
      <c r="UMU422" s="93"/>
      <c r="UMV422" s="93"/>
      <c r="UMW422" s="93"/>
      <c r="UMX422" s="93"/>
      <c r="UMY422" s="93"/>
      <c r="UMZ422" s="93"/>
      <c r="UNA422" s="93"/>
      <c r="UNB422" s="93"/>
      <c r="UNC422" s="93"/>
      <c r="UND422" s="93"/>
      <c r="UNE422" s="93"/>
      <c r="UNF422" s="93"/>
      <c r="UNG422" s="93"/>
      <c r="UNH422" s="93"/>
      <c r="UNI422" s="93"/>
      <c r="UNJ422" s="93"/>
      <c r="UNK422" s="93"/>
      <c r="UNL422" s="93"/>
      <c r="UNM422" s="93"/>
      <c r="UNN422" s="93"/>
      <c r="UNO422" s="93"/>
      <c r="UNP422" s="93"/>
      <c r="UNQ422" s="93"/>
      <c r="UNR422" s="93"/>
      <c r="UNS422" s="93"/>
      <c r="UNT422" s="93"/>
      <c r="UNU422" s="93"/>
      <c r="UNV422" s="93"/>
      <c r="UNW422" s="93"/>
      <c r="UNX422" s="93"/>
      <c r="UNY422" s="93"/>
      <c r="UNZ422" s="93"/>
      <c r="UOA422" s="93"/>
      <c r="UOB422" s="93"/>
      <c r="UOC422" s="93"/>
      <c r="UOD422" s="93"/>
      <c r="UOE422" s="93"/>
      <c r="UOF422" s="93"/>
      <c r="UOG422" s="93"/>
      <c r="UOH422" s="93"/>
      <c r="UOI422" s="93"/>
      <c r="UOJ422" s="93"/>
      <c r="UOK422" s="93"/>
      <c r="UOL422" s="93"/>
      <c r="UOM422" s="93"/>
      <c r="UON422" s="93"/>
      <c r="UOO422" s="93"/>
      <c r="UOP422" s="93"/>
      <c r="UOQ422" s="93"/>
      <c r="UOR422" s="93"/>
      <c r="UOS422" s="93"/>
      <c r="UOT422" s="93"/>
      <c r="UOU422" s="93"/>
      <c r="UOV422" s="93"/>
      <c r="UOW422" s="93"/>
      <c r="UOX422" s="93"/>
      <c r="UOY422" s="93"/>
      <c r="UOZ422" s="93"/>
      <c r="UPA422" s="93"/>
      <c r="UPB422" s="93"/>
      <c r="UPC422" s="93"/>
      <c r="UPD422" s="93"/>
      <c r="UPE422" s="93"/>
      <c r="UPF422" s="93"/>
      <c r="UPG422" s="93"/>
      <c r="UPH422" s="93"/>
      <c r="UPI422" s="93"/>
      <c r="UPJ422" s="93"/>
      <c r="UPK422" s="93"/>
      <c r="UPL422" s="93"/>
      <c r="UPM422" s="93"/>
      <c r="UPN422" s="93"/>
      <c r="UPO422" s="93"/>
      <c r="UPP422" s="93"/>
      <c r="UPQ422" s="93"/>
      <c r="UPR422" s="93"/>
      <c r="UPS422" s="93"/>
      <c r="UPT422" s="93"/>
      <c r="UPU422" s="93"/>
      <c r="UPV422" s="93"/>
      <c r="UPW422" s="93"/>
      <c r="UPX422" s="93"/>
      <c r="UPY422" s="93"/>
      <c r="UPZ422" s="93"/>
      <c r="UQA422" s="93"/>
      <c r="UQB422" s="93"/>
      <c r="UQC422" s="93"/>
      <c r="UQD422" s="93"/>
      <c r="UQE422" s="93"/>
      <c r="UQF422" s="93"/>
      <c r="UQG422" s="93"/>
      <c r="UQH422" s="93"/>
      <c r="UQI422" s="93"/>
      <c r="UQJ422" s="93"/>
      <c r="UQK422" s="93"/>
      <c r="UQL422" s="93"/>
      <c r="UQM422" s="93"/>
      <c r="UQN422" s="93"/>
      <c r="UQO422" s="93"/>
      <c r="UQP422" s="93"/>
      <c r="UQQ422" s="93"/>
      <c r="UQR422" s="93"/>
      <c r="UQS422" s="93"/>
      <c r="UQT422" s="93"/>
      <c r="UQU422" s="93"/>
      <c r="UQV422" s="93"/>
      <c r="UQW422" s="93"/>
      <c r="UQX422" s="93"/>
      <c r="UQY422" s="93"/>
      <c r="UQZ422" s="93"/>
      <c r="URA422" s="93"/>
      <c r="URB422" s="93"/>
      <c r="URC422" s="93"/>
      <c r="URD422" s="93"/>
      <c r="URE422" s="93"/>
      <c r="URF422" s="93"/>
      <c r="URG422" s="93"/>
      <c r="URH422" s="93"/>
      <c r="URI422" s="93"/>
      <c r="URJ422" s="93"/>
      <c r="URK422" s="93"/>
      <c r="URL422" s="93"/>
      <c r="URM422" s="93"/>
      <c r="URN422" s="93"/>
      <c r="URO422" s="93"/>
      <c r="URP422" s="93"/>
      <c r="URQ422" s="93"/>
      <c r="URR422" s="93"/>
      <c r="URS422" s="93"/>
      <c r="URT422" s="93"/>
      <c r="URU422" s="93"/>
      <c r="URV422" s="93"/>
      <c r="URW422" s="93"/>
      <c r="URX422" s="93"/>
      <c r="URY422" s="93"/>
      <c r="URZ422" s="93"/>
      <c r="USA422" s="93"/>
      <c r="USB422" s="93"/>
      <c r="USC422" s="93"/>
      <c r="USD422" s="93"/>
      <c r="USE422" s="93"/>
      <c r="USF422" s="93"/>
      <c r="USG422" s="93"/>
      <c r="USH422" s="93"/>
      <c r="USI422" s="93"/>
      <c r="USJ422" s="93"/>
      <c r="USK422" s="93"/>
      <c r="USL422" s="93"/>
      <c r="USM422" s="93"/>
      <c r="USN422" s="93"/>
      <c r="USO422" s="93"/>
      <c r="USP422" s="93"/>
      <c r="USQ422" s="93"/>
      <c r="USR422" s="93"/>
      <c r="USS422" s="93"/>
      <c r="UST422" s="93"/>
      <c r="USU422" s="93"/>
      <c r="USV422" s="93"/>
      <c r="USW422" s="93"/>
      <c r="USX422" s="93"/>
      <c r="USY422" s="93"/>
      <c r="USZ422" s="93"/>
      <c r="UTA422" s="93"/>
      <c r="UTB422" s="93"/>
      <c r="UTC422" s="93"/>
      <c r="UTD422" s="93"/>
      <c r="UTE422" s="93"/>
      <c r="UTF422" s="93"/>
      <c r="UTG422" s="93"/>
      <c r="UTH422" s="93"/>
      <c r="UTI422" s="93"/>
      <c r="UTJ422" s="93"/>
      <c r="UTK422" s="93"/>
      <c r="UTL422" s="93"/>
      <c r="UTM422" s="93"/>
      <c r="UTN422" s="93"/>
      <c r="UTO422" s="93"/>
      <c r="UTP422" s="93"/>
      <c r="UTQ422" s="93"/>
      <c r="UTR422" s="93"/>
      <c r="UTS422" s="93"/>
      <c r="UTT422" s="93"/>
      <c r="UTU422" s="93"/>
      <c r="UTV422" s="93"/>
      <c r="UTW422" s="93"/>
      <c r="UTX422" s="93"/>
      <c r="UTY422" s="93"/>
      <c r="UTZ422" s="93"/>
      <c r="UUA422" s="93"/>
      <c r="UUB422" s="93"/>
      <c r="UUC422" s="93"/>
      <c r="UUD422" s="93"/>
      <c r="UUE422" s="93"/>
      <c r="UUF422" s="93"/>
      <c r="UUG422" s="93"/>
      <c r="UUH422" s="93"/>
      <c r="UUI422" s="93"/>
      <c r="UUJ422" s="93"/>
      <c r="UUK422" s="93"/>
      <c r="UUL422" s="93"/>
      <c r="UUM422" s="93"/>
      <c r="UUN422" s="93"/>
      <c r="UUO422" s="93"/>
      <c r="UUP422" s="93"/>
      <c r="UUQ422" s="93"/>
      <c r="UUR422" s="93"/>
      <c r="UUS422" s="93"/>
      <c r="UUT422" s="93"/>
      <c r="UUU422" s="93"/>
      <c r="UUV422" s="93"/>
      <c r="UUW422" s="93"/>
      <c r="UUX422" s="93"/>
      <c r="UUY422" s="93"/>
      <c r="UUZ422" s="93"/>
      <c r="UVA422" s="93"/>
      <c r="UVB422" s="93"/>
      <c r="UVC422" s="93"/>
      <c r="UVD422" s="93"/>
      <c r="UVE422" s="93"/>
      <c r="UVF422" s="93"/>
      <c r="UVG422" s="93"/>
      <c r="UVH422" s="93"/>
      <c r="UVI422" s="93"/>
      <c r="UVJ422" s="93"/>
      <c r="UVK422" s="93"/>
      <c r="UVL422" s="93"/>
      <c r="UVM422" s="93"/>
      <c r="UVN422" s="93"/>
      <c r="UVO422" s="93"/>
      <c r="UVP422" s="93"/>
      <c r="UVQ422" s="93"/>
      <c r="UVR422" s="93"/>
      <c r="UVS422" s="93"/>
      <c r="UVT422" s="93"/>
      <c r="UVU422" s="93"/>
      <c r="UVV422" s="93"/>
      <c r="UVW422" s="93"/>
      <c r="UVX422" s="93"/>
      <c r="UVY422" s="93"/>
      <c r="UVZ422" s="93"/>
      <c r="UWA422" s="93"/>
      <c r="UWB422" s="93"/>
      <c r="UWC422" s="93"/>
      <c r="UWD422" s="93"/>
      <c r="UWE422" s="93"/>
      <c r="UWF422" s="93"/>
      <c r="UWG422" s="93"/>
      <c r="UWH422" s="93"/>
      <c r="UWI422" s="93"/>
      <c r="UWJ422" s="93"/>
      <c r="UWK422" s="93"/>
      <c r="UWL422" s="93"/>
      <c r="UWM422" s="93"/>
      <c r="UWN422" s="93"/>
      <c r="UWO422" s="93"/>
      <c r="UWP422" s="93"/>
      <c r="UWQ422" s="93"/>
      <c r="UWR422" s="93"/>
      <c r="UWS422" s="93"/>
      <c r="UWT422" s="93"/>
      <c r="UWU422" s="93"/>
      <c r="UWV422" s="93"/>
      <c r="UWW422" s="93"/>
      <c r="UWX422" s="93"/>
      <c r="UWY422" s="93"/>
      <c r="UWZ422" s="93"/>
      <c r="UXA422" s="93"/>
      <c r="UXB422" s="93"/>
      <c r="UXC422" s="93"/>
      <c r="UXD422" s="93"/>
      <c r="UXE422" s="93"/>
      <c r="UXF422" s="93"/>
      <c r="UXG422" s="93"/>
      <c r="UXH422" s="93"/>
      <c r="UXI422" s="93"/>
      <c r="UXJ422" s="93"/>
      <c r="UXK422" s="93"/>
      <c r="UXL422" s="93"/>
      <c r="UXM422" s="93"/>
      <c r="UXN422" s="93"/>
      <c r="UXO422" s="93"/>
      <c r="UXP422" s="93"/>
      <c r="UXQ422" s="93"/>
      <c r="UXR422" s="93"/>
      <c r="UXS422" s="93"/>
      <c r="UXT422" s="93"/>
      <c r="UXU422" s="93"/>
      <c r="UXV422" s="93"/>
      <c r="UXW422" s="93"/>
      <c r="UXX422" s="93"/>
      <c r="UXY422" s="93"/>
      <c r="UXZ422" s="93"/>
      <c r="UYA422" s="93"/>
      <c r="UYB422" s="93"/>
      <c r="UYC422" s="93"/>
      <c r="UYD422" s="93"/>
      <c r="UYE422" s="93"/>
      <c r="UYF422" s="93"/>
      <c r="UYG422" s="93"/>
      <c r="UYH422" s="93"/>
      <c r="UYI422" s="93"/>
      <c r="UYJ422" s="93"/>
      <c r="UYK422" s="93"/>
      <c r="UYL422" s="93"/>
      <c r="UYM422" s="93"/>
      <c r="UYN422" s="93"/>
      <c r="UYO422" s="93"/>
      <c r="UYP422" s="93"/>
      <c r="UYQ422" s="93"/>
      <c r="UYR422" s="93"/>
      <c r="UYS422" s="93"/>
      <c r="UYT422" s="93"/>
      <c r="UYU422" s="93"/>
      <c r="UYV422" s="93"/>
      <c r="UYW422" s="93"/>
      <c r="UYX422" s="93"/>
      <c r="UYY422" s="93"/>
      <c r="UYZ422" s="93"/>
      <c r="UZA422" s="93"/>
      <c r="UZB422" s="93"/>
      <c r="UZC422" s="93"/>
      <c r="UZD422" s="93"/>
      <c r="UZE422" s="93"/>
      <c r="UZF422" s="93"/>
      <c r="UZG422" s="93"/>
      <c r="UZH422" s="93"/>
      <c r="UZI422" s="93"/>
      <c r="UZJ422" s="93"/>
      <c r="UZK422" s="93"/>
      <c r="UZL422" s="93"/>
      <c r="UZM422" s="93"/>
      <c r="UZN422" s="93"/>
      <c r="UZO422" s="93"/>
      <c r="UZP422" s="93"/>
      <c r="UZQ422" s="93"/>
      <c r="UZR422" s="93"/>
      <c r="UZS422" s="93"/>
      <c r="UZT422" s="93"/>
      <c r="UZU422" s="93"/>
      <c r="UZV422" s="93"/>
      <c r="UZW422" s="93"/>
      <c r="UZX422" s="93"/>
      <c r="UZY422" s="93"/>
      <c r="UZZ422" s="93"/>
      <c r="VAA422" s="93"/>
      <c r="VAB422" s="93"/>
      <c r="VAC422" s="93"/>
      <c r="VAD422" s="93"/>
      <c r="VAE422" s="93"/>
      <c r="VAF422" s="93"/>
      <c r="VAG422" s="93"/>
      <c r="VAH422" s="93"/>
      <c r="VAI422" s="93"/>
      <c r="VAJ422" s="93"/>
      <c r="VAK422" s="93"/>
      <c r="VAL422" s="93"/>
      <c r="VAM422" s="93"/>
      <c r="VAN422" s="93"/>
      <c r="VAO422" s="93"/>
      <c r="VAP422" s="93"/>
      <c r="VAQ422" s="93"/>
      <c r="VAR422" s="93"/>
      <c r="VAS422" s="93"/>
      <c r="VAT422" s="93"/>
      <c r="VAU422" s="93"/>
      <c r="VAV422" s="93"/>
      <c r="VAW422" s="93"/>
      <c r="VAX422" s="93"/>
      <c r="VAY422" s="93"/>
      <c r="VAZ422" s="93"/>
      <c r="VBA422" s="93"/>
      <c r="VBB422" s="93"/>
      <c r="VBC422" s="93"/>
      <c r="VBD422" s="93"/>
      <c r="VBE422" s="93"/>
      <c r="VBF422" s="93"/>
      <c r="VBG422" s="93"/>
      <c r="VBH422" s="93"/>
      <c r="VBI422" s="93"/>
      <c r="VBJ422" s="93"/>
      <c r="VBK422" s="93"/>
      <c r="VBL422" s="93"/>
      <c r="VBM422" s="93"/>
      <c r="VBN422" s="93"/>
      <c r="VBO422" s="93"/>
      <c r="VBP422" s="93"/>
      <c r="VBQ422" s="93"/>
      <c r="VBR422" s="93"/>
      <c r="VBS422" s="93"/>
      <c r="VBT422" s="93"/>
      <c r="VBU422" s="93"/>
      <c r="VBV422" s="93"/>
      <c r="VBW422" s="93"/>
      <c r="VBX422" s="93"/>
      <c r="VBY422" s="93"/>
      <c r="VBZ422" s="93"/>
      <c r="VCA422" s="93"/>
      <c r="VCB422" s="93"/>
      <c r="VCC422" s="93"/>
      <c r="VCD422" s="93"/>
      <c r="VCE422" s="93"/>
      <c r="VCF422" s="93"/>
      <c r="VCG422" s="93"/>
      <c r="VCH422" s="93"/>
      <c r="VCI422" s="93"/>
      <c r="VCJ422" s="93"/>
      <c r="VCK422" s="93"/>
      <c r="VCL422" s="93"/>
      <c r="VCM422" s="93"/>
      <c r="VCN422" s="93"/>
      <c r="VCO422" s="93"/>
      <c r="VCP422" s="93"/>
      <c r="VCQ422" s="93"/>
      <c r="VCR422" s="93"/>
      <c r="VCS422" s="93"/>
      <c r="VCT422" s="93"/>
      <c r="VCU422" s="93"/>
      <c r="VCV422" s="93"/>
      <c r="VCW422" s="93"/>
      <c r="VCX422" s="93"/>
      <c r="VCY422" s="93"/>
      <c r="VCZ422" s="93"/>
      <c r="VDA422" s="93"/>
      <c r="VDB422" s="93"/>
      <c r="VDC422" s="93"/>
      <c r="VDD422" s="93"/>
      <c r="VDE422" s="93"/>
      <c r="VDF422" s="93"/>
      <c r="VDG422" s="93"/>
      <c r="VDH422" s="93"/>
      <c r="VDI422" s="93"/>
      <c r="VDJ422" s="93"/>
      <c r="VDK422" s="93"/>
      <c r="VDL422" s="93"/>
      <c r="VDM422" s="93"/>
      <c r="VDN422" s="93"/>
      <c r="VDO422" s="93"/>
      <c r="VDP422" s="93"/>
      <c r="VDQ422" s="93"/>
      <c r="VDR422" s="93"/>
      <c r="VDS422" s="93"/>
      <c r="VDT422" s="93"/>
      <c r="VDU422" s="93"/>
      <c r="VDV422" s="93"/>
      <c r="VDW422" s="93"/>
      <c r="VDX422" s="93"/>
      <c r="VDY422" s="93"/>
      <c r="VDZ422" s="93"/>
      <c r="VEA422" s="93"/>
      <c r="VEB422" s="93"/>
      <c r="VEC422" s="93"/>
      <c r="VED422" s="93"/>
      <c r="VEE422" s="93"/>
      <c r="VEF422" s="93"/>
      <c r="VEG422" s="93"/>
      <c r="VEH422" s="93"/>
      <c r="VEI422" s="93"/>
      <c r="VEJ422" s="93"/>
      <c r="VEK422" s="93"/>
      <c r="VEL422" s="93"/>
      <c r="VEM422" s="93"/>
      <c r="VEN422" s="93"/>
      <c r="VEO422" s="93"/>
      <c r="VEP422" s="93"/>
      <c r="VEQ422" s="93"/>
      <c r="VER422" s="93"/>
      <c r="VES422" s="93"/>
      <c r="VET422" s="93"/>
      <c r="VEU422" s="93"/>
      <c r="VEV422" s="93"/>
      <c r="VEW422" s="93"/>
      <c r="VEX422" s="93"/>
      <c r="VEY422" s="93"/>
      <c r="VEZ422" s="93"/>
      <c r="VFA422" s="93"/>
      <c r="VFB422" s="93"/>
      <c r="VFC422" s="93"/>
      <c r="VFD422" s="93"/>
      <c r="VFE422" s="93"/>
      <c r="VFF422" s="93"/>
      <c r="VFG422" s="93"/>
      <c r="VFH422" s="93"/>
      <c r="VFI422" s="93"/>
      <c r="VFJ422" s="93"/>
      <c r="VFK422" s="93"/>
      <c r="VFL422" s="93"/>
      <c r="VFM422" s="93"/>
      <c r="VFN422" s="93"/>
      <c r="VFO422" s="93"/>
      <c r="VFP422" s="93"/>
      <c r="VFQ422" s="93"/>
      <c r="VFR422" s="93"/>
      <c r="VFS422" s="93"/>
      <c r="VFT422" s="93"/>
      <c r="VFU422" s="93"/>
      <c r="VFV422" s="93"/>
      <c r="VFW422" s="93"/>
      <c r="VFX422" s="93"/>
      <c r="VFY422" s="93"/>
      <c r="VFZ422" s="93"/>
      <c r="VGA422" s="93"/>
      <c r="VGB422" s="93"/>
      <c r="VGC422" s="93"/>
      <c r="VGD422" s="93"/>
      <c r="VGE422" s="93"/>
      <c r="VGF422" s="93"/>
      <c r="VGG422" s="93"/>
      <c r="VGH422" s="93"/>
      <c r="VGI422" s="93"/>
      <c r="VGJ422" s="93"/>
      <c r="VGK422" s="93"/>
      <c r="VGL422" s="93"/>
      <c r="VGM422" s="93"/>
      <c r="VGN422" s="93"/>
      <c r="VGO422" s="93"/>
      <c r="VGP422" s="93"/>
      <c r="VGQ422" s="93"/>
      <c r="VGR422" s="93"/>
      <c r="VGS422" s="93"/>
      <c r="VGT422" s="93"/>
      <c r="VGU422" s="93"/>
      <c r="VGV422" s="93"/>
      <c r="VGW422" s="93"/>
      <c r="VGX422" s="93"/>
      <c r="VGY422" s="93"/>
      <c r="VGZ422" s="93"/>
      <c r="VHA422" s="93"/>
      <c r="VHB422" s="93"/>
      <c r="VHC422" s="93"/>
      <c r="VHD422" s="93"/>
      <c r="VHE422" s="93"/>
      <c r="VHF422" s="93"/>
      <c r="VHG422" s="93"/>
      <c r="VHH422" s="93"/>
      <c r="VHI422" s="93"/>
      <c r="VHJ422" s="93"/>
      <c r="VHK422" s="93"/>
      <c r="VHL422" s="93"/>
      <c r="VHM422" s="93"/>
      <c r="VHN422" s="93"/>
      <c r="VHO422" s="93"/>
      <c r="VHP422" s="93"/>
      <c r="VHQ422" s="93"/>
      <c r="VHR422" s="93"/>
      <c r="VHS422" s="93"/>
      <c r="VHT422" s="93"/>
      <c r="VHU422" s="93"/>
      <c r="VHV422" s="93"/>
      <c r="VHW422" s="93"/>
      <c r="VHX422" s="93"/>
      <c r="VHY422" s="93"/>
      <c r="VHZ422" s="93"/>
      <c r="VIA422" s="93"/>
      <c r="VIB422" s="93"/>
      <c r="VIC422" s="93"/>
      <c r="VID422" s="93"/>
      <c r="VIE422" s="93"/>
      <c r="VIF422" s="93"/>
      <c r="VIG422" s="93"/>
      <c r="VIH422" s="93"/>
      <c r="VII422" s="93"/>
      <c r="VIJ422" s="93"/>
      <c r="VIK422" s="93"/>
      <c r="VIL422" s="93"/>
      <c r="VIM422" s="93"/>
      <c r="VIN422" s="93"/>
      <c r="VIO422" s="93"/>
      <c r="VIP422" s="93"/>
      <c r="VIQ422" s="93"/>
      <c r="VIR422" s="93"/>
      <c r="VIS422" s="93"/>
      <c r="VIT422" s="93"/>
      <c r="VIU422" s="93"/>
      <c r="VIV422" s="93"/>
      <c r="VIW422" s="93"/>
      <c r="VIX422" s="93"/>
      <c r="VIY422" s="93"/>
      <c r="VIZ422" s="93"/>
      <c r="VJA422" s="93"/>
      <c r="VJB422" s="93"/>
      <c r="VJC422" s="93"/>
      <c r="VJD422" s="93"/>
      <c r="VJE422" s="93"/>
      <c r="VJF422" s="93"/>
      <c r="VJG422" s="93"/>
      <c r="VJH422" s="93"/>
      <c r="VJI422" s="93"/>
      <c r="VJJ422" s="93"/>
      <c r="VJK422" s="93"/>
      <c r="VJL422" s="93"/>
      <c r="VJM422" s="93"/>
      <c r="VJN422" s="93"/>
      <c r="VJO422" s="93"/>
      <c r="VJP422" s="93"/>
      <c r="VJQ422" s="93"/>
      <c r="VJR422" s="93"/>
      <c r="VJS422" s="93"/>
      <c r="VJT422" s="93"/>
      <c r="VJU422" s="93"/>
      <c r="VJV422" s="93"/>
      <c r="VJW422" s="93"/>
      <c r="VJX422" s="93"/>
      <c r="VJY422" s="93"/>
      <c r="VJZ422" s="93"/>
      <c r="VKA422" s="93"/>
      <c r="VKB422" s="93"/>
      <c r="VKC422" s="93"/>
      <c r="VKD422" s="93"/>
      <c r="VKE422" s="93"/>
      <c r="VKF422" s="93"/>
      <c r="VKG422" s="93"/>
      <c r="VKH422" s="93"/>
      <c r="VKI422" s="93"/>
      <c r="VKJ422" s="93"/>
      <c r="VKK422" s="93"/>
      <c r="VKL422" s="93"/>
      <c r="VKM422" s="93"/>
      <c r="VKN422" s="93"/>
      <c r="VKO422" s="93"/>
      <c r="VKP422" s="93"/>
      <c r="VKQ422" s="93"/>
      <c r="VKR422" s="93"/>
      <c r="VKS422" s="93"/>
      <c r="VKT422" s="93"/>
      <c r="VKU422" s="93"/>
      <c r="VKV422" s="93"/>
      <c r="VKW422" s="93"/>
      <c r="VKX422" s="93"/>
      <c r="VKY422" s="93"/>
      <c r="VKZ422" s="93"/>
      <c r="VLA422" s="93"/>
      <c r="VLB422" s="93"/>
      <c r="VLC422" s="93"/>
      <c r="VLD422" s="93"/>
      <c r="VLE422" s="93"/>
      <c r="VLF422" s="93"/>
      <c r="VLG422" s="93"/>
      <c r="VLH422" s="93"/>
      <c r="VLI422" s="93"/>
      <c r="VLJ422" s="93"/>
      <c r="VLK422" s="93"/>
      <c r="VLL422" s="93"/>
      <c r="VLM422" s="93"/>
      <c r="VLN422" s="93"/>
      <c r="VLO422" s="93"/>
      <c r="VLP422" s="93"/>
      <c r="VLQ422" s="93"/>
      <c r="VLR422" s="93"/>
      <c r="VLS422" s="93"/>
      <c r="VLT422" s="93"/>
      <c r="VLU422" s="93"/>
      <c r="VLV422" s="93"/>
      <c r="VLW422" s="93"/>
      <c r="VLX422" s="93"/>
      <c r="VLY422" s="93"/>
      <c r="VLZ422" s="93"/>
      <c r="VMA422" s="93"/>
      <c r="VMB422" s="93"/>
      <c r="VMC422" s="93"/>
      <c r="VMD422" s="93"/>
      <c r="VME422" s="93"/>
      <c r="VMF422" s="93"/>
      <c r="VMG422" s="93"/>
      <c r="VMH422" s="93"/>
      <c r="VMI422" s="93"/>
      <c r="VMJ422" s="93"/>
      <c r="VMK422" s="93"/>
      <c r="VML422" s="93"/>
      <c r="VMM422" s="93"/>
      <c r="VMN422" s="93"/>
      <c r="VMO422" s="93"/>
      <c r="VMP422" s="93"/>
      <c r="VMQ422" s="93"/>
      <c r="VMR422" s="93"/>
      <c r="VMS422" s="93"/>
      <c r="VMT422" s="93"/>
      <c r="VMU422" s="93"/>
      <c r="VMV422" s="93"/>
      <c r="VMW422" s="93"/>
      <c r="VMX422" s="93"/>
      <c r="VMY422" s="93"/>
      <c r="VMZ422" s="93"/>
      <c r="VNA422" s="93"/>
      <c r="VNB422" s="93"/>
      <c r="VNC422" s="93"/>
      <c r="VND422" s="93"/>
      <c r="VNE422" s="93"/>
      <c r="VNF422" s="93"/>
      <c r="VNG422" s="93"/>
      <c r="VNH422" s="93"/>
      <c r="VNI422" s="93"/>
      <c r="VNJ422" s="93"/>
      <c r="VNK422" s="93"/>
      <c r="VNL422" s="93"/>
      <c r="VNM422" s="93"/>
      <c r="VNN422" s="93"/>
      <c r="VNO422" s="93"/>
      <c r="VNP422" s="93"/>
      <c r="VNQ422" s="93"/>
      <c r="VNR422" s="93"/>
      <c r="VNS422" s="93"/>
      <c r="VNT422" s="93"/>
      <c r="VNU422" s="93"/>
      <c r="VNV422" s="93"/>
      <c r="VNW422" s="93"/>
      <c r="VNX422" s="93"/>
      <c r="VNY422" s="93"/>
      <c r="VNZ422" s="93"/>
      <c r="VOA422" s="93"/>
      <c r="VOB422" s="93"/>
      <c r="VOC422" s="93"/>
      <c r="VOD422" s="93"/>
      <c r="VOE422" s="93"/>
      <c r="VOF422" s="93"/>
      <c r="VOG422" s="93"/>
      <c r="VOH422" s="93"/>
      <c r="VOI422" s="93"/>
      <c r="VOJ422" s="93"/>
      <c r="VOK422" s="93"/>
      <c r="VOL422" s="93"/>
      <c r="VOM422" s="93"/>
      <c r="VON422" s="93"/>
      <c r="VOO422" s="93"/>
      <c r="VOP422" s="93"/>
      <c r="VOQ422" s="93"/>
      <c r="VOR422" s="93"/>
      <c r="VOS422" s="93"/>
      <c r="VOT422" s="93"/>
      <c r="VOU422" s="93"/>
      <c r="VOV422" s="93"/>
      <c r="VOW422" s="93"/>
      <c r="VOX422" s="93"/>
      <c r="VOY422" s="93"/>
      <c r="VOZ422" s="93"/>
      <c r="VPA422" s="93"/>
      <c r="VPB422" s="93"/>
      <c r="VPC422" s="93"/>
      <c r="VPD422" s="93"/>
      <c r="VPE422" s="93"/>
      <c r="VPF422" s="93"/>
      <c r="VPG422" s="93"/>
      <c r="VPH422" s="93"/>
      <c r="VPI422" s="93"/>
      <c r="VPJ422" s="93"/>
      <c r="VPK422" s="93"/>
      <c r="VPL422" s="93"/>
      <c r="VPM422" s="93"/>
      <c r="VPN422" s="93"/>
      <c r="VPO422" s="93"/>
      <c r="VPP422" s="93"/>
      <c r="VPQ422" s="93"/>
      <c r="VPR422" s="93"/>
      <c r="VPS422" s="93"/>
      <c r="VPT422" s="93"/>
      <c r="VPU422" s="93"/>
      <c r="VPV422" s="93"/>
      <c r="VPW422" s="93"/>
      <c r="VPX422" s="93"/>
      <c r="VPY422" s="93"/>
      <c r="VPZ422" s="93"/>
      <c r="VQA422" s="93"/>
      <c r="VQB422" s="93"/>
      <c r="VQC422" s="93"/>
      <c r="VQD422" s="93"/>
      <c r="VQE422" s="93"/>
      <c r="VQF422" s="93"/>
      <c r="VQG422" s="93"/>
      <c r="VQH422" s="93"/>
      <c r="VQI422" s="93"/>
      <c r="VQJ422" s="93"/>
      <c r="VQK422" s="93"/>
      <c r="VQL422" s="93"/>
      <c r="VQM422" s="93"/>
      <c r="VQN422" s="93"/>
      <c r="VQO422" s="93"/>
      <c r="VQP422" s="93"/>
      <c r="VQQ422" s="93"/>
      <c r="VQR422" s="93"/>
      <c r="VQS422" s="93"/>
      <c r="VQT422" s="93"/>
      <c r="VQU422" s="93"/>
      <c r="VQV422" s="93"/>
      <c r="VQW422" s="93"/>
      <c r="VQX422" s="93"/>
      <c r="VQY422" s="93"/>
      <c r="VQZ422" s="93"/>
      <c r="VRA422" s="93"/>
      <c r="VRB422" s="93"/>
      <c r="VRC422" s="93"/>
      <c r="VRD422" s="93"/>
      <c r="VRE422" s="93"/>
      <c r="VRF422" s="93"/>
      <c r="VRG422" s="93"/>
      <c r="VRH422" s="93"/>
      <c r="VRI422" s="93"/>
      <c r="VRJ422" s="93"/>
      <c r="VRK422" s="93"/>
      <c r="VRL422" s="93"/>
      <c r="VRM422" s="93"/>
      <c r="VRN422" s="93"/>
      <c r="VRO422" s="93"/>
      <c r="VRP422" s="93"/>
      <c r="VRQ422" s="93"/>
      <c r="VRR422" s="93"/>
      <c r="VRS422" s="93"/>
      <c r="VRT422" s="93"/>
      <c r="VRU422" s="93"/>
      <c r="VRV422" s="93"/>
      <c r="VRW422" s="93"/>
      <c r="VRX422" s="93"/>
      <c r="VRY422" s="93"/>
      <c r="VRZ422" s="93"/>
      <c r="VSA422" s="93"/>
      <c r="VSB422" s="93"/>
      <c r="VSC422" s="93"/>
      <c r="VSD422" s="93"/>
      <c r="VSE422" s="93"/>
      <c r="VSF422" s="93"/>
      <c r="VSG422" s="93"/>
      <c r="VSH422" s="93"/>
      <c r="VSI422" s="93"/>
      <c r="VSJ422" s="93"/>
      <c r="VSK422" s="93"/>
      <c r="VSL422" s="93"/>
      <c r="VSM422" s="93"/>
      <c r="VSN422" s="93"/>
      <c r="VSO422" s="93"/>
      <c r="VSP422" s="93"/>
      <c r="VSQ422" s="93"/>
      <c r="VSR422" s="93"/>
      <c r="VSS422" s="93"/>
      <c r="VST422" s="93"/>
      <c r="VSU422" s="93"/>
      <c r="VSV422" s="93"/>
      <c r="VSW422" s="93"/>
      <c r="VSX422" s="93"/>
      <c r="VSY422" s="93"/>
      <c r="VSZ422" s="93"/>
      <c r="VTA422" s="93"/>
      <c r="VTB422" s="93"/>
      <c r="VTC422" s="93"/>
      <c r="VTD422" s="93"/>
      <c r="VTE422" s="93"/>
      <c r="VTF422" s="93"/>
      <c r="VTG422" s="93"/>
      <c r="VTH422" s="93"/>
      <c r="VTI422" s="93"/>
      <c r="VTJ422" s="93"/>
      <c r="VTK422" s="93"/>
      <c r="VTL422" s="93"/>
      <c r="VTM422" s="93"/>
      <c r="VTN422" s="93"/>
      <c r="VTO422" s="93"/>
      <c r="VTP422" s="93"/>
      <c r="VTQ422" s="93"/>
      <c r="VTR422" s="93"/>
      <c r="VTS422" s="93"/>
      <c r="VTT422" s="93"/>
      <c r="VTU422" s="93"/>
      <c r="VTV422" s="93"/>
      <c r="VTW422" s="93"/>
      <c r="VTX422" s="93"/>
      <c r="VTY422" s="93"/>
      <c r="VTZ422" s="93"/>
      <c r="VUA422" s="93"/>
      <c r="VUB422" s="93"/>
      <c r="VUC422" s="93"/>
      <c r="VUD422" s="93"/>
      <c r="VUE422" s="93"/>
      <c r="VUF422" s="93"/>
      <c r="VUG422" s="93"/>
      <c r="VUH422" s="93"/>
      <c r="VUI422" s="93"/>
      <c r="VUJ422" s="93"/>
      <c r="VUK422" s="93"/>
      <c r="VUL422" s="93"/>
      <c r="VUM422" s="93"/>
      <c r="VUN422" s="93"/>
      <c r="VUO422" s="93"/>
      <c r="VUP422" s="93"/>
      <c r="VUQ422" s="93"/>
      <c r="VUR422" s="93"/>
      <c r="VUS422" s="93"/>
      <c r="VUT422" s="93"/>
      <c r="VUU422" s="93"/>
      <c r="VUV422" s="93"/>
      <c r="VUW422" s="93"/>
      <c r="VUX422" s="93"/>
      <c r="VUY422" s="93"/>
      <c r="VUZ422" s="93"/>
      <c r="VVA422" s="93"/>
      <c r="VVB422" s="93"/>
      <c r="VVC422" s="93"/>
      <c r="VVD422" s="93"/>
      <c r="VVE422" s="93"/>
      <c r="VVF422" s="93"/>
      <c r="VVG422" s="93"/>
      <c r="VVH422" s="93"/>
      <c r="VVI422" s="93"/>
      <c r="VVJ422" s="93"/>
      <c r="VVK422" s="93"/>
      <c r="VVL422" s="93"/>
      <c r="VVM422" s="93"/>
      <c r="VVN422" s="93"/>
      <c r="VVO422" s="93"/>
      <c r="VVP422" s="93"/>
      <c r="VVQ422" s="93"/>
      <c r="VVR422" s="93"/>
      <c r="VVS422" s="93"/>
      <c r="VVT422" s="93"/>
      <c r="VVU422" s="93"/>
      <c r="VVV422" s="93"/>
      <c r="VVW422" s="93"/>
      <c r="VVX422" s="93"/>
      <c r="VVY422" s="93"/>
      <c r="VVZ422" s="93"/>
      <c r="VWA422" s="93"/>
      <c r="VWB422" s="93"/>
      <c r="VWC422" s="93"/>
      <c r="VWD422" s="93"/>
      <c r="VWE422" s="93"/>
      <c r="VWF422" s="93"/>
      <c r="VWG422" s="93"/>
      <c r="VWH422" s="93"/>
      <c r="VWI422" s="93"/>
      <c r="VWJ422" s="93"/>
      <c r="VWK422" s="93"/>
      <c r="VWL422" s="93"/>
      <c r="VWM422" s="93"/>
      <c r="VWN422" s="93"/>
      <c r="VWO422" s="93"/>
      <c r="VWP422" s="93"/>
      <c r="VWQ422" s="93"/>
      <c r="VWR422" s="93"/>
      <c r="VWS422" s="93"/>
      <c r="VWT422" s="93"/>
      <c r="VWU422" s="93"/>
      <c r="VWV422" s="93"/>
      <c r="VWW422" s="93"/>
      <c r="VWX422" s="93"/>
      <c r="VWY422" s="93"/>
      <c r="VWZ422" s="93"/>
      <c r="VXA422" s="93"/>
      <c r="VXB422" s="93"/>
      <c r="VXC422" s="93"/>
      <c r="VXD422" s="93"/>
      <c r="VXE422" s="93"/>
      <c r="VXF422" s="93"/>
      <c r="VXG422" s="93"/>
      <c r="VXH422" s="93"/>
      <c r="VXI422" s="93"/>
      <c r="VXJ422" s="93"/>
      <c r="VXK422" s="93"/>
      <c r="VXL422" s="93"/>
      <c r="VXM422" s="93"/>
      <c r="VXN422" s="93"/>
      <c r="VXO422" s="93"/>
      <c r="VXP422" s="93"/>
      <c r="VXQ422" s="93"/>
      <c r="VXR422" s="93"/>
      <c r="VXS422" s="93"/>
      <c r="VXT422" s="93"/>
      <c r="VXU422" s="93"/>
      <c r="VXV422" s="93"/>
      <c r="VXW422" s="93"/>
      <c r="VXX422" s="93"/>
      <c r="VXY422" s="93"/>
      <c r="VXZ422" s="93"/>
      <c r="VYA422" s="93"/>
      <c r="VYB422" s="93"/>
      <c r="VYC422" s="93"/>
      <c r="VYD422" s="93"/>
      <c r="VYE422" s="93"/>
      <c r="VYF422" s="93"/>
      <c r="VYG422" s="93"/>
      <c r="VYH422" s="93"/>
      <c r="VYI422" s="93"/>
      <c r="VYJ422" s="93"/>
      <c r="VYK422" s="93"/>
      <c r="VYL422" s="93"/>
      <c r="VYM422" s="93"/>
      <c r="VYN422" s="93"/>
      <c r="VYO422" s="93"/>
      <c r="VYP422" s="93"/>
      <c r="VYQ422" s="93"/>
      <c r="VYR422" s="93"/>
      <c r="VYS422" s="93"/>
      <c r="VYT422" s="93"/>
      <c r="VYU422" s="93"/>
      <c r="VYV422" s="93"/>
      <c r="VYW422" s="93"/>
      <c r="VYX422" s="93"/>
      <c r="VYY422" s="93"/>
      <c r="VYZ422" s="93"/>
      <c r="VZA422" s="93"/>
      <c r="VZB422" s="93"/>
      <c r="VZC422" s="93"/>
      <c r="VZD422" s="93"/>
      <c r="VZE422" s="93"/>
      <c r="VZF422" s="93"/>
      <c r="VZG422" s="93"/>
      <c r="VZH422" s="93"/>
      <c r="VZI422" s="93"/>
      <c r="VZJ422" s="93"/>
      <c r="VZK422" s="93"/>
      <c r="VZL422" s="93"/>
      <c r="VZM422" s="93"/>
      <c r="VZN422" s="93"/>
      <c r="VZO422" s="93"/>
      <c r="VZP422" s="93"/>
      <c r="VZQ422" s="93"/>
      <c r="VZR422" s="93"/>
      <c r="VZS422" s="93"/>
      <c r="VZT422" s="93"/>
      <c r="VZU422" s="93"/>
      <c r="VZV422" s="93"/>
      <c r="VZW422" s="93"/>
      <c r="VZX422" s="93"/>
      <c r="VZY422" s="93"/>
      <c r="VZZ422" s="93"/>
      <c r="WAA422" s="93"/>
      <c r="WAB422" s="93"/>
      <c r="WAC422" s="93"/>
      <c r="WAD422" s="93"/>
      <c r="WAE422" s="93"/>
      <c r="WAF422" s="93"/>
      <c r="WAG422" s="93"/>
      <c r="WAH422" s="93"/>
      <c r="WAI422" s="93"/>
      <c r="WAJ422" s="93"/>
      <c r="WAK422" s="93"/>
      <c r="WAL422" s="93"/>
      <c r="WAM422" s="93"/>
      <c r="WAN422" s="93"/>
      <c r="WAO422" s="93"/>
      <c r="WAP422" s="93"/>
      <c r="WAQ422" s="93"/>
      <c r="WAR422" s="93"/>
      <c r="WAS422" s="93"/>
      <c r="WAT422" s="93"/>
      <c r="WAU422" s="93"/>
      <c r="WAV422" s="93"/>
      <c r="WAW422" s="93"/>
      <c r="WAX422" s="93"/>
      <c r="WAY422" s="93"/>
      <c r="WAZ422" s="93"/>
      <c r="WBA422" s="93"/>
      <c r="WBB422" s="93"/>
      <c r="WBC422" s="93"/>
      <c r="WBD422" s="93"/>
      <c r="WBE422" s="93"/>
      <c r="WBF422" s="93"/>
      <c r="WBG422" s="93"/>
      <c r="WBH422" s="93"/>
      <c r="WBI422" s="93"/>
      <c r="WBJ422" s="93"/>
      <c r="WBK422" s="93"/>
      <c r="WBL422" s="93"/>
      <c r="WBM422" s="93"/>
      <c r="WBN422" s="93"/>
      <c r="WBO422" s="93"/>
      <c r="WBP422" s="93"/>
      <c r="WBQ422" s="93"/>
      <c r="WBR422" s="93"/>
      <c r="WBS422" s="93"/>
      <c r="WBT422" s="93"/>
      <c r="WBU422" s="93"/>
      <c r="WBV422" s="93"/>
      <c r="WBW422" s="93"/>
      <c r="WBX422" s="93"/>
      <c r="WBY422" s="93"/>
      <c r="WBZ422" s="93"/>
      <c r="WCA422" s="93"/>
      <c r="WCB422" s="93"/>
      <c r="WCC422" s="93"/>
      <c r="WCD422" s="93"/>
      <c r="WCE422" s="93"/>
      <c r="WCF422" s="93"/>
      <c r="WCG422" s="93"/>
      <c r="WCH422" s="93"/>
      <c r="WCI422" s="93"/>
      <c r="WCJ422" s="93"/>
      <c r="WCK422" s="93"/>
      <c r="WCL422" s="93"/>
      <c r="WCM422" s="93"/>
      <c r="WCN422" s="93"/>
      <c r="WCO422" s="93"/>
      <c r="WCP422" s="93"/>
      <c r="WCQ422" s="93"/>
      <c r="WCR422" s="93"/>
      <c r="WCS422" s="93"/>
      <c r="WCT422" s="93"/>
      <c r="WCU422" s="93"/>
      <c r="WCV422" s="93"/>
      <c r="WCW422" s="93"/>
      <c r="WCX422" s="93"/>
      <c r="WCY422" s="93"/>
      <c r="WCZ422" s="93"/>
      <c r="WDA422" s="93"/>
      <c r="WDB422" s="93"/>
      <c r="WDC422" s="93"/>
      <c r="WDD422" s="93"/>
      <c r="WDE422" s="93"/>
      <c r="WDF422" s="93"/>
      <c r="WDG422" s="93"/>
      <c r="WDH422" s="93"/>
      <c r="WDI422" s="93"/>
      <c r="WDJ422" s="93"/>
      <c r="WDK422" s="93"/>
      <c r="WDL422" s="93"/>
      <c r="WDM422" s="93"/>
      <c r="WDN422" s="93"/>
      <c r="WDO422" s="93"/>
      <c r="WDP422" s="93"/>
      <c r="WDQ422" s="93"/>
      <c r="WDR422" s="93"/>
      <c r="WDS422" s="93"/>
      <c r="WDT422" s="93"/>
      <c r="WDU422" s="93"/>
      <c r="WDV422" s="93"/>
      <c r="WDW422" s="93"/>
      <c r="WDX422" s="93"/>
      <c r="WDY422" s="93"/>
      <c r="WDZ422" s="93"/>
      <c r="WEA422" s="93"/>
      <c r="WEB422" s="93"/>
      <c r="WEC422" s="93"/>
      <c r="WED422" s="93"/>
      <c r="WEE422" s="93"/>
      <c r="WEF422" s="93"/>
      <c r="WEG422" s="93"/>
      <c r="WEH422" s="93"/>
      <c r="WEI422" s="93"/>
      <c r="WEJ422" s="93"/>
      <c r="WEK422" s="93"/>
      <c r="WEL422" s="93"/>
      <c r="WEM422" s="93"/>
      <c r="WEN422" s="93"/>
      <c r="WEO422" s="93"/>
      <c r="WEP422" s="93"/>
      <c r="WEQ422" s="93"/>
      <c r="WER422" s="93"/>
      <c r="WES422" s="93"/>
      <c r="WET422" s="93"/>
      <c r="WEU422" s="93"/>
      <c r="WEV422" s="93"/>
      <c r="WEW422" s="93"/>
      <c r="WEX422" s="93"/>
      <c r="WEY422" s="93"/>
      <c r="WEZ422" s="93"/>
      <c r="WFA422" s="93"/>
      <c r="WFB422" s="93"/>
      <c r="WFC422" s="93"/>
      <c r="WFD422" s="93"/>
      <c r="WFE422" s="93"/>
      <c r="WFF422" s="93"/>
      <c r="WFG422" s="93"/>
      <c r="WFH422" s="93"/>
      <c r="WFI422" s="93"/>
      <c r="WFJ422" s="93"/>
      <c r="WFK422" s="93"/>
      <c r="WFL422" s="93"/>
      <c r="WFM422" s="93"/>
      <c r="WFN422" s="93"/>
      <c r="WFO422" s="93"/>
      <c r="WFP422" s="93"/>
      <c r="WFQ422" s="93"/>
      <c r="WFR422" s="93"/>
      <c r="WFS422" s="93"/>
      <c r="WFT422" s="93"/>
      <c r="WFU422" s="93"/>
      <c r="WFV422" s="93"/>
      <c r="WFW422" s="93"/>
      <c r="WFX422" s="93"/>
      <c r="WFY422" s="93"/>
      <c r="WFZ422" s="93"/>
      <c r="WGA422" s="93"/>
      <c r="WGB422" s="93"/>
      <c r="WGC422" s="93"/>
      <c r="WGD422" s="93"/>
      <c r="WGE422" s="93"/>
      <c r="WGF422" s="93"/>
      <c r="WGG422" s="93"/>
      <c r="WGH422" s="93"/>
      <c r="WGI422" s="93"/>
      <c r="WGJ422" s="93"/>
      <c r="WGK422" s="93"/>
      <c r="WGL422" s="93"/>
      <c r="WGM422" s="93"/>
      <c r="WGN422" s="93"/>
      <c r="WGO422" s="93"/>
      <c r="WGP422" s="93"/>
      <c r="WGQ422" s="93"/>
      <c r="WGR422" s="93"/>
      <c r="WGS422" s="93"/>
      <c r="WGT422" s="93"/>
      <c r="WGU422" s="93"/>
      <c r="WGV422" s="93"/>
      <c r="WGW422" s="93"/>
      <c r="WGX422" s="93"/>
      <c r="WGY422" s="93"/>
      <c r="WGZ422" s="93"/>
      <c r="WHA422" s="93"/>
      <c r="WHB422" s="93"/>
      <c r="WHC422" s="93"/>
      <c r="WHD422" s="93"/>
      <c r="WHE422" s="93"/>
      <c r="WHF422" s="93"/>
      <c r="WHG422" s="93"/>
      <c r="WHH422" s="93"/>
      <c r="WHI422" s="93"/>
      <c r="WHJ422" s="93"/>
      <c r="WHK422" s="93"/>
      <c r="WHL422" s="93"/>
      <c r="WHM422" s="93"/>
      <c r="WHN422" s="93"/>
      <c r="WHO422" s="93"/>
      <c r="WHP422" s="93"/>
      <c r="WHQ422" s="93"/>
      <c r="WHR422" s="93"/>
      <c r="WHS422" s="93"/>
      <c r="WHT422" s="93"/>
      <c r="WHU422" s="93"/>
      <c r="WHV422" s="93"/>
      <c r="WHW422" s="93"/>
      <c r="WHX422" s="93"/>
      <c r="WHY422" s="93"/>
      <c r="WHZ422" s="93"/>
      <c r="WIA422" s="93"/>
      <c r="WIB422" s="93"/>
      <c r="WIC422" s="93"/>
      <c r="WID422" s="93"/>
      <c r="WIE422" s="93"/>
      <c r="WIF422" s="93"/>
      <c r="WIG422" s="93"/>
      <c r="WIH422" s="93"/>
      <c r="WII422" s="93"/>
      <c r="WIJ422" s="93"/>
      <c r="WIK422" s="93"/>
      <c r="WIL422" s="93"/>
      <c r="WIM422" s="93"/>
      <c r="WIN422" s="93"/>
      <c r="WIO422" s="93"/>
      <c r="WIP422" s="93"/>
      <c r="WIQ422" s="93"/>
      <c r="WIR422" s="93"/>
      <c r="WIS422" s="93"/>
      <c r="WIT422" s="93"/>
      <c r="WIU422" s="93"/>
      <c r="WIV422" s="93"/>
      <c r="WIW422" s="93"/>
      <c r="WIX422" s="93"/>
      <c r="WIY422" s="93"/>
      <c r="WIZ422" s="93"/>
      <c r="WJA422" s="93"/>
      <c r="WJB422" s="93"/>
      <c r="WJC422" s="93"/>
      <c r="WJD422" s="93"/>
      <c r="WJE422" s="93"/>
      <c r="WJF422" s="93"/>
      <c r="WJG422" s="93"/>
      <c r="WJH422" s="93"/>
      <c r="WJI422" s="93"/>
      <c r="WJJ422" s="93"/>
      <c r="WJK422" s="93"/>
      <c r="WJL422" s="93"/>
      <c r="WJM422" s="93"/>
      <c r="WJN422" s="93"/>
      <c r="WJO422" s="93"/>
      <c r="WJP422" s="93"/>
      <c r="WJQ422" s="93"/>
      <c r="WJR422" s="93"/>
      <c r="WJS422" s="93"/>
      <c r="WJT422" s="93"/>
      <c r="WJU422" s="93"/>
      <c r="WJV422" s="93"/>
      <c r="WJW422" s="93"/>
      <c r="WJX422" s="93"/>
      <c r="WJY422" s="93"/>
      <c r="WJZ422" s="93"/>
      <c r="WKA422" s="93"/>
      <c r="WKB422" s="93"/>
      <c r="WKC422" s="93"/>
      <c r="WKD422" s="93"/>
      <c r="WKE422" s="93"/>
      <c r="WKF422" s="93"/>
      <c r="WKG422" s="93"/>
      <c r="WKH422" s="93"/>
      <c r="WKI422" s="93"/>
      <c r="WKJ422" s="93"/>
      <c r="WKK422" s="93"/>
      <c r="WKL422" s="93"/>
      <c r="WKM422" s="93"/>
      <c r="WKN422" s="93"/>
      <c r="WKO422" s="93"/>
      <c r="WKP422" s="93"/>
      <c r="WKQ422" s="93"/>
      <c r="WKR422" s="93"/>
      <c r="WKS422" s="93"/>
      <c r="WKT422" s="93"/>
      <c r="WKU422" s="93"/>
      <c r="WKV422" s="93"/>
      <c r="WKW422" s="93"/>
      <c r="WKX422" s="93"/>
      <c r="WKY422" s="93"/>
      <c r="WKZ422" s="93"/>
      <c r="WLA422" s="93"/>
      <c r="WLB422" s="93"/>
      <c r="WLC422" s="93"/>
      <c r="WLD422" s="93"/>
      <c r="WLE422" s="93"/>
      <c r="WLF422" s="93"/>
      <c r="WLG422" s="93"/>
      <c r="WLH422" s="93"/>
      <c r="WLI422" s="93"/>
      <c r="WLJ422" s="93"/>
      <c r="WLK422" s="93"/>
      <c r="WLL422" s="93"/>
      <c r="WLM422" s="93"/>
      <c r="WLN422" s="93"/>
      <c r="WLO422" s="93"/>
      <c r="WLP422" s="93"/>
      <c r="WLQ422" s="93"/>
      <c r="WLR422" s="93"/>
      <c r="WLS422" s="93"/>
      <c r="WLT422" s="93"/>
      <c r="WLU422" s="93"/>
      <c r="WLV422" s="93"/>
      <c r="WLW422" s="93"/>
      <c r="WLX422" s="93"/>
      <c r="WLY422" s="93"/>
      <c r="WLZ422" s="93"/>
      <c r="WMA422" s="93"/>
      <c r="WMB422" s="93"/>
      <c r="WMC422" s="93"/>
      <c r="WMD422" s="93"/>
      <c r="WME422" s="93"/>
      <c r="WMF422" s="93"/>
      <c r="WMG422" s="93"/>
      <c r="WMH422" s="93"/>
      <c r="WMI422" s="93"/>
      <c r="WMJ422" s="93"/>
      <c r="WMK422" s="93"/>
      <c r="WML422" s="93"/>
      <c r="WMM422" s="93"/>
      <c r="WMN422" s="93"/>
      <c r="WMO422" s="93"/>
      <c r="WMP422" s="93"/>
      <c r="WMQ422" s="93"/>
      <c r="WMR422" s="93"/>
      <c r="WMS422" s="93"/>
      <c r="WMT422" s="93"/>
      <c r="WMU422" s="93"/>
      <c r="WMV422" s="93"/>
      <c r="WMW422" s="93"/>
      <c r="WMX422" s="93"/>
      <c r="WMY422" s="93"/>
      <c r="WMZ422" s="93"/>
      <c r="WNA422" s="93"/>
      <c r="WNB422" s="93"/>
      <c r="WNC422" s="93"/>
      <c r="WND422" s="93"/>
      <c r="WNE422" s="93"/>
      <c r="WNF422" s="93"/>
      <c r="WNG422" s="93"/>
      <c r="WNH422" s="93"/>
      <c r="WNI422" s="93"/>
      <c r="WNJ422" s="93"/>
      <c r="WNK422" s="93"/>
      <c r="WNL422" s="93"/>
      <c r="WNM422" s="93"/>
      <c r="WNN422" s="93"/>
      <c r="WNO422" s="93"/>
      <c r="WNP422" s="93"/>
      <c r="WNQ422" s="93"/>
      <c r="WNR422" s="93"/>
      <c r="WNS422" s="93"/>
      <c r="WNT422" s="93"/>
      <c r="WNU422" s="93"/>
      <c r="WNV422" s="93"/>
      <c r="WNW422" s="93"/>
      <c r="WNX422" s="93"/>
      <c r="WNY422" s="93"/>
      <c r="WNZ422" s="93"/>
      <c r="WOA422" s="93"/>
      <c r="WOB422" s="93"/>
      <c r="WOC422" s="93"/>
      <c r="WOD422" s="93"/>
      <c r="WOE422" s="93"/>
      <c r="WOF422" s="93"/>
      <c r="WOG422" s="93"/>
      <c r="WOH422" s="93"/>
      <c r="WOI422" s="93"/>
      <c r="WOJ422" s="93"/>
      <c r="WOK422" s="93"/>
      <c r="WOL422" s="93"/>
      <c r="WOM422" s="93"/>
      <c r="WON422" s="93"/>
      <c r="WOO422" s="93"/>
      <c r="WOP422" s="93"/>
      <c r="WOQ422" s="93"/>
      <c r="WOR422" s="93"/>
      <c r="WOS422" s="93"/>
      <c r="WOT422" s="93"/>
      <c r="WOU422" s="93"/>
      <c r="WOV422" s="93"/>
      <c r="WOW422" s="93"/>
      <c r="WOX422" s="93"/>
      <c r="WOY422" s="93"/>
      <c r="WOZ422" s="93"/>
      <c r="WPA422" s="93"/>
      <c r="WPB422" s="93"/>
      <c r="WPC422" s="93"/>
      <c r="WPD422" s="93"/>
      <c r="WPE422" s="93"/>
      <c r="WPF422" s="93"/>
      <c r="WPG422" s="93"/>
      <c r="WPH422" s="93"/>
      <c r="WPI422" s="93"/>
      <c r="WPJ422" s="93"/>
      <c r="WPK422" s="93"/>
      <c r="WPL422" s="93"/>
      <c r="WPM422" s="93"/>
      <c r="WPN422" s="93"/>
      <c r="WPO422" s="93"/>
      <c r="WPP422" s="93"/>
      <c r="WPQ422" s="93"/>
      <c r="WPR422" s="93"/>
      <c r="WPS422" s="93"/>
      <c r="WPT422" s="93"/>
      <c r="WPU422" s="93"/>
      <c r="WPV422" s="93"/>
      <c r="WPW422" s="93"/>
      <c r="WPX422" s="93"/>
      <c r="WPY422" s="93"/>
      <c r="WPZ422" s="93"/>
      <c r="WQA422" s="93"/>
      <c r="WQB422" s="93"/>
      <c r="WQC422" s="93"/>
      <c r="WQD422" s="93"/>
      <c r="WQE422" s="93"/>
      <c r="WQF422" s="93"/>
      <c r="WQG422" s="93"/>
      <c r="WQH422" s="93"/>
      <c r="WQI422" s="93"/>
      <c r="WQJ422" s="93"/>
      <c r="WQK422" s="93"/>
      <c r="WQL422" s="93"/>
      <c r="WQM422" s="93"/>
      <c r="WQN422" s="93"/>
      <c r="WQO422" s="93"/>
      <c r="WQP422" s="93"/>
      <c r="WQQ422" s="93"/>
      <c r="WQR422" s="93"/>
      <c r="WQS422" s="93"/>
      <c r="WQT422" s="93"/>
      <c r="WQU422" s="93"/>
      <c r="WQV422" s="93"/>
      <c r="WQW422" s="93"/>
      <c r="WQX422" s="93"/>
      <c r="WQY422" s="93"/>
      <c r="WQZ422" s="93"/>
      <c r="WRA422" s="93"/>
      <c r="WRB422" s="93"/>
      <c r="WRC422" s="93"/>
      <c r="WRD422" s="93"/>
      <c r="WRE422" s="93"/>
      <c r="WRF422" s="93"/>
      <c r="WRG422" s="93"/>
      <c r="WRH422" s="93"/>
      <c r="WRI422" s="93"/>
      <c r="WRJ422" s="93"/>
      <c r="WRK422" s="93"/>
      <c r="WRL422" s="93"/>
      <c r="WRM422" s="93"/>
      <c r="WRN422" s="93"/>
      <c r="WRO422" s="93"/>
      <c r="WRP422" s="93"/>
      <c r="WRQ422" s="93"/>
      <c r="WRR422" s="93"/>
      <c r="WRS422" s="93"/>
      <c r="WRT422" s="93"/>
      <c r="WRU422" s="93"/>
      <c r="WRV422" s="93"/>
      <c r="WRW422" s="93"/>
      <c r="WRX422" s="93"/>
      <c r="WRY422" s="93"/>
      <c r="WRZ422" s="93"/>
      <c r="WSA422" s="93"/>
      <c r="WSB422" s="93"/>
      <c r="WSC422" s="93"/>
      <c r="WSD422" s="93"/>
      <c r="WSE422" s="93"/>
      <c r="WSF422" s="93"/>
      <c r="WSG422" s="93"/>
      <c r="WSH422" s="93"/>
      <c r="WSI422" s="93"/>
      <c r="WSJ422" s="93"/>
      <c r="WSK422" s="93"/>
      <c r="WSL422" s="93"/>
      <c r="WSM422" s="93"/>
      <c r="WSN422" s="93"/>
      <c r="WSO422" s="93"/>
      <c r="WSP422" s="93"/>
      <c r="WSQ422" s="93"/>
      <c r="WSR422" s="93"/>
      <c r="WSS422" s="93"/>
      <c r="WST422" s="93"/>
      <c r="WSU422" s="93"/>
      <c r="WSV422" s="93"/>
      <c r="WSW422" s="93"/>
      <c r="WSX422" s="93"/>
      <c r="WSY422" s="93"/>
      <c r="WSZ422" s="93"/>
      <c r="WTA422" s="93"/>
      <c r="WTB422" s="93"/>
      <c r="WTC422" s="93"/>
      <c r="WTD422" s="93"/>
      <c r="WTE422" s="93"/>
      <c r="WTF422" s="93"/>
      <c r="WTG422" s="93"/>
      <c r="WTH422" s="93"/>
      <c r="WTI422" s="93"/>
      <c r="WTJ422" s="93"/>
      <c r="WTK422" s="93"/>
      <c r="WTL422" s="93"/>
      <c r="WTM422" s="93"/>
      <c r="WTN422" s="93"/>
      <c r="WTO422" s="93"/>
      <c r="WTP422" s="93"/>
      <c r="WTQ422" s="93"/>
      <c r="WTR422" s="93"/>
      <c r="WTS422" s="93"/>
      <c r="WTT422" s="93"/>
      <c r="WTU422" s="93"/>
      <c r="WTV422" s="93"/>
      <c r="WTW422" s="93"/>
      <c r="WTX422" s="93"/>
      <c r="WTY422" s="93"/>
      <c r="WTZ422" s="93"/>
      <c r="WUA422" s="93"/>
      <c r="WUB422" s="93"/>
      <c r="WUC422" s="93"/>
      <c r="WUD422" s="93"/>
      <c r="WUE422" s="93"/>
      <c r="WUF422" s="93"/>
      <c r="WUG422" s="93"/>
      <c r="WUH422" s="93"/>
      <c r="WUI422" s="93"/>
      <c r="WUJ422" s="93"/>
      <c r="WUK422" s="93"/>
      <c r="WUL422" s="93"/>
      <c r="WUM422" s="93"/>
      <c r="WUN422" s="93"/>
      <c r="WUO422" s="93"/>
      <c r="WUP422" s="93"/>
      <c r="WUQ422" s="93"/>
      <c r="WUR422" s="93"/>
      <c r="WUS422" s="93"/>
      <c r="WUT422" s="93"/>
      <c r="WUU422" s="93"/>
      <c r="WUV422" s="93"/>
      <c r="WUW422" s="93"/>
      <c r="WUX422" s="93"/>
      <c r="WUY422" s="93"/>
      <c r="WUZ422" s="93"/>
      <c r="WVA422" s="93"/>
      <c r="WVB422" s="93"/>
      <c r="WVC422" s="93"/>
      <c r="WVD422" s="93"/>
      <c r="WVE422" s="93"/>
      <c r="WVF422" s="93"/>
      <c r="WVG422" s="93"/>
      <c r="WVH422" s="93"/>
      <c r="WVI422" s="93"/>
      <c r="WVJ422" s="93"/>
      <c r="WVK422" s="93"/>
      <c r="WVL422" s="93"/>
      <c r="WVM422" s="93"/>
      <c r="WVN422" s="93"/>
      <c r="WVO422" s="93"/>
      <c r="WVP422" s="93"/>
      <c r="WVQ422" s="93"/>
      <c r="WVR422" s="93"/>
      <c r="WVS422" s="93"/>
      <c r="WVT422" s="93"/>
      <c r="WVU422" s="93"/>
      <c r="WVV422" s="93"/>
      <c r="WVW422" s="93"/>
      <c r="WVX422" s="93"/>
      <c r="WVY422" s="93"/>
      <c r="WVZ422" s="93"/>
      <c r="WWA422" s="93"/>
      <c r="WWB422" s="93"/>
      <c r="WWC422" s="93"/>
      <c r="WWD422" s="93"/>
      <c r="WWE422" s="93"/>
      <c r="WWF422" s="93"/>
      <c r="WWG422" s="93"/>
      <c r="WWH422" s="93"/>
      <c r="WWI422" s="93"/>
      <c r="WWJ422" s="93"/>
      <c r="WWK422" s="93"/>
      <c r="WWL422" s="93"/>
      <c r="WWM422" s="93"/>
      <c r="WWN422" s="93"/>
      <c r="WWO422" s="93"/>
      <c r="WWP422" s="93"/>
      <c r="WWQ422" s="93"/>
      <c r="WWR422" s="93"/>
      <c r="WWS422" s="93"/>
      <c r="WWT422" s="93"/>
      <c r="WWU422" s="93"/>
      <c r="WWV422" s="93"/>
      <c r="WWW422" s="93"/>
      <c r="WWX422" s="93"/>
      <c r="WWY422" s="93"/>
      <c r="WWZ422" s="93"/>
      <c r="WXA422" s="93"/>
      <c r="WXB422" s="93"/>
      <c r="WXC422" s="93"/>
      <c r="WXD422" s="93"/>
      <c r="WXE422" s="93"/>
      <c r="WXF422" s="93"/>
      <c r="WXG422" s="93"/>
      <c r="WXH422" s="93"/>
      <c r="WXI422" s="93"/>
      <c r="WXJ422" s="93"/>
      <c r="WXK422" s="93"/>
      <c r="WXL422" s="93"/>
      <c r="WXM422" s="93"/>
      <c r="WXN422" s="93"/>
      <c r="WXO422" s="93"/>
      <c r="WXP422" s="93"/>
      <c r="WXQ422" s="93"/>
      <c r="WXR422" s="93"/>
      <c r="WXS422" s="93"/>
      <c r="WXT422" s="93"/>
      <c r="WXU422" s="93"/>
      <c r="WXV422" s="93"/>
      <c r="WXW422" s="93"/>
      <c r="WXX422" s="93"/>
      <c r="WXY422" s="93"/>
      <c r="WXZ422" s="93"/>
      <c r="WYA422" s="93"/>
      <c r="WYB422" s="93"/>
      <c r="WYC422" s="93"/>
      <c r="WYD422" s="93"/>
      <c r="WYE422" s="93"/>
      <c r="WYF422" s="93"/>
      <c r="WYG422" s="93"/>
      <c r="WYH422" s="93"/>
      <c r="WYI422" s="93"/>
      <c r="WYJ422" s="93"/>
      <c r="WYK422" s="93"/>
      <c r="WYL422" s="93"/>
      <c r="WYM422" s="93"/>
      <c r="WYN422" s="93"/>
      <c r="WYO422" s="93"/>
      <c r="WYP422" s="93"/>
      <c r="WYQ422" s="93"/>
      <c r="WYR422" s="93"/>
      <c r="WYS422" s="93"/>
      <c r="WYT422" s="93"/>
      <c r="WYU422" s="93"/>
      <c r="WYV422" s="93"/>
      <c r="WYW422" s="93"/>
      <c r="WYX422" s="93"/>
      <c r="WYY422" s="93"/>
      <c r="WYZ422" s="93"/>
      <c r="WZA422" s="93"/>
      <c r="WZB422" s="93"/>
      <c r="WZC422" s="93"/>
      <c r="WZD422" s="93"/>
      <c r="WZE422" s="93"/>
      <c r="WZF422" s="93"/>
      <c r="WZG422" s="93"/>
      <c r="WZH422" s="93"/>
      <c r="WZI422" s="93"/>
      <c r="WZJ422" s="93"/>
      <c r="WZK422" s="93"/>
      <c r="WZL422" s="93"/>
      <c r="WZM422" s="93"/>
      <c r="WZN422" s="93"/>
      <c r="WZO422" s="93"/>
      <c r="WZP422" s="93"/>
      <c r="WZQ422" s="93"/>
      <c r="WZR422" s="93"/>
      <c r="WZS422" s="93"/>
      <c r="WZT422" s="93"/>
      <c r="WZU422" s="93"/>
      <c r="WZV422" s="93"/>
      <c r="WZW422" s="93"/>
      <c r="WZX422" s="93"/>
      <c r="WZY422" s="93"/>
      <c r="WZZ422" s="93"/>
      <c r="XAA422" s="93"/>
      <c r="XAB422" s="93"/>
      <c r="XAC422" s="93"/>
      <c r="XAD422" s="93"/>
      <c r="XAE422" s="93"/>
      <c r="XAF422" s="93"/>
      <c r="XAG422" s="93"/>
      <c r="XAH422" s="93"/>
      <c r="XAI422" s="93"/>
      <c r="XAJ422" s="93"/>
      <c r="XAK422" s="93"/>
      <c r="XAL422" s="93"/>
      <c r="XAM422" s="93"/>
      <c r="XAN422" s="93"/>
      <c r="XAO422" s="93"/>
      <c r="XAP422" s="93"/>
      <c r="XAQ422" s="93"/>
      <c r="XAR422" s="93"/>
      <c r="XAS422" s="93"/>
      <c r="XAT422" s="93"/>
      <c r="XAU422" s="93"/>
      <c r="XAV422" s="93"/>
      <c r="XAW422" s="93"/>
      <c r="XAX422" s="93"/>
      <c r="XAY422" s="93"/>
      <c r="XAZ422" s="93"/>
      <c r="XBA422" s="93"/>
      <c r="XBB422" s="93"/>
      <c r="XBC422" s="93"/>
      <c r="XBD422" s="93"/>
      <c r="XBE422" s="93"/>
      <c r="XBF422" s="93"/>
      <c r="XBG422" s="93"/>
      <c r="XBH422" s="93"/>
      <c r="XBI422" s="93"/>
      <c r="XBJ422" s="93"/>
      <c r="XBK422" s="93"/>
      <c r="XBL422" s="93"/>
      <c r="XBM422" s="93"/>
      <c r="XBN422" s="93"/>
      <c r="XBO422" s="93"/>
      <c r="XBP422" s="93"/>
      <c r="XBQ422" s="93"/>
      <c r="XBR422" s="93"/>
      <c r="XBS422" s="93"/>
      <c r="XBT422" s="93"/>
      <c r="XBU422" s="93"/>
      <c r="XBV422" s="93"/>
      <c r="XBW422" s="93"/>
      <c r="XBX422" s="93"/>
      <c r="XBY422" s="93"/>
      <c r="XBZ422" s="93"/>
      <c r="XCA422" s="93"/>
      <c r="XCB422" s="93"/>
      <c r="XCC422" s="93"/>
      <c r="XCD422" s="93"/>
      <c r="XCE422" s="93"/>
      <c r="XCF422" s="93"/>
      <c r="XCG422" s="93"/>
      <c r="XCH422" s="93"/>
      <c r="XCI422" s="93"/>
      <c r="XCJ422" s="93"/>
      <c r="XCK422" s="93"/>
      <c r="XCL422" s="93"/>
      <c r="XCM422" s="93"/>
      <c r="XCN422" s="93"/>
      <c r="XCO422" s="93"/>
      <c r="XCP422" s="93"/>
      <c r="XCQ422" s="93"/>
      <c r="XCR422" s="93"/>
      <c r="XCS422" s="93"/>
      <c r="XCT422" s="93"/>
      <c r="XCU422" s="93"/>
      <c r="XCV422" s="93"/>
      <c r="XCW422" s="93"/>
      <c r="XCX422" s="93"/>
      <c r="XCY422" s="93"/>
      <c r="XCZ422" s="93"/>
      <c r="XDA422" s="93"/>
      <c r="XDB422" s="93"/>
      <c r="XDC422" s="93"/>
      <c r="XDD422" s="93"/>
      <c r="XDE422" s="93"/>
      <c r="XDF422" s="93"/>
      <c r="XDG422" s="93"/>
      <c r="XDH422" s="93"/>
      <c r="XDI422" s="93"/>
      <c r="XDJ422" s="93"/>
      <c r="XDK422" s="93"/>
      <c r="XDL422" s="93"/>
      <c r="XDM422" s="93"/>
      <c r="XDN422" s="93"/>
      <c r="XDO422" s="93"/>
      <c r="XDP422" s="93"/>
      <c r="XDQ422" s="93"/>
      <c r="XDR422" s="93"/>
      <c r="XDS422" s="93"/>
      <c r="XDT422" s="93"/>
      <c r="XDU422" s="93"/>
      <c r="XDV422" s="93"/>
      <c r="XDW422" s="93"/>
      <c r="XDX422" s="93"/>
      <c r="XDY422" s="93"/>
      <c r="XDZ422" s="93"/>
      <c r="XEA422" s="93"/>
      <c r="XEB422" s="93"/>
      <c r="XEC422" s="93"/>
      <c r="XED422" s="93"/>
      <c r="XEE422" s="93"/>
      <c r="XEF422" s="93"/>
      <c r="XEG422" s="93"/>
      <c r="XEH422" s="93"/>
      <c r="XEI422" s="93"/>
      <c r="XEJ422" s="93"/>
      <c r="XEK422" s="93"/>
      <c r="XEL422" s="93"/>
      <c r="XEM422" s="93"/>
      <c r="XEN422" s="93"/>
      <c r="XEO422" s="93"/>
      <c r="XEP422" s="93"/>
      <c r="XEQ422" s="93"/>
      <c r="XER422" s="93"/>
      <c r="XES422" s="93"/>
      <c r="XET422" s="93"/>
      <c r="XEU422" s="93"/>
      <c r="XEV422" s="93"/>
      <c r="XEW422" s="93"/>
      <c r="XEX422" s="93"/>
      <c r="XEY422" s="93"/>
      <c r="XEZ422" s="93"/>
      <c r="XFA422" s="93"/>
      <c r="XFB422" s="93"/>
      <c r="XFC422" s="93"/>
      <c r="XFD422" s="93"/>
    </row>
    <row r="423" spans="1:16384" ht="13.5" customHeight="1" x14ac:dyDescent="0.2">
      <c r="A423" s="86">
        <v>14111515</v>
      </c>
      <c r="B423" s="95" t="str">
        <f t="shared" ca="1" si="26"/>
        <v>Papel para sumadora o máquina registradora</v>
      </c>
      <c r="C423" s="96" t="s">
        <v>1449</v>
      </c>
      <c r="D423" s="96">
        <v>600</v>
      </c>
      <c r="E423" s="97">
        <v>10</v>
      </c>
      <c r="F423" s="98">
        <f t="shared" ca="1" si="27"/>
        <v>6000</v>
      </c>
      <c r="G423" s="45"/>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c r="FG423" s="93"/>
      <c r="FH423" s="93"/>
      <c r="FI423" s="93"/>
      <c r="FJ423" s="93"/>
      <c r="FK423" s="93"/>
      <c r="FL423" s="93"/>
      <c r="FM423" s="93"/>
      <c r="FN423" s="93"/>
      <c r="FO423" s="93"/>
      <c r="FP423" s="93"/>
      <c r="FQ423" s="93"/>
      <c r="FR423" s="93"/>
      <c r="FS423" s="93"/>
      <c r="FT423" s="93"/>
      <c r="FU423" s="93"/>
      <c r="FV423" s="93"/>
      <c r="FW423" s="93"/>
      <c r="FX423" s="93"/>
      <c r="FY423" s="93"/>
      <c r="FZ423" s="93"/>
      <c r="GA423" s="93"/>
      <c r="GB423" s="93"/>
      <c r="GC423" s="93"/>
      <c r="GD423" s="93"/>
      <c r="GE423" s="93"/>
      <c r="GF423" s="93"/>
      <c r="GG423" s="93"/>
      <c r="GH423" s="93"/>
      <c r="GI423" s="93"/>
      <c r="GJ423" s="93"/>
      <c r="GK423" s="93"/>
      <c r="GL423" s="93"/>
      <c r="GM423" s="93"/>
      <c r="GN423" s="93"/>
      <c r="GO423" s="93"/>
      <c r="GP423" s="93"/>
      <c r="GQ423" s="93"/>
      <c r="GR423" s="93"/>
      <c r="GS423" s="93"/>
      <c r="GT423" s="93"/>
      <c r="GU423" s="93"/>
      <c r="GV423" s="93"/>
      <c r="GW423" s="93"/>
      <c r="GX423" s="93"/>
      <c r="GY423" s="93"/>
      <c r="GZ423" s="93"/>
      <c r="HA423" s="93"/>
      <c r="HB423" s="93"/>
      <c r="HC423" s="93"/>
      <c r="HD423" s="93"/>
      <c r="HE423" s="93"/>
      <c r="HF423" s="93"/>
      <c r="HG423" s="93"/>
      <c r="HH423" s="93"/>
      <c r="HI423" s="93"/>
      <c r="HJ423" s="93"/>
      <c r="HK423" s="93"/>
      <c r="HL423" s="93"/>
      <c r="HM423" s="93"/>
      <c r="HN423" s="93"/>
      <c r="HO423" s="93"/>
      <c r="HP423" s="93"/>
      <c r="HQ423" s="93"/>
      <c r="HR423" s="93"/>
      <c r="HS423" s="93"/>
      <c r="HT423" s="93"/>
      <c r="HU423" s="93"/>
      <c r="HV423" s="93"/>
      <c r="HW423" s="93"/>
      <c r="HX423" s="93"/>
      <c r="HY423" s="93"/>
      <c r="HZ423" s="93"/>
      <c r="IA423" s="93"/>
      <c r="IB423" s="93"/>
      <c r="IC423" s="93"/>
      <c r="ID423" s="93"/>
      <c r="IE423" s="93"/>
      <c r="IF423" s="93"/>
      <c r="IG423" s="93"/>
      <c r="IH423" s="93"/>
      <c r="II423" s="93"/>
      <c r="IJ423" s="93"/>
      <c r="IK423" s="93"/>
      <c r="IL423" s="93"/>
      <c r="IM423" s="93"/>
      <c r="IN423" s="93"/>
      <c r="IO423" s="93"/>
      <c r="IP423" s="93"/>
      <c r="IQ423" s="93"/>
      <c r="IR423" s="93"/>
      <c r="IS423" s="93"/>
      <c r="IT423" s="93"/>
      <c r="IU423" s="93"/>
      <c r="IV423" s="93"/>
      <c r="IW423" s="93"/>
      <c r="IX423" s="93"/>
      <c r="IY423" s="93"/>
      <c r="IZ423" s="93"/>
      <c r="JA423" s="93"/>
      <c r="JB423" s="93"/>
      <c r="JC423" s="93"/>
      <c r="JD423" s="93"/>
      <c r="JE423" s="93"/>
      <c r="JF423" s="93"/>
      <c r="JG423" s="93"/>
      <c r="JH423" s="93"/>
      <c r="JI423" s="93"/>
      <c r="JJ423" s="93"/>
      <c r="JK423" s="93"/>
      <c r="JL423" s="93"/>
      <c r="JM423" s="93"/>
      <c r="JN423" s="93"/>
      <c r="JO423" s="93"/>
      <c r="JP423" s="93"/>
      <c r="JQ423" s="93"/>
      <c r="JR423" s="93"/>
      <c r="JS423" s="93"/>
      <c r="JT423" s="93"/>
      <c r="JU423" s="93"/>
      <c r="JV423" s="93"/>
      <c r="JW423" s="93"/>
      <c r="JX423" s="93"/>
      <c r="JY423" s="93"/>
      <c r="JZ423" s="93"/>
      <c r="KA423" s="93"/>
      <c r="KB423" s="93"/>
      <c r="KC423" s="93"/>
      <c r="KD423" s="93"/>
      <c r="KE423" s="93"/>
      <c r="KF423" s="93"/>
      <c r="KG423" s="93"/>
      <c r="KH423" s="93"/>
      <c r="KI423" s="93"/>
      <c r="KJ423" s="93"/>
      <c r="KK423" s="93"/>
      <c r="KL423" s="93"/>
      <c r="KM423" s="93"/>
      <c r="KN423" s="93"/>
      <c r="KO423" s="93"/>
      <c r="KP423" s="93"/>
      <c r="KQ423" s="93"/>
      <c r="KR423" s="93"/>
      <c r="KS423" s="93"/>
      <c r="KT423" s="93"/>
      <c r="KU423" s="93"/>
      <c r="KV423" s="93"/>
      <c r="KW423" s="93"/>
      <c r="KX423" s="93"/>
      <c r="KY423" s="93"/>
      <c r="KZ423" s="93"/>
      <c r="LA423" s="93"/>
      <c r="LB423" s="93"/>
      <c r="LC423" s="93"/>
      <c r="LD423" s="93"/>
      <c r="LE423" s="93"/>
      <c r="LF423" s="93"/>
      <c r="LG423" s="93"/>
      <c r="LH423" s="93"/>
      <c r="LI423" s="93"/>
      <c r="LJ423" s="93"/>
      <c r="LK423" s="93"/>
      <c r="LL423" s="93"/>
      <c r="LM423" s="93"/>
      <c r="LN423" s="93"/>
      <c r="LO423" s="93"/>
      <c r="LP423" s="93"/>
      <c r="LQ423" s="93"/>
      <c r="LR423" s="93"/>
      <c r="LS423" s="93"/>
      <c r="LT423" s="93"/>
      <c r="LU423" s="93"/>
      <c r="LV423" s="93"/>
      <c r="LW423" s="93"/>
      <c r="LX423" s="93"/>
      <c r="LY423" s="93"/>
      <c r="LZ423" s="93"/>
      <c r="MA423" s="93"/>
      <c r="MB423" s="93"/>
      <c r="MC423" s="93"/>
      <c r="MD423" s="93"/>
      <c r="ME423" s="93"/>
      <c r="MF423" s="93"/>
      <c r="MG423" s="93"/>
      <c r="MH423" s="93"/>
      <c r="MI423" s="93"/>
      <c r="MJ423" s="93"/>
      <c r="MK423" s="93"/>
      <c r="ML423" s="93"/>
      <c r="MM423" s="93"/>
      <c r="MN423" s="93"/>
      <c r="MO423" s="93"/>
      <c r="MP423" s="93"/>
      <c r="MQ423" s="93"/>
      <c r="MR423" s="93"/>
      <c r="MS423" s="93"/>
      <c r="MT423" s="93"/>
      <c r="MU423" s="93"/>
      <c r="MV423" s="93"/>
      <c r="MW423" s="93"/>
      <c r="MX423" s="93"/>
      <c r="MY423" s="93"/>
      <c r="MZ423" s="93"/>
      <c r="NA423" s="93"/>
      <c r="NB423" s="93"/>
      <c r="NC423" s="93"/>
      <c r="ND423" s="93"/>
      <c r="NE423" s="93"/>
      <c r="NF423" s="93"/>
      <c r="NG423" s="93"/>
      <c r="NH423" s="93"/>
      <c r="NI423" s="93"/>
      <c r="NJ423" s="93"/>
      <c r="NK423" s="93"/>
      <c r="NL423" s="93"/>
      <c r="NM423" s="93"/>
      <c r="NN423" s="93"/>
      <c r="NO423" s="93"/>
      <c r="NP423" s="93"/>
      <c r="NQ423" s="93"/>
      <c r="NR423" s="93"/>
      <c r="NS423" s="93"/>
      <c r="NT423" s="93"/>
      <c r="NU423" s="93"/>
      <c r="NV423" s="93"/>
      <c r="NW423" s="93"/>
      <c r="NX423" s="93"/>
      <c r="NY423" s="93"/>
      <c r="NZ423" s="93"/>
      <c r="OA423" s="93"/>
      <c r="OB423" s="93"/>
      <c r="OC423" s="93"/>
      <c r="OD423" s="93"/>
      <c r="OE423" s="93"/>
      <c r="OF423" s="93"/>
      <c r="OG423" s="93"/>
      <c r="OH423" s="93"/>
      <c r="OI423" s="93"/>
      <c r="OJ423" s="93"/>
      <c r="OK423" s="93"/>
      <c r="OL423" s="93"/>
      <c r="OM423" s="93"/>
      <c r="ON423" s="93"/>
      <c r="OO423" s="93"/>
      <c r="OP423" s="93"/>
      <c r="OQ423" s="93"/>
      <c r="OR423" s="93"/>
      <c r="OS423" s="93"/>
      <c r="OT423" s="93"/>
      <c r="OU423" s="93"/>
      <c r="OV423" s="93"/>
      <c r="OW423" s="93"/>
      <c r="OX423" s="93"/>
      <c r="OY423" s="93"/>
      <c r="OZ423" s="93"/>
      <c r="PA423" s="93"/>
      <c r="PB423" s="93"/>
      <c r="PC423" s="93"/>
      <c r="PD423" s="93"/>
      <c r="PE423" s="93"/>
      <c r="PF423" s="93"/>
      <c r="PG423" s="93"/>
      <c r="PH423" s="93"/>
      <c r="PI423" s="93"/>
      <c r="PJ423" s="93"/>
      <c r="PK423" s="93"/>
      <c r="PL423" s="93"/>
      <c r="PM423" s="93"/>
      <c r="PN423" s="93"/>
      <c r="PO423" s="93"/>
      <c r="PP423" s="93"/>
      <c r="PQ423" s="93"/>
      <c r="PR423" s="93"/>
      <c r="PS423" s="93"/>
      <c r="PT423" s="93"/>
      <c r="PU423" s="93"/>
      <c r="PV423" s="93"/>
      <c r="PW423" s="93"/>
      <c r="PX423" s="93"/>
      <c r="PY423" s="93"/>
      <c r="PZ423" s="93"/>
      <c r="QA423" s="93"/>
      <c r="QB423" s="93"/>
      <c r="QC423" s="93"/>
      <c r="QD423" s="93"/>
      <c r="QE423" s="93"/>
      <c r="QF423" s="93"/>
      <c r="QG423" s="93"/>
      <c r="QH423" s="93"/>
      <c r="QI423" s="93"/>
      <c r="QJ423" s="93"/>
      <c r="QK423" s="93"/>
      <c r="QL423" s="93"/>
      <c r="QM423" s="93"/>
      <c r="QN423" s="93"/>
      <c r="QO423" s="93"/>
      <c r="QP423" s="93"/>
      <c r="QQ423" s="93"/>
      <c r="QR423" s="93"/>
      <c r="QS423" s="93"/>
      <c r="QT423" s="93"/>
      <c r="QU423" s="93"/>
      <c r="QV423" s="93"/>
      <c r="QW423" s="93"/>
      <c r="QX423" s="93"/>
      <c r="QY423" s="93"/>
      <c r="QZ423" s="93"/>
      <c r="RA423" s="93"/>
      <c r="RB423" s="93"/>
      <c r="RC423" s="93"/>
      <c r="RD423" s="93"/>
      <c r="RE423" s="93"/>
      <c r="RF423" s="93"/>
      <c r="RG423" s="93"/>
      <c r="RH423" s="93"/>
      <c r="RI423" s="93"/>
      <c r="RJ423" s="93"/>
      <c r="RK423" s="93"/>
      <c r="RL423" s="93"/>
      <c r="RM423" s="93"/>
      <c r="RN423" s="93"/>
      <c r="RO423" s="93"/>
      <c r="RP423" s="93"/>
      <c r="RQ423" s="93"/>
      <c r="RR423" s="93"/>
      <c r="RS423" s="93"/>
      <c r="RT423" s="93"/>
      <c r="RU423" s="93"/>
      <c r="RV423" s="93"/>
      <c r="RW423" s="93"/>
      <c r="RX423" s="93"/>
      <c r="RY423" s="93"/>
      <c r="RZ423" s="93"/>
      <c r="SA423" s="93"/>
      <c r="SB423" s="93"/>
      <c r="SC423" s="93"/>
      <c r="SD423" s="93"/>
      <c r="SE423" s="93"/>
      <c r="SF423" s="93"/>
      <c r="SG423" s="93"/>
      <c r="SH423" s="93"/>
      <c r="SI423" s="93"/>
      <c r="SJ423" s="93"/>
      <c r="SK423" s="93"/>
      <c r="SL423" s="93"/>
      <c r="SM423" s="93"/>
      <c r="SN423" s="93"/>
      <c r="SO423" s="93"/>
      <c r="SP423" s="93"/>
      <c r="SQ423" s="93"/>
      <c r="SR423" s="93"/>
      <c r="SS423" s="93"/>
      <c r="ST423" s="93"/>
      <c r="SU423" s="93"/>
      <c r="SV423" s="93"/>
      <c r="SW423" s="93"/>
      <c r="SX423" s="93"/>
      <c r="SY423" s="93"/>
      <c r="SZ423" s="93"/>
      <c r="TA423" s="93"/>
      <c r="TB423" s="93"/>
      <c r="TC423" s="93"/>
      <c r="TD423" s="93"/>
      <c r="TE423" s="93"/>
      <c r="TF423" s="93"/>
      <c r="TG423" s="93"/>
      <c r="TH423" s="93"/>
      <c r="TI423" s="93"/>
      <c r="TJ423" s="93"/>
      <c r="TK423" s="93"/>
      <c r="TL423" s="93"/>
      <c r="TM423" s="93"/>
      <c r="TN423" s="93"/>
      <c r="TO423" s="93"/>
      <c r="TP423" s="93"/>
      <c r="TQ423" s="93"/>
      <c r="TR423" s="93"/>
      <c r="TS423" s="93"/>
      <c r="TT423" s="93"/>
      <c r="TU423" s="93"/>
      <c r="TV423" s="93"/>
      <c r="TW423" s="93"/>
      <c r="TX423" s="93"/>
      <c r="TY423" s="93"/>
      <c r="TZ423" s="93"/>
      <c r="UA423" s="93"/>
      <c r="UB423" s="93"/>
      <c r="UC423" s="93"/>
      <c r="UD423" s="93"/>
      <c r="UE423" s="93"/>
      <c r="UF423" s="93"/>
      <c r="UG423" s="93"/>
      <c r="UH423" s="93"/>
      <c r="UI423" s="93"/>
      <c r="UJ423" s="93"/>
      <c r="UK423" s="93"/>
      <c r="UL423" s="93"/>
      <c r="UM423" s="93"/>
      <c r="UN423" s="93"/>
      <c r="UO423" s="93"/>
      <c r="UP423" s="93"/>
      <c r="UQ423" s="93"/>
      <c r="UR423" s="93"/>
      <c r="US423" s="93"/>
      <c r="UT423" s="93"/>
      <c r="UU423" s="93"/>
      <c r="UV423" s="93"/>
      <c r="UW423" s="93"/>
      <c r="UX423" s="93"/>
      <c r="UY423" s="93"/>
      <c r="UZ423" s="93"/>
      <c r="VA423" s="93"/>
      <c r="VB423" s="93"/>
      <c r="VC423" s="93"/>
      <c r="VD423" s="93"/>
      <c r="VE423" s="93"/>
      <c r="VF423" s="93"/>
      <c r="VG423" s="93"/>
      <c r="VH423" s="93"/>
      <c r="VI423" s="93"/>
      <c r="VJ423" s="93"/>
      <c r="VK423" s="93"/>
      <c r="VL423" s="93"/>
      <c r="VM423" s="93"/>
      <c r="VN423" s="93"/>
      <c r="VO423" s="93"/>
      <c r="VP423" s="93"/>
      <c r="VQ423" s="93"/>
      <c r="VR423" s="93"/>
      <c r="VS423" s="93"/>
      <c r="VT423" s="93"/>
      <c r="VU423" s="93"/>
      <c r="VV423" s="93"/>
      <c r="VW423" s="93"/>
      <c r="VX423" s="93"/>
      <c r="VY423" s="93"/>
      <c r="VZ423" s="93"/>
      <c r="WA423" s="93"/>
      <c r="WB423" s="93"/>
      <c r="WC423" s="93"/>
      <c r="WD423" s="93"/>
      <c r="WE423" s="93"/>
      <c r="WF423" s="93"/>
      <c r="WG423" s="93"/>
      <c r="WH423" s="93"/>
      <c r="WI423" s="93"/>
      <c r="WJ423" s="93"/>
      <c r="WK423" s="93"/>
      <c r="WL423" s="93"/>
      <c r="WM423" s="93"/>
      <c r="WN423" s="93"/>
      <c r="WO423" s="93"/>
      <c r="WP423" s="93"/>
      <c r="WQ423" s="93"/>
      <c r="WR423" s="93"/>
      <c r="WS423" s="93"/>
      <c r="WT423" s="93"/>
      <c r="WU423" s="93"/>
      <c r="WV423" s="93"/>
      <c r="WW423" s="93"/>
      <c r="WX423" s="93"/>
      <c r="WY423" s="93"/>
      <c r="WZ423" s="93"/>
      <c r="XA423" s="93"/>
      <c r="XB423" s="93"/>
      <c r="XC423" s="93"/>
      <c r="XD423" s="93"/>
      <c r="XE423" s="93"/>
      <c r="XF423" s="93"/>
      <c r="XG423" s="93"/>
      <c r="XH423" s="93"/>
      <c r="XI423" s="93"/>
      <c r="XJ423" s="93"/>
      <c r="XK423" s="93"/>
      <c r="XL423" s="93"/>
      <c r="XM423" s="93"/>
      <c r="XN423" s="93"/>
      <c r="XO423" s="93"/>
      <c r="XP423" s="93"/>
      <c r="XQ423" s="93"/>
      <c r="XR423" s="93"/>
      <c r="XS423" s="93"/>
      <c r="XT423" s="93"/>
      <c r="XU423" s="93"/>
      <c r="XV423" s="93"/>
      <c r="XW423" s="93"/>
      <c r="XX423" s="93"/>
      <c r="XY423" s="93"/>
      <c r="XZ423" s="93"/>
      <c r="YA423" s="93"/>
      <c r="YB423" s="93"/>
      <c r="YC423" s="93"/>
      <c r="YD423" s="93"/>
      <c r="YE423" s="93"/>
      <c r="YF423" s="93"/>
      <c r="YG423" s="93"/>
      <c r="YH423" s="93"/>
      <c r="YI423" s="93"/>
      <c r="YJ423" s="93"/>
      <c r="YK423" s="93"/>
      <c r="YL423" s="93"/>
      <c r="YM423" s="93"/>
      <c r="YN423" s="93"/>
      <c r="YO423" s="93"/>
      <c r="YP423" s="93"/>
      <c r="YQ423" s="93"/>
      <c r="YR423" s="93"/>
      <c r="YS423" s="93"/>
      <c r="YT423" s="93"/>
      <c r="YU423" s="93"/>
      <c r="YV423" s="93"/>
      <c r="YW423" s="93"/>
      <c r="YX423" s="93"/>
      <c r="YY423" s="93"/>
      <c r="YZ423" s="93"/>
      <c r="ZA423" s="93"/>
      <c r="ZB423" s="93"/>
      <c r="ZC423" s="93"/>
      <c r="ZD423" s="93"/>
      <c r="ZE423" s="93"/>
      <c r="ZF423" s="93"/>
      <c r="ZG423" s="93"/>
      <c r="ZH423" s="93"/>
      <c r="ZI423" s="93"/>
      <c r="ZJ423" s="93"/>
      <c r="ZK423" s="93"/>
      <c r="ZL423" s="93"/>
      <c r="ZM423" s="93"/>
      <c r="ZN423" s="93"/>
      <c r="ZO423" s="93"/>
      <c r="ZP423" s="93"/>
      <c r="ZQ423" s="93"/>
      <c r="ZR423" s="93"/>
      <c r="ZS423" s="93"/>
      <c r="ZT423" s="93"/>
      <c r="ZU423" s="93"/>
      <c r="ZV423" s="93"/>
      <c r="ZW423" s="93"/>
      <c r="ZX423" s="93"/>
      <c r="ZY423" s="93"/>
      <c r="ZZ423" s="93"/>
      <c r="AAA423" s="93"/>
      <c r="AAB423" s="93"/>
      <c r="AAC423" s="93"/>
      <c r="AAD423" s="93"/>
      <c r="AAE423" s="93"/>
      <c r="AAF423" s="93"/>
      <c r="AAG423" s="93"/>
      <c r="AAH423" s="93"/>
      <c r="AAI423" s="93"/>
      <c r="AAJ423" s="93"/>
      <c r="AAK423" s="93"/>
      <c r="AAL423" s="93"/>
      <c r="AAM423" s="93"/>
      <c r="AAN423" s="93"/>
      <c r="AAO423" s="93"/>
      <c r="AAP423" s="93"/>
      <c r="AAQ423" s="93"/>
      <c r="AAR423" s="93"/>
      <c r="AAS423" s="93"/>
      <c r="AAT423" s="93"/>
      <c r="AAU423" s="93"/>
      <c r="AAV423" s="93"/>
      <c r="AAW423" s="93"/>
      <c r="AAX423" s="93"/>
      <c r="AAY423" s="93"/>
      <c r="AAZ423" s="93"/>
      <c r="ABA423" s="93"/>
      <c r="ABB423" s="93"/>
      <c r="ABC423" s="93"/>
      <c r="ABD423" s="93"/>
      <c r="ABE423" s="93"/>
      <c r="ABF423" s="93"/>
      <c r="ABG423" s="93"/>
      <c r="ABH423" s="93"/>
      <c r="ABI423" s="93"/>
      <c r="ABJ423" s="93"/>
      <c r="ABK423" s="93"/>
      <c r="ABL423" s="93"/>
      <c r="ABM423" s="93"/>
      <c r="ABN423" s="93"/>
      <c r="ABO423" s="93"/>
      <c r="ABP423" s="93"/>
      <c r="ABQ423" s="93"/>
      <c r="ABR423" s="93"/>
      <c r="ABS423" s="93"/>
      <c r="ABT423" s="93"/>
      <c r="ABU423" s="93"/>
      <c r="ABV423" s="93"/>
      <c r="ABW423" s="93"/>
      <c r="ABX423" s="93"/>
      <c r="ABY423" s="93"/>
      <c r="ABZ423" s="93"/>
      <c r="ACA423" s="93"/>
      <c r="ACB423" s="93"/>
      <c r="ACC423" s="93"/>
      <c r="ACD423" s="93"/>
      <c r="ACE423" s="93"/>
      <c r="ACF423" s="93"/>
      <c r="ACG423" s="93"/>
      <c r="ACH423" s="93"/>
      <c r="ACI423" s="93"/>
      <c r="ACJ423" s="93"/>
      <c r="ACK423" s="93"/>
      <c r="ACL423" s="93"/>
      <c r="ACM423" s="93"/>
      <c r="ACN423" s="93"/>
      <c r="ACO423" s="93"/>
      <c r="ACP423" s="93"/>
      <c r="ACQ423" s="93"/>
      <c r="ACR423" s="93"/>
      <c r="ACS423" s="93"/>
      <c r="ACT423" s="93"/>
      <c r="ACU423" s="93"/>
      <c r="ACV423" s="93"/>
      <c r="ACW423" s="93"/>
      <c r="ACX423" s="93"/>
      <c r="ACY423" s="93"/>
      <c r="ACZ423" s="93"/>
      <c r="ADA423" s="93"/>
      <c r="ADB423" s="93"/>
      <c r="ADC423" s="93"/>
      <c r="ADD423" s="93"/>
      <c r="ADE423" s="93"/>
      <c r="ADF423" s="93"/>
      <c r="ADG423" s="93"/>
      <c r="ADH423" s="93"/>
      <c r="ADI423" s="93"/>
      <c r="ADJ423" s="93"/>
      <c r="ADK423" s="93"/>
      <c r="ADL423" s="93"/>
      <c r="ADM423" s="93"/>
      <c r="ADN423" s="93"/>
      <c r="ADO423" s="93"/>
      <c r="ADP423" s="93"/>
      <c r="ADQ423" s="93"/>
      <c r="ADR423" s="93"/>
      <c r="ADS423" s="93"/>
      <c r="ADT423" s="93"/>
      <c r="ADU423" s="93"/>
      <c r="ADV423" s="93"/>
      <c r="ADW423" s="93"/>
      <c r="ADX423" s="93"/>
      <c r="ADY423" s="93"/>
      <c r="ADZ423" s="93"/>
      <c r="AEA423" s="93"/>
      <c r="AEB423" s="93"/>
      <c r="AEC423" s="93"/>
      <c r="AED423" s="93"/>
      <c r="AEE423" s="93"/>
      <c r="AEF423" s="93"/>
      <c r="AEG423" s="93"/>
      <c r="AEH423" s="93"/>
      <c r="AEI423" s="93"/>
      <c r="AEJ423" s="93"/>
      <c r="AEK423" s="93"/>
      <c r="AEL423" s="93"/>
      <c r="AEM423" s="93"/>
      <c r="AEN423" s="93"/>
      <c r="AEO423" s="93"/>
      <c r="AEP423" s="93"/>
      <c r="AEQ423" s="93"/>
      <c r="AER423" s="93"/>
      <c r="AES423" s="93"/>
      <c r="AET423" s="93"/>
      <c r="AEU423" s="93"/>
      <c r="AEV423" s="93"/>
      <c r="AEW423" s="93"/>
      <c r="AEX423" s="93"/>
      <c r="AEY423" s="93"/>
      <c r="AEZ423" s="93"/>
      <c r="AFA423" s="93"/>
      <c r="AFB423" s="93"/>
      <c r="AFC423" s="93"/>
      <c r="AFD423" s="93"/>
      <c r="AFE423" s="93"/>
      <c r="AFF423" s="93"/>
      <c r="AFG423" s="93"/>
      <c r="AFH423" s="93"/>
      <c r="AFI423" s="93"/>
      <c r="AFJ423" s="93"/>
      <c r="AFK423" s="93"/>
      <c r="AFL423" s="93"/>
      <c r="AFM423" s="93"/>
      <c r="AFN423" s="93"/>
      <c r="AFO423" s="93"/>
      <c r="AFP423" s="93"/>
      <c r="AFQ423" s="93"/>
      <c r="AFR423" s="93"/>
      <c r="AFS423" s="93"/>
      <c r="AFT423" s="93"/>
      <c r="AFU423" s="93"/>
      <c r="AFV423" s="93"/>
      <c r="AFW423" s="93"/>
      <c r="AFX423" s="93"/>
      <c r="AFY423" s="93"/>
      <c r="AFZ423" s="93"/>
      <c r="AGA423" s="93"/>
      <c r="AGB423" s="93"/>
      <c r="AGC423" s="93"/>
      <c r="AGD423" s="93"/>
      <c r="AGE423" s="93"/>
      <c r="AGF423" s="93"/>
      <c r="AGG423" s="93"/>
      <c r="AGH423" s="93"/>
      <c r="AGI423" s="93"/>
      <c r="AGJ423" s="93"/>
      <c r="AGK423" s="93"/>
      <c r="AGL423" s="93"/>
      <c r="AGM423" s="93"/>
      <c r="AGN423" s="93"/>
      <c r="AGO423" s="93"/>
      <c r="AGP423" s="93"/>
      <c r="AGQ423" s="93"/>
      <c r="AGR423" s="93"/>
      <c r="AGS423" s="93"/>
      <c r="AGT423" s="93"/>
      <c r="AGU423" s="93"/>
      <c r="AGV423" s="93"/>
      <c r="AGW423" s="93"/>
      <c r="AGX423" s="93"/>
      <c r="AGY423" s="93"/>
      <c r="AGZ423" s="93"/>
      <c r="AHA423" s="93"/>
      <c r="AHB423" s="93"/>
      <c r="AHC423" s="93"/>
      <c r="AHD423" s="93"/>
      <c r="AHE423" s="93"/>
      <c r="AHF423" s="93"/>
      <c r="AHG423" s="93"/>
      <c r="AHH423" s="93"/>
      <c r="AHI423" s="93"/>
      <c r="AHJ423" s="93"/>
      <c r="AHK423" s="93"/>
      <c r="AHL423" s="93"/>
      <c r="AHM423" s="93"/>
      <c r="AHN423" s="93"/>
      <c r="AHO423" s="93"/>
      <c r="AHP423" s="93"/>
      <c r="AHQ423" s="93"/>
      <c r="AHR423" s="93"/>
      <c r="AHS423" s="93"/>
      <c r="AHT423" s="93"/>
      <c r="AHU423" s="93"/>
      <c r="AHV423" s="93"/>
      <c r="AHW423" s="93"/>
      <c r="AHX423" s="93"/>
      <c r="AHY423" s="93"/>
      <c r="AHZ423" s="93"/>
      <c r="AIA423" s="93"/>
      <c r="AIB423" s="93"/>
      <c r="AIC423" s="93"/>
      <c r="AID423" s="93"/>
      <c r="AIE423" s="93"/>
      <c r="AIF423" s="93"/>
      <c r="AIG423" s="93"/>
      <c r="AIH423" s="93"/>
      <c r="AII423" s="93"/>
      <c r="AIJ423" s="93"/>
      <c r="AIK423" s="93"/>
      <c r="AIL423" s="93"/>
      <c r="AIM423" s="93"/>
      <c r="AIN423" s="93"/>
      <c r="AIO423" s="93"/>
      <c r="AIP423" s="93"/>
      <c r="AIQ423" s="93"/>
      <c r="AIR423" s="93"/>
      <c r="AIS423" s="93"/>
      <c r="AIT423" s="93"/>
      <c r="AIU423" s="93"/>
      <c r="AIV423" s="93"/>
      <c r="AIW423" s="93"/>
      <c r="AIX423" s="93"/>
      <c r="AIY423" s="93"/>
      <c r="AIZ423" s="93"/>
      <c r="AJA423" s="93"/>
      <c r="AJB423" s="93"/>
      <c r="AJC423" s="93"/>
      <c r="AJD423" s="93"/>
      <c r="AJE423" s="93"/>
      <c r="AJF423" s="93"/>
      <c r="AJG423" s="93"/>
      <c r="AJH423" s="93"/>
      <c r="AJI423" s="93"/>
      <c r="AJJ423" s="93"/>
      <c r="AJK423" s="93"/>
      <c r="AJL423" s="93"/>
      <c r="AJM423" s="93"/>
      <c r="AJN423" s="93"/>
      <c r="AJO423" s="93"/>
      <c r="AJP423" s="93"/>
      <c r="AJQ423" s="93"/>
      <c r="AJR423" s="93"/>
      <c r="AJS423" s="93"/>
      <c r="AJT423" s="93"/>
      <c r="AJU423" s="93"/>
      <c r="AJV423" s="93"/>
      <c r="AJW423" s="93"/>
      <c r="AJX423" s="93"/>
      <c r="AJY423" s="93"/>
      <c r="AJZ423" s="93"/>
      <c r="AKA423" s="93"/>
      <c r="AKB423" s="93"/>
      <c r="AKC423" s="93"/>
      <c r="AKD423" s="93"/>
      <c r="AKE423" s="93"/>
      <c r="AKF423" s="93"/>
      <c r="AKG423" s="93"/>
      <c r="AKH423" s="93"/>
      <c r="AKI423" s="93"/>
      <c r="AKJ423" s="93"/>
      <c r="AKK423" s="93"/>
      <c r="AKL423" s="93"/>
      <c r="AKM423" s="93"/>
      <c r="AKN423" s="93"/>
      <c r="AKO423" s="93"/>
      <c r="AKP423" s="93"/>
      <c r="AKQ423" s="93"/>
      <c r="AKR423" s="93"/>
      <c r="AKS423" s="93"/>
      <c r="AKT423" s="93"/>
      <c r="AKU423" s="93"/>
      <c r="AKV423" s="93"/>
      <c r="AKW423" s="93"/>
      <c r="AKX423" s="93"/>
      <c r="AKY423" s="93"/>
      <c r="AKZ423" s="93"/>
      <c r="ALA423" s="93"/>
      <c r="ALB423" s="93"/>
      <c r="ALC423" s="93"/>
      <c r="ALD423" s="93"/>
      <c r="ALE423" s="93"/>
      <c r="ALF423" s="93"/>
      <c r="ALG423" s="93"/>
      <c r="ALH423" s="93"/>
      <c r="ALI423" s="93"/>
      <c r="ALJ423" s="93"/>
      <c r="ALK423" s="93"/>
      <c r="ALL423" s="93"/>
      <c r="ALM423" s="93"/>
      <c r="ALN423" s="93"/>
      <c r="ALO423" s="93"/>
      <c r="ALP423" s="93"/>
      <c r="ALQ423" s="93"/>
      <c r="ALR423" s="93"/>
      <c r="ALS423" s="93"/>
      <c r="ALT423" s="93"/>
      <c r="ALU423" s="93"/>
      <c r="ALV423" s="93"/>
      <c r="ALW423" s="93"/>
      <c r="ALX423" s="93"/>
      <c r="ALY423" s="93"/>
      <c r="ALZ423" s="93"/>
      <c r="AMA423" s="93"/>
      <c r="AMB423" s="93"/>
      <c r="AMC423" s="93"/>
      <c r="AMD423" s="93"/>
      <c r="AME423" s="93"/>
      <c r="AMF423" s="93"/>
      <c r="AMG423" s="93"/>
      <c r="AMH423" s="93"/>
      <c r="AMI423" s="93"/>
      <c r="AMJ423" s="93"/>
      <c r="AMK423" s="93"/>
      <c r="AML423" s="93"/>
      <c r="AMM423" s="93"/>
      <c r="AMN423" s="93"/>
      <c r="AMO423" s="93"/>
      <c r="AMP423" s="93"/>
      <c r="AMQ423" s="93"/>
      <c r="AMR423" s="93"/>
      <c r="AMS423" s="93"/>
      <c r="AMT423" s="93"/>
      <c r="AMU423" s="93"/>
      <c r="AMV423" s="93"/>
      <c r="AMW423" s="93"/>
      <c r="AMX423" s="93"/>
      <c r="AMY423" s="93"/>
      <c r="AMZ423" s="93"/>
      <c r="ANA423" s="93"/>
      <c r="ANB423" s="93"/>
      <c r="ANC423" s="93"/>
      <c r="AND423" s="93"/>
      <c r="ANE423" s="93"/>
      <c r="ANF423" s="93"/>
      <c r="ANG423" s="93"/>
      <c r="ANH423" s="93"/>
      <c r="ANI423" s="93"/>
      <c r="ANJ423" s="93"/>
      <c r="ANK423" s="93"/>
      <c r="ANL423" s="93"/>
      <c r="ANM423" s="93"/>
      <c r="ANN423" s="93"/>
      <c r="ANO423" s="93"/>
      <c r="ANP423" s="93"/>
      <c r="ANQ423" s="93"/>
      <c r="ANR423" s="93"/>
      <c r="ANS423" s="93"/>
      <c r="ANT423" s="93"/>
      <c r="ANU423" s="93"/>
      <c r="ANV423" s="93"/>
      <c r="ANW423" s="93"/>
      <c r="ANX423" s="93"/>
      <c r="ANY423" s="93"/>
      <c r="ANZ423" s="93"/>
      <c r="AOA423" s="93"/>
      <c r="AOB423" s="93"/>
      <c r="AOC423" s="93"/>
      <c r="AOD423" s="93"/>
      <c r="AOE423" s="93"/>
      <c r="AOF423" s="93"/>
      <c r="AOG423" s="93"/>
      <c r="AOH423" s="93"/>
      <c r="AOI423" s="93"/>
      <c r="AOJ423" s="93"/>
      <c r="AOK423" s="93"/>
      <c r="AOL423" s="93"/>
      <c r="AOM423" s="93"/>
      <c r="AON423" s="93"/>
      <c r="AOO423" s="93"/>
      <c r="AOP423" s="93"/>
      <c r="AOQ423" s="93"/>
      <c r="AOR423" s="93"/>
      <c r="AOS423" s="93"/>
      <c r="AOT423" s="93"/>
      <c r="AOU423" s="93"/>
      <c r="AOV423" s="93"/>
      <c r="AOW423" s="93"/>
      <c r="AOX423" s="93"/>
      <c r="AOY423" s="93"/>
      <c r="AOZ423" s="93"/>
      <c r="APA423" s="93"/>
      <c r="APB423" s="93"/>
      <c r="APC423" s="93"/>
      <c r="APD423" s="93"/>
      <c r="APE423" s="93"/>
      <c r="APF423" s="93"/>
      <c r="APG423" s="93"/>
      <c r="APH423" s="93"/>
      <c r="API423" s="93"/>
      <c r="APJ423" s="93"/>
      <c r="APK423" s="93"/>
      <c r="APL423" s="93"/>
      <c r="APM423" s="93"/>
      <c r="APN423" s="93"/>
      <c r="APO423" s="93"/>
      <c r="APP423" s="93"/>
      <c r="APQ423" s="93"/>
      <c r="APR423" s="93"/>
      <c r="APS423" s="93"/>
      <c r="APT423" s="93"/>
      <c r="APU423" s="93"/>
      <c r="APV423" s="93"/>
      <c r="APW423" s="93"/>
      <c r="APX423" s="93"/>
      <c r="APY423" s="93"/>
      <c r="APZ423" s="93"/>
      <c r="AQA423" s="93"/>
      <c r="AQB423" s="93"/>
      <c r="AQC423" s="93"/>
      <c r="AQD423" s="93"/>
      <c r="AQE423" s="93"/>
      <c r="AQF423" s="93"/>
      <c r="AQG423" s="93"/>
      <c r="AQH423" s="93"/>
      <c r="AQI423" s="93"/>
      <c r="AQJ423" s="93"/>
      <c r="AQK423" s="93"/>
      <c r="AQL423" s="93"/>
      <c r="AQM423" s="93"/>
      <c r="AQN423" s="93"/>
      <c r="AQO423" s="93"/>
      <c r="AQP423" s="93"/>
      <c r="AQQ423" s="93"/>
      <c r="AQR423" s="93"/>
      <c r="AQS423" s="93"/>
      <c r="AQT423" s="93"/>
      <c r="AQU423" s="93"/>
      <c r="AQV423" s="93"/>
      <c r="AQW423" s="93"/>
      <c r="AQX423" s="93"/>
      <c r="AQY423" s="93"/>
      <c r="AQZ423" s="93"/>
      <c r="ARA423" s="93"/>
      <c r="ARB423" s="93"/>
      <c r="ARC423" s="93"/>
      <c r="ARD423" s="93"/>
      <c r="ARE423" s="93"/>
      <c r="ARF423" s="93"/>
      <c r="ARG423" s="93"/>
      <c r="ARH423" s="93"/>
      <c r="ARI423" s="93"/>
      <c r="ARJ423" s="93"/>
      <c r="ARK423" s="93"/>
      <c r="ARL423" s="93"/>
      <c r="ARM423" s="93"/>
      <c r="ARN423" s="93"/>
      <c r="ARO423" s="93"/>
      <c r="ARP423" s="93"/>
      <c r="ARQ423" s="93"/>
      <c r="ARR423" s="93"/>
      <c r="ARS423" s="93"/>
      <c r="ART423" s="93"/>
      <c r="ARU423" s="93"/>
      <c r="ARV423" s="93"/>
      <c r="ARW423" s="93"/>
      <c r="ARX423" s="93"/>
      <c r="ARY423" s="93"/>
      <c r="ARZ423" s="93"/>
      <c r="ASA423" s="93"/>
      <c r="ASB423" s="93"/>
      <c r="ASC423" s="93"/>
      <c r="ASD423" s="93"/>
      <c r="ASE423" s="93"/>
      <c r="ASF423" s="93"/>
      <c r="ASG423" s="93"/>
      <c r="ASH423" s="93"/>
      <c r="ASI423" s="93"/>
      <c r="ASJ423" s="93"/>
      <c r="ASK423" s="93"/>
      <c r="ASL423" s="93"/>
      <c r="ASM423" s="93"/>
      <c r="ASN423" s="93"/>
      <c r="ASO423" s="93"/>
      <c r="ASP423" s="93"/>
      <c r="ASQ423" s="93"/>
      <c r="ASR423" s="93"/>
      <c r="ASS423" s="93"/>
      <c r="AST423" s="93"/>
      <c r="ASU423" s="93"/>
      <c r="ASV423" s="93"/>
      <c r="ASW423" s="93"/>
      <c r="ASX423" s="93"/>
      <c r="ASY423" s="93"/>
      <c r="ASZ423" s="93"/>
      <c r="ATA423" s="93"/>
      <c r="ATB423" s="93"/>
      <c r="ATC423" s="93"/>
      <c r="ATD423" s="93"/>
      <c r="ATE423" s="93"/>
      <c r="ATF423" s="93"/>
      <c r="ATG423" s="93"/>
      <c r="ATH423" s="93"/>
      <c r="ATI423" s="93"/>
      <c r="ATJ423" s="93"/>
      <c r="ATK423" s="93"/>
      <c r="ATL423" s="93"/>
      <c r="ATM423" s="93"/>
      <c r="ATN423" s="93"/>
      <c r="ATO423" s="93"/>
      <c r="ATP423" s="93"/>
      <c r="ATQ423" s="93"/>
      <c r="ATR423" s="93"/>
      <c r="ATS423" s="93"/>
      <c r="ATT423" s="93"/>
      <c r="ATU423" s="93"/>
      <c r="ATV423" s="93"/>
      <c r="ATW423" s="93"/>
      <c r="ATX423" s="93"/>
      <c r="ATY423" s="93"/>
      <c r="ATZ423" s="93"/>
      <c r="AUA423" s="93"/>
      <c r="AUB423" s="93"/>
      <c r="AUC423" s="93"/>
      <c r="AUD423" s="93"/>
      <c r="AUE423" s="93"/>
      <c r="AUF423" s="93"/>
      <c r="AUG423" s="93"/>
      <c r="AUH423" s="93"/>
      <c r="AUI423" s="93"/>
      <c r="AUJ423" s="93"/>
      <c r="AUK423" s="93"/>
      <c r="AUL423" s="93"/>
      <c r="AUM423" s="93"/>
      <c r="AUN423" s="93"/>
      <c r="AUO423" s="93"/>
      <c r="AUP423" s="93"/>
      <c r="AUQ423" s="93"/>
      <c r="AUR423" s="93"/>
      <c r="AUS423" s="93"/>
      <c r="AUT423" s="93"/>
      <c r="AUU423" s="93"/>
      <c r="AUV423" s="93"/>
      <c r="AUW423" s="93"/>
      <c r="AUX423" s="93"/>
      <c r="AUY423" s="93"/>
      <c r="AUZ423" s="93"/>
      <c r="AVA423" s="93"/>
      <c r="AVB423" s="93"/>
      <c r="AVC423" s="93"/>
      <c r="AVD423" s="93"/>
      <c r="AVE423" s="93"/>
      <c r="AVF423" s="93"/>
      <c r="AVG423" s="93"/>
      <c r="AVH423" s="93"/>
      <c r="AVI423" s="93"/>
      <c r="AVJ423" s="93"/>
      <c r="AVK423" s="93"/>
      <c r="AVL423" s="93"/>
      <c r="AVM423" s="93"/>
      <c r="AVN423" s="93"/>
      <c r="AVO423" s="93"/>
      <c r="AVP423" s="93"/>
      <c r="AVQ423" s="93"/>
      <c r="AVR423" s="93"/>
      <c r="AVS423" s="93"/>
      <c r="AVT423" s="93"/>
      <c r="AVU423" s="93"/>
      <c r="AVV423" s="93"/>
      <c r="AVW423" s="93"/>
      <c r="AVX423" s="93"/>
      <c r="AVY423" s="93"/>
      <c r="AVZ423" s="93"/>
      <c r="AWA423" s="93"/>
      <c r="AWB423" s="93"/>
      <c r="AWC423" s="93"/>
      <c r="AWD423" s="93"/>
      <c r="AWE423" s="93"/>
      <c r="AWF423" s="93"/>
      <c r="AWG423" s="93"/>
      <c r="AWH423" s="93"/>
      <c r="AWI423" s="93"/>
      <c r="AWJ423" s="93"/>
      <c r="AWK423" s="93"/>
      <c r="AWL423" s="93"/>
      <c r="AWM423" s="93"/>
      <c r="AWN423" s="93"/>
      <c r="AWO423" s="93"/>
      <c r="AWP423" s="93"/>
      <c r="AWQ423" s="93"/>
      <c r="AWR423" s="93"/>
      <c r="AWS423" s="93"/>
      <c r="AWT423" s="93"/>
      <c r="AWU423" s="93"/>
      <c r="AWV423" s="93"/>
      <c r="AWW423" s="93"/>
      <c r="AWX423" s="93"/>
      <c r="AWY423" s="93"/>
      <c r="AWZ423" s="93"/>
      <c r="AXA423" s="93"/>
      <c r="AXB423" s="93"/>
      <c r="AXC423" s="93"/>
      <c r="AXD423" s="93"/>
      <c r="AXE423" s="93"/>
      <c r="AXF423" s="93"/>
      <c r="AXG423" s="93"/>
      <c r="AXH423" s="93"/>
      <c r="AXI423" s="93"/>
      <c r="AXJ423" s="93"/>
      <c r="AXK423" s="93"/>
      <c r="AXL423" s="93"/>
      <c r="AXM423" s="93"/>
      <c r="AXN423" s="93"/>
      <c r="AXO423" s="93"/>
      <c r="AXP423" s="93"/>
      <c r="AXQ423" s="93"/>
      <c r="AXR423" s="93"/>
      <c r="AXS423" s="93"/>
      <c r="AXT423" s="93"/>
      <c r="AXU423" s="93"/>
      <c r="AXV423" s="93"/>
      <c r="AXW423" s="93"/>
      <c r="AXX423" s="93"/>
      <c r="AXY423" s="93"/>
      <c r="AXZ423" s="93"/>
      <c r="AYA423" s="93"/>
      <c r="AYB423" s="93"/>
      <c r="AYC423" s="93"/>
      <c r="AYD423" s="93"/>
      <c r="AYE423" s="93"/>
      <c r="AYF423" s="93"/>
      <c r="AYG423" s="93"/>
      <c r="AYH423" s="93"/>
      <c r="AYI423" s="93"/>
      <c r="AYJ423" s="93"/>
      <c r="AYK423" s="93"/>
      <c r="AYL423" s="93"/>
      <c r="AYM423" s="93"/>
      <c r="AYN423" s="93"/>
      <c r="AYO423" s="93"/>
      <c r="AYP423" s="93"/>
      <c r="AYQ423" s="93"/>
      <c r="AYR423" s="93"/>
      <c r="AYS423" s="93"/>
      <c r="AYT423" s="93"/>
      <c r="AYU423" s="93"/>
      <c r="AYV423" s="93"/>
      <c r="AYW423" s="93"/>
      <c r="AYX423" s="93"/>
      <c r="AYY423" s="93"/>
      <c r="AYZ423" s="93"/>
      <c r="AZA423" s="93"/>
      <c r="AZB423" s="93"/>
      <c r="AZC423" s="93"/>
      <c r="AZD423" s="93"/>
      <c r="AZE423" s="93"/>
      <c r="AZF423" s="93"/>
      <c r="AZG423" s="93"/>
      <c r="AZH423" s="93"/>
      <c r="AZI423" s="93"/>
      <c r="AZJ423" s="93"/>
      <c r="AZK423" s="93"/>
      <c r="AZL423" s="93"/>
      <c r="AZM423" s="93"/>
      <c r="AZN423" s="93"/>
      <c r="AZO423" s="93"/>
      <c r="AZP423" s="93"/>
      <c r="AZQ423" s="93"/>
      <c r="AZR423" s="93"/>
      <c r="AZS423" s="93"/>
      <c r="AZT423" s="93"/>
      <c r="AZU423" s="93"/>
      <c r="AZV423" s="93"/>
      <c r="AZW423" s="93"/>
      <c r="AZX423" s="93"/>
      <c r="AZY423" s="93"/>
      <c r="AZZ423" s="93"/>
      <c r="BAA423" s="93"/>
      <c r="BAB423" s="93"/>
      <c r="BAC423" s="93"/>
      <c r="BAD423" s="93"/>
      <c r="BAE423" s="93"/>
      <c r="BAF423" s="93"/>
      <c r="BAG423" s="93"/>
      <c r="BAH423" s="93"/>
      <c r="BAI423" s="93"/>
      <c r="BAJ423" s="93"/>
      <c r="BAK423" s="93"/>
      <c r="BAL423" s="93"/>
      <c r="BAM423" s="93"/>
      <c r="BAN423" s="93"/>
      <c r="BAO423" s="93"/>
      <c r="BAP423" s="93"/>
      <c r="BAQ423" s="93"/>
      <c r="BAR423" s="93"/>
      <c r="BAS423" s="93"/>
      <c r="BAT423" s="93"/>
      <c r="BAU423" s="93"/>
      <c r="BAV423" s="93"/>
      <c r="BAW423" s="93"/>
      <c r="BAX423" s="93"/>
      <c r="BAY423" s="93"/>
      <c r="BAZ423" s="93"/>
      <c r="BBA423" s="93"/>
      <c r="BBB423" s="93"/>
      <c r="BBC423" s="93"/>
      <c r="BBD423" s="93"/>
      <c r="BBE423" s="93"/>
      <c r="BBF423" s="93"/>
      <c r="BBG423" s="93"/>
      <c r="BBH423" s="93"/>
      <c r="BBI423" s="93"/>
      <c r="BBJ423" s="93"/>
      <c r="BBK423" s="93"/>
      <c r="BBL423" s="93"/>
      <c r="BBM423" s="93"/>
      <c r="BBN423" s="93"/>
      <c r="BBO423" s="93"/>
      <c r="BBP423" s="93"/>
      <c r="BBQ423" s="93"/>
      <c r="BBR423" s="93"/>
      <c r="BBS423" s="93"/>
      <c r="BBT423" s="93"/>
      <c r="BBU423" s="93"/>
      <c r="BBV423" s="93"/>
      <c r="BBW423" s="93"/>
      <c r="BBX423" s="93"/>
      <c r="BBY423" s="93"/>
      <c r="BBZ423" s="93"/>
      <c r="BCA423" s="93"/>
      <c r="BCB423" s="93"/>
      <c r="BCC423" s="93"/>
      <c r="BCD423" s="93"/>
      <c r="BCE423" s="93"/>
      <c r="BCF423" s="93"/>
      <c r="BCG423" s="93"/>
      <c r="BCH423" s="93"/>
      <c r="BCI423" s="93"/>
      <c r="BCJ423" s="93"/>
      <c r="BCK423" s="93"/>
      <c r="BCL423" s="93"/>
      <c r="BCM423" s="93"/>
      <c r="BCN423" s="93"/>
      <c r="BCO423" s="93"/>
      <c r="BCP423" s="93"/>
      <c r="BCQ423" s="93"/>
      <c r="BCR423" s="93"/>
      <c r="BCS423" s="93"/>
      <c r="BCT423" s="93"/>
      <c r="BCU423" s="93"/>
      <c r="BCV423" s="93"/>
      <c r="BCW423" s="93"/>
      <c r="BCX423" s="93"/>
      <c r="BCY423" s="93"/>
      <c r="BCZ423" s="93"/>
      <c r="BDA423" s="93"/>
      <c r="BDB423" s="93"/>
      <c r="BDC423" s="93"/>
      <c r="BDD423" s="93"/>
      <c r="BDE423" s="93"/>
      <c r="BDF423" s="93"/>
      <c r="BDG423" s="93"/>
      <c r="BDH423" s="93"/>
      <c r="BDI423" s="93"/>
      <c r="BDJ423" s="93"/>
      <c r="BDK423" s="93"/>
      <c r="BDL423" s="93"/>
      <c r="BDM423" s="93"/>
      <c r="BDN423" s="93"/>
      <c r="BDO423" s="93"/>
      <c r="BDP423" s="93"/>
      <c r="BDQ423" s="93"/>
      <c r="BDR423" s="93"/>
      <c r="BDS423" s="93"/>
      <c r="BDT423" s="93"/>
      <c r="BDU423" s="93"/>
      <c r="BDV423" s="93"/>
      <c r="BDW423" s="93"/>
      <c r="BDX423" s="93"/>
      <c r="BDY423" s="93"/>
      <c r="BDZ423" s="93"/>
      <c r="BEA423" s="93"/>
      <c r="BEB423" s="93"/>
      <c r="BEC423" s="93"/>
      <c r="BED423" s="93"/>
      <c r="BEE423" s="93"/>
      <c r="BEF423" s="93"/>
      <c r="BEG423" s="93"/>
      <c r="BEH423" s="93"/>
      <c r="BEI423" s="93"/>
      <c r="BEJ423" s="93"/>
      <c r="BEK423" s="93"/>
      <c r="BEL423" s="93"/>
      <c r="BEM423" s="93"/>
      <c r="BEN423" s="93"/>
      <c r="BEO423" s="93"/>
      <c r="BEP423" s="93"/>
      <c r="BEQ423" s="93"/>
      <c r="BER423" s="93"/>
      <c r="BES423" s="93"/>
      <c r="BET423" s="93"/>
      <c r="BEU423" s="93"/>
      <c r="BEV423" s="93"/>
      <c r="BEW423" s="93"/>
      <c r="BEX423" s="93"/>
      <c r="BEY423" s="93"/>
      <c r="BEZ423" s="93"/>
      <c r="BFA423" s="93"/>
      <c r="BFB423" s="93"/>
      <c r="BFC423" s="93"/>
      <c r="BFD423" s="93"/>
      <c r="BFE423" s="93"/>
      <c r="BFF423" s="93"/>
      <c r="BFG423" s="93"/>
      <c r="BFH423" s="93"/>
      <c r="BFI423" s="93"/>
      <c r="BFJ423" s="93"/>
      <c r="BFK423" s="93"/>
      <c r="BFL423" s="93"/>
      <c r="BFM423" s="93"/>
      <c r="BFN423" s="93"/>
      <c r="BFO423" s="93"/>
      <c r="BFP423" s="93"/>
      <c r="BFQ423" s="93"/>
      <c r="BFR423" s="93"/>
      <c r="BFS423" s="93"/>
      <c r="BFT423" s="93"/>
      <c r="BFU423" s="93"/>
      <c r="BFV423" s="93"/>
      <c r="BFW423" s="93"/>
      <c r="BFX423" s="93"/>
      <c r="BFY423" s="93"/>
      <c r="BFZ423" s="93"/>
      <c r="BGA423" s="93"/>
      <c r="BGB423" s="93"/>
      <c r="BGC423" s="93"/>
      <c r="BGD423" s="93"/>
      <c r="BGE423" s="93"/>
      <c r="BGF423" s="93"/>
      <c r="BGG423" s="93"/>
      <c r="BGH423" s="93"/>
      <c r="BGI423" s="93"/>
      <c r="BGJ423" s="93"/>
      <c r="BGK423" s="93"/>
      <c r="BGL423" s="93"/>
      <c r="BGM423" s="93"/>
      <c r="BGN423" s="93"/>
      <c r="BGO423" s="93"/>
      <c r="BGP423" s="93"/>
      <c r="BGQ423" s="93"/>
      <c r="BGR423" s="93"/>
      <c r="BGS423" s="93"/>
      <c r="BGT423" s="93"/>
      <c r="BGU423" s="93"/>
      <c r="BGV423" s="93"/>
      <c r="BGW423" s="93"/>
      <c r="BGX423" s="93"/>
      <c r="BGY423" s="93"/>
      <c r="BGZ423" s="93"/>
      <c r="BHA423" s="93"/>
      <c r="BHB423" s="93"/>
      <c r="BHC423" s="93"/>
      <c r="BHD423" s="93"/>
      <c r="BHE423" s="93"/>
      <c r="BHF423" s="93"/>
      <c r="BHG423" s="93"/>
      <c r="BHH423" s="93"/>
      <c r="BHI423" s="93"/>
      <c r="BHJ423" s="93"/>
      <c r="BHK423" s="93"/>
      <c r="BHL423" s="93"/>
      <c r="BHM423" s="93"/>
      <c r="BHN423" s="93"/>
      <c r="BHO423" s="93"/>
      <c r="BHP423" s="93"/>
      <c r="BHQ423" s="93"/>
      <c r="BHR423" s="93"/>
      <c r="BHS423" s="93"/>
      <c r="BHT423" s="93"/>
      <c r="BHU423" s="93"/>
      <c r="BHV423" s="93"/>
      <c r="BHW423" s="93"/>
      <c r="BHX423" s="93"/>
      <c r="BHY423" s="93"/>
      <c r="BHZ423" s="93"/>
      <c r="BIA423" s="93"/>
      <c r="BIB423" s="93"/>
      <c r="BIC423" s="93"/>
      <c r="BID423" s="93"/>
      <c r="BIE423" s="93"/>
      <c r="BIF423" s="93"/>
      <c r="BIG423" s="93"/>
      <c r="BIH423" s="93"/>
      <c r="BII423" s="93"/>
      <c r="BIJ423" s="93"/>
      <c r="BIK423" s="93"/>
      <c r="BIL423" s="93"/>
      <c r="BIM423" s="93"/>
      <c r="BIN423" s="93"/>
      <c r="BIO423" s="93"/>
      <c r="BIP423" s="93"/>
      <c r="BIQ423" s="93"/>
      <c r="BIR423" s="93"/>
      <c r="BIS423" s="93"/>
      <c r="BIT423" s="93"/>
      <c r="BIU423" s="93"/>
      <c r="BIV423" s="93"/>
      <c r="BIW423" s="93"/>
      <c r="BIX423" s="93"/>
      <c r="BIY423" s="93"/>
      <c r="BIZ423" s="93"/>
      <c r="BJA423" s="93"/>
      <c r="BJB423" s="93"/>
      <c r="BJC423" s="93"/>
      <c r="BJD423" s="93"/>
      <c r="BJE423" s="93"/>
      <c r="BJF423" s="93"/>
      <c r="BJG423" s="93"/>
      <c r="BJH423" s="93"/>
      <c r="BJI423" s="93"/>
      <c r="BJJ423" s="93"/>
      <c r="BJK423" s="93"/>
      <c r="BJL423" s="93"/>
      <c r="BJM423" s="93"/>
      <c r="BJN423" s="93"/>
      <c r="BJO423" s="93"/>
      <c r="BJP423" s="93"/>
      <c r="BJQ423" s="93"/>
      <c r="BJR423" s="93"/>
      <c r="BJS423" s="93"/>
      <c r="BJT423" s="93"/>
      <c r="BJU423" s="93"/>
      <c r="BJV423" s="93"/>
      <c r="BJW423" s="93"/>
      <c r="BJX423" s="93"/>
      <c r="BJY423" s="93"/>
      <c r="BJZ423" s="93"/>
      <c r="BKA423" s="93"/>
      <c r="BKB423" s="93"/>
      <c r="BKC423" s="93"/>
      <c r="BKD423" s="93"/>
      <c r="BKE423" s="93"/>
      <c r="BKF423" s="93"/>
      <c r="BKG423" s="93"/>
      <c r="BKH423" s="93"/>
      <c r="BKI423" s="93"/>
      <c r="BKJ423" s="93"/>
      <c r="BKK423" s="93"/>
      <c r="BKL423" s="93"/>
      <c r="BKM423" s="93"/>
      <c r="BKN423" s="93"/>
      <c r="BKO423" s="93"/>
      <c r="BKP423" s="93"/>
      <c r="BKQ423" s="93"/>
      <c r="BKR423" s="93"/>
      <c r="BKS423" s="93"/>
      <c r="BKT423" s="93"/>
      <c r="BKU423" s="93"/>
      <c r="BKV423" s="93"/>
      <c r="BKW423" s="93"/>
      <c r="BKX423" s="93"/>
      <c r="BKY423" s="93"/>
      <c r="BKZ423" s="93"/>
      <c r="BLA423" s="93"/>
      <c r="BLB423" s="93"/>
      <c r="BLC423" s="93"/>
      <c r="BLD423" s="93"/>
      <c r="BLE423" s="93"/>
      <c r="BLF423" s="93"/>
      <c r="BLG423" s="93"/>
      <c r="BLH423" s="93"/>
      <c r="BLI423" s="93"/>
      <c r="BLJ423" s="93"/>
      <c r="BLK423" s="93"/>
      <c r="BLL423" s="93"/>
      <c r="BLM423" s="93"/>
      <c r="BLN423" s="93"/>
      <c r="BLO423" s="93"/>
      <c r="BLP423" s="93"/>
      <c r="BLQ423" s="93"/>
      <c r="BLR423" s="93"/>
      <c r="BLS423" s="93"/>
      <c r="BLT423" s="93"/>
      <c r="BLU423" s="93"/>
      <c r="BLV423" s="93"/>
      <c r="BLW423" s="93"/>
      <c r="BLX423" s="93"/>
      <c r="BLY423" s="93"/>
      <c r="BLZ423" s="93"/>
      <c r="BMA423" s="93"/>
      <c r="BMB423" s="93"/>
      <c r="BMC423" s="93"/>
      <c r="BMD423" s="93"/>
      <c r="BME423" s="93"/>
      <c r="BMF423" s="93"/>
      <c r="BMG423" s="93"/>
      <c r="BMH423" s="93"/>
      <c r="BMI423" s="93"/>
      <c r="BMJ423" s="93"/>
      <c r="BMK423" s="93"/>
      <c r="BML423" s="93"/>
      <c r="BMM423" s="93"/>
      <c r="BMN423" s="93"/>
      <c r="BMO423" s="93"/>
      <c r="BMP423" s="93"/>
      <c r="BMQ423" s="93"/>
      <c r="BMR423" s="93"/>
      <c r="BMS423" s="93"/>
      <c r="BMT423" s="93"/>
      <c r="BMU423" s="93"/>
      <c r="BMV423" s="93"/>
      <c r="BMW423" s="93"/>
      <c r="BMX423" s="93"/>
      <c r="BMY423" s="93"/>
      <c r="BMZ423" s="93"/>
      <c r="BNA423" s="93"/>
      <c r="BNB423" s="93"/>
      <c r="BNC423" s="93"/>
      <c r="BND423" s="93"/>
      <c r="BNE423" s="93"/>
      <c r="BNF423" s="93"/>
      <c r="BNG423" s="93"/>
      <c r="BNH423" s="93"/>
      <c r="BNI423" s="93"/>
      <c r="BNJ423" s="93"/>
      <c r="BNK423" s="93"/>
      <c r="BNL423" s="93"/>
      <c r="BNM423" s="93"/>
      <c r="BNN423" s="93"/>
      <c r="BNO423" s="93"/>
      <c r="BNP423" s="93"/>
      <c r="BNQ423" s="93"/>
      <c r="BNR423" s="93"/>
      <c r="BNS423" s="93"/>
      <c r="BNT423" s="93"/>
      <c r="BNU423" s="93"/>
      <c r="BNV423" s="93"/>
      <c r="BNW423" s="93"/>
      <c r="BNX423" s="93"/>
      <c r="BNY423" s="93"/>
      <c r="BNZ423" s="93"/>
      <c r="BOA423" s="93"/>
      <c r="BOB423" s="93"/>
      <c r="BOC423" s="93"/>
      <c r="BOD423" s="93"/>
      <c r="BOE423" s="93"/>
      <c r="BOF423" s="93"/>
      <c r="BOG423" s="93"/>
      <c r="BOH423" s="93"/>
      <c r="BOI423" s="93"/>
      <c r="BOJ423" s="93"/>
      <c r="BOK423" s="93"/>
      <c r="BOL423" s="93"/>
      <c r="BOM423" s="93"/>
      <c r="BON423" s="93"/>
      <c r="BOO423" s="93"/>
      <c r="BOP423" s="93"/>
      <c r="BOQ423" s="93"/>
      <c r="BOR423" s="93"/>
      <c r="BOS423" s="93"/>
      <c r="BOT423" s="93"/>
      <c r="BOU423" s="93"/>
      <c r="BOV423" s="93"/>
      <c r="BOW423" s="93"/>
      <c r="BOX423" s="93"/>
      <c r="BOY423" s="93"/>
      <c r="BOZ423" s="93"/>
      <c r="BPA423" s="93"/>
      <c r="BPB423" s="93"/>
      <c r="BPC423" s="93"/>
      <c r="BPD423" s="93"/>
      <c r="BPE423" s="93"/>
      <c r="BPF423" s="93"/>
      <c r="BPG423" s="93"/>
      <c r="BPH423" s="93"/>
      <c r="BPI423" s="93"/>
      <c r="BPJ423" s="93"/>
      <c r="BPK423" s="93"/>
      <c r="BPL423" s="93"/>
      <c r="BPM423" s="93"/>
      <c r="BPN423" s="93"/>
      <c r="BPO423" s="93"/>
      <c r="BPP423" s="93"/>
      <c r="BPQ423" s="93"/>
      <c r="BPR423" s="93"/>
      <c r="BPS423" s="93"/>
      <c r="BPT423" s="93"/>
      <c r="BPU423" s="93"/>
      <c r="BPV423" s="93"/>
      <c r="BPW423" s="93"/>
      <c r="BPX423" s="93"/>
      <c r="BPY423" s="93"/>
      <c r="BPZ423" s="93"/>
      <c r="BQA423" s="93"/>
      <c r="BQB423" s="93"/>
      <c r="BQC423" s="93"/>
      <c r="BQD423" s="93"/>
      <c r="BQE423" s="93"/>
      <c r="BQF423" s="93"/>
      <c r="BQG423" s="93"/>
      <c r="BQH423" s="93"/>
      <c r="BQI423" s="93"/>
      <c r="BQJ423" s="93"/>
      <c r="BQK423" s="93"/>
      <c r="BQL423" s="93"/>
      <c r="BQM423" s="93"/>
      <c r="BQN423" s="93"/>
      <c r="BQO423" s="93"/>
      <c r="BQP423" s="93"/>
      <c r="BQQ423" s="93"/>
      <c r="BQR423" s="93"/>
      <c r="BQS423" s="93"/>
      <c r="BQT423" s="93"/>
      <c r="BQU423" s="93"/>
      <c r="BQV423" s="93"/>
      <c r="BQW423" s="93"/>
      <c r="BQX423" s="93"/>
      <c r="BQY423" s="93"/>
      <c r="BQZ423" s="93"/>
      <c r="BRA423" s="93"/>
      <c r="BRB423" s="93"/>
      <c r="BRC423" s="93"/>
      <c r="BRD423" s="93"/>
      <c r="BRE423" s="93"/>
      <c r="BRF423" s="93"/>
      <c r="BRG423" s="93"/>
      <c r="BRH423" s="93"/>
      <c r="BRI423" s="93"/>
      <c r="BRJ423" s="93"/>
      <c r="BRK423" s="93"/>
      <c r="BRL423" s="93"/>
      <c r="BRM423" s="93"/>
      <c r="BRN423" s="93"/>
      <c r="BRO423" s="93"/>
      <c r="BRP423" s="93"/>
      <c r="BRQ423" s="93"/>
      <c r="BRR423" s="93"/>
      <c r="BRS423" s="93"/>
      <c r="BRT423" s="93"/>
      <c r="BRU423" s="93"/>
      <c r="BRV423" s="93"/>
      <c r="BRW423" s="93"/>
      <c r="BRX423" s="93"/>
      <c r="BRY423" s="93"/>
      <c r="BRZ423" s="93"/>
      <c r="BSA423" s="93"/>
      <c r="BSB423" s="93"/>
      <c r="BSC423" s="93"/>
      <c r="BSD423" s="93"/>
      <c r="BSE423" s="93"/>
      <c r="BSF423" s="93"/>
      <c r="BSG423" s="93"/>
      <c r="BSH423" s="93"/>
      <c r="BSI423" s="93"/>
      <c r="BSJ423" s="93"/>
      <c r="BSK423" s="93"/>
      <c r="BSL423" s="93"/>
      <c r="BSM423" s="93"/>
      <c r="BSN423" s="93"/>
      <c r="BSO423" s="93"/>
      <c r="BSP423" s="93"/>
      <c r="BSQ423" s="93"/>
      <c r="BSR423" s="93"/>
      <c r="BSS423" s="93"/>
      <c r="BST423" s="93"/>
      <c r="BSU423" s="93"/>
      <c r="BSV423" s="93"/>
      <c r="BSW423" s="93"/>
      <c r="BSX423" s="93"/>
      <c r="BSY423" s="93"/>
      <c r="BSZ423" s="93"/>
      <c r="BTA423" s="93"/>
      <c r="BTB423" s="93"/>
      <c r="BTC423" s="93"/>
      <c r="BTD423" s="93"/>
      <c r="BTE423" s="93"/>
      <c r="BTF423" s="93"/>
      <c r="BTG423" s="93"/>
      <c r="BTH423" s="93"/>
      <c r="BTI423" s="93"/>
      <c r="BTJ423" s="93"/>
      <c r="BTK423" s="93"/>
      <c r="BTL423" s="93"/>
      <c r="BTM423" s="93"/>
      <c r="BTN423" s="93"/>
      <c r="BTO423" s="93"/>
      <c r="BTP423" s="93"/>
      <c r="BTQ423" s="93"/>
      <c r="BTR423" s="93"/>
      <c r="BTS423" s="93"/>
      <c r="BTT423" s="93"/>
      <c r="BTU423" s="93"/>
      <c r="BTV423" s="93"/>
      <c r="BTW423" s="93"/>
      <c r="BTX423" s="93"/>
      <c r="BTY423" s="93"/>
      <c r="BTZ423" s="93"/>
      <c r="BUA423" s="93"/>
      <c r="BUB423" s="93"/>
      <c r="BUC423" s="93"/>
      <c r="BUD423" s="93"/>
      <c r="BUE423" s="93"/>
      <c r="BUF423" s="93"/>
      <c r="BUG423" s="93"/>
      <c r="BUH423" s="93"/>
      <c r="BUI423" s="93"/>
      <c r="BUJ423" s="93"/>
      <c r="BUK423" s="93"/>
      <c r="BUL423" s="93"/>
      <c r="BUM423" s="93"/>
      <c r="BUN423" s="93"/>
      <c r="BUO423" s="93"/>
      <c r="BUP423" s="93"/>
      <c r="BUQ423" s="93"/>
      <c r="BUR423" s="93"/>
      <c r="BUS423" s="93"/>
      <c r="BUT423" s="93"/>
      <c r="BUU423" s="93"/>
      <c r="BUV423" s="93"/>
      <c r="BUW423" s="93"/>
      <c r="BUX423" s="93"/>
      <c r="BUY423" s="93"/>
      <c r="BUZ423" s="93"/>
      <c r="BVA423" s="93"/>
      <c r="BVB423" s="93"/>
      <c r="BVC423" s="93"/>
      <c r="BVD423" s="93"/>
      <c r="BVE423" s="93"/>
      <c r="BVF423" s="93"/>
      <c r="BVG423" s="93"/>
      <c r="BVH423" s="93"/>
      <c r="BVI423" s="93"/>
      <c r="BVJ423" s="93"/>
      <c r="BVK423" s="93"/>
      <c r="BVL423" s="93"/>
      <c r="BVM423" s="93"/>
      <c r="BVN423" s="93"/>
      <c r="BVO423" s="93"/>
      <c r="BVP423" s="93"/>
      <c r="BVQ423" s="93"/>
      <c r="BVR423" s="93"/>
      <c r="BVS423" s="93"/>
      <c r="BVT423" s="93"/>
      <c r="BVU423" s="93"/>
      <c r="BVV423" s="93"/>
      <c r="BVW423" s="93"/>
      <c r="BVX423" s="93"/>
      <c r="BVY423" s="93"/>
      <c r="BVZ423" s="93"/>
      <c r="BWA423" s="93"/>
      <c r="BWB423" s="93"/>
      <c r="BWC423" s="93"/>
      <c r="BWD423" s="93"/>
      <c r="BWE423" s="93"/>
      <c r="BWF423" s="93"/>
      <c r="BWG423" s="93"/>
      <c r="BWH423" s="93"/>
      <c r="BWI423" s="93"/>
      <c r="BWJ423" s="93"/>
      <c r="BWK423" s="93"/>
      <c r="BWL423" s="93"/>
      <c r="BWM423" s="93"/>
      <c r="BWN423" s="93"/>
      <c r="BWO423" s="93"/>
      <c r="BWP423" s="93"/>
      <c r="BWQ423" s="93"/>
      <c r="BWR423" s="93"/>
      <c r="BWS423" s="93"/>
      <c r="BWT423" s="93"/>
      <c r="BWU423" s="93"/>
      <c r="BWV423" s="93"/>
      <c r="BWW423" s="93"/>
      <c r="BWX423" s="93"/>
      <c r="BWY423" s="93"/>
      <c r="BWZ423" s="93"/>
      <c r="BXA423" s="93"/>
      <c r="BXB423" s="93"/>
      <c r="BXC423" s="93"/>
      <c r="BXD423" s="93"/>
      <c r="BXE423" s="93"/>
      <c r="BXF423" s="93"/>
      <c r="BXG423" s="93"/>
      <c r="BXH423" s="93"/>
      <c r="BXI423" s="93"/>
      <c r="BXJ423" s="93"/>
      <c r="BXK423" s="93"/>
      <c r="BXL423" s="93"/>
      <c r="BXM423" s="93"/>
      <c r="BXN423" s="93"/>
      <c r="BXO423" s="93"/>
      <c r="BXP423" s="93"/>
      <c r="BXQ423" s="93"/>
      <c r="BXR423" s="93"/>
      <c r="BXS423" s="93"/>
      <c r="BXT423" s="93"/>
      <c r="BXU423" s="93"/>
      <c r="BXV423" s="93"/>
      <c r="BXW423" s="93"/>
      <c r="BXX423" s="93"/>
      <c r="BXY423" s="93"/>
      <c r="BXZ423" s="93"/>
      <c r="BYA423" s="93"/>
      <c r="BYB423" s="93"/>
      <c r="BYC423" s="93"/>
      <c r="BYD423" s="93"/>
      <c r="BYE423" s="93"/>
      <c r="BYF423" s="93"/>
      <c r="BYG423" s="93"/>
      <c r="BYH423" s="93"/>
      <c r="BYI423" s="93"/>
      <c r="BYJ423" s="93"/>
      <c r="BYK423" s="93"/>
      <c r="BYL423" s="93"/>
      <c r="BYM423" s="93"/>
      <c r="BYN423" s="93"/>
      <c r="BYO423" s="93"/>
      <c r="BYP423" s="93"/>
      <c r="BYQ423" s="93"/>
      <c r="BYR423" s="93"/>
      <c r="BYS423" s="93"/>
      <c r="BYT423" s="93"/>
      <c r="BYU423" s="93"/>
      <c r="BYV423" s="93"/>
      <c r="BYW423" s="93"/>
      <c r="BYX423" s="93"/>
      <c r="BYY423" s="93"/>
      <c r="BYZ423" s="93"/>
      <c r="BZA423" s="93"/>
      <c r="BZB423" s="93"/>
      <c r="BZC423" s="93"/>
      <c r="BZD423" s="93"/>
      <c r="BZE423" s="93"/>
      <c r="BZF423" s="93"/>
      <c r="BZG423" s="93"/>
      <c r="BZH423" s="93"/>
      <c r="BZI423" s="93"/>
      <c r="BZJ423" s="93"/>
      <c r="BZK423" s="93"/>
      <c r="BZL423" s="93"/>
      <c r="BZM423" s="93"/>
      <c r="BZN423" s="93"/>
      <c r="BZO423" s="93"/>
      <c r="BZP423" s="93"/>
      <c r="BZQ423" s="93"/>
      <c r="BZR423" s="93"/>
      <c r="BZS423" s="93"/>
      <c r="BZT423" s="93"/>
      <c r="BZU423" s="93"/>
      <c r="BZV423" s="93"/>
      <c r="BZW423" s="93"/>
      <c r="BZX423" s="93"/>
      <c r="BZY423" s="93"/>
      <c r="BZZ423" s="93"/>
      <c r="CAA423" s="93"/>
      <c r="CAB423" s="93"/>
      <c r="CAC423" s="93"/>
      <c r="CAD423" s="93"/>
      <c r="CAE423" s="93"/>
      <c r="CAF423" s="93"/>
      <c r="CAG423" s="93"/>
      <c r="CAH423" s="93"/>
      <c r="CAI423" s="93"/>
      <c r="CAJ423" s="93"/>
      <c r="CAK423" s="93"/>
      <c r="CAL423" s="93"/>
      <c r="CAM423" s="93"/>
      <c r="CAN423" s="93"/>
      <c r="CAO423" s="93"/>
      <c r="CAP423" s="93"/>
      <c r="CAQ423" s="93"/>
      <c r="CAR423" s="93"/>
      <c r="CAS423" s="93"/>
      <c r="CAT423" s="93"/>
      <c r="CAU423" s="93"/>
      <c r="CAV423" s="93"/>
      <c r="CAW423" s="93"/>
      <c r="CAX423" s="93"/>
      <c r="CAY423" s="93"/>
      <c r="CAZ423" s="93"/>
      <c r="CBA423" s="93"/>
      <c r="CBB423" s="93"/>
      <c r="CBC423" s="93"/>
      <c r="CBD423" s="93"/>
      <c r="CBE423" s="93"/>
      <c r="CBF423" s="93"/>
      <c r="CBG423" s="93"/>
      <c r="CBH423" s="93"/>
      <c r="CBI423" s="93"/>
      <c r="CBJ423" s="93"/>
      <c r="CBK423" s="93"/>
      <c r="CBL423" s="93"/>
      <c r="CBM423" s="93"/>
      <c r="CBN423" s="93"/>
      <c r="CBO423" s="93"/>
      <c r="CBP423" s="93"/>
      <c r="CBQ423" s="93"/>
      <c r="CBR423" s="93"/>
      <c r="CBS423" s="93"/>
      <c r="CBT423" s="93"/>
      <c r="CBU423" s="93"/>
      <c r="CBV423" s="93"/>
      <c r="CBW423" s="93"/>
      <c r="CBX423" s="93"/>
      <c r="CBY423" s="93"/>
      <c r="CBZ423" s="93"/>
      <c r="CCA423" s="93"/>
      <c r="CCB423" s="93"/>
      <c r="CCC423" s="93"/>
      <c r="CCD423" s="93"/>
      <c r="CCE423" s="93"/>
      <c r="CCF423" s="93"/>
      <c r="CCG423" s="93"/>
      <c r="CCH423" s="93"/>
      <c r="CCI423" s="93"/>
      <c r="CCJ423" s="93"/>
      <c r="CCK423" s="93"/>
      <c r="CCL423" s="93"/>
      <c r="CCM423" s="93"/>
      <c r="CCN423" s="93"/>
      <c r="CCO423" s="93"/>
      <c r="CCP423" s="93"/>
      <c r="CCQ423" s="93"/>
      <c r="CCR423" s="93"/>
      <c r="CCS423" s="93"/>
      <c r="CCT423" s="93"/>
      <c r="CCU423" s="93"/>
      <c r="CCV423" s="93"/>
      <c r="CCW423" s="93"/>
      <c r="CCX423" s="93"/>
      <c r="CCY423" s="93"/>
      <c r="CCZ423" s="93"/>
      <c r="CDA423" s="93"/>
      <c r="CDB423" s="93"/>
      <c r="CDC423" s="93"/>
      <c r="CDD423" s="93"/>
      <c r="CDE423" s="93"/>
      <c r="CDF423" s="93"/>
      <c r="CDG423" s="93"/>
      <c r="CDH423" s="93"/>
      <c r="CDI423" s="93"/>
      <c r="CDJ423" s="93"/>
      <c r="CDK423" s="93"/>
      <c r="CDL423" s="93"/>
      <c r="CDM423" s="93"/>
      <c r="CDN423" s="93"/>
      <c r="CDO423" s="93"/>
      <c r="CDP423" s="93"/>
      <c r="CDQ423" s="93"/>
      <c r="CDR423" s="93"/>
      <c r="CDS423" s="93"/>
      <c r="CDT423" s="93"/>
      <c r="CDU423" s="93"/>
      <c r="CDV423" s="93"/>
      <c r="CDW423" s="93"/>
      <c r="CDX423" s="93"/>
      <c r="CDY423" s="93"/>
      <c r="CDZ423" s="93"/>
      <c r="CEA423" s="93"/>
      <c r="CEB423" s="93"/>
      <c r="CEC423" s="93"/>
      <c r="CED423" s="93"/>
      <c r="CEE423" s="93"/>
      <c r="CEF423" s="93"/>
      <c r="CEG423" s="93"/>
      <c r="CEH423" s="93"/>
      <c r="CEI423" s="93"/>
      <c r="CEJ423" s="93"/>
      <c r="CEK423" s="93"/>
      <c r="CEL423" s="93"/>
      <c r="CEM423" s="93"/>
      <c r="CEN423" s="93"/>
      <c r="CEO423" s="93"/>
      <c r="CEP423" s="93"/>
      <c r="CEQ423" s="93"/>
      <c r="CER423" s="93"/>
      <c r="CES423" s="93"/>
      <c r="CET423" s="93"/>
      <c r="CEU423" s="93"/>
      <c r="CEV423" s="93"/>
      <c r="CEW423" s="93"/>
      <c r="CEX423" s="93"/>
      <c r="CEY423" s="93"/>
      <c r="CEZ423" s="93"/>
      <c r="CFA423" s="93"/>
      <c r="CFB423" s="93"/>
      <c r="CFC423" s="93"/>
      <c r="CFD423" s="93"/>
      <c r="CFE423" s="93"/>
      <c r="CFF423" s="93"/>
      <c r="CFG423" s="93"/>
      <c r="CFH423" s="93"/>
      <c r="CFI423" s="93"/>
      <c r="CFJ423" s="93"/>
      <c r="CFK423" s="93"/>
      <c r="CFL423" s="93"/>
      <c r="CFM423" s="93"/>
      <c r="CFN423" s="93"/>
      <c r="CFO423" s="93"/>
      <c r="CFP423" s="93"/>
      <c r="CFQ423" s="93"/>
      <c r="CFR423" s="93"/>
      <c r="CFS423" s="93"/>
      <c r="CFT423" s="93"/>
      <c r="CFU423" s="93"/>
      <c r="CFV423" s="93"/>
      <c r="CFW423" s="93"/>
      <c r="CFX423" s="93"/>
      <c r="CFY423" s="93"/>
      <c r="CFZ423" s="93"/>
      <c r="CGA423" s="93"/>
      <c r="CGB423" s="93"/>
      <c r="CGC423" s="93"/>
      <c r="CGD423" s="93"/>
      <c r="CGE423" s="93"/>
      <c r="CGF423" s="93"/>
      <c r="CGG423" s="93"/>
      <c r="CGH423" s="93"/>
      <c r="CGI423" s="93"/>
      <c r="CGJ423" s="93"/>
      <c r="CGK423" s="93"/>
      <c r="CGL423" s="93"/>
      <c r="CGM423" s="93"/>
      <c r="CGN423" s="93"/>
      <c r="CGO423" s="93"/>
      <c r="CGP423" s="93"/>
      <c r="CGQ423" s="93"/>
      <c r="CGR423" s="93"/>
      <c r="CGS423" s="93"/>
      <c r="CGT423" s="93"/>
      <c r="CGU423" s="93"/>
      <c r="CGV423" s="93"/>
      <c r="CGW423" s="93"/>
      <c r="CGX423" s="93"/>
      <c r="CGY423" s="93"/>
      <c r="CGZ423" s="93"/>
      <c r="CHA423" s="93"/>
      <c r="CHB423" s="93"/>
      <c r="CHC423" s="93"/>
      <c r="CHD423" s="93"/>
      <c r="CHE423" s="93"/>
      <c r="CHF423" s="93"/>
      <c r="CHG423" s="93"/>
      <c r="CHH423" s="93"/>
      <c r="CHI423" s="93"/>
      <c r="CHJ423" s="93"/>
      <c r="CHK423" s="93"/>
      <c r="CHL423" s="93"/>
      <c r="CHM423" s="93"/>
      <c r="CHN423" s="93"/>
      <c r="CHO423" s="93"/>
      <c r="CHP423" s="93"/>
      <c r="CHQ423" s="93"/>
      <c r="CHR423" s="93"/>
      <c r="CHS423" s="93"/>
      <c r="CHT423" s="93"/>
      <c r="CHU423" s="93"/>
      <c r="CHV423" s="93"/>
      <c r="CHW423" s="93"/>
      <c r="CHX423" s="93"/>
      <c r="CHY423" s="93"/>
      <c r="CHZ423" s="93"/>
      <c r="CIA423" s="93"/>
      <c r="CIB423" s="93"/>
      <c r="CIC423" s="93"/>
      <c r="CID423" s="93"/>
      <c r="CIE423" s="93"/>
      <c r="CIF423" s="93"/>
      <c r="CIG423" s="93"/>
      <c r="CIH423" s="93"/>
      <c r="CII423" s="93"/>
      <c r="CIJ423" s="93"/>
      <c r="CIK423" s="93"/>
      <c r="CIL423" s="93"/>
      <c r="CIM423" s="93"/>
      <c r="CIN423" s="93"/>
      <c r="CIO423" s="93"/>
      <c r="CIP423" s="93"/>
      <c r="CIQ423" s="93"/>
      <c r="CIR423" s="93"/>
      <c r="CIS423" s="93"/>
      <c r="CIT423" s="93"/>
      <c r="CIU423" s="93"/>
      <c r="CIV423" s="93"/>
      <c r="CIW423" s="93"/>
      <c r="CIX423" s="93"/>
      <c r="CIY423" s="93"/>
      <c r="CIZ423" s="93"/>
      <c r="CJA423" s="93"/>
      <c r="CJB423" s="93"/>
      <c r="CJC423" s="93"/>
      <c r="CJD423" s="93"/>
      <c r="CJE423" s="93"/>
      <c r="CJF423" s="93"/>
      <c r="CJG423" s="93"/>
      <c r="CJH423" s="93"/>
      <c r="CJI423" s="93"/>
      <c r="CJJ423" s="93"/>
      <c r="CJK423" s="93"/>
      <c r="CJL423" s="93"/>
      <c r="CJM423" s="93"/>
      <c r="CJN423" s="93"/>
      <c r="CJO423" s="93"/>
      <c r="CJP423" s="93"/>
      <c r="CJQ423" s="93"/>
      <c r="CJR423" s="93"/>
      <c r="CJS423" s="93"/>
      <c r="CJT423" s="93"/>
      <c r="CJU423" s="93"/>
      <c r="CJV423" s="93"/>
      <c r="CJW423" s="93"/>
      <c r="CJX423" s="93"/>
      <c r="CJY423" s="93"/>
      <c r="CJZ423" s="93"/>
      <c r="CKA423" s="93"/>
      <c r="CKB423" s="93"/>
      <c r="CKC423" s="93"/>
      <c r="CKD423" s="93"/>
      <c r="CKE423" s="93"/>
      <c r="CKF423" s="93"/>
      <c r="CKG423" s="93"/>
      <c r="CKH423" s="93"/>
      <c r="CKI423" s="93"/>
      <c r="CKJ423" s="93"/>
      <c r="CKK423" s="93"/>
      <c r="CKL423" s="93"/>
      <c r="CKM423" s="93"/>
      <c r="CKN423" s="93"/>
      <c r="CKO423" s="93"/>
      <c r="CKP423" s="93"/>
      <c r="CKQ423" s="93"/>
      <c r="CKR423" s="93"/>
      <c r="CKS423" s="93"/>
      <c r="CKT423" s="93"/>
      <c r="CKU423" s="93"/>
      <c r="CKV423" s="93"/>
      <c r="CKW423" s="93"/>
      <c r="CKX423" s="93"/>
      <c r="CKY423" s="93"/>
      <c r="CKZ423" s="93"/>
      <c r="CLA423" s="93"/>
      <c r="CLB423" s="93"/>
      <c r="CLC423" s="93"/>
      <c r="CLD423" s="93"/>
      <c r="CLE423" s="93"/>
      <c r="CLF423" s="93"/>
      <c r="CLG423" s="93"/>
      <c r="CLH423" s="93"/>
      <c r="CLI423" s="93"/>
      <c r="CLJ423" s="93"/>
      <c r="CLK423" s="93"/>
      <c r="CLL423" s="93"/>
      <c r="CLM423" s="93"/>
      <c r="CLN423" s="93"/>
      <c r="CLO423" s="93"/>
      <c r="CLP423" s="93"/>
      <c r="CLQ423" s="93"/>
      <c r="CLR423" s="93"/>
      <c r="CLS423" s="93"/>
      <c r="CLT423" s="93"/>
      <c r="CLU423" s="93"/>
      <c r="CLV423" s="93"/>
      <c r="CLW423" s="93"/>
      <c r="CLX423" s="93"/>
      <c r="CLY423" s="93"/>
      <c r="CLZ423" s="93"/>
      <c r="CMA423" s="93"/>
      <c r="CMB423" s="93"/>
      <c r="CMC423" s="93"/>
      <c r="CMD423" s="93"/>
      <c r="CME423" s="93"/>
      <c r="CMF423" s="93"/>
      <c r="CMG423" s="93"/>
      <c r="CMH423" s="93"/>
      <c r="CMI423" s="93"/>
      <c r="CMJ423" s="93"/>
      <c r="CMK423" s="93"/>
      <c r="CML423" s="93"/>
      <c r="CMM423" s="93"/>
      <c r="CMN423" s="93"/>
      <c r="CMO423" s="93"/>
      <c r="CMP423" s="93"/>
      <c r="CMQ423" s="93"/>
      <c r="CMR423" s="93"/>
      <c r="CMS423" s="93"/>
      <c r="CMT423" s="93"/>
      <c r="CMU423" s="93"/>
      <c r="CMV423" s="93"/>
      <c r="CMW423" s="93"/>
      <c r="CMX423" s="93"/>
      <c r="CMY423" s="93"/>
      <c r="CMZ423" s="93"/>
      <c r="CNA423" s="93"/>
      <c r="CNB423" s="93"/>
      <c r="CNC423" s="93"/>
      <c r="CND423" s="93"/>
      <c r="CNE423" s="93"/>
      <c r="CNF423" s="93"/>
      <c r="CNG423" s="93"/>
      <c r="CNH423" s="93"/>
      <c r="CNI423" s="93"/>
      <c r="CNJ423" s="93"/>
      <c r="CNK423" s="93"/>
      <c r="CNL423" s="93"/>
      <c r="CNM423" s="93"/>
      <c r="CNN423" s="93"/>
      <c r="CNO423" s="93"/>
      <c r="CNP423" s="93"/>
      <c r="CNQ423" s="93"/>
      <c r="CNR423" s="93"/>
      <c r="CNS423" s="93"/>
      <c r="CNT423" s="93"/>
      <c r="CNU423" s="93"/>
      <c r="CNV423" s="93"/>
      <c r="CNW423" s="93"/>
      <c r="CNX423" s="93"/>
      <c r="CNY423" s="93"/>
      <c r="CNZ423" s="93"/>
      <c r="COA423" s="93"/>
      <c r="COB423" s="93"/>
      <c r="COC423" s="93"/>
      <c r="COD423" s="93"/>
      <c r="COE423" s="93"/>
      <c r="COF423" s="93"/>
      <c r="COG423" s="93"/>
      <c r="COH423" s="93"/>
      <c r="COI423" s="93"/>
      <c r="COJ423" s="93"/>
      <c r="COK423" s="93"/>
      <c r="COL423" s="93"/>
      <c r="COM423" s="93"/>
      <c r="CON423" s="93"/>
      <c r="COO423" s="93"/>
      <c r="COP423" s="93"/>
      <c r="COQ423" s="93"/>
      <c r="COR423" s="93"/>
      <c r="COS423" s="93"/>
      <c r="COT423" s="93"/>
      <c r="COU423" s="93"/>
      <c r="COV423" s="93"/>
      <c r="COW423" s="93"/>
      <c r="COX423" s="93"/>
      <c r="COY423" s="93"/>
      <c r="COZ423" s="93"/>
      <c r="CPA423" s="93"/>
      <c r="CPB423" s="93"/>
      <c r="CPC423" s="93"/>
      <c r="CPD423" s="93"/>
      <c r="CPE423" s="93"/>
      <c r="CPF423" s="93"/>
      <c r="CPG423" s="93"/>
      <c r="CPH423" s="93"/>
      <c r="CPI423" s="93"/>
      <c r="CPJ423" s="93"/>
      <c r="CPK423" s="93"/>
      <c r="CPL423" s="93"/>
      <c r="CPM423" s="93"/>
      <c r="CPN423" s="93"/>
      <c r="CPO423" s="93"/>
      <c r="CPP423" s="93"/>
      <c r="CPQ423" s="93"/>
      <c r="CPR423" s="93"/>
      <c r="CPS423" s="93"/>
      <c r="CPT423" s="93"/>
      <c r="CPU423" s="93"/>
      <c r="CPV423" s="93"/>
      <c r="CPW423" s="93"/>
      <c r="CPX423" s="93"/>
      <c r="CPY423" s="93"/>
      <c r="CPZ423" s="93"/>
      <c r="CQA423" s="93"/>
      <c r="CQB423" s="93"/>
      <c r="CQC423" s="93"/>
      <c r="CQD423" s="93"/>
      <c r="CQE423" s="93"/>
      <c r="CQF423" s="93"/>
      <c r="CQG423" s="93"/>
      <c r="CQH423" s="93"/>
      <c r="CQI423" s="93"/>
      <c r="CQJ423" s="93"/>
      <c r="CQK423" s="93"/>
      <c r="CQL423" s="93"/>
      <c r="CQM423" s="93"/>
      <c r="CQN423" s="93"/>
      <c r="CQO423" s="93"/>
      <c r="CQP423" s="93"/>
      <c r="CQQ423" s="93"/>
      <c r="CQR423" s="93"/>
      <c r="CQS423" s="93"/>
      <c r="CQT423" s="93"/>
      <c r="CQU423" s="93"/>
      <c r="CQV423" s="93"/>
      <c r="CQW423" s="93"/>
      <c r="CQX423" s="93"/>
      <c r="CQY423" s="93"/>
      <c r="CQZ423" s="93"/>
      <c r="CRA423" s="93"/>
      <c r="CRB423" s="93"/>
      <c r="CRC423" s="93"/>
      <c r="CRD423" s="93"/>
      <c r="CRE423" s="93"/>
      <c r="CRF423" s="93"/>
      <c r="CRG423" s="93"/>
      <c r="CRH423" s="93"/>
      <c r="CRI423" s="93"/>
      <c r="CRJ423" s="93"/>
      <c r="CRK423" s="93"/>
      <c r="CRL423" s="93"/>
      <c r="CRM423" s="93"/>
      <c r="CRN423" s="93"/>
      <c r="CRO423" s="93"/>
      <c r="CRP423" s="93"/>
      <c r="CRQ423" s="93"/>
      <c r="CRR423" s="93"/>
      <c r="CRS423" s="93"/>
      <c r="CRT423" s="93"/>
      <c r="CRU423" s="93"/>
      <c r="CRV423" s="93"/>
      <c r="CRW423" s="93"/>
      <c r="CRX423" s="93"/>
      <c r="CRY423" s="93"/>
      <c r="CRZ423" s="93"/>
      <c r="CSA423" s="93"/>
      <c r="CSB423" s="93"/>
      <c r="CSC423" s="93"/>
      <c r="CSD423" s="93"/>
      <c r="CSE423" s="93"/>
      <c r="CSF423" s="93"/>
      <c r="CSG423" s="93"/>
      <c r="CSH423" s="93"/>
      <c r="CSI423" s="93"/>
      <c r="CSJ423" s="93"/>
      <c r="CSK423" s="93"/>
      <c r="CSL423" s="93"/>
      <c r="CSM423" s="93"/>
      <c r="CSN423" s="93"/>
      <c r="CSO423" s="93"/>
      <c r="CSP423" s="93"/>
      <c r="CSQ423" s="93"/>
      <c r="CSR423" s="93"/>
      <c r="CSS423" s="93"/>
      <c r="CST423" s="93"/>
      <c r="CSU423" s="93"/>
      <c r="CSV423" s="93"/>
      <c r="CSW423" s="93"/>
      <c r="CSX423" s="93"/>
      <c r="CSY423" s="93"/>
      <c r="CSZ423" s="93"/>
      <c r="CTA423" s="93"/>
      <c r="CTB423" s="93"/>
      <c r="CTC423" s="93"/>
      <c r="CTD423" s="93"/>
      <c r="CTE423" s="93"/>
      <c r="CTF423" s="93"/>
      <c r="CTG423" s="93"/>
      <c r="CTH423" s="93"/>
      <c r="CTI423" s="93"/>
      <c r="CTJ423" s="93"/>
      <c r="CTK423" s="93"/>
      <c r="CTL423" s="93"/>
      <c r="CTM423" s="93"/>
      <c r="CTN423" s="93"/>
      <c r="CTO423" s="93"/>
      <c r="CTP423" s="93"/>
      <c r="CTQ423" s="93"/>
      <c r="CTR423" s="93"/>
      <c r="CTS423" s="93"/>
      <c r="CTT423" s="93"/>
      <c r="CTU423" s="93"/>
      <c r="CTV423" s="93"/>
      <c r="CTW423" s="93"/>
      <c r="CTX423" s="93"/>
      <c r="CTY423" s="93"/>
      <c r="CTZ423" s="93"/>
      <c r="CUA423" s="93"/>
      <c r="CUB423" s="93"/>
      <c r="CUC423" s="93"/>
      <c r="CUD423" s="93"/>
      <c r="CUE423" s="93"/>
      <c r="CUF423" s="93"/>
      <c r="CUG423" s="93"/>
      <c r="CUH423" s="93"/>
      <c r="CUI423" s="93"/>
      <c r="CUJ423" s="93"/>
      <c r="CUK423" s="93"/>
      <c r="CUL423" s="93"/>
      <c r="CUM423" s="93"/>
      <c r="CUN423" s="93"/>
      <c r="CUO423" s="93"/>
      <c r="CUP423" s="93"/>
      <c r="CUQ423" s="93"/>
      <c r="CUR423" s="93"/>
      <c r="CUS423" s="93"/>
      <c r="CUT423" s="93"/>
      <c r="CUU423" s="93"/>
      <c r="CUV423" s="93"/>
      <c r="CUW423" s="93"/>
      <c r="CUX423" s="93"/>
      <c r="CUY423" s="93"/>
      <c r="CUZ423" s="93"/>
      <c r="CVA423" s="93"/>
      <c r="CVB423" s="93"/>
      <c r="CVC423" s="93"/>
      <c r="CVD423" s="93"/>
      <c r="CVE423" s="93"/>
      <c r="CVF423" s="93"/>
      <c r="CVG423" s="93"/>
      <c r="CVH423" s="93"/>
      <c r="CVI423" s="93"/>
      <c r="CVJ423" s="93"/>
      <c r="CVK423" s="93"/>
      <c r="CVL423" s="93"/>
      <c r="CVM423" s="93"/>
      <c r="CVN423" s="93"/>
      <c r="CVO423" s="93"/>
      <c r="CVP423" s="93"/>
      <c r="CVQ423" s="93"/>
      <c r="CVR423" s="93"/>
      <c r="CVS423" s="93"/>
      <c r="CVT423" s="93"/>
      <c r="CVU423" s="93"/>
      <c r="CVV423" s="93"/>
      <c r="CVW423" s="93"/>
      <c r="CVX423" s="93"/>
      <c r="CVY423" s="93"/>
      <c r="CVZ423" s="93"/>
      <c r="CWA423" s="93"/>
      <c r="CWB423" s="93"/>
      <c r="CWC423" s="93"/>
      <c r="CWD423" s="93"/>
      <c r="CWE423" s="93"/>
      <c r="CWF423" s="93"/>
      <c r="CWG423" s="93"/>
      <c r="CWH423" s="93"/>
      <c r="CWI423" s="93"/>
      <c r="CWJ423" s="93"/>
      <c r="CWK423" s="93"/>
      <c r="CWL423" s="93"/>
      <c r="CWM423" s="93"/>
      <c r="CWN423" s="93"/>
      <c r="CWO423" s="93"/>
      <c r="CWP423" s="93"/>
      <c r="CWQ423" s="93"/>
      <c r="CWR423" s="93"/>
      <c r="CWS423" s="93"/>
      <c r="CWT423" s="93"/>
      <c r="CWU423" s="93"/>
      <c r="CWV423" s="93"/>
      <c r="CWW423" s="93"/>
      <c r="CWX423" s="93"/>
      <c r="CWY423" s="93"/>
      <c r="CWZ423" s="93"/>
      <c r="CXA423" s="93"/>
      <c r="CXB423" s="93"/>
      <c r="CXC423" s="93"/>
      <c r="CXD423" s="93"/>
      <c r="CXE423" s="93"/>
      <c r="CXF423" s="93"/>
      <c r="CXG423" s="93"/>
      <c r="CXH423" s="93"/>
      <c r="CXI423" s="93"/>
      <c r="CXJ423" s="93"/>
      <c r="CXK423" s="93"/>
      <c r="CXL423" s="93"/>
      <c r="CXM423" s="93"/>
      <c r="CXN423" s="93"/>
      <c r="CXO423" s="93"/>
      <c r="CXP423" s="93"/>
      <c r="CXQ423" s="93"/>
      <c r="CXR423" s="93"/>
      <c r="CXS423" s="93"/>
      <c r="CXT423" s="93"/>
      <c r="CXU423" s="93"/>
      <c r="CXV423" s="93"/>
      <c r="CXW423" s="93"/>
      <c r="CXX423" s="93"/>
      <c r="CXY423" s="93"/>
      <c r="CXZ423" s="93"/>
      <c r="CYA423" s="93"/>
      <c r="CYB423" s="93"/>
      <c r="CYC423" s="93"/>
      <c r="CYD423" s="93"/>
      <c r="CYE423" s="93"/>
      <c r="CYF423" s="93"/>
      <c r="CYG423" s="93"/>
      <c r="CYH423" s="93"/>
      <c r="CYI423" s="93"/>
      <c r="CYJ423" s="93"/>
      <c r="CYK423" s="93"/>
      <c r="CYL423" s="93"/>
      <c r="CYM423" s="93"/>
      <c r="CYN423" s="93"/>
      <c r="CYO423" s="93"/>
      <c r="CYP423" s="93"/>
      <c r="CYQ423" s="93"/>
      <c r="CYR423" s="93"/>
      <c r="CYS423" s="93"/>
      <c r="CYT423" s="93"/>
      <c r="CYU423" s="93"/>
      <c r="CYV423" s="93"/>
      <c r="CYW423" s="93"/>
      <c r="CYX423" s="93"/>
      <c r="CYY423" s="93"/>
      <c r="CYZ423" s="93"/>
      <c r="CZA423" s="93"/>
      <c r="CZB423" s="93"/>
      <c r="CZC423" s="93"/>
      <c r="CZD423" s="93"/>
      <c r="CZE423" s="93"/>
      <c r="CZF423" s="93"/>
      <c r="CZG423" s="93"/>
      <c r="CZH423" s="93"/>
      <c r="CZI423" s="93"/>
      <c r="CZJ423" s="93"/>
      <c r="CZK423" s="93"/>
      <c r="CZL423" s="93"/>
      <c r="CZM423" s="93"/>
      <c r="CZN423" s="93"/>
      <c r="CZO423" s="93"/>
      <c r="CZP423" s="93"/>
      <c r="CZQ423" s="93"/>
      <c r="CZR423" s="93"/>
      <c r="CZS423" s="93"/>
      <c r="CZT423" s="93"/>
      <c r="CZU423" s="93"/>
      <c r="CZV423" s="93"/>
      <c r="CZW423" s="93"/>
      <c r="CZX423" s="93"/>
      <c r="CZY423" s="93"/>
      <c r="CZZ423" s="93"/>
      <c r="DAA423" s="93"/>
      <c r="DAB423" s="93"/>
      <c r="DAC423" s="93"/>
      <c r="DAD423" s="93"/>
      <c r="DAE423" s="93"/>
      <c r="DAF423" s="93"/>
      <c r="DAG423" s="93"/>
      <c r="DAH423" s="93"/>
      <c r="DAI423" s="93"/>
      <c r="DAJ423" s="93"/>
      <c r="DAK423" s="93"/>
      <c r="DAL423" s="93"/>
      <c r="DAM423" s="93"/>
      <c r="DAN423" s="93"/>
      <c r="DAO423" s="93"/>
      <c r="DAP423" s="93"/>
      <c r="DAQ423" s="93"/>
      <c r="DAR423" s="93"/>
      <c r="DAS423" s="93"/>
      <c r="DAT423" s="93"/>
      <c r="DAU423" s="93"/>
      <c r="DAV423" s="93"/>
      <c r="DAW423" s="93"/>
      <c r="DAX423" s="93"/>
      <c r="DAY423" s="93"/>
      <c r="DAZ423" s="93"/>
      <c r="DBA423" s="93"/>
      <c r="DBB423" s="93"/>
      <c r="DBC423" s="93"/>
      <c r="DBD423" s="93"/>
      <c r="DBE423" s="93"/>
      <c r="DBF423" s="93"/>
      <c r="DBG423" s="93"/>
      <c r="DBH423" s="93"/>
      <c r="DBI423" s="93"/>
      <c r="DBJ423" s="93"/>
      <c r="DBK423" s="93"/>
      <c r="DBL423" s="93"/>
      <c r="DBM423" s="93"/>
      <c r="DBN423" s="93"/>
      <c r="DBO423" s="93"/>
      <c r="DBP423" s="93"/>
      <c r="DBQ423" s="93"/>
      <c r="DBR423" s="93"/>
      <c r="DBS423" s="93"/>
      <c r="DBT423" s="93"/>
      <c r="DBU423" s="93"/>
      <c r="DBV423" s="93"/>
      <c r="DBW423" s="93"/>
      <c r="DBX423" s="93"/>
      <c r="DBY423" s="93"/>
      <c r="DBZ423" s="93"/>
      <c r="DCA423" s="93"/>
      <c r="DCB423" s="93"/>
      <c r="DCC423" s="93"/>
      <c r="DCD423" s="93"/>
      <c r="DCE423" s="93"/>
      <c r="DCF423" s="93"/>
      <c r="DCG423" s="93"/>
      <c r="DCH423" s="93"/>
      <c r="DCI423" s="93"/>
      <c r="DCJ423" s="93"/>
      <c r="DCK423" s="93"/>
      <c r="DCL423" s="93"/>
      <c r="DCM423" s="93"/>
      <c r="DCN423" s="93"/>
      <c r="DCO423" s="93"/>
      <c r="DCP423" s="93"/>
      <c r="DCQ423" s="93"/>
      <c r="DCR423" s="93"/>
      <c r="DCS423" s="93"/>
      <c r="DCT423" s="93"/>
      <c r="DCU423" s="93"/>
      <c r="DCV423" s="93"/>
      <c r="DCW423" s="93"/>
      <c r="DCX423" s="93"/>
      <c r="DCY423" s="93"/>
      <c r="DCZ423" s="93"/>
      <c r="DDA423" s="93"/>
      <c r="DDB423" s="93"/>
      <c r="DDC423" s="93"/>
      <c r="DDD423" s="93"/>
      <c r="DDE423" s="93"/>
      <c r="DDF423" s="93"/>
      <c r="DDG423" s="93"/>
      <c r="DDH423" s="93"/>
      <c r="DDI423" s="93"/>
      <c r="DDJ423" s="93"/>
      <c r="DDK423" s="93"/>
      <c r="DDL423" s="93"/>
      <c r="DDM423" s="93"/>
      <c r="DDN423" s="93"/>
      <c r="DDO423" s="93"/>
      <c r="DDP423" s="93"/>
      <c r="DDQ423" s="93"/>
      <c r="DDR423" s="93"/>
      <c r="DDS423" s="93"/>
      <c r="DDT423" s="93"/>
      <c r="DDU423" s="93"/>
      <c r="DDV423" s="93"/>
      <c r="DDW423" s="93"/>
      <c r="DDX423" s="93"/>
      <c r="DDY423" s="93"/>
      <c r="DDZ423" s="93"/>
      <c r="DEA423" s="93"/>
      <c r="DEB423" s="93"/>
      <c r="DEC423" s="93"/>
      <c r="DED423" s="93"/>
      <c r="DEE423" s="93"/>
      <c r="DEF423" s="93"/>
      <c r="DEG423" s="93"/>
      <c r="DEH423" s="93"/>
      <c r="DEI423" s="93"/>
      <c r="DEJ423" s="93"/>
      <c r="DEK423" s="93"/>
      <c r="DEL423" s="93"/>
      <c r="DEM423" s="93"/>
      <c r="DEN423" s="93"/>
      <c r="DEO423" s="93"/>
      <c r="DEP423" s="93"/>
      <c r="DEQ423" s="93"/>
      <c r="DER423" s="93"/>
      <c r="DES423" s="93"/>
      <c r="DET423" s="93"/>
      <c r="DEU423" s="93"/>
      <c r="DEV423" s="93"/>
      <c r="DEW423" s="93"/>
      <c r="DEX423" s="93"/>
      <c r="DEY423" s="93"/>
      <c r="DEZ423" s="93"/>
      <c r="DFA423" s="93"/>
      <c r="DFB423" s="93"/>
      <c r="DFC423" s="93"/>
      <c r="DFD423" s="93"/>
      <c r="DFE423" s="93"/>
      <c r="DFF423" s="93"/>
      <c r="DFG423" s="93"/>
      <c r="DFH423" s="93"/>
      <c r="DFI423" s="93"/>
      <c r="DFJ423" s="93"/>
      <c r="DFK423" s="93"/>
      <c r="DFL423" s="93"/>
      <c r="DFM423" s="93"/>
      <c r="DFN423" s="93"/>
      <c r="DFO423" s="93"/>
      <c r="DFP423" s="93"/>
      <c r="DFQ423" s="93"/>
      <c r="DFR423" s="93"/>
      <c r="DFS423" s="93"/>
      <c r="DFT423" s="93"/>
      <c r="DFU423" s="93"/>
      <c r="DFV423" s="93"/>
      <c r="DFW423" s="93"/>
      <c r="DFX423" s="93"/>
      <c r="DFY423" s="93"/>
      <c r="DFZ423" s="93"/>
      <c r="DGA423" s="93"/>
      <c r="DGB423" s="93"/>
      <c r="DGC423" s="93"/>
      <c r="DGD423" s="93"/>
      <c r="DGE423" s="93"/>
      <c r="DGF423" s="93"/>
      <c r="DGG423" s="93"/>
      <c r="DGH423" s="93"/>
      <c r="DGI423" s="93"/>
      <c r="DGJ423" s="93"/>
      <c r="DGK423" s="93"/>
      <c r="DGL423" s="93"/>
      <c r="DGM423" s="93"/>
      <c r="DGN423" s="93"/>
      <c r="DGO423" s="93"/>
      <c r="DGP423" s="93"/>
      <c r="DGQ423" s="93"/>
      <c r="DGR423" s="93"/>
      <c r="DGS423" s="93"/>
      <c r="DGT423" s="93"/>
      <c r="DGU423" s="93"/>
      <c r="DGV423" s="93"/>
      <c r="DGW423" s="93"/>
      <c r="DGX423" s="93"/>
      <c r="DGY423" s="93"/>
      <c r="DGZ423" s="93"/>
      <c r="DHA423" s="93"/>
      <c r="DHB423" s="93"/>
      <c r="DHC423" s="93"/>
      <c r="DHD423" s="93"/>
      <c r="DHE423" s="93"/>
      <c r="DHF423" s="93"/>
      <c r="DHG423" s="93"/>
      <c r="DHH423" s="93"/>
      <c r="DHI423" s="93"/>
      <c r="DHJ423" s="93"/>
      <c r="DHK423" s="93"/>
      <c r="DHL423" s="93"/>
      <c r="DHM423" s="93"/>
      <c r="DHN423" s="93"/>
      <c r="DHO423" s="93"/>
      <c r="DHP423" s="93"/>
      <c r="DHQ423" s="93"/>
      <c r="DHR423" s="93"/>
      <c r="DHS423" s="93"/>
      <c r="DHT423" s="93"/>
      <c r="DHU423" s="93"/>
      <c r="DHV423" s="93"/>
      <c r="DHW423" s="93"/>
      <c r="DHX423" s="93"/>
      <c r="DHY423" s="93"/>
      <c r="DHZ423" s="93"/>
      <c r="DIA423" s="93"/>
      <c r="DIB423" s="93"/>
      <c r="DIC423" s="93"/>
      <c r="DID423" s="93"/>
      <c r="DIE423" s="93"/>
      <c r="DIF423" s="93"/>
      <c r="DIG423" s="93"/>
      <c r="DIH423" s="93"/>
      <c r="DII423" s="93"/>
      <c r="DIJ423" s="93"/>
      <c r="DIK423" s="93"/>
      <c r="DIL423" s="93"/>
      <c r="DIM423" s="93"/>
      <c r="DIN423" s="93"/>
      <c r="DIO423" s="93"/>
      <c r="DIP423" s="93"/>
      <c r="DIQ423" s="93"/>
      <c r="DIR423" s="93"/>
      <c r="DIS423" s="93"/>
      <c r="DIT423" s="93"/>
      <c r="DIU423" s="93"/>
      <c r="DIV423" s="93"/>
      <c r="DIW423" s="93"/>
      <c r="DIX423" s="93"/>
      <c r="DIY423" s="93"/>
      <c r="DIZ423" s="93"/>
      <c r="DJA423" s="93"/>
      <c r="DJB423" s="93"/>
      <c r="DJC423" s="93"/>
      <c r="DJD423" s="93"/>
      <c r="DJE423" s="93"/>
      <c r="DJF423" s="93"/>
      <c r="DJG423" s="93"/>
      <c r="DJH423" s="93"/>
      <c r="DJI423" s="93"/>
      <c r="DJJ423" s="93"/>
      <c r="DJK423" s="93"/>
      <c r="DJL423" s="93"/>
      <c r="DJM423" s="93"/>
      <c r="DJN423" s="93"/>
      <c r="DJO423" s="93"/>
      <c r="DJP423" s="93"/>
      <c r="DJQ423" s="93"/>
      <c r="DJR423" s="93"/>
      <c r="DJS423" s="93"/>
      <c r="DJT423" s="93"/>
      <c r="DJU423" s="93"/>
      <c r="DJV423" s="93"/>
      <c r="DJW423" s="93"/>
      <c r="DJX423" s="93"/>
      <c r="DJY423" s="93"/>
      <c r="DJZ423" s="93"/>
      <c r="DKA423" s="93"/>
      <c r="DKB423" s="93"/>
      <c r="DKC423" s="93"/>
      <c r="DKD423" s="93"/>
      <c r="DKE423" s="93"/>
      <c r="DKF423" s="93"/>
      <c r="DKG423" s="93"/>
      <c r="DKH423" s="93"/>
      <c r="DKI423" s="93"/>
      <c r="DKJ423" s="93"/>
      <c r="DKK423" s="93"/>
      <c r="DKL423" s="93"/>
      <c r="DKM423" s="93"/>
      <c r="DKN423" s="93"/>
      <c r="DKO423" s="93"/>
      <c r="DKP423" s="93"/>
      <c r="DKQ423" s="93"/>
      <c r="DKR423" s="93"/>
      <c r="DKS423" s="93"/>
      <c r="DKT423" s="93"/>
      <c r="DKU423" s="93"/>
      <c r="DKV423" s="93"/>
      <c r="DKW423" s="93"/>
      <c r="DKX423" s="93"/>
      <c r="DKY423" s="93"/>
      <c r="DKZ423" s="93"/>
      <c r="DLA423" s="93"/>
      <c r="DLB423" s="93"/>
      <c r="DLC423" s="93"/>
      <c r="DLD423" s="93"/>
      <c r="DLE423" s="93"/>
      <c r="DLF423" s="93"/>
      <c r="DLG423" s="93"/>
      <c r="DLH423" s="93"/>
      <c r="DLI423" s="93"/>
      <c r="DLJ423" s="93"/>
      <c r="DLK423" s="93"/>
      <c r="DLL423" s="93"/>
      <c r="DLM423" s="93"/>
      <c r="DLN423" s="93"/>
      <c r="DLO423" s="93"/>
      <c r="DLP423" s="93"/>
      <c r="DLQ423" s="93"/>
      <c r="DLR423" s="93"/>
      <c r="DLS423" s="93"/>
      <c r="DLT423" s="93"/>
      <c r="DLU423" s="93"/>
      <c r="DLV423" s="93"/>
      <c r="DLW423" s="93"/>
      <c r="DLX423" s="93"/>
      <c r="DLY423" s="93"/>
      <c r="DLZ423" s="93"/>
      <c r="DMA423" s="93"/>
      <c r="DMB423" s="93"/>
      <c r="DMC423" s="93"/>
      <c r="DMD423" s="93"/>
      <c r="DME423" s="93"/>
      <c r="DMF423" s="93"/>
      <c r="DMG423" s="93"/>
      <c r="DMH423" s="93"/>
      <c r="DMI423" s="93"/>
      <c r="DMJ423" s="93"/>
      <c r="DMK423" s="93"/>
      <c r="DML423" s="93"/>
      <c r="DMM423" s="93"/>
      <c r="DMN423" s="93"/>
      <c r="DMO423" s="93"/>
      <c r="DMP423" s="93"/>
      <c r="DMQ423" s="93"/>
      <c r="DMR423" s="93"/>
      <c r="DMS423" s="93"/>
      <c r="DMT423" s="93"/>
      <c r="DMU423" s="93"/>
      <c r="DMV423" s="93"/>
      <c r="DMW423" s="93"/>
      <c r="DMX423" s="93"/>
      <c r="DMY423" s="93"/>
      <c r="DMZ423" s="93"/>
      <c r="DNA423" s="93"/>
      <c r="DNB423" s="93"/>
      <c r="DNC423" s="93"/>
      <c r="DND423" s="93"/>
      <c r="DNE423" s="93"/>
      <c r="DNF423" s="93"/>
      <c r="DNG423" s="93"/>
      <c r="DNH423" s="93"/>
      <c r="DNI423" s="93"/>
      <c r="DNJ423" s="93"/>
      <c r="DNK423" s="93"/>
      <c r="DNL423" s="93"/>
      <c r="DNM423" s="93"/>
      <c r="DNN423" s="93"/>
      <c r="DNO423" s="93"/>
      <c r="DNP423" s="93"/>
      <c r="DNQ423" s="93"/>
      <c r="DNR423" s="93"/>
      <c r="DNS423" s="93"/>
      <c r="DNT423" s="93"/>
      <c r="DNU423" s="93"/>
      <c r="DNV423" s="93"/>
      <c r="DNW423" s="93"/>
      <c r="DNX423" s="93"/>
      <c r="DNY423" s="93"/>
      <c r="DNZ423" s="93"/>
      <c r="DOA423" s="93"/>
      <c r="DOB423" s="93"/>
      <c r="DOC423" s="93"/>
      <c r="DOD423" s="93"/>
      <c r="DOE423" s="93"/>
      <c r="DOF423" s="93"/>
      <c r="DOG423" s="93"/>
      <c r="DOH423" s="93"/>
      <c r="DOI423" s="93"/>
      <c r="DOJ423" s="93"/>
      <c r="DOK423" s="93"/>
      <c r="DOL423" s="93"/>
      <c r="DOM423" s="93"/>
      <c r="DON423" s="93"/>
      <c r="DOO423" s="93"/>
      <c r="DOP423" s="93"/>
      <c r="DOQ423" s="93"/>
      <c r="DOR423" s="93"/>
      <c r="DOS423" s="93"/>
      <c r="DOT423" s="93"/>
      <c r="DOU423" s="93"/>
      <c r="DOV423" s="93"/>
      <c r="DOW423" s="93"/>
      <c r="DOX423" s="93"/>
      <c r="DOY423" s="93"/>
      <c r="DOZ423" s="93"/>
      <c r="DPA423" s="93"/>
      <c r="DPB423" s="93"/>
      <c r="DPC423" s="93"/>
      <c r="DPD423" s="93"/>
      <c r="DPE423" s="93"/>
      <c r="DPF423" s="93"/>
      <c r="DPG423" s="93"/>
      <c r="DPH423" s="93"/>
      <c r="DPI423" s="93"/>
      <c r="DPJ423" s="93"/>
      <c r="DPK423" s="93"/>
      <c r="DPL423" s="93"/>
      <c r="DPM423" s="93"/>
      <c r="DPN423" s="93"/>
      <c r="DPO423" s="93"/>
      <c r="DPP423" s="93"/>
      <c r="DPQ423" s="93"/>
      <c r="DPR423" s="93"/>
      <c r="DPS423" s="93"/>
      <c r="DPT423" s="93"/>
      <c r="DPU423" s="93"/>
      <c r="DPV423" s="93"/>
      <c r="DPW423" s="93"/>
      <c r="DPX423" s="93"/>
      <c r="DPY423" s="93"/>
      <c r="DPZ423" s="93"/>
      <c r="DQA423" s="93"/>
      <c r="DQB423" s="93"/>
      <c r="DQC423" s="93"/>
      <c r="DQD423" s="93"/>
      <c r="DQE423" s="93"/>
      <c r="DQF423" s="93"/>
      <c r="DQG423" s="93"/>
      <c r="DQH423" s="93"/>
      <c r="DQI423" s="93"/>
      <c r="DQJ423" s="93"/>
      <c r="DQK423" s="93"/>
      <c r="DQL423" s="93"/>
      <c r="DQM423" s="93"/>
      <c r="DQN423" s="93"/>
      <c r="DQO423" s="93"/>
      <c r="DQP423" s="93"/>
      <c r="DQQ423" s="93"/>
      <c r="DQR423" s="93"/>
      <c r="DQS423" s="93"/>
      <c r="DQT423" s="93"/>
      <c r="DQU423" s="93"/>
      <c r="DQV423" s="93"/>
      <c r="DQW423" s="93"/>
      <c r="DQX423" s="93"/>
      <c r="DQY423" s="93"/>
      <c r="DQZ423" s="93"/>
      <c r="DRA423" s="93"/>
      <c r="DRB423" s="93"/>
      <c r="DRC423" s="93"/>
      <c r="DRD423" s="93"/>
      <c r="DRE423" s="93"/>
      <c r="DRF423" s="93"/>
      <c r="DRG423" s="93"/>
      <c r="DRH423" s="93"/>
      <c r="DRI423" s="93"/>
      <c r="DRJ423" s="93"/>
      <c r="DRK423" s="93"/>
      <c r="DRL423" s="93"/>
      <c r="DRM423" s="93"/>
      <c r="DRN423" s="93"/>
      <c r="DRO423" s="93"/>
      <c r="DRP423" s="93"/>
      <c r="DRQ423" s="93"/>
      <c r="DRR423" s="93"/>
      <c r="DRS423" s="93"/>
      <c r="DRT423" s="93"/>
      <c r="DRU423" s="93"/>
      <c r="DRV423" s="93"/>
      <c r="DRW423" s="93"/>
      <c r="DRX423" s="93"/>
      <c r="DRY423" s="93"/>
      <c r="DRZ423" s="93"/>
      <c r="DSA423" s="93"/>
      <c r="DSB423" s="93"/>
      <c r="DSC423" s="93"/>
      <c r="DSD423" s="93"/>
      <c r="DSE423" s="93"/>
      <c r="DSF423" s="93"/>
      <c r="DSG423" s="93"/>
      <c r="DSH423" s="93"/>
      <c r="DSI423" s="93"/>
      <c r="DSJ423" s="93"/>
      <c r="DSK423" s="93"/>
      <c r="DSL423" s="93"/>
      <c r="DSM423" s="93"/>
      <c r="DSN423" s="93"/>
      <c r="DSO423" s="93"/>
      <c r="DSP423" s="93"/>
      <c r="DSQ423" s="93"/>
      <c r="DSR423" s="93"/>
      <c r="DSS423" s="93"/>
      <c r="DST423" s="93"/>
      <c r="DSU423" s="93"/>
      <c r="DSV423" s="93"/>
      <c r="DSW423" s="93"/>
      <c r="DSX423" s="93"/>
      <c r="DSY423" s="93"/>
      <c r="DSZ423" s="93"/>
      <c r="DTA423" s="93"/>
      <c r="DTB423" s="93"/>
      <c r="DTC423" s="93"/>
      <c r="DTD423" s="93"/>
      <c r="DTE423" s="93"/>
      <c r="DTF423" s="93"/>
      <c r="DTG423" s="93"/>
      <c r="DTH423" s="93"/>
      <c r="DTI423" s="93"/>
      <c r="DTJ423" s="93"/>
      <c r="DTK423" s="93"/>
      <c r="DTL423" s="93"/>
      <c r="DTM423" s="93"/>
      <c r="DTN423" s="93"/>
      <c r="DTO423" s="93"/>
      <c r="DTP423" s="93"/>
      <c r="DTQ423" s="93"/>
      <c r="DTR423" s="93"/>
      <c r="DTS423" s="93"/>
      <c r="DTT423" s="93"/>
      <c r="DTU423" s="93"/>
      <c r="DTV423" s="93"/>
      <c r="DTW423" s="93"/>
      <c r="DTX423" s="93"/>
      <c r="DTY423" s="93"/>
      <c r="DTZ423" s="93"/>
      <c r="DUA423" s="93"/>
      <c r="DUB423" s="93"/>
      <c r="DUC423" s="93"/>
      <c r="DUD423" s="93"/>
      <c r="DUE423" s="93"/>
      <c r="DUF423" s="93"/>
      <c r="DUG423" s="93"/>
      <c r="DUH423" s="93"/>
      <c r="DUI423" s="93"/>
      <c r="DUJ423" s="93"/>
      <c r="DUK423" s="93"/>
      <c r="DUL423" s="93"/>
      <c r="DUM423" s="93"/>
      <c r="DUN423" s="93"/>
      <c r="DUO423" s="93"/>
      <c r="DUP423" s="93"/>
      <c r="DUQ423" s="93"/>
      <c r="DUR423" s="93"/>
      <c r="DUS423" s="93"/>
      <c r="DUT423" s="93"/>
      <c r="DUU423" s="93"/>
      <c r="DUV423" s="93"/>
      <c r="DUW423" s="93"/>
      <c r="DUX423" s="93"/>
      <c r="DUY423" s="93"/>
      <c r="DUZ423" s="93"/>
      <c r="DVA423" s="93"/>
      <c r="DVB423" s="93"/>
      <c r="DVC423" s="93"/>
      <c r="DVD423" s="93"/>
      <c r="DVE423" s="93"/>
      <c r="DVF423" s="93"/>
      <c r="DVG423" s="93"/>
      <c r="DVH423" s="93"/>
      <c r="DVI423" s="93"/>
      <c r="DVJ423" s="93"/>
      <c r="DVK423" s="93"/>
      <c r="DVL423" s="93"/>
      <c r="DVM423" s="93"/>
      <c r="DVN423" s="93"/>
      <c r="DVO423" s="93"/>
      <c r="DVP423" s="93"/>
      <c r="DVQ423" s="93"/>
      <c r="DVR423" s="93"/>
      <c r="DVS423" s="93"/>
      <c r="DVT423" s="93"/>
      <c r="DVU423" s="93"/>
      <c r="DVV423" s="93"/>
      <c r="DVW423" s="93"/>
      <c r="DVX423" s="93"/>
      <c r="DVY423" s="93"/>
      <c r="DVZ423" s="93"/>
      <c r="DWA423" s="93"/>
      <c r="DWB423" s="93"/>
      <c r="DWC423" s="93"/>
      <c r="DWD423" s="93"/>
      <c r="DWE423" s="93"/>
      <c r="DWF423" s="93"/>
      <c r="DWG423" s="93"/>
      <c r="DWH423" s="93"/>
      <c r="DWI423" s="93"/>
      <c r="DWJ423" s="93"/>
      <c r="DWK423" s="93"/>
      <c r="DWL423" s="93"/>
      <c r="DWM423" s="93"/>
      <c r="DWN423" s="93"/>
      <c r="DWO423" s="93"/>
      <c r="DWP423" s="93"/>
      <c r="DWQ423" s="93"/>
      <c r="DWR423" s="93"/>
      <c r="DWS423" s="93"/>
      <c r="DWT423" s="93"/>
      <c r="DWU423" s="93"/>
      <c r="DWV423" s="93"/>
      <c r="DWW423" s="93"/>
      <c r="DWX423" s="93"/>
      <c r="DWY423" s="93"/>
      <c r="DWZ423" s="93"/>
      <c r="DXA423" s="93"/>
      <c r="DXB423" s="93"/>
      <c r="DXC423" s="93"/>
      <c r="DXD423" s="93"/>
      <c r="DXE423" s="93"/>
      <c r="DXF423" s="93"/>
      <c r="DXG423" s="93"/>
      <c r="DXH423" s="93"/>
      <c r="DXI423" s="93"/>
      <c r="DXJ423" s="93"/>
      <c r="DXK423" s="93"/>
      <c r="DXL423" s="93"/>
      <c r="DXM423" s="93"/>
      <c r="DXN423" s="93"/>
      <c r="DXO423" s="93"/>
      <c r="DXP423" s="93"/>
      <c r="DXQ423" s="93"/>
      <c r="DXR423" s="93"/>
      <c r="DXS423" s="93"/>
      <c r="DXT423" s="93"/>
      <c r="DXU423" s="93"/>
      <c r="DXV423" s="93"/>
      <c r="DXW423" s="93"/>
      <c r="DXX423" s="93"/>
      <c r="DXY423" s="93"/>
      <c r="DXZ423" s="93"/>
      <c r="DYA423" s="93"/>
      <c r="DYB423" s="93"/>
      <c r="DYC423" s="93"/>
      <c r="DYD423" s="93"/>
      <c r="DYE423" s="93"/>
      <c r="DYF423" s="93"/>
      <c r="DYG423" s="93"/>
      <c r="DYH423" s="93"/>
      <c r="DYI423" s="93"/>
      <c r="DYJ423" s="93"/>
      <c r="DYK423" s="93"/>
      <c r="DYL423" s="93"/>
      <c r="DYM423" s="93"/>
      <c r="DYN423" s="93"/>
      <c r="DYO423" s="93"/>
      <c r="DYP423" s="93"/>
      <c r="DYQ423" s="93"/>
      <c r="DYR423" s="93"/>
      <c r="DYS423" s="93"/>
      <c r="DYT423" s="93"/>
      <c r="DYU423" s="93"/>
      <c r="DYV423" s="93"/>
      <c r="DYW423" s="93"/>
      <c r="DYX423" s="93"/>
      <c r="DYY423" s="93"/>
      <c r="DYZ423" s="93"/>
      <c r="DZA423" s="93"/>
      <c r="DZB423" s="93"/>
      <c r="DZC423" s="93"/>
      <c r="DZD423" s="93"/>
      <c r="DZE423" s="93"/>
      <c r="DZF423" s="93"/>
      <c r="DZG423" s="93"/>
      <c r="DZH423" s="93"/>
      <c r="DZI423" s="93"/>
      <c r="DZJ423" s="93"/>
      <c r="DZK423" s="93"/>
      <c r="DZL423" s="93"/>
      <c r="DZM423" s="93"/>
      <c r="DZN423" s="93"/>
      <c r="DZO423" s="93"/>
      <c r="DZP423" s="93"/>
      <c r="DZQ423" s="93"/>
      <c r="DZR423" s="93"/>
      <c r="DZS423" s="93"/>
      <c r="DZT423" s="93"/>
      <c r="DZU423" s="93"/>
      <c r="DZV423" s="93"/>
      <c r="DZW423" s="93"/>
      <c r="DZX423" s="93"/>
      <c r="DZY423" s="93"/>
      <c r="DZZ423" s="93"/>
      <c r="EAA423" s="93"/>
      <c r="EAB423" s="93"/>
      <c r="EAC423" s="93"/>
      <c r="EAD423" s="93"/>
      <c r="EAE423" s="93"/>
      <c r="EAF423" s="93"/>
      <c r="EAG423" s="93"/>
      <c r="EAH423" s="93"/>
      <c r="EAI423" s="93"/>
      <c r="EAJ423" s="93"/>
      <c r="EAK423" s="93"/>
      <c r="EAL423" s="93"/>
      <c r="EAM423" s="93"/>
      <c r="EAN423" s="93"/>
      <c r="EAO423" s="93"/>
      <c r="EAP423" s="93"/>
      <c r="EAQ423" s="93"/>
      <c r="EAR423" s="93"/>
      <c r="EAS423" s="93"/>
      <c r="EAT423" s="93"/>
      <c r="EAU423" s="93"/>
      <c r="EAV423" s="93"/>
      <c r="EAW423" s="93"/>
      <c r="EAX423" s="93"/>
      <c r="EAY423" s="93"/>
      <c r="EAZ423" s="93"/>
      <c r="EBA423" s="93"/>
      <c r="EBB423" s="93"/>
      <c r="EBC423" s="93"/>
      <c r="EBD423" s="93"/>
      <c r="EBE423" s="93"/>
      <c r="EBF423" s="93"/>
      <c r="EBG423" s="93"/>
      <c r="EBH423" s="93"/>
      <c r="EBI423" s="93"/>
      <c r="EBJ423" s="93"/>
      <c r="EBK423" s="93"/>
      <c r="EBL423" s="93"/>
      <c r="EBM423" s="93"/>
      <c r="EBN423" s="93"/>
      <c r="EBO423" s="93"/>
      <c r="EBP423" s="93"/>
      <c r="EBQ423" s="93"/>
      <c r="EBR423" s="93"/>
      <c r="EBS423" s="93"/>
      <c r="EBT423" s="93"/>
      <c r="EBU423" s="93"/>
      <c r="EBV423" s="93"/>
      <c r="EBW423" s="93"/>
      <c r="EBX423" s="93"/>
      <c r="EBY423" s="93"/>
      <c r="EBZ423" s="93"/>
      <c r="ECA423" s="93"/>
      <c r="ECB423" s="93"/>
      <c r="ECC423" s="93"/>
      <c r="ECD423" s="93"/>
      <c r="ECE423" s="93"/>
      <c r="ECF423" s="93"/>
      <c r="ECG423" s="93"/>
      <c r="ECH423" s="93"/>
      <c r="ECI423" s="93"/>
      <c r="ECJ423" s="93"/>
      <c r="ECK423" s="93"/>
      <c r="ECL423" s="93"/>
      <c r="ECM423" s="93"/>
      <c r="ECN423" s="93"/>
      <c r="ECO423" s="93"/>
      <c r="ECP423" s="93"/>
      <c r="ECQ423" s="93"/>
      <c r="ECR423" s="93"/>
      <c r="ECS423" s="93"/>
      <c r="ECT423" s="93"/>
      <c r="ECU423" s="93"/>
      <c r="ECV423" s="93"/>
      <c r="ECW423" s="93"/>
      <c r="ECX423" s="93"/>
      <c r="ECY423" s="93"/>
      <c r="ECZ423" s="93"/>
      <c r="EDA423" s="93"/>
      <c r="EDB423" s="93"/>
      <c r="EDC423" s="93"/>
      <c r="EDD423" s="93"/>
      <c r="EDE423" s="93"/>
      <c r="EDF423" s="93"/>
      <c r="EDG423" s="93"/>
      <c r="EDH423" s="93"/>
      <c r="EDI423" s="93"/>
      <c r="EDJ423" s="93"/>
      <c r="EDK423" s="93"/>
      <c r="EDL423" s="93"/>
      <c r="EDM423" s="93"/>
      <c r="EDN423" s="93"/>
      <c r="EDO423" s="93"/>
      <c r="EDP423" s="93"/>
      <c r="EDQ423" s="93"/>
      <c r="EDR423" s="93"/>
      <c r="EDS423" s="93"/>
      <c r="EDT423" s="93"/>
      <c r="EDU423" s="93"/>
      <c r="EDV423" s="93"/>
      <c r="EDW423" s="93"/>
      <c r="EDX423" s="93"/>
      <c r="EDY423" s="93"/>
      <c r="EDZ423" s="93"/>
      <c r="EEA423" s="93"/>
      <c r="EEB423" s="93"/>
      <c r="EEC423" s="93"/>
      <c r="EED423" s="93"/>
      <c r="EEE423" s="93"/>
      <c r="EEF423" s="93"/>
      <c r="EEG423" s="93"/>
      <c r="EEH423" s="93"/>
      <c r="EEI423" s="93"/>
      <c r="EEJ423" s="93"/>
      <c r="EEK423" s="93"/>
      <c r="EEL423" s="93"/>
      <c r="EEM423" s="93"/>
      <c r="EEN423" s="93"/>
      <c r="EEO423" s="93"/>
      <c r="EEP423" s="93"/>
      <c r="EEQ423" s="93"/>
      <c r="EER423" s="93"/>
      <c r="EES423" s="93"/>
      <c r="EET423" s="93"/>
      <c r="EEU423" s="93"/>
      <c r="EEV423" s="93"/>
      <c r="EEW423" s="93"/>
      <c r="EEX423" s="93"/>
      <c r="EEY423" s="93"/>
      <c r="EEZ423" s="93"/>
      <c r="EFA423" s="93"/>
      <c r="EFB423" s="93"/>
      <c r="EFC423" s="93"/>
      <c r="EFD423" s="93"/>
      <c r="EFE423" s="93"/>
      <c r="EFF423" s="93"/>
      <c r="EFG423" s="93"/>
      <c r="EFH423" s="93"/>
      <c r="EFI423" s="93"/>
      <c r="EFJ423" s="93"/>
      <c r="EFK423" s="93"/>
      <c r="EFL423" s="93"/>
      <c r="EFM423" s="93"/>
      <c r="EFN423" s="93"/>
      <c r="EFO423" s="93"/>
      <c r="EFP423" s="93"/>
      <c r="EFQ423" s="93"/>
      <c r="EFR423" s="93"/>
      <c r="EFS423" s="93"/>
      <c r="EFT423" s="93"/>
      <c r="EFU423" s="93"/>
      <c r="EFV423" s="93"/>
      <c r="EFW423" s="93"/>
      <c r="EFX423" s="93"/>
      <c r="EFY423" s="93"/>
      <c r="EFZ423" s="93"/>
      <c r="EGA423" s="93"/>
      <c r="EGB423" s="93"/>
      <c r="EGC423" s="93"/>
      <c r="EGD423" s="93"/>
      <c r="EGE423" s="93"/>
      <c r="EGF423" s="93"/>
      <c r="EGG423" s="93"/>
      <c r="EGH423" s="93"/>
      <c r="EGI423" s="93"/>
      <c r="EGJ423" s="93"/>
      <c r="EGK423" s="93"/>
      <c r="EGL423" s="93"/>
      <c r="EGM423" s="93"/>
      <c r="EGN423" s="93"/>
      <c r="EGO423" s="93"/>
      <c r="EGP423" s="93"/>
      <c r="EGQ423" s="93"/>
      <c r="EGR423" s="93"/>
      <c r="EGS423" s="93"/>
      <c r="EGT423" s="93"/>
      <c r="EGU423" s="93"/>
      <c r="EGV423" s="93"/>
      <c r="EGW423" s="93"/>
      <c r="EGX423" s="93"/>
      <c r="EGY423" s="93"/>
      <c r="EGZ423" s="93"/>
      <c r="EHA423" s="93"/>
      <c r="EHB423" s="93"/>
      <c r="EHC423" s="93"/>
      <c r="EHD423" s="93"/>
      <c r="EHE423" s="93"/>
      <c r="EHF423" s="93"/>
      <c r="EHG423" s="93"/>
      <c r="EHH423" s="93"/>
      <c r="EHI423" s="93"/>
      <c r="EHJ423" s="93"/>
      <c r="EHK423" s="93"/>
      <c r="EHL423" s="93"/>
      <c r="EHM423" s="93"/>
      <c r="EHN423" s="93"/>
      <c r="EHO423" s="93"/>
      <c r="EHP423" s="93"/>
      <c r="EHQ423" s="93"/>
      <c r="EHR423" s="93"/>
      <c r="EHS423" s="93"/>
      <c r="EHT423" s="93"/>
      <c r="EHU423" s="93"/>
      <c r="EHV423" s="93"/>
      <c r="EHW423" s="93"/>
      <c r="EHX423" s="93"/>
      <c r="EHY423" s="93"/>
      <c r="EHZ423" s="93"/>
      <c r="EIA423" s="93"/>
      <c r="EIB423" s="93"/>
      <c r="EIC423" s="93"/>
      <c r="EID423" s="93"/>
      <c r="EIE423" s="93"/>
      <c r="EIF423" s="93"/>
      <c r="EIG423" s="93"/>
      <c r="EIH423" s="93"/>
      <c r="EII423" s="93"/>
      <c r="EIJ423" s="93"/>
      <c r="EIK423" s="93"/>
      <c r="EIL423" s="93"/>
      <c r="EIM423" s="93"/>
      <c r="EIN423" s="93"/>
      <c r="EIO423" s="93"/>
      <c r="EIP423" s="93"/>
      <c r="EIQ423" s="93"/>
      <c r="EIR423" s="93"/>
      <c r="EIS423" s="93"/>
      <c r="EIT423" s="93"/>
      <c r="EIU423" s="93"/>
      <c r="EIV423" s="93"/>
      <c r="EIW423" s="93"/>
      <c r="EIX423" s="93"/>
      <c r="EIY423" s="93"/>
      <c r="EIZ423" s="93"/>
      <c r="EJA423" s="93"/>
      <c r="EJB423" s="93"/>
      <c r="EJC423" s="93"/>
      <c r="EJD423" s="93"/>
      <c r="EJE423" s="93"/>
      <c r="EJF423" s="93"/>
      <c r="EJG423" s="93"/>
      <c r="EJH423" s="93"/>
      <c r="EJI423" s="93"/>
      <c r="EJJ423" s="93"/>
      <c r="EJK423" s="93"/>
      <c r="EJL423" s="93"/>
      <c r="EJM423" s="93"/>
      <c r="EJN423" s="93"/>
      <c r="EJO423" s="93"/>
      <c r="EJP423" s="93"/>
      <c r="EJQ423" s="93"/>
      <c r="EJR423" s="93"/>
      <c r="EJS423" s="93"/>
      <c r="EJT423" s="93"/>
      <c r="EJU423" s="93"/>
      <c r="EJV423" s="93"/>
      <c r="EJW423" s="93"/>
      <c r="EJX423" s="93"/>
      <c r="EJY423" s="93"/>
      <c r="EJZ423" s="93"/>
      <c r="EKA423" s="93"/>
      <c r="EKB423" s="93"/>
      <c r="EKC423" s="93"/>
      <c r="EKD423" s="93"/>
      <c r="EKE423" s="93"/>
      <c r="EKF423" s="93"/>
      <c r="EKG423" s="93"/>
      <c r="EKH423" s="93"/>
      <c r="EKI423" s="93"/>
      <c r="EKJ423" s="93"/>
      <c r="EKK423" s="93"/>
      <c r="EKL423" s="93"/>
      <c r="EKM423" s="93"/>
      <c r="EKN423" s="93"/>
      <c r="EKO423" s="93"/>
      <c r="EKP423" s="93"/>
      <c r="EKQ423" s="93"/>
      <c r="EKR423" s="93"/>
      <c r="EKS423" s="93"/>
      <c r="EKT423" s="93"/>
      <c r="EKU423" s="93"/>
      <c r="EKV423" s="93"/>
      <c r="EKW423" s="93"/>
      <c r="EKX423" s="93"/>
      <c r="EKY423" s="93"/>
      <c r="EKZ423" s="93"/>
      <c r="ELA423" s="93"/>
      <c r="ELB423" s="93"/>
      <c r="ELC423" s="93"/>
      <c r="ELD423" s="93"/>
      <c r="ELE423" s="93"/>
      <c r="ELF423" s="93"/>
      <c r="ELG423" s="93"/>
      <c r="ELH423" s="93"/>
      <c r="ELI423" s="93"/>
      <c r="ELJ423" s="93"/>
      <c r="ELK423" s="93"/>
      <c r="ELL423" s="93"/>
      <c r="ELM423" s="93"/>
      <c r="ELN423" s="93"/>
      <c r="ELO423" s="93"/>
      <c r="ELP423" s="93"/>
      <c r="ELQ423" s="93"/>
      <c r="ELR423" s="93"/>
      <c r="ELS423" s="93"/>
      <c r="ELT423" s="93"/>
      <c r="ELU423" s="93"/>
      <c r="ELV423" s="93"/>
      <c r="ELW423" s="93"/>
      <c r="ELX423" s="93"/>
      <c r="ELY423" s="93"/>
      <c r="ELZ423" s="93"/>
      <c r="EMA423" s="93"/>
      <c r="EMB423" s="93"/>
      <c r="EMC423" s="93"/>
      <c r="EMD423" s="93"/>
      <c r="EME423" s="93"/>
      <c r="EMF423" s="93"/>
      <c r="EMG423" s="93"/>
      <c r="EMH423" s="93"/>
      <c r="EMI423" s="93"/>
      <c r="EMJ423" s="93"/>
      <c r="EMK423" s="93"/>
      <c r="EML423" s="93"/>
      <c r="EMM423" s="93"/>
      <c r="EMN423" s="93"/>
      <c r="EMO423" s="93"/>
      <c r="EMP423" s="93"/>
      <c r="EMQ423" s="93"/>
      <c r="EMR423" s="93"/>
      <c r="EMS423" s="93"/>
      <c r="EMT423" s="93"/>
      <c r="EMU423" s="93"/>
      <c r="EMV423" s="93"/>
      <c r="EMW423" s="93"/>
      <c r="EMX423" s="93"/>
      <c r="EMY423" s="93"/>
      <c r="EMZ423" s="93"/>
      <c r="ENA423" s="93"/>
      <c r="ENB423" s="93"/>
      <c r="ENC423" s="93"/>
      <c r="END423" s="93"/>
      <c r="ENE423" s="93"/>
      <c r="ENF423" s="93"/>
      <c r="ENG423" s="93"/>
      <c r="ENH423" s="93"/>
      <c r="ENI423" s="93"/>
      <c r="ENJ423" s="93"/>
      <c r="ENK423" s="93"/>
      <c r="ENL423" s="93"/>
      <c r="ENM423" s="93"/>
      <c r="ENN423" s="93"/>
      <c r="ENO423" s="93"/>
      <c r="ENP423" s="93"/>
      <c r="ENQ423" s="93"/>
      <c r="ENR423" s="93"/>
      <c r="ENS423" s="93"/>
      <c r="ENT423" s="93"/>
      <c r="ENU423" s="93"/>
      <c r="ENV423" s="93"/>
      <c r="ENW423" s="93"/>
      <c r="ENX423" s="93"/>
      <c r="ENY423" s="93"/>
      <c r="ENZ423" s="93"/>
      <c r="EOA423" s="93"/>
      <c r="EOB423" s="93"/>
      <c r="EOC423" s="93"/>
      <c r="EOD423" s="93"/>
      <c r="EOE423" s="93"/>
      <c r="EOF423" s="93"/>
      <c r="EOG423" s="93"/>
      <c r="EOH423" s="93"/>
      <c r="EOI423" s="93"/>
      <c r="EOJ423" s="93"/>
      <c r="EOK423" s="93"/>
      <c r="EOL423" s="93"/>
      <c r="EOM423" s="93"/>
      <c r="EON423" s="93"/>
      <c r="EOO423" s="93"/>
      <c r="EOP423" s="93"/>
      <c r="EOQ423" s="93"/>
      <c r="EOR423" s="93"/>
      <c r="EOS423" s="93"/>
      <c r="EOT423" s="93"/>
      <c r="EOU423" s="93"/>
      <c r="EOV423" s="93"/>
      <c r="EOW423" s="93"/>
      <c r="EOX423" s="93"/>
      <c r="EOY423" s="93"/>
      <c r="EOZ423" s="93"/>
      <c r="EPA423" s="93"/>
      <c r="EPB423" s="93"/>
      <c r="EPC423" s="93"/>
      <c r="EPD423" s="93"/>
      <c r="EPE423" s="93"/>
      <c r="EPF423" s="93"/>
      <c r="EPG423" s="93"/>
      <c r="EPH423" s="93"/>
      <c r="EPI423" s="93"/>
      <c r="EPJ423" s="93"/>
      <c r="EPK423" s="93"/>
      <c r="EPL423" s="93"/>
      <c r="EPM423" s="93"/>
      <c r="EPN423" s="93"/>
      <c r="EPO423" s="93"/>
      <c r="EPP423" s="93"/>
      <c r="EPQ423" s="93"/>
      <c r="EPR423" s="93"/>
      <c r="EPS423" s="93"/>
      <c r="EPT423" s="93"/>
      <c r="EPU423" s="93"/>
      <c r="EPV423" s="93"/>
      <c r="EPW423" s="93"/>
      <c r="EPX423" s="93"/>
      <c r="EPY423" s="93"/>
      <c r="EPZ423" s="93"/>
      <c r="EQA423" s="93"/>
      <c r="EQB423" s="93"/>
      <c r="EQC423" s="93"/>
      <c r="EQD423" s="93"/>
      <c r="EQE423" s="93"/>
      <c r="EQF423" s="93"/>
      <c r="EQG423" s="93"/>
      <c r="EQH423" s="93"/>
      <c r="EQI423" s="93"/>
      <c r="EQJ423" s="93"/>
      <c r="EQK423" s="93"/>
      <c r="EQL423" s="93"/>
      <c r="EQM423" s="93"/>
      <c r="EQN423" s="93"/>
      <c r="EQO423" s="93"/>
      <c r="EQP423" s="93"/>
      <c r="EQQ423" s="93"/>
      <c r="EQR423" s="93"/>
      <c r="EQS423" s="93"/>
      <c r="EQT423" s="93"/>
      <c r="EQU423" s="93"/>
      <c r="EQV423" s="93"/>
      <c r="EQW423" s="93"/>
      <c r="EQX423" s="93"/>
      <c r="EQY423" s="93"/>
      <c r="EQZ423" s="93"/>
      <c r="ERA423" s="93"/>
      <c r="ERB423" s="93"/>
      <c r="ERC423" s="93"/>
      <c r="ERD423" s="93"/>
      <c r="ERE423" s="93"/>
      <c r="ERF423" s="93"/>
      <c r="ERG423" s="93"/>
      <c r="ERH423" s="93"/>
      <c r="ERI423" s="93"/>
      <c r="ERJ423" s="93"/>
      <c r="ERK423" s="93"/>
      <c r="ERL423" s="93"/>
      <c r="ERM423" s="93"/>
      <c r="ERN423" s="93"/>
      <c r="ERO423" s="93"/>
      <c r="ERP423" s="93"/>
      <c r="ERQ423" s="93"/>
      <c r="ERR423" s="93"/>
      <c r="ERS423" s="93"/>
      <c r="ERT423" s="93"/>
      <c r="ERU423" s="93"/>
      <c r="ERV423" s="93"/>
      <c r="ERW423" s="93"/>
      <c r="ERX423" s="93"/>
      <c r="ERY423" s="93"/>
      <c r="ERZ423" s="93"/>
      <c r="ESA423" s="93"/>
      <c r="ESB423" s="93"/>
      <c r="ESC423" s="93"/>
      <c r="ESD423" s="93"/>
      <c r="ESE423" s="93"/>
      <c r="ESF423" s="93"/>
      <c r="ESG423" s="93"/>
      <c r="ESH423" s="93"/>
      <c r="ESI423" s="93"/>
      <c r="ESJ423" s="93"/>
      <c r="ESK423" s="93"/>
      <c r="ESL423" s="93"/>
      <c r="ESM423" s="93"/>
      <c r="ESN423" s="93"/>
      <c r="ESO423" s="93"/>
      <c r="ESP423" s="93"/>
      <c r="ESQ423" s="93"/>
      <c r="ESR423" s="93"/>
      <c r="ESS423" s="93"/>
      <c r="EST423" s="93"/>
      <c r="ESU423" s="93"/>
      <c r="ESV423" s="93"/>
      <c r="ESW423" s="93"/>
      <c r="ESX423" s="93"/>
      <c r="ESY423" s="93"/>
      <c r="ESZ423" s="93"/>
      <c r="ETA423" s="93"/>
      <c r="ETB423" s="93"/>
      <c r="ETC423" s="93"/>
      <c r="ETD423" s="93"/>
      <c r="ETE423" s="93"/>
      <c r="ETF423" s="93"/>
      <c r="ETG423" s="93"/>
      <c r="ETH423" s="93"/>
      <c r="ETI423" s="93"/>
      <c r="ETJ423" s="93"/>
      <c r="ETK423" s="93"/>
      <c r="ETL423" s="93"/>
      <c r="ETM423" s="93"/>
      <c r="ETN423" s="93"/>
      <c r="ETO423" s="93"/>
      <c r="ETP423" s="93"/>
      <c r="ETQ423" s="93"/>
      <c r="ETR423" s="93"/>
      <c r="ETS423" s="93"/>
      <c r="ETT423" s="93"/>
      <c r="ETU423" s="93"/>
      <c r="ETV423" s="93"/>
      <c r="ETW423" s="93"/>
      <c r="ETX423" s="93"/>
      <c r="ETY423" s="93"/>
      <c r="ETZ423" s="93"/>
      <c r="EUA423" s="93"/>
      <c r="EUB423" s="93"/>
      <c r="EUC423" s="93"/>
      <c r="EUD423" s="93"/>
      <c r="EUE423" s="93"/>
      <c r="EUF423" s="93"/>
      <c r="EUG423" s="93"/>
      <c r="EUH423" s="93"/>
      <c r="EUI423" s="93"/>
      <c r="EUJ423" s="93"/>
      <c r="EUK423" s="93"/>
      <c r="EUL423" s="93"/>
      <c r="EUM423" s="93"/>
      <c r="EUN423" s="93"/>
      <c r="EUO423" s="93"/>
      <c r="EUP423" s="93"/>
      <c r="EUQ423" s="93"/>
      <c r="EUR423" s="93"/>
      <c r="EUS423" s="93"/>
      <c r="EUT423" s="93"/>
      <c r="EUU423" s="93"/>
      <c r="EUV423" s="93"/>
      <c r="EUW423" s="93"/>
      <c r="EUX423" s="93"/>
      <c r="EUY423" s="93"/>
      <c r="EUZ423" s="93"/>
      <c r="EVA423" s="93"/>
      <c r="EVB423" s="93"/>
      <c r="EVC423" s="93"/>
      <c r="EVD423" s="93"/>
      <c r="EVE423" s="93"/>
      <c r="EVF423" s="93"/>
      <c r="EVG423" s="93"/>
      <c r="EVH423" s="93"/>
      <c r="EVI423" s="93"/>
      <c r="EVJ423" s="93"/>
      <c r="EVK423" s="93"/>
      <c r="EVL423" s="93"/>
      <c r="EVM423" s="93"/>
      <c r="EVN423" s="93"/>
      <c r="EVO423" s="93"/>
      <c r="EVP423" s="93"/>
      <c r="EVQ423" s="93"/>
      <c r="EVR423" s="93"/>
      <c r="EVS423" s="93"/>
      <c r="EVT423" s="93"/>
      <c r="EVU423" s="93"/>
      <c r="EVV423" s="93"/>
      <c r="EVW423" s="93"/>
      <c r="EVX423" s="93"/>
      <c r="EVY423" s="93"/>
      <c r="EVZ423" s="93"/>
      <c r="EWA423" s="93"/>
      <c r="EWB423" s="93"/>
      <c r="EWC423" s="93"/>
      <c r="EWD423" s="93"/>
      <c r="EWE423" s="93"/>
      <c r="EWF423" s="93"/>
      <c r="EWG423" s="93"/>
      <c r="EWH423" s="93"/>
      <c r="EWI423" s="93"/>
      <c r="EWJ423" s="93"/>
      <c r="EWK423" s="93"/>
      <c r="EWL423" s="93"/>
      <c r="EWM423" s="93"/>
      <c r="EWN423" s="93"/>
      <c r="EWO423" s="93"/>
      <c r="EWP423" s="93"/>
      <c r="EWQ423" s="93"/>
      <c r="EWR423" s="93"/>
      <c r="EWS423" s="93"/>
      <c r="EWT423" s="93"/>
      <c r="EWU423" s="93"/>
      <c r="EWV423" s="93"/>
      <c r="EWW423" s="93"/>
      <c r="EWX423" s="93"/>
      <c r="EWY423" s="93"/>
      <c r="EWZ423" s="93"/>
      <c r="EXA423" s="93"/>
      <c r="EXB423" s="93"/>
      <c r="EXC423" s="93"/>
      <c r="EXD423" s="93"/>
      <c r="EXE423" s="93"/>
      <c r="EXF423" s="93"/>
      <c r="EXG423" s="93"/>
      <c r="EXH423" s="93"/>
      <c r="EXI423" s="93"/>
      <c r="EXJ423" s="93"/>
      <c r="EXK423" s="93"/>
      <c r="EXL423" s="93"/>
      <c r="EXM423" s="93"/>
      <c r="EXN423" s="93"/>
      <c r="EXO423" s="93"/>
      <c r="EXP423" s="93"/>
      <c r="EXQ423" s="93"/>
      <c r="EXR423" s="93"/>
      <c r="EXS423" s="93"/>
      <c r="EXT423" s="93"/>
      <c r="EXU423" s="93"/>
      <c r="EXV423" s="93"/>
      <c r="EXW423" s="93"/>
      <c r="EXX423" s="93"/>
      <c r="EXY423" s="93"/>
      <c r="EXZ423" s="93"/>
      <c r="EYA423" s="93"/>
      <c r="EYB423" s="93"/>
      <c r="EYC423" s="93"/>
      <c r="EYD423" s="93"/>
      <c r="EYE423" s="93"/>
      <c r="EYF423" s="93"/>
      <c r="EYG423" s="93"/>
      <c r="EYH423" s="93"/>
      <c r="EYI423" s="93"/>
      <c r="EYJ423" s="93"/>
      <c r="EYK423" s="93"/>
      <c r="EYL423" s="93"/>
      <c r="EYM423" s="93"/>
      <c r="EYN423" s="93"/>
      <c r="EYO423" s="93"/>
      <c r="EYP423" s="93"/>
      <c r="EYQ423" s="93"/>
      <c r="EYR423" s="93"/>
      <c r="EYS423" s="93"/>
      <c r="EYT423" s="93"/>
      <c r="EYU423" s="93"/>
      <c r="EYV423" s="93"/>
      <c r="EYW423" s="93"/>
      <c r="EYX423" s="93"/>
      <c r="EYY423" s="93"/>
      <c r="EYZ423" s="93"/>
      <c r="EZA423" s="93"/>
      <c r="EZB423" s="93"/>
      <c r="EZC423" s="93"/>
      <c r="EZD423" s="93"/>
      <c r="EZE423" s="93"/>
      <c r="EZF423" s="93"/>
      <c r="EZG423" s="93"/>
      <c r="EZH423" s="93"/>
      <c r="EZI423" s="93"/>
      <c r="EZJ423" s="93"/>
      <c r="EZK423" s="93"/>
      <c r="EZL423" s="93"/>
      <c r="EZM423" s="93"/>
      <c r="EZN423" s="93"/>
      <c r="EZO423" s="93"/>
      <c r="EZP423" s="93"/>
      <c r="EZQ423" s="93"/>
      <c r="EZR423" s="93"/>
      <c r="EZS423" s="93"/>
      <c r="EZT423" s="93"/>
      <c r="EZU423" s="93"/>
      <c r="EZV423" s="93"/>
      <c r="EZW423" s="93"/>
      <c r="EZX423" s="93"/>
      <c r="EZY423" s="93"/>
      <c r="EZZ423" s="93"/>
      <c r="FAA423" s="93"/>
      <c r="FAB423" s="93"/>
      <c r="FAC423" s="93"/>
      <c r="FAD423" s="93"/>
      <c r="FAE423" s="93"/>
      <c r="FAF423" s="93"/>
      <c r="FAG423" s="93"/>
      <c r="FAH423" s="93"/>
      <c r="FAI423" s="93"/>
      <c r="FAJ423" s="93"/>
      <c r="FAK423" s="93"/>
      <c r="FAL423" s="93"/>
      <c r="FAM423" s="93"/>
      <c r="FAN423" s="93"/>
      <c r="FAO423" s="93"/>
      <c r="FAP423" s="93"/>
      <c r="FAQ423" s="93"/>
      <c r="FAR423" s="93"/>
      <c r="FAS423" s="93"/>
      <c r="FAT423" s="93"/>
      <c r="FAU423" s="93"/>
      <c r="FAV423" s="93"/>
      <c r="FAW423" s="93"/>
      <c r="FAX423" s="93"/>
      <c r="FAY423" s="93"/>
      <c r="FAZ423" s="93"/>
      <c r="FBA423" s="93"/>
      <c r="FBB423" s="93"/>
      <c r="FBC423" s="93"/>
      <c r="FBD423" s="93"/>
      <c r="FBE423" s="93"/>
      <c r="FBF423" s="93"/>
      <c r="FBG423" s="93"/>
      <c r="FBH423" s="93"/>
      <c r="FBI423" s="93"/>
      <c r="FBJ423" s="93"/>
      <c r="FBK423" s="93"/>
      <c r="FBL423" s="93"/>
      <c r="FBM423" s="93"/>
      <c r="FBN423" s="93"/>
      <c r="FBO423" s="93"/>
      <c r="FBP423" s="93"/>
      <c r="FBQ423" s="93"/>
      <c r="FBR423" s="93"/>
      <c r="FBS423" s="93"/>
      <c r="FBT423" s="93"/>
      <c r="FBU423" s="93"/>
      <c r="FBV423" s="93"/>
      <c r="FBW423" s="93"/>
      <c r="FBX423" s="93"/>
      <c r="FBY423" s="93"/>
      <c r="FBZ423" s="93"/>
      <c r="FCA423" s="93"/>
      <c r="FCB423" s="93"/>
      <c r="FCC423" s="93"/>
      <c r="FCD423" s="93"/>
      <c r="FCE423" s="93"/>
      <c r="FCF423" s="93"/>
      <c r="FCG423" s="93"/>
      <c r="FCH423" s="93"/>
      <c r="FCI423" s="93"/>
      <c r="FCJ423" s="93"/>
      <c r="FCK423" s="93"/>
      <c r="FCL423" s="93"/>
      <c r="FCM423" s="93"/>
      <c r="FCN423" s="93"/>
      <c r="FCO423" s="93"/>
      <c r="FCP423" s="93"/>
      <c r="FCQ423" s="93"/>
      <c r="FCR423" s="93"/>
      <c r="FCS423" s="93"/>
      <c r="FCT423" s="93"/>
      <c r="FCU423" s="93"/>
      <c r="FCV423" s="93"/>
      <c r="FCW423" s="93"/>
      <c r="FCX423" s="93"/>
      <c r="FCY423" s="93"/>
      <c r="FCZ423" s="93"/>
      <c r="FDA423" s="93"/>
      <c r="FDB423" s="93"/>
      <c r="FDC423" s="93"/>
      <c r="FDD423" s="93"/>
      <c r="FDE423" s="93"/>
      <c r="FDF423" s="93"/>
      <c r="FDG423" s="93"/>
      <c r="FDH423" s="93"/>
      <c r="FDI423" s="93"/>
      <c r="FDJ423" s="93"/>
      <c r="FDK423" s="93"/>
      <c r="FDL423" s="93"/>
      <c r="FDM423" s="93"/>
      <c r="FDN423" s="93"/>
      <c r="FDO423" s="93"/>
      <c r="FDP423" s="93"/>
      <c r="FDQ423" s="93"/>
      <c r="FDR423" s="93"/>
      <c r="FDS423" s="93"/>
      <c r="FDT423" s="93"/>
      <c r="FDU423" s="93"/>
      <c r="FDV423" s="93"/>
      <c r="FDW423" s="93"/>
      <c r="FDX423" s="93"/>
      <c r="FDY423" s="93"/>
      <c r="FDZ423" s="93"/>
      <c r="FEA423" s="93"/>
      <c r="FEB423" s="93"/>
      <c r="FEC423" s="93"/>
      <c r="FED423" s="93"/>
      <c r="FEE423" s="93"/>
      <c r="FEF423" s="93"/>
      <c r="FEG423" s="93"/>
      <c r="FEH423" s="93"/>
      <c r="FEI423" s="93"/>
      <c r="FEJ423" s="93"/>
      <c r="FEK423" s="93"/>
      <c r="FEL423" s="93"/>
      <c r="FEM423" s="93"/>
      <c r="FEN423" s="93"/>
      <c r="FEO423" s="93"/>
      <c r="FEP423" s="93"/>
      <c r="FEQ423" s="93"/>
      <c r="FER423" s="93"/>
      <c r="FES423" s="93"/>
      <c r="FET423" s="93"/>
      <c r="FEU423" s="93"/>
      <c r="FEV423" s="93"/>
      <c r="FEW423" s="93"/>
      <c r="FEX423" s="93"/>
      <c r="FEY423" s="93"/>
      <c r="FEZ423" s="93"/>
      <c r="FFA423" s="93"/>
      <c r="FFB423" s="93"/>
      <c r="FFC423" s="93"/>
      <c r="FFD423" s="93"/>
      <c r="FFE423" s="93"/>
      <c r="FFF423" s="93"/>
      <c r="FFG423" s="93"/>
      <c r="FFH423" s="93"/>
      <c r="FFI423" s="93"/>
      <c r="FFJ423" s="93"/>
      <c r="FFK423" s="93"/>
      <c r="FFL423" s="93"/>
      <c r="FFM423" s="93"/>
      <c r="FFN423" s="93"/>
      <c r="FFO423" s="93"/>
      <c r="FFP423" s="93"/>
      <c r="FFQ423" s="93"/>
      <c r="FFR423" s="93"/>
      <c r="FFS423" s="93"/>
      <c r="FFT423" s="93"/>
      <c r="FFU423" s="93"/>
      <c r="FFV423" s="93"/>
      <c r="FFW423" s="93"/>
      <c r="FFX423" s="93"/>
      <c r="FFY423" s="93"/>
      <c r="FFZ423" s="93"/>
      <c r="FGA423" s="93"/>
      <c r="FGB423" s="93"/>
      <c r="FGC423" s="93"/>
      <c r="FGD423" s="93"/>
      <c r="FGE423" s="93"/>
      <c r="FGF423" s="93"/>
      <c r="FGG423" s="93"/>
      <c r="FGH423" s="93"/>
      <c r="FGI423" s="93"/>
      <c r="FGJ423" s="93"/>
      <c r="FGK423" s="93"/>
      <c r="FGL423" s="93"/>
      <c r="FGM423" s="93"/>
      <c r="FGN423" s="93"/>
      <c r="FGO423" s="93"/>
      <c r="FGP423" s="93"/>
      <c r="FGQ423" s="93"/>
      <c r="FGR423" s="93"/>
      <c r="FGS423" s="93"/>
      <c r="FGT423" s="93"/>
      <c r="FGU423" s="93"/>
      <c r="FGV423" s="93"/>
      <c r="FGW423" s="93"/>
      <c r="FGX423" s="93"/>
      <c r="FGY423" s="93"/>
      <c r="FGZ423" s="93"/>
      <c r="FHA423" s="93"/>
      <c r="FHB423" s="93"/>
      <c r="FHC423" s="93"/>
      <c r="FHD423" s="93"/>
      <c r="FHE423" s="93"/>
      <c r="FHF423" s="93"/>
      <c r="FHG423" s="93"/>
      <c r="FHH423" s="93"/>
      <c r="FHI423" s="93"/>
      <c r="FHJ423" s="93"/>
      <c r="FHK423" s="93"/>
      <c r="FHL423" s="93"/>
      <c r="FHM423" s="93"/>
      <c r="FHN423" s="93"/>
      <c r="FHO423" s="93"/>
      <c r="FHP423" s="93"/>
      <c r="FHQ423" s="93"/>
      <c r="FHR423" s="93"/>
      <c r="FHS423" s="93"/>
      <c r="FHT423" s="93"/>
      <c r="FHU423" s="93"/>
      <c r="FHV423" s="93"/>
      <c r="FHW423" s="93"/>
      <c r="FHX423" s="93"/>
      <c r="FHY423" s="93"/>
      <c r="FHZ423" s="93"/>
      <c r="FIA423" s="93"/>
      <c r="FIB423" s="93"/>
      <c r="FIC423" s="93"/>
      <c r="FID423" s="93"/>
      <c r="FIE423" s="93"/>
      <c r="FIF423" s="93"/>
      <c r="FIG423" s="93"/>
      <c r="FIH423" s="93"/>
      <c r="FII423" s="93"/>
      <c r="FIJ423" s="93"/>
      <c r="FIK423" s="93"/>
      <c r="FIL423" s="93"/>
      <c r="FIM423" s="93"/>
      <c r="FIN423" s="93"/>
      <c r="FIO423" s="93"/>
      <c r="FIP423" s="93"/>
      <c r="FIQ423" s="93"/>
      <c r="FIR423" s="93"/>
      <c r="FIS423" s="93"/>
      <c r="FIT423" s="93"/>
      <c r="FIU423" s="93"/>
      <c r="FIV423" s="93"/>
      <c r="FIW423" s="93"/>
      <c r="FIX423" s="93"/>
      <c r="FIY423" s="93"/>
      <c r="FIZ423" s="93"/>
      <c r="FJA423" s="93"/>
      <c r="FJB423" s="93"/>
      <c r="FJC423" s="93"/>
      <c r="FJD423" s="93"/>
      <c r="FJE423" s="93"/>
      <c r="FJF423" s="93"/>
      <c r="FJG423" s="93"/>
      <c r="FJH423" s="93"/>
      <c r="FJI423" s="93"/>
      <c r="FJJ423" s="93"/>
      <c r="FJK423" s="93"/>
      <c r="FJL423" s="93"/>
      <c r="FJM423" s="93"/>
      <c r="FJN423" s="93"/>
      <c r="FJO423" s="93"/>
      <c r="FJP423" s="93"/>
      <c r="FJQ423" s="93"/>
      <c r="FJR423" s="93"/>
      <c r="FJS423" s="93"/>
      <c r="FJT423" s="93"/>
      <c r="FJU423" s="93"/>
      <c r="FJV423" s="93"/>
      <c r="FJW423" s="93"/>
      <c r="FJX423" s="93"/>
      <c r="FJY423" s="93"/>
      <c r="FJZ423" s="93"/>
      <c r="FKA423" s="93"/>
      <c r="FKB423" s="93"/>
      <c r="FKC423" s="93"/>
      <c r="FKD423" s="93"/>
      <c r="FKE423" s="93"/>
      <c r="FKF423" s="93"/>
      <c r="FKG423" s="93"/>
      <c r="FKH423" s="93"/>
      <c r="FKI423" s="93"/>
      <c r="FKJ423" s="93"/>
      <c r="FKK423" s="93"/>
      <c r="FKL423" s="93"/>
      <c r="FKM423" s="93"/>
      <c r="FKN423" s="93"/>
      <c r="FKO423" s="93"/>
      <c r="FKP423" s="93"/>
      <c r="FKQ423" s="93"/>
      <c r="FKR423" s="93"/>
      <c r="FKS423" s="93"/>
      <c r="FKT423" s="93"/>
      <c r="FKU423" s="93"/>
      <c r="FKV423" s="93"/>
      <c r="FKW423" s="93"/>
      <c r="FKX423" s="93"/>
      <c r="FKY423" s="93"/>
      <c r="FKZ423" s="93"/>
      <c r="FLA423" s="93"/>
      <c r="FLB423" s="93"/>
      <c r="FLC423" s="93"/>
      <c r="FLD423" s="93"/>
      <c r="FLE423" s="93"/>
      <c r="FLF423" s="93"/>
      <c r="FLG423" s="93"/>
      <c r="FLH423" s="93"/>
      <c r="FLI423" s="93"/>
      <c r="FLJ423" s="93"/>
      <c r="FLK423" s="93"/>
      <c r="FLL423" s="93"/>
      <c r="FLM423" s="93"/>
      <c r="FLN423" s="93"/>
      <c r="FLO423" s="93"/>
      <c r="FLP423" s="93"/>
      <c r="FLQ423" s="93"/>
      <c r="FLR423" s="93"/>
      <c r="FLS423" s="93"/>
      <c r="FLT423" s="93"/>
      <c r="FLU423" s="93"/>
      <c r="FLV423" s="93"/>
      <c r="FLW423" s="93"/>
      <c r="FLX423" s="93"/>
      <c r="FLY423" s="93"/>
      <c r="FLZ423" s="93"/>
      <c r="FMA423" s="93"/>
      <c r="FMB423" s="93"/>
      <c r="FMC423" s="93"/>
      <c r="FMD423" s="93"/>
      <c r="FME423" s="93"/>
      <c r="FMF423" s="93"/>
      <c r="FMG423" s="93"/>
      <c r="FMH423" s="93"/>
      <c r="FMI423" s="93"/>
      <c r="FMJ423" s="93"/>
      <c r="FMK423" s="93"/>
      <c r="FML423" s="93"/>
      <c r="FMM423" s="93"/>
      <c r="FMN423" s="93"/>
      <c r="FMO423" s="93"/>
      <c r="FMP423" s="93"/>
      <c r="FMQ423" s="93"/>
      <c r="FMR423" s="93"/>
      <c r="FMS423" s="93"/>
      <c r="FMT423" s="93"/>
      <c r="FMU423" s="93"/>
      <c r="FMV423" s="93"/>
      <c r="FMW423" s="93"/>
      <c r="FMX423" s="93"/>
      <c r="FMY423" s="93"/>
      <c r="FMZ423" s="93"/>
      <c r="FNA423" s="93"/>
      <c r="FNB423" s="93"/>
      <c r="FNC423" s="93"/>
      <c r="FND423" s="93"/>
      <c r="FNE423" s="93"/>
      <c r="FNF423" s="93"/>
      <c r="FNG423" s="93"/>
      <c r="FNH423" s="93"/>
      <c r="FNI423" s="93"/>
      <c r="FNJ423" s="93"/>
      <c r="FNK423" s="93"/>
      <c r="FNL423" s="93"/>
      <c r="FNM423" s="93"/>
      <c r="FNN423" s="93"/>
      <c r="FNO423" s="93"/>
      <c r="FNP423" s="93"/>
      <c r="FNQ423" s="93"/>
      <c r="FNR423" s="93"/>
      <c r="FNS423" s="93"/>
      <c r="FNT423" s="93"/>
      <c r="FNU423" s="93"/>
      <c r="FNV423" s="93"/>
      <c r="FNW423" s="93"/>
      <c r="FNX423" s="93"/>
      <c r="FNY423" s="93"/>
      <c r="FNZ423" s="93"/>
      <c r="FOA423" s="93"/>
      <c r="FOB423" s="93"/>
      <c r="FOC423" s="93"/>
      <c r="FOD423" s="93"/>
      <c r="FOE423" s="93"/>
      <c r="FOF423" s="93"/>
      <c r="FOG423" s="93"/>
      <c r="FOH423" s="93"/>
      <c r="FOI423" s="93"/>
      <c r="FOJ423" s="93"/>
      <c r="FOK423" s="93"/>
      <c r="FOL423" s="93"/>
      <c r="FOM423" s="93"/>
      <c r="FON423" s="93"/>
      <c r="FOO423" s="93"/>
      <c r="FOP423" s="93"/>
      <c r="FOQ423" s="93"/>
      <c r="FOR423" s="93"/>
      <c r="FOS423" s="93"/>
      <c r="FOT423" s="93"/>
      <c r="FOU423" s="93"/>
      <c r="FOV423" s="93"/>
      <c r="FOW423" s="93"/>
      <c r="FOX423" s="93"/>
      <c r="FOY423" s="93"/>
      <c r="FOZ423" s="93"/>
      <c r="FPA423" s="93"/>
      <c r="FPB423" s="93"/>
      <c r="FPC423" s="93"/>
      <c r="FPD423" s="93"/>
      <c r="FPE423" s="93"/>
      <c r="FPF423" s="93"/>
      <c r="FPG423" s="93"/>
      <c r="FPH423" s="93"/>
      <c r="FPI423" s="93"/>
      <c r="FPJ423" s="93"/>
      <c r="FPK423" s="93"/>
      <c r="FPL423" s="93"/>
      <c r="FPM423" s="93"/>
      <c r="FPN423" s="93"/>
      <c r="FPO423" s="93"/>
      <c r="FPP423" s="93"/>
      <c r="FPQ423" s="93"/>
      <c r="FPR423" s="93"/>
      <c r="FPS423" s="93"/>
      <c r="FPT423" s="93"/>
      <c r="FPU423" s="93"/>
      <c r="FPV423" s="93"/>
      <c r="FPW423" s="93"/>
      <c r="FPX423" s="93"/>
      <c r="FPY423" s="93"/>
      <c r="FPZ423" s="93"/>
      <c r="FQA423" s="93"/>
      <c r="FQB423" s="93"/>
      <c r="FQC423" s="93"/>
      <c r="FQD423" s="93"/>
      <c r="FQE423" s="93"/>
      <c r="FQF423" s="93"/>
      <c r="FQG423" s="93"/>
      <c r="FQH423" s="93"/>
      <c r="FQI423" s="93"/>
      <c r="FQJ423" s="93"/>
      <c r="FQK423" s="93"/>
      <c r="FQL423" s="93"/>
      <c r="FQM423" s="93"/>
      <c r="FQN423" s="93"/>
      <c r="FQO423" s="93"/>
      <c r="FQP423" s="93"/>
      <c r="FQQ423" s="93"/>
      <c r="FQR423" s="93"/>
      <c r="FQS423" s="93"/>
      <c r="FQT423" s="93"/>
      <c r="FQU423" s="93"/>
      <c r="FQV423" s="93"/>
      <c r="FQW423" s="93"/>
      <c r="FQX423" s="93"/>
      <c r="FQY423" s="93"/>
      <c r="FQZ423" s="93"/>
      <c r="FRA423" s="93"/>
      <c r="FRB423" s="93"/>
      <c r="FRC423" s="93"/>
      <c r="FRD423" s="93"/>
      <c r="FRE423" s="93"/>
      <c r="FRF423" s="93"/>
      <c r="FRG423" s="93"/>
      <c r="FRH423" s="93"/>
      <c r="FRI423" s="93"/>
      <c r="FRJ423" s="93"/>
      <c r="FRK423" s="93"/>
      <c r="FRL423" s="93"/>
      <c r="FRM423" s="93"/>
      <c r="FRN423" s="93"/>
      <c r="FRO423" s="93"/>
      <c r="FRP423" s="93"/>
      <c r="FRQ423" s="93"/>
      <c r="FRR423" s="93"/>
      <c r="FRS423" s="93"/>
      <c r="FRT423" s="93"/>
      <c r="FRU423" s="93"/>
      <c r="FRV423" s="93"/>
      <c r="FRW423" s="93"/>
      <c r="FRX423" s="93"/>
      <c r="FRY423" s="93"/>
      <c r="FRZ423" s="93"/>
      <c r="FSA423" s="93"/>
      <c r="FSB423" s="93"/>
      <c r="FSC423" s="93"/>
      <c r="FSD423" s="93"/>
      <c r="FSE423" s="93"/>
      <c r="FSF423" s="93"/>
      <c r="FSG423" s="93"/>
      <c r="FSH423" s="93"/>
      <c r="FSI423" s="93"/>
      <c r="FSJ423" s="93"/>
      <c r="FSK423" s="93"/>
      <c r="FSL423" s="93"/>
      <c r="FSM423" s="93"/>
      <c r="FSN423" s="93"/>
      <c r="FSO423" s="93"/>
      <c r="FSP423" s="93"/>
      <c r="FSQ423" s="93"/>
      <c r="FSR423" s="93"/>
      <c r="FSS423" s="93"/>
      <c r="FST423" s="93"/>
      <c r="FSU423" s="93"/>
      <c r="FSV423" s="93"/>
      <c r="FSW423" s="93"/>
      <c r="FSX423" s="93"/>
      <c r="FSY423" s="93"/>
      <c r="FSZ423" s="93"/>
      <c r="FTA423" s="93"/>
      <c r="FTB423" s="93"/>
      <c r="FTC423" s="93"/>
      <c r="FTD423" s="93"/>
      <c r="FTE423" s="93"/>
      <c r="FTF423" s="93"/>
      <c r="FTG423" s="93"/>
      <c r="FTH423" s="93"/>
      <c r="FTI423" s="93"/>
      <c r="FTJ423" s="93"/>
      <c r="FTK423" s="93"/>
      <c r="FTL423" s="93"/>
      <c r="FTM423" s="93"/>
      <c r="FTN423" s="93"/>
      <c r="FTO423" s="93"/>
      <c r="FTP423" s="93"/>
      <c r="FTQ423" s="93"/>
      <c r="FTR423" s="93"/>
      <c r="FTS423" s="93"/>
      <c r="FTT423" s="93"/>
      <c r="FTU423" s="93"/>
      <c r="FTV423" s="93"/>
      <c r="FTW423" s="93"/>
      <c r="FTX423" s="93"/>
      <c r="FTY423" s="93"/>
      <c r="FTZ423" s="93"/>
      <c r="FUA423" s="93"/>
      <c r="FUB423" s="93"/>
      <c r="FUC423" s="93"/>
      <c r="FUD423" s="93"/>
      <c r="FUE423" s="93"/>
      <c r="FUF423" s="93"/>
      <c r="FUG423" s="93"/>
      <c r="FUH423" s="93"/>
      <c r="FUI423" s="93"/>
      <c r="FUJ423" s="93"/>
      <c r="FUK423" s="93"/>
      <c r="FUL423" s="93"/>
      <c r="FUM423" s="93"/>
      <c r="FUN423" s="93"/>
      <c r="FUO423" s="93"/>
      <c r="FUP423" s="93"/>
      <c r="FUQ423" s="93"/>
      <c r="FUR423" s="93"/>
      <c r="FUS423" s="93"/>
      <c r="FUT423" s="93"/>
      <c r="FUU423" s="93"/>
      <c r="FUV423" s="93"/>
      <c r="FUW423" s="93"/>
      <c r="FUX423" s="93"/>
      <c r="FUY423" s="93"/>
      <c r="FUZ423" s="93"/>
      <c r="FVA423" s="93"/>
      <c r="FVB423" s="93"/>
      <c r="FVC423" s="93"/>
      <c r="FVD423" s="93"/>
      <c r="FVE423" s="93"/>
      <c r="FVF423" s="93"/>
      <c r="FVG423" s="93"/>
      <c r="FVH423" s="93"/>
      <c r="FVI423" s="93"/>
      <c r="FVJ423" s="93"/>
      <c r="FVK423" s="93"/>
      <c r="FVL423" s="93"/>
      <c r="FVM423" s="93"/>
      <c r="FVN423" s="93"/>
      <c r="FVO423" s="93"/>
      <c r="FVP423" s="93"/>
      <c r="FVQ423" s="93"/>
      <c r="FVR423" s="93"/>
      <c r="FVS423" s="93"/>
      <c r="FVT423" s="93"/>
      <c r="FVU423" s="93"/>
      <c r="FVV423" s="93"/>
      <c r="FVW423" s="93"/>
      <c r="FVX423" s="93"/>
      <c r="FVY423" s="93"/>
      <c r="FVZ423" s="93"/>
      <c r="FWA423" s="93"/>
      <c r="FWB423" s="93"/>
      <c r="FWC423" s="93"/>
      <c r="FWD423" s="93"/>
      <c r="FWE423" s="93"/>
      <c r="FWF423" s="93"/>
      <c r="FWG423" s="93"/>
      <c r="FWH423" s="93"/>
      <c r="FWI423" s="93"/>
      <c r="FWJ423" s="93"/>
      <c r="FWK423" s="93"/>
      <c r="FWL423" s="93"/>
      <c r="FWM423" s="93"/>
      <c r="FWN423" s="93"/>
      <c r="FWO423" s="93"/>
      <c r="FWP423" s="93"/>
      <c r="FWQ423" s="93"/>
      <c r="FWR423" s="93"/>
      <c r="FWS423" s="93"/>
      <c r="FWT423" s="93"/>
      <c r="FWU423" s="93"/>
      <c r="FWV423" s="93"/>
      <c r="FWW423" s="93"/>
      <c r="FWX423" s="93"/>
      <c r="FWY423" s="93"/>
      <c r="FWZ423" s="93"/>
      <c r="FXA423" s="93"/>
      <c r="FXB423" s="93"/>
      <c r="FXC423" s="93"/>
      <c r="FXD423" s="93"/>
      <c r="FXE423" s="93"/>
      <c r="FXF423" s="93"/>
      <c r="FXG423" s="93"/>
      <c r="FXH423" s="93"/>
      <c r="FXI423" s="93"/>
      <c r="FXJ423" s="93"/>
      <c r="FXK423" s="93"/>
      <c r="FXL423" s="93"/>
      <c r="FXM423" s="93"/>
      <c r="FXN423" s="93"/>
      <c r="FXO423" s="93"/>
      <c r="FXP423" s="93"/>
      <c r="FXQ423" s="93"/>
      <c r="FXR423" s="93"/>
      <c r="FXS423" s="93"/>
      <c r="FXT423" s="93"/>
      <c r="FXU423" s="93"/>
      <c r="FXV423" s="93"/>
      <c r="FXW423" s="93"/>
      <c r="FXX423" s="93"/>
      <c r="FXY423" s="93"/>
      <c r="FXZ423" s="93"/>
      <c r="FYA423" s="93"/>
      <c r="FYB423" s="93"/>
      <c r="FYC423" s="93"/>
      <c r="FYD423" s="93"/>
      <c r="FYE423" s="93"/>
      <c r="FYF423" s="93"/>
      <c r="FYG423" s="93"/>
      <c r="FYH423" s="93"/>
      <c r="FYI423" s="93"/>
      <c r="FYJ423" s="93"/>
      <c r="FYK423" s="93"/>
      <c r="FYL423" s="93"/>
      <c r="FYM423" s="93"/>
      <c r="FYN423" s="93"/>
      <c r="FYO423" s="93"/>
      <c r="FYP423" s="93"/>
      <c r="FYQ423" s="93"/>
      <c r="FYR423" s="93"/>
      <c r="FYS423" s="93"/>
      <c r="FYT423" s="93"/>
      <c r="FYU423" s="93"/>
      <c r="FYV423" s="93"/>
      <c r="FYW423" s="93"/>
      <c r="FYX423" s="93"/>
      <c r="FYY423" s="93"/>
      <c r="FYZ423" s="93"/>
      <c r="FZA423" s="93"/>
      <c r="FZB423" s="93"/>
      <c r="FZC423" s="93"/>
      <c r="FZD423" s="93"/>
      <c r="FZE423" s="93"/>
      <c r="FZF423" s="93"/>
      <c r="FZG423" s="93"/>
      <c r="FZH423" s="93"/>
      <c r="FZI423" s="93"/>
      <c r="FZJ423" s="93"/>
      <c r="FZK423" s="93"/>
      <c r="FZL423" s="93"/>
      <c r="FZM423" s="93"/>
      <c r="FZN423" s="93"/>
      <c r="FZO423" s="93"/>
      <c r="FZP423" s="93"/>
      <c r="FZQ423" s="93"/>
      <c r="FZR423" s="93"/>
      <c r="FZS423" s="93"/>
      <c r="FZT423" s="93"/>
      <c r="FZU423" s="93"/>
      <c r="FZV423" s="93"/>
      <c r="FZW423" s="93"/>
      <c r="FZX423" s="93"/>
      <c r="FZY423" s="93"/>
      <c r="FZZ423" s="93"/>
      <c r="GAA423" s="93"/>
      <c r="GAB423" s="93"/>
      <c r="GAC423" s="93"/>
      <c r="GAD423" s="93"/>
      <c r="GAE423" s="93"/>
      <c r="GAF423" s="93"/>
      <c r="GAG423" s="93"/>
      <c r="GAH423" s="93"/>
      <c r="GAI423" s="93"/>
      <c r="GAJ423" s="93"/>
      <c r="GAK423" s="93"/>
      <c r="GAL423" s="93"/>
      <c r="GAM423" s="93"/>
      <c r="GAN423" s="93"/>
      <c r="GAO423" s="93"/>
      <c r="GAP423" s="93"/>
      <c r="GAQ423" s="93"/>
      <c r="GAR423" s="93"/>
      <c r="GAS423" s="93"/>
      <c r="GAT423" s="93"/>
      <c r="GAU423" s="93"/>
      <c r="GAV423" s="93"/>
      <c r="GAW423" s="93"/>
      <c r="GAX423" s="93"/>
      <c r="GAY423" s="93"/>
      <c r="GAZ423" s="93"/>
      <c r="GBA423" s="93"/>
      <c r="GBB423" s="93"/>
      <c r="GBC423" s="93"/>
      <c r="GBD423" s="93"/>
      <c r="GBE423" s="93"/>
      <c r="GBF423" s="93"/>
      <c r="GBG423" s="93"/>
      <c r="GBH423" s="93"/>
      <c r="GBI423" s="93"/>
      <c r="GBJ423" s="93"/>
      <c r="GBK423" s="93"/>
      <c r="GBL423" s="93"/>
      <c r="GBM423" s="93"/>
      <c r="GBN423" s="93"/>
      <c r="GBO423" s="93"/>
      <c r="GBP423" s="93"/>
      <c r="GBQ423" s="93"/>
      <c r="GBR423" s="93"/>
      <c r="GBS423" s="93"/>
      <c r="GBT423" s="93"/>
      <c r="GBU423" s="93"/>
      <c r="GBV423" s="93"/>
      <c r="GBW423" s="93"/>
      <c r="GBX423" s="93"/>
      <c r="GBY423" s="93"/>
      <c r="GBZ423" s="93"/>
      <c r="GCA423" s="93"/>
      <c r="GCB423" s="93"/>
      <c r="GCC423" s="93"/>
      <c r="GCD423" s="93"/>
      <c r="GCE423" s="93"/>
      <c r="GCF423" s="93"/>
      <c r="GCG423" s="93"/>
      <c r="GCH423" s="93"/>
      <c r="GCI423" s="93"/>
      <c r="GCJ423" s="93"/>
      <c r="GCK423" s="93"/>
      <c r="GCL423" s="93"/>
      <c r="GCM423" s="93"/>
      <c r="GCN423" s="93"/>
      <c r="GCO423" s="93"/>
      <c r="GCP423" s="93"/>
      <c r="GCQ423" s="93"/>
      <c r="GCR423" s="93"/>
      <c r="GCS423" s="93"/>
      <c r="GCT423" s="93"/>
      <c r="GCU423" s="93"/>
      <c r="GCV423" s="93"/>
      <c r="GCW423" s="93"/>
      <c r="GCX423" s="93"/>
      <c r="GCY423" s="93"/>
      <c r="GCZ423" s="93"/>
      <c r="GDA423" s="93"/>
      <c r="GDB423" s="93"/>
      <c r="GDC423" s="93"/>
      <c r="GDD423" s="93"/>
      <c r="GDE423" s="93"/>
      <c r="GDF423" s="93"/>
      <c r="GDG423" s="93"/>
      <c r="GDH423" s="93"/>
      <c r="GDI423" s="93"/>
      <c r="GDJ423" s="93"/>
      <c r="GDK423" s="93"/>
      <c r="GDL423" s="93"/>
      <c r="GDM423" s="93"/>
      <c r="GDN423" s="93"/>
      <c r="GDO423" s="93"/>
      <c r="GDP423" s="93"/>
      <c r="GDQ423" s="93"/>
      <c r="GDR423" s="93"/>
      <c r="GDS423" s="93"/>
      <c r="GDT423" s="93"/>
      <c r="GDU423" s="93"/>
      <c r="GDV423" s="93"/>
      <c r="GDW423" s="93"/>
      <c r="GDX423" s="93"/>
      <c r="GDY423" s="93"/>
      <c r="GDZ423" s="93"/>
      <c r="GEA423" s="93"/>
      <c r="GEB423" s="93"/>
      <c r="GEC423" s="93"/>
      <c r="GED423" s="93"/>
      <c r="GEE423" s="93"/>
      <c r="GEF423" s="93"/>
      <c r="GEG423" s="93"/>
      <c r="GEH423" s="93"/>
      <c r="GEI423" s="93"/>
      <c r="GEJ423" s="93"/>
      <c r="GEK423" s="93"/>
      <c r="GEL423" s="93"/>
      <c r="GEM423" s="93"/>
      <c r="GEN423" s="93"/>
      <c r="GEO423" s="93"/>
      <c r="GEP423" s="93"/>
      <c r="GEQ423" s="93"/>
      <c r="GER423" s="93"/>
      <c r="GES423" s="93"/>
      <c r="GET423" s="93"/>
      <c r="GEU423" s="93"/>
      <c r="GEV423" s="93"/>
      <c r="GEW423" s="93"/>
      <c r="GEX423" s="93"/>
      <c r="GEY423" s="93"/>
      <c r="GEZ423" s="93"/>
      <c r="GFA423" s="93"/>
      <c r="GFB423" s="93"/>
      <c r="GFC423" s="93"/>
      <c r="GFD423" s="93"/>
      <c r="GFE423" s="93"/>
      <c r="GFF423" s="93"/>
      <c r="GFG423" s="93"/>
      <c r="GFH423" s="93"/>
      <c r="GFI423" s="93"/>
      <c r="GFJ423" s="93"/>
      <c r="GFK423" s="93"/>
      <c r="GFL423" s="93"/>
      <c r="GFM423" s="93"/>
      <c r="GFN423" s="93"/>
      <c r="GFO423" s="93"/>
      <c r="GFP423" s="93"/>
      <c r="GFQ423" s="93"/>
      <c r="GFR423" s="93"/>
      <c r="GFS423" s="93"/>
      <c r="GFT423" s="93"/>
      <c r="GFU423" s="93"/>
      <c r="GFV423" s="93"/>
      <c r="GFW423" s="93"/>
      <c r="GFX423" s="93"/>
      <c r="GFY423" s="93"/>
      <c r="GFZ423" s="93"/>
      <c r="GGA423" s="93"/>
      <c r="GGB423" s="93"/>
      <c r="GGC423" s="93"/>
      <c r="GGD423" s="93"/>
      <c r="GGE423" s="93"/>
      <c r="GGF423" s="93"/>
      <c r="GGG423" s="93"/>
      <c r="GGH423" s="93"/>
      <c r="GGI423" s="93"/>
      <c r="GGJ423" s="93"/>
      <c r="GGK423" s="93"/>
      <c r="GGL423" s="93"/>
      <c r="GGM423" s="93"/>
      <c r="GGN423" s="93"/>
      <c r="GGO423" s="93"/>
      <c r="GGP423" s="93"/>
      <c r="GGQ423" s="93"/>
      <c r="GGR423" s="93"/>
      <c r="GGS423" s="93"/>
      <c r="GGT423" s="93"/>
      <c r="GGU423" s="93"/>
      <c r="GGV423" s="93"/>
      <c r="GGW423" s="93"/>
      <c r="GGX423" s="93"/>
      <c r="GGY423" s="93"/>
      <c r="GGZ423" s="93"/>
      <c r="GHA423" s="93"/>
      <c r="GHB423" s="93"/>
      <c r="GHC423" s="93"/>
      <c r="GHD423" s="93"/>
      <c r="GHE423" s="93"/>
      <c r="GHF423" s="93"/>
      <c r="GHG423" s="93"/>
      <c r="GHH423" s="93"/>
      <c r="GHI423" s="93"/>
      <c r="GHJ423" s="93"/>
      <c r="GHK423" s="93"/>
      <c r="GHL423" s="93"/>
      <c r="GHM423" s="93"/>
      <c r="GHN423" s="93"/>
      <c r="GHO423" s="93"/>
      <c r="GHP423" s="93"/>
      <c r="GHQ423" s="93"/>
      <c r="GHR423" s="93"/>
      <c r="GHS423" s="93"/>
      <c r="GHT423" s="93"/>
      <c r="GHU423" s="93"/>
      <c r="GHV423" s="93"/>
      <c r="GHW423" s="93"/>
      <c r="GHX423" s="93"/>
      <c r="GHY423" s="93"/>
      <c r="GHZ423" s="93"/>
      <c r="GIA423" s="93"/>
      <c r="GIB423" s="93"/>
      <c r="GIC423" s="93"/>
      <c r="GID423" s="93"/>
      <c r="GIE423" s="93"/>
      <c r="GIF423" s="93"/>
      <c r="GIG423" s="93"/>
      <c r="GIH423" s="93"/>
      <c r="GII423" s="93"/>
      <c r="GIJ423" s="93"/>
      <c r="GIK423" s="93"/>
      <c r="GIL423" s="93"/>
      <c r="GIM423" s="93"/>
      <c r="GIN423" s="93"/>
      <c r="GIO423" s="93"/>
      <c r="GIP423" s="93"/>
      <c r="GIQ423" s="93"/>
      <c r="GIR423" s="93"/>
      <c r="GIS423" s="93"/>
      <c r="GIT423" s="93"/>
      <c r="GIU423" s="93"/>
      <c r="GIV423" s="93"/>
      <c r="GIW423" s="93"/>
      <c r="GIX423" s="93"/>
      <c r="GIY423" s="93"/>
      <c r="GIZ423" s="93"/>
      <c r="GJA423" s="93"/>
      <c r="GJB423" s="93"/>
      <c r="GJC423" s="93"/>
      <c r="GJD423" s="93"/>
      <c r="GJE423" s="93"/>
      <c r="GJF423" s="93"/>
      <c r="GJG423" s="93"/>
      <c r="GJH423" s="93"/>
      <c r="GJI423" s="93"/>
      <c r="GJJ423" s="93"/>
      <c r="GJK423" s="93"/>
      <c r="GJL423" s="93"/>
      <c r="GJM423" s="93"/>
      <c r="GJN423" s="93"/>
      <c r="GJO423" s="93"/>
      <c r="GJP423" s="93"/>
      <c r="GJQ423" s="93"/>
      <c r="GJR423" s="93"/>
      <c r="GJS423" s="93"/>
      <c r="GJT423" s="93"/>
      <c r="GJU423" s="93"/>
      <c r="GJV423" s="93"/>
      <c r="GJW423" s="93"/>
      <c r="GJX423" s="93"/>
      <c r="GJY423" s="93"/>
      <c r="GJZ423" s="93"/>
      <c r="GKA423" s="93"/>
      <c r="GKB423" s="93"/>
      <c r="GKC423" s="93"/>
      <c r="GKD423" s="93"/>
      <c r="GKE423" s="93"/>
      <c r="GKF423" s="93"/>
      <c r="GKG423" s="93"/>
      <c r="GKH423" s="93"/>
      <c r="GKI423" s="93"/>
      <c r="GKJ423" s="93"/>
      <c r="GKK423" s="93"/>
      <c r="GKL423" s="93"/>
      <c r="GKM423" s="93"/>
      <c r="GKN423" s="93"/>
      <c r="GKO423" s="93"/>
      <c r="GKP423" s="93"/>
      <c r="GKQ423" s="93"/>
      <c r="GKR423" s="93"/>
      <c r="GKS423" s="93"/>
      <c r="GKT423" s="93"/>
      <c r="GKU423" s="93"/>
      <c r="GKV423" s="93"/>
      <c r="GKW423" s="93"/>
      <c r="GKX423" s="93"/>
      <c r="GKY423" s="93"/>
      <c r="GKZ423" s="93"/>
      <c r="GLA423" s="93"/>
      <c r="GLB423" s="93"/>
      <c r="GLC423" s="93"/>
      <c r="GLD423" s="93"/>
      <c r="GLE423" s="93"/>
      <c r="GLF423" s="93"/>
      <c r="GLG423" s="93"/>
      <c r="GLH423" s="93"/>
      <c r="GLI423" s="93"/>
      <c r="GLJ423" s="93"/>
      <c r="GLK423" s="93"/>
      <c r="GLL423" s="93"/>
      <c r="GLM423" s="93"/>
      <c r="GLN423" s="93"/>
      <c r="GLO423" s="93"/>
      <c r="GLP423" s="93"/>
      <c r="GLQ423" s="93"/>
      <c r="GLR423" s="93"/>
      <c r="GLS423" s="93"/>
      <c r="GLT423" s="93"/>
      <c r="GLU423" s="93"/>
      <c r="GLV423" s="93"/>
      <c r="GLW423" s="93"/>
      <c r="GLX423" s="93"/>
      <c r="GLY423" s="93"/>
      <c r="GLZ423" s="93"/>
      <c r="GMA423" s="93"/>
      <c r="GMB423" s="93"/>
      <c r="GMC423" s="93"/>
      <c r="GMD423" s="93"/>
      <c r="GME423" s="93"/>
      <c r="GMF423" s="93"/>
      <c r="GMG423" s="93"/>
      <c r="GMH423" s="93"/>
      <c r="GMI423" s="93"/>
      <c r="GMJ423" s="93"/>
      <c r="GMK423" s="93"/>
      <c r="GML423" s="93"/>
      <c r="GMM423" s="93"/>
      <c r="GMN423" s="93"/>
      <c r="GMO423" s="93"/>
      <c r="GMP423" s="93"/>
      <c r="GMQ423" s="93"/>
      <c r="GMR423" s="93"/>
      <c r="GMS423" s="93"/>
      <c r="GMT423" s="93"/>
      <c r="GMU423" s="93"/>
      <c r="GMV423" s="93"/>
      <c r="GMW423" s="93"/>
      <c r="GMX423" s="93"/>
      <c r="GMY423" s="93"/>
      <c r="GMZ423" s="93"/>
      <c r="GNA423" s="93"/>
      <c r="GNB423" s="93"/>
      <c r="GNC423" s="93"/>
      <c r="GND423" s="93"/>
      <c r="GNE423" s="93"/>
      <c r="GNF423" s="93"/>
      <c r="GNG423" s="93"/>
      <c r="GNH423" s="93"/>
      <c r="GNI423" s="93"/>
      <c r="GNJ423" s="93"/>
      <c r="GNK423" s="93"/>
      <c r="GNL423" s="93"/>
      <c r="GNM423" s="93"/>
      <c r="GNN423" s="93"/>
      <c r="GNO423" s="93"/>
      <c r="GNP423" s="93"/>
      <c r="GNQ423" s="93"/>
      <c r="GNR423" s="93"/>
      <c r="GNS423" s="93"/>
      <c r="GNT423" s="93"/>
      <c r="GNU423" s="93"/>
      <c r="GNV423" s="93"/>
      <c r="GNW423" s="93"/>
      <c r="GNX423" s="93"/>
      <c r="GNY423" s="93"/>
      <c r="GNZ423" s="93"/>
      <c r="GOA423" s="93"/>
      <c r="GOB423" s="93"/>
      <c r="GOC423" s="93"/>
      <c r="GOD423" s="93"/>
      <c r="GOE423" s="93"/>
      <c r="GOF423" s="93"/>
      <c r="GOG423" s="93"/>
      <c r="GOH423" s="93"/>
      <c r="GOI423" s="93"/>
      <c r="GOJ423" s="93"/>
      <c r="GOK423" s="93"/>
      <c r="GOL423" s="93"/>
      <c r="GOM423" s="93"/>
      <c r="GON423" s="93"/>
      <c r="GOO423" s="93"/>
      <c r="GOP423" s="93"/>
      <c r="GOQ423" s="93"/>
      <c r="GOR423" s="93"/>
      <c r="GOS423" s="93"/>
      <c r="GOT423" s="93"/>
      <c r="GOU423" s="93"/>
      <c r="GOV423" s="93"/>
      <c r="GOW423" s="93"/>
      <c r="GOX423" s="93"/>
      <c r="GOY423" s="93"/>
      <c r="GOZ423" s="93"/>
      <c r="GPA423" s="93"/>
      <c r="GPB423" s="93"/>
      <c r="GPC423" s="93"/>
      <c r="GPD423" s="93"/>
      <c r="GPE423" s="93"/>
      <c r="GPF423" s="93"/>
      <c r="GPG423" s="93"/>
      <c r="GPH423" s="93"/>
      <c r="GPI423" s="93"/>
      <c r="GPJ423" s="93"/>
      <c r="GPK423" s="93"/>
      <c r="GPL423" s="93"/>
      <c r="GPM423" s="93"/>
      <c r="GPN423" s="93"/>
      <c r="GPO423" s="93"/>
      <c r="GPP423" s="93"/>
      <c r="GPQ423" s="93"/>
      <c r="GPR423" s="93"/>
      <c r="GPS423" s="93"/>
      <c r="GPT423" s="93"/>
      <c r="GPU423" s="93"/>
      <c r="GPV423" s="93"/>
      <c r="GPW423" s="93"/>
      <c r="GPX423" s="93"/>
      <c r="GPY423" s="93"/>
      <c r="GPZ423" s="93"/>
      <c r="GQA423" s="93"/>
      <c r="GQB423" s="93"/>
      <c r="GQC423" s="93"/>
      <c r="GQD423" s="93"/>
      <c r="GQE423" s="93"/>
      <c r="GQF423" s="93"/>
      <c r="GQG423" s="93"/>
      <c r="GQH423" s="93"/>
      <c r="GQI423" s="93"/>
      <c r="GQJ423" s="93"/>
      <c r="GQK423" s="93"/>
      <c r="GQL423" s="93"/>
      <c r="GQM423" s="93"/>
      <c r="GQN423" s="93"/>
      <c r="GQO423" s="93"/>
      <c r="GQP423" s="93"/>
      <c r="GQQ423" s="93"/>
      <c r="GQR423" s="93"/>
      <c r="GQS423" s="93"/>
      <c r="GQT423" s="93"/>
      <c r="GQU423" s="93"/>
      <c r="GQV423" s="93"/>
      <c r="GQW423" s="93"/>
      <c r="GQX423" s="93"/>
      <c r="GQY423" s="93"/>
      <c r="GQZ423" s="93"/>
      <c r="GRA423" s="93"/>
      <c r="GRB423" s="93"/>
      <c r="GRC423" s="93"/>
      <c r="GRD423" s="93"/>
      <c r="GRE423" s="93"/>
      <c r="GRF423" s="93"/>
      <c r="GRG423" s="93"/>
      <c r="GRH423" s="93"/>
      <c r="GRI423" s="93"/>
      <c r="GRJ423" s="93"/>
      <c r="GRK423" s="93"/>
      <c r="GRL423" s="93"/>
      <c r="GRM423" s="93"/>
      <c r="GRN423" s="93"/>
      <c r="GRO423" s="93"/>
      <c r="GRP423" s="93"/>
      <c r="GRQ423" s="93"/>
      <c r="GRR423" s="93"/>
      <c r="GRS423" s="93"/>
      <c r="GRT423" s="93"/>
      <c r="GRU423" s="93"/>
      <c r="GRV423" s="93"/>
      <c r="GRW423" s="93"/>
      <c r="GRX423" s="93"/>
      <c r="GRY423" s="93"/>
      <c r="GRZ423" s="93"/>
      <c r="GSA423" s="93"/>
      <c r="GSB423" s="93"/>
      <c r="GSC423" s="93"/>
      <c r="GSD423" s="93"/>
      <c r="GSE423" s="93"/>
      <c r="GSF423" s="93"/>
      <c r="GSG423" s="93"/>
      <c r="GSH423" s="93"/>
      <c r="GSI423" s="93"/>
      <c r="GSJ423" s="93"/>
      <c r="GSK423" s="93"/>
      <c r="GSL423" s="93"/>
      <c r="GSM423" s="93"/>
      <c r="GSN423" s="93"/>
      <c r="GSO423" s="93"/>
      <c r="GSP423" s="93"/>
      <c r="GSQ423" s="93"/>
      <c r="GSR423" s="93"/>
      <c r="GSS423" s="93"/>
      <c r="GST423" s="93"/>
      <c r="GSU423" s="93"/>
      <c r="GSV423" s="93"/>
      <c r="GSW423" s="93"/>
      <c r="GSX423" s="93"/>
      <c r="GSY423" s="93"/>
      <c r="GSZ423" s="93"/>
      <c r="GTA423" s="93"/>
      <c r="GTB423" s="93"/>
      <c r="GTC423" s="93"/>
      <c r="GTD423" s="93"/>
      <c r="GTE423" s="93"/>
      <c r="GTF423" s="93"/>
      <c r="GTG423" s="93"/>
      <c r="GTH423" s="93"/>
      <c r="GTI423" s="93"/>
      <c r="GTJ423" s="93"/>
      <c r="GTK423" s="93"/>
      <c r="GTL423" s="93"/>
      <c r="GTM423" s="93"/>
      <c r="GTN423" s="93"/>
      <c r="GTO423" s="93"/>
      <c r="GTP423" s="93"/>
      <c r="GTQ423" s="93"/>
      <c r="GTR423" s="93"/>
      <c r="GTS423" s="93"/>
      <c r="GTT423" s="93"/>
      <c r="GTU423" s="93"/>
      <c r="GTV423" s="93"/>
      <c r="GTW423" s="93"/>
      <c r="GTX423" s="93"/>
      <c r="GTY423" s="93"/>
      <c r="GTZ423" s="93"/>
      <c r="GUA423" s="93"/>
      <c r="GUB423" s="93"/>
      <c r="GUC423" s="93"/>
      <c r="GUD423" s="93"/>
      <c r="GUE423" s="93"/>
      <c r="GUF423" s="93"/>
      <c r="GUG423" s="93"/>
      <c r="GUH423" s="93"/>
      <c r="GUI423" s="93"/>
      <c r="GUJ423" s="93"/>
      <c r="GUK423" s="93"/>
      <c r="GUL423" s="93"/>
      <c r="GUM423" s="93"/>
      <c r="GUN423" s="93"/>
      <c r="GUO423" s="93"/>
      <c r="GUP423" s="93"/>
      <c r="GUQ423" s="93"/>
      <c r="GUR423" s="93"/>
      <c r="GUS423" s="93"/>
      <c r="GUT423" s="93"/>
      <c r="GUU423" s="93"/>
      <c r="GUV423" s="93"/>
      <c r="GUW423" s="93"/>
      <c r="GUX423" s="93"/>
      <c r="GUY423" s="93"/>
      <c r="GUZ423" s="93"/>
      <c r="GVA423" s="93"/>
      <c r="GVB423" s="93"/>
      <c r="GVC423" s="93"/>
      <c r="GVD423" s="93"/>
      <c r="GVE423" s="93"/>
      <c r="GVF423" s="93"/>
      <c r="GVG423" s="93"/>
      <c r="GVH423" s="93"/>
      <c r="GVI423" s="93"/>
      <c r="GVJ423" s="93"/>
      <c r="GVK423" s="93"/>
      <c r="GVL423" s="93"/>
      <c r="GVM423" s="93"/>
      <c r="GVN423" s="93"/>
      <c r="GVO423" s="93"/>
      <c r="GVP423" s="93"/>
      <c r="GVQ423" s="93"/>
      <c r="GVR423" s="93"/>
      <c r="GVS423" s="93"/>
      <c r="GVT423" s="93"/>
      <c r="GVU423" s="93"/>
      <c r="GVV423" s="93"/>
      <c r="GVW423" s="93"/>
      <c r="GVX423" s="93"/>
      <c r="GVY423" s="93"/>
      <c r="GVZ423" s="93"/>
      <c r="GWA423" s="93"/>
      <c r="GWB423" s="93"/>
      <c r="GWC423" s="93"/>
      <c r="GWD423" s="93"/>
      <c r="GWE423" s="93"/>
      <c r="GWF423" s="93"/>
      <c r="GWG423" s="93"/>
      <c r="GWH423" s="93"/>
      <c r="GWI423" s="93"/>
      <c r="GWJ423" s="93"/>
      <c r="GWK423" s="93"/>
      <c r="GWL423" s="93"/>
      <c r="GWM423" s="93"/>
      <c r="GWN423" s="93"/>
      <c r="GWO423" s="93"/>
      <c r="GWP423" s="93"/>
      <c r="GWQ423" s="93"/>
      <c r="GWR423" s="93"/>
      <c r="GWS423" s="93"/>
      <c r="GWT423" s="93"/>
      <c r="GWU423" s="93"/>
      <c r="GWV423" s="93"/>
      <c r="GWW423" s="93"/>
      <c r="GWX423" s="93"/>
      <c r="GWY423" s="93"/>
      <c r="GWZ423" s="93"/>
      <c r="GXA423" s="93"/>
      <c r="GXB423" s="93"/>
      <c r="GXC423" s="93"/>
      <c r="GXD423" s="93"/>
      <c r="GXE423" s="93"/>
      <c r="GXF423" s="93"/>
      <c r="GXG423" s="93"/>
      <c r="GXH423" s="93"/>
      <c r="GXI423" s="93"/>
      <c r="GXJ423" s="93"/>
      <c r="GXK423" s="93"/>
      <c r="GXL423" s="93"/>
      <c r="GXM423" s="93"/>
      <c r="GXN423" s="93"/>
      <c r="GXO423" s="93"/>
      <c r="GXP423" s="93"/>
      <c r="GXQ423" s="93"/>
      <c r="GXR423" s="93"/>
      <c r="GXS423" s="93"/>
      <c r="GXT423" s="93"/>
      <c r="GXU423" s="93"/>
      <c r="GXV423" s="93"/>
      <c r="GXW423" s="93"/>
      <c r="GXX423" s="93"/>
      <c r="GXY423" s="93"/>
      <c r="GXZ423" s="93"/>
      <c r="GYA423" s="93"/>
      <c r="GYB423" s="93"/>
      <c r="GYC423" s="93"/>
      <c r="GYD423" s="93"/>
      <c r="GYE423" s="93"/>
      <c r="GYF423" s="93"/>
      <c r="GYG423" s="93"/>
      <c r="GYH423" s="93"/>
      <c r="GYI423" s="93"/>
      <c r="GYJ423" s="93"/>
      <c r="GYK423" s="93"/>
      <c r="GYL423" s="93"/>
      <c r="GYM423" s="93"/>
      <c r="GYN423" s="93"/>
      <c r="GYO423" s="93"/>
      <c r="GYP423" s="93"/>
      <c r="GYQ423" s="93"/>
      <c r="GYR423" s="93"/>
      <c r="GYS423" s="93"/>
      <c r="GYT423" s="93"/>
      <c r="GYU423" s="93"/>
      <c r="GYV423" s="93"/>
      <c r="GYW423" s="93"/>
      <c r="GYX423" s="93"/>
      <c r="GYY423" s="93"/>
      <c r="GYZ423" s="93"/>
      <c r="GZA423" s="93"/>
      <c r="GZB423" s="93"/>
      <c r="GZC423" s="93"/>
      <c r="GZD423" s="93"/>
      <c r="GZE423" s="93"/>
      <c r="GZF423" s="93"/>
      <c r="GZG423" s="93"/>
      <c r="GZH423" s="93"/>
      <c r="GZI423" s="93"/>
      <c r="GZJ423" s="93"/>
      <c r="GZK423" s="93"/>
      <c r="GZL423" s="93"/>
      <c r="GZM423" s="93"/>
      <c r="GZN423" s="93"/>
      <c r="GZO423" s="93"/>
      <c r="GZP423" s="93"/>
      <c r="GZQ423" s="93"/>
      <c r="GZR423" s="93"/>
      <c r="GZS423" s="93"/>
      <c r="GZT423" s="93"/>
      <c r="GZU423" s="93"/>
      <c r="GZV423" s="93"/>
      <c r="GZW423" s="93"/>
      <c r="GZX423" s="93"/>
      <c r="GZY423" s="93"/>
      <c r="GZZ423" s="93"/>
      <c r="HAA423" s="93"/>
      <c r="HAB423" s="93"/>
      <c r="HAC423" s="93"/>
      <c r="HAD423" s="93"/>
      <c r="HAE423" s="93"/>
      <c r="HAF423" s="93"/>
      <c r="HAG423" s="93"/>
      <c r="HAH423" s="93"/>
      <c r="HAI423" s="93"/>
      <c r="HAJ423" s="93"/>
      <c r="HAK423" s="93"/>
      <c r="HAL423" s="93"/>
      <c r="HAM423" s="93"/>
      <c r="HAN423" s="93"/>
      <c r="HAO423" s="93"/>
      <c r="HAP423" s="93"/>
      <c r="HAQ423" s="93"/>
      <c r="HAR423" s="93"/>
      <c r="HAS423" s="93"/>
      <c r="HAT423" s="93"/>
      <c r="HAU423" s="93"/>
      <c r="HAV423" s="93"/>
      <c r="HAW423" s="93"/>
      <c r="HAX423" s="93"/>
      <c r="HAY423" s="93"/>
      <c r="HAZ423" s="93"/>
      <c r="HBA423" s="93"/>
      <c r="HBB423" s="93"/>
      <c r="HBC423" s="93"/>
      <c r="HBD423" s="93"/>
      <c r="HBE423" s="93"/>
      <c r="HBF423" s="93"/>
      <c r="HBG423" s="93"/>
      <c r="HBH423" s="93"/>
      <c r="HBI423" s="93"/>
      <c r="HBJ423" s="93"/>
      <c r="HBK423" s="93"/>
      <c r="HBL423" s="93"/>
      <c r="HBM423" s="93"/>
      <c r="HBN423" s="93"/>
      <c r="HBO423" s="93"/>
      <c r="HBP423" s="93"/>
      <c r="HBQ423" s="93"/>
      <c r="HBR423" s="93"/>
      <c r="HBS423" s="93"/>
      <c r="HBT423" s="93"/>
      <c r="HBU423" s="93"/>
      <c r="HBV423" s="93"/>
      <c r="HBW423" s="93"/>
      <c r="HBX423" s="93"/>
      <c r="HBY423" s="93"/>
      <c r="HBZ423" s="93"/>
      <c r="HCA423" s="93"/>
      <c r="HCB423" s="93"/>
      <c r="HCC423" s="93"/>
      <c r="HCD423" s="93"/>
      <c r="HCE423" s="93"/>
      <c r="HCF423" s="93"/>
      <c r="HCG423" s="93"/>
      <c r="HCH423" s="93"/>
      <c r="HCI423" s="93"/>
      <c r="HCJ423" s="93"/>
      <c r="HCK423" s="93"/>
      <c r="HCL423" s="93"/>
      <c r="HCM423" s="93"/>
      <c r="HCN423" s="93"/>
      <c r="HCO423" s="93"/>
      <c r="HCP423" s="93"/>
      <c r="HCQ423" s="93"/>
      <c r="HCR423" s="93"/>
      <c r="HCS423" s="93"/>
      <c r="HCT423" s="93"/>
      <c r="HCU423" s="93"/>
      <c r="HCV423" s="93"/>
      <c r="HCW423" s="93"/>
      <c r="HCX423" s="93"/>
      <c r="HCY423" s="93"/>
      <c r="HCZ423" s="93"/>
      <c r="HDA423" s="93"/>
      <c r="HDB423" s="93"/>
      <c r="HDC423" s="93"/>
      <c r="HDD423" s="93"/>
      <c r="HDE423" s="93"/>
      <c r="HDF423" s="93"/>
      <c r="HDG423" s="93"/>
      <c r="HDH423" s="93"/>
      <c r="HDI423" s="93"/>
      <c r="HDJ423" s="93"/>
      <c r="HDK423" s="93"/>
      <c r="HDL423" s="93"/>
      <c r="HDM423" s="93"/>
      <c r="HDN423" s="93"/>
      <c r="HDO423" s="93"/>
      <c r="HDP423" s="93"/>
      <c r="HDQ423" s="93"/>
      <c r="HDR423" s="93"/>
      <c r="HDS423" s="93"/>
      <c r="HDT423" s="93"/>
      <c r="HDU423" s="93"/>
      <c r="HDV423" s="93"/>
      <c r="HDW423" s="93"/>
      <c r="HDX423" s="93"/>
      <c r="HDY423" s="93"/>
      <c r="HDZ423" s="93"/>
      <c r="HEA423" s="93"/>
      <c r="HEB423" s="93"/>
      <c r="HEC423" s="93"/>
      <c r="HED423" s="93"/>
      <c r="HEE423" s="93"/>
      <c r="HEF423" s="93"/>
      <c r="HEG423" s="93"/>
      <c r="HEH423" s="93"/>
      <c r="HEI423" s="93"/>
      <c r="HEJ423" s="93"/>
      <c r="HEK423" s="93"/>
      <c r="HEL423" s="93"/>
      <c r="HEM423" s="93"/>
      <c r="HEN423" s="93"/>
      <c r="HEO423" s="93"/>
      <c r="HEP423" s="93"/>
      <c r="HEQ423" s="93"/>
      <c r="HER423" s="93"/>
      <c r="HES423" s="93"/>
      <c r="HET423" s="93"/>
      <c r="HEU423" s="93"/>
      <c r="HEV423" s="93"/>
      <c r="HEW423" s="93"/>
      <c r="HEX423" s="93"/>
      <c r="HEY423" s="93"/>
      <c r="HEZ423" s="93"/>
      <c r="HFA423" s="93"/>
      <c r="HFB423" s="93"/>
      <c r="HFC423" s="93"/>
      <c r="HFD423" s="93"/>
      <c r="HFE423" s="93"/>
      <c r="HFF423" s="93"/>
      <c r="HFG423" s="93"/>
      <c r="HFH423" s="93"/>
      <c r="HFI423" s="93"/>
      <c r="HFJ423" s="93"/>
      <c r="HFK423" s="93"/>
      <c r="HFL423" s="93"/>
      <c r="HFM423" s="93"/>
      <c r="HFN423" s="93"/>
      <c r="HFO423" s="93"/>
      <c r="HFP423" s="93"/>
      <c r="HFQ423" s="93"/>
      <c r="HFR423" s="93"/>
      <c r="HFS423" s="93"/>
      <c r="HFT423" s="93"/>
      <c r="HFU423" s="93"/>
      <c r="HFV423" s="93"/>
      <c r="HFW423" s="93"/>
      <c r="HFX423" s="93"/>
      <c r="HFY423" s="93"/>
      <c r="HFZ423" s="93"/>
      <c r="HGA423" s="93"/>
      <c r="HGB423" s="93"/>
      <c r="HGC423" s="93"/>
      <c r="HGD423" s="93"/>
      <c r="HGE423" s="93"/>
      <c r="HGF423" s="93"/>
      <c r="HGG423" s="93"/>
      <c r="HGH423" s="93"/>
      <c r="HGI423" s="93"/>
      <c r="HGJ423" s="93"/>
      <c r="HGK423" s="93"/>
      <c r="HGL423" s="93"/>
      <c r="HGM423" s="93"/>
      <c r="HGN423" s="93"/>
      <c r="HGO423" s="93"/>
      <c r="HGP423" s="93"/>
      <c r="HGQ423" s="93"/>
      <c r="HGR423" s="93"/>
      <c r="HGS423" s="93"/>
      <c r="HGT423" s="93"/>
      <c r="HGU423" s="93"/>
      <c r="HGV423" s="93"/>
      <c r="HGW423" s="93"/>
      <c r="HGX423" s="93"/>
      <c r="HGY423" s="93"/>
      <c r="HGZ423" s="93"/>
      <c r="HHA423" s="93"/>
      <c r="HHB423" s="93"/>
      <c r="HHC423" s="93"/>
      <c r="HHD423" s="93"/>
      <c r="HHE423" s="93"/>
      <c r="HHF423" s="93"/>
      <c r="HHG423" s="93"/>
      <c r="HHH423" s="93"/>
      <c r="HHI423" s="93"/>
      <c r="HHJ423" s="93"/>
      <c r="HHK423" s="93"/>
      <c r="HHL423" s="93"/>
      <c r="HHM423" s="93"/>
      <c r="HHN423" s="93"/>
      <c r="HHO423" s="93"/>
      <c r="HHP423" s="93"/>
      <c r="HHQ423" s="93"/>
      <c r="HHR423" s="93"/>
      <c r="HHS423" s="93"/>
      <c r="HHT423" s="93"/>
      <c r="HHU423" s="93"/>
      <c r="HHV423" s="93"/>
      <c r="HHW423" s="93"/>
      <c r="HHX423" s="93"/>
      <c r="HHY423" s="93"/>
      <c r="HHZ423" s="93"/>
      <c r="HIA423" s="93"/>
      <c r="HIB423" s="93"/>
      <c r="HIC423" s="93"/>
      <c r="HID423" s="93"/>
      <c r="HIE423" s="93"/>
      <c r="HIF423" s="93"/>
      <c r="HIG423" s="93"/>
      <c r="HIH423" s="93"/>
      <c r="HII423" s="93"/>
      <c r="HIJ423" s="93"/>
      <c r="HIK423" s="93"/>
      <c r="HIL423" s="93"/>
      <c r="HIM423" s="93"/>
      <c r="HIN423" s="93"/>
      <c r="HIO423" s="93"/>
      <c r="HIP423" s="93"/>
      <c r="HIQ423" s="93"/>
      <c r="HIR423" s="93"/>
      <c r="HIS423" s="93"/>
      <c r="HIT423" s="93"/>
      <c r="HIU423" s="93"/>
      <c r="HIV423" s="93"/>
      <c r="HIW423" s="93"/>
      <c r="HIX423" s="93"/>
      <c r="HIY423" s="93"/>
      <c r="HIZ423" s="93"/>
      <c r="HJA423" s="93"/>
      <c r="HJB423" s="93"/>
      <c r="HJC423" s="93"/>
      <c r="HJD423" s="93"/>
      <c r="HJE423" s="93"/>
      <c r="HJF423" s="93"/>
      <c r="HJG423" s="93"/>
      <c r="HJH423" s="93"/>
      <c r="HJI423" s="93"/>
      <c r="HJJ423" s="93"/>
      <c r="HJK423" s="93"/>
      <c r="HJL423" s="93"/>
      <c r="HJM423" s="93"/>
      <c r="HJN423" s="93"/>
      <c r="HJO423" s="93"/>
      <c r="HJP423" s="93"/>
      <c r="HJQ423" s="93"/>
      <c r="HJR423" s="93"/>
      <c r="HJS423" s="93"/>
      <c r="HJT423" s="93"/>
      <c r="HJU423" s="93"/>
      <c r="HJV423" s="93"/>
      <c r="HJW423" s="93"/>
      <c r="HJX423" s="93"/>
      <c r="HJY423" s="93"/>
      <c r="HJZ423" s="93"/>
      <c r="HKA423" s="93"/>
      <c r="HKB423" s="93"/>
      <c r="HKC423" s="93"/>
      <c r="HKD423" s="93"/>
      <c r="HKE423" s="93"/>
      <c r="HKF423" s="93"/>
      <c r="HKG423" s="93"/>
      <c r="HKH423" s="93"/>
      <c r="HKI423" s="93"/>
      <c r="HKJ423" s="93"/>
      <c r="HKK423" s="93"/>
      <c r="HKL423" s="93"/>
      <c r="HKM423" s="93"/>
      <c r="HKN423" s="93"/>
      <c r="HKO423" s="93"/>
      <c r="HKP423" s="93"/>
      <c r="HKQ423" s="93"/>
      <c r="HKR423" s="93"/>
      <c r="HKS423" s="93"/>
      <c r="HKT423" s="93"/>
      <c r="HKU423" s="93"/>
      <c r="HKV423" s="93"/>
      <c r="HKW423" s="93"/>
      <c r="HKX423" s="93"/>
      <c r="HKY423" s="93"/>
      <c r="HKZ423" s="93"/>
      <c r="HLA423" s="93"/>
      <c r="HLB423" s="93"/>
      <c r="HLC423" s="93"/>
      <c r="HLD423" s="93"/>
      <c r="HLE423" s="93"/>
      <c r="HLF423" s="93"/>
      <c r="HLG423" s="93"/>
      <c r="HLH423" s="93"/>
      <c r="HLI423" s="93"/>
      <c r="HLJ423" s="93"/>
      <c r="HLK423" s="93"/>
      <c r="HLL423" s="93"/>
      <c r="HLM423" s="93"/>
      <c r="HLN423" s="93"/>
      <c r="HLO423" s="93"/>
      <c r="HLP423" s="93"/>
      <c r="HLQ423" s="93"/>
      <c r="HLR423" s="93"/>
      <c r="HLS423" s="93"/>
      <c r="HLT423" s="93"/>
      <c r="HLU423" s="93"/>
      <c r="HLV423" s="93"/>
      <c r="HLW423" s="93"/>
      <c r="HLX423" s="93"/>
      <c r="HLY423" s="93"/>
      <c r="HLZ423" s="93"/>
      <c r="HMA423" s="93"/>
      <c r="HMB423" s="93"/>
      <c r="HMC423" s="93"/>
      <c r="HMD423" s="93"/>
      <c r="HME423" s="93"/>
      <c r="HMF423" s="93"/>
      <c r="HMG423" s="93"/>
      <c r="HMH423" s="93"/>
      <c r="HMI423" s="93"/>
      <c r="HMJ423" s="93"/>
      <c r="HMK423" s="93"/>
      <c r="HML423" s="93"/>
      <c r="HMM423" s="93"/>
      <c r="HMN423" s="93"/>
      <c r="HMO423" s="93"/>
      <c r="HMP423" s="93"/>
      <c r="HMQ423" s="93"/>
      <c r="HMR423" s="93"/>
      <c r="HMS423" s="93"/>
      <c r="HMT423" s="93"/>
      <c r="HMU423" s="93"/>
      <c r="HMV423" s="93"/>
      <c r="HMW423" s="93"/>
      <c r="HMX423" s="93"/>
      <c r="HMY423" s="93"/>
      <c r="HMZ423" s="93"/>
      <c r="HNA423" s="93"/>
      <c r="HNB423" s="93"/>
      <c r="HNC423" s="93"/>
      <c r="HND423" s="93"/>
      <c r="HNE423" s="93"/>
      <c r="HNF423" s="93"/>
      <c r="HNG423" s="93"/>
      <c r="HNH423" s="93"/>
      <c r="HNI423" s="93"/>
      <c r="HNJ423" s="93"/>
      <c r="HNK423" s="93"/>
      <c r="HNL423" s="93"/>
      <c r="HNM423" s="93"/>
      <c r="HNN423" s="93"/>
      <c r="HNO423" s="93"/>
      <c r="HNP423" s="93"/>
      <c r="HNQ423" s="93"/>
      <c r="HNR423" s="93"/>
      <c r="HNS423" s="93"/>
      <c r="HNT423" s="93"/>
      <c r="HNU423" s="93"/>
      <c r="HNV423" s="93"/>
      <c r="HNW423" s="93"/>
      <c r="HNX423" s="93"/>
      <c r="HNY423" s="93"/>
      <c r="HNZ423" s="93"/>
      <c r="HOA423" s="93"/>
      <c r="HOB423" s="93"/>
      <c r="HOC423" s="93"/>
      <c r="HOD423" s="93"/>
      <c r="HOE423" s="93"/>
      <c r="HOF423" s="93"/>
      <c r="HOG423" s="93"/>
      <c r="HOH423" s="93"/>
      <c r="HOI423" s="93"/>
      <c r="HOJ423" s="93"/>
      <c r="HOK423" s="93"/>
      <c r="HOL423" s="93"/>
      <c r="HOM423" s="93"/>
      <c r="HON423" s="93"/>
      <c r="HOO423" s="93"/>
      <c r="HOP423" s="93"/>
      <c r="HOQ423" s="93"/>
      <c r="HOR423" s="93"/>
      <c r="HOS423" s="93"/>
      <c r="HOT423" s="93"/>
      <c r="HOU423" s="93"/>
      <c r="HOV423" s="93"/>
      <c r="HOW423" s="93"/>
      <c r="HOX423" s="93"/>
      <c r="HOY423" s="93"/>
      <c r="HOZ423" s="93"/>
      <c r="HPA423" s="93"/>
      <c r="HPB423" s="93"/>
      <c r="HPC423" s="93"/>
      <c r="HPD423" s="93"/>
      <c r="HPE423" s="93"/>
      <c r="HPF423" s="93"/>
      <c r="HPG423" s="93"/>
      <c r="HPH423" s="93"/>
      <c r="HPI423" s="93"/>
      <c r="HPJ423" s="93"/>
      <c r="HPK423" s="93"/>
      <c r="HPL423" s="93"/>
      <c r="HPM423" s="93"/>
      <c r="HPN423" s="93"/>
      <c r="HPO423" s="93"/>
      <c r="HPP423" s="93"/>
      <c r="HPQ423" s="93"/>
      <c r="HPR423" s="93"/>
      <c r="HPS423" s="93"/>
      <c r="HPT423" s="93"/>
      <c r="HPU423" s="93"/>
      <c r="HPV423" s="93"/>
      <c r="HPW423" s="93"/>
      <c r="HPX423" s="93"/>
      <c r="HPY423" s="93"/>
      <c r="HPZ423" s="93"/>
      <c r="HQA423" s="93"/>
      <c r="HQB423" s="93"/>
      <c r="HQC423" s="93"/>
      <c r="HQD423" s="93"/>
      <c r="HQE423" s="93"/>
      <c r="HQF423" s="93"/>
      <c r="HQG423" s="93"/>
      <c r="HQH423" s="93"/>
      <c r="HQI423" s="93"/>
      <c r="HQJ423" s="93"/>
      <c r="HQK423" s="93"/>
      <c r="HQL423" s="93"/>
      <c r="HQM423" s="93"/>
      <c r="HQN423" s="93"/>
      <c r="HQO423" s="93"/>
      <c r="HQP423" s="93"/>
      <c r="HQQ423" s="93"/>
      <c r="HQR423" s="93"/>
      <c r="HQS423" s="93"/>
      <c r="HQT423" s="93"/>
      <c r="HQU423" s="93"/>
      <c r="HQV423" s="93"/>
      <c r="HQW423" s="93"/>
      <c r="HQX423" s="93"/>
      <c r="HQY423" s="93"/>
      <c r="HQZ423" s="93"/>
      <c r="HRA423" s="93"/>
      <c r="HRB423" s="93"/>
      <c r="HRC423" s="93"/>
      <c r="HRD423" s="93"/>
      <c r="HRE423" s="93"/>
      <c r="HRF423" s="93"/>
      <c r="HRG423" s="93"/>
      <c r="HRH423" s="93"/>
      <c r="HRI423" s="93"/>
      <c r="HRJ423" s="93"/>
      <c r="HRK423" s="93"/>
      <c r="HRL423" s="93"/>
      <c r="HRM423" s="93"/>
      <c r="HRN423" s="93"/>
      <c r="HRO423" s="93"/>
      <c r="HRP423" s="93"/>
      <c r="HRQ423" s="93"/>
      <c r="HRR423" s="93"/>
      <c r="HRS423" s="93"/>
      <c r="HRT423" s="93"/>
      <c r="HRU423" s="93"/>
      <c r="HRV423" s="93"/>
      <c r="HRW423" s="93"/>
      <c r="HRX423" s="93"/>
      <c r="HRY423" s="93"/>
      <c r="HRZ423" s="93"/>
      <c r="HSA423" s="93"/>
      <c r="HSB423" s="93"/>
      <c r="HSC423" s="93"/>
      <c r="HSD423" s="93"/>
      <c r="HSE423" s="93"/>
      <c r="HSF423" s="93"/>
      <c r="HSG423" s="93"/>
      <c r="HSH423" s="93"/>
      <c r="HSI423" s="93"/>
      <c r="HSJ423" s="93"/>
      <c r="HSK423" s="93"/>
      <c r="HSL423" s="93"/>
      <c r="HSM423" s="93"/>
      <c r="HSN423" s="93"/>
      <c r="HSO423" s="93"/>
      <c r="HSP423" s="93"/>
      <c r="HSQ423" s="93"/>
      <c r="HSR423" s="93"/>
      <c r="HSS423" s="93"/>
      <c r="HST423" s="93"/>
      <c r="HSU423" s="93"/>
      <c r="HSV423" s="93"/>
      <c r="HSW423" s="93"/>
      <c r="HSX423" s="93"/>
      <c r="HSY423" s="93"/>
      <c r="HSZ423" s="93"/>
      <c r="HTA423" s="93"/>
      <c r="HTB423" s="93"/>
      <c r="HTC423" s="93"/>
      <c r="HTD423" s="93"/>
      <c r="HTE423" s="93"/>
      <c r="HTF423" s="93"/>
      <c r="HTG423" s="93"/>
      <c r="HTH423" s="93"/>
      <c r="HTI423" s="93"/>
      <c r="HTJ423" s="93"/>
      <c r="HTK423" s="93"/>
      <c r="HTL423" s="93"/>
      <c r="HTM423" s="93"/>
      <c r="HTN423" s="93"/>
      <c r="HTO423" s="93"/>
      <c r="HTP423" s="93"/>
      <c r="HTQ423" s="93"/>
      <c r="HTR423" s="93"/>
      <c r="HTS423" s="93"/>
      <c r="HTT423" s="93"/>
      <c r="HTU423" s="93"/>
      <c r="HTV423" s="93"/>
      <c r="HTW423" s="93"/>
      <c r="HTX423" s="93"/>
      <c r="HTY423" s="93"/>
      <c r="HTZ423" s="93"/>
      <c r="HUA423" s="93"/>
      <c r="HUB423" s="93"/>
      <c r="HUC423" s="93"/>
      <c r="HUD423" s="93"/>
      <c r="HUE423" s="93"/>
      <c r="HUF423" s="93"/>
      <c r="HUG423" s="93"/>
      <c r="HUH423" s="93"/>
      <c r="HUI423" s="93"/>
      <c r="HUJ423" s="93"/>
      <c r="HUK423" s="93"/>
      <c r="HUL423" s="93"/>
      <c r="HUM423" s="93"/>
      <c r="HUN423" s="93"/>
      <c r="HUO423" s="93"/>
      <c r="HUP423" s="93"/>
      <c r="HUQ423" s="93"/>
      <c r="HUR423" s="93"/>
      <c r="HUS423" s="93"/>
      <c r="HUT423" s="93"/>
      <c r="HUU423" s="93"/>
      <c r="HUV423" s="93"/>
      <c r="HUW423" s="93"/>
      <c r="HUX423" s="93"/>
      <c r="HUY423" s="93"/>
      <c r="HUZ423" s="93"/>
      <c r="HVA423" s="93"/>
      <c r="HVB423" s="93"/>
      <c r="HVC423" s="93"/>
      <c r="HVD423" s="93"/>
      <c r="HVE423" s="93"/>
      <c r="HVF423" s="93"/>
      <c r="HVG423" s="93"/>
      <c r="HVH423" s="93"/>
      <c r="HVI423" s="93"/>
      <c r="HVJ423" s="93"/>
      <c r="HVK423" s="93"/>
      <c r="HVL423" s="93"/>
      <c r="HVM423" s="93"/>
      <c r="HVN423" s="93"/>
      <c r="HVO423" s="93"/>
      <c r="HVP423" s="93"/>
      <c r="HVQ423" s="93"/>
      <c r="HVR423" s="93"/>
      <c r="HVS423" s="93"/>
      <c r="HVT423" s="93"/>
      <c r="HVU423" s="93"/>
      <c r="HVV423" s="93"/>
      <c r="HVW423" s="93"/>
      <c r="HVX423" s="93"/>
      <c r="HVY423" s="93"/>
      <c r="HVZ423" s="93"/>
      <c r="HWA423" s="93"/>
      <c r="HWB423" s="93"/>
      <c r="HWC423" s="93"/>
      <c r="HWD423" s="93"/>
      <c r="HWE423" s="93"/>
      <c r="HWF423" s="93"/>
      <c r="HWG423" s="93"/>
      <c r="HWH423" s="93"/>
      <c r="HWI423" s="93"/>
      <c r="HWJ423" s="93"/>
      <c r="HWK423" s="93"/>
      <c r="HWL423" s="93"/>
      <c r="HWM423" s="93"/>
      <c r="HWN423" s="93"/>
      <c r="HWO423" s="93"/>
      <c r="HWP423" s="93"/>
      <c r="HWQ423" s="93"/>
      <c r="HWR423" s="93"/>
      <c r="HWS423" s="93"/>
      <c r="HWT423" s="93"/>
      <c r="HWU423" s="93"/>
      <c r="HWV423" s="93"/>
      <c r="HWW423" s="93"/>
      <c r="HWX423" s="93"/>
      <c r="HWY423" s="93"/>
      <c r="HWZ423" s="93"/>
      <c r="HXA423" s="93"/>
      <c r="HXB423" s="93"/>
      <c r="HXC423" s="93"/>
      <c r="HXD423" s="93"/>
      <c r="HXE423" s="93"/>
      <c r="HXF423" s="93"/>
      <c r="HXG423" s="93"/>
      <c r="HXH423" s="93"/>
      <c r="HXI423" s="93"/>
      <c r="HXJ423" s="93"/>
      <c r="HXK423" s="93"/>
      <c r="HXL423" s="93"/>
      <c r="HXM423" s="93"/>
      <c r="HXN423" s="93"/>
      <c r="HXO423" s="93"/>
      <c r="HXP423" s="93"/>
      <c r="HXQ423" s="93"/>
      <c r="HXR423" s="93"/>
      <c r="HXS423" s="93"/>
      <c r="HXT423" s="93"/>
      <c r="HXU423" s="93"/>
      <c r="HXV423" s="93"/>
      <c r="HXW423" s="93"/>
      <c r="HXX423" s="93"/>
      <c r="HXY423" s="93"/>
      <c r="HXZ423" s="93"/>
      <c r="HYA423" s="93"/>
      <c r="HYB423" s="93"/>
      <c r="HYC423" s="93"/>
      <c r="HYD423" s="93"/>
      <c r="HYE423" s="93"/>
      <c r="HYF423" s="93"/>
      <c r="HYG423" s="93"/>
      <c r="HYH423" s="93"/>
      <c r="HYI423" s="93"/>
      <c r="HYJ423" s="93"/>
      <c r="HYK423" s="93"/>
      <c r="HYL423" s="93"/>
      <c r="HYM423" s="93"/>
      <c r="HYN423" s="93"/>
      <c r="HYO423" s="93"/>
      <c r="HYP423" s="93"/>
      <c r="HYQ423" s="93"/>
      <c r="HYR423" s="93"/>
      <c r="HYS423" s="93"/>
      <c r="HYT423" s="93"/>
      <c r="HYU423" s="93"/>
      <c r="HYV423" s="93"/>
      <c r="HYW423" s="93"/>
      <c r="HYX423" s="93"/>
      <c r="HYY423" s="93"/>
      <c r="HYZ423" s="93"/>
      <c r="HZA423" s="93"/>
      <c r="HZB423" s="93"/>
      <c r="HZC423" s="93"/>
      <c r="HZD423" s="93"/>
      <c r="HZE423" s="93"/>
      <c r="HZF423" s="93"/>
      <c r="HZG423" s="93"/>
      <c r="HZH423" s="93"/>
      <c r="HZI423" s="93"/>
      <c r="HZJ423" s="93"/>
      <c r="HZK423" s="93"/>
      <c r="HZL423" s="93"/>
      <c r="HZM423" s="93"/>
      <c r="HZN423" s="93"/>
      <c r="HZO423" s="93"/>
      <c r="HZP423" s="93"/>
      <c r="HZQ423" s="93"/>
      <c r="HZR423" s="93"/>
      <c r="HZS423" s="93"/>
      <c r="HZT423" s="93"/>
      <c r="HZU423" s="93"/>
      <c r="HZV423" s="93"/>
      <c r="HZW423" s="93"/>
      <c r="HZX423" s="93"/>
      <c r="HZY423" s="93"/>
      <c r="HZZ423" s="93"/>
      <c r="IAA423" s="93"/>
      <c r="IAB423" s="93"/>
      <c r="IAC423" s="93"/>
      <c r="IAD423" s="93"/>
      <c r="IAE423" s="93"/>
      <c r="IAF423" s="93"/>
      <c r="IAG423" s="93"/>
      <c r="IAH423" s="93"/>
      <c r="IAI423" s="93"/>
      <c r="IAJ423" s="93"/>
      <c r="IAK423" s="93"/>
      <c r="IAL423" s="93"/>
      <c r="IAM423" s="93"/>
      <c r="IAN423" s="93"/>
      <c r="IAO423" s="93"/>
      <c r="IAP423" s="93"/>
      <c r="IAQ423" s="93"/>
      <c r="IAR423" s="93"/>
      <c r="IAS423" s="93"/>
      <c r="IAT423" s="93"/>
      <c r="IAU423" s="93"/>
      <c r="IAV423" s="93"/>
      <c r="IAW423" s="93"/>
      <c r="IAX423" s="93"/>
      <c r="IAY423" s="93"/>
      <c r="IAZ423" s="93"/>
      <c r="IBA423" s="93"/>
      <c r="IBB423" s="93"/>
      <c r="IBC423" s="93"/>
      <c r="IBD423" s="93"/>
      <c r="IBE423" s="93"/>
      <c r="IBF423" s="93"/>
      <c r="IBG423" s="93"/>
      <c r="IBH423" s="93"/>
      <c r="IBI423" s="93"/>
      <c r="IBJ423" s="93"/>
      <c r="IBK423" s="93"/>
      <c r="IBL423" s="93"/>
      <c r="IBM423" s="93"/>
      <c r="IBN423" s="93"/>
      <c r="IBO423" s="93"/>
      <c r="IBP423" s="93"/>
      <c r="IBQ423" s="93"/>
      <c r="IBR423" s="93"/>
      <c r="IBS423" s="93"/>
      <c r="IBT423" s="93"/>
      <c r="IBU423" s="93"/>
      <c r="IBV423" s="93"/>
      <c r="IBW423" s="93"/>
      <c r="IBX423" s="93"/>
      <c r="IBY423" s="93"/>
      <c r="IBZ423" s="93"/>
      <c r="ICA423" s="93"/>
      <c r="ICB423" s="93"/>
      <c r="ICC423" s="93"/>
      <c r="ICD423" s="93"/>
      <c r="ICE423" s="93"/>
      <c r="ICF423" s="93"/>
      <c r="ICG423" s="93"/>
      <c r="ICH423" s="93"/>
      <c r="ICI423" s="93"/>
      <c r="ICJ423" s="93"/>
      <c r="ICK423" s="93"/>
      <c r="ICL423" s="93"/>
      <c r="ICM423" s="93"/>
      <c r="ICN423" s="93"/>
      <c r="ICO423" s="93"/>
      <c r="ICP423" s="93"/>
      <c r="ICQ423" s="93"/>
      <c r="ICR423" s="93"/>
      <c r="ICS423" s="93"/>
      <c r="ICT423" s="93"/>
      <c r="ICU423" s="93"/>
      <c r="ICV423" s="93"/>
      <c r="ICW423" s="93"/>
      <c r="ICX423" s="93"/>
      <c r="ICY423" s="93"/>
      <c r="ICZ423" s="93"/>
      <c r="IDA423" s="93"/>
      <c r="IDB423" s="93"/>
      <c r="IDC423" s="93"/>
      <c r="IDD423" s="93"/>
      <c r="IDE423" s="93"/>
      <c r="IDF423" s="93"/>
      <c r="IDG423" s="93"/>
      <c r="IDH423" s="93"/>
      <c r="IDI423" s="93"/>
      <c r="IDJ423" s="93"/>
      <c r="IDK423" s="93"/>
      <c r="IDL423" s="93"/>
      <c r="IDM423" s="93"/>
      <c r="IDN423" s="93"/>
      <c r="IDO423" s="93"/>
      <c r="IDP423" s="93"/>
      <c r="IDQ423" s="93"/>
      <c r="IDR423" s="93"/>
      <c r="IDS423" s="93"/>
      <c r="IDT423" s="93"/>
      <c r="IDU423" s="93"/>
      <c r="IDV423" s="93"/>
      <c r="IDW423" s="93"/>
      <c r="IDX423" s="93"/>
      <c r="IDY423" s="93"/>
      <c r="IDZ423" s="93"/>
      <c r="IEA423" s="93"/>
      <c r="IEB423" s="93"/>
      <c r="IEC423" s="93"/>
      <c r="IED423" s="93"/>
      <c r="IEE423" s="93"/>
      <c r="IEF423" s="93"/>
      <c r="IEG423" s="93"/>
      <c r="IEH423" s="93"/>
      <c r="IEI423" s="93"/>
      <c r="IEJ423" s="93"/>
      <c r="IEK423" s="93"/>
      <c r="IEL423" s="93"/>
      <c r="IEM423" s="93"/>
      <c r="IEN423" s="93"/>
      <c r="IEO423" s="93"/>
      <c r="IEP423" s="93"/>
      <c r="IEQ423" s="93"/>
      <c r="IER423" s="93"/>
      <c r="IES423" s="93"/>
      <c r="IET423" s="93"/>
      <c r="IEU423" s="93"/>
      <c r="IEV423" s="93"/>
      <c r="IEW423" s="93"/>
      <c r="IEX423" s="93"/>
      <c r="IEY423" s="93"/>
      <c r="IEZ423" s="93"/>
      <c r="IFA423" s="93"/>
      <c r="IFB423" s="93"/>
      <c r="IFC423" s="93"/>
      <c r="IFD423" s="93"/>
      <c r="IFE423" s="93"/>
      <c r="IFF423" s="93"/>
      <c r="IFG423" s="93"/>
      <c r="IFH423" s="93"/>
      <c r="IFI423" s="93"/>
      <c r="IFJ423" s="93"/>
      <c r="IFK423" s="93"/>
      <c r="IFL423" s="93"/>
      <c r="IFM423" s="93"/>
      <c r="IFN423" s="93"/>
      <c r="IFO423" s="93"/>
      <c r="IFP423" s="93"/>
      <c r="IFQ423" s="93"/>
      <c r="IFR423" s="93"/>
      <c r="IFS423" s="93"/>
      <c r="IFT423" s="93"/>
      <c r="IFU423" s="93"/>
      <c r="IFV423" s="93"/>
      <c r="IFW423" s="93"/>
      <c r="IFX423" s="93"/>
      <c r="IFY423" s="93"/>
      <c r="IFZ423" s="93"/>
      <c r="IGA423" s="93"/>
      <c r="IGB423" s="93"/>
      <c r="IGC423" s="93"/>
      <c r="IGD423" s="93"/>
      <c r="IGE423" s="93"/>
      <c r="IGF423" s="93"/>
      <c r="IGG423" s="93"/>
      <c r="IGH423" s="93"/>
      <c r="IGI423" s="93"/>
      <c r="IGJ423" s="93"/>
      <c r="IGK423" s="93"/>
      <c r="IGL423" s="93"/>
      <c r="IGM423" s="93"/>
      <c r="IGN423" s="93"/>
      <c r="IGO423" s="93"/>
      <c r="IGP423" s="93"/>
      <c r="IGQ423" s="93"/>
      <c r="IGR423" s="93"/>
      <c r="IGS423" s="93"/>
      <c r="IGT423" s="93"/>
      <c r="IGU423" s="93"/>
      <c r="IGV423" s="93"/>
      <c r="IGW423" s="93"/>
      <c r="IGX423" s="93"/>
      <c r="IGY423" s="93"/>
      <c r="IGZ423" s="93"/>
      <c r="IHA423" s="93"/>
      <c r="IHB423" s="93"/>
      <c r="IHC423" s="93"/>
      <c r="IHD423" s="93"/>
      <c r="IHE423" s="93"/>
      <c r="IHF423" s="93"/>
      <c r="IHG423" s="93"/>
      <c r="IHH423" s="93"/>
      <c r="IHI423" s="93"/>
      <c r="IHJ423" s="93"/>
      <c r="IHK423" s="93"/>
      <c r="IHL423" s="93"/>
      <c r="IHM423" s="93"/>
      <c r="IHN423" s="93"/>
      <c r="IHO423" s="93"/>
      <c r="IHP423" s="93"/>
      <c r="IHQ423" s="93"/>
      <c r="IHR423" s="93"/>
      <c r="IHS423" s="93"/>
      <c r="IHT423" s="93"/>
      <c r="IHU423" s="93"/>
      <c r="IHV423" s="93"/>
      <c r="IHW423" s="93"/>
      <c r="IHX423" s="93"/>
      <c r="IHY423" s="93"/>
      <c r="IHZ423" s="93"/>
      <c r="IIA423" s="93"/>
      <c r="IIB423" s="93"/>
      <c r="IIC423" s="93"/>
      <c r="IID423" s="93"/>
      <c r="IIE423" s="93"/>
      <c r="IIF423" s="93"/>
      <c r="IIG423" s="93"/>
      <c r="IIH423" s="93"/>
      <c r="III423" s="93"/>
      <c r="IIJ423" s="93"/>
      <c r="IIK423" s="93"/>
      <c r="IIL423" s="93"/>
      <c r="IIM423" s="93"/>
      <c r="IIN423" s="93"/>
      <c r="IIO423" s="93"/>
      <c r="IIP423" s="93"/>
      <c r="IIQ423" s="93"/>
      <c r="IIR423" s="93"/>
      <c r="IIS423" s="93"/>
      <c r="IIT423" s="93"/>
      <c r="IIU423" s="93"/>
      <c r="IIV423" s="93"/>
      <c r="IIW423" s="93"/>
      <c r="IIX423" s="93"/>
      <c r="IIY423" s="93"/>
      <c r="IIZ423" s="93"/>
      <c r="IJA423" s="93"/>
      <c r="IJB423" s="93"/>
      <c r="IJC423" s="93"/>
      <c r="IJD423" s="93"/>
      <c r="IJE423" s="93"/>
      <c r="IJF423" s="93"/>
      <c r="IJG423" s="93"/>
      <c r="IJH423" s="93"/>
      <c r="IJI423" s="93"/>
      <c r="IJJ423" s="93"/>
      <c r="IJK423" s="93"/>
      <c r="IJL423" s="93"/>
      <c r="IJM423" s="93"/>
      <c r="IJN423" s="93"/>
      <c r="IJO423" s="93"/>
      <c r="IJP423" s="93"/>
      <c r="IJQ423" s="93"/>
      <c r="IJR423" s="93"/>
      <c r="IJS423" s="93"/>
      <c r="IJT423" s="93"/>
      <c r="IJU423" s="93"/>
      <c r="IJV423" s="93"/>
      <c r="IJW423" s="93"/>
      <c r="IJX423" s="93"/>
      <c r="IJY423" s="93"/>
      <c r="IJZ423" s="93"/>
      <c r="IKA423" s="93"/>
      <c r="IKB423" s="93"/>
      <c r="IKC423" s="93"/>
      <c r="IKD423" s="93"/>
      <c r="IKE423" s="93"/>
      <c r="IKF423" s="93"/>
      <c r="IKG423" s="93"/>
      <c r="IKH423" s="93"/>
      <c r="IKI423" s="93"/>
      <c r="IKJ423" s="93"/>
      <c r="IKK423" s="93"/>
      <c r="IKL423" s="93"/>
      <c r="IKM423" s="93"/>
      <c r="IKN423" s="93"/>
      <c r="IKO423" s="93"/>
      <c r="IKP423" s="93"/>
      <c r="IKQ423" s="93"/>
      <c r="IKR423" s="93"/>
      <c r="IKS423" s="93"/>
      <c r="IKT423" s="93"/>
      <c r="IKU423" s="93"/>
      <c r="IKV423" s="93"/>
      <c r="IKW423" s="93"/>
      <c r="IKX423" s="93"/>
      <c r="IKY423" s="93"/>
      <c r="IKZ423" s="93"/>
      <c r="ILA423" s="93"/>
      <c r="ILB423" s="93"/>
      <c r="ILC423" s="93"/>
      <c r="ILD423" s="93"/>
      <c r="ILE423" s="93"/>
      <c r="ILF423" s="93"/>
      <c r="ILG423" s="93"/>
      <c r="ILH423" s="93"/>
      <c r="ILI423" s="93"/>
      <c r="ILJ423" s="93"/>
      <c r="ILK423" s="93"/>
      <c r="ILL423" s="93"/>
      <c r="ILM423" s="93"/>
      <c r="ILN423" s="93"/>
      <c r="ILO423" s="93"/>
      <c r="ILP423" s="93"/>
      <c r="ILQ423" s="93"/>
      <c r="ILR423" s="93"/>
      <c r="ILS423" s="93"/>
      <c r="ILT423" s="93"/>
      <c r="ILU423" s="93"/>
      <c r="ILV423" s="93"/>
      <c r="ILW423" s="93"/>
      <c r="ILX423" s="93"/>
      <c r="ILY423" s="93"/>
      <c r="ILZ423" s="93"/>
      <c r="IMA423" s="93"/>
      <c r="IMB423" s="93"/>
      <c r="IMC423" s="93"/>
      <c r="IMD423" s="93"/>
      <c r="IME423" s="93"/>
      <c r="IMF423" s="93"/>
      <c r="IMG423" s="93"/>
      <c r="IMH423" s="93"/>
      <c r="IMI423" s="93"/>
      <c r="IMJ423" s="93"/>
      <c r="IMK423" s="93"/>
      <c r="IML423" s="93"/>
      <c r="IMM423" s="93"/>
      <c r="IMN423" s="93"/>
      <c r="IMO423" s="93"/>
      <c r="IMP423" s="93"/>
      <c r="IMQ423" s="93"/>
      <c r="IMR423" s="93"/>
      <c r="IMS423" s="93"/>
      <c r="IMT423" s="93"/>
      <c r="IMU423" s="93"/>
      <c r="IMV423" s="93"/>
      <c r="IMW423" s="93"/>
      <c r="IMX423" s="93"/>
      <c r="IMY423" s="93"/>
      <c r="IMZ423" s="93"/>
      <c r="INA423" s="93"/>
      <c r="INB423" s="93"/>
      <c r="INC423" s="93"/>
      <c r="IND423" s="93"/>
      <c r="INE423" s="93"/>
      <c r="INF423" s="93"/>
      <c r="ING423" s="93"/>
      <c r="INH423" s="93"/>
      <c r="INI423" s="93"/>
      <c r="INJ423" s="93"/>
      <c r="INK423" s="93"/>
      <c r="INL423" s="93"/>
      <c r="INM423" s="93"/>
      <c r="INN423" s="93"/>
      <c r="INO423" s="93"/>
      <c r="INP423" s="93"/>
      <c r="INQ423" s="93"/>
      <c r="INR423" s="93"/>
      <c r="INS423" s="93"/>
      <c r="INT423" s="93"/>
      <c r="INU423" s="93"/>
      <c r="INV423" s="93"/>
      <c r="INW423" s="93"/>
      <c r="INX423" s="93"/>
      <c r="INY423" s="93"/>
      <c r="INZ423" s="93"/>
      <c r="IOA423" s="93"/>
      <c r="IOB423" s="93"/>
      <c r="IOC423" s="93"/>
      <c r="IOD423" s="93"/>
      <c r="IOE423" s="93"/>
      <c r="IOF423" s="93"/>
      <c r="IOG423" s="93"/>
      <c r="IOH423" s="93"/>
      <c r="IOI423" s="93"/>
      <c r="IOJ423" s="93"/>
      <c r="IOK423" s="93"/>
      <c r="IOL423" s="93"/>
      <c r="IOM423" s="93"/>
      <c r="ION423" s="93"/>
      <c r="IOO423" s="93"/>
      <c r="IOP423" s="93"/>
      <c r="IOQ423" s="93"/>
      <c r="IOR423" s="93"/>
      <c r="IOS423" s="93"/>
      <c r="IOT423" s="93"/>
      <c r="IOU423" s="93"/>
      <c r="IOV423" s="93"/>
      <c r="IOW423" s="93"/>
      <c r="IOX423" s="93"/>
      <c r="IOY423" s="93"/>
      <c r="IOZ423" s="93"/>
      <c r="IPA423" s="93"/>
      <c r="IPB423" s="93"/>
      <c r="IPC423" s="93"/>
      <c r="IPD423" s="93"/>
      <c r="IPE423" s="93"/>
      <c r="IPF423" s="93"/>
      <c r="IPG423" s="93"/>
      <c r="IPH423" s="93"/>
      <c r="IPI423" s="93"/>
      <c r="IPJ423" s="93"/>
      <c r="IPK423" s="93"/>
      <c r="IPL423" s="93"/>
      <c r="IPM423" s="93"/>
      <c r="IPN423" s="93"/>
      <c r="IPO423" s="93"/>
      <c r="IPP423" s="93"/>
      <c r="IPQ423" s="93"/>
      <c r="IPR423" s="93"/>
      <c r="IPS423" s="93"/>
      <c r="IPT423" s="93"/>
      <c r="IPU423" s="93"/>
      <c r="IPV423" s="93"/>
      <c r="IPW423" s="93"/>
      <c r="IPX423" s="93"/>
      <c r="IPY423" s="93"/>
      <c r="IPZ423" s="93"/>
      <c r="IQA423" s="93"/>
      <c r="IQB423" s="93"/>
      <c r="IQC423" s="93"/>
      <c r="IQD423" s="93"/>
      <c r="IQE423" s="93"/>
      <c r="IQF423" s="93"/>
      <c r="IQG423" s="93"/>
      <c r="IQH423" s="93"/>
      <c r="IQI423" s="93"/>
      <c r="IQJ423" s="93"/>
      <c r="IQK423" s="93"/>
      <c r="IQL423" s="93"/>
      <c r="IQM423" s="93"/>
      <c r="IQN423" s="93"/>
      <c r="IQO423" s="93"/>
      <c r="IQP423" s="93"/>
      <c r="IQQ423" s="93"/>
      <c r="IQR423" s="93"/>
      <c r="IQS423" s="93"/>
      <c r="IQT423" s="93"/>
      <c r="IQU423" s="93"/>
      <c r="IQV423" s="93"/>
      <c r="IQW423" s="93"/>
      <c r="IQX423" s="93"/>
      <c r="IQY423" s="93"/>
      <c r="IQZ423" s="93"/>
      <c r="IRA423" s="93"/>
      <c r="IRB423" s="93"/>
      <c r="IRC423" s="93"/>
      <c r="IRD423" s="93"/>
      <c r="IRE423" s="93"/>
      <c r="IRF423" s="93"/>
      <c r="IRG423" s="93"/>
      <c r="IRH423" s="93"/>
      <c r="IRI423" s="93"/>
      <c r="IRJ423" s="93"/>
      <c r="IRK423" s="93"/>
      <c r="IRL423" s="93"/>
      <c r="IRM423" s="93"/>
      <c r="IRN423" s="93"/>
      <c r="IRO423" s="93"/>
      <c r="IRP423" s="93"/>
      <c r="IRQ423" s="93"/>
      <c r="IRR423" s="93"/>
      <c r="IRS423" s="93"/>
      <c r="IRT423" s="93"/>
      <c r="IRU423" s="93"/>
      <c r="IRV423" s="93"/>
      <c r="IRW423" s="93"/>
      <c r="IRX423" s="93"/>
      <c r="IRY423" s="93"/>
      <c r="IRZ423" s="93"/>
      <c r="ISA423" s="93"/>
      <c r="ISB423" s="93"/>
      <c r="ISC423" s="93"/>
      <c r="ISD423" s="93"/>
      <c r="ISE423" s="93"/>
      <c r="ISF423" s="93"/>
      <c r="ISG423" s="93"/>
      <c r="ISH423" s="93"/>
      <c r="ISI423" s="93"/>
      <c r="ISJ423" s="93"/>
      <c r="ISK423" s="93"/>
      <c r="ISL423" s="93"/>
      <c r="ISM423" s="93"/>
      <c r="ISN423" s="93"/>
      <c r="ISO423" s="93"/>
      <c r="ISP423" s="93"/>
      <c r="ISQ423" s="93"/>
      <c r="ISR423" s="93"/>
      <c r="ISS423" s="93"/>
      <c r="IST423" s="93"/>
      <c r="ISU423" s="93"/>
      <c r="ISV423" s="93"/>
      <c r="ISW423" s="93"/>
      <c r="ISX423" s="93"/>
      <c r="ISY423" s="93"/>
      <c r="ISZ423" s="93"/>
      <c r="ITA423" s="93"/>
      <c r="ITB423" s="93"/>
      <c r="ITC423" s="93"/>
      <c r="ITD423" s="93"/>
      <c r="ITE423" s="93"/>
      <c r="ITF423" s="93"/>
      <c r="ITG423" s="93"/>
      <c r="ITH423" s="93"/>
      <c r="ITI423" s="93"/>
      <c r="ITJ423" s="93"/>
      <c r="ITK423" s="93"/>
      <c r="ITL423" s="93"/>
      <c r="ITM423" s="93"/>
      <c r="ITN423" s="93"/>
      <c r="ITO423" s="93"/>
      <c r="ITP423" s="93"/>
      <c r="ITQ423" s="93"/>
      <c r="ITR423" s="93"/>
      <c r="ITS423" s="93"/>
      <c r="ITT423" s="93"/>
      <c r="ITU423" s="93"/>
      <c r="ITV423" s="93"/>
      <c r="ITW423" s="93"/>
      <c r="ITX423" s="93"/>
      <c r="ITY423" s="93"/>
      <c r="ITZ423" s="93"/>
      <c r="IUA423" s="93"/>
      <c r="IUB423" s="93"/>
      <c r="IUC423" s="93"/>
      <c r="IUD423" s="93"/>
      <c r="IUE423" s="93"/>
      <c r="IUF423" s="93"/>
      <c r="IUG423" s="93"/>
      <c r="IUH423" s="93"/>
      <c r="IUI423" s="93"/>
      <c r="IUJ423" s="93"/>
      <c r="IUK423" s="93"/>
      <c r="IUL423" s="93"/>
      <c r="IUM423" s="93"/>
      <c r="IUN423" s="93"/>
      <c r="IUO423" s="93"/>
      <c r="IUP423" s="93"/>
      <c r="IUQ423" s="93"/>
      <c r="IUR423" s="93"/>
      <c r="IUS423" s="93"/>
      <c r="IUT423" s="93"/>
      <c r="IUU423" s="93"/>
      <c r="IUV423" s="93"/>
      <c r="IUW423" s="93"/>
      <c r="IUX423" s="93"/>
      <c r="IUY423" s="93"/>
      <c r="IUZ423" s="93"/>
      <c r="IVA423" s="93"/>
      <c r="IVB423" s="93"/>
      <c r="IVC423" s="93"/>
      <c r="IVD423" s="93"/>
      <c r="IVE423" s="93"/>
      <c r="IVF423" s="93"/>
      <c r="IVG423" s="93"/>
      <c r="IVH423" s="93"/>
      <c r="IVI423" s="93"/>
      <c r="IVJ423" s="93"/>
      <c r="IVK423" s="93"/>
      <c r="IVL423" s="93"/>
      <c r="IVM423" s="93"/>
      <c r="IVN423" s="93"/>
      <c r="IVO423" s="93"/>
      <c r="IVP423" s="93"/>
      <c r="IVQ423" s="93"/>
      <c r="IVR423" s="93"/>
      <c r="IVS423" s="93"/>
      <c r="IVT423" s="93"/>
      <c r="IVU423" s="93"/>
      <c r="IVV423" s="93"/>
      <c r="IVW423" s="93"/>
      <c r="IVX423" s="93"/>
      <c r="IVY423" s="93"/>
      <c r="IVZ423" s="93"/>
      <c r="IWA423" s="93"/>
      <c r="IWB423" s="93"/>
      <c r="IWC423" s="93"/>
      <c r="IWD423" s="93"/>
      <c r="IWE423" s="93"/>
      <c r="IWF423" s="93"/>
      <c r="IWG423" s="93"/>
      <c r="IWH423" s="93"/>
      <c r="IWI423" s="93"/>
      <c r="IWJ423" s="93"/>
      <c r="IWK423" s="93"/>
      <c r="IWL423" s="93"/>
      <c r="IWM423" s="93"/>
      <c r="IWN423" s="93"/>
      <c r="IWO423" s="93"/>
      <c r="IWP423" s="93"/>
      <c r="IWQ423" s="93"/>
      <c r="IWR423" s="93"/>
      <c r="IWS423" s="93"/>
      <c r="IWT423" s="93"/>
      <c r="IWU423" s="93"/>
      <c r="IWV423" s="93"/>
      <c r="IWW423" s="93"/>
      <c r="IWX423" s="93"/>
      <c r="IWY423" s="93"/>
      <c r="IWZ423" s="93"/>
      <c r="IXA423" s="93"/>
      <c r="IXB423" s="93"/>
      <c r="IXC423" s="93"/>
      <c r="IXD423" s="93"/>
      <c r="IXE423" s="93"/>
      <c r="IXF423" s="93"/>
      <c r="IXG423" s="93"/>
      <c r="IXH423" s="93"/>
      <c r="IXI423" s="93"/>
      <c r="IXJ423" s="93"/>
      <c r="IXK423" s="93"/>
      <c r="IXL423" s="93"/>
      <c r="IXM423" s="93"/>
      <c r="IXN423" s="93"/>
      <c r="IXO423" s="93"/>
      <c r="IXP423" s="93"/>
      <c r="IXQ423" s="93"/>
      <c r="IXR423" s="93"/>
      <c r="IXS423" s="93"/>
      <c r="IXT423" s="93"/>
      <c r="IXU423" s="93"/>
      <c r="IXV423" s="93"/>
      <c r="IXW423" s="93"/>
      <c r="IXX423" s="93"/>
      <c r="IXY423" s="93"/>
      <c r="IXZ423" s="93"/>
      <c r="IYA423" s="93"/>
      <c r="IYB423" s="93"/>
      <c r="IYC423" s="93"/>
      <c r="IYD423" s="93"/>
      <c r="IYE423" s="93"/>
      <c r="IYF423" s="93"/>
      <c r="IYG423" s="93"/>
      <c r="IYH423" s="93"/>
      <c r="IYI423" s="93"/>
      <c r="IYJ423" s="93"/>
      <c r="IYK423" s="93"/>
      <c r="IYL423" s="93"/>
      <c r="IYM423" s="93"/>
      <c r="IYN423" s="93"/>
      <c r="IYO423" s="93"/>
      <c r="IYP423" s="93"/>
      <c r="IYQ423" s="93"/>
      <c r="IYR423" s="93"/>
      <c r="IYS423" s="93"/>
      <c r="IYT423" s="93"/>
      <c r="IYU423" s="93"/>
      <c r="IYV423" s="93"/>
      <c r="IYW423" s="93"/>
      <c r="IYX423" s="93"/>
      <c r="IYY423" s="93"/>
      <c r="IYZ423" s="93"/>
      <c r="IZA423" s="93"/>
      <c r="IZB423" s="93"/>
      <c r="IZC423" s="93"/>
      <c r="IZD423" s="93"/>
      <c r="IZE423" s="93"/>
      <c r="IZF423" s="93"/>
      <c r="IZG423" s="93"/>
      <c r="IZH423" s="93"/>
      <c r="IZI423" s="93"/>
      <c r="IZJ423" s="93"/>
      <c r="IZK423" s="93"/>
      <c r="IZL423" s="93"/>
      <c r="IZM423" s="93"/>
      <c r="IZN423" s="93"/>
      <c r="IZO423" s="93"/>
      <c r="IZP423" s="93"/>
      <c r="IZQ423" s="93"/>
      <c r="IZR423" s="93"/>
      <c r="IZS423" s="93"/>
      <c r="IZT423" s="93"/>
      <c r="IZU423" s="93"/>
      <c r="IZV423" s="93"/>
      <c r="IZW423" s="93"/>
      <c r="IZX423" s="93"/>
      <c r="IZY423" s="93"/>
      <c r="IZZ423" s="93"/>
      <c r="JAA423" s="93"/>
      <c r="JAB423" s="93"/>
      <c r="JAC423" s="93"/>
      <c r="JAD423" s="93"/>
      <c r="JAE423" s="93"/>
      <c r="JAF423" s="93"/>
      <c r="JAG423" s="93"/>
      <c r="JAH423" s="93"/>
      <c r="JAI423" s="93"/>
      <c r="JAJ423" s="93"/>
      <c r="JAK423" s="93"/>
      <c r="JAL423" s="93"/>
      <c r="JAM423" s="93"/>
      <c r="JAN423" s="93"/>
      <c r="JAO423" s="93"/>
      <c r="JAP423" s="93"/>
      <c r="JAQ423" s="93"/>
      <c r="JAR423" s="93"/>
      <c r="JAS423" s="93"/>
      <c r="JAT423" s="93"/>
      <c r="JAU423" s="93"/>
      <c r="JAV423" s="93"/>
      <c r="JAW423" s="93"/>
      <c r="JAX423" s="93"/>
      <c r="JAY423" s="93"/>
      <c r="JAZ423" s="93"/>
      <c r="JBA423" s="93"/>
      <c r="JBB423" s="93"/>
      <c r="JBC423" s="93"/>
      <c r="JBD423" s="93"/>
      <c r="JBE423" s="93"/>
      <c r="JBF423" s="93"/>
      <c r="JBG423" s="93"/>
      <c r="JBH423" s="93"/>
      <c r="JBI423" s="93"/>
      <c r="JBJ423" s="93"/>
      <c r="JBK423" s="93"/>
      <c r="JBL423" s="93"/>
      <c r="JBM423" s="93"/>
      <c r="JBN423" s="93"/>
      <c r="JBO423" s="93"/>
      <c r="JBP423" s="93"/>
      <c r="JBQ423" s="93"/>
      <c r="JBR423" s="93"/>
      <c r="JBS423" s="93"/>
      <c r="JBT423" s="93"/>
      <c r="JBU423" s="93"/>
      <c r="JBV423" s="93"/>
      <c r="JBW423" s="93"/>
      <c r="JBX423" s="93"/>
      <c r="JBY423" s="93"/>
      <c r="JBZ423" s="93"/>
      <c r="JCA423" s="93"/>
      <c r="JCB423" s="93"/>
      <c r="JCC423" s="93"/>
      <c r="JCD423" s="93"/>
      <c r="JCE423" s="93"/>
      <c r="JCF423" s="93"/>
      <c r="JCG423" s="93"/>
      <c r="JCH423" s="93"/>
      <c r="JCI423" s="93"/>
      <c r="JCJ423" s="93"/>
      <c r="JCK423" s="93"/>
      <c r="JCL423" s="93"/>
      <c r="JCM423" s="93"/>
      <c r="JCN423" s="93"/>
      <c r="JCO423" s="93"/>
      <c r="JCP423" s="93"/>
      <c r="JCQ423" s="93"/>
      <c r="JCR423" s="93"/>
      <c r="JCS423" s="93"/>
      <c r="JCT423" s="93"/>
      <c r="JCU423" s="93"/>
      <c r="JCV423" s="93"/>
      <c r="JCW423" s="93"/>
      <c r="JCX423" s="93"/>
      <c r="JCY423" s="93"/>
      <c r="JCZ423" s="93"/>
      <c r="JDA423" s="93"/>
      <c r="JDB423" s="93"/>
      <c r="JDC423" s="93"/>
      <c r="JDD423" s="93"/>
      <c r="JDE423" s="93"/>
      <c r="JDF423" s="93"/>
      <c r="JDG423" s="93"/>
      <c r="JDH423" s="93"/>
      <c r="JDI423" s="93"/>
      <c r="JDJ423" s="93"/>
      <c r="JDK423" s="93"/>
      <c r="JDL423" s="93"/>
      <c r="JDM423" s="93"/>
      <c r="JDN423" s="93"/>
      <c r="JDO423" s="93"/>
      <c r="JDP423" s="93"/>
      <c r="JDQ423" s="93"/>
      <c r="JDR423" s="93"/>
      <c r="JDS423" s="93"/>
      <c r="JDT423" s="93"/>
      <c r="JDU423" s="93"/>
      <c r="JDV423" s="93"/>
      <c r="JDW423" s="93"/>
      <c r="JDX423" s="93"/>
      <c r="JDY423" s="93"/>
      <c r="JDZ423" s="93"/>
      <c r="JEA423" s="93"/>
      <c r="JEB423" s="93"/>
      <c r="JEC423" s="93"/>
      <c r="JED423" s="93"/>
      <c r="JEE423" s="93"/>
      <c r="JEF423" s="93"/>
      <c r="JEG423" s="93"/>
      <c r="JEH423" s="93"/>
      <c r="JEI423" s="93"/>
      <c r="JEJ423" s="93"/>
      <c r="JEK423" s="93"/>
      <c r="JEL423" s="93"/>
      <c r="JEM423" s="93"/>
      <c r="JEN423" s="93"/>
      <c r="JEO423" s="93"/>
      <c r="JEP423" s="93"/>
      <c r="JEQ423" s="93"/>
      <c r="JER423" s="93"/>
      <c r="JES423" s="93"/>
      <c r="JET423" s="93"/>
      <c r="JEU423" s="93"/>
      <c r="JEV423" s="93"/>
      <c r="JEW423" s="93"/>
      <c r="JEX423" s="93"/>
      <c r="JEY423" s="93"/>
      <c r="JEZ423" s="93"/>
      <c r="JFA423" s="93"/>
      <c r="JFB423" s="93"/>
      <c r="JFC423" s="93"/>
      <c r="JFD423" s="93"/>
      <c r="JFE423" s="93"/>
      <c r="JFF423" s="93"/>
      <c r="JFG423" s="93"/>
      <c r="JFH423" s="93"/>
      <c r="JFI423" s="93"/>
      <c r="JFJ423" s="93"/>
      <c r="JFK423" s="93"/>
      <c r="JFL423" s="93"/>
      <c r="JFM423" s="93"/>
      <c r="JFN423" s="93"/>
      <c r="JFO423" s="93"/>
      <c r="JFP423" s="93"/>
      <c r="JFQ423" s="93"/>
      <c r="JFR423" s="93"/>
      <c r="JFS423" s="93"/>
      <c r="JFT423" s="93"/>
      <c r="JFU423" s="93"/>
      <c r="JFV423" s="93"/>
      <c r="JFW423" s="93"/>
      <c r="JFX423" s="93"/>
      <c r="JFY423" s="93"/>
      <c r="JFZ423" s="93"/>
      <c r="JGA423" s="93"/>
      <c r="JGB423" s="93"/>
      <c r="JGC423" s="93"/>
      <c r="JGD423" s="93"/>
      <c r="JGE423" s="93"/>
      <c r="JGF423" s="93"/>
      <c r="JGG423" s="93"/>
      <c r="JGH423" s="93"/>
      <c r="JGI423" s="93"/>
      <c r="JGJ423" s="93"/>
      <c r="JGK423" s="93"/>
      <c r="JGL423" s="93"/>
      <c r="JGM423" s="93"/>
      <c r="JGN423" s="93"/>
      <c r="JGO423" s="93"/>
      <c r="JGP423" s="93"/>
      <c r="JGQ423" s="93"/>
      <c r="JGR423" s="93"/>
      <c r="JGS423" s="93"/>
      <c r="JGT423" s="93"/>
      <c r="JGU423" s="93"/>
      <c r="JGV423" s="93"/>
      <c r="JGW423" s="93"/>
      <c r="JGX423" s="93"/>
      <c r="JGY423" s="93"/>
      <c r="JGZ423" s="93"/>
      <c r="JHA423" s="93"/>
      <c r="JHB423" s="93"/>
      <c r="JHC423" s="93"/>
      <c r="JHD423" s="93"/>
      <c r="JHE423" s="93"/>
      <c r="JHF423" s="93"/>
      <c r="JHG423" s="93"/>
      <c r="JHH423" s="93"/>
      <c r="JHI423" s="93"/>
      <c r="JHJ423" s="93"/>
      <c r="JHK423" s="93"/>
      <c r="JHL423" s="93"/>
      <c r="JHM423" s="93"/>
      <c r="JHN423" s="93"/>
      <c r="JHO423" s="93"/>
      <c r="JHP423" s="93"/>
      <c r="JHQ423" s="93"/>
      <c r="JHR423" s="93"/>
      <c r="JHS423" s="93"/>
      <c r="JHT423" s="93"/>
      <c r="JHU423" s="93"/>
      <c r="JHV423" s="93"/>
      <c r="JHW423" s="93"/>
      <c r="JHX423" s="93"/>
      <c r="JHY423" s="93"/>
      <c r="JHZ423" s="93"/>
      <c r="JIA423" s="93"/>
      <c r="JIB423" s="93"/>
      <c r="JIC423" s="93"/>
      <c r="JID423" s="93"/>
      <c r="JIE423" s="93"/>
      <c r="JIF423" s="93"/>
      <c r="JIG423" s="93"/>
      <c r="JIH423" s="93"/>
      <c r="JII423" s="93"/>
      <c r="JIJ423" s="93"/>
      <c r="JIK423" s="93"/>
      <c r="JIL423" s="93"/>
      <c r="JIM423" s="93"/>
      <c r="JIN423" s="93"/>
      <c r="JIO423" s="93"/>
      <c r="JIP423" s="93"/>
      <c r="JIQ423" s="93"/>
      <c r="JIR423" s="93"/>
      <c r="JIS423" s="93"/>
      <c r="JIT423" s="93"/>
      <c r="JIU423" s="93"/>
      <c r="JIV423" s="93"/>
      <c r="JIW423" s="93"/>
      <c r="JIX423" s="93"/>
      <c r="JIY423" s="93"/>
      <c r="JIZ423" s="93"/>
      <c r="JJA423" s="93"/>
      <c r="JJB423" s="93"/>
      <c r="JJC423" s="93"/>
      <c r="JJD423" s="93"/>
      <c r="JJE423" s="93"/>
      <c r="JJF423" s="93"/>
      <c r="JJG423" s="93"/>
      <c r="JJH423" s="93"/>
      <c r="JJI423" s="93"/>
      <c r="JJJ423" s="93"/>
      <c r="JJK423" s="93"/>
      <c r="JJL423" s="93"/>
      <c r="JJM423" s="93"/>
      <c r="JJN423" s="93"/>
      <c r="JJO423" s="93"/>
      <c r="JJP423" s="93"/>
      <c r="JJQ423" s="93"/>
      <c r="JJR423" s="93"/>
      <c r="JJS423" s="93"/>
      <c r="JJT423" s="93"/>
      <c r="JJU423" s="93"/>
      <c r="JJV423" s="93"/>
      <c r="JJW423" s="93"/>
      <c r="JJX423" s="93"/>
      <c r="JJY423" s="93"/>
      <c r="JJZ423" s="93"/>
      <c r="JKA423" s="93"/>
      <c r="JKB423" s="93"/>
      <c r="JKC423" s="93"/>
      <c r="JKD423" s="93"/>
      <c r="JKE423" s="93"/>
      <c r="JKF423" s="93"/>
      <c r="JKG423" s="93"/>
      <c r="JKH423" s="93"/>
      <c r="JKI423" s="93"/>
      <c r="JKJ423" s="93"/>
      <c r="JKK423" s="93"/>
      <c r="JKL423" s="93"/>
      <c r="JKM423" s="93"/>
      <c r="JKN423" s="93"/>
      <c r="JKO423" s="93"/>
      <c r="JKP423" s="93"/>
      <c r="JKQ423" s="93"/>
      <c r="JKR423" s="93"/>
      <c r="JKS423" s="93"/>
      <c r="JKT423" s="93"/>
      <c r="JKU423" s="93"/>
      <c r="JKV423" s="93"/>
      <c r="JKW423" s="93"/>
      <c r="JKX423" s="93"/>
      <c r="JKY423" s="93"/>
      <c r="JKZ423" s="93"/>
      <c r="JLA423" s="93"/>
      <c r="JLB423" s="93"/>
      <c r="JLC423" s="93"/>
      <c r="JLD423" s="93"/>
      <c r="JLE423" s="93"/>
      <c r="JLF423" s="93"/>
      <c r="JLG423" s="93"/>
      <c r="JLH423" s="93"/>
      <c r="JLI423" s="93"/>
      <c r="JLJ423" s="93"/>
      <c r="JLK423" s="93"/>
      <c r="JLL423" s="93"/>
      <c r="JLM423" s="93"/>
      <c r="JLN423" s="93"/>
      <c r="JLO423" s="93"/>
      <c r="JLP423" s="93"/>
      <c r="JLQ423" s="93"/>
      <c r="JLR423" s="93"/>
      <c r="JLS423" s="93"/>
      <c r="JLT423" s="93"/>
      <c r="JLU423" s="93"/>
      <c r="JLV423" s="93"/>
      <c r="JLW423" s="93"/>
      <c r="JLX423" s="93"/>
      <c r="JLY423" s="93"/>
      <c r="JLZ423" s="93"/>
      <c r="JMA423" s="93"/>
      <c r="JMB423" s="93"/>
      <c r="JMC423" s="93"/>
      <c r="JMD423" s="93"/>
      <c r="JME423" s="93"/>
      <c r="JMF423" s="93"/>
      <c r="JMG423" s="93"/>
      <c r="JMH423" s="93"/>
      <c r="JMI423" s="93"/>
      <c r="JMJ423" s="93"/>
      <c r="JMK423" s="93"/>
      <c r="JML423" s="93"/>
      <c r="JMM423" s="93"/>
      <c r="JMN423" s="93"/>
      <c r="JMO423" s="93"/>
      <c r="JMP423" s="93"/>
      <c r="JMQ423" s="93"/>
      <c r="JMR423" s="93"/>
      <c r="JMS423" s="93"/>
      <c r="JMT423" s="93"/>
      <c r="JMU423" s="93"/>
      <c r="JMV423" s="93"/>
      <c r="JMW423" s="93"/>
      <c r="JMX423" s="93"/>
      <c r="JMY423" s="93"/>
      <c r="JMZ423" s="93"/>
      <c r="JNA423" s="93"/>
      <c r="JNB423" s="93"/>
      <c r="JNC423" s="93"/>
      <c r="JND423" s="93"/>
      <c r="JNE423" s="93"/>
      <c r="JNF423" s="93"/>
      <c r="JNG423" s="93"/>
      <c r="JNH423" s="93"/>
      <c r="JNI423" s="93"/>
      <c r="JNJ423" s="93"/>
      <c r="JNK423" s="93"/>
      <c r="JNL423" s="93"/>
      <c r="JNM423" s="93"/>
      <c r="JNN423" s="93"/>
      <c r="JNO423" s="93"/>
      <c r="JNP423" s="93"/>
      <c r="JNQ423" s="93"/>
      <c r="JNR423" s="93"/>
      <c r="JNS423" s="93"/>
      <c r="JNT423" s="93"/>
      <c r="JNU423" s="93"/>
      <c r="JNV423" s="93"/>
      <c r="JNW423" s="93"/>
      <c r="JNX423" s="93"/>
      <c r="JNY423" s="93"/>
      <c r="JNZ423" s="93"/>
      <c r="JOA423" s="93"/>
      <c r="JOB423" s="93"/>
      <c r="JOC423" s="93"/>
      <c r="JOD423" s="93"/>
      <c r="JOE423" s="93"/>
      <c r="JOF423" s="93"/>
      <c r="JOG423" s="93"/>
      <c r="JOH423" s="93"/>
      <c r="JOI423" s="93"/>
      <c r="JOJ423" s="93"/>
      <c r="JOK423" s="93"/>
      <c r="JOL423" s="93"/>
      <c r="JOM423" s="93"/>
      <c r="JON423" s="93"/>
      <c r="JOO423" s="93"/>
      <c r="JOP423" s="93"/>
      <c r="JOQ423" s="93"/>
      <c r="JOR423" s="93"/>
      <c r="JOS423" s="93"/>
      <c r="JOT423" s="93"/>
      <c r="JOU423" s="93"/>
      <c r="JOV423" s="93"/>
      <c r="JOW423" s="93"/>
      <c r="JOX423" s="93"/>
      <c r="JOY423" s="93"/>
      <c r="JOZ423" s="93"/>
      <c r="JPA423" s="93"/>
      <c r="JPB423" s="93"/>
      <c r="JPC423" s="93"/>
      <c r="JPD423" s="93"/>
      <c r="JPE423" s="93"/>
      <c r="JPF423" s="93"/>
      <c r="JPG423" s="93"/>
      <c r="JPH423" s="93"/>
      <c r="JPI423" s="93"/>
      <c r="JPJ423" s="93"/>
      <c r="JPK423" s="93"/>
      <c r="JPL423" s="93"/>
      <c r="JPM423" s="93"/>
      <c r="JPN423" s="93"/>
      <c r="JPO423" s="93"/>
      <c r="JPP423" s="93"/>
      <c r="JPQ423" s="93"/>
      <c r="JPR423" s="93"/>
      <c r="JPS423" s="93"/>
      <c r="JPT423" s="93"/>
      <c r="JPU423" s="93"/>
      <c r="JPV423" s="93"/>
      <c r="JPW423" s="93"/>
      <c r="JPX423" s="93"/>
      <c r="JPY423" s="93"/>
      <c r="JPZ423" s="93"/>
      <c r="JQA423" s="93"/>
      <c r="JQB423" s="93"/>
      <c r="JQC423" s="93"/>
      <c r="JQD423" s="93"/>
      <c r="JQE423" s="93"/>
      <c r="JQF423" s="93"/>
      <c r="JQG423" s="93"/>
      <c r="JQH423" s="93"/>
      <c r="JQI423" s="93"/>
      <c r="JQJ423" s="93"/>
      <c r="JQK423" s="93"/>
      <c r="JQL423" s="93"/>
      <c r="JQM423" s="93"/>
      <c r="JQN423" s="93"/>
      <c r="JQO423" s="93"/>
      <c r="JQP423" s="93"/>
      <c r="JQQ423" s="93"/>
      <c r="JQR423" s="93"/>
      <c r="JQS423" s="93"/>
      <c r="JQT423" s="93"/>
      <c r="JQU423" s="93"/>
      <c r="JQV423" s="93"/>
      <c r="JQW423" s="93"/>
      <c r="JQX423" s="93"/>
      <c r="JQY423" s="93"/>
      <c r="JQZ423" s="93"/>
      <c r="JRA423" s="93"/>
      <c r="JRB423" s="93"/>
      <c r="JRC423" s="93"/>
      <c r="JRD423" s="93"/>
      <c r="JRE423" s="93"/>
      <c r="JRF423" s="93"/>
      <c r="JRG423" s="93"/>
      <c r="JRH423" s="93"/>
      <c r="JRI423" s="93"/>
      <c r="JRJ423" s="93"/>
      <c r="JRK423" s="93"/>
      <c r="JRL423" s="93"/>
      <c r="JRM423" s="93"/>
      <c r="JRN423" s="93"/>
      <c r="JRO423" s="93"/>
      <c r="JRP423" s="93"/>
      <c r="JRQ423" s="93"/>
      <c r="JRR423" s="93"/>
      <c r="JRS423" s="93"/>
      <c r="JRT423" s="93"/>
      <c r="JRU423" s="93"/>
      <c r="JRV423" s="93"/>
      <c r="JRW423" s="93"/>
      <c r="JRX423" s="93"/>
      <c r="JRY423" s="93"/>
      <c r="JRZ423" s="93"/>
      <c r="JSA423" s="93"/>
      <c r="JSB423" s="93"/>
      <c r="JSC423" s="93"/>
      <c r="JSD423" s="93"/>
      <c r="JSE423" s="93"/>
      <c r="JSF423" s="93"/>
      <c r="JSG423" s="93"/>
      <c r="JSH423" s="93"/>
      <c r="JSI423" s="93"/>
      <c r="JSJ423" s="93"/>
      <c r="JSK423" s="93"/>
      <c r="JSL423" s="93"/>
      <c r="JSM423" s="93"/>
      <c r="JSN423" s="93"/>
      <c r="JSO423" s="93"/>
      <c r="JSP423" s="93"/>
      <c r="JSQ423" s="93"/>
      <c r="JSR423" s="93"/>
      <c r="JSS423" s="93"/>
      <c r="JST423" s="93"/>
      <c r="JSU423" s="93"/>
      <c r="JSV423" s="93"/>
      <c r="JSW423" s="93"/>
      <c r="JSX423" s="93"/>
      <c r="JSY423" s="93"/>
      <c r="JSZ423" s="93"/>
      <c r="JTA423" s="93"/>
      <c r="JTB423" s="93"/>
      <c r="JTC423" s="93"/>
      <c r="JTD423" s="93"/>
      <c r="JTE423" s="93"/>
      <c r="JTF423" s="93"/>
      <c r="JTG423" s="93"/>
      <c r="JTH423" s="93"/>
      <c r="JTI423" s="93"/>
      <c r="JTJ423" s="93"/>
      <c r="JTK423" s="93"/>
      <c r="JTL423" s="93"/>
      <c r="JTM423" s="93"/>
      <c r="JTN423" s="93"/>
      <c r="JTO423" s="93"/>
      <c r="JTP423" s="93"/>
      <c r="JTQ423" s="93"/>
      <c r="JTR423" s="93"/>
      <c r="JTS423" s="93"/>
      <c r="JTT423" s="93"/>
      <c r="JTU423" s="93"/>
      <c r="JTV423" s="93"/>
      <c r="JTW423" s="93"/>
      <c r="JTX423" s="93"/>
      <c r="JTY423" s="93"/>
      <c r="JTZ423" s="93"/>
      <c r="JUA423" s="93"/>
      <c r="JUB423" s="93"/>
      <c r="JUC423" s="93"/>
      <c r="JUD423" s="93"/>
      <c r="JUE423" s="93"/>
      <c r="JUF423" s="93"/>
      <c r="JUG423" s="93"/>
      <c r="JUH423" s="93"/>
      <c r="JUI423" s="93"/>
      <c r="JUJ423" s="93"/>
      <c r="JUK423" s="93"/>
      <c r="JUL423" s="93"/>
      <c r="JUM423" s="93"/>
      <c r="JUN423" s="93"/>
      <c r="JUO423" s="93"/>
      <c r="JUP423" s="93"/>
      <c r="JUQ423" s="93"/>
      <c r="JUR423" s="93"/>
      <c r="JUS423" s="93"/>
      <c r="JUT423" s="93"/>
      <c r="JUU423" s="93"/>
      <c r="JUV423" s="93"/>
      <c r="JUW423" s="93"/>
      <c r="JUX423" s="93"/>
      <c r="JUY423" s="93"/>
      <c r="JUZ423" s="93"/>
      <c r="JVA423" s="93"/>
      <c r="JVB423" s="93"/>
      <c r="JVC423" s="93"/>
      <c r="JVD423" s="93"/>
      <c r="JVE423" s="93"/>
      <c r="JVF423" s="93"/>
      <c r="JVG423" s="93"/>
      <c r="JVH423" s="93"/>
      <c r="JVI423" s="93"/>
      <c r="JVJ423" s="93"/>
      <c r="JVK423" s="93"/>
      <c r="JVL423" s="93"/>
      <c r="JVM423" s="93"/>
      <c r="JVN423" s="93"/>
      <c r="JVO423" s="93"/>
      <c r="JVP423" s="93"/>
      <c r="JVQ423" s="93"/>
      <c r="JVR423" s="93"/>
      <c r="JVS423" s="93"/>
      <c r="JVT423" s="93"/>
      <c r="JVU423" s="93"/>
      <c r="JVV423" s="93"/>
      <c r="JVW423" s="93"/>
      <c r="JVX423" s="93"/>
      <c r="JVY423" s="93"/>
      <c r="JVZ423" s="93"/>
      <c r="JWA423" s="93"/>
      <c r="JWB423" s="93"/>
      <c r="JWC423" s="93"/>
      <c r="JWD423" s="93"/>
      <c r="JWE423" s="93"/>
      <c r="JWF423" s="93"/>
      <c r="JWG423" s="93"/>
      <c r="JWH423" s="93"/>
      <c r="JWI423" s="93"/>
      <c r="JWJ423" s="93"/>
      <c r="JWK423" s="93"/>
      <c r="JWL423" s="93"/>
      <c r="JWM423" s="93"/>
      <c r="JWN423" s="93"/>
      <c r="JWO423" s="93"/>
      <c r="JWP423" s="93"/>
      <c r="JWQ423" s="93"/>
      <c r="JWR423" s="93"/>
      <c r="JWS423" s="93"/>
      <c r="JWT423" s="93"/>
      <c r="JWU423" s="93"/>
      <c r="JWV423" s="93"/>
      <c r="JWW423" s="93"/>
      <c r="JWX423" s="93"/>
      <c r="JWY423" s="93"/>
      <c r="JWZ423" s="93"/>
      <c r="JXA423" s="93"/>
      <c r="JXB423" s="93"/>
      <c r="JXC423" s="93"/>
      <c r="JXD423" s="93"/>
      <c r="JXE423" s="93"/>
      <c r="JXF423" s="93"/>
      <c r="JXG423" s="93"/>
      <c r="JXH423" s="93"/>
      <c r="JXI423" s="93"/>
      <c r="JXJ423" s="93"/>
      <c r="JXK423" s="93"/>
      <c r="JXL423" s="93"/>
      <c r="JXM423" s="93"/>
      <c r="JXN423" s="93"/>
      <c r="JXO423" s="93"/>
      <c r="JXP423" s="93"/>
      <c r="JXQ423" s="93"/>
      <c r="JXR423" s="93"/>
      <c r="JXS423" s="93"/>
      <c r="JXT423" s="93"/>
      <c r="JXU423" s="93"/>
      <c r="JXV423" s="93"/>
      <c r="JXW423" s="93"/>
      <c r="JXX423" s="93"/>
      <c r="JXY423" s="93"/>
      <c r="JXZ423" s="93"/>
      <c r="JYA423" s="93"/>
      <c r="JYB423" s="93"/>
      <c r="JYC423" s="93"/>
      <c r="JYD423" s="93"/>
      <c r="JYE423" s="93"/>
      <c r="JYF423" s="93"/>
      <c r="JYG423" s="93"/>
      <c r="JYH423" s="93"/>
      <c r="JYI423" s="93"/>
      <c r="JYJ423" s="93"/>
      <c r="JYK423" s="93"/>
      <c r="JYL423" s="93"/>
      <c r="JYM423" s="93"/>
      <c r="JYN423" s="93"/>
      <c r="JYO423" s="93"/>
      <c r="JYP423" s="93"/>
      <c r="JYQ423" s="93"/>
      <c r="JYR423" s="93"/>
      <c r="JYS423" s="93"/>
      <c r="JYT423" s="93"/>
      <c r="JYU423" s="93"/>
      <c r="JYV423" s="93"/>
      <c r="JYW423" s="93"/>
      <c r="JYX423" s="93"/>
      <c r="JYY423" s="93"/>
      <c r="JYZ423" s="93"/>
      <c r="JZA423" s="93"/>
      <c r="JZB423" s="93"/>
      <c r="JZC423" s="93"/>
      <c r="JZD423" s="93"/>
      <c r="JZE423" s="93"/>
      <c r="JZF423" s="93"/>
      <c r="JZG423" s="93"/>
      <c r="JZH423" s="93"/>
      <c r="JZI423" s="93"/>
      <c r="JZJ423" s="93"/>
      <c r="JZK423" s="93"/>
      <c r="JZL423" s="93"/>
      <c r="JZM423" s="93"/>
      <c r="JZN423" s="93"/>
      <c r="JZO423" s="93"/>
      <c r="JZP423" s="93"/>
      <c r="JZQ423" s="93"/>
      <c r="JZR423" s="93"/>
      <c r="JZS423" s="93"/>
      <c r="JZT423" s="93"/>
      <c r="JZU423" s="93"/>
      <c r="JZV423" s="93"/>
      <c r="JZW423" s="93"/>
      <c r="JZX423" s="93"/>
      <c r="JZY423" s="93"/>
      <c r="JZZ423" s="93"/>
      <c r="KAA423" s="93"/>
      <c r="KAB423" s="93"/>
      <c r="KAC423" s="93"/>
      <c r="KAD423" s="93"/>
      <c r="KAE423" s="93"/>
      <c r="KAF423" s="93"/>
      <c r="KAG423" s="93"/>
      <c r="KAH423" s="93"/>
      <c r="KAI423" s="93"/>
      <c r="KAJ423" s="93"/>
      <c r="KAK423" s="93"/>
      <c r="KAL423" s="93"/>
      <c r="KAM423" s="93"/>
      <c r="KAN423" s="93"/>
      <c r="KAO423" s="93"/>
      <c r="KAP423" s="93"/>
      <c r="KAQ423" s="93"/>
      <c r="KAR423" s="93"/>
      <c r="KAS423" s="93"/>
      <c r="KAT423" s="93"/>
      <c r="KAU423" s="93"/>
      <c r="KAV423" s="93"/>
      <c r="KAW423" s="93"/>
      <c r="KAX423" s="93"/>
      <c r="KAY423" s="93"/>
      <c r="KAZ423" s="93"/>
      <c r="KBA423" s="93"/>
      <c r="KBB423" s="93"/>
      <c r="KBC423" s="93"/>
      <c r="KBD423" s="93"/>
      <c r="KBE423" s="93"/>
      <c r="KBF423" s="93"/>
      <c r="KBG423" s="93"/>
      <c r="KBH423" s="93"/>
      <c r="KBI423" s="93"/>
      <c r="KBJ423" s="93"/>
      <c r="KBK423" s="93"/>
      <c r="KBL423" s="93"/>
      <c r="KBM423" s="93"/>
      <c r="KBN423" s="93"/>
      <c r="KBO423" s="93"/>
      <c r="KBP423" s="93"/>
      <c r="KBQ423" s="93"/>
      <c r="KBR423" s="93"/>
      <c r="KBS423" s="93"/>
      <c r="KBT423" s="93"/>
      <c r="KBU423" s="93"/>
      <c r="KBV423" s="93"/>
      <c r="KBW423" s="93"/>
      <c r="KBX423" s="93"/>
      <c r="KBY423" s="93"/>
      <c r="KBZ423" s="93"/>
      <c r="KCA423" s="93"/>
      <c r="KCB423" s="93"/>
      <c r="KCC423" s="93"/>
      <c r="KCD423" s="93"/>
      <c r="KCE423" s="93"/>
      <c r="KCF423" s="93"/>
      <c r="KCG423" s="93"/>
      <c r="KCH423" s="93"/>
      <c r="KCI423" s="93"/>
      <c r="KCJ423" s="93"/>
      <c r="KCK423" s="93"/>
      <c r="KCL423" s="93"/>
      <c r="KCM423" s="93"/>
      <c r="KCN423" s="93"/>
      <c r="KCO423" s="93"/>
      <c r="KCP423" s="93"/>
      <c r="KCQ423" s="93"/>
      <c r="KCR423" s="93"/>
      <c r="KCS423" s="93"/>
      <c r="KCT423" s="93"/>
      <c r="KCU423" s="93"/>
      <c r="KCV423" s="93"/>
      <c r="KCW423" s="93"/>
      <c r="KCX423" s="93"/>
      <c r="KCY423" s="93"/>
      <c r="KCZ423" s="93"/>
      <c r="KDA423" s="93"/>
      <c r="KDB423" s="93"/>
      <c r="KDC423" s="93"/>
      <c r="KDD423" s="93"/>
      <c r="KDE423" s="93"/>
      <c r="KDF423" s="93"/>
      <c r="KDG423" s="93"/>
      <c r="KDH423" s="93"/>
      <c r="KDI423" s="93"/>
      <c r="KDJ423" s="93"/>
      <c r="KDK423" s="93"/>
      <c r="KDL423" s="93"/>
      <c r="KDM423" s="93"/>
      <c r="KDN423" s="93"/>
      <c r="KDO423" s="93"/>
      <c r="KDP423" s="93"/>
      <c r="KDQ423" s="93"/>
      <c r="KDR423" s="93"/>
      <c r="KDS423" s="93"/>
      <c r="KDT423" s="93"/>
      <c r="KDU423" s="93"/>
      <c r="KDV423" s="93"/>
      <c r="KDW423" s="93"/>
      <c r="KDX423" s="93"/>
      <c r="KDY423" s="93"/>
      <c r="KDZ423" s="93"/>
      <c r="KEA423" s="93"/>
      <c r="KEB423" s="93"/>
      <c r="KEC423" s="93"/>
      <c r="KED423" s="93"/>
      <c r="KEE423" s="93"/>
      <c r="KEF423" s="93"/>
      <c r="KEG423" s="93"/>
      <c r="KEH423" s="93"/>
      <c r="KEI423" s="93"/>
      <c r="KEJ423" s="93"/>
      <c r="KEK423" s="93"/>
      <c r="KEL423" s="93"/>
      <c r="KEM423" s="93"/>
      <c r="KEN423" s="93"/>
      <c r="KEO423" s="93"/>
      <c r="KEP423" s="93"/>
      <c r="KEQ423" s="93"/>
      <c r="KER423" s="93"/>
      <c r="KES423" s="93"/>
      <c r="KET423" s="93"/>
      <c r="KEU423" s="93"/>
      <c r="KEV423" s="93"/>
      <c r="KEW423" s="93"/>
      <c r="KEX423" s="93"/>
      <c r="KEY423" s="93"/>
      <c r="KEZ423" s="93"/>
      <c r="KFA423" s="93"/>
      <c r="KFB423" s="93"/>
      <c r="KFC423" s="93"/>
      <c r="KFD423" s="93"/>
      <c r="KFE423" s="93"/>
      <c r="KFF423" s="93"/>
      <c r="KFG423" s="93"/>
      <c r="KFH423" s="93"/>
      <c r="KFI423" s="93"/>
      <c r="KFJ423" s="93"/>
      <c r="KFK423" s="93"/>
      <c r="KFL423" s="93"/>
      <c r="KFM423" s="93"/>
      <c r="KFN423" s="93"/>
      <c r="KFO423" s="93"/>
      <c r="KFP423" s="93"/>
      <c r="KFQ423" s="93"/>
      <c r="KFR423" s="93"/>
      <c r="KFS423" s="93"/>
      <c r="KFT423" s="93"/>
      <c r="KFU423" s="93"/>
      <c r="KFV423" s="93"/>
      <c r="KFW423" s="93"/>
      <c r="KFX423" s="93"/>
      <c r="KFY423" s="93"/>
      <c r="KFZ423" s="93"/>
      <c r="KGA423" s="93"/>
      <c r="KGB423" s="93"/>
      <c r="KGC423" s="93"/>
      <c r="KGD423" s="93"/>
      <c r="KGE423" s="93"/>
      <c r="KGF423" s="93"/>
      <c r="KGG423" s="93"/>
      <c r="KGH423" s="93"/>
      <c r="KGI423" s="93"/>
      <c r="KGJ423" s="93"/>
      <c r="KGK423" s="93"/>
      <c r="KGL423" s="93"/>
      <c r="KGM423" s="93"/>
      <c r="KGN423" s="93"/>
      <c r="KGO423" s="93"/>
      <c r="KGP423" s="93"/>
      <c r="KGQ423" s="93"/>
      <c r="KGR423" s="93"/>
      <c r="KGS423" s="93"/>
      <c r="KGT423" s="93"/>
      <c r="KGU423" s="93"/>
      <c r="KGV423" s="93"/>
      <c r="KGW423" s="93"/>
      <c r="KGX423" s="93"/>
      <c r="KGY423" s="93"/>
      <c r="KGZ423" s="93"/>
      <c r="KHA423" s="93"/>
      <c r="KHB423" s="93"/>
      <c r="KHC423" s="93"/>
      <c r="KHD423" s="93"/>
      <c r="KHE423" s="93"/>
      <c r="KHF423" s="93"/>
      <c r="KHG423" s="93"/>
      <c r="KHH423" s="93"/>
      <c r="KHI423" s="93"/>
      <c r="KHJ423" s="93"/>
      <c r="KHK423" s="93"/>
      <c r="KHL423" s="93"/>
      <c r="KHM423" s="93"/>
      <c r="KHN423" s="93"/>
      <c r="KHO423" s="93"/>
      <c r="KHP423" s="93"/>
      <c r="KHQ423" s="93"/>
      <c r="KHR423" s="93"/>
      <c r="KHS423" s="93"/>
      <c r="KHT423" s="93"/>
      <c r="KHU423" s="93"/>
      <c r="KHV423" s="93"/>
      <c r="KHW423" s="93"/>
      <c r="KHX423" s="93"/>
      <c r="KHY423" s="93"/>
      <c r="KHZ423" s="93"/>
      <c r="KIA423" s="93"/>
      <c r="KIB423" s="93"/>
      <c r="KIC423" s="93"/>
      <c r="KID423" s="93"/>
      <c r="KIE423" s="93"/>
      <c r="KIF423" s="93"/>
      <c r="KIG423" s="93"/>
      <c r="KIH423" s="93"/>
      <c r="KII423" s="93"/>
      <c r="KIJ423" s="93"/>
      <c r="KIK423" s="93"/>
      <c r="KIL423" s="93"/>
      <c r="KIM423" s="93"/>
      <c r="KIN423" s="93"/>
      <c r="KIO423" s="93"/>
      <c r="KIP423" s="93"/>
      <c r="KIQ423" s="93"/>
      <c r="KIR423" s="93"/>
      <c r="KIS423" s="93"/>
      <c r="KIT423" s="93"/>
      <c r="KIU423" s="93"/>
      <c r="KIV423" s="93"/>
      <c r="KIW423" s="93"/>
      <c r="KIX423" s="93"/>
      <c r="KIY423" s="93"/>
      <c r="KIZ423" s="93"/>
      <c r="KJA423" s="93"/>
      <c r="KJB423" s="93"/>
      <c r="KJC423" s="93"/>
      <c r="KJD423" s="93"/>
      <c r="KJE423" s="93"/>
      <c r="KJF423" s="93"/>
      <c r="KJG423" s="93"/>
      <c r="KJH423" s="93"/>
      <c r="KJI423" s="93"/>
      <c r="KJJ423" s="93"/>
      <c r="KJK423" s="93"/>
      <c r="KJL423" s="93"/>
      <c r="KJM423" s="93"/>
      <c r="KJN423" s="93"/>
      <c r="KJO423" s="93"/>
      <c r="KJP423" s="93"/>
      <c r="KJQ423" s="93"/>
      <c r="KJR423" s="93"/>
      <c r="KJS423" s="93"/>
      <c r="KJT423" s="93"/>
      <c r="KJU423" s="93"/>
      <c r="KJV423" s="93"/>
      <c r="KJW423" s="93"/>
      <c r="KJX423" s="93"/>
      <c r="KJY423" s="93"/>
      <c r="KJZ423" s="93"/>
      <c r="KKA423" s="93"/>
      <c r="KKB423" s="93"/>
      <c r="KKC423" s="93"/>
      <c r="KKD423" s="93"/>
      <c r="KKE423" s="93"/>
      <c r="KKF423" s="93"/>
      <c r="KKG423" s="93"/>
      <c r="KKH423" s="93"/>
      <c r="KKI423" s="93"/>
      <c r="KKJ423" s="93"/>
      <c r="KKK423" s="93"/>
      <c r="KKL423" s="93"/>
      <c r="KKM423" s="93"/>
      <c r="KKN423" s="93"/>
      <c r="KKO423" s="93"/>
      <c r="KKP423" s="93"/>
      <c r="KKQ423" s="93"/>
      <c r="KKR423" s="93"/>
      <c r="KKS423" s="93"/>
      <c r="KKT423" s="93"/>
      <c r="KKU423" s="93"/>
      <c r="KKV423" s="93"/>
      <c r="KKW423" s="93"/>
      <c r="KKX423" s="93"/>
      <c r="KKY423" s="93"/>
      <c r="KKZ423" s="93"/>
      <c r="KLA423" s="93"/>
      <c r="KLB423" s="93"/>
      <c r="KLC423" s="93"/>
      <c r="KLD423" s="93"/>
      <c r="KLE423" s="93"/>
      <c r="KLF423" s="93"/>
      <c r="KLG423" s="93"/>
      <c r="KLH423" s="93"/>
      <c r="KLI423" s="93"/>
      <c r="KLJ423" s="93"/>
      <c r="KLK423" s="93"/>
      <c r="KLL423" s="93"/>
      <c r="KLM423" s="93"/>
      <c r="KLN423" s="93"/>
      <c r="KLO423" s="93"/>
      <c r="KLP423" s="93"/>
      <c r="KLQ423" s="93"/>
      <c r="KLR423" s="93"/>
      <c r="KLS423" s="93"/>
      <c r="KLT423" s="93"/>
      <c r="KLU423" s="93"/>
      <c r="KLV423" s="93"/>
      <c r="KLW423" s="93"/>
      <c r="KLX423" s="93"/>
      <c r="KLY423" s="93"/>
      <c r="KLZ423" s="93"/>
      <c r="KMA423" s="93"/>
      <c r="KMB423" s="93"/>
      <c r="KMC423" s="93"/>
      <c r="KMD423" s="93"/>
      <c r="KME423" s="93"/>
      <c r="KMF423" s="93"/>
      <c r="KMG423" s="93"/>
      <c r="KMH423" s="93"/>
      <c r="KMI423" s="93"/>
      <c r="KMJ423" s="93"/>
      <c r="KMK423" s="93"/>
      <c r="KML423" s="93"/>
      <c r="KMM423" s="93"/>
      <c r="KMN423" s="93"/>
      <c r="KMO423" s="93"/>
      <c r="KMP423" s="93"/>
      <c r="KMQ423" s="93"/>
      <c r="KMR423" s="93"/>
      <c r="KMS423" s="93"/>
      <c r="KMT423" s="93"/>
      <c r="KMU423" s="93"/>
      <c r="KMV423" s="93"/>
      <c r="KMW423" s="93"/>
      <c r="KMX423" s="93"/>
      <c r="KMY423" s="93"/>
      <c r="KMZ423" s="93"/>
      <c r="KNA423" s="93"/>
      <c r="KNB423" s="93"/>
      <c r="KNC423" s="93"/>
      <c r="KND423" s="93"/>
      <c r="KNE423" s="93"/>
      <c r="KNF423" s="93"/>
      <c r="KNG423" s="93"/>
      <c r="KNH423" s="93"/>
      <c r="KNI423" s="93"/>
      <c r="KNJ423" s="93"/>
      <c r="KNK423" s="93"/>
      <c r="KNL423" s="93"/>
      <c r="KNM423" s="93"/>
      <c r="KNN423" s="93"/>
      <c r="KNO423" s="93"/>
      <c r="KNP423" s="93"/>
      <c r="KNQ423" s="93"/>
      <c r="KNR423" s="93"/>
      <c r="KNS423" s="93"/>
      <c r="KNT423" s="93"/>
      <c r="KNU423" s="93"/>
      <c r="KNV423" s="93"/>
      <c r="KNW423" s="93"/>
      <c r="KNX423" s="93"/>
      <c r="KNY423" s="93"/>
      <c r="KNZ423" s="93"/>
      <c r="KOA423" s="93"/>
      <c r="KOB423" s="93"/>
      <c r="KOC423" s="93"/>
      <c r="KOD423" s="93"/>
      <c r="KOE423" s="93"/>
      <c r="KOF423" s="93"/>
      <c r="KOG423" s="93"/>
      <c r="KOH423" s="93"/>
      <c r="KOI423" s="93"/>
      <c r="KOJ423" s="93"/>
      <c r="KOK423" s="93"/>
      <c r="KOL423" s="93"/>
      <c r="KOM423" s="93"/>
      <c r="KON423" s="93"/>
      <c r="KOO423" s="93"/>
      <c r="KOP423" s="93"/>
      <c r="KOQ423" s="93"/>
      <c r="KOR423" s="93"/>
      <c r="KOS423" s="93"/>
      <c r="KOT423" s="93"/>
      <c r="KOU423" s="93"/>
      <c r="KOV423" s="93"/>
      <c r="KOW423" s="93"/>
      <c r="KOX423" s="93"/>
      <c r="KOY423" s="93"/>
      <c r="KOZ423" s="93"/>
      <c r="KPA423" s="93"/>
      <c r="KPB423" s="93"/>
      <c r="KPC423" s="93"/>
      <c r="KPD423" s="93"/>
      <c r="KPE423" s="93"/>
      <c r="KPF423" s="93"/>
      <c r="KPG423" s="93"/>
      <c r="KPH423" s="93"/>
      <c r="KPI423" s="93"/>
      <c r="KPJ423" s="93"/>
      <c r="KPK423" s="93"/>
      <c r="KPL423" s="93"/>
      <c r="KPM423" s="93"/>
      <c r="KPN423" s="93"/>
      <c r="KPO423" s="93"/>
      <c r="KPP423" s="93"/>
      <c r="KPQ423" s="93"/>
      <c r="KPR423" s="93"/>
      <c r="KPS423" s="93"/>
      <c r="KPT423" s="93"/>
      <c r="KPU423" s="93"/>
      <c r="KPV423" s="93"/>
      <c r="KPW423" s="93"/>
      <c r="KPX423" s="93"/>
      <c r="KPY423" s="93"/>
      <c r="KPZ423" s="93"/>
      <c r="KQA423" s="93"/>
      <c r="KQB423" s="93"/>
      <c r="KQC423" s="93"/>
      <c r="KQD423" s="93"/>
      <c r="KQE423" s="93"/>
      <c r="KQF423" s="93"/>
      <c r="KQG423" s="93"/>
      <c r="KQH423" s="93"/>
      <c r="KQI423" s="93"/>
      <c r="KQJ423" s="93"/>
      <c r="KQK423" s="93"/>
      <c r="KQL423" s="93"/>
      <c r="KQM423" s="93"/>
      <c r="KQN423" s="93"/>
      <c r="KQO423" s="93"/>
      <c r="KQP423" s="93"/>
      <c r="KQQ423" s="93"/>
      <c r="KQR423" s="93"/>
      <c r="KQS423" s="93"/>
      <c r="KQT423" s="93"/>
      <c r="KQU423" s="93"/>
      <c r="KQV423" s="93"/>
      <c r="KQW423" s="93"/>
      <c r="KQX423" s="93"/>
      <c r="KQY423" s="93"/>
      <c r="KQZ423" s="93"/>
      <c r="KRA423" s="93"/>
      <c r="KRB423" s="93"/>
      <c r="KRC423" s="93"/>
      <c r="KRD423" s="93"/>
      <c r="KRE423" s="93"/>
      <c r="KRF423" s="93"/>
      <c r="KRG423" s="93"/>
      <c r="KRH423" s="93"/>
      <c r="KRI423" s="93"/>
      <c r="KRJ423" s="93"/>
      <c r="KRK423" s="93"/>
      <c r="KRL423" s="93"/>
      <c r="KRM423" s="93"/>
      <c r="KRN423" s="93"/>
      <c r="KRO423" s="93"/>
      <c r="KRP423" s="93"/>
      <c r="KRQ423" s="93"/>
      <c r="KRR423" s="93"/>
      <c r="KRS423" s="93"/>
      <c r="KRT423" s="93"/>
      <c r="KRU423" s="93"/>
      <c r="KRV423" s="93"/>
      <c r="KRW423" s="93"/>
      <c r="KRX423" s="93"/>
      <c r="KRY423" s="93"/>
      <c r="KRZ423" s="93"/>
      <c r="KSA423" s="93"/>
      <c r="KSB423" s="93"/>
      <c r="KSC423" s="93"/>
      <c r="KSD423" s="93"/>
      <c r="KSE423" s="93"/>
      <c r="KSF423" s="93"/>
      <c r="KSG423" s="93"/>
      <c r="KSH423" s="93"/>
      <c r="KSI423" s="93"/>
      <c r="KSJ423" s="93"/>
      <c r="KSK423" s="93"/>
      <c r="KSL423" s="93"/>
      <c r="KSM423" s="93"/>
      <c r="KSN423" s="93"/>
      <c r="KSO423" s="93"/>
      <c r="KSP423" s="93"/>
      <c r="KSQ423" s="93"/>
      <c r="KSR423" s="93"/>
      <c r="KSS423" s="93"/>
      <c r="KST423" s="93"/>
      <c r="KSU423" s="93"/>
      <c r="KSV423" s="93"/>
      <c r="KSW423" s="93"/>
      <c r="KSX423" s="93"/>
      <c r="KSY423" s="93"/>
      <c r="KSZ423" s="93"/>
      <c r="KTA423" s="93"/>
      <c r="KTB423" s="93"/>
      <c r="KTC423" s="93"/>
      <c r="KTD423" s="93"/>
      <c r="KTE423" s="93"/>
      <c r="KTF423" s="93"/>
      <c r="KTG423" s="93"/>
      <c r="KTH423" s="93"/>
      <c r="KTI423" s="93"/>
      <c r="KTJ423" s="93"/>
      <c r="KTK423" s="93"/>
      <c r="KTL423" s="93"/>
      <c r="KTM423" s="93"/>
      <c r="KTN423" s="93"/>
      <c r="KTO423" s="93"/>
      <c r="KTP423" s="93"/>
      <c r="KTQ423" s="93"/>
      <c r="KTR423" s="93"/>
      <c r="KTS423" s="93"/>
      <c r="KTT423" s="93"/>
      <c r="KTU423" s="93"/>
      <c r="KTV423" s="93"/>
      <c r="KTW423" s="93"/>
      <c r="KTX423" s="93"/>
      <c r="KTY423" s="93"/>
      <c r="KTZ423" s="93"/>
      <c r="KUA423" s="93"/>
      <c r="KUB423" s="93"/>
      <c r="KUC423" s="93"/>
      <c r="KUD423" s="93"/>
      <c r="KUE423" s="93"/>
      <c r="KUF423" s="93"/>
      <c r="KUG423" s="93"/>
      <c r="KUH423" s="93"/>
      <c r="KUI423" s="93"/>
      <c r="KUJ423" s="93"/>
      <c r="KUK423" s="93"/>
      <c r="KUL423" s="93"/>
      <c r="KUM423" s="93"/>
      <c r="KUN423" s="93"/>
      <c r="KUO423" s="93"/>
      <c r="KUP423" s="93"/>
      <c r="KUQ423" s="93"/>
      <c r="KUR423" s="93"/>
      <c r="KUS423" s="93"/>
      <c r="KUT423" s="93"/>
      <c r="KUU423" s="93"/>
      <c r="KUV423" s="93"/>
      <c r="KUW423" s="93"/>
      <c r="KUX423" s="93"/>
      <c r="KUY423" s="93"/>
      <c r="KUZ423" s="93"/>
      <c r="KVA423" s="93"/>
      <c r="KVB423" s="93"/>
      <c r="KVC423" s="93"/>
      <c r="KVD423" s="93"/>
      <c r="KVE423" s="93"/>
      <c r="KVF423" s="93"/>
      <c r="KVG423" s="93"/>
      <c r="KVH423" s="93"/>
      <c r="KVI423" s="93"/>
      <c r="KVJ423" s="93"/>
      <c r="KVK423" s="93"/>
      <c r="KVL423" s="93"/>
      <c r="KVM423" s="93"/>
      <c r="KVN423" s="93"/>
      <c r="KVO423" s="93"/>
      <c r="KVP423" s="93"/>
      <c r="KVQ423" s="93"/>
      <c r="KVR423" s="93"/>
      <c r="KVS423" s="93"/>
      <c r="KVT423" s="93"/>
      <c r="KVU423" s="93"/>
      <c r="KVV423" s="93"/>
      <c r="KVW423" s="93"/>
      <c r="KVX423" s="93"/>
      <c r="KVY423" s="93"/>
      <c r="KVZ423" s="93"/>
      <c r="KWA423" s="93"/>
      <c r="KWB423" s="93"/>
      <c r="KWC423" s="93"/>
      <c r="KWD423" s="93"/>
      <c r="KWE423" s="93"/>
      <c r="KWF423" s="93"/>
      <c r="KWG423" s="93"/>
      <c r="KWH423" s="93"/>
      <c r="KWI423" s="93"/>
      <c r="KWJ423" s="93"/>
      <c r="KWK423" s="93"/>
      <c r="KWL423" s="93"/>
      <c r="KWM423" s="93"/>
      <c r="KWN423" s="93"/>
      <c r="KWO423" s="93"/>
      <c r="KWP423" s="93"/>
      <c r="KWQ423" s="93"/>
      <c r="KWR423" s="93"/>
      <c r="KWS423" s="93"/>
      <c r="KWT423" s="93"/>
      <c r="KWU423" s="93"/>
      <c r="KWV423" s="93"/>
      <c r="KWW423" s="93"/>
      <c r="KWX423" s="93"/>
      <c r="KWY423" s="93"/>
      <c r="KWZ423" s="93"/>
      <c r="KXA423" s="93"/>
      <c r="KXB423" s="93"/>
      <c r="KXC423" s="93"/>
      <c r="KXD423" s="93"/>
      <c r="KXE423" s="93"/>
      <c r="KXF423" s="93"/>
      <c r="KXG423" s="93"/>
      <c r="KXH423" s="93"/>
      <c r="KXI423" s="93"/>
      <c r="KXJ423" s="93"/>
      <c r="KXK423" s="93"/>
      <c r="KXL423" s="93"/>
      <c r="KXM423" s="93"/>
      <c r="KXN423" s="93"/>
      <c r="KXO423" s="93"/>
      <c r="KXP423" s="93"/>
      <c r="KXQ423" s="93"/>
      <c r="KXR423" s="93"/>
      <c r="KXS423" s="93"/>
      <c r="KXT423" s="93"/>
      <c r="KXU423" s="93"/>
      <c r="KXV423" s="93"/>
      <c r="KXW423" s="93"/>
      <c r="KXX423" s="93"/>
      <c r="KXY423" s="93"/>
      <c r="KXZ423" s="93"/>
      <c r="KYA423" s="93"/>
      <c r="KYB423" s="93"/>
      <c r="KYC423" s="93"/>
      <c r="KYD423" s="93"/>
      <c r="KYE423" s="93"/>
      <c r="KYF423" s="93"/>
      <c r="KYG423" s="93"/>
      <c r="KYH423" s="93"/>
      <c r="KYI423" s="93"/>
      <c r="KYJ423" s="93"/>
      <c r="KYK423" s="93"/>
      <c r="KYL423" s="93"/>
      <c r="KYM423" s="93"/>
      <c r="KYN423" s="93"/>
      <c r="KYO423" s="93"/>
      <c r="KYP423" s="93"/>
      <c r="KYQ423" s="93"/>
      <c r="KYR423" s="93"/>
      <c r="KYS423" s="93"/>
      <c r="KYT423" s="93"/>
      <c r="KYU423" s="93"/>
      <c r="KYV423" s="93"/>
      <c r="KYW423" s="93"/>
      <c r="KYX423" s="93"/>
      <c r="KYY423" s="93"/>
      <c r="KYZ423" s="93"/>
      <c r="KZA423" s="93"/>
      <c r="KZB423" s="93"/>
      <c r="KZC423" s="93"/>
      <c r="KZD423" s="93"/>
      <c r="KZE423" s="93"/>
      <c r="KZF423" s="93"/>
      <c r="KZG423" s="93"/>
      <c r="KZH423" s="93"/>
      <c r="KZI423" s="93"/>
      <c r="KZJ423" s="93"/>
      <c r="KZK423" s="93"/>
      <c r="KZL423" s="93"/>
      <c r="KZM423" s="93"/>
      <c r="KZN423" s="93"/>
      <c r="KZO423" s="93"/>
      <c r="KZP423" s="93"/>
      <c r="KZQ423" s="93"/>
      <c r="KZR423" s="93"/>
      <c r="KZS423" s="93"/>
      <c r="KZT423" s="93"/>
      <c r="KZU423" s="93"/>
      <c r="KZV423" s="93"/>
      <c r="KZW423" s="93"/>
      <c r="KZX423" s="93"/>
      <c r="KZY423" s="93"/>
      <c r="KZZ423" s="93"/>
      <c r="LAA423" s="93"/>
      <c r="LAB423" s="93"/>
      <c r="LAC423" s="93"/>
      <c r="LAD423" s="93"/>
      <c r="LAE423" s="93"/>
      <c r="LAF423" s="93"/>
      <c r="LAG423" s="93"/>
      <c r="LAH423" s="93"/>
      <c r="LAI423" s="93"/>
      <c r="LAJ423" s="93"/>
      <c r="LAK423" s="93"/>
      <c r="LAL423" s="93"/>
      <c r="LAM423" s="93"/>
      <c r="LAN423" s="93"/>
      <c r="LAO423" s="93"/>
      <c r="LAP423" s="93"/>
      <c r="LAQ423" s="93"/>
      <c r="LAR423" s="93"/>
      <c r="LAS423" s="93"/>
      <c r="LAT423" s="93"/>
      <c r="LAU423" s="93"/>
      <c r="LAV423" s="93"/>
      <c r="LAW423" s="93"/>
      <c r="LAX423" s="93"/>
      <c r="LAY423" s="93"/>
      <c r="LAZ423" s="93"/>
      <c r="LBA423" s="93"/>
      <c r="LBB423" s="93"/>
      <c r="LBC423" s="93"/>
      <c r="LBD423" s="93"/>
      <c r="LBE423" s="93"/>
      <c r="LBF423" s="93"/>
      <c r="LBG423" s="93"/>
      <c r="LBH423" s="93"/>
      <c r="LBI423" s="93"/>
      <c r="LBJ423" s="93"/>
      <c r="LBK423" s="93"/>
      <c r="LBL423" s="93"/>
      <c r="LBM423" s="93"/>
      <c r="LBN423" s="93"/>
      <c r="LBO423" s="93"/>
      <c r="LBP423" s="93"/>
      <c r="LBQ423" s="93"/>
      <c r="LBR423" s="93"/>
      <c r="LBS423" s="93"/>
      <c r="LBT423" s="93"/>
      <c r="LBU423" s="93"/>
      <c r="LBV423" s="93"/>
      <c r="LBW423" s="93"/>
      <c r="LBX423" s="93"/>
      <c r="LBY423" s="93"/>
      <c r="LBZ423" s="93"/>
      <c r="LCA423" s="93"/>
      <c r="LCB423" s="93"/>
      <c r="LCC423" s="93"/>
      <c r="LCD423" s="93"/>
      <c r="LCE423" s="93"/>
      <c r="LCF423" s="93"/>
      <c r="LCG423" s="93"/>
      <c r="LCH423" s="93"/>
      <c r="LCI423" s="93"/>
      <c r="LCJ423" s="93"/>
      <c r="LCK423" s="93"/>
      <c r="LCL423" s="93"/>
      <c r="LCM423" s="93"/>
      <c r="LCN423" s="93"/>
      <c r="LCO423" s="93"/>
      <c r="LCP423" s="93"/>
      <c r="LCQ423" s="93"/>
      <c r="LCR423" s="93"/>
      <c r="LCS423" s="93"/>
      <c r="LCT423" s="93"/>
      <c r="LCU423" s="93"/>
      <c r="LCV423" s="93"/>
      <c r="LCW423" s="93"/>
      <c r="LCX423" s="93"/>
      <c r="LCY423" s="93"/>
      <c r="LCZ423" s="93"/>
      <c r="LDA423" s="93"/>
      <c r="LDB423" s="93"/>
      <c r="LDC423" s="93"/>
      <c r="LDD423" s="93"/>
      <c r="LDE423" s="93"/>
      <c r="LDF423" s="93"/>
      <c r="LDG423" s="93"/>
      <c r="LDH423" s="93"/>
      <c r="LDI423" s="93"/>
      <c r="LDJ423" s="93"/>
      <c r="LDK423" s="93"/>
      <c r="LDL423" s="93"/>
      <c r="LDM423" s="93"/>
      <c r="LDN423" s="93"/>
      <c r="LDO423" s="93"/>
      <c r="LDP423" s="93"/>
      <c r="LDQ423" s="93"/>
      <c r="LDR423" s="93"/>
      <c r="LDS423" s="93"/>
      <c r="LDT423" s="93"/>
      <c r="LDU423" s="93"/>
      <c r="LDV423" s="93"/>
      <c r="LDW423" s="93"/>
      <c r="LDX423" s="93"/>
      <c r="LDY423" s="93"/>
      <c r="LDZ423" s="93"/>
      <c r="LEA423" s="93"/>
      <c r="LEB423" s="93"/>
      <c r="LEC423" s="93"/>
      <c r="LED423" s="93"/>
      <c r="LEE423" s="93"/>
      <c r="LEF423" s="93"/>
      <c r="LEG423" s="93"/>
      <c r="LEH423" s="93"/>
      <c r="LEI423" s="93"/>
      <c r="LEJ423" s="93"/>
      <c r="LEK423" s="93"/>
      <c r="LEL423" s="93"/>
      <c r="LEM423" s="93"/>
      <c r="LEN423" s="93"/>
      <c r="LEO423" s="93"/>
      <c r="LEP423" s="93"/>
      <c r="LEQ423" s="93"/>
      <c r="LER423" s="93"/>
      <c r="LES423" s="93"/>
      <c r="LET423" s="93"/>
      <c r="LEU423" s="93"/>
      <c r="LEV423" s="93"/>
      <c r="LEW423" s="93"/>
      <c r="LEX423" s="93"/>
      <c r="LEY423" s="93"/>
      <c r="LEZ423" s="93"/>
      <c r="LFA423" s="93"/>
      <c r="LFB423" s="93"/>
      <c r="LFC423" s="93"/>
      <c r="LFD423" s="93"/>
      <c r="LFE423" s="93"/>
      <c r="LFF423" s="93"/>
      <c r="LFG423" s="93"/>
      <c r="LFH423" s="93"/>
      <c r="LFI423" s="93"/>
      <c r="LFJ423" s="93"/>
      <c r="LFK423" s="93"/>
      <c r="LFL423" s="93"/>
      <c r="LFM423" s="93"/>
      <c r="LFN423" s="93"/>
      <c r="LFO423" s="93"/>
      <c r="LFP423" s="93"/>
      <c r="LFQ423" s="93"/>
      <c r="LFR423" s="93"/>
      <c r="LFS423" s="93"/>
      <c r="LFT423" s="93"/>
      <c r="LFU423" s="93"/>
      <c r="LFV423" s="93"/>
      <c r="LFW423" s="93"/>
      <c r="LFX423" s="93"/>
      <c r="LFY423" s="93"/>
      <c r="LFZ423" s="93"/>
      <c r="LGA423" s="93"/>
      <c r="LGB423" s="93"/>
      <c r="LGC423" s="93"/>
      <c r="LGD423" s="93"/>
      <c r="LGE423" s="93"/>
      <c r="LGF423" s="93"/>
      <c r="LGG423" s="93"/>
      <c r="LGH423" s="93"/>
      <c r="LGI423" s="93"/>
      <c r="LGJ423" s="93"/>
      <c r="LGK423" s="93"/>
      <c r="LGL423" s="93"/>
      <c r="LGM423" s="93"/>
      <c r="LGN423" s="93"/>
      <c r="LGO423" s="93"/>
      <c r="LGP423" s="93"/>
      <c r="LGQ423" s="93"/>
      <c r="LGR423" s="93"/>
      <c r="LGS423" s="93"/>
      <c r="LGT423" s="93"/>
      <c r="LGU423" s="93"/>
      <c r="LGV423" s="93"/>
      <c r="LGW423" s="93"/>
      <c r="LGX423" s="93"/>
      <c r="LGY423" s="93"/>
      <c r="LGZ423" s="93"/>
      <c r="LHA423" s="93"/>
      <c r="LHB423" s="93"/>
      <c r="LHC423" s="93"/>
      <c r="LHD423" s="93"/>
      <c r="LHE423" s="93"/>
      <c r="LHF423" s="93"/>
      <c r="LHG423" s="93"/>
      <c r="LHH423" s="93"/>
      <c r="LHI423" s="93"/>
      <c r="LHJ423" s="93"/>
      <c r="LHK423" s="93"/>
      <c r="LHL423" s="93"/>
      <c r="LHM423" s="93"/>
      <c r="LHN423" s="93"/>
      <c r="LHO423" s="93"/>
      <c r="LHP423" s="93"/>
      <c r="LHQ423" s="93"/>
      <c r="LHR423" s="93"/>
      <c r="LHS423" s="93"/>
      <c r="LHT423" s="93"/>
      <c r="LHU423" s="93"/>
      <c r="LHV423" s="93"/>
      <c r="LHW423" s="93"/>
      <c r="LHX423" s="93"/>
      <c r="LHY423" s="93"/>
      <c r="LHZ423" s="93"/>
      <c r="LIA423" s="93"/>
      <c r="LIB423" s="93"/>
      <c r="LIC423" s="93"/>
      <c r="LID423" s="93"/>
      <c r="LIE423" s="93"/>
      <c r="LIF423" s="93"/>
      <c r="LIG423" s="93"/>
      <c r="LIH423" s="93"/>
      <c r="LII423" s="93"/>
      <c r="LIJ423" s="93"/>
      <c r="LIK423" s="93"/>
      <c r="LIL423" s="93"/>
      <c r="LIM423" s="93"/>
      <c r="LIN423" s="93"/>
      <c r="LIO423" s="93"/>
      <c r="LIP423" s="93"/>
      <c r="LIQ423" s="93"/>
      <c r="LIR423" s="93"/>
      <c r="LIS423" s="93"/>
      <c r="LIT423" s="93"/>
      <c r="LIU423" s="93"/>
      <c r="LIV423" s="93"/>
      <c r="LIW423" s="93"/>
      <c r="LIX423" s="93"/>
      <c r="LIY423" s="93"/>
      <c r="LIZ423" s="93"/>
      <c r="LJA423" s="93"/>
      <c r="LJB423" s="93"/>
      <c r="LJC423" s="93"/>
      <c r="LJD423" s="93"/>
      <c r="LJE423" s="93"/>
      <c r="LJF423" s="93"/>
      <c r="LJG423" s="93"/>
      <c r="LJH423" s="93"/>
      <c r="LJI423" s="93"/>
      <c r="LJJ423" s="93"/>
      <c r="LJK423" s="93"/>
      <c r="LJL423" s="93"/>
      <c r="LJM423" s="93"/>
      <c r="LJN423" s="93"/>
      <c r="LJO423" s="93"/>
      <c r="LJP423" s="93"/>
      <c r="LJQ423" s="93"/>
      <c r="LJR423" s="93"/>
      <c r="LJS423" s="93"/>
      <c r="LJT423" s="93"/>
      <c r="LJU423" s="93"/>
      <c r="LJV423" s="93"/>
      <c r="LJW423" s="93"/>
      <c r="LJX423" s="93"/>
      <c r="LJY423" s="93"/>
      <c r="LJZ423" s="93"/>
      <c r="LKA423" s="93"/>
      <c r="LKB423" s="93"/>
      <c r="LKC423" s="93"/>
      <c r="LKD423" s="93"/>
      <c r="LKE423" s="93"/>
      <c r="LKF423" s="93"/>
      <c r="LKG423" s="93"/>
      <c r="LKH423" s="93"/>
      <c r="LKI423" s="93"/>
      <c r="LKJ423" s="93"/>
      <c r="LKK423" s="93"/>
      <c r="LKL423" s="93"/>
      <c r="LKM423" s="93"/>
      <c r="LKN423" s="93"/>
      <c r="LKO423" s="93"/>
      <c r="LKP423" s="93"/>
      <c r="LKQ423" s="93"/>
      <c r="LKR423" s="93"/>
      <c r="LKS423" s="93"/>
      <c r="LKT423" s="93"/>
      <c r="LKU423" s="93"/>
      <c r="LKV423" s="93"/>
      <c r="LKW423" s="93"/>
      <c r="LKX423" s="93"/>
      <c r="LKY423" s="93"/>
      <c r="LKZ423" s="93"/>
      <c r="LLA423" s="93"/>
      <c r="LLB423" s="93"/>
      <c r="LLC423" s="93"/>
      <c r="LLD423" s="93"/>
      <c r="LLE423" s="93"/>
      <c r="LLF423" s="93"/>
      <c r="LLG423" s="93"/>
      <c r="LLH423" s="93"/>
      <c r="LLI423" s="93"/>
      <c r="LLJ423" s="93"/>
      <c r="LLK423" s="93"/>
      <c r="LLL423" s="93"/>
      <c r="LLM423" s="93"/>
      <c r="LLN423" s="93"/>
      <c r="LLO423" s="93"/>
      <c r="LLP423" s="93"/>
      <c r="LLQ423" s="93"/>
      <c r="LLR423" s="93"/>
      <c r="LLS423" s="93"/>
      <c r="LLT423" s="93"/>
      <c r="LLU423" s="93"/>
      <c r="LLV423" s="93"/>
      <c r="LLW423" s="93"/>
      <c r="LLX423" s="93"/>
      <c r="LLY423" s="93"/>
      <c r="LLZ423" s="93"/>
      <c r="LMA423" s="93"/>
      <c r="LMB423" s="93"/>
      <c r="LMC423" s="93"/>
      <c r="LMD423" s="93"/>
      <c r="LME423" s="93"/>
      <c r="LMF423" s="93"/>
      <c r="LMG423" s="93"/>
      <c r="LMH423" s="93"/>
      <c r="LMI423" s="93"/>
      <c r="LMJ423" s="93"/>
      <c r="LMK423" s="93"/>
      <c r="LML423" s="93"/>
      <c r="LMM423" s="93"/>
      <c r="LMN423" s="93"/>
      <c r="LMO423" s="93"/>
      <c r="LMP423" s="93"/>
      <c r="LMQ423" s="93"/>
      <c r="LMR423" s="93"/>
      <c r="LMS423" s="93"/>
      <c r="LMT423" s="93"/>
      <c r="LMU423" s="93"/>
      <c r="LMV423" s="93"/>
      <c r="LMW423" s="93"/>
      <c r="LMX423" s="93"/>
      <c r="LMY423" s="93"/>
      <c r="LMZ423" s="93"/>
      <c r="LNA423" s="93"/>
      <c r="LNB423" s="93"/>
      <c r="LNC423" s="93"/>
      <c r="LND423" s="93"/>
      <c r="LNE423" s="93"/>
      <c r="LNF423" s="93"/>
      <c r="LNG423" s="93"/>
      <c r="LNH423" s="93"/>
      <c r="LNI423" s="93"/>
      <c r="LNJ423" s="93"/>
      <c r="LNK423" s="93"/>
      <c r="LNL423" s="93"/>
      <c r="LNM423" s="93"/>
      <c r="LNN423" s="93"/>
      <c r="LNO423" s="93"/>
      <c r="LNP423" s="93"/>
      <c r="LNQ423" s="93"/>
      <c r="LNR423" s="93"/>
      <c r="LNS423" s="93"/>
      <c r="LNT423" s="93"/>
      <c r="LNU423" s="93"/>
      <c r="LNV423" s="93"/>
      <c r="LNW423" s="93"/>
      <c r="LNX423" s="93"/>
      <c r="LNY423" s="93"/>
      <c r="LNZ423" s="93"/>
      <c r="LOA423" s="93"/>
      <c r="LOB423" s="93"/>
      <c r="LOC423" s="93"/>
      <c r="LOD423" s="93"/>
      <c r="LOE423" s="93"/>
      <c r="LOF423" s="93"/>
      <c r="LOG423" s="93"/>
      <c r="LOH423" s="93"/>
      <c r="LOI423" s="93"/>
      <c r="LOJ423" s="93"/>
      <c r="LOK423" s="93"/>
      <c r="LOL423" s="93"/>
      <c r="LOM423" s="93"/>
      <c r="LON423" s="93"/>
      <c r="LOO423" s="93"/>
      <c r="LOP423" s="93"/>
      <c r="LOQ423" s="93"/>
      <c r="LOR423" s="93"/>
      <c r="LOS423" s="93"/>
      <c r="LOT423" s="93"/>
      <c r="LOU423" s="93"/>
      <c r="LOV423" s="93"/>
      <c r="LOW423" s="93"/>
      <c r="LOX423" s="93"/>
      <c r="LOY423" s="93"/>
      <c r="LOZ423" s="93"/>
      <c r="LPA423" s="93"/>
      <c r="LPB423" s="93"/>
      <c r="LPC423" s="93"/>
      <c r="LPD423" s="93"/>
      <c r="LPE423" s="93"/>
      <c r="LPF423" s="93"/>
      <c r="LPG423" s="93"/>
      <c r="LPH423" s="93"/>
      <c r="LPI423" s="93"/>
      <c r="LPJ423" s="93"/>
      <c r="LPK423" s="93"/>
      <c r="LPL423" s="93"/>
      <c r="LPM423" s="93"/>
      <c r="LPN423" s="93"/>
      <c r="LPO423" s="93"/>
      <c r="LPP423" s="93"/>
      <c r="LPQ423" s="93"/>
      <c r="LPR423" s="93"/>
      <c r="LPS423" s="93"/>
      <c r="LPT423" s="93"/>
      <c r="LPU423" s="93"/>
      <c r="LPV423" s="93"/>
      <c r="LPW423" s="93"/>
      <c r="LPX423" s="93"/>
      <c r="LPY423" s="93"/>
      <c r="LPZ423" s="93"/>
      <c r="LQA423" s="93"/>
      <c r="LQB423" s="93"/>
      <c r="LQC423" s="93"/>
      <c r="LQD423" s="93"/>
      <c r="LQE423" s="93"/>
      <c r="LQF423" s="93"/>
      <c r="LQG423" s="93"/>
      <c r="LQH423" s="93"/>
      <c r="LQI423" s="93"/>
      <c r="LQJ423" s="93"/>
      <c r="LQK423" s="93"/>
      <c r="LQL423" s="93"/>
      <c r="LQM423" s="93"/>
      <c r="LQN423" s="93"/>
      <c r="LQO423" s="93"/>
      <c r="LQP423" s="93"/>
      <c r="LQQ423" s="93"/>
      <c r="LQR423" s="93"/>
      <c r="LQS423" s="93"/>
      <c r="LQT423" s="93"/>
      <c r="LQU423" s="93"/>
      <c r="LQV423" s="93"/>
      <c r="LQW423" s="93"/>
      <c r="LQX423" s="93"/>
      <c r="LQY423" s="93"/>
      <c r="LQZ423" s="93"/>
      <c r="LRA423" s="93"/>
      <c r="LRB423" s="93"/>
      <c r="LRC423" s="93"/>
      <c r="LRD423" s="93"/>
      <c r="LRE423" s="93"/>
      <c r="LRF423" s="93"/>
      <c r="LRG423" s="93"/>
      <c r="LRH423" s="93"/>
      <c r="LRI423" s="93"/>
      <c r="LRJ423" s="93"/>
      <c r="LRK423" s="93"/>
      <c r="LRL423" s="93"/>
      <c r="LRM423" s="93"/>
      <c r="LRN423" s="93"/>
      <c r="LRO423" s="93"/>
      <c r="LRP423" s="93"/>
      <c r="LRQ423" s="93"/>
      <c r="LRR423" s="93"/>
      <c r="LRS423" s="93"/>
      <c r="LRT423" s="93"/>
      <c r="LRU423" s="93"/>
      <c r="LRV423" s="93"/>
      <c r="LRW423" s="93"/>
      <c r="LRX423" s="93"/>
      <c r="LRY423" s="93"/>
      <c r="LRZ423" s="93"/>
      <c r="LSA423" s="93"/>
      <c r="LSB423" s="93"/>
      <c r="LSC423" s="93"/>
      <c r="LSD423" s="93"/>
      <c r="LSE423" s="93"/>
      <c r="LSF423" s="93"/>
      <c r="LSG423" s="93"/>
      <c r="LSH423" s="93"/>
      <c r="LSI423" s="93"/>
      <c r="LSJ423" s="93"/>
      <c r="LSK423" s="93"/>
      <c r="LSL423" s="93"/>
      <c r="LSM423" s="93"/>
      <c r="LSN423" s="93"/>
      <c r="LSO423" s="93"/>
      <c r="LSP423" s="93"/>
      <c r="LSQ423" s="93"/>
      <c r="LSR423" s="93"/>
      <c r="LSS423" s="93"/>
      <c r="LST423" s="93"/>
      <c r="LSU423" s="93"/>
      <c r="LSV423" s="93"/>
      <c r="LSW423" s="93"/>
      <c r="LSX423" s="93"/>
      <c r="LSY423" s="93"/>
      <c r="LSZ423" s="93"/>
      <c r="LTA423" s="93"/>
      <c r="LTB423" s="93"/>
      <c r="LTC423" s="93"/>
      <c r="LTD423" s="93"/>
      <c r="LTE423" s="93"/>
      <c r="LTF423" s="93"/>
      <c r="LTG423" s="93"/>
      <c r="LTH423" s="93"/>
      <c r="LTI423" s="93"/>
      <c r="LTJ423" s="93"/>
      <c r="LTK423" s="93"/>
      <c r="LTL423" s="93"/>
      <c r="LTM423" s="93"/>
      <c r="LTN423" s="93"/>
      <c r="LTO423" s="93"/>
      <c r="LTP423" s="93"/>
      <c r="LTQ423" s="93"/>
      <c r="LTR423" s="93"/>
      <c r="LTS423" s="93"/>
      <c r="LTT423" s="93"/>
      <c r="LTU423" s="93"/>
      <c r="LTV423" s="93"/>
      <c r="LTW423" s="93"/>
      <c r="LTX423" s="93"/>
      <c r="LTY423" s="93"/>
      <c r="LTZ423" s="93"/>
      <c r="LUA423" s="93"/>
      <c r="LUB423" s="93"/>
      <c r="LUC423" s="93"/>
      <c r="LUD423" s="93"/>
      <c r="LUE423" s="93"/>
      <c r="LUF423" s="93"/>
      <c r="LUG423" s="93"/>
      <c r="LUH423" s="93"/>
      <c r="LUI423" s="93"/>
      <c r="LUJ423" s="93"/>
      <c r="LUK423" s="93"/>
      <c r="LUL423" s="93"/>
      <c r="LUM423" s="93"/>
      <c r="LUN423" s="93"/>
      <c r="LUO423" s="93"/>
      <c r="LUP423" s="93"/>
      <c r="LUQ423" s="93"/>
      <c r="LUR423" s="93"/>
      <c r="LUS423" s="93"/>
      <c r="LUT423" s="93"/>
      <c r="LUU423" s="93"/>
      <c r="LUV423" s="93"/>
      <c r="LUW423" s="93"/>
      <c r="LUX423" s="93"/>
      <c r="LUY423" s="93"/>
      <c r="LUZ423" s="93"/>
      <c r="LVA423" s="93"/>
      <c r="LVB423" s="93"/>
      <c r="LVC423" s="93"/>
      <c r="LVD423" s="93"/>
      <c r="LVE423" s="93"/>
      <c r="LVF423" s="93"/>
      <c r="LVG423" s="93"/>
      <c r="LVH423" s="93"/>
      <c r="LVI423" s="93"/>
      <c r="LVJ423" s="93"/>
      <c r="LVK423" s="93"/>
      <c r="LVL423" s="93"/>
      <c r="LVM423" s="93"/>
      <c r="LVN423" s="93"/>
      <c r="LVO423" s="93"/>
      <c r="LVP423" s="93"/>
      <c r="LVQ423" s="93"/>
      <c r="LVR423" s="93"/>
      <c r="LVS423" s="93"/>
      <c r="LVT423" s="93"/>
      <c r="LVU423" s="93"/>
      <c r="LVV423" s="93"/>
      <c r="LVW423" s="93"/>
      <c r="LVX423" s="93"/>
      <c r="LVY423" s="93"/>
      <c r="LVZ423" s="93"/>
      <c r="LWA423" s="93"/>
      <c r="LWB423" s="93"/>
      <c r="LWC423" s="93"/>
      <c r="LWD423" s="93"/>
      <c r="LWE423" s="93"/>
      <c r="LWF423" s="93"/>
      <c r="LWG423" s="93"/>
      <c r="LWH423" s="93"/>
      <c r="LWI423" s="93"/>
      <c r="LWJ423" s="93"/>
      <c r="LWK423" s="93"/>
      <c r="LWL423" s="93"/>
      <c r="LWM423" s="93"/>
      <c r="LWN423" s="93"/>
      <c r="LWO423" s="93"/>
      <c r="LWP423" s="93"/>
      <c r="LWQ423" s="93"/>
      <c r="LWR423" s="93"/>
      <c r="LWS423" s="93"/>
      <c r="LWT423" s="93"/>
      <c r="LWU423" s="93"/>
      <c r="LWV423" s="93"/>
      <c r="LWW423" s="93"/>
      <c r="LWX423" s="93"/>
      <c r="LWY423" s="93"/>
      <c r="LWZ423" s="93"/>
      <c r="LXA423" s="93"/>
      <c r="LXB423" s="93"/>
      <c r="LXC423" s="93"/>
      <c r="LXD423" s="93"/>
      <c r="LXE423" s="93"/>
      <c r="LXF423" s="93"/>
      <c r="LXG423" s="93"/>
      <c r="LXH423" s="93"/>
      <c r="LXI423" s="93"/>
      <c r="LXJ423" s="93"/>
      <c r="LXK423" s="93"/>
      <c r="LXL423" s="93"/>
      <c r="LXM423" s="93"/>
      <c r="LXN423" s="93"/>
      <c r="LXO423" s="93"/>
      <c r="LXP423" s="93"/>
      <c r="LXQ423" s="93"/>
      <c r="LXR423" s="93"/>
      <c r="LXS423" s="93"/>
      <c r="LXT423" s="93"/>
      <c r="LXU423" s="93"/>
      <c r="LXV423" s="93"/>
      <c r="LXW423" s="93"/>
      <c r="LXX423" s="93"/>
      <c r="LXY423" s="93"/>
      <c r="LXZ423" s="93"/>
      <c r="LYA423" s="93"/>
      <c r="LYB423" s="93"/>
      <c r="LYC423" s="93"/>
      <c r="LYD423" s="93"/>
      <c r="LYE423" s="93"/>
      <c r="LYF423" s="93"/>
      <c r="LYG423" s="93"/>
      <c r="LYH423" s="93"/>
      <c r="LYI423" s="93"/>
      <c r="LYJ423" s="93"/>
      <c r="LYK423" s="93"/>
      <c r="LYL423" s="93"/>
      <c r="LYM423" s="93"/>
      <c r="LYN423" s="93"/>
      <c r="LYO423" s="93"/>
      <c r="LYP423" s="93"/>
      <c r="LYQ423" s="93"/>
      <c r="LYR423" s="93"/>
      <c r="LYS423" s="93"/>
      <c r="LYT423" s="93"/>
      <c r="LYU423" s="93"/>
      <c r="LYV423" s="93"/>
      <c r="LYW423" s="93"/>
      <c r="LYX423" s="93"/>
      <c r="LYY423" s="93"/>
      <c r="LYZ423" s="93"/>
      <c r="LZA423" s="93"/>
      <c r="LZB423" s="93"/>
      <c r="LZC423" s="93"/>
      <c r="LZD423" s="93"/>
      <c r="LZE423" s="93"/>
      <c r="LZF423" s="93"/>
      <c r="LZG423" s="93"/>
      <c r="LZH423" s="93"/>
      <c r="LZI423" s="93"/>
      <c r="LZJ423" s="93"/>
      <c r="LZK423" s="93"/>
      <c r="LZL423" s="93"/>
      <c r="LZM423" s="93"/>
      <c r="LZN423" s="93"/>
      <c r="LZO423" s="93"/>
      <c r="LZP423" s="93"/>
      <c r="LZQ423" s="93"/>
      <c r="LZR423" s="93"/>
      <c r="LZS423" s="93"/>
      <c r="LZT423" s="93"/>
      <c r="LZU423" s="93"/>
      <c r="LZV423" s="93"/>
      <c r="LZW423" s="93"/>
      <c r="LZX423" s="93"/>
      <c r="LZY423" s="93"/>
      <c r="LZZ423" s="93"/>
      <c r="MAA423" s="93"/>
      <c r="MAB423" s="93"/>
      <c r="MAC423" s="93"/>
      <c r="MAD423" s="93"/>
      <c r="MAE423" s="93"/>
      <c r="MAF423" s="93"/>
      <c r="MAG423" s="93"/>
      <c r="MAH423" s="93"/>
      <c r="MAI423" s="93"/>
      <c r="MAJ423" s="93"/>
      <c r="MAK423" s="93"/>
      <c r="MAL423" s="93"/>
      <c r="MAM423" s="93"/>
      <c r="MAN423" s="93"/>
      <c r="MAO423" s="93"/>
      <c r="MAP423" s="93"/>
      <c r="MAQ423" s="93"/>
      <c r="MAR423" s="93"/>
      <c r="MAS423" s="93"/>
      <c r="MAT423" s="93"/>
      <c r="MAU423" s="93"/>
      <c r="MAV423" s="93"/>
      <c r="MAW423" s="93"/>
      <c r="MAX423" s="93"/>
      <c r="MAY423" s="93"/>
      <c r="MAZ423" s="93"/>
      <c r="MBA423" s="93"/>
      <c r="MBB423" s="93"/>
      <c r="MBC423" s="93"/>
      <c r="MBD423" s="93"/>
      <c r="MBE423" s="93"/>
      <c r="MBF423" s="93"/>
      <c r="MBG423" s="93"/>
      <c r="MBH423" s="93"/>
      <c r="MBI423" s="93"/>
      <c r="MBJ423" s="93"/>
      <c r="MBK423" s="93"/>
      <c r="MBL423" s="93"/>
      <c r="MBM423" s="93"/>
      <c r="MBN423" s="93"/>
      <c r="MBO423" s="93"/>
      <c r="MBP423" s="93"/>
      <c r="MBQ423" s="93"/>
      <c r="MBR423" s="93"/>
      <c r="MBS423" s="93"/>
      <c r="MBT423" s="93"/>
      <c r="MBU423" s="93"/>
      <c r="MBV423" s="93"/>
      <c r="MBW423" s="93"/>
      <c r="MBX423" s="93"/>
      <c r="MBY423" s="93"/>
      <c r="MBZ423" s="93"/>
      <c r="MCA423" s="93"/>
      <c r="MCB423" s="93"/>
      <c r="MCC423" s="93"/>
      <c r="MCD423" s="93"/>
      <c r="MCE423" s="93"/>
      <c r="MCF423" s="93"/>
      <c r="MCG423" s="93"/>
      <c r="MCH423" s="93"/>
      <c r="MCI423" s="93"/>
      <c r="MCJ423" s="93"/>
      <c r="MCK423" s="93"/>
      <c r="MCL423" s="93"/>
      <c r="MCM423" s="93"/>
      <c r="MCN423" s="93"/>
      <c r="MCO423" s="93"/>
      <c r="MCP423" s="93"/>
      <c r="MCQ423" s="93"/>
      <c r="MCR423" s="93"/>
      <c r="MCS423" s="93"/>
      <c r="MCT423" s="93"/>
      <c r="MCU423" s="93"/>
      <c r="MCV423" s="93"/>
      <c r="MCW423" s="93"/>
      <c r="MCX423" s="93"/>
      <c r="MCY423" s="93"/>
      <c r="MCZ423" s="93"/>
      <c r="MDA423" s="93"/>
      <c r="MDB423" s="93"/>
      <c r="MDC423" s="93"/>
      <c r="MDD423" s="93"/>
      <c r="MDE423" s="93"/>
      <c r="MDF423" s="93"/>
      <c r="MDG423" s="93"/>
      <c r="MDH423" s="93"/>
      <c r="MDI423" s="93"/>
      <c r="MDJ423" s="93"/>
      <c r="MDK423" s="93"/>
      <c r="MDL423" s="93"/>
      <c r="MDM423" s="93"/>
      <c r="MDN423" s="93"/>
      <c r="MDO423" s="93"/>
      <c r="MDP423" s="93"/>
      <c r="MDQ423" s="93"/>
      <c r="MDR423" s="93"/>
      <c r="MDS423" s="93"/>
      <c r="MDT423" s="93"/>
      <c r="MDU423" s="93"/>
      <c r="MDV423" s="93"/>
      <c r="MDW423" s="93"/>
      <c r="MDX423" s="93"/>
      <c r="MDY423" s="93"/>
      <c r="MDZ423" s="93"/>
      <c r="MEA423" s="93"/>
      <c r="MEB423" s="93"/>
      <c r="MEC423" s="93"/>
      <c r="MED423" s="93"/>
      <c r="MEE423" s="93"/>
      <c r="MEF423" s="93"/>
      <c r="MEG423" s="93"/>
      <c r="MEH423" s="93"/>
      <c r="MEI423" s="93"/>
      <c r="MEJ423" s="93"/>
      <c r="MEK423" s="93"/>
      <c r="MEL423" s="93"/>
      <c r="MEM423" s="93"/>
      <c r="MEN423" s="93"/>
      <c r="MEO423" s="93"/>
      <c r="MEP423" s="93"/>
      <c r="MEQ423" s="93"/>
      <c r="MER423" s="93"/>
      <c r="MES423" s="93"/>
      <c r="MET423" s="93"/>
      <c r="MEU423" s="93"/>
      <c r="MEV423" s="93"/>
      <c r="MEW423" s="93"/>
      <c r="MEX423" s="93"/>
      <c r="MEY423" s="93"/>
      <c r="MEZ423" s="93"/>
      <c r="MFA423" s="93"/>
      <c r="MFB423" s="93"/>
      <c r="MFC423" s="93"/>
      <c r="MFD423" s="93"/>
      <c r="MFE423" s="93"/>
      <c r="MFF423" s="93"/>
      <c r="MFG423" s="93"/>
      <c r="MFH423" s="93"/>
      <c r="MFI423" s="93"/>
      <c r="MFJ423" s="93"/>
      <c r="MFK423" s="93"/>
      <c r="MFL423" s="93"/>
      <c r="MFM423" s="93"/>
      <c r="MFN423" s="93"/>
      <c r="MFO423" s="93"/>
      <c r="MFP423" s="93"/>
      <c r="MFQ423" s="93"/>
      <c r="MFR423" s="93"/>
      <c r="MFS423" s="93"/>
      <c r="MFT423" s="93"/>
      <c r="MFU423" s="93"/>
      <c r="MFV423" s="93"/>
      <c r="MFW423" s="93"/>
      <c r="MFX423" s="93"/>
      <c r="MFY423" s="93"/>
      <c r="MFZ423" s="93"/>
      <c r="MGA423" s="93"/>
      <c r="MGB423" s="93"/>
      <c r="MGC423" s="93"/>
      <c r="MGD423" s="93"/>
      <c r="MGE423" s="93"/>
      <c r="MGF423" s="93"/>
      <c r="MGG423" s="93"/>
      <c r="MGH423" s="93"/>
      <c r="MGI423" s="93"/>
      <c r="MGJ423" s="93"/>
      <c r="MGK423" s="93"/>
      <c r="MGL423" s="93"/>
      <c r="MGM423" s="93"/>
      <c r="MGN423" s="93"/>
      <c r="MGO423" s="93"/>
      <c r="MGP423" s="93"/>
      <c r="MGQ423" s="93"/>
      <c r="MGR423" s="93"/>
      <c r="MGS423" s="93"/>
      <c r="MGT423" s="93"/>
      <c r="MGU423" s="93"/>
      <c r="MGV423" s="93"/>
      <c r="MGW423" s="93"/>
      <c r="MGX423" s="93"/>
      <c r="MGY423" s="93"/>
      <c r="MGZ423" s="93"/>
      <c r="MHA423" s="93"/>
      <c r="MHB423" s="93"/>
      <c r="MHC423" s="93"/>
      <c r="MHD423" s="93"/>
      <c r="MHE423" s="93"/>
      <c r="MHF423" s="93"/>
      <c r="MHG423" s="93"/>
      <c r="MHH423" s="93"/>
      <c r="MHI423" s="93"/>
      <c r="MHJ423" s="93"/>
      <c r="MHK423" s="93"/>
      <c r="MHL423" s="93"/>
      <c r="MHM423" s="93"/>
      <c r="MHN423" s="93"/>
      <c r="MHO423" s="93"/>
      <c r="MHP423" s="93"/>
      <c r="MHQ423" s="93"/>
      <c r="MHR423" s="93"/>
      <c r="MHS423" s="93"/>
      <c r="MHT423" s="93"/>
      <c r="MHU423" s="93"/>
      <c r="MHV423" s="93"/>
      <c r="MHW423" s="93"/>
      <c r="MHX423" s="93"/>
      <c r="MHY423" s="93"/>
      <c r="MHZ423" s="93"/>
      <c r="MIA423" s="93"/>
      <c r="MIB423" s="93"/>
      <c r="MIC423" s="93"/>
      <c r="MID423" s="93"/>
      <c r="MIE423" s="93"/>
      <c r="MIF423" s="93"/>
      <c r="MIG423" s="93"/>
      <c r="MIH423" s="93"/>
      <c r="MII423" s="93"/>
      <c r="MIJ423" s="93"/>
      <c r="MIK423" s="93"/>
      <c r="MIL423" s="93"/>
      <c r="MIM423" s="93"/>
      <c r="MIN423" s="93"/>
      <c r="MIO423" s="93"/>
      <c r="MIP423" s="93"/>
      <c r="MIQ423" s="93"/>
      <c r="MIR423" s="93"/>
      <c r="MIS423" s="93"/>
      <c r="MIT423" s="93"/>
      <c r="MIU423" s="93"/>
      <c r="MIV423" s="93"/>
      <c r="MIW423" s="93"/>
      <c r="MIX423" s="93"/>
      <c r="MIY423" s="93"/>
      <c r="MIZ423" s="93"/>
      <c r="MJA423" s="93"/>
      <c r="MJB423" s="93"/>
      <c r="MJC423" s="93"/>
      <c r="MJD423" s="93"/>
      <c r="MJE423" s="93"/>
      <c r="MJF423" s="93"/>
      <c r="MJG423" s="93"/>
      <c r="MJH423" s="93"/>
      <c r="MJI423" s="93"/>
      <c r="MJJ423" s="93"/>
      <c r="MJK423" s="93"/>
      <c r="MJL423" s="93"/>
      <c r="MJM423" s="93"/>
      <c r="MJN423" s="93"/>
      <c r="MJO423" s="93"/>
      <c r="MJP423" s="93"/>
      <c r="MJQ423" s="93"/>
      <c r="MJR423" s="93"/>
      <c r="MJS423" s="93"/>
      <c r="MJT423" s="93"/>
      <c r="MJU423" s="93"/>
      <c r="MJV423" s="93"/>
      <c r="MJW423" s="93"/>
      <c r="MJX423" s="93"/>
      <c r="MJY423" s="93"/>
      <c r="MJZ423" s="93"/>
      <c r="MKA423" s="93"/>
      <c r="MKB423" s="93"/>
      <c r="MKC423" s="93"/>
      <c r="MKD423" s="93"/>
      <c r="MKE423" s="93"/>
      <c r="MKF423" s="93"/>
      <c r="MKG423" s="93"/>
      <c r="MKH423" s="93"/>
      <c r="MKI423" s="93"/>
      <c r="MKJ423" s="93"/>
      <c r="MKK423" s="93"/>
      <c r="MKL423" s="93"/>
      <c r="MKM423" s="93"/>
      <c r="MKN423" s="93"/>
      <c r="MKO423" s="93"/>
      <c r="MKP423" s="93"/>
      <c r="MKQ423" s="93"/>
      <c r="MKR423" s="93"/>
      <c r="MKS423" s="93"/>
      <c r="MKT423" s="93"/>
      <c r="MKU423" s="93"/>
      <c r="MKV423" s="93"/>
      <c r="MKW423" s="93"/>
      <c r="MKX423" s="93"/>
      <c r="MKY423" s="93"/>
      <c r="MKZ423" s="93"/>
      <c r="MLA423" s="93"/>
      <c r="MLB423" s="93"/>
      <c r="MLC423" s="93"/>
      <c r="MLD423" s="93"/>
      <c r="MLE423" s="93"/>
      <c r="MLF423" s="93"/>
      <c r="MLG423" s="93"/>
      <c r="MLH423" s="93"/>
      <c r="MLI423" s="93"/>
      <c r="MLJ423" s="93"/>
      <c r="MLK423" s="93"/>
      <c r="MLL423" s="93"/>
      <c r="MLM423" s="93"/>
      <c r="MLN423" s="93"/>
      <c r="MLO423" s="93"/>
      <c r="MLP423" s="93"/>
      <c r="MLQ423" s="93"/>
      <c r="MLR423" s="93"/>
      <c r="MLS423" s="93"/>
      <c r="MLT423" s="93"/>
      <c r="MLU423" s="93"/>
      <c r="MLV423" s="93"/>
      <c r="MLW423" s="93"/>
      <c r="MLX423" s="93"/>
      <c r="MLY423" s="93"/>
      <c r="MLZ423" s="93"/>
      <c r="MMA423" s="93"/>
      <c r="MMB423" s="93"/>
      <c r="MMC423" s="93"/>
      <c r="MMD423" s="93"/>
      <c r="MME423" s="93"/>
      <c r="MMF423" s="93"/>
      <c r="MMG423" s="93"/>
      <c r="MMH423" s="93"/>
      <c r="MMI423" s="93"/>
      <c r="MMJ423" s="93"/>
      <c r="MMK423" s="93"/>
      <c r="MML423" s="93"/>
      <c r="MMM423" s="93"/>
      <c r="MMN423" s="93"/>
      <c r="MMO423" s="93"/>
      <c r="MMP423" s="93"/>
      <c r="MMQ423" s="93"/>
      <c r="MMR423" s="93"/>
      <c r="MMS423" s="93"/>
      <c r="MMT423" s="93"/>
      <c r="MMU423" s="93"/>
      <c r="MMV423" s="93"/>
      <c r="MMW423" s="93"/>
      <c r="MMX423" s="93"/>
      <c r="MMY423" s="93"/>
      <c r="MMZ423" s="93"/>
      <c r="MNA423" s="93"/>
      <c r="MNB423" s="93"/>
      <c r="MNC423" s="93"/>
      <c r="MND423" s="93"/>
      <c r="MNE423" s="93"/>
      <c r="MNF423" s="93"/>
      <c r="MNG423" s="93"/>
      <c r="MNH423" s="93"/>
      <c r="MNI423" s="93"/>
      <c r="MNJ423" s="93"/>
      <c r="MNK423" s="93"/>
      <c r="MNL423" s="93"/>
      <c r="MNM423" s="93"/>
      <c r="MNN423" s="93"/>
      <c r="MNO423" s="93"/>
      <c r="MNP423" s="93"/>
      <c r="MNQ423" s="93"/>
      <c r="MNR423" s="93"/>
      <c r="MNS423" s="93"/>
      <c r="MNT423" s="93"/>
      <c r="MNU423" s="93"/>
      <c r="MNV423" s="93"/>
      <c r="MNW423" s="93"/>
      <c r="MNX423" s="93"/>
      <c r="MNY423" s="93"/>
      <c r="MNZ423" s="93"/>
      <c r="MOA423" s="93"/>
      <c r="MOB423" s="93"/>
      <c r="MOC423" s="93"/>
      <c r="MOD423" s="93"/>
      <c r="MOE423" s="93"/>
      <c r="MOF423" s="93"/>
      <c r="MOG423" s="93"/>
      <c r="MOH423" s="93"/>
      <c r="MOI423" s="93"/>
      <c r="MOJ423" s="93"/>
      <c r="MOK423" s="93"/>
      <c r="MOL423" s="93"/>
      <c r="MOM423" s="93"/>
      <c r="MON423" s="93"/>
      <c r="MOO423" s="93"/>
      <c r="MOP423" s="93"/>
      <c r="MOQ423" s="93"/>
      <c r="MOR423" s="93"/>
      <c r="MOS423" s="93"/>
      <c r="MOT423" s="93"/>
      <c r="MOU423" s="93"/>
      <c r="MOV423" s="93"/>
      <c r="MOW423" s="93"/>
      <c r="MOX423" s="93"/>
      <c r="MOY423" s="93"/>
      <c r="MOZ423" s="93"/>
      <c r="MPA423" s="93"/>
      <c r="MPB423" s="93"/>
      <c r="MPC423" s="93"/>
      <c r="MPD423" s="93"/>
      <c r="MPE423" s="93"/>
      <c r="MPF423" s="93"/>
      <c r="MPG423" s="93"/>
      <c r="MPH423" s="93"/>
      <c r="MPI423" s="93"/>
      <c r="MPJ423" s="93"/>
      <c r="MPK423" s="93"/>
      <c r="MPL423" s="93"/>
      <c r="MPM423" s="93"/>
      <c r="MPN423" s="93"/>
      <c r="MPO423" s="93"/>
      <c r="MPP423" s="93"/>
      <c r="MPQ423" s="93"/>
      <c r="MPR423" s="93"/>
      <c r="MPS423" s="93"/>
      <c r="MPT423" s="93"/>
      <c r="MPU423" s="93"/>
      <c r="MPV423" s="93"/>
      <c r="MPW423" s="93"/>
      <c r="MPX423" s="93"/>
      <c r="MPY423" s="93"/>
      <c r="MPZ423" s="93"/>
      <c r="MQA423" s="93"/>
      <c r="MQB423" s="93"/>
      <c r="MQC423" s="93"/>
      <c r="MQD423" s="93"/>
      <c r="MQE423" s="93"/>
      <c r="MQF423" s="93"/>
      <c r="MQG423" s="93"/>
      <c r="MQH423" s="93"/>
      <c r="MQI423" s="93"/>
      <c r="MQJ423" s="93"/>
      <c r="MQK423" s="93"/>
      <c r="MQL423" s="93"/>
      <c r="MQM423" s="93"/>
      <c r="MQN423" s="93"/>
      <c r="MQO423" s="93"/>
      <c r="MQP423" s="93"/>
      <c r="MQQ423" s="93"/>
      <c r="MQR423" s="93"/>
      <c r="MQS423" s="93"/>
      <c r="MQT423" s="93"/>
      <c r="MQU423" s="93"/>
      <c r="MQV423" s="93"/>
      <c r="MQW423" s="93"/>
      <c r="MQX423" s="93"/>
      <c r="MQY423" s="93"/>
      <c r="MQZ423" s="93"/>
      <c r="MRA423" s="93"/>
      <c r="MRB423" s="93"/>
      <c r="MRC423" s="93"/>
      <c r="MRD423" s="93"/>
      <c r="MRE423" s="93"/>
      <c r="MRF423" s="93"/>
      <c r="MRG423" s="93"/>
      <c r="MRH423" s="93"/>
      <c r="MRI423" s="93"/>
      <c r="MRJ423" s="93"/>
      <c r="MRK423" s="93"/>
      <c r="MRL423" s="93"/>
      <c r="MRM423" s="93"/>
      <c r="MRN423" s="93"/>
      <c r="MRO423" s="93"/>
      <c r="MRP423" s="93"/>
      <c r="MRQ423" s="93"/>
      <c r="MRR423" s="93"/>
      <c r="MRS423" s="93"/>
      <c r="MRT423" s="93"/>
      <c r="MRU423" s="93"/>
      <c r="MRV423" s="93"/>
      <c r="MRW423" s="93"/>
      <c r="MRX423" s="93"/>
      <c r="MRY423" s="93"/>
      <c r="MRZ423" s="93"/>
      <c r="MSA423" s="93"/>
      <c r="MSB423" s="93"/>
      <c r="MSC423" s="93"/>
      <c r="MSD423" s="93"/>
      <c r="MSE423" s="93"/>
      <c r="MSF423" s="93"/>
      <c r="MSG423" s="93"/>
      <c r="MSH423" s="93"/>
      <c r="MSI423" s="93"/>
      <c r="MSJ423" s="93"/>
      <c r="MSK423" s="93"/>
      <c r="MSL423" s="93"/>
      <c r="MSM423" s="93"/>
      <c r="MSN423" s="93"/>
      <c r="MSO423" s="93"/>
      <c r="MSP423" s="93"/>
      <c r="MSQ423" s="93"/>
      <c r="MSR423" s="93"/>
      <c r="MSS423" s="93"/>
      <c r="MST423" s="93"/>
      <c r="MSU423" s="93"/>
      <c r="MSV423" s="93"/>
      <c r="MSW423" s="93"/>
      <c r="MSX423" s="93"/>
      <c r="MSY423" s="93"/>
      <c r="MSZ423" s="93"/>
      <c r="MTA423" s="93"/>
      <c r="MTB423" s="93"/>
      <c r="MTC423" s="93"/>
      <c r="MTD423" s="93"/>
      <c r="MTE423" s="93"/>
      <c r="MTF423" s="93"/>
      <c r="MTG423" s="93"/>
      <c r="MTH423" s="93"/>
      <c r="MTI423" s="93"/>
      <c r="MTJ423" s="93"/>
      <c r="MTK423" s="93"/>
      <c r="MTL423" s="93"/>
      <c r="MTM423" s="93"/>
      <c r="MTN423" s="93"/>
      <c r="MTO423" s="93"/>
      <c r="MTP423" s="93"/>
      <c r="MTQ423" s="93"/>
      <c r="MTR423" s="93"/>
      <c r="MTS423" s="93"/>
      <c r="MTT423" s="93"/>
      <c r="MTU423" s="93"/>
      <c r="MTV423" s="93"/>
      <c r="MTW423" s="93"/>
      <c r="MTX423" s="93"/>
      <c r="MTY423" s="93"/>
      <c r="MTZ423" s="93"/>
      <c r="MUA423" s="93"/>
      <c r="MUB423" s="93"/>
      <c r="MUC423" s="93"/>
      <c r="MUD423" s="93"/>
      <c r="MUE423" s="93"/>
      <c r="MUF423" s="93"/>
      <c r="MUG423" s="93"/>
      <c r="MUH423" s="93"/>
      <c r="MUI423" s="93"/>
      <c r="MUJ423" s="93"/>
      <c r="MUK423" s="93"/>
      <c r="MUL423" s="93"/>
      <c r="MUM423" s="93"/>
      <c r="MUN423" s="93"/>
      <c r="MUO423" s="93"/>
      <c r="MUP423" s="93"/>
      <c r="MUQ423" s="93"/>
      <c r="MUR423" s="93"/>
      <c r="MUS423" s="93"/>
      <c r="MUT423" s="93"/>
      <c r="MUU423" s="93"/>
      <c r="MUV423" s="93"/>
      <c r="MUW423" s="93"/>
      <c r="MUX423" s="93"/>
      <c r="MUY423" s="93"/>
      <c r="MUZ423" s="93"/>
      <c r="MVA423" s="93"/>
      <c r="MVB423" s="93"/>
      <c r="MVC423" s="93"/>
      <c r="MVD423" s="93"/>
      <c r="MVE423" s="93"/>
      <c r="MVF423" s="93"/>
      <c r="MVG423" s="93"/>
      <c r="MVH423" s="93"/>
      <c r="MVI423" s="93"/>
      <c r="MVJ423" s="93"/>
      <c r="MVK423" s="93"/>
      <c r="MVL423" s="93"/>
      <c r="MVM423" s="93"/>
      <c r="MVN423" s="93"/>
      <c r="MVO423" s="93"/>
      <c r="MVP423" s="93"/>
      <c r="MVQ423" s="93"/>
      <c r="MVR423" s="93"/>
      <c r="MVS423" s="93"/>
      <c r="MVT423" s="93"/>
      <c r="MVU423" s="93"/>
      <c r="MVV423" s="93"/>
      <c r="MVW423" s="93"/>
      <c r="MVX423" s="93"/>
      <c r="MVY423" s="93"/>
      <c r="MVZ423" s="93"/>
      <c r="MWA423" s="93"/>
      <c r="MWB423" s="93"/>
      <c r="MWC423" s="93"/>
      <c r="MWD423" s="93"/>
      <c r="MWE423" s="93"/>
      <c r="MWF423" s="93"/>
      <c r="MWG423" s="93"/>
      <c r="MWH423" s="93"/>
      <c r="MWI423" s="93"/>
      <c r="MWJ423" s="93"/>
      <c r="MWK423" s="93"/>
      <c r="MWL423" s="93"/>
      <c r="MWM423" s="93"/>
      <c r="MWN423" s="93"/>
      <c r="MWO423" s="93"/>
      <c r="MWP423" s="93"/>
      <c r="MWQ423" s="93"/>
      <c r="MWR423" s="93"/>
      <c r="MWS423" s="93"/>
      <c r="MWT423" s="93"/>
      <c r="MWU423" s="93"/>
      <c r="MWV423" s="93"/>
      <c r="MWW423" s="93"/>
      <c r="MWX423" s="93"/>
      <c r="MWY423" s="93"/>
      <c r="MWZ423" s="93"/>
      <c r="MXA423" s="93"/>
      <c r="MXB423" s="93"/>
      <c r="MXC423" s="93"/>
      <c r="MXD423" s="93"/>
      <c r="MXE423" s="93"/>
      <c r="MXF423" s="93"/>
      <c r="MXG423" s="93"/>
      <c r="MXH423" s="93"/>
      <c r="MXI423" s="93"/>
      <c r="MXJ423" s="93"/>
      <c r="MXK423" s="93"/>
      <c r="MXL423" s="93"/>
      <c r="MXM423" s="93"/>
      <c r="MXN423" s="93"/>
      <c r="MXO423" s="93"/>
      <c r="MXP423" s="93"/>
      <c r="MXQ423" s="93"/>
      <c r="MXR423" s="93"/>
      <c r="MXS423" s="93"/>
      <c r="MXT423" s="93"/>
      <c r="MXU423" s="93"/>
      <c r="MXV423" s="93"/>
      <c r="MXW423" s="93"/>
      <c r="MXX423" s="93"/>
      <c r="MXY423" s="93"/>
      <c r="MXZ423" s="93"/>
      <c r="MYA423" s="93"/>
      <c r="MYB423" s="93"/>
      <c r="MYC423" s="93"/>
      <c r="MYD423" s="93"/>
      <c r="MYE423" s="93"/>
      <c r="MYF423" s="93"/>
      <c r="MYG423" s="93"/>
      <c r="MYH423" s="93"/>
      <c r="MYI423" s="93"/>
      <c r="MYJ423" s="93"/>
      <c r="MYK423" s="93"/>
      <c r="MYL423" s="93"/>
      <c r="MYM423" s="93"/>
      <c r="MYN423" s="93"/>
      <c r="MYO423" s="93"/>
      <c r="MYP423" s="93"/>
      <c r="MYQ423" s="93"/>
      <c r="MYR423" s="93"/>
      <c r="MYS423" s="93"/>
      <c r="MYT423" s="93"/>
      <c r="MYU423" s="93"/>
      <c r="MYV423" s="93"/>
      <c r="MYW423" s="93"/>
      <c r="MYX423" s="93"/>
      <c r="MYY423" s="93"/>
      <c r="MYZ423" s="93"/>
      <c r="MZA423" s="93"/>
      <c r="MZB423" s="93"/>
      <c r="MZC423" s="93"/>
      <c r="MZD423" s="93"/>
      <c r="MZE423" s="93"/>
      <c r="MZF423" s="93"/>
      <c r="MZG423" s="93"/>
      <c r="MZH423" s="93"/>
      <c r="MZI423" s="93"/>
      <c r="MZJ423" s="93"/>
      <c r="MZK423" s="93"/>
      <c r="MZL423" s="93"/>
      <c r="MZM423" s="93"/>
      <c r="MZN423" s="93"/>
      <c r="MZO423" s="93"/>
      <c r="MZP423" s="93"/>
      <c r="MZQ423" s="93"/>
      <c r="MZR423" s="93"/>
      <c r="MZS423" s="93"/>
      <c r="MZT423" s="93"/>
      <c r="MZU423" s="93"/>
      <c r="MZV423" s="93"/>
      <c r="MZW423" s="93"/>
      <c r="MZX423" s="93"/>
      <c r="MZY423" s="93"/>
      <c r="MZZ423" s="93"/>
      <c r="NAA423" s="93"/>
      <c r="NAB423" s="93"/>
      <c r="NAC423" s="93"/>
      <c r="NAD423" s="93"/>
      <c r="NAE423" s="93"/>
      <c r="NAF423" s="93"/>
      <c r="NAG423" s="93"/>
      <c r="NAH423" s="93"/>
      <c r="NAI423" s="93"/>
      <c r="NAJ423" s="93"/>
      <c r="NAK423" s="93"/>
      <c r="NAL423" s="93"/>
      <c r="NAM423" s="93"/>
      <c r="NAN423" s="93"/>
      <c r="NAO423" s="93"/>
      <c r="NAP423" s="93"/>
      <c r="NAQ423" s="93"/>
      <c r="NAR423" s="93"/>
      <c r="NAS423" s="93"/>
      <c r="NAT423" s="93"/>
      <c r="NAU423" s="93"/>
      <c r="NAV423" s="93"/>
      <c r="NAW423" s="93"/>
      <c r="NAX423" s="93"/>
      <c r="NAY423" s="93"/>
      <c r="NAZ423" s="93"/>
      <c r="NBA423" s="93"/>
      <c r="NBB423" s="93"/>
      <c r="NBC423" s="93"/>
      <c r="NBD423" s="93"/>
      <c r="NBE423" s="93"/>
      <c r="NBF423" s="93"/>
      <c r="NBG423" s="93"/>
      <c r="NBH423" s="93"/>
      <c r="NBI423" s="93"/>
      <c r="NBJ423" s="93"/>
      <c r="NBK423" s="93"/>
      <c r="NBL423" s="93"/>
      <c r="NBM423" s="93"/>
      <c r="NBN423" s="93"/>
      <c r="NBO423" s="93"/>
      <c r="NBP423" s="93"/>
      <c r="NBQ423" s="93"/>
      <c r="NBR423" s="93"/>
      <c r="NBS423" s="93"/>
      <c r="NBT423" s="93"/>
      <c r="NBU423" s="93"/>
      <c r="NBV423" s="93"/>
      <c r="NBW423" s="93"/>
      <c r="NBX423" s="93"/>
      <c r="NBY423" s="93"/>
      <c r="NBZ423" s="93"/>
      <c r="NCA423" s="93"/>
      <c r="NCB423" s="93"/>
      <c r="NCC423" s="93"/>
      <c r="NCD423" s="93"/>
      <c r="NCE423" s="93"/>
      <c r="NCF423" s="93"/>
      <c r="NCG423" s="93"/>
      <c r="NCH423" s="93"/>
      <c r="NCI423" s="93"/>
      <c r="NCJ423" s="93"/>
      <c r="NCK423" s="93"/>
      <c r="NCL423" s="93"/>
      <c r="NCM423" s="93"/>
      <c r="NCN423" s="93"/>
      <c r="NCO423" s="93"/>
      <c r="NCP423" s="93"/>
      <c r="NCQ423" s="93"/>
      <c r="NCR423" s="93"/>
      <c r="NCS423" s="93"/>
      <c r="NCT423" s="93"/>
      <c r="NCU423" s="93"/>
      <c r="NCV423" s="93"/>
      <c r="NCW423" s="93"/>
      <c r="NCX423" s="93"/>
      <c r="NCY423" s="93"/>
      <c r="NCZ423" s="93"/>
      <c r="NDA423" s="93"/>
      <c r="NDB423" s="93"/>
      <c r="NDC423" s="93"/>
      <c r="NDD423" s="93"/>
      <c r="NDE423" s="93"/>
      <c r="NDF423" s="93"/>
      <c r="NDG423" s="93"/>
      <c r="NDH423" s="93"/>
      <c r="NDI423" s="93"/>
      <c r="NDJ423" s="93"/>
      <c r="NDK423" s="93"/>
      <c r="NDL423" s="93"/>
      <c r="NDM423" s="93"/>
      <c r="NDN423" s="93"/>
      <c r="NDO423" s="93"/>
      <c r="NDP423" s="93"/>
      <c r="NDQ423" s="93"/>
      <c r="NDR423" s="93"/>
      <c r="NDS423" s="93"/>
      <c r="NDT423" s="93"/>
      <c r="NDU423" s="93"/>
      <c r="NDV423" s="93"/>
      <c r="NDW423" s="93"/>
      <c r="NDX423" s="93"/>
      <c r="NDY423" s="93"/>
      <c r="NDZ423" s="93"/>
      <c r="NEA423" s="93"/>
      <c r="NEB423" s="93"/>
      <c r="NEC423" s="93"/>
      <c r="NED423" s="93"/>
      <c r="NEE423" s="93"/>
      <c r="NEF423" s="93"/>
      <c r="NEG423" s="93"/>
      <c r="NEH423" s="93"/>
      <c r="NEI423" s="93"/>
      <c r="NEJ423" s="93"/>
      <c r="NEK423" s="93"/>
      <c r="NEL423" s="93"/>
      <c r="NEM423" s="93"/>
      <c r="NEN423" s="93"/>
      <c r="NEO423" s="93"/>
      <c r="NEP423" s="93"/>
      <c r="NEQ423" s="93"/>
      <c r="NER423" s="93"/>
      <c r="NES423" s="93"/>
      <c r="NET423" s="93"/>
      <c r="NEU423" s="93"/>
      <c r="NEV423" s="93"/>
      <c r="NEW423" s="93"/>
      <c r="NEX423" s="93"/>
      <c r="NEY423" s="93"/>
      <c r="NEZ423" s="93"/>
      <c r="NFA423" s="93"/>
      <c r="NFB423" s="93"/>
      <c r="NFC423" s="93"/>
      <c r="NFD423" s="93"/>
      <c r="NFE423" s="93"/>
      <c r="NFF423" s="93"/>
      <c r="NFG423" s="93"/>
      <c r="NFH423" s="93"/>
      <c r="NFI423" s="93"/>
      <c r="NFJ423" s="93"/>
      <c r="NFK423" s="93"/>
      <c r="NFL423" s="93"/>
      <c r="NFM423" s="93"/>
      <c r="NFN423" s="93"/>
      <c r="NFO423" s="93"/>
      <c r="NFP423" s="93"/>
      <c r="NFQ423" s="93"/>
      <c r="NFR423" s="93"/>
      <c r="NFS423" s="93"/>
      <c r="NFT423" s="93"/>
      <c r="NFU423" s="93"/>
      <c r="NFV423" s="93"/>
      <c r="NFW423" s="93"/>
      <c r="NFX423" s="93"/>
      <c r="NFY423" s="93"/>
      <c r="NFZ423" s="93"/>
      <c r="NGA423" s="93"/>
      <c r="NGB423" s="93"/>
      <c r="NGC423" s="93"/>
      <c r="NGD423" s="93"/>
      <c r="NGE423" s="93"/>
      <c r="NGF423" s="93"/>
      <c r="NGG423" s="93"/>
      <c r="NGH423" s="93"/>
      <c r="NGI423" s="93"/>
      <c r="NGJ423" s="93"/>
      <c r="NGK423" s="93"/>
      <c r="NGL423" s="93"/>
      <c r="NGM423" s="93"/>
      <c r="NGN423" s="93"/>
      <c r="NGO423" s="93"/>
      <c r="NGP423" s="93"/>
      <c r="NGQ423" s="93"/>
      <c r="NGR423" s="93"/>
      <c r="NGS423" s="93"/>
      <c r="NGT423" s="93"/>
      <c r="NGU423" s="93"/>
      <c r="NGV423" s="93"/>
      <c r="NGW423" s="93"/>
      <c r="NGX423" s="93"/>
      <c r="NGY423" s="93"/>
      <c r="NGZ423" s="93"/>
      <c r="NHA423" s="93"/>
      <c r="NHB423" s="93"/>
      <c r="NHC423" s="93"/>
      <c r="NHD423" s="93"/>
      <c r="NHE423" s="93"/>
      <c r="NHF423" s="93"/>
      <c r="NHG423" s="93"/>
      <c r="NHH423" s="93"/>
      <c r="NHI423" s="93"/>
      <c r="NHJ423" s="93"/>
      <c r="NHK423" s="93"/>
      <c r="NHL423" s="93"/>
      <c r="NHM423" s="93"/>
      <c r="NHN423" s="93"/>
      <c r="NHO423" s="93"/>
      <c r="NHP423" s="93"/>
      <c r="NHQ423" s="93"/>
      <c r="NHR423" s="93"/>
      <c r="NHS423" s="93"/>
      <c r="NHT423" s="93"/>
      <c r="NHU423" s="93"/>
      <c r="NHV423" s="93"/>
      <c r="NHW423" s="93"/>
      <c r="NHX423" s="93"/>
      <c r="NHY423" s="93"/>
      <c r="NHZ423" s="93"/>
      <c r="NIA423" s="93"/>
      <c r="NIB423" s="93"/>
      <c r="NIC423" s="93"/>
      <c r="NID423" s="93"/>
      <c r="NIE423" s="93"/>
      <c r="NIF423" s="93"/>
      <c r="NIG423" s="93"/>
      <c r="NIH423" s="93"/>
      <c r="NII423" s="93"/>
      <c r="NIJ423" s="93"/>
      <c r="NIK423" s="93"/>
      <c r="NIL423" s="93"/>
      <c r="NIM423" s="93"/>
      <c r="NIN423" s="93"/>
      <c r="NIO423" s="93"/>
      <c r="NIP423" s="93"/>
      <c r="NIQ423" s="93"/>
      <c r="NIR423" s="93"/>
      <c r="NIS423" s="93"/>
      <c r="NIT423" s="93"/>
      <c r="NIU423" s="93"/>
      <c r="NIV423" s="93"/>
      <c r="NIW423" s="93"/>
      <c r="NIX423" s="93"/>
      <c r="NIY423" s="93"/>
      <c r="NIZ423" s="93"/>
      <c r="NJA423" s="93"/>
      <c r="NJB423" s="93"/>
      <c r="NJC423" s="93"/>
      <c r="NJD423" s="93"/>
      <c r="NJE423" s="93"/>
      <c r="NJF423" s="93"/>
      <c r="NJG423" s="93"/>
      <c r="NJH423" s="93"/>
      <c r="NJI423" s="93"/>
      <c r="NJJ423" s="93"/>
      <c r="NJK423" s="93"/>
      <c r="NJL423" s="93"/>
      <c r="NJM423" s="93"/>
      <c r="NJN423" s="93"/>
      <c r="NJO423" s="93"/>
      <c r="NJP423" s="93"/>
      <c r="NJQ423" s="93"/>
      <c r="NJR423" s="93"/>
      <c r="NJS423" s="93"/>
      <c r="NJT423" s="93"/>
      <c r="NJU423" s="93"/>
      <c r="NJV423" s="93"/>
      <c r="NJW423" s="93"/>
      <c r="NJX423" s="93"/>
      <c r="NJY423" s="93"/>
      <c r="NJZ423" s="93"/>
      <c r="NKA423" s="93"/>
      <c r="NKB423" s="93"/>
      <c r="NKC423" s="93"/>
      <c r="NKD423" s="93"/>
      <c r="NKE423" s="93"/>
      <c r="NKF423" s="93"/>
      <c r="NKG423" s="93"/>
      <c r="NKH423" s="93"/>
      <c r="NKI423" s="93"/>
      <c r="NKJ423" s="93"/>
      <c r="NKK423" s="93"/>
      <c r="NKL423" s="93"/>
      <c r="NKM423" s="93"/>
      <c r="NKN423" s="93"/>
      <c r="NKO423" s="93"/>
      <c r="NKP423" s="93"/>
      <c r="NKQ423" s="93"/>
      <c r="NKR423" s="93"/>
      <c r="NKS423" s="93"/>
      <c r="NKT423" s="93"/>
      <c r="NKU423" s="93"/>
      <c r="NKV423" s="93"/>
      <c r="NKW423" s="93"/>
      <c r="NKX423" s="93"/>
      <c r="NKY423" s="93"/>
      <c r="NKZ423" s="93"/>
      <c r="NLA423" s="93"/>
      <c r="NLB423" s="93"/>
      <c r="NLC423" s="93"/>
      <c r="NLD423" s="93"/>
      <c r="NLE423" s="93"/>
      <c r="NLF423" s="93"/>
      <c r="NLG423" s="93"/>
      <c r="NLH423" s="93"/>
      <c r="NLI423" s="93"/>
      <c r="NLJ423" s="93"/>
      <c r="NLK423" s="93"/>
      <c r="NLL423" s="93"/>
      <c r="NLM423" s="93"/>
      <c r="NLN423" s="93"/>
      <c r="NLO423" s="93"/>
      <c r="NLP423" s="93"/>
      <c r="NLQ423" s="93"/>
      <c r="NLR423" s="93"/>
      <c r="NLS423" s="93"/>
      <c r="NLT423" s="93"/>
      <c r="NLU423" s="93"/>
      <c r="NLV423" s="93"/>
      <c r="NLW423" s="93"/>
      <c r="NLX423" s="93"/>
      <c r="NLY423" s="93"/>
      <c r="NLZ423" s="93"/>
      <c r="NMA423" s="93"/>
      <c r="NMB423" s="93"/>
      <c r="NMC423" s="93"/>
      <c r="NMD423" s="93"/>
      <c r="NME423" s="93"/>
      <c r="NMF423" s="93"/>
      <c r="NMG423" s="93"/>
      <c r="NMH423" s="93"/>
      <c r="NMI423" s="93"/>
      <c r="NMJ423" s="93"/>
      <c r="NMK423" s="93"/>
      <c r="NML423" s="93"/>
      <c r="NMM423" s="93"/>
      <c r="NMN423" s="93"/>
      <c r="NMO423" s="93"/>
      <c r="NMP423" s="93"/>
      <c r="NMQ423" s="93"/>
      <c r="NMR423" s="93"/>
      <c r="NMS423" s="93"/>
      <c r="NMT423" s="93"/>
      <c r="NMU423" s="93"/>
      <c r="NMV423" s="93"/>
      <c r="NMW423" s="93"/>
      <c r="NMX423" s="93"/>
      <c r="NMY423" s="93"/>
      <c r="NMZ423" s="93"/>
      <c r="NNA423" s="93"/>
      <c r="NNB423" s="93"/>
      <c r="NNC423" s="93"/>
      <c r="NND423" s="93"/>
      <c r="NNE423" s="93"/>
      <c r="NNF423" s="93"/>
      <c r="NNG423" s="93"/>
      <c r="NNH423" s="93"/>
      <c r="NNI423" s="93"/>
      <c r="NNJ423" s="93"/>
      <c r="NNK423" s="93"/>
      <c r="NNL423" s="93"/>
      <c r="NNM423" s="93"/>
      <c r="NNN423" s="93"/>
      <c r="NNO423" s="93"/>
      <c r="NNP423" s="93"/>
      <c r="NNQ423" s="93"/>
      <c r="NNR423" s="93"/>
      <c r="NNS423" s="93"/>
      <c r="NNT423" s="93"/>
      <c r="NNU423" s="93"/>
      <c r="NNV423" s="93"/>
      <c r="NNW423" s="93"/>
      <c r="NNX423" s="93"/>
      <c r="NNY423" s="93"/>
      <c r="NNZ423" s="93"/>
      <c r="NOA423" s="93"/>
      <c r="NOB423" s="93"/>
      <c r="NOC423" s="93"/>
      <c r="NOD423" s="93"/>
      <c r="NOE423" s="93"/>
      <c r="NOF423" s="93"/>
      <c r="NOG423" s="93"/>
      <c r="NOH423" s="93"/>
      <c r="NOI423" s="93"/>
      <c r="NOJ423" s="93"/>
      <c r="NOK423" s="93"/>
      <c r="NOL423" s="93"/>
      <c r="NOM423" s="93"/>
      <c r="NON423" s="93"/>
      <c r="NOO423" s="93"/>
      <c r="NOP423" s="93"/>
      <c r="NOQ423" s="93"/>
      <c r="NOR423" s="93"/>
      <c r="NOS423" s="93"/>
      <c r="NOT423" s="93"/>
      <c r="NOU423" s="93"/>
      <c r="NOV423" s="93"/>
      <c r="NOW423" s="93"/>
      <c r="NOX423" s="93"/>
      <c r="NOY423" s="93"/>
      <c r="NOZ423" s="93"/>
      <c r="NPA423" s="93"/>
      <c r="NPB423" s="93"/>
      <c r="NPC423" s="93"/>
      <c r="NPD423" s="93"/>
      <c r="NPE423" s="93"/>
      <c r="NPF423" s="93"/>
      <c r="NPG423" s="93"/>
      <c r="NPH423" s="93"/>
      <c r="NPI423" s="93"/>
      <c r="NPJ423" s="93"/>
      <c r="NPK423" s="93"/>
      <c r="NPL423" s="93"/>
      <c r="NPM423" s="93"/>
      <c r="NPN423" s="93"/>
      <c r="NPO423" s="93"/>
      <c r="NPP423" s="93"/>
      <c r="NPQ423" s="93"/>
      <c r="NPR423" s="93"/>
      <c r="NPS423" s="93"/>
      <c r="NPT423" s="93"/>
      <c r="NPU423" s="93"/>
      <c r="NPV423" s="93"/>
      <c r="NPW423" s="93"/>
      <c r="NPX423" s="93"/>
      <c r="NPY423" s="93"/>
      <c r="NPZ423" s="93"/>
      <c r="NQA423" s="93"/>
      <c r="NQB423" s="93"/>
      <c r="NQC423" s="93"/>
      <c r="NQD423" s="93"/>
      <c r="NQE423" s="93"/>
      <c r="NQF423" s="93"/>
      <c r="NQG423" s="93"/>
      <c r="NQH423" s="93"/>
      <c r="NQI423" s="93"/>
      <c r="NQJ423" s="93"/>
      <c r="NQK423" s="93"/>
      <c r="NQL423" s="93"/>
      <c r="NQM423" s="93"/>
      <c r="NQN423" s="93"/>
      <c r="NQO423" s="93"/>
      <c r="NQP423" s="93"/>
      <c r="NQQ423" s="93"/>
      <c r="NQR423" s="93"/>
      <c r="NQS423" s="93"/>
      <c r="NQT423" s="93"/>
      <c r="NQU423" s="93"/>
      <c r="NQV423" s="93"/>
      <c r="NQW423" s="93"/>
      <c r="NQX423" s="93"/>
      <c r="NQY423" s="93"/>
      <c r="NQZ423" s="93"/>
      <c r="NRA423" s="93"/>
      <c r="NRB423" s="93"/>
      <c r="NRC423" s="93"/>
      <c r="NRD423" s="93"/>
      <c r="NRE423" s="93"/>
      <c r="NRF423" s="93"/>
      <c r="NRG423" s="93"/>
      <c r="NRH423" s="93"/>
      <c r="NRI423" s="93"/>
      <c r="NRJ423" s="93"/>
      <c r="NRK423" s="93"/>
      <c r="NRL423" s="93"/>
      <c r="NRM423" s="93"/>
      <c r="NRN423" s="93"/>
      <c r="NRO423" s="93"/>
      <c r="NRP423" s="93"/>
      <c r="NRQ423" s="93"/>
      <c r="NRR423" s="93"/>
      <c r="NRS423" s="93"/>
      <c r="NRT423" s="93"/>
      <c r="NRU423" s="93"/>
      <c r="NRV423" s="93"/>
      <c r="NRW423" s="93"/>
      <c r="NRX423" s="93"/>
      <c r="NRY423" s="93"/>
      <c r="NRZ423" s="93"/>
      <c r="NSA423" s="93"/>
      <c r="NSB423" s="93"/>
      <c r="NSC423" s="93"/>
      <c r="NSD423" s="93"/>
      <c r="NSE423" s="93"/>
      <c r="NSF423" s="93"/>
      <c r="NSG423" s="93"/>
      <c r="NSH423" s="93"/>
      <c r="NSI423" s="93"/>
      <c r="NSJ423" s="93"/>
      <c r="NSK423" s="93"/>
      <c r="NSL423" s="93"/>
      <c r="NSM423" s="93"/>
      <c r="NSN423" s="93"/>
      <c r="NSO423" s="93"/>
      <c r="NSP423" s="93"/>
      <c r="NSQ423" s="93"/>
      <c r="NSR423" s="93"/>
      <c r="NSS423" s="93"/>
      <c r="NST423" s="93"/>
      <c r="NSU423" s="93"/>
      <c r="NSV423" s="93"/>
      <c r="NSW423" s="93"/>
      <c r="NSX423" s="93"/>
      <c r="NSY423" s="93"/>
      <c r="NSZ423" s="93"/>
      <c r="NTA423" s="93"/>
      <c r="NTB423" s="93"/>
      <c r="NTC423" s="93"/>
      <c r="NTD423" s="93"/>
      <c r="NTE423" s="93"/>
      <c r="NTF423" s="93"/>
      <c r="NTG423" s="93"/>
      <c r="NTH423" s="93"/>
      <c r="NTI423" s="93"/>
      <c r="NTJ423" s="93"/>
      <c r="NTK423" s="93"/>
      <c r="NTL423" s="93"/>
      <c r="NTM423" s="93"/>
      <c r="NTN423" s="93"/>
      <c r="NTO423" s="93"/>
      <c r="NTP423" s="93"/>
      <c r="NTQ423" s="93"/>
      <c r="NTR423" s="93"/>
      <c r="NTS423" s="93"/>
      <c r="NTT423" s="93"/>
      <c r="NTU423" s="93"/>
      <c r="NTV423" s="93"/>
      <c r="NTW423" s="93"/>
      <c r="NTX423" s="93"/>
      <c r="NTY423" s="93"/>
      <c r="NTZ423" s="93"/>
      <c r="NUA423" s="93"/>
      <c r="NUB423" s="93"/>
      <c r="NUC423" s="93"/>
      <c r="NUD423" s="93"/>
      <c r="NUE423" s="93"/>
      <c r="NUF423" s="93"/>
      <c r="NUG423" s="93"/>
      <c r="NUH423" s="93"/>
      <c r="NUI423" s="93"/>
      <c r="NUJ423" s="93"/>
      <c r="NUK423" s="93"/>
      <c r="NUL423" s="93"/>
      <c r="NUM423" s="93"/>
      <c r="NUN423" s="93"/>
      <c r="NUO423" s="93"/>
      <c r="NUP423" s="93"/>
      <c r="NUQ423" s="93"/>
      <c r="NUR423" s="93"/>
      <c r="NUS423" s="93"/>
      <c r="NUT423" s="93"/>
      <c r="NUU423" s="93"/>
      <c r="NUV423" s="93"/>
      <c r="NUW423" s="93"/>
      <c r="NUX423" s="93"/>
      <c r="NUY423" s="93"/>
      <c r="NUZ423" s="93"/>
      <c r="NVA423" s="93"/>
      <c r="NVB423" s="93"/>
      <c r="NVC423" s="93"/>
      <c r="NVD423" s="93"/>
      <c r="NVE423" s="93"/>
      <c r="NVF423" s="93"/>
      <c r="NVG423" s="93"/>
      <c r="NVH423" s="93"/>
      <c r="NVI423" s="93"/>
      <c r="NVJ423" s="93"/>
      <c r="NVK423" s="93"/>
      <c r="NVL423" s="93"/>
      <c r="NVM423" s="93"/>
      <c r="NVN423" s="93"/>
      <c r="NVO423" s="93"/>
      <c r="NVP423" s="93"/>
      <c r="NVQ423" s="93"/>
      <c r="NVR423" s="93"/>
      <c r="NVS423" s="93"/>
      <c r="NVT423" s="93"/>
      <c r="NVU423" s="93"/>
      <c r="NVV423" s="93"/>
      <c r="NVW423" s="93"/>
      <c r="NVX423" s="93"/>
      <c r="NVY423" s="93"/>
      <c r="NVZ423" s="93"/>
      <c r="NWA423" s="93"/>
      <c r="NWB423" s="93"/>
      <c r="NWC423" s="93"/>
      <c r="NWD423" s="93"/>
      <c r="NWE423" s="93"/>
      <c r="NWF423" s="93"/>
      <c r="NWG423" s="93"/>
      <c r="NWH423" s="93"/>
      <c r="NWI423" s="93"/>
      <c r="NWJ423" s="93"/>
      <c r="NWK423" s="93"/>
      <c r="NWL423" s="93"/>
      <c r="NWM423" s="93"/>
      <c r="NWN423" s="93"/>
      <c r="NWO423" s="93"/>
      <c r="NWP423" s="93"/>
      <c r="NWQ423" s="93"/>
      <c r="NWR423" s="93"/>
      <c r="NWS423" s="93"/>
      <c r="NWT423" s="93"/>
      <c r="NWU423" s="93"/>
      <c r="NWV423" s="93"/>
      <c r="NWW423" s="93"/>
      <c r="NWX423" s="93"/>
      <c r="NWY423" s="93"/>
      <c r="NWZ423" s="93"/>
      <c r="NXA423" s="93"/>
      <c r="NXB423" s="93"/>
      <c r="NXC423" s="93"/>
      <c r="NXD423" s="93"/>
      <c r="NXE423" s="93"/>
      <c r="NXF423" s="93"/>
      <c r="NXG423" s="93"/>
      <c r="NXH423" s="93"/>
      <c r="NXI423" s="93"/>
      <c r="NXJ423" s="93"/>
      <c r="NXK423" s="93"/>
      <c r="NXL423" s="93"/>
      <c r="NXM423" s="93"/>
      <c r="NXN423" s="93"/>
      <c r="NXO423" s="93"/>
      <c r="NXP423" s="93"/>
      <c r="NXQ423" s="93"/>
      <c r="NXR423" s="93"/>
      <c r="NXS423" s="93"/>
      <c r="NXT423" s="93"/>
      <c r="NXU423" s="93"/>
      <c r="NXV423" s="93"/>
      <c r="NXW423" s="93"/>
      <c r="NXX423" s="93"/>
      <c r="NXY423" s="93"/>
      <c r="NXZ423" s="93"/>
      <c r="NYA423" s="93"/>
      <c r="NYB423" s="93"/>
      <c r="NYC423" s="93"/>
      <c r="NYD423" s="93"/>
      <c r="NYE423" s="93"/>
      <c r="NYF423" s="93"/>
      <c r="NYG423" s="93"/>
      <c r="NYH423" s="93"/>
      <c r="NYI423" s="93"/>
      <c r="NYJ423" s="93"/>
      <c r="NYK423" s="93"/>
      <c r="NYL423" s="93"/>
      <c r="NYM423" s="93"/>
      <c r="NYN423" s="93"/>
      <c r="NYO423" s="93"/>
      <c r="NYP423" s="93"/>
      <c r="NYQ423" s="93"/>
      <c r="NYR423" s="93"/>
      <c r="NYS423" s="93"/>
      <c r="NYT423" s="93"/>
      <c r="NYU423" s="93"/>
      <c r="NYV423" s="93"/>
      <c r="NYW423" s="93"/>
      <c r="NYX423" s="93"/>
      <c r="NYY423" s="93"/>
      <c r="NYZ423" s="93"/>
      <c r="NZA423" s="93"/>
      <c r="NZB423" s="93"/>
      <c r="NZC423" s="93"/>
      <c r="NZD423" s="93"/>
      <c r="NZE423" s="93"/>
      <c r="NZF423" s="93"/>
      <c r="NZG423" s="93"/>
      <c r="NZH423" s="93"/>
      <c r="NZI423" s="93"/>
      <c r="NZJ423" s="93"/>
      <c r="NZK423" s="93"/>
      <c r="NZL423" s="93"/>
      <c r="NZM423" s="93"/>
      <c r="NZN423" s="93"/>
      <c r="NZO423" s="93"/>
      <c r="NZP423" s="93"/>
      <c r="NZQ423" s="93"/>
      <c r="NZR423" s="93"/>
      <c r="NZS423" s="93"/>
      <c r="NZT423" s="93"/>
      <c r="NZU423" s="93"/>
      <c r="NZV423" s="93"/>
      <c r="NZW423" s="93"/>
      <c r="NZX423" s="93"/>
      <c r="NZY423" s="93"/>
      <c r="NZZ423" s="93"/>
      <c r="OAA423" s="93"/>
      <c r="OAB423" s="93"/>
      <c r="OAC423" s="93"/>
      <c r="OAD423" s="93"/>
      <c r="OAE423" s="93"/>
      <c r="OAF423" s="93"/>
      <c r="OAG423" s="93"/>
      <c r="OAH423" s="93"/>
      <c r="OAI423" s="93"/>
      <c r="OAJ423" s="93"/>
      <c r="OAK423" s="93"/>
      <c r="OAL423" s="93"/>
      <c r="OAM423" s="93"/>
      <c r="OAN423" s="93"/>
      <c r="OAO423" s="93"/>
      <c r="OAP423" s="93"/>
      <c r="OAQ423" s="93"/>
      <c r="OAR423" s="93"/>
      <c r="OAS423" s="93"/>
      <c r="OAT423" s="93"/>
      <c r="OAU423" s="93"/>
      <c r="OAV423" s="93"/>
      <c r="OAW423" s="93"/>
      <c r="OAX423" s="93"/>
      <c r="OAY423" s="93"/>
      <c r="OAZ423" s="93"/>
      <c r="OBA423" s="93"/>
      <c r="OBB423" s="93"/>
      <c r="OBC423" s="93"/>
      <c r="OBD423" s="93"/>
      <c r="OBE423" s="93"/>
      <c r="OBF423" s="93"/>
      <c r="OBG423" s="93"/>
      <c r="OBH423" s="93"/>
      <c r="OBI423" s="93"/>
      <c r="OBJ423" s="93"/>
      <c r="OBK423" s="93"/>
      <c r="OBL423" s="93"/>
      <c r="OBM423" s="93"/>
      <c r="OBN423" s="93"/>
      <c r="OBO423" s="93"/>
      <c r="OBP423" s="93"/>
      <c r="OBQ423" s="93"/>
      <c r="OBR423" s="93"/>
      <c r="OBS423" s="93"/>
      <c r="OBT423" s="93"/>
      <c r="OBU423" s="93"/>
      <c r="OBV423" s="93"/>
      <c r="OBW423" s="93"/>
      <c r="OBX423" s="93"/>
      <c r="OBY423" s="93"/>
      <c r="OBZ423" s="93"/>
      <c r="OCA423" s="93"/>
      <c r="OCB423" s="93"/>
      <c r="OCC423" s="93"/>
      <c r="OCD423" s="93"/>
      <c r="OCE423" s="93"/>
      <c r="OCF423" s="93"/>
      <c r="OCG423" s="93"/>
      <c r="OCH423" s="93"/>
      <c r="OCI423" s="93"/>
      <c r="OCJ423" s="93"/>
      <c r="OCK423" s="93"/>
      <c r="OCL423" s="93"/>
      <c r="OCM423" s="93"/>
      <c r="OCN423" s="93"/>
      <c r="OCO423" s="93"/>
      <c r="OCP423" s="93"/>
      <c r="OCQ423" s="93"/>
      <c r="OCR423" s="93"/>
      <c r="OCS423" s="93"/>
      <c r="OCT423" s="93"/>
      <c r="OCU423" s="93"/>
      <c r="OCV423" s="93"/>
      <c r="OCW423" s="93"/>
      <c r="OCX423" s="93"/>
      <c r="OCY423" s="93"/>
      <c r="OCZ423" s="93"/>
      <c r="ODA423" s="93"/>
      <c r="ODB423" s="93"/>
      <c r="ODC423" s="93"/>
      <c r="ODD423" s="93"/>
      <c r="ODE423" s="93"/>
      <c r="ODF423" s="93"/>
      <c r="ODG423" s="93"/>
      <c r="ODH423" s="93"/>
      <c r="ODI423" s="93"/>
      <c r="ODJ423" s="93"/>
      <c r="ODK423" s="93"/>
      <c r="ODL423" s="93"/>
      <c r="ODM423" s="93"/>
      <c r="ODN423" s="93"/>
      <c r="ODO423" s="93"/>
      <c r="ODP423" s="93"/>
      <c r="ODQ423" s="93"/>
      <c r="ODR423" s="93"/>
      <c r="ODS423" s="93"/>
      <c r="ODT423" s="93"/>
      <c r="ODU423" s="93"/>
      <c r="ODV423" s="93"/>
      <c r="ODW423" s="93"/>
      <c r="ODX423" s="93"/>
      <c r="ODY423" s="93"/>
      <c r="ODZ423" s="93"/>
      <c r="OEA423" s="93"/>
      <c r="OEB423" s="93"/>
      <c r="OEC423" s="93"/>
      <c r="OED423" s="93"/>
      <c r="OEE423" s="93"/>
      <c r="OEF423" s="93"/>
      <c r="OEG423" s="93"/>
      <c r="OEH423" s="93"/>
      <c r="OEI423" s="93"/>
      <c r="OEJ423" s="93"/>
      <c r="OEK423" s="93"/>
      <c r="OEL423" s="93"/>
      <c r="OEM423" s="93"/>
      <c r="OEN423" s="93"/>
      <c r="OEO423" s="93"/>
      <c r="OEP423" s="93"/>
      <c r="OEQ423" s="93"/>
      <c r="OER423" s="93"/>
      <c r="OES423" s="93"/>
      <c r="OET423" s="93"/>
      <c r="OEU423" s="93"/>
      <c r="OEV423" s="93"/>
      <c r="OEW423" s="93"/>
      <c r="OEX423" s="93"/>
      <c r="OEY423" s="93"/>
      <c r="OEZ423" s="93"/>
      <c r="OFA423" s="93"/>
      <c r="OFB423" s="93"/>
      <c r="OFC423" s="93"/>
      <c r="OFD423" s="93"/>
      <c r="OFE423" s="93"/>
      <c r="OFF423" s="93"/>
      <c r="OFG423" s="93"/>
      <c r="OFH423" s="93"/>
      <c r="OFI423" s="93"/>
      <c r="OFJ423" s="93"/>
      <c r="OFK423" s="93"/>
      <c r="OFL423" s="93"/>
      <c r="OFM423" s="93"/>
      <c r="OFN423" s="93"/>
      <c r="OFO423" s="93"/>
      <c r="OFP423" s="93"/>
      <c r="OFQ423" s="93"/>
      <c r="OFR423" s="93"/>
      <c r="OFS423" s="93"/>
      <c r="OFT423" s="93"/>
      <c r="OFU423" s="93"/>
      <c r="OFV423" s="93"/>
      <c r="OFW423" s="93"/>
      <c r="OFX423" s="93"/>
      <c r="OFY423" s="93"/>
      <c r="OFZ423" s="93"/>
      <c r="OGA423" s="93"/>
      <c r="OGB423" s="93"/>
      <c r="OGC423" s="93"/>
      <c r="OGD423" s="93"/>
      <c r="OGE423" s="93"/>
      <c r="OGF423" s="93"/>
      <c r="OGG423" s="93"/>
      <c r="OGH423" s="93"/>
      <c r="OGI423" s="93"/>
      <c r="OGJ423" s="93"/>
      <c r="OGK423" s="93"/>
      <c r="OGL423" s="93"/>
      <c r="OGM423" s="93"/>
      <c r="OGN423" s="93"/>
      <c r="OGO423" s="93"/>
      <c r="OGP423" s="93"/>
      <c r="OGQ423" s="93"/>
      <c r="OGR423" s="93"/>
      <c r="OGS423" s="93"/>
      <c r="OGT423" s="93"/>
      <c r="OGU423" s="93"/>
      <c r="OGV423" s="93"/>
      <c r="OGW423" s="93"/>
      <c r="OGX423" s="93"/>
      <c r="OGY423" s="93"/>
      <c r="OGZ423" s="93"/>
      <c r="OHA423" s="93"/>
      <c r="OHB423" s="93"/>
      <c r="OHC423" s="93"/>
      <c r="OHD423" s="93"/>
      <c r="OHE423" s="93"/>
      <c r="OHF423" s="93"/>
      <c r="OHG423" s="93"/>
      <c r="OHH423" s="93"/>
      <c r="OHI423" s="93"/>
      <c r="OHJ423" s="93"/>
      <c r="OHK423" s="93"/>
      <c r="OHL423" s="93"/>
      <c r="OHM423" s="93"/>
      <c r="OHN423" s="93"/>
      <c r="OHO423" s="93"/>
      <c r="OHP423" s="93"/>
      <c r="OHQ423" s="93"/>
      <c r="OHR423" s="93"/>
      <c r="OHS423" s="93"/>
      <c r="OHT423" s="93"/>
      <c r="OHU423" s="93"/>
      <c r="OHV423" s="93"/>
      <c r="OHW423" s="93"/>
      <c r="OHX423" s="93"/>
      <c r="OHY423" s="93"/>
      <c r="OHZ423" s="93"/>
      <c r="OIA423" s="93"/>
      <c r="OIB423" s="93"/>
      <c r="OIC423" s="93"/>
      <c r="OID423" s="93"/>
      <c r="OIE423" s="93"/>
      <c r="OIF423" s="93"/>
      <c r="OIG423" s="93"/>
      <c r="OIH423" s="93"/>
      <c r="OII423" s="93"/>
      <c r="OIJ423" s="93"/>
      <c r="OIK423" s="93"/>
      <c r="OIL423" s="93"/>
      <c r="OIM423" s="93"/>
      <c r="OIN423" s="93"/>
      <c r="OIO423" s="93"/>
      <c r="OIP423" s="93"/>
      <c r="OIQ423" s="93"/>
      <c r="OIR423" s="93"/>
      <c r="OIS423" s="93"/>
      <c r="OIT423" s="93"/>
      <c r="OIU423" s="93"/>
      <c r="OIV423" s="93"/>
      <c r="OIW423" s="93"/>
      <c r="OIX423" s="93"/>
      <c r="OIY423" s="93"/>
      <c r="OIZ423" s="93"/>
      <c r="OJA423" s="93"/>
      <c r="OJB423" s="93"/>
      <c r="OJC423" s="93"/>
      <c r="OJD423" s="93"/>
      <c r="OJE423" s="93"/>
      <c r="OJF423" s="93"/>
      <c r="OJG423" s="93"/>
      <c r="OJH423" s="93"/>
      <c r="OJI423" s="93"/>
      <c r="OJJ423" s="93"/>
      <c r="OJK423" s="93"/>
      <c r="OJL423" s="93"/>
      <c r="OJM423" s="93"/>
      <c r="OJN423" s="93"/>
      <c r="OJO423" s="93"/>
      <c r="OJP423" s="93"/>
      <c r="OJQ423" s="93"/>
      <c r="OJR423" s="93"/>
      <c r="OJS423" s="93"/>
      <c r="OJT423" s="93"/>
      <c r="OJU423" s="93"/>
      <c r="OJV423" s="93"/>
      <c r="OJW423" s="93"/>
      <c r="OJX423" s="93"/>
      <c r="OJY423" s="93"/>
      <c r="OJZ423" s="93"/>
      <c r="OKA423" s="93"/>
      <c r="OKB423" s="93"/>
      <c r="OKC423" s="93"/>
      <c r="OKD423" s="93"/>
      <c r="OKE423" s="93"/>
      <c r="OKF423" s="93"/>
      <c r="OKG423" s="93"/>
      <c r="OKH423" s="93"/>
      <c r="OKI423" s="93"/>
      <c r="OKJ423" s="93"/>
      <c r="OKK423" s="93"/>
      <c r="OKL423" s="93"/>
      <c r="OKM423" s="93"/>
      <c r="OKN423" s="93"/>
      <c r="OKO423" s="93"/>
      <c r="OKP423" s="93"/>
      <c r="OKQ423" s="93"/>
      <c r="OKR423" s="93"/>
      <c r="OKS423" s="93"/>
      <c r="OKT423" s="93"/>
      <c r="OKU423" s="93"/>
      <c r="OKV423" s="93"/>
      <c r="OKW423" s="93"/>
      <c r="OKX423" s="93"/>
      <c r="OKY423" s="93"/>
      <c r="OKZ423" s="93"/>
      <c r="OLA423" s="93"/>
      <c r="OLB423" s="93"/>
      <c r="OLC423" s="93"/>
      <c r="OLD423" s="93"/>
      <c r="OLE423" s="93"/>
      <c r="OLF423" s="93"/>
      <c r="OLG423" s="93"/>
      <c r="OLH423" s="93"/>
      <c r="OLI423" s="93"/>
      <c r="OLJ423" s="93"/>
      <c r="OLK423" s="93"/>
      <c r="OLL423" s="93"/>
      <c r="OLM423" s="93"/>
      <c r="OLN423" s="93"/>
      <c r="OLO423" s="93"/>
      <c r="OLP423" s="93"/>
      <c r="OLQ423" s="93"/>
      <c r="OLR423" s="93"/>
      <c r="OLS423" s="93"/>
      <c r="OLT423" s="93"/>
      <c r="OLU423" s="93"/>
      <c r="OLV423" s="93"/>
      <c r="OLW423" s="93"/>
      <c r="OLX423" s="93"/>
      <c r="OLY423" s="93"/>
      <c r="OLZ423" s="93"/>
      <c r="OMA423" s="93"/>
      <c r="OMB423" s="93"/>
      <c r="OMC423" s="93"/>
      <c r="OMD423" s="93"/>
      <c r="OME423" s="93"/>
      <c r="OMF423" s="93"/>
      <c r="OMG423" s="93"/>
      <c r="OMH423" s="93"/>
      <c r="OMI423" s="93"/>
      <c r="OMJ423" s="93"/>
      <c r="OMK423" s="93"/>
      <c r="OML423" s="93"/>
      <c r="OMM423" s="93"/>
      <c r="OMN423" s="93"/>
      <c r="OMO423" s="93"/>
      <c r="OMP423" s="93"/>
      <c r="OMQ423" s="93"/>
      <c r="OMR423" s="93"/>
      <c r="OMS423" s="93"/>
      <c r="OMT423" s="93"/>
      <c r="OMU423" s="93"/>
      <c r="OMV423" s="93"/>
      <c r="OMW423" s="93"/>
      <c r="OMX423" s="93"/>
      <c r="OMY423" s="93"/>
      <c r="OMZ423" s="93"/>
      <c r="ONA423" s="93"/>
      <c r="ONB423" s="93"/>
      <c r="ONC423" s="93"/>
      <c r="OND423" s="93"/>
      <c r="ONE423" s="93"/>
      <c r="ONF423" s="93"/>
      <c r="ONG423" s="93"/>
      <c r="ONH423" s="93"/>
      <c r="ONI423" s="93"/>
      <c r="ONJ423" s="93"/>
      <c r="ONK423" s="93"/>
      <c r="ONL423" s="93"/>
      <c r="ONM423" s="93"/>
      <c r="ONN423" s="93"/>
      <c r="ONO423" s="93"/>
      <c r="ONP423" s="93"/>
      <c r="ONQ423" s="93"/>
      <c r="ONR423" s="93"/>
      <c r="ONS423" s="93"/>
      <c r="ONT423" s="93"/>
      <c r="ONU423" s="93"/>
      <c r="ONV423" s="93"/>
      <c r="ONW423" s="93"/>
      <c r="ONX423" s="93"/>
      <c r="ONY423" s="93"/>
      <c r="ONZ423" s="93"/>
      <c r="OOA423" s="93"/>
      <c r="OOB423" s="93"/>
      <c r="OOC423" s="93"/>
      <c r="OOD423" s="93"/>
      <c r="OOE423" s="93"/>
      <c r="OOF423" s="93"/>
      <c r="OOG423" s="93"/>
      <c r="OOH423" s="93"/>
      <c r="OOI423" s="93"/>
      <c r="OOJ423" s="93"/>
      <c r="OOK423" s="93"/>
      <c r="OOL423" s="93"/>
      <c r="OOM423" s="93"/>
      <c r="OON423" s="93"/>
      <c r="OOO423" s="93"/>
      <c r="OOP423" s="93"/>
      <c r="OOQ423" s="93"/>
      <c r="OOR423" s="93"/>
      <c r="OOS423" s="93"/>
      <c r="OOT423" s="93"/>
      <c r="OOU423" s="93"/>
      <c r="OOV423" s="93"/>
      <c r="OOW423" s="93"/>
      <c r="OOX423" s="93"/>
      <c r="OOY423" s="93"/>
      <c r="OOZ423" s="93"/>
      <c r="OPA423" s="93"/>
      <c r="OPB423" s="93"/>
      <c r="OPC423" s="93"/>
      <c r="OPD423" s="93"/>
      <c r="OPE423" s="93"/>
      <c r="OPF423" s="93"/>
      <c r="OPG423" s="93"/>
      <c r="OPH423" s="93"/>
      <c r="OPI423" s="93"/>
      <c r="OPJ423" s="93"/>
      <c r="OPK423" s="93"/>
      <c r="OPL423" s="93"/>
      <c r="OPM423" s="93"/>
      <c r="OPN423" s="93"/>
      <c r="OPO423" s="93"/>
      <c r="OPP423" s="93"/>
      <c r="OPQ423" s="93"/>
      <c r="OPR423" s="93"/>
      <c r="OPS423" s="93"/>
      <c r="OPT423" s="93"/>
      <c r="OPU423" s="93"/>
      <c r="OPV423" s="93"/>
      <c r="OPW423" s="93"/>
      <c r="OPX423" s="93"/>
      <c r="OPY423" s="93"/>
      <c r="OPZ423" s="93"/>
      <c r="OQA423" s="93"/>
      <c r="OQB423" s="93"/>
      <c r="OQC423" s="93"/>
      <c r="OQD423" s="93"/>
      <c r="OQE423" s="93"/>
      <c r="OQF423" s="93"/>
      <c r="OQG423" s="93"/>
      <c r="OQH423" s="93"/>
      <c r="OQI423" s="93"/>
      <c r="OQJ423" s="93"/>
      <c r="OQK423" s="93"/>
      <c r="OQL423" s="93"/>
      <c r="OQM423" s="93"/>
      <c r="OQN423" s="93"/>
      <c r="OQO423" s="93"/>
      <c r="OQP423" s="93"/>
      <c r="OQQ423" s="93"/>
      <c r="OQR423" s="93"/>
      <c r="OQS423" s="93"/>
      <c r="OQT423" s="93"/>
      <c r="OQU423" s="93"/>
      <c r="OQV423" s="93"/>
      <c r="OQW423" s="93"/>
      <c r="OQX423" s="93"/>
      <c r="OQY423" s="93"/>
      <c r="OQZ423" s="93"/>
      <c r="ORA423" s="93"/>
      <c r="ORB423" s="93"/>
      <c r="ORC423" s="93"/>
      <c r="ORD423" s="93"/>
      <c r="ORE423" s="93"/>
      <c r="ORF423" s="93"/>
      <c r="ORG423" s="93"/>
      <c r="ORH423" s="93"/>
      <c r="ORI423" s="93"/>
      <c r="ORJ423" s="93"/>
      <c r="ORK423" s="93"/>
      <c r="ORL423" s="93"/>
      <c r="ORM423" s="93"/>
      <c r="ORN423" s="93"/>
      <c r="ORO423" s="93"/>
      <c r="ORP423" s="93"/>
      <c r="ORQ423" s="93"/>
      <c r="ORR423" s="93"/>
      <c r="ORS423" s="93"/>
      <c r="ORT423" s="93"/>
      <c r="ORU423" s="93"/>
      <c r="ORV423" s="93"/>
      <c r="ORW423" s="93"/>
      <c r="ORX423" s="93"/>
      <c r="ORY423" s="93"/>
      <c r="ORZ423" s="93"/>
      <c r="OSA423" s="93"/>
      <c r="OSB423" s="93"/>
      <c r="OSC423" s="93"/>
      <c r="OSD423" s="93"/>
      <c r="OSE423" s="93"/>
      <c r="OSF423" s="93"/>
      <c r="OSG423" s="93"/>
      <c r="OSH423" s="93"/>
      <c r="OSI423" s="93"/>
      <c r="OSJ423" s="93"/>
      <c r="OSK423" s="93"/>
      <c r="OSL423" s="93"/>
      <c r="OSM423" s="93"/>
      <c r="OSN423" s="93"/>
      <c r="OSO423" s="93"/>
      <c r="OSP423" s="93"/>
      <c r="OSQ423" s="93"/>
      <c r="OSR423" s="93"/>
      <c r="OSS423" s="93"/>
      <c r="OST423" s="93"/>
      <c r="OSU423" s="93"/>
      <c r="OSV423" s="93"/>
      <c r="OSW423" s="93"/>
      <c r="OSX423" s="93"/>
      <c r="OSY423" s="93"/>
      <c r="OSZ423" s="93"/>
      <c r="OTA423" s="93"/>
      <c r="OTB423" s="93"/>
      <c r="OTC423" s="93"/>
      <c r="OTD423" s="93"/>
      <c r="OTE423" s="93"/>
      <c r="OTF423" s="93"/>
      <c r="OTG423" s="93"/>
      <c r="OTH423" s="93"/>
      <c r="OTI423" s="93"/>
      <c r="OTJ423" s="93"/>
      <c r="OTK423" s="93"/>
      <c r="OTL423" s="93"/>
      <c r="OTM423" s="93"/>
      <c r="OTN423" s="93"/>
      <c r="OTO423" s="93"/>
      <c r="OTP423" s="93"/>
      <c r="OTQ423" s="93"/>
      <c r="OTR423" s="93"/>
      <c r="OTS423" s="93"/>
      <c r="OTT423" s="93"/>
      <c r="OTU423" s="93"/>
      <c r="OTV423" s="93"/>
      <c r="OTW423" s="93"/>
      <c r="OTX423" s="93"/>
      <c r="OTY423" s="93"/>
      <c r="OTZ423" s="93"/>
      <c r="OUA423" s="93"/>
      <c r="OUB423" s="93"/>
      <c r="OUC423" s="93"/>
      <c r="OUD423" s="93"/>
      <c r="OUE423" s="93"/>
      <c r="OUF423" s="93"/>
      <c r="OUG423" s="93"/>
      <c r="OUH423" s="93"/>
      <c r="OUI423" s="93"/>
      <c r="OUJ423" s="93"/>
      <c r="OUK423" s="93"/>
      <c r="OUL423" s="93"/>
      <c r="OUM423" s="93"/>
      <c r="OUN423" s="93"/>
      <c r="OUO423" s="93"/>
      <c r="OUP423" s="93"/>
      <c r="OUQ423" s="93"/>
      <c r="OUR423" s="93"/>
      <c r="OUS423" s="93"/>
      <c r="OUT423" s="93"/>
      <c r="OUU423" s="93"/>
      <c r="OUV423" s="93"/>
      <c r="OUW423" s="93"/>
      <c r="OUX423" s="93"/>
      <c r="OUY423" s="93"/>
      <c r="OUZ423" s="93"/>
      <c r="OVA423" s="93"/>
      <c r="OVB423" s="93"/>
      <c r="OVC423" s="93"/>
      <c r="OVD423" s="93"/>
      <c r="OVE423" s="93"/>
      <c r="OVF423" s="93"/>
      <c r="OVG423" s="93"/>
      <c r="OVH423" s="93"/>
      <c r="OVI423" s="93"/>
      <c r="OVJ423" s="93"/>
      <c r="OVK423" s="93"/>
      <c r="OVL423" s="93"/>
      <c r="OVM423" s="93"/>
      <c r="OVN423" s="93"/>
      <c r="OVO423" s="93"/>
      <c r="OVP423" s="93"/>
      <c r="OVQ423" s="93"/>
      <c r="OVR423" s="93"/>
      <c r="OVS423" s="93"/>
      <c r="OVT423" s="93"/>
      <c r="OVU423" s="93"/>
      <c r="OVV423" s="93"/>
      <c r="OVW423" s="93"/>
      <c r="OVX423" s="93"/>
      <c r="OVY423" s="93"/>
      <c r="OVZ423" s="93"/>
      <c r="OWA423" s="93"/>
      <c r="OWB423" s="93"/>
      <c r="OWC423" s="93"/>
      <c r="OWD423" s="93"/>
      <c r="OWE423" s="93"/>
      <c r="OWF423" s="93"/>
      <c r="OWG423" s="93"/>
      <c r="OWH423" s="93"/>
      <c r="OWI423" s="93"/>
      <c r="OWJ423" s="93"/>
      <c r="OWK423" s="93"/>
      <c r="OWL423" s="93"/>
      <c r="OWM423" s="93"/>
      <c r="OWN423" s="93"/>
      <c r="OWO423" s="93"/>
      <c r="OWP423" s="93"/>
      <c r="OWQ423" s="93"/>
      <c r="OWR423" s="93"/>
      <c r="OWS423" s="93"/>
      <c r="OWT423" s="93"/>
      <c r="OWU423" s="93"/>
      <c r="OWV423" s="93"/>
      <c r="OWW423" s="93"/>
      <c r="OWX423" s="93"/>
      <c r="OWY423" s="93"/>
      <c r="OWZ423" s="93"/>
      <c r="OXA423" s="93"/>
      <c r="OXB423" s="93"/>
      <c r="OXC423" s="93"/>
      <c r="OXD423" s="93"/>
      <c r="OXE423" s="93"/>
      <c r="OXF423" s="93"/>
      <c r="OXG423" s="93"/>
      <c r="OXH423" s="93"/>
      <c r="OXI423" s="93"/>
      <c r="OXJ423" s="93"/>
      <c r="OXK423" s="93"/>
      <c r="OXL423" s="93"/>
      <c r="OXM423" s="93"/>
      <c r="OXN423" s="93"/>
      <c r="OXO423" s="93"/>
      <c r="OXP423" s="93"/>
      <c r="OXQ423" s="93"/>
      <c r="OXR423" s="93"/>
      <c r="OXS423" s="93"/>
      <c r="OXT423" s="93"/>
      <c r="OXU423" s="93"/>
      <c r="OXV423" s="93"/>
      <c r="OXW423" s="93"/>
      <c r="OXX423" s="93"/>
      <c r="OXY423" s="93"/>
      <c r="OXZ423" s="93"/>
      <c r="OYA423" s="93"/>
      <c r="OYB423" s="93"/>
      <c r="OYC423" s="93"/>
      <c r="OYD423" s="93"/>
      <c r="OYE423" s="93"/>
      <c r="OYF423" s="93"/>
      <c r="OYG423" s="93"/>
      <c r="OYH423" s="93"/>
      <c r="OYI423" s="93"/>
      <c r="OYJ423" s="93"/>
      <c r="OYK423" s="93"/>
      <c r="OYL423" s="93"/>
      <c r="OYM423" s="93"/>
      <c r="OYN423" s="93"/>
      <c r="OYO423" s="93"/>
      <c r="OYP423" s="93"/>
      <c r="OYQ423" s="93"/>
      <c r="OYR423" s="93"/>
      <c r="OYS423" s="93"/>
      <c r="OYT423" s="93"/>
      <c r="OYU423" s="93"/>
      <c r="OYV423" s="93"/>
      <c r="OYW423" s="93"/>
      <c r="OYX423" s="93"/>
      <c r="OYY423" s="93"/>
      <c r="OYZ423" s="93"/>
      <c r="OZA423" s="93"/>
      <c r="OZB423" s="93"/>
      <c r="OZC423" s="93"/>
      <c r="OZD423" s="93"/>
      <c r="OZE423" s="93"/>
      <c r="OZF423" s="93"/>
      <c r="OZG423" s="93"/>
      <c r="OZH423" s="93"/>
      <c r="OZI423" s="93"/>
      <c r="OZJ423" s="93"/>
      <c r="OZK423" s="93"/>
      <c r="OZL423" s="93"/>
      <c r="OZM423" s="93"/>
      <c r="OZN423" s="93"/>
      <c r="OZO423" s="93"/>
      <c r="OZP423" s="93"/>
      <c r="OZQ423" s="93"/>
      <c r="OZR423" s="93"/>
      <c r="OZS423" s="93"/>
      <c r="OZT423" s="93"/>
      <c r="OZU423" s="93"/>
      <c r="OZV423" s="93"/>
      <c r="OZW423" s="93"/>
      <c r="OZX423" s="93"/>
      <c r="OZY423" s="93"/>
      <c r="OZZ423" s="93"/>
      <c r="PAA423" s="93"/>
      <c r="PAB423" s="93"/>
      <c r="PAC423" s="93"/>
      <c r="PAD423" s="93"/>
      <c r="PAE423" s="93"/>
      <c r="PAF423" s="93"/>
      <c r="PAG423" s="93"/>
      <c r="PAH423" s="93"/>
      <c r="PAI423" s="93"/>
      <c r="PAJ423" s="93"/>
      <c r="PAK423" s="93"/>
      <c r="PAL423" s="93"/>
      <c r="PAM423" s="93"/>
      <c r="PAN423" s="93"/>
      <c r="PAO423" s="93"/>
      <c r="PAP423" s="93"/>
      <c r="PAQ423" s="93"/>
      <c r="PAR423" s="93"/>
      <c r="PAS423" s="93"/>
      <c r="PAT423" s="93"/>
      <c r="PAU423" s="93"/>
      <c r="PAV423" s="93"/>
      <c r="PAW423" s="93"/>
      <c r="PAX423" s="93"/>
      <c r="PAY423" s="93"/>
      <c r="PAZ423" s="93"/>
      <c r="PBA423" s="93"/>
      <c r="PBB423" s="93"/>
      <c r="PBC423" s="93"/>
      <c r="PBD423" s="93"/>
      <c r="PBE423" s="93"/>
      <c r="PBF423" s="93"/>
      <c r="PBG423" s="93"/>
      <c r="PBH423" s="93"/>
      <c r="PBI423" s="93"/>
      <c r="PBJ423" s="93"/>
      <c r="PBK423" s="93"/>
      <c r="PBL423" s="93"/>
      <c r="PBM423" s="93"/>
      <c r="PBN423" s="93"/>
      <c r="PBO423" s="93"/>
      <c r="PBP423" s="93"/>
      <c r="PBQ423" s="93"/>
      <c r="PBR423" s="93"/>
      <c r="PBS423" s="93"/>
      <c r="PBT423" s="93"/>
      <c r="PBU423" s="93"/>
      <c r="PBV423" s="93"/>
      <c r="PBW423" s="93"/>
      <c r="PBX423" s="93"/>
      <c r="PBY423" s="93"/>
      <c r="PBZ423" s="93"/>
      <c r="PCA423" s="93"/>
      <c r="PCB423" s="93"/>
      <c r="PCC423" s="93"/>
      <c r="PCD423" s="93"/>
      <c r="PCE423" s="93"/>
      <c r="PCF423" s="93"/>
      <c r="PCG423" s="93"/>
      <c r="PCH423" s="93"/>
      <c r="PCI423" s="93"/>
      <c r="PCJ423" s="93"/>
      <c r="PCK423" s="93"/>
      <c r="PCL423" s="93"/>
      <c r="PCM423" s="93"/>
      <c r="PCN423" s="93"/>
      <c r="PCO423" s="93"/>
      <c r="PCP423" s="93"/>
      <c r="PCQ423" s="93"/>
      <c r="PCR423" s="93"/>
      <c r="PCS423" s="93"/>
      <c r="PCT423" s="93"/>
      <c r="PCU423" s="93"/>
      <c r="PCV423" s="93"/>
      <c r="PCW423" s="93"/>
      <c r="PCX423" s="93"/>
      <c r="PCY423" s="93"/>
      <c r="PCZ423" s="93"/>
      <c r="PDA423" s="93"/>
      <c r="PDB423" s="93"/>
      <c r="PDC423" s="93"/>
      <c r="PDD423" s="93"/>
      <c r="PDE423" s="93"/>
      <c r="PDF423" s="93"/>
      <c r="PDG423" s="93"/>
      <c r="PDH423" s="93"/>
      <c r="PDI423" s="93"/>
      <c r="PDJ423" s="93"/>
      <c r="PDK423" s="93"/>
      <c r="PDL423" s="93"/>
      <c r="PDM423" s="93"/>
      <c r="PDN423" s="93"/>
      <c r="PDO423" s="93"/>
      <c r="PDP423" s="93"/>
      <c r="PDQ423" s="93"/>
      <c r="PDR423" s="93"/>
      <c r="PDS423" s="93"/>
      <c r="PDT423" s="93"/>
      <c r="PDU423" s="93"/>
      <c r="PDV423" s="93"/>
      <c r="PDW423" s="93"/>
      <c r="PDX423" s="93"/>
      <c r="PDY423" s="93"/>
      <c r="PDZ423" s="93"/>
      <c r="PEA423" s="93"/>
      <c r="PEB423" s="93"/>
      <c r="PEC423" s="93"/>
      <c r="PED423" s="93"/>
      <c r="PEE423" s="93"/>
      <c r="PEF423" s="93"/>
      <c r="PEG423" s="93"/>
      <c r="PEH423" s="93"/>
      <c r="PEI423" s="93"/>
      <c r="PEJ423" s="93"/>
      <c r="PEK423" s="93"/>
      <c r="PEL423" s="93"/>
      <c r="PEM423" s="93"/>
      <c r="PEN423" s="93"/>
      <c r="PEO423" s="93"/>
      <c r="PEP423" s="93"/>
      <c r="PEQ423" s="93"/>
      <c r="PER423" s="93"/>
      <c r="PES423" s="93"/>
      <c r="PET423" s="93"/>
      <c r="PEU423" s="93"/>
      <c r="PEV423" s="93"/>
      <c r="PEW423" s="93"/>
      <c r="PEX423" s="93"/>
      <c r="PEY423" s="93"/>
      <c r="PEZ423" s="93"/>
      <c r="PFA423" s="93"/>
      <c r="PFB423" s="93"/>
      <c r="PFC423" s="93"/>
      <c r="PFD423" s="93"/>
      <c r="PFE423" s="93"/>
      <c r="PFF423" s="93"/>
      <c r="PFG423" s="93"/>
      <c r="PFH423" s="93"/>
      <c r="PFI423" s="93"/>
      <c r="PFJ423" s="93"/>
      <c r="PFK423" s="93"/>
      <c r="PFL423" s="93"/>
      <c r="PFM423" s="93"/>
      <c r="PFN423" s="93"/>
      <c r="PFO423" s="93"/>
      <c r="PFP423" s="93"/>
      <c r="PFQ423" s="93"/>
      <c r="PFR423" s="93"/>
      <c r="PFS423" s="93"/>
      <c r="PFT423" s="93"/>
      <c r="PFU423" s="93"/>
      <c r="PFV423" s="93"/>
      <c r="PFW423" s="93"/>
      <c r="PFX423" s="93"/>
      <c r="PFY423" s="93"/>
      <c r="PFZ423" s="93"/>
      <c r="PGA423" s="93"/>
      <c r="PGB423" s="93"/>
      <c r="PGC423" s="93"/>
      <c r="PGD423" s="93"/>
      <c r="PGE423" s="93"/>
      <c r="PGF423" s="93"/>
      <c r="PGG423" s="93"/>
      <c r="PGH423" s="93"/>
      <c r="PGI423" s="93"/>
      <c r="PGJ423" s="93"/>
      <c r="PGK423" s="93"/>
      <c r="PGL423" s="93"/>
      <c r="PGM423" s="93"/>
      <c r="PGN423" s="93"/>
      <c r="PGO423" s="93"/>
      <c r="PGP423" s="93"/>
      <c r="PGQ423" s="93"/>
      <c r="PGR423" s="93"/>
      <c r="PGS423" s="93"/>
      <c r="PGT423" s="93"/>
      <c r="PGU423" s="93"/>
      <c r="PGV423" s="93"/>
      <c r="PGW423" s="93"/>
      <c r="PGX423" s="93"/>
      <c r="PGY423" s="93"/>
      <c r="PGZ423" s="93"/>
      <c r="PHA423" s="93"/>
      <c r="PHB423" s="93"/>
      <c r="PHC423" s="93"/>
      <c r="PHD423" s="93"/>
      <c r="PHE423" s="93"/>
      <c r="PHF423" s="93"/>
      <c r="PHG423" s="93"/>
      <c r="PHH423" s="93"/>
      <c r="PHI423" s="93"/>
      <c r="PHJ423" s="93"/>
      <c r="PHK423" s="93"/>
      <c r="PHL423" s="93"/>
      <c r="PHM423" s="93"/>
      <c r="PHN423" s="93"/>
      <c r="PHO423" s="93"/>
      <c r="PHP423" s="93"/>
      <c r="PHQ423" s="93"/>
      <c r="PHR423" s="93"/>
      <c r="PHS423" s="93"/>
      <c r="PHT423" s="93"/>
      <c r="PHU423" s="93"/>
      <c r="PHV423" s="93"/>
      <c r="PHW423" s="93"/>
      <c r="PHX423" s="93"/>
      <c r="PHY423" s="93"/>
      <c r="PHZ423" s="93"/>
      <c r="PIA423" s="93"/>
      <c r="PIB423" s="93"/>
      <c r="PIC423" s="93"/>
      <c r="PID423" s="93"/>
      <c r="PIE423" s="93"/>
      <c r="PIF423" s="93"/>
      <c r="PIG423" s="93"/>
      <c r="PIH423" s="93"/>
      <c r="PII423" s="93"/>
      <c r="PIJ423" s="93"/>
      <c r="PIK423" s="93"/>
      <c r="PIL423" s="93"/>
      <c r="PIM423" s="93"/>
      <c r="PIN423" s="93"/>
      <c r="PIO423" s="93"/>
      <c r="PIP423" s="93"/>
      <c r="PIQ423" s="93"/>
      <c r="PIR423" s="93"/>
      <c r="PIS423" s="93"/>
      <c r="PIT423" s="93"/>
      <c r="PIU423" s="93"/>
      <c r="PIV423" s="93"/>
      <c r="PIW423" s="93"/>
      <c r="PIX423" s="93"/>
      <c r="PIY423" s="93"/>
      <c r="PIZ423" s="93"/>
      <c r="PJA423" s="93"/>
      <c r="PJB423" s="93"/>
      <c r="PJC423" s="93"/>
      <c r="PJD423" s="93"/>
      <c r="PJE423" s="93"/>
      <c r="PJF423" s="93"/>
      <c r="PJG423" s="93"/>
      <c r="PJH423" s="93"/>
      <c r="PJI423" s="93"/>
      <c r="PJJ423" s="93"/>
      <c r="PJK423" s="93"/>
      <c r="PJL423" s="93"/>
      <c r="PJM423" s="93"/>
      <c r="PJN423" s="93"/>
      <c r="PJO423" s="93"/>
      <c r="PJP423" s="93"/>
      <c r="PJQ423" s="93"/>
      <c r="PJR423" s="93"/>
      <c r="PJS423" s="93"/>
      <c r="PJT423" s="93"/>
      <c r="PJU423" s="93"/>
      <c r="PJV423" s="93"/>
      <c r="PJW423" s="93"/>
      <c r="PJX423" s="93"/>
      <c r="PJY423" s="93"/>
      <c r="PJZ423" s="93"/>
      <c r="PKA423" s="93"/>
      <c r="PKB423" s="93"/>
      <c r="PKC423" s="93"/>
      <c r="PKD423" s="93"/>
      <c r="PKE423" s="93"/>
      <c r="PKF423" s="93"/>
      <c r="PKG423" s="93"/>
      <c r="PKH423" s="93"/>
      <c r="PKI423" s="93"/>
      <c r="PKJ423" s="93"/>
      <c r="PKK423" s="93"/>
      <c r="PKL423" s="93"/>
      <c r="PKM423" s="93"/>
      <c r="PKN423" s="93"/>
      <c r="PKO423" s="93"/>
      <c r="PKP423" s="93"/>
      <c r="PKQ423" s="93"/>
      <c r="PKR423" s="93"/>
      <c r="PKS423" s="93"/>
      <c r="PKT423" s="93"/>
      <c r="PKU423" s="93"/>
      <c r="PKV423" s="93"/>
      <c r="PKW423" s="93"/>
      <c r="PKX423" s="93"/>
      <c r="PKY423" s="93"/>
      <c r="PKZ423" s="93"/>
      <c r="PLA423" s="93"/>
      <c r="PLB423" s="93"/>
      <c r="PLC423" s="93"/>
      <c r="PLD423" s="93"/>
      <c r="PLE423" s="93"/>
      <c r="PLF423" s="93"/>
      <c r="PLG423" s="93"/>
      <c r="PLH423" s="93"/>
      <c r="PLI423" s="93"/>
      <c r="PLJ423" s="93"/>
      <c r="PLK423" s="93"/>
      <c r="PLL423" s="93"/>
      <c r="PLM423" s="93"/>
      <c r="PLN423" s="93"/>
      <c r="PLO423" s="93"/>
      <c r="PLP423" s="93"/>
      <c r="PLQ423" s="93"/>
      <c r="PLR423" s="93"/>
      <c r="PLS423" s="93"/>
      <c r="PLT423" s="93"/>
      <c r="PLU423" s="93"/>
      <c r="PLV423" s="93"/>
      <c r="PLW423" s="93"/>
      <c r="PLX423" s="93"/>
      <c r="PLY423" s="93"/>
      <c r="PLZ423" s="93"/>
      <c r="PMA423" s="93"/>
      <c r="PMB423" s="93"/>
      <c r="PMC423" s="93"/>
      <c r="PMD423" s="93"/>
      <c r="PME423" s="93"/>
      <c r="PMF423" s="93"/>
      <c r="PMG423" s="93"/>
      <c r="PMH423" s="93"/>
      <c r="PMI423" s="93"/>
      <c r="PMJ423" s="93"/>
      <c r="PMK423" s="93"/>
      <c r="PML423" s="93"/>
      <c r="PMM423" s="93"/>
      <c r="PMN423" s="93"/>
      <c r="PMO423" s="93"/>
      <c r="PMP423" s="93"/>
      <c r="PMQ423" s="93"/>
      <c r="PMR423" s="93"/>
      <c r="PMS423" s="93"/>
      <c r="PMT423" s="93"/>
      <c r="PMU423" s="93"/>
      <c r="PMV423" s="93"/>
      <c r="PMW423" s="93"/>
      <c r="PMX423" s="93"/>
      <c r="PMY423" s="93"/>
      <c r="PMZ423" s="93"/>
      <c r="PNA423" s="93"/>
      <c r="PNB423" s="93"/>
      <c r="PNC423" s="93"/>
      <c r="PND423" s="93"/>
      <c r="PNE423" s="93"/>
      <c r="PNF423" s="93"/>
      <c r="PNG423" s="93"/>
      <c r="PNH423" s="93"/>
      <c r="PNI423" s="93"/>
      <c r="PNJ423" s="93"/>
      <c r="PNK423" s="93"/>
      <c r="PNL423" s="93"/>
      <c r="PNM423" s="93"/>
      <c r="PNN423" s="93"/>
      <c r="PNO423" s="93"/>
      <c r="PNP423" s="93"/>
      <c r="PNQ423" s="93"/>
      <c r="PNR423" s="93"/>
      <c r="PNS423" s="93"/>
      <c r="PNT423" s="93"/>
      <c r="PNU423" s="93"/>
      <c r="PNV423" s="93"/>
      <c r="PNW423" s="93"/>
      <c r="PNX423" s="93"/>
      <c r="PNY423" s="93"/>
      <c r="PNZ423" s="93"/>
      <c r="POA423" s="93"/>
      <c r="POB423" s="93"/>
      <c r="POC423" s="93"/>
      <c r="POD423" s="93"/>
      <c r="POE423" s="93"/>
      <c r="POF423" s="93"/>
      <c r="POG423" s="93"/>
      <c r="POH423" s="93"/>
      <c r="POI423" s="93"/>
      <c r="POJ423" s="93"/>
      <c r="POK423" s="93"/>
      <c r="POL423" s="93"/>
      <c r="POM423" s="93"/>
      <c r="PON423" s="93"/>
      <c r="POO423" s="93"/>
      <c r="POP423" s="93"/>
      <c r="POQ423" s="93"/>
      <c r="POR423" s="93"/>
      <c r="POS423" s="93"/>
      <c r="POT423" s="93"/>
      <c r="POU423" s="93"/>
      <c r="POV423" s="93"/>
      <c r="POW423" s="93"/>
      <c r="POX423" s="93"/>
      <c r="POY423" s="93"/>
      <c r="POZ423" s="93"/>
      <c r="PPA423" s="93"/>
      <c r="PPB423" s="93"/>
      <c r="PPC423" s="93"/>
      <c r="PPD423" s="93"/>
      <c r="PPE423" s="93"/>
      <c r="PPF423" s="93"/>
      <c r="PPG423" s="93"/>
      <c r="PPH423" s="93"/>
      <c r="PPI423" s="93"/>
      <c r="PPJ423" s="93"/>
      <c r="PPK423" s="93"/>
      <c r="PPL423" s="93"/>
      <c r="PPM423" s="93"/>
      <c r="PPN423" s="93"/>
      <c r="PPO423" s="93"/>
      <c r="PPP423" s="93"/>
      <c r="PPQ423" s="93"/>
      <c r="PPR423" s="93"/>
      <c r="PPS423" s="93"/>
      <c r="PPT423" s="93"/>
      <c r="PPU423" s="93"/>
      <c r="PPV423" s="93"/>
      <c r="PPW423" s="93"/>
      <c r="PPX423" s="93"/>
      <c r="PPY423" s="93"/>
      <c r="PPZ423" s="93"/>
      <c r="PQA423" s="93"/>
      <c r="PQB423" s="93"/>
      <c r="PQC423" s="93"/>
      <c r="PQD423" s="93"/>
      <c r="PQE423" s="93"/>
      <c r="PQF423" s="93"/>
      <c r="PQG423" s="93"/>
      <c r="PQH423" s="93"/>
      <c r="PQI423" s="93"/>
      <c r="PQJ423" s="93"/>
      <c r="PQK423" s="93"/>
      <c r="PQL423" s="93"/>
      <c r="PQM423" s="93"/>
      <c r="PQN423" s="93"/>
      <c r="PQO423" s="93"/>
      <c r="PQP423" s="93"/>
      <c r="PQQ423" s="93"/>
      <c r="PQR423" s="93"/>
      <c r="PQS423" s="93"/>
      <c r="PQT423" s="93"/>
      <c r="PQU423" s="93"/>
      <c r="PQV423" s="93"/>
      <c r="PQW423" s="93"/>
      <c r="PQX423" s="93"/>
      <c r="PQY423" s="93"/>
      <c r="PQZ423" s="93"/>
      <c r="PRA423" s="93"/>
      <c r="PRB423" s="93"/>
      <c r="PRC423" s="93"/>
      <c r="PRD423" s="93"/>
      <c r="PRE423" s="93"/>
      <c r="PRF423" s="93"/>
      <c r="PRG423" s="93"/>
      <c r="PRH423" s="93"/>
      <c r="PRI423" s="93"/>
      <c r="PRJ423" s="93"/>
      <c r="PRK423" s="93"/>
      <c r="PRL423" s="93"/>
      <c r="PRM423" s="93"/>
      <c r="PRN423" s="93"/>
      <c r="PRO423" s="93"/>
      <c r="PRP423" s="93"/>
      <c r="PRQ423" s="93"/>
      <c r="PRR423" s="93"/>
      <c r="PRS423" s="93"/>
      <c r="PRT423" s="93"/>
      <c r="PRU423" s="93"/>
      <c r="PRV423" s="93"/>
      <c r="PRW423" s="93"/>
      <c r="PRX423" s="93"/>
      <c r="PRY423" s="93"/>
      <c r="PRZ423" s="93"/>
      <c r="PSA423" s="93"/>
      <c r="PSB423" s="93"/>
      <c r="PSC423" s="93"/>
      <c r="PSD423" s="93"/>
      <c r="PSE423" s="93"/>
      <c r="PSF423" s="93"/>
      <c r="PSG423" s="93"/>
      <c r="PSH423" s="93"/>
      <c r="PSI423" s="93"/>
      <c r="PSJ423" s="93"/>
      <c r="PSK423" s="93"/>
      <c r="PSL423" s="93"/>
      <c r="PSM423" s="93"/>
      <c r="PSN423" s="93"/>
      <c r="PSO423" s="93"/>
      <c r="PSP423" s="93"/>
      <c r="PSQ423" s="93"/>
      <c r="PSR423" s="93"/>
      <c r="PSS423" s="93"/>
      <c r="PST423" s="93"/>
      <c r="PSU423" s="93"/>
      <c r="PSV423" s="93"/>
      <c r="PSW423" s="93"/>
      <c r="PSX423" s="93"/>
      <c r="PSY423" s="93"/>
      <c r="PSZ423" s="93"/>
      <c r="PTA423" s="93"/>
      <c r="PTB423" s="93"/>
      <c r="PTC423" s="93"/>
      <c r="PTD423" s="93"/>
      <c r="PTE423" s="93"/>
      <c r="PTF423" s="93"/>
      <c r="PTG423" s="93"/>
      <c r="PTH423" s="93"/>
      <c r="PTI423" s="93"/>
      <c r="PTJ423" s="93"/>
      <c r="PTK423" s="93"/>
      <c r="PTL423" s="93"/>
      <c r="PTM423" s="93"/>
      <c r="PTN423" s="93"/>
      <c r="PTO423" s="93"/>
      <c r="PTP423" s="93"/>
      <c r="PTQ423" s="93"/>
      <c r="PTR423" s="93"/>
      <c r="PTS423" s="93"/>
      <c r="PTT423" s="93"/>
      <c r="PTU423" s="93"/>
      <c r="PTV423" s="93"/>
      <c r="PTW423" s="93"/>
      <c r="PTX423" s="93"/>
      <c r="PTY423" s="93"/>
      <c r="PTZ423" s="93"/>
      <c r="PUA423" s="93"/>
      <c r="PUB423" s="93"/>
      <c r="PUC423" s="93"/>
      <c r="PUD423" s="93"/>
      <c r="PUE423" s="93"/>
      <c r="PUF423" s="93"/>
      <c r="PUG423" s="93"/>
      <c r="PUH423" s="93"/>
      <c r="PUI423" s="93"/>
      <c r="PUJ423" s="93"/>
      <c r="PUK423" s="93"/>
      <c r="PUL423" s="93"/>
      <c r="PUM423" s="93"/>
      <c r="PUN423" s="93"/>
      <c r="PUO423" s="93"/>
      <c r="PUP423" s="93"/>
      <c r="PUQ423" s="93"/>
      <c r="PUR423" s="93"/>
      <c r="PUS423" s="93"/>
      <c r="PUT423" s="93"/>
      <c r="PUU423" s="93"/>
      <c r="PUV423" s="93"/>
      <c r="PUW423" s="93"/>
      <c r="PUX423" s="93"/>
      <c r="PUY423" s="93"/>
      <c r="PUZ423" s="93"/>
      <c r="PVA423" s="93"/>
      <c r="PVB423" s="93"/>
      <c r="PVC423" s="93"/>
      <c r="PVD423" s="93"/>
      <c r="PVE423" s="93"/>
      <c r="PVF423" s="93"/>
      <c r="PVG423" s="93"/>
      <c r="PVH423" s="93"/>
      <c r="PVI423" s="93"/>
      <c r="PVJ423" s="93"/>
      <c r="PVK423" s="93"/>
      <c r="PVL423" s="93"/>
      <c r="PVM423" s="93"/>
      <c r="PVN423" s="93"/>
      <c r="PVO423" s="93"/>
      <c r="PVP423" s="93"/>
      <c r="PVQ423" s="93"/>
      <c r="PVR423" s="93"/>
      <c r="PVS423" s="93"/>
      <c r="PVT423" s="93"/>
      <c r="PVU423" s="93"/>
      <c r="PVV423" s="93"/>
      <c r="PVW423" s="93"/>
      <c r="PVX423" s="93"/>
      <c r="PVY423" s="93"/>
      <c r="PVZ423" s="93"/>
      <c r="PWA423" s="93"/>
      <c r="PWB423" s="93"/>
      <c r="PWC423" s="93"/>
      <c r="PWD423" s="93"/>
      <c r="PWE423" s="93"/>
      <c r="PWF423" s="93"/>
      <c r="PWG423" s="93"/>
      <c r="PWH423" s="93"/>
      <c r="PWI423" s="93"/>
      <c r="PWJ423" s="93"/>
      <c r="PWK423" s="93"/>
      <c r="PWL423" s="93"/>
      <c r="PWM423" s="93"/>
      <c r="PWN423" s="93"/>
      <c r="PWO423" s="93"/>
      <c r="PWP423" s="93"/>
      <c r="PWQ423" s="93"/>
      <c r="PWR423" s="93"/>
      <c r="PWS423" s="93"/>
      <c r="PWT423" s="93"/>
      <c r="PWU423" s="93"/>
      <c r="PWV423" s="93"/>
      <c r="PWW423" s="93"/>
      <c r="PWX423" s="93"/>
      <c r="PWY423" s="93"/>
      <c r="PWZ423" s="93"/>
      <c r="PXA423" s="93"/>
      <c r="PXB423" s="93"/>
      <c r="PXC423" s="93"/>
      <c r="PXD423" s="93"/>
      <c r="PXE423" s="93"/>
      <c r="PXF423" s="93"/>
      <c r="PXG423" s="93"/>
      <c r="PXH423" s="93"/>
      <c r="PXI423" s="93"/>
      <c r="PXJ423" s="93"/>
      <c r="PXK423" s="93"/>
      <c r="PXL423" s="93"/>
      <c r="PXM423" s="93"/>
      <c r="PXN423" s="93"/>
      <c r="PXO423" s="93"/>
      <c r="PXP423" s="93"/>
      <c r="PXQ423" s="93"/>
      <c r="PXR423" s="93"/>
      <c r="PXS423" s="93"/>
      <c r="PXT423" s="93"/>
      <c r="PXU423" s="93"/>
      <c r="PXV423" s="93"/>
      <c r="PXW423" s="93"/>
      <c r="PXX423" s="93"/>
      <c r="PXY423" s="93"/>
      <c r="PXZ423" s="93"/>
      <c r="PYA423" s="93"/>
      <c r="PYB423" s="93"/>
      <c r="PYC423" s="93"/>
      <c r="PYD423" s="93"/>
      <c r="PYE423" s="93"/>
      <c r="PYF423" s="93"/>
      <c r="PYG423" s="93"/>
      <c r="PYH423" s="93"/>
      <c r="PYI423" s="93"/>
      <c r="PYJ423" s="93"/>
      <c r="PYK423" s="93"/>
      <c r="PYL423" s="93"/>
      <c r="PYM423" s="93"/>
      <c r="PYN423" s="93"/>
      <c r="PYO423" s="93"/>
      <c r="PYP423" s="93"/>
      <c r="PYQ423" s="93"/>
      <c r="PYR423" s="93"/>
      <c r="PYS423" s="93"/>
      <c r="PYT423" s="93"/>
      <c r="PYU423" s="93"/>
      <c r="PYV423" s="93"/>
      <c r="PYW423" s="93"/>
      <c r="PYX423" s="93"/>
      <c r="PYY423" s="93"/>
      <c r="PYZ423" s="93"/>
      <c r="PZA423" s="93"/>
      <c r="PZB423" s="93"/>
      <c r="PZC423" s="93"/>
      <c r="PZD423" s="93"/>
      <c r="PZE423" s="93"/>
      <c r="PZF423" s="93"/>
      <c r="PZG423" s="93"/>
      <c r="PZH423" s="93"/>
      <c r="PZI423" s="93"/>
      <c r="PZJ423" s="93"/>
      <c r="PZK423" s="93"/>
      <c r="PZL423" s="93"/>
      <c r="PZM423" s="93"/>
      <c r="PZN423" s="93"/>
      <c r="PZO423" s="93"/>
      <c r="PZP423" s="93"/>
      <c r="PZQ423" s="93"/>
      <c r="PZR423" s="93"/>
      <c r="PZS423" s="93"/>
      <c r="PZT423" s="93"/>
      <c r="PZU423" s="93"/>
      <c r="PZV423" s="93"/>
      <c r="PZW423" s="93"/>
      <c r="PZX423" s="93"/>
      <c r="PZY423" s="93"/>
      <c r="PZZ423" s="93"/>
      <c r="QAA423" s="93"/>
      <c r="QAB423" s="93"/>
      <c r="QAC423" s="93"/>
      <c r="QAD423" s="93"/>
      <c r="QAE423" s="93"/>
      <c r="QAF423" s="93"/>
      <c r="QAG423" s="93"/>
      <c r="QAH423" s="93"/>
      <c r="QAI423" s="93"/>
      <c r="QAJ423" s="93"/>
      <c r="QAK423" s="93"/>
      <c r="QAL423" s="93"/>
      <c r="QAM423" s="93"/>
      <c r="QAN423" s="93"/>
      <c r="QAO423" s="93"/>
      <c r="QAP423" s="93"/>
      <c r="QAQ423" s="93"/>
      <c r="QAR423" s="93"/>
      <c r="QAS423" s="93"/>
      <c r="QAT423" s="93"/>
      <c r="QAU423" s="93"/>
      <c r="QAV423" s="93"/>
      <c r="QAW423" s="93"/>
      <c r="QAX423" s="93"/>
      <c r="QAY423" s="93"/>
      <c r="QAZ423" s="93"/>
      <c r="QBA423" s="93"/>
      <c r="QBB423" s="93"/>
      <c r="QBC423" s="93"/>
      <c r="QBD423" s="93"/>
      <c r="QBE423" s="93"/>
      <c r="QBF423" s="93"/>
      <c r="QBG423" s="93"/>
      <c r="QBH423" s="93"/>
      <c r="QBI423" s="93"/>
      <c r="QBJ423" s="93"/>
      <c r="QBK423" s="93"/>
      <c r="QBL423" s="93"/>
      <c r="QBM423" s="93"/>
      <c r="QBN423" s="93"/>
      <c r="QBO423" s="93"/>
      <c r="QBP423" s="93"/>
      <c r="QBQ423" s="93"/>
      <c r="QBR423" s="93"/>
      <c r="QBS423" s="93"/>
      <c r="QBT423" s="93"/>
      <c r="QBU423" s="93"/>
      <c r="QBV423" s="93"/>
      <c r="QBW423" s="93"/>
      <c r="QBX423" s="93"/>
      <c r="QBY423" s="93"/>
      <c r="QBZ423" s="93"/>
      <c r="QCA423" s="93"/>
      <c r="QCB423" s="93"/>
      <c r="QCC423" s="93"/>
      <c r="QCD423" s="93"/>
      <c r="QCE423" s="93"/>
      <c r="QCF423" s="93"/>
      <c r="QCG423" s="93"/>
      <c r="QCH423" s="93"/>
      <c r="QCI423" s="93"/>
      <c r="QCJ423" s="93"/>
      <c r="QCK423" s="93"/>
      <c r="QCL423" s="93"/>
      <c r="QCM423" s="93"/>
      <c r="QCN423" s="93"/>
      <c r="QCO423" s="93"/>
      <c r="QCP423" s="93"/>
      <c r="QCQ423" s="93"/>
      <c r="QCR423" s="93"/>
      <c r="QCS423" s="93"/>
      <c r="QCT423" s="93"/>
      <c r="QCU423" s="93"/>
      <c r="QCV423" s="93"/>
      <c r="QCW423" s="93"/>
      <c r="QCX423" s="93"/>
      <c r="QCY423" s="93"/>
      <c r="QCZ423" s="93"/>
      <c r="QDA423" s="93"/>
      <c r="QDB423" s="93"/>
      <c r="QDC423" s="93"/>
      <c r="QDD423" s="93"/>
      <c r="QDE423" s="93"/>
      <c r="QDF423" s="93"/>
      <c r="QDG423" s="93"/>
      <c r="QDH423" s="93"/>
      <c r="QDI423" s="93"/>
      <c r="QDJ423" s="93"/>
      <c r="QDK423" s="93"/>
      <c r="QDL423" s="93"/>
      <c r="QDM423" s="93"/>
      <c r="QDN423" s="93"/>
      <c r="QDO423" s="93"/>
      <c r="QDP423" s="93"/>
      <c r="QDQ423" s="93"/>
      <c r="QDR423" s="93"/>
      <c r="QDS423" s="93"/>
      <c r="QDT423" s="93"/>
      <c r="QDU423" s="93"/>
      <c r="QDV423" s="93"/>
      <c r="QDW423" s="93"/>
      <c r="QDX423" s="93"/>
      <c r="QDY423" s="93"/>
      <c r="QDZ423" s="93"/>
      <c r="QEA423" s="93"/>
      <c r="QEB423" s="93"/>
      <c r="QEC423" s="93"/>
      <c r="QED423" s="93"/>
      <c r="QEE423" s="93"/>
      <c r="QEF423" s="93"/>
      <c r="QEG423" s="93"/>
      <c r="QEH423" s="93"/>
      <c r="QEI423" s="93"/>
      <c r="QEJ423" s="93"/>
      <c r="QEK423" s="93"/>
      <c r="QEL423" s="93"/>
      <c r="QEM423" s="93"/>
      <c r="QEN423" s="93"/>
      <c r="QEO423" s="93"/>
      <c r="QEP423" s="93"/>
      <c r="QEQ423" s="93"/>
      <c r="QER423" s="93"/>
      <c r="QES423" s="93"/>
      <c r="QET423" s="93"/>
      <c r="QEU423" s="93"/>
      <c r="QEV423" s="93"/>
      <c r="QEW423" s="93"/>
      <c r="QEX423" s="93"/>
      <c r="QEY423" s="93"/>
      <c r="QEZ423" s="93"/>
      <c r="QFA423" s="93"/>
      <c r="QFB423" s="93"/>
      <c r="QFC423" s="93"/>
      <c r="QFD423" s="93"/>
      <c r="QFE423" s="93"/>
      <c r="QFF423" s="93"/>
      <c r="QFG423" s="93"/>
      <c r="QFH423" s="93"/>
      <c r="QFI423" s="93"/>
      <c r="QFJ423" s="93"/>
      <c r="QFK423" s="93"/>
      <c r="QFL423" s="93"/>
      <c r="QFM423" s="93"/>
      <c r="QFN423" s="93"/>
      <c r="QFO423" s="93"/>
      <c r="QFP423" s="93"/>
      <c r="QFQ423" s="93"/>
      <c r="QFR423" s="93"/>
      <c r="QFS423" s="93"/>
      <c r="QFT423" s="93"/>
      <c r="QFU423" s="93"/>
      <c r="QFV423" s="93"/>
      <c r="QFW423" s="93"/>
      <c r="QFX423" s="93"/>
      <c r="QFY423" s="93"/>
      <c r="QFZ423" s="93"/>
      <c r="QGA423" s="93"/>
      <c r="QGB423" s="93"/>
      <c r="QGC423" s="93"/>
      <c r="QGD423" s="93"/>
      <c r="QGE423" s="93"/>
      <c r="QGF423" s="93"/>
      <c r="QGG423" s="93"/>
      <c r="QGH423" s="93"/>
      <c r="QGI423" s="93"/>
      <c r="QGJ423" s="93"/>
      <c r="QGK423" s="93"/>
      <c r="QGL423" s="93"/>
      <c r="QGM423" s="93"/>
      <c r="QGN423" s="93"/>
      <c r="QGO423" s="93"/>
      <c r="QGP423" s="93"/>
      <c r="QGQ423" s="93"/>
      <c r="QGR423" s="93"/>
      <c r="QGS423" s="93"/>
      <c r="QGT423" s="93"/>
      <c r="QGU423" s="93"/>
      <c r="QGV423" s="93"/>
      <c r="QGW423" s="93"/>
      <c r="QGX423" s="93"/>
      <c r="QGY423" s="93"/>
      <c r="QGZ423" s="93"/>
      <c r="QHA423" s="93"/>
      <c r="QHB423" s="93"/>
      <c r="QHC423" s="93"/>
      <c r="QHD423" s="93"/>
      <c r="QHE423" s="93"/>
      <c r="QHF423" s="93"/>
      <c r="QHG423" s="93"/>
      <c r="QHH423" s="93"/>
      <c r="QHI423" s="93"/>
      <c r="QHJ423" s="93"/>
      <c r="QHK423" s="93"/>
      <c r="QHL423" s="93"/>
      <c r="QHM423" s="93"/>
      <c r="QHN423" s="93"/>
      <c r="QHO423" s="93"/>
      <c r="QHP423" s="93"/>
      <c r="QHQ423" s="93"/>
      <c r="QHR423" s="93"/>
      <c r="QHS423" s="93"/>
      <c r="QHT423" s="93"/>
      <c r="QHU423" s="93"/>
      <c r="QHV423" s="93"/>
      <c r="QHW423" s="93"/>
      <c r="QHX423" s="93"/>
      <c r="QHY423" s="93"/>
      <c r="QHZ423" s="93"/>
      <c r="QIA423" s="93"/>
      <c r="QIB423" s="93"/>
      <c r="QIC423" s="93"/>
      <c r="QID423" s="93"/>
      <c r="QIE423" s="93"/>
      <c r="QIF423" s="93"/>
      <c r="QIG423" s="93"/>
      <c r="QIH423" s="93"/>
      <c r="QII423" s="93"/>
      <c r="QIJ423" s="93"/>
      <c r="QIK423" s="93"/>
      <c r="QIL423" s="93"/>
      <c r="QIM423" s="93"/>
      <c r="QIN423" s="93"/>
      <c r="QIO423" s="93"/>
      <c r="QIP423" s="93"/>
      <c r="QIQ423" s="93"/>
      <c r="QIR423" s="93"/>
      <c r="QIS423" s="93"/>
      <c r="QIT423" s="93"/>
      <c r="QIU423" s="93"/>
      <c r="QIV423" s="93"/>
      <c r="QIW423" s="93"/>
      <c r="QIX423" s="93"/>
      <c r="QIY423" s="93"/>
      <c r="QIZ423" s="93"/>
      <c r="QJA423" s="93"/>
      <c r="QJB423" s="93"/>
      <c r="QJC423" s="93"/>
      <c r="QJD423" s="93"/>
      <c r="QJE423" s="93"/>
      <c r="QJF423" s="93"/>
      <c r="QJG423" s="93"/>
      <c r="QJH423" s="93"/>
      <c r="QJI423" s="93"/>
      <c r="QJJ423" s="93"/>
      <c r="QJK423" s="93"/>
      <c r="QJL423" s="93"/>
      <c r="QJM423" s="93"/>
      <c r="QJN423" s="93"/>
      <c r="QJO423" s="93"/>
      <c r="QJP423" s="93"/>
      <c r="QJQ423" s="93"/>
      <c r="QJR423" s="93"/>
      <c r="QJS423" s="93"/>
      <c r="QJT423" s="93"/>
      <c r="QJU423" s="93"/>
      <c r="QJV423" s="93"/>
      <c r="QJW423" s="93"/>
      <c r="QJX423" s="93"/>
      <c r="QJY423" s="93"/>
      <c r="QJZ423" s="93"/>
      <c r="QKA423" s="93"/>
      <c r="QKB423" s="93"/>
      <c r="QKC423" s="93"/>
      <c r="QKD423" s="93"/>
      <c r="QKE423" s="93"/>
      <c r="QKF423" s="93"/>
      <c r="QKG423" s="93"/>
      <c r="QKH423" s="93"/>
      <c r="QKI423" s="93"/>
      <c r="QKJ423" s="93"/>
      <c r="QKK423" s="93"/>
      <c r="QKL423" s="93"/>
      <c r="QKM423" s="93"/>
      <c r="QKN423" s="93"/>
      <c r="QKO423" s="93"/>
      <c r="QKP423" s="93"/>
      <c r="QKQ423" s="93"/>
      <c r="QKR423" s="93"/>
      <c r="QKS423" s="93"/>
      <c r="QKT423" s="93"/>
      <c r="QKU423" s="93"/>
      <c r="QKV423" s="93"/>
      <c r="QKW423" s="93"/>
      <c r="QKX423" s="93"/>
      <c r="QKY423" s="93"/>
      <c r="QKZ423" s="93"/>
      <c r="QLA423" s="93"/>
      <c r="QLB423" s="93"/>
      <c r="QLC423" s="93"/>
      <c r="QLD423" s="93"/>
      <c r="QLE423" s="93"/>
      <c r="QLF423" s="93"/>
      <c r="QLG423" s="93"/>
      <c r="QLH423" s="93"/>
      <c r="QLI423" s="93"/>
      <c r="QLJ423" s="93"/>
      <c r="QLK423" s="93"/>
      <c r="QLL423" s="93"/>
      <c r="QLM423" s="93"/>
      <c r="QLN423" s="93"/>
      <c r="QLO423" s="93"/>
      <c r="QLP423" s="93"/>
      <c r="QLQ423" s="93"/>
      <c r="QLR423" s="93"/>
      <c r="QLS423" s="93"/>
      <c r="QLT423" s="93"/>
      <c r="QLU423" s="93"/>
      <c r="QLV423" s="93"/>
      <c r="QLW423" s="93"/>
      <c r="QLX423" s="93"/>
      <c r="QLY423" s="93"/>
      <c r="QLZ423" s="93"/>
      <c r="QMA423" s="93"/>
      <c r="QMB423" s="93"/>
      <c r="QMC423" s="93"/>
      <c r="QMD423" s="93"/>
      <c r="QME423" s="93"/>
      <c r="QMF423" s="93"/>
      <c r="QMG423" s="93"/>
      <c r="QMH423" s="93"/>
      <c r="QMI423" s="93"/>
      <c r="QMJ423" s="93"/>
      <c r="QMK423" s="93"/>
      <c r="QML423" s="93"/>
      <c r="QMM423" s="93"/>
      <c r="QMN423" s="93"/>
      <c r="QMO423" s="93"/>
      <c r="QMP423" s="93"/>
      <c r="QMQ423" s="93"/>
      <c r="QMR423" s="93"/>
      <c r="QMS423" s="93"/>
      <c r="QMT423" s="93"/>
      <c r="QMU423" s="93"/>
      <c r="QMV423" s="93"/>
      <c r="QMW423" s="93"/>
      <c r="QMX423" s="93"/>
      <c r="QMY423" s="93"/>
      <c r="QMZ423" s="93"/>
      <c r="QNA423" s="93"/>
      <c r="QNB423" s="93"/>
      <c r="QNC423" s="93"/>
      <c r="QND423" s="93"/>
      <c r="QNE423" s="93"/>
      <c r="QNF423" s="93"/>
      <c r="QNG423" s="93"/>
      <c r="QNH423" s="93"/>
      <c r="QNI423" s="93"/>
      <c r="QNJ423" s="93"/>
      <c r="QNK423" s="93"/>
      <c r="QNL423" s="93"/>
      <c r="QNM423" s="93"/>
      <c r="QNN423" s="93"/>
      <c r="QNO423" s="93"/>
      <c r="QNP423" s="93"/>
      <c r="QNQ423" s="93"/>
      <c r="QNR423" s="93"/>
      <c r="QNS423" s="93"/>
      <c r="QNT423" s="93"/>
      <c r="QNU423" s="93"/>
      <c r="QNV423" s="93"/>
      <c r="QNW423" s="93"/>
      <c r="QNX423" s="93"/>
      <c r="QNY423" s="93"/>
      <c r="QNZ423" s="93"/>
      <c r="QOA423" s="93"/>
      <c r="QOB423" s="93"/>
      <c r="QOC423" s="93"/>
      <c r="QOD423" s="93"/>
      <c r="QOE423" s="93"/>
      <c r="QOF423" s="93"/>
      <c r="QOG423" s="93"/>
      <c r="QOH423" s="93"/>
      <c r="QOI423" s="93"/>
      <c r="QOJ423" s="93"/>
      <c r="QOK423" s="93"/>
      <c r="QOL423" s="93"/>
      <c r="QOM423" s="93"/>
      <c r="QON423" s="93"/>
      <c r="QOO423" s="93"/>
      <c r="QOP423" s="93"/>
      <c r="QOQ423" s="93"/>
      <c r="QOR423" s="93"/>
      <c r="QOS423" s="93"/>
      <c r="QOT423" s="93"/>
      <c r="QOU423" s="93"/>
      <c r="QOV423" s="93"/>
      <c r="QOW423" s="93"/>
      <c r="QOX423" s="93"/>
      <c r="QOY423" s="93"/>
      <c r="QOZ423" s="93"/>
      <c r="QPA423" s="93"/>
      <c r="QPB423" s="93"/>
      <c r="QPC423" s="93"/>
      <c r="QPD423" s="93"/>
      <c r="QPE423" s="93"/>
      <c r="QPF423" s="93"/>
      <c r="QPG423" s="93"/>
      <c r="QPH423" s="93"/>
      <c r="QPI423" s="93"/>
      <c r="QPJ423" s="93"/>
      <c r="QPK423" s="93"/>
      <c r="QPL423" s="93"/>
      <c r="QPM423" s="93"/>
      <c r="QPN423" s="93"/>
      <c r="QPO423" s="93"/>
      <c r="QPP423" s="93"/>
      <c r="QPQ423" s="93"/>
      <c r="QPR423" s="93"/>
      <c r="QPS423" s="93"/>
      <c r="QPT423" s="93"/>
      <c r="QPU423" s="93"/>
      <c r="QPV423" s="93"/>
      <c r="QPW423" s="93"/>
      <c r="QPX423" s="93"/>
      <c r="QPY423" s="93"/>
      <c r="QPZ423" s="93"/>
      <c r="QQA423" s="93"/>
      <c r="QQB423" s="93"/>
      <c r="QQC423" s="93"/>
      <c r="QQD423" s="93"/>
      <c r="QQE423" s="93"/>
      <c r="QQF423" s="93"/>
      <c r="QQG423" s="93"/>
      <c r="QQH423" s="93"/>
      <c r="QQI423" s="93"/>
      <c r="QQJ423" s="93"/>
      <c r="QQK423" s="93"/>
      <c r="QQL423" s="93"/>
      <c r="QQM423" s="93"/>
      <c r="QQN423" s="93"/>
      <c r="QQO423" s="93"/>
      <c r="QQP423" s="93"/>
      <c r="QQQ423" s="93"/>
      <c r="QQR423" s="93"/>
      <c r="QQS423" s="93"/>
      <c r="QQT423" s="93"/>
      <c r="QQU423" s="93"/>
      <c r="QQV423" s="93"/>
      <c r="QQW423" s="93"/>
      <c r="QQX423" s="93"/>
      <c r="QQY423" s="93"/>
      <c r="QQZ423" s="93"/>
      <c r="QRA423" s="93"/>
      <c r="QRB423" s="93"/>
      <c r="QRC423" s="93"/>
      <c r="QRD423" s="93"/>
      <c r="QRE423" s="93"/>
      <c r="QRF423" s="93"/>
      <c r="QRG423" s="93"/>
      <c r="QRH423" s="93"/>
      <c r="QRI423" s="93"/>
      <c r="QRJ423" s="93"/>
      <c r="QRK423" s="93"/>
      <c r="QRL423" s="93"/>
      <c r="QRM423" s="93"/>
      <c r="QRN423" s="93"/>
      <c r="QRO423" s="93"/>
      <c r="QRP423" s="93"/>
      <c r="QRQ423" s="93"/>
      <c r="QRR423" s="93"/>
      <c r="QRS423" s="93"/>
      <c r="QRT423" s="93"/>
      <c r="QRU423" s="93"/>
      <c r="QRV423" s="93"/>
      <c r="QRW423" s="93"/>
      <c r="QRX423" s="93"/>
      <c r="QRY423" s="93"/>
      <c r="QRZ423" s="93"/>
      <c r="QSA423" s="93"/>
      <c r="QSB423" s="93"/>
      <c r="QSC423" s="93"/>
      <c r="QSD423" s="93"/>
      <c r="QSE423" s="93"/>
      <c r="QSF423" s="93"/>
      <c r="QSG423" s="93"/>
      <c r="QSH423" s="93"/>
      <c r="QSI423" s="93"/>
      <c r="QSJ423" s="93"/>
      <c r="QSK423" s="93"/>
      <c r="QSL423" s="93"/>
      <c r="QSM423" s="93"/>
      <c r="QSN423" s="93"/>
      <c r="QSO423" s="93"/>
      <c r="QSP423" s="93"/>
      <c r="QSQ423" s="93"/>
      <c r="QSR423" s="93"/>
      <c r="QSS423" s="93"/>
      <c r="QST423" s="93"/>
      <c r="QSU423" s="93"/>
      <c r="QSV423" s="93"/>
      <c r="QSW423" s="93"/>
      <c r="QSX423" s="93"/>
      <c r="QSY423" s="93"/>
      <c r="QSZ423" s="93"/>
      <c r="QTA423" s="93"/>
      <c r="QTB423" s="93"/>
      <c r="QTC423" s="93"/>
      <c r="QTD423" s="93"/>
      <c r="QTE423" s="93"/>
      <c r="QTF423" s="93"/>
      <c r="QTG423" s="93"/>
      <c r="QTH423" s="93"/>
      <c r="QTI423" s="93"/>
      <c r="QTJ423" s="93"/>
      <c r="QTK423" s="93"/>
      <c r="QTL423" s="93"/>
      <c r="QTM423" s="93"/>
      <c r="QTN423" s="93"/>
      <c r="QTO423" s="93"/>
      <c r="QTP423" s="93"/>
      <c r="QTQ423" s="93"/>
      <c r="QTR423" s="93"/>
      <c r="QTS423" s="93"/>
      <c r="QTT423" s="93"/>
      <c r="QTU423" s="93"/>
      <c r="QTV423" s="93"/>
      <c r="QTW423" s="93"/>
      <c r="QTX423" s="93"/>
      <c r="QTY423" s="93"/>
      <c r="QTZ423" s="93"/>
      <c r="QUA423" s="93"/>
      <c r="QUB423" s="93"/>
      <c r="QUC423" s="93"/>
      <c r="QUD423" s="93"/>
      <c r="QUE423" s="93"/>
      <c r="QUF423" s="93"/>
      <c r="QUG423" s="93"/>
      <c r="QUH423" s="93"/>
      <c r="QUI423" s="93"/>
      <c r="QUJ423" s="93"/>
      <c r="QUK423" s="93"/>
      <c r="QUL423" s="93"/>
      <c r="QUM423" s="93"/>
      <c r="QUN423" s="93"/>
      <c r="QUO423" s="93"/>
      <c r="QUP423" s="93"/>
      <c r="QUQ423" s="93"/>
      <c r="QUR423" s="93"/>
      <c r="QUS423" s="93"/>
      <c r="QUT423" s="93"/>
      <c r="QUU423" s="93"/>
      <c r="QUV423" s="93"/>
      <c r="QUW423" s="93"/>
      <c r="QUX423" s="93"/>
      <c r="QUY423" s="93"/>
      <c r="QUZ423" s="93"/>
      <c r="QVA423" s="93"/>
      <c r="QVB423" s="93"/>
      <c r="QVC423" s="93"/>
      <c r="QVD423" s="93"/>
      <c r="QVE423" s="93"/>
      <c r="QVF423" s="93"/>
      <c r="QVG423" s="93"/>
      <c r="QVH423" s="93"/>
      <c r="QVI423" s="93"/>
      <c r="QVJ423" s="93"/>
      <c r="QVK423" s="93"/>
      <c r="QVL423" s="93"/>
      <c r="QVM423" s="93"/>
      <c r="QVN423" s="93"/>
      <c r="QVO423" s="93"/>
      <c r="QVP423" s="93"/>
      <c r="QVQ423" s="93"/>
      <c r="QVR423" s="93"/>
      <c r="QVS423" s="93"/>
      <c r="QVT423" s="93"/>
      <c r="QVU423" s="93"/>
      <c r="QVV423" s="93"/>
      <c r="QVW423" s="93"/>
      <c r="QVX423" s="93"/>
      <c r="QVY423" s="93"/>
      <c r="QVZ423" s="93"/>
      <c r="QWA423" s="93"/>
      <c r="QWB423" s="93"/>
      <c r="QWC423" s="93"/>
      <c r="QWD423" s="93"/>
      <c r="QWE423" s="93"/>
      <c r="QWF423" s="93"/>
      <c r="QWG423" s="93"/>
      <c r="QWH423" s="93"/>
      <c r="QWI423" s="93"/>
      <c r="QWJ423" s="93"/>
      <c r="QWK423" s="93"/>
      <c r="QWL423" s="93"/>
      <c r="QWM423" s="93"/>
      <c r="QWN423" s="93"/>
      <c r="QWO423" s="93"/>
      <c r="QWP423" s="93"/>
      <c r="QWQ423" s="93"/>
      <c r="QWR423" s="93"/>
      <c r="QWS423" s="93"/>
      <c r="QWT423" s="93"/>
      <c r="QWU423" s="93"/>
      <c r="QWV423" s="93"/>
      <c r="QWW423" s="93"/>
      <c r="QWX423" s="93"/>
      <c r="QWY423" s="93"/>
      <c r="QWZ423" s="93"/>
      <c r="QXA423" s="93"/>
      <c r="QXB423" s="93"/>
      <c r="QXC423" s="93"/>
      <c r="QXD423" s="93"/>
      <c r="QXE423" s="93"/>
      <c r="QXF423" s="93"/>
      <c r="QXG423" s="93"/>
      <c r="QXH423" s="93"/>
      <c r="QXI423" s="93"/>
      <c r="QXJ423" s="93"/>
      <c r="QXK423" s="93"/>
      <c r="QXL423" s="93"/>
      <c r="QXM423" s="93"/>
      <c r="QXN423" s="93"/>
      <c r="QXO423" s="93"/>
      <c r="QXP423" s="93"/>
      <c r="QXQ423" s="93"/>
      <c r="QXR423" s="93"/>
      <c r="QXS423" s="93"/>
      <c r="QXT423" s="93"/>
      <c r="QXU423" s="93"/>
      <c r="QXV423" s="93"/>
      <c r="QXW423" s="93"/>
      <c r="QXX423" s="93"/>
      <c r="QXY423" s="93"/>
      <c r="QXZ423" s="93"/>
      <c r="QYA423" s="93"/>
      <c r="QYB423" s="93"/>
      <c r="QYC423" s="93"/>
      <c r="QYD423" s="93"/>
      <c r="QYE423" s="93"/>
      <c r="QYF423" s="93"/>
      <c r="QYG423" s="93"/>
      <c r="QYH423" s="93"/>
      <c r="QYI423" s="93"/>
      <c r="QYJ423" s="93"/>
      <c r="QYK423" s="93"/>
      <c r="QYL423" s="93"/>
      <c r="QYM423" s="93"/>
      <c r="QYN423" s="93"/>
      <c r="QYO423" s="93"/>
      <c r="QYP423" s="93"/>
      <c r="QYQ423" s="93"/>
      <c r="QYR423" s="93"/>
      <c r="QYS423" s="93"/>
      <c r="QYT423" s="93"/>
      <c r="QYU423" s="93"/>
      <c r="QYV423" s="93"/>
      <c r="QYW423" s="93"/>
      <c r="QYX423" s="93"/>
      <c r="QYY423" s="93"/>
      <c r="QYZ423" s="93"/>
      <c r="QZA423" s="93"/>
      <c r="QZB423" s="93"/>
      <c r="QZC423" s="93"/>
      <c r="QZD423" s="93"/>
      <c r="QZE423" s="93"/>
      <c r="QZF423" s="93"/>
      <c r="QZG423" s="93"/>
      <c r="QZH423" s="93"/>
      <c r="QZI423" s="93"/>
      <c r="QZJ423" s="93"/>
      <c r="QZK423" s="93"/>
      <c r="QZL423" s="93"/>
      <c r="QZM423" s="93"/>
      <c r="QZN423" s="93"/>
      <c r="QZO423" s="93"/>
      <c r="QZP423" s="93"/>
      <c r="QZQ423" s="93"/>
      <c r="QZR423" s="93"/>
      <c r="QZS423" s="93"/>
      <c r="QZT423" s="93"/>
      <c r="QZU423" s="93"/>
      <c r="QZV423" s="93"/>
      <c r="QZW423" s="93"/>
      <c r="QZX423" s="93"/>
      <c r="QZY423" s="93"/>
      <c r="QZZ423" s="93"/>
      <c r="RAA423" s="93"/>
      <c r="RAB423" s="93"/>
      <c r="RAC423" s="93"/>
      <c r="RAD423" s="93"/>
      <c r="RAE423" s="93"/>
      <c r="RAF423" s="93"/>
      <c r="RAG423" s="93"/>
      <c r="RAH423" s="93"/>
      <c r="RAI423" s="93"/>
      <c r="RAJ423" s="93"/>
      <c r="RAK423" s="93"/>
      <c r="RAL423" s="93"/>
      <c r="RAM423" s="93"/>
      <c r="RAN423" s="93"/>
      <c r="RAO423" s="93"/>
      <c r="RAP423" s="93"/>
      <c r="RAQ423" s="93"/>
      <c r="RAR423" s="93"/>
      <c r="RAS423" s="93"/>
      <c r="RAT423" s="93"/>
      <c r="RAU423" s="93"/>
      <c r="RAV423" s="93"/>
      <c r="RAW423" s="93"/>
      <c r="RAX423" s="93"/>
      <c r="RAY423" s="93"/>
      <c r="RAZ423" s="93"/>
      <c r="RBA423" s="93"/>
      <c r="RBB423" s="93"/>
      <c r="RBC423" s="93"/>
      <c r="RBD423" s="93"/>
      <c r="RBE423" s="93"/>
      <c r="RBF423" s="93"/>
      <c r="RBG423" s="93"/>
      <c r="RBH423" s="93"/>
      <c r="RBI423" s="93"/>
      <c r="RBJ423" s="93"/>
      <c r="RBK423" s="93"/>
      <c r="RBL423" s="93"/>
      <c r="RBM423" s="93"/>
      <c r="RBN423" s="93"/>
      <c r="RBO423" s="93"/>
      <c r="RBP423" s="93"/>
      <c r="RBQ423" s="93"/>
      <c r="RBR423" s="93"/>
      <c r="RBS423" s="93"/>
      <c r="RBT423" s="93"/>
      <c r="RBU423" s="93"/>
      <c r="RBV423" s="93"/>
      <c r="RBW423" s="93"/>
      <c r="RBX423" s="93"/>
      <c r="RBY423" s="93"/>
      <c r="RBZ423" s="93"/>
      <c r="RCA423" s="93"/>
      <c r="RCB423" s="93"/>
      <c r="RCC423" s="93"/>
      <c r="RCD423" s="93"/>
      <c r="RCE423" s="93"/>
      <c r="RCF423" s="93"/>
      <c r="RCG423" s="93"/>
      <c r="RCH423" s="93"/>
      <c r="RCI423" s="93"/>
      <c r="RCJ423" s="93"/>
      <c r="RCK423" s="93"/>
      <c r="RCL423" s="93"/>
      <c r="RCM423" s="93"/>
      <c r="RCN423" s="93"/>
      <c r="RCO423" s="93"/>
      <c r="RCP423" s="93"/>
      <c r="RCQ423" s="93"/>
      <c r="RCR423" s="93"/>
      <c r="RCS423" s="93"/>
      <c r="RCT423" s="93"/>
      <c r="RCU423" s="93"/>
      <c r="RCV423" s="93"/>
      <c r="RCW423" s="93"/>
      <c r="RCX423" s="93"/>
      <c r="RCY423" s="93"/>
      <c r="RCZ423" s="93"/>
      <c r="RDA423" s="93"/>
      <c r="RDB423" s="93"/>
      <c r="RDC423" s="93"/>
      <c r="RDD423" s="93"/>
      <c r="RDE423" s="93"/>
      <c r="RDF423" s="93"/>
      <c r="RDG423" s="93"/>
      <c r="RDH423" s="93"/>
      <c r="RDI423" s="93"/>
      <c r="RDJ423" s="93"/>
      <c r="RDK423" s="93"/>
      <c r="RDL423" s="93"/>
      <c r="RDM423" s="93"/>
      <c r="RDN423" s="93"/>
      <c r="RDO423" s="93"/>
      <c r="RDP423" s="93"/>
      <c r="RDQ423" s="93"/>
      <c r="RDR423" s="93"/>
      <c r="RDS423" s="93"/>
      <c r="RDT423" s="93"/>
      <c r="RDU423" s="93"/>
      <c r="RDV423" s="93"/>
      <c r="RDW423" s="93"/>
      <c r="RDX423" s="93"/>
      <c r="RDY423" s="93"/>
      <c r="RDZ423" s="93"/>
      <c r="REA423" s="93"/>
      <c r="REB423" s="93"/>
      <c r="REC423" s="93"/>
      <c r="RED423" s="93"/>
      <c r="REE423" s="93"/>
      <c r="REF423" s="93"/>
      <c r="REG423" s="93"/>
      <c r="REH423" s="93"/>
      <c r="REI423" s="93"/>
      <c r="REJ423" s="93"/>
      <c r="REK423" s="93"/>
      <c r="REL423" s="93"/>
      <c r="REM423" s="93"/>
      <c r="REN423" s="93"/>
      <c r="REO423" s="93"/>
      <c r="REP423" s="93"/>
      <c r="REQ423" s="93"/>
      <c r="RER423" s="93"/>
      <c r="RES423" s="93"/>
      <c r="RET423" s="93"/>
      <c r="REU423" s="93"/>
      <c r="REV423" s="93"/>
      <c r="REW423" s="93"/>
      <c r="REX423" s="93"/>
      <c r="REY423" s="93"/>
      <c r="REZ423" s="93"/>
      <c r="RFA423" s="93"/>
      <c r="RFB423" s="93"/>
      <c r="RFC423" s="93"/>
      <c r="RFD423" s="93"/>
      <c r="RFE423" s="93"/>
      <c r="RFF423" s="93"/>
      <c r="RFG423" s="93"/>
      <c r="RFH423" s="93"/>
      <c r="RFI423" s="93"/>
      <c r="RFJ423" s="93"/>
      <c r="RFK423" s="93"/>
      <c r="RFL423" s="93"/>
      <c r="RFM423" s="93"/>
      <c r="RFN423" s="93"/>
      <c r="RFO423" s="93"/>
      <c r="RFP423" s="93"/>
      <c r="RFQ423" s="93"/>
      <c r="RFR423" s="93"/>
      <c r="RFS423" s="93"/>
      <c r="RFT423" s="93"/>
      <c r="RFU423" s="93"/>
      <c r="RFV423" s="93"/>
      <c r="RFW423" s="93"/>
      <c r="RFX423" s="93"/>
      <c r="RFY423" s="93"/>
      <c r="RFZ423" s="93"/>
      <c r="RGA423" s="93"/>
      <c r="RGB423" s="93"/>
      <c r="RGC423" s="93"/>
      <c r="RGD423" s="93"/>
      <c r="RGE423" s="93"/>
      <c r="RGF423" s="93"/>
      <c r="RGG423" s="93"/>
      <c r="RGH423" s="93"/>
      <c r="RGI423" s="93"/>
      <c r="RGJ423" s="93"/>
      <c r="RGK423" s="93"/>
      <c r="RGL423" s="93"/>
      <c r="RGM423" s="93"/>
      <c r="RGN423" s="93"/>
      <c r="RGO423" s="93"/>
      <c r="RGP423" s="93"/>
      <c r="RGQ423" s="93"/>
      <c r="RGR423" s="93"/>
      <c r="RGS423" s="93"/>
      <c r="RGT423" s="93"/>
      <c r="RGU423" s="93"/>
      <c r="RGV423" s="93"/>
      <c r="RGW423" s="93"/>
      <c r="RGX423" s="93"/>
      <c r="RGY423" s="93"/>
      <c r="RGZ423" s="93"/>
      <c r="RHA423" s="93"/>
      <c r="RHB423" s="93"/>
      <c r="RHC423" s="93"/>
      <c r="RHD423" s="93"/>
      <c r="RHE423" s="93"/>
      <c r="RHF423" s="93"/>
      <c r="RHG423" s="93"/>
      <c r="RHH423" s="93"/>
      <c r="RHI423" s="93"/>
      <c r="RHJ423" s="93"/>
      <c r="RHK423" s="93"/>
      <c r="RHL423" s="93"/>
      <c r="RHM423" s="93"/>
      <c r="RHN423" s="93"/>
      <c r="RHO423" s="93"/>
      <c r="RHP423" s="93"/>
      <c r="RHQ423" s="93"/>
      <c r="RHR423" s="93"/>
      <c r="RHS423" s="93"/>
      <c r="RHT423" s="93"/>
      <c r="RHU423" s="93"/>
      <c r="RHV423" s="93"/>
      <c r="RHW423" s="93"/>
      <c r="RHX423" s="93"/>
      <c r="RHY423" s="93"/>
      <c r="RHZ423" s="93"/>
      <c r="RIA423" s="93"/>
      <c r="RIB423" s="93"/>
      <c r="RIC423" s="93"/>
      <c r="RID423" s="93"/>
      <c r="RIE423" s="93"/>
      <c r="RIF423" s="93"/>
      <c r="RIG423" s="93"/>
      <c r="RIH423" s="93"/>
      <c r="RII423" s="93"/>
      <c r="RIJ423" s="93"/>
      <c r="RIK423" s="93"/>
      <c r="RIL423" s="93"/>
      <c r="RIM423" s="93"/>
      <c r="RIN423" s="93"/>
      <c r="RIO423" s="93"/>
      <c r="RIP423" s="93"/>
      <c r="RIQ423" s="93"/>
      <c r="RIR423" s="93"/>
      <c r="RIS423" s="93"/>
      <c r="RIT423" s="93"/>
      <c r="RIU423" s="93"/>
      <c r="RIV423" s="93"/>
      <c r="RIW423" s="93"/>
      <c r="RIX423" s="93"/>
      <c r="RIY423" s="93"/>
      <c r="RIZ423" s="93"/>
      <c r="RJA423" s="93"/>
      <c r="RJB423" s="93"/>
      <c r="RJC423" s="93"/>
      <c r="RJD423" s="93"/>
      <c r="RJE423" s="93"/>
      <c r="RJF423" s="93"/>
      <c r="RJG423" s="93"/>
      <c r="RJH423" s="93"/>
      <c r="RJI423" s="93"/>
      <c r="RJJ423" s="93"/>
      <c r="RJK423" s="93"/>
      <c r="RJL423" s="93"/>
      <c r="RJM423" s="93"/>
      <c r="RJN423" s="93"/>
      <c r="RJO423" s="93"/>
      <c r="RJP423" s="93"/>
      <c r="RJQ423" s="93"/>
      <c r="RJR423" s="93"/>
      <c r="RJS423" s="93"/>
      <c r="RJT423" s="93"/>
      <c r="RJU423" s="93"/>
      <c r="RJV423" s="93"/>
      <c r="RJW423" s="93"/>
      <c r="RJX423" s="93"/>
      <c r="RJY423" s="93"/>
      <c r="RJZ423" s="93"/>
      <c r="RKA423" s="93"/>
      <c r="RKB423" s="93"/>
      <c r="RKC423" s="93"/>
      <c r="RKD423" s="93"/>
      <c r="RKE423" s="93"/>
      <c r="RKF423" s="93"/>
      <c r="RKG423" s="93"/>
      <c r="RKH423" s="93"/>
      <c r="RKI423" s="93"/>
      <c r="RKJ423" s="93"/>
      <c r="RKK423" s="93"/>
      <c r="RKL423" s="93"/>
      <c r="RKM423" s="93"/>
      <c r="RKN423" s="93"/>
      <c r="RKO423" s="93"/>
      <c r="RKP423" s="93"/>
      <c r="RKQ423" s="93"/>
      <c r="RKR423" s="93"/>
      <c r="RKS423" s="93"/>
      <c r="RKT423" s="93"/>
      <c r="RKU423" s="93"/>
      <c r="RKV423" s="93"/>
      <c r="RKW423" s="93"/>
      <c r="RKX423" s="93"/>
      <c r="RKY423" s="93"/>
      <c r="RKZ423" s="93"/>
      <c r="RLA423" s="93"/>
      <c r="RLB423" s="93"/>
      <c r="RLC423" s="93"/>
      <c r="RLD423" s="93"/>
      <c r="RLE423" s="93"/>
      <c r="RLF423" s="93"/>
      <c r="RLG423" s="93"/>
      <c r="RLH423" s="93"/>
      <c r="RLI423" s="93"/>
      <c r="RLJ423" s="93"/>
      <c r="RLK423" s="93"/>
      <c r="RLL423" s="93"/>
      <c r="RLM423" s="93"/>
      <c r="RLN423" s="93"/>
      <c r="RLO423" s="93"/>
      <c r="RLP423" s="93"/>
      <c r="RLQ423" s="93"/>
      <c r="RLR423" s="93"/>
      <c r="RLS423" s="93"/>
      <c r="RLT423" s="93"/>
      <c r="RLU423" s="93"/>
      <c r="RLV423" s="93"/>
      <c r="RLW423" s="93"/>
      <c r="RLX423" s="93"/>
      <c r="RLY423" s="93"/>
      <c r="RLZ423" s="93"/>
      <c r="RMA423" s="93"/>
      <c r="RMB423" s="93"/>
      <c r="RMC423" s="93"/>
      <c r="RMD423" s="93"/>
      <c r="RME423" s="93"/>
      <c r="RMF423" s="93"/>
      <c r="RMG423" s="93"/>
      <c r="RMH423" s="93"/>
      <c r="RMI423" s="93"/>
      <c r="RMJ423" s="93"/>
      <c r="RMK423" s="93"/>
      <c r="RML423" s="93"/>
      <c r="RMM423" s="93"/>
      <c r="RMN423" s="93"/>
      <c r="RMO423" s="93"/>
      <c r="RMP423" s="93"/>
      <c r="RMQ423" s="93"/>
      <c r="RMR423" s="93"/>
      <c r="RMS423" s="93"/>
      <c r="RMT423" s="93"/>
      <c r="RMU423" s="93"/>
      <c r="RMV423" s="93"/>
      <c r="RMW423" s="93"/>
      <c r="RMX423" s="93"/>
      <c r="RMY423" s="93"/>
      <c r="RMZ423" s="93"/>
      <c r="RNA423" s="93"/>
      <c r="RNB423" s="93"/>
      <c r="RNC423" s="93"/>
      <c r="RND423" s="93"/>
      <c r="RNE423" s="93"/>
      <c r="RNF423" s="93"/>
      <c r="RNG423" s="93"/>
      <c r="RNH423" s="93"/>
      <c r="RNI423" s="93"/>
      <c r="RNJ423" s="93"/>
      <c r="RNK423" s="93"/>
      <c r="RNL423" s="93"/>
      <c r="RNM423" s="93"/>
      <c r="RNN423" s="93"/>
      <c r="RNO423" s="93"/>
      <c r="RNP423" s="93"/>
      <c r="RNQ423" s="93"/>
      <c r="RNR423" s="93"/>
      <c r="RNS423" s="93"/>
      <c r="RNT423" s="93"/>
      <c r="RNU423" s="93"/>
      <c r="RNV423" s="93"/>
      <c r="RNW423" s="93"/>
      <c r="RNX423" s="93"/>
      <c r="RNY423" s="93"/>
      <c r="RNZ423" s="93"/>
      <c r="ROA423" s="93"/>
      <c r="ROB423" s="93"/>
      <c r="ROC423" s="93"/>
      <c r="ROD423" s="93"/>
      <c r="ROE423" s="93"/>
      <c r="ROF423" s="93"/>
      <c r="ROG423" s="93"/>
      <c r="ROH423" s="93"/>
      <c r="ROI423" s="93"/>
      <c r="ROJ423" s="93"/>
      <c r="ROK423" s="93"/>
      <c r="ROL423" s="93"/>
      <c r="ROM423" s="93"/>
      <c r="RON423" s="93"/>
      <c r="ROO423" s="93"/>
      <c r="ROP423" s="93"/>
      <c r="ROQ423" s="93"/>
      <c r="ROR423" s="93"/>
      <c r="ROS423" s="93"/>
      <c r="ROT423" s="93"/>
      <c r="ROU423" s="93"/>
      <c r="ROV423" s="93"/>
      <c r="ROW423" s="93"/>
      <c r="ROX423" s="93"/>
      <c r="ROY423" s="93"/>
      <c r="ROZ423" s="93"/>
      <c r="RPA423" s="93"/>
      <c r="RPB423" s="93"/>
      <c r="RPC423" s="93"/>
      <c r="RPD423" s="93"/>
      <c r="RPE423" s="93"/>
      <c r="RPF423" s="93"/>
      <c r="RPG423" s="93"/>
      <c r="RPH423" s="93"/>
      <c r="RPI423" s="93"/>
      <c r="RPJ423" s="93"/>
      <c r="RPK423" s="93"/>
      <c r="RPL423" s="93"/>
      <c r="RPM423" s="93"/>
      <c r="RPN423" s="93"/>
      <c r="RPO423" s="93"/>
      <c r="RPP423" s="93"/>
      <c r="RPQ423" s="93"/>
      <c r="RPR423" s="93"/>
      <c r="RPS423" s="93"/>
      <c r="RPT423" s="93"/>
      <c r="RPU423" s="93"/>
      <c r="RPV423" s="93"/>
      <c r="RPW423" s="93"/>
      <c r="RPX423" s="93"/>
      <c r="RPY423" s="93"/>
      <c r="RPZ423" s="93"/>
      <c r="RQA423" s="93"/>
      <c r="RQB423" s="93"/>
      <c r="RQC423" s="93"/>
      <c r="RQD423" s="93"/>
      <c r="RQE423" s="93"/>
      <c r="RQF423" s="93"/>
      <c r="RQG423" s="93"/>
      <c r="RQH423" s="93"/>
      <c r="RQI423" s="93"/>
      <c r="RQJ423" s="93"/>
      <c r="RQK423" s="93"/>
      <c r="RQL423" s="93"/>
      <c r="RQM423" s="93"/>
      <c r="RQN423" s="93"/>
      <c r="RQO423" s="93"/>
      <c r="RQP423" s="93"/>
      <c r="RQQ423" s="93"/>
      <c r="RQR423" s="93"/>
      <c r="RQS423" s="93"/>
      <c r="RQT423" s="93"/>
      <c r="RQU423" s="93"/>
      <c r="RQV423" s="93"/>
      <c r="RQW423" s="93"/>
      <c r="RQX423" s="93"/>
      <c r="RQY423" s="93"/>
      <c r="RQZ423" s="93"/>
      <c r="RRA423" s="93"/>
      <c r="RRB423" s="93"/>
      <c r="RRC423" s="93"/>
      <c r="RRD423" s="93"/>
      <c r="RRE423" s="93"/>
      <c r="RRF423" s="93"/>
      <c r="RRG423" s="93"/>
      <c r="RRH423" s="93"/>
      <c r="RRI423" s="93"/>
      <c r="RRJ423" s="93"/>
      <c r="RRK423" s="93"/>
      <c r="RRL423" s="93"/>
      <c r="RRM423" s="93"/>
      <c r="RRN423" s="93"/>
      <c r="RRO423" s="93"/>
      <c r="RRP423" s="93"/>
      <c r="RRQ423" s="93"/>
      <c r="RRR423" s="93"/>
      <c r="RRS423" s="93"/>
      <c r="RRT423" s="93"/>
      <c r="RRU423" s="93"/>
      <c r="RRV423" s="93"/>
      <c r="RRW423" s="93"/>
      <c r="RRX423" s="93"/>
      <c r="RRY423" s="93"/>
      <c r="RRZ423" s="93"/>
      <c r="RSA423" s="93"/>
      <c r="RSB423" s="93"/>
      <c r="RSC423" s="93"/>
      <c r="RSD423" s="93"/>
      <c r="RSE423" s="93"/>
      <c r="RSF423" s="93"/>
      <c r="RSG423" s="93"/>
      <c r="RSH423" s="93"/>
      <c r="RSI423" s="93"/>
      <c r="RSJ423" s="93"/>
      <c r="RSK423" s="93"/>
      <c r="RSL423" s="93"/>
      <c r="RSM423" s="93"/>
      <c r="RSN423" s="93"/>
      <c r="RSO423" s="93"/>
      <c r="RSP423" s="93"/>
      <c r="RSQ423" s="93"/>
      <c r="RSR423" s="93"/>
      <c r="RSS423" s="93"/>
      <c r="RST423" s="93"/>
      <c r="RSU423" s="93"/>
      <c r="RSV423" s="93"/>
      <c r="RSW423" s="93"/>
      <c r="RSX423" s="93"/>
      <c r="RSY423" s="93"/>
      <c r="RSZ423" s="93"/>
      <c r="RTA423" s="93"/>
      <c r="RTB423" s="93"/>
      <c r="RTC423" s="93"/>
      <c r="RTD423" s="93"/>
      <c r="RTE423" s="93"/>
      <c r="RTF423" s="93"/>
      <c r="RTG423" s="93"/>
      <c r="RTH423" s="93"/>
      <c r="RTI423" s="93"/>
      <c r="RTJ423" s="93"/>
      <c r="RTK423" s="93"/>
      <c r="RTL423" s="93"/>
      <c r="RTM423" s="93"/>
      <c r="RTN423" s="93"/>
      <c r="RTO423" s="93"/>
      <c r="RTP423" s="93"/>
      <c r="RTQ423" s="93"/>
      <c r="RTR423" s="93"/>
      <c r="RTS423" s="93"/>
      <c r="RTT423" s="93"/>
      <c r="RTU423" s="93"/>
      <c r="RTV423" s="93"/>
      <c r="RTW423" s="93"/>
      <c r="RTX423" s="93"/>
      <c r="RTY423" s="93"/>
      <c r="RTZ423" s="93"/>
      <c r="RUA423" s="93"/>
      <c r="RUB423" s="93"/>
      <c r="RUC423" s="93"/>
      <c r="RUD423" s="93"/>
      <c r="RUE423" s="93"/>
      <c r="RUF423" s="93"/>
      <c r="RUG423" s="93"/>
      <c r="RUH423" s="93"/>
      <c r="RUI423" s="93"/>
      <c r="RUJ423" s="93"/>
      <c r="RUK423" s="93"/>
      <c r="RUL423" s="93"/>
      <c r="RUM423" s="93"/>
      <c r="RUN423" s="93"/>
      <c r="RUO423" s="93"/>
      <c r="RUP423" s="93"/>
      <c r="RUQ423" s="93"/>
      <c r="RUR423" s="93"/>
      <c r="RUS423" s="93"/>
      <c r="RUT423" s="93"/>
      <c r="RUU423" s="93"/>
      <c r="RUV423" s="93"/>
      <c r="RUW423" s="93"/>
      <c r="RUX423" s="93"/>
      <c r="RUY423" s="93"/>
      <c r="RUZ423" s="93"/>
      <c r="RVA423" s="93"/>
      <c r="RVB423" s="93"/>
      <c r="RVC423" s="93"/>
      <c r="RVD423" s="93"/>
      <c r="RVE423" s="93"/>
      <c r="RVF423" s="93"/>
      <c r="RVG423" s="93"/>
      <c r="RVH423" s="93"/>
      <c r="RVI423" s="93"/>
      <c r="RVJ423" s="93"/>
      <c r="RVK423" s="93"/>
      <c r="RVL423" s="93"/>
      <c r="RVM423" s="93"/>
      <c r="RVN423" s="93"/>
      <c r="RVO423" s="93"/>
      <c r="RVP423" s="93"/>
      <c r="RVQ423" s="93"/>
      <c r="RVR423" s="93"/>
      <c r="RVS423" s="93"/>
      <c r="RVT423" s="93"/>
      <c r="RVU423" s="93"/>
      <c r="RVV423" s="93"/>
      <c r="RVW423" s="93"/>
      <c r="RVX423" s="93"/>
      <c r="RVY423" s="93"/>
      <c r="RVZ423" s="93"/>
      <c r="RWA423" s="93"/>
      <c r="RWB423" s="93"/>
      <c r="RWC423" s="93"/>
      <c r="RWD423" s="93"/>
      <c r="RWE423" s="93"/>
      <c r="RWF423" s="93"/>
      <c r="RWG423" s="93"/>
      <c r="RWH423" s="93"/>
      <c r="RWI423" s="93"/>
      <c r="RWJ423" s="93"/>
      <c r="RWK423" s="93"/>
      <c r="RWL423" s="93"/>
      <c r="RWM423" s="93"/>
      <c r="RWN423" s="93"/>
      <c r="RWO423" s="93"/>
      <c r="RWP423" s="93"/>
      <c r="RWQ423" s="93"/>
      <c r="RWR423" s="93"/>
      <c r="RWS423" s="93"/>
      <c r="RWT423" s="93"/>
      <c r="RWU423" s="93"/>
      <c r="RWV423" s="93"/>
      <c r="RWW423" s="93"/>
      <c r="RWX423" s="93"/>
      <c r="RWY423" s="93"/>
      <c r="RWZ423" s="93"/>
      <c r="RXA423" s="93"/>
      <c r="RXB423" s="93"/>
      <c r="RXC423" s="93"/>
      <c r="RXD423" s="93"/>
      <c r="RXE423" s="93"/>
      <c r="RXF423" s="93"/>
      <c r="RXG423" s="93"/>
      <c r="RXH423" s="93"/>
      <c r="RXI423" s="93"/>
      <c r="RXJ423" s="93"/>
      <c r="RXK423" s="93"/>
      <c r="RXL423" s="93"/>
      <c r="RXM423" s="93"/>
      <c r="RXN423" s="93"/>
      <c r="RXO423" s="93"/>
      <c r="RXP423" s="93"/>
      <c r="RXQ423" s="93"/>
      <c r="RXR423" s="93"/>
      <c r="RXS423" s="93"/>
      <c r="RXT423" s="93"/>
      <c r="RXU423" s="93"/>
      <c r="RXV423" s="93"/>
      <c r="RXW423" s="93"/>
      <c r="RXX423" s="93"/>
      <c r="RXY423" s="93"/>
      <c r="RXZ423" s="93"/>
      <c r="RYA423" s="93"/>
      <c r="RYB423" s="93"/>
      <c r="RYC423" s="93"/>
      <c r="RYD423" s="93"/>
      <c r="RYE423" s="93"/>
      <c r="RYF423" s="93"/>
      <c r="RYG423" s="93"/>
      <c r="RYH423" s="93"/>
      <c r="RYI423" s="93"/>
      <c r="RYJ423" s="93"/>
      <c r="RYK423" s="93"/>
      <c r="RYL423" s="93"/>
      <c r="RYM423" s="93"/>
      <c r="RYN423" s="93"/>
      <c r="RYO423" s="93"/>
      <c r="RYP423" s="93"/>
      <c r="RYQ423" s="93"/>
      <c r="RYR423" s="93"/>
      <c r="RYS423" s="93"/>
      <c r="RYT423" s="93"/>
      <c r="RYU423" s="93"/>
      <c r="RYV423" s="93"/>
      <c r="RYW423" s="93"/>
      <c r="RYX423" s="93"/>
      <c r="RYY423" s="93"/>
      <c r="RYZ423" s="93"/>
      <c r="RZA423" s="93"/>
      <c r="RZB423" s="93"/>
      <c r="RZC423" s="93"/>
      <c r="RZD423" s="93"/>
      <c r="RZE423" s="93"/>
      <c r="RZF423" s="93"/>
      <c r="RZG423" s="93"/>
      <c r="RZH423" s="93"/>
      <c r="RZI423" s="93"/>
      <c r="RZJ423" s="93"/>
      <c r="RZK423" s="93"/>
      <c r="RZL423" s="93"/>
      <c r="RZM423" s="93"/>
      <c r="RZN423" s="93"/>
      <c r="RZO423" s="93"/>
      <c r="RZP423" s="93"/>
      <c r="RZQ423" s="93"/>
      <c r="RZR423" s="93"/>
      <c r="RZS423" s="93"/>
      <c r="RZT423" s="93"/>
      <c r="RZU423" s="93"/>
      <c r="RZV423" s="93"/>
      <c r="RZW423" s="93"/>
      <c r="RZX423" s="93"/>
      <c r="RZY423" s="93"/>
      <c r="RZZ423" s="93"/>
      <c r="SAA423" s="93"/>
      <c r="SAB423" s="93"/>
      <c r="SAC423" s="93"/>
      <c r="SAD423" s="93"/>
      <c r="SAE423" s="93"/>
      <c r="SAF423" s="93"/>
      <c r="SAG423" s="93"/>
      <c r="SAH423" s="93"/>
      <c r="SAI423" s="93"/>
      <c r="SAJ423" s="93"/>
      <c r="SAK423" s="93"/>
      <c r="SAL423" s="93"/>
      <c r="SAM423" s="93"/>
      <c r="SAN423" s="93"/>
      <c r="SAO423" s="93"/>
      <c r="SAP423" s="93"/>
      <c r="SAQ423" s="93"/>
      <c r="SAR423" s="93"/>
      <c r="SAS423" s="93"/>
      <c r="SAT423" s="93"/>
      <c r="SAU423" s="93"/>
      <c r="SAV423" s="93"/>
      <c r="SAW423" s="93"/>
      <c r="SAX423" s="93"/>
      <c r="SAY423" s="93"/>
      <c r="SAZ423" s="93"/>
      <c r="SBA423" s="93"/>
      <c r="SBB423" s="93"/>
      <c r="SBC423" s="93"/>
      <c r="SBD423" s="93"/>
      <c r="SBE423" s="93"/>
      <c r="SBF423" s="93"/>
      <c r="SBG423" s="93"/>
      <c r="SBH423" s="93"/>
      <c r="SBI423" s="93"/>
      <c r="SBJ423" s="93"/>
      <c r="SBK423" s="93"/>
      <c r="SBL423" s="93"/>
      <c r="SBM423" s="93"/>
      <c r="SBN423" s="93"/>
      <c r="SBO423" s="93"/>
      <c r="SBP423" s="93"/>
      <c r="SBQ423" s="93"/>
      <c r="SBR423" s="93"/>
      <c r="SBS423" s="93"/>
      <c r="SBT423" s="93"/>
      <c r="SBU423" s="93"/>
      <c r="SBV423" s="93"/>
      <c r="SBW423" s="93"/>
      <c r="SBX423" s="93"/>
      <c r="SBY423" s="93"/>
      <c r="SBZ423" s="93"/>
      <c r="SCA423" s="93"/>
      <c r="SCB423" s="93"/>
      <c r="SCC423" s="93"/>
      <c r="SCD423" s="93"/>
      <c r="SCE423" s="93"/>
      <c r="SCF423" s="93"/>
      <c r="SCG423" s="93"/>
      <c r="SCH423" s="93"/>
      <c r="SCI423" s="93"/>
      <c r="SCJ423" s="93"/>
      <c r="SCK423" s="93"/>
      <c r="SCL423" s="93"/>
      <c r="SCM423" s="93"/>
      <c r="SCN423" s="93"/>
      <c r="SCO423" s="93"/>
      <c r="SCP423" s="93"/>
      <c r="SCQ423" s="93"/>
      <c r="SCR423" s="93"/>
      <c r="SCS423" s="93"/>
      <c r="SCT423" s="93"/>
      <c r="SCU423" s="93"/>
      <c r="SCV423" s="93"/>
      <c r="SCW423" s="93"/>
      <c r="SCX423" s="93"/>
      <c r="SCY423" s="93"/>
      <c r="SCZ423" s="93"/>
      <c r="SDA423" s="93"/>
      <c r="SDB423" s="93"/>
      <c r="SDC423" s="93"/>
      <c r="SDD423" s="93"/>
      <c r="SDE423" s="93"/>
      <c r="SDF423" s="93"/>
      <c r="SDG423" s="93"/>
      <c r="SDH423" s="93"/>
      <c r="SDI423" s="93"/>
      <c r="SDJ423" s="93"/>
      <c r="SDK423" s="93"/>
      <c r="SDL423" s="93"/>
      <c r="SDM423" s="93"/>
      <c r="SDN423" s="93"/>
      <c r="SDO423" s="93"/>
      <c r="SDP423" s="93"/>
      <c r="SDQ423" s="93"/>
      <c r="SDR423" s="93"/>
      <c r="SDS423" s="93"/>
      <c r="SDT423" s="93"/>
      <c r="SDU423" s="93"/>
      <c r="SDV423" s="93"/>
      <c r="SDW423" s="93"/>
      <c r="SDX423" s="93"/>
      <c r="SDY423" s="93"/>
      <c r="SDZ423" s="93"/>
      <c r="SEA423" s="93"/>
      <c r="SEB423" s="93"/>
      <c r="SEC423" s="93"/>
      <c r="SED423" s="93"/>
      <c r="SEE423" s="93"/>
      <c r="SEF423" s="93"/>
      <c r="SEG423" s="93"/>
      <c r="SEH423" s="93"/>
      <c r="SEI423" s="93"/>
      <c r="SEJ423" s="93"/>
      <c r="SEK423" s="93"/>
      <c r="SEL423" s="93"/>
      <c r="SEM423" s="93"/>
      <c r="SEN423" s="93"/>
      <c r="SEO423" s="93"/>
      <c r="SEP423" s="93"/>
      <c r="SEQ423" s="93"/>
      <c r="SER423" s="93"/>
      <c r="SES423" s="93"/>
      <c r="SET423" s="93"/>
      <c r="SEU423" s="93"/>
      <c r="SEV423" s="93"/>
      <c r="SEW423" s="93"/>
      <c r="SEX423" s="93"/>
      <c r="SEY423" s="93"/>
      <c r="SEZ423" s="93"/>
      <c r="SFA423" s="93"/>
      <c r="SFB423" s="93"/>
      <c r="SFC423" s="93"/>
      <c r="SFD423" s="93"/>
      <c r="SFE423" s="93"/>
      <c r="SFF423" s="93"/>
      <c r="SFG423" s="93"/>
      <c r="SFH423" s="93"/>
      <c r="SFI423" s="93"/>
      <c r="SFJ423" s="93"/>
      <c r="SFK423" s="93"/>
      <c r="SFL423" s="93"/>
      <c r="SFM423" s="93"/>
      <c r="SFN423" s="93"/>
      <c r="SFO423" s="93"/>
      <c r="SFP423" s="93"/>
      <c r="SFQ423" s="93"/>
      <c r="SFR423" s="93"/>
      <c r="SFS423" s="93"/>
      <c r="SFT423" s="93"/>
      <c r="SFU423" s="93"/>
      <c r="SFV423" s="93"/>
      <c r="SFW423" s="93"/>
      <c r="SFX423" s="93"/>
      <c r="SFY423" s="93"/>
      <c r="SFZ423" s="93"/>
      <c r="SGA423" s="93"/>
      <c r="SGB423" s="93"/>
      <c r="SGC423" s="93"/>
      <c r="SGD423" s="93"/>
      <c r="SGE423" s="93"/>
      <c r="SGF423" s="93"/>
      <c r="SGG423" s="93"/>
      <c r="SGH423" s="93"/>
      <c r="SGI423" s="93"/>
      <c r="SGJ423" s="93"/>
      <c r="SGK423" s="93"/>
      <c r="SGL423" s="93"/>
      <c r="SGM423" s="93"/>
      <c r="SGN423" s="93"/>
      <c r="SGO423" s="93"/>
      <c r="SGP423" s="93"/>
      <c r="SGQ423" s="93"/>
      <c r="SGR423" s="93"/>
      <c r="SGS423" s="93"/>
      <c r="SGT423" s="93"/>
      <c r="SGU423" s="93"/>
      <c r="SGV423" s="93"/>
      <c r="SGW423" s="93"/>
      <c r="SGX423" s="93"/>
      <c r="SGY423" s="93"/>
      <c r="SGZ423" s="93"/>
      <c r="SHA423" s="93"/>
      <c r="SHB423" s="93"/>
      <c r="SHC423" s="93"/>
      <c r="SHD423" s="93"/>
      <c r="SHE423" s="93"/>
      <c r="SHF423" s="93"/>
      <c r="SHG423" s="93"/>
      <c r="SHH423" s="93"/>
      <c r="SHI423" s="93"/>
      <c r="SHJ423" s="93"/>
      <c r="SHK423" s="93"/>
      <c r="SHL423" s="93"/>
      <c r="SHM423" s="93"/>
      <c r="SHN423" s="93"/>
      <c r="SHO423" s="93"/>
      <c r="SHP423" s="93"/>
      <c r="SHQ423" s="93"/>
      <c r="SHR423" s="93"/>
      <c r="SHS423" s="93"/>
      <c r="SHT423" s="93"/>
      <c r="SHU423" s="93"/>
      <c r="SHV423" s="93"/>
      <c r="SHW423" s="93"/>
      <c r="SHX423" s="93"/>
      <c r="SHY423" s="93"/>
      <c r="SHZ423" s="93"/>
      <c r="SIA423" s="93"/>
      <c r="SIB423" s="93"/>
      <c r="SIC423" s="93"/>
      <c r="SID423" s="93"/>
      <c r="SIE423" s="93"/>
      <c r="SIF423" s="93"/>
      <c r="SIG423" s="93"/>
      <c r="SIH423" s="93"/>
      <c r="SII423" s="93"/>
      <c r="SIJ423" s="93"/>
      <c r="SIK423" s="93"/>
      <c r="SIL423" s="93"/>
      <c r="SIM423" s="93"/>
      <c r="SIN423" s="93"/>
      <c r="SIO423" s="93"/>
      <c r="SIP423" s="93"/>
      <c r="SIQ423" s="93"/>
      <c r="SIR423" s="93"/>
      <c r="SIS423" s="93"/>
      <c r="SIT423" s="93"/>
      <c r="SIU423" s="93"/>
      <c r="SIV423" s="93"/>
      <c r="SIW423" s="93"/>
      <c r="SIX423" s="93"/>
      <c r="SIY423" s="93"/>
      <c r="SIZ423" s="93"/>
      <c r="SJA423" s="93"/>
      <c r="SJB423" s="93"/>
      <c r="SJC423" s="93"/>
      <c r="SJD423" s="93"/>
      <c r="SJE423" s="93"/>
      <c r="SJF423" s="93"/>
      <c r="SJG423" s="93"/>
      <c r="SJH423" s="93"/>
      <c r="SJI423" s="93"/>
      <c r="SJJ423" s="93"/>
      <c r="SJK423" s="93"/>
      <c r="SJL423" s="93"/>
      <c r="SJM423" s="93"/>
      <c r="SJN423" s="93"/>
      <c r="SJO423" s="93"/>
      <c r="SJP423" s="93"/>
      <c r="SJQ423" s="93"/>
      <c r="SJR423" s="93"/>
      <c r="SJS423" s="93"/>
      <c r="SJT423" s="93"/>
      <c r="SJU423" s="93"/>
      <c r="SJV423" s="93"/>
      <c r="SJW423" s="93"/>
      <c r="SJX423" s="93"/>
      <c r="SJY423" s="93"/>
      <c r="SJZ423" s="93"/>
      <c r="SKA423" s="93"/>
      <c r="SKB423" s="93"/>
      <c r="SKC423" s="93"/>
      <c r="SKD423" s="93"/>
      <c r="SKE423" s="93"/>
      <c r="SKF423" s="93"/>
      <c r="SKG423" s="93"/>
      <c r="SKH423" s="93"/>
      <c r="SKI423" s="93"/>
      <c r="SKJ423" s="93"/>
      <c r="SKK423" s="93"/>
      <c r="SKL423" s="93"/>
      <c r="SKM423" s="93"/>
      <c r="SKN423" s="93"/>
      <c r="SKO423" s="93"/>
      <c r="SKP423" s="93"/>
      <c r="SKQ423" s="93"/>
      <c r="SKR423" s="93"/>
      <c r="SKS423" s="93"/>
      <c r="SKT423" s="93"/>
      <c r="SKU423" s="93"/>
      <c r="SKV423" s="93"/>
      <c r="SKW423" s="93"/>
      <c r="SKX423" s="93"/>
      <c r="SKY423" s="93"/>
      <c r="SKZ423" s="93"/>
      <c r="SLA423" s="93"/>
      <c r="SLB423" s="93"/>
      <c r="SLC423" s="93"/>
      <c r="SLD423" s="93"/>
      <c r="SLE423" s="93"/>
      <c r="SLF423" s="93"/>
      <c r="SLG423" s="93"/>
      <c r="SLH423" s="93"/>
      <c r="SLI423" s="93"/>
      <c r="SLJ423" s="93"/>
      <c r="SLK423" s="93"/>
      <c r="SLL423" s="93"/>
      <c r="SLM423" s="93"/>
      <c r="SLN423" s="93"/>
      <c r="SLO423" s="93"/>
      <c r="SLP423" s="93"/>
      <c r="SLQ423" s="93"/>
      <c r="SLR423" s="93"/>
      <c r="SLS423" s="93"/>
      <c r="SLT423" s="93"/>
      <c r="SLU423" s="93"/>
      <c r="SLV423" s="93"/>
      <c r="SLW423" s="93"/>
      <c r="SLX423" s="93"/>
      <c r="SLY423" s="93"/>
      <c r="SLZ423" s="93"/>
      <c r="SMA423" s="93"/>
      <c r="SMB423" s="93"/>
      <c r="SMC423" s="93"/>
      <c r="SMD423" s="93"/>
      <c r="SME423" s="93"/>
      <c r="SMF423" s="93"/>
      <c r="SMG423" s="93"/>
      <c r="SMH423" s="93"/>
      <c r="SMI423" s="93"/>
      <c r="SMJ423" s="93"/>
      <c r="SMK423" s="93"/>
      <c r="SML423" s="93"/>
      <c r="SMM423" s="93"/>
      <c r="SMN423" s="93"/>
      <c r="SMO423" s="93"/>
      <c r="SMP423" s="93"/>
      <c r="SMQ423" s="93"/>
      <c r="SMR423" s="93"/>
      <c r="SMS423" s="93"/>
      <c r="SMT423" s="93"/>
      <c r="SMU423" s="93"/>
      <c r="SMV423" s="93"/>
      <c r="SMW423" s="93"/>
      <c r="SMX423" s="93"/>
      <c r="SMY423" s="93"/>
      <c r="SMZ423" s="93"/>
      <c r="SNA423" s="93"/>
      <c r="SNB423" s="93"/>
      <c r="SNC423" s="93"/>
      <c r="SND423" s="93"/>
      <c r="SNE423" s="93"/>
      <c r="SNF423" s="93"/>
      <c r="SNG423" s="93"/>
      <c r="SNH423" s="93"/>
      <c r="SNI423" s="93"/>
      <c r="SNJ423" s="93"/>
      <c r="SNK423" s="93"/>
      <c r="SNL423" s="93"/>
      <c r="SNM423" s="93"/>
      <c r="SNN423" s="93"/>
      <c r="SNO423" s="93"/>
      <c r="SNP423" s="93"/>
      <c r="SNQ423" s="93"/>
      <c r="SNR423" s="93"/>
      <c r="SNS423" s="93"/>
      <c r="SNT423" s="93"/>
      <c r="SNU423" s="93"/>
      <c r="SNV423" s="93"/>
      <c r="SNW423" s="93"/>
      <c r="SNX423" s="93"/>
      <c r="SNY423" s="93"/>
      <c r="SNZ423" s="93"/>
      <c r="SOA423" s="93"/>
      <c r="SOB423" s="93"/>
      <c r="SOC423" s="93"/>
      <c r="SOD423" s="93"/>
      <c r="SOE423" s="93"/>
      <c r="SOF423" s="93"/>
      <c r="SOG423" s="93"/>
      <c r="SOH423" s="93"/>
      <c r="SOI423" s="93"/>
      <c r="SOJ423" s="93"/>
      <c r="SOK423" s="93"/>
      <c r="SOL423" s="93"/>
      <c r="SOM423" s="93"/>
      <c r="SON423" s="93"/>
      <c r="SOO423" s="93"/>
      <c r="SOP423" s="93"/>
      <c r="SOQ423" s="93"/>
      <c r="SOR423" s="93"/>
      <c r="SOS423" s="93"/>
      <c r="SOT423" s="93"/>
      <c r="SOU423" s="93"/>
      <c r="SOV423" s="93"/>
      <c r="SOW423" s="93"/>
      <c r="SOX423" s="93"/>
      <c r="SOY423" s="93"/>
      <c r="SOZ423" s="93"/>
      <c r="SPA423" s="93"/>
      <c r="SPB423" s="93"/>
      <c r="SPC423" s="93"/>
      <c r="SPD423" s="93"/>
      <c r="SPE423" s="93"/>
      <c r="SPF423" s="93"/>
      <c r="SPG423" s="93"/>
      <c r="SPH423" s="93"/>
      <c r="SPI423" s="93"/>
      <c r="SPJ423" s="93"/>
      <c r="SPK423" s="93"/>
      <c r="SPL423" s="93"/>
      <c r="SPM423" s="93"/>
      <c r="SPN423" s="93"/>
      <c r="SPO423" s="93"/>
      <c r="SPP423" s="93"/>
      <c r="SPQ423" s="93"/>
      <c r="SPR423" s="93"/>
      <c r="SPS423" s="93"/>
      <c r="SPT423" s="93"/>
      <c r="SPU423" s="93"/>
      <c r="SPV423" s="93"/>
      <c r="SPW423" s="93"/>
      <c r="SPX423" s="93"/>
      <c r="SPY423" s="93"/>
      <c r="SPZ423" s="93"/>
      <c r="SQA423" s="93"/>
      <c r="SQB423" s="93"/>
      <c r="SQC423" s="93"/>
      <c r="SQD423" s="93"/>
      <c r="SQE423" s="93"/>
      <c r="SQF423" s="93"/>
      <c r="SQG423" s="93"/>
      <c r="SQH423" s="93"/>
      <c r="SQI423" s="93"/>
      <c r="SQJ423" s="93"/>
      <c r="SQK423" s="93"/>
      <c r="SQL423" s="93"/>
      <c r="SQM423" s="93"/>
      <c r="SQN423" s="93"/>
      <c r="SQO423" s="93"/>
      <c r="SQP423" s="93"/>
      <c r="SQQ423" s="93"/>
      <c r="SQR423" s="93"/>
      <c r="SQS423" s="93"/>
      <c r="SQT423" s="93"/>
      <c r="SQU423" s="93"/>
      <c r="SQV423" s="93"/>
      <c r="SQW423" s="93"/>
      <c r="SQX423" s="93"/>
      <c r="SQY423" s="93"/>
      <c r="SQZ423" s="93"/>
      <c r="SRA423" s="93"/>
      <c r="SRB423" s="93"/>
      <c r="SRC423" s="93"/>
      <c r="SRD423" s="93"/>
      <c r="SRE423" s="93"/>
      <c r="SRF423" s="93"/>
      <c r="SRG423" s="93"/>
      <c r="SRH423" s="93"/>
      <c r="SRI423" s="93"/>
      <c r="SRJ423" s="93"/>
      <c r="SRK423" s="93"/>
      <c r="SRL423" s="93"/>
      <c r="SRM423" s="93"/>
      <c r="SRN423" s="93"/>
      <c r="SRO423" s="93"/>
      <c r="SRP423" s="93"/>
      <c r="SRQ423" s="93"/>
      <c r="SRR423" s="93"/>
      <c r="SRS423" s="93"/>
      <c r="SRT423" s="93"/>
      <c r="SRU423" s="93"/>
      <c r="SRV423" s="93"/>
      <c r="SRW423" s="93"/>
      <c r="SRX423" s="93"/>
      <c r="SRY423" s="93"/>
      <c r="SRZ423" s="93"/>
      <c r="SSA423" s="93"/>
      <c r="SSB423" s="93"/>
      <c r="SSC423" s="93"/>
      <c r="SSD423" s="93"/>
      <c r="SSE423" s="93"/>
      <c r="SSF423" s="93"/>
      <c r="SSG423" s="93"/>
      <c r="SSH423" s="93"/>
      <c r="SSI423" s="93"/>
      <c r="SSJ423" s="93"/>
      <c r="SSK423" s="93"/>
      <c r="SSL423" s="93"/>
      <c r="SSM423" s="93"/>
      <c r="SSN423" s="93"/>
      <c r="SSO423" s="93"/>
      <c r="SSP423" s="93"/>
      <c r="SSQ423" s="93"/>
      <c r="SSR423" s="93"/>
      <c r="SSS423" s="93"/>
      <c r="SST423" s="93"/>
      <c r="SSU423" s="93"/>
      <c r="SSV423" s="93"/>
      <c r="SSW423" s="93"/>
      <c r="SSX423" s="93"/>
      <c r="SSY423" s="93"/>
      <c r="SSZ423" s="93"/>
      <c r="STA423" s="93"/>
      <c r="STB423" s="93"/>
      <c r="STC423" s="93"/>
      <c r="STD423" s="93"/>
      <c r="STE423" s="93"/>
      <c r="STF423" s="93"/>
      <c r="STG423" s="93"/>
      <c r="STH423" s="93"/>
      <c r="STI423" s="93"/>
      <c r="STJ423" s="93"/>
      <c r="STK423" s="93"/>
      <c r="STL423" s="93"/>
      <c r="STM423" s="93"/>
      <c r="STN423" s="93"/>
      <c r="STO423" s="93"/>
      <c r="STP423" s="93"/>
      <c r="STQ423" s="93"/>
      <c r="STR423" s="93"/>
      <c r="STS423" s="93"/>
      <c r="STT423" s="93"/>
      <c r="STU423" s="93"/>
      <c r="STV423" s="93"/>
      <c r="STW423" s="93"/>
      <c r="STX423" s="93"/>
      <c r="STY423" s="93"/>
      <c r="STZ423" s="93"/>
      <c r="SUA423" s="93"/>
      <c r="SUB423" s="93"/>
      <c r="SUC423" s="93"/>
      <c r="SUD423" s="93"/>
      <c r="SUE423" s="93"/>
      <c r="SUF423" s="93"/>
      <c r="SUG423" s="93"/>
      <c r="SUH423" s="93"/>
      <c r="SUI423" s="93"/>
      <c r="SUJ423" s="93"/>
      <c r="SUK423" s="93"/>
      <c r="SUL423" s="93"/>
      <c r="SUM423" s="93"/>
      <c r="SUN423" s="93"/>
      <c r="SUO423" s="93"/>
      <c r="SUP423" s="93"/>
      <c r="SUQ423" s="93"/>
      <c r="SUR423" s="93"/>
      <c r="SUS423" s="93"/>
      <c r="SUT423" s="93"/>
      <c r="SUU423" s="93"/>
      <c r="SUV423" s="93"/>
      <c r="SUW423" s="93"/>
      <c r="SUX423" s="93"/>
      <c r="SUY423" s="93"/>
      <c r="SUZ423" s="93"/>
      <c r="SVA423" s="93"/>
      <c r="SVB423" s="93"/>
      <c r="SVC423" s="93"/>
      <c r="SVD423" s="93"/>
      <c r="SVE423" s="93"/>
      <c r="SVF423" s="93"/>
      <c r="SVG423" s="93"/>
      <c r="SVH423" s="93"/>
      <c r="SVI423" s="93"/>
      <c r="SVJ423" s="93"/>
      <c r="SVK423" s="93"/>
      <c r="SVL423" s="93"/>
      <c r="SVM423" s="93"/>
      <c r="SVN423" s="93"/>
      <c r="SVO423" s="93"/>
      <c r="SVP423" s="93"/>
      <c r="SVQ423" s="93"/>
      <c r="SVR423" s="93"/>
      <c r="SVS423" s="93"/>
      <c r="SVT423" s="93"/>
      <c r="SVU423" s="93"/>
      <c r="SVV423" s="93"/>
      <c r="SVW423" s="93"/>
      <c r="SVX423" s="93"/>
      <c r="SVY423" s="93"/>
      <c r="SVZ423" s="93"/>
      <c r="SWA423" s="93"/>
      <c r="SWB423" s="93"/>
      <c r="SWC423" s="93"/>
      <c r="SWD423" s="93"/>
      <c r="SWE423" s="93"/>
      <c r="SWF423" s="93"/>
      <c r="SWG423" s="93"/>
      <c r="SWH423" s="93"/>
      <c r="SWI423" s="93"/>
      <c r="SWJ423" s="93"/>
      <c r="SWK423" s="93"/>
      <c r="SWL423" s="93"/>
      <c r="SWM423" s="93"/>
      <c r="SWN423" s="93"/>
      <c r="SWO423" s="93"/>
      <c r="SWP423" s="93"/>
      <c r="SWQ423" s="93"/>
      <c r="SWR423" s="93"/>
      <c r="SWS423" s="93"/>
      <c r="SWT423" s="93"/>
      <c r="SWU423" s="93"/>
      <c r="SWV423" s="93"/>
      <c r="SWW423" s="93"/>
      <c r="SWX423" s="93"/>
      <c r="SWY423" s="93"/>
      <c r="SWZ423" s="93"/>
      <c r="SXA423" s="93"/>
      <c r="SXB423" s="93"/>
      <c r="SXC423" s="93"/>
      <c r="SXD423" s="93"/>
      <c r="SXE423" s="93"/>
      <c r="SXF423" s="93"/>
      <c r="SXG423" s="93"/>
      <c r="SXH423" s="93"/>
      <c r="SXI423" s="93"/>
      <c r="SXJ423" s="93"/>
      <c r="SXK423" s="93"/>
      <c r="SXL423" s="93"/>
      <c r="SXM423" s="93"/>
      <c r="SXN423" s="93"/>
      <c r="SXO423" s="93"/>
      <c r="SXP423" s="93"/>
      <c r="SXQ423" s="93"/>
      <c r="SXR423" s="93"/>
      <c r="SXS423" s="93"/>
      <c r="SXT423" s="93"/>
      <c r="SXU423" s="93"/>
      <c r="SXV423" s="93"/>
      <c r="SXW423" s="93"/>
      <c r="SXX423" s="93"/>
      <c r="SXY423" s="93"/>
      <c r="SXZ423" s="93"/>
      <c r="SYA423" s="93"/>
      <c r="SYB423" s="93"/>
      <c r="SYC423" s="93"/>
      <c r="SYD423" s="93"/>
      <c r="SYE423" s="93"/>
      <c r="SYF423" s="93"/>
      <c r="SYG423" s="93"/>
      <c r="SYH423" s="93"/>
      <c r="SYI423" s="93"/>
      <c r="SYJ423" s="93"/>
      <c r="SYK423" s="93"/>
      <c r="SYL423" s="93"/>
      <c r="SYM423" s="93"/>
      <c r="SYN423" s="93"/>
      <c r="SYO423" s="93"/>
      <c r="SYP423" s="93"/>
      <c r="SYQ423" s="93"/>
      <c r="SYR423" s="93"/>
      <c r="SYS423" s="93"/>
      <c r="SYT423" s="93"/>
      <c r="SYU423" s="93"/>
      <c r="SYV423" s="93"/>
      <c r="SYW423" s="93"/>
      <c r="SYX423" s="93"/>
      <c r="SYY423" s="93"/>
      <c r="SYZ423" s="93"/>
      <c r="SZA423" s="93"/>
      <c r="SZB423" s="93"/>
      <c r="SZC423" s="93"/>
      <c r="SZD423" s="93"/>
      <c r="SZE423" s="93"/>
      <c r="SZF423" s="93"/>
      <c r="SZG423" s="93"/>
      <c r="SZH423" s="93"/>
      <c r="SZI423" s="93"/>
      <c r="SZJ423" s="93"/>
      <c r="SZK423" s="93"/>
      <c r="SZL423" s="93"/>
      <c r="SZM423" s="93"/>
      <c r="SZN423" s="93"/>
      <c r="SZO423" s="93"/>
      <c r="SZP423" s="93"/>
      <c r="SZQ423" s="93"/>
      <c r="SZR423" s="93"/>
      <c r="SZS423" s="93"/>
      <c r="SZT423" s="93"/>
      <c r="SZU423" s="93"/>
      <c r="SZV423" s="93"/>
      <c r="SZW423" s="93"/>
      <c r="SZX423" s="93"/>
      <c r="SZY423" s="93"/>
      <c r="SZZ423" s="93"/>
      <c r="TAA423" s="93"/>
      <c r="TAB423" s="93"/>
      <c r="TAC423" s="93"/>
      <c r="TAD423" s="93"/>
      <c r="TAE423" s="93"/>
      <c r="TAF423" s="93"/>
      <c r="TAG423" s="93"/>
      <c r="TAH423" s="93"/>
      <c r="TAI423" s="93"/>
      <c r="TAJ423" s="93"/>
      <c r="TAK423" s="93"/>
      <c r="TAL423" s="93"/>
      <c r="TAM423" s="93"/>
      <c r="TAN423" s="93"/>
      <c r="TAO423" s="93"/>
      <c r="TAP423" s="93"/>
      <c r="TAQ423" s="93"/>
      <c r="TAR423" s="93"/>
      <c r="TAS423" s="93"/>
      <c r="TAT423" s="93"/>
      <c r="TAU423" s="93"/>
      <c r="TAV423" s="93"/>
      <c r="TAW423" s="93"/>
      <c r="TAX423" s="93"/>
      <c r="TAY423" s="93"/>
      <c r="TAZ423" s="93"/>
      <c r="TBA423" s="93"/>
      <c r="TBB423" s="93"/>
      <c r="TBC423" s="93"/>
      <c r="TBD423" s="93"/>
      <c r="TBE423" s="93"/>
      <c r="TBF423" s="93"/>
      <c r="TBG423" s="93"/>
      <c r="TBH423" s="93"/>
      <c r="TBI423" s="93"/>
      <c r="TBJ423" s="93"/>
      <c r="TBK423" s="93"/>
      <c r="TBL423" s="93"/>
      <c r="TBM423" s="93"/>
      <c r="TBN423" s="93"/>
      <c r="TBO423" s="93"/>
      <c r="TBP423" s="93"/>
      <c r="TBQ423" s="93"/>
      <c r="TBR423" s="93"/>
      <c r="TBS423" s="93"/>
      <c r="TBT423" s="93"/>
      <c r="TBU423" s="93"/>
      <c r="TBV423" s="93"/>
      <c r="TBW423" s="93"/>
      <c r="TBX423" s="93"/>
      <c r="TBY423" s="93"/>
      <c r="TBZ423" s="93"/>
      <c r="TCA423" s="93"/>
      <c r="TCB423" s="93"/>
      <c r="TCC423" s="93"/>
      <c r="TCD423" s="93"/>
      <c r="TCE423" s="93"/>
      <c r="TCF423" s="93"/>
      <c r="TCG423" s="93"/>
      <c r="TCH423" s="93"/>
      <c r="TCI423" s="93"/>
      <c r="TCJ423" s="93"/>
      <c r="TCK423" s="93"/>
      <c r="TCL423" s="93"/>
      <c r="TCM423" s="93"/>
      <c r="TCN423" s="93"/>
      <c r="TCO423" s="93"/>
      <c r="TCP423" s="93"/>
      <c r="TCQ423" s="93"/>
      <c r="TCR423" s="93"/>
      <c r="TCS423" s="93"/>
      <c r="TCT423" s="93"/>
      <c r="TCU423" s="93"/>
      <c r="TCV423" s="93"/>
      <c r="TCW423" s="93"/>
      <c r="TCX423" s="93"/>
      <c r="TCY423" s="93"/>
      <c r="TCZ423" s="93"/>
      <c r="TDA423" s="93"/>
      <c r="TDB423" s="93"/>
      <c r="TDC423" s="93"/>
      <c r="TDD423" s="93"/>
      <c r="TDE423" s="93"/>
      <c r="TDF423" s="93"/>
      <c r="TDG423" s="93"/>
      <c r="TDH423" s="93"/>
      <c r="TDI423" s="93"/>
      <c r="TDJ423" s="93"/>
      <c r="TDK423" s="93"/>
      <c r="TDL423" s="93"/>
      <c r="TDM423" s="93"/>
      <c r="TDN423" s="93"/>
      <c r="TDO423" s="93"/>
      <c r="TDP423" s="93"/>
      <c r="TDQ423" s="93"/>
      <c r="TDR423" s="93"/>
      <c r="TDS423" s="93"/>
      <c r="TDT423" s="93"/>
      <c r="TDU423" s="93"/>
      <c r="TDV423" s="93"/>
      <c r="TDW423" s="93"/>
      <c r="TDX423" s="93"/>
      <c r="TDY423" s="93"/>
      <c r="TDZ423" s="93"/>
      <c r="TEA423" s="93"/>
      <c r="TEB423" s="93"/>
      <c r="TEC423" s="93"/>
      <c r="TED423" s="93"/>
      <c r="TEE423" s="93"/>
      <c r="TEF423" s="93"/>
      <c r="TEG423" s="93"/>
      <c r="TEH423" s="93"/>
      <c r="TEI423" s="93"/>
      <c r="TEJ423" s="93"/>
      <c r="TEK423" s="93"/>
      <c r="TEL423" s="93"/>
      <c r="TEM423" s="93"/>
      <c r="TEN423" s="93"/>
      <c r="TEO423" s="93"/>
      <c r="TEP423" s="93"/>
      <c r="TEQ423" s="93"/>
      <c r="TER423" s="93"/>
      <c r="TES423" s="93"/>
      <c r="TET423" s="93"/>
      <c r="TEU423" s="93"/>
      <c r="TEV423" s="93"/>
      <c r="TEW423" s="93"/>
      <c r="TEX423" s="93"/>
      <c r="TEY423" s="93"/>
      <c r="TEZ423" s="93"/>
      <c r="TFA423" s="93"/>
      <c r="TFB423" s="93"/>
      <c r="TFC423" s="93"/>
      <c r="TFD423" s="93"/>
      <c r="TFE423" s="93"/>
      <c r="TFF423" s="93"/>
      <c r="TFG423" s="93"/>
      <c r="TFH423" s="93"/>
      <c r="TFI423" s="93"/>
      <c r="TFJ423" s="93"/>
      <c r="TFK423" s="93"/>
      <c r="TFL423" s="93"/>
      <c r="TFM423" s="93"/>
      <c r="TFN423" s="93"/>
      <c r="TFO423" s="93"/>
      <c r="TFP423" s="93"/>
      <c r="TFQ423" s="93"/>
      <c r="TFR423" s="93"/>
      <c r="TFS423" s="93"/>
      <c r="TFT423" s="93"/>
      <c r="TFU423" s="93"/>
      <c r="TFV423" s="93"/>
      <c r="TFW423" s="93"/>
      <c r="TFX423" s="93"/>
      <c r="TFY423" s="93"/>
      <c r="TFZ423" s="93"/>
      <c r="TGA423" s="93"/>
      <c r="TGB423" s="93"/>
      <c r="TGC423" s="93"/>
      <c r="TGD423" s="93"/>
      <c r="TGE423" s="93"/>
      <c r="TGF423" s="93"/>
      <c r="TGG423" s="93"/>
      <c r="TGH423" s="93"/>
      <c r="TGI423" s="93"/>
      <c r="TGJ423" s="93"/>
      <c r="TGK423" s="93"/>
      <c r="TGL423" s="93"/>
      <c r="TGM423" s="93"/>
      <c r="TGN423" s="93"/>
      <c r="TGO423" s="93"/>
      <c r="TGP423" s="93"/>
      <c r="TGQ423" s="93"/>
      <c r="TGR423" s="93"/>
      <c r="TGS423" s="93"/>
      <c r="TGT423" s="93"/>
      <c r="TGU423" s="93"/>
      <c r="TGV423" s="93"/>
      <c r="TGW423" s="93"/>
      <c r="TGX423" s="93"/>
      <c r="TGY423" s="93"/>
      <c r="TGZ423" s="93"/>
      <c r="THA423" s="93"/>
      <c r="THB423" s="93"/>
      <c r="THC423" s="93"/>
      <c r="THD423" s="93"/>
      <c r="THE423" s="93"/>
      <c r="THF423" s="93"/>
      <c r="THG423" s="93"/>
      <c r="THH423" s="93"/>
      <c r="THI423" s="93"/>
      <c r="THJ423" s="93"/>
      <c r="THK423" s="93"/>
      <c r="THL423" s="93"/>
      <c r="THM423" s="93"/>
      <c r="THN423" s="93"/>
      <c r="THO423" s="93"/>
      <c r="THP423" s="93"/>
      <c r="THQ423" s="93"/>
      <c r="THR423" s="93"/>
      <c r="THS423" s="93"/>
      <c r="THT423" s="93"/>
      <c r="THU423" s="93"/>
      <c r="THV423" s="93"/>
      <c r="THW423" s="93"/>
      <c r="THX423" s="93"/>
      <c r="THY423" s="93"/>
      <c r="THZ423" s="93"/>
      <c r="TIA423" s="93"/>
      <c r="TIB423" s="93"/>
      <c r="TIC423" s="93"/>
      <c r="TID423" s="93"/>
      <c r="TIE423" s="93"/>
      <c r="TIF423" s="93"/>
      <c r="TIG423" s="93"/>
      <c r="TIH423" s="93"/>
      <c r="TII423" s="93"/>
      <c r="TIJ423" s="93"/>
      <c r="TIK423" s="93"/>
      <c r="TIL423" s="93"/>
      <c r="TIM423" s="93"/>
      <c r="TIN423" s="93"/>
      <c r="TIO423" s="93"/>
      <c r="TIP423" s="93"/>
      <c r="TIQ423" s="93"/>
      <c r="TIR423" s="93"/>
      <c r="TIS423" s="93"/>
      <c r="TIT423" s="93"/>
      <c r="TIU423" s="93"/>
      <c r="TIV423" s="93"/>
      <c r="TIW423" s="93"/>
      <c r="TIX423" s="93"/>
      <c r="TIY423" s="93"/>
      <c r="TIZ423" s="93"/>
      <c r="TJA423" s="93"/>
      <c r="TJB423" s="93"/>
      <c r="TJC423" s="93"/>
      <c r="TJD423" s="93"/>
      <c r="TJE423" s="93"/>
      <c r="TJF423" s="93"/>
      <c r="TJG423" s="93"/>
      <c r="TJH423" s="93"/>
      <c r="TJI423" s="93"/>
      <c r="TJJ423" s="93"/>
      <c r="TJK423" s="93"/>
      <c r="TJL423" s="93"/>
      <c r="TJM423" s="93"/>
      <c r="TJN423" s="93"/>
      <c r="TJO423" s="93"/>
      <c r="TJP423" s="93"/>
      <c r="TJQ423" s="93"/>
      <c r="TJR423" s="93"/>
      <c r="TJS423" s="93"/>
      <c r="TJT423" s="93"/>
      <c r="TJU423" s="93"/>
      <c r="TJV423" s="93"/>
      <c r="TJW423" s="93"/>
      <c r="TJX423" s="93"/>
      <c r="TJY423" s="93"/>
      <c r="TJZ423" s="93"/>
      <c r="TKA423" s="93"/>
      <c r="TKB423" s="93"/>
      <c r="TKC423" s="93"/>
      <c r="TKD423" s="93"/>
      <c r="TKE423" s="93"/>
      <c r="TKF423" s="93"/>
      <c r="TKG423" s="93"/>
      <c r="TKH423" s="93"/>
      <c r="TKI423" s="93"/>
      <c r="TKJ423" s="93"/>
      <c r="TKK423" s="93"/>
      <c r="TKL423" s="93"/>
      <c r="TKM423" s="93"/>
      <c r="TKN423" s="93"/>
      <c r="TKO423" s="93"/>
      <c r="TKP423" s="93"/>
      <c r="TKQ423" s="93"/>
      <c r="TKR423" s="93"/>
      <c r="TKS423" s="93"/>
      <c r="TKT423" s="93"/>
      <c r="TKU423" s="93"/>
      <c r="TKV423" s="93"/>
      <c r="TKW423" s="93"/>
      <c r="TKX423" s="93"/>
      <c r="TKY423" s="93"/>
      <c r="TKZ423" s="93"/>
      <c r="TLA423" s="93"/>
      <c r="TLB423" s="93"/>
      <c r="TLC423" s="93"/>
      <c r="TLD423" s="93"/>
      <c r="TLE423" s="93"/>
      <c r="TLF423" s="93"/>
      <c r="TLG423" s="93"/>
      <c r="TLH423" s="93"/>
      <c r="TLI423" s="93"/>
      <c r="TLJ423" s="93"/>
      <c r="TLK423" s="93"/>
      <c r="TLL423" s="93"/>
      <c r="TLM423" s="93"/>
      <c r="TLN423" s="93"/>
      <c r="TLO423" s="93"/>
      <c r="TLP423" s="93"/>
      <c r="TLQ423" s="93"/>
      <c r="TLR423" s="93"/>
      <c r="TLS423" s="93"/>
      <c r="TLT423" s="93"/>
      <c r="TLU423" s="93"/>
      <c r="TLV423" s="93"/>
      <c r="TLW423" s="93"/>
      <c r="TLX423" s="93"/>
      <c r="TLY423" s="93"/>
      <c r="TLZ423" s="93"/>
      <c r="TMA423" s="93"/>
      <c r="TMB423" s="93"/>
      <c r="TMC423" s="93"/>
      <c r="TMD423" s="93"/>
      <c r="TME423" s="93"/>
      <c r="TMF423" s="93"/>
      <c r="TMG423" s="93"/>
      <c r="TMH423" s="93"/>
      <c r="TMI423" s="93"/>
      <c r="TMJ423" s="93"/>
      <c r="TMK423" s="93"/>
      <c r="TML423" s="93"/>
      <c r="TMM423" s="93"/>
      <c r="TMN423" s="93"/>
      <c r="TMO423" s="93"/>
      <c r="TMP423" s="93"/>
      <c r="TMQ423" s="93"/>
      <c r="TMR423" s="93"/>
      <c r="TMS423" s="93"/>
      <c r="TMT423" s="93"/>
      <c r="TMU423" s="93"/>
      <c r="TMV423" s="93"/>
      <c r="TMW423" s="93"/>
      <c r="TMX423" s="93"/>
      <c r="TMY423" s="93"/>
      <c r="TMZ423" s="93"/>
      <c r="TNA423" s="93"/>
      <c r="TNB423" s="93"/>
      <c r="TNC423" s="93"/>
      <c r="TND423" s="93"/>
      <c r="TNE423" s="93"/>
      <c r="TNF423" s="93"/>
      <c r="TNG423" s="93"/>
      <c r="TNH423" s="93"/>
      <c r="TNI423" s="93"/>
      <c r="TNJ423" s="93"/>
      <c r="TNK423" s="93"/>
      <c r="TNL423" s="93"/>
      <c r="TNM423" s="93"/>
      <c r="TNN423" s="93"/>
      <c r="TNO423" s="93"/>
      <c r="TNP423" s="93"/>
      <c r="TNQ423" s="93"/>
      <c r="TNR423" s="93"/>
      <c r="TNS423" s="93"/>
      <c r="TNT423" s="93"/>
      <c r="TNU423" s="93"/>
      <c r="TNV423" s="93"/>
      <c r="TNW423" s="93"/>
      <c r="TNX423" s="93"/>
      <c r="TNY423" s="93"/>
      <c r="TNZ423" s="93"/>
      <c r="TOA423" s="93"/>
      <c r="TOB423" s="93"/>
      <c r="TOC423" s="93"/>
      <c r="TOD423" s="93"/>
      <c r="TOE423" s="93"/>
      <c r="TOF423" s="93"/>
      <c r="TOG423" s="93"/>
      <c r="TOH423" s="93"/>
      <c r="TOI423" s="93"/>
      <c r="TOJ423" s="93"/>
      <c r="TOK423" s="93"/>
      <c r="TOL423" s="93"/>
      <c r="TOM423" s="93"/>
      <c r="TON423" s="93"/>
      <c r="TOO423" s="93"/>
      <c r="TOP423" s="93"/>
      <c r="TOQ423" s="93"/>
      <c r="TOR423" s="93"/>
      <c r="TOS423" s="93"/>
      <c r="TOT423" s="93"/>
      <c r="TOU423" s="93"/>
      <c r="TOV423" s="93"/>
      <c r="TOW423" s="93"/>
      <c r="TOX423" s="93"/>
      <c r="TOY423" s="93"/>
      <c r="TOZ423" s="93"/>
      <c r="TPA423" s="93"/>
      <c r="TPB423" s="93"/>
      <c r="TPC423" s="93"/>
      <c r="TPD423" s="93"/>
      <c r="TPE423" s="93"/>
      <c r="TPF423" s="93"/>
      <c r="TPG423" s="93"/>
      <c r="TPH423" s="93"/>
      <c r="TPI423" s="93"/>
      <c r="TPJ423" s="93"/>
      <c r="TPK423" s="93"/>
      <c r="TPL423" s="93"/>
      <c r="TPM423" s="93"/>
      <c r="TPN423" s="93"/>
      <c r="TPO423" s="93"/>
      <c r="TPP423" s="93"/>
      <c r="TPQ423" s="93"/>
      <c r="TPR423" s="93"/>
      <c r="TPS423" s="93"/>
      <c r="TPT423" s="93"/>
      <c r="TPU423" s="93"/>
      <c r="TPV423" s="93"/>
      <c r="TPW423" s="93"/>
      <c r="TPX423" s="93"/>
      <c r="TPY423" s="93"/>
      <c r="TPZ423" s="93"/>
      <c r="TQA423" s="93"/>
      <c r="TQB423" s="93"/>
      <c r="TQC423" s="93"/>
      <c r="TQD423" s="93"/>
      <c r="TQE423" s="93"/>
      <c r="TQF423" s="93"/>
      <c r="TQG423" s="93"/>
      <c r="TQH423" s="93"/>
      <c r="TQI423" s="93"/>
      <c r="TQJ423" s="93"/>
      <c r="TQK423" s="93"/>
      <c r="TQL423" s="93"/>
      <c r="TQM423" s="93"/>
      <c r="TQN423" s="93"/>
      <c r="TQO423" s="93"/>
      <c r="TQP423" s="93"/>
      <c r="TQQ423" s="93"/>
      <c r="TQR423" s="93"/>
      <c r="TQS423" s="93"/>
      <c r="TQT423" s="93"/>
      <c r="TQU423" s="93"/>
      <c r="TQV423" s="93"/>
      <c r="TQW423" s="93"/>
      <c r="TQX423" s="93"/>
      <c r="TQY423" s="93"/>
      <c r="TQZ423" s="93"/>
      <c r="TRA423" s="93"/>
      <c r="TRB423" s="93"/>
      <c r="TRC423" s="93"/>
      <c r="TRD423" s="93"/>
      <c r="TRE423" s="93"/>
      <c r="TRF423" s="93"/>
      <c r="TRG423" s="93"/>
      <c r="TRH423" s="93"/>
      <c r="TRI423" s="93"/>
      <c r="TRJ423" s="93"/>
      <c r="TRK423" s="93"/>
      <c r="TRL423" s="93"/>
      <c r="TRM423" s="93"/>
      <c r="TRN423" s="93"/>
      <c r="TRO423" s="93"/>
      <c r="TRP423" s="93"/>
      <c r="TRQ423" s="93"/>
      <c r="TRR423" s="93"/>
      <c r="TRS423" s="93"/>
      <c r="TRT423" s="93"/>
      <c r="TRU423" s="93"/>
      <c r="TRV423" s="93"/>
      <c r="TRW423" s="93"/>
      <c r="TRX423" s="93"/>
      <c r="TRY423" s="93"/>
      <c r="TRZ423" s="93"/>
      <c r="TSA423" s="93"/>
      <c r="TSB423" s="93"/>
      <c r="TSC423" s="93"/>
      <c r="TSD423" s="93"/>
      <c r="TSE423" s="93"/>
      <c r="TSF423" s="93"/>
      <c r="TSG423" s="93"/>
      <c r="TSH423" s="93"/>
      <c r="TSI423" s="93"/>
      <c r="TSJ423" s="93"/>
      <c r="TSK423" s="93"/>
      <c r="TSL423" s="93"/>
      <c r="TSM423" s="93"/>
      <c r="TSN423" s="93"/>
      <c r="TSO423" s="93"/>
      <c r="TSP423" s="93"/>
      <c r="TSQ423" s="93"/>
      <c r="TSR423" s="93"/>
      <c r="TSS423" s="93"/>
      <c r="TST423" s="93"/>
      <c r="TSU423" s="93"/>
      <c r="TSV423" s="93"/>
      <c r="TSW423" s="93"/>
      <c r="TSX423" s="93"/>
      <c r="TSY423" s="93"/>
      <c r="TSZ423" s="93"/>
      <c r="TTA423" s="93"/>
      <c r="TTB423" s="93"/>
      <c r="TTC423" s="93"/>
      <c r="TTD423" s="93"/>
      <c r="TTE423" s="93"/>
      <c r="TTF423" s="93"/>
      <c r="TTG423" s="93"/>
      <c r="TTH423" s="93"/>
      <c r="TTI423" s="93"/>
      <c r="TTJ423" s="93"/>
      <c r="TTK423" s="93"/>
      <c r="TTL423" s="93"/>
      <c r="TTM423" s="93"/>
      <c r="TTN423" s="93"/>
      <c r="TTO423" s="93"/>
      <c r="TTP423" s="93"/>
      <c r="TTQ423" s="93"/>
      <c r="TTR423" s="93"/>
      <c r="TTS423" s="93"/>
      <c r="TTT423" s="93"/>
      <c r="TTU423" s="93"/>
      <c r="TTV423" s="93"/>
      <c r="TTW423" s="93"/>
      <c r="TTX423" s="93"/>
      <c r="TTY423" s="93"/>
      <c r="TTZ423" s="93"/>
      <c r="TUA423" s="93"/>
      <c r="TUB423" s="93"/>
      <c r="TUC423" s="93"/>
      <c r="TUD423" s="93"/>
      <c r="TUE423" s="93"/>
      <c r="TUF423" s="93"/>
      <c r="TUG423" s="93"/>
      <c r="TUH423" s="93"/>
      <c r="TUI423" s="93"/>
      <c r="TUJ423" s="93"/>
      <c r="TUK423" s="93"/>
      <c r="TUL423" s="93"/>
      <c r="TUM423" s="93"/>
      <c r="TUN423" s="93"/>
      <c r="TUO423" s="93"/>
      <c r="TUP423" s="93"/>
      <c r="TUQ423" s="93"/>
      <c r="TUR423" s="93"/>
      <c r="TUS423" s="93"/>
      <c r="TUT423" s="93"/>
      <c r="TUU423" s="93"/>
      <c r="TUV423" s="93"/>
      <c r="TUW423" s="93"/>
      <c r="TUX423" s="93"/>
      <c r="TUY423" s="93"/>
      <c r="TUZ423" s="93"/>
      <c r="TVA423" s="93"/>
      <c r="TVB423" s="93"/>
      <c r="TVC423" s="93"/>
      <c r="TVD423" s="93"/>
      <c r="TVE423" s="93"/>
      <c r="TVF423" s="93"/>
      <c r="TVG423" s="93"/>
      <c r="TVH423" s="93"/>
      <c r="TVI423" s="93"/>
      <c r="TVJ423" s="93"/>
      <c r="TVK423" s="93"/>
      <c r="TVL423" s="93"/>
      <c r="TVM423" s="93"/>
      <c r="TVN423" s="93"/>
      <c r="TVO423" s="93"/>
      <c r="TVP423" s="93"/>
      <c r="TVQ423" s="93"/>
      <c r="TVR423" s="93"/>
      <c r="TVS423" s="93"/>
      <c r="TVT423" s="93"/>
      <c r="TVU423" s="93"/>
      <c r="TVV423" s="93"/>
      <c r="TVW423" s="93"/>
      <c r="TVX423" s="93"/>
      <c r="TVY423" s="93"/>
      <c r="TVZ423" s="93"/>
      <c r="TWA423" s="93"/>
      <c r="TWB423" s="93"/>
      <c r="TWC423" s="93"/>
      <c r="TWD423" s="93"/>
      <c r="TWE423" s="93"/>
      <c r="TWF423" s="93"/>
      <c r="TWG423" s="93"/>
      <c r="TWH423" s="93"/>
      <c r="TWI423" s="93"/>
      <c r="TWJ423" s="93"/>
      <c r="TWK423" s="93"/>
      <c r="TWL423" s="93"/>
      <c r="TWM423" s="93"/>
      <c r="TWN423" s="93"/>
      <c r="TWO423" s="93"/>
      <c r="TWP423" s="93"/>
      <c r="TWQ423" s="93"/>
      <c r="TWR423" s="93"/>
      <c r="TWS423" s="93"/>
      <c r="TWT423" s="93"/>
      <c r="TWU423" s="93"/>
      <c r="TWV423" s="93"/>
      <c r="TWW423" s="93"/>
      <c r="TWX423" s="93"/>
      <c r="TWY423" s="93"/>
      <c r="TWZ423" s="93"/>
      <c r="TXA423" s="93"/>
      <c r="TXB423" s="93"/>
      <c r="TXC423" s="93"/>
      <c r="TXD423" s="93"/>
      <c r="TXE423" s="93"/>
      <c r="TXF423" s="93"/>
      <c r="TXG423" s="93"/>
      <c r="TXH423" s="93"/>
      <c r="TXI423" s="93"/>
      <c r="TXJ423" s="93"/>
      <c r="TXK423" s="93"/>
      <c r="TXL423" s="93"/>
      <c r="TXM423" s="93"/>
      <c r="TXN423" s="93"/>
      <c r="TXO423" s="93"/>
      <c r="TXP423" s="93"/>
      <c r="TXQ423" s="93"/>
      <c r="TXR423" s="93"/>
      <c r="TXS423" s="93"/>
      <c r="TXT423" s="93"/>
      <c r="TXU423" s="93"/>
      <c r="TXV423" s="93"/>
      <c r="TXW423" s="93"/>
      <c r="TXX423" s="93"/>
      <c r="TXY423" s="93"/>
      <c r="TXZ423" s="93"/>
      <c r="TYA423" s="93"/>
      <c r="TYB423" s="93"/>
      <c r="TYC423" s="93"/>
      <c r="TYD423" s="93"/>
      <c r="TYE423" s="93"/>
      <c r="TYF423" s="93"/>
      <c r="TYG423" s="93"/>
      <c r="TYH423" s="93"/>
      <c r="TYI423" s="93"/>
      <c r="TYJ423" s="93"/>
      <c r="TYK423" s="93"/>
      <c r="TYL423" s="93"/>
      <c r="TYM423" s="93"/>
      <c r="TYN423" s="93"/>
      <c r="TYO423" s="93"/>
      <c r="TYP423" s="93"/>
      <c r="TYQ423" s="93"/>
      <c r="TYR423" s="93"/>
      <c r="TYS423" s="93"/>
      <c r="TYT423" s="93"/>
      <c r="TYU423" s="93"/>
      <c r="TYV423" s="93"/>
      <c r="TYW423" s="93"/>
      <c r="TYX423" s="93"/>
      <c r="TYY423" s="93"/>
      <c r="TYZ423" s="93"/>
      <c r="TZA423" s="93"/>
      <c r="TZB423" s="93"/>
      <c r="TZC423" s="93"/>
      <c r="TZD423" s="93"/>
      <c r="TZE423" s="93"/>
      <c r="TZF423" s="93"/>
      <c r="TZG423" s="93"/>
      <c r="TZH423" s="93"/>
      <c r="TZI423" s="93"/>
      <c r="TZJ423" s="93"/>
      <c r="TZK423" s="93"/>
      <c r="TZL423" s="93"/>
      <c r="TZM423" s="93"/>
      <c r="TZN423" s="93"/>
      <c r="TZO423" s="93"/>
      <c r="TZP423" s="93"/>
      <c r="TZQ423" s="93"/>
      <c r="TZR423" s="93"/>
      <c r="TZS423" s="93"/>
      <c r="TZT423" s="93"/>
      <c r="TZU423" s="93"/>
      <c r="TZV423" s="93"/>
      <c r="TZW423" s="93"/>
      <c r="TZX423" s="93"/>
      <c r="TZY423" s="93"/>
      <c r="TZZ423" s="93"/>
      <c r="UAA423" s="93"/>
      <c r="UAB423" s="93"/>
      <c r="UAC423" s="93"/>
      <c r="UAD423" s="93"/>
      <c r="UAE423" s="93"/>
      <c r="UAF423" s="93"/>
      <c r="UAG423" s="93"/>
      <c r="UAH423" s="93"/>
      <c r="UAI423" s="93"/>
      <c r="UAJ423" s="93"/>
      <c r="UAK423" s="93"/>
      <c r="UAL423" s="93"/>
      <c r="UAM423" s="93"/>
      <c r="UAN423" s="93"/>
      <c r="UAO423" s="93"/>
      <c r="UAP423" s="93"/>
      <c r="UAQ423" s="93"/>
      <c r="UAR423" s="93"/>
      <c r="UAS423" s="93"/>
      <c r="UAT423" s="93"/>
      <c r="UAU423" s="93"/>
      <c r="UAV423" s="93"/>
      <c r="UAW423" s="93"/>
      <c r="UAX423" s="93"/>
      <c r="UAY423" s="93"/>
      <c r="UAZ423" s="93"/>
      <c r="UBA423" s="93"/>
      <c r="UBB423" s="93"/>
      <c r="UBC423" s="93"/>
      <c r="UBD423" s="93"/>
      <c r="UBE423" s="93"/>
      <c r="UBF423" s="93"/>
      <c r="UBG423" s="93"/>
      <c r="UBH423" s="93"/>
      <c r="UBI423" s="93"/>
      <c r="UBJ423" s="93"/>
      <c r="UBK423" s="93"/>
      <c r="UBL423" s="93"/>
      <c r="UBM423" s="93"/>
      <c r="UBN423" s="93"/>
      <c r="UBO423" s="93"/>
      <c r="UBP423" s="93"/>
      <c r="UBQ423" s="93"/>
      <c r="UBR423" s="93"/>
      <c r="UBS423" s="93"/>
      <c r="UBT423" s="93"/>
      <c r="UBU423" s="93"/>
      <c r="UBV423" s="93"/>
      <c r="UBW423" s="93"/>
      <c r="UBX423" s="93"/>
      <c r="UBY423" s="93"/>
      <c r="UBZ423" s="93"/>
      <c r="UCA423" s="93"/>
      <c r="UCB423" s="93"/>
      <c r="UCC423" s="93"/>
      <c r="UCD423" s="93"/>
      <c r="UCE423" s="93"/>
      <c r="UCF423" s="93"/>
      <c r="UCG423" s="93"/>
      <c r="UCH423" s="93"/>
      <c r="UCI423" s="93"/>
      <c r="UCJ423" s="93"/>
      <c r="UCK423" s="93"/>
      <c r="UCL423" s="93"/>
      <c r="UCM423" s="93"/>
      <c r="UCN423" s="93"/>
      <c r="UCO423" s="93"/>
      <c r="UCP423" s="93"/>
      <c r="UCQ423" s="93"/>
      <c r="UCR423" s="93"/>
      <c r="UCS423" s="93"/>
      <c r="UCT423" s="93"/>
      <c r="UCU423" s="93"/>
      <c r="UCV423" s="93"/>
      <c r="UCW423" s="93"/>
      <c r="UCX423" s="93"/>
      <c r="UCY423" s="93"/>
      <c r="UCZ423" s="93"/>
      <c r="UDA423" s="93"/>
      <c r="UDB423" s="93"/>
      <c r="UDC423" s="93"/>
      <c r="UDD423" s="93"/>
      <c r="UDE423" s="93"/>
      <c r="UDF423" s="93"/>
      <c r="UDG423" s="93"/>
      <c r="UDH423" s="93"/>
      <c r="UDI423" s="93"/>
      <c r="UDJ423" s="93"/>
      <c r="UDK423" s="93"/>
      <c r="UDL423" s="93"/>
      <c r="UDM423" s="93"/>
      <c r="UDN423" s="93"/>
      <c r="UDO423" s="93"/>
      <c r="UDP423" s="93"/>
      <c r="UDQ423" s="93"/>
      <c r="UDR423" s="93"/>
      <c r="UDS423" s="93"/>
      <c r="UDT423" s="93"/>
      <c r="UDU423" s="93"/>
      <c r="UDV423" s="93"/>
      <c r="UDW423" s="93"/>
      <c r="UDX423" s="93"/>
      <c r="UDY423" s="93"/>
      <c r="UDZ423" s="93"/>
      <c r="UEA423" s="93"/>
      <c r="UEB423" s="93"/>
      <c r="UEC423" s="93"/>
      <c r="UED423" s="93"/>
      <c r="UEE423" s="93"/>
      <c r="UEF423" s="93"/>
      <c r="UEG423" s="93"/>
      <c r="UEH423" s="93"/>
      <c r="UEI423" s="93"/>
      <c r="UEJ423" s="93"/>
      <c r="UEK423" s="93"/>
      <c r="UEL423" s="93"/>
      <c r="UEM423" s="93"/>
      <c r="UEN423" s="93"/>
      <c r="UEO423" s="93"/>
      <c r="UEP423" s="93"/>
      <c r="UEQ423" s="93"/>
      <c r="UER423" s="93"/>
      <c r="UES423" s="93"/>
      <c r="UET423" s="93"/>
      <c r="UEU423" s="93"/>
      <c r="UEV423" s="93"/>
      <c r="UEW423" s="93"/>
      <c r="UEX423" s="93"/>
      <c r="UEY423" s="93"/>
      <c r="UEZ423" s="93"/>
      <c r="UFA423" s="93"/>
      <c r="UFB423" s="93"/>
      <c r="UFC423" s="93"/>
      <c r="UFD423" s="93"/>
      <c r="UFE423" s="93"/>
      <c r="UFF423" s="93"/>
      <c r="UFG423" s="93"/>
      <c r="UFH423" s="93"/>
      <c r="UFI423" s="93"/>
      <c r="UFJ423" s="93"/>
      <c r="UFK423" s="93"/>
      <c r="UFL423" s="93"/>
      <c r="UFM423" s="93"/>
      <c r="UFN423" s="93"/>
      <c r="UFO423" s="93"/>
      <c r="UFP423" s="93"/>
      <c r="UFQ423" s="93"/>
      <c r="UFR423" s="93"/>
      <c r="UFS423" s="93"/>
      <c r="UFT423" s="93"/>
      <c r="UFU423" s="93"/>
      <c r="UFV423" s="93"/>
      <c r="UFW423" s="93"/>
      <c r="UFX423" s="93"/>
      <c r="UFY423" s="93"/>
      <c r="UFZ423" s="93"/>
      <c r="UGA423" s="93"/>
      <c r="UGB423" s="93"/>
      <c r="UGC423" s="93"/>
      <c r="UGD423" s="93"/>
      <c r="UGE423" s="93"/>
      <c r="UGF423" s="93"/>
      <c r="UGG423" s="93"/>
      <c r="UGH423" s="93"/>
      <c r="UGI423" s="93"/>
      <c r="UGJ423" s="93"/>
      <c r="UGK423" s="93"/>
      <c r="UGL423" s="93"/>
      <c r="UGM423" s="93"/>
      <c r="UGN423" s="93"/>
      <c r="UGO423" s="93"/>
      <c r="UGP423" s="93"/>
      <c r="UGQ423" s="93"/>
      <c r="UGR423" s="93"/>
      <c r="UGS423" s="93"/>
      <c r="UGT423" s="93"/>
      <c r="UGU423" s="93"/>
      <c r="UGV423" s="93"/>
      <c r="UGW423" s="93"/>
      <c r="UGX423" s="93"/>
      <c r="UGY423" s="93"/>
      <c r="UGZ423" s="93"/>
      <c r="UHA423" s="93"/>
      <c r="UHB423" s="93"/>
      <c r="UHC423" s="93"/>
      <c r="UHD423" s="93"/>
      <c r="UHE423" s="93"/>
      <c r="UHF423" s="93"/>
      <c r="UHG423" s="93"/>
      <c r="UHH423" s="93"/>
      <c r="UHI423" s="93"/>
      <c r="UHJ423" s="93"/>
      <c r="UHK423" s="93"/>
      <c r="UHL423" s="93"/>
      <c r="UHM423" s="93"/>
      <c r="UHN423" s="93"/>
      <c r="UHO423" s="93"/>
      <c r="UHP423" s="93"/>
      <c r="UHQ423" s="93"/>
      <c r="UHR423" s="93"/>
      <c r="UHS423" s="93"/>
      <c r="UHT423" s="93"/>
      <c r="UHU423" s="93"/>
      <c r="UHV423" s="93"/>
      <c r="UHW423" s="93"/>
      <c r="UHX423" s="93"/>
      <c r="UHY423" s="93"/>
      <c r="UHZ423" s="93"/>
      <c r="UIA423" s="93"/>
      <c r="UIB423" s="93"/>
      <c r="UIC423" s="93"/>
      <c r="UID423" s="93"/>
      <c r="UIE423" s="93"/>
      <c r="UIF423" s="93"/>
      <c r="UIG423" s="93"/>
      <c r="UIH423" s="93"/>
      <c r="UII423" s="93"/>
      <c r="UIJ423" s="93"/>
      <c r="UIK423" s="93"/>
      <c r="UIL423" s="93"/>
      <c r="UIM423" s="93"/>
      <c r="UIN423" s="93"/>
      <c r="UIO423" s="93"/>
      <c r="UIP423" s="93"/>
      <c r="UIQ423" s="93"/>
      <c r="UIR423" s="93"/>
      <c r="UIS423" s="93"/>
      <c r="UIT423" s="93"/>
      <c r="UIU423" s="93"/>
      <c r="UIV423" s="93"/>
      <c r="UIW423" s="93"/>
      <c r="UIX423" s="93"/>
      <c r="UIY423" s="93"/>
      <c r="UIZ423" s="93"/>
      <c r="UJA423" s="93"/>
      <c r="UJB423" s="93"/>
      <c r="UJC423" s="93"/>
      <c r="UJD423" s="93"/>
      <c r="UJE423" s="93"/>
      <c r="UJF423" s="93"/>
      <c r="UJG423" s="93"/>
      <c r="UJH423" s="93"/>
      <c r="UJI423" s="93"/>
      <c r="UJJ423" s="93"/>
      <c r="UJK423" s="93"/>
      <c r="UJL423" s="93"/>
      <c r="UJM423" s="93"/>
      <c r="UJN423" s="93"/>
      <c r="UJO423" s="93"/>
      <c r="UJP423" s="93"/>
      <c r="UJQ423" s="93"/>
      <c r="UJR423" s="93"/>
      <c r="UJS423" s="93"/>
      <c r="UJT423" s="93"/>
      <c r="UJU423" s="93"/>
      <c r="UJV423" s="93"/>
      <c r="UJW423" s="93"/>
      <c r="UJX423" s="93"/>
      <c r="UJY423" s="93"/>
      <c r="UJZ423" s="93"/>
      <c r="UKA423" s="93"/>
      <c r="UKB423" s="93"/>
      <c r="UKC423" s="93"/>
      <c r="UKD423" s="93"/>
      <c r="UKE423" s="93"/>
      <c r="UKF423" s="93"/>
      <c r="UKG423" s="93"/>
      <c r="UKH423" s="93"/>
      <c r="UKI423" s="93"/>
      <c r="UKJ423" s="93"/>
      <c r="UKK423" s="93"/>
      <c r="UKL423" s="93"/>
      <c r="UKM423" s="93"/>
      <c r="UKN423" s="93"/>
      <c r="UKO423" s="93"/>
      <c r="UKP423" s="93"/>
      <c r="UKQ423" s="93"/>
      <c r="UKR423" s="93"/>
      <c r="UKS423" s="93"/>
      <c r="UKT423" s="93"/>
      <c r="UKU423" s="93"/>
      <c r="UKV423" s="93"/>
      <c r="UKW423" s="93"/>
      <c r="UKX423" s="93"/>
      <c r="UKY423" s="93"/>
      <c r="UKZ423" s="93"/>
      <c r="ULA423" s="93"/>
      <c r="ULB423" s="93"/>
      <c r="ULC423" s="93"/>
      <c r="ULD423" s="93"/>
      <c r="ULE423" s="93"/>
      <c r="ULF423" s="93"/>
      <c r="ULG423" s="93"/>
      <c r="ULH423" s="93"/>
      <c r="ULI423" s="93"/>
      <c r="ULJ423" s="93"/>
      <c r="ULK423" s="93"/>
      <c r="ULL423" s="93"/>
      <c r="ULM423" s="93"/>
      <c r="ULN423" s="93"/>
      <c r="ULO423" s="93"/>
      <c r="ULP423" s="93"/>
      <c r="ULQ423" s="93"/>
      <c r="ULR423" s="93"/>
      <c r="ULS423" s="93"/>
      <c r="ULT423" s="93"/>
      <c r="ULU423" s="93"/>
      <c r="ULV423" s="93"/>
      <c r="ULW423" s="93"/>
      <c r="ULX423" s="93"/>
      <c r="ULY423" s="93"/>
      <c r="ULZ423" s="93"/>
      <c r="UMA423" s="93"/>
      <c r="UMB423" s="93"/>
      <c r="UMC423" s="93"/>
      <c r="UMD423" s="93"/>
      <c r="UME423" s="93"/>
      <c r="UMF423" s="93"/>
      <c r="UMG423" s="93"/>
      <c r="UMH423" s="93"/>
      <c r="UMI423" s="93"/>
      <c r="UMJ423" s="93"/>
      <c r="UMK423" s="93"/>
      <c r="UML423" s="93"/>
      <c r="UMM423" s="93"/>
      <c r="UMN423" s="93"/>
      <c r="UMO423" s="93"/>
      <c r="UMP423" s="93"/>
      <c r="UMQ423" s="93"/>
      <c r="UMR423" s="93"/>
      <c r="UMS423" s="93"/>
      <c r="UMT423" s="93"/>
      <c r="UMU423" s="93"/>
      <c r="UMV423" s="93"/>
      <c r="UMW423" s="93"/>
      <c r="UMX423" s="93"/>
      <c r="UMY423" s="93"/>
      <c r="UMZ423" s="93"/>
      <c r="UNA423" s="93"/>
      <c r="UNB423" s="93"/>
      <c r="UNC423" s="93"/>
      <c r="UND423" s="93"/>
      <c r="UNE423" s="93"/>
      <c r="UNF423" s="93"/>
      <c r="UNG423" s="93"/>
      <c r="UNH423" s="93"/>
      <c r="UNI423" s="93"/>
      <c r="UNJ423" s="93"/>
      <c r="UNK423" s="93"/>
      <c r="UNL423" s="93"/>
      <c r="UNM423" s="93"/>
      <c r="UNN423" s="93"/>
      <c r="UNO423" s="93"/>
      <c r="UNP423" s="93"/>
      <c r="UNQ423" s="93"/>
      <c r="UNR423" s="93"/>
      <c r="UNS423" s="93"/>
      <c r="UNT423" s="93"/>
      <c r="UNU423" s="93"/>
      <c r="UNV423" s="93"/>
      <c r="UNW423" s="93"/>
      <c r="UNX423" s="93"/>
      <c r="UNY423" s="93"/>
      <c r="UNZ423" s="93"/>
      <c r="UOA423" s="93"/>
      <c r="UOB423" s="93"/>
      <c r="UOC423" s="93"/>
      <c r="UOD423" s="93"/>
      <c r="UOE423" s="93"/>
      <c r="UOF423" s="93"/>
      <c r="UOG423" s="93"/>
      <c r="UOH423" s="93"/>
      <c r="UOI423" s="93"/>
      <c r="UOJ423" s="93"/>
      <c r="UOK423" s="93"/>
      <c r="UOL423" s="93"/>
      <c r="UOM423" s="93"/>
      <c r="UON423" s="93"/>
      <c r="UOO423" s="93"/>
      <c r="UOP423" s="93"/>
      <c r="UOQ423" s="93"/>
      <c r="UOR423" s="93"/>
      <c r="UOS423" s="93"/>
      <c r="UOT423" s="93"/>
      <c r="UOU423" s="93"/>
      <c r="UOV423" s="93"/>
      <c r="UOW423" s="93"/>
      <c r="UOX423" s="93"/>
      <c r="UOY423" s="93"/>
      <c r="UOZ423" s="93"/>
      <c r="UPA423" s="93"/>
      <c r="UPB423" s="93"/>
      <c r="UPC423" s="93"/>
      <c r="UPD423" s="93"/>
      <c r="UPE423" s="93"/>
      <c r="UPF423" s="93"/>
      <c r="UPG423" s="93"/>
      <c r="UPH423" s="93"/>
      <c r="UPI423" s="93"/>
      <c r="UPJ423" s="93"/>
      <c r="UPK423" s="93"/>
      <c r="UPL423" s="93"/>
      <c r="UPM423" s="93"/>
      <c r="UPN423" s="93"/>
      <c r="UPO423" s="93"/>
      <c r="UPP423" s="93"/>
      <c r="UPQ423" s="93"/>
      <c r="UPR423" s="93"/>
      <c r="UPS423" s="93"/>
      <c r="UPT423" s="93"/>
      <c r="UPU423" s="93"/>
      <c r="UPV423" s="93"/>
      <c r="UPW423" s="93"/>
      <c r="UPX423" s="93"/>
      <c r="UPY423" s="93"/>
      <c r="UPZ423" s="93"/>
      <c r="UQA423" s="93"/>
      <c r="UQB423" s="93"/>
      <c r="UQC423" s="93"/>
      <c r="UQD423" s="93"/>
      <c r="UQE423" s="93"/>
      <c r="UQF423" s="93"/>
      <c r="UQG423" s="93"/>
      <c r="UQH423" s="93"/>
      <c r="UQI423" s="93"/>
      <c r="UQJ423" s="93"/>
      <c r="UQK423" s="93"/>
      <c r="UQL423" s="93"/>
      <c r="UQM423" s="93"/>
      <c r="UQN423" s="93"/>
      <c r="UQO423" s="93"/>
      <c r="UQP423" s="93"/>
      <c r="UQQ423" s="93"/>
      <c r="UQR423" s="93"/>
      <c r="UQS423" s="93"/>
      <c r="UQT423" s="93"/>
      <c r="UQU423" s="93"/>
      <c r="UQV423" s="93"/>
      <c r="UQW423" s="93"/>
      <c r="UQX423" s="93"/>
      <c r="UQY423" s="93"/>
      <c r="UQZ423" s="93"/>
      <c r="URA423" s="93"/>
      <c r="URB423" s="93"/>
      <c r="URC423" s="93"/>
      <c r="URD423" s="93"/>
      <c r="URE423" s="93"/>
      <c r="URF423" s="93"/>
      <c r="URG423" s="93"/>
      <c r="URH423" s="93"/>
      <c r="URI423" s="93"/>
      <c r="URJ423" s="93"/>
      <c r="URK423" s="93"/>
      <c r="URL423" s="93"/>
      <c r="URM423" s="93"/>
      <c r="URN423" s="93"/>
      <c r="URO423" s="93"/>
      <c r="URP423" s="93"/>
      <c r="URQ423" s="93"/>
      <c r="URR423" s="93"/>
      <c r="URS423" s="93"/>
      <c r="URT423" s="93"/>
      <c r="URU423" s="93"/>
      <c r="URV423" s="93"/>
      <c r="URW423" s="93"/>
      <c r="URX423" s="93"/>
      <c r="URY423" s="93"/>
      <c r="URZ423" s="93"/>
      <c r="USA423" s="93"/>
      <c r="USB423" s="93"/>
      <c r="USC423" s="93"/>
      <c r="USD423" s="93"/>
      <c r="USE423" s="93"/>
      <c r="USF423" s="93"/>
      <c r="USG423" s="93"/>
      <c r="USH423" s="93"/>
      <c r="USI423" s="93"/>
      <c r="USJ423" s="93"/>
      <c r="USK423" s="93"/>
      <c r="USL423" s="93"/>
      <c r="USM423" s="93"/>
      <c r="USN423" s="93"/>
      <c r="USO423" s="93"/>
      <c r="USP423" s="93"/>
      <c r="USQ423" s="93"/>
      <c r="USR423" s="93"/>
      <c r="USS423" s="93"/>
      <c r="UST423" s="93"/>
      <c r="USU423" s="93"/>
      <c r="USV423" s="93"/>
      <c r="USW423" s="93"/>
      <c r="USX423" s="93"/>
      <c r="USY423" s="93"/>
      <c r="USZ423" s="93"/>
      <c r="UTA423" s="93"/>
      <c r="UTB423" s="93"/>
      <c r="UTC423" s="93"/>
      <c r="UTD423" s="93"/>
      <c r="UTE423" s="93"/>
      <c r="UTF423" s="93"/>
      <c r="UTG423" s="93"/>
      <c r="UTH423" s="93"/>
      <c r="UTI423" s="93"/>
      <c r="UTJ423" s="93"/>
      <c r="UTK423" s="93"/>
      <c r="UTL423" s="93"/>
      <c r="UTM423" s="93"/>
      <c r="UTN423" s="93"/>
      <c r="UTO423" s="93"/>
      <c r="UTP423" s="93"/>
      <c r="UTQ423" s="93"/>
      <c r="UTR423" s="93"/>
      <c r="UTS423" s="93"/>
      <c r="UTT423" s="93"/>
      <c r="UTU423" s="93"/>
      <c r="UTV423" s="93"/>
      <c r="UTW423" s="93"/>
      <c r="UTX423" s="93"/>
      <c r="UTY423" s="93"/>
      <c r="UTZ423" s="93"/>
      <c r="UUA423" s="93"/>
      <c r="UUB423" s="93"/>
      <c r="UUC423" s="93"/>
      <c r="UUD423" s="93"/>
      <c r="UUE423" s="93"/>
      <c r="UUF423" s="93"/>
      <c r="UUG423" s="93"/>
      <c r="UUH423" s="93"/>
      <c r="UUI423" s="93"/>
      <c r="UUJ423" s="93"/>
      <c r="UUK423" s="93"/>
      <c r="UUL423" s="93"/>
      <c r="UUM423" s="93"/>
      <c r="UUN423" s="93"/>
      <c r="UUO423" s="93"/>
      <c r="UUP423" s="93"/>
      <c r="UUQ423" s="93"/>
      <c r="UUR423" s="93"/>
      <c r="UUS423" s="93"/>
      <c r="UUT423" s="93"/>
      <c r="UUU423" s="93"/>
      <c r="UUV423" s="93"/>
      <c r="UUW423" s="93"/>
      <c r="UUX423" s="93"/>
      <c r="UUY423" s="93"/>
      <c r="UUZ423" s="93"/>
      <c r="UVA423" s="93"/>
      <c r="UVB423" s="93"/>
      <c r="UVC423" s="93"/>
      <c r="UVD423" s="93"/>
      <c r="UVE423" s="93"/>
      <c r="UVF423" s="93"/>
      <c r="UVG423" s="93"/>
      <c r="UVH423" s="93"/>
      <c r="UVI423" s="93"/>
      <c r="UVJ423" s="93"/>
      <c r="UVK423" s="93"/>
      <c r="UVL423" s="93"/>
      <c r="UVM423" s="93"/>
      <c r="UVN423" s="93"/>
      <c r="UVO423" s="93"/>
      <c r="UVP423" s="93"/>
      <c r="UVQ423" s="93"/>
      <c r="UVR423" s="93"/>
      <c r="UVS423" s="93"/>
      <c r="UVT423" s="93"/>
      <c r="UVU423" s="93"/>
      <c r="UVV423" s="93"/>
      <c r="UVW423" s="93"/>
      <c r="UVX423" s="93"/>
      <c r="UVY423" s="93"/>
      <c r="UVZ423" s="93"/>
      <c r="UWA423" s="93"/>
      <c r="UWB423" s="93"/>
      <c r="UWC423" s="93"/>
      <c r="UWD423" s="93"/>
      <c r="UWE423" s="93"/>
      <c r="UWF423" s="93"/>
      <c r="UWG423" s="93"/>
      <c r="UWH423" s="93"/>
      <c r="UWI423" s="93"/>
      <c r="UWJ423" s="93"/>
      <c r="UWK423" s="93"/>
      <c r="UWL423" s="93"/>
      <c r="UWM423" s="93"/>
      <c r="UWN423" s="93"/>
      <c r="UWO423" s="93"/>
      <c r="UWP423" s="93"/>
      <c r="UWQ423" s="93"/>
      <c r="UWR423" s="93"/>
      <c r="UWS423" s="93"/>
      <c r="UWT423" s="93"/>
      <c r="UWU423" s="93"/>
      <c r="UWV423" s="93"/>
      <c r="UWW423" s="93"/>
      <c r="UWX423" s="93"/>
      <c r="UWY423" s="93"/>
      <c r="UWZ423" s="93"/>
      <c r="UXA423" s="93"/>
      <c r="UXB423" s="93"/>
      <c r="UXC423" s="93"/>
      <c r="UXD423" s="93"/>
      <c r="UXE423" s="93"/>
      <c r="UXF423" s="93"/>
      <c r="UXG423" s="93"/>
      <c r="UXH423" s="93"/>
      <c r="UXI423" s="93"/>
      <c r="UXJ423" s="93"/>
      <c r="UXK423" s="93"/>
      <c r="UXL423" s="93"/>
      <c r="UXM423" s="93"/>
      <c r="UXN423" s="93"/>
      <c r="UXO423" s="93"/>
      <c r="UXP423" s="93"/>
      <c r="UXQ423" s="93"/>
      <c r="UXR423" s="93"/>
      <c r="UXS423" s="93"/>
      <c r="UXT423" s="93"/>
      <c r="UXU423" s="93"/>
      <c r="UXV423" s="93"/>
      <c r="UXW423" s="93"/>
      <c r="UXX423" s="93"/>
      <c r="UXY423" s="93"/>
      <c r="UXZ423" s="93"/>
      <c r="UYA423" s="93"/>
      <c r="UYB423" s="93"/>
      <c r="UYC423" s="93"/>
      <c r="UYD423" s="93"/>
      <c r="UYE423" s="93"/>
      <c r="UYF423" s="93"/>
      <c r="UYG423" s="93"/>
      <c r="UYH423" s="93"/>
      <c r="UYI423" s="93"/>
      <c r="UYJ423" s="93"/>
      <c r="UYK423" s="93"/>
      <c r="UYL423" s="93"/>
      <c r="UYM423" s="93"/>
      <c r="UYN423" s="93"/>
      <c r="UYO423" s="93"/>
      <c r="UYP423" s="93"/>
      <c r="UYQ423" s="93"/>
      <c r="UYR423" s="93"/>
      <c r="UYS423" s="93"/>
      <c r="UYT423" s="93"/>
      <c r="UYU423" s="93"/>
      <c r="UYV423" s="93"/>
      <c r="UYW423" s="93"/>
      <c r="UYX423" s="93"/>
      <c r="UYY423" s="93"/>
      <c r="UYZ423" s="93"/>
      <c r="UZA423" s="93"/>
      <c r="UZB423" s="93"/>
      <c r="UZC423" s="93"/>
      <c r="UZD423" s="93"/>
      <c r="UZE423" s="93"/>
      <c r="UZF423" s="93"/>
      <c r="UZG423" s="93"/>
      <c r="UZH423" s="93"/>
      <c r="UZI423" s="93"/>
      <c r="UZJ423" s="93"/>
      <c r="UZK423" s="93"/>
      <c r="UZL423" s="93"/>
      <c r="UZM423" s="93"/>
      <c r="UZN423" s="93"/>
      <c r="UZO423" s="93"/>
      <c r="UZP423" s="93"/>
      <c r="UZQ423" s="93"/>
      <c r="UZR423" s="93"/>
      <c r="UZS423" s="93"/>
      <c r="UZT423" s="93"/>
      <c r="UZU423" s="93"/>
      <c r="UZV423" s="93"/>
      <c r="UZW423" s="93"/>
      <c r="UZX423" s="93"/>
      <c r="UZY423" s="93"/>
      <c r="UZZ423" s="93"/>
      <c r="VAA423" s="93"/>
      <c r="VAB423" s="93"/>
      <c r="VAC423" s="93"/>
      <c r="VAD423" s="93"/>
      <c r="VAE423" s="93"/>
      <c r="VAF423" s="93"/>
      <c r="VAG423" s="93"/>
      <c r="VAH423" s="93"/>
      <c r="VAI423" s="93"/>
      <c r="VAJ423" s="93"/>
      <c r="VAK423" s="93"/>
      <c r="VAL423" s="93"/>
      <c r="VAM423" s="93"/>
      <c r="VAN423" s="93"/>
      <c r="VAO423" s="93"/>
      <c r="VAP423" s="93"/>
      <c r="VAQ423" s="93"/>
      <c r="VAR423" s="93"/>
      <c r="VAS423" s="93"/>
      <c r="VAT423" s="93"/>
      <c r="VAU423" s="93"/>
      <c r="VAV423" s="93"/>
      <c r="VAW423" s="93"/>
      <c r="VAX423" s="93"/>
      <c r="VAY423" s="93"/>
      <c r="VAZ423" s="93"/>
      <c r="VBA423" s="93"/>
      <c r="VBB423" s="93"/>
      <c r="VBC423" s="93"/>
      <c r="VBD423" s="93"/>
      <c r="VBE423" s="93"/>
      <c r="VBF423" s="93"/>
      <c r="VBG423" s="93"/>
      <c r="VBH423" s="93"/>
      <c r="VBI423" s="93"/>
      <c r="VBJ423" s="93"/>
      <c r="VBK423" s="93"/>
      <c r="VBL423" s="93"/>
      <c r="VBM423" s="93"/>
      <c r="VBN423" s="93"/>
      <c r="VBO423" s="93"/>
      <c r="VBP423" s="93"/>
      <c r="VBQ423" s="93"/>
      <c r="VBR423" s="93"/>
      <c r="VBS423" s="93"/>
      <c r="VBT423" s="93"/>
      <c r="VBU423" s="93"/>
      <c r="VBV423" s="93"/>
      <c r="VBW423" s="93"/>
      <c r="VBX423" s="93"/>
      <c r="VBY423" s="93"/>
      <c r="VBZ423" s="93"/>
      <c r="VCA423" s="93"/>
      <c r="VCB423" s="93"/>
      <c r="VCC423" s="93"/>
      <c r="VCD423" s="93"/>
      <c r="VCE423" s="93"/>
      <c r="VCF423" s="93"/>
      <c r="VCG423" s="93"/>
      <c r="VCH423" s="93"/>
      <c r="VCI423" s="93"/>
      <c r="VCJ423" s="93"/>
      <c r="VCK423" s="93"/>
      <c r="VCL423" s="93"/>
      <c r="VCM423" s="93"/>
      <c r="VCN423" s="93"/>
      <c r="VCO423" s="93"/>
      <c r="VCP423" s="93"/>
      <c r="VCQ423" s="93"/>
      <c r="VCR423" s="93"/>
      <c r="VCS423" s="93"/>
      <c r="VCT423" s="93"/>
      <c r="VCU423" s="93"/>
      <c r="VCV423" s="93"/>
      <c r="VCW423" s="93"/>
      <c r="VCX423" s="93"/>
      <c r="VCY423" s="93"/>
      <c r="VCZ423" s="93"/>
      <c r="VDA423" s="93"/>
      <c r="VDB423" s="93"/>
      <c r="VDC423" s="93"/>
      <c r="VDD423" s="93"/>
      <c r="VDE423" s="93"/>
      <c r="VDF423" s="93"/>
      <c r="VDG423" s="93"/>
      <c r="VDH423" s="93"/>
      <c r="VDI423" s="93"/>
      <c r="VDJ423" s="93"/>
      <c r="VDK423" s="93"/>
      <c r="VDL423" s="93"/>
      <c r="VDM423" s="93"/>
      <c r="VDN423" s="93"/>
      <c r="VDO423" s="93"/>
      <c r="VDP423" s="93"/>
      <c r="VDQ423" s="93"/>
      <c r="VDR423" s="93"/>
      <c r="VDS423" s="93"/>
      <c r="VDT423" s="93"/>
      <c r="VDU423" s="93"/>
      <c r="VDV423" s="93"/>
      <c r="VDW423" s="93"/>
      <c r="VDX423" s="93"/>
      <c r="VDY423" s="93"/>
      <c r="VDZ423" s="93"/>
      <c r="VEA423" s="93"/>
      <c r="VEB423" s="93"/>
      <c r="VEC423" s="93"/>
      <c r="VED423" s="93"/>
      <c r="VEE423" s="93"/>
      <c r="VEF423" s="93"/>
      <c r="VEG423" s="93"/>
      <c r="VEH423" s="93"/>
      <c r="VEI423" s="93"/>
      <c r="VEJ423" s="93"/>
      <c r="VEK423" s="93"/>
      <c r="VEL423" s="93"/>
      <c r="VEM423" s="93"/>
      <c r="VEN423" s="93"/>
      <c r="VEO423" s="93"/>
      <c r="VEP423" s="93"/>
      <c r="VEQ423" s="93"/>
      <c r="VER423" s="93"/>
      <c r="VES423" s="93"/>
      <c r="VET423" s="93"/>
      <c r="VEU423" s="93"/>
      <c r="VEV423" s="93"/>
      <c r="VEW423" s="93"/>
      <c r="VEX423" s="93"/>
      <c r="VEY423" s="93"/>
      <c r="VEZ423" s="93"/>
      <c r="VFA423" s="93"/>
      <c r="VFB423" s="93"/>
      <c r="VFC423" s="93"/>
      <c r="VFD423" s="93"/>
      <c r="VFE423" s="93"/>
      <c r="VFF423" s="93"/>
      <c r="VFG423" s="93"/>
      <c r="VFH423" s="93"/>
      <c r="VFI423" s="93"/>
      <c r="VFJ423" s="93"/>
      <c r="VFK423" s="93"/>
      <c r="VFL423" s="93"/>
      <c r="VFM423" s="93"/>
      <c r="VFN423" s="93"/>
      <c r="VFO423" s="93"/>
      <c r="VFP423" s="93"/>
      <c r="VFQ423" s="93"/>
      <c r="VFR423" s="93"/>
      <c r="VFS423" s="93"/>
      <c r="VFT423" s="93"/>
      <c r="VFU423" s="93"/>
      <c r="VFV423" s="93"/>
      <c r="VFW423" s="93"/>
      <c r="VFX423" s="93"/>
      <c r="VFY423" s="93"/>
      <c r="VFZ423" s="93"/>
      <c r="VGA423" s="93"/>
      <c r="VGB423" s="93"/>
      <c r="VGC423" s="93"/>
      <c r="VGD423" s="93"/>
      <c r="VGE423" s="93"/>
      <c r="VGF423" s="93"/>
      <c r="VGG423" s="93"/>
      <c r="VGH423" s="93"/>
      <c r="VGI423" s="93"/>
      <c r="VGJ423" s="93"/>
      <c r="VGK423" s="93"/>
      <c r="VGL423" s="93"/>
      <c r="VGM423" s="93"/>
      <c r="VGN423" s="93"/>
      <c r="VGO423" s="93"/>
      <c r="VGP423" s="93"/>
      <c r="VGQ423" s="93"/>
      <c r="VGR423" s="93"/>
      <c r="VGS423" s="93"/>
      <c r="VGT423" s="93"/>
      <c r="VGU423" s="93"/>
      <c r="VGV423" s="93"/>
      <c r="VGW423" s="93"/>
      <c r="VGX423" s="93"/>
      <c r="VGY423" s="93"/>
      <c r="VGZ423" s="93"/>
      <c r="VHA423" s="93"/>
      <c r="VHB423" s="93"/>
      <c r="VHC423" s="93"/>
      <c r="VHD423" s="93"/>
      <c r="VHE423" s="93"/>
      <c r="VHF423" s="93"/>
      <c r="VHG423" s="93"/>
      <c r="VHH423" s="93"/>
      <c r="VHI423" s="93"/>
      <c r="VHJ423" s="93"/>
      <c r="VHK423" s="93"/>
      <c r="VHL423" s="93"/>
      <c r="VHM423" s="93"/>
      <c r="VHN423" s="93"/>
      <c r="VHO423" s="93"/>
      <c r="VHP423" s="93"/>
      <c r="VHQ423" s="93"/>
      <c r="VHR423" s="93"/>
      <c r="VHS423" s="93"/>
      <c r="VHT423" s="93"/>
      <c r="VHU423" s="93"/>
      <c r="VHV423" s="93"/>
      <c r="VHW423" s="93"/>
      <c r="VHX423" s="93"/>
      <c r="VHY423" s="93"/>
      <c r="VHZ423" s="93"/>
      <c r="VIA423" s="93"/>
      <c r="VIB423" s="93"/>
      <c r="VIC423" s="93"/>
      <c r="VID423" s="93"/>
      <c r="VIE423" s="93"/>
      <c r="VIF423" s="93"/>
      <c r="VIG423" s="93"/>
      <c r="VIH423" s="93"/>
      <c r="VII423" s="93"/>
      <c r="VIJ423" s="93"/>
      <c r="VIK423" s="93"/>
      <c r="VIL423" s="93"/>
      <c r="VIM423" s="93"/>
      <c r="VIN423" s="93"/>
      <c r="VIO423" s="93"/>
      <c r="VIP423" s="93"/>
      <c r="VIQ423" s="93"/>
      <c r="VIR423" s="93"/>
      <c r="VIS423" s="93"/>
      <c r="VIT423" s="93"/>
      <c r="VIU423" s="93"/>
      <c r="VIV423" s="93"/>
      <c r="VIW423" s="93"/>
      <c r="VIX423" s="93"/>
      <c r="VIY423" s="93"/>
      <c r="VIZ423" s="93"/>
      <c r="VJA423" s="93"/>
      <c r="VJB423" s="93"/>
      <c r="VJC423" s="93"/>
      <c r="VJD423" s="93"/>
      <c r="VJE423" s="93"/>
      <c r="VJF423" s="93"/>
      <c r="VJG423" s="93"/>
      <c r="VJH423" s="93"/>
      <c r="VJI423" s="93"/>
      <c r="VJJ423" s="93"/>
      <c r="VJK423" s="93"/>
      <c r="VJL423" s="93"/>
      <c r="VJM423" s="93"/>
      <c r="VJN423" s="93"/>
      <c r="VJO423" s="93"/>
      <c r="VJP423" s="93"/>
      <c r="VJQ423" s="93"/>
      <c r="VJR423" s="93"/>
      <c r="VJS423" s="93"/>
      <c r="VJT423" s="93"/>
      <c r="VJU423" s="93"/>
      <c r="VJV423" s="93"/>
      <c r="VJW423" s="93"/>
      <c r="VJX423" s="93"/>
      <c r="VJY423" s="93"/>
      <c r="VJZ423" s="93"/>
      <c r="VKA423" s="93"/>
      <c r="VKB423" s="93"/>
      <c r="VKC423" s="93"/>
      <c r="VKD423" s="93"/>
      <c r="VKE423" s="93"/>
      <c r="VKF423" s="93"/>
      <c r="VKG423" s="93"/>
      <c r="VKH423" s="93"/>
      <c r="VKI423" s="93"/>
      <c r="VKJ423" s="93"/>
      <c r="VKK423" s="93"/>
      <c r="VKL423" s="93"/>
      <c r="VKM423" s="93"/>
      <c r="VKN423" s="93"/>
      <c r="VKO423" s="93"/>
      <c r="VKP423" s="93"/>
      <c r="VKQ423" s="93"/>
      <c r="VKR423" s="93"/>
      <c r="VKS423" s="93"/>
      <c r="VKT423" s="93"/>
      <c r="VKU423" s="93"/>
      <c r="VKV423" s="93"/>
      <c r="VKW423" s="93"/>
      <c r="VKX423" s="93"/>
      <c r="VKY423" s="93"/>
      <c r="VKZ423" s="93"/>
      <c r="VLA423" s="93"/>
      <c r="VLB423" s="93"/>
      <c r="VLC423" s="93"/>
      <c r="VLD423" s="93"/>
      <c r="VLE423" s="93"/>
      <c r="VLF423" s="93"/>
      <c r="VLG423" s="93"/>
      <c r="VLH423" s="93"/>
      <c r="VLI423" s="93"/>
      <c r="VLJ423" s="93"/>
      <c r="VLK423" s="93"/>
      <c r="VLL423" s="93"/>
      <c r="VLM423" s="93"/>
      <c r="VLN423" s="93"/>
      <c r="VLO423" s="93"/>
      <c r="VLP423" s="93"/>
      <c r="VLQ423" s="93"/>
      <c r="VLR423" s="93"/>
      <c r="VLS423" s="93"/>
      <c r="VLT423" s="93"/>
      <c r="VLU423" s="93"/>
      <c r="VLV423" s="93"/>
      <c r="VLW423" s="93"/>
      <c r="VLX423" s="93"/>
      <c r="VLY423" s="93"/>
      <c r="VLZ423" s="93"/>
      <c r="VMA423" s="93"/>
      <c r="VMB423" s="93"/>
      <c r="VMC423" s="93"/>
      <c r="VMD423" s="93"/>
      <c r="VME423" s="93"/>
      <c r="VMF423" s="93"/>
      <c r="VMG423" s="93"/>
      <c r="VMH423" s="93"/>
      <c r="VMI423" s="93"/>
      <c r="VMJ423" s="93"/>
      <c r="VMK423" s="93"/>
      <c r="VML423" s="93"/>
      <c r="VMM423" s="93"/>
      <c r="VMN423" s="93"/>
      <c r="VMO423" s="93"/>
      <c r="VMP423" s="93"/>
      <c r="VMQ423" s="93"/>
      <c r="VMR423" s="93"/>
      <c r="VMS423" s="93"/>
      <c r="VMT423" s="93"/>
      <c r="VMU423" s="93"/>
      <c r="VMV423" s="93"/>
      <c r="VMW423" s="93"/>
      <c r="VMX423" s="93"/>
      <c r="VMY423" s="93"/>
      <c r="VMZ423" s="93"/>
      <c r="VNA423" s="93"/>
      <c r="VNB423" s="93"/>
      <c r="VNC423" s="93"/>
      <c r="VND423" s="93"/>
      <c r="VNE423" s="93"/>
      <c r="VNF423" s="93"/>
      <c r="VNG423" s="93"/>
      <c r="VNH423" s="93"/>
      <c r="VNI423" s="93"/>
      <c r="VNJ423" s="93"/>
      <c r="VNK423" s="93"/>
      <c r="VNL423" s="93"/>
      <c r="VNM423" s="93"/>
      <c r="VNN423" s="93"/>
      <c r="VNO423" s="93"/>
      <c r="VNP423" s="93"/>
      <c r="VNQ423" s="93"/>
      <c r="VNR423" s="93"/>
      <c r="VNS423" s="93"/>
      <c r="VNT423" s="93"/>
      <c r="VNU423" s="93"/>
      <c r="VNV423" s="93"/>
      <c r="VNW423" s="93"/>
      <c r="VNX423" s="93"/>
      <c r="VNY423" s="93"/>
      <c r="VNZ423" s="93"/>
      <c r="VOA423" s="93"/>
      <c r="VOB423" s="93"/>
      <c r="VOC423" s="93"/>
      <c r="VOD423" s="93"/>
      <c r="VOE423" s="93"/>
      <c r="VOF423" s="93"/>
      <c r="VOG423" s="93"/>
      <c r="VOH423" s="93"/>
      <c r="VOI423" s="93"/>
      <c r="VOJ423" s="93"/>
      <c r="VOK423" s="93"/>
      <c r="VOL423" s="93"/>
      <c r="VOM423" s="93"/>
      <c r="VON423" s="93"/>
      <c r="VOO423" s="93"/>
      <c r="VOP423" s="93"/>
      <c r="VOQ423" s="93"/>
      <c r="VOR423" s="93"/>
      <c r="VOS423" s="93"/>
      <c r="VOT423" s="93"/>
      <c r="VOU423" s="93"/>
      <c r="VOV423" s="93"/>
      <c r="VOW423" s="93"/>
      <c r="VOX423" s="93"/>
      <c r="VOY423" s="93"/>
      <c r="VOZ423" s="93"/>
      <c r="VPA423" s="93"/>
      <c r="VPB423" s="93"/>
      <c r="VPC423" s="93"/>
      <c r="VPD423" s="93"/>
      <c r="VPE423" s="93"/>
      <c r="VPF423" s="93"/>
      <c r="VPG423" s="93"/>
      <c r="VPH423" s="93"/>
      <c r="VPI423" s="93"/>
      <c r="VPJ423" s="93"/>
      <c r="VPK423" s="93"/>
      <c r="VPL423" s="93"/>
      <c r="VPM423" s="93"/>
      <c r="VPN423" s="93"/>
      <c r="VPO423" s="93"/>
      <c r="VPP423" s="93"/>
      <c r="VPQ423" s="93"/>
      <c r="VPR423" s="93"/>
      <c r="VPS423" s="93"/>
      <c r="VPT423" s="93"/>
      <c r="VPU423" s="93"/>
      <c r="VPV423" s="93"/>
      <c r="VPW423" s="93"/>
      <c r="VPX423" s="93"/>
      <c r="VPY423" s="93"/>
      <c r="VPZ423" s="93"/>
      <c r="VQA423" s="93"/>
      <c r="VQB423" s="93"/>
      <c r="VQC423" s="93"/>
      <c r="VQD423" s="93"/>
      <c r="VQE423" s="93"/>
      <c r="VQF423" s="93"/>
      <c r="VQG423" s="93"/>
      <c r="VQH423" s="93"/>
      <c r="VQI423" s="93"/>
      <c r="VQJ423" s="93"/>
      <c r="VQK423" s="93"/>
      <c r="VQL423" s="93"/>
      <c r="VQM423" s="93"/>
      <c r="VQN423" s="93"/>
      <c r="VQO423" s="93"/>
      <c r="VQP423" s="93"/>
      <c r="VQQ423" s="93"/>
      <c r="VQR423" s="93"/>
      <c r="VQS423" s="93"/>
      <c r="VQT423" s="93"/>
      <c r="VQU423" s="93"/>
      <c r="VQV423" s="93"/>
      <c r="VQW423" s="93"/>
      <c r="VQX423" s="93"/>
      <c r="VQY423" s="93"/>
      <c r="VQZ423" s="93"/>
      <c r="VRA423" s="93"/>
      <c r="VRB423" s="93"/>
      <c r="VRC423" s="93"/>
      <c r="VRD423" s="93"/>
      <c r="VRE423" s="93"/>
      <c r="VRF423" s="93"/>
      <c r="VRG423" s="93"/>
      <c r="VRH423" s="93"/>
      <c r="VRI423" s="93"/>
      <c r="VRJ423" s="93"/>
      <c r="VRK423" s="93"/>
      <c r="VRL423" s="93"/>
      <c r="VRM423" s="93"/>
      <c r="VRN423" s="93"/>
      <c r="VRO423" s="93"/>
      <c r="VRP423" s="93"/>
      <c r="VRQ423" s="93"/>
      <c r="VRR423" s="93"/>
      <c r="VRS423" s="93"/>
      <c r="VRT423" s="93"/>
      <c r="VRU423" s="93"/>
      <c r="VRV423" s="93"/>
      <c r="VRW423" s="93"/>
      <c r="VRX423" s="93"/>
      <c r="VRY423" s="93"/>
      <c r="VRZ423" s="93"/>
      <c r="VSA423" s="93"/>
      <c r="VSB423" s="93"/>
      <c r="VSC423" s="93"/>
      <c r="VSD423" s="93"/>
      <c r="VSE423" s="93"/>
      <c r="VSF423" s="93"/>
      <c r="VSG423" s="93"/>
      <c r="VSH423" s="93"/>
      <c r="VSI423" s="93"/>
      <c r="VSJ423" s="93"/>
      <c r="VSK423" s="93"/>
      <c r="VSL423" s="93"/>
      <c r="VSM423" s="93"/>
      <c r="VSN423" s="93"/>
      <c r="VSO423" s="93"/>
      <c r="VSP423" s="93"/>
      <c r="VSQ423" s="93"/>
      <c r="VSR423" s="93"/>
      <c r="VSS423" s="93"/>
      <c r="VST423" s="93"/>
      <c r="VSU423" s="93"/>
      <c r="VSV423" s="93"/>
      <c r="VSW423" s="93"/>
      <c r="VSX423" s="93"/>
      <c r="VSY423" s="93"/>
      <c r="VSZ423" s="93"/>
      <c r="VTA423" s="93"/>
      <c r="VTB423" s="93"/>
      <c r="VTC423" s="93"/>
      <c r="VTD423" s="93"/>
      <c r="VTE423" s="93"/>
      <c r="VTF423" s="93"/>
      <c r="VTG423" s="93"/>
      <c r="VTH423" s="93"/>
      <c r="VTI423" s="93"/>
      <c r="VTJ423" s="93"/>
      <c r="VTK423" s="93"/>
      <c r="VTL423" s="93"/>
      <c r="VTM423" s="93"/>
      <c r="VTN423" s="93"/>
      <c r="VTO423" s="93"/>
      <c r="VTP423" s="93"/>
      <c r="VTQ423" s="93"/>
      <c r="VTR423" s="93"/>
      <c r="VTS423" s="93"/>
      <c r="VTT423" s="93"/>
      <c r="VTU423" s="93"/>
      <c r="VTV423" s="93"/>
      <c r="VTW423" s="93"/>
      <c r="VTX423" s="93"/>
      <c r="VTY423" s="93"/>
      <c r="VTZ423" s="93"/>
      <c r="VUA423" s="93"/>
      <c r="VUB423" s="93"/>
      <c r="VUC423" s="93"/>
      <c r="VUD423" s="93"/>
      <c r="VUE423" s="93"/>
      <c r="VUF423" s="93"/>
      <c r="VUG423" s="93"/>
      <c r="VUH423" s="93"/>
      <c r="VUI423" s="93"/>
      <c r="VUJ423" s="93"/>
      <c r="VUK423" s="93"/>
      <c r="VUL423" s="93"/>
      <c r="VUM423" s="93"/>
      <c r="VUN423" s="93"/>
      <c r="VUO423" s="93"/>
      <c r="VUP423" s="93"/>
      <c r="VUQ423" s="93"/>
      <c r="VUR423" s="93"/>
      <c r="VUS423" s="93"/>
      <c r="VUT423" s="93"/>
      <c r="VUU423" s="93"/>
      <c r="VUV423" s="93"/>
      <c r="VUW423" s="93"/>
      <c r="VUX423" s="93"/>
      <c r="VUY423" s="93"/>
      <c r="VUZ423" s="93"/>
      <c r="VVA423" s="93"/>
      <c r="VVB423" s="93"/>
      <c r="VVC423" s="93"/>
      <c r="VVD423" s="93"/>
      <c r="VVE423" s="93"/>
      <c r="VVF423" s="93"/>
      <c r="VVG423" s="93"/>
      <c r="VVH423" s="93"/>
      <c r="VVI423" s="93"/>
      <c r="VVJ423" s="93"/>
      <c r="VVK423" s="93"/>
      <c r="VVL423" s="93"/>
      <c r="VVM423" s="93"/>
      <c r="VVN423" s="93"/>
      <c r="VVO423" s="93"/>
      <c r="VVP423" s="93"/>
      <c r="VVQ423" s="93"/>
      <c r="VVR423" s="93"/>
      <c r="VVS423" s="93"/>
      <c r="VVT423" s="93"/>
      <c r="VVU423" s="93"/>
      <c r="VVV423" s="93"/>
      <c r="VVW423" s="93"/>
      <c r="VVX423" s="93"/>
      <c r="VVY423" s="93"/>
      <c r="VVZ423" s="93"/>
      <c r="VWA423" s="93"/>
      <c r="VWB423" s="93"/>
      <c r="VWC423" s="93"/>
      <c r="VWD423" s="93"/>
      <c r="VWE423" s="93"/>
      <c r="VWF423" s="93"/>
      <c r="VWG423" s="93"/>
      <c r="VWH423" s="93"/>
      <c r="VWI423" s="93"/>
      <c r="VWJ423" s="93"/>
      <c r="VWK423" s="93"/>
      <c r="VWL423" s="93"/>
      <c r="VWM423" s="93"/>
      <c r="VWN423" s="93"/>
      <c r="VWO423" s="93"/>
      <c r="VWP423" s="93"/>
      <c r="VWQ423" s="93"/>
      <c r="VWR423" s="93"/>
      <c r="VWS423" s="93"/>
      <c r="VWT423" s="93"/>
      <c r="VWU423" s="93"/>
      <c r="VWV423" s="93"/>
      <c r="VWW423" s="93"/>
      <c r="VWX423" s="93"/>
      <c r="VWY423" s="93"/>
      <c r="VWZ423" s="93"/>
      <c r="VXA423" s="93"/>
      <c r="VXB423" s="93"/>
      <c r="VXC423" s="93"/>
      <c r="VXD423" s="93"/>
      <c r="VXE423" s="93"/>
      <c r="VXF423" s="93"/>
      <c r="VXG423" s="93"/>
      <c r="VXH423" s="93"/>
      <c r="VXI423" s="93"/>
      <c r="VXJ423" s="93"/>
      <c r="VXK423" s="93"/>
      <c r="VXL423" s="93"/>
      <c r="VXM423" s="93"/>
      <c r="VXN423" s="93"/>
      <c r="VXO423" s="93"/>
      <c r="VXP423" s="93"/>
      <c r="VXQ423" s="93"/>
      <c r="VXR423" s="93"/>
      <c r="VXS423" s="93"/>
      <c r="VXT423" s="93"/>
      <c r="VXU423" s="93"/>
      <c r="VXV423" s="93"/>
      <c r="VXW423" s="93"/>
      <c r="VXX423" s="93"/>
      <c r="VXY423" s="93"/>
      <c r="VXZ423" s="93"/>
      <c r="VYA423" s="93"/>
      <c r="VYB423" s="93"/>
      <c r="VYC423" s="93"/>
      <c r="VYD423" s="93"/>
      <c r="VYE423" s="93"/>
      <c r="VYF423" s="93"/>
      <c r="VYG423" s="93"/>
      <c r="VYH423" s="93"/>
      <c r="VYI423" s="93"/>
      <c r="VYJ423" s="93"/>
      <c r="VYK423" s="93"/>
      <c r="VYL423" s="93"/>
      <c r="VYM423" s="93"/>
      <c r="VYN423" s="93"/>
      <c r="VYO423" s="93"/>
      <c r="VYP423" s="93"/>
      <c r="VYQ423" s="93"/>
      <c r="VYR423" s="93"/>
      <c r="VYS423" s="93"/>
      <c r="VYT423" s="93"/>
      <c r="VYU423" s="93"/>
      <c r="VYV423" s="93"/>
      <c r="VYW423" s="93"/>
      <c r="VYX423" s="93"/>
      <c r="VYY423" s="93"/>
      <c r="VYZ423" s="93"/>
      <c r="VZA423" s="93"/>
      <c r="VZB423" s="93"/>
      <c r="VZC423" s="93"/>
      <c r="VZD423" s="93"/>
      <c r="VZE423" s="93"/>
      <c r="VZF423" s="93"/>
      <c r="VZG423" s="93"/>
      <c r="VZH423" s="93"/>
      <c r="VZI423" s="93"/>
      <c r="VZJ423" s="93"/>
      <c r="VZK423" s="93"/>
      <c r="VZL423" s="93"/>
      <c r="VZM423" s="93"/>
      <c r="VZN423" s="93"/>
      <c r="VZO423" s="93"/>
      <c r="VZP423" s="93"/>
      <c r="VZQ423" s="93"/>
      <c r="VZR423" s="93"/>
      <c r="VZS423" s="93"/>
      <c r="VZT423" s="93"/>
      <c r="VZU423" s="93"/>
      <c r="VZV423" s="93"/>
      <c r="VZW423" s="93"/>
      <c r="VZX423" s="93"/>
      <c r="VZY423" s="93"/>
      <c r="VZZ423" s="93"/>
      <c r="WAA423" s="93"/>
      <c r="WAB423" s="93"/>
      <c r="WAC423" s="93"/>
      <c r="WAD423" s="93"/>
      <c r="WAE423" s="93"/>
      <c r="WAF423" s="93"/>
      <c r="WAG423" s="93"/>
      <c r="WAH423" s="93"/>
      <c r="WAI423" s="93"/>
      <c r="WAJ423" s="93"/>
      <c r="WAK423" s="93"/>
      <c r="WAL423" s="93"/>
      <c r="WAM423" s="93"/>
      <c r="WAN423" s="93"/>
      <c r="WAO423" s="93"/>
      <c r="WAP423" s="93"/>
      <c r="WAQ423" s="93"/>
      <c r="WAR423" s="93"/>
      <c r="WAS423" s="93"/>
      <c r="WAT423" s="93"/>
      <c r="WAU423" s="93"/>
      <c r="WAV423" s="93"/>
      <c r="WAW423" s="93"/>
      <c r="WAX423" s="93"/>
      <c r="WAY423" s="93"/>
      <c r="WAZ423" s="93"/>
      <c r="WBA423" s="93"/>
      <c r="WBB423" s="93"/>
      <c r="WBC423" s="93"/>
      <c r="WBD423" s="93"/>
      <c r="WBE423" s="93"/>
      <c r="WBF423" s="93"/>
      <c r="WBG423" s="93"/>
      <c r="WBH423" s="93"/>
      <c r="WBI423" s="93"/>
      <c r="WBJ423" s="93"/>
      <c r="WBK423" s="93"/>
      <c r="WBL423" s="93"/>
      <c r="WBM423" s="93"/>
      <c r="WBN423" s="93"/>
      <c r="WBO423" s="93"/>
      <c r="WBP423" s="93"/>
      <c r="WBQ423" s="93"/>
      <c r="WBR423" s="93"/>
      <c r="WBS423" s="93"/>
      <c r="WBT423" s="93"/>
      <c r="WBU423" s="93"/>
      <c r="WBV423" s="93"/>
      <c r="WBW423" s="93"/>
      <c r="WBX423" s="93"/>
      <c r="WBY423" s="93"/>
      <c r="WBZ423" s="93"/>
      <c r="WCA423" s="93"/>
      <c r="WCB423" s="93"/>
      <c r="WCC423" s="93"/>
      <c r="WCD423" s="93"/>
      <c r="WCE423" s="93"/>
      <c r="WCF423" s="93"/>
      <c r="WCG423" s="93"/>
      <c r="WCH423" s="93"/>
      <c r="WCI423" s="93"/>
      <c r="WCJ423" s="93"/>
      <c r="WCK423" s="93"/>
      <c r="WCL423" s="93"/>
      <c r="WCM423" s="93"/>
      <c r="WCN423" s="93"/>
      <c r="WCO423" s="93"/>
      <c r="WCP423" s="93"/>
      <c r="WCQ423" s="93"/>
      <c r="WCR423" s="93"/>
      <c r="WCS423" s="93"/>
      <c r="WCT423" s="93"/>
      <c r="WCU423" s="93"/>
      <c r="WCV423" s="93"/>
      <c r="WCW423" s="93"/>
      <c r="WCX423" s="93"/>
      <c r="WCY423" s="93"/>
      <c r="WCZ423" s="93"/>
      <c r="WDA423" s="93"/>
      <c r="WDB423" s="93"/>
      <c r="WDC423" s="93"/>
      <c r="WDD423" s="93"/>
      <c r="WDE423" s="93"/>
      <c r="WDF423" s="93"/>
      <c r="WDG423" s="93"/>
      <c r="WDH423" s="93"/>
      <c r="WDI423" s="93"/>
      <c r="WDJ423" s="93"/>
      <c r="WDK423" s="93"/>
      <c r="WDL423" s="93"/>
      <c r="WDM423" s="93"/>
      <c r="WDN423" s="93"/>
      <c r="WDO423" s="93"/>
      <c r="WDP423" s="93"/>
      <c r="WDQ423" s="93"/>
      <c r="WDR423" s="93"/>
      <c r="WDS423" s="93"/>
      <c r="WDT423" s="93"/>
      <c r="WDU423" s="93"/>
      <c r="WDV423" s="93"/>
      <c r="WDW423" s="93"/>
      <c r="WDX423" s="93"/>
      <c r="WDY423" s="93"/>
      <c r="WDZ423" s="93"/>
      <c r="WEA423" s="93"/>
      <c r="WEB423" s="93"/>
      <c r="WEC423" s="93"/>
      <c r="WED423" s="93"/>
      <c r="WEE423" s="93"/>
      <c r="WEF423" s="93"/>
      <c r="WEG423" s="93"/>
      <c r="WEH423" s="93"/>
      <c r="WEI423" s="93"/>
      <c r="WEJ423" s="93"/>
      <c r="WEK423" s="93"/>
      <c r="WEL423" s="93"/>
      <c r="WEM423" s="93"/>
      <c r="WEN423" s="93"/>
      <c r="WEO423" s="93"/>
      <c r="WEP423" s="93"/>
      <c r="WEQ423" s="93"/>
      <c r="WER423" s="93"/>
      <c r="WES423" s="93"/>
      <c r="WET423" s="93"/>
      <c r="WEU423" s="93"/>
      <c r="WEV423" s="93"/>
      <c r="WEW423" s="93"/>
      <c r="WEX423" s="93"/>
      <c r="WEY423" s="93"/>
      <c r="WEZ423" s="93"/>
      <c r="WFA423" s="93"/>
      <c r="WFB423" s="93"/>
      <c r="WFC423" s="93"/>
      <c r="WFD423" s="93"/>
      <c r="WFE423" s="93"/>
      <c r="WFF423" s="93"/>
      <c r="WFG423" s="93"/>
      <c r="WFH423" s="93"/>
      <c r="WFI423" s="93"/>
      <c r="WFJ423" s="93"/>
      <c r="WFK423" s="93"/>
      <c r="WFL423" s="93"/>
      <c r="WFM423" s="93"/>
      <c r="WFN423" s="93"/>
      <c r="WFO423" s="93"/>
      <c r="WFP423" s="93"/>
      <c r="WFQ423" s="93"/>
      <c r="WFR423" s="93"/>
      <c r="WFS423" s="93"/>
      <c r="WFT423" s="93"/>
      <c r="WFU423" s="93"/>
      <c r="WFV423" s="93"/>
      <c r="WFW423" s="93"/>
      <c r="WFX423" s="93"/>
      <c r="WFY423" s="93"/>
      <c r="WFZ423" s="93"/>
      <c r="WGA423" s="93"/>
      <c r="WGB423" s="93"/>
      <c r="WGC423" s="93"/>
      <c r="WGD423" s="93"/>
      <c r="WGE423" s="93"/>
      <c r="WGF423" s="93"/>
      <c r="WGG423" s="93"/>
      <c r="WGH423" s="93"/>
      <c r="WGI423" s="93"/>
      <c r="WGJ423" s="93"/>
      <c r="WGK423" s="93"/>
      <c r="WGL423" s="93"/>
      <c r="WGM423" s="93"/>
      <c r="WGN423" s="93"/>
      <c r="WGO423" s="93"/>
      <c r="WGP423" s="93"/>
      <c r="WGQ423" s="93"/>
      <c r="WGR423" s="93"/>
      <c r="WGS423" s="93"/>
      <c r="WGT423" s="93"/>
      <c r="WGU423" s="93"/>
      <c r="WGV423" s="93"/>
      <c r="WGW423" s="93"/>
      <c r="WGX423" s="93"/>
      <c r="WGY423" s="93"/>
      <c r="WGZ423" s="93"/>
      <c r="WHA423" s="93"/>
      <c r="WHB423" s="93"/>
      <c r="WHC423" s="93"/>
      <c r="WHD423" s="93"/>
      <c r="WHE423" s="93"/>
      <c r="WHF423" s="93"/>
      <c r="WHG423" s="93"/>
      <c r="WHH423" s="93"/>
      <c r="WHI423" s="93"/>
      <c r="WHJ423" s="93"/>
      <c r="WHK423" s="93"/>
      <c r="WHL423" s="93"/>
      <c r="WHM423" s="93"/>
      <c r="WHN423" s="93"/>
      <c r="WHO423" s="93"/>
      <c r="WHP423" s="93"/>
      <c r="WHQ423" s="93"/>
      <c r="WHR423" s="93"/>
      <c r="WHS423" s="93"/>
      <c r="WHT423" s="93"/>
      <c r="WHU423" s="93"/>
      <c r="WHV423" s="93"/>
      <c r="WHW423" s="93"/>
      <c r="WHX423" s="93"/>
      <c r="WHY423" s="93"/>
      <c r="WHZ423" s="93"/>
      <c r="WIA423" s="93"/>
      <c r="WIB423" s="93"/>
      <c r="WIC423" s="93"/>
      <c r="WID423" s="93"/>
      <c r="WIE423" s="93"/>
      <c r="WIF423" s="93"/>
      <c r="WIG423" s="93"/>
      <c r="WIH423" s="93"/>
      <c r="WII423" s="93"/>
      <c r="WIJ423" s="93"/>
      <c r="WIK423" s="93"/>
      <c r="WIL423" s="93"/>
      <c r="WIM423" s="93"/>
      <c r="WIN423" s="93"/>
      <c r="WIO423" s="93"/>
      <c r="WIP423" s="93"/>
      <c r="WIQ423" s="93"/>
      <c r="WIR423" s="93"/>
      <c r="WIS423" s="93"/>
      <c r="WIT423" s="93"/>
      <c r="WIU423" s="93"/>
      <c r="WIV423" s="93"/>
      <c r="WIW423" s="93"/>
      <c r="WIX423" s="93"/>
      <c r="WIY423" s="93"/>
      <c r="WIZ423" s="93"/>
      <c r="WJA423" s="93"/>
      <c r="WJB423" s="93"/>
      <c r="WJC423" s="93"/>
      <c r="WJD423" s="93"/>
      <c r="WJE423" s="93"/>
      <c r="WJF423" s="93"/>
      <c r="WJG423" s="93"/>
      <c r="WJH423" s="93"/>
      <c r="WJI423" s="93"/>
      <c r="WJJ423" s="93"/>
      <c r="WJK423" s="93"/>
      <c r="WJL423" s="93"/>
      <c r="WJM423" s="93"/>
      <c r="WJN423" s="93"/>
      <c r="WJO423" s="93"/>
      <c r="WJP423" s="93"/>
      <c r="WJQ423" s="93"/>
      <c r="WJR423" s="93"/>
      <c r="WJS423" s="93"/>
      <c r="WJT423" s="93"/>
      <c r="WJU423" s="93"/>
      <c r="WJV423" s="93"/>
      <c r="WJW423" s="93"/>
      <c r="WJX423" s="93"/>
      <c r="WJY423" s="93"/>
      <c r="WJZ423" s="93"/>
      <c r="WKA423" s="93"/>
      <c r="WKB423" s="93"/>
      <c r="WKC423" s="93"/>
      <c r="WKD423" s="93"/>
      <c r="WKE423" s="93"/>
      <c r="WKF423" s="93"/>
      <c r="WKG423" s="93"/>
      <c r="WKH423" s="93"/>
      <c r="WKI423" s="93"/>
      <c r="WKJ423" s="93"/>
      <c r="WKK423" s="93"/>
      <c r="WKL423" s="93"/>
      <c r="WKM423" s="93"/>
      <c r="WKN423" s="93"/>
      <c r="WKO423" s="93"/>
      <c r="WKP423" s="93"/>
      <c r="WKQ423" s="93"/>
      <c r="WKR423" s="93"/>
      <c r="WKS423" s="93"/>
      <c r="WKT423" s="93"/>
      <c r="WKU423" s="93"/>
      <c r="WKV423" s="93"/>
      <c r="WKW423" s="93"/>
      <c r="WKX423" s="93"/>
      <c r="WKY423" s="93"/>
      <c r="WKZ423" s="93"/>
      <c r="WLA423" s="93"/>
      <c r="WLB423" s="93"/>
      <c r="WLC423" s="93"/>
      <c r="WLD423" s="93"/>
      <c r="WLE423" s="93"/>
      <c r="WLF423" s="93"/>
      <c r="WLG423" s="93"/>
      <c r="WLH423" s="93"/>
      <c r="WLI423" s="93"/>
      <c r="WLJ423" s="93"/>
      <c r="WLK423" s="93"/>
      <c r="WLL423" s="93"/>
      <c r="WLM423" s="93"/>
      <c r="WLN423" s="93"/>
      <c r="WLO423" s="93"/>
      <c r="WLP423" s="93"/>
      <c r="WLQ423" s="93"/>
      <c r="WLR423" s="93"/>
      <c r="WLS423" s="93"/>
      <c r="WLT423" s="93"/>
      <c r="WLU423" s="93"/>
      <c r="WLV423" s="93"/>
      <c r="WLW423" s="93"/>
      <c r="WLX423" s="93"/>
      <c r="WLY423" s="93"/>
      <c r="WLZ423" s="93"/>
      <c r="WMA423" s="93"/>
      <c r="WMB423" s="93"/>
      <c r="WMC423" s="93"/>
      <c r="WMD423" s="93"/>
      <c r="WME423" s="93"/>
      <c r="WMF423" s="93"/>
      <c r="WMG423" s="93"/>
      <c r="WMH423" s="93"/>
      <c r="WMI423" s="93"/>
      <c r="WMJ423" s="93"/>
      <c r="WMK423" s="93"/>
      <c r="WML423" s="93"/>
      <c r="WMM423" s="93"/>
      <c r="WMN423" s="93"/>
      <c r="WMO423" s="93"/>
      <c r="WMP423" s="93"/>
      <c r="WMQ423" s="93"/>
      <c r="WMR423" s="93"/>
      <c r="WMS423" s="93"/>
      <c r="WMT423" s="93"/>
      <c r="WMU423" s="93"/>
      <c r="WMV423" s="93"/>
      <c r="WMW423" s="93"/>
      <c r="WMX423" s="93"/>
      <c r="WMY423" s="93"/>
      <c r="WMZ423" s="93"/>
      <c r="WNA423" s="93"/>
      <c r="WNB423" s="93"/>
      <c r="WNC423" s="93"/>
      <c r="WND423" s="93"/>
      <c r="WNE423" s="93"/>
      <c r="WNF423" s="93"/>
      <c r="WNG423" s="93"/>
      <c r="WNH423" s="93"/>
      <c r="WNI423" s="93"/>
      <c r="WNJ423" s="93"/>
      <c r="WNK423" s="93"/>
      <c r="WNL423" s="93"/>
      <c r="WNM423" s="93"/>
      <c r="WNN423" s="93"/>
      <c r="WNO423" s="93"/>
      <c r="WNP423" s="93"/>
      <c r="WNQ423" s="93"/>
      <c r="WNR423" s="93"/>
      <c r="WNS423" s="93"/>
      <c r="WNT423" s="93"/>
      <c r="WNU423" s="93"/>
      <c r="WNV423" s="93"/>
      <c r="WNW423" s="93"/>
      <c r="WNX423" s="93"/>
      <c r="WNY423" s="93"/>
      <c r="WNZ423" s="93"/>
      <c r="WOA423" s="93"/>
      <c r="WOB423" s="93"/>
      <c r="WOC423" s="93"/>
      <c r="WOD423" s="93"/>
      <c r="WOE423" s="93"/>
      <c r="WOF423" s="93"/>
      <c r="WOG423" s="93"/>
      <c r="WOH423" s="93"/>
      <c r="WOI423" s="93"/>
      <c r="WOJ423" s="93"/>
      <c r="WOK423" s="93"/>
      <c r="WOL423" s="93"/>
      <c r="WOM423" s="93"/>
      <c r="WON423" s="93"/>
      <c r="WOO423" s="93"/>
      <c r="WOP423" s="93"/>
      <c r="WOQ423" s="93"/>
      <c r="WOR423" s="93"/>
      <c r="WOS423" s="93"/>
      <c r="WOT423" s="93"/>
      <c r="WOU423" s="93"/>
      <c r="WOV423" s="93"/>
      <c r="WOW423" s="93"/>
      <c r="WOX423" s="93"/>
      <c r="WOY423" s="93"/>
      <c r="WOZ423" s="93"/>
      <c r="WPA423" s="93"/>
      <c r="WPB423" s="93"/>
      <c r="WPC423" s="93"/>
      <c r="WPD423" s="93"/>
      <c r="WPE423" s="93"/>
      <c r="WPF423" s="93"/>
      <c r="WPG423" s="93"/>
      <c r="WPH423" s="93"/>
      <c r="WPI423" s="93"/>
      <c r="WPJ423" s="93"/>
      <c r="WPK423" s="93"/>
      <c r="WPL423" s="93"/>
      <c r="WPM423" s="93"/>
      <c r="WPN423" s="93"/>
      <c r="WPO423" s="93"/>
      <c r="WPP423" s="93"/>
      <c r="WPQ423" s="93"/>
      <c r="WPR423" s="93"/>
      <c r="WPS423" s="93"/>
      <c r="WPT423" s="93"/>
      <c r="WPU423" s="93"/>
      <c r="WPV423" s="93"/>
      <c r="WPW423" s="93"/>
      <c r="WPX423" s="93"/>
      <c r="WPY423" s="93"/>
      <c r="WPZ423" s="93"/>
      <c r="WQA423" s="93"/>
      <c r="WQB423" s="93"/>
      <c r="WQC423" s="93"/>
      <c r="WQD423" s="93"/>
      <c r="WQE423" s="93"/>
      <c r="WQF423" s="93"/>
      <c r="WQG423" s="93"/>
      <c r="WQH423" s="93"/>
      <c r="WQI423" s="93"/>
      <c r="WQJ423" s="93"/>
      <c r="WQK423" s="93"/>
      <c r="WQL423" s="93"/>
      <c r="WQM423" s="93"/>
      <c r="WQN423" s="93"/>
      <c r="WQO423" s="93"/>
      <c r="WQP423" s="93"/>
      <c r="WQQ423" s="93"/>
      <c r="WQR423" s="93"/>
      <c r="WQS423" s="93"/>
      <c r="WQT423" s="93"/>
      <c r="WQU423" s="93"/>
      <c r="WQV423" s="93"/>
      <c r="WQW423" s="93"/>
      <c r="WQX423" s="93"/>
      <c r="WQY423" s="93"/>
      <c r="WQZ423" s="93"/>
      <c r="WRA423" s="93"/>
      <c r="WRB423" s="93"/>
      <c r="WRC423" s="93"/>
      <c r="WRD423" s="93"/>
      <c r="WRE423" s="93"/>
      <c r="WRF423" s="93"/>
      <c r="WRG423" s="93"/>
      <c r="WRH423" s="93"/>
      <c r="WRI423" s="93"/>
      <c r="WRJ423" s="93"/>
      <c r="WRK423" s="93"/>
      <c r="WRL423" s="93"/>
      <c r="WRM423" s="93"/>
      <c r="WRN423" s="93"/>
      <c r="WRO423" s="93"/>
      <c r="WRP423" s="93"/>
      <c r="WRQ423" s="93"/>
      <c r="WRR423" s="93"/>
      <c r="WRS423" s="93"/>
      <c r="WRT423" s="93"/>
      <c r="WRU423" s="93"/>
      <c r="WRV423" s="93"/>
      <c r="WRW423" s="93"/>
      <c r="WRX423" s="93"/>
      <c r="WRY423" s="93"/>
      <c r="WRZ423" s="93"/>
      <c r="WSA423" s="93"/>
      <c r="WSB423" s="93"/>
      <c r="WSC423" s="93"/>
      <c r="WSD423" s="93"/>
      <c r="WSE423" s="93"/>
      <c r="WSF423" s="93"/>
      <c r="WSG423" s="93"/>
      <c r="WSH423" s="93"/>
      <c r="WSI423" s="93"/>
      <c r="WSJ423" s="93"/>
      <c r="WSK423" s="93"/>
      <c r="WSL423" s="93"/>
      <c r="WSM423" s="93"/>
      <c r="WSN423" s="93"/>
      <c r="WSO423" s="93"/>
      <c r="WSP423" s="93"/>
      <c r="WSQ423" s="93"/>
      <c r="WSR423" s="93"/>
      <c r="WSS423" s="93"/>
      <c r="WST423" s="93"/>
      <c r="WSU423" s="93"/>
      <c r="WSV423" s="93"/>
      <c r="WSW423" s="93"/>
      <c r="WSX423" s="93"/>
      <c r="WSY423" s="93"/>
      <c r="WSZ423" s="93"/>
      <c r="WTA423" s="93"/>
      <c r="WTB423" s="93"/>
      <c r="WTC423" s="93"/>
      <c r="WTD423" s="93"/>
      <c r="WTE423" s="93"/>
      <c r="WTF423" s="93"/>
      <c r="WTG423" s="93"/>
      <c r="WTH423" s="93"/>
      <c r="WTI423" s="93"/>
      <c r="WTJ423" s="93"/>
      <c r="WTK423" s="93"/>
      <c r="WTL423" s="93"/>
      <c r="WTM423" s="93"/>
      <c r="WTN423" s="93"/>
      <c r="WTO423" s="93"/>
      <c r="WTP423" s="93"/>
      <c r="WTQ423" s="93"/>
      <c r="WTR423" s="93"/>
      <c r="WTS423" s="93"/>
      <c r="WTT423" s="93"/>
      <c r="WTU423" s="93"/>
      <c r="WTV423" s="93"/>
      <c r="WTW423" s="93"/>
      <c r="WTX423" s="93"/>
      <c r="WTY423" s="93"/>
      <c r="WTZ423" s="93"/>
      <c r="WUA423" s="93"/>
      <c r="WUB423" s="93"/>
      <c r="WUC423" s="93"/>
      <c r="WUD423" s="93"/>
      <c r="WUE423" s="93"/>
      <c r="WUF423" s="93"/>
      <c r="WUG423" s="93"/>
      <c r="WUH423" s="93"/>
      <c r="WUI423" s="93"/>
      <c r="WUJ423" s="93"/>
      <c r="WUK423" s="93"/>
      <c r="WUL423" s="93"/>
      <c r="WUM423" s="93"/>
      <c r="WUN423" s="93"/>
      <c r="WUO423" s="93"/>
      <c r="WUP423" s="93"/>
      <c r="WUQ423" s="93"/>
      <c r="WUR423" s="93"/>
      <c r="WUS423" s="93"/>
      <c r="WUT423" s="93"/>
      <c r="WUU423" s="93"/>
      <c r="WUV423" s="93"/>
      <c r="WUW423" s="93"/>
      <c r="WUX423" s="93"/>
      <c r="WUY423" s="93"/>
      <c r="WUZ423" s="93"/>
      <c r="WVA423" s="93"/>
      <c r="WVB423" s="93"/>
      <c r="WVC423" s="93"/>
      <c r="WVD423" s="93"/>
      <c r="WVE423" s="93"/>
      <c r="WVF423" s="93"/>
      <c r="WVG423" s="93"/>
      <c r="WVH423" s="93"/>
      <c r="WVI423" s="93"/>
      <c r="WVJ423" s="93"/>
      <c r="WVK423" s="93"/>
      <c r="WVL423" s="93"/>
      <c r="WVM423" s="93"/>
      <c r="WVN423" s="93"/>
      <c r="WVO423" s="93"/>
      <c r="WVP423" s="93"/>
      <c r="WVQ423" s="93"/>
      <c r="WVR423" s="93"/>
      <c r="WVS423" s="93"/>
      <c r="WVT423" s="93"/>
      <c r="WVU423" s="93"/>
      <c r="WVV423" s="93"/>
      <c r="WVW423" s="93"/>
      <c r="WVX423" s="93"/>
      <c r="WVY423" s="93"/>
      <c r="WVZ423" s="93"/>
      <c r="WWA423" s="93"/>
      <c r="WWB423" s="93"/>
      <c r="WWC423" s="93"/>
      <c r="WWD423" s="93"/>
      <c r="WWE423" s="93"/>
      <c r="WWF423" s="93"/>
      <c r="WWG423" s="93"/>
      <c r="WWH423" s="93"/>
      <c r="WWI423" s="93"/>
      <c r="WWJ423" s="93"/>
      <c r="WWK423" s="93"/>
      <c r="WWL423" s="93"/>
      <c r="WWM423" s="93"/>
      <c r="WWN423" s="93"/>
      <c r="WWO423" s="93"/>
      <c r="WWP423" s="93"/>
      <c r="WWQ423" s="93"/>
      <c r="WWR423" s="93"/>
      <c r="WWS423" s="93"/>
      <c r="WWT423" s="93"/>
      <c r="WWU423" s="93"/>
      <c r="WWV423" s="93"/>
      <c r="WWW423" s="93"/>
      <c r="WWX423" s="93"/>
      <c r="WWY423" s="93"/>
      <c r="WWZ423" s="93"/>
      <c r="WXA423" s="93"/>
      <c r="WXB423" s="93"/>
      <c r="WXC423" s="93"/>
      <c r="WXD423" s="93"/>
      <c r="WXE423" s="93"/>
      <c r="WXF423" s="93"/>
      <c r="WXG423" s="93"/>
      <c r="WXH423" s="93"/>
      <c r="WXI423" s="93"/>
      <c r="WXJ423" s="93"/>
      <c r="WXK423" s="93"/>
      <c r="WXL423" s="93"/>
      <c r="WXM423" s="93"/>
      <c r="WXN423" s="93"/>
      <c r="WXO423" s="93"/>
      <c r="WXP423" s="93"/>
      <c r="WXQ423" s="93"/>
      <c r="WXR423" s="93"/>
      <c r="WXS423" s="93"/>
      <c r="WXT423" s="93"/>
      <c r="WXU423" s="93"/>
      <c r="WXV423" s="93"/>
      <c r="WXW423" s="93"/>
      <c r="WXX423" s="93"/>
      <c r="WXY423" s="93"/>
      <c r="WXZ423" s="93"/>
      <c r="WYA423" s="93"/>
      <c r="WYB423" s="93"/>
      <c r="WYC423" s="93"/>
      <c r="WYD423" s="93"/>
      <c r="WYE423" s="93"/>
      <c r="WYF423" s="93"/>
      <c r="WYG423" s="93"/>
      <c r="WYH423" s="93"/>
      <c r="WYI423" s="93"/>
      <c r="WYJ423" s="93"/>
      <c r="WYK423" s="93"/>
      <c r="WYL423" s="93"/>
      <c r="WYM423" s="93"/>
      <c r="WYN423" s="93"/>
      <c r="WYO423" s="93"/>
      <c r="WYP423" s="93"/>
      <c r="WYQ423" s="93"/>
      <c r="WYR423" s="93"/>
      <c r="WYS423" s="93"/>
      <c r="WYT423" s="93"/>
      <c r="WYU423" s="93"/>
      <c r="WYV423" s="93"/>
      <c r="WYW423" s="93"/>
      <c r="WYX423" s="93"/>
      <c r="WYY423" s="93"/>
      <c r="WYZ423" s="93"/>
      <c r="WZA423" s="93"/>
      <c r="WZB423" s="93"/>
      <c r="WZC423" s="93"/>
      <c r="WZD423" s="93"/>
      <c r="WZE423" s="93"/>
      <c r="WZF423" s="93"/>
      <c r="WZG423" s="93"/>
      <c r="WZH423" s="93"/>
      <c r="WZI423" s="93"/>
      <c r="WZJ423" s="93"/>
      <c r="WZK423" s="93"/>
      <c r="WZL423" s="93"/>
      <c r="WZM423" s="93"/>
      <c r="WZN423" s="93"/>
      <c r="WZO423" s="93"/>
      <c r="WZP423" s="93"/>
      <c r="WZQ423" s="93"/>
      <c r="WZR423" s="93"/>
      <c r="WZS423" s="93"/>
      <c r="WZT423" s="93"/>
      <c r="WZU423" s="93"/>
      <c r="WZV423" s="93"/>
      <c r="WZW423" s="93"/>
      <c r="WZX423" s="93"/>
      <c r="WZY423" s="93"/>
      <c r="WZZ423" s="93"/>
      <c r="XAA423" s="93"/>
      <c r="XAB423" s="93"/>
      <c r="XAC423" s="93"/>
      <c r="XAD423" s="93"/>
      <c r="XAE423" s="93"/>
      <c r="XAF423" s="93"/>
      <c r="XAG423" s="93"/>
      <c r="XAH423" s="93"/>
      <c r="XAI423" s="93"/>
      <c r="XAJ423" s="93"/>
      <c r="XAK423" s="93"/>
      <c r="XAL423" s="93"/>
      <c r="XAM423" s="93"/>
      <c r="XAN423" s="93"/>
      <c r="XAO423" s="93"/>
      <c r="XAP423" s="93"/>
      <c r="XAQ423" s="93"/>
      <c r="XAR423" s="93"/>
      <c r="XAS423" s="93"/>
      <c r="XAT423" s="93"/>
      <c r="XAU423" s="93"/>
      <c r="XAV423" s="93"/>
      <c r="XAW423" s="93"/>
      <c r="XAX423" s="93"/>
      <c r="XAY423" s="93"/>
      <c r="XAZ423" s="93"/>
      <c r="XBA423" s="93"/>
      <c r="XBB423" s="93"/>
      <c r="XBC423" s="93"/>
      <c r="XBD423" s="93"/>
      <c r="XBE423" s="93"/>
      <c r="XBF423" s="93"/>
      <c r="XBG423" s="93"/>
      <c r="XBH423" s="93"/>
      <c r="XBI423" s="93"/>
      <c r="XBJ423" s="93"/>
      <c r="XBK423" s="93"/>
      <c r="XBL423" s="93"/>
      <c r="XBM423" s="93"/>
      <c r="XBN423" s="93"/>
      <c r="XBO423" s="93"/>
      <c r="XBP423" s="93"/>
      <c r="XBQ423" s="93"/>
      <c r="XBR423" s="93"/>
      <c r="XBS423" s="93"/>
      <c r="XBT423" s="93"/>
      <c r="XBU423" s="93"/>
      <c r="XBV423" s="93"/>
      <c r="XBW423" s="93"/>
      <c r="XBX423" s="93"/>
      <c r="XBY423" s="93"/>
      <c r="XBZ423" s="93"/>
      <c r="XCA423" s="93"/>
      <c r="XCB423" s="93"/>
      <c r="XCC423" s="93"/>
      <c r="XCD423" s="93"/>
      <c r="XCE423" s="93"/>
      <c r="XCF423" s="93"/>
      <c r="XCG423" s="93"/>
      <c r="XCH423" s="93"/>
      <c r="XCI423" s="93"/>
      <c r="XCJ423" s="93"/>
      <c r="XCK423" s="93"/>
      <c r="XCL423" s="93"/>
      <c r="XCM423" s="93"/>
      <c r="XCN423" s="93"/>
      <c r="XCO423" s="93"/>
      <c r="XCP423" s="93"/>
      <c r="XCQ423" s="93"/>
      <c r="XCR423" s="93"/>
      <c r="XCS423" s="93"/>
      <c r="XCT423" s="93"/>
      <c r="XCU423" s="93"/>
      <c r="XCV423" s="93"/>
      <c r="XCW423" s="93"/>
      <c r="XCX423" s="93"/>
      <c r="XCY423" s="93"/>
      <c r="XCZ423" s="93"/>
      <c r="XDA423" s="93"/>
      <c r="XDB423" s="93"/>
      <c r="XDC423" s="93"/>
      <c r="XDD423" s="93"/>
      <c r="XDE423" s="93"/>
      <c r="XDF423" s="93"/>
      <c r="XDG423" s="93"/>
      <c r="XDH423" s="93"/>
      <c r="XDI423" s="93"/>
      <c r="XDJ423" s="93"/>
      <c r="XDK423" s="93"/>
      <c r="XDL423" s="93"/>
      <c r="XDM423" s="93"/>
      <c r="XDN423" s="93"/>
      <c r="XDO423" s="93"/>
      <c r="XDP423" s="93"/>
      <c r="XDQ423" s="93"/>
      <c r="XDR423" s="93"/>
      <c r="XDS423" s="93"/>
      <c r="XDT423" s="93"/>
      <c r="XDU423" s="93"/>
      <c r="XDV423" s="93"/>
      <c r="XDW423" s="93"/>
      <c r="XDX423" s="93"/>
      <c r="XDY423" s="93"/>
      <c r="XDZ423" s="93"/>
      <c r="XEA423" s="93"/>
      <c r="XEB423" s="93"/>
      <c r="XEC423" s="93"/>
      <c r="XED423" s="93"/>
      <c r="XEE423" s="93"/>
      <c r="XEF423" s="93"/>
      <c r="XEG423" s="93"/>
      <c r="XEH423" s="93"/>
      <c r="XEI423" s="93"/>
      <c r="XEJ423" s="93"/>
      <c r="XEK423" s="93"/>
      <c r="XEL423" s="93"/>
      <c r="XEM423" s="93"/>
      <c r="XEN423" s="93"/>
      <c r="XEO423" s="93"/>
      <c r="XEP423" s="93"/>
      <c r="XEQ423" s="93"/>
      <c r="XER423" s="93"/>
      <c r="XES423" s="93"/>
      <c r="XET423" s="93"/>
      <c r="XEU423" s="93"/>
      <c r="XEV423" s="93"/>
      <c r="XEW423" s="93"/>
      <c r="XEX423" s="93"/>
      <c r="XEY423" s="93"/>
      <c r="XEZ423" s="93"/>
      <c r="XFA423" s="93"/>
      <c r="XFB423" s="93"/>
      <c r="XFC423" s="93"/>
      <c r="XFD423" s="93"/>
    </row>
    <row r="424" spans="1:16384" ht="13.5" customHeight="1" x14ac:dyDescent="0.2">
      <c r="A424" s="86">
        <v>14111504</v>
      </c>
      <c r="B424" s="95" t="str">
        <f t="shared" ca="1" si="26"/>
        <v>Papel en formas continuas</v>
      </c>
      <c r="C424" s="96" t="s">
        <v>16989</v>
      </c>
      <c r="D424" s="96">
        <v>100</v>
      </c>
      <c r="E424" s="97">
        <v>517</v>
      </c>
      <c r="F424" s="98">
        <f t="shared" ca="1" si="27"/>
        <v>51700</v>
      </c>
      <c r="G424" s="45"/>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c r="GR424" s="93"/>
      <c r="GS424" s="93"/>
      <c r="GT424" s="93"/>
      <c r="GU424" s="93"/>
      <c r="GV424" s="93"/>
      <c r="GW424" s="93"/>
      <c r="GX424" s="93"/>
      <c r="GY424" s="93"/>
      <c r="GZ424" s="93"/>
      <c r="HA424" s="93"/>
      <c r="HB424" s="93"/>
      <c r="HC424" s="93"/>
      <c r="HD424" s="93"/>
      <c r="HE424" s="93"/>
      <c r="HF424" s="93"/>
      <c r="HG424" s="93"/>
      <c r="HH424" s="93"/>
      <c r="HI424" s="93"/>
      <c r="HJ424" s="93"/>
      <c r="HK424" s="93"/>
      <c r="HL424" s="93"/>
      <c r="HM424" s="93"/>
      <c r="HN424" s="93"/>
      <c r="HO424" s="93"/>
      <c r="HP424" s="93"/>
      <c r="HQ424" s="93"/>
      <c r="HR424" s="93"/>
      <c r="HS424" s="93"/>
      <c r="HT424" s="93"/>
      <c r="HU424" s="93"/>
      <c r="HV424" s="93"/>
      <c r="HW424" s="93"/>
      <c r="HX424" s="93"/>
      <c r="HY424" s="93"/>
      <c r="HZ424" s="93"/>
      <c r="IA424" s="93"/>
      <c r="IB424" s="93"/>
      <c r="IC424" s="93"/>
      <c r="ID424" s="93"/>
      <c r="IE424" s="93"/>
      <c r="IF424" s="93"/>
      <c r="IG424" s="93"/>
      <c r="IH424" s="93"/>
      <c r="II424" s="93"/>
      <c r="IJ424" s="93"/>
      <c r="IK424" s="93"/>
      <c r="IL424" s="93"/>
      <c r="IM424" s="93"/>
      <c r="IN424" s="93"/>
      <c r="IO424" s="93"/>
      <c r="IP424" s="93"/>
      <c r="IQ424" s="93"/>
      <c r="IR424" s="93"/>
      <c r="IS424" s="93"/>
      <c r="IT424" s="93"/>
      <c r="IU424" s="93"/>
      <c r="IV424" s="93"/>
      <c r="IW424" s="93"/>
      <c r="IX424" s="93"/>
      <c r="IY424" s="93"/>
      <c r="IZ424" s="93"/>
      <c r="JA424" s="93"/>
      <c r="JB424" s="93"/>
      <c r="JC424" s="93"/>
      <c r="JD424" s="93"/>
      <c r="JE424" s="93"/>
      <c r="JF424" s="93"/>
      <c r="JG424" s="93"/>
      <c r="JH424" s="93"/>
      <c r="JI424" s="93"/>
      <c r="JJ424" s="93"/>
      <c r="JK424" s="93"/>
      <c r="JL424" s="93"/>
      <c r="JM424" s="93"/>
      <c r="JN424" s="93"/>
      <c r="JO424" s="93"/>
      <c r="JP424" s="93"/>
      <c r="JQ424" s="93"/>
      <c r="JR424" s="93"/>
      <c r="JS424" s="93"/>
      <c r="JT424" s="93"/>
      <c r="JU424" s="93"/>
      <c r="JV424" s="93"/>
      <c r="JW424" s="93"/>
      <c r="JX424" s="93"/>
      <c r="JY424" s="93"/>
      <c r="JZ424" s="93"/>
      <c r="KA424" s="93"/>
      <c r="KB424" s="93"/>
      <c r="KC424" s="93"/>
      <c r="KD424" s="93"/>
      <c r="KE424" s="93"/>
      <c r="KF424" s="93"/>
      <c r="KG424" s="93"/>
      <c r="KH424" s="93"/>
      <c r="KI424" s="93"/>
      <c r="KJ424" s="93"/>
      <c r="KK424" s="93"/>
      <c r="KL424" s="93"/>
      <c r="KM424" s="93"/>
      <c r="KN424" s="93"/>
      <c r="KO424" s="93"/>
      <c r="KP424" s="93"/>
      <c r="KQ424" s="93"/>
      <c r="KR424" s="93"/>
      <c r="KS424" s="93"/>
      <c r="KT424" s="93"/>
      <c r="KU424" s="93"/>
      <c r="KV424" s="93"/>
      <c r="KW424" s="93"/>
      <c r="KX424" s="93"/>
      <c r="KY424" s="93"/>
      <c r="KZ424" s="93"/>
      <c r="LA424" s="93"/>
      <c r="LB424" s="93"/>
      <c r="LC424" s="93"/>
      <c r="LD424" s="93"/>
      <c r="LE424" s="93"/>
      <c r="LF424" s="93"/>
      <c r="LG424" s="93"/>
      <c r="LH424" s="93"/>
      <c r="LI424" s="93"/>
      <c r="LJ424" s="93"/>
      <c r="LK424" s="93"/>
      <c r="LL424" s="93"/>
      <c r="LM424" s="93"/>
      <c r="LN424" s="93"/>
      <c r="LO424" s="93"/>
      <c r="LP424" s="93"/>
      <c r="LQ424" s="93"/>
      <c r="LR424" s="93"/>
      <c r="LS424" s="93"/>
      <c r="LT424" s="93"/>
      <c r="LU424" s="93"/>
      <c r="LV424" s="93"/>
      <c r="LW424" s="93"/>
      <c r="LX424" s="93"/>
      <c r="LY424" s="93"/>
      <c r="LZ424" s="93"/>
      <c r="MA424" s="93"/>
      <c r="MB424" s="93"/>
      <c r="MC424" s="93"/>
      <c r="MD424" s="93"/>
      <c r="ME424" s="93"/>
      <c r="MF424" s="93"/>
      <c r="MG424" s="93"/>
      <c r="MH424" s="93"/>
      <c r="MI424" s="93"/>
      <c r="MJ424" s="93"/>
      <c r="MK424" s="93"/>
      <c r="ML424" s="93"/>
      <c r="MM424" s="93"/>
      <c r="MN424" s="93"/>
      <c r="MO424" s="93"/>
      <c r="MP424" s="93"/>
      <c r="MQ424" s="93"/>
      <c r="MR424" s="93"/>
      <c r="MS424" s="93"/>
      <c r="MT424" s="93"/>
      <c r="MU424" s="93"/>
      <c r="MV424" s="93"/>
      <c r="MW424" s="93"/>
      <c r="MX424" s="93"/>
      <c r="MY424" s="93"/>
      <c r="MZ424" s="93"/>
      <c r="NA424" s="93"/>
      <c r="NB424" s="93"/>
      <c r="NC424" s="93"/>
      <c r="ND424" s="93"/>
      <c r="NE424" s="93"/>
      <c r="NF424" s="93"/>
      <c r="NG424" s="93"/>
      <c r="NH424" s="93"/>
      <c r="NI424" s="93"/>
      <c r="NJ424" s="93"/>
      <c r="NK424" s="93"/>
      <c r="NL424" s="93"/>
      <c r="NM424" s="93"/>
      <c r="NN424" s="93"/>
      <c r="NO424" s="93"/>
      <c r="NP424" s="93"/>
      <c r="NQ424" s="93"/>
      <c r="NR424" s="93"/>
      <c r="NS424" s="93"/>
      <c r="NT424" s="93"/>
      <c r="NU424" s="93"/>
      <c r="NV424" s="93"/>
      <c r="NW424" s="93"/>
      <c r="NX424" s="93"/>
      <c r="NY424" s="93"/>
      <c r="NZ424" s="93"/>
      <c r="OA424" s="93"/>
      <c r="OB424" s="93"/>
      <c r="OC424" s="93"/>
      <c r="OD424" s="93"/>
      <c r="OE424" s="93"/>
      <c r="OF424" s="93"/>
      <c r="OG424" s="93"/>
      <c r="OH424" s="93"/>
      <c r="OI424" s="93"/>
      <c r="OJ424" s="93"/>
      <c r="OK424" s="93"/>
      <c r="OL424" s="93"/>
      <c r="OM424" s="93"/>
      <c r="ON424" s="93"/>
      <c r="OO424" s="93"/>
      <c r="OP424" s="93"/>
      <c r="OQ424" s="93"/>
      <c r="OR424" s="93"/>
      <c r="OS424" s="93"/>
      <c r="OT424" s="93"/>
      <c r="OU424" s="93"/>
      <c r="OV424" s="93"/>
      <c r="OW424" s="93"/>
      <c r="OX424" s="93"/>
      <c r="OY424" s="93"/>
      <c r="OZ424" s="93"/>
      <c r="PA424" s="93"/>
      <c r="PB424" s="93"/>
      <c r="PC424" s="93"/>
      <c r="PD424" s="93"/>
      <c r="PE424" s="93"/>
      <c r="PF424" s="93"/>
      <c r="PG424" s="93"/>
      <c r="PH424" s="93"/>
      <c r="PI424" s="93"/>
      <c r="PJ424" s="93"/>
      <c r="PK424" s="93"/>
      <c r="PL424" s="93"/>
      <c r="PM424" s="93"/>
      <c r="PN424" s="93"/>
      <c r="PO424" s="93"/>
      <c r="PP424" s="93"/>
      <c r="PQ424" s="93"/>
      <c r="PR424" s="93"/>
      <c r="PS424" s="93"/>
      <c r="PT424" s="93"/>
      <c r="PU424" s="93"/>
      <c r="PV424" s="93"/>
      <c r="PW424" s="93"/>
      <c r="PX424" s="93"/>
      <c r="PY424" s="93"/>
      <c r="PZ424" s="93"/>
      <c r="QA424" s="93"/>
      <c r="QB424" s="93"/>
      <c r="QC424" s="93"/>
      <c r="QD424" s="93"/>
      <c r="QE424" s="93"/>
      <c r="QF424" s="93"/>
      <c r="QG424" s="93"/>
      <c r="QH424" s="93"/>
      <c r="QI424" s="93"/>
      <c r="QJ424" s="93"/>
      <c r="QK424" s="93"/>
      <c r="QL424" s="93"/>
      <c r="QM424" s="93"/>
      <c r="QN424" s="93"/>
      <c r="QO424" s="93"/>
      <c r="QP424" s="93"/>
      <c r="QQ424" s="93"/>
      <c r="QR424" s="93"/>
      <c r="QS424" s="93"/>
      <c r="QT424" s="93"/>
      <c r="QU424" s="93"/>
      <c r="QV424" s="93"/>
      <c r="QW424" s="93"/>
      <c r="QX424" s="93"/>
      <c r="QY424" s="93"/>
      <c r="QZ424" s="93"/>
      <c r="RA424" s="93"/>
      <c r="RB424" s="93"/>
      <c r="RC424" s="93"/>
      <c r="RD424" s="93"/>
      <c r="RE424" s="93"/>
      <c r="RF424" s="93"/>
      <c r="RG424" s="93"/>
      <c r="RH424" s="93"/>
      <c r="RI424" s="93"/>
      <c r="RJ424" s="93"/>
      <c r="RK424" s="93"/>
      <c r="RL424" s="93"/>
      <c r="RM424" s="93"/>
      <c r="RN424" s="93"/>
      <c r="RO424" s="93"/>
      <c r="RP424" s="93"/>
      <c r="RQ424" s="93"/>
      <c r="RR424" s="93"/>
      <c r="RS424" s="93"/>
      <c r="RT424" s="93"/>
      <c r="RU424" s="93"/>
      <c r="RV424" s="93"/>
      <c r="RW424" s="93"/>
      <c r="RX424" s="93"/>
      <c r="RY424" s="93"/>
      <c r="RZ424" s="93"/>
      <c r="SA424" s="93"/>
      <c r="SB424" s="93"/>
      <c r="SC424" s="93"/>
      <c r="SD424" s="93"/>
      <c r="SE424" s="93"/>
      <c r="SF424" s="93"/>
      <c r="SG424" s="93"/>
      <c r="SH424" s="93"/>
      <c r="SI424" s="93"/>
      <c r="SJ424" s="93"/>
      <c r="SK424" s="93"/>
      <c r="SL424" s="93"/>
      <c r="SM424" s="93"/>
      <c r="SN424" s="93"/>
      <c r="SO424" s="93"/>
      <c r="SP424" s="93"/>
      <c r="SQ424" s="93"/>
      <c r="SR424" s="93"/>
      <c r="SS424" s="93"/>
      <c r="ST424" s="93"/>
      <c r="SU424" s="93"/>
      <c r="SV424" s="93"/>
      <c r="SW424" s="93"/>
      <c r="SX424" s="93"/>
      <c r="SY424" s="93"/>
      <c r="SZ424" s="93"/>
      <c r="TA424" s="93"/>
      <c r="TB424" s="93"/>
      <c r="TC424" s="93"/>
      <c r="TD424" s="93"/>
      <c r="TE424" s="93"/>
      <c r="TF424" s="93"/>
      <c r="TG424" s="93"/>
      <c r="TH424" s="93"/>
      <c r="TI424" s="93"/>
      <c r="TJ424" s="93"/>
      <c r="TK424" s="93"/>
      <c r="TL424" s="93"/>
      <c r="TM424" s="93"/>
      <c r="TN424" s="93"/>
      <c r="TO424" s="93"/>
      <c r="TP424" s="93"/>
      <c r="TQ424" s="93"/>
      <c r="TR424" s="93"/>
      <c r="TS424" s="93"/>
      <c r="TT424" s="93"/>
      <c r="TU424" s="93"/>
      <c r="TV424" s="93"/>
      <c r="TW424" s="93"/>
      <c r="TX424" s="93"/>
      <c r="TY424" s="93"/>
      <c r="TZ424" s="93"/>
      <c r="UA424" s="93"/>
      <c r="UB424" s="93"/>
      <c r="UC424" s="93"/>
      <c r="UD424" s="93"/>
      <c r="UE424" s="93"/>
      <c r="UF424" s="93"/>
      <c r="UG424" s="93"/>
      <c r="UH424" s="93"/>
      <c r="UI424" s="93"/>
      <c r="UJ424" s="93"/>
      <c r="UK424" s="93"/>
      <c r="UL424" s="93"/>
      <c r="UM424" s="93"/>
      <c r="UN424" s="93"/>
      <c r="UO424" s="93"/>
      <c r="UP424" s="93"/>
      <c r="UQ424" s="93"/>
      <c r="UR424" s="93"/>
      <c r="US424" s="93"/>
      <c r="UT424" s="93"/>
      <c r="UU424" s="93"/>
      <c r="UV424" s="93"/>
      <c r="UW424" s="93"/>
      <c r="UX424" s="93"/>
      <c r="UY424" s="93"/>
      <c r="UZ424" s="93"/>
      <c r="VA424" s="93"/>
      <c r="VB424" s="93"/>
      <c r="VC424" s="93"/>
      <c r="VD424" s="93"/>
      <c r="VE424" s="93"/>
      <c r="VF424" s="93"/>
      <c r="VG424" s="93"/>
      <c r="VH424" s="93"/>
      <c r="VI424" s="93"/>
      <c r="VJ424" s="93"/>
      <c r="VK424" s="93"/>
      <c r="VL424" s="93"/>
      <c r="VM424" s="93"/>
      <c r="VN424" s="93"/>
      <c r="VO424" s="93"/>
      <c r="VP424" s="93"/>
      <c r="VQ424" s="93"/>
      <c r="VR424" s="93"/>
      <c r="VS424" s="93"/>
      <c r="VT424" s="93"/>
      <c r="VU424" s="93"/>
      <c r="VV424" s="93"/>
      <c r="VW424" s="93"/>
      <c r="VX424" s="93"/>
      <c r="VY424" s="93"/>
      <c r="VZ424" s="93"/>
      <c r="WA424" s="93"/>
      <c r="WB424" s="93"/>
      <c r="WC424" s="93"/>
      <c r="WD424" s="93"/>
      <c r="WE424" s="93"/>
      <c r="WF424" s="93"/>
      <c r="WG424" s="93"/>
      <c r="WH424" s="93"/>
      <c r="WI424" s="93"/>
      <c r="WJ424" s="93"/>
      <c r="WK424" s="93"/>
      <c r="WL424" s="93"/>
      <c r="WM424" s="93"/>
      <c r="WN424" s="93"/>
      <c r="WO424" s="93"/>
      <c r="WP424" s="93"/>
      <c r="WQ424" s="93"/>
      <c r="WR424" s="93"/>
      <c r="WS424" s="93"/>
      <c r="WT424" s="93"/>
      <c r="WU424" s="93"/>
      <c r="WV424" s="93"/>
      <c r="WW424" s="93"/>
      <c r="WX424" s="93"/>
      <c r="WY424" s="93"/>
      <c r="WZ424" s="93"/>
      <c r="XA424" s="93"/>
      <c r="XB424" s="93"/>
      <c r="XC424" s="93"/>
      <c r="XD424" s="93"/>
      <c r="XE424" s="93"/>
      <c r="XF424" s="93"/>
      <c r="XG424" s="93"/>
      <c r="XH424" s="93"/>
      <c r="XI424" s="93"/>
      <c r="XJ424" s="93"/>
      <c r="XK424" s="93"/>
      <c r="XL424" s="93"/>
      <c r="XM424" s="93"/>
      <c r="XN424" s="93"/>
      <c r="XO424" s="93"/>
      <c r="XP424" s="93"/>
      <c r="XQ424" s="93"/>
      <c r="XR424" s="93"/>
      <c r="XS424" s="93"/>
      <c r="XT424" s="93"/>
      <c r="XU424" s="93"/>
      <c r="XV424" s="93"/>
      <c r="XW424" s="93"/>
      <c r="XX424" s="93"/>
      <c r="XY424" s="93"/>
      <c r="XZ424" s="93"/>
      <c r="YA424" s="93"/>
      <c r="YB424" s="93"/>
      <c r="YC424" s="93"/>
      <c r="YD424" s="93"/>
      <c r="YE424" s="93"/>
      <c r="YF424" s="93"/>
      <c r="YG424" s="93"/>
      <c r="YH424" s="93"/>
      <c r="YI424" s="93"/>
      <c r="YJ424" s="93"/>
      <c r="YK424" s="93"/>
      <c r="YL424" s="93"/>
      <c r="YM424" s="93"/>
      <c r="YN424" s="93"/>
      <c r="YO424" s="93"/>
      <c r="YP424" s="93"/>
      <c r="YQ424" s="93"/>
      <c r="YR424" s="93"/>
      <c r="YS424" s="93"/>
      <c r="YT424" s="93"/>
      <c r="YU424" s="93"/>
      <c r="YV424" s="93"/>
      <c r="YW424" s="93"/>
      <c r="YX424" s="93"/>
      <c r="YY424" s="93"/>
      <c r="YZ424" s="93"/>
      <c r="ZA424" s="93"/>
      <c r="ZB424" s="93"/>
      <c r="ZC424" s="93"/>
      <c r="ZD424" s="93"/>
      <c r="ZE424" s="93"/>
      <c r="ZF424" s="93"/>
      <c r="ZG424" s="93"/>
      <c r="ZH424" s="93"/>
      <c r="ZI424" s="93"/>
      <c r="ZJ424" s="93"/>
      <c r="ZK424" s="93"/>
      <c r="ZL424" s="93"/>
      <c r="ZM424" s="93"/>
      <c r="ZN424" s="93"/>
      <c r="ZO424" s="93"/>
      <c r="ZP424" s="93"/>
      <c r="ZQ424" s="93"/>
      <c r="ZR424" s="93"/>
      <c r="ZS424" s="93"/>
      <c r="ZT424" s="93"/>
      <c r="ZU424" s="93"/>
      <c r="ZV424" s="93"/>
      <c r="ZW424" s="93"/>
      <c r="ZX424" s="93"/>
      <c r="ZY424" s="93"/>
      <c r="ZZ424" s="93"/>
      <c r="AAA424" s="93"/>
      <c r="AAB424" s="93"/>
      <c r="AAC424" s="93"/>
      <c r="AAD424" s="93"/>
      <c r="AAE424" s="93"/>
      <c r="AAF424" s="93"/>
      <c r="AAG424" s="93"/>
      <c r="AAH424" s="93"/>
      <c r="AAI424" s="93"/>
      <c r="AAJ424" s="93"/>
      <c r="AAK424" s="93"/>
      <c r="AAL424" s="93"/>
      <c r="AAM424" s="93"/>
      <c r="AAN424" s="93"/>
      <c r="AAO424" s="93"/>
      <c r="AAP424" s="93"/>
      <c r="AAQ424" s="93"/>
      <c r="AAR424" s="93"/>
      <c r="AAS424" s="93"/>
      <c r="AAT424" s="93"/>
      <c r="AAU424" s="93"/>
      <c r="AAV424" s="93"/>
      <c r="AAW424" s="93"/>
      <c r="AAX424" s="93"/>
      <c r="AAY424" s="93"/>
      <c r="AAZ424" s="93"/>
      <c r="ABA424" s="93"/>
      <c r="ABB424" s="93"/>
      <c r="ABC424" s="93"/>
      <c r="ABD424" s="93"/>
      <c r="ABE424" s="93"/>
      <c r="ABF424" s="93"/>
      <c r="ABG424" s="93"/>
      <c r="ABH424" s="93"/>
      <c r="ABI424" s="93"/>
      <c r="ABJ424" s="93"/>
      <c r="ABK424" s="93"/>
      <c r="ABL424" s="93"/>
      <c r="ABM424" s="93"/>
      <c r="ABN424" s="93"/>
      <c r="ABO424" s="93"/>
      <c r="ABP424" s="93"/>
      <c r="ABQ424" s="93"/>
      <c r="ABR424" s="93"/>
      <c r="ABS424" s="93"/>
      <c r="ABT424" s="93"/>
      <c r="ABU424" s="93"/>
      <c r="ABV424" s="93"/>
      <c r="ABW424" s="93"/>
      <c r="ABX424" s="93"/>
      <c r="ABY424" s="93"/>
      <c r="ABZ424" s="93"/>
      <c r="ACA424" s="93"/>
      <c r="ACB424" s="93"/>
      <c r="ACC424" s="93"/>
      <c r="ACD424" s="93"/>
      <c r="ACE424" s="93"/>
      <c r="ACF424" s="93"/>
      <c r="ACG424" s="93"/>
      <c r="ACH424" s="93"/>
      <c r="ACI424" s="93"/>
      <c r="ACJ424" s="93"/>
      <c r="ACK424" s="93"/>
      <c r="ACL424" s="93"/>
      <c r="ACM424" s="93"/>
      <c r="ACN424" s="93"/>
      <c r="ACO424" s="93"/>
      <c r="ACP424" s="93"/>
      <c r="ACQ424" s="93"/>
      <c r="ACR424" s="93"/>
      <c r="ACS424" s="93"/>
      <c r="ACT424" s="93"/>
      <c r="ACU424" s="93"/>
      <c r="ACV424" s="93"/>
      <c r="ACW424" s="93"/>
      <c r="ACX424" s="93"/>
      <c r="ACY424" s="93"/>
      <c r="ACZ424" s="93"/>
      <c r="ADA424" s="93"/>
      <c r="ADB424" s="93"/>
      <c r="ADC424" s="93"/>
      <c r="ADD424" s="93"/>
      <c r="ADE424" s="93"/>
      <c r="ADF424" s="93"/>
      <c r="ADG424" s="93"/>
      <c r="ADH424" s="93"/>
      <c r="ADI424" s="93"/>
      <c r="ADJ424" s="93"/>
      <c r="ADK424" s="93"/>
      <c r="ADL424" s="93"/>
      <c r="ADM424" s="93"/>
      <c r="ADN424" s="93"/>
      <c r="ADO424" s="93"/>
      <c r="ADP424" s="93"/>
      <c r="ADQ424" s="93"/>
      <c r="ADR424" s="93"/>
      <c r="ADS424" s="93"/>
      <c r="ADT424" s="93"/>
      <c r="ADU424" s="93"/>
      <c r="ADV424" s="93"/>
      <c r="ADW424" s="93"/>
      <c r="ADX424" s="93"/>
      <c r="ADY424" s="93"/>
      <c r="ADZ424" s="93"/>
      <c r="AEA424" s="93"/>
      <c r="AEB424" s="93"/>
      <c r="AEC424" s="93"/>
      <c r="AED424" s="93"/>
      <c r="AEE424" s="93"/>
      <c r="AEF424" s="93"/>
      <c r="AEG424" s="93"/>
      <c r="AEH424" s="93"/>
      <c r="AEI424" s="93"/>
      <c r="AEJ424" s="93"/>
      <c r="AEK424" s="93"/>
      <c r="AEL424" s="93"/>
      <c r="AEM424" s="93"/>
      <c r="AEN424" s="93"/>
      <c r="AEO424" s="93"/>
      <c r="AEP424" s="93"/>
      <c r="AEQ424" s="93"/>
      <c r="AER424" s="93"/>
      <c r="AES424" s="93"/>
      <c r="AET424" s="93"/>
      <c r="AEU424" s="93"/>
      <c r="AEV424" s="93"/>
      <c r="AEW424" s="93"/>
      <c r="AEX424" s="93"/>
      <c r="AEY424" s="93"/>
      <c r="AEZ424" s="93"/>
      <c r="AFA424" s="93"/>
      <c r="AFB424" s="93"/>
      <c r="AFC424" s="93"/>
      <c r="AFD424" s="93"/>
      <c r="AFE424" s="93"/>
      <c r="AFF424" s="93"/>
      <c r="AFG424" s="93"/>
      <c r="AFH424" s="93"/>
      <c r="AFI424" s="93"/>
      <c r="AFJ424" s="93"/>
      <c r="AFK424" s="93"/>
      <c r="AFL424" s="93"/>
      <c r="AFM424" s="93"/>
      <c r="AFN424" s="93"/>
      <c r="AFO424" s="93"/>
      <c r="AFP424" s="93"/>
      <c r="AFQ424" s="93"/>
      <c r="AFR424" s="93"/>
      <c r="AFS424" s="93"/>
      <c r="AFT424" s="93"/>
      <c r="AFU424" s="93"/>
      <c r="AFV424" s="93"/>
      <c r="AFW424" s="93"/>
      <c r="AFX424" s="93"/>
      <c r="AFY424" s="93"/>
      <c r="AFZ424" s="93"/>
      <c r="AGA424" s="93"/>
      <c r="AGB424" s="93"/>
      <c r="AGC424" s="93"/>
      <c r="AGD424" s="93"/>
      <c r="AGE424" s="93"/>
      <c r="AGF424" s="93"/>
      <c r="AGG424" s="93"/>
      <c r="AGH424" s="93"/>
      <c r="AGI424" s="93"/>
      <c r="AGJ424" s="93"/>
      <c r="AGK424" s="93"/>
      <c r="AGL424" s="93"/>
      <c r="AGM424" s="93"/>
      <c r="AGN424" s="93"/>
      <c r="AGO424" s="93"/>
      <c r="AGP424" s="93"/>
      <c r="AGQ424" s="93"/>
      <c r="AGR424" s="93"/>
      <c r="AGS424" s="93"/>
      <c r="AGT424" s="93"/>
      <c r="AGU424" s="93"/>
      <c r="AGV424" s="93"/>
      <c r="AGW424" s="93"/>
      <c r="AGX424" s="93"/>
      <c r="AGY424" s="93"/>
      <c r="AGZ424" s="93"/>
      <c r="AHA424" s="93"/>
      <c r="AHB424" s="93"/>
      <c r="AHC424" s="93"/>
      <c r="AHD424" s="93"/>
      <c r="AHE424" s="93"/>
      <c r="AHF424" s="93"/>
      <c r="AHG424" s="93"/>
      <c r="AHH424" s="93"/>
      <c r="AHI424" s="93"/>
      <c r="AHJ424" s="93"/>
      <c r="AHK424" s="93"/>
      <c r="AHL424" s="93"/>
      <c r="AHM424" s="93"/>
      <c r="AHN424" s="93"/>
      <c r="AHO424" s="93"/>
      <c r="AHP424" s="93"/>
      <c r="AHQ424" s="93"/>
      <c r="AHR424" s="93"/>
      <c r="AHS424" s="93"/>
      <c r="AHT424" s="93"/>
      <c r="AHU424" s="93"/>
      <c r="AHV424" s="93"/>
      <c r="AHW424" s="93"/>
      <c r="AHX424" s="93"/>
      <c r="AHY424" s="93"/>
      <c r="AHZ424" s="93"/>
      <c r="AIA424" s="93"/>
      <c r="AIB424" s="93"/>
      <c r="AIC424" s="93"/>
      <c r="AID424" s="93"/>
      <c r="AIE424" s="93"/>
      <c r="AIF424" s="93"/>
      <c r="AIG424" s="93"/>
      <c r="AIH424" s="93"/>
      <c r="AII424" s="93"/>
      <c r="AIJ424" s="93"/>
      <c r="AIK424" s="93"/>
      <c r="AIL424" s="93"/>
      <c r="AIM424" s="93"/>
      <c r="AIN424" s="93"/>
      <c r="AIO424" s="93"/>
      <c r="AIP424" s="93"/>
      <c r="AIQ424" s="93"/>
      <c r="AIR424" s="93"/>
      <c r="AIS424" s="93"/>
      <c r="AIT424" s="93"/>
      <c r="AIU424" s="93"/>
      <c r="AIV424" s="93"/>
      <c r="AIW424" s="93"/>
      <c r="AIX424" s="93"/>
      <c r="AIY424" s="93"/>
      <c r="AIZ424" s="93"/>
      <c r="AJA424" s="93"/>
      <c r="AJB424" s="93"/>
      <c r="AJC424" s="93"/>
      <c r="AJD424" s="93"/>
      <c r="AJE424" s="93"/>
      <c r="AJF424" s="93"/>
      <c r="AJG424" s="93"/>
      <c r="AJH424" s="93"/>
      <c r="AJI424" s="93"/>
      <c r="AJJ424" s="93"/>
      <c r="AJK424" s="93"/>
      <c r="AJL424" s="93"/>
      <c r="AJM424" s="93"/>
      <c r="AJN424" s="93"/>
      <c r="AJO424" s="93"/>
      <c r="AJP424" s="93"/>
      <c r="AJQ424" s="93"/>
      <c r="AJR424" s="93"/>
      <c r="AJS424" s="93"/>
      <c r="AJT424" s="93"/>
      <c r="AJU424" s="93"/>
      <c r="AJV424" s="93"/>
      <c r="AJW424" s="93"/>
      <c r="AJX424" s="93"/>
      <c r="AJY424" s="93"/>
      <c r="AJZ424" s="93"/>
      <c r="AKA424" s="93"/>
      <c r="AKB424" s="93"/>
      <c r="AKC424" s="93"/>
      <c r="AKD424" s="93"/>
      <c r="AKE424" s="93"/>
      <c r="AKF424" s="93"/>
      <c r="AKG424" s="93"/>
      <c r="AKH424" s="93"/>
      <c r="AKI424" s="93"/>
      <c r="AKJ424" s="93"/>
      <c r="AKK424" s="93"/>
      <c r="AKL424" s="93"/>
      <c r="AKM424" s="93"/>
      <c r="AKN424" s="93"/>
      <c r="AKO424" s="93"/>
      <c r="AKP424" s="93"/>
      <c r="AKQ424" s="93"/>
      <c r="AKR424" s="93"/>
      <c r="AKS424" s="93"/>
      <c r="AKT424" s="93"/>
      <c r="AKU424" s="93"/>
      <c r="AKV424" s="93"/>
      <c r="AKW424" s="93"/>
      <c r="AKX424" s="93"/>
      <c r="AKY424" s="93"/>
      <c r="AKZ424" s="93"/>
      <c r="ALA424" s="93"/>
      <c r="ALB424" s="93"/>
      <c r="ALC424" s="93"/>
      <c r="ALD424" s="93"/>
      <c r="ALE424" s="93"/>
      <c r="ALF424" s="93"/>
      <c r="ALG424" s="93"/>
      <c r="ALH424" s="93"/>
      <c r="ALI424" s="93"/>
      <c r="ALJ424" s="93"/>
      <c r="ALK424" s="93"/>
      <c r="ALL424" s="93"/>
      <c r="ALM424" s="93"/>
      <c r="ALN424" s="93"/>
      <c r="ALO424" s="93"/>
      <c r="ALP424" s="93"/>
      <c r="ALQ424" s="93"/>
      <c r="ALR424" s="93"/>
      <c r="ALS424" s="93"/>
      <c r="ALT424" s="93"/>
      <c r="ALU424" s="93"/>
      <c r="ALV424" s="93"/>
      <c r="ALW424" s="93"/>
      <c r="ALX424" s="93"/>
      <c r="ALY424" s="93"/>
      <c r="ALZ424" s="93"/>
      <c r="AMA424" s="93"/>
      <c r="AMB424" s="93"/>
      <c r="AMC424" s="93"/>
      <c r="AMD424" s="93"/>
      <c r="AME424" s="93"/>
      <c r="AMF424" s="93"/>
      <c r="AMG424" s="93"/>
      <c r="AMH424" s="93"/>
      <c r="AMI424" s="93"/>
      <c r="AMJ424" s="93"/>
      <c r="AMK424" s="93"/>
      <c r="AML424" s="93"/>
      <c r="AMM424" s="93"/>
      <c r="AMN424" s="93"/>
      <c r="AMO424" s="93"/>
      <c r="AMP424" s="93"/>
      <c r="AMQ424" s="93"/>
      <c r="AMR424" s="93"/>
      <c r="AMS424" s="93"/>
      <c r="AMT424" s="93"/>
      <c r="AMU424" s="93"/>
      <c r="AMV424" s="93"/>
      <c r="AMW424" s="93"/>
      <c r="AMX424" s="93"/>
      <c r="AMY424" s="93"/>
      <c r="AMZ424" s="93"/>
      <c r="ANA424" s="93"/>
      <c r="ANB424" s="93"/>
      <c r="ANC424" s="93"/>
      <c r="AND424" s="93"/>
      <c r="ANE424" s="93"/>
      <c r="ANF424" s="93"/>
      <c r="ANG424" s="93"/>
      <c r="ANH424" s="93"/>
      <c r="ANI424" s="93"/>
      <c r="ANJ424" s="93"/>
      <c r="ANK424" s="93"/>
      <c r="ANL424" s="93"/>
      <c r="ANM424" s="93"/>
      <c r="ANN424" s="93"/>
      <c r="ANO424" s="93"/>
      <c r="ANP424" s="93"/>
      <c r="ANQ424" s="93"/>
      <c r="ANR424" s="93"/>
      <c r="ANS424" s="93"/>
      <c r="ANT424" s="93"/>
      <c r="ANU424" s="93"/>
      <c r="ANV424" s="93"/>
      <c r="ANW424" s="93"/>
      <c r="ANX424" s="93"/>
      <c r="ANY424" s="93"/>
      <c r="ANZ424" s="93"/>
      <c r="AOA424" s="93"/>
      <c r="AOB424" s="93"/>
      <c r="AOC424" s="93"/>
      <c r="AOD424" s="93"/>
      <c r="AOE424" s="93"/>
      <c r="AOF424" s="93"/>
      <c r="AOG424" s="93"/>
      <c r="AOH424" s="93"/>
      <c r="AOI424" s="93"/>
      <c r="AOJ424" s="93"/>
      <c r="AOK424" s="93"/>
      <c r="AOL424" s="93"/>
      <c r="AOM424" s="93"/>
      <c r="AON424" s="93"/>
      <c r="AOO424" s="93"/>
      <c r="AOP424" s="93"/>
      <c r="AOQ424" s="93"/>
      <c r="AOR424" s="93"/>
      <c r="AOS424" s="93"/>
      <c r="AOT424" s="93"/>
      <c r="AOU424" s="93"/>
      <c r="AOV424" s="93"/>
      <c r="AOW424" s="93"/>
      <c r="AOX424" s="93"/>
      <c r="AOY424" s="93"/>
      <c r="AOZ424" s="93"/>
      <c r="APA424" s="93"/>
      <c r="APB424" s="93"/>
      <c r="APC424" s="93"/>
      <c r="APD424" s="93"/>
      <c r="APE424" s="93"/>
      <c r="APF424" s="93"/>
      <c r="APG424" s="93"/>
      <c r="APH424" s="93"/>
      <c r="API424" s="93"/>
      <c r="APJ424" s="93"/>
      <c r="APK424" s="93"/>
      <c r="APL424" s="93"/>
      <c r="APM424" s="93"/>
      <c r="APN424" s="93"/>
      <c r="APO424" s="93"/>
      <c r="APP424" s="93"/>
      <c r="APQ424" s="93"/>
      <c r="APR424" s="93"/>
      <c r="APS424" s="93"/>
      <c r="APT424" s="93"/>
      <c r="APU424" s="93"/>
      <c r="APV424" s="93"/>
      <c r="APW424" s="93"/>
      <c r="APX424" s="93"/>
      <c r="APY424" s="93"/>
      <c r="APZ424" s="93"/>
      <c r="AQA424" s="93"/>
      <c r="AQB424" s="93"/>
      <c r="AQC424" s="93"/>
      <c r="AQD424" s="93"/>
      <c r="AQE424" s="93"/>
      <c r="AQF424" s="93"/>
      <c r="AQG424" s="93"/>
      <c r="AQH424" s="93"/>
      <c r="AQI424" s="93"/>
      <c r="AQJ424" s="93"/>
      <c r="AQK424" s="93"/>
      <c r="AQL424" s="93"/>
      <c r="AQM424" s="93"/>
      <c r="AQN424" s="93"/>
      <c r="AQO424" s="93"/>
      <c r="AQP424" s="93"/>
      <c r="AQQ424" s="93"/>
      <c r="AQR424" s="93"/>
      <c r="AQS424" s="93"/>
      <c r="AQT424" s="93"/>
      <c r="AQU424" s="93"/>
      <c r="AQV424" s="93"/>
      <c r="AQW424" s="93"/>
      <c r="AQX424" s="93"/>
      <c r="AQY424" s="93"/>
      <c r="AQZ424" s="93"/>
      <c r="ARA424" s="93"/>
      <c r="ARB424" s="93"/>
      <c r="ARC424" s="93"/>
      <c r="ARD424" s="93"/>
      <c r="ARE424" s="93"/>
      <c r="ARF424" s="93"/>
      <c r="ARG424" s="93"/>
      <c r="ARH424" s="93"/>
      <c r="ARI424" s="93"/>
      <c r="ARJ424" s="93"/>
      <c r="ARK424" s="93"/>
      <c r="ARL424" s="93"/>
      <c r="ARM424" s="93"/>
      <c r="ARN424" s="93"/>
      <c r="ARO424" s="93"/>
      <c r="ARP424" s="93"/>
      <c r="ARQ424" s="93"/>
      <c r="ARR424" s="93"/>
      <c r="ARS424" s="93"/>
      <c r="ART424" s="93"/>
      <c r="ARU424" s="93"/>
      <c r="ARV424" s="93"/>
      <c r="ARW424" s="93"/>
      <c r="ARX424" s="93"/>
      <c r="ARY424" s="93"/>
      <c r="ARZ424" s="93"/>
      <c r="ASA424" s="93"/>
      <c r="ASB424" s="93"/>
      <c r="ASC424" s="93"/>
      <c r="ASD424" s="93"/>
      <c r="ASE424" s="93"/>
      <c r="ASF424" s="93"/>
      <c r="ASG424" s="93"/>
      <c r="ASH424" s="93"/>
      <c r="ASI424" s="93"/>
      <c r="ASJ424" s="93"/>
      <c r="ASK424" s="93"/>
      <c r="ASL424" s="93"/>
      <c r="ASM424" s="93"/>
      <c r="ASN424" s="93"/>
      <c r="ASO424" s="93"/>
      <c r="ASP424" s="93"/>
      <c r="ASQ424" s="93"/>
      <c r="ASR424" s="93"/>
      <c r="ASS424" s="93"/>
      <c r="AST424" s="93"/>
      <c r="ASU424" s="93"/>
      <c r="ASV424" s="93"/>
      <c r="ASW424" s="93"/>
      <c r="ASX424" s="93"/>
      <c r="ASY424" s="93"/>
      <c r="ASZ424" s="93"/>
      <c r="ATA424" s="93"/>
      <c r="ATB424" s="93"/>
      <c r="ATC424" s="93"/>
      <c r="ATD424" s="93"/>
      <c r="ATE424" s="93"/>
      <c r="ATF424" s="93"/>
      <c r="ATG424" s="93"/>
      <c r="ATH424" s="93"/>
      <c r="ATI424" s="93"/>
      <c r="ATJ424" s="93"/>
      <c r="ATK424" s="93"/>
      <c r="ATL424" s="93"/>
      <c r="ATM424" s="93"/>
      <c r="ATN424" s="93"/>
      <c r="ATO424" s="93"/>
      <c r="ATP424" s="93"/>
      <c r="ATQ424" s="93"/>
      <c r="ATR424" s="93"/>
      <c r="ATS424" s="93"/>
      <c r="ATT424" s="93"/>
      <c r="ATU424" s="93"/>
      <c r="ATV424" s="93"/>
      <c r="ATW424" s="93"/>
      <c r="ATX424" s="93"/>
      <c r="ATY424" s="93"/>
      <c r="ATZ424" s="93"/>
      <c r="AUA424" s="93"/>
      <c r="AUB424" s="93"/>
      <c r="AUC424" s="93"/>
      <c r="AUD424" s="93"/>
      <c r="AUE424" s="93"/>
      <c r="AUF424" s="93"/>
      <c r="AUG424" s="93"/>
      <c r="AUH424" s="93"/>
      <c r="AUI424" s="93"/>
      <c r="AUJ424" s="93"/>
      <c r="AUK424" s="93"/>
      <c r="AUL424" s="93"/>
      <c r="AUM424" s="93"/>
      <c r="AUN424" s="93"/>
      <c r="AUO424" s="93"/>
      <c r="AUP424" s="93"/>
      <c r="AUQ424" s="93"/>
      <c r="AUR424" s="93"/>
      <c r="AUS424" s="93"/>
      <c r="AUT424" s="93"/>
      <c r="AUU424" s="93"/>
      <c r="AUV424" s="93"/>
      <c r="AUW424" s="93"/>
      <c r="AUX424" s="93"/>
      <c r="AUY424" s="93"/>
      <c r="AUZ424" s="93"/>
      <c r="AVA424" s="93"/>
      <c r="AVB424" s="93"/>
      <c r="AVC424" s="93"/>
      <c r="AVD424" s="93"/>
      <c r="AVE424" s="93"/>
      <c r="AVF424" s="93"/>
      <c r="AVG424" s="93"/>
      <c r="AVH424" s="93"/>
      <c r="AVI424" s="93"/>
      <c r="AVJ424" s="93"/>
      <c r="AVK424" s="93"/>
      <c r="AVL424" s="93"/>
      <c r="AVM424" s="93"/>
      <c r="AVN424" s="93"/>
      <c r="AVO424" s="93"/>
      <c r="AVP424" s="93"/>
      <c r="AVQ424" s="93"/>
      <c r="AVR424" s="93"/>
      <c r="AVS424" s="93"/>
      <c r="AVT424" s="93"/>
      <c r="AVU424" s="93"/>
      <c r="AVV424" s="93"/>
      <c r="AVW424" s="93"/>
      <c r="AVX424" s="93"/>
      <c r="AVY424" s="93"/>
      <c r="AVZ424" s="93"/>
      <c r="AWA424" s="93"/>
      <c r="AWB424" s="93"/>
      <c r="AWC424" s="93"/>
      <c r="AWD424" s="93"/>
      <c r="AWE424" s="93"/>
      <c r="AWF424" s="93"/>
      <c r="AWG424" s="93"/>
      <c r="AWH424" s="93"/>
      <c r="AWI424" s="93"/>
      <c r="AWJ424" s="93"/>
      <c r="AWK424" s="93"/>
      <c r="AWL424" s="93"/>
      <c r="AWM424" s="93"/>
      <c r="AWN424" s="93"/>
      <c r="AWO424" s="93"/>
      <c r="AWP424" s="93"/>
      <c r="AWQ424" s="93"/>
      <c r="AWR424" s="93"/>
      <c r="AWS424" s="93"/>
      <c r="AWT424" s="93"/>
      <c r="AWU424" s="93"/>
      <c r="AWV424" s="93"/>
      <c r="AWW424" s="93"/>
      <c r="AWX424" s="93"/>
      <c r="AWY424" s="93"/>
      <c r="AWZ424" s="93"/>
      <c r="AXA424" s="93"/>
      <c r="AXB424" s="93"/>
      <c r="AXC424" s="93"/>
      <c r="AXD424" s="93"/>
      <c r="AXE424" s="93"/>
      <c r="AXF424" s="93"/>
      <c r="AXG424" s="93"/>
      <c r="AXH424" s="93"/>
      <c r="AXI424" s="93"/>
      <c r="AXJ424" s="93"/>
      <c r="AXK424" s="93"/>
      <c r="AXL424" s="93"/>
      <c r="AXM424" s="93"/>
      <c r="AXN424" s="93"/>
      <c r="AXO424" s="93"/>
      <c r="AXP424" s="93"/>
      <c r="AXQ424" s="93"/>
      <c r="AXR424" s="93"/>
      <c r="AXS424" s="93"/>
      <c r="AXT424" s="93"/>
      <c r="AXU424" s="93"/>
      <c r="AXV424" s="93"/>
      <c r="AXW424" s="93"/>
      <c r="AXX424" s="93"/>
      <c r="AXY424" s="93"/>
      <c r="AXZ424" s="93"/>
      <c r="AYA424" s="93"/>
      <c r="AYB424" s="93"/>
      <c r="AYC424" s="93"/>
      <c r="AYD424" s="93"/>
      <c r="AYE424" s="93"/>
      <c r="AYF424" s="93"/>
      <c r="AYG424" s="93"/>
      <c r="AYH424" s="93"/>
      <c r="AYI424" s="93"/>
      <c r="AYJ424" s="93"/>
      <c r="AYK424" s="93"/>
      <c r="AYL424" s="93"/>
      <c r="AYM424" s="93"/>
      <c r="AYN424" s="93"/>
      <c r="AYO424" s="93"/>
      <c r="AYP424" s="93"/>
      <c r="AYQ424" s="93"/>
      <c r="AYR424" s="93"/>
      <c r="AYS424" s="93"/>
      <c r="AYT424" s="93"/>
      <c r="AYU424" s="93"/>
      <c r="AYV424" s="93"/>
      <c r="AYW424" s="93"/>
      <c r="AYX424" s="93"/>
      <c r="AYY424" s="93"/>
      <c r="AYZ424" s="93"/>
      <c r="AZA424" s="93"/>
      <c r="AZB424" s="93"/>
      <c r="AZC424" s="93"/>
      <c r="AZD424" s="93"/>
      <c r="AZE424" s="93"/>
      <c r="AZF424" s="93"/>
      <c r="AZG424" s="93"/>
      <c r="AZH424" s="93"/>
      <c r="AZI424" s="93"/>
      <c r="AZJ424" s="93"/>
      <c r="AZK424" s="93"/>
      <c r="AZL424" s="93"/>
      <c r="AZM424" s="93"/>
      <c r="AZN424" s="93"/>
      <c r="AZO424" s="93"/>
      <c r="AZP424" s="93"/>
      <c r="AZQ424" s="93"/>
      <c r="AZR424" s="93"/>
      <c r="AZS424" s="93"/>
      <c r="AZT424" s="93"/>
      <c r="AZU424" s="93"/>
      <c r="AZV424" s="93"/>
      <c r="AZW424" s="93"/>
      <c r="AZX424" s="93"/>
      <c r="AZY424" s="93"/>
      <c r="AZZ424" s="93"/>
      <c r="BAA424" s="93"/>
      <c r="BAB424" s="93"/>
      <c r="BAC424" s="93"/>
      <c r="BAD424" s="93"/>
      <c r="BAE424" s="93"/>
      <c r="BAF424" s="93"/>
      <c r="BAG424" s="93"/>
      <c r="BAH424" s="93"/>
      <c r="BAI424" s="93"/>
      <c r="BAJ424" s="93"/>
      <c r="BAK424" s="93"/>
      <c r="BAL424" s="93"/>
      <c r="BAM424" s="93"/>
      <c r="BAN424" s="93"/>
      <c r="BAO424" s="93"/>
      <c r="BAP424" s="93"/>
      <c r="BAQ424" s="93"/>
      <c r="BAR424" s="93"/>
      <c r="BAS424" s="93"/>
      <c r="BAT424" s="93"/>
      <c r="BAU424" s="93"/>
      <c r="BAV424" s="93"/>
      <c r="BAW424" s="93"/>
      <c r="BAX424" s="93"/>
      <c r="BAY424" s="93"/>
      <c r="BAZ424" s="93"/>
      <c r="BBA424" s="93"/>
      <c r="BBB424" s="93"/>
      <c r="BBC424" s="93"/>
      <c r="BBD424" s="93"/>
      <c r="BBE424" s="93"/>
      <c r="BBF424" s="93"/>
      <c r="BBG424" s="93"/>
      <c r="BBH424" s="93"/>
      <c r="BBI424" s="93"/>
      <c r="BBJ424" s="93"/>
      <c r="BBK424" s="93"/>
      <c r="BBL424" s="93"/>
      <c r="BBM424" s="93"/>
      <c r="BBN424" s="93"/>
      <c r="BBO424" s="93"/>
      <c r="BBP424" s="93"/>
      <c r="BBQ424" s="93"/>
      <c r="BBR424" s="93"/>
      <c r="BBS424" s="93"/>
      <c r="BBT424" s="93"/>
      <c r="BBU424" s="93"/>
      <c r="BBV424" s="93"/>
      <c r="BBW424" s="93"/>
      <c r="BBX424" s="93"/>
      <c r="BBY424" s="93"/>
      <c r="BBZ424" s="93"/>
      <c r="BCA424" s="93"/>
      <c r="BCB424" s="93"/>
      <c r="BCC424" s="93"/>
      <c r="BCD424" s="93"/>
      <c r="BCE424" s="93"/>
      <c r="BCF424" s="93"/>
      <c r="BCG424" s="93"/>
      <c r="BCH424" s="93"/>
      <c r="BCI424" s="93"/>
      <c r="BCJ424" s="93"/>
      <c r="BCK424" s="93"/>
      <c r="BCL424" s="93"/>
      <c r="BCM424" s="93"/>
      <c r="BCN424" s="93"/>
      <c r="BCO424" s="93"/>
      <c r="BCP424" s="93"/>
      <c r="BCQ424" s="93"/>
      <c r="BCR424" s="93"/>
      <c r="BCS424" s="93"/>
      <c r="BCT424" s="93"/>
      <c r="BCU424" s="93"/>
      <c r="BCV424" s="93"/>
      <c r="BCW424" s="93"/>
      <c r="BCX424" s="93"/>
      <c r="BCY424" s="93"/>
      <c r="BCZ424" s="93"/>
      <c r="BDA424" s="93"/>
      <c r="BDB424" s="93"/>
      <c r="BDC424" s="93"/>
      <c r="BDD424" s="93"/>
      <c r="BDE424" s="93"/>
      <c r="BDF424" s="93"/>
      <c r="BDG424" s="93"/>
      <c r="BDH424" s="93"/>
      <c r="BDI424" s="93"/>
      <c r="BDJ424" s="93"/>
      <c r="BDK424" s="93"/>
      <c r="BDL424" s="93"/>
      <c r="BDM424" s="93"/>
      <c r="BDN424" s="93"/>
      <c r="BDO424" s="93"/>
      <c r="BDP424" s="93"/>
      <c r="BDQ424" s="93"/>
      <c r="BDR424" s="93"/>
      <c r="BDS424" s="93"/>
      <c r="BDT424" s="93"/>
      <c r="BDU424" s="93"/>
      <c r="BDV424" s="93"/>
      <c r="BDW424" s="93"/>
      <c r="BDX424" s="93"/>
      <c r="BDY424" s="93"/>
      <c r="BDZ424" s="93"/>
      <c r="BEA424" s="93"/>
      <c r="BEB424" s="93"/>
      <c r="BEC424" s="93"/>
      <c r="BED424" s="93"/>
      <c r="BEE424" s="93"/>
      <c r="BEF424" s="93"/>
      <c r="BEG424" s="93"/>
      <c r="BEH424" s="93"/>
      <c r="BEI424" s="93"/>
      <c r="BEJ424" s="93"/>
      <c r="BEK424" s="93"/>
      <c r="BEL424" s="93"/>
      <c r="BEM424" s="93"/>
      <c r="BEN424" s="93"/>
      <c r="BEO424" s="93"/>
      <c r="BEP424" s="93"/>
      <c r="BEQ424" s="93"/>
      <c r="BER424" s="93"/>
      <c r="BES424" s="93"/>
      <c r="BET424" s="93"/>
      <c r="BEU424" s="93"/>
      <c r="BEV424" s="93"/>
      <c r="BEW424" s="93"/>
      <c r="BEX424" s="93"/>
      <c r="BEY424" s="93"/>
      <c r="BEZ424" s="93"/>
      <c r="BFA424" s="93"/>
      <c r="BFB424" s="93"/>
      <c r="BFC424" s="93"/>
      <c r="BFD424" s="93"/>
      <c r="BFE424" s="93"/>
      <c r="BFF424" s="93"/>
      <c r="BFG424" s="93"/>
      <c r="BFH424" s="93"/>
      <c r="BFI424" s="93"/>
      <c r="BFJ424" s="93"/>
      <c r="BFK424" s="93"/>
      <c r="BFL424" s="93"/>
      <c r="BFM424" s="93"/>
      <c r="BFN424" s="93"/>
      <c r="BFO424" s="93"/>
      <c r="BFP424" s="93"/>
      <c r="BFQ424" s="93"/>
      <c r="BFR424" s="93"/>
      <c r="BFS424" s="93"/>
      <c r="BFT424" s="93"/>
      <c r="BFU424" s="93"/>
      <c r="BFV424" s="93"/>
      <c r="BFW424" s="93"/>
      <c r="BFX424" s="93"/>
      <c r="BFY424" s="93"/>
      <c r="BFZ424" s="93"/>
      <c r="BGA424" s="93"/>
      <c r="BGB424" s="93"/>
      <c r="BGC424" s="93"/>
      <c r="BGD424" s="93"/>
      <c r="BGE424" s="93"/>
      <c r="BGF424" s="93"/>
      <c r="BGG424" s="93"/>
      <c r="BGH424" s="93"/>
      <c r="BGI424" s="93"/>
      <c r="BGJ424" s="93"/>
      <c r="BGK424" s="93"/>
      <c r="BGL424" s="93"/>
      <c r="BGM424" s="93"/>
      <c r="BGN424" s="93"/>
      <c r="BGO424" s="93"/>
      <c r="BGP424" s="93"/>
      <c r="BGQ424" s="93"/>
      <c r="BGR424" s="93"/>
      <c r="BGS424" s="93"/>
      <c r="BGT424" s="93"/>
      <c r="BGU424" s="93"/>
      <c r="BGV424" s="93"/>
      <c r="BGW424" s="93"/>
      <c r="BGX424" s="93"/>
      <c r="BGY424" s="93"/>
      <c r="BGZ424" s="93"/>
      <c r="BHA424" s="93"/>
      <c r="BHB424" s="93"/>
      <c r="BHC424" s="93"/>
      <c r="BHD424" s="93"/>
      <c r="BHE424" s="93"/>
      <c r="BHF424" s="93"/>
      <c r="BHG424" s="93"/>
      <c r="BHH424" s="93"/>
      <c r="BHI424" s="93"/>
      <c r="BHJ424" s="93"/>
      <c r="BHK424" s="93"/>
      <c r="BHL424" s="93"/>
      <c r="BHM424" s="93"/>
      <c r="BHN424" s="93"/>
      <c r="BHO424" s="93"/>
      <c r="BHP424" s="93"/>
      <c r="BHQ424" s="93"/>
      <c r="BHR424" s="93"/>
      <c r="BHS424" s="93"/>
      <c r="BHT424" s="93"/>
      <c r="BHU424" s="93"/>
      <c r="BHV424" s="93"/>
      <c r="BHW424" s="93"/>
      <c r="BHX424" s="93"/>
      <c r="BHY424" s="93"/>
      <c r="BHZ424" s="93"/>
      <c r="BIA424" s="93"/>
      <c r="BIB424" s="93"/>
      <c r="BIC424" s="93"/>
      <c r="BID424" s="93"/>
      <c r="BIE424" s="93"/>
      <c r="BIF424" s="93"/>
      <c r="BIG424" s="93"/>
      <c r="BIH424" s="93"/>
      <c r="BII424" s="93"/>
      <c r="BIJ424" s="93"/>
      <c r="BIK424" s="93"/>
      <c r="BIL424" s="93"/>
      <c r="BIM424" s="93"/>
      <c r="BIN424" s="93"/>
      <c r="BIO424" s="93"/>
      <c r="BIP424" s="93"/>
      <c r="BIQ424" s="93"/>
      <c r="BIR424" s="93"/>
      <c r="BIS424" s="93"/>
      <c r="BIT424" s="93"/>
      <c r="BIU424" s="93"/>
      <c r="BIV424" s="93"/>
      <c r="BIW424" s="93"/>
      <c r="BIX424" s="93"/>
      <c r="BIY424" s="93"/>
      <c r="BIZ424" s="93"/>
      <c r="BJA424" s="93"/>
      <c r="BJB424" s="93"/>
      <c r="BJC424" s="93"/>
      <c r="BJD424" s="93"/>
      <c r="BJE424" s="93"/>
      <c r="BJF424" s="93"/>
      <c r="BJG424" s="93"/>
      <c r="BJH424" s="93"/>
      <c r="BJI424" s="93"/>
      <c r="BJJ424" s="93"/>
      <c r="BJK424" s="93"/>
      <c r="BJL424" s="93"/>
      <c r="BJM424" s="93"/>
      <c r="BJN424" s="93"/>
      <c r="BJO424" s="93"/>
      <c r="BJP424" s="93"/>
      <c r="BJQ424" s="93"/>
      <c r="BJR424" s="93"/>
      <c r="BJS424" s="93"/>
      <c r="BJT424" s="93"/>
      <c r="BJU424" s="93"/>
      <c r="BJV424" s="93"/>
      <c r="BJW424" s="93"/>
      <c r="BJX424" s="93"/>
      <c r="BJY424" s="93"/>
      <c r="BJZ424" s="93"/>
      <c r="BKA424" s="93"/>
      <c r="BKB424" s="93"/>
      <c r="BKC424" s="93"/>
      <c r="BKD424" s="93"/>
      <c r="BKE424" s="93"/>
      <c r="BKF424" s="93"/>
      <c r="BKG424" s="93"/>
      <c r="BKH424" s="93"/>
      <c r="BKI424" s="93"/>
      <c r="BKJ424" s="93"/>
      <c r="BKK424" s="93"/>
      <c r="BKL424" s="93"/>
      <c r="BKM424" s="93"/>
      <c r="BKN424" s="93"/>
      <c r="BKO424" s="93"/>
      <c r="BKP424" s="93"/>
      <c r="BKQ424" s="93"/>
      <c r="BKR424" s="93"/>
      <c r="BKS424" s="93"/>
      <c r="BKT424" s="93"/>
      <c r="BKU424" s="93"/>
      <c r="BKV424" s="93"/>
      <c r="BKW424" s="93"/>
      <c r="BKX424" s="93"/>
      <c r="BKY424" s="93"/>
      <c r="BKZ424" s="93"/>
      <c r="BLA424" s="93"/>
      <c r="BLB424" s="93"/>
      <c r="BLC424" s="93"/>
      <c r="BLD424" s="93"/>
      <c r="BLE424" s="93"/>
      <c r="BLF424" s="93"/>
      <c r="BLG424" s="93"/>
      <c r="BLH424" s="93"/>
      <c r="BLI424" s="93"/>
      <c r="BLJ424" s="93"/>
      <c r="BLK424" s="93"/>
      <c r="BLL424" s="93"/>
      <c r="BLM424" s="93"/>
      <c r="BLN424" s="93"/>
      <c r="BLO424" s="93"/>
      <c r="BLP424" s="93"/>
      <c r="BLQ424" s="93"/>
      <c r="BLR424" s="93"/>
      <c r="BLS424" s="93"/>
      <c r="BLT424" s="93"/>
      <c r="BLU424" s="93"/>
      <c r="BLV424" s="93"/>
      <c r="BLW424" s="93"/>
      <c r="BLX424" s="93"/>
      <c r="BLY424" s="93"/>
      <c r="BLZ424" s="93"/>
      <c r="BMA424" s="93"/>
      <c r="BMB424" s="93"/>
      <c r="BMC424" s="93"/>
      <c r="BMD424" s="93"/>
      <c r="BME424" s="93"/>
      <c r="BMF424" s="93"/>
      <c r="BMG424" s="93"/>
      <c r="BMH424" s="93"/>
      <c r="BMI424" s="93"/>
      <c r="BMJ424" s="93"/>
      <c r="BMK424" s="93"/>
      <c r="BML424" s="93"/>
      <c r="BMM424" s="93"/>
      <c r="BMN424" s="93"/>
      <c r="BMO424" s="93"/>
      <c r="BMP424" s="93"/>
      <c r="BMQ424" s="93"/>
      <c r="BMR424" s="93"/>
      <c r="BMS424" s="93"/>
      <c r="BMT424" s="93"/>
      <c r="BMU424" s="93"/>
      <c r="BMV424" s="93"/>
      <c r="BMW424" s="93"/>
      <c r="BMX424" s="93"/>
      <c r="BMY424" s="93"/>
      <c r="BMZ424" s="93"/>
      <c r="BNA424" s="93"/>
      <c r="BNB424" s="93"/>
      <c r="BNC424" s="93"/>
      <c r="BND424" s="93"/>
      <c r="BNE424" s="93"/>
      <c r="BNF424" s="93"/>
      <c r="BNG424" s="93"/>
      <c r="BNH424" s="93"/>
      <c r="BNI424" s="93"/>
      <c r="BNJ424" s="93"/>
      <c r="BNK424" s="93"/>
      <c r="BNL424" s="93"/>
      <c r="BNM424" s="93"/>
      <c r="BNN424" s="93"/>
      <c r="BNO424" s="93"/>
      <c r="BNP424" s="93"/>
      <c r="BNQ424" s="93"/>
      <c r="BNR424" s="93"/>
      <c r="BNS424" s="93"/>
      <c r="BNT424" s="93"/>
      <c r="BNU424" s="93"/>
      <c r="BNV424" s="93"/>
      <c r="BNW424" s="93"/>
      <c r="BNX424" s="93"/>
      <c r="BNY424" s="93"/>
      <c r="BNZ424" s="93"/>
      <c r="BOA424" s="93"/>
      <c r="BOB424" s="93"/>
      <c r="BOC424" s="93"/>
      <c r="BOD424" s="93"/>
      <c r="BOE424" s="93"/>
      <c r="BOF424" s="93"/>
      <c r="BOG424" s="93"/>
      <c r="BOH424" s="93"/>
      <c r="BOI424" s="93"/>
      <c r="BOJ424" s="93"/>
      <c r="BOK424" s="93"/>
      <c r="BOL424" s="93"/>
      <c r="BOM424" s="93"/>
      <c r="BON424" s="93"/>
      <c r="BOO424" s="93"/>
      <c r="BOP424" s="93"/>
      <c r="BOQ424" s="93"/>
      <c r="BOR424" s="93"/>
      <c r="BOS424" s="93"/>
      <c r="BOT424" s="93"/>
      <c r="BOU424" s="93"/>
      <c r="BOV424" s="93"/>
      <c r="BOW424" s="93"/>
      <c r="BOX424" s="93"/>
      <c r="BOY424" s="93"/>
      <c r="BOZ424" s="93"/>
      <c r="BPA424" s="93"/>
      <c r="BPB424" s="93"/>
      <c r="BPC424" s="93"/>
      <c r="BPD424" s="93"/>
      <c r="BPE424" s="93"/>
      <c r="BPF424" s="93"/>
      <c r="BPG424" s="93"/>
      <c r="BPH424" s="93"/>
      <c r="BPI424" s="93"/>
      <c r="BPJ424" s="93"/>
      <c r="BPK424" s="93"/>
      <c r="BPL424" s="93"/>
      <c r="BPM424" s="93"/>
      <c r="BPN424" s="93"/>
      <c r="BPO424" s="93"/>
      <c r="BPP424" s="93"/>
      <c r="BPQ424" s="93"/>
      <c r="BPR424" s="93"/>
      <c r="BPS424" s="93"/>
      <c r="BPT424" s="93"/>
      <c r="BPU424" s="93"/>
      <c r="BPV424" s="93"/>
      <c r="BPW424" s="93"/>
      <c r="BPX424" s="93"/>
      <c r="BPY424" s="93"/>
      <c r="BPZ424" s="93"/>
      <c r="BQA424" s="93"/>
      <c r="BQB424" s="93"/>
      <c r="BQC424" s="93"/>
      <c r="BQD424" s="93"/>
      <c r="BQE424" s="93"/>
      <c r="BQF424" s="93"/>
      <c r="BQG424" s="93"/>
      <c r="BQH424" s="93"/>
      <c r="BQI424" s="93"/>
      <c r="BQJ424" s="93"/>
      <c r="BQK424" s="93"/>
      <c r="BQL424" s="93"/>
      <c r="BQM424" s="93"/>
      <c r="BQN424" s="93"/>
      <c r="BQO424" s="93"/>
      <c r="BQP424" s="93"/>
      <c r="BQQ424" s="93"/>
      <c r="BQR424" s="93"/>
      <c r="BQS424" s="93"/>
      <c r="BQT424" s="93"/>
      <c r="BQU424" s="93"/>
      <c r="BQV424" s="93"/>
      <c r="BQW424" s="93"/>
      <c r="BQX424" s="93"/>
      <c r="BQY424" s="93"/>
      <c r="BQZ424" s="93"/>
      <c r="BRA424" s="93"/>
      <c r="BRB424" s="93"/>
      <c r="BRC424" s="93"/>
      <c r="BRD424" s="93"/>
      <c r="BRE424" s="93"/>
      <c r="BRF424" s="93"/>
      <c r="BRG424" s="93"/>
      <c r="BRH424" s="93"/>
      <c r="BRI424" s="93"/>
      <c r="BRJ424" s="93"/>
      <c r="BRK424" s="93"/>
      <c r="BRL424" s="93"/>
      <c r="BRM424" s="93"/>
      <c r="BRN424" s="93"/>
      <c r="BRO424" s="93"/>
      <c r="BRP424" s="93"/>
      <c r="BRQ424" s="93"/>
      <c r="BRR424" s="93"/>
      <c r="BRS424" s="93"/>
      <c r="BRT424" s="93"/>
      <c r="BRU424" s="93"/>
      <c r="BRV424" s="93"/>
      <c r="BRW424" s="93"/>
      <c r="BRX424" s="93"/>
      <c r="BRY424" s="93"/>
      <c r="BRZ424" s="93"/>
      <c r="BSA424" s="93"/>
      <c r="BSB424" s="93"/>
      <c r="BSC424" s="93"/>
      <c r="BSD424" s="93"/>
      <c r="BSE424" s="93"/>
      <c r="BSF424" s="93"/>
      <c r="BSG424" s="93"/>
      <c r="BSH424" s="93"/>
      <c r="BSI424" s="93"/>
      <c r="BSJ424" s="93"/>
      <c r="BSK424" s="93"/>
      <c r="BSL424" s="93"/>
      <c r="BSM424" s="93"/>
      <c r="BSN424" s="93"/>
      <c r="BSO424" s="93"/>
      <c r="BSP424" s="93"/>
      <c r="BSQ424" s="93"/>
      <c r="BSR424" s="93"/>
      <c r="BSS424" s="93"/>
      <c r="BST424" s="93"/>
      <c r="BSU424" s="93"/>
      <c r="BSV424" s="93"/>
      <c r="BSW424" s="93"/>
      <c r="BSX424" s="93"/>
      <c r="BSY424" s="93"/>
      <c r="BSZ424" s="93"/>
      <c r="BTA424" s="93"/>
      <c r="BTB424" s="93"/>
      <c r="BTC424" s="93"/>
      <c r="BTD424" s="93"/>
      <c r="BTE424" s="93"/>
      <c r="BTF424" s="93"/>
      <c r="BTG424" s="93"/>
      <c r="BTH424" s="93"/>
      <c r="BTI424" s="93"/>
      <c r="BTJ424" s="93"/>
      <c r="BTK424" s="93"/>
      <c r="BTL424" s="93"/>
      <c r="BTM424" s="93"/>
      <c r="BTN424" s="93"/>
      <c r="BTO424" s="93"/>
      <c r="BTP424" s="93"/>
      <c r="BTQ424" s="93"/>
      <c r="BTR424" s="93"/>
      <c r="BTS424" s="93"/>
      <c r="BTT424" s="93"/>
      <c r="BTU424" s="93"/>
      <c r="BTV424" s="93"/>
      <c r="BTW424" s="93"/>
      <c r="BTX424" s="93"/>
      <c r="BTY424" s="93"/>
      <c r="BTZ424" s="93"/>
      <c r="BUA424" s="93"/>
      <c r="BUB424" s="93"/>
      <c r="BUC424" s="93"/>
      <c r="BUD424" s="93"/>
      <c r="BUE424" s="93"/>
      <c r="BUF424" s="93"/>
      <c r="BUG424" s="93"/>
      <c r="BUH424" s="93"/>
      <c r="BUI424" s="93"/>
      <c r="BUJ424" s="93"/>
      <c r="BUK424" s="93"/>
      <c r="BUL424" s="93"/>
      <c r="BUM424" s="93"/>
      <c r="BUN424" s="93"/>
      <c r="BUO424" s="93"/>
      <c r="BUP424" s="93"/>
      <c r="BUQ424" s="93"/>
      <c r="BUR424" s="93"/>
      <c r="BUS424" s="93"/>
      <c r="BUT424" s="93"/>
      <c r="BUU424" s="93"/>
      <c r="BUV424" s="93"/>
      <c r="BUW424" s="93"/>
      <c r="BUX424" s="93"/>
      <c r="BUY424" s="93"/>
      <c r="BUZ424" s="93"/>
      <c r="BVA424" s="93"/>
      <c r="BVB424" s="93"/>
      <c r="BVC424" s="93"/>
      <c r="BVD424" s="93"/>
      <c r="BVE424" s="93"/>
      <c r="BVF424" s="93"/>
      <c r="BVG424" s="93"/>
      <c r="BVH424" s="93"/>
      <c r="BVI424" s="93"/>
      <c r="BVJ424" s="93"/>
      <c r="BVK424" s="93"/>
      <c r="BVL424" s="93"/>
      <c r="BVM424" s="93"/>
      <c r="BVN424" s="93"/>
      <c r="BVO424" s="93"/>
      <c r="BVP424" s="93"/>
      <c r="BVQ424" s="93"/>
      <c r="BVR424" s="93"/>
      <c r="BVS424" s="93"/>
      <c r="BVT424" s="93"/>
      <c r="BVU424" s="93"/>
      <c r="BVV424" s="93"/>
      <c r="BVW424" s="93"/>
      <c r="BVX424" s="93"/>
      <c r="BVY424" s="93"/>
      <c r="BVZ424" s="93"/>
      <c r="BWA424" s="93"/>
      <c r="BWB424" s="93"/>
      <c r="BWC424" s="93"/>
      <c r="BWD424" s="93"/>
      <c r="BWE424" s="93"/>
      <c r="BWF424" s="93"/>
      <c r="BWG424" s="93"/>
      <c r="BWH424" s="93"/>
      <c r="BWI424" s="93"/>
      <c r="BWJ424" s="93"/>
      <c r="BWK424" s="93"/>
      <c r="BWL424" s="93"/>
      <c r="BWM424" s="93"/>
      <c r="BWN424" s="93"/>
      <c r="BWO424" s="93"/>
      <c r="BWP424" s="93"/>
      <c r="BWQ424" s="93"/>
      <c r="BWR424" s="93"/>
      <c r="BWS424" s="93"/>
      <c r="BWT424" s="93"/>
      <c r="BWU424" s="93"/>
      <c r="BWV424" s="93"/>
      <c r="BWW424" s="93"/>
      <c r="BWX424" s="93"/>
      <c r="BWY424" s="93"/>
      <c r="BWZ424" s="93"/>
      <c r="BXA424" s="93"/>
      <c r="BXB424" s="93"/>
      <c r="BXC424" s="93"/>
      <c r="BXD424" s="93"/>
      <c r="BXE424" s="93"/>
      <c r="BXF424" s="93"/>
      <c r="BXG424" s="93"/>
      <c r="BXH424" s="93"/>
      <c r="BXI424" s="93"/>
      <c r="BXJ424" s="93"/>
      <c r="BXK424" s="93"/>
      <c r="BXL424" s="93"/>
      <c r="BXM424" s="93"/>
      <c r="BXN424" s="93"/>
      <c r="BXO424" s="93"/>
      <c r="BXP424" s="93"/>
      <c r="BXQ424" s="93"/>
      <c r="BXR424" s="93"/>
      <c r="BXS424" s="93"/>
      <c r="BXT424" s="93"/>
      <c r="BXU424" s="93"/>
      <c r="BXV424" s="93"/>
      <c r="BXW424" s="93"/>
      <c r="BXX424" s="93"/>
      <c r="BXY424" s="93"/>
      <c r="BXZ424" s="93"/>
      <c r="BYA424" s="93"/>
      <c r="BYB424" s="93"/>
      <c r="BYC424" s="93"/>
      <c r="BYD424" s="93"/>
      <c r="BYE424" s="93"/>
      <c r="BYF424" s="93"/>
      <c r="BYG424" s="93"/>
      <c r="BYH424" s="93"/>
      <c r="BYI424" s="93"/>
      <c r="BYJ424" s="93"/>
      <c r="BYK424" s="93"/>
      <c r="BYL424" s="93"/>
      <c r="BYM424" s="93"/>
      <c r="BYN424" s="93"/>
      <c r="BYO424" s="93"/>
      <c r="BYP424" s="93"/>
      <c r="BYQ424" s="93"/>
      <c r="BYR424" s="93"/>
      <c r="BYS424" s="93"/>
      <c r="BYT424" s="93"/>
      <c r="BYU424" s="93"/>
      <c r="BYV424" s="93"/>
      <c r="BYW424" s="93"/>
      <c r="BYX424" s="93"/>
      <c r="BYY424" s="93"/>
      <c r="BYZ424" s="93"/>
      <c r="BZA424" s="93"/>
      <c r="BZB424" s="93"/>
      <c r="BZC424" s="93"/>
      <c r="BZD424" s="93"/>
      <c r="BZE424" s="93"/>
      <c r="BZF424" s="93"/>
      <c r="BZG424" s="93"/>
      <c r="BZH424" s="93"/>
      <c r="BZI424" s="93"/>
      <c r="BZJ424" s="93"/>
      <c r="BZK424" s="93"/>
      <c r="BZL424" s="93"/>
      <c r="BZM424" s="93"/>
      <c r="BZN424" s="93"/>
      <c r="BZO424" s="93"/>
      <c r="BZP424" s="93"/>
      <c r="BZQ424" s="93"/>
      <c r="BZR424" s="93"/>
      <c r="BZS424" s="93"/>
      <c r="BZT424" s="93"/>
      <c r="BZU424" s="93"/>
      <c r="BZV424" s="93"/>
      <c r="BZW424" s="93"/>
      <c r="BZX424" s="93"/>
      <c r="BZY424" s="93"/>
      <c r="BZZ424" s="93"/>
      <c r="CAA424" s="93"/>
      <c r="CAB424" s="93"/>
      <c r="CAC424" s="93"/>
      <c r="CAD424" s="93"/>
      <c r="CAE424" s="93"/>
      <c r="CAF424" s="93"/>
      <c r="CAG424" s="93"/>
      <c r="CAH424" s="93"/>
      <c r="CAI424" s="93"/>
      <c r="CAJ424" s="93"/>
      <c r="CAK424" s="93"/>
      <c r="CAL424" s="93"/>
      <c r="CAM424" s="93"/>
      <c r="CAN424" s="93"/>
      <c r="CAO424" s="93"/>
      <c r="CAP424" s="93"/>
      <c r="CAQ424" s="93"/>
      <c r="CAR424" s="93"/>
      <c r="CAS424" s="93"/>
      <c r="CAT424" s="93"/>
      <c r="CAU424" s="93"/>
      <c r="CAV424" s="93"/>
      <c r="CAW424" s="93"/>
      <c r="CAX424" s="93"/>
      <c r="CAY424" s="93"/>
      <c r="CAZ424" s="93"/>
      <c r="CBA424" s="93"/>
      <c r="CBB424" s="93"/>
      <c r="CBC424" s="93"/>
      <c r="CBD424" s="93"/>
      <c r="CBE424" s="93"/>
      <c r="CBF424" s="93"/>
      <c r="CBG424" s="93"/>
      <c r="CBH424" s="93"/>
      <c r="CBI424" s="93"/>
      <c r="CBJ424" s="93"/>
      <c r="CBK424" s="93"/>
      <c r="CBL424" s="93"/>
      <c r="CBM424" s="93"/>
      <c r="CBN424" s="93"/>
      <c r="CBO424" s="93"/>
      <c r="CBP424" s="93"/>
      <c r="CBQ424" s="93"/>
      <c r="CBR424" s="93"/>
      <c r="CBS424" s="93"/>
      <c r="CBT424" s="93"/>
      <c r="CBU424" s="93"/>
      <c r="CBV424" s="93"/>
      <c r="CBW424" s="93"/>
      <c r="CBX424" s="93"/>
      <c r="CBY424" s="93"/>
      <c r="CBZ424" s="93"/>
      <c r="CCA424" s="93"/>
      <c r="CCB424" s="93"/>
      <c r="CCC424" s="93"/>
      <c r="CCD424" s="93"/>
      <c r="CCE424" s="93"/>
      <c r="CCF424" s="93"/>
      <c r="CCG424" s="93"/>
      <c r="CCH424" s="93"/>
      <c r="CCI424" s="93"/>
      <c r="CCJ424" s="93"/>
      <c r="CCK424" s="93"/>
      <c r="CCL424" s="93"/>
      <c r="CCM424" s="93"/>
      <c r="CCN424" s="93"/>
      <c r="CCO424" s="93"/>
      <c r="CCP424" s="93"/>
      <c r="CCQ424" s="93"/>
      <c r="CCR424" s="93"/>
      <c r="CCS424" s="93"/>
      <c r="CCT424" s="93"/>
      <c r="CCU424" s="93"/>
      <c r="CCV424" s="93"/>
      <c r="CCW424" s="93"/>
      <c r="CCX424" s="93"/>
      <c r="CCY424" s="93"/>
      <c r="CCZ424" s="93"/>
      <c r="CDA424" s="93"/>
      <c r="CDB424" s="93"/>
      <c r="CDC424" s="93"/>
      <c r="CDD424" s="93"/>
      <c r="CDE424" s="93"/>
      <c r="CDF424" s="93"/>
      <c r="CDG424" s="93"/>
      <c r="CDH424" s="93"/>
      <c r="CDI424" s="93"/>
      <c r="CDJ424" s="93"/>
      <c r="CDK424" s="93"/>
      <c r="CDL424" s="93"/>
      <c r="CDM424" s="93"/>
      <c r="CDN424" s="93"/>
      <c r="CDO424" s="93"/>
      <c r="CDP424" s="93"/>
      <c r="CDQ424" s="93"/>
      <c r="CDR424" s="93"/>
      <c r="CDS424" s="93"/>
      <c r="CDT424" s="93"/>
      <c r="CDU424" s="93"/>
      <c r="CDV424" s="93"/>
      <c r="CDW424" s="93"/>
      <c r="CDX424" s="93"/>
      <c r="CDY424" s="93"/>
      <c r="CDZ424" s="93"/>
      <c r="CEA424" s="93"/>
      <c r="CEB424" s="93"/>
      <c r="CEC424" s="93"/>
      <c r="CED424" s="93"/>
      <c r="CEE424" s="93"/>
      <c r="CEF424" s="93"/>
      <c r="CEG424" s="93"/>
      <c r="CEH424" s="93"/>
      <c r="CEI424" s="93"/>
      <c r="CEJ424" s="93"/>
      <c r="CEK424" s="93"/>
      <c r="CEL424" s="93"/>
      <c r="CEM424" s="93"/>
      <c r="CEN424" s="93"/>
      <c r="CEO424" s="93"/>
      <c r="CEP424" s="93"/>
      <c r="CEQ424" s="93"/>
      <c r="CER424" s="93"/>
      <c r="CES424" s="93"/>
      <c r="CET424" s="93"/>
      <c r="CEU424" s="93"/>
      <c r="CEV424" s="93"/>
      <c r="CEW424" s="93"/>
      <c r="CEX424" s="93"/>
      <c r="CEY424" s="93"/>
      <c r="CEZ424" s="93"/>
      <c r="CFA424" s="93"/>
      <c r="CFB424" s="93"/>
      <c r="CFC424" s="93"/>
      <c r="CFD424" s="93"/>
      <c r="CFE424" s="93"/>
      <c r="CFF424" s="93"/>
      <c r="CFG424" s="93"/>
      <c r="CFH424" s="93"/>
      <c r="CFI424" s="93"/>
      <c r="CFJ424" s="93"/>
      <c r="CFK424" s="93"/>
      <c r="CFL424" s="93"/>
      <c r="CFM424" s="93"/>
      <c r="CFN424" s="93"/>
      <c r="CFO424" s="93"/>
      <c r="CFP424" s="93"/>
      <c r="CFQ424" s="93"/>
      <c r="CFR424" s="93"/>
      <c r="CFS424" s="93"/>
      <c r="CFT424" s="93"/>
      <c r="CFU424" s="93"/>
      <c r="CFV424" s="93"/>
      <c r="CFW424" s="93"/>
      <c r="CFX424" s="93"/>
      <c r="CFY424" s="93"/>
      <c r="CFZ424" s="93"/>
      <c r="CGA424" s="93"/>
      <c r="CGB424" s="93"/>
      <c r="CGC424" s="93"/>
      <c r="CGD424" s="93"/>
      <c r="CGE424" s="93"/>
      <c r="CGF424" s="93"/>
      <c r="CGG424" s="93"/>
      <c r="CGH424" s="93"/>
      <c r="CGI424" s="93"/>
      <c r="CGJ424" s="93"/>
      <c r="CGK424" s="93"/>
      <c r="CGL424" s="93"/>
      <c r="CGM424" s="93"/>
      <c r="CGN424" s="93"/>
      <c r="CGO424" s="93"/>
      <c r="CGP424" s="93"/>
      <c r="CGQ424" s="93"/>
      <c r="CGR424" s="93"/>
      <c r="CGS424" s="93"/>
      <c r="CGT424" s="93"/>
      <c r="CGU424" s="93"/>
      <c r="CGV424" s="93"/>
      <c r="CGW424" s="93"/>
      <c r="CGX424" s="93"/>
      <c r="CGY424" s="93"/>
      <c r="CGZ424" s="93"/>
      <c r="CHA424" s="93"/>
      <c r="CHB424" s="93"/>
      <c r="CHC424" s="93"/>
      <c r="CHD424" s="93"/>
      <c r="CHE424" s="93"/>
      <c r="CHF424" s="93"/>
      <c r="CHG424" s="93"/>
      <c r="CHH424" s="93"/>
      <c r="CHI424" s="93"/>
      <c r="CHJ424" s="93"/>
      <c r="CHK424" s="93"/>
      <c r="CHL424" s="93"/>
      <c r="CHM424" s="93"/>
      <c r="CHN424" s="93"/>
      <c r="CHO424" s="93"/>
      <c r="CHP424" s="93"/>
      <c r="CHQ424" s="93"/>
      <c r="CHR424" s="93"/>
      <c r="CHS424" s="93"/>
      <c r="CHT424" s="93"/>
      <c r="CHU424" s="93"/>
      <c r="CHV424" s="93"/>
      <c r="CHW424" s="93"/>
      <c r="CHX424" s="93"/>
      <c r="CHY424" s="93"/>
      <c r="CHZ424" s="93"/>
      <c r="CIA424" s="93"/>
      <c r="CIB424" s="93"/>
      <c r="CIC424" s="93"/>
      <c r="CID424" s="93"/>
      <c r="CIE424" s="93"/>
      <c r="CIF424" s="93"/>
      <c r="CIG424" s="93"/>
      <c r="CIH424" s="93"/>
      <c r="CII424" s="93"/>
      <c r="CIJ424" s="93"/>
      <c r="CIK424" s="93"/>
      <c r="CIL424" s="93"/>
      <c r="CIM424" s="93"/>
      <c r="CIN424" s="93"/>
      <c r="CIO424" s="93"/>
      <c r="CIP424" s="93"/>
      <c r="CIQ424" s="93"/>
      <c r="CIR424" s="93"/>
      <c r="CIS424" s="93"/>
      <c r="CIT424" s="93"/>
      <c r="CIU424" s="93"/>
      <c r="CIV424" s="93"/>
      <c r="CIW424" s="93"/>
      <c r="CIX424" s="93"/>
      <c r="CIY424" s="93"/>
      <c r="CIZ424" s="93"/>
      <c r="CJA424" s="93"/>
      <c r="CJB424" s="93"/>
      <c r="CJC424" s="93"/>
      <c r="CJD424" s="93"/>
      <c r="CJE424" s="93"/>
      <c r="CJF424" s="93"/>
      <c r="CJG424" s="93"/>
      <c r="CJH424" s="93"/>
      <c r="CJI424" s="93"/>
      <c r="CJJ424" s="93"/>
      <c r="CJK424" s="93"/>
      <c r="CJL424" s="93"/>
      <c r="CJM424" s="93"/>
      <c r="CJN424" s="93"/>
      <c r="CJO424" s="93"/>
      <c r="CJP424" s="93"/>
      <c r="CJQ424" s="93"/>
      <c r="CJR424" s="93"/>
      <c r="CJS424" s="93"/>
      <c r="CJT424" s="93"/>
      <c r="CJU424" s="93"/>
      <c r="CJV424" s="93"/>
      <c r="CJW424" s="93"/>
      <c r="CJX424" s="93"/>
      <c r="CJY424" s="93"/>
      <c r="CJZ424" s="93"/>
      <c r="CKA424" s="93"/>
      <c r="CKB424" s="93"/>
      <c r="CKC424" s="93"/>
      <c r="CKD424" s="93"/>
      <c r="CKE424" s="93"/>
      <c r="CKF424" s="93"/>
      <c r="CKG424" s="93"/>
      <c r="CKH424" s="93"/>
      <c r="CKI424" s="93"/>
      <c r="CKJ424" s="93"/>
      <c r="CKK424" s="93"/>
      <c r="CKL424" s="93"/>
      <c r="CKM424" s="93"/>
      <c r="CKN424" s="93"/>
      <c r="CKO424" s="93"/>
      <c r="CKP424" s="93"/>
      <c r="CKQ424" s="93"/>
      <c r="CKR424" s="93"/>
      <c r="CKS424" s="93"/>
      <c r="CKT424" s="93"/>
      <c r="CKU424" s="93"/>
      <c r="CKV424" s="93"/>
      <c r="CKW424" s="93"/>
      <c r="CKX424" s="93"/>
      <c r="CKY424" s="93"/>
      <c r="CKZ424" s="93"/>
      <c r="CLA424" s="93"/>
      <c r="CLB424" s="93"/>
      <c r="CLC424" s="93"/>
      <c r="CLD424" s="93"/>
      <c r="CLE424" s="93"/>
      <c r="CLF424" s="93"/>
      <c r="CLG424" s="93"/>
      <c r="CLH424" s="93"/>
      <c r="CLI424" s="93"/>
      <c r="CLJ424" s="93"/>
      <c r="CLK424" s="93"/>
      <c r="CLL424" s="93"/>
      <c r="CLM424" s="93"/>
      <c r="CLN424" s="93"/>
      <c r="CLO424" s="93"/>
      <c r="CLP424" s="93"/>
      <c r="CLQ424" s="93"/>
      <c r="CLR424" s="93"/>
      <c r="CLS424" s="93"/>
      <c r="CLT424" s="93"/>
      <c r="CLU424" s="93"/>
      <c r="CLV424" s="93"/>
      <c r="CLW424" s="93"/>
      <c r="CLX424" s="93"/>
      <c r="CLY424" s="93"/>
      <c r="CLZ424" s="93"/>
      <c r="CMA424" s="93"/>
      <c r="CMB424" s="93"/>
      <c r="CMC424" s="93"/>
      <c r="CMD424" s="93"/>
      <c r="CME424" s="93"/>
      <c r="CMF424" s="93"/>
      <c r="CMG424" s="93"/>
      <c r="CMH424" s="93"/>
      <c r="CMI424" s="93"/>
      <c r="CMJ424" s="93"/>
      <c r="CMK424" s="93"/>
      <c r="CML424" s="93"/>
      <c r="CMM424" s="93"/>
      <c r="CMN424" s="93"/>
      <c r="CMO424" s="93"/>
      <c r="CMP424" s="93"/>
      <c r="CMQ424" s="93"/>
      <c r="CMR424" s="93"/>
      <c r="CMS424" s="93"/>
      <c r="CMT424" s="93"/>
      <c r="CMU424" s="93"/>
      <c r="CMV424" s="93"/>
      <c r="CMW424" s="93"/>
      <c r="CMX424" s="93"/>
      <c r="CMY424" s="93"/>
      <c r="CMZ424" s="93"/>
      <c r="CNA424" s="93"/>
      <c r="CNB424" s="93"/>
      <c r="CNC424" s="93"/>
      <c r="CND424" s="93"/>
      <c r="CNE424" s="93"/>
      <c r="CNF424" s="93"/>
      <c r="CNG424" s="93"/>
      <c r="CNH424" s="93"/>
      <c r="CNI424" s="93"/>
      <c r="CNJ424" s="93"/>
      <c r="CNK424" s="93"/>
      <c r="CNL424" s="93"/>
      <c r="CNM424" s="93"/>
      <c r="CNN424" s="93"/>
      <c r="CNO424" s="93"/>
      <c r="CNP424" s="93"/>
      <c r="CNQ424" s="93"/>
      <c r="CNR424" s="93"/>
      <c r="CNS424" s="93"/>
      <c r="CNT424" s="93"/>
      <c r="CNU424" s="93"/>
      <c r="CNV424" s="93"/>
      <c r="CNW424" s="93"/>
      <c r="CNX424" s="93"/>
      <c r="CNY424" s="93"/>
      <c r="CNZ424" s="93"/>
      <c r="COA424" s="93"/>
      <c r="COB424" s="93"/>
      <c r="COC424" s="93"/>
      <c r="COD424" s="93"/>
      <c r="COE424" s="93"/>
      <c r="COF424" s="93"/>
      <c r="COG424" s="93"/>
      <c r="COH424" s="93"/>
      <c r="COI424" s="93"/>
      <c r="COJ424" s="93"/>
      <c r="COK424" s="93"/>
      <c r="COL424" s="93"/>
      <c r="COM424" s="93"/>
      <c r="CON424" s="93"/>
      <c r="COO424" s="93"/>
      <c r="COP424" s="93"/>
      <c r="COQ424" s="93"/>
      <c r="COR424" s="93"/>
      <c r="COS424" s="93"/>
      <c r="COT424" s="93"/>
      <c r="COU424" s="93"/>
      <c r="COV424" s="93"/>
      <c r="COW424" s="93"/>
      <c r="COX424" s="93"/>
      <c r="COY424" s="93"/>
      <c r="COZ424" s="93"/>
      <c r="CPA424" s="93"/>
      <c r="CPB424" s="93"/>
      <c r="CPC424" s="93"/>
      <c r="CPD424" s="93"/>
      <c r="CPE424" s="93"/>
      <c r="CPF424" s="93"/>
      <c r="CPG424" s="93"/>
      <c r="CPH424" s="93"/>
      <c r="CPI424" s="93"/>
      <c r="CPJ424" s="93"/>
      <c r="CPK424" s="93"/>
      <c r="CPL424" s="93"/>
      <c r="CPM424" s="93"/>
      <c r="CPN424" s="93"/>
      <c r="CPO424" s="93"/>
      <c r="CPP424" s="93"/>
      <c r="CPQ424" s="93"/>
      <c r="CPR424" s="93"/>
      <c r="CPS424" s="93"/>
      <c r="CPT424" s="93"/>
      <c r="CPU424" s="93"/>
      <c r="CPV424" s="93"/>
      <c r="CPW424" s="93"/>
      <c r="CPX424" s="93"/>
      <c r="CPY424" s="93"/>
      <c r="CPZ424" s="93"/>
      <c r="CQA424" s="93"/>
      <c r="CQB424" s="93"/>
      <c r="CQC424" s="93"/>
      <c r="CQD424" s="93"/>
      <c r="CQE424" s="93"/>
      <c r="CQF424" s="93"/>
      <c r="CQG424" s="93"/>
      <c r="CQH424" s="93"/>
      <c r="CQI424" s="93"/>
      <c r="CQJ424" s="93"/>
      <c r="CQK424" s="93"/>
      <c r="CQL424" s="93"/>
      <c r="CQM424" s="93"/>
      <c r="CQN424" s="93"/>
      <c r="CQO424" s="93"/>
      <c r="CQP424" s="93"/>
      <c r="CQQ424" s="93"/>
      <c r="CQR424" s="93"/>
      <c r="CQS424" s="93"/>
      <c r="CQT424" s="93"/>
      <c r="CQU424" s="93"/>
      <c r="CQV424" s="93"/>
      <c r="CQW424" s="93"/>
      <c r="CQX424" s="93"/>
      <c r="CQY424" s="93"/>
      <c r="CQZ424" s="93"/>
      <c r="CRA424" s="93"/>
      <c r="CRB424" s="93"/>
      <c r="CRC424" s="93"/>
      <c r="CRD424" s="93"/>
      <c r="CRE424" s="93"/>
      <c r="CRF424" s="93"/>
      <c r="CRG424" s="93"/>
      <c r="CRH424" s="93"/>
      <c r="CRI424" s="93"/>
      <c r="CRJ424" s="93"/>
      <c r="CRK424" s="93"/>
      <c r="CRL424" s="93"/>
      <c r="CRM424" s="93"/>
      <c r="CRN424" s="93"/>
      <c r="CRO424" s="93"/>
      <c r="CRP424" s="93"/>
      <c r="CRQ424" s="93"/>
      <c r="CRR424" s="93"/>
      <c r="CRS424" s="93"/>
      <c r="CRT424" s="93"/>
      <c r="CRU424" s="93"/>
      <c r="CRV424" s="93"/>
      <c r="CRW424" s="93"/>
      <c r="CRX424" s="93"/>
      <c r="CRY424" s="93"/>
      <c r="CRZ424" s="93"/>
      <c r="CSA424" s="93"/>
      <c r="CSB424" s="93"/>
      <c r="CSC424" s="93"/>
      <c r="CSD424" s="93"/>
      <c r="CSE424" s="93"/>
      <c r="CSF424" s="93"/>
      <c r="CSG424" s="93"/>
      <c r="CSH424" s="93"/>
      <c r="CSI424" s="93"/>
      <c r="CSJ424" s="93"/>
      <c r="CSK424" s="93"/>
      <c r="CSL424" s="93"/>
      <c r="CSM424" s="93"/>
      <c r="CSN424" s="93"/>
      <c r="CSO424" s="93"/>
      <c r="CSP424" s="93"/>
      <c r="CSQ424" s="93"/>
      <c r="CSR424" s="93"/>
      <c r="CSS424" s="93"/>
      <c r="CST424" s="93"/>
      <c r="CSU424" s="93"/>
      <c r="CSV424" s="93"/>
      <c r="CSW424" s="93"/>
      <c r="CSX424" s="93"/>
      <c r="CSY424" s="93"/>
      <c r="CSZ424" s="93"/>
      <c r="CTA424" s="93"/>
      <c r="CTB424" s="93"/>
      <c r="CTC424" s="93"/>
      <c r="CTD424" s="93"/>
      <c r="CTE424" s="93"/>
      <c r="CTF424" s="93"/>
      <c r="CTG424" s="93"/>
      <c r="CTH424" s="93"/>
      <c r="CTI424" s="93"/>
      <c r="CTJ424" s="93"/>
      <c r="CTK424" s="93"/>
      <c r="CTL424" s="93"/>
      <c r="CTM424" s="93"/>
      <c r="CTN424" s="93"/>
      <c r="CTO424" s="93"/>
      <c r="CTP424" s="93"/>
      <c r="CTQ424" s="93"/>
      <c r="CTR424" s="93"/>
      <c r="CTS424" s="93"/>
      <c r="CTT424" s="93"/>
      <c r="CTU424" s="93"/>
      <c r="CTV424" s="93"/>
      <c r="CTW424" s="93"/>
      <c r="CTX424" s="93"/>
      <c r="CTY424" s="93"/>
      <c r="CTZ424" s="93"/>
      <c r="CUA424" s="93"/>
      <c r="CUB424" s="93"/>
      <c r="CUC424" s="93"/>
      <c r="CUD424" s="93"/>
      <c r="CUE424" s="93"/>
      <c r="CUF424" s="93"/>
      <c r="CUG424" s="93"/>
      <c r="CUH424" s="93"/>
      <c r="CUI424" s="93"/>
      <c r="CUJ424" s="93"/>
      <c r="CUK424" s="93"/>
      <c r="CUL424" s="93"/>
      <c r="CUM424" s="93"/>
      <c r="CUN424" s="93"/>
      <c r="CUO424" s="93"/>
      <c r="CUP424" s="93"/>
      <c r="CUQ424" s="93"/>
      <c r="CUR424" s="93"/>
      <c r="CUS424" s="93"/>
      <c r="CUT424" s="93"/>
      <c r="CUU424" s="93"/>
      <c r="CUV424" s="93"/>
      <c r="CUW424" s="93"/>
      <c r="CUX424" s="93"/>
      <c r="CUY424" s="93"/>
      <c r="CUZ424" s="93"/>
      <c r="CVA424" s="93"/>
      <c r="CVB424" s="93"/>
      <c r="CVC424" s="93"/>
      <c r="CVD424" s="93"/>
      <c r="CVE424" s="93"/>
      <c r="CVF424" s="93"/>
      <c r="CVG424" s="93"/>
      <c r="CVH424" s="93"/>
      <c r="CVI424" s="93"/>
      <c r="CVJ424" s="93"/>
      <c r="CVK424" s="93"/>
      <c r="CVL424" s="93"/>
      <c r="CVM424" s="93"/>
      <c r="CVN424" s="93"/>
      <c r="CVO424" s="93"/>
      <c r="CVP424" s="93"/>
      <c r="CVQ424" s="93"/>
      <c r="CVR424" s="93"/>
      <c r="CVS424" s="93"/>
      <c r="CVT424" s="93"/>
      <c r="CVU424" s="93"/>
      <c r="CVV424" s="93"/>
      <c r="CVW424" s="93"/>
      <c r="CVX424" s="93"/>
      <c r="CVY424" s="93"/>
      <c r="CVZ424" s="93"/>
      <c r="CWA424" s="93"/>
      <c r="CWB424" s="93"/>
      <c r="CWC424" s="93"/>
      <c r="CWD424" s="93"/>
      <c r="CWE424" s="93"/>
      <c r="CWF424" s="93"/>
      <c r="CWG424" s="93"/>
      <c r="CWH424" s="93"/>
      <c r="CWI424" s="93"/>
      <c r="CWJ424" s="93"/>
      <c r="CWK424" s="93"/>
      <c r="CWL424" s="93"/>
      <c r="CWM424" s="93"/>
      <c r="CWN424" s="93"/>
      <c r="CWO424" s="93"/>
      <c r="CWP424" s="93"/>
      <c r="CWQ424" s="93"/>
      <c r="CWR424" s="93"/>
      <c r="CWS424" s="93"/>
      <c r="CWT424" s="93"/>
      <c r="CWU424" s="93"/>
      <c r="CWV424" s="93"/>
      <c r="CWW424" s="93"/>
      <c r="CWX424" s="93"/>
      <c r="CWY424" s="93"/>
      <c r="CWZ424" s="93"/>
      <c r="CXA424" s="93"/>
      <c r="CXB424" s="93"/>
      <c r="CXC424" s="93"/>
      <c r="CXD424" s="93"/>
      <c r="CXE424" s="93"/>
      <c r="CXF424" s="93"/>
      <c r="CXG424" s="93"/>
      <c r="CXH424" s="93"/>
      <c r="CXI424" s="93"/>
      <c r="CXJ424" s="93"/>
      <c r="CXK424" s="93"/>
      <c r="CXL424" s="93"/>
      <c r="CXM424" s="93"/>
      <c r="CXN424" s="93"/>
      <c r="CXO424" s="93"/>
      <c r="CXP424" s="93"/>
      <c r="CXQ424" s="93"/>
      <c r="CXR424" s="93"/>
      <c r="CXS424" s="93"/>
      <c r="CXT424" s="93"/>
      <c r="CXU424" s="93"/>
      <c r="CXV424" s="93"/>
      <c r="CXW424" s="93"/>
      <c r="CXX424" s="93"/>
      <c r="CXY424" s="93"/>
      <c r="CXZ424" s="93"/>
      <c r="CYA424" s="93"/>
      <c r="CYB424" s="93"/>
      <c r="CYC424" s="93"/>
      <c r="CYD424" s="93"/>
      <c r="CYE424" s="93"/>
      <c r="CYF424" s="93"/>
      <c r="CYG424" s="93"/>
      <c r="CYH424" s="93"/>
      <c r="CYI424" s="93"/>
      <c r="CYJ424" s="93"/>
      <c r="CYK424" s="93"/>
      <c r="CYL424" s="93"/>
      <c r="CYM424" s="93"/>
      <c r="CYN424" s="93"/>
      <c r="CYO424" s="93"/>
      <c r="CYP424" s="93"/>
      <c r="CYQ424" s="93"/>
      <c r="CYR424" s="93"/>
      <c r="CYS424" s="93"/>
      <c r="CYT424" s="93"/>
      <c r="CYU424" s="93"/>
      <c r="CYV424" s="93"/>
      <c r="CYW424" s="93"/>
      <c r="CYX424" s="93"/>
      <c r="CYY424" s="93"/>
      <c r="CYZ424" s="93"/>
      <c r="CZA424" s="93"/>
      <c r="CZB424" s="93"/>
      <c r="CZC424" s="93"/>
      <c r="CZD424" s="93"/>
      <c r="CZE424" s="93"/>
      <c r="CZF424" s="93"/>
      <c r="CZG424" s="93"/>
      <c r="CZH424" s="93"/>
      <c r="CZI424" s="93"/>
      <c r="CZJ424" s="93"/>
      <c r="CZK424" s="93"/>
      <c r="CZL424" s="93"/>
      <c r="CZM424" s="93"/>
      <c r="CZN424" s="93"/>
      <c r="CZO424" s="93"/>
      <c r="CZP424" s="93"/>
      <c r="CZQ424" s="93"/>
      <c r="CZR424" s="93"/>
      <c r="CZS424" s="93"/>
      <c r="CZT424" s="93"/>
      <c r="CZU424" s="93"/>
      <c r="CZV424" s="93"/>
      <c r="CZW424" s="93"/>
      <c r="CZX424" s="93"/>
      <c r="CZY424" s="93"/>
      <c r="CZZ424" s="93"/>
      <c r="DAA424" s="93"/>
      <c r="DAB424" s="93"/>
      <c r="DAC424" s="93"/>
      <c r="DAD424" s="93"/>
      <c r="DAE424" s="93"/>
      <c r="DAF424" s="93"/>
      <c r="DAG424" s="93"/>
      <c r="DAH424" s="93"/>
      <c r="DAI424" s="93"/>
      <c r="DAJ424" s="93"/>
      <c r="DAK424" s="93"/>
      <c r="DAL424" s="93"/>
      <c r="DAM424" s="93"/>
      <c r="DAN424" s="93"/>
      <c r="DAO424" s="93"/>
      <c r="DAP424" s="93"/>
      <c r="DAQ424" s="93"/>
      <c r="DAR424" s="93"/>
      <c r="DAS424" s="93"/>
      <c r="DAT424" s="93"/>
      <c r="DAU424" s="93"/>
      <c r="DAV424" s="93"/>
      <c r="DAW424" s="93"/>
      <c r="DAX424" s="93"/>
      <c r="DAY424" s="93"/>
      <c r="DAZ424" s="93"/>
      <c r="DBA424" s="93"/>
      <c r="DBB424" s="93"/>
      <c r="DBC424" s="93"/>
      <c r="DBD424" s="93"/>
      <c r="DBE424" s="93"/>
      <c r="DBF424" s="93"/>
      <c r="DBG424" s="93"/>
      <c r="DBH424" s="93"/>
      <c r="DBI424" s="93"/>
      <c r="DBJ424" s="93"/>
      <c r="DBK424" s="93"/>
      <c r="DBL424" s="93"/>
      <c r="DBM424" s="93"/>
      <c r="DBN424" s="93"/>
      <c r="DBO424" s="93"/>
      <c r="DBP424" s="93"/>
      <c r="DBQ424" s="93"/>
      <c r="DBR424" s="93"/>
      <c r="DBS424" s="93"/>
      <c r="DBT424" s="93"/>
      <c r="DBU424" s="93"/>
      <c r="DBV424" s="93"/>
      <c r="DBW424" s="93"/>
      <c r="DBX424" s="93"/>
      <c r="DBY424" s="93"/>
      <c r="DBZ424" s="93"/>
      <c r="DCA424" s="93"/>
      <c r="DCB424" s="93"/>
      <c r="DCC424" s="93"/>
      <c r="DCD424" s="93"/>
      <c r="DCE424" s="93"/>
      <c r="DCF424" s="93"/>
      <c r="DCG424" s="93"/>
      <c r="DCH424" s="93"/>
      <c r="DCI424" s="93"/>
      <c r="DCJ424" s="93"/>
      <c r="DCK424" s="93"/>
      <c r="DCL424" s="93"/>
      <c r="DCM424" s="93"/>
      <c r="DCN424" s="93"/>
      <c r="DCO424" s="93"/>
      <c r="DCP424" s="93"/>
      <c r="DCQ424" s="93"/>
      <c r="DCR424" s="93"/>
      <c r="DCS424" s="93"/>
      <c r="DCT424" s="93"/>
      <c r="DCU424" s="93"/>
      <c r="DCV424" s="93"/>
      <c r="DCW424" s="93"/>
      <c r="DCX424" s="93"/>
      <c r="DCY424" s="93"/>
      <c r="DCZ424" s="93"/>
      <c r="DDA424" s="93"/>
      <c r="DDB424" s="93"/>
      <c r="DDC424" s="93"/>
      <c r="DDD424" s="93"/>
      <c r="DDE424" s="93"/>
      <c r="DDF424" s="93"/>
      <c r="DDG424" s="93"/>
      <c r="DDH424" s="93"/>
      <c r="DDI424" s="93"/>
      <c r="DDJ424" s="93"/>
      <c r="DDK424" s="93"/>
      <c r="DDL424" s="93"/>
      <c r="DDM424" s="93"/>
      <c r="DDN424" s="93"/>
      <c r="DDO424" s="93"/>
      <c r="DDP424" s="93"/>
      <c r="DDQ424" s="93"/>
      <c r="DDR424" s="93"/>
      <c r="DDS424" s="93"/>
      <c r="DDT424" s="93"/>
      <c r="DDU424" s="93"/>
      <c r="DDV424" s="93"/>
      <c r="DDW424" s="93"/>
      <c r="DDX424" s="93"/>
      <c r="DDY424" s="93"/>
      <c r="DDZ424" s="93"/>
      <c r="DEA424" s="93"/>
      <c r="DEB424" s="93"/>
      <c r="DEC424" s="93"/>
      <c r="DED424" s="93"/>
      <c r="DEE424" s="93"/>
      <c r="DEF424" s="93"/>
      <c r="DEG424" s="93"/>
      <c r="DEH424" s="93"/>
      <c r="DEI424" s="93"/>
      <c r="DEJ424" s="93"/>
      <c r="DEK424" s="93"/>
      <c r="DEL424" s="93"/>
      <c r="DEM424" s="93"/>
      <c r="DEN424" s="93"/>
      <c r="DEO424" s="93"/>
      <c r="DEP424" s="93"/>
      <c r="DEQ424" s="93"/>
      <c r="DER424" s="93"/>
      <c r="DES424" s="93"/>
      <c r="DET424" s="93"/>
      <c r="DEU424" s="93"/>
      <c r="DEV424" s="93"/>
      <c r="DEW424" s="93"/>
      <c r="DEX424" s="93"/>
      <c r="DEY424" s="93"/>
      <c r="DEZ424" s="93"/>
      <c r="DFA424" s="93"/>
      <c r="DFB424" s="93"/>
      <c r="DFC424" s="93"/>
      <c r="DFD424" s="93"/>
      <c r="DFE424" s="93"/>
      <c r="DFF424" s="93"/>
      <c r="DFG424" s="93"/>
      <c r="DFH424" s="93"/>
      <c r="DFI424" s="93"/>
      <c r="DFJ424" s="93"/>
      <c r="DFK424" s="93"/>
      <c r="DFL424" s="93"/>
      <c r="DFM424" s="93"/>
      <c r="DFN424" s="93"/>
      <c r="DFO424" s="93"/>
      <c r="DFP424" s="93"/>
      <c r="DFQ424" s="93"/>
      <c r="DFR424" s="93"/>
      <c r="DFS424" s="93"/>
      <c r="DFT424" s="93"/>
      <c r="DFU424" s="93"/>
      <c r="DFV424" s="93"/>
      <c r="DFW424" s="93"/>
      <c r="DFX424" s="93"/>
      <c r="DFY424" s="93"/>
      <c r="DFZ424" s="93"/>
      <c r="DGA424" s="93"/>
      <c r="DGB424" s="93"/>
      <c r="DGC424" s="93"/>
      <c r="DGD424" s="93"/>
      <c r="DGE424" s="93"/>
      <c r="DGF424" s="93"/>
      <c r="DGG424" s="93"/>
      <c r="DGH424" s="93"/>
      <c r="DGI424" s="93"/>
      <c r="DGJ424" s="93"/>
      <c r="DGK424" s="93"/>
      <c r="DGL424" s="93"/>
      <c r="DGM424" s="93"/>
      <c r="DGN424" s="93"/>
      <c r="DGO424" s="93"/>
      <c r="DGP424" s="93"/>
      <c r="DGQ424" s="93"/>
      <c r="DGR424" s="93"/>
      <c r="DGS424" s="93"/>
      <c r="DGT424" s="93"/>
      <c r="DGU424" s="93"/>
      <c r="DGV424" s="93"/>
      <c r="DGW424" s="93"/>
      <c r="DGX424" s="93"/>
      <c r="DGY424" s="93"/>
      <c r="DGZ424" s="93"/>
      <c r="DHA424" s="93"/>
      <c r="DHB424" s="93"/>
      <c r="DHC424" s="93"/>
      <c r="DHD424" s="93"/>
      <c r="DHE424" s="93"/>
      <c r="DHF424" s="93"/>
      <c r="DHG424" s="93"/>
      <c r="DHH424" s="93"/>
      <c r="DHI424" s="93"/>
      <c r="DHJ424" s="93"/>
      <c r="DHK424" s="93"/>
      <c r="DHL424" s="93"/>
      <c r="DHM424" s="93"/>
      <c r="DHN424" s="93"/>
      <c r="DHO424" s="93"/>
      <c r="DHP424" s="93"/>
      <c r="DHQ424" s="93"/>
      <c r="DHR424" s="93"/>
      <c r="DHS424" s="93"/>
      <c r="DHT424" s="93"/>
      <c r="DHU424" s="93"/>
      <c r="DHV424" s="93"/>
      <c r="DHW424" s="93"/>
      <c r="DHX424" s="93"/>
      <c r="DHY424" s="93"/>
      <c r="DHZ424" s="93"/>
      <c r="DIA424" s="93"/>
      <c r="DIB424" s="93"/>
      <c r="DIC424" s="93"/>
      <c r="DID424" s="93"/>
      <c r="DIE424" s="93"/>
      <c r="DIF424" s="93"/>
      <c r="DIG424" s="93"/>
      <c r="DIH424" s="93"/>
      <c r="DII424" s="93"/>
      <c r="DIJ424" s="93"/>
      <c r="DIK424" s="93"/>
      <c r="DIL424" s="93"/>
      <c r="DIM424" s="93"/>
      <c r="DIN424" s="93"/>
      <c r="DIO424" s="93"/>
      <c r="DIP424" s="93"/>
      <c r="DIQ424" s="93"/>
      <c r="DIR424" s="93"/>
      <c r="DIS424" s="93"/>
      <c r="DIT424" s="93"/>
      <c r="DIU424" s="93"/>
      <c r="DIV424" s="93"/>
      <c r="DIW424" s="93"/>
      <c r="DIX424" s="93"/>
      <c r="DIY424" s="93"/>
      <c r="DIZ424" s="93"/>
      <c r="DJA424" s="93"/>
      <c r="DJB424" s="93"/>
      <c r="DJC424" s="93"/>
      <c r="DJD424" s="93"/>
      <c r="DJE424" s="93"/>
      <c r="DJF424" s="93"/>
      <c r="DJG424" s="93"/>
      <c r="DJH424" s="93"/>
      <c r="DJI424" s="93"/>
      <c r="DJJ424" s="93"/>
      <c r="DJK424" s="93"/>
      <c r="DJL424" s="93"/>
      <c r="DJM424" s="93"/>
      <c r="DJN424" s="93"/>
      <c r="DJO424" s="93"/>
      <c r="DJP424" s="93"/>
      <c r="DJQ424" s="93"/>
      <c r="DJR424" s="93"/>
      <c r="DJS424" s="93"/>
      <c r="DJT424" s="93"/>
      <c r="DJU424" s="93"/>
      <c r="DJV424" s="93"/>
      <c r="DJW424" s="93"/>
      <c r="DJX424" s="93"/>
      <c r="DJY424" s="93"/>
      <c r="DJZ424" s="93"/>
      <c r="DKA424" s="93"/>
      <c r="DKB424" s="93"/>
      <c r="DKC424" s="93"/>
      <c r="DKD424" s="93"/>
      <c r="DKE424" s="93"/>
      <c r="DKF424" s="93"/>
      <c r="DKG424" s="93"/>
      <c r="DKH424" s="93"/>
      <c r="DKI424" s="93"/>
      <c r="DKJ424" s="93"/>
      <c r="DKK424" s="93"/>
      <c r="DKL424" s="93"/>
      <c r="DKM424" s="93"/>
      <c r="DKN424" s="93"/>
      <c r="DKO424" s="93"/>
      <c r="DKP424" s="93"/>
      <c r="DKQ424" s="93"/>
      <c r="DKR424" s="93"/>
      <c r="DKS424" s="93"/>
      <c r="DKT424" s="93"/>
      <c r="DKU424" s="93"/>
      <c r="DKV424" s="93"/>
      <c r="DKW424" s="93"/>
      <c r="DKX424" s="93"/>
      <c r="DKY424" s="93"/>
      <c r="DKZ424" s="93"/>
      <c r="DLA424" s="93"/>
      <c r="DLB424" s="93"/>
      <c r="DLC424" s="93"/>
      <c r="DLD424" s="93"/>
      <c r="DLE424" s="93"/>
      <c r="DLF424" s="93"/>
      <c r="DLG424" s="93"/>
      <c r="DLH424" s="93"/>
      <c r="DLI424" s="93"/>
      <c r="DLJ424" s="93"/>
      <c r="DLK424" s="93"/>
      <c r="DLL424" s="93"/>
      <c r="DLM424" s="93"/>
      <c r="DLN424" s="93"/>
      <c r="DLO424" s="93"/>
      <c r="DLP424" s="93"/>
      <c r="DLQ424" s="93"/>
      <c r="DLR424" s="93"/>
      <c r="DLS424" s="93"/>
      <c r="DLT424" s="93"/>
      <c r="DLU424" s="93"/>
      <c r="DLV424" s="93"/>
      <c r="DLW424" s="93"/>
      <c r="DLX424" s="93"/>
      <c r="DLY424" s="93"/>
      <c r="DLZ424" s="93"/>
      <c r="DMA424" s="93"/>
      <c r="DMB424" s="93"/>
      <c r="DMC424" s="93"/>
      <c r="DMD424" s="93"/>
      <c r="DME424" s="93"/>
      <c r="DMF424" s="93"/>
      <c r="DMG424" s="93"/>
      <c r="DMH424" s="93"/>
      <c r="DMI424" s="93"/>
      <c r="DMJ424" s="93"/>
      <c r="DMK424" s="93"/>
      <c r="DML424" s="93"/>
      <c r="DMM424" s="93"/>
      <c r="DMN424" s="93"/>
      <c r="DMO424" s="93"/>
      <c r="DMP424" s="93"/>
      <c r="DMQ424" s="93"/>
      <c r="DMR424" s="93"/>
      <c r="DMS424" s="93"/>
      <c r="DMT424" s="93"/>
      <c r="DMU424" s="93"/>
      <c r="DMV424" s="93"/>
      <c r="DMW424" s="93"/>
      <c r="DMX424" s="93"/>
      <c r="DMY424" s="93"/>
      <c r="DMZ424" s="93"/>
      <c r="DNA424" s="93"/>
      <c r="DNB424" s="93"/>
      <c r="DNC424" s="93"/>
      <c r="DND424" s="93"/>
      <c r="DNE424" s="93"/>
      <c r="DNF424" s="93"/>
      <c r="DNG424" s="93"/>
      <c r="DNH424" s="93"/>
      <c r="DNI424" s="93"/>
      <c r="DNJ424" s="93"/>
      <c r="DNK424" s="93"/>
      <c r="DNL424" s="93"/>
      <c r="DNM424" s="93"/>
      <c r="DNN424" s="93"/>
      <c r="DNO424" s="93"/>
      <c r="DNP424" s="93"/>
      <c r="DNQ424" s="93"/>
      <c r="DNR424" s="93"/>
      <c r="DNS424" s="93"/>
      <c r="DNT424" s="93"/>
      <c r="DNU424" s="93"/>
      <c r="DNV424" s="93"/>
      <c r="DNW424" s="93"/>
      <c r="DNX424" s="93"/>
      <c r="DNY424" s="93"/>
      <c r="DNZ424" s="93"/>
      <c r="DOA424" s="93"/>
      <c r="DOB424" s="93"/>
      <c r="DOC424" s="93"/>
      <c r="DOD424" s="93"/>
      <c r="DOE424" s="93"/>
      <c r="DOF424" s="93"/>
      <c r="DOG424" s="93"/>
      <c r="DOH424" s="93"/>
      <c r="DOI424" s="93"/>
      <c r="DOJ424" s="93"/>
      <c r="DOK424" s="93"/>
      <c r="DOL424" s="93"/>
      <c r="DOM424" s="93"/>
      <c r="DON424" s="93"/>
      <c r="DOO424" s="93"/>
      <c r="DOP424" s="93"/>
      <c r="DOQ424" s="93"/>
      <c r="DOR424" s="93"/>
      <c r="DOS424" s="93"/>
      <c r="DOT424" s="93"/>
      <c r="DOU424" s="93"/>
      <c r="DOV424" s="93"/>
      <c r="DOW424" s="93"/>
      <c r="DOX424" s="93"/>
      <c r="DOY424" s="93"/>
      <c r="DOZ424" s="93"/>
      <c r="DPA424" s="93"/>
      <c r="DPB424" s="93"/>
      <c r="DPC424" s="93"/>
      <c r="DPD424" s="93"/>
      <c r="DPE424" s="93"/>
      <c r="DPF424" s="93"/>
      <c r="DPG424" s="93"/>
      <c r="DPH424" s="93"/>
      <c r="DPI424" s="93"/>
      <c r="DPJ424" s="93"/>
      <c r="DPK424" s="93"/>
      <c r="DPL424" s="93"/>
      <c r="DPM424" s="93"/>
      <c r="DPN424" s="93"/>
      <c r="DPO424" s="93"/>
      <c r="DPP424" s="93"/>
      <c r="DPQ424" s="93"/>
      <c r="DPR424" s="93"/>
      <c r="DPS424" s="93"/>
      <c r="DPT424" s="93"/>
      <c r="DPU424" s="93"/>
      <c r="DPV424" s="93"/>
      <c r="DPW424" s="93"/>
      <c r="DPX424" s="93"/>
      <c r="DPY424" s="93"/>
      <c r="DPZ424" s="93"/>
      <c r="DQA424" s="93"/>
      <c r="DQB424" s="93"/>
      <c r="DQC424" s="93"/>
      <c r="DQD424" s="93"/>
      <c r="DQE424" s="93"/>
      <c r="DQF424" s="93"/>
      <c r="DQG424" s="93"/>
      <c r="DQH424" s="93"/>
      <c r="DQI424" s="93"/>
      <c r="DQJ424" s="93"/>
      <c r="DQK424" s="93"/>
      <c r="DQL424" s="93"/>
      <c r="DQM424" s="93"/>
      <c r="DQN424" s="93"/>
      <c r="DQO424" s="93"/>
      <c r="DQP424" s="93"/>
      <c r="DQQ424" s="93"/>
      <c r="DQR424" s="93"/>
      <c r="DQS424" s="93"/>
      <c r="DQT424" s="93"/>
      <c r="DQU424" s="93"/>
      <c r="DQV424" s="93"/>
      <c r="DQW424" s="93"/>
      <c r="DQX424" s="93"/>
      <c r="DQY424" s="93"/>
      <c r="DQZ424" s="93"/>
      <c r="DRA424" s="93"/>
      <c r="DRB424" s="93"/>
      <c r="DRC424" s="93"/>
      <c r="DRD424" s="93"/>
      <c r="DRE424" s="93"/>
      <c r="DRF424" s="93"/>
      <c r="DRG424" s="93"/>
      <c r="DRH424" s="93"/>
      <c r="DRI424" s="93"/>
      <c r="DRJ424" s="93"/>
      <c r="DRK424" s="93"/>
      <c r="DRL424" s="93"/>
      <c r="DRM424" s="93"/>
      <c r="DRN424" s="93"/>
      <c r="DRO424" s="93"/>
      <c r="DRP424" s="93"/>
      <c r="DRQ424" s="93"/>
      <c r="DRR424" s="93"/>
      <c r="DRS424" s="93"/>
      <c r="DRT424" s="93"/>
      <c r="DRU424" s="93"/>
      <c r="DRV424" s="93"/>
      <c r="DRW424" s="93"/>
      <c r="DRX424" s="93"/>
      <c r="DRY424" s="93"/>
      <c r="DRZ424" s="93"/>
      <c r="DSA424" s="93"/>
      <c r="DSB424" s="93"/>
      <c r="DSC424" s="93"/>
      <c r="DSD424" s="93"/>
      <c r="DSE424" s="93"/>
      <c r="DSF424" s="93"/>
      <c r="DSG424" s="93"/>
      <c r="DSH424" s="93"/>
      <c r="DSI424" s="93"/>
      <c r="DSJ424" s="93"/>
      <c r="DSK424" s="93"/>
      <c r="DSL424" s="93"/>
      <c r="DSM424" s="93"/>
      <c r="DSN424" s="93"/>
      <c r="DSO424" s="93"/>
      <c r="DSP424" s="93"/>
      <c r="DSQ424" s="93"/>
      <c r="DSR424" s="93"/>
      <c r="DSS424" s="93"/>
      <c r="DST424" s="93"/>
      <c r="DSU424" s="93"/>
      <c r="DSV424" s="93"/>
      <c r="DSW424" s="93"/>
      <c r="DSX424" s="93"/>
      <c r="DSY424" s="93"/>
      <c r="DSZ424" s="93"/>
      <c r="DTA424" s="93"/>
      <c r="DTB424" s="93"/>
      <c r="DTC424" s="93"/>
      <c r="DTD424" s="93"/>
      <c r="DTE424" s="93"/>
      <c r="DTF424" s="93"/>
      <c r="DTG424" s="93"/>
      <c r="DTH424" s="93"/>
      <c r="DTI424" s="93"/>
      <c r="DTJ424" s="93"/>
      <c r="DTK424" s="93"/>
      <c r="DTL424" s="93"/>
      <c r="DTM424" s="93"/>
      <c r="DTN424" s="93"/>
      <c r="DTO424" s="93"/>
      <c r="DTP424" s="93"/>
      <c r="DTQ424" s="93"/>
      <c r="DTR424" s="93"/>
      <c r="DTS424" s="93"/>
      <c r="DTT424" s="93"/>
      <c r="DTU424" s="93"/>
      <c r="DTV424" s="93"/>
      <c r="DTW424" s="93"/>
      <c r="DTX424" s="93"/>
      <c r="DTY424" s="93"/>
      <c r="DTZ424" s="93"/>
      <c r="DUA424" s="93"/>
      <c r="DUB424" s="93"/>
      <c r="DUC424" s="93"/>
      <c r="DUD424" s="93"/>
      <c r="DUE424" s="93"/>
      <c r="DUF424" s="93"/>
      <c r="DUG424" s="93"/>
      <c r="DUH424" s="93"/>
      <c r="DUI424" s="93"/>
      <c r="DUJ424" s="93"/>
      <c r="DUK424" s="93"/>
      <c r="DUL424" s="93"/>
      <c r="DUM424" s="93"/>
      <c r="DUN424" s="93"/>
      <c r="DUO424" s="93"/>
      <c r="DUP424" s="93"/>
      <c r="DUQ424" s="93"/>
      <c r="DUR424" s="93"/>
      <c r="DUS424" s="93"/>
      <c r="DUT424" s="93"/>
      <c r="DUU424" s="93"/>
      <c r="DUV424" s="93"/>
      <c r="DUW424" s="93"/>
      <c r="DUX424" s="93"/>
      <c r="DUY424" s="93"/>
      <c r="DUZ424" s="93"/>
      <c r="DVA424" s="93"/>
      <c r="DVB424" s="93"/>
      <c r="DVC424" s="93"/>
      <c r="DVD424" s="93"/>
      <c r="DVE424" s="93"/>
      <c r="DVF424" s="93"/>
      <c r="DVG424" s="93"/>
      <c r="DVH424" s="93"/>
      <c r="DVI424" s="93"/>
      <c r="DVJ424" s="93"/>
      <c r="DVK424" s="93"/>
      <c r="DVL424" s="93"/>
      <c r="DVM424" s="93"/>
      <c r="DVN424" s="93"/>
      <c r="DVO424" s="93"/>
      <c r="DVP424" s="93"/>
      <c r="DVQ424" s="93"/>
      <c r="DVR424" s="93"/>
      <c r="DVS424" s="93"/>
      <c r="DVT424" s="93"/>
      <c r="DVU424" s="93"/>
      <c r="DVV424" s="93"/>
      <c r="DVW424" s="93"/>
      <c r="DVX424" s="93"/>
      <c r="DVY424" s="93"/>
      <c r="DVZ424" s="93"/>
      <c r="DWA424" s="93"/>
      <c r="DWB424" s="93"/>
      <c r="DWC424" s="93"/>
      <c r="DWD424" s="93"/>
      <c r="DWE424" s="93"/>
      <c r="DWF424" s="93"/>
      <c r="DWG424" s="93"/>
      <c r="DWH424" s="93"/>
      <c r="DWI424" s="93"/>
      <c r="DWJ424" s="93"/>
      <c r="DWK424" s="93"/>
      <c r="DWL424" s="93"/>
      <c r="DWM424" s="93"/>
      <c r="DWN424" s="93"/>
      <c r="DWO424" s="93"/>
      <c r="DWP424" s="93"/>
      <c r="DWQ424" s="93"/>
      <c r="DWR424" s="93"/>
      <c r="DWS424" s="93"/>
      <c r="DWT424" s="93"/>
      <c r="DWU424" s="93"/>
      <c r="DWV424" s="93"/>
      <c r="DWW424" s="93"/>
      <c r="DWX424" s="93"/>
      <c r="DWY424" s="93"/>
      <c r="DWZ424" s="93"/>
      <c r="DXA424" s="93"/>
      <c r="DXB424" s="93"/>
      <c r="DXC424" s="93"/>
      <c r="DXD424" s="93"/>
      <c r="DXE424" s="93"/>
      <c r="DXF424" s="93"/>
      <c r="DXG424" s="93"/>
      <c r="DXH424" s="93"/>
      <c r="DXI424" s="93"/>
      <c r="DXJ424" s="93"/>
      <c r="DXK424" s="93"/>
      <c r="DXL424" s="93"/>
      <c r="DXM424" s="93"/>
      <c r="DXN424" s="93"/>
      <c r="DXO424" s="93"/>
      <c r="DXP424" s="93"/>
      <c r="DXQ424" s="93"/>
      <c r="DXR424" s="93"/>
      <c r="DXS424" s="93"/>
      <c r="DXT424" s="93"/>
      <c r="DXU424" s="93"/>
      <c r="DXV424" s="93"/>
      <c r="DXW424" s="93"/>
      <c r="DXX424" s="93"/>
      <c r="DXY424" s="93"/>
      <c r="DXZ424" s="93"/>
      <c r="DYA424" s="93"/>
      <c r="DYB424" s="93"/>
      <c r="DYC424" s="93"/>
      <c r="DYD424" s="93"/>
      <c r="DYE424" s="93"/>
      <c r="DYF424" s="93"/>
      <c r="DYG424" s="93"/>
      <c r="DYH424" s="93"/>
      <c r="DYI424" s="93"/>
      <c r="DYJ424" s="93"/>
      <c r="DYK424" s="93"/>
      <c r="DYL424" s="93"/>
      <c r="DYM424" s="93"/>
      <c r="DYN424" s="93"/>
      <c r="DYO424" s="93"/>
      <c r="DYP424" s="93"/>
      <c r="DYQ424" s="93"/>
      <c r="DYR424" s="93"/>
      <c r="DYS424" s="93"/>
      <c r="DYT424" s="93"/>
      <c r="DYU424" s="93"/>
      <c r="DYV424" s="93"/>
      <c r="DYW424" s="93"/>
      <c r="DYX424" s="93"/>
      <c r="DYY424" s="93"/>
      <c r="DYZ424" s="93"/>
      <c r="DZA424" s="93"/>
      <c r="DZB424" s="93"/>
      <c r="DZC424" s="93"/>
      <c r="DZD424" s="93"/>
      <c r="DZE424" s="93"/>
      <c r="DZF424" s="93"/>
      <c r="DZG424" s="93"/>
      <c r="DZH424" s="93"/>
      <c r="DZI424" s="93"/>
      <c r="DZJ424" s="93"/>
      <c r="DZK424" s="93"/>
      <c r="DZL424" s="93"/>
      <c r="DZM424" s="93"/>
      <c r="DZN424" s="93"/>
      <c r="DZO424" s="93"/>
      <c r="DZP424" s="93"/>
      <c r="DZQ424" s="93"/>
      <c r="DZR424" s="93"/>
      <c r="DZS424" s="93"/>
      <c r="DZT424" s="93"/>
      <c r="DZU424" s="93"/>
      <c r="DZV424" s="93"/>
      <c r="DZW424" s="93"/>
      <c r="DZX424" s="93"/>
      <c r="DZY424" s="93"/>
      <c r="DZZ424" s="93"/>
      <c r="EAA424" s="93"/>
      <c r="EAB424" s="93"/>
      <c r="EAC424" s="93"/>
      <c r="EAD424" s="93"/>
      <c r="EAE424" s="93"/>
      <c r="EAF424" s="93"/>
      <c r="EAG424" s="93"/>
      <c r="EAH424" s="93"/>
      <c r="EAI424" s="93"/>
      <c r="EAJ424" s="93"/>
      <c r="EAK424" s="93"/>
      <c r="EAL424" s="93"/>
      <c r="EAM424" s="93"/>
      <c r="EAN424" s="93"/>
      <c r="EAO424" s="93"/>
      <c r="EAP424" s="93"/>
      <c r="EAQ424" s="93"/>
      <c r="EAR424" s="93"/>
      <c r="EAS424" s="93"/>
      <c r="EAT424" s="93"/>
      <c r="EAU424" s="93"/>
      <c r="EAV424" s="93"/>
      <c r="EAW424" s="93"/>
      <c r="EAX424" s="93"/>
      <c r="EAY424" s="93"/>
      <c r="EAZ424" s="93"/>
      <c r="EBA424" s="93"/>
      <c r="EBB424" s="93"/>
      <c r="EBC424" s="93"/>
      <c r="EBD424" s="93"/>
      <c r="EBE424" s="93"/>
      <c r="EBF424" s="93"/>
      <c r="EBG424" s="93"/>
      <c r="EBH424" s="93"/>
      <c r="EBI424" s="93"/>
      <c r="EBJ424" s="93"/>
      <c r="EBK424" s="93"/>
      <c r="EBL424" s="93"/>
      <c r="EBM424" s="93"/>
      <c r="EBN424" s="93"/>
      <c r="EBO424" s="93"/>
      <c r="EBP424" s="93"/>
      <c r="EBQ424" s="93"/>
      <c r="EBR424" s="93"/>
      <c r="EBS424" s="93"/>
      <c r="EBT424" s="93"/>
      <c r="EBU424" s="93"/>
      <c r="EBV424" s="93"/>
      <c r="EBW424" s="93"/>
      <c r="EBX424" s="93"/>
      <c r="EBY424" s="93"/>
      <c r="EBZ424" s="93"/>
      <c r="ECA424" s="93"/>
      <c r="ECB424" s="93"/>
      <c r="ECC424" s="93"/>
      <c r="ECD424" s="93"/>
      <c r="ECE424" s="93"/>
      <c r="ECF424" s="93"/>
      <c r="ECG424" s="93"/>
      <c r="ECH424" s="93"/>
      <c r="ECI424" s="93"/>
      <c r="ECJ424" s="93"/>
      <c r="ECK424" s="93"/>
      <c r="ECL424" s="93"/>
      <c r="ECM424" s="93"/>
      <c r="ECN424" s="93"/>
      <c r="ECO424" s="93"/>
      <c r="ECP424" s="93"/>
      <c r="ECQ424" s="93"/>
      <c r="ECR424" s="93"/>
      <c r="ECS424" s="93"/>
      <c r="ECT424" s="93"/>
      <c r="ECU424" s="93"/>
      <c r="ECV424" s="93"/>
      <c r="ECW424" s="93"/>
      <c r="ECX424" s="93"/>
      <c r="ECY424" s="93"/>
      <c r="ECZ424" s="93"/>
      <c r="EDA424" s="93"/>
      <c r="EDB424" s="93"/>
      <c r="EDC424" s="93"/>
      <c r="EDD424" s="93"/>
      <c r="EDE424" s="93"/>
      <c r="EDF424" s="93"/>
      <c r="EDG424" s="93"/>
      <c r="EDH424" s="93"/>
      <c r="EDI424" s="93"/>
      <c r="EDJ424" s="93"/>
      <c r="EDK424" s="93"/>
      <c r="EDL424" s="93"/>
      <c r="EDM424" s="93"/>
      <c r="EDN424" s="93"/>
      <c r="EDO424" s="93"/>
      <c r="EDP424" s="93"/>
      <c r="EDQ424" s="93"/>
      <c r="EDR424" s="93"/>
      <c r="EDS424" s="93"/>
      <c r="EDT424" s="93"/>
      <c r="EDU424" s="93"/>
      <c r="EDV424" s="93"/>
      <c r="EDW424" s="93"/>
      <c r="EDX424" s="93"/>
      <c r="EDY424" s="93"/>
      <c r="EDZ424" s="93"/>
      <c r="EEA424" s="93"/>
      <c r="EEB424" s="93"/>
      <c r="EEC424" s="93"/>
      <c r="EED424" s="93"/>
      <c r="EEE424" s="93"/>
      <c r="EEF424" s="93"/>
      <c r="EEG424" s="93"/>
      <c r="EEH424" s="93"/>
      <c r="EEI424" s="93"/>
      <c r="EEJ424" s="93"/>
      <c r="EEK424" s="93"/>
      <c r="EEL424" s="93"/>
      <c r="EEM424" s="93"/>
      <c r="EEN424" s="93"/>
      <c r="EEO424" s="93"/>
      <c r="EEP424" s="93"/>
      <c r="EEQ424" s="93"/>
      <c r="EER424" s="93"/>
      <c r="EES424" s="93"/>
      <c r="EET424" s="93"/>
      <c r="EEU424" s="93"/>
      <c r="EEV424" s="93"/>
      <c r="EEW424" s="93"/>
      <c r="EEX424" s="93"/>
      <c r="EEY424" s="93"/>
      <c r="EEZ424" s="93"/>
      <c r="EFA424" s="93"/>
      <c r="EFB424" s="93"/>
      <c r="EFC424" s="93"/>
      <c r="EFD424" s="93"/>
      <c r="EFE424" s="93"/>
      <c r="EFF424" s="93"/>
      <c r="EFG424" s="93"/>
      <c r="EFH424" s="93"/>
      <c r="EFI424" s="93"/>
      <c r="EFJ424" s="93"/>
      <c r="EFK424" s="93"/>
      <c r="EFL424" s="93"/>
      <c r="EFM424" s="93"/>
      <c r="EFN424" s="93"/>
      <c r="EFO424" s="93"/>
      <c r="EFP424" s="93"/>
      <c r="EFQ424" s="93"/>
      <c r="EFR424" s="93"/>
      <c r="EFS424" s="93"/>
      <c r="EFT424" s="93"/>
      <c r="EFU424" s="93"/>
      <c r="EFV424" s="93"/>
      <c r="EFW424" s="93"/>
      <c r="EFX424" s="93"/>
      <c r="EFY424" s="93"/>
      <c r="EFZ424" s="93"/>
      <c r="EGA424" s="93"/>
      <c r="EGB424" s="93"/>
      <c r="EGC424" s="93"/>
      <c r="EGD424" s="93"/>
      <c r="EGE424" s="93"/>
      <c r="EGF424" s="93"/>
      <c r="EGG424" s="93"/>
      <c r="EGH424" s="93"/>
      <c r="EGI424" s="93"/>
      <c r="EGJ424" s="93"/>
      <c r="EGK424" s="93"/>
      <c r="EGL424" s="93"/>
      <c r="EGM424" s="93"/>
      <c r="EGN424" s="93"/>
      <c r="EGO424" s="93"/>
      <c r="EGP424" s="93"/>
      <c r="EGQ424" s="93"/>
      <c r="EGR424" s="93"/>
      <c r="EGS424" s="93"/>
      <c r="EGT424" s="93"/>
      <c r="EGU424" s="93"/>
      <c r="EGV424" s="93"/>
      <c r="EGW424" s="93"/>
      <c r="EGX424" s="93"/>
      <c r="EGY424" s="93"/>
      <c r="EGZ424" s="93"/>
      <c r="EHA424" s="93"/>
      <c r="EHB424" s="93"/>
      <c r="EHC424" s="93"/>
      <c r="EHD424" s="93"/>
      <c r="EHE424" s="93"/>
      <c r="EHF424" s="93"/>
      <c r="EHG424" s="93"/>
      <c r="EHH424" s="93"/>
      <c r="EHI424" s="93"/>
      <c r="EHJ424" s="93"/>
      <c r="EHK424" s="93"/>
      <c r="EHL424" s="93"/>
      <c r="EHM424" s="93"/>
      <c r="EHN424" s="93"/>
      <c r="EHO424" s="93"/>
      <c r="EHP424" s="93"/>
      <c r="EHQ424" s="93"/>
      <c r="EHR424" s="93"/>
      <c r="EHS424" s="93"/>
      <c r="EHT424" s="93"/>
      <c r="EHU424" s="93"/>
      <c r="EHV424" s="93"/>
      <c r="EHW424" s="93"/>
      <c r="EHX424" s="93"/>
      <c r="EHY424" s="93"/>
      <c r="EHZ424" s="93"/>
      <c r="EIA424" s="93"/>
      <c r="EIB424" s="93"/>
      <c r="EIC424" s="93"/>
      <c r="EID424" s="93"/>
      <c r="EIE424" s="93"/>
      <c r="EIF424" s="93"/>
      <c r="EIG424" s="93"/>
      <c r="EIH424" s="93"/>
      <c r="EII424" s="93"/>
      <c r="EIJ424" s="93"/>
      <c r="EIK424" s="93"/>
      <c r="EIL424" s="93"/>
      <c r="EIM424" s="93"/>
      <c r="EIN424" s="93"/>
      <c r="EIO424" s="93"/>
      <c r="EIP424" s="93"/>
      <c r="EIQ424" s="93"/>
      <c r="EIR424" s="93"/>
      <c r="EIS424" s="93"/>
      <c r="EIT424" s="93"/>
      <c r="EIU424" s="93"/>
      <c r="EIV424" s="93"/>
      <c r="EIW424" s="93"/>
      <c r="EIX424" s="93"/>
      <c r="EIY424" s="93"/>
      <c r="EIZ424" s="93"/>
      <c r="EJA424" s="93"/>
      <c r="EJB424" s="93"/>
      <c r="EJC424" s="93"/>
      <c r="EJD424" s="93"/>
      <c r="EJE424" s="93"/>
      <c r="EJF424" s="93"/>
      <c r="EJG424" s="93"/>
      <c r="EJH424" s="93"/>
      <c r="EJI424" s="93"/>
      <c r="EJJ424" s="93"/>
      <c r="EJK424" s="93"/>
      <c r="EJL424" s="93"/>
      <c r="EJM424" s="93"/>
      <c r="EJN424" s="93"/>
      <c r="EJO424" s="93"/>
      <c r="EJP424" s="93"/>
      <c r="EJQ424" s="93"/>
      <c r="EJR424" s="93"/>
      <c r="EJS424" s="93"/>
      <c r="EJT424" s="93"/>
      <c r="EJU424" s="93"/>
      <c r="EJV424" s="93"/>
      <c r="EJW424" s="93"/>
      <c r="EJX424" s="93"/>
      <c r="EJY424" s="93"/>
      <c r="EJZ424" s="93"/>
      <c r="EKA424" s="93"/>
      <c r="EKB424" s="93"/>
      <c r="EKC424" s="93"/>
      <c r="EKD424" s="93"/>
      <c r="EKE424" s="93"/>
      <c r="EKF424" s="93"/>
      <c r="EKG424" s="93"/>
      <c r="EKH424" s="93"/>
      <c r="EKI424" s="93"/>
      <c r="EKJ424" s="93"/>
      <c r="EKK424" s="93"/>
      <c r="EKL424" s="93"/>
      <c r="EKM424" s="93"/>
      <c r="EKN424" s="93"/>
      <c r="EKO424" s="93"/>
      <c r="EKP424" s="93"/>
      <c r="EKQ424" s="93"/>
      <c r="EKR424" s="93"/>
      <c r="EKS424" s="93"/>
      <c r="EKT424" s="93"/>
      <c r="EKU424" s="93"/>
      <c r="EKV424" s="93"/>
      <c r="EKW424" s="93"/>
      <c r="EKX424" s="93"/>
      <c r="EKY424" s="93"/>
      <c r="EKZ424" s="93"/>
      <c r="ELA424" s="93"/>
      <c r="ELB424" s="93"/>
      <c r="ELC424" s="93"/>
      <c r="ELD424" s="93"/>
      <c r="ELE424" s="93"/>
      <c r="ELF424" s="93"/>
      <c r="ELG424" s="93"/>
      <c r="ELH424" s="93"/>
      <c r="ELI424" s="93"/>
      <c r="ELJ424" s="93"/>
      <c r="ELK424" s="93"/>
      <c r="ELL424" s="93"/>
      <c r="ELM424" s="93"/>
      <c r="ELN424" s="93"/>
      <c r="ELO424" s="93"/>
      <c r="ELP424" s="93"/>
      <c r="ELQ424" s="93"/>
      <c r="ELR424" s="93"/>
      <c r="ELS424" s="93"/>
      <c r="ELT424" s="93"/>
      <c r="ELU424" s="93"/>
      <c r="ELV424" s="93"/>
      <c r="ELW424" s="93"/>
      <c r="ELX424" s="93"/>
      <c r="ELY424" s="93"/>
      <c r="ELZ424" s="93"/>
      <c r="EMA424" s="93"/>
      <c r="EMB424" s="93"/>
      <c r="EMC424" s="93"/>
      <c r="EMD424" s="93"/>
      <c r="EME424" s="93"/>
      <c r="EMF424" s="93"/>
      <c r="EMG424" s="93"/>
      <c r="EMH424" s="93"/>
      <c r="EMI424" s="93"/>
      <c r="EMJ424" s="93"/>
      <c r="EMK424" s="93"/>
      <c r="EML424" s="93"/>
      <c r="EMM424" s="93"/>
      <c r="EMN424" s="93"/>
      <c r="EMO424" s="93"/>
      <c r="EMP424" s="93"/>
      <c r="EMQ424" s="93"/>
      <c r="EMR424" s="93"/>
      <c r="EMS424" s="93"/>
      <c r="EMT424" s="93"/>
      <c r="EMU424" s="93"/>
      <c r="EMV424" s="93"/>
      <c r="EMW424" s="93"/>
      <c r="EMX424" s="93"/>
      <c r="EMY424" s="93"/>
      <c r="EMZ424" s="93"/>
      <c r="ENA424" s="93"/>
      <c r="ENB424" s="93"/>
      <c r="ENC424" s="93"/>
      <c r="END424" s="93"/>
      <c r="ENE424" s="93"/>
      <c r="ENF424" s="93"/>
      <c r="ENG424" s="93"/>
      <c r="ENH424" s="93"/>
      <c r="ENI424" s="93"/>
      <c r="ENJ424" s="93"/>
      <c r="ENK424" s="93"/>
      <c r="ENL424" s="93"/>
      <c r="ENM424" s="93"/>
      <c r="ENN424" s="93"/>
      <c r="ENO424" s="93"/>
      <c r="ENP424" s="93"/>
      <c r="ENQ424" s="93"/>
      <c r="ENR424" s="93"/>
      <c r="ENS424" s="93"/>
      <c r="ENT424" s="93"/>
      <c r="ENU424" s="93"/>
      <c r="ENV424" s="93"/>
      <c r="ENW424" s="93"/>
      <c r="ENX424" s="93"/>
      <c r="ENY424" s="93"/>
      <c r="ENZ424" s="93"/>
      <c r="EOA424" s="93"/>
      <c r="EOB424" s="93"/>
      <c r="EOC424" s="93"/>
      <c r="EOD424" s="93"/>
      <c r="EOE424" s="93"/>
      <c r="EOF424" s="93"/>
      <c r="EOG424" s="93"/>
      <c r="EOH424" s="93"/>
      <c r="EOI424" s="93"/>
      <c r="EOJ424" s="93"/>
      <c r="EOK424" s="93"/>
      <c r="EOL424" s="93"/>
      <c r="EOM424" s="93"/>
      <c r="EON424" s="93"/>
      <c r="EOO424" s="93"/>
      <c r="EOP424" s="93"/>
      <c r="EOQ424" s="93"/>
      <c r="EOR424" s="93"/>
      <c r="EOS424" s="93"/>
      <c r="EOT424" s="93"/>
      <c r="EOU424" s="93"/>
      <c r="EOV424" s="93"/>
      <c r="EOW424" s="93"/>
      <c r="EOX424" s="93"/>
      <c r="EOY424" s="93"/>
      <c r="EOZ424" s="93"/>
      <c r="EPA424" s="93"/>
      <c r="EPB424" s="93"/>
      <c r="EPC424" s="93"/>
      <c r="EPD424" s="93"/>
      <c r="EPE424" s="93"/>
      <c r="EPF424" s="93"/>
      <c r="EPG424" s="93"/>
      <c r="EPH424" s="93"/>
      <c r="EPI424" s="93"/>
      <c r="EPJ424" s="93"/>
      <c r="EPK424" s="93"/>
      <c r="EPL424" s="93"/>
      <c r="EPM424" s="93"/>
      <c r="EPN424" s="93"/>
      <c r="EPO424" s="93"/>
      <c r="EPP424" s="93"/>
      <c r="EPQ424" s="93"/>
      <c r="EPR424" s="93"/>
      <c r="EPS424" s="93"/>
      <c r="EPT424" s="93"/>
      <c r="EPU424" s="93"/>
      <c r="EPV424" s="93"/>
      <c r="EPW424" s="93"/>
      <c r="EPX424" s="93"/>
      <c r="EPY424" s="93"/>
      <c r="EPZ424" s="93"/>
      <c r="EQA424" s="93"/>
      <c r="EQB424" s="93"/>
      <c r="EQC424" s="93"/>
      <c r="EQD424" s="93"/>
      <c r="EQE424" s="93"/>
      <c r="EQF424" s="93"/>
      <c r="EQG424" s="93"/>
      <c r="EQH424" s="93"/>
      <c r="EQI424" s="93"/>
      <c r="EQJ424" s="93"/>
      <c r="EQK424" s="93"/>
      <c r="EQL424" s="93"/>
      <c r="EQM424" s="93"/>
      <c r="EQN424" s="93"/>
      <c r="EQO424" s="93"/>
      <c r="EQP424" s="93"/>
      <c r="EQQ424" s="93"/>
      <c r="EQR424" s="93"/>
      <c r="EQS424" s="93"/>
      <c r="EQT424" s="93"/>
      <c r="EQU424" s="93"/>
      <c r="EQV424" s="93"/>
      <c r="EQW424" s="93"/>
      <c r="EQX424" s="93"/>
      <c r="EQY424" s="93"/>
      <c r="EQZ424" s="93"/>
      <c r="ERA424" s="93"/>
      <c r="ERB424" s="93"/>
      <c r="ERC424" s="93"/>
      <c r="ERD424" s="93"/>
      <c r="ERE424" s="93"/>
      <c r="ERF424" s="93"/>
      <c r="ERG424" s="93"/>
      <c r="ERH424" s="93"/>
      <c r="ERI424" s="93"/>
      <c r="ERJ424" s="93"/>
      <c r="ERK424" s="93"/>
      <c r="ERL424" s="93"/>
      <c r="ERM424" s="93"/>
      <c r="ERN424" s="93"/>
      <c r="ERO424" s="93"/>
      <c r="ERP424" s="93"/>
      <c r="ERQ424" s="93"/>
      <c r="ERR424" s="93"/>
      <c r="ERS424" s="93"/>
      <c r="ERT424" s="93"/>
      <c r="ERU424" s="93"/>
      <c r="ERV424" s="93"/>
      <c r="ERW424" s="93"/>
      <c r="ERX424" s="93"/>
      <c r="ERY424" s="93"/>
      <c r="ERZ424" s="93"/>
      <c r="ESA424" s="93"/>
      <c r="ESB424" s="93"/>
      <c r="ESC424" s="93"/>
      <c r="ESD424" s="93"/>
      <c r="ESE424" s="93"/>
      <c r="ESF424" s="93"/>
      <c r="ESG424" s="93"/>
      <c r="ESH424" s="93"/>
      <c r="ESI424" s="93"/>
      <c r="ESJ424" s="93"/>
      <c r="ESK424" s="93"/>
      <c r="ESL424" s="93"/>
      <c r="ESM424" s="93"/>
      <c r="ESN424" s="93"/>
      <c r="ESO424" s="93"/>
      <c r="ESP424" s="93"/>
      <c r="ESQ424" s="93"/>
      <c r="ESR424" s="93"/>
      <c r="ESS424" s="93"/>
      <c r="EST424" s="93"/>
      <c r="ESU424" s="93"/>
      <c r="ESV424" s="93"/>
      <c r="ESW424" s="93"/>
      <c r="ESX424" s="93"/>
      <c r="ESY424" s="93"/>
      <c r="ESZ424" s="93"/>
      <c r="ETA424" s="93"/>
      <c r="ETB424" s="93"/>
      <c r="ETC424" s="93"/>
      <c r="ETD424" s="93"/>
      <c r="ETE424" s="93"/>
      <c r="ETF424" s="93"/>
      <c r="ETG424" s="93"/>
      <c r="ETH424" s="93"/>
      <c r="ETI424" s="93"/>
      <c r="ETJ424" s="93"/>
      <c r="ETK424" s="93"/>
      <c r="ETL424" s="93"/>
      <c r="ETM424" s="93"/>
      <c r="ETN424" s="93"/>
      <c r="ETO424" s="93"/>
      <c r="ETP424" s="93"/>
      <c r="ETQ424" s="93"/>
      <c r="ETR424" s="93"/>
      <c r="ETS424" s="93"/>
      <c r="ETT424" s="93"/>
      <c r="ETU424" s="93"/>
      <c r="ETV424" s="93"/>
      <c r="ETW424" s="93"/>
      <c r="ETX424" s="93"/>
      <c r="ETY424" s="93"/>
      <c r="ETZ424" s="93"/>
      <c r="EUA424" s="93"/>
      <c r="EUB424" s="93"/>
      <c r="EUC424" s="93"/>
      <c r="EUD424" s="93"/>
      <c r="EUE424" s="93"/>
      <c r="EUF424" s="93"/>
      <c r="EUG424" s="93"/>
      <c r="EUH424" s="93"/>
      <c r="EUI424" s="93"/>
      <c r="EUJ424" s="93"/>
      <c r="EUK424" s="93"/>
      <c r="EUL424" s="93"/>
      <c r="EUM424" s="93"/>
      <c r="EUN424" s="93"/>
      <c r="EUO424" s="93"/>
      <c r="EUP424" s="93"/>
      <c r="EUQ424" s="93"/>
      <c r="EUR424" s="93"/>
      <c r="EUS424" s="93"/>
      <c r="EUT424" s="93"/>
      <c r="EUU424" s="93"/>
      <c r="EUV424" s="93"/>
      <c r="EUW424" s="93"/>
      <c r="EUX424" s="93"/>
      <c r="EUY424" s="93"/>
      <c r="EUZ424" s="93"/>
      <c r="EVA424" s="93"/>
      <c r="EVB424" s="93"/>
      <c r="EVC424" s="93"/>
      <c r="EVD424" s="93"/>
      <c r="EVE424" s="93"/>
      <c r="EVF424" s="93"/>
      <c r="EVG424" s="93"/>
      <c r="EVH424" s="93"/>
      <c r="EVI424" s="93"/>
      <c r="EVJ424" s="93"/>
      <c r="EVK424" s="93"/>
      <c r="EVL424" s="93"/>
      <c r="EVM424" s="93"/>
      <c r="EVN424" s="93"/>
      <c r="EVO424" s="93"/>
      <c r="EVP424" s="93"/>
      <c r="EVQ424" s="93"/>
      <c r="EVR424" s="93"/>
      <c r="EVS424" s="93"/>
      <c r="EVT424" s="93"/>
      <c r="EVU424" s="93"/>
      <c r="EVV424" s="93"/>
      <c r="EVW424" s="93"/>
      <c r="EVX424" s="93"/>
      <c r="EVY424" s="93"/>
      <c r="EVZ424" s="93"/>
      <c r="EWA424" s="93"/>
      <c r="EWB424" s="93"/>
      <c r="EWC424" s="93"/>
      <c r="EWD424" s="93"/>
      <c r="EWE424" s="93"/>
      <c r="EWF424" s="93"/>
      <c r="EWG424" s="93"/>
      <c r="EWH424" s="93"/>
      <c r="EWI424" s="93"/>
      <c r="EWJ424" s="93"/>
      <c r="EWK424" s="93"/>
      <c r="EWL424" s="93"/>
      <c r="EWM424" s="93"/>
      <c r="EWN424" s="93"/>
      <c r="EWO424" s="93"/>
      <c r="EWP424" s="93"/>
      <c r="EWQ424" s="93"/>
      <c r="EWR424" s="93"/>
      <c r="EWS424" s="93"/>
      <c r="EWT424" s="93"/>
      <c r="EWU424" s="93"/>
      <c r="EWV424" s="93"/>
      <c r="EWW424" s="93"/>
      <c r="EWX424" s="93"/>
      <c r="EWY424" s="93"/>
      <c r="EWZ424" s="93"/>
      <c r="EXA424" s="93"/>
      <c r="EXB424" s="93"/>
      <c r="EXC424" s="93"/>
      <c r="EXD424" s="93"/>
      <c r="EXE424" s="93"/>
      <c r="EXF424" s="93"/>
      <c r="EXG424" s="93"/>
      <c r="EXH424" s="93"/>
      <c r="EXI424" s="93"/>
      <c r="EXJ424" s="93"/>
      <c r="EXK424" s="93"/>
      <c r="EXL424" s="93"/>
      <c r="EXM424" s="93"/>
      <c r="EXN424" s="93"/>
      <c r="EXO424" s="93"/>
      <c r="EXP424" s="93"/>
      <c r="EXQ424" s="93"/>
      <c r="EXR424" s="93"/>
      <c r="EXS424" s="93"/>
      <c r="EXT424" s="93"/>
      <c r="EXU424" s="93"/>
      <c r="EXV424" s="93"/>
      <c r="EXW424" s="93"/>
      <c r="EXX424" s="93"/>
      <c r="EXY424" s="93"/>
      <c r="EXZ424" s="93"/>
      <c r="EYA424" s="93"/>
      <c r="EYB424" s="93"/>
      <c r="EYC424" s="93"/>
      <c r="EYD424" s="93"/>
      <c r="EYE424" s="93"/>
      <c r="EYF424" s="93"/>
      <c r="EYG424" s="93"/>
      <c r="EYH424" s="93"/>
      <c r="EYI424" s="93"/>
      <c r="EYJ424" s="93"/>
      <c r="EYK424" s="93"/>
      <c r="EYL424" s="93"/>
      <c r="EYM424" s="93"/>
      <c r="EYN424" s="93"/>
      <c r="EYO424" s="93"/>
      <c r="EYP424" s="93"/>
      <c r="EYQ424" s="93"/>
      <c r="EYR424" s="93"/>
      <c r="EYS424" s="93"/>
      <c r="EYT424" s="93"/>
      <c r="EYU424" s="93"/>
      <c r="EYV424" s="93"/>
      <c r="EYW424" s="93"/>
      <c r="EYX424" s="93"/>
      <c r="EYY424" s="93"/>
      <c r="EYZ424" s="93"/>
      <c r="EZA424" s="93"/>
      <c r="EZB424" s="93"/>
      <c r="EZC424" s="93"/>
      <c r="EZD424" s="93"/>
      <c r="EZE424" s="93"/>
      <c r="EZF424" s="93"/>
      <c r="EZG424" s="93"/>
      <c r="EZH424" s="93"/>
      <c r="EZI424" s="93"/>
      <c r="EZJ424" s="93"/>
      <c r="EZK424" s="93"/>
      <c r="EZL424" s="93"/>
      <c r="EZM424" s="93"/>
      <c r="EZN424" s="93"/>
      <c r="EZO424" s="93"/>
      <c r="EZP424" s="93"/>
      <c r="EZQ424" s="93"/>
      <c r="EZR424" s="93"/>
      <c r="EZS424" s="93"/>
      <c r="EZT424" s="93"/>
      <c r="EZU424" s="93"/>
      <c r="EZV424" s="93"/>
      <c r="EZW424" s="93"/>
      <c r="EZX424" s="93"/>
      <c r="EZY424" s="93"/>
      <c r="EZZ424" s="93"/>
      <c r="FAA424" s="93"/>
      <c r="FAB424" s="93"/>
      <c r="FAC424" s="93"/>
      <c r="FAD424" s="93"/>
      <c r="FAE424" s="93"/>
      <c r="FAF424" s="93"/>
      <c r="FAG424" s="93"/>
      <c r="FAH424" s="93"/>
      <c r="FAI424" s="93"/>
      <c r="FAJ424" s="93"/>
      <c r="FAK424" s="93"/>
      <c r="FAL424" s="93"/>
      <c r="FAM424" s="93"/>
      <c r="FAN424" s="93"/>
      <c r="FAO424" s="93"/>
      <c r="FAP424" s="93"/>
      <c r="FAQ424" s="93"/>
      <c r="FAR424" s="93"/>
      <c r="FAS424" s="93"/>
      <c r="FAT424" s="93"/>
      <c r="FAU424" s="93"/>
      <c r="FAV424" s="93"/>
      <c r="FAW424" s="93"/>
      <c r="FAX424" s="93"/>
      <c r="FAY424" s="93"/>
      <c r="FAZ424" s="93"/>
      <c r="FBA424" s="93"/>
      <c r="FBB424" s="93"/>
      <c r="FBC424" s="93"/>
      <c r="FBD424" s="93"/>
      <c r="FBE424" s="93"/>
      <c r="FBF424" s="93"/>
      <c r="FBG424" s="93"/>
      <c r="FBH424" s="93"/>
      <c r="FBI424" s="93"/>
      <c r="FBJ424" s="93"/>
      <c r="FBK424" s="93"/>
      <c r="FBL424" s="93"/>
      <c r="FBM424" s="93"/>
      <c r="FBN424" s="93"/>
      <c r="FBO424" s="93"/>
      <c r="FBP424" s="93"/>
      <c r="FBQ424" s="93"/>
      <c r="FBR424" s="93"/>
      <c r="FBS424" s="93"/>
      <c r="FBT424" s="93"/>
      <c r="FBU424" s="93"/>
      <c r="FBV424" s="93"/>
      <c r="FBW424" s="93"/>
      <c r="FBX424" s="93"/>
      <c r="FBY424" s="93"/>
      <c r="FBZ424" s="93"/>
      <c r="FCA424" s="93"/>
      <c r="FCB424" s="93"/>
      <c r="FCC424" s="93"/>
      <c r="FCD424" s="93"/>
      <c r="FCE424" s="93"/>
      <c r="FCF424" s="93"/>
      <c r="FCG424" s="93"/>
      <c r="FCH424" s="93"/>
      <c r="FCI424" s="93"/>
      <c r="FCJ424" s="93"/>
      <c r="FCK424" s="93"/>
      <c r="FCL424" s="93"/>
      <c r="FCM424" s="93"/>
      <c r="FCN424" s="93"/>
      <c r="FCO424" s="93"/>
      <c r="FCP424" s="93"/>
      <c r="FCQ424" s="93"/>
      <c r="FCR424" s="93"/>
      <c r="FCS424" s="93"/>
      <c r="FCT424" s="93"/>
      <c r="FCU424" s="93"/>
      <c r="FCV424" s="93"/>
      <c r="FCW424" s="93"/>
      <c r="FCX424" s="93"/>
      <c r="FCY424" s="93"/>
      <c r="FCZ424" s="93"/>
      <c r="FDA424" s="93"/>
      <c r="FDB424" s="93"/>
      <c r="FDC424" s="93"/>
      <c r="FDD424" s="93"/>
      <c r="FDE424" s="93"/>
      <c r="FDF424" s="93"/>
      <c r="FDG424" s="93"/>
      <c r="FDH424" s="93"/>
      <c r="FDI424" s="93"/>
      <c r="FDJ424" s="93"/>
      <c r="FDK424" s="93"/>
      <c r="FDL424" s="93"/>
      <c r="FDM424" s="93"/>
      <c r="FDN424" s="93"/>
      <c r="FDO424" s="93"/>
      <c r="FDP424" s="93"/>
      <c r="FDQ424" s="93"/>
      <c r="FDR424" s="93"/>
      <c r="FDS424" s="93"/>
      <c r="FDT424" s="93"/>
      <c r="FDU424" s="93"/>
      <c r="FDV424" s="93"/>
      <c r="FDW424" s="93"/>
      <c r="FDX424" s="93"/>
      <c r="FDY424" s="93"/>
      <c r="FDZ424" s="93"/>
      <c r="FEA424" s="93"/>
      <c r="FEB424" s="93"/>
      <c r="FEC424" s="93"/>
      <c r="FED424" s="93"/>
      <c r="FEE424" s="93"/>
      <c r="FEF424" s="93"/>
      <c r="FEG424" s="93"/>
      <c r="FEH424" s="93"/>
      <c r="FEI424" s="93"/>
      <c r="FEJ424" s="93"/>
      <c r="FEK424" s="93"/>
      <c r="FEL424" s="93"/>
      <c r="FEM424" s="93"/>
      <c r="FEN424" s="93"/>
      <c r="FEO424" s="93"/>
      <c r="FEP424" s="93"/>
      <c r="FEQ424" s="93"/>
      <c r="FER424" s="93"/>
      <c r="FES424" s="93"/>
      <c r="FET424" s="93"/>
      <c r="FEU424" s="93"/>
      <c r="FEV424" s="93"/>
      <c r="FEW424" s="93"/>
      <c r="FEX424" s="93"/>
      <c r="FEY424" s="93"/>
      <c r="FEZ424" s="93"/>
      <c r="FFA424" s="93"/>
      <c r="FFB424" s="93"/>
      <c r="FFC424" s="93"/>
      <c r="FFD424" s="93"/>
      <c r="FFE424" s="93"/>
      <c r="FFF424" s="93"/>
      <c r="FFG424" s="93"/>
      <c r="FFH424" s="93"/>
      <c r="FFI424" s="93"/>
      <c r="FFJ424" s="93"/>
      <c r="FFK424" s="93"/>
      <c r="FFL424" s="93"/>
      <c r="FFM424" s="93"/>
      <c r="FFN424" s="93"/>
      <c r="FFO424" s="93"/>
      <c r="FFP424" s="93"/>
      <c r="FFQ424" s="93"/>
      <c r="FFR424" s="93"/>
      <c r="FFS424" s="93"/>
      <c r="FFT424" s="93"/>
      <c r="FFU424" s="93"/>
      <c r="FFV424" s="93"/>
      <c r="FFW424" s="93"/>
      <c r="FFX424" s="93"/>
      <c r="FFY424" s="93"/>
      <c r="FFZ424" s="93"/>
      <c r="FGA424" s="93"/>
      <c r="FGB424" s="93"/>
      <c r="FGC424" s="93"/>
      <c r="FGD424" s="93"/>
      <c r="FGE424" s="93"/>
      <c r="FGF424" s="93"/>
      <c r="FGG424" s="93"/>
      <c r="FGH424" s="93"/>
      <c r="FGI424" s="93"/>
      <c r="FGJ424" s="93"/>
      <c r="FGK424" s="93"/>
      <c r="FGL424" s="93"/>
      <c r="FGM424" s="93"/>
      <c r="FGN424" s="93"/>
      <c r="FGO424" s="93"/>
      <c r="FGP424" s="93"/>
      <c r="FGQ424" s="93"/>
      <c r="FGR424" s="93"/>
      <c r="FGS424" s="93"/>
      <c r="FGT424" s="93"/>
      <c r="FGU424" s="93"/>
      <c r="FGV424" s="93"/>
      <c r="FGW424" s="93"/>
      <c r="FGX424" s="93"/>
      <c r="FGY424" s="93"/>
      <c r="FGZ424" s="93"/>
      <c r="FHA424" s="93"/>
      <c r="FHB424" s="93"/>
      <c r="FHC424" s="93"/>
      <c r="FHD424" s="93"/>
      <c r="FHE424" s="93"/>
      <c r="FHF424" s="93"/>
      <c r="FHG424" s="93"/>
      <c r="FHH424" s="93"/>
      <c r="FHI424" s="93"/>
      <c r="FHJ424" s="93"/>
      <c r="FHK424" s="93"/>
      <c r="FHL424" s="93"/>
      <c r="FHM424" s="93"/>
      <c r="FHN424" s="93"/>
      <c r="FHO424" s="93"/>
      <c r="FHP424" s="93"/>
      <c r="FHQ424" s="93"/>
      <c r="FHR424" s="93"/>
      <c r="FHS424" s="93"/>
      <c r="FHT424" s="93"/>
      <c r="FHU424" s="93"/>
      <c r="FHV424" s="93"/>
      <c r="FHW424" s="93"/>
      <c r="FHX424" s="93"/>
      <c r="FHY424" s="93"/>
      <c r="FHZ424" s="93"/>
      <c r="FIA424" s="93"/>
      <c r="FIB424" s="93"/>
      <c r="FIC424" s="93"/>
      <c r="FID424" s="93"/>
      <c r="FIE424" s="93"/>
      <c r="FIF424" s="93"/>
      <c r="FIG424" s="93"/>
      <c r="FIH424" s="93"/>
      <c r="FII424" s="93"/>
      <c r="FIJ424" s="93"/>
      <c r="FIK424" s="93"/>
      <c r="FIL424" s="93"/>
      <c r="FIM424" s="93"/>
      <c r="FIN424" s="93"/>
      <c r="FIO424" s="93"/>
      <c r="FIP424" s="93"/>
      <c r="FIQ424" s="93"/>
      <c r="FIR424" s="93"/>
      <c r="FIS424" s="93"/>
      <c r="FIT424" s="93"/>
      <c r="FIU424" s="93"/>
      <c r="FIV424" s="93"/>
      <c r="FIW424" s="93"/>
      <c r="FIX424" s="93"/>
      <c r="FIY424" s="93"/>
      <c r="FIZ424" s="93"/>
      <c r="FJA424" s="93"/>
      <c r="FJB424" s="93"/>
      <c r="FJC424" s="93"/>
      <c r="FJD424" s="93"/>
      <c r="FJE424" s="93"/>
      <c r="FJF424" s="93"/>
      <c r="FJG424" s="93"/>
      <c r="FJH424" s="93"/>
      <c r="FJI424" s="93"/>
      <c r="FJJ424" s="93"/>
      <c r="FJK424" s="93"/>
      <c r="FJL424" s="93"/>
      <c r="FJM424" s="93"/>
      <c r="FJN424" s="93"/>
      <c r="FJO424" s="93"/>
      <c r="FJP424" s="93"/>
      <c r="FJQ424" s="93"/>
      <c r="FJR424" s="93"/>
      <c r="FJS424" s="93"/>
      <c r="FJT424" s="93"/>
      <c r="FJU424" s="93"/>
      <c r="FJV424" s="93"/>
      <c r="FJW424" s="93"/>
      <c r="FJX424" s="93"/>
      <c r="FJY424" s="93"/>
      <c r="FJZ424" s="93"/>
      <c r="FKA424" s="93"/>
      <c r="FKB424" s="93"/>
      <c r="FKC424" s="93"/>
      <c r="FKD424" s="93"/>
      <c r="FKE424" s="93"/>
      <c r="FKF424" s="93"/>
      <c r="FKG424" s="93"/>
      <c r="FKH424" s="93"/>
      <c r="FKI424" s="93"/>
      <c r="FKJ424" s="93"/>
      <c r="FKK424" s="93"/>
      <c r="FKL424" s="93"/>
      <c r="FKM424" s="93"/>
      <c r="FKN424" s="93"/>
      <c r="FKO424" s="93"/>
      <c r="FKP424" s="93"/>
      <c r="FKQ424" s="93"/>
      <c r="FKR424" s="93"/>
      <c r="FKS424" s="93"/>
      <c r="FKT424" s="93"/>
      <c r="FKU424" s="93"/>
      <c r="FKV424" s="93"/>
      <c r="FKW424" s="93"/>
      <c r="FKX424" s="93"/>
      <c r="FKY424" s="93"/>
      <c r="FKZ424" s="93"/>
      <c r="FLA424" s="93"/>
      <c r="FLB424" s="93"/>
      <c r="FLC424" s="93"/>
      <c r="FLD424" s="93"/>
      <c r="FLE424" s="93"/>
      <c r="FLF424" s="93"/>
      <c r="FLG424" s="93"/>
      <c r="FLH424" s="93"/>
      <c r="FLI424" s="93"/>
      <c r="FLJ424" s="93"/>
      <c r="FLK424" s="93"/>
      <c r="FLL424" s="93"/>
      <c r="FLM424" s="93"/>
      <c r="FLN424" s="93"/>
      <c r="FLO424" s="93"/>
      <c r="FLP424" s="93"/>
      <c r="FLQ424" s="93"/>
      <c r="FLR424" s="93"/>
      <c r="FLS424" s="93"/>
      <c r="FLT424" s="93"/>
      <c r="FLU424" s="93"/>
      <c r="FLV424" s="93"/>
      <c r="FLW424" s="93"/>
      <c r="FLX424" s="93"/>
      <c r="FLY424" s="93"/>
      <c r="FLZ424" s="93"/>
      <c r="FMA424" s="93"/>
      <c r="FMB424" s="93"/>
      <c r="FMC424" s="93"/>
      <c r="FMD424" s="93"/>
      <c r="FME424" s="93"/>
      <c r="FMF424" s="93"/>
      <c r="FMG424" s="93"/>
      <c r="FMH424" s="93"/>
      <c r="FMI424" s="93"/>
      <c r="FMJ424" s="93"/>
      <c r="FMK424" s="93"/>
      <c r="FML424" s="93"/>
      <c r="FMM424" s="93"/>
      <c r="FMN424" s="93"/>
      <c r="FMO424" s="93"/>
      <c r="FMP424" s="93"/>
      <c r="FMQ424" s="93"/>
      <c r="FMR424" s="93"/>
      <c r="FMS424" s="93"/>
      <c r="FMT424" s="93"/>
      <c r="FMU424" s="93"/>
      <c r="FMV424" s="93"/>
      <c r="FMW424" s="93"/>
      <c r="FMX424" s="93"/>
      <c r="FMY424" s="93"/>
      <c r="FMZ424" s="93"/>
      <c r="FNA424" s="93"/>
      <c r="FNB424" s="93"/>
      <c r="FNC424" s="93"/>
      <c r="FND424" s="93"/>
      <c r="FNE424" s="93"/>
      <c r="FNF424" s="93"/>
      <c r="FNG424" s="93"/>
      <c r="FNH424" s="93"/>
      <c r="FNI424" s="93"/>
      <c r="FNJ424" s="93"/>
      <c r="FNK424" s="93"/>
      <c r="FNL424" s="93"/>
      <c r="FNM424" s="93"/>
      <c r="FNN424" s="93"/>
      <c r="FNO424" s="93"/>
      <c r="FNP424" s="93"/>
      <c r="FNQ424" s="93"/>
      <c r="FNR424" s="93"/>
      <c r="FNS424" s="93"/>
      <c r="FNT424" s="93"/>
      <c r="FNU424" s="93"/>
      <c r="FNV424" s="93"/>
      <c r="FNW424" s="93"/>
      <c r="FNX424" s="93"/>
      <c r="FNY424" s="93"/>
      <c r="FNZ424" s="93"/>
      <c r="FOA424" s="93"/>
      <c r="FOB424" s="93"/>
      <c r="FOC424" s="93"/>
      <c r="FOD424" s="93"/>
      <c r="FOE424" s="93"/>
      <c r="FOF424" s="93"/>
      <c r="FOG424" s="93"/>
      <c r="FOH424" s="93"/>
      <c r="FOI424" s="93"/>
      <c r="FOJ424" s="93"/>
      <c r="FOK424" s="93"/>
      <c r="FOL424" s="93"/>
      <c r="FOM424" s="93"/>
      <c r="FON424" s="93"/>
      <c r="FOO424" s="93"/>
      <c r="FOP424" s="93"/>
      <c r="FOQ424" s="93"/>
      <c r="FOR424" s="93"/>
      <c r="FOS424" s="93"/>
      <c r="FOT424" s="93"/>
      <c r="FOU424" s="93"/>
      <c r="FOV424" s="93"/>
      <c r="FOW424" s="93"/>
      <c r="FOX424" s="93"/>
      <c r="FOY424" s="93"/>
      <c r="FOZ424" s="93"/>
      <c r="FPA424" s="93"/>
      <c r="FPB424" s="93"/>
      <c r="FPC424" s="93"/>
      <c r="FPD424" s="93"/>
      <c r="FPE424" s="93"/>
      <c r="FPF424" s="93"/>
      <c r="FPG424" s="93"/>
      <c r="FPH424" s="93"/>
      <c r="FPI424" s="93"/>
      <c r="FPJ424" s="93"/>
      <c r="FPK424" s="93"/>
      <c r="FPL424" s="93"/>
      <c r="FPM424" s="93"/>
      <c r="FPN424" s="93"/>
      <c r="FPO424" s="93"/>
      <c r="FPP424" s="93"/>
      <c r="FPQ424" s="93"/>
      <c r="FPR424" s="93"/>
      <c r="FPS424" s="93"/>
      <c r="FPT424" s="93"/>
      <c r="FPU424" s="93"/>
      <c r="FPV424" s="93"/>
      <c r="FPW424" s="93"/>
      <c r="FPX424" s="93"/>
      <c r="FPY424" s="93"/>
      <c r="FPZ424" s="93"/>
      <c r="FQA424" s="93"/>
      <c r="FQB424" s="93"/>
      <c r="FQC424" s="93"/>
      <c r="FQD424" s="93"/>
      <c r="FQE424" s="93"/>
      <c r="FQF424" s="93"/>
      <c r="FQG424" s="93"/>
      <c r="FQH424" s="93"/>
      <c r="FQI424" s="93"/>
      <c r="FQJ424" s="93"/>
      <c r="FQK424" s="93"/>
      <c r="FQL424" s="93"/>
      <c r="FQM424" s="93"/>
      <c r="FQN424" s="93"/>
      <c r="FQO424" s="93"/>
      <c r="FQP424" s="93"/>
      <c r="FQQ424" s="93"/>
      <c r="FQR424" s="93"/>
      <c r="FQS424" s="93"/>
      <c r="FQT424" s="93"/>
      <c r="FQU424" s="93"/>
      <c r="FQV424" s="93"/>
      <c r="FQW424" s="93"/>
      <c r="FQX424" s="93"/>
      <c r="FQY424" s="93"/>
      <c r="FQZ424" s="93"/>
      <c r="FRA424" s="93"/>
      <c r="FRB424" s="93"/>
      <c r="FRC424" s="93"/>
      <c r="FRD424" s="93"/>
      <c r="FRE424" s="93"/>
      <c r="FRF424" s="93"/>
      <c r="FRG424" s="93"/>
      <c r="FRH424" s="93"/>
      <c r="FRI424" s="93"/>
      <c r="FRJ424" s="93"/>
      <c r="FRK424" s="93"/>
      <c r="FRL424" s="93"/>
      <c r="FRM424" s="93"/>
      <c r="FRN424" s="93"/>
      <c r="FRO424" s="93"/>
      <c r="FRP424" s="93"/>
      <c r="FRQ424" s="93"/>
      <c r="FRR424" s="93"/>
      <c r="FRS424" s="93"/>
      <c r="FRT424" s="93"/>
      <c r="FRU424" s="93"/>
      <c r="FRV424" s="93"/>
      <c r="FRW424" s="93"/>
      <c r="FRX424" s="93"/>
      <c r="FRY424" s="93"/>
      <c r="FRZ424" s="93"/>
      <c r="FSA424" s="93"/>
      <c r="FSB424" s="93"/>
      <c r="FSC424" s="93"/>
      <c r="FSD424" s="93"/>
      <c r="FSE424" s="93"/>
      <c r="FSF424" s="93"/>
      <c r="FSG424" s="93"/>
      <c r="FSH424" s="93"/>
      <c r="FSI424" s="93"/>
      <c r="FSJ424" s="93"/>
      <c r="FSK424" s="93"/>
      <c r="FSL424" s="93"/>
      <c r="FSM424" s="93"/>
      <c r="FSN424" s="93"/>
      <c r="FSO424" s="93"/>
      <c r="FSP424" s="93"/>
      <c r="FSQ424" s="93"/>
      <c r="FSR424" s="93"/>
      <c r="FSS424" s="93"/>
      <c r="FST424" s="93"/>
      <c r="FSU424" s="93"/>
      <c r="FSV424" s="93"/>
      <c r="FSW424" s="93"/>
      <c r="FSX424" s="93"/>
      <c r="FSY424" s="93"/>
      <c r="FSZ424" s="93"/>
      <c r="FTA424" s="93"/>
      <c r="FTB424" s="93"/>
      <c r="FTC424" s="93"/>
      <c r="FTD424" s="93"/>
      <c r="FTE424" s="93"/>
      <c r="FTF424" s="93"/>
      <c r="FTG424" s="93"/>
      <c r="FTH424" s="93"/>
      <c r="FTI424" s="93"/>
      <c r="FTJ424" s="93"/>
      <c r="FTK424" s="93"/>
      <c r="FTL424" s="93"/>
      <c r="FTM424" s="93"/>
      <c r="FTN424" s="93"/>
      <c r="FTO424" s="93"/>
      <c r="FTP424" s="93"/>
      <c r="FTQ424" s="93"/>
      <c r="FTR424" s="93"/>
      <c r="FTS424" s="93"/>
      <c r="FTT424" s="93"/>
      <c r="FTU424" s="93"/>
      <c r="FTV424" s="93"/>
      <c r="FTW424" s="93"/>
      <c r="FTX424" s="93"/>
      <c r="FTY424" s="93"/>
      <c r="FTZ424" s="93"/>
      <c r="FUA424" s="93"/>
      <c r="FUB424" s="93"/>
      <c r="FUC424" s="93"/>
      <c r="FUD424" s="93"/>
      <c r="FUE424" s="93"/>
      <c r="FUF424" s="93"/>
      <c r="FUG424" s="93"/>
      <c r="FUH424" s="93"/>
      <c r="FUI424" s="93"/>
      <c r="FUJ424" s="93"/>
      <c r="FUK424" s="93"/>
      <c r="FUL424" s="93"/>
      <c r="FUM424" s="93"/>
      <c r="FUN424" s="93"/>
      <c r="FUO424" s="93"/>
      <c r="FUP424" s="93"/>
      <c r="FUQ424" s="93"/>
      <c r="FUR424" s="93"/>
      <c r="FUS424" s="93"/>
      <c r="FUT424" s="93"/>
      <c r="FUU424" s="93"/>
      <c r="FUV424" s="93"/>
      <c r="FUW424" s="93"/>
      <c r="FUX424" s="93"/>
      <c r="FUY424" s="93"/>
      <c r="FUZ424" s="93"/>
      <c r="FVA424" s="93"/>
      <c r="FVB424" s="93"/>
      <c r="FVC424" s="93"/>
      <c r="FVD424" s="93"/>
      <c r="FVE424" s="93"/>
      <c r="FVF424" s="93"/>
      <c r="FVG424" s="93"/>
      <c r="FVH424" s="93"/>
      <c r="FVI424" s="93"/>
      <c r="FVJ424" s="93"/>
      <c r="FVK424" s="93"/>
      <c r="FVL424" s="93"/>
      <c r="FVM424" s="93"/>
      <c r="FVN424" s="93"/>
      <c r="FVO424" s="93"/>
      <c r="FVP424" s="93"/>
      <c r="FVQ424" s="93"/>
      <c r="FVR424" s="93"/>
      <c r="FVS424" s="93"/>
      <c r="FVT424" s="93"/>
      <c r="FVU424" s="93"/>
      <c r="FVV424" s="93"/>
      <c r="FVW424" s="93"/>
      <c r="FVX424" s="93"/>
      <c r="FVY424" s="93"/>
      <c r="FVZ424" s="93"/>
      <c r="FWA424" s="93"/>
      <c r="FWB424" s="93"/>
      <c r="FWC424" s="93"/>
      <c r="FWD424" s="93"/>
      <c r="FWE424" s="93"/>
      <c r="FWF424" s="93"/>
      <c r="FWG424" s="93"/>
      <c r="FWH424" s="93"/>
      <c r="FWI424" s="93"/>
      <c r="FWJ424" s="93"/>
      <c r="FWK424" s="93"/>
      <c r="FWL424" s="93"/>
      <c r="FWM424" s="93"/>
      <c r="FWN424" s="93"/>
      <c r="FWO424" s="93"/>
      <c r="FWP424" s="93"/>
      <c r="FWQ424" s="93"/>
      <c r="FWR424" s="93"/>
      <c r="FWS424" s="93"/>
      <c r="FWT424" s="93"/>
      <c r="FWU424" s="93"/>
      <c r="FWV424" s="93"/>
      <c r="FWW424" s="93"/>
      <c r="FWX424" s="93"/>
      <c r="FWY424" s="93"/>
      <c r="FWZ424" s="93"/>
      <c r="FXA424" s="93"/>
      <c r="FXB424" s="93"/>
      <c r="FXC424" s="93"/>
      <c r="FXD424" s="93"/>
      <c r="FXE424" s="93"/>
      <c r="FXF424" s="93"/>
      <c r="FXG424" s="93"/>
      <c r="FXH424" s="93"/>
      <c r="FXI424" s="93"/>
      <c r="FXJ424" s="93"/>
      <c r="FXK424" s="93"/>
      <c r="FXL424" s="93"/>
      <c r="FXM424" s="93"/>
      <c r="FXN424" s="93"/>
      <c r="FXO424" s="93"/>
      <c r="FXP424" s="93"/>
      <c r="FXQ424" s="93"/>
      <c r="FXR424" s="93"/>
      <c r="FXS424" s="93"/>
      <c r="FXT424" s="93"/>
      <c r="FXU424" s="93"/>
      <c r="FXV424" s="93"/>
      <c r="FXW424" s="93"/>
      <c r="FXX424" s="93"/>
      <c r="FXY424" s="93"/>
      <c r="FXZ424" s="93"/>
      <c r="FYA424" s="93"/>
      <c r="FYB424" s="93"/>
      <c r="FYC424" s="93"/>
      <c r="FYD424" s="93"/>
      <c r="FYE424" s="93"/>
      <c r="FYF424" s="93"/>
      <c r="FYG424" s="93"/>
      <c r="FYH424" s="93"/>
      <c r="FYI424" s="93"/>
      <c r="FYJ424" s="93"/>
      <c r="FYK424" s="93"/>
      <c r="FYL424" s="93"/>
      <c r="FYM424" s="93"/>
      <c r="FYN424" s="93"/>
      <c r="FYO424" s="93"/>
      <c r="FYP424" s="93"/>
      <c r="FYQ424" s="93"/>
      <c r="FYR424" s="93"/>
      <c r="FYS424" s="93"/>
      <c r="FYT424" s="93"/>
      <c r="FYU424" s="93"/>
      <c r="FYV424" s="93"/>
      <c r="FYW424" s="93"/>
      <c r="FYX424" s="93"/>
      <c r="FYY424" s="93"/>
      <c r="FYZ424" s="93"/>
      <c r="FZA424" s="93"/>
      <c r="FZB424" s="93"/>
      <c r="FZC424" s="93"/>
      <c r="FZD424" s="93"/>
      <c r="FZE424" s="93"/>
      <c r="FZF424" s="93"/>
      <c r="FZG424" s="93"/>
      <c r="FZH424" s="93"/>
      <c r="FZI424" s="93"/>
      <c r="FZJ424" s="93"/>
      <c r="FZK424" s="93"/>
      <c r="FZL424" s="93"/>
      <c r="FZM424" s="93"/>
      <c r="FZN424" s="93"/>
      <c r="FZO424" s="93"/>
      <c r="FZP424" s="93"/>
      <c r="FZQ424" s="93"/>
      <c r="FZR424" s="93"/>
      <c r="FZS424" s="93"/>
      <c r="FZT424" s="93"/>
      <c r="FZU424" s="93"/>
      <c r="FZV424" s="93"/>
      <c r="FZW424" s="93"/>
      <c r="FZX424" s="93"/>
      <c r="FZY424" s="93"/>
      <c r="FZZ424" s="93"/>
      <c r="GAA424" s="93"/>
      <c r="GAB424" s="93"/>
      <c r="GAC424" s="93"/>
      <c r="GAD424" s="93"/>
      <c r="GAE424" s="93"/>
      <c r="GAF424" s="93"/>
      <c r="GAG424" s="93"/>
      <c r="GAH424" s="93"/>
      <c r="GAI424" s="93"/>
      <c r="GAJ424" s="93"/>
      <c r="GAK424" s="93"/>
      <c r="GAL424" s="93"/>
      <c r="GAM424" s="93"/>
      <c r="GAN424" s="93"/>
      <c r="GAO424" s="93"/>
      <c r="GAP424" s="93"/>
      <c r="GAQ424" s="93"/>
      <c r="GAR424" s="93"/>
      <c r="GAS424" s="93"/>
      <c r="GAT424" s="93"/>
      <c r="GAU424" s="93"/>
      <c r="GAV424" s="93"/>
      <c r="GAW424" s="93"/>
      <c r="GAX424" s="93"/>
      <c r="GAY424" s="93"/>
      <c r="GAZ424" s="93"/>
      <c r="GBA424" s="93"/>
      <c r="GBB424" s="93"/>
      <c r="GBC424" s="93"/>
      <c r="GBD424" s="93"/>
      <c r="GBE424" s="93"/>
      <c r="GBF424" s="93"/>
      <c r="GBG424" s="93"/>
      <c r="GBH424" s="93"/>
      <c r="GBI424" s="93"/>
      <c r="GBJ424" s="93"/>
      <c r="GBK424" s="93"/>
      <c r="GBL424" s="93"/>
      <c r="GBM424" s="93"/>
      <c r="GBN424" s="93"/>
      <c r="GBO424" s="93"/>
      <c r="GBP424" s="93"/>
      <c r="GBQ424" s="93"/>
      <c r="GBR424" s="93"/>
      <c r="GBS424" s="93"/>
      <c r="GBT424" s="93"/>
      <c r="GBU424" s="93"/>
      <c r="GBV424" s="93"/>
      <c r="GBW424" s="93"/>
      <c r="GBX424" s="93"/>
      <c r="GBY424" s="93"/>
      <c r="GBZ424" s="93"/>
      <c r="GCA424" s="93"/>
      <c r="GCB424" s="93"/>
      <c r="GCC424" s="93"/>
      <c r="GCD424" s="93"/>
      <c r="GCE424" s="93"/>
      <c r="GCF424" s="93"/>
      <c r="GCG424" s="93"/>
      <c r="GCH424" s="93"/>
      <c r="GCI424" s="93"/>
      <c r="GCJ424" s="93"/>
      <c r="GCK424" s="93"/>
      <c r="GCL424" s="93"/>
      <c r="GCM424" s="93"/>
      <c r="GCN424" s="93"/>
      <c r="GCO424" s="93"/>
      <c r="GCP424" s="93"/>
      <c r="GCQ424" s="93"/>
      <c r="GCR424" s="93"/>
      <c r="GCS424" s="93"/>
      <c r="GCT424" s="93"/>
      <c r="GCU424" s="93"/>
      <c r="GCV424" s="93"/>
      <c r="GCW424" s="93"/>
      <c r="GCX424" s="93"/>
      <c r="GCY424" s="93"/>
      <c r="GCZ424" s="93"/>
      <c r="GDA424" s="93"/>
      <c r="GDB424" s="93"/>
      <c r="GDC424" s="93"/>
      <c r="GDD424" s="93"/>
      <c r="GDE424" s="93"/>
      <c r="GDF424" s="93"/>
      <c r="GDG424" s="93"/>
      <c r="GDH424" s="93"/>
      <c r="GDI424" s="93"/>
      <c r="GDJ424" s="93"/>
      <c r="GDK424" s="93"/>
      <c r="GDL424" s="93"/>
      <c r="GDM424" s="93"/>
      <c r="GDN424" s="93"/>
      <c r="GDO424" s="93"/>
      <c r="GDP424" s="93"/>
      <c r="GDQ424" s="93"/>
      <c r="GDR424" s="93"/>
      <c r="GDS424" s="93"/>
      <c r="GDT424" s="93"/>
      <c r="GDU424" s="93"/>
      <c r="GDV424" s="93"/>
      <c r="GDW424" s="93"/>
      <c r="GDX424" s="93"/>
      <c r="GDY424" s="93"/>
      <c r="GDZ424" s="93"/>
      <c r="GEA424" s="93"/>
      <c r="GEB424" s="93"/>
      <c r="GEC424" s="93"/>
      <c r="GED424" s="93"/>
      <c r="GEE424" s="93"/>
      <c r="GEF424" s="93"/>
      <c r="GEG424" s="93"/>
      <c r="GEH424" s="93"/>
      <c r="GEI424" s="93"/>
      <c r="GEJ424" s="93"/>
      <c r="GEK424" s="93"/>
      <c r="GEL424" s="93"/>
      <c r="GEM424" s="93"/>
      <c r="GEN424" s="93"/>
      <c r="GEO424" s="93"/>
      <c r="GEP424" s="93"/>
      <c r="GEQ424" s="93"/>
      <c r="GER424" s="93"/>
      <c r="GES424" s="93"/>
      <c r="GET424" s="93"/>
      <c r="GEU424" s="93"/>
      <c r="GEV424" s="93"/>
      <c r="GEW424" s="93"/>
      <c r="GEX424" s="93"/>
      <c r="GEY424" s="93"/>
      <c r="GEZ424" s="93"/>
      <c r="GFA424" s="93"/>
      <c r="GFB424" s="93"/>
      <c r="GFC424" s="93"/>
      <c r="GFD424" s="93"/>
      <c r="GFE424" s="93"/>
      <c r="GFF424" s="93"/>
      <c r="GFG424" s="93"/>
      <c r="GFH424" s="93"/>
      <c r="GFI424" s="93"/>
      <c r="GFJ424" s="93"/>
      <c r="GFK424" s="93"/>
      <c r="GFL424" s="93"/>
      <c r="GFM424" s="93"/>
      <c r="GFN424" s="93"/>
      <c r="GFO424" s="93"/>
      <c r="GFP424" s="93"/>
      <c r="GFQ424" s="93"/>
      <c r="GFR424" s="93"/>
      <c r="GFS424" s="93"/>
      <c r="GFT424" s="93"/>
      <c r="GFU424" s="93"/>
      <c r="GFV424" s="93"/>
      <c r="GFW424" s="93"/>
      <c r="GFX424" s="93"/>
      <c r="GFY424" s="93"/>
      <c r="GFZ424" s="93"/>
      <c r="GGA424" s="93"/>
      <c r="GGB424" s="93"/>
      <c r="GGC424" s="93"/>
      <c r="GGD424" s="93"/>
      <c r="GGE424" s="93"/>
      <c r="GGF424" s="93"/>
      <c r="GGG424" s="93"/>
      <c r="GGH424" s="93"/>
      <c r="GGI424" s="93"/>
      <c r="GGJ424" s="93"/>
      <c r="GGK424" s="93"/>
      <c r="GGL424" s="93"/>
      <c r="GGM424" s="93"/>
      <c r="GGN424" s="93"/>
      <c r="GGO424" s="93"/>
      <c r="GGP424" s="93"/>
      <c r="GGQ424" s="93"/>
      <c r="GGR424" s="93"/>
      <c r="GGS424" s="93"/>
      <c r="GGT424" s="93"/>
      <c r="GGU424" s="93"/>
      <c r="GGV424" s="93"/>
      <c r="GGW424" s="93"/>
      <c r="GGX424" s="93"/>
      <c r="GGY424" s="93"/>
      <c r="GGZ424" s="93"/>
      <c r="GHA424" s="93"/>
      <c r="GHB424" s="93"/>
      <c r="GHC424" s="93"/>
      <c r="GHD424" s="93"/>
      <c r="GHE424" s="93"/>
      <c r="GHF424" s="93"/>
      <c r="GHG424" s="93"/>
      <c r="GHH424" s="93"/>
      <c r="GHI424" s="93"/>
      <c r="GHJ424" s="93"/>
      <c r="GHK424" s="93"/>
      <c r="GHL424" s="93"/>
      <c r="GHM424" s="93"/>
      <c r="GHN424" s="93"/>
      <c r="GHO424" s="93"/>
      <c r="GHP424" s="93"/>
      <c r="GHQ424" s="93"/>
      <c r="GHR424" s="93"/>
      <c r="GHS424" s="93"/>
      <c r="GHT424" s="93"/>
      <c r="GHU424" s="93"/>
      <c r="GHV424" s="93"/>
      <c r="GHW424" s="93"/>
      <c r="GHX424" s="93"/>
      <c r="GHY424" s="93"/>
      <c r="GHZ424" s="93"/>
      <c r="GIA424" s="93"/>
      <c r="GIB424" s="93"/>
      <c r="GIC424" s="93"/>
      <c r="GID424" s="93"/>
      <c r="GIE424" s="93"/>
      <c r="GIF424" s="93"/>
      <c r="GIG424" s="93"/>
      <c r="GIH424" s="93"/>
      <c r="GII424" s="93"/>
      <c r="GIJ424" s="93"/>
      <c r="GIK424" s="93"/>
      <c r="GIL424" s="93"/>
      <c r="GIM424" s="93"/>
      <c r="GIN424" s="93"/>
      <c r="GIO424" s="93"/>
      <c r="GIP424" s="93"/>
      <c r="GIQ424" s="93"/>
      <c r="GIR424" s="93"/>
      <c r="GIS424" s="93"/>
      <c r="GIT424" s="93"/>
      <c r="GIU424" s="93"/>
      <c r="GIV424" s="93"/>
      <c r="GIW424" s="93"/>
      <c r="GIX424" s="93"/>
      <c r="GIY424" s="93"/>
      <c r="GIZ424" s="93"/>
      <c r="GJA424" s="93"/>
      <c r="GJB424" s="93"/>
      <c r="GJC424" s="93"/>
      <c r="GJD424" s="93"/>
      <c r="GJE424" s="93"/>
      <c r="GJF424" s="93"/>
      <c r="GJG424" s="93"/>
      <c r="GJH424" s="93"/>
      <c r="GJI424" s="93"/>
      <c r="GJJ424" s="93"/>
      <c r="GJK424" s="93"/>
      <c r="GJL424" s="93"/>
      <c r="GJM424" s="93"/>
      <c r="GJN424" s="93"/>
      <c r="GJO424" s="93"/>
      <c r="GJP424" s="93"/>
      <c r="GJQ424" s="93"/>
      <c r="GJR424" s="93"/>
      <c r="GJS424" s="93"/>
      <c r="GJT424" s="93"/>
      <c r="GJU424" s="93"/>
      <c r="GJV424" s="93"/>
      <c r="GJW424" s="93"/>
      <c r="GJX424" s="93"/>
      <c r="GJY424" s="93"/>
      <c r="GJZ424" s="93"/>
      <c r="GKA424" s="93"/>
      <c r="GKB424" s="93"/>
      <c r="GKC424" s="93"/>
      <c r="GKD424" s="93"/>
      <c r="GKE424" s="93"/>
      <c r="GKF424" s="93"/>
      <c r="GKG424" s="93"/>
      <c r="GKH424" s="93"/>
      <c r="GKI424" s="93"/>
      <c r="GKJ424" s="93"/>
      <c r="GKK424" s="93"/>
      <c r="GKL424" s="93"/>
      <c r="GKM424" s="93"/>
      <c r="GKN424" s="93"/>
      <c r="GKO424" s="93"/>
      <c r="GKP424" s="93"/>
      <c r="GKQ424" s="93"/>
      <c r="GKR424" s="93"/>
      <c r="GKS424" s="93"/>
      <c r="GKT424" s="93"/>
      <c r="GKU424" s="93"/>
      <c r="GKV424" s="93"/>
      <c r="GKW424" s="93"/>
      <c r="GKX424" s="93"/>
      <c r="GKY424" s="93"/>
      <c r="GKZ424" s="93"/>
      <c r="GLA424" s="93"/>
      <c r="GLB424" s="93"/>
      <c r="GLC424" s="93"/>
      <c r="GLD424" s="93"/>
      <c r="GLE424" s="93"/>
      <c r="GLF424" s="93"/>
      <c r="GLG424" s="93"/>
      <c r="GLH424" s="93"/>
      <c r="GLI424" s="93"/>
      <c r="GLJ424" s="93"/>
      <c r="GLK424" s="93"/>
      <c r="GLL424" s="93"/>
      <c r="GLM424" s="93"/>
      <c r="GLN424" s="93"/>
      <c r="GLO424" s="93"/>
      <c r="GLP424" s="93"/>
      <c r="GLQ424" s="93"/>
      <c r="GLR424" s="93"/>
      <c r="GLS424" s="93"/>
      <c r="GLT424" s="93"/>
      <c r="GLU424" s="93"/>
      <c r="GLV424" s="93"/>
      <c r="GLW424" s="93"/>
      <c r="GLX424" s="93"/>
      <c r="GLY424" s="93"/>
      <c r="GLZ424" s="93"/>
      <c r="GMA424" s="93"/>
      <c r="GMB424" s="93"/>
      <c r="GMC424" s="93"/>
      <c r="GMD424" s="93"/>
      <c r="GME424" s="93"/>
      <c r="GMF424" s="93"/>
      <c r="GMG424" s="93"/>
      <c r="GMH424" s="93"/>
      <c r="GMI424" s="93"/>
      <c r="GMJ424" s="93"/>
      <c r="GMK424" s="93"/>
      <c r="GML424" s="93"/>
      <c r="GMM424" s="93"/>
      <c r="GMN424" s="93"/>
      <c r="GMO424" s="93"/>
      <c r="GMP424" s="93"/>
      <c r="GMQ424" s="93"/>
      <c r="GMR424" s="93"/>
      <c r="GMS424" s="93"/>
      <c r="GMT424" s="93"/>
      <c r="GMU424" s="93"/>
      <c r="GMV424" s="93"/>
      <c r="GMW424" s="93"/>
      <c r="GMX424" s="93"/>
      <c r="GMY424" s="93"/>
      <c r="GMZ424" s="93"/>
      <c r="GNA424" s="93"/>
      <c r="GNB424" s="93"/>
      <c r="GNC424" s="93"/>
      <c r="GND424" s="93"/>
      <c r="GNE424" s="93"/>
      <c r="GNF424" s="93"/>
      <c r="GNG424" s="93"/>
      <c r="GNH424" s="93"/>
      <c r="GNI424" s="93"/>
      <c r="GNJ424" s="93"/>
      <c r="GNK424" s="93"/>
      <c r="GNL424" s="93"/>
      <c r="GNM424" s="93"/>
      <c r="GNN424" s="93"/>
      <c r="GNO424" s="93"/>
      <c r="GNP424" s="93"/>
      <c r="GNQ424" s="93"/>
      <c r="GNR424" s="93"/>
      <c r="GNS424" s="93"/>
      <c r="GNT424" s="93"/>
      <c r="GNU424" s="93"/>
      <c r="GNV424" s="93"/>
      <c r="GNW424" s="93"/>
      <c r="GNX424" s="93"/>
      <c r="GNY424" s="93"/>
      <c r="GNZ424" s="93"/>
      <c r="GOA424" s="93"/>
      <c r="GOB424" s="93"/>
      <c r="GOC424" s="93"/>
      <c r="GOD424" s="93"/>
      <c r="GOE424" s="93"/>
      <c r="GOF424" s="93"/>
      <c r="GOG424" s="93"/>
      <c r="GOH424" s="93"/>
      <c r="GOI424" s="93"/>
      <c r="GOJ424" s="93"/>
      <c r="GOK424" s="93"/>
      <c r="GOL424" s="93"/>
      <c r="GOM424" s="93"/>
      <c r="GON424" s="93"/>
      <c r="GOO424" s="93"/>
      <c r="GOP424" s="93"/>
      <c r="GOQ424" s="93"/>
      <c r="GOR424" s="93"/>
      <c r="GOS424" s="93"/>
      <c r="GOT424" s="93"/>
      <c r="GOU424" s="93"/>
      <c r="GOV424" s="93"/>
      <c r="GOW424" s="93"/>
      <c r="GOX424" s="93"/>
      <c r="GOY424" s="93"/>
      <c r="GOZ424" s="93"/>
      <c r="GPA424" s="93"/>
      <c r="GPB424" s="93"/>
      <c r="GPC424" s="93"/>
      <c r="GPD424" s="93"/>
      <c r="GPE424" s="93"/>
      <c r="GPF424" s="93"/>
      <c r="GPG424" s="93"/>
      <c r="GPH424" s="93"/>
      <c r="GPI424" s="93"/>
      <c r="GPJ424" s="93"/>
      <c r="GPK424" s="93"/>
      <c r="GPL424" s="93"/>
      <c r="GPM424" s="93"/>
      <c r="GPN424" s="93"/>
      <c r="GPO424" s="93"/>
      <c r="GPP424" s="93"/>
      <c r="GPQ424" s="93"/>
      <c r="GPR424" s="93"/>
      <c r="GPS424" s="93"/>
      <c r="GPT424" s="93"/>
      <c r="GPU424" s="93"/>
      <c r="GPV424" s="93"/>
      <c r="GPW424" s="93"/>
      <c r="GPX424" s="93"/>
      <c r="GPY424" s="93"/>
      <c r="GPZ424" s="93"/>
      <c r="GQA424" s="93"/>
      <c r="GQB424" s="93"/>
      <c r="GQC424" s="93"/>
      <c r="GQD424" s="93"/>
      <c r="GQE424" s="93"/>
      <c r="GQF424" s="93"/>
      <c r="GQG424" s="93"/>
      <c r="GQH424" s="93"/>
      <c r="GQI424" s="93"/>
      <c r="GQJ424" s="93"/>
      <c r="GQK424" s="93"/>
      <c r="GQL424" s="93"/>
      <c r="GQM424" s="93"/>
      <c r="GQN424" s="93"/>
      <c r="GQO424" s="93"/>
      <c r="GQP424" s="93"/>
      <c r="GQQ424" s="93"/>
      <c r="GQR424" s="93"/>
      <c r="GQS424" s="93"/>
      <c r="GQT424" s="93"/>
      <c r="GQU424" s="93"/>
      <c r="GQV424" s="93"/>
      <c r="GQW424" s="93"/>
      <c r="GQX424" s="93"/>
      <c r="GQY424" s="93"/>
      <c r="GQZ424" s="93"/>
      <c r="GRA424" s="93"/>
      <c r="GRB424" s="93"/>
      <c r="GRC424" s="93"/>
      <c r="GRD424" s="93"/>
      <c r="GRE424" s="93"/>
      <c r="GRF424" s="93"/>
      <c r="GRG424" s="93"/>
      <c r="GRH424" s="93"/>
      <c r="GRI424" s="93"/>
      <c r="GRJ424" s="93"/>
      <c r="GRK424" s="93"/>
      <c r="GRL424" s="93"/>
      <c r="GRM424" s="93"/>
      <c r="GRN424" s="93"/>
      <c r="GRO424" s="93"/>
      <c r="GRP424" s="93"/>
      <c r="GRQ424" s="93"/>
      <c r="GRR424" s="93"/>
      <c r="GRS424" s="93"/>
      <c r="GRT424" s="93"/>
      <c r="GRU424" s="93"/>
      <c r="GRV424" s="93"/>
      <c r="GRW424" s="93"/>
      <c r="GRX424" s="93"/>
      <c r="GRY424" s="93"/>
      <c r="GRZ424" s="93"/>
      <c r="GSA424" s="93"/>
      <c r="GSB424" s="93"/>
      <c r="GSC424" s="93"/>
      <c r="GSD424" s="93"/>
      <c r="GSE424" s="93"/>
      <c r="GSF424" s="93"/>
      <c r="GSG424" s="93"/>
      <c r="GSH424" s="93"/>
      <c r="GSI424" s="93"/>
      <c r="GSJ424" s="93"/>
      <c r="GSK424" s="93"/>
      <c r="GSL424" s="93"/>
      <c r="GSM424" s="93"/>
      <c r="GSN424" s="93"/>
      <c r="GSO424" s="93"/>
      <c r="GSP424" s="93"/>
      <c r="GSQ424" s="93"/>
      <c r="GSR424" s="93"/>
      <c r="GSS424" s="93"/>
      <c r="GST424" s="93"/>
      <c r="GSU424" s="93"/>
      <c r="GSV424" s="93"/>
      <c r="GSW424" s="93"/>
      <c r="GSX424" s="93"/>
      <c r="GSY424" s="93"/>
      <c r="GSZ424" s="93"/>
      <c r="GTA424" s="93"/>
      <c r="GTB424" s="93"/>
      <c r="GTC424" s="93"/>
      <c r="GTD424" s="93"/>
      <c r="GTE424" s="93"/>
      <c r="GTF424" s="93"/>
      <c r="GTG424" s="93"/>
      <c r="GTH424" s="93"/>
      <c r="GTI424" s="93"/>
      <c r="GTJ424" s="93"/>
      <c r="GTK424" s="93"/>
      <c r="GTL424" s="93"/>
      <c r="GTM424" s="93"/>
      <c r="GTN424" s="93"/>
      <c r="GTO424" s="93"/>
      <c r="GTP424" s="93"/>
      <c r="GTQ424" s="93"/>
      <c r="GTR424" s="93"/>
      <c r="GTS424" s="93"/>
      <c r="GTT424" s="93"/>
      <c r="GTU424" s="93"/>
      <c r="GTV424" s="93"/>
      <c r="GTW424" s="93"/>
      <c r="GTX424" s="93"/>
      <c r="GTY424" s="93"/>
      <c r="GTZ424" s="93"/>
      <c r="GUA424" s="93"/>
      <c r="GUB424" s="93"/>
      <c r="GUC424" s="93"/>
      <c r="GUD424" s="93"/>
      <c r="GUE424" s="93"/>
      <c r="GUF424" s="93"/>
      <c r="GUG424" s="93"/>
      <c r="GUH424" s="93"/>
      <c r="GUI424" s="93"/>
      <c r="GUJ424" s="93"/>
      <c r="GUK424" s="93"/>
      <c r="GUL424" s="93"/>
      <c r="GUM424" s="93"/>
      <c r="GUN424" s="93"/>
      <c r="GUO424" s="93"/>
      <c r="GUP424" s="93"/>
      <c r="GUQ424" s="93"/>
      <c r="GUR424" s="93"/>
      <c r="GUS424" s="93"/>
      <c r="GUT424" s="93"/>
      <c r="GUU424" s="93"/>
      <c r="GUV424" s="93"/>
      <c r="GUW424" s="93"/>
      <c r="GUX424" s="93"/>
      <c r="GUY424" s="93"/>
      <c r="GUZ424" s="93"/>
      <c r="GVA424" s="93"/>
      <c r="GVB424" s="93"/>
      <c r="GVC424" s="93"/>
      <c r="GVD424" s="93"/>
      <c r="GVE424" s="93"/>
      <c r="GVF424" s="93"/>
      <c r="GVG424" s="93"/>
      <c r="GVH424" s="93"/>
      <c r="GVI424" s="93"/>
      <c r="GVJ424" s="93"/>
      <c r="GVK424" s="93"/>
      <c r="GVL424" s="93"/>
      <c r="GVM424" s="93"/>
      <c r="GVN424" s="93"/>
      <c r="GVO424" s="93"/>
      <c r="GVP424" s="93"/>
      <c r="GVQ424" s="93"/>
      <c r="GVR424" s="93"/>
      <c r="GVS424" s="93"/>
      <c r="GVT424" s="93"/>
      <c r="GVU424" s="93"/>
      <c r="GVV424" s="93"/>
      <c r="GVW424" s="93"/>
      <c r="GVX424" s="93"/>
      <c r="GVY424" s="93"/>
      <c r="GVZ424" s="93"/>
      <c r="GWA424" s="93"/>
      <c r="GWB424" s="93"/>
      <c r="GWC424" s="93"/>
      <c r="GWD424" s="93"/>
      <c r="GWE424" s="93"/>
      <c r="GWF424" s="93"/>
      <c r="GWG424" s="93"/>
      <c r="GWH424" s="93"/>
      <c r="GWI424" s="93"/>
      <c r="GWJ424" s="93"/>
      <c r="GWK424" s="93"/>
      <c r="GWL424" s="93"/>
      <c r="GWM424" s="93"/>
      <c r="GWN424" s="93"/>
      <c r="GWO424" s="93"/>
      <c r="GWP424" s="93"/>
      <c r="GWQ424" s="93"/>
      <c r="GWR424" s="93"/>
      <c r="GWS424" s="93"/>
      <c r="GWT424" s="93"/>
      <c r="GWU424" s="93"/>
      <c r="GWV424" s="93"/>
      <c r="GWW424" s="93"/>
      <c r="GWX424" s="93"/>
      <c r="GWY424" s="93"/>
      <c r="GWZ424" s="93"/>
      <c r="GXA424" s="93"/>
      <c r="GXB424" s="93"/>
      <c r="GXC424" s="93"/>
      <c r="GXD424" s="93"/>
      <c r="GXE424" s="93"/>
      <c r="GXF424" s="93"/>
      <c r="GXG424" s="93"/>
      <c r="GXH424" s="93"/>
      <c r="GXI424" s="93"/>
      <c r="GXJ424" s="93"/>
      <c r="GXK424" s="93"/>
      <c r="GXL424" s="93"/>
      <c r="GXM424" s="93"/>
      <c r="GXN424" s="93"/>
      <c r="GXO424" s="93"/>
      <c r="GXP424" s="93"/>
      <c r="GXQ424" s="93"/>
      <c r="GXR424" s="93"/>
      <c r="GXS424" s="93"/>
      <c r="GXT424" s="93"/>
      <c r="GXU424" s="93"/>
      <c r="GXV424" s="93"/>
      <c r="GXW424" s="93"/>
      <c r="GXX424" s="93"/>
      <c r="GXY424" s="93"/>
      <c r="GXZ424" s="93"/>
      <c r="GYA424" s="93"/>
      <c r="GYB424" s="93"/>
      <c r="GYC424" s="93"/>
      <c r="GYD424" s="93"/>
      <c r="GYE424" s="93"/>
      <c r="GYF424" s="93"/>
      <c r="GYG424" s="93"/>
      <c r="GYH424" s="93"/>
      <c r="GYI424" s="93"/>
      <c r="GYJ424" s="93"/>
      <c r="GYK424" s="93"/>
      <c r="GYL424" s="93"/>
      <c r="GYM424" s="93"/>
      <c r="GYN424" s="93"/>
      <c r="GYO424" s="93"/>
      <c r="GYP424" s="93"/>
      <c r="GYQ424" s="93"/>
      <c r="GYR424" s="93"/>
      <c r="GYS424" s="93"/>
      <c r="GYT424" s="93"/>
      <c r="GYU424" s="93"/>
      <c r="GYV424" s="93"/>
      <c r="GYW424" s="93"/>
      <c r="GYX424" s="93"/>
      <c r="GYY424" s="93"/>
      <c r="GYZ424" s="93"/>
      <c r="GZA424" s="93"/>
      <c r="GZB424" s="93"/>
      <c r="GZC424" s="93"/>
      <c r="GZD424" s="93"/>
      <c r="GZE424" s="93"/>
      <c r="GZF424" s="93"/>
      <c r="GZG424" s="93"/>
      <c r="GZH424" s="93"/>
      <c r="GZI424" s="93"/>
      <c r="GZJ424" s="93"/>
      <c r="GZK424" s="93"/>
      <c r="GZL424" s="93"/>
      <c r="GZM424" s="93"/>
      <c r="GZN424" s="93"/>
      <c r="GZO424" s="93"/>
      <c r="GZP424" s="93"/>
      <c r="GZQ424" s="93"/>
      <c r="GZR424" s="93"/>
      <c r="GZS424" s="93"/>
      <c r="GZT424" s="93"/>
      <c r="GZU424" s="93"/>
      <c r="GZV424" s="93"/>
      <c r="GZW424" s="93"/>
      <c r="GZX424" s="93"/>
      <c r="GZY424" s="93"/>
      <c r="GZZ424" s="93"/>
      <c r="HAA424" s="93"/>
      <c r="HAB424" s="93"/>
      <c r="HAC424" s="93"/>
      <c r="HAD424" s="93"/>
      <c r="HAE424" s="93"/>
      <c r="HAF424" s="93"/>
      <c r="HAG424" s="93"/>
      <c r="HAH424" s="93"/>
      <c r="HAI424" s="93"/>
      <c r="HAJ424" s="93"/>
      <c r="HAK424" s="93"/>
      <c r="HAL424" s="93"/>
      <c r="HAM424" s="93"/>
      <c r="HAN424" s="93"/>
      <c r="HAO424" s="93"/>
      <c r="HAP424" s="93"/>
      <c r="HAQ424" s="93"/>
      <c r="HAR424" s="93"/>
      <c r="HAS424" s="93"/>
      <c r="HAT424" s="93"/>
      <c r="HAU424" s="93"/>
      <c r="HAV424" s="93"/>
      <c r="HAW424" s="93"/>
      <c r="HAX424" s="93"/>
      <c r="HAY424" s="93"/>
      <c r="HAZ424" s="93"/>
      <c r="HBA424" s="93"/>
      <c r="HBB424" s="93"/>
      <c r="HBC424" s="93"/>
      <c r="HBD424" s="93"/>
      <c r="HBE424" s="93"/>
      <c r="HBF424" s="93"/>
      <c r="HBG424" s="93"/>
      <c r="HBH424" s="93"/>
      <c r="HBI424" s="93"/>
      <c r="HBJ424" s="93"/>
      <c r="HBK424" s="93"/>
      <c r="HBL424" s="93"/>
      <c r="HBM424" s="93"/>
      <c r="HBN424" s="93"/>
      <c r="HBO424" s="93"/>
      <c r="HBP424" s="93"/>
      <c r="HBQ424" s="93"/>
      <c r="HBR424" s="93"/>
      <c r="HBS424" s="93"/>
      <c r="HBT424" s="93"/>
      <c r="HBU424" s="93"/>
      <c r="HBV424" s="93"/>
      <c r="HBW424" s="93"/>
      <c r="HBX424" s="93"/>
      <c r="HBY424" s="93"/>
      <c r="HBZ424" s="93"/>
      <c r="HCA424" s="93"/>
      <c r="HCB424" s="93"/>
      <c r="HCC424" s="93"/>
      <c r="HCD424" s="93"/>
      <c r="HCE424" s="93"/>
      <c r="HCF424" s="93"/>
      <c r="HCG424" s="93"/>
      <c r="HCH424" s="93"/>
      <c r="HCI424" s="93"/>
      <c r="HCJ424" s="93"/>
      <c r="HCK424" s="93"/>
      <c r="HCL424" s="93"/>
      <c r="HCM424" s="93"/>
      <c r="HCN424" s="93"/>
      <c r="HCO424" s="93"/>
      <c r="HCP424" s="93"/>
      <c r="HCQ424" s="93"/>
      <c r="HCR424" s="93"/>
      <c r="HCS424" s="93"/>
      <c r="HCT424" s="93"/>
      <c r="HCU424" s="93"/>
      <c r="HCV424" s="93"/>
      <c r="HCW424" s="93"/>
      <c r="HCX424" s="93"/>
      <c r="HCY424" s="93"/>
      <c r="HCZ424" s="93"/>
      <c r="HDA424" s="93"/>
      <c r="HDB424" s="93"/>
      <c r="HDC424" s="93"/>
      <c r="HDD424" s="93"/>
      <c r="HDE424" s="93"/>
      <c r="HDF424" s="93"/>
      <c r="HDG424" s="93"/>
      <c r="HDH424" s="93"/>
      <c r="HDI424" s="93"/>
      <c r="HDJ424" s="93"/>
      <c r="HDK424" s="93"/>
      <c r="HDL424" s="93"/>
      <c r="HDM424" s="93"/>
      <c r="HDN424" s="93"/>
      <c r="HDO424" s="93"/>
      <c r="HDP424" s="93"/>
      <c r="HDQ424" s="93"/>
      <c r="HDR424" s="93"/>
      <c r="HDS424" s="93"/>
      <c r="HDT424" s="93"/>
      <c r="HDU424" s="93"/>
      <c r="HDV424" s="93"/>
      <c r="HDW424" s="93"/>
      <c r="HDX424" s="93"/>
      <c r="HDY424" s="93"/>
      <c r="HDZ424" s="93"/>
      <c r="HEA424" s="93"/>
      <c r="HEB424" s="93"/>
      <c r="HEC424" s="93"/>
      <c r="HED424" s="93"/>
      <c r="HEE424" s="93"/>
      <c r="HEF424" s="93"/>
      <c r="HEG424" s="93"/>
      <c r="HEH424" s="93"/>
      <c r="HEI424" s="93"/>
      <c r="HEJ424" s="93"/>
      <c r="HEK424" s="93"/>
      <c r="HEL424" s="93"/>
      <c r="HEM424" s="93"/>
      <c r="HEN424" s="93"/>
      <c r="HEO424" s="93"/>
      <c r="HEP424" s="93"/>
      <c r="HEQ424" s="93"/>
      <c r="HER424" s="93"/>
      <c r="HES424" s="93"/>
      <c r="HET424" s="93"/>
      <c r="HEU424" s="93"/>
      <c r="HEV424" s="93"/>
      <c r="HEW424" s="93"/>
      <c r="HEX424" s="93"/>
      <c r="HEY424" s="93"/>
      <c r="HEZ424" s="93"/>
      <c r="HFA424" s="93"/>
      <c r="HFB424" s="93"/>
      <c r="HFC424" s="93"/>
      <c r="HFD424" s="93"/>
      <c r="HFE424" s="93"/>
      <c r="HFF424" s="93"/>
      <c r="HFG424" s="93"/>
      <c r="HFH424" s="93"/>
      <c r="HFI424" s="93"/>
      <c r="HFJ424" s="93"/>
      <c r="HFK424" s="93"/>
      <c r="HFL424" s="93"/>
      <c r="HFM424" s="93"/>
      <c r="HFN424" s="93"/>
      <c r="HFO424" s="93"/>
      <c r="HFP424" s="93"/>
      <c r="HFQ424" s="93"/>
      <c r="HFR424" s="93"/>
      <c r="HFS424" s="93"/>
      <c r="HFT424" s="93"/>
      <c r="HFU424" s="93"/>
      <c r="HFV424" s="93"/>
      <c r="HFW424" s="93"/>
      <c r="HFX424" s="93"/>
      <c r="HFY424" s="93"/>
      <c r="HFZ424" s="93"/>
      <c r="HGA424" s="93"/>
      <c r="HGB424" s="93"/>
      <c r="HGC424" s="93"/>
      <c r="HGD424" s="93"/>
      <c r="HGE424" s="93"/>
      <c r="HGF424" s="93"/>
      <c r="HGG424" s="93"/>
      <c r="HGH424" s="93"/>
      <c r="HGI424" s="93"/>
      <c r="HGJ424" s="93"/>
      <c r="HGK424" s="93"/>
      <c r="HGL424" s="93"/>
      <c r="HGM424" s="93"/>
      <c r="HGN424" s="93"/>
      <c r="HGO424" s="93"/>
      <c r="HGP424" s="93"/>
      <c r="HGQ424" s="93"/>
      <c r="HGR424" s="93"/>
      <c r="HGS424" s="93"/>
      <c r="HGT424" s="93"/>
      <c r="HGU424" s="93"/>
      <c r="HGV424" s="93"/>
      <c r="HGW424" s="93"/>
      <c r="HGX424" s="93"/>
      <c r="HGY424" s="93"/>
      <c r="HGZ424" s="93"/>
      <c r="HHA424" s="93"/>
      <c r="HHB424" s="93"/>
      <c r="HHC424" s="93"/>
      <c r="HHD424" s="93"/>
      <c r="HHE424" s="93"/>
      <c r="HHF424" s="93"/>
      <c r="HHG424" s="93"/>
      <c r="HHH424" s="93"/>
      <c r="HHI424" s="93"/>
      <c r="HHJ424" s="93"/>
      <c r="HHK424" s="93"/>
      <c r="HHL424" s="93"/>
      <c r="HHM424" s="93"/>
      <c r="HHN424" s="93"/>
      <c r="HHO424" s="93"/>
      <c r="HHP424" s="93"/>
      <c r="HHQ424" s="93"/>
      <c r="HHR424" s="93"/>
      <c r="HHS424" s="93"/>
      <c r="HHT424" s="93"/>
      <c r="HHU424" s="93"/>
      <c r="HHV424" s="93"/>
      <c r="HHW424" s="93"/>
      <c r="HHX424" s="93"/>
      <c r="HHY424" s="93"/>
      <c r="HHZ424" s="93"/>
      <c r="HIA424" s="93"/>
      <c r="HIB424" s="93"/>
      <c r="HIC424" s="93"/>
      <c r="HID424" s="93"/>
      <c r="HIE424" s="93"/>
      <c r="HIF424" s="93"/>
      <c r="HIG424" s="93"/>
      <c r="HIH424" s="93"/>
      <c r="HII424" s="93"/>
      <c r="HIJ424" s="93"/>
      <c r="HIK424" s="93"/>
      <c r="HIL424" s="93"/>
      <c r="HIM424" s="93"/>
      <c r="HIN424" s="93"/>
      <c r="HIO424" s="93"/>
      <c r="HIP424" s="93"/>
      <c r="HIQ424" s="93"/>
      <c r="HIR424" s="93"/>
      <c r="HIS424" s="93"/>
      <c r="HIT424" s="93"/>
      <c r="HIU424" s="93"/>
      <c r="HIV424" s="93"/>
      <c r="HIW424" s="93"/>
      <c r="HIX424" s="93"/>
      <c r="HIY424" s="93"/>
      <c r="HIZ424" s="93"/>
      <c r="HJA424" s="93"/>
      <c r="HJB424" s="93"/>
      <c r="HJC424" s="93"/>
      <c r="HJD424" s="93"/>
      <c r="HJE424" s="93"/>
      <c r="HJF424" s="93"/>
      <c r="HJG424" s="93"/>
      <c r="HJH424" s="93"/>
      <c r="HJI424" s="93"/>
      <c r="HJJ424" s="93"/>
      <c r="HJK424" s="93"/>
      <c r="HJL424" s="93"/>
      <c r="HJM424" s="93"/>
      <c r="HJN424" s="93"/>
      <c r="HJO424" s="93"/>
      <c r="HJP424" s="93"/>
      <c r="HJQ424" s="93"/>
      <c r="HJR424" s="93"/>
      <c r="HJS424" s="93"/>
      <c r="HJT424" s="93"/>
      <c r="HJU424" s="93"/>
      <c r="HJV424" s="93"/>
      <c r="HJW424" s="93"/>
      <c r="HJX424" s="93"/>
      <c r="HJY424" s="93"/>
      <c r="HJZ424" s="93"/>
      <c r="HKA424" s="93"/>
      <c r="HKB424" s="93"/>
      <c r="HKC424" s="93"/>
      <c r="HKD424" s="93"/>
      <c r="HKE424" s="93"/>
      <c r="HKF424" s="93"/>
      <c r="HKG424" s="93"/>
      <c r="HKH424" s="93"/>
      <c r="HKI424" s="93"/>
      <c r="HKJ424" s="93"/>
      <c r="HKK424" s="93"/>
      <c r="HKL424" s="93"/>
      <c r="HKM424" s="93"/>
      <c r="HKN424" s="93"/>
      <c r="HKO424" s="93"/>
      <c r="HKP424" s="93"/>
      <c r="HKQ424" s="93"/>
      <c r="HKR424" s="93"/>
      <c r="HKS424" s="93"/>
      <c r="HKT424" s="93"/>
      <c r="HKU424" s="93"/>
      <c r="HKV424" s="93"/>
      <c r="HKW424" s="93"/>
      <c r="HKX424" s="93"/>
      <c r="HKY424" s="93"/>
      <c r="HKZ424" s="93"/>
      <c r="HLA424" s="93"/>
      <c r="HLB424" s="93"/>
      <c r="HLC424" s="93"/>
      <c r="HLD424" s="93"/>
      <c r="HLE424" s="93"/>
      <c r="HLF424" s="93"/>
      <c r="HLG424" s="93"/>
      <c r="HLH424" s="93"/>
      <c r="HLI424" s="93"/>
      <c r="HLJ424" s="93"/>
      <c r="HLK424" s="93"/>
      <c r="HLL424" s="93"/>
      <c r="HLM424" s="93"/>
      <c r="HLN424" s="93"/>
      <c r="HLO424" s="93"/>
      <c r="HLP424" s="93"/>
      <c r="HLQ424" s="93"/>
      <c r="HLR424" s="93"/>
      <c r="HLS424" s="93"/>
      <c r="HLT424" s="93"/>
      <c r="HLU424" s="93"/>
      <c r="HLV424" s="93"/>
      <c r="HLW424" s="93"/>
      <c r="HLX424" s="93"/>
      <c r="HLY424" s="93"/>
      <c r="HLZ424" s="93"/>
      <c r="HMA424" s="93"/>
      <c r="HMB424" s="93"/>
      <c r="HMC424" s="93"/>
      <c r="HMD424" s="93"/>
      <c r="HME424" s="93"/>
      <c r="HMF424" s="93"/>
      <c r="HMG424" s="93"/>
      <c r="HMH424" s="93"/>
      <c r="HMI424" s="93"/>
      <c r="HMJ424" s="93"/>
      <c r="HMK424" s="93"/>
      <c r="HML424" s="93"/>
      <c r="HMM424" s="93"/>
      <c r="HMN424" s="93"/>
      <c r="HMO424" s="93"/>
      <c r="HMP424" s="93"/>
      <c r="HMQ424" s="93"/>
      <c r="HMR424" s="93"/>
      <c r="HMS424" s="93"/>
      <c r="HMT424" s="93"/>
      <c r="HMU424" s="93"/>
      <c r="HMV424" s="93"/>
      <c r="HMW424" s="93"/>
      <c r="HMX424" s="93"/>
      <c r="HMY424" s="93"/>
      <c r="HMZ424" s="93"/>
      <c r="HNA424" s="93"/>
      <c r="HNB424" s="93"/>
      <c r="HNC424" s="93"/>
      <c r="HND424" s="93"/>
      <c r="HNE424" s="93"/>
      <c r="HNF424" s="93"/>
      <c r="HNG424" s="93"/>
      <c r="HNH424" s="93"/>
      <c r="HNI424" s="93"/>
      <c r="HNJ424" s="93"/>
      <c r="HNK424" s="93"/>
      <c r="HNL424" s="93"/>
      <c r="HNM424" s="93"/>
      <c r="HNN424" s="93"/>
      <c r="HNO424" s="93"/>
      <c r="HNP424" s="93"/>
      <c r="HNQ424" s="93"/>
      <c r="HNR424" s="93"/>
      <c r="HNS424" s="93"/>
      <c r="HNT424" s="93"/>
      <c r="HNU424" s="93"/>
      <c r="HNV424" s="93"/>
      <c r="HNW424" s="93"/>
      <c r="HNX424" s="93"/>
      <c r="HNY424" s="93"/>
      <c r="HNZ424" s="93"/>
      <c r="HOA424" s="93"/>
      <c r="HOB424" s="93"/>
      <c r="HOC424" s="93"/>
      <c r="HOD424" s="93"/>
      <c r="HOE424" s="93"/>
      <c r="HOF424" s="93"/>
      <c r="HOG424" s="93"/>
      <c r="HOH424" s="93"/>
      <c r="HOI424" s="93"/>
      <c r="HOJ424" s="93"/>
      <c r="HOK424" s="93"/>
      <c r="HOL424" s="93"/>
      <c r="HOM424" s="93"/>
      <c r="HON424" s="93"/>
      <c r="HOO424" s="93"/>
      <c r="HOP424" s="93"/>
      <c r="HOQ424" s="93"/>
      <c r="HOR424" s="93"/>
      <c r="HOS424" s="93"/>
      <c r="HOT424" s="93"/>
      <c r="HOU424" s="93"/>
      <c r="HOV424" s="93"/>
      <c r="HOW424" s="93"/>
      <c r="HOX424" s="93"/>
      <c r="HOY424" s="93"/>
      <c r="HOZ424" s="93"/>
      <c r="HPA424" s="93"/>
      <c r="HPB424" s="93"/>
      <c r="HPC424" s="93"/>
      <c r="HPD424" s="93"/>
      <c r="HPE424" s="93"/>
      <c r="HPF424" s="93"/>
      <c r="HPG424" s="93"/>
      <c r="HPH424" s="93"/>
      <c r="HPI424" s="93"/>
      <c r="HPJ424" s="93"/>
      <c r="HPK424" s="93"/>
      <c r="HPL424" s="93"/>
      <c r="HPM424" s="93"/>
      <c r="HPN424" s="93"/>
      <c r="HPO424" s="93"/>
      <c r="HPP424" s="93"/>
      <c r="HPQ424" s="93"/>
      <c r="HPR424" s="93"/>
      <c r="HPS424" s="93"/>
      <c r="HPT424" s="93"/>
      <c r="HPU424" s="93"/>
      <c r="HPV424" s="93"/>
      <c r="HPW424" s="93"/>
      <c r="HPX424" s="93"/>
      <c r="HPY424" s="93"/>
      <c r="HPZ424" s="93"/>
      <c r="HQA424" s="93"/>
      <c r="HQB424" s="93"/>
      <c r="HQC424" s="93"/>
      <c r="HQD424" s="93"/>
      <c r="HQE424" s="93"/>
      <c r="HQF424" s="93"/>
      <c r="HQG424" s="93"/>
      <c r="HQH424" s="93"/>
      <c r="HQI424" s="93"/>
      <c r="HQJ424" s="93"/>
      <c r="HQK424" s="93"/>
      <c r="HQL424" s="93"/>
      <c r="HQM424" s="93"/>
      <c r="HQN424" s="93"/>
      <c r="HQO424" s="93"/>
      <c r="HQP424" s="93"/>
      <c r="HQQ424" s="93"/>
      <c r="HQR424" s="93"/>
      <c r="HQS424" s="93"/>
      <c r="HQT424" s="93"/>
      <c r="HQU424" s="93"/>
      <c r="HQV424" s="93"/>
      <c r="HQW424" s="93"/>
      <c r="HQX424" s="93"/>
      <c r="HQY424" s="93"/>
      <c r="HQZ424" s="93"/>
      <c r="HRA424" s="93"/>
      <c r="HRB424" s="93"/>
      <c r="HRC424" s="93"/>
      <c r="HRD424" s="93"/>
      <c r="HRE424" s="93"/>
      <c r="HRF424" s="93"/>
      <c r="HRG424" s="93"/>
      <c r="HRH424" s="93"/>
      <c r="HRI424" s="93"/>
      <c r="HRJ424" s="93"/>
      <c r="HRK424" s="93"/>
      <c r="HRL424" s="93"/>
      <c r="HRM424" s="93"/>
      <c r="HRN424" s="93"/>
      <c r="HRO424" s="93"/>
      <c r="HRP424" s="93"/>
      <c r="HRQ424" s="93"/>
      <c r="HRR424" s="93"/>
      <c r="HRS424" s="93"/>
      <c r="HRT424" s="93"/>
      <c r="HRU424" s="93"/>
      <c r="HRV424" s="93"/>
      <c r="HRW424" s="93"/>
      <c r="HRX424" s="93"/>
      <c r="HRY424" s="93"/>
      <c r="HRZ424" s="93"/>
      <c r="HSA424" s="93"/>
      <c r="HSB424" s="93"/>
      <c r="HSC424" s="93"/>
      <c r="HSD424" s="93"/>
      <c r="HSE424" s="93"/>
      <c r="HSF424" s="93"/>
      <c r="HSG424" s="93"/>
      <c r="HSH424" s="93"/>
      <c r="HSI424" s="93"/>
      <c r="HSJ424" s="93"/>
      <c r="HSK424" s="93"/>
      <c r="HSL424" s="93"/>
      <c r="HSM424" s="93"/>
      <c r="HSN424" s="93"/>
      <c r="HSO424" s="93"/>
      <c r="HSP424" s="93"/>
      <c r="HSQ424" s="93"/>
      <c r="HSR424" s="93"/>
      <c r="HSS424" s="93"/>
      <c r="HST424" s="93"/>
      <c r="HSU424" s="93"/>
      <c r="HSV424" s="93"/>
      <c r="HSW424" s="93"/>
      <c r="HSX424" s="93"/>
      <c r="HSY424" s="93"/>
      <c r="HSZ424" s="93"/>
      <c r="HTA424" s="93"/>
      <c r="HTB424" s="93"/>
      <c r="HTC424" s="93"/>
      <c r="HTD424" s="93"/>
      <c r="HTE424" s="93"/>
      <c r="HTF424" s="93"/>
      <c r="HTG424" s="93"/>
      <c r="HTH424" s="93"/>
      <c r="HTI424" s="93"/>
      <c r="HTJ424" s="93"/>
      <c r="HTK424" s="93"/>
      <c r="HTL424" s="93"/>
      <c r="HTM424" s="93"/>
      <c r="HTN424" s="93"/>
      <c r="HTO424" s="93"/>
      <c r="HTP424" s="93"/>
      <c r="HTQ424" s="93"/>
      <c r="HTR424" s="93"/>
      <c r="HTS424" s="93"/>
      <c r="HTT424" s="93"/>
      <c r="HTU424" s="93"/>
      <c r="HTV424" s="93"/>
      <c r="HTW424" s="93"/>
      <c r="HTX424" s="93"/>
      <c r="HTY424" s="93"/>
      <c r="HTZ424" s="93"/>
      <c r="HUA424" s="93"/>
      <c r="HUB424" s="93"/>
      <c r="HUC424" s="93"/>
      <c r="HUD424" s="93"/>
      <c r="HUE424" s="93"/>
      <c r="HUF424" s="93"/>
      <c r="HUG424" s="93"/>
      <c r="HUH424" s="93"/>
      <c r="HUI424" s="93"/>
      <c r="HUJ424" s="93"/>
      <c r="HUK424" s="93"/>
      <c r="HUL424" s="93"/>
      <c r="HUM424" s="93"/>
      <c r="HUN424" s="93"/>
      <c r="HUO424" s="93"/>
      <c r="HUP424" s="93"/>
      <c r="HUQ424" s="93"/>
      <c r="HUR424" s="93"/>
      <c r="HUS424" s="93"/>
      <c r="HUT424" s="93"/>
      <c r="HUU424" s="93"/>
      <c r="HUV424" s="93"/>
      <c r="HUW424" s="93"/>
      <c r="HUX424" s="93"/>
      <c r="HUY424" s="93"/>
      <c r="HUZ424" s="93"/>
      <c r="HVA424" s="93"/>
      <c r="HVB424" s="93"/>
      <c r="HVC424" s="93"/>
      <c r="HVD424" s="93"/>
      <c r="HVE424" s="93"/>
      <c r="HVF424" s="93"/>
      <c r="HVG424" s="93"/>
      <c r="HVH424" s="93"/>
      <c r="HVI424" s="93"/>
      <c r="HVJ424" s="93"/>
      <c r="HVK424" s="93"/>
      <c r="HVL424" s="93"/>
      <c r="HVM424" s="93"/>
      <c r="HVN424" s="93"/>
      <c r="HVO424" s="93"/>
      <c r="HVP424" s="93"/>
      <c r="HVQ424" s="93"/>
      <c r="HVR424" s="93"/>
      <c r="HVS424" s="93"/>
      <c r="HVT424" s="93"/>
      <c r="HVU424" s="93"/>
      <c r="HVV424" s="93"/>
      <c r="HVW424" s="93"/>
      <c r="HVX424" s="93"/>
      <c r="HVY424" s="93"/>
      <c r="HVZ424" s="93"/>
      <c r="HWA424" s="93"/>
      <c r="HWB424" s="93"/>
      <c r="HWC424" s="93"/>
      <c r="HWD424" s="93"/>
      <c r="HWE424" s="93"/>
      <c r="HWF424" s="93"/>
      <c r="HWG424" s="93"/>
      <c r="HWH424" s="93"/>
      <c r="HWI424" s="93"/>
      <c r="HWJ424" s="93"/>
      <c r="HWK424" s="93"/>
      <c r="HWL424" s="93"/>
      <c r="HWM424" s="93"/>
      <c r="HWN424" s="93"/>
      <c r="HWO424" s="93"/>
      <c r="HWP424" s="93"/>
      <c r="HWQ424" s="93"/>
      <c r="HWR424" s="93"/>
      <c r="HWS424" s="93"/>
      <c r="HWT424" s="93"/>
      <c r="HWU424" s="93"/>
      <c r="HWV424" s="93"/>
      <c r="HWW424" s="93"/>
      <c r="HWX424" s="93"/>
      <c r="HWY424" s="93"/>
      <c r="HWZ424" s="93"/>
      <c r="HXA424" s="93"/>
      <c r="HXB424" s="93"/>
      <c r="HXC424" s="93"/>
      <c r="HXD424" s="93"/>
      <c r="HXE424" s="93"/>
      <c r="HXF424" s="93"/>
      <c r="HXG424" s="93"/>
      <c r="HXH424" s="93"/>
      <c r="HXI424" s="93"/>
      <c r="HXJ424" s="93"/>
      <c r="HXK424" s="93"/>
      <c r="HXL424" s="93"/>
      <c r="HXM424" s="93"/>
      <c r="HXN424" s="93"/>
      <c r="HXO424" s="93"/>
      <c r="HXP424" s="93"/>
      <c r="HXQ424" s="93"/>
      <c r="HXR424" s="93"/>
      <c r="HXS424" s="93"/>
      <c r="HXT424" s="93"/>
      <c r="HXU424" s="93"/>
      <c r="HXV424" s="93"/>
      <c r="HXW424" s="93"/>
      <c r="HXX424" s="93"/>
      <c r="HXY424" s="93"/>
      <c r="HXZ424" s="93"/>
      <c r="HYA424" s="93"/>
      <c r="HYB424" s="93"/>
      <c r="HYC424" s="93"/>
      <c r="HYD424" s="93"/>
      <c r="HYE424" s="93"/>
      <c r="HYF424" s="93"/>
      <c r="HYG424" s="93"/>
      <c r="HYH424" s="93"/>
      <c r="HYI424" s="93"/>
      <c r="HYJ424" s="93"/>
      <c r="HYK424" s="93"/>
      <c r="HYL424" s="93"/>
      <c r="HYM424" s="93"/>
      <c r="HYN424" s="93"/>
      <c r="HYO424" s="93"/>
      <c r="HYP424" s="93"/>
      <c r="HYQ424" s="93"/>
      <c r="HYR424" s="93"/>
      <c r="HYS424" s="93"/>
      <c r="HYT424" s="93"/>
      <c r="HYU424" s="93"/>
      <c r="HYV424" s="93"/>
      <c r="HYW424" s="93"/>
      <c r="HYX424" s="93"/>
      <c r="HYY424" s="93"/>
      <c r="HYZ424" s="93"/>
      <c r="HZA424" s="93"/>
      <c r="HZB424" s="93"/>
      <c r="HZC424" s="93"/>
      <c r="HZD424" s="93"/>
      <c r="HZE424" s="93"/>
      <c r="HZF424" s="93"/>
      <c r="HZG424" s="93"/>
      <c r="HZH424" s="93"/>
      <c r="HZI424" s="93"/>
      <c r="HZJ424" s="93"/>
      <c r="HZK424" s="93"/>
      <c r="HZL424" s="93"/>
      <c r="HZM424" s="93"/>
      <c r="HZN424" s="93"/>
      <c r="HZO424" s="93"/>
      <c r="HZP424" s="93"/>
      <c r="HZQ424" s="93"/>
      <c r="HZR424" s="93"/>
      <c r="HZS424" s="93"/>
      <c r="HZT424" s="93"/>
      <c r="HZU424" s="93"/>
      <c r="HZV424" s="93"/>
      <c r="HZW424" s="93"/>
      <c r="HZX424" s="93"/>
      <c r="HZY424" s="93"/>
      <c r="HZZ424" s="93"/>
      <c r="IAA424" s="93"/>
      <c r="IAB424" s="93"/>
      <c r="IAC424" s="93"/>
      <c r="IAD424" s="93"/>
      <c r="IAE424" s="93"/>
      <c r="IAF424" s="93"/>
      <c r="IAG424" s="93"/>
      <c r="IAH424" s="93"/>
      <c r="IAI424" s="93"/>
      <c r="IAJ424" s="93"/>
      <c r="IAK424" s="93"/>
      <c r="IAL424" s="93"/>
      <c r="IAM424" s="93"/>
      <c r="IAN424" s="93"/>
      <c r="IAO424" s="93"/>
      <c r="IAP424" s="93"/>
      <c r="IAQ424" s="93"/>
      <c r="IAR424" s="93"/>
      <c r="IAS424" s="93"/>
      <c r="IAT424" s="93"/>
      <c r="IAU424" s="93"/>
      <c r="IAV424" s="93"/>
      <c r="IAW424" s="93"/>
      <c r="IAX424" s="93"/>
      <c r="IAY424" s="93"/>
      <c r="IAZ424" s="93"/>
      <c r="IBA424" s="93"/>
      <c r="IBB424" s="93"/>
      <c r="IBC424" s="93"/>
      <c r="IBD424" s="93"/>
      <c r="IBE424" s="93"/>
      <c r="IBF424" s="93"/>
      <c r="IBG424" s="93"/>
      <c r="IBH424" s="93"/>
      <c r="IBI424" s="93"/>
      <c r="IBJ424" s="93"/>
      <c r="IBK424" s="93"/>
      <c r="IBL424" s="93"/>
      <c r="IBM424" s="93"/>
      <c r="IBN424" s="93"/>
      <c r="IBO424" s="93"/>
      <c r="IBP424" s="93"/>
      <c r="IBQ424" s="93"/>
      <c r="IBR424" s="93"/>
      <c r="IBS424" s="93"/>
      <c r="IBT424" s="93"/>
      <c r="IBU424" s="93"/>
      <c r="IBV424" s="93"/>
      <c r="IBW424" s="93"/>
      <c r="IBX424" s="93"/>
      <c r="IBY424" s="93"/>
      <c r="IBZ424" s="93"/>
      <c r="ICA424" s="93"/>
      <c r="ICB424" s="93"/>
      <c r="ICC424" s="93"/>
      <c r="ICD424" s="93"/>
      <c r="ICE424" s="93"/>
      <c r="ICF424" s="93"/>
      <c r="ICG424" s="93"/>
      <c r="ICH424" s="93"/>
      <c r="ICI424" s="93"/>
      <c r="ICJ424" s="93"/>
      <c r="ICK424" s="93"/>
      <c r="ICL424" s="93"/>
      <c r="ICM424" s="93"/>
      <c r="ICN424" s="93"/>
      <c r="ICO424" s="93"/>
      <c r="ICP424" s="93"/>
      <c r="ICQ424" s="93"/>
      <c r="ICR424" s="93"/>
      <c r="ICS424" s="93"/>
      <c r="ICT424" s="93"/>
      <c r="ICU424" s="93"/>
      <c r="ICV424" s="93"/>
      <c r="ICW424" s="93"/>
      <c r="ICX424" s="93"/>
      <c r="ICY424" s="93"/>
      <c r="ICZ424" s="93"/>
      <c r="IDA424" s="93"/>
      <c r="IDB424" s="93"/>
      <c r="IDC424" s="93"/>
      <c r="IDD424" s="93"/>
      <c r="IDE424" s="93"/>
      <c r="IDF424" s="93"/>
      <c r="IDG424" s="93"/>
      <c r="IDH424" s="93"/>
      <c r="IDI424" s="93"/>
      <c r="IDJ424" s="93"/>
      <c r="IDK424" s="93"/>
      <c r="IDL424" s="93"/>
      <c r="IDM424" s="93"/>
      <c r="IDN424" s="93"/>
      <c r="IDO424" s="93"/>
      <c r="IDP424" s="93"/>
      <c r="IDQ424" s="93"/>
      <c r="IDR424" s="93"/>
      <c r="IDS424" s="93"/>
      <c r="IDT424" s="93"/>
      <c r="IDU424" s="93"/>
      <c r="IDV424" s="93"/>
      <c r="IDW424" s="93"/>
      <c r="IDX424" s="93"/>
      <c r="IDY424" s="93"/>
      <c r="IDZ424" s="93"/>
      <c r="IEA424" s="93"/>
      <c r="IEB424" s="93"/>
      <c r="IEC424" s="93"/>
      <c r="IED424" s="93"/>
      <c r="IEE424" s="93"/>
      <c r="IEF424" s="93"/>
      <c r="IEG424" s="93"/>
      <c r="IEH424" s="93"/>
      <c r="IEI424" s="93"/>
      <c r="IEJ424" s="93"/>
      <c r="IEK424" s="93"/>
      <c r="IEL424" s="93"/>
      <c r="IEM424" s="93"/>
      <c r="IEN424" s="93"/>
      <c r="IEO424" s="93"/>
      <c r="IEP424" s="93"/>
      <c r="IEQ424" s="93"/>
      <c r="IER424" s="93"/>
      <c r="IES424" s="93"/>
      <c r="IET424" s="93"/>
      <c r="IEU424" s="93"/>
      <c r="IEV424" s="93"/>
      <c r="IEW424" s="93"/>
      <c r="IEX424" s="93"/>
      <c r="IEY424" s="93"/>
      <c r="IEZ424" s="93"/>
      <c r="IFA424" s="93"/>
      <c r="IFB424" s="93"/>
      <c r="IFC424" s="93"/>
      <c r="IFD424" s="93"/>
      <c r="IFE424" s="93"/>
      <c r="IFF424" s="93"/>
      <c r="IFG424" s="93"/>
      <c r="IFH424" s="93"/>
      <c r="IFI424" s="93"/>
      <c r="IFJ424" s="93"/>
      <c r="IFK424" s="93"/>
      <c r="IFL424" s="93"/>
      <c r="IFM424" s="93"/>
      <c r="IFN424" s="93"/>
      <c r="IFO424" s="93"/>
      <c r="IFP424" s="93"/>
      <c r="IFQ424" s="93"/>
      <c r="IFR424" s="93"/>
      <c r="IFS424" s="93"/>
      <c r="IFT424" s="93"/>
      <c r="IFU424" s="93"/>
      <c r="IFV424" s="93"/>
      <c r="IFW424" s="93"/>
      <c r="IFX424" s="93"/>
      <c r="IFY424" s="93"/>
      <c r="IFZ424" s="93"/>
      <c r="IGA424" s="93"/>
      <c r="IGB424" s="93"/>
      <c r="IGC424" s="93"/>
      <c r="IGD424" s="93"/>
      <c r="IGE424" s="93"/>
      <c r="IGF424" s="93"/>
      <c r="IGG424" s="93"/>
      <c r="IGH424" s="93"/>
      <c r="IGI424" s="93"/>
      <c r="IGJ424" s="93"/>
      <c r="IGK424" s="93"/>
      <c r="IGL424" s="93"/>
      <c r="IGM424" s="93"/>
      <c r="IGN424" s="93"/>
      <c r="IGO424" s="93"/>
      <c r="IGP424" s="93"/>
      <c r="IGQ424" s="93"/>
      <c r="IGR424" s="93"/>
      <c r="IGS424" s="93"/>
      <c r="IGT424" s="93"/>
      <c r="IGU424" s="93"/>
      <c r="IGV424" s="93"/>
      <c r="IGW424" s="93"/>
      <c r="IGX424" s="93"/>
      <c r="IGY424" s="93"/>
      <c r="IGZ424" s="93"/>
      <c r="IHA424" s="93"/>
      <c r="IHB424" s="93"/>
      <c r="IHC424" s="93"/>
      <c r="IHD424" s="93"/>
      <c r="IHE424" s="93"/>
      <c r="IHF424" s="93"/>
      <c r="IHG424" s="93"/>
      <c r="IHH424" s="93"/>
      <c r="IHI424" s="93"/>
      <c r="IHJ424" s="93"/>
      <c r="IHK424" s="93"/>
      <c r="IHL424" s="93"/>
      <c r="IHM424" s="93"/>
      <c r="IHN424" s="93"/>
      <c r="IHO424" s="93"/>
      <c r="IHP424" s="93"/>
      <c r="IHQ424" s="93"/>
      <c r="IHR424" s="93"/>
      <c r="IHS424" s="93"/>
      <c r="IHT424" s="93"/>
      <c r="IHU424" s="93"/>
      <c r="IHV424" s="93"/>
      <c r="IHW424" s="93"/>
      <c r="IHX424" s="93"/>
      <c r="IHY424" s="93"/>
      <c r="IHZ424" s="93"/>
      <c r="IIA424" s="93"/>
      <c r="IIB424" s="93"/>
      <c r="IIC424" s="93"/>
      <c r="IID424" s="93"/>
      <c r="IIE424" s="93"/>
      <c r="IIF424" s="93"/>
      <c r="IIG424" s="93"/>
      <c r="IIH424" s="93"/>
      <c r="III424" s="93"/>
      <c r="IIJ424" s="93"/>
      <c r="IIK424" s="93"/>
      <c r="IIL424" s="93"/>
      <c r="IIM424" s="93"/>
      <c r="IIN424" s="93"/>
      <c r="IIO424" s="93"/>
      <c r="IIP424" s="93"/>
      <c r="IIQ424" s="93"/>
      <c r="IIR424" s="93"/>
      <c r="IIS424" s="93"/>
      <c r="IIT424" s="93"/>
      <c r="IIU424" s="93"/>
      <c r="IIV424" s="93"/>
      <c r="IIW424" s="93"/>
      <c r="IIX424" s="93"/>
      <c r="IIY424" s="93"/>
      <c r="IIZ424" s="93"/>
      <c r="IJA424" s="93"/>
      <c r="IJB424" s="93"/>
      <c r="IJC424" s="93"/>
      <c r="IJD424" s="93"/>
      <c r="IJE424" s="93"/>
      <c r="IJF424" s="93"/>
      <c r="IJG424" s="93"/>
      <c r="IJH424" s="93"/>
      <c r="IJI424" s="93"/>
      <c r="IJJ424" s="93"/>
      <c r="IJK424" s="93"/>
      <c r="IJL424" s="93"/>
      <c r="IJM424" s="93"/>
      <c r="IJN424" s="93"/>
      <c r="IJO424" s="93"/>
      <c r="IJP424" s="93"/>
      <c r="IJQ424" s="93"/>
      <c r="IJR424" s="93"/>
      <c r="IJS424" s="93"/>
      <c r="IJT424" s="93"/>
      <c r="IJU424" s="93"/>
      <c r="IJV424" s="93"/>
      <c r="IJW424" s="93"/>
      <c r="IJX424" s="93"/>
      <c r="IJY424" s="93"/>
      <c r="IJZ424" s="93"/>
      <c r="IKA424" s="93"/>
      <c r="IKB424" s="93"/>
      <c r="IKC424" s="93"/>
      <c r="IKD424" s="93"/>
      <c r="IKE424" s="93"/>
      <c r="IKF424" s="93"/>
      <c r="IKG424" s="93"/>
      <c r="IKH424" s="93"/>
      <c r="IKI424" s="93"/>
      <c r="IKJ424" s="93"/>
      <c r="IKK424" s="93"/>
      <c r="IKL424" s="93"/>
      <c r="IKM424" s="93"/>
      <c r="IKN424" s="93"/>
      <c r="IKO424" s="93"/>
      <c r="IKP424" s="93"/>
      <c r="IKQ424" s="93"/>
      <c r="IKR424" s="93"/>
      <c r="IKS424" s="93"/>
      <c r="IKT424" s="93"/>
      <c r="IKU424" s="93"/>
      <c r="IKV424" s="93"/>
      <c r="IKW424" s="93"/>
      <c r="IKX424" s="93"/>
      <c r="IKY424" s="93"/>
      <c r="IKZ424" s="93"/>
      <c r="ILA424" s="93"/>
      <c r="ILB424" s="93"/>
      <c r="ILC424" s="93"/>
      <c r="ILD424" s="93"/>
      <c r="ILE424" s="93"/>
      <c r="ILF424" s="93"/>
      <c r="ILG424" s="93"/>
      <c r="ILH424" s="93"/>
      <c r="ILI424" s="93"/>
      <c r="ILJ424" s="93"/>
      <c r="ILK424" s="93"/>
      <c r="ILL424" s="93"/>
      <c r="ILM424" s="93"/>
      <c r="ILN424" s="93"/>
      <c r="ILO424" s="93"/>
      <c r="ILP424" s="93"/>
      <c r="ILQ424" s="93"/>
      <c r="ILR424" s="93"/>
      <c r="ILS424" s="93"/>
      <c r="ILT424" s="93"/>
      <c r="ILU424" s="93"/>
      <c r="ILV424" s="93"/>
      <c r="ILW424" s="93"/>
      <c r="ILX424" s="93"/>
      <c r="ILY424" s="93"/>
      <c r="ILZ424" s="93"/>
      <c r="IMA424" s="93"/>
      <c r="IMB424" s="93"/>
      <c r="IMC424" s="93"/>
      <c r="IMD424" s="93"/>
      <c r="IME424" s="93"/>
      <c r="IMF424" s="93"/>
      <c r="IMG424" s="93"/>
      <c r="IMH424" s="93"/>
      <c r="IMI424" s="93"/>
      <c r="IMJ424" s="93"/>
      <c r="IMK424" s="93"/>
      <c r="IML424" s="93"/>
      <c r="IMM424" s="93"/>
      <c r="IMN424" s="93"/>
      <c r="IMO424" s="93"/>
      <c r="IMP424" s="93"/>
      <c r="IMQ424" s="93"/>
      <c r="IMR424" s="93"/>
      <c r="IMS424" s="93"/>
      <c r="IMT424" s="93"/>
      <c r="IMU424" s="93"/>
      <c r="IMV424" s="93"/>
      <c r="IMW424" s="93"/>
      <c r="IMX424" s="93"/>
      <c r="IMY424" s="93"/>
      <c r="IMZ424" s="93"/>
      <c r="INA424" s="93"/>
      <c r="INB424" s="93"/>
      <c r="INC424" s="93"/>
      <c r="IND424" s="93"/>
      <c r="INE424" s="93"/>
      <c r="INF424" s="93"/>
      <c r="ING424" s="93"/>
      <c r="INH424" s="93"/>
      <c r="INI424" s="93"/>
      <c r="INJ424" s="93"/>
      <c r="INK424" s="93"/>
      <c r="INL424" s="93"/>
      <c r="INM424" s="93"/>
      <c r="INN424" s="93"/>
      <c r="INO424" s="93"/>
      <c r="INP424" s="93"/>
      <c r="INQ424" s="93"/>
      <c r="INR424" s="93"/>
      <c r="INS424" s="93"/>
      <c r="INT424" s="93"/>
      <c r="INU424" s="93"/>
      <c r="INV424" s="93"/>
      <c r="INW424" s="93"/>
      <c r="INX424" s="93"/>
      <c r="INY424" s="93"/>
      <c r="INZ424" s="93"/>
      <c r="IOA424" s="93"/>
      <c r="IOB424" s="93"/>
      <c r="IOC424" s="93"/>
      <c r="IOD424" s="93"/>
      <c r="IOE424" s="93"/>
      <c r="IOF424" s="93"/>
      <c r="IOG424" s="93"/>
      <c r="IOH424" s="93"/>
      <c r="IOI424" s="93"/>
      <c r="IOJ424" s="93"/>
      <c r="IOK424" s="93"/>
      <c r="IOL424" s="93"/>
      <c r="IOM424" s="93"/>
      <c r="ION424" s="93"/>
      <c r="IOO424" s="93"/>
      <c r="IOP424" s="93"/>
      <c r="IOQ424" s="93"/>
      <c r="IOR424" s="93"/>
      <c r="IOS424" s="93"/>
      <c r="IOT424" s="93"/>
      <c r="IOU424" s="93"/>
      <c r="IOV424" s="93"/>
      <c r="IOW424" s="93"/>
      <c r="IOX424" s="93"/>
      <c r="IOY424" s="93"/>
      <c r="IOZ424" s="93"/>
      <c r="IPA424" s="93"/>
      <c r="IPB424" s="93"/>
      <c r="IPC424" s="93"/>
      <c r="IPD424" s="93"/>
      <c r="IPE424" s="93"/>
      <c r="IPF424" s="93"/>
      <c r="IPG424" s="93"/>
      <c r="IPH424" s="93"/>
      <c r="IPI424" s="93"/>
      <c r="IPJ424" s="93"/>
      <c r="IPK424" s="93"/>
      <c r="IPL424" s="93"/>
      <c r="IPM424" s="93"/>
      <c r="IPN424" s="93"/>
      <c r="IPO424" s="93"/>
      <c r="IPP424" s="93"/>
      <c r="IPQ424" s="93"/>
      <c r="IPR424" s="93"/>
      <c r="IPS424" s="93"/>
      <c r="IPT424" s="93"/>
      <c r="IPU424" s="93"/>
      <c r="IPV424" s="93"/>
      <c r="IPW424" s="93"/>
      <c r="IPX424" s="93"/>
      <c r="IPY424" s="93"/>
      <c r="IPZ424" s="93"/>
      <c r="IQA424" s="93"/>
      <c r="IQB424" s="93"/>
      <c r="IQC424" s="93"/>
      <c r="IQD424" s="93"/>
      <c r="IQE424" s="93"/>
      <c r="IQF424" s="93"/>
      <c r="IQG424" s="93"/>
      <c r="IQH424" s="93"/>
      <c r="IQI424" s="93"/>
      <c r="IQJ424" s="93"/>
      <c r="IQK424" s="93"/>
      <c r="IQL424" s="93"/>
      <c r="IQM424" s="93"/>
      <c r="IQN424" s="93"/>
      <c r="IQO424" s="93"/>
      <c r="IQP424" s="93"/>
      <c r="IQQ424" s="93"/>
      <c r="IQR424" s="93"/>
      <c r="IQS424" s="93"/>
      <c r="IQT424" s="93"/>
      <c r="IQU424" s="93"/>
      <c r="IQV424" s="93"/>
      <c r="IQW424" s="93"/>
      <c r="IQX424" s="93"/>
      <c r="IQY424" s="93"/>
      <c r="IQZ424" s="93"/>
      <c r="IRA424" s="93"/>
      <c r="IRB424" s="93"/>
      <c r="IRC424" s="93"/>
      <c r="IRD424" s="93"/>
      <c r="IRE424" s="93"/>
      <c r="IRF424" s="93"/>
      <c r="IRG424" s="93"/>
      <c r="IRH424" s="93"/>
      <c r="IRI424" s="93"/>
      <c r="IRJ424" s="93"/>
      <c r="IRK424" s="93"/>
      <c r="IRL424" s="93"/>
      <c r="IRM424" s="93"/>
      <c r="IRN424" s="93"/>
      <c r="IRO424" s="93"/>
      <c r="IRP424" s="93"/>
      <c r="IRQ424" s="93"/>
      <c r="IRR424" s="93"/>
      <c r="IRS424" s="93"/>
      <c r="IRT424" s="93"/>
      <c r="IRU424" s="93"/>
      <c r="IRV424" s="93"/>
      <c r="IRW424" s="93"/>
      <c r="IRX424" s="93"/>
      <c r="IRY424" s="93"/>
      <c r="IRZ424" s="93"/>
      <c r="ISA424" s="93"/>
      <c r="ISB424" s="93"/>
      <c r="ISC424" s="93"/>
      <c r="ISD424" s="93"/>
      <c r="ISE424" s="93"/>
      <c r="ISF424" s="93"/>
      <c r="ISG424" s="93"/>
      <c r="ISH424" s="93"/>
      <c r="ISI424" s="93"/>
      <c r="ISJ424" s="93"/>
      <c r="ISK424" s="93"/>
      <c r="ISL424" s="93"/>
      <c r="ISM424" s="93"/>
      <c r="ISN424" s="93"/>
      <c r="ISO424" s="93"/>
      <c r="ISP424" s="93"/>
      <c r="ISQ424" s="93"/>
      <c r="ISR424" s="93"/>
      <c r="ISS424" s="93"/>
      <c r="IST424" s="93"/>
      <c r="ISU424" s="93"/>
      <c r="ISV424" s="93"/>
      <c r="ISW424" s="93"/>
      <c r="ISX424" s="93"/>
      <c r="ISY424" s="93"/>
      <c r="ISZ424" s="93"/>
      <c r="ITA424" s="93"/>
      <c r="ITB424" s="93"/>
      <c r="ITC424" s="93"/>
      <c r="ITD424" s="93"/>
      <c r="ITE424" s="93"/>
      <c r="ITF424" s="93"/>
      <c r="ITG424" s="93"/>
      <c r="ITH424" s="93"/>
      <c r="ITI424" s="93"/>
      <c r="ITJ424" s="93"/>
      <c r="ITK424" s="93"/>
      <c r="ITL424" s="93"/>
      <c r="ITM424" s="93"/>
      <c r="ITN424" s="93"/>
      <c r="ITO424" s="93"/>
      <c r="ITP424" s="93"/>
      <c r="ITQ424" s="93"/>
      <c r="ITR424" s="93"/>
      <c r="ITS424" s="93"/>
      <c r="ITT424" s="93"/>
      <c r="ITU424" s="93"/>
      <c r="ITV424" s="93"/>
      <c r="ITW424" s="93"/>
      <c r="ITX424" s="93"/>
      <c r="ITY424" s="93"/>
      <c r="ITZ424" s="93"/>
      <c r="IUA424" s="93"/>
      <c r="IUB424" s="93"/>
      <c r="IUC424" s="93"/>
      <c r="IUD424" s="93"/>
      <c r="IUE424" s="93"/>
      <c r="IUF424" s="93"/>
      <c r="IUG424" s="93"/>
      <c r="IUH424" s="93"/>
      <c r="IUI424" s="93"/>
      <c r="IUJ424" s="93"/>
      <c r="IUK424" s="93"/>
      <c r="IUL424" s="93"/>
      <c r="IUM424" s="93"/>
      <c r="IUN424" s="93"/>
      <c r="IUO424" s="93"/>
      <c r="IUP424" s="93"/>
      <c r="IUQ424" s="93"/>
      <c r="IUR424" s="93"/>
      <c r="IUS424" s="93"/>
      <c r="IUT424" s="93"/>
      <c r="IUU424" s="93"/>
      <c r="IUV424" s="93"/>
      <c r="IUW424" s="93"/>
      <c r="IUX424" s="93"/>
      <c r="IUY424" s="93"/>
      <c r="IUZ424" s="93"/>
      <c r="IVA424" s="93"/>
      <c r="IVB424" s="93"/>
      <c r="IVC424" s="93"/>
      <c r="IVD424" s="93"/>
      <c r="IVE424" s="93"/>
      <c r="IVF424" s="93"/>
      <c r="IVG424" s="93"/>
      <c r="IVH424" s="93"/>
      <c r="IVI424" s="93"/>
      <c r="IVJ424" s="93"/>
      <c r="IVK424" s="93"/>
      <c r="IVL424" s="93"/>
      <c r="IVM424" s="93"/>
      <c r="IVN424" s="93"/>
      <c r="IVO424" s="93"/>
      <c r="IVP424" s="93"/>
      <c r="IVQ424" s="93"/>
      <c r="IVR424" s="93"/>
      <c r="IVS424" s="93"/>
      <c r="IVT424" s="93"/>
      <c r="IVU424" s="93"/>
      <c r="IVV424" s="93"/>
      <c r="IVW424" s="93"/>
      <c r="IVX424" s="93"/>
      <c r="IVY424" s="93"/>
      <c r="IVZ424" s="93"/>
      <c r="IWA424" s="93"/>
      <c r="IWB424" s="93"/>
      <c r="IWC424" s="93"/>
      <c r="IWD424" s="93"/>
      <c r="IWE424" s="93"/>
      <c r="IWF424" s="93"/>
      <c r="IWG424" s="93"/>
      <c r="IWH424" s="93"/>
      <c r="IWI424" s="93"/>
      <c r="IWJ424" s="93"/>
      <c r="IWK424" s="93"/>
      <c r="IWL424" s="93"/>
      <c r="IWM424" s="93"/>
      <c r="IWN424" s="93"/>
      <c r="IWO424" s="93"/>
      <c r="IWP424" s="93"/>
      <c r="IWQ424" s="93"/>
      <c r="IWR424" s="93"/>
      <c r="IWS424" s="93"/>
      <c r="IWT424" s="93"/>
      <c r="IWU424" s="93"/>
      <c r="IWV424" s="93"/>
      <c r="IWW424" s="93"/>
      <c r="IWX424" s="93"/>
      <c r="IWY424" s="93"/>
      <c r="IWZ424" s="93"/>
      <c r="IXA424" s="93"/>
      <c r="IXB424" s="93"/>
      <c r="IXC424" s="93"/>
      <c r="IXD424" s="93"/>
      <c r="IXE424" s="93"/>
      <c r="IXF424" s="93"/>
      <c r="IXG424" s="93"/>
      <c r="IXH424" s="93"/>
      <c r="IXI424" s="93"/>
      <c r="IXJ424" s="93"/>
      <c r="IXK424" s="93"/>
      <c r="IXL424" s="93"/>
      <c r="IXM424" s="93"/>
      <c r="IXN424" s="93"/>
      <c r="IXO424" s="93"/>
      <c r="IXP424" s="93"/>
      <c r="IXQ424" s="93"/>
      <c r="IXR424" s="93"/>
      <c r="IXS424" s="93"/>
      <c r="IXT424" s="93"/>
      <c r="IXU424" s="93"/>
      <c r="IXV424" s="93"/>
      <c r="IXW424" s="93"/>
      <c r="IXX424" s="93"/>
      <c r="IXY424" s="93"/>
      <c r="IXZ424" s="93"/>
      <c r="IYA424" s="93"/>
      <c r="IYB424" s="93"/>
      <c r="IYC424" s="93"/>
      <c r="IYD424" s="93"/>
      <c r="IYE424" s="93"/>
      <c r="IYF424" s="93"/>
      <c r="IYG424" s="93"/>
      <c r="IYH424" s="93"/>
      <c r="IYI424" s="93"/>
      <c r="IYJ424" s="93"/>
      <c r="IYK424" s="93"/>
      <c r="IYL424" s="93"/>
      <c r="IYM424" s="93"/>
      <c r="IYN424" s="93"/>
      <c r="IYO424" s="93"/>
      <c r="IYP424" s="93"/>
      <c r="IYQ424" s="93"/>
      <c r="IYR424" s="93"/>
      <c r="IYS424" s="93"/>
      <c r="IYT424" s="93"/>
      <c r="IYU424" s="93"/>
      <c r="IYV424" s="93"/>
      <c r="IYW424" s="93"/>
      <c r="IYX424" s="93"/>
      <c r="IYY424" s="93"/>
      <c r="IYZ424" s="93"/>
      <c r="IZA424" s="93"/>
      <c r="IZB424" s="93"/>
      <c r="IZC424" s="93"/>
      <c r="IZD424" s="93"/>
      <c r="IZE424" s="93"/>
      <c r="IZF424" s="93"/>
      <c r="IZG424" s="93"/>
      <c r="IZH424" s="93"/>
      <c r="IZI424" s="93"/>
      <c r="IZJ424" s="93"/>
      <c r="IZK424" s="93"/>
      <c r="IZL424" s="93"/>
      <c r="IZM424" s="93"/>
      <c r="IZN424" s="93"/>
      <c r="IZO424" s="93"/>
      <c r="IZP424" s="93"/>
      <c r="IZQ424" s="93"/>
      <c r="IZR424" s="93"/>
      <c r="IZS424" s="93"/>
      <c r="IZT424" s="93"/>
      <c r="IZU424" s="93"/>
      <c r="IZV424" s="93"/>
      <c r="IZW424" s="93"/>
      <c r="IZX424" s="93"/>
      <c r="IZY424" s="93"/>
      <c r="IZZ424" s="93"/>
      <c r="JAA424" s="93"/>
      <c r="JAB424" s="93"/>
      <c r="JAC424" s="93"/>
      <c r="JAD424" s="93"/>
      <c r="JAE424" s="93"/>
      <c r="JAF424" s="93"/>
      <c r="JAG424" s="93"/>
      <c r="JAH424" s="93"/>
      <c r="JAI424" s="93"/>
      <c r="JAJ424" s="93"/>
      <c r="JAK424" s="93"/>
      <c r="JAL424" s="93"/>
      <c r="JAM424" s="93"/>
      <c r="JAN424" s="93"/>
      <c r="JAO424" s="93"/>
      <c r="JAP424" s="93"/>
      <c r="JAQ424" s="93"/>
      <c r="JAR424" s="93"/>
      <c r="JAS424" s="93"/>
      <c r="JAT424" s="93"/>
      <c r="JAU424" s="93"/>
      <c r="JAV424" s="93"/>
      <c r="JAW424" s="93"/>
      <c r="JAX424" s="93"/>
      <c r="JAY424" s="93"/>
      <c r="JAZ424" s="93"/>
      <c r="JBA424" s="93"/>
      <c r="JBB424" s="93"/>
      <c r="JBC424" s="93"/>
      <c r="JBD424" s="93"/>
      <c r="JBE424" s="93"/>
      <c r="JBF424" s="93"/>
      <c r="JBG424" s="93"/>
      <c r="JBH424" s="93"/>
      <c r="JBI424" s="93"/>
      <c r="JBJ424" s="93"/>
      <c r="JBK424" s="93"/>
      <c r="JBL424" s="93"/>
      <c r="JBM424" s="93"/>
      <c r="JBN424" s="93"/>
      <c r="JBO424" s="93"/>
      <c r="JBP424" s="93"/>
      <c r="JBQ424" s="93"/>
      <c r="JBR424" s="93"/>
      <c r="JBS424" s="93"/>
      <c r="JBT424" s="93"/>
      <c r="JBU424" s="93"/>
      <c r="JBV424" s="93"/>
      <c r="JBW424" s="93"/>
      <c r="JBX424" s="93"/>
      <c r="JBY424" s="93"/>
      <c r="JBZ424" s="93"/>
      <c r="JCA424" s="93"/>
      <c r="JCB424" s="93"/>
      <c r="JCC424" s="93"/>
      <c r="JCD424" s="93"/>
      <c r="JCE424" s="93"/>
      <c r="JCF424" s="93"/>
      <c r="JCG424" s="93"/>
      <c r="JCH424" s="93"/>
      <c r="JCI424" s="93"/>
      <c r="JCJ424" s="93"/>
      <c r="JCK424" s="93"/>
      <c r="JCL424" s="93"/>
      <c r="JCM424" s="93"/>
      <c r="JCN424" s="93"/>
      <c r="JCO424" s="93"/>
      <c r="JCP424" s="93"/>
      <c r="JCQ424" s="93"/>
      <c r="JCR424" s="93"/>
      <c r="JCS424" s="93"/>
      <c r="JCT424" s="93"/>
      <c r="JCU424" s="93"/>
      <c r="JCV424" s="93"/>
      <c r="JCW424" s="93"/>
      <c r="JCX424" s="93"/>
      <c r="JCY424" s="93"/>
      <c r="JCZ424" s="93"/>
      <c r="JDA424" s="93"/>
      <c r="JDB424" s="93"/>
      <c r="JDC424" s="93"/>
      <c r="JDD424" s="93"/>
      <c r="JDE424" s="93"/>
      <c r="JDF424" s="93"/>
      <c r="JDG424" s="93"/>
      <c r="JDH424" s="93"/>
      <c r="JDI424" s="93"/>
      <c r="JDJ424" s="93"/>
      <c r="JDK424" s="93"/>
      <c r="JDL424" s="93"/>
      <c r="JDM424" s="93"/>
      <c r="JDN424" s="93"/>
      <c r="JDO424" s="93"/>
      <c r="JDP424" s="93"/>
      <c r="JDQ424" s="93"/>
      <c r="JDR424" s="93"/>
      <c r="JDS424" s="93"/>
      <c r="JDT424" s="93"/>
      <c r="JDU424" s="93"/>
      <c r="JDV424" s="93"/>
      <c r="JDW424" s="93"/>
      <c r="JDX424" s="93"/>
      <c r="JDY424" s="93"/>
      <c r="JDZ424" s="93"/>
      <c r="JEA424" s="93"/>
      <c r="JEB424" s="93"/>
      <c r="JEC424" s="93"/>
      <c r="JED424" s="93"/>
      <c r="JEE424" s="93"/>
      <c r="JEF424" s="93"/>
      <c r="JEG424" s="93"/>
      <c r="JEH424" s="93"/>
      <c r="JEI424" s="93"/>
      <c r="JEJ424" s="93"/>
      <c r="JEK424" s="93"/>
      <c r="JEL424" s="93"/>
      <c r="JEM424" s="93"/>
      <c r="JEN424" s="93"/>
      <c r="JEO424" s="93"/>
      <c r="JEP424" s="93"/>
      <c r="JEQ424" s="93"/>
      <c r="JER424" s="93"/>
      <c r="JES424" s="93"/>
      <c r="JET424" s="93"/>
      <c r="JEU424" s="93"/>
      <c r="JEV424" s="93"/>
      <c r="JEW424" s="93"/>
      <c r="JEX424" s="93"/>
      <c r="JEY424" s="93"/>
      <c r="JEZ424" s="93"/>
      <c r="JFA424" s="93"/>
      <c r="JFB424" s="93"/>
      <c r="JFC424" s="93"/>
      <c r="JFD424" s="93"/>
      <c r="JFE424" s="93"/>
      <c r="JFF424" s="93"/>
      <c r="JFG424" s="93"/>
      <c r="JFH424" s="93"/>
      <c r="JFI424" s="93"/>
      <c r="JFJ424" s="93"/>
      <c r="JFK424" s="93"/>
      <c r="JFL424" s="93"/>
      <c r="JFM424" s="93"/>
      <c r="JFN424" s="93"/>
      <c r="JFO424" s="93"/>
      <c r="JFP424" s="93"/>
      <c r="JFQ424" s="93"/>
      <c r="JFR424" s="93"/>
      <c r="JFS424" s="93"/>
      <c r="JFT424" s="93"/>
      <c r="JFU424" s="93"/>
      <c r="JFV424" s="93"/>
      <c r="JFW424" s="93"/>
      <c r="JFX424" s="93"/>
      <c r="JFY424" s="93"/>
      <c r="JFZ424" s="93"/>
      <c r="JGA424" s="93"/>
      <c r="JGB424" s="93"/>
      <c r="JGC424" s="93"/>
      <c r="JGD424" s="93"/>
      <c r="JGE424" s="93"/>
      <c r="JGF424" s="93"/>
      <c r="JGG424" s="93"/>
      <c r="JGH424" s="93"/>
      <c r="JGI424" s="93"/>
      <c r="JGJ424" s="93"/>
      <c r="JGK424" s="93"/>
      <c r="JGL424" s="93"/>
      <c r="JGM424" s="93"/>
      <c r="JGN424" s="93"/>
      <c r="JGO424" s="93"/>
      <c r="JGP424" s="93"/>
      <c r="JGQ424" s="93"/>
      <c r="JGR424" s="93"/>
      <c r="JGS424" s="93"/>
      <c r="JGT424" s="93"/>
      <c r="JGU424" s="93"/>
      <c r="JGV424" s="93"/>
      <c r="JGW424" s="93"/>
      <c r="JGX424" s="93"/>
      <c r="JGY424" s="93"/>
      <c r="JGZ424" s="93"/>
      <c r="JHA424" s="93"/>
      <c r="JHB424" s="93"/>
      <c r="JHC424" s="93"/>
      <c r="JHD424" s="93"/>
      <c r="JHE424" s="93"/>
      <c r="JHF424" s="93"/>
      <c r="JHG424" s="93"/>
      <c r="JHH424" s="93"/>
      <c r="JHI424" s="93"/>
      <c r="JHJ424" s="93"/>
      <c r="JHK424" s="93"/>
      <c r="JHL424" s="93"/>
      <c r="JHM424" s="93"/>
      <c r="JHN424" s="93"/>
      <c r="JHO424" s="93"/>
      <c r="JHP424" s="93"/>
      <c r="JHQ424" s="93"/>
      <c r="JHR424" s="93"/>
      <c r="JHS424" s="93"/>
      <c r="JHT424" s="93"/>
      <c r="JHU424" s="93"/>
      <c r="JHV424" s="93"/>
      <c r="JHW424" s="93"/>
      <c r="JHX424" s="93"/>
      <c r="JHY424" s="93"/>
      <c r="JHZ424" s="93"/>
      <c r="JIA424" s="93"/>
      <c r="JIB424" s="93"/>
      <c r="JIC424" s="93"/>
      <c r="JID424" s="93"/>
      <c r="JIE424" s="93"/>
      <c r="JIF424" s="93"/>
      <c r="JIG424" s="93"/>
      <c r="JIH424" s="93"/>
      <c r="JII424" s="93"/>
      <c r="JIJ424" s="93"/>
      <c r="JIK424" s="93"/>
      <c r="JIL424" s="93"/>
      <c r="JIM424" s="93"/>
      <c r="JIN424" s="93"/>
      <c r="JIO424" s="93"/>
      <c r="JIP424" s="93"/>
      <c r="JIQ424" s="93"/>
      <c r="JIR424" s="93"/>
      <c r="JIS424" s="93"/>
      <c r="JIT424" s="93"/>
      <c r="JIU424" s="93"/>
      <c r="JIV424" s="93"/>
      <c r="JIW424" s="93"/>
      <c r="JIX424" s="93"/>
      <c r="JIY424" s="93"/>
      <c r="JIZ424" s="93"/>
      <c r="JJA424" s="93"/>
      <c r="JJB424" s="93"/>
      <c r="JJC424" s="93"/>
      <c r="JJD424" s="93"/>
      <c r="JJE424" s="93"/>
      <c r="JJF424" s="93"/>
      <c r="JJG424" s="93"/>
      <c r="JJH424" s="93"/>
      <c r="JJI424" s="93"/>
      <c r="JJJ424" s="93"/>
      <c r="JJK424" s="93"/>
      <c r="JJL424" s="93"/>
      <c r="JJM424" s="93"/>
      <c r="JJN424" s="93"/>
      <c r="JJO424" s="93"/>
      <c r="JJP424" s="93"/>
      <c r="JJQ424" s="93"/>
      <c r="JJR424" s="93"/>
      <c r="JJS424" s="93"/>
      <c r="JJT424" s="93"/>
      <c r="JJU424" s="93"/>
      <c r="JJV424" s="93"/>
      <c r="JJW424" s="93"/>
      <c r="JJX424" s="93"/>
      <c r="JJY424" s="93"/>
      <c r="JJZ424" s="93"/>
      <c r="JKA424" s="93"/>
      <c r="JKB424" s="93"/>
      <c r="JKC424" s="93"/>
      <c r="JKD424" s="93"/>
      <c r="JKE424" s="93"/>
      <c r="JKF424" s="93"/>
      <c r="JKG424" s="93"/>
      <c r="JKH424" s="93"/>
      <c r="JKI424" s="93"/>
      <c r="JKJ424" s="93"/>
      <c r="JKK424" s="93"/>
      <c r="JKL424" s="93"/>
      <c r="JKM424" s="93"/>
      <c r="JKN424" s="93"/>
      <c r="JKO424" s="93"/>
      <c r="JKP424" s="93"/>
      <c r="JKQ424" s="93"/>
      <c r="JKR424" s="93"/>
      <c r="JKS424" s="93"/>
      <c r="JKT424" s="93"/>
      <c r="JKU424" s="93"/>
      <c r="JKV424" s="93"/>
      <c r="JKW424" s="93"/>
      <c r="JKX424" s="93"/>
      <c r="JKY424" s="93"/>
      <c r="JKZ424" s="93"/>
      <c r="JLA424" s="93"/>
      <c r="JLB424" s="93"/>
      <c r="JLC424" s="93"/>
      <c r="JLD424" s="93"/>
      <c r="JLE424" s="93"/>
      <c r="JLF424" s="93"/>
      <c r="JLG424" s="93"/>
      <c r="JLH424" s="93"/>
      <c r="JLI424" s="93"/>
      <c r="JLJ424" s="93"/>
      <c r="JLK424" s="93"/>
      <c r="JLL424" s="93"/>
      <c r="JLM424" s="93"/>
      <c r="JLN424" s="93"/>
      <c r="JLO424" s="93"/>
      <c r="JLP424" s="93"/>
      <c r="JLQ424" s="93"/>
      <c r="JLR424" s="93"/>
      <c r="JLS424" s="93"/>
      <c r="JLT424" s="93"/>
      <c r="JLU424" s="93"/>
      <c r="JLV424" s="93"/>
      <c r="JLW424" s="93"/>
      <c r="JLX424" s="93"/>
      <c r="JLY424" s="93"/>
      <c r="JLZ424" s="93"/>
      <c r="JMA424" s="93"/>
      <c r="JMB424" s="93"/>
      <c r="JMC424" s="93"/>
      <c r="JMD424" s="93"/>
      <c r="JME424" s="93"/>
      <c r="JMF424" s="93"/>
      <c r="JMG424" s="93"/>
      <c r="JMH424" s="93"/>
      <c r="JMI424" s="93"/>
      <c r="JMJ424" s="93"/>
      <c r="JMK424" s="93"/>
      <c r="JML424" s="93"/>
      <c r="JMM424" s="93"/>
      <c r="JMN424" s="93"/>
      <c r="JMO424" s="93"/>
      <c r="JMP424" s="93"/>
      <c r="JMQ424" s="93"/>
      <c r="JMR424" s="93"/>
      <c r="JMS424" s="93"/>
      <c r="JMT424" s="93"/>
      <c r="JMU424" s="93"/>
      <c r="JMV424" s="93"/>
      <c r="JMW424" s="93"/>
      <c r="JMX424" s="93"/>
      <c r="JMY424" s="93"/>
      <c r="JMZ424" s="93"/>
      <c r="JNA424" s="93"/>
      <c r="JNB424" s="93"/>
      <c r="JNC424" s="93"/>
      <c r="JND424" s="93"/>
      <c r="JNE424" s="93"/>
      <c r="JNF424" s="93"/>
      <c r="JNG424" s="93"/>
      <c r="JNH424" s="93"/>
      <c r="JNI424" s="93"/>
      <c r="JNJ424" s="93"/>
      <c r="JNK424" s="93"/>
      <c r="JNL424" s="93"/>
      <c r="JNM424" s="93"/>
      <c r="JNN424" s="93"/>
      <c r="JNO424" s="93"/>
      <c r="JNP424" s="93"/>
      <c r="JNQ424" s="93"/>
      <c r="JNR424" s="93"/>
      <c r="JNS424" s="93"/>
      <c r="JNT424" s="93"/>
      <c r="JNU424" s="93"/>
      <c r="JNV424" s="93"/>
      <c r="JNW424" s="93"/>
      <c r="JNX424" s="93"/>
      <c r="JNY424" s="93"/>
      <c r="JNZ424" s="93"/>
      <c r="JOA424" s="93"/>
      <c r="JOB424" s="93"/>
      <c r="JOC424" s="93"/>
      <c r="JOD424" s="93"/>
      <c r="JOE424" s="93"/>
      <c r="JOF424" s="93"/>
      <c r="JOG424" s="93"/>
      <c r="JOH424" s="93"/>
      <c r="JOI424" s="93"/>
      <c r="JOJ424" s="93"/>
      <c r="JOK424" s="93"/>
      <c r="JOL424" s="93"/>
      <c r="JOM424" s="93"/>
      <c r="JON424" s="93"/>
      <c r="JOO424" s="93"/>
      <c r="JOP424" s="93"/>
      <c r="JOQ424" s="93"/>
      <c r="JOR424" s="93"/>
      <c r="JOS424" s="93"/>
      <c r="JOT424" s="93"/>
      <c r="JOU424" s="93"/>
      <c r="JOV424" s="93"/>
      <c r="JOW424" s="93"/>
      <c r="JOX424" s="93"/>
      <c r="JOY424" s="93"/>
      <c r="JOZ424" s="93"/>
      <c r="JPA424" s="93"/>
      <c r="JPB424" s="93"/>
      <c r="JPC424" s="93"/>
      <c r="JPD424" s="93"/>
      <c r="JPE424" s="93"/>
      <c r="JPF424" s="93"/>
      <c r="JPG424" s="93"/>
      <c r="JPH424" s="93"/>
      <c r="JPI424" s="93"/>
      <c r="JPJ424" s="93"/>
      <c r="JPK424" s="93"/>
      <c r="JPL424" s="93"/>
      <c r="JPM424" s="93"/>
      <c r="JPN424" s="93"/>
      <c r="JPO424" s="93"/>
      <c r="JPP424" s="93"/>
      <c r="JPQ424" s="93"/>
      <c r="JPR424" s="93"/>
      <c r="JPS424" s="93"/>
      <c r="JPT424" s="93"/>
      <c r="JPU424" s="93"/>
      <c r="JPV424" s="93"/>
      <c r="JPW424" s="93"/>
      <c r="JPX424" s="93"/>
      <c r="JPY424" s="93"/>
      <c r="JPZ424" s="93"/>
      <c r="JQA424" s="93"/>
      <c r="JQB424" s="93"/>
      <c r="JQC424" s="93"/>
      <c r="JQD424" s="93"/>
      <c r="JQE424" s="93"/>
      <c r="JQF424" s="93"/>
      <c r="JQG424" s="93"/>
      <c r="JQH424" s="93"/>
      <c r="JQI424" s="93"/>
      <c r="JQJ424" s="93"/>
      <c r="JQK424" s="93"/>
      <c r="JQL424" s="93"/>
      <c r="JQM424" s="93"/>
      <c r="JQN424" s="93"/>
      <c r="JQO424" s="93"/>
      <c r="JQP424" s="93"/>
      <c r="JQQ424" s="93"/>
      <c r="JQR424" s="93"/>
      <c r="JQS424" s="93"/>
      <c r="JQT424" s="93"/>
      <c r="JQU424" s="93"/>
      <c r="JQV424" s="93"/>
      <c r="JQW424" s="93"/>
      <c r="JQX424" s="93"/>
      <c r="JQY424" s="93"/>
      <c r="JQZ424" s="93"/>
      <c r="JRA424" s="93"/>
      <c r="JRB424" s="93"/>
      <c r="JRC424" s="93"/>
      <c r="JRD424" s="93"/>
      <c r="JRE424" s="93"/>
      <c r="JRF424" s="93"/>
      <c r="JRG424" s="93"/>
      <c r="JRH424" s="93"/>
      <c r="JRI424" s="93"/>
      <c r="JRJ424" s="93"/>
      <c r="JRK424" s="93"/>
      <c r="JRL424" s="93"/>
      <c r="JRM424" s="93"/>
      <c r="JRN424" s="93"/>
      <c r="JRO424" s="93"/>
      <c r="JRP424" s="93"/>
      <c r="JRQ424" s="93"/>
      <c r="JRR424" s="93"/>
      <c r="JRS424" s="93"/>
      <c r="JRT424" s="93"/>
      <c r="JRU424" s="93"/>
      <c r="JRV424" s="93"/>
      <c r="JRW424" s="93"/>
      <c r="JRX424" s="93"/>
      <c r="JRY424" s="93"/>
      <c r="JRZ424" s="93"/>
      <c r="JSA424" s="93"/>
      <c r="JSB424" s="93"/>
      <c r="JSC424" s="93"/>
      <c r="JSD424" s="93"/>
      <c r="JSE424" s="93"/>
      <c r="JSF424" s="93"/>
      <c r="JSG424" s="93"/>
      <c r="JSH424" s="93"/>
      <c r="JSI424" s="93"/>
      <c r="JSJ424" s="93"/>
      <c r="JSK424" s="93"/>
      <c r="JSL424" s="93"/>
      <c r="JSM424" s="93"/>
      <c r="JSN424" s="93"/>
      <c r="JSO424" s="93"/>
      <c r="JSP424" s="93"/>
      <c r="JSQ424" s="93"/>
      <c r="JSR424" s="93"/>
      <c r="JSS424" s="93"/>
      <c r="JST424" s="93"/>
      <c r="JSU424" s="93"/>
      <c r="JSV424" s="93"/>
      <c r="JSW424" s="93"/>
      <c r="JSX424" s="93"/>
      <c r="JSY424" s="93"/>
      <c r="JSZ424" s="93"/>
      <c r="JTA424" s="93"/>
      <c r="JTB424" s="93"/>
      <c r="JTC424" s="93"/>
      <c r="JTD424" s="93"/>
      <c r="JTE424" s="93"/>
      <c r="JTF424" s="93"/>
      <c r="JTG424" s="93"/>
      <c r="JTH424" s="93"/>
      <c r="JTI424" s="93"/>
      <c r="JTJ424" s="93"/>
      <c r="JTK424" s="93"/>
      <c r="JTL424" s="93"/>
      <c r="JTM424" s="93"/>
      <c r="JTN424" s="93"/>
      <c r="JTO424" s="93"/>
      <c r="JTP424" s="93"/>
      <c r="JTQ424" s="93"/>
      <c r="JTR424" s="93"/>
      <c r="JTS424" s="93"/>
      <c r="JTT424" s="93"/>
      <c r="JTU424" s="93"/>
      <c r="JTV424" s="93"/>
      <c r="JTW424" s="93"/>
      <c r="JTX424" s="93"/>
      <c r="JTY424" s="93"/>
      <c r="JTZ424" s="93"/>
      <c r="JUA424" s="93"/>
      <c r="JUB424" s="93"/>
      <c r="JUC424" s="93"/>
      <c r="JUD424" s="93"/>
      <c r="JUE424" s="93"/>
      <c r="JUF424" s="93"/>
      <c r="JUG424" s="93"/>
      <c r="JUH424" s="93"/>
      <c r="JUI424" s="93"/>
      <c r="JUJ424" s="93"/>
      <c r="JUK424" s="93"/>
      <c r="JUL424" s="93"/>
      <c r="JUM424" s="93"/>
      <c r="JUN424" s="93"/>
      <c r="JUO424" s="93"/>
      <c r="JUP424" s="93"/>
      <c r="JUQ424" s="93"/>
      <c r="JUR424" s="93"/>
      <c r="JUS424" s="93"/>
      <c r="JUT424" s="93"/>
      <c r="JUU424" s="93"/>
      <c r="JUV424" s="93"/>
      <c r="JUW424" s="93"/>
      <c r="JUX424" s="93"/>
      <c r="JUY424" s="93"/>
      <c r="JUZ424" s="93"/>
      <c r="JVA424" s="93"/>
      <c r="JVB424" s="93"/>
      <c r="JVC424" s="93"/>
      <c r="JVD424" s="93"/>
      <c r="JVE424" s="93"/>
      <c r="JVF424" s="93"/>
      <c r="JVG424" s="93"/>
      <c r="JVH424" s="93"/>
      <c r="JVI424" s="93"/>
      <c r="JVJ424" s="93"/>
      <c r="JVK424" s="93"/>
      <c r="JVL424" s="93"/>
      <c r="JVM424" s="93"/>
      <c r="JVN424" s="93"/>
      <c r="JVO424" s="93"/>
      <c r="JVP424" s="93"/>
      <c r="JVQ424" s="93"/>
      <c r="JVR424" s="93"/>
      <c r="JVS424" s="93"/>
      <c r="JVT424" s="93"/>
      <c r="JVU424" s="93"/>
      <c r="JVV424" s="93"/>
      <c r="JVW424" s="93"/>
      <c r="JVX424" s="93"/>
      <c r="JVY424" s="93"/>
      <c r="JVZ424" s="93"/>
      <c r="JWA424" s="93"/>
      <c r="JWB424" s="93"/>
      <c r="JWC424" s="93"/>
      <c r="JWD424" s="93"/>
      <c r="JWE424" s="93"/>
      <c r="JWF424" s="93"/>
      <c r="JWG424" s="93"/>
      <c r="JWH424" s="93"/>
      <c r="JWI424" s="93"/>
      <c r="JWJ424" s="93"/>
      <c r="JWK424" s="93"/>
      <c r="JWL424" s="93"/>
      <c r="JWM424" s="93"/>
      <c r="JWN424" s="93"/>
      <c r="JWO424" s="93"/>
      <c r="JWP424" s="93"/>
      <c r="JWQ424" s="93"/>
      <c r="JWR424" s="93"/>
      <c r="JWS424" s="93"/>
      <c r="JWT424" s="93"/>
      <c r="JWU424" s="93"/>
      <c r="JWV424" s="93"/>
      <c r="JWW424" s="93"/>
      <c r="JWX424" s="93"/>
      <c r="JWY424" s="93"/>
      <c r="JWZ424" s="93"/>
      <c r="JXA424" s="93"/>
      <c r="JXB424" s="93"/>
      <c r="JXC424" s="93"/>
      <c r="JXD424" s="93"/>
      <c r="JXE424" s="93"/>
      <c r="JXF424" s="93"/>
      <c r="JXG424" s="93"/>
      <c r="JXH424" s="93"/>
      <c r="JXI424" s="93"/>
      <c r="JXJ424" s="93"/>
      <c r="JXK424" s="93"/>
      <c r="JXL424" s="93"/>
      <c r="JXM424" s="93"/>
      <c r="JXN424" s="93"/>
      <c r="JXO424" s="93"/>
      <c r="JXP424" s="93"/>
      <c r="JXQ424" s="93"/>
      <c r="JXR424" s="93"/>
      <c r="JXS424" s="93"/>
      <c r="JXT424" s="93"/>
      <c r="JXU424" s="93"/>
      <c r="JXV424" s="93"/>
      <c r="JXW424" s="93"/>
      <c r="JXX424" s="93"/>
      <c r="JXY424" s="93"/>
      <c r="JXZ424" s="93"/>
      <c r="JYA424" s="93"/>
      <c r="JYB424" s="93"/>
      <c r="JYC424" s="93"/>
      <c r="JYD424" s="93"/>
      <c r="JYE424" s="93"/>
      <c r="JYF424" s="93"/>
      <c r="JYG424" s="93"/>
      <c r="JYH424" s="93"/>
      <c r="JYI424" s="93"/>
      <c r="JYJ424" s="93"/>
      <c r="JYK424" s="93"/>
      <c r="JYL424" s="93"/>
      <c r="JYM424" s="93"/>
      <c r="JYN424" s="93"/>
      <c r="JYO424" s="93"/>
      <c r="JYP424" s="93"/>
      <c r="JYQ424" s="93"/>
      <c r="JYR424" s="93"/>
      <c r="JYS424" s="93"/>
      <c r="JYT424" s="93"/>
      <c r="JYU424" s="93"/>
      <c r="JYV424" s="93"/>
      <c r="JYW424" s="93"/>
      <c r="JYX424" s="93"/>
      <c r="JYY424" s="93"/>
      <c r="JYZ424" s="93"/>
      <c r="JZA424" s="93"/>
      <c r="JZB424" s="93"/>
      <c r="JZC424" s="93"/>
      <c r="JZD424" s="93"/>
      <c r="JZE424" s="93"/>
      <c r="JZF424" s="93"/>
      <c r="JZG424" s="93"/>
      <c r="JZH424" s="93"/>
      <c r="JZI424" s="93"/>
      <c r="JZJ424" s="93"/>
      <c r="JZK424" s="93"/>
      <c r="JZL424" s="93"/>
      <c r="JZM424" s="93"/>
      <c r="JZN424" s="93"/>
      <c r="JZO424" s="93"/>
      <c r="JZP424" s="93"/>
      <c r="JZQ424" s="93"/>
      <c r="JZR424" s="93"/>
      <c r="JZS424" s="93"/>
      <c r="JZT424" s="93"/>
      <c r="JZU424" s="93"/>
      <c r="JZV424" s="93"/>
      <c r="JZW424" s="93"/>
      <c r="JZX424" s="93"/>
      <c r="JZY424" s="93"/>
      <c r="JZZ424" s="93"/>
      <c r="KAA424" s="93"/>
      <c r="KAB424" s="93"/>
      <c r="KAC424" s="93"/>
      <c r="KAD424" s="93"/>
      <c r="KAE424" s="93"/>
      <c r="KAF424" s="93"/>
      <c r="KAG424" s="93"/>
      <c r="KAH424" s="93"/>
      <c r="KAI424" s="93"/>
      <c r="KAJ424" s="93"/>
      <c r="KAK424" s="93"/>
      <c r="KAL424" s="93"/>
      <c r="KAM424" s="93"/>
      <c r="KAN424" s="93"/>
      <c r="KAO424" s="93"/>
      <c r="KAP424" s="93"/>
      <c r="KAQ424" s="93"/>
      <c r="KAR424" s="93"/>
      <c r="KAS424" s="93"/>
      <c r="KAT424" s="93"/>
      <c r="KAU424" s="93"/>
      <c r="KAV424" s="93"/>
      <c r="KAW424" s="93"/>
      <c r="KAX424" s="93"/>
      <c r="KAY424" s="93"/>
      <c r="KAZ424" s="93"/>
      <c r="KBA424" s="93"/>
      <c r="KBB424" s="93"/>
      <c r="KBC424" s="93"/>
      <c r="KBD424" s="93"/>
      <c r="KBE424" s="93"/>
      <c r="KBF424" s="93"/>
      <c r="KBG424" s="93"/>
      <c r="KBH424" s="93"/>
      <c r="KBI424" s="93"/>
      <c r="KBJ424" s="93"/>
      <c r="KBK424" s="93"/>
      <c r="KBL424" s="93"/>
      <c r="KBM424" s="93"/>
      <c r="KBN424" s="93"/>
      <c r="KBO424" s="93"/>
      <c r="KBP424" s="93"/>
      <c r="KBQ424" s="93"/>
      <c r="KBR424" s="93"/>
      <c r="KBS424" s="93"/>
      <c r="KBT424" s="93"/>
      <c r="KBU424" s="93"/>
      <c r="KBV424" s="93"/>
      <c r="KBW424" s="93"/>
      <c r="KBX424" s="93"/>
      <c r="KBY424" s="93"/>
      <c r="KBZ424" s="93"/>
      <c r="KCA424" s="93"/>
      <c r="KCB424" s="93"/>
      <c r="KCC424" s="93"/>
      <c r="KCD424" s="93"/>
      <c r="KCE424" s="93"/>
      <c r="KCF424" s="93"/>
      <c r="KCG424" s="93"/>
      <c r="KCH424" s="93"/>
      <c r="KCI424" s="93"/>
      <c r="KCJ424" s="93"/>
      <c r="KCK424" s="93"/>
      <c r="KCL424" s="93"/>
      <c r="KCM424" s="93"/>
      <c r="KCN424" s="93"/>
      <c r="KCO424" s="93"/>
      <c r="KCP424" s="93"/>
      <c r="KCQ424" s="93"/>
      <c r="KCR424" s="93"/>
      <c r="KCS424" s="93"/>
      <c r="KCT424" s="93"/>
      <c r="KCU424" s="93"/>
      <c r="KCV424" s="93"/>
      <c r="KCW424" s="93"/>
      <c r="KCX424" s="93"/>
      <c r="KCY424" s="93"/>
      <c r="KCZ424" s="93"/>
      <c r="KDA424" s="93"/>
      <c r="KDB424" s="93"/>
      <c r="KDC424" s="93"/>
      <c r="KDD424" s="93"/>
      <c r="KDE424" s="93"/>
      <c r="KDF424" s="93"/>
      <c r="KDG424" s="93"/>
      <c r="KDH424" s="93"/>
      <c r="KDI424" s="93"/>
      <c r="KDJ424" s="93"/>
      <c r="KDK424" s="93"/>
      <c r="KDL424" s="93"/>
      <c r="KDM424" s="93"/>
      <c r="KDN424" s="93"/>
      <c r="KDO424" s="93"/>
      <c r="KDP424" s="93"/>
      <c r="KDQ424" s="93"/>
      <c r="KDR424" s="93"/>
      <c r="KDS424" s="93"/>
      <c r="KDT424" s="93"/>
      <c r="KDU424" s="93"/>
      <c r="KDV424" s="93"/>
      <c r="KDW424" s="93"/>
      <c r="KDX424" s="93"/>
      <c r="KDY424" s="93"/>
      <c r="KDZ424" s="93"/>
      <c r="KEA424" s="93"/>
      <c r="KEB424" s="93"/>
      <c r="KEC424" s="93"/>
      <c r="KED424" s="93"/>
      <c r="KEE424" s="93"/>
      <c r="KEF424" s="93"/>
      <c r="KEG424" s="93"/>
      <c r="KEH424" s="93"/>
      <c r="KEI424" s="93"/>
      <c r="KEJ424" s="93"/>
      <c r="KEK424" s="93"/>
      <c r="KEL424" s="93"/>
      <c r="KEM424" s="93"/>
      <c r="KEN424" s="93"/>
      <c r="KEO424" s="93"/>
      <c r="KEP424" s="93"/>
      <c r="KEQ424" s="93"/>
      <c r="KER424" s="93"/>
      <c r="KES424" s="93"/>
      <c r="KET424" s="93"/>
      <c r="KEU424" s="93"/>
      <c r="KEV424" s="93"/>
      <c r="KEW424" s="93"/>
      <c r="KEX424" s="93"/>
      <c r="KEY424" s="93"/>
      <c r="KEZ424" s="93"/>
      <c r="KFA424" s="93"/>
      <c r="KFB424" s="93"/>
      <c r="KFC424" s="93"/>
      <c r="KFD424" s="93"/>
      <c r="KFE424" s="93"/>
      <c r="KFF424" s="93"/>
      <c r="KFG424" s="93"/>
      <c r="KFH424" s="93"/>
      <c r="KFI424" s="93"/>
      <c r="KFJ424" s="93"/>
      <c r="KFK424" s="93"/>
      <c r="KFL424" s="93"/>
      <c r="KFM424" s="93"/>
      <c r="KFN424" s="93"/>
      <c r="KFO424" s="93"/>
      <c r="KFP424" s="93"/>
      <c r="KFQ424" s="93"/>
      <c r="KFR424" s="93"/>
      <c r="KFS424" s="93"/>
      <c r="KFT424" s="93"/>
      <c r="KFU424" s="93"/>
      <c r="KFV424" s="93"/>
      <c r="KFW424" s="93"/>
      <c r="KFX424" s="93"/>
      <c r="KFY424" s="93"/>
      <c r="KFZ424" s="93"/>
      <c r="KGA424" s="93"/>
      <c r="KGB424" s="93"/>
      <c r="KGC424" s="93"/>
      <c r="KGD424" s="93"/>
      <c r="KGE424" s="93"/>
      <c r="KGF424" s="93"/>
      <c r="KGG424" s="93"/>
      <c r="KGH424" s="93"/>
      <c r="KGI424" s="93"/>
      <c r="KGJ424" s="93"/>
      <c r="KGK424" s="93"/>
      <c r="KGL424" s="93"/>
      <c r="KGM424" s="93"/>
      <c r="KGN424" s="93"/>
      <c r="KGO424" s="93"/>
      <c r="KGP424" s="93"/>
      <c r="KGQ424" s="93"/>
      <c r="KGR424" s="93"/>
      <c r="KGS424" s="93"/>
      <c r="KGT424" s="93"/>
      <c r="KGU424" s="93"/>
      <c r="KGV424" s="93"/>
      <c r="KGW424" s="93"/>
      <c r="KGX424" s="93"/>
      <c r="KGY424" s="93"/>
      <c r="KGZ424" s="93"/>
      <c r="KHA424" s="93"/>
      <c r="KHB424" s="93"/>
      <c r="KHC424" s="93"/>
      <c r="KHD424" s="93"/>
      <c r="KHE424" s="93"/>
      <c r="KHF424" s="93"/>
      <c r="KHG424" s="93"/>
      <c r="KHH424" s="93"/>
      <c r="KHI424" s="93"/>
      <c r="KHJ424" s="93"/>
      <c r="KHK424" s="93"/>
      <c r="KHL424" s="93"/>
      <c r="KHM424" s="93"/>
      <c r="KHN424" s="93"/>
      <c r="KHO424" s="93"/>
      <c r="KHP424" s="93"/>
      <c r="KHQ424" s="93"/>
      <c r="KHR424" s="93"/>
      <c r="KHS424" s="93"/>
      <c r="KHT424" s="93"/>
      <c r="KHU424" s="93"/>
      <c r="KHV424" s="93"/>
      <c r="KHW424" s="93"/>
      <c r="KHX424" s="93"/>
      <c r="KHY424" s="93"/>
      <c r="KHZ424" s="93"/>
      <c r="KIA424" s="93"/>
      <c r="KIB424" s="93"/>
      <c r="KIC424" s="93"/>
      <c r="KID424" s="93"/>
      <c r="KIE424" s="93"/>
      <c r="KIF424" s="93"/>
      <c r="KIG424" s="93"/>
      <c r="KIH424" s="93"/>
      <c r="KII424" s="93"/>
      <c r="KIJ424" s="93"/>
      <c r="KIK424" s="93"/>
      <c r="KIL424" s="93"/>
      <c r="KIM424" s="93"/>
      <c r="KIN424" s="93"/>
      <c r="KIO424" s="93"/>
      <c r="KIP424" s="93"/>
      <c r="KIQ424" s="93"/>
      <c r="KIR424" s="93"/>
      <c r="KIS424" s="93"/>
      <c r="KIT424" s="93"/>
      <c r="KIU424" s="93"/>
      <c r="KIV424" s="93"/>
      <c r="KIW424" s="93"/>
      <c r="KIX424" s="93"/>
      <c r="KIY424" s="93"/>
      <c r="KIZ424" s="93"/>
      <c r="KJA424" s="93"/>
      <c r="KJB424" s="93"/>
      <c r="KJC424" s="93"/>
      <c r="KJD424" s="93"/>
      <c r="KJE424" s="93"/>
      <c r="KJF424" s="93"/>
      <c r="KJG424" s="93"/>
      <c r="KJH424" s="93"/>
      <c r="KJI424" s="93"/>
      <c r="KJJ424" s="93"/>
      <c r="KJK424" s="93"/>
      <c r="KJL424" s="93"/>
      <c r="KJM424" s="93"/>
      <c r="KJN424" s="93"/>
      <c r="KJO424" s="93"/>
      <c r="KJP424" s="93"/>
      <c r="KJQ424" s="93"/>
      <c r="KJR424" s="93"/>
      <c r="KJS424" s="93"/>
      <c r="KJT424" s="93"/>
      <c r="KJU424" s="93"/>
      <c r="KJV424" s="93"/>
      <c r="KJW424" s="93"/>
      <c r="KJX424" s="93"/>
      <c r="KJY424" s="93"/>
      <c r="KJZ424" s="93"/>
      <c r="KKA424" s="93"/>
      <c r="KKB424" s="93"/>
      <c r="KKC424" s="93"/>
      <c r="KKD424" s="93"/>
      <c r="KKE424" s="93"/>
      <c r="KKF424" s="93"/>
      <c r="KKG424" s="93"/>
      <c r="KKH424" s="93"/>
      <c r="KKI424" s="93"/>
      <c r="KKJ424" s="93"/>
      <c r="KKK424" s="93"/>
      <c r="KKL424" s="93"/>
      <c r="KKM424" s="93"/>
      <c r="KKN424" s="93"/>
      <c r="KKO424" s="93"/>
      <c r="KKP424" s="93"/>
      <c r="KKQ424" s="93"/>
      <c r="KKR424" s="93"/>
      <c r="KKS424" s="93"/>
      <c r="KKT424" s="93"/>
      <c r="KKU424" s="93"/>
      <c r="KKV424" s="93"/>
      <c r="KKW424" s="93"/>
      <c r="KKX424" s="93"/>
      <c r="KKY424" s="93"/>
      <c r="KKZ424" s="93"/>
      <c r="KLA424" s="93"/>
      <c r="KLB424" s="93"/>
      <c r="KLC424" s="93"/>
      <c r="KLD424" s="93"/>
      <c r="KLE424" s="93"/>
      <c r="KLF424" s="93"/>
      <c r="KLG424" s="93"/>
      <c r="KLH424" s="93"/>
      <c r="KLI424" s="93"/>
      <c r="KLJ424" s="93"/>
      <c r="KLK424" s="93"/>
      <c r="KLL424" s="93"/>
      <c r="KLM424" s="93"/>
      <c r="KLN424" s="93"/>
      <c r="KLO424" s="93"/>
      <c r="KLP424" s="93"/>
      <c r="KLQ424" s="93"/>
      <c r="KLR424" s="93"/>
      <c r="KLS424" s="93"/>
      <c r="KLT424" s="93"/>
      <c r="KLU424" s="93"/>
      <c r="KLV424" s="93"/>
      <c r="KLW424" s="93"/>
      <c r="KLX424" s="93"/>
      <c r="KLY424" s="93"/>
      <c r="KLZ424" s="93"/>
      <c r="KMA424" s="93"/>
      <c r="KMB424" s="93"/>
      <c r="KMC424" s="93"/>
      <c r="KMD424" s="93"/>
      <c r="KME424" s="93"/>
      <c r="KMF424" s="93"/>
      <c r="KMG424" s="93"/>
      <c r="KMH424" s="93"/>
      <c r="KMI424" s="93"/>
      <c r="KMJ424" s="93"/>
      <c r="KMK424" s="93"/>
      <c r="KML424" s="93"/>
      <c r="KMM424" s="93"/>
      <c r="KMN424" s="93"/>
      <c r="KMO424" s="93"/>
      <c r="KMP424" s="93"/>
      <c r="KMQ424" s="93"/>
      <c r="KMR424" s="93"/>
      <c r="KMS424" s="93"/>
      <c r="KMT424" s="93"/>
      <c r="KMU424" s="93"/>
      <c r="KMV424" s="93"/>
      <c r="KMW424" s="93"/>
      <c r="KMX424" s="93"/>
      <c r="KMY424" s="93"/>
      <c r="KMZ424" s="93"/>
      <c r="KNA424" s="93"/>
      <c r="KNB424" s="93"/>
      <c r="KNC424" s="93"/>
      <c r="KND424" s="93"/>
      <c r="KNE424" s="93"/>
      <c r="KNF424" s="93"/>
      <c r="KNG424" s="93"/>
      <c r="KNH424" s="93"/>
      <c r="KNI424" s="93"/>
      <c r="KNJ424" s="93"/>
      <c r="KNK424" s="93"/>
      <c r="KNL424" s="93"/>
      <c r="KNM424" s="93"/>
      <c r="KNN424" s="93"/>
      <c r="KNO424" s="93"/>
      <c r="KNP424" s="93"/>
      <c r="KNQ424" s="93"/>
      <c r="KNR424" s="93"/>
      <c r="KNS424" s="93"/>
      <c r="KNT424" s="93"/>
      <c r="KNU424" s="93"/>
      <c r="KNV424" s="93"/>
      <c r="KNW424" s="93"/>
      <c r="KNX424" s="93"/>
      <c r="KNY424" s="93"/>
      <c r="KNZ424" s="93"/>
      <c r="KOA424" s="93"/>
      <c r="KOB424" s="93"/>
      <c r="KOC424" s="93"/>
      <c r="KOD424" s="93"/>
      <c r="KOE424" s="93"/>
      <c r="KOF424" s="93"/>
      <c r="KOG424" s="93"/>
      <c r="KOH424" s="93"/>
      <c r="KOI424" s="93"/>
      <c r="KOJ424" s="93"/>
      <c r="KOK424" s="93"/>
      <c r="KOL424" s="93"/>
      <c r="KOM424" s="93"/>
      <c r="KON424" s="93"/>
      <c r="KOO424" s="93"/>
      <c r="KOP424" s="93"/>
      <c r="KOQ424" s="93"/>
      <c r="KOR424" s="93"/>
      <c r="KOS424" s="93"/>
      <c r="KOT424" s="93"/>
      <c r="KOU424" s="93"/>
      <c r="KOV424" s="93"/>
      <c r="KOW424" s="93"/>
      <c r="KOX424" s="93"/>
      <c r="KOY424" s="93"/>
      <c r="KOZ424" s="93"/>
      <c r="KPA424" s="93"/>
      <c r="KPB424" s="93"/>
      <c r="KPC424" s="93"/>
      <c r="KPD424" s="93"/>
      <c r="KPE424" s="93"/>
      <c r="KPF424" s="93"/>
      <c r="KPG424" s="93"/>
      <c r="KPH424" s="93"/>
      <c r="KPI424" s="93"/>
      <c r="KPJ424" s="93"/>
      <c r="KPK424" s="93"/>
      <c r="KPL424" s="93"/>
      <c r="KPM424" s="93"/>
      <c r="KPN424" s="93"/>
      <c r="KPO424" s="93"/>
      <c r="KPP424" s="93"/>
      <c r="KPQ424" s="93"/>
      <c r="KPR424" s="93"/>
      <c r="KPS424" s="93"/>
      <c r="KPT424" s="93"/>
      <c r="KPU424" s="93"/>
      <c r="KPV424" s="93"/>
      <c r="KPW424" s="93"/>
      <c r="KPX424" s="93"/>
      <c r="KPY424" s="93"/>
      <c r="KPZ424" s="93"/>
      <c r="KQA424" s="93"/>
      <c r="KQB424" s="93"/>
      <c r="KQC424" s="93"/>
      <c r="KQD424" s="93"/>
      <c r="KQE424" s="93"/>
      <c r="KQF424" s="93"/>
      <c r="KQG424" s="93"/>
      <c r="KQH424" s="93"/>
      <c r="KQI424" s="93"/>
      <c r="KQJ424" s="93"/>
      <c r="KQK424" s="93"/>
      <c r="KQL424" s="93"/>
      <c r="KQM424" s="93"/>
      <c r="KQN424" s="93"/>
      <c r="KQO424" s="93"/>
      <c r="KQP424" s="93"/>
      <c r="KQQ424" s="93"/>
      <c r="KQR424" s="93"/>
      <c r="KQS424" s="93"/>
      <c r="KQT424" s="93"/>
      <c r="KQU424" s="93"/>
      <c r="KQV424" s="93"/>
      <c r="KQW424" s="93"/>
      <c r="KQX424" s="93"/>
      <c r="KQY424" s="93"/>
      <c r="KQZ424" s="93"/>
      <c r="KRA424" s="93"/>
      <c r="KRB424" s="93"/>
      <c r="KRC424" s="93"/>
      <c r="KRD424" s="93"/>
      <c r="KRE424" s="93"/>
      <c r="KRF424" s="93"/>
      <c r="KRG424" s="93"/>
      <c r="KRH424" s="93"/>
      <c r="KRI424" s="93"/>
      <c r="KRJ424" s="93"/>
      <c r="KRK424" s="93"/>
      <c r="KRL424" s="93"/>
      <c r="KRM424" s="93"/>
      <c r="KRN424" s="93"/>
      <c r="KRO424" s="93"/>
      <c r="KRP424" s="93"/>
      <c r="KRQ424" s="93"/>
      <c r="KRR424" s="93"/>
      <c r="KRS424" s="93"/>
      <c r="KRT424" s="93"/>
      <c r="KRU424" s="93"/>
      <c r="KRV424" s="93"/>
      <c r="KRW424" s="93"/>
      <c r="KRX424" s="93"/>
      <c r="KRY424" s="93"/>
      <c r="KRZ424" s="93"/>
      <c r="KSA424" s="93"/>
      <c r="KSB424" s="93"/>
      <c r="KSC424" s="93"/>
      <c r="KSD424" s="93"/>
      <c r="KSE424" s="93"/>
      <c r="KSF424" s="93"/>
      <c r="KSG424" s="93"/>
      <c r="KSH424" s="93"/>
      <c r="KSI424" s="93"/>
      <c r="KSJ424" s="93"/>
      <c r="KSK424" s="93"/>
      <c r="KSL424" s="93"/>
      <c r="KSM424" s="93"/>
      <c r="KSN424" s="93"/>
      <c r="KSO424" s="93"/>
      <c r="KSP424" s="93"/>
      <c r="KSQ424" s="93"/>
      <c r="KSR424" s="93"/>
      <c r="KSS424" s="93"/>
      <c r="KST424" s="93"/>
      <c r="KSU424" s="93"/>
      <c r="KSV424" s="93"/>
      <c r="KSW424" s="93"/>
      <c r="KSX424" s="93"/>
      <c r="KSY424" s="93"/>
      <c r="KSZ424" s="93"/>
      <c r="KTA424" s="93"/>
      <c r="KTB424" s="93"/>
      <c r="KTC424" s="93"/>
      <c r="KTD424" s="93"/>
      <c r="KTE424" s="93"/>
      <c r="KTF424" s="93"/>
      <c r="KTG424" s="93"/>
      <c r="KTH424" s="93"/>
      <c r="KTI424" s="93"/>
      <c r="KTJ424" s="93"/>
      <c r="KTK424" s="93"/>
      <c r="KTL424" s="93"/>
      <c r="KTM424" s="93"/>
      <c r="KTN424" s="93"/>
      <c r="KTO424" s="93"/>
      <c r="KTP424" s="93"/>
      <c r="KTQ424" s="93"/>
      <c r="KTR424" s="93"/>
      <c r="KTS424" s="93"/>
      <c r="KTT424" s="93"/>
      <c r="KTU424" s="93"/>
      <c r="KTV424" s="93"/>
      <c r="KTW424" s="93"/>
      <c r="KTX424" s="93"/>
      <c r="KTY424" s="93"/>
      <c r="KTZ424" s="93"/>
      <c r="KUA424" s="93"/>
      <c r="KUB424" s="93"/>
      <c r="KUC424" s="93"/>
      <c r="KUD424" s="93"/>
      <c r="KUE424" s="93"/>
      <c r="KUF424" s="93"/>
      <c r="KUG424" s="93"/>
      <c r="KUH424" s="93"/>
      <c r="KUI424" s="93"/>
      <c r="KUJ424" s="93"/>
      <c r="KUK424" s="93"/>
      <c r="KUL424" s="93"/>
      <c r="KUM424" s="93"/>
      <c r="KUN424" s="93"/>
      <c r="KUO424" s="93"/>
      <c r="KUP424" s="93"/>
      <c r="KUQ424" s="93"/>
      <c r="KUR424" s="93"/>
      <c r="KUS424" s="93"/>
      <c r="KUT424" s="93"/>
      <c r="KUU424" s="93"/>
      <c r="KUV424" s="93"/>
      <c r="KUW424" s="93"/>
      <c r="KUX424" s="93"/>
      <c r="KUY424" s="93"/>
      <c r="KUZ424" s="93"/>
      <c r="KVA424" s="93"/>
      <c r="KVB424" s="93"/>
      <c r="KVC424" s="93"/>
      <c r="KVD424" s="93"/>
      <c r="KVE424" s="93"/>
      <c r="KVF424" s="93"/>
      <c r="KVG424" s="93"/>
      <c r="KVH424" s="93"/>
      <c r="KVI424" s="93"/>
      <c r="KVJ424" s="93"/>
      <c r="KVK424" s="93"/>
      <c r="KVL424" s="93"/>
      <c r="KVM424" s="93"/>
      <c r="KVN424" s="93"/>
      <c r="KVO424" s="93"/>
      <c r="KVP424" s="93"/>
      <c r="KVQ424" s="93"/>
      <c r="KVR424" s="93"/>
      <c r="KVS424" s="93"/>
      <c r="KVT424" s="93"/>
      <c r="KVU424" s="93"/>
      <c r="KVV424" s="93"/>
      <c r="KVW424" s="93"/>
      <c r="KVX424" s="93"/>
      <c r="KVY424" s="93"/>
      <c r="KVZ424" s="93"/>
      <c r="KWA424" s="93"/>
      <c r="KWB424" s="93"/>
      <c r="KWC424" s="93"/>
      <c r="KWD424" s="93"/>
      <c r="KWE424" s="93"/>
      <c r="KWF424" s="93"/>
      <c r="KWG424" s="93"/>
      <c r="KWH424" s="93"/>
      <c r="KWI424" s="93"/>
      <c r="KWJ424" s="93"/>
      <c r="KWK424" s="93"/>
      <c r="KWL424" s="93"/>
      <c r="KWM424" s="93"/>
      <c r="KWN424" s="93"/>
      <c r="KWO424" s="93"/>
      <c r="KWP424" s="93"/>
      <c r="KWQ424" s="93"/>
      <c r="KWR424" s="93"/>
      <c r="KWS424" s="93"/>
      <c r="KWT424" s="93"/>
      <c r="KWU424" s="93"/>
      <c r="KWV424" s="93"/>
      <c r="KWW424" s="93"/>
      <c r="KWX424" s="93"/>
      <c r="KWY424" s="93"/>
      <c r="KWZ424" s="93"/>
      <c r="KXA424" s="93"/>
      <c r="KXB424" s="93"/>
      <c r="KXC424" s="93"/>
      <c r="KXD424" s="93"/>
      <c r="KXE424" s="93"/>
      <c r="KXF424" s="93"/>
      <c r="KXG424" s="93"/>
      <c r="KXH424" s="93"/>
      <c r="KXI424" s="93"/>
      <c r="KXJ424" s="93"/>
      <c r="KXK424" s="93"/>
      <c r="KXL424" s="93"/>
      <c r="KXM424" s="93"/>
      <c r="KXN424" s="93"/>
      <c r="KXO424" s="93"/>
      <c r="KXP424" s="93"/>
      <c r="KXQ424" s="93"/>
      <c r="KXR424" s="93"/>
      <c r="KXS424" s="93"/>
      <c r="KXT424" s="93"/>
      <c r="KXU424" s="93"/>
      <c r="KXV424" s="93"/>
      <c r="KXW424" s="93"/>
      <c r="KXX424" s="93"/>
      <c r="KXY424" s="93"/>
      <c r="KXZ424" s="93"/>
      <c r="KYA424" s="93"/>
      <c r="KYB424" s="93"/>
      <c r="KYC424" s="93"/>
      <c r="KYD424" s="93"/>
      <c r="KYE424" s="93"/>
      <c r="KYF424" s="93"/>
      <c r="KYG424" s="93"/>
      <c r="KYH424" s="93"/>
      <c r="KYI424" s="93"/>
      <c r="KYJ424" s="93"/>
      <c r="KYK424" s="93"/>
      <c r="KYL424" s="93"/>
      <c r="KYM424" s="93"/>
      <c r="KYN424" s="93"/>
      <c r="KYO424" s="93"/>
      <c r="KYP424" s="93"/>
      <c r="KYQ424" s="93"/>
      <c r="KYR424" s="93"/>
      <c r="KYS424" s="93"/>
      <c r="KYT424" s="93"/>
      <c r="KYU424" s="93"/>
      <c r="KYV424" s="93"/>
      <c r="KYW424" s="93"/>
      <c r="KYX424" s="93"/>
      <c r="KYY424" s="93"/>
      <c r="KYZ424" s="93"/>
      <c r="KZA424" s="93"/>
      <c r="KZB424" s="93"/>
      <c r="KZC424" s="93"/>
      <c r="KZD424" s="93"/>
      <c r="KZE424" s="93"/>
      <c r="KZF424" s="93"/>
      <c r="KZG424" s="93"/>
      <c r="KZH424" s="93"/>
      <c r="KZI424" s="93"/>
      <c r="KZJ424" s="93"/>
      <c r="KZK424" s="93"/>
      <c r="KZL424" s="93"/>
      <c r="KZM424" s="93"/>
      <c r="KZN424" s="93"/>
      <c r="KZO424" s="93"/>
      <c r="KZP424" s="93"/>
      <c r="KZQ424" s="93"/>
      <c r="KZR424" s="93"/>
      <c r="KZS424" s="93"/>
      <c r="KZT424" s="93"/>
      <c r="KZU424" s="93"/>
      <c r="KZV424" s="93"/>
      <c r="KZW424" s="93"/>
      <c r="KZX424" s="93"/>
      <c r="KZY424" s="93"/>
      <c r="KZZ424" s="93"/>
      <c r="LAA424" s="93"/>
      <c r="LAB424" s="93"/>
      <c r="LAC424" s="93"/>
      <c r="LAD424" s="93"/>
      <c r="LAE424" s="93"/>
      <c r="LAF424" s="93"/>
      <c r="LAG424" s="93"/>
      <c r="LAH424" s="93"/>
      <c r="LAI424" s="93"/>
      <c r="LAJ424" s="93"/>
      <c r="LAK424" s="93"/>
      <c r="LAL424" s="93"/>
      <c r="LAM424" s="93"/>
      <c r="LAN424" s="93"/>
      <c r="LAO424" s="93"/>
      <c r="LAP424" s="93"/>
      <c r="LAQ424" s="93"/>
      <c r="LAR424" s="93"/>
      <c r="LAS424" s="93"/>
      <c r="LAT424" s="93"/>
      <c r="LAU424" s="93"/>
      <c r="LAV424" s="93"/>
      <c r="LAW424" s="93"/>
      <c r="LAX424" s="93"/>
      <c r="LAY424" s="93"/>
      <c r="LAZ424" s="93"/>
      <c r="LBA424" s="93"/>
      <c r="LBB424" s="93"/>
      <c r="LBC424" s="93"/>
      <c r="LBD424" s="93"/>
      <c r="LBE424" s="93"/>
      <c r="LBF424" s="93"/>
      <c r="LBG424" s="93"/>
      <c r="LBH424" s="93"/>
      <c r="LBI424" s="93"/>
      <c r="LBJ424" s="93"/>
      <c r="LBK424" s="93"/>
      <c r="LBL424" s="93"/>
      <c r="LBM424" s="93"/>
      <c r="LBN424" s="93"/>
      <c r="LBO424" s="93"/>
      <c r="LBP424" s="93"/>
      <c r="LBQ424" s="93"/>
      <c r="LBR424" s="93"/>
      <c r="LBS424" s="93"/>
      <c r="LBT424" s="93"/>
      <c r="LBU424" s="93"/>
      <c r="LBV424" s="93"/>
      <c r="LBW424" s="93"/>
      <c r="LBX424" s="93"/>
      <c r="LBY424" s="93"/>
      <c r="LBZ424" s="93"/>
      <c r="LCA424" s="93"/>
      <c r="LCB424" s="93"/>
      <c r="LCC424" s="93"/>
      <c r="LCD424" s="93"/>
      <c r="LCE424" s="93"/>
      <c r="LCF424" s="93"/>
      <c r="LCG424" s="93"/>
      <c r="LCH424" s="93"/>
      <c r="LCI424" s="93"/>
      <c r="LCJ424" s="93"/>
      <c r="LCK424" s="93"/>
      <c r="LCL424" s="93"/>
      <c r="LCM424" s="93"/>
      <c r="LCN424" s="93"/>
      <c r="LCO424" s="93"/>
      <c r="LCP424" s="93"/>
      <c r="LCQ424" s="93"/>
      <c r="LCR424" s="93"/>
      <c r="LCS424" s="93"/>
      <c r="LCT424" s="93"/>
      <c r="LCU424" s="93"/>
      <c r="LCV424" s="93"/>
      <c r="LCW424" s="93"/>
      <c r="LCX424" s="93"/>
      <c r="LCY424" s="93"/>
      <c r="LCZ424" s="93"/>
      <c r="LDA424" s="93"/>
      <c r="LDB424" s="93"/>
      <c r="LDC424" s="93"/>
      <c r="LDD424" s="93"/>
      <c r="LDE424" s="93"/>
      <c r="LDF424" s="93"/>
      <c r="LDG424" s="93"/>
      <c r="LDH424" s="93"/>
      <c r="LDI424" s="93"/>
      <c r="LDJ424" s="93"/>
      <c r="LDK424" s="93"/>
      <c r="LDL424" s="93"/>
      <c r="LDM424" s="93"/>
      <c r="LDN424" s="93"/>
      <c r="LDO424" s="93"/>
      <c r="LDP424" s="93"/>
      <c r="LDQ424" s="93"/>
      <c r="LDR424" s="93"/>
      <c r="LDS424" s="93"/>
      <c r="LDT424" s="93"/>
      <c r="LDU424" s="93"/>
      <c r="LDV424" s="93"/>
      <c r="LDW424" s="93"/>
      <c r="LDX424" s="93"/>
      <c r="LDY424" s="93"/>
      <c r="LDZ424" s="93"/>
      <c r="LEA424" s="93"/>
      <c r="LEB424" s="93"/>
      <c r="LEC424" s="93"/>
      <c r="LED424" s="93"/>
      <c r="LEE424" s="93"/>
      <c r="LEF424" s="93"/>
      <c r="LEG424" s="93"/>
      <c r="LEH424" s="93"/>
      <c r="LEI424" s="93"/>
      <c r="LEJ424" s="93"/>
      <c r="LEK424" s="93"/>
      <c r="LEL424" s="93"/>
      <c r="LEM424" s="93"/>
      <c r="LEN424" s="93"/>
      <c r="LEO424" s="93"/>
      <c r="LEP424" s="93"/>
      <c r="LEQ424" s="93"/>
      <c r="LER424" s="93"/>
      <c r="LES424" s="93"/>
      <c r="LET424" s="93"/>
      <c r="LEU424" s="93"/>
      <c r="LEV424" s="93"/>
      <c r="LEW424" s="93"/>
      <c r="LEX424" s="93"/>
      <c r="LEY424" s="93"/>
      <c r="LEZ424" s="93"/>
      <c r="LFA424" s="93"/>
      <c r="LFB424" s="93"/>
      <c r="LFC424" s="93"/>
      <c r="LFD424" s="93"/>
      <c r="LFE424" s="93"/>
      <c r="LFF424" s="93"/>
      <c r="LFG424" s="93"/>
      <c r="LFH424" s="93"/>
      <c r="LFI424" s="93"/>
      <c r="LFJ424" s="93"/>
      <c r="LFK424" s="93"/>
      <c r="LFL424" s="93"/>
      <c r="LFM424" s="93"/>
      <c r="LFN424" s="93"/>
      <c r="LFO424" s="93"/>
      <c r="LFP424" s="93"/>
      <c r="LFQ424" s="93"/>
      <c r="LFR424" s="93"/>
      <c r="LFS424" s="93"/>
      <c r="LFT424" s="93"/>
      <c r="LFU424" s="93"/>
      <c r="LFV424" s="93"/>
      <c r="LFW424" s="93"/>
      <c r="LFX424" s="93"/>
      <c r="LFY424" s="93"/>
      <c r="LFZ424" s="93"/>
      <c r="LGA424" s="93"/>
      <c r="LGB424" s="93"/>
      <c r="LGC424" s="93"/>
      <c r="LGD424" s="93"/>
      <c r="LGE424" s="93"/>
      <c r="LGF424" s="93"/>
      <c r="LGG424" s="93"/>
      <c r="LGH424" s="93"/>
      <c r="LGI424" s="93"/>
      <c r="LGJ424" s="93"/>
      <c r="LGK424" s="93"/>
      <c r="LGL424" s="93"/>
      <c r="LGM424" s="93"/>
      <c r="LGN424" s="93"/>
      <c r="LGO424" s="93"/>
      <c r="LGP424" s="93"/>
      <c r="LGQ424" s="93"/>
      <c r="LGR424" s="93"/>
      <c r="LGS424" s="93"/>
      <c r="LGT424" s="93"/>
      <c r="LGU424" s="93"/>
      <c r="LGV424" s="93"/>
      <c r="LGW424" s="93"/>
      <c r="LGX424" s="93"/>
      <c r="LGY424" s="93"/>
      <c r="LGZ424" s="93"/>
      <c r="LHA424" s="93"/>
      <c r="LHB424" s="93"/>
      <c r="LHC424" s="93"/>
      <c r="LHD424" s="93"/>
      <c r="LHE424" s="93"/>
      <c r="LHF424" s="93"/>
      <c r="LHG424" s="93"/>
      <c r="LHH424" s="93"/>
      <c r="LHI424" s="93"/>
      <c r="LHJ424" s="93"/>
      <c r="LHK424" s="93"/>
      <c r="LHL424" s="93"/>
      <c r="LHM424" s="93"/>
      <c r="LHN424" s="93"/>
      <c r="LHO424" s="93"/>
      <c r="LHP424" s="93"/>
      <c r="LHQ424" s="93"/>
      <c r="LHR424" s="93"/>
      <c r="LHS424" s="93"/>
      <c r="LHT424" s="93"/>
      <c r="LHU424" s="93"/>
      <c r="LHV424" s="93"/>
      <c r="LHW424" s="93"/>
      <c r="LHX424" s="93"/>
      <c r="LHY424" s="93"/>
      <c r="LHZ424" s="93"/>
      <c r="LIA424" s="93"/>
      <c r="LIB424" s="93"/>
      <c r="LIC424" s="93"/>
      <c r="LID424" s="93"/>
      <c r="LIE424" s="93"/>
      <c r="LIF424" s="93"/>
      <c r="LIG424" s="93"/>
      <c r="LIH424" s="93"/>
      <c r="LII424" s="93"/>
      <c r="LIJ424" s="93"/>
      <c r="LIK424" s="93"/>
      <c r="LIL424" s="93"/>
      <c r="LIM424" s="93"/>
      <c r="LIN424" s="93"/>
      <c r="LIO424" s="93"/>
      <c r="LIP424" s="93"/>
      <c r="LIQ424" s="93"/>
      <c r="LIR424" s="93"/>
      <c r="LIS424" s="93"/>
      <c r="LIT424" s="93"/>
      <c r="LIU424" s="93"/>
      <c r="LIV424" s="93"/>
      <c r="LIW424" s="93"/>
      <c r="LIX424" s="93"/>
      <c r="LIY424" s="93"/>
      <c r="LIZ424" s="93"/>
      <c r="LJA424" s="93"/>
      <c r="LJB424" s="93"/>
      <c r="LJC424" s="93"/>
      <c r="LJD424" s="93"/>
      <c r="LJE424" s="93"/>
      <c r="LJF424" s="93"/>
      <c r="LJG424" s="93"/>
      <c r="LJH424" s="93"/>
      <c r="LJI424" s="93"/>
      <c r="LJJ424" s="93"/>
      <c r="LJK424" s="93"/>
      <c r="LJL424" s="93"/>
      <c r="LJM424" s="93"/>
      <c r="LJN424" s="93"/>
      <c r="LJO424" s="93"/>
      <c r="LJP424" s="93"/>
      <c r="LJQ424" s="93"/>
      <c r="LJR424" s="93"/>
      <c r="LJS424" s="93"/>
      <c r="LJT424" s="93"/>
      <c r="LJU424" s="93"/>
      <c r="LJV424" s="93"/>
      <c r="LJW424" s="93"/>
      <c r="LJX424" s="93"/>
      <c r="LJY424" s="93"/>
      <c r="LJZ424" s="93"/>
      <c r="LKA424" s="93"/>
      <c r="LKB424" s="93"/>
      <c r="LKC424" s="93"/>
      <c r="LKD424" s="93"/>
      <c r="LKE424" s="93"/>
      <c r="LKF424" s="93"/>
      <c r="LKG424" s="93"/>
      <c r="LKH424" s="93"/>
      <c r="LKI424" s="93"/>
      <c r="LKJ424" s="93"/>
      <c r="LKK424" s="93"/>
      <c r="LKL424" s="93"/>
      <c r="LKM424" s="93"/>
      <c r="LKN424" s="93"/>
      <c r="LKO424" s="93"/>
      <c r="LKP424" s="93"/>
      <c r="LKQ424" s="93"/>
      <c r="LKR424" s="93"/>
      <c r="LKS424" s="93"/>
      <c r="LKT424" s="93"/>
      <c r="LKU424" s="93"/>
      <c r="LKV424" s="93"/>
      <c r="LKW424" s="93"/>
      <c r="LKX424" s="93"/>
      <c r="LKY424" s="93"/>
      <c r="LKZ424" s="93"/>
      <c r="LLA424" s="93"/>
      <c r="LLB424" s="93"/>
      <c r="LLC424" s="93"/>
      <c r="LLD424" s="93"/>
      <c r="LLE424" s="93"/>
      <c r="LLF424" s="93"/>
      <c r="LLG424" s="93"/>
      <c r="LLH424" s="93"/>
      <c r="LLI424" s="93"/>
      <c r="LLJ424" s="93"/>
      <c r="LLK424" s="93"/>
      <c r="LLL424" s="93"/>
      <c r="LLM424" s="93"/>
      <c r="LLN424" s="93"/>
      <c r="LLO424" s="93"/>
      <c r="LLP424" s="93"/>
      <c r="LLQ424" s="93"/>
      <c r="LLR424" s="93"/>
      <c r="LLS424" s="93"/>
      <c r="LLT424" s="93"/>
      <c r="LLU424" s="93"/>
      <c r="LLV424" s="93"/>
      <c r="LLW424" s="93"/>
      <c r="LLX424" s="93"/>
      <c r="LLY424" s="93"/>
      <c r="LLZ424" s="93"/>
      <c r="LMA424" s="93"/>
      <c r="LMB424" s="93"/>
      <c r="LMC424" s="93"/>
      <c r="LMD424" s="93"/>
      <c r="LME424" s="93"/>
      <c r="LMF424" s="93"/>
      <c r="LMG424" s="93"/>
      <c r="LMH424" s="93"/>
      <c r="LMI424" s="93"/>
      <c r="LMJ424" s="93"/>
      <c r="LMK424" s="93"/>
      <c r="LML424" s="93"/>
      <c r="LMM424" s="93"/>
      <c r="LMN424" s="93"/>
      <c r="LMO424" s="93"/>
      <c r="LMP424" s="93"/>
      <c r="LMQ424" s="93"/>
      <c r="LMR424" s="93"/>
      <c r="LMS424" s="93"/>
      <c r="LMT424" s="93"/>
      <c r="LMU424" s="93"/>
      <c r="LMV424" s="93"/>
      <c r="LMW424" s="93"/>
      <c r="LMX424" s="93"/>
      <c r="LMY424" s="93"/>
      <c r="LMZ424" s="93"/>
      <c r="LNA424" s="93"/>
      <c r="LNB424" s="93"/>
      <c r="LNC424" s="93"/>
      <c r="LND424" s="93"/>
      <c r="LNE424" s="93"/>
      <c r="LNF424" s="93"/>
      <c r="LNG424" s="93"/>
      <c r="LNH424" s="93"/>
      <c r="LNI424" s="93"/>
      <c r="LNJ424" s="93"/>
      <c r="LNK424" s="93"/>
      <c r="LNL424" s="93"/>
      <c r="LNM424" s="93"/>
      <c r="LNN424" s="93"/>
      <c r="LNO424" s="93"/>
      <c r="LNP424" s="93"/>
      <c r="LNQ424" s="93"/>
      <c r="LNR424" s="93"/>
      <c r="LNS424" s="93"/>
      <c r="LNT424" s="93"/>
      <c r="LNU424" s="93"/>
      <c r="LNV424" s="93"/>
      <c r="LNW424" s="93"/>
      <c r="LNX424" s="93"/>
      <c r="LNY424" s="93"/>
      <c r="LNZ424" s="93"/>
      <c r="LOA424" s="93"/>
      <c r="LOB424" s="93"/>
      <c r="LOC424" s="93"/>
      <c r="LOD424" s="93"/>
      <c r="LOE424" s="93"/>
      <c r="LOF424" s="93"/>
      <c r="LOG424" s="93"/>
      <c r="LOH424" s="93"/>
      <c r="LOI424" s="93"/>
      <c r="LOJ424" s="93"/>
      <c r="LOK424" s="93"/>
      <c r="LOL424" s="93"/>
      <c r="LOM424" s="93"/>
      <c r="LON424" s="93"/>
      <c r="LOO424" s="93"/>
      <c r="LOP424" s="93"/>
      <c r="LOQ424" s="93"/>
      <c r="LOR424" s="93"/>
      <c r="LOS424" s="93"/>
      <c r="LOT424" s="93"/>
      <c r="LOU424" s="93"/>
      <c r="LOV424" s="93"/>
      <c r="LOW424" s="93"/>
      <c r="LOX424" s="93"/>
      <c r="LOY424" s="93"/>
      <c r="LOZ424" s="93"/>
      <c r="LPA424" s="93"/>
      <c r="LPB424" s="93"/>
      <c r="LPC424" s="93"/>
      <c r="LPD424" s="93"/>
      <c r="LPE424" s="93"/>
      <c r="LPF424" s="93"/>
      <c r="LPG424" s="93"/>
      <c r="LPH424" s="93"/>
      <c r="LPI424" s="93"/>
      <c r="LPJ424" s="93"/>
      <c r="LPK424" s="93"/>
      <c r="LPL424" s="93"/>
      <c r="LPM424" s="93"/>
      <c r="LPN424" s="93"/>
      <c r="LPO424" s="93"/>
      <c r="LPP424" s="93"/>
      <c r="LPQ424" s="93"/>
      <c r="LPR424" s="93"/>
      <c r="LPS424" s="93"/>
      <c r="LPT424" s="93"/>
      <c r="LPU424" s="93"/>
      <c r="LPV424" s="93"/>
      <c r="LPW424" s="93"/>
      <c r="LPX424" s="93"/>
      <c r="LPY424" s="93"/>
      <c r="LPZ424" s="93"/>
      <c r="LQA424" s="93"/>
      <c r="LQB424" s="93"/>
      <c r="LQC424" s="93"/>
      <c r="LQD424" s="93"/>
      <c r="LQE424" s="93"/>
      <c r="LQF424" s="93"/>
      <c r="LQG424" s="93"/>
      <c r="LQH424" s="93"/>
      <c r="LQI424" s="93"/>
      <c r="LQJ424" s="93"/>
      <c r="LQK424" s="93"/>
      <c r="LQL424" s="93"/>
      <c r="LQM424" s="93"/>
      <c r="LQN424" s="93"/>
      <c r="LQO424" s="93"/>
      <c r="LQP424" s="93"/>
      <c r="LQQ424" s="93"/>
      <c r="LQR424" s="93"/>
      <c r="LQS424" s="93"/>
      <c r="LQT424" s="93"/>
      <c r="LQU424" s="93"/>
      <c r="LQV424" s="93"/>
      <c r="LQW424" s="93"/>
      <c r="LQX424" s="93"/>
      <c r="LQY424" s="93"/>
      <c r="LQZ424" s="93"/>
      <c r="LRA424" s="93"/>
      <c r="LRB424" s="93"/>
      <c r="LRC424" s="93"/>
      <c r="LRD424" s="93"/>
      <c r="LRE424" s="93"/>
      <c r="LRF424" s="93"/>
      <c r="LRG424" s="93"/>
      <c r="LRH424" s="93"/>
      <c r="LRI424" s="93"/>
      <c r="LRJ424" s="93"/>
      <c r="LRK424" s="93"/>
      <c r="LRL424" s="93"/>
      <c r="LRM424" s="93"/>
      <c r="LRN424" s="93"/>
      <c r="LRO424" s="93"/>
      <c r="LRP424" s="93"/>
      <c r="LRQ424" s="93"/>
      <c r="LRR424" s="93"/>
      <c r="LRS424" s="93"/>
      <c r="LRT424" s="93"/>
      <c r="LRU424" s="93"/>
      <c r="LRV424" s="93"/>
      <c r="LRW424" s="93"/>
      <c r="LRX424" s="93"/>
      <c r="LRY424" s="93"/>
      <c r="LRZ424" s="93"/>
      <c r="LSA424" s="93"/>
      <c r="LSB424" s="93"/>
      <c r="LSC424" s="93"/>
      <c r="LSD424" s="93"/>
      <c r="LSE424" s="93"/>
      <c r="LSF424" s="93"/>
      <c r="LSG424" s="93"/>
      <c r="LSH424" s="93"/>
      <c r="LSI424" s="93"/>
      <c r="LSJ424" s="93"/>
      <c r="LSK424" s="93"/>
      <c r="LSL424" s="93"/>
      <c r="LSM424" s="93"/>
      <c r="LSN424" s="93"/>
      <c r="LSO424" s="93"/>
      <c r="LSP424" s="93"/>
      <c r="LSQ424" s="93"/>
      <c r="LSR424" s="93"/>
      <c r="LSS424" s="93"/>
      <c r="LST424" s="93"/>
      <c r="LSU424" s="93"/>
      <c r="LSV424" s="93"/>
      <c r="LSW424" s="93"/>
      <c r="LSX424" s="93"/>
      <c r="LSY424" s="93"/>
      <c r="LSZ424" s="93"/>
      <c r="LTA424" s="93"/>
      <c r="LTB424" s="93"/>
      <c r="LTC424" s="93"/>
      <c r="LTD424" s="93"/>
      <c r="LTE424" s="93"/>
      <c r="LTF424" s="93"/>
      <c r="LTG424" s="93"/>
      <c r="LTH424" s="93"/>
      <c r="LTI424" s="93"/>
      <c r="LTJ424" s="93"/>
      <c r="LTK424" s="93"/>
      <c r="LTL424" s="93"/>
      <c r="LTM424" s="93"/>
      <c r="LTN424" s="93"/>
      <c r="LTO424" s="93"/>
      <c r="LTP424" s="93"/>
      <c r="LTQ424" s="93"/>
      <c r="LTR424" s="93"/>
      <c r="LTS424" s="93"/>
      <c r="LTT424" s="93"/>
      <c r="LTU424" s="93"/>
      <c r="LTV424" s="93"/>
      <c r="LTW424" s="93"/>
      <c r="LTX424" s="93"/>
      <c r="LTY424" s="93"/>
      <c r="LTZ424" s="93"/>
      <c r="LUA424" s="93"/>
      <c r="LUB424" s="93"/>
      <c r="LUC424" s="93"/>
      <c r="LUD424" s="93"/>
      <c r="LUE424" s="93"/>
      <c r="LUF424" s="93"/>
      <c r="LUG424" s="93"/>
      <c r="LUH424" s="93"/>
      <c r="LUI424" s="93"/>
      <c r="LUJ424" s="93"/>
      <c r="LUK424" s="93"/>
      <c r="LUL424" s="93"/>
      <c r="LUM424" s="93"/>
      <c r="LUN424" s="93"/>
      <c r="LUO424" s="93"/>
      <c r="LUP424" s="93"/>
      <c r="LUQ424" s="93"/>
      <c r="LUR424" s="93"/>
      <c r="LUS424" s="93"/>
      <c r="LUT424" s="93"/>
      <c r="LUU424" s="93"/>
      <c r="LUV424" s="93"/>
      <c r="LUW424" s="93"/>
      <c r="LUX424" s="93"/>
      <c r="LUY424" s="93"/>
      <c r="LUZ424" s="93"/>
      <c r="LVA424" s="93"/>
      <c r="LVB424" s="93"/>
      <c r="LVC424" s="93"/>
      <c r="LVD424" s="93"/>
      <c r="LVE424" s="93"/>
      <c r="LVF424" s="93"/>
      <c r="LVG424" s="93"/>
      <c r="LVH424" s="93"/>
      <c r="LVI424" s="93"/>
      <c r="LVJ424" s="93"/>
      <c r="LVK424" s="93"/>
      <c r="LVL424" s="93"/>
      <c r="LVM424" s="93"/>
      <c r="LVN424" s="93"/>
      <c r="LVO424" s="93"/>
      <c r="LVP424" s="93"/>
      <c r="LVQ424" s="93"/>
      <c r="LVR424" s="93"/>
      <c r="LVS424" s="93"/>
      <c r="LVT424" s="93"/>
      <c r="LVU424" s="93"/>
      <c r="LVV424" s="93"/>
      <c r="LVW424" s="93"/>
      <c r="LVX424" s="93"/>
      <c r="LVY424" s="93"/>
      <c r="LVZ424" s="93"/>
      <c r="LWA424" s="93"/>
      <c r="LWB424" s="93"/>
      <c r="LWC424" s="93"/>
      <c r="LWD424" s="93"/>
      <c r="LWE424" s="93"/>
      <c r="LWF424" s="93"/>
      <c r="LWG424" s="93"/>
      <c r="LWH424" s="93"/>
      <c r="LWI424" s="93"/>
      <c r="LWJ424" s="93"/>
      <c r="LWK424" s="93"/>
      <c r="LWL424" s="93"/>
      <c r="LWM424" s="93"/>
      <c r="LWN424" s="93"/>
      <c r="LWO424" s="93"/>
      <c r="LWP424" s="93"/>
      <c r="LWQ424" s="93"/>
      <c r="LWR424" s="93"/>
      <c r="LWS424" s="93"/>
      <c r="LWT424" s="93"/>
      <c r="LWU424" s="93"/>
      <c r="LWV424" s="93"/>
      <c r="LWW424" s="93"/>
      <c r="LWX424" s="93"/>
      <c r="LWY424" s="93"/>
      <c r="LWZ424" s="93"/>
      <c r="LXA424" s="93"/>
      <c r="LXB424" s="93"/>
      <c r="LXC424" s="93"/>
      <c r="LXD424" s="93"/>
      <c r="LXE424" s="93"/>
      <c r="LXF424" s="93"/>
      <c r="LXG424" s="93"/>
      <c r="LXH424" s="93"/>
      <c r="LXI424" s="93"/>
      <c r="LXJ424" s="93"/>
      <c r="LXK424" s="93"/>
      <c r="LXL424" s="93"/>
      <c r="LXM424" s="93"/>
      <c r="LXN424" s="93"/>
      <c r="LXO424" s="93"/>
      <c r="LXP424" s="93"/>
      <c r="LXQ424" s="93"/>
      <c r="LXR424" s="93"/>
      <c r="LXS424" s="93"/>
      <c r="LXT424" s="93"/>
      <c r="LXU424" s="93"/>
      <c r="LXV424" s="93"/>
      <c r="LXW424" s="93"/>
      <c r="LXX424" s="93"/>
      <c r="LXY424" s="93"/>
      <c r="LXZ424" s="93"/>
      <c r="LYA424" s="93"/>
      <c r="LYB424" s="93"/>
      <c r="LYC424" s="93"/>
      <c r="LYD424" s="93"/>
      <c r="LYE424" s="93"/>
      <c r="LYF424" s="93"/>
      <c r="LYG424" s="93"/>
      <c r="LYH424" s="93"/>
      <c r="LYI424" s="93"/>
      <c r="LYJ424" s="93"/>
      <c r="LYK424" s="93"/>
      <c r="LYL424" s="93"/>
      <c r="LYM424" s="93"/>
      <c r="LYN424" s="93"/>
      <c r="LYO424" s="93"/>
      <c r="LYP424" s="93"/>
      <c r="LYQ424" s="93"/>
      <c r="LYR424" s="93"/>
      <c r="LYS424" s="93"/>
      <c r="LYT424" s="93"/>
      <c r="LYU424" s="93"/>
      <c r="LYV424" s="93"/>
      <c r="LYW424" s="93"/>
      <c r="LYX424" s="93"/>
      <c r="LYY424" s="93"/>
      <c r="LYZ424" s="93"/>
      <c r="LZA424" s="93"/>
      <c r="LZB424" s="93"/>
      <c r="LZC424" s="93"/>
      <c r="LZD424" s="93"/>
      <c r="LZE424" s="93"/>
      <c r="LZF424" s="93"/>
      <c r="LZG424" s="93"/>
      <c r="LZH424" s="93"/>
      <c r="LZI424" s="93"/>
      <c r="LZJ424" s="93"/>
      <c r="LZK424" s="93"/>
      <c r="LZL424" s="93"/>
      <c r="LZM424" s="93"/>
      <c r="LZN424" s="93"/>
      <c r="LZO424" s="93"/>
      <c r="LZP424" s="93"/>
      <c r="LZQ424" s="93"/>
      <c r="LZR424" s="93"/>
      <c r="LZS424" s="93"/>
      <c r="LZT424" s="93"/>
      <c r="LZU424" s="93"/>
      <c r="LZV424" s="93"/>
      <c r="LZW424" s="93"/>
      <c r="LZX424" s="93"/>
      <c r="LZY424" s="93"/>
      <c r="LZZ424" s="93"/>
      <c r="MAA424" s="93"/>
      <c r="MAB424" s="93"/>
      <c r="MAC424" s="93"/>
      <c r="MAD424" s="93"/>
      <c r="MAE424" s="93"/>
      <c r="MAF424" s="93"/>
      <c r="MAG424" s="93"/>
      <c r="MAH424" s="93"/>
      <c r="MAI424" s="93"/>
      <c r="MAJ424" s="93"/>
      <c r="MAK424" s="93"/>
      <c r="MAL424" s="93"/>
      <c r="MAM424" s="93"/>
      <c r="MAN424" s="93"/>
      <c r="MAO424" s="93"/>
      <c r="MAP424" s="93"/>
      <c r="MAQ424" s="93"/>
      <c r="MAR424" s="93"/>
      <c r="MAS424" s="93"/>
      <c r="MAT424" s="93"/>
      <c r="MAU424" s="93"/>
      <c r="MAV424" s="93"/>
      <c r="MAW424" s="93"/>
      <c r="MAX424" s="93"/>
      <c r="MAY424" s="93"/>
      <c r="MAZ424" s="93"/>
      <c r="MBA424" s="93"/>
      <c r="MBB424" s="93"/>
      <c r="MBC424" s="93"/>
      <c r="MBD424" s="93"/>
      <c r="MBE424" s="93"/>
      <c r="MBF424" s="93"/>
      <c r="MBG424" s="93"/>
      <c r="MBH424" s="93"/>
      <c r="MBI424" s="93"/>
      <c r="MBJ424" s="93"/>
      <c r="MBK424" s="93"/>
      <c r="MBL424" s="93"/>
      <c r="MBM424" s="93"/>
      <c r="MBN424" s="93"/>
      <c r="MBO424" s="93"/>
      <c r="MBP424" s="93"/>
      <c r="MBQ424" s="93"/>
      <c r="MBR424" s="93"/>
      <c r="MBS424" s="93"/>
      <c r="MBT424" s="93"/>
      <c r="MBU424" s="93"/>
      <c r="MBV424" s="93"/>
      <c r="MBW424" s="93"/>
      <c r="MBX424" s="93"/>
      <c r="MBY424" s="93"/>
      <c r="MBZ424" s="93"/>
      <c r="MCA424" s="93"/>
      <c r="MCB424" s="93"/>
      <c r="MCC424" s="93"/>
      <c r="MCD424" s="93"/>
      <c r="MCE424" s="93"/>
      <c r="MCF424" s="93"/>
      <c r="MCG424" s="93"/>
      <c r="MCH424" s="93"/>
      <c r="MCI424" s="93"/>
      <c r="MCJ424" s="93"/>
      <c r="MCK424" s="93"/>
      <c r="MCL424" s="93"/>
      <c r="MCM424" s="93"/>
      <c r="MCN424" s="93"/>
      <c r="MCO424" s="93"/>
      <c r="MCP424" s="93"/>
      <c r="MCQ424" s="93"/>
      <c r="MCR424" s="93"/>
      <c r="MCS424" s="93"/>
      <c r="MCT424" s="93"/>
      <c r="MCU424" s="93"/>
      <c r="MCV424" s="93"/>
      <c r="MCW424" s="93"/>
      <c r="MCX424" s="93"/>
      <c r="MCY424" s="93"/>
      <c r="MCZ424" s="93"/>
      <c r="MDA424" s="93"/>
      <c r="MDB424" s="93"/>
      <c r="MDC424" s="93"/>
      <c r="MDD424" s="93"/>
      <c r="MDE424" s="93"/>
      <c r="MDF424" s="93"/>
      <c r="MDG424" s="93"/>
      <c r="MDH424" s="93"/>
      <c r="MDI424" s="93"/>
      <c r="MDJ424" s="93"/>
      <c r="MDK424" s="93"/>
      <c r="MDL424" s="93"/>
      <c r="MDM424" s="93"/>
      <c r="MDN424" s="93"/>
      <c r="MDO424" s="93"/>
      <c r="MDP424" s="93"/>
      <c r="MDQ424" s="93"/>
      <c r="MDR424" s="93"/>
      <c r="MDS424" s="93"/>
      <c r="MDT424" s="93"/>
      <c r="MDU424" s="93"/>
      <c r="MDV424" s="93"/>
      <c r="MDW424" s="93"/>
      <c r="MDX424" s="93"/>
      <c r="MDY424" s="93"/>
      <c r="MDZ424" s="93"/>
      <c r="MEA424" s="93"/>
      <c r="MEB424" s="93"/>
      <c r="MEC424" s="93"/>
      <c r="MED424" s="93"/>
      <c r="MEE424" s="93"/>
      <c r="MEF424" s="93"/>
      <c r="MEG424" s="93"/>
      <c r="MEH424" s="93"/>
      <c r="MEI424" s="93"/>
      <c r="MEJ424" s="93"/>
      <c r="MEK424" s="93"/>
      <c r="MEL424" s="93"/>
      <c r="MEM424" s="93"/>
      <c r="MEN424" s="93"/>
      <c r="MEO424" s="93"/>
      <c r="MEP424" s="93"/>
      <c r="MEQ424" s="93"/>
      <c r="MER424" s="93"/>
      <c r="MES424" s="93"/>
      <c r="MET424" s="93"/>
      <c r="MEU424" s="93"/>
      <c r="MEV424" s="93"/>
      <c r="MEW424" s="93"/>
      <c r="MEX424" s="93"/>
      <c r="MEY424" s="93"/>
      <c r="MEZ424" s="93"/>
      <c r="MFA424" s="93"/>
      <c r="MFB424" s="93"/>
      <c r="MFC424" s="93"/>
      <c r="MFD424" s="93"/>
      <c r="MFE424" s="93"/>
      <c r="MFF424" s="93"/>
      <c r="MFG424" s="93"/>
      <c r="MFH424" s="93"/>
      <c r="MFI424" s="93"/>
      <c r="MFJ424" s="93"/>
      <c r="MFK424" s="93"/>
      <c r="MFL424" s="93"/>
      <c r="MFM424" s="93"/>
      <c r="MFN424" s="93"/>
      <c r="MFO424" s="93"/>
      <c r="MFP424" s="93"/>
      <c r="MFQ424" s="93"/>
      <c r="MFR424" s="93"/>
      <c r="MFS424" s="93"/>
      <c r="MFT424" s="93"/>
      <c r="MFU424" s="93"/>
      <c r="MFV424" s="93"/>
      <c r="MFW424" s="93"/>
      <c r="MFX424" s="93"/>
      <c r="MFY424" s="93"/>
      <c r="MFZ424" s="93"/>
      <c r="MGA424" s="93"/>
      <c r="MGB424" s="93"/>
      <c r="MGC424" s="93"/>
      <c r="MGD424" s="93"/>
      <c r="MGE424" s="93"/>
      <c r="MGF424" s="93"/>
      <c r="MGG424" s="93"/>
      <c r="MGH424" s="93"/>
      <c r="MGI424" s="93"/>
      <c r="MGJ424" s="93"/>
      <c r="MGK424" s="93"/>
      <c r="MGL424" s="93"/>
      <c r="MGM424" s="93"/>
      <c r="MGN424" s="93"/>
      <c r="MGO424" s="93"/>
      <c r="MGP424" s="93"/>
      <c r="MGQ424" s="93"/>
      <c r="MGR424" s="93"/>
      <c r="MGS424" s="93"/>
      <c r="MGT424" s="93"/>
      <c r="MGU424" s="93"/>
      <c r="MGV424" s="93"/>
      <c r="MGW424" s="93"/>
      <c r="MGX424" s="93"/>
      <c r="MGY424" s="93"/>
      <c r="MGZ424" s="93"/>
      <c r="MHA424" s="93"/>
      <c r="MHB424" s="93"/>
      <c r="MHC424" s="93"/>
      <c r="MHD424" s="93"/>
      <c r="MHE424" s="93"/>
      <c r="MHF424" s="93"/>
      <c r="MHG424" s="93"/>
      <c r="MHH424" s="93"/>
      <c r="MHI424" s="93"/>
      <c r="MHJ424" s="93"/>
      <c r="MHK424" s="93"/>
      <c r="MHL424" s="93"/>
      <c r="MHM424" s="93"/>
      <c r="MHN424" s="93"/>
      <c r="MHO424" s="93"/>
      <c r="MHP424" s="93"/>
      <c r="MHQ424" s="93"/>
      <c r="MHR424" s="93"/>
      <c r="MHS424" s="93"/>
      <c r="MHT424" s="93"/>
      <c r="MHU424" s="93"/>
      <c r="MHV424" s="93"/>
      <c r="MHW424" s="93"/>
      <c r="MHX424" s="93"/>
      <c r="MHY424" s="93"/>
      <c r="MHZ424" s="93"/>
      <c r="MIA424" s="93"/>
      <c r="MIB424" s="93"/>
      <c r="MIC424" s="93"/>
      <c r="MID424" s="93"/>
      <c r="MIE424" s="93"/>
      <c r="MIF424" s="93"/>
      <c r="MIG424" s="93"/>
      <c r="MIH424" s="93"/>
      <c r="MII424" s="93"/>
      <c r="MIJ424" s="93"/>
      <c r="MIK424" s="93"/>
      <c r="MIL424" s="93"/>
      <c r="MIM424" s="93"/>
      <c r="MIN424" s="93"/>
      <c r="MIO424" s="93"/>
      <c r="MIP424" s="93"/>
      <c r="MIQ424" s="93"/>
      <c r="MIR424" s="93"/>
      <c r="MIS424" s="93"/>
      <c r="MIT424" s="93"/>
      <c r="MIU424" s="93"/>
      <c r="MIV424" s="93"/>
      <c r="MIW424" s="93"/>
      <c r="MIX424" s="93"/>
      <c r="MIY424" s="93"/>
      <c r="MIZ424" s="93"/>
      <c r="MJA424" s="93"/>
      <c r="MJB424" s="93"/>
      <c r="MJC424" s="93"/>
      <c r="MJD424" s="93"/>
      <c r="MJE424" s="93"/>
      <c r="MJF424" s="93"/>
      <c r="MJG424" s="93"/>
      <c r="MJH424" s="93"/>
      <c r="MJI424" s="93"/>
      <c r="MJJ424" s="93"/>
      <c r="MJK424" s="93"/>
      <c r="MJL424" s="93"/>
      <c r="MJM424" s="93"/>
      <c r="MJN424" s="93"/>
      <c r="MJO424" s="93"/>
      <c r="MJP424" s="93"/>
      <c r="MJQ424" s="93"/>
      <c r="MJR424" s="93"/>
      <c r="MJS424" s="93"/>
      <c r="MJT424" s="93"/>
      <c r="MJU424" s="93"/>
      <c r="MJV424" s="93"/>
      <c r="MJW424" s="93"/>
      <c r="MJX424" s="93"/>
      <c r="MJY424" s="93"/>
      <c r="MJZ424" s="93"/>
      <c r="MKA424" s="93"/>
      <c r="MKB424" s="93"/>
      <c r="MKC424" s="93"/>
      <c r="MKD424" s="93"/>
      <c r="MKE424" s="93"/>
      <c r="MKF424" s="93"/>
      <c r="MKG424" s="93"/>
      <c r="MKH424" s="93"/>
      <c r="MKI424" s="93"/>
      <c r="MKJ424" s="93"/>
      <c r="MKK424" s="93"/>
      <c r="MKL424" s="93"/>
      <c r="MKM424" s="93"/>
      <c r="MKN424" s="93"/>
      <c r="MKO424" s="93"/>
      <c r="MKP424" s="93"/>
      <c r="MKQ424" s="93"/>
      <c r="MKR424" s="93"/>
      <c r="MKS424" s="93"/>
      <c r="MKT424" s="93"/>
      <c r="MKU424" s="93"/>
      <c r="MKV424" s="93"/>
      <c r="MKW424" s="93"/>
      <c r="MKX424" s="93"/>
      <c r="MKY424" s="93"/>
      <c r="MKZ424" s="93"/>
      <c r="MLA424" s="93"/>
      <c r="MLB424" s="93"/>
      <c r="MLC424" s="93"/>
      <c r="MLD424" s="93"/>
      <c r="MLE424" s="93"/>
      <c r="MLF424" s="93"/>
      <c r="MLG424" s="93"/>
      <c r="MLH424" s="93"/>
      <c r="MLI424" s="93"/>
      <c r="MLJ424" s="93"/>
      <c r="MLK424" s="93"/>
      <c r="MLL424" s="93"/>
      <c r="MLM424" s="93"/>
      <c r="MLN424" s="93"/>
      <c r="MLO424" s="93"/>
      <c r="MLP424" s="93"/>
      <c r="MLQ424" s="93"/>
      <c r="MLR424" s="93"/>
      <c r="MLS424" s="93"/>
      <c r="MLT424" s="93"/>
      <c r="MLU424" s="93"/>
      <c r="MLV424" s="93"/>
      <c r="MLW424" s="93"/>
      <c r="MLX424" s="93"/>
      <c r="MLY424" s="93"/>
      <c r="MLZ424" s="93"/>
      <c r="MMA424" s="93"/>
      <c r="MMB424" s="93"/>
      <c r="MMC424" s="93"/>
      <c r="MMD424" s="93"/>
      <c r="MME424" s="93"/>
      <c r="MMF424" s="93"/>
      <c r="MMG424" s="93"/>
      <c r="MMH424" s="93"/>
      <c r="MMI424" s="93"/>
      <c r="MMJ424" s="93"/>
      <c r="MMK424" s="93"/>
      <c r="MML424" s="93"/>
      <c r="MMM424" s="93"/>
      <c r="MMN424" s="93"/>
      <c r="MMO424" s="93"/>
      <c r="MMP424" s="93"/>
      <c r="MMQ424" s="93"/>
      <c r="MMR424" s="93"/>
      <c r="MMS424" s="93"/>
      <c r="MMT424" s="93"/>
      <c r="MMU424" s="93"/>
      <c r="MMV424" s="93"/>
      <c r="MMW424" s="93"/>
      <c r="MMX424" s="93"/>
      <c r="MMY424" s="93"/>
      <c r="MMZ424" s="93"/>
      <c r="MNA424" s="93"/>
      <c r="MNB424" s="93"/>
      <c r="MNC424" s="93"/>
      <c r="MND424" s="93"/>
      <c r="MNE424" s="93"/>
      <c r="MNF424" s="93"/>
      <c r="MNG424" s="93"/>
      <c r="MNH424" s="93"/>
      <c r="MNI424" s="93"/>
      <c r="MNJ424" s="93"/>
      <c r="MNK424" s="93"/>
      <c r="MNL424" s="93"/>
      <c r="MNM424" s="93"/>
      <c r="MNN424" s="93"/>
      <c r="MNO424" s="93"/>
      <c r="MNP424" s="93"/>
      <c r="MNQ424" s="93"/>
      <c r="MNR424" s="93"/>
      <c r="MNS424" s="93"/>
      <c r="MNT424" s="93"/>
      <c r="MNU424" s="93"/>
      <c r="MNV424" s="93"/>
      <c r="MNW424" s="93"/>
      <c r="MNX424" s="93"/>
      <c r="MNY424" s="93"/>
      <c r="MNZ424" s="93"/>
      <c r="MOA424" s="93"/>
      <c r="MOB424" s="93"/>
      <c r="MOC424" s="93"/>
      <c r="MOD424" s="93"/>
      <c r="MOE424" s="93"/>
      <c r="MOF424" s="93"/>
      <c r="MOG424" s="93"/>
      <c r="MOH424" s="93"/>
      <c r="MOI424" s="93"/>
      <c r="MOJ424" s="93"/>
      <c r="MOK424" s="93"/>
      <c r="MOL424" s="93"/>
      <c r="MOM424" s="93"/>
      <c r="MON424" s="93"/>
      <c r="MOO424" s="93"/>
      <c r="MOP424" s="93"/>
      <c r="MOQ424" s="93"/>
      <c r="MOR424" s="93"/>
      <c r="MOS424" s="93"/>
      <c r="MOT424" s="93"/>
      <c r="MOU424" s="93"/>
      <c r="MOV424" s="93"/>
      <c r="MOW424" s="93"/>
      <c r="MOX424" s="93"/>
      <c r="MOY424" s="93"/>
      <c r="MOZ424" s="93"/>
      <c r="MPA424" s="93"/>
      <c r="MPB424" s="93"/>
      <c r="MPC424" s="93"/>
      <c r="MPD424" s="93"/>
      <c r="MPE424" s="93"/>
      <c r="MPF424" s="93"/>
      <c r="MPG424" s="93"/>
      <c r="MPH424" s="93"/>
      <c r="MPI424" s="93"/>
      <c r="MPJ424" s="93"/>
      <c r="MPK424" s="93"/>
      <c r="MPL424" s="93"/>
      <c r="MPM424" s="93"/>
      <c r="MPN424" s="93"/>
      <c r="MPO424" s="93"/>
      <c r="MPP424" s="93"/>
      <c r="MPQ424" s="93"/>
      <c r="MPR424" s="93"/>
      <c r="MPS424" s="93"/>
      <c r="MPT424" s="93"/>
      <c r="MPU424" s="93"/>
      <c r="MPV424" s="93"/>
      <c r="MPW424" s="93"/>
      <c r="MPX424" s="93"/>
      <c r="MPY424" s="93"/>
      <c r="MPZ424" s="93"/>
      <c r="MQA424" s="93"/>
      <c r="MQB424" s="93"/>
      <c r="MQC424" s="93"/>
      <c r="MQD424" s="93"/>
      <c r="MQE424" s="93"/>
      <c r="MQF424" s="93"/>
      <c r="MQG424" s="93"/>
      <c r="MQH424" s="93"/>
      <c r="MQI424" s="93"/>
      <c r="MQJ424" s="93"/>
      <c r="MQK424" s="93"/>
      <c r="MQL424" s="93"/>
      <c r="MQM424" s="93"/>
      <c r="MQN424" s="93"/>
      <c r="MQO424" s="93"/>
      <c r="MQP424" s="93"/>
      <c r="MQQ424" s="93"/>
      <c r="MQR424" s="93"/>
      <c r="MQS424" s="93"/>
      <c r="MQT424" s="93"/>
      <c r="MQU424" s="93"/>
      <c r="MQV424" s="93"/>
      <c r="MQW424" s="93"/>
      <c r="MQX424" s="93"/>
      <c r="MQY424" s="93"/>
      <c r="MQZ424" s="93"/>
      <c r="MRA424" s="93"/>
      <c r="MRB424" s="93"/>
      <c r="MRC424" s="93"/>
      <c r="MRD424" s="93"/>
      <c r="MRE424" s="93"/>
      <c r="MRF424" s="93"/>
      <c r="MRG424" s="93"/>
      <c r="MRH424" s="93"/>
      <c r="MRI424" s="93"/>
      <c r="MRJ424" s="93"/>
      <c r="MRK424" s="93"/>
      <c r="MRL424" s="93"/>
      <c r="MRM424" s="93"/>
      <c r="MRN424" s="93"/>
      <c r="MRO424" s="93"/>
      <c r="MRP424" s="93"/>
      <c r="MRQ424" s="93"/>
      <c r="MRR424" s="93"/>
      <c r="MRS424" s="93"/>
      <c r="MRT424" s="93"/>
      <c r="MRU424" s="93"/>
      <c r="MRV424" s="93"/>
      <c r="MRW424" s="93"/>
      <c r="MRX424" s="93"/>
      <c r="MRY424" s="93"/>
      <c r="MRZ424" s="93"/>
      <c r="MSA424" s="93"/>
      <c r="MSB424" s="93"/>
      <c r="MSC424" s="93"/>
      <c r="MSD424" s="93"/>
      <c r="MSE424" s="93"/>
      <c r="MSF424" s="93"/>
      <c r="MSG424" s="93"/>
      <c r="MSH424" s="93"/>
      <c r="MSI424" s="93"/>
      <c r="MSJ424" s="93"/>
      <c r="MSK424" s="93"/>
      <c r="MSL424" s="93"/>
      <c r="MSM424" s="93"/>
      <c r="MSN424" s="93"/>
      <c r="MSO424" s="93"/>
      <c r="MSP424" s="93"/>
      <c r="MSQ424" s="93"/>
      <c r="MSR424" s="93"/>
      <c r="MSS424" s="93"/>
      <c r="MST424" s="93"/>
      <c r="MSU424" s="93"/>
      <c r="MSV424" s="93"/>
      <c r="MSW424" s="93"/>
      <c r="MSX424" s="93"/>
      <c r="MSY424" s="93"/>
      <c r="MSZ424" s="93"/>
      <c r="MTA424" s="93"/>
      <c r="MTB424" s="93"/>
      <c r="MTC424" s="93"/>
      <c r="MTD424" s="93"/>
      <c r="MTE424" s="93"/>
      <c r="MTF424" s="93"/>
      <c r="MTG424" s="93"/>
      <c r="MTH424" s="93"/>
      <c r="MTI424" s="93"/>
      <c r="MTJ424" s="93"/>
      <c r="MTK424" s="93"/>
      <c r="MTL424" s="93"/>
      <c r="MTM424" s="93"/>
      <c r="MTN424" s="93"/>
      <c r="MTO424" s="93"/>
      <c r="MTP424" s="93"/>
      <c r="MTQ424" s="93"/>
      <c r="MTR424" s="93"/>
      <c r="MTS424" s="93"/>
      <c r="MTT424" s="93"/>
      <c r="MTU424" s="93"/>
      <c r="MTV424" s="93"/>
      <c r="MTW424" s="93"/>
      <c r="MTX424" s="93"/>
      <c r="MTY424" s="93"/>
      <c r="MTZ424" s="93"/>
      <c r="MUA424" s="93"/>
      <c r="MUB424" s="93"/>
      <c r="MUC424" s="93"/>
      <c r="MUD424" s="93"/>
      <c r="MUE424" s="93"/>
      <c r="MUF424" s="93"/>
      <c r="MUG424" s="93"/>
      <c r="MUH424" s="93"/>
      <c r="MUI424" s="93"/>
      <c r="MUJ424" s="93"/>
      <c r="MUK424" s="93"/>
      <c r="MUL424" s="93"/>
      <c r="MUM424" s="93"/>
      <c r="MUN424" s="93"/>
      <c r="MUO424" s="93"/>
      <c r="MUP424" s="93"/>
      <c r="MUQ424" s="93"/>
      <c r="MUR424" s="93"/>
      <c r="MUS424" s="93"/>
      <c r="MUT424" s="93"/>
      <c r="MUU424" s="93"/>
      <c r="MUV424" s="93"/>
      <c r="MUW424" s="93"/>
      <c r="MUX424" s="93"/>
      <c r="MUY424" s="93"/>
      <c r="MUZ424" s="93"/>
      <c r="MVA424" s="93"/>
      <c r="MVB424" s="93"/>
      <c r="MVC424" s="93"/>
      <c r="MVD424" s="93"/>
      <c r="MVE424" s="93"/>
      <c r="MVF424" s="93"/>
      <c r="MVG424" s="93"/>
      <c r="MVH424" s="93"/>
      <c r="MVI424" s="93"/>
      <c r="MVJ424" s="93"/>
      <c r="MVK424" s="93"/>
      <c r="MVL424" s="93"/>
      <c r="MVM424" s="93"/>
      <c r="MVN424" s="93"/>
      <c r="MVO424" s="93"/>
      <c r="MVP424" s="93"/>
      <c r="MVQ424" s="93"/>
      <c r="MVR424" s="93"/>
      <c r="MVS424" s="93"/>
      <c r="MVT424" s="93"/>
      <c r="MVU424" s="93"/>
      <c r="MVV424" s="93"/>
      <c r="MVW424" s="93"/>
      <c r="MVX424" s="93"/>
      <c r="MVY424" s="93"/>
      <c r="MVZ424" s="93"/>
      <c r="MWA424" s="93"/>
      <c r="MWB424" s="93"/>
      <c r="MWC424" s="93"/>
      <c r="MWD424" s="93"/>
      <c r="MWE424" s="93"/>
      <c r="MWF424" s="93"/>
      <c r="MWG424" s="93"/>
      <c r="MWH424" s="93"/>
      <c r="MWI424" s="93"/>
      <c r="MWJ424" s="93"/>
      <c r="MWK424" s="93"/>
      <c r="MWL424" s="93"/>
      <c r="MWM424" s="93"/>
      <c r="MWN424" s="93"/>
      <c r="MWO424" s="93"/>
      <c r="MWP424" s="93"/>
      <c r="MWQ424" s="93"/>
      <c r="MWR424" s="93"/>
      <c r="MWS424" s="93"/>
      <c r="MWT424" s="93"/>
      <c r="MWU424" s="93"/>
      <c r="MWV424" s="93"/>
      <c r="MWW424" s="93"/>
      <c r="MWX424" s="93"/>
      <c r="MWY424" s="93"/>
      <c r="MWZ424" s="93"/>
      <c r="MXA424" s="93"/>
      <c r="MXB424" s="93"/>
      <c r="MXC424" s="93"/>
      <c r="MXD424" s="93"/>
      <c r="MXE424" s="93"/>
      <c r="MXF424" s="93"/>
      <c r="MXG424" s="93"/>
      <c r="MXH424" s="93"/>
      <c r="MXI424" s="93"/>
      <c r="MXJ424" s="93"/>
      <c r="MXK424" s="93"/>
      <c r="MXL424" s="93"/>
      <c r="MXM424" s="93"/>
      <c r="MXN424" s="93"/>
      <c r="MXO424" s="93"/>
      <c r="MXP424" s="93"/>
      <c r="MXQ424" s="93"/>
      <c r="MXR424" s="93"/>
      <c r="MXS424" s="93"/>
      <c r="MXT424" s="93"/>
      <c r="MXU424" s="93"/>
      <c r="MXV424" s="93"/>
      <c r="MXW424" s="93"/>
      <c r="MXX424" s="93"/>
      <c r="MXY424" s="93"/>
      <c r="MXZ424" s="93"/>
      <c r="MYA424" s="93"/>
      <c r="MYB424" s="93"/>
      <c r="MYC424" s="93"/>
      <c r="MYD424" s="93"/>
      <c r="MYE424" s="93"/>
      <c r="MYF424" s="93"/>
      <c r="MYG424" s="93"/>
      <c r="MYH424" s="93"/>
      <c r="MYI424" s="93"/>
      <c r="MYJ424" s="93"/>
      <c r="MYK424" s="93"/>
      <c r="MYL424" s="93"/>
      <c r="MYM424" s="93"/>
      <c r="MYN424" s="93"/>
      <c r="MYO424" s="93"/>
      <c r="MYP424" s="93"/>
      <c r="MYQ424" s="93"/>
      <c r="MYR424" s="93"/>
      <c r="MYS424" s="93"/>
      <c r="MYT424" s="93"/>
      <c r="MYU424" s="93"/>
      <c r="MYV424" s="93"/>
      <c r="MYW424" s="93"/>
      <c r="MYX424" s="93"/>
      <c r="MYY424" s="93"/>
      <c r="MYZ424" s="93"/>
      <c r="MZA424" s="93"/>
      <c r="MZB424" s="93"/>
      <c r="MZC424" s="93"/>
      <c r="MZD424" s="93"/>
      <c r="MZE424" s="93"/>
      <c r="MZF424" s="93"/>
      <c r="MZG424" s="93"/>
      <c r="MZH424" s="93"/>
      <c r="MZI424" s="93"/>
      <c r="MZJ424" s="93"/>
      <c r="MZK424" s="93"/>
      <c r="MZL424" s="93"/>
      <c r="MZM424" s="93"/>
      <c r="MZN424" s="93"/>
      <c r="MZO424" s="93"/>
      <c r="MZP424" s="93"/>
      <c r="MZQ424" s="93"/>
      <c r="MZR424" s="93"/>
      <c r="MZS424" s="93"/>
      <c r="MZT424" s="93"/>
      <c r="MZU424" s="93"/>
      <c r="MZV424" s="93"/>
      <c r="MZW424" s="93"/>
      <c r="MZX424" s="93"/>
      <c r="MZY424" s="93"/>
      <c r="MZZ424" s="93"/>
      <c r="NAA424" s="93"/>
      <c r="NAB424" s="93"/>
      <c r="NAC424" s="93"/>
      <c r="NAD424" s="93"/>
      <c r="NAE424" s="93"/>
      <c r="NAF424" s="93"/>
      <c r="NAG424" s="93"/>
      <c r="NAH424" s="93"/>
      <c r="NAI424" s="93"/>
      <c r="NAJ424" s="93"/>
      <c r="NAK424" s="93"/>
      <c r="NAL424" s="93"/>
      <c r="NAM424" s="93"/>
      <c r="NAN424" s="93"/>
      <c r="NAO424" s="93"/>
      <c r="NAP424" s="93"/>
      <c r="NAQ424" s="93"/>
      <c r="NAR424" s="93"/>
      <c r="NAS424" s="93"/>
      <c r="NAT424" s="93"/>
      <c r="NAU424" s="93"/>
      <c r="NAV424" s="93"/>
      <c r="NAW424" s="93"/>
      <c r="NAX424" s="93"/>
      <c r="NAY424" s="93"/>
      <c r="NAZ424" s="93"/>
      <c r="NBA424" s="93"/>
      <c r="NBB424" s="93"/>
      <c r="NBC424" s="93"/>
      <c r="NBD424" s="93"/>
      <c r="NBE424" s="93"/>
      <c r="NBF424" s="93"/>
      <c r="NBG424" s="93"/>
      <c r="NBH424" s="93"/>
      <c r="NBI424" s="93"/>
      <c r="NBJ424" s="93"/>
      <c r="NBK424" s="93"/>
      <c r="NBL424" s="93"/>
      <c r="NBM424" s="93"/>
      <c r="NBN424" s="93"/>
      <c r="NBO424" s="93"/>
      <c r="NBP424" s="93"/>
      <c r="NBQ424" s="93"/>
      <c r="NBR424" s="93"/>
      <c r="NBS424" s="93"/>
      <c r="NBT424" s="93"/>
      <c r="NBU424" s="93"/>
      <c r="NBV424" s="93"/>
      <c r="NBW424" s="93"/>
      <c r="NBX424" s="93"/>
      <c r="NBY424" s="93"/>
      <c r="NBZ424" s="93"/>
      <c r="NCA424" s="93"/>
      <c r="NCB424" s="93"/>
      <c r="NCC424" s="93"/>
      <c r="NCD424" s="93"/>
      <c r="NCE424" s="93"/>
      <c r="NCF424" s="93"/>
      <c r="NCG424" s="93"/>
      <c r="NCH424" s="93"/>
      <c r="NCI424" s="93"/>
      <c r="NCJ424" s="93"/>
      <c r="NCK424" s="93"/>
      <c r="NCL424" s="93"/>
      <c r="NCM424" s="93"/>
      <c r="NCN424" s="93"/>
      <c r="NCO424" s="93"/>
      <c r="NCP424" s="93"/>
      <c r="NCQ424" s="93"/>
      <c r="NCR424" s="93"/>
      <c r="NCS424" s="93"/>
      <c r="NCT424" s="93"/>
      <c r="NCU424" s="93"/>
      <c r="NCV424" s="93"/>
      <c r="NCW424" s="93"/>
      <c r="NCX424" s="93"/>
      <c r="NCY424" s="93"/>
      <c r="NCZ424" s="93"/>
      <c r="NDA424" s="93"/>
      <c r="NDB424" s="93"/>
      <c r="NDC424" s="93"/>
      <c r="NDD424" s="93"/>
      <c r="NDE424" s="93"/>
      <c r="NDF424" s="93"/>
      <c r="NDG424" s="93"/>
      <c r="NDH424" s="93"/>
      <c r="NDI424" s="93"/>
      <c r="NDJ424" s="93"/>
      <c r="NDK424" s="93"/>
      <c r="NDL424" s="93"/>
      <c r="NDM424" s="93"/>
      <c r="NDN424" s="93"/>
      <c r="NDO424" s="93"/>
      <c r="NDP424" s="93"/>
      <c r="NDQ424" s="93"/>
      <c r="NDR424" s="93"/>
      <c r="NDS424" s="93"/>
      <c r="NDT424" s="93"/>
      <c r="NDU424" s="93"/>
      <c r="NDV424" s="93"/>
      <c r="NDW424" s="93"/>
      <c r="NDX424" s="93"/>
      <c r="NDY424" s="93"/>
      <c r="NDZ424" s="93"/>
      <c r="NEA424" s="93"/>
      <c r="NEB424" s="93"/>
      <c r="NEC424" s="93"/>
      <c r="NED424" s="93"/>
      <c r="NEE424" s="93"/>
      <c r="NEF424" s="93"/>
      <c r="NEG424" s="93"/>
      <c r="NEH424" s="93"/>
      <c r="NEI424" s="93"/>
      <c r="NEJ424" s="93"/>
      <c r="NEK424" s="93"/>
      <c r="NEL424" s="93"/>
      <c r="NEM424" s="93"/>
      <c r="NEN424" s="93"/>
      <c r="NEO424" s="93"/>
      <c r="NEP424" s="93"/>
      <c r="NEQ424" s="93"/>
      <c r="NER424" s="93"/>
      <c r="NES424" s="93"/>
      <c r="NET424" s="93"/>
      <c r="NEU424" s="93"/>
      <c r="NEV424" s="93"/>
      <c r="NEW424" s="93"/>
      <c r="NEX424" s="93"/>
      <c r="NEY424" s="93"/>
      <c r="NEZ424" s="93"/>
      <c r="NFA424" s="93"/>
      <c r="NFB424" s="93"/>
      <c r="NFC424" s="93"/>
      <c r="NFD424" s="93"/>
      <c r="NFE424" s="93"/>
      <c r="NFF424" s="93"/>
      <c r="NFG424" s="93"/>
      <c r="NFH424" s="93"/>
      <c r="NFI424" s="93"/>
      <c r="NFJ424" s="93"/>
      <c r="NFK424" s="93"/>
      <c r="NFL424" s="93"/>
      <c r="NFM424" s="93"/>
      <c r="NFN424" s="93"/>
      <c r="NFO424" s="93"/>
      <c r="NFP424" s="93"/>
      <c r="NFQ424" s="93"/>
      <c r="NFR424" s="93"/>
      <c r="NFS424" s="93"/>
      <c r="NFT424" s="93"/>
      <c r="NFU424" s="93"/>
      <c r="NFV424" s="93"/>
      <c r="NFW424" s="93"/>
      <c r="NFX424" s="93"/>
      <c r="NFY424" s="93"/>
      <c r="NFZ424" s="93"/>
      <c r="NGA424" s="93"/>
      <c r="NGB424" s="93"/>
      <c r="NGC424" s="93"/>
      <c r="NGD424" s="93"/>
      <c r="NGE424" s="93"/>
      <c r="NGF424" s="93"/>
      <c r="NGG424" s="93"/>
      <c r="NGH424" s="93"/>
      <c r="NGI424" s="93"/>
      <c r="NGJ424" s="93"/>
      <c r="NGK424" s="93"/>
      <c r="NGL424" s="93"/>
      <c r="NGM424" s="93"/>
      <c r="NGN424" s="93"/>
      <c r="NGO424" s="93"/>
      <c r="NGP424" s="93"/>
      <c r="NGQ424" s="93"/>
      <c r="NGR424" s="93"/>
      <c r="NGS424" s="93"/>
      <c r="NGT424" s="93"/>
      <c r="NGU424" s="93"/>
      <c r="NGV424" s="93"/>
      <c r="NGW424" s="93"/>
      <c r="NGX424" s="93"/>
      <c r="NGY424" s="93"/>
      <c r="NGZ424" s="93"/>
      <c r="NHA424" s="93"/>
      <c r="NHB424" s="93"/>
      <c r="NHC424" s="93"/>
      <c r="NHD424" s="93"/>
      <c r="NHE424" s="93"/>
      <c r="NHF424" s="93"/>
      <c r="NHG424" s="93"/>
      <c r="NHH424" s="93"/>
      <c r="NHI424" s="93"/>
      <c r="NHJ424" s="93"/>
      <c r="NHK424" s="93"/>
      <c r="NHL424" s="93"/>
      <c r="NHM424" s="93"/>
      <c r="NHN424" s="93"/>
      <c r="NHO424" s="93"/>
      <c r="NHP424" s="93"/>
      <c r="NHQ424" s="93"/>
      <c r="NHR424" s="93"/>
      <c r="NHS424" s="93"/>
      <c r="NHT424" s="93"/>
      <c r="NHU424" s="93"/>
      <c r="NHV424" s="93"/>
      <c r="NHW424" s="93"/>
      <c r="NHX424" s="93"/>
      <c r="NHY424" s="93"/>
      <c r="NHZ424" s="93"/>
      <c r="NIA424" s="93"/>
      <c r="NIB424" s="93"/>
      <c r="NIC424" s="93"/>
      <c r="NID424" s="93"/>
      <c r="NIE424" s="93"/>
      <c r="NIF424" s="93"/>
      <c r="NIG424" s="93"/>
      <c r="NIH424" s="93"/>
      <c r="NII424" s="93"/>
      <c r="NIJ424" s="93"/>
      <c r="NIK424" s="93"/>
      <c r="NIL424" s="93"/>
      <c r="NIM424" s="93"/>
      <c r="NIN424" s="93"/>
      <c r="NIO424" s="93"/>
      <c r="NIP424" s="93"/>
      <c r="NIQ424" s="93"/>
      <c r="NIR424" s="93"/>
      <c r="NIS424" s="93"/>
      <c r="NIT424" s="93"/>
      <c r="NIU424" s="93"/>
      <c r="NIV424" s="93"/>
      <c r="NIW424" s="93"/>
      <c r="NIX424" s="93"/>
      <c r="NIY424" s="93"/>
      <c r="NIZ424" s="93"/>
      <c r="NJA424" s="93"/>
      <c r="NJB424" s="93"/>
      <c r="NJC424" s="93"/>
      <c r="NJD424" s="93"/>
      <c r="NJE424" s="93"/>
      <c r="NJF424" s="93"/>
      <c r="NJG424" s="93"/>
      <c r="NJH424" s="93"/>
      <c r="NJI424" s="93"/>
      <c r="NJJ424" s="93"/>
      <c r="NJK424" s="93"/>
      <c r="NJL424" s="93"/>
      <c r="NJM424" s="93"/>
      <c r="NJN424" s="93"/>
      <c r="NJO424" s="93"/>
      <c r="NJP424" s="93"/>
      <c r="NJQ424" s="93"/>
      <c r="NJR424" s="93"/>
      <c r="NJS424" s="93"/>
      <c r="NJT424" s="93"/>
      <c r="NJU424" s="93"/>
      <c r="NJV424" s="93"/>
      <c r="NJW424" s="93"/>
      <c r="NJX424" s="93"/>
      <c r="NJY424" s="93"/>
      <c r="NJZ424" s="93"/>
      <c r="NKA424" s="93"/>
      <c r="NKB424" s="93"/>
      <c r="NKC424" s="93"/>
      <c r="NKD424" s="93"/>
      <c r="NKE424" s="93"/>
      <c r="NKF424" s="93"/>
      <c r="NKG424" s="93"/>
      <c r="NKH424" s="93"/>
      <c r="NKI424" s="93"/>
      <c r="NKJ424" s="93"/>
      <c r="NKK424" s="93"/>
      <c r="NKL424" s="93"/>
      <c r="NKM424" s="93"/>
      <c r="NKN424" s="93"/>
      <c r="NKO424" s="93"/>
      <c r="NKP424" s="93"/>
      <c r="NKQ424" s="93"/>
      <c r="NKR424" s="93"/>
      <c r="NKS424" s="93"/>
      <c r="NKT424" s="93"/>
      <c r="NKU424" s="93"/>
      <c r="NKV424" s="93"/>
      <c r="NKW424" s="93"/>
      <c r="NKX424" s="93"/>
      <c r="NKY424" s="93"/>
      <c r="NKZ424" s="93"/>
      <c r="NLA424" s="93"/>
      <c r="NLB424" s="93"/>
      <c r="NLC424" s="93"/>
      <c r="NLD424" s="93"/>
      <c r="NLE424" s="93"/>
      <c r="NLF424" s="93"/>
      <c r="NLG424" s="93"/>
      <c r="NLH424" s="93"/>
      <c r="NLI424" s="93"/>
      <c r="NLJ424" s="93"/>
      <c r="NLK424" s="93"/>
      <c r="NLL424" s="93"/>
      <c r="NLM424" s="93"/>
      <c r="NLN424" s="93"/>
      <c r="NLO424" s="93"/>
      <c r="NLP424" s="93"/>
      <c r="NLQ424" s="93"/>
      <c r="NLR424" s="93"/>
      <c r="NLS424" s="93"/>
      <c r="NLT424" s="93"/>
      <c r="NLU424" s="93"/>
      <c r="NLV424" s="93"/>
      <c r="NLW424" s="93"/>
      <c r="NLX424" s="93"/>
      <c r="NLY424" s="93"/>
      <c r="NLZ424" s="93"/>
      <c r="NMA424" s="93"/>
      <c r="NMB424" s="93"/>
      <c r="NMC424" s="93"/>
      <c r="NMD424" s="93"/>
      <c r="NME424" s="93"/>
      <c r="NMF424" s="93"/>
      <c r="NMG424" s="93"/>
      <c r="NMH424" s="93"/>
      <c r="NMI424" s="93"/>
      <c r="NMJ424" s="93"/>
      <c r="NMK424" s="93"/>
      <c r="NML424" s="93"/>
      <c r="NMM424" s="93"/>
      <c r="NMN424" s="93"/>
      <c r="NMO424" s="93"/>
      <c r="NMP424" s="93"/>
      <c r="NMQ424" s="93"/>
      <c r="NMR424" s="93"/>
      <c r="NMS424" s="93"/>
      <c r="NMT424" s="93"/>
      <c r="NMU424" s="93"/>
      <c r="NMV424" s="93"/>
      <c r="NMW424" s="93"/>
      <c r="NMX424" s="93"/>
      <c r="NMY424" s="93"/>
      <c r="NMZ424" s="93"/>
      <c r="NNA424" s="93"/>
      <c r="NNB424" s="93"/>
      <c r="NNC424" s="93"/>
      <c r="NND424" s="93"/>
      <c r="NNE424" s="93"/>
      <c r="NNF424" s="93"/>
      <c r="NNG424" s="93"/>
      <c r="NNH424" s="93"/>
      <c r="NNI424" s="93"/>
      <c r="NNJ424" s="93"/>
      <c r="NNK424" s="93"/>
      <c r="NNL424" s="93"/>
      <c r="NNM424" s="93"/>
      <c r="NNN424" s="93"/>
      <c r="NNO424" s="93"/>
      <c r="NNP424" s="93"/>
      <c r="NNQ424" s="93"/>
      <c r="NNR424" s="93"/>
      <c r="NNS424" s="93"/>
      <c r="NNT424" s="93"/>
      <c r="NNU424" s="93"/>
      <c r="NNV424" s="93"/>
      <c r="NNW424" s="93"/>
      <c r="NNX424" s="93"/>
      <c r="NNY424" s="93"/>
      <c r="NNZ424" s="93"/>
      <c r="NOA424" s="93"/>
      <c r="NOB424" s="93"/>
      <c r="NOC424" s="93"/>
      <c r="NOD424" s="93"/>
      <c r="NOE424" s="93"/>
      <c r="NOF424" s="93"/>
      <c r="NOG424" s="93"/>
      <c r="NOH424" s="93"/>
      <c r="NOI424" s="93"/>
      <c r="NOJ424" s="93"/>
      <c r="NOK424" s="93"/>
      <c r="NOL424" s="93"/>
      <c r="NOM424" s="93"/>
      <c r="NON424" s="93"/>
      <c r="NOO424" s="93"/>
      <c r="NOP424" s="93"/>
      <c r="NOQ424" s="93"/>
      <c r="NOR424" s="93"/>
      <c r="NOS424" s="93"/>
      <c r="NOT424" s="93"/>
      <c r="NOU424" s="93"/>
      <c r="NOV424" s="93"/>
      <c r="NOW424" s="93"/>
      <c r="NOX424" s="93"/>
      <c r="NOY424" s="93"/>
      <c r="NOZ424" s="93"/>
      <c r="NPA424" s="93"/>
      <c r="NPB424" s="93"/>
      <c r="NPC424" s="93"/>
      <c r="NPD424" s="93"/>
      <c r="NPE424" s="93"/>
      <c r="NPF424" s="93"/>
      <c r="NPG424" s="93"/>
      <c r="NPH424" s="93"/>
      <c r="NPI424" s="93"/>
      <c r="NPJ424" s="93"/>
      <c r="NPK424" s="93"/>
      <c r="NPL424" s="93"/>
      <c r="NPM424" s="93"/>
      <c r="NPN424" s="93"/>
      <c r="NPO424" s="93"/>
      <c r="NPP424" s="93"/>
      <c r="NPQ424" s="93"/>
      <c r="NPR424" s="93"/>
      <c r="NPS424" s="93"/>
      <c r="NPT424" s="93"/>
      <c r="NPU424" s="93"/>
      <c r="NPV424" s="93"/>
      <c r="NPW424" s="93"/>
      <c r="NPX424" s="93"/>
      <c r="NPY424" s="93"/>
      <c r="NPZ424" s="93"/>
      <c r="NQA424" s="93"/>
      <c r="NQB424" s="93"/>
      <c r="NQC424" s="93"/>
      <c r="NQD424" s="93"/>
      <c r="NQE424" s="93"/>
      <c r="NQF424" s="93"/>
      <c r="NQG424" s="93"/>
      <c r="NQH424" s="93"/>
      <c r="NQI424" s="93"/>
      <c r="NQJ424" s="93"/>
      <c r="NQK424" s="93"/>
      <c r="NQL424" s="93"/>
      <c r="NQM424" s="93"/>
      <c r="NQN424" s="93"/>
      <c r="NQO424" s="93"/>
      <c r="NQP424" s="93"/>
      <c r="NQQ424" s="93"/>
      <c r="NQR424" s="93"/>
      <c r="NQS424" s="93"/>
      <c r="NQT424" s="93"/>
      <c r="NQU424" s="93"/>
      <c r="NQV424" s="93"/>
      <c r="NQW424" s="93"/>
      <c r="NQX424" s="93"/>
      <c r="NQY424" s="93"/>
      <c r="NQZ424" s="93"/>
      <c r="NRA424" s="93"/>
      <c r="NRB424" s="93"/>
      <c r="NRC424" s="93"/>
      <c r="NRD424" s="93"/>
      <c r="NRE424" s="93"/>
      <c r="NRF424" s="93"/>
      <c r="NRG424" s="93"/>
      <c r="NRH424" s="93"/>
      <c r="NRI424" s="93"/>
      <c r="NRJ424" s="93"/>
      <c r="NRK424" s="93"/>
      <c r="NRL424" s="93"/>
      <c r="NRM424" s="93"/>
      <c r="NRN424" s="93"/>
      <c r="NRO424" s="93"/>
      <c r="NRP424" s="93"/>
      <c r="NRQ424" s="93"/>
      <c r="NRR424" s="93"/>
      <c r="NRS424" s="93"/>
      <c r="NRT424" s="93"/>
      <c r="NRU424" s="93"/>
      <c r="NRV424" s="93"/>
      <c r="NRW424" s="93"/>
      <c r="NRX424" s="93"/>
      <c r="NRY424" s="93"/>
      <c r="NRZ424" s="93"/>
      <c r="NSA424" s="93"/>
      <c r="NSB424" s="93"/>
      <c r="NSC424" s="93"/>
      <c r="NSD424" s="93"/>
      <c r="NSE424" s="93"/>
      <c r="NSF424" s="93"/>
      <c r="NSG424" s="93"/>
      <c r="NSH424" s="93"/>
      <c r="NSI424" s="93"/>
      <c r="NSJ424" s="93"/>
      <c r="NSK424" s="93"/>
      <c r="NSL424" s="93"/>
      <c r="NSM424" s="93"/>
      <c r="NSN424" s="93"/>
      <c r="NSO424" s="93"/>
      <c r="NSP424" s="93"/>
      <c r="NSQ424" s="93"/>
      <c r="NSR424" s="93"/>
      <c r="NSS424" s="93"/>
      <c r="NST424" s="93"/>
      <c r="NSU424" s="93"/>
      <c r="NSV424" s="93"/>
      <c r="NSW424" s="93"/>
      <c r="NSX424" s="93"/>
      <c r="NSY424" s="93"/>
      <c r="NSZ424" s="93"/>
      <c r="NTA424" s="93"/>
      <c r="NTB424" s="93"/>
      <c r="NTC424" s="93"/>
      <c r="NTD424" s="93"/>
      <c r="NTE424" s="93"/>
      <c r="NTF424" s="93"/>
      <c r="NTG424" s="93"/>
      <c r="NTH424" s="93"/>
      <c r="NTI424" s="93"/>
      <c r="NTJ424" s="93"/>
      <c r="NTK424" s="93"/>
      <c r="NTL424" s="93"/>
      <c r="NTM424" s="93"/>
      <c r="NTN424" s="93"/>
      <c r="NTO424" s="93"/>
      <c r="NTP424" s="93"/>
      <c r="NTQ424" s="93"/>
      <c r="NTR424" s="93"/>
      <c r="NTS424" s="93"/>
      <c r="NTT424" s="93"/>
      <c r="NTU424" s="93"/>
      <c r="NTV424" s="93"/>
      <c r="NTW424" s="93"/>
      <c r="NTX424" s="93"/>
      <c r="NTY424" s="93"/>
      <c r="NTZ424" s="93"/>
      <c r="NUA424" s="93"/>
      <c r="NUB424" s="93"/>
      <c r="NUC424" s="93"/>
      <c r="NUD424" s="93"/>
      <c r="NUE424" s="93"/>
      <c r="NUF424" s="93"/>
      <c r="NUG424" s="93"/>
      <c r="NUH424" s="93"/>
      <c r="NUI424" s="93"/>
      <c r="NUJ424" s="93"/>
      <c r="NUK424" s="93"/>
      <c r="NUL424" s="93"/>
      <c r="NUM424" s="93"/>
      <c r="NUN424" s="93"/>
      <c r="NUO424" s="93"/>
      <c r="NUP424" s="93"/>
      <c r="NUQ424" s="93"/>
      <c r="NUR424" s="93"/>
      <c r="NUS424" s="93"/>
      <c r="NUT424" s="93"/>
      <c r="NUU424" s="93"/>
      <c r="NUV424" s="93"/>
      <c r="NUW424" s="93"/>
      <c r="NUX424" s="93"/>
      <c r="NUY424" s="93"/>
      <c r="NUZ424" s="93"/>
      <c r="NVA424" s="93"/>
      <c r="NVB424" s="93"/>
      <c r="NVC424" s="93"/>
      <c r="NVD424" s="93"/>
      <c r="NVE424" s="93"/>
      <c r="NVF424" s="93"/>
      <c r="NVG424" s="93"/>
      <c r="NVH424" s="93"/>
      <c r="NVI424" s="93"/>
      <c r="NVJ424" s="93"/>
      <c r="NVK424" s="93"/>
      <c r="NVL424" s="93"/>
      <c r="NVM424" s="93"/>
      <c r="NVN424" s="93"/>
      <c r="NVO424" s="93"/>
      <c r="NVP424" s="93"/>
      <c r="NVQ424" s="93"/>
      <c r="NVR424" s="93"/>
      <c r="NVS424" s="93"/>
      <c r="NVT424" s="93"/>
      <c r="NVU424" s="93"/>
      <c r="NVV424" s="93"/>
      <c r="NVW424" s="93"/>
      <c r="NVX424" s="93"/>
      <c r="NVY424" s="93"/>
      <c r="NVZ424" s="93"/>
      <c r="NWA424" s="93"/>
      <c r="NWB424" s="93"/>
      <c r="NWC424" s="93"/>
      <c r="NWD424" s="93"/>
      <c r="NWE424" s="93"/>
      <c r="NWF424" s="93"/>
      <c r="NWG424" s="93"/>
      <c r="NWH424" s="93"/>
      <c r="NWI424" s="93"/>
      <c r="NWJ424" s="93"/>
      <c r="NWK424" s="93"/>
      <c r="NWL424" s="93"/>
      <c r="NWM424" s="93"/>
      <c r="NWN424" s="93"/>
      <c r="NWO424" s="93"/>
      <c r="NWP424" s="93"/>
      <c r="NWQ424" s="93"/>
      <c r="NWR424" s="93"/>
      <c r="NWS424" s="93"/>
      <c r="NWT424" s="93"/>
      <c r="NWU424" s="93"/>
      <c r="NWV424" s="93"/>
      <c r="NWW424" s="93"/>
      <c r="NWX424" s="93"/>
      <c r="NWY424" s="93"/>
      <c r="NWZ424" s="93"/>
      <c r="NXA424" s="93"/>
      <c r="NXB424" s="93"/>
      <c r="NXC424" s="93"/>
      <c r="NXD424" s="93"/>
      <c r="NXE424" s="93"/>
      <c r="NXF424" s="93"/>
      <c r="NXG424" s="93"/>
      <c r="NXH424" s="93"/>
      <c r="NXI424" s="93"/>
      <c r="NXJ424" s="93"/>
      <c r="NXK424" s="93"/>
      <c r="NXL424" s="93"/>
      <c r="NXM424" s="93"/>
      <c r="NXN424" s="93"/>
      <c r="NXO424" s="93"/>
      <c r="NXP424" s="93"/>
      <c r="NXQ424" s="93"/>
      <c r="NXR424" s="93"/>
      <c r="NXS424" s="93"/>
      <c r="NXT424" s="93"/>
      <c r="NXU424" s="93"/>
      <c r="NXV424" s="93"/>
      <c r="NXW424" s="93"/>
      <c r="NXX424" s="93"/>
      <c r="NXY424" s="93"/>
      <c r="NXZ424" s="93"/>
      <c r="NYA424" s="93"/>
      <c r="NYB424" s="93"/>
      <c r="NYC424" s="93"/>
      <c r="NYD424" s="93"/>
      <c r="NYE424" s="93"/>
      <c r="NYF424" s="93"/>
      <c r="NYG424" s="93"/>
      <c r="NYH424" s="93"/>
      <c r="NYI424" s="93"/>
      <c r="NYJ424" s="93"/>
      <c r="NYK424" s="93"/>
      <c r="NYL424" s="93"/>
      <c r="NYM424" s="93"/>
      <c r="NYN424" s="93"/>
      <c r="NYO424" s="93"/>
      <c r="NYP424" s="93"/>
      <c r="NYQ424" s="93"/>
      <c r="NYR424" s="93"/>
      <c r="NYS424" s="93"/>
      <c r="NYT424" s="93"/>
      <c r="NYU424" s="93"/>
      <c r="NYV424" s="93"/>
      <c r="NYW424" s="93"/>
      <c r="NYX424" s="93"/>
      <c r="NYY424" s="93"/>
      <c r="NYZ424" s="93"/>
      <c r="NZA424" s="93"/>
      <c r="NZB424" s="93"/>
      <c r="NZC424" s="93"/>
      <c r="NZD424" s="93"/>
      <c r="NZE424" s="93"/>
      <c r="NZF424" s="93"/>
      <c r="NZG424" s="93"/>
      <c r="NZH424" s="93"/>
      <c r="NZI424" s="93"/>
      <c r="NZJ424" s="93"/>
      <c r="NZK424" s="93"/>
      <c r="NZL424" s="93"/>
      <c r="NZM424" s="93"/>
      <c r="NZN424" s="93"/>
      <c r="NZO424" s="93"/>
      <c r="NZP424" s="93"/>
      <c r="NZQ424" s="93"/>
      <c r="NZR424" s="93"/>
      <c r="NZS424" s="93"/>
      <c r="NZT424" s="93"/>
      <c r="NZU424" s="93"/>
      <c r="NZV424" s="93"/>
      <c r="NZW424" s="93"/>
      <c r="NZX424" s="93"/>
      <c r="NZY424" s="93"/>
      <c r="NZZ424" s="93"/>
      <c r="OAA424" s="93"/>
      <c r="OAB424" s="93"/>
      <c r="OAC424" s="93"/>
      <c r="OAD424" s="93"/>
      <c r="OAE424" s="93"/>
      <c r="OAF424" s="93"/>
      <c r="OAG424" s="93"/>
      <c r="OAH424" s="93"/>
      <c r="OAI424" s="93"/>
      <c r="OAJ424" s="93"/>
      <c r="OAK424" s="93"/>
      <c r="OAL424" s="93"/>
      <c r="OAM424" s="93"/>
      <c r="OAN424" s="93"/>
      <c r="OAO424" s="93"/>
      <c r="OAP424" s="93"/>
      <c r="OAQ424" s="93"/>
      <c r="OAR424" s="93"/>
      <c r="OAS424" s="93"/>
      <c r="OAT424" s="93"/>
      <c r="OAU424" s="93"/>
      <c r="OAV424" s="93"/>
      <c r="OAW424" s="93"/>
      <c r="OAX424" s="93"/>
      <c r="OAY424" s="93"/>
      <c r="OAZ424" s="93"/>
      <c r="OBA424" s="93"/>
      <c r="OBB424" s="93"/>
      <c r="OBC424" s="93"/>
      <c r="OBD424" s="93"/>
      <c r="OBE424" s="93"/>
      <c r="OBF424" s="93"/>
      <c r="OBG424" s="93"/>
      <c r="OBH424" s="93"/>
      <c r="OBI424" s="93"/>
      <c r="OBJ424" s="93"/>
      <c r="OBK424" s="93"/>
      <c r="OBL424" s="93"/>
      <c r="OBM424" s="93"/>
      <c r="OBN424" s="93"/>
      <c r="OBO424" s="93"/>
      <c r="OBP424" s="93"/>
      <c r="OBQ424" s="93"/>
      <c r="OBR424" s="93"/>
      <c r="OBS424" s="93"/>
      <c r="OBT424" s="93"/>
      <c r="OBU424" s="93"/>
      <c r="OBV424" s="93"/>
      <c r="OBW424" s="93"/>
      <c r="OBX424" s="93"/>
      <c r="OBY424" s="93"/>
      <c r="OBZ424" s="93"/>
      <c r="OCA424" s="93"/>
      <c r="OCB424" s="93"/>
      <c r="OCC424" s="93"/>
      <c r="OCD424" s="93"/>
      <c r="OCE424" s="93"/>
      <c r="OCF424" s="93"/>
      <c r="OCG424" s="93"/>
      <c r="OCH424" s="93"/>
      <c r="OCI424" s="93"/>
      <c r="OCJ424" s="93"/>
      <c r="OCK424" s="93"/>
      <c r="OCL424" s="93"/>
      <c r="OCM424" s="93"/>
      <c r="OCN424" s="93"/>
      <c r="OCO424" s="93"/>
      <c r="OCP424" s="93"/>
      <c r="OCQ424" s="93"/>
      <c r="OCR424" s="93"/>
      <c r="OCS424" s="93"/>
      <c r="OCT424" s="93"/>
      <c r="OCU424" s="93"/>
      <c r="OCV424" s="93"/>
      <c r="OCW424" s="93"/>
      <c r="OCX424" s="93"/>
      <c r="OCY424" s="93"/>
      <c r="OCZ424" s="93"/>
      <c r="ODA424" s="93"/>
      <c r="ODB424" s="93"/>
      <c r="ODC424" s="93"/>
      <c r="ODD424" s="93"/>
      <c r="ODE424" s="93"/>
      <c r="ODF424" s="93"/>
      <c r="ODG424" s="93"/>
      <c r="ODH424" s="93"/>
      <c r="ODI424" s="93"/>
      <c r="ODJ424" s="93"/>
      <c r="ODK424" s="93"/>
      <c r="ODL424" s="93"/>
      <c r="ODM424" s="93"/>
      <c r="ODN424" s="93"/>
      <c r="ODO424" s="93"/>
      <c r="ODP424" s="93"/>
      <c r="ODQ424" s="93"/>
      <c r="ODR424" s="93"/>
      <c r="ODS424" s="93"/>
      <c r="ODT424" s="93"/>
      <c r="ODU424" s="93"/>
      <c r="ODV424" s="93"/>
      <c r="ODW424" s="93"/>
      <c r="ODX424" s="93"/>
      <c r="ODY424" s="93"/>
      <c r="ODZ424" s="93"/>
      <c r="OEA424" s="93"/>
      <c r="OEB424" s="93"/>
      <c r="OEC424" s="93"/>
      <c r="OED424" s="93"/>
      <c r="OEE424" s="93"/>
      <c r="OEF424" s="93"/>
      <c r="OEG424" s="93"/>
      <c r="OEH424" s="93"/>
      <c r="OEI424" s="93"/>
      <c r="OEJ424" s="93"/>
      <c r="OEK424" s="93"/>
      <c r="OEL424" s="93"/>
      <c r="OEM424" s="93"/>
      <c r="OEN424" s="93"/>
      <c r="OEO424" s="93"/>
      <c r="OEP424" s="93"/>
      <c r="OEQ424" s="93"/>
      <c r="OER424" s="93"/>
      <c r="OES424" s="93"/>
      <c r="OET424" s="93"/>
      <c r="OEU424" s="93"/>
      <c r="OEV424" s="93"/>
      <c r="OEW424" s="93"/>
      <c r="OEX424" s="93"/>
      <c r="OEY424" s="93"/>
      <c r="OEZ424" s="93"/>
      <c r="OFA424" s="93"/>
      <c r="OFB424" s="93"/>
      <c r="OFC424" s="93"/>
      <c r="OFD424" s="93"/>
      <c r="OFE424" s="93"/>
      <c r="OFF424" s="93"/>
      <c r="OFG424" s="93"/>
      <c r="OFH424" s="93"/>
      <c r="OFI424" s="93"/>
      <c r="OFJ424" s="93"/>
      <c r="OFK424" s="93"/>
      <c r="OFL424" s="93"/>
      <c r="OFM424" s="93"/>
      <c r="OFN424" s="93"/>
      <c r="OFO424" s="93"/>
      <c r="OFP424" s="93"/>
      <c r="OFQ424" s="93"/>
      <c r="OFR424" s="93"/>
      <c r="OFS424" s="93"/>
      <c r="OFT424" s="93"/>
      <c r="OFU424" s="93"/>
      <c r="OFV424" s="93"/>
      <c r="OFW424" s="93"/>
      <c r="OFX424" s="93"/>
      <c r="OFY424" s="93"/>
      <c r="OFZ424" s="93"/>
      <c r="OGA424" s="93"/>
      <c r="OGB424" s="93"/>
      <c r="OGC424" s="93"/>
      <c r="OGD424" s="93"/>
      <c r="OGE424" s="93"/>
      <c r="OGF424" s="93"/>
      <c r="OGG424" s="93"/>
      <c r="OGH424" s="93"/>
      <c r="OGI424" s="93"/>
      <c r="OGJ424" s="93"/>
      <c r="OGK424" s="93"/>
      <c r="OGL424" s="93"/>
      <c r="OGM424" s="93"/>
      <c r="OGN424" s="93"/>
      <c r="OGO424" s="93"/>
      <c r="OGP424" s="93"/>
      <c r="OGQ424" s="93"/>
      <c r="OGR424" s="93"/>
      <c r="OGS424" s="93"/>
      <c r="OGT424" s="93"/>
      <c r="OGU424" s="93"/>
      <c r="OGV424" s="93"/>
      <c r="OGW424" s="93"/>
      <c r="OGX424" s="93"/>
      <c r="OGY424" s="93"/>
      <c r="OGZ424" s="93"/>
      <c r="OHA424" s="93"/>
      <c r="OHB424" s="93"/>
      <c r="OHC424" s="93"/>
      <c r="OHD424" s="93"/>
      <c r="OHE424" s="93"/>
      <c r="OHF424" s="93"/>
      <c r="OHG424" s="93"/>
      <c r="OHH424" s="93"/>
      <c r="OHI424" s="93"/>
      <c r="OHJ424" s="93"/>
      <c r="OHK424" s="93"/>
      <c r="OHL424" s="93"/>
      <c r="OHM424" s="93"/>
      <c r="OHN424" s="93"/>
      <c r="OHO424" s="93"/>
      <c r="OHP424" s="93"/>
      <c r="OHQ424" s="93"/>
      <c r="OHR424" s="93"/>
      <c r="OHS424" s="93"/>
      <c r="OHT424" s="93"/>
      <c r="OHU424" s="93"/>
      <c r="OHV424" s="93"/>
      <c r="OHW424" s="93"/>
      <c r="OHX424" s="93"/>
      <c r="OHY424" s="93"/>
      <c r="OHZ424" s="93"/>
      <c r="OIA424" s="93"/>
      <c r="OIB424" s="93"/>
      <c r="OIC424" s="93"/>
      <c r="OID424" s="93"/>
      <c r="OIE424" s="93"/>
      <c r="OIF424" s="93"/>
      <c r="OIG424" s="93"/>
      <c r="OIH424" s="93"/>
      <c r="OII424" s="93"/>
      <c r="OIJ424" s="93"/>
      <c r="OIK424" s="93"/>
      <c r="OIL424" s="93"/>
      <c r="OIM424" s="93"/>
      <c r="OIN424" s="93"/>
      <c r="OIO424" s="93"/>
      <c r="OIP424" s="93"/>
      <c r="OIQ424" s="93"/>
      <c r="OIR424" s="93"/>
      <c r="OIS424" s="93"/>
      <c r="OIT424" s="93"/>
      <c r="OIU424" s="93"/>
      <c r="OIV424" s="93"/>
      <c r="OIW424" s="93"/>
      <c r="OIX424" s="93"/>
      <c r="OIY424" s="93"/>
      <c r="OIZ424" s="93"/>
      <c r="OJA424" s="93"/>
      <c r="OJB424" s="93"/>
      <c r="OJC424" s="93"/>
      <c r="OJD424" s="93"/>
      <c r="OJE424" s="93"/>
      <c r="OJF424" s="93"/>
      <c r="OJG424" s="93"/>
      <c r="OJH424" s="93"/>
      <c r="OJI424" s="93"/>
      <c r="OJJ424" s="93"/>
      <c r="OJK424" s="93"/>
      <c r="OJL424" s="93"/>
      <c r="OJM424" s="93"/>
      <c r="OJN424" s="93"/>
      <c r="OJO424" s="93"/>
      <c r="OJP424" s="93"/>
      <c r="OJQ424" s="93"/>
      <c r="OJR424" s="93"/>
      <c r="OJS424" s="93"/>
      <c r="OJT424" s="93"/>
      <c r="OJU424" s="93"/>
      <c r="OJV424" s="93"/>
      <c r="OJW424" s="93"/>
      <c r="OJX424" s="93"/>
      <c r="OJY424" s="93"/>
      <c r="OJZ424" s="93"/>
      <c r="OKA424" s="93"/>
      <c r="OKB424" s="93"/>
      <c r="OKC424" s="93"/>
      <c r="OKD424" s="93"/>
      <c r="OKE424" s="93"/>
      <c r="OKF424" s="93"/>
      <c r="OKG424" s="93"/>
      <c r="OKH424" s="93"/>
      <c r="OKI424" s="93"/>
      <c r="OKJ424" s="93"/>
      <c r="OKK424" s="93"/>
      <c r="OKL424" s="93"/>
      <c r="OKM424" s="93"/>
      <c r="OKN424" s="93"/>
      <c r="OKO424" s="93"/>
      <c r="OKP424" s="93"/>
      <c r="OKQ424" s="93"/>
      <c r="OKR424" s="93"/>
      <c r="OKS424" s="93"/>
      <c r="OKT424" s="93"/>
      <c r="OKU424" s="93"/>
      <c r="OKV424" s="93"/>
      <c r="OKW424" s="93"/>
      <c r="OKX424" s="93"/>
      <c r="OKY424" s="93"/>
      <c r="OKZ424" s="93"/>
      <c r="OLA424" s="93"/>
      <c r="OLB424" s="93"/>
      <c r="OLC424" s="93"/>
      <c r="OLD424" s="93"/>
      <c r="OLE424" s="93"/>
      <c r="OLF424" s="93"/>
      <c r="OLG424" s="93"/>
      <c r="OLH424" s="93"/>
      <c r="OLI424" s="93"/>
      <c r="OLJ424" s="93"/>
      <c r="OLK424" s="93"/>
      <c r="OLL424" s="93"/>
      <c r="OLM424" s="93"/>
      <c r="OLN424" s="93"/>
      <c r="OLO424" s="93"/>
      <c r="OLP424" s="93"/>
      <c r="OLQ424" s="93"/>
      <c r="OLR424" s="93"/>
      <c r="OLS424" s="93"/>
      <c r="OLT424" s="93"/>
      <c r="OLU424" s="93"/>
      <c r="OLV424" s="93"/>
      <c r="OLW424" s="93"/>
      <c r="OLX424" s="93"/>
      <c r="OLY424" s="93"/>
      <c r="OLZ424" s="93"/>
      <c r="OMA424" s="93"/>
      <c r="OMB424" s="93"/>
      <c r="OMC424" s="93"/>
      <c r="OMD424" s="93"/>
      <c r="OME424" s="93"/>
      <c r="OMF424" s="93"/>
      <c r="OMG424" s="93"/>
      <c r="OMH424" s="93"/>
      <c r="OMI424" s="93"/>
      <c r="OMJ424" s="93"/>
      <c r="OMK424" s="93"/>
      <c r="OML424" s="93"/>
      <c r="OMM424" s="93"/>
      <c r="OMN424" s="93"/>
      <c r="OMO424" s="93"/>
      <c r="OMP424" s="93"/>
      <c r="OMQ424" s="93"/>
      <c r="OMR424" s="93"/>
      <c r="OMS424" s="93"/>
      <c r="OMT424" s="93"/>
      <c r="OMU424" s="93"/>
      <c r="OMV424" s="93"/>
      <c r="OMW424" s="93"/>
      <c r="OMX424" s="93"/>
      <c r="OMY424" s="93"/>
      <c r="OMZ424" s="93"/>
      <c r="ONA424" s="93"/>
      <c r="ONB424" s="93"/>
      <c r="ONC424" s="93"/>
      <c r="OND424" s="93"/>
      <c r="ONE424" s="93"/>
      <c r="ONF424" s="93"/>
      <c r="ONG424" s="93"/>
      <c r="ONH424" s="93"/>
      <c r="ONI424" s="93"/>
      <c r="ONJ424" s="93"/>
      <c r="ONK424" s="93"/>
      <c r="ONL424" s="93"/>
      <c r="ONM424" s="93"/>
      <c r="ONN424" s="93"/>
      <c r="ONO424" s="93"/>
      <c r="ONP424" s="93"/>
      <c r="ONQ424" s="93"/>
      <c r="ONR424" s="93"/>
      <c r="ONS424" s="93"/>
      <c r="ONT424" s="93"/>
      <c r="ONU424" s="93"/>
      <c r="ONV424" s="93"/>
      <c r="ONW424" s="93"/>
      <c r="ONX424" s="93"/>
      <c r="ONY424" s="93"/>
      <c r="ONZ424" s="93"/>
      <c r="OOA424" s="93"/>
      <c r="OOB424" s="93"/>
      <c r="OOC424" s="93"/>
      <c r="OOD424" s="93"/>
      <c r="OOE424" s="93"/>
      <c r="OOF424" s="93"/>
      <c r="OOG424" s="93"/>
      <c r="OOH424" s="93"/>
      <c r="OOI424" s="93"/>
      <c r="OOJ424" s="93"/>
      <c r="OOK424" s="93"/>
      <c r="OOL424" s="93"/>
      <c r="OOM424" s="93"/>
      <c r="OON424" s="93"/>
      <c r="OOO424" s="93"/>
      <c r="OOP424" s="93"/>
      <c r="OOQ424" s="93"/>
      <c r="OOR424" s="93"/>
      <c r="OOS424" s="93"/>
      <c r="OOT424" s="93"/>
      <c r="OOU424" s="93"/>
      <c r="OOV424" s="93"/>
      <c r="OOW424" s="93"/>
      <c r="OOX424" s="93"/>
      <c r="OOY424" s="93"/>
      <c r="OOZ424" s="93"/>
      <c r="OPA424" s="93"/>
      <c r="OPB424" s="93"/>
      <c r="OPC424" s="93"/>
      <c r="OPD424" s="93"/>
      <c r="OPE424" s="93"/>
      <c r="OPF424" s="93"/>
      <c r="OPG424" s="93"/>
      <c r="OPH424" s="93"/>
      <c r="OPI424" s="93"/>
      <c r="OPJ424" s="93"/>
      <c r="OPK424" s="93"/>
      <c r="OPL424" s="93"/>
      <c r="OPM424" s="93"/>
      <c r="OPN424" s="93"/>
      <c r="OPO424" s="93"/>
      <c r="OPP424" s="93"/>
      <c r="OPQ424" s="93"/>
      <c r="OPR424" s="93"/>
      <c r="OPS424" s="93"/>
      <c r="OPT424" s="93"/>
      <c r="OPU424" s="93"/>
      <c r="OPV424" s="93"/>
      <c r="OPW424" s="93"/>
      <c r="OPX424" s="93"/>
      <c r="OPY424" s="93"/>
      <c r="OPZ424" s="93"/>
      <c r="OQA424" s="93"/>
      <c r="OQB424" s="93"/>
      <c r="OQC424" s="93"/>
      <c r="OQD424" s="93"/>
      <c r="OQE424" s="93"/>
      <c r="OQF424" s="93"/>
      <c r="OQG424" s="93"/>
      <c r="OQH424" s="93"/>
      <c r="OQI424" s="93"/>
      <c r="OQJ424" s="93"/>
      <c r="OQK424" s="93"/>
      <c r="OQL424" s="93"/>
      <c r="OQM424" s="93"/>
      <c r="OQN424" s="93"/>
      <c r="OQO424" s="93"/>
      <c r="OQP424" s="93"/>
      <c r="OQQ424" s="93"/>
      <c r="OQR424" s="93"/>
      <c r="OQS424" s="93"/>
      <c r="OQT424" s="93"/>
      <c r="OQU424" s="93"/>
      <c r="OQV424" s="93"/>
      <c r="OQW424" s="93"/>
      <c r="OQX424" s="93"/>
      <c r="OQY424" s="93"/>
      <c r="OQZ424" s="93"/>
      <c r="ORA424" s="93"/>
      <c r="ORB424" s="93"/>
      <c r="ORC424" s="93"/>
      <c r="ORD424" s="93"/>
      <c r="ORE424" s="93"/>
      <c r="ORF424" s="93"/>
      <c r="ORG424" s="93"/>
      <c r="ORH424" s="93"/>
      <c r="ORI424" s="93"/>
      <c r="ORJ424" s="93"/>
      <c r="ORK424" s="93"/>
      <c r="ORL424" s="93"/>
      <c r="ORM424" s="93"/>
      <c r="ORN424" s="93"/>
      <c r="ORO424" s="93"/>
      <c r="ORP424" s="93"/>
      <c r="ORQ424" s="93"/>
      <c r="ORR424" s="93"/>
      <c r="ORS424" s="93"/>
      <c r="ORT424" s="93"/>
      <c r="ORU424" s="93"/>
      <c r="ORV424" s="93"/>
      <c r="ORW424" s="93"/>
      <c r="ORX424" s="93"/>
      <c r="ORY424" s="93"/>
      <c r="ORZ424" s="93"/>
      <c r="OSA424" s="93"/>
      <c r="OSB424" s="93"/>
      <c r="OSC424" s="93"/>
      <c r="OSD424" s="93"/>
      <c r="OSE424" s="93"/>
      <c r="OSF424" s="93"/>
      <c r="OSG424" s="93"/>
      <c r="OSH424" s="93"/>
      <c r="OSI424" s="93"/>
      <c r="OSJ424" s="93"/>
      <c r="OSK424" s="93"/>
      <c r="OSL424" s="93"/>
      <c r="OSM424" s="93"/>
      <c r="OSN424" s="93"/>
      <c r="OSO424" s="93"/>
      <c r="OSP424" s="93"/>
      <c r="OSQ424" s="93"/>
      <c r="OSR424" s="93"/>
      <c r="OSS424" s="93"/>
      <c r="OST424" s="93"/>
      <c r="OSU424" s="93"/>
      <c r="OSV424" s="93"/>
      <c r="OSW424" s="93"/>
      <c r="OSX424" s="93"/>
      <c r="OSY424" s="93"/>
      <c r="OSZ424" s="93"/>
      <c r="OTA424" s="93"/>
      <c r="OTB424" s="93"/>
      <c r="OTC424" s="93"/>
      <c r="OTD424" s="93"/>
      <c r="OTE424" s="93"/>
      <c r="OTF424" s="93"/>
      <c r="OTG424" s="93"/>
      <c r="OTH424" s="93"/>
      <c r="OTI424" s="93"/>
      <c r="OTJ424" s="93"/>
      <c r="OTK424" s="93"/>
      <c r="OTL424" s="93"/>
      <c r="OTM424" s="93"/>
      <c r="OTN424" s="93"/>
      <c r="OTO424" s="93"/>
      <c r="OTP424" s="93"/>
      <c r="OTQ424" s="93"/>
      <c r="OTR424" s="93"/>
      <c r="OTS424" s="93"/>
      <c r="OTT424" s="93"/>
      <c r="OTU424" s="93"/>
      <c r="OTV424" s="93"/>
      <c r="OTW424" s="93"/>
      <c r="OTX424" s="93"/>
      <c r="OTY424" s="93"/>
      <c r="OTZ424" s="93"/>
      <c r="OUA424" s="93"/>
      <c r="OUB424" s="93"/>
      <c r="OUC424" s="93"/>
      <c r="OUD424" s="93"/>
      <c r="OUE424" s="93"/>
      <c r="OUF424" s="93"/>
      <c r="OUG424" s="93"/>
      <c r="OUH424" s="93"/>
      <c r="OUI424" s="93"/>
      <c r="OUJ424" s="93"/>
      <c r="OUK424" s="93"/>
      <c r="OUL424" s="93"/>
      <c r="OUM424" s="93"/>
      <c r="OUN424" s="93"/>
      <c r="OUO424" s="93"/>
      <c r="OUP424" s="93"/>
      <c r="OUQ424" s="93"/>
      <c r="OUR424" s="93"/>
      <c r="OUS424" s="93"/>
      <c r="OUT424" s="93"/>
      <c r="OUU424" s="93"/>
      <c r="OUV424" s="93"/>
      <c r="OUW424" s="93"/>
      <c r="OUX424" s="93"/>
      <c r="OUY424" s="93"/>
      <c r="OUZ424" s="93"/>
      <c r="OVA424" s="93"/>
      <c r="OVB424" s="93"/>
      <c r="OVC424" s="93"/>
      <c r="OVD424" s="93"/>
      <c r="OVE424" s="93"/>
      <c r="OVF424" s="93"/>
      <c r="OVG424" s="93"/>
      <c r="OVH424" s="93"/>
      <c r="OVI424" s="93"/>
      <c r="OVJ424" s="93"/>
      <c r="OVK424" s="93"/>
      <c r="OVL424" s="93"/>
      <c r="OVM424" s="93"/>
      <c r="OVN424" s="93"/>
      <c r="OVO424" s="93"/>
      <c r="OVP424" s="93"/>
      <c r="OVQ424" s="93"/>
      <c r="OVR424" s="93"/>
      <c r="OVS424" s="93"/>
      <c r="OVT424" s="93"/>
      <c r="OVU424" s="93"/>
      <c r="OVV424" s="93"/>
      <c r="OVW424" s="93"/>
      <c r="OVX424" s="93"/>
      <c r="OVY424" s="93"/>
      <c r="OVZ424" s="93"/>
      <c r="OWA424" s="93"/>
      <c r="OWB424" s="93"/>
      <c r="OWC424" s="93"/>
      <c r="OWD424" s="93"/>
      <c r="OWE424" s="93"/>
      <c r="OWF424" s="93"/>
      <c r="OWG424" s="93"/>
      <c r="OWH424" s="93"/>
      <c r="OWI424" s="93"/>
      <c r="OWJ424" s="93"/>
      <c r="OWK424" s="93"/>
      <c r="OWL424" s="93"/>
      <c r="OWM424" s="93"/>
      <c r="OWN424" s="93"/>
      <c r="OWO424" s="93"/>
      <c r="OWP424" s="93"/>
      <c r="OWQ424" s="93"/>
      <c r="OWR424" s="93"/>
      <c r="OWS424" s="93"/>
      <c r="OWT424" s="93"/>
      <c r="OWU424" s="93"/>
      <c r="OWV424" s="93"/>
      <c r="OWW424" s="93"/>
      <c r="OWX424" s="93"/>
      <c r="OWY424" s="93"/>
      <c r="OWZ424" s="93"/>
      <c r="OXA424" s="93"/>
      <c r="OXB424" s="93"/>
      <c r="OXC424" s="93"/>
      <c r="OXD424" s="93"/>
      <c r="OXE424" s="93"/>
      <c r="OXF424" s="93"/>
      <c r="OXG424" s="93"/>
      <c r="OXH424" s="93"/>
      <c r="OXI424" s="93"/>
      <c r="OXJ424" s="93"/>
      <c r="OXK424" s="93"/>
      <c r="OXL424" s="93"/>
      <c r="OXM424" s="93"/>
      <c r="OXN424" s="93"/>
      <c r="OXO424" s="93"/>
      <c r="OXP424" s="93"/>
      <c r="OXQ424" s="93"/>
      <c r="OXR424" s="93"/>
      <c r="OXS424" s="93"/>
      <c r="OXT424" s="93"/>
      <c r="OXU424" s="93"/>
      <c r="OXV424" s="93"/>
      <c r="OXW424" s="93"/>
      <c r="OXX424" s="93"/>
      <c r="OXY424" s="93"/>
      <c r="OXZ424" s="93"/>
      <c r="OYA424" s="93"/>
      <c r="OYB424" s="93"/>
      <c r="OYC424" s="93"/>
      <c r="OYD424" s="93"/>
      <c r="OYE424" s="93"/>
      <c r="OYF424" s="93"/>
      <c r="OYG424" s="93"/>
      <c r="OYH424" s="93"/>
      <c r="OYI424" s="93"/>
      <c r="OYJ424" s="93"/>
      <c r="OYK424" s="93"/>
      <c r="OYL424" s="93"/>
      <c r="OYM424" s="93"/>
      <c r="OYN424" s="93"/>
      <c r="OYO424" s="93"/>
      <c r="OYP424" s="93"/>
      <c r="OYQ424" s="93"/>
      <c r="OYR424" s="93"/>
      <c r="OYS424" s="93"/>
      <c r="OYT424" s="93"/>
      <c r="OYU424" s="93"/>
      <c r="OYV424" s="93"/>
      <c r="OYW424" s="93"/>
      <c r="OYX424" s="93"/>
      <c r="OYY424" s="93"/>
      <c r="OYZ424" s="93"/>
      <c r="OZA424" s="93"/>
      <c r="OZB424" s="93"/>
      <c r="OZC424" s="93"/>
      <c r="OZD424" s="93"/>
      <c r="OZE424" s="93"/>
      <c r="OZF424" s="93"/>
      <c r="OZG424" s="93"/>
      <c r="OZH424" s="93"/>
      <c r="OZI424" s="93"/>
      <c r="OZJ424" s="93"/>
      <c r="OZK424" s="93"/>
      <c r="OZL424" s="93"/>
      <c r="OZM424" s="93"/>
      <c r="OZN424" s="93"/>
      <c r="OZO424" s="93"/>
      <c r="OZP424" s="93"/>
      <c r="OZQ424" s="93"/>
      <c r="OZR424" s="93"/>
      <c r="OZS424" s="93"/>
      <c r="OZT424" s="93"/>
      <c r="OZU424" s="93"/>
      <c r="OZV424" s="93"/>
      <c r="OZW424" s="93"/>
      <c r="OZX424" s="93"/>
      <c r="OZY424" s="93"/>
      <c r="OZZ424" s="93"/>
      <c r="PAA424" s="93"/>
      <c r="PAB424" s="93"/>
      <c r="PAC424" s="93"/>
      <c r="PAD424" s="93"/>
      <c r="PAE424" s="93"/>
      <c r="PAF424" s="93"/>
      <c r="PAG424" s="93"/>
      <c r="PAH424" s="93"/>
      <c r="PAI424" s="93"/>
      <c r="PAJ424" s="93"/>
      <c r="PAK424" s="93"/>
      <c r="PAL424" s="93"/>
      <c r="PAM424" s="93"/>
      <c r="PAN424" s="93"/>
      <c r="PAO424" s="93"/>
      <c r="PAP424" s="93"/>
      <c r="PAQ424" s="93"/>
      <c r="PAR424" s="93"/>
      <c r="PAS424" s="93"/>
      <c r="PAT424" s="93"/>
      <c r="PAU424" s="93"/>
      <c r="PAV424" s="93"/>
      <c r="PAW424" s="93"/>
      <c r="PAX424" s="93"/>
      <c r="PAY424" s="93"/>
      <c r="PAZ424" s="93"/>
      <c r="PBA424" s="93"/>
      <c r="PBB424" s="93"/>
      <c r="PBC424" s="93"/>
      <c r="PBD424" s="93"/>
      <c r="PBE424" s="93"/>
      <c r="PBF424" s="93"/>
      <c r="PBG424" s="93"/>
      <c r="PBH424" s="93"/>
      <c r="PBI424" s="93"/>
      <c r="PBJ424" s="93"/>
      <c r="PBK424" s="93"/>
      <c r="PBL424" s="93"/>
      <c r="PBM424" s="93"/>
      <c r="PBN424" s="93"/>
      <c r="PBO424" s="93"/>
      <c r="PBP424" s="93"/>
      <c r="PBQ424" s="93"/>
      <c r="PBR424" s="93"/>
      <c r="PBS424" s="93"/>
      <c r="PBT424" s="93"/>
      <c r="PBU424" s="93"/>
      <c r="PBV424" s="93"/>
      <c r="PBW424" s="93"/>
      <c r="PBX424" s="93"/>
      <c r="PBY424" s="93"/>
      <c r="PBZ424" s="93"/>
      <c r="PCA424" s="93"/>
      <c r="PCB424" s="93"/>
      <c r="PCC424" s="93"/>
      <c r="PCD424" s="93"/>
      <c r="PCE424" s="93"/>
      <c r="PCF424" s="93"/>
      <c r="PCG424" s="93"/>
      <c r="PCH424" s="93"/>
      <c r="PCI424" s="93"/>
      <c r="PCJ424" s="93"/>
      <c r="PCK424" s="93"/>
      <c r="PCL424" s="93"/>
      <c r="PCM424" s="93"/>
      <c r="PCN424" s="93"/>
      <c r="PCO424" s="93"/>
      <c r="PCP424" s="93"/>
      <c r="PCQ424" s="93"/>
      <c r="PCR424" s="93"/>
      <c r="PCS424" s="93"/>
      <c r="PCT424" s="93"/>
      <c r="PCU424" s="93"/>
      <c r="PCV424" s="93"/>
      <c r="PCW424" s="93"/>
      <c r="PCX424" s="93"/>
      <c r="PCY424" s="93"/>
      <c r="PCZ424" s="93"/>
      <c r="PDA424" s="93"/>
      <c r="PDB424" s="93"/>
      <c r="PDC424" s="93"/>
      <c r="PDD424" s="93"/>
      <c r="PDE424" s="93"/>
      <c r="PDF424" s="93"/>
      <c r="PDG424" s="93"/>
      <c r="PDH424" s="93"/>
      <c r="PDI424" s="93"/>
      <c r="PDJ424" s="93"/>
      <c r="PDK424" s="93"/>
      <c r="PDL424" s="93"/>
      <c r="PDM424" s="93"/>
      <c r="PDN424" s="93"/>
      <c r="PDO424" s="93"/>
      <c r="PDP424" s="93"/>
      <c r="PDQ424" s="93"/>
      <c r="PDR424" s="93"/>
      <c r="PDS424" s="93"/>
      <c r="PDT424" s="93"/>
      <c r="PDU424" s="93"/>
      <c r="PDV424" s="93"/>
      <c r="PDW424" s="93"/>
      <c r="PDX424" s="93"/>
      <c r="PDY424" s="93"/>
      <c r="PDZ424" s="93"/>
      <c r="PEA424" s="93"/>
      <c r="PEB424" s="93"/>
      <c r="PEC424" s="93"/>
      <c r="PED424" s="93"/>
      <c r="PEE424" s="93"/>
      <c r="PEF424" s="93"/>
      <c r="PEG424" s="93"/>
      <c r="PEH424" s="93"/>
      <c r="PEI424" s="93"/>
      <c r="PEJ424" s="93"/>
      <c r="PEK424" s="93"/>
      <c r="PEL424" s="93"/>
      <c r="PEM424" s="93"/>
      <c r="PEN424" s="93"/>
      <c r="PEO424" s="93"/>
      <c r="PEP424" s="93"/>
      <c r="PEQ424" s="93"/>
      <c r="PER424" s="93"/>
      <c r="PES424" s="93"/>
      <c r="PET424" s="93"/>
      <c r="PEU424" s="93"/>
      <c r="PEV424" s="93"/>
      <c r="PEW424" s="93"/>
      <c r="PEX424" s="93"/>
      <c r="PEY424" s="93"/>
      <c r="PEZ424" s="93"/>
      <c r="PFA424" s="93"/>
      <c r="PFB424" s="93"/>
      <c r="PFC424" s="93"/>
      <c r="PFD424" s="93"/>
      <c r="PFE424" s="93"/>
      <c r="PFF424" s="93"/>
      <c r="PFG424" s="93"/>
      <c r="PFH424" s="93"/>
      <c r="PFI424" s="93"/>
      <c r="PFJ424" s="93"/>
      <c r="PFK424" s="93"/>
      <c r="PFL424" s="93"/>
      <c r="PFM424" s="93"/>
      <c r="PFN424" s="93"/>
      <c r="PFO424" s="93"/>
      <c r="PFP424" s="93"/>
      <c r="PFQ424" s="93"/>
      <c r="PFR424" s="93"/>
      <c r="PFS424" s="93"/>
      <c r="PFT424" s="93"/>
      <c r="PFU424" s="93"/>
      <c r="PFV424" s="93"/>
      <c r="PFW424" s="93"/>
      <c r="PFX424" s="93"/>
      <c r="PFY424" s="93"/>
      <c r="PFZ424" s="93"/>
      <c r="PGA424" s="93"/>
      <c r="PGB424" s="93"/>
      <c r="PGC424" s="93"/>
      <c r="PGD424" s="93"/>
      <c r="PGE424" s="93"/>
      <c r="PGF424" s="93"/>
      <c r="PGG424" s="93"/>
      <c r="PGH424" s="93"/>
      <c r="PGI424" s="93"/>
      <c r="PGJ424" s="93"/>
      <c r="PGK424" s="93"/>
      <c r="PGL424" s="93"/>
      <c r="PGM424" s="93"/>
      <c r="PGN424" s="93"/>
      <c r="PGO424" s="93"/>
      <c r="PGP424" s="93"/>
      <c r="PGQ424" s="93"/>
      <c r="PGR424" s="93"/>
      <c r="PGS424" s="93"/>
      <c r="PGT424" s="93"/>
      <c r="PGU424" s="93"/>
      <c r="PGV424" s="93"/>
      <c r="PGW424" s="93"/>
      <c r="PGX424" s="93"/>
      <c r="PGY424" s="93"/>
      <c r="PGZ424" s="93"/>
      <c r="PHA424" s="93"/>
      <c r="PHB424" s="93"/>
      <c r="PHC424" s="93"/>
      <c r="PHD424" s="93"/>
      <c r="PHE424" s="93"/>
      <c r="PHF424" s="93"/>
      <c r="PHG424" s="93"/>
      <c r="PHH424" s="93"/>
      <c r="PHI424" s="93"/>
      <c r="PHJ424" s="93"/>
      <c r="PHK424" s="93"/>
      <c r="PHL424" s="93"/>
      <c r="PHM424" s="93"/>
      <c r="PHN424" s="93"/>
      <c r="PHO424" s="93"/>
      <c r="PHP424" s="93"/>
      <c r="PHQ424" s="93"/>
      <c r="PHR424" s="93"/>
      <c r="PHS424" s="93"/>
      <c r="PHT424" s="93"/>
      <c r="PHU424" s="93"/>
      <c r="PHV424" s="93"/>
      <c r="PHW424" s="93"/>
      <c r="PHX424" s="93"/>
      <c r="PHY424" s="93"/>
      <c r="PHZ424" s="93"/>
      <c r="PIA424" s="93"/>
      <c r="PIB424" s="93"/>
      <c r="PIC424" s="93"/>
      <c r="PID424" s="93"/>
      <c r="PIE424" s="93"/>
      <c r="PIF424" s="93"/>
      <c r="PIG424" s="93"/>
      <c r="PIH424" s="93"/>
      <c r="PII424" s="93"/>
      <c r="PIJ424" s="93"/>
      <c r="PIK424" s="93"/>
      <c r="PIL424" s="93"/>
      <c r="PIM424" s="93"/>
      <c r="PIN424" s="93"/>
      <c r="PIO424" s="93"/>
      <c r="PIP424" s="93"/>
      <c r="PIQ424" s="93"/>
      <c r="PIR424" s="93"/>
      <c r="PIS424" s="93"/>
      <c r="PIT424" s="93"/>
      <c r="PIU424" s="93"/>
      <c r="PIV424" s="93"/>
      <c r="PIW424" s="93"/>
      <c r="PIX424" s="93"/>
      <c r="PIY424" s="93"/>
      <c r="PIZ424" s="93"/>
      <c r="PJA424" s="93"/>
      <c r="PJB424" s="93"/>
      <c r="PJC424" s="93"/>
      <c r="PJD424" s="93"/>
      <c r="PJE424" s="93"/>
      <c r="PJF424" s="93"/>
      <c r="PJG424" s="93"/>
      <c r="PJH424" s="93"/>
      <c r="PJI424" s="93"/>
      <c r="PJJ424" s="93"/>
      <c r="PJK424" s="93"/>
      <c r="PJL424" s="93"/>
      <c r="PJM424" s="93"/>
      <c r="PJN424" s="93"/>
      <c r="PJO424" s="93"/>
      <c r="PJP424" s="93"/>
      <c r="PJQ424" s="93"/>
      <c r="PJR424" s="93"/>
      <c r="PJS424" s="93"/>
      <c r="PJT424" s="93"/>
      <c r="PJU424" s="93"/>
      <c r="PJV424" s="93"/>
      <c r="PJW424" s="93"/>
      <c r="PJX424" s="93"/>
      <c r="PJY424" s="93"/>
      <c r="PJZ424" s="93"/>
      <c r="PKA424" s="93"/>
      <c r="PKB424" s="93"/>
      <c r="PKC424" s="93"/>
      <c r="PKD424" s="93"/>
      <c r="PKE424" s="93"/>
      <c r="PKF424" s="93"/>
      <c r="PKG424" s="93"/>
      <c r="PKH424" s="93"/>
      <c r="PKI424" s="93"/>
      <c r="PKJ424" s="93"/>
      <c r="PKK424" s="93"/>
      <c r="PKL424" s="93"/>
      <c r="PKM424" s="93"/>
      <c r="PKN424" s="93"/>
      <c r="PKO424" s="93"/>
      <c r="PKP424" s="93"/>
      <c r="PKQ424" s="93"/>
      <c r="PKR424" s="93"/>
      <c r="PKS424" s="93"/>
      <c r="PKT424" s="93"/>
      <c r="PKU424" s="93"/>
      <c r="PKV424" s="93"/>
      <c r="PKW424" s="93"/>
      <c r="PKX424" s="93"/>
      <c r="PKY424" s="93"/>
      <c r="PKZ424" s="93"/>
      <c r="PLA424" s="93"/>
      <c r="PLB424" s="93"/>
      <c r="PLC424" s="93"/>
      <c r="PLD424" s="93"/>
      <c r="PLE424" s="93"/>
      <c r="PLF424" s="93"/>
      <c r="PLG424" s="93"/>
      <c r="PLH424" s="93"/>
      <c r="PLI424" s="93"/>
      <c r="PLJ424" s="93"/>
      <c r="PLK424" s="93"/>
      <c r="PLL424" s="93"/>
      <c r="PLM424" s="93"/>
      <c r="PLN424" s="93"/>
      <c r="PLO424" s="93"/>
      <c r="PLP424" s="93"/>
      <c r="PLQ424" s="93"/>
      <c r="PLR424" s="93"/>
      <c r="PLS424" s="93"/>
      <c r="PLT424" s="93"/>
      <c r="PLU424" s="93"/>
      <c r="PLV424" s="93"/>
      <c r="PLW424" s="93"/>
      <c r="PLX424" s="93"/>
      <c r="PLY424" s="93"/>
      <c r="PLZ424" s="93"/>
      <c r="PMA424" s="93"/>
      <c r="PMB424" s="93"/>
      <c r="PMC424" s="93"/>
      <c r="PMD424" s="93"/>
      <c r="PME424" s="93"/>
      <c r="PMF424" s="93"/>
      <c r="PMG424" s="93"/>
      <c r="PMH424" s="93"/>
      <c r="PMI424" s="93"/>
      <c r="PMJ424" s="93"/>
      <c r="PMK424" s="93"/>
      <c r="PML424" s="93"/>
      <c r="PMM424" s="93"/>
      <c r="PMN424" s="93"/>
      <c r="PMO424" s="93"/>
      <c r="PMP424" s="93"/>
      <c r="PMQ424" s="93"/>
      <c r="PMR424" s="93"/>
      <c r="PMS424" s="93"/>
      <c r="PMT424" s="93"/>
      <c r="PMU424" s="93"/>
      <c r="PMV424" s="93"/>
      <c r="PMW424" s="93"/>
      <c r="PMX424" s="93"/>
      <c r="PMY424" s="93"/>
      <c r="PMZ424" s="93"/>
      <c r="PNA424" s="93"/>
      <c r="PNB424" s="93"/>
      <c r="PNC424" s="93"/>
      <c r="PND424" s="93"/>
      <c r="PNE424" s="93"/>
      <c r="PNF424" s="93"/>
      <c r="PNG424" s="93"/>
      <c r="PNH424" s="93"/>
      <c r="PNI424" s="93"/>
      <c r="PNJ424" s="93"/>
      <c r="PNK424" s="93"/>
      <c r="PNL424" s="93"/>
      <c r="PNM424" s="93"/>
      <c r="PNN424" s="93"/>
      <c r="PNO424" s="93"/>
      <c r="PNP424" s="93"/>
      <c r="PNQ424" s="93"/>
      <c r="PNR424" s="93"/>
      <c r="PNS424" s="93"/>
      <c r="PNT424" s="93"/>
      <c r="PNU424" s="93"/>
      <c r="PNV424" s="93"/>
      <c r="PNW424" s="93"/>
      <c r="PNX424" s="93"/>
      <c r="PNY424" s="93"/>
      <c r="PNZ424" s="93"/>
      <c r="POA424" s="93"/>
      <c r="POB424" s="93"/>
      <c r="POC424" s="93"/>
      <c r="POD424" s="93"/>
      <c r="POE424" s="93"/>
      <c r="POF424" s="93"/>
      <c r="POG424" s="93"/>
      <c r="POH424" s="93"/>
      <c r="POI424" s="93"/>
      <c r="POJ424" s="93"/>
      <c r="POK424" s="93"/>
      <c r="POL424" s="93"/>
      <c r="POM424" s="93"/>
      <c r="PON424" s="93"/>
      <c r="POO424" s="93"/>
      <c r="POP424" s="93"/>
      <c r="POQ424" s="93"/>
      <c r="POR424" s="93"/>
      <c r="POS424" s="93"/>
      <c r="POT424" s="93"/>
      <c r="POU424" s="93"/>
      <c r="POV424" s="93"/>
      <c r="POW424" s="93"/>
      <c r="POX424" s="93"/>
      <c r="POY424" s="93"/>
      <c r="POZ424" s="93"/>
      <c r="PPA424" s="93"/>
      <c r="PPB424" s="93"/>
      <c r="PPC424" s="93"/>
      <c r="PPD424" s="93"/>
      <c r="PPE424" s="93"/>
      <c r="PPF424" s="93"/>
      <c r="PPG424" s="93"/>
      <c r="PPH424" s="93"/>
      <c r="PPI424" s="93"/>
      <c r="PPJ424" s="93"/>
      <c r="PPK424" s="93"/>
      <c r="PPL424" s="93"/>
      <c r="PPM424" s="93"/>
      <c r="PPN424" s="93"/>
      <c r="PPO424" s="93"/>
      <c r="PPP424" s="93"/>
      <c r="PPQ424" s="93"/>
      <c r="PPR424" s="93"/>
      <c r="PPS424" s="93"/>
      <c r="PPT424" s="93"/>
      <c r="PPU424" s="93"/>
      <c r="PPV424" s="93"/>
      <c r="PPW424" s="93"/>
      <c r="PPX424" s="93"/>
      <c r="PPY424" s="93"/>
      <c r="PPZ424" s="93"/>
      <c r="PQA424" s="93"/>
      <c r="PQB424" s="93"/>
      <c r="PQC424" s="93"/>
      <c r="PQD424" s="93"/>
      <c r="PQE424" s="93"/>
      <c r="PQF424" s="93"/>
      <c r="PQG424" s="93"/>
      <c r="PQH424" s="93"/>
      <c r="PQI424" s="93"/>
      <c r="PQJ424" s="93"/>
      <c r="PQK424" s="93"/>
      <c r="PQL424" s="93"/>
      <c r="PQM424" s="93"/>
      <c r="PQN424" s="93"/>
      <c r="PQO424" s="93"/>
      <c r="PQP424" s="93"/>
      <c r="PQQ424" s="93"/>
      <c r="PQR424" s="93"/>
      <c r="PQS424" s="93"/>
      <c r="PQT424" s="93"/>
      <c r="PQU424" s="93"/>
      <c r="PQV424" s="93"/>
      <c r="PQW424" s="93"/>
      <c r="PQX424" s="93"/>
      <c r="PQY424" s="93"/>
      <c r="PQZ424" s="93"/>
      <c r="PRA424" s="93"/>
      <c r="PRB424" s="93"/>
      <c r="PRC424" s="93"/>
      <c r="PRD424" s="93"/>
      <c r="PRE424" s="93"/>
      <c r="PRF424" s="93"/>
      <c r="PRG424" s="93"/>
      <c r="PRH424" s="93"/>
      <c r="PRI424" s="93"/>
      <c r="PRJ424" s="93"/>
      <c r="PRK424" s="93"/>
      <c r="PRL424" s="93"/>
      <c r="PRM424" s="93"/>
      <c r="PRN424" s="93"/>
      <c r="PRO424" s="93"/>
      <c r="PRP424" s="93"/>
      <c r="PRQ424" s="93"/>
      <c r="PRR424" s="93"/>
      <c r="PRS424" s="93"/>
      <c r="PRT424" s="93"/>
      <c r="PRU424" s="93"/>
      <c r="PRV424" s="93"/>
      <c r="PRW424" s="93"/>
      <c r="PRX424" s="93"/>
      <c r="PRY424" s="93"/>
      <c r="PRZ424" s="93"/>
      <c r="PSA424" s="93"/>
      <c r="PSB424" s="93"/>
      <c r="PSC424" s="93"/>
      <c r="PSD424" s="93"/>
      <c r="PSE424" s="93"/>
      <c r="PSF424" s="93"/>
      <c r="PSG424" s="93"/>
      <c r="PSH424" s="93"/>
      <c r="PSI424" s="93"/>
      <c r="PSJ424" s="93"/>
      <c r="PSK424" s="93"/>
      <c r="PSL424" s="93"/>
      <c r="PSM424" s="93"/>
      <c r="PSN424" s="93"/>
      <c r="PSO424" s="93"/>
      <c r="PSP424" s="93"/>
      <c r="PSQ424" s="93"/>
      <c r="PSR424" s="93"/>
      <c r="PSS424" s="93"/>
      <c r="PST424" s="93"/>
      <c r="PSU424" s="93"/>
      <c r="PSV424" s="93"/>
      <c r="PSW424" s="93"/>
      <c r="PSX424" s="93"/>
      <c r="PSY424" s="93"/>
      <c r="PSZ424" s="93"/>
      <c r="PTA424" s="93"/>
      <c r="PTB424" s="93"/>
      <c r="PTC424" s="93"/>
      <c r="PTD424" s="93"/>
      <c r="PTE424" s="93"/>
      <c r="PTF424" s="93"/>
      <c r="PTG424" s="93"/>
      <c r="PTH424" s="93"/>
      <c r="PTI424" s="93"/>
      <c r="PTJ424" s="93"/>
      <c r="PTK424" s="93"/>
      <c r="PTL424" s="93"/>
      <c r="PTM424" s="93"/>
      <c r="PTN424" s="93"/>
      <c r="PTO424" s="93"/>
      <c r="PTP424" s="93"/>
      <c r="PTQ424" s="93"/>
      <c r="PTR424" s="93"/>
      <c r="PTS424" s="93"/>
      <c r="PTT424" s="93"/>
      <c r="PTU424" s="93"/>
      <c r="PTV424" s="93"/>
      <c r="PTW424" s="93"/>
      <c r="PTX424" s="93"/>
      <c r="PTY424" s="93"/>
      <c r="PTZ424" s="93"/>
      <c r="PUA424" s="93"/>
      <c r="PUB424" s="93"/>
      <c r="PUC424" s="93"/>
      <c r="PUD424" s="93"/>
      <c r="PUE424" s="93"/>
      <c r="PUF424" s="93"/>
      <c r="PUG424" s="93"/>
      <c r="PUH424" s="93"/>
      <c r="PUI424" s="93"/>
      <c r="PUJ424" s="93"/>
      <c r="PUK424" s="93"/>
      <c r="PUL424" s="93"/>
      <c r="PUM424" s="93"/>
      <c r="PUN424" s="93"/>
      <c r="PUO424" s="93"/>
      <c r="PUP424" s="93"/>
      <c r="PUQ424" s="93"/>
      <c r="PUR424" s="93"/>
      <c r="PUS424" s="93"/>
      <c r="PUT424" s="93"/>
      <c r="PUU424" s="93"/>
      <c r="PUV424" s="93"/>
      <c r="PUW424" s="93"/>
      <c r="PUX424" s="93"/>
      <c r="PUY424" s="93"/>
      <c r="PUZ424" s="93"/>
      <c r="PVA424" s="93"/>
      <c r="PVB424" s="93"/>
      <c r="PVC424" s="93"/>
      <c r="PVD424" s="93"/>
      <c r="PVE424" s="93"/>
      <c r="PVF424" s="93"/>
      <c r="PVG424" s="93"/>
      <c r="PVH424" s="93"/>
      <c r="PVI424" s="93"/>
      <c r="PVJ424" s="93"/>
      <c r="PVK424" s="93"/>
      <c r="PVL424" s="93"/>
      <c r="PVM424" s="93"/>
      <c r="PVN424" s="93"/>
      <c r="PVO424" s="93"/>
      <c r="PVP424" s="93"/>
      <c r="PVQ424" s="93"/>
      <c r="PVR424" s="93"/>
      <c r="PVS424" s="93"/>
      <c r="PVT424" s="93"/>
      <c r="PVU424" s="93"/>
      <c r="PVV424" s="93"/>
      <c r="PVW424" s="93"/>
      <c r="PVX424" s="93"/>
      <c r="PVY424" s="93"/>
      <c r="PVZ424" s="93"/>
      <c r="PWA424" s="93"/>
      <c r="PWB424" s="93"/>
      <c r="PWC424" s="93"/>
      <c r="PWD424" s="93"/>
      <c r="PWE424" s="93"/>
      <c r="PWF424" s="93"/>
      <c r="PWG424" s="93"/>
      <c r="PWH424" s="93"/>
      <c r="PWI424" s="93"/>
      <c r="PWJ424" s="93"/>
      <c r="PWK424" s="93"/>
      <c r="PWL424" s="93"/>
      <c r="PWM424" s="93"/>
      <c r="PWN424" s="93"/>
      <c r="PWO424" s="93"/>
      <c r="PWP424" s="93"/>
      <c r="PWQ424" s="93"/>
      <c r="PWR424" s="93"/>
      <c r="PWS424" s="93"/>
      <c r="PWT424" s="93"/>
      <c r="PWU424" s="93"/>
      <c r="PWV424" s="93"/>
      <c r="PWW424" s="93"/>
      <c r="PWX424" s="93"/>
      <c r="PWY424" s="93"/>
      <c r="PWZ424" s="93"/>
      <c r="PXA424" s="93"/>
      <c r="PXB424" s="93"/>
      <c r="PXC424" s="93"/>
      <c r="PXD424" s="93"/>
      <c r="PXE424" s="93"/>
      <c r="PXF424" s="93"/>
      <c r="PXG424" s="93"/>
      <c r="PXH424" s="93"/>
      <c r="PXI424" s="93"/>
      <c r="PXJ424" s="93"/>
      <c r="PXK424" s="93"/>
      <c r="PXL424" s="93"/>
      <c r="PXM424" s="93"/>
      <c r="PXN424" s="93"/>
      <c r="PXO424" s="93"/>
      <c r="PXP424" s="93"/>
      <c r="PXQ424" s="93"/>
      <c r="PXR424" s="93"/>
      <c r="PXS424" s="93"/>
      <c r="PXT424" s="93"/>
      <c r="PXU424" s="93"/>
      <c r="PXV424" s="93"/>
      <c r="PXW424" s="93"/>
      <c r="PXX424" s="93"/>
      <c r="PXY424" s="93"/>
      <c r="PXZ424" s="93"/>
      <c r="PYA424" s="93"/>
      <c r="PYB424" s="93"/>
      <c r="PYC424" s="93"/>
      <c r="PYD424" s="93"/>
      <c r="PYE424" s="93"/>
      <c r="PYF424" s="93"/>
      <c r="PYG424" s="93"/>
      <c r="PYH424" s="93"/>
      <c r="PYI424" s="93"/>
      <c r="PYJ424" s="93"/>
      <c r="PYK424" s="93"/>
      <c r="PYL424" s="93"/>
      <c r="PYM424" s="93"/>
      <c r="PYN424" s="93"/>
      <c r="PYO424" s="93"/>
      <c r="PYP424" s="93"/>
      <c r="PYQ424" s="93"/>
      <c r="PYR424" s="93"/>
      <c r="PYS424" s="93"/>
      <c r="PYT424" s="93"/>
      <c r="PYU424" s="93"/>
      <c r="PYV424" s="93"/>
      <c r="PYW424" s="93"/>
      <c r="PYX424" s="93"/>
      <c r="PYY424" s="93"/>
      <c r="PYZ424" s="93"/>
      <c r="PZA424" s="93"/>
      <c r="PZB424" s="93"/>
      <c r="PZC424" s="93"/>
      <c r="PZD424" s="93"/>
      <c r="PZE424" s="93"/>
      <c r="PZF424" s="93"/>
      <c r="PZG424" s="93"/>
      <c r="PZH424" s="93"/>
      <c r="PZI424" s="93"/>
      <c r="PZJ424" s="93"/>
      <c r="PZK424" s="93"/>
      <c r="PZL424" s="93"/>
      <c r="PZM424" s="93"/>
      <c r="PZN424" s="93"/>
      <c r="PZO424" s="93"/>
      <c r="PZP424" s="93"/>
      <c r="PZQ424" s="93"/>
      <c r="PZR424" s="93"/>
      <c r="PZS424" s="93"/>
      <c r="PZT424" s="93"/>
      <c r="PZU424" s="93"/>
      <c r="PZV424" s="93"/>
      <c r="PZW424" s="93"/>
      <c r="PZX424" s="93"/>
      <c r="PZY424" s="93"/>
      <c r="PZZ424" s="93"/>
      <c r="QAA424" s="93"/>
      <c r="QAB424" s="93"/>
      <c r="QAC424" s="93"/>
      <c r="QAD424" s="93"/>
      <c r="QAE424" s="93"/>
      <c r="QAF424" s="93"/>
      <c r="QAG424" s="93"/>
      <c r="QAH424" s="93"/>
      <c r="QAI424" s="93"/>
      <c r="QAJ424" s="93"/>
      <c r="QAK424" s="93"/>
      <c r="QAL424" s="93"/>
      <c r="QAM424" s="93"/>
      <c r="QAN424" s="93"/>
      <c r="QAO424" s="93"/>
      <c r="QAP424" s="93"/>
      <c r="QAQ424" s="93"/>
      <c r="QAR424" s="93"/>
      <c r="QAS424" s="93"/>
      <c r="QAT424" s="93"/>
      <c r="QAU424" s="93"/>
      <c r="QAV424" s="93"/>
      <c r="QAW424" s="93"/>
      <c r="QAX424" s="93"/>
      <c r="QAY424" s="93"/>
      <c r="QAZ424" s="93"/>
      <c r="QBA424" s="93"/>
      <c r="QBB424" s="93"/>
      <c r="QBC424" s="93"/>
      <c r="QBD424" s="93"/>
      <c r="QBE424" s="93"/>
      <c r="QBF424" s="93"/>
      <c r="QBG424" s="93"/>
      <c r="QBH424" s="93"/>
      <c r="QBI424" s="93"/>
      <c r="QBJ424" s="93"/>
      <c r="QBK424" s="93"/>
      <c r="QBL424" s="93"/>
      <c r="QBM424" s="93"/>
      <c r="QBN424" s="93"/>
      <c r="QBO424" s="93"/>
      <c r="QBP424" s="93"/>
      <c r="QBQ424" s="93"/>
      <c r="QBR424" s="93"/>
      <c r="QBS424" s="93"/>
      <c r="QBT424" s="93"/>
      <c r="QBU424" s="93"/>
      <c r="QBV424" s="93"/>
      <c r="QBW424" s="93"/>
      <c r="QBX424" s="93"/>
      <c r="QBY424" s="93"/>
      <c r="QBZ424" s="93"/>
      <c r="QCA424" s="93"/>
      <c r="QCB424" s="93"/>
      <c r="QCC424" s="93"/>
      <c r="QCD424" s="93"/>
      <c r="QCE424" s="93"/>
      <c r="QCF424" s="93"/>
      <c r="QCG424" s="93"/>
      <c r="QCH424" s="93"/>
      <c r="QCI424" s="93"/>
      <c r="QCJ424" s="93"/>
      <c r="QCK424" s="93"/>
      <c r="QCL424" s="93"/>
      <c r="QCM424" s="93"/>
      <c r="QCN424" s="93"/>
      <c r="QCO424" s="93"/>
      <c r="QCP424" s="93"/>
      <c r="QCQ424" s="93"/>
      <c r="QCR424" s="93"/>
      <c r="QCS424" s="93"/>
      <c r="QCT424" s="93"/>
      <c r="QCU424" s="93"/>
      <c r="QCV424" s="93"/>
      <c r="QCW424" s="93"/>
      <c r="QCX424" s="93"/>
      <c r="QCY424" s="93"/>
      <c r="QCZ424" s="93"/>
      <c r="QDA424" s="93"/>
      <c r="QDB424" s="93"/>
      <c r="QDC424" s="93"/>
      <c r="QDD424" s="93"/>
      <c r="QDE424" s="93"/>
      <c r="QDF424" s="93"/>
      <c r="QDG424" s="93"/>
      <c r="QDH424" s="93"/>
      <c r="QDI424" s="93"/>
      <c r="QDJ424" s="93"/>
      <c r="QDK424" s="93"/>
      <c r="QDL424" s="93"/>
      <c r="QDM424" s="93"/>
      <c r="QDN424" s="93"/>
      <c r="QDO424" s="93"/>
      <c r="QDP424" s="93"/>
      <c r="QDQ424" s="93"/>
      <c r="QDR424" s="93"/>
      <c r="QDS424" s="93"/>
      <c r="QDT424" s="93"/>
      <c r="QDU424" s="93"/>
      <c r="QDV424" s="93"/>
      <c r="QDW424" s="93"/>
      <c r="QDX424" s="93"/>
      <c r="QDY424" s="93"/>
      <c r="QDZ424" s="93"/>
      <c r="QEA424" s="93"/>
      <c r="QEB424" s="93"/>
      <c r="QEC424" s="93"/>
      <c r="QED424" s="93"/>
      <c r="QEE424" s="93"/>
      <c r="QEF424" s="93"/>
      <c r="QEG424" s="93"/>
      <c r="QEH424" s="93"/>
      <c r="QEI424" s="93"/>
      <c r="QEJ424" s="93"/>
      <c r="QEK424" s="93"/>
      <c r="QEL424" s="93"/>
      <c r="QEM424" s="93"/>
      <c r="QEN424" s="93"/>
      <c r="QEO424" s="93"/>
      <c r="QEP424" s="93"/>
      <c r="QEQ424" s="93"/>
      <c r="QER424" s="93"/>
      <c r="QES424" s="93"/>
      <c r="QET424" s="93"/>
      <c r="QEU424" s="93"/>
      <c r="QEV424" s="93"/>
      <c r="QEW424" s="93"/>
      <c r="QEX424" s="93"/>
      <c r="QEY424" s="93"/>
      <c r="QEZ424" s="93"/>
      <c r="QFA424" s="93"/>
      <c r="QFB424" s="93"/>
      <c r="QFC424" s="93"/>
      <c r="QFD424" s="93"/>
      <c r="QFE424" s="93"/>
      <c r="QFF424" s="93"/>
      <c r="QFG424" s="93"/>
      <c r="QFH424" s="93"/>
      <c r="QFI424" s="93"/>
      <c r="QFJ424" s="93"/>
      <c r="QFK424" s="93"/>
      <c r="QFL424" s="93"/>
      <c r="QFM424" s="93"/>
      <c r="QFN424" s="93"/>
      <c r="QFO424" s="93"/>
      <c r="QFP424" s="93"/>
      <c r="QFQ424" s="93"/>
      <c r="QFR424" s="93"/>
      <c r="QFS424" s="93"/>
      <c r="QFT424" s="93"/>
      <c r="QFU424" s="93"/>
      <c r="QFV424" s="93"/>
      <c r="QFW424" s="93"/>
      <c r="QFX424" s="93"/>
      <c r="QFY424" s="93"/>
      <c r="QFZ424" s="93"/>
      <c r="QGA424" s="93"/>
      <c r="QGB424" s="93"/>
      <c r="QGC424" s="93"/>
      <c r="QGD424" s="93"/>
      <c r="QGE424" s="93"/>
      <c r="QGF424" s="93"/>
      <c r="QGG424" s="93"/>
      <c r="QGH424" s="93"/>
      <c r="QGI424" s="93"/>
      <c r="QGJ424" s="93"/>
      <c r="QGK424" s="93"/>
      <c r="QGL424" s="93"/>
      <c r="QGM424" s="93"/>
      <c r="QGN424" s="93"/>
      <c r="QGO424" s="93"/>
      <c r="QGP424" s="93"/>
      <c r="QGQ424" s="93"/>
      <c r="QGR424" s="93"/>
      <c r="QGS424" s="93"/>
      <c r="QGT424" s="93"/>
      <c r="QGU424" s="93"/>
      <c r="QGV424" s="93"/>
      <c r="QGW424" s="93"/>
      <c r="QGX424" s="93"/>
      <c r="QGY424" s="93"/>
      <c r="QGZ424" s="93"/>
      <c r="QHA424" s="93"/>
      <c r="QHB424" s="93"/>
      <c r="QHC424" s="93"/>
      <c r="QHD424" s="93"/>
      <c r="QHE424" s="93"/>
      <c r="QHF424" s="93"/>
      <c r="QHG424" s="93"/>
      <c r="QHH424" s="93"/>
      <c r="QHI424" s="93"/>
      <c r="QHJ424" s="93"/>
      <c r="QHK424" s="93"/>
      <c r="QHL424" s="93"/>
      <c r="QHM424" s="93"/>
      <c r="QHN424" s="93"/>
      <c r="QHO424" s="93"/>
      <c r="QHP424" s="93"/>
      <c r="QHQ424" s="93"/>
      <c r="QHR424" s="93"/>
      <c r="QHS424" s="93"/>
      <c r="QHT424" s="93"/>
      <c r="QHU424" s="93"/>
      <c r="QHV424" s="93"/>
      <c r="QHW424" s="93"/>
      <c r="QHX424" s="93"/>
      <c r="QHY424" s="93"/>
      <c r="QHZ424" s="93"/>
      <c r="QIA424" s="93"/>
      <c r="QIB424" s="93"/>
      <c r="QIC424" s="93"/>
      <c r="QID424" s="93"/>
      <c r="QIE424" s="93"/>
      <c r="QIF424" s="93"/>
      <c r="QIG424" s="93"/>
      <c r="QIH424" s="93"/>
      <c r="QII424" s="93"/>
      <c r="QIJ424" s="93"/>
      <c r="QIK424" s="93"/>
      <c r="QIL424" s="93"/>
      <c r="QIM424" s="93"/>
      <c r="QIN424" s="93"/>
      <c r="QIO424" s="93"/>
      <c r="QIP424" s="93"/>
      <c r="QIQ424" s="93"/>
      <c r="QIR424" s="93"/>
      <c r="QIS424" s="93"/>
      <c r="QIT424" s="93"/>
      <c r="QIU424" s="93"/>
      <c r="QIV424" s="93"/>
      <c r="QIW424" s="93"/>
      <c r="QIX424" s="93"/>
      <c r="QIY424" s="93"/>
      <c r="QIZ424" s="93"/>
      <c r="QJA424" s="93"/>
      <c r="QJB424" s="93"/>
      <c r="QJC424" s="93"/>
      <c r="QJD424" s="93"/>
      <c r="QJE424" s="93"/>
      <c r="QJF424" s="93"/>
      <c r="QJG424" s="93"/>
      <c r="QJH424" s="93"/>
      <c r="QJI424" s="93"/>
      <c r="QJJ424" s="93"/>
      <c r="QJK424" s="93"/>
      <c r="QJL424" s="93"/>
      <c r="QJM424" s="93"/>
      <c r="QJN424" s="93"/>
      <c r="QJO424" s="93"/>
      <c r="QJP424" s="93"/>
      <c r="QJQ424" s="93"/>
      <c r="QJR424" s="93"/>
      <c r="QJS424" s="93"/>
      <c r="QJT424" s="93"/>
      <c r="QJU424" s="93"/>
      <c r="QJV424" s="93"/>
      <c r="QJW424" s="93"/>
      <c r="QJX424" s="93"/>
      <c r="QJY424" s="93"/>
      <c r="QJZ424" s="93"/>
      <c r="QKA424" s="93"/>
      <c r="QKB424" s="93"/>
      <c r="QKC424" s="93"/>
      <c r="QKD424" s="93"/>
      <c r="QKE424" s="93"/>
      <c r="QKF424" s="93"/>
      <c r="QKG424" s="93"/>
      <c r="QKH424" s="93"/>
      <c r="QKI424" s="93"/>
      <c r="QKJ424" s="93"/>
      <c r="QKK424" s="93"/>
      <c r="QKL424" s="93"/>
      <c r="QKM424" s="93"/>
      <c r="QKN424" s="93"/>
      <c r="QKO424" s="93"/>
      <c r="QKP424" s="93"/>
      <c r="QKQ424" s="93"/>
      <c r="QKR424" s="93"/>
      <c r="QKS424" s="93"/>
      <c r="QKT424" s="93"/>
      <c r="QKU424" s="93"/>
      <c r="QKV424" s="93"/>
      <c r="QKW424" s="93"/>
      <c r="QKX424" s="93"/>
      <c r="QKY424" s="93"/>
      <c r="QKZ424" s="93"/>
      <c r="QLA424" s="93"/>
      <c r="QLB424" s="93"/>
      <c r="QLC424" s="93"/>
      <c r="QLD424" s="93"/>
      <c r="QLE424" s="93"/>
      <c r="QLF424" s="93"/>
      <c r="QLG424" s="93"/>
      <c r="QLH424" s="93"/>
      <c r="QLI424" s="93"/>
      <c r="QLJ424" s="93"/>
      <c r="QLK424" s="93"/>
      <c r="QLL424" s="93"/>
      <c r="QLM424" s="93"/>
      <c r="QLN424" s="93"/>
      <c r="QLO424" s="93"/>
      <c r="QLP424" s="93"/>
      <c r="QLQ424" s="93"/>
      <c r="QLR424" s="93"/>
      <c r="QLS424" s="93"/>
      <c r="QLT424" s="93"/>
      <c r="QLU424" s="93"/>
      <c r="QLV424" s="93"/>
      <c r="QLW424" s="93"/>
      <c r="QLX424" s="93"/>
      <c r="QLY424" s="93"/>
      <c r="QLZ424" s="93"/>
      <c r="QMA424" s="93"/>
      <c r="QMB424" s="93"/>
      <c r="QMC424" s="93"/>
      <c r="QMD424" s="93"/>
      <c r="QME424" s="93"/>
      <c r="QMF424" s="93"/>
      <c r="QMG424" s="93"/>
      <c r="QMH424" s="93"/>
      <c r="QMI424" s="93"/>
      <c r="QMJ424" s="93"/>
      <c r="QMK424" s="93"/>
      <c r="QML424" s="93"/>
      <c r="QMM424" s="93"/>
      <c r="QMN424" s="93"/>
      <c r="QMO424" s="93"/>
      <c r="QMP424" s="93"/>
      <c r="QMQ424" s="93"/>
      <c r="QMR424" s="93"/>
      <c r="QMS424" s="93"/>
      <c r="QMT424" s="93"/>
      <c r="QMU424" s="93"/>
      <c r="QMV424" s="93"/>
      <c r="QMW424" s="93"/>
      <c r="QMX424" s="93"/>
      <c r="QMY424" s="93"/>
      <c r="QMZ424" s="93"/>
      <c r="QNA424" s="93"/>
      <c r="QNB424" s="93"/>
      <c r="QNC424" s="93"/>
      <c r="QND424" s="93"/>
      <c r="QNE424" s="93"/>
      <c r="QNF424" s="93"/>
      <c r="QNG424" s="93"/>
      <c r="QNH424" s="93"/>
      <c r="QNI424" s="93"/>
      <c r="QNJ424" s="93"/>
      <c r="QNK424" s="93"/>
      <c r="QNL424" s="93"/>
      <c r="QNM424" s="93"/>
      <c r="QNN424" s="93"/>
      <c r="QNO424" s="93"/>
      <c r="QNP424" s="93"/>
      <c r="QNQ424" s="93"/>
      <c r="QNR424" s="93"/>
      <c r="QNS424" s="93"/>
      <c r="QNT424" s="93"/>
      <c r="QNU424" s="93"/>
      <c r="QNV424" s="93"/>
      <c r="QNW424" s="93"/>
      <c r="QNX424" s="93"/>
      <c r="QNY424" s="93"/>
      <c r="QNZ424" s="93"/>
      <c r="QOA424" s="93"/>
      <c r="QOB424" s="93"/>
      <c r="QOC424" s="93"/>
      <c r="QOD424" s="93"/>
      <c r="QOE424" s="93"/>
      <c r="QOF424" s="93"/>
      <c r="QOG424" s="93"/>
      <c r="QOH424" s="93"/>
      <c r="QOI424" s="93"/>
      <c r="QOJ424" s="93"/>
      <c r="QOK424" s="93"/>
      <c r="QOL424" s="93"/>
      <c r="QOM424" s="93"/>
      <c r="QON424" s="93"/>
      <c r="QOO424" s="93"/>
      <c r="QOP424" s="93"/>
      <c r="QOQ424" s="93"/>
      <c r="QOR424" s="93"/>
      <c r="QOS424" s="93"/>
      <c r="QOT424" s="93"/>
      <c r="QOU424" s="93"/>
      <c r="QOV424" s="93"/>
      <c r="QOW424" s="93"/>
      <c r="QOX424" s="93"/>
      <c r="QOY424" s="93"/>
      <c r="QOZ424" s="93"/>
      <c r="QPA424" s="93"/>
      <c r="QPB424" s="93"/>
      <c r="QPC424" s="93"/>
      <c r="QPD424" s="93"/>
      <c r="QPE424" s="93"/>
      <c r="QPF424" s="93"/>
      <c r="QPG424" s="93"/>
      <c r="QPH424" s="93"/>
      <c r="QPI424" s="93"/>
      <c r="QPJ424" s="93"/>
      <c r="QPK424" s="93"/>
      <c r="QPL424" s="93"/>
      <c r="QPM424" s="93"/>
      <c r="QPN424" s="93"/>
      <c r="QPO424" s="93"/>
      <c r="QPP424" s="93"/>
      <c r="QPQ424" s="93"/>
      <c r="QPR424" s="93"/>
      <c r="QPS424" s="93"/>
      <c r="QPT424" s="93"/>
      <c r="QPU424" s="93"/>
      <c r="QPV424" s="93"/>
      <c r="QPW424" s="93"/>
      <c r="QPX424" s="93"/>
      <c r="QPY424" s="93"/>
      <c r="QPZ424" s="93"/>
      <c r="QQA424" s="93"/>
      <c r="QQB424" s="93"/>
      <c r="QQC424" s="93"/>
      <c r="QQD424" s="93"/>
      <c r="QQE424" s="93"/>
      <c r="QQF424" s="93"/>
      <c r="QQG424" s="93"/>
      <c r="QQH424" s="93"/>
      <c r="QQI424" s="93"/>
      <c r="QQJ424" s="93"/>
      <c r="QQK424" s="93"/>
      <c r="QQL424" s="93"/>
      <c r="QQM424" s="93"/>
      <c r="QQN424" s="93"/>
      <c r="QQO424" s="93"/>
      <c r="QQP424" s="93"/>
      <c r="QQQ424" s="93"/>
      <c r="QQR424" s="93"/>
      <c r="QQS424" s="93"/>
      <c r="QQT424" s="93"/>
      <c r="QQU424" s="93"/>
      <c r="QQV424" s="93"/>
      <c r="QQW424" s="93"/>
      <c r="QQX424" s="93"/>
      <c r="QQY424" s="93"/>
      <c r="QQZ424" s="93"/>
      <c r="QRA424" s="93"/>
      <c r="QRB424" s="93"/>
      <c r="QRC424" s="93"/>
      <c r="QRD424" s="93"/>
      <c r="QRE424" s="93"/>
      <c r="QRF424" s="93"/>
      <c r="QRG424" s="93"/>
      <c r="QRH424" s="93"/>
      <c r="QRI424" s="93"/>
      <c r="QRJ424" s="93"/>
      <c r="QRK424" s="93"/>
      <c r="QRL424" s="93"/>
      <c r="QRM424" s="93"/>
      <c r="QRN424" s="93"/>
      <c r="QRO424" s="93"/>
      <c r="QRP424" s="93"/>
      <c r="QRQ424" s="93"/>
      <c r="QRR424" s="93"/>
      <c r="QRS424" s="93"/>
      <c r="QRT424" s="93"/>
      <c r="QRU424" s="93"/>
      <c r="QRV424" s="93"/>
      <c r="QRW424" s="93"/>
      <c r="QRX424" s="93"/>
      <c r="QRY424" s="93"/>
      <c r="QRZ424" s="93"/>
      <c r="QSA424" s="93"/>
      <c r="QSB424" s="93"/>
      <c r="QSC424" s="93"/>
      <c r="QSD424" s="93"/>
      <c r="QSE424" s="93"/>
      <c r="QSF424" s="93"/>
      <c r="QSG424" s="93"/>
      <c r="QSH424" s="93"/>
      <c r="QSI424" s="93"/>
      <c r="QSJ424" s="93"/>
      <c r="QSK424" s="93"/>
      <c r="QSL424" s="93"/>
      <c r="QSM424" s="93"/>
      <c r="QSN424" s="93"/>
      <c r="QSO424" s="93"/>
      <c r="QSP424" s="93"/>
      <c r="QSQ424" s="93"/>
      <c r="QSR424" s="93"/>
      <c r="QSS424" s="93"/>
      <c r="QST424" s="93"/>
      <c r="QSU424" s="93"/>
      <c r="QSV424" s="93"/>
      <c r="QSW424" s="93"/>
      <c r="QSX424" s="93"/>
      <c r="QSY424" s="93"/>
      <c r="QSZ424" s="93"/>
      <c r="QTA424" s="93"/>
      <c r="QTB424" s="93"/>
      <c r="QTC424" s="93"/>
      <c r="QTD424" s="93"/>
      <c r="QTE424" s="93"/>
      <c r="QTF424" s="93"/>
      <c r="QTG424" s="93"/>
      <c r="QTH424" s="93"/>
      <c r="QTI424" s="93"/>
      <c r="QTJ424" s="93"/>
      <c r="QTK424" s="93"/>
      <c r="QTL424" s="93"/>
      <c r="QTM424" s="93"/>
      <c r="QTN424" s="93"/>
      <c r="QTO424" s="93"/>
      <c r="QTP424" s="93"/>
      <c r="QTQ424" s="93"/>
      <c r="QTR424" s="93"/>
      <c r="QTS424" s="93"/>
      <c r="QTT424" s="93"/>
      <c r="QTU424" s="93"/>
      <c r="QTV424" s="93"/>
      <c r="QTW424" s="93"/>
      <c r="QTX424" s="93"/>
      <c r="QTY424" s="93"/>
      <c r="QTZ424" s="93"/>
      <c r="QUA424" s="93"/>
      <c r="QUB424" s="93"/>
      <c r="QUC424" s="93"/>
      <c r="QUD424" s="93"/>
      <c r="QUE424" s="93"/>
      <c r="QUF424" s="93"/>
      <c r="QUG424" s="93"/>
      <c r="QUH424" s="93"/>
      <c r="QUI424" s="93"/>
      <c r="QUJ424" s="93"/>
      <c r="QUK424" s="93"/>
      <c r="QUL424" s="93"/>
      <c r="QUM424" s="93"/>
      <c r="QUN424" s="93"/>
      <c r="QUO424" s="93"/>
      <c r="QUP424" s="93"/>
      <c r="QUQ424" s="93"/>
      <c r="QUR424" s="93"/>
      <c r="QUS424" s="93"/>
      <c r="QUT424" s="93"/>
      <c r="QUU424" s="93"/>
      <c r="QUV424" s="93"/>
      <c r="QUW424" s="93"/>
      <c r="QUX424" s="93"/>
      <c r="QUY424" s="93"/>
      <c r="QUZ424" s="93"/>
      <c r="QVA424" s="93"/>
      <c r="QVB424" s="93"/>
      <c r="QVC424" s="93"/>
      <c r="QVD424" s="93"/>
      <c r="QVE424" s="93"/>
      <c r="QVF424" s="93"/>
      <c r="QVG424" s="93"/>
      <c r="QVH424" s="93"/>
      <c r="QVI424" s="93"/>
      <c r="QVJ424" s="93"/>
      <c r="QVK424" s="93"/>
      <c r="QVL424" s="93"/>
      <c r="QVM424" s="93"/>
      <c r="QVN424" s="93"/>
      <c r="QVO424" s="93"/>
      <c r="QVP424" s="93"/>
      <c r="QVQ424" s="93"/>
      <c r="QVR424" s="93"/>
      <c r="QVS424" s="93"/>
      <c r="QVT424" s="93"/>
      <c r="QVU424" s="93"/>
      <c r="QVV424" s="93"/>
      <c r="QVW424" s="93"/>
      <c r="QVX424" s="93"/>
      <c r="QVY424" s="93"/>
      <c r="QVZ424" s="93"/>
      <c r="QWA424" s="93"/>
      <c r="QWB424" s="93"/>
      <c r="QWC424" s="93"/>
      <c r="QWD424" s="93"/>
      <c r="QWE424" s="93"/>
      <c r="QWF424" s="93"/>
      <c r="QWG424" s="93"/>
      <c r="QWH424" s="93"/>
      <c r="QWI424" s="93"/>
      <c r="QWJ424" s="93"/>
      <c r="QWK424" s="93"/>
      <c r="QWL424" s="93"/>
      <c r="QWM424" s="93"/>
      <c r="QWN424" s="93"/>
      <c r="QWO424" s="93"/>
      <c r="QWP424" s="93"/>
      <c r="QWQ424" s="93"/>
      <c r="QWR424" s="93"/>
      <c r="QWS424" s="93"/>
      <c r="QWT424" s="93"/>
      <c r="QWU424" s="93"/>
      <c r="QWV424" s="93"/>
      <c r="QWW424" s="93"/>
      <c r="QWX424" s="93"/>
      <c r="QWY424" s="93"/>
      <c r="QWZ424" s="93"/>
      <c r="QXA424" s="93"/>
      <c r="QXB424" s="93"/>
      <c r="QXC424" s="93"/>
      <c r="QXD424" s="93"/>
      <c r="QXE424" s="93"/>
      <c r="QXF424" s="93"/>
      <c r="QXG424" s="93"/>
      <c r="QXH424" s="93"/>
      <c r="QXI424" s="93"/>
      <c r="QXJ424" s="93"/>
      <c r="QXK424" s="93"/>
      <c r="QXL424" s="93"/>
      <c r="QXM424" s="93"/>
      <c r="QXN424" s="93"/>
      <c r="QXO424" s="93"/>
      <c r="QXP424" s="93"/>
      <c r="QXQ424" s="93"/>
      <c r="QXR424" s="93"/>
      <c r="QXS424" s="93"/>
      <c r="QXT424" s="93"/>
      <c r="QXU424" s="93"/>
      <c r="QXV424" s="93"/>
      <c r="QXW424" s="93"/>
      <c r="QXX424" s="93"/>
      <c r="QXY424" s="93"/>
      <c r="QXZ424" s="93"/>
      <c r="QYA424" s="93"/>
      <c r="QYB424" s="93"/>
      <c r="QYC424" s="93"/>
      <c r="QYD424" s="93"/>
      <c r="QYE424" s="93"/>
      <c r="QYF424" s="93"/>
      <c r="QYG424" s="93"/>
      <c r="QYH424" s="93"/>
      <c r="QYI424" s="93"/>
      <c r="QYJ424" s="93"/>
      <c r="QYK424" s="93"/>
      <c r="QYL424" s="93"/>
      <c r="QYM424" s="93"/>
      <c r="QYN424" s="93"/>
      <c r="QYO424" s="93"/>
      <c r="QYP424" s="93"/>
      <c r="QYQ424" s="93"/>
      <c r="QYR424" s="93"/>
      <c r="QYS424" s="93"/>
      <c r="QYT424" s="93"/>
      <c r="QYU424" s="93"/>
      <c r="QYV424" s="93"/>
      <c r="QYW424" s="93"/>
      <c r="QYX424" s="93"/>
      <c r="QYY424" s="93"/>
      <c r="QYZ424" s="93"/>
      <c r="QZA424" s="93"/>
      <c r="QZB424" s="93"/>
      <c r="QZC424" s="93"/>
      <c r="QZD424" s="93"/>
      <c r="QZE424" s="93"/>
      <c r="QZF424" s="93"/>
      <c r="QZG424" s="93"/>
      <c r="QZH424" s="93"/>
      <c r="QZI424" s="93"/>
      <c r="QZJ424" s="93"/>
      <c r="QZK424" s="93"/>
      <c r="QZL424" s="93"/>
      <c r="QZM424" s="93"/>
      <c r="QZN424" s="93"/>
      <c r="QZO424" s="93"/>
      <c r="QZP424" s="93"/>
      <c r="QZQ424" s="93"/>
      <c r="QZR424" s="93"/>
      <c r="QZS424" s="93"/>
      <c r="QZT424" s="93"/>
      <c r="QZU424" s="93"/>
      <c r="QZV424" s="93"/>
      <c r="QZW424" s="93"/>
      <c r="QZX424" s="93"/>
      <c r="QZY424" s="93"/>
      <c r="QZZ424" s="93"/>
      <c r="RAA424" s="93"/>
      <c r="RAB424" s="93"/>
      <c r="RAC424" s="93"/>
      <c r="RAD424" s="93"/>
      <c r="RAE424" s="93"/>
      <c r="RAF424" s="93"/>
      <c r="RAG424" s="93"/>
      <c r="RAH424" s="93"/>
      <c r="RAI424" s="93"/>
      <c r="RAJ424" s="93"/>
      <c r="RAK424" s="93"/>
      <c r="RAL424" s="93"/>
      <c r="RAM424" s="93"/>
      <c r="RAN424" s="93"/>
      <c r="RAO424" s="93"/>
      <c r="RAP424" s="93"/>
      <c r="RAQ424" s="93"/>
      <c r="RAR424" s="93"/>
      <c r="RAS424" s="93"/>
      <c r="RAT424" s="93"/>
      <c r="RAU424" s="93"/>
      <c r="RAV424" s="93"/>
      <c r="RAW424" s="93"/>
      <c r="RAX424" s="93"/>
      <c r="RAY424" s="93"/>
      <c r="RAZ424" s="93"/>
      <c r="RBA424" s="93"/>
      <c r="RBB424" s="93"/>
      <c r="RBC424" s="93"/>
      <c r="RBD424" s="93"/>
      <c r="RBE424" s="93"/>
      <c r="RBF424" s="93"/>
      <c r="RBG424" s="93"/>
      <c r="RBH424" s="93"/>
      <c r="RBI424" s="93"/>
      <c r="RBJ424" s="93"/>
      <c r="RBK424" s="93"/>
      <c r="RBL424" s="93"/>
      <c r="RBM424" s="93"/>
      <c r="RBN424" s="93"/>
      <c r="RBO424" s="93"/>
      <c r="RBP424" s="93"/>
      <c r="RBQ424" s="93"/>
      <c r="RBR424" s="93"/>
      <c r="RBS424" s="93"/>
      <c r="RBT424" s="93"/>
      <c r="RBU424" s="93"/>
      <c r="RBV424" s="93"/>
      <c r="RBW424" s="93"/>
      <c r="RBX424" s="93"/>
      <c r="RBY424" s="93"/>
      <c r="RBZ424" s="93"/>
      <c r="RCA424" s="93"/>
      <c r="RCB424" s="93"/>
      <c r="RCC424" s="93"/>
      <c r="RCD424" s="93"/>
      <c r="RCE424" s="93"/>
      <c r="RCF424" s="93"/>
      <c r="RCG424" s="93"/>
      <c r="RCH424" s="93"/>
      <c r="RCI424" s="93"/>
      <c r="RCJ424" s="93"/>
      <c r="RCK424" s="93"/>
      <c r="RCL424" s="93"/>
      <c r="RCM424" s="93"/>
      <c r="RCN424" s="93"/>
      <c r="RCO424" s="93"/>
      <c r="RCP424" s="93"/>
      <c r="RCQ424" s="93"/>
      <c r="RCR424" s="93"/>
      <c r="RCS424" s="93"/>
      <c r="RCT424" s="93"/>
      <c r="RCU424" s="93"/>
      <c r="RCV424" s="93"/>
      <c r="RCW424" s="93"/>
      <c r="RCX424" s="93"/>
      <c r="RCY424" s="93"/>
      <c r="RCZ424" s="93"/>
      <c r="RDA424" s="93"/>
      <c r="RDB424" s="93"/>
      <c r="RDC424" s="93"/>
      <c r="RDD424" s="93"/>
      <c r="RDE424" s="93"/>
      <c r="RDF424" s="93"/>
      <c r="RDG424" s="93"/>
      <c r="RDH424" s="93"/>
      <c r="RDI424" s="93"/>
      <c r="RDJ424" s="93"/>
      <c r="RDK424" s="93"/>
      <c r="RDL424" s="93"/>
      <c r="RDM424" s="93"/>
      <c r="RDN424" s="93"/>
      <c r="RDO424" s="93"/>
      <c r="RDP424" s="93"/>
      <c r="RDQ424" s="93"/>
      <c r="RDR424" s="93"/>
      <c r="RDS424" s="93"/>
      <c r="RDT424" s="93"/>
      <c r="RDU424" s="93"/>
      <c r="RDV424" s="93"/>
      <c r="RDW424" s="93"/>
      <c r="RDX424" s="93"/>
      <c r="RDY424" s="93"/>
      <c r="RDZ424" s="93"/>
      <c r="REA424" s="93"/>
      <c r="REB424" s="93"/>
      <c r="REC424" s="93"/>
      <c r="RED424" s="93"/>
      <c r="REE424" s="93"/>
      <c r="REF424" s="93"/>
      <c r="REG424" s="93"/>
      <c r="REH424" s="93"/>
      <c r="REI424" s="93"/>
      <c r="REJ424" s="93"/>
      <c r="REK424" s="93"/>
      <c r="REL424" s="93"/>
      <c r="REM424" s="93"/>
      <c r="REN424" s="93"/>
      <c r="REO424" s="93"/>
      <c r="REP424" s="93"/>
      <c r="REQ424" s="93"/>
      <c r="RER424" s="93"/>
      <c r="RES424" s="93"/>
      <c r="RET424" s="93"/>
      <c r="REU424" s="93"/>
      <c r="REV424" s="93"/>
      <c r="REW424" s="93"/>
      <c r="REX424" s="93"/>
      <c r="REY424" s="93"/>
      <c r="REZ424" s="93"/>
      <c r="RFA424" s="93"/>
      <c r="RFB424" s="93"/>
      <c r="RFC424" s="93"/>
      <c r="RFD424" s="93"/>
      <c r="RFE424" s="93"/>
      <c r="RFF424" s="93"/>
      <c r="RFG424" s="93"/>
      <c r="RFH424" s="93"/>
      <c r="RFI424" s="93"/>
      <c r="RFJ424" s="93"/>
      <c r="RFK424" s="93"/>
      <c r="RFL424" s="93"/>
      <c r="RFM424" s="93"/>
      <c r="RFN424" s="93"/>
      <c r="RFO424" s="93"/>
      <c r="RFP424" s="93"/>
      <c r="RFQ424" s="93"/>
      <c r="RFR424" s="93"/>
      <c r="RFS424" s="93"/>
      <c r="RFT424" s="93"/>
      <c r="RFU424" s="93"/>
      <c r="RFV424" s="93"/>
      <c r="RFW424" s="93"/>
      <c r="RFX424" s="93"/>
      <c r="RFY424" s="93"/>
      <c r="RFZ424" s="93"/>
      <c r="RGA424" s="93"/>
      <c r="RGB424" s="93"/>
      <c r="RGC424" s="93"/>
      <c r="RGD424" s="93"/>
      <c r="RGE424" s="93"/>
      <c r="RGF424" s="93"/>
      <c r="RGG424" s="93"/>
      <c r="RGH424" s="93"/>
      <c r="RGI424" s="93"/>
      <c r="RGJ424" s="93"/>
      <c r="RGK424" s="93"/>
      <c r="RGL424" s="93"/>
      <c r="RGM424" s="93"/>
      <c r="RGN424" s="93"/>
      <c r="RGO424" s="93"/>
      <c r="RGP424" s="93"/>
      <c r="RGQ424" s="93"/>
      <c r="RGR424" s="93"/>
      <c r="RGS424" s="93"/>
      <c r="RGT424" s="93"/>
      <c r="RGU424" s="93"/>
      <c r="RGV424" s="93"/>
      <c r="RGW424" s="93"/>
      <c r="RGX424" s="93"/>
      <c r="RGY424" s="93"/>
      <c r="RGZ424" s="93"/>
      <c r="RHA424" s="93"/>
      <c r="RHB424" s="93"/>
      <c r="RHC424" s="93"/>
      <c r="RHD424" s="93"/>
      <c r="RHE424" s="93"/>
      <c r="RHF424" s="93"/>
      <c r="RHG424" s="93"/>
      <c r="RHH424" s="93"/>
      <c r="RHI424" s="93"/>
      <c r="RHJ424" s="93"/>
      <c r="RHK424" s="93"/>
      <c r="RHL424" s="93"/>
      <c r="RHM424" s="93"/>
      <c r="RHN424" s="93"/>
      <c r="RHO424" s="93"/>
      <c r="RHP424" s="93"/>
      <c r="RHQ424" s="93"/>
      <c r="RHR424" s="93"/>
      <c r="RHS424" s="93"/>
      <c r="RHT424" s="93"/>
      <c r="RHU424" s="93"/>
      <c r="RHV424" s="93"/>
      <c r="RHW424" s="93"/>
      <c r="RHX424" s="93"/>
      <c r="RHY424" s="93"/>
      <c r="RHZ424" s="93"/>
      <c r="RIA424" s="93"/>
      <c r="RIB424" s="93"/>
      <c r="RIC424" s="93"/>
      <c r="RID424" s="93"/>
      <c r="RIE424" s="93"/>
      <c r="RIF424" s="93"/>
      <c r="RIG424" s="93"/>
      <c r="RIH424" s="93"/>
      <c r="RII424" s="93"/>
      <c r="RIJ424" s="93"/>
      <c r="RIK424" s="93"/>
      <c r="RIL424" s="93"/>
      <c r="RIM424" s="93"/>
      <c r="RIN424" s="93"/>
      <c r="RIO424" s="93"/>
      <c r="RIP424" s="93"/>
      <c r="RIQ424" s="93"/>
      <c r="RIR424" s="93"/>
      <c r="RIS424" s="93"/>
      <c r="RIT424" s="93"/>
      <c r="RIU424" s="93"/>
      <c r="RIV424" s="93"/>
      <c r="RIW424" s="93"/>
      <c r="RIX424" s="93"/>
      <c r="RIY424" s="93"/>
      <c r="RIZ424" s="93"/>
      <c r="RJA424" s="93"/>
      <c r="RJB424" s="93"/>
      <c r="RJC424" s="93"/>
      <c r="RJD424" s="93"/>
      <c r="RJE424" s="93"/>
      <c r="RJF424" s="93"/>
      <c r="RJG424" s="93"/>
      <c r="RJH424" s="93"/>
      <c r="RJI424" s="93"/>
      <c r="RJJ424" s="93"/>
      <c r="RJK424" s="93"/>
      <c r="RJL424" s="93"/>
      <c r="RJM424" s="93"/>
      <c r="RJN424" s="93"/>
      <c r="RJO424" s="93"/>
      <c r="RJP424" s="93"/>
      <c r="RJQ424" s="93"/>
      <c r="RJR424" s="93"/>
      <c r="RJS424" s="93"/>
      <c r="RJT424" s="93"/>
      <c r="RJU424" s="93"/>
      <c r="RJV424" s="93"/>
      <c r="RJW424" s="93"/>
      <c r="RJX424" s="93"/>
      <c r="RJY424" s="93"/>
      <c r="RJZ424" s="93"/>
      <c r="RKA424" s="93"/>
      <c r="RKB424" s="93"/>
      <c r="RKC424" s="93"/>
      <c r="RKD424" s="93"/>
      <c r="RKE424" s="93"/>
      <c r="RKF424" s="93"/>
      <c r="RKG424" s="93"/>
      <c r="RKH424" s="93"/>
      <c r="RKI424" s="93"/>
      <c r="RKJ424" s="93"/>
      <c r="RKK424" s="93"/>
      <c r="RKL424" s="93"/>
      <c r="RKM424" s="93"/>
      <c r="RKN424" s="93"/>
      <c r="RKO424" s="93"/>
      <c r="RKP424" s="93"/>
      <c r="RKQ424" s="93"/>
      <c r="RKR424" s="93"/>
      <c r="RKS424" s="93"/>
      <c r="RKT424" s="93"/>
      <c r="RKU424" s="93"/>
      <c r="RKV424" s="93"/>
      <c r="RKW424" s="93"/>
      <c r="RKX424" s="93"/>
      <c r="RKY424" s="93"/>
      <c r="RKZ424" s="93"/>
      <c r="RLA424" s="93"/>
      <c r="RLB424" s="93"/>
      <c r="RLC424" s="93"/>
      <c r="RLD424" s="93"/>
      <c r="RLE424" s="93"/>
      <c r="RLF424" s="93"/>
      <c r="RLG424" s="93"/>
      <c r="RLH424" s="93"/>
      <c r="RLI424" s="93"/>
      <c r="RLJ424" s="93"/>
      <c r="RLK424" s="93"/>
      <c r="RLL424" s="93"/>
      <c r="RLM424" s="93"/>
      <c r="RLN424" s="93"/>
      <c r="RLO424" s="93"/>
      <c r="RLP424" s="93"/>
      <c r="RLQ424" s="93"/>
      <c r="RLR424" s="93"/>
      <c r="RLS424" s="93"/>
      <c r="RLT424" s="93"/>
      <c r="RLU424" s="93"/>
      <c r="RLV424" s="93"/>
      <c r="RLW424" s="93"/>
      <c r="RLX424" s="93"/>
      <c r="RLY424" s="93"/>
      <c r="RLZ424" s="93"/>
      <c r="RMA424" s="93"/>
      <c r="RMB424" s="93"/>
      <c r="RMC424" s="93"/>
      <c r="RMD424" s="93"/>
      <c r="RME424" s="93"/>
      <c r="RMF424" s="93"/>
      <c r="RMG424" s="93"/>
      <c r="RMH424" s="93"/>
      <c r="RMI424" s="93"/>
      <c r="RMJ424" s="93"/>
      <c r="RMK424" s="93"/>
      <c r="RML424" s="93"/>
      <c r="RMM424" s="93"/>
      <c r="RMN424" s="93"/>
      <c r="RMO424" s="93"/>
      <c r="RMP424" s="93"/>
      <c r="RMQ424" s="93"/>
      <c r="RMR424" s="93"/>
      <c r="RMS424" s="93"/>
      <c r="RMT424" s="93"/>
      <c r="RMU424" s="93"/>
      <c r="RMV424" s="93"/>
      <c r="RMW424" s="93"/>
      <c r="RMX424" s="93"/>
      <c r="RMY424" s="93"/>
      <c r="RMZ424" s="93"/>
      <c r="RNA424" s="93"/>
      <c r="RNB424" s="93"/>
      <c r="RNC424" s="93"/>
      <c r="RND424" s="93"/>
      <c r="RNE424" s="93"/>
      <c r="RNF424" s="93"/>
      <c r="RNG424" s="93"/>
      <c r="RNH424" s="93"/>
      <c r="RNI424" s="93"/>
      <c r="RNJ424" s="93"/>
      <c r="RNK424" s="93"/>
      <c r="RNL424" s="93"/>
      <c r="RNM424" s="93"/>
      <c r="RNN424" s="93"/>
      <c r="RNO424" s="93"/>
      <c r="RNP424" s="93"/>
      <c r="RNQ424" s="93"/>
      <c r="RNR424" s="93"/>
      <c r="RNS424" s="93"/>
      <c r="RNT424" s="93"/>
      <c r="RNU424" s="93"/>
      <c r="RNV424" s="93"/>
      <c r="RNW424" s="93"/>
      <c r="RNX424" s="93"/>
      <c r="RNY424" s="93"/>
      <c r="RNZ424" s="93"/>
      <c r="ROA424" s="93"/>
      <c r="ROB424" s="93"/>
      <c r="ROC424" s="93"/>
      <c r="ROD424" s="93"/>
      <c r="ROE424" s="93"/>
      <c r="ROF424" s="93"/>
      <c r="ROG424" s="93"/>
      <c r="ROH424" s="93"/>
      <c r="ROI424" s="93"/>
      <c r="ROJ424" s="93"/>
      <c r="ROK424" s="93"/>
      <c r="ROL424" s="93"/>
      <c r="ROM424" s="93"/>
      <c r="RON424" s="93"/>
      <c r="ROO424" s="93"/>
      <c r="ROP424" s="93"/>
      <c r="ROQ424" s="93"/>
      <c r="ROR424" s="93"/>
      <c r="ROS424" s="93"/>
      <c r="ROT424" s="93"/>
      <c r="ROU424" s="93"/>
      <c r="ROV424" s="93"/>
      <c r="ROW424" s="93"/>
      <c r="ROX424" s="93"/>
      <c r="ROY424" s="93"/>
      <c r="ROZ424" s="93"/>
      <c r="RPA424" s="93"/>
      <c r="RPB424" s="93"/>
      <c r="RPC424" s="93"/>
      <c r="RPD424" s="93"/>
      <c r="RPE424" s="93"/>
      <c r="RPF424" s="93"/>
      <c r="RPG424" s="93"/>
      <c r="RPH424" s="93"/>
      <c r="RPI424" s="93"/>
      <c r="RPJ424" s="93"/>
      <c r="RPK424" s="93"/>
      <c r="RPL424" s="93"/>
      <c r="RPM424" s="93"/>
      <c r="RPN424" s="93"/>
      <c r="RPO424" s="93"/>
      <c r="RPP424" s="93"/>
      <c r="RPQ424" s="93"/>
      <c r="RPR424" s="93"/>
      <c r="RPS424" s="93"/>
      <c r="RPT424" s="93"/>
      <c r="RPU424" s="93"/>
      <c r="RPV424" s="93"/>
      <c r="RPW424" s="93"/>
      <c r="RPX424" s="93"/>
      <c r="RPY424" s="93"/>
      <c r="RPZ424" s="93"/>
      <c r="RQA424" s="93"/>
      <c r="RQB424" s="93"/>
      <c r="RQC424" s="93"/>
      <c r="RQD424" s="93"/>
      <c r="RQE424" s="93"/>
      <c r="RQF424" s="93"/>
      <c r="RQG424" s="93"/>
      <c r="RQH424" s="93"/>
      <c r="RQI424" s="93"/>
      <c r="RQJ424" s="93"/>
      <c r="RQK424" s="93"/>
      <c r="RQL424" s="93"/>
      <c r="RQM424" s="93"/>
      <c r="RQN424" s="93"/>
      <c r="RQO424" s="93"/>
      <c r="RQP424" s="93"/>
      <c r="RQQ424" s="93"/>
      <c r="RQR424" s="93"/>
      <c r="RQS424" s="93"/>
      <c r="RQT424" s="93"/>
      <c r="RQU424" s="93"/>
      <c r="RQV424" s="93"/>
      <c r="RQW424" s="93"/>
      <c r="RQX424" s="93"/>
      <c r="RQY424" s="93"/>
      <c r="RQZ424" s="93"/>
      <c r="RRA424" s="93"/>
      <c r="RRB424" s="93"/>
      <c r="RRC424" s="93"/>
      <c r="RRD424" s="93"/>
      <c r="RRE424" s="93"/>
      <c r="RRF424" s="93"/>
      <c r="RRG424" s="93"/>
      <c r="RRH424" s="93"/>
      <c r="RRI424" s="93"/>
      <c r="RRJ424" s="93"/>
      <c r="RRK424" s="93"/>
      <c r="RRL424" s="93"/>
      <c r="RRM424" s="93"/>
      <c r="RRN424" s="93"/>
      <c r="RRO424" s="93"/>
      <c r="RRP424" s="93"/>
      <c r="RRQ424" s="93"/>
      <c r="RRR424" s="93"/>
      <c r="RRS424" s="93"/>
      <c r="RRT424" s="93"/>
      <c r="RRU424" s="93"/>
      <c r="RRV424" s="93"/>
      <c r="RRW424" s="93"/>
      <c r="RRX424" s="93"/>
      <c r="RRY424" s="93"/>
      <c r="RRZ424" s="93"/>
      <c r="RSA424" s="93"/>
      <c r="RSB424" s="93"/>
      <c r="RSC424" s="93"/>
      <c r="RSD424" s="93"/>
      <c r="RSE424" s="93"/>
      <c r="RSF424" s="93"/>
      <c r="RSG424" s="93"/>
      <c r="RSH424" s="93"/>
      <c r="RSI424" s="93"/>
      <c r="RSJ424" s="93"/>
      <c r="RSK424" s="93"/>
      <c r="RSL424" s="93"/>
      <c r="RSM424" s="93"/>
      <c r="RSN424" s="93"/>
      <c r="RSO424" s="93"/>
      <c r="RSP424" s="93"/>
      <c r="RSQ424" s="93"/>
      <c r="RSR424" s="93"/>
      <c r="RSS424" s="93"/>
      <c r="RST424" s="93"/>
      <c r="RSU424" s="93"/>
      <c r="RSV424" s="93"/>
      <c r="RSW424" s="93"/>
      <c r="RSX424" s="93"/>
      <c r="RSY424" s="93"/>
      <c r="RSZ424" s="93"/>
      <c r="RTA424" s="93"/>
      <c r="RTB424" s="93"/>
      <c r="RTC424" s="93"/>
      <c r="RTD424" s="93"/>
      <c r="RTE424" s="93"/>
      <c r="RTF424" s="93"/>
      <c r="RTG424" s="93"/>
      <c r="RTH424" s="93"/>
      <c r="RTI424" s="93"/>
      <c r="RTJ424" s="93"/>
      <c r="RTK424" s="93"/>
      <c r="RTL424" s="93"/>
      <c r="RTM424" s="93"/>
      <c r="RTN424" s="93"/>
      <c r="RTO424" s="93"/>
      <c r="RTP424" s="93"/>
      <c r="RTQ424" s="93"/>
      <c r="RTR424" s="93"/>
      <c r="RTS424" s="93"/>
      <c r="RTT424" s="93"/>
      <c r="RTU424" s="93"/>
      <c r="RTV424" s="93"/>
      <c r="RTW424" s="93"/>
      <c r="RTX424" s="93"/>
      <c r="RTY424" s="93"/>
      <c r="RTZ424" s="93"/>
      <c r="RUA424" s="93"/>
      <c r="RUB424" s="93"/>
      <c r="RUC424" s="93"/>
      <c r="RUD424" s="93"/>
      <c r="RUE424" s="93"/>
      <c r="RUF424" s="93"/>
      <c r="RUG424" s="93"/>
      <c r="RUH424" s="93"/>
      <c r="RUI424" s="93"/>
      <c r="RUJ424" s="93"/>
      <c r="RUK424" s="93"/>
      <c r="RUL424" s="93"/>
      <c r="RUM424" s="93"/>
      <c r="RUN424" s="93"/>
      <c r="RUO424" s="93"/>
      <c r="RUP424" s="93"/>
      <c r="RUQ424" s="93"/>
      <c r="RUR424" s="93"/>
      <c r="RUS424" s="93"/>
      <c r="RUT424" s="93"/>
      <c r="RUU424" s="93"/>
      <c r="RUV424" s="93"/>
      <c r="RUW424" s="93"/>
      <c r="RUX424" s="93"/>
      <c r="RUY424" s="93"/>
      <c r="RUZ424" s="93"/>
      <c r="RVA424" s="93"/>
      <c r="RVB424" s="93"/>
      <c r="RVC424" s="93"/>
      <c r="RVD424" s="93"/>
      <c r="RVE424" s="93"/>
      <c r="RVF424" s="93"/>
      <c r="RVG424" s="93"/>
      <c r="RVH424" s="93"/>
      <c r="RVI424" s="93"/>
      <c r="RVJ424" s="93"/>
      <c r="RVK424" s="93"/>
      <c r="RVL424" s="93"/>
      <c r="RVM424" s="93"/>
      <c r="RVN424" s="93"/>
      <c r="RVO424" s="93"/>
      <c r="RVP424" s="93"/>
      <c r="RVQ424" s="93"/>
      <c r="RVR424" s="93"/>
      <c r="RVS424" s="93"/>
      <c r="RVT424" s="93"/>
      <c r="RVU424" s="93"/>
      <c r="RVV424" s="93"/>
      <c r="RVW424" s="93"/>
      <c r="RVX424" s="93"/>
      <c r="RVY424" s="93"/>
      <c r="RVZ424" s="93"/>
      <c r="RWA424" s="93"/>
      <c r="RWB424" s="93"/>
      <c r="RWC424" s="93"/>
      <c r="RWD424" s="93"/>
      <c r="RWE424" s="93"/>
      <c r="RWF424" s="93"/>
      <c r="RWG424" s="93"/>
      <c r="RWH424" s="93"/>
      <c r="RWI424" s="93"/>
      <c r="RWJ424" s="93"/>
      <c r="RWK424" s="93"/>
      <c r="RWL424" s="93"/>
      <c r="RWM424" s="93"/>
      <c r="RWN424" s="93"/>
      <c r="RWO424" s="93"/>
      <c r="RWP424" s="93"/>
      <c r="RWQ424" s="93"/>
      <c r="RWR424" s="93"/>
      <c r="RWS424" s="93"/>
      <c r="RWT424" s="93"/>
      <c r="RWU424" s="93"/>
      <c r="RWV424" s="93"/>
      <c r="RWW424" s="93"/>
      <c r="RWX424" s="93"/>
      <c r="RWY424" s="93"/>
      <c r="RWZ424" s="93"/>
      <c r="RXA424" s="93"/>
      <c r="RXB424" s="93"/>
      <c r="RXC424" s="93"/>
      <c r="RXD424" s="93"/>
      <c r="RXE424" s="93"/>
      <c r="RXF424" s="93"/>
      <c r="RXG424" s="93"/>
      <c r="RXH424" s="93"/>
      <c r="RXI424" s="93"/>
      <c r="RXJ424" s="93"/>
      <c r="RXK424" s="93"/>
      <c r="RXL424" s="93"/>
      <c r="RXM424" s="93"/>
      <c r="RXN424" s="93"/>
      <c r="RXO424" s="93"/>
      <c r="RXP424" s="93"/>
      <c r="RXQ424" s="93"/>
      <c r="RXR424" s="93"/>
      <c r="RXS424" s="93"/>
      <c r="RXT424" s="93"/>
      <c r="RXU424" s="93"/>
      <c r="RXV424" s="93"/>
      <c r="RXW424" s="93"/>
      <c r="RXX424" s="93"/>
      <c r="RXY424" s="93"/>
      <c r="RXZ424" s="93"/>
      <c r="RYA424" s="93"/>
      <c r="RYB424" s="93"/>
      <c r="RYC424" s="93"/>
      <c r="RYD424" s="93"/>
      <c r="RYE424" s="93"/>
      <c r="RYF424" s="93"/>
      <c r="RYG424" s="93"/>
      <c r="RYH424" s="93"/>
      <c r="RYI424" s="93"/>
      <c r="RYJ424" s="93"/>
      <c r="RYK424" s="93"/>
      <c r="RYL424" s="93"/>
      <c r="RYM424" s="93"/>
      <c r="RYN424" s="93"/>
      <c r="RYO424" s="93"/>
      <c r="RYP424" s="93"/>
      <c r="RYQ424" s="93"/>
      <c r="RYR424" s="93"/>
      <c r="RYS424" s="93"/>
      <c r="RYT424" s="93"/>
      <c r="RYU424" s="93"/>
      <c r="RYV424" s="93"/>
      <c r="RYW424" s="93"/>
      <c r="RYX424" s="93"/>
      <c r="RYY424" s="93"/>
      <c r="RYZ424" s="93"/>
      <c r="RZA424" s="93"/>
      <c r="RZB424" s="93"/>
      <c r="RZC424" s="93"/>
      <c r="RZD424" s="93"/>
      <c r="RZE424" s="93"/>
      <c r="RZF424" s="93"/>
      <c r="RZG424" s="93"/>
      <c r="RZH424" s="93"/>
      <c r="RZI424" s="93"/>
      <c r="RZJ424" s="93"/>
      <c r="RZK424" s="93"/>
      <c r="RZL424" s="93"/>
      <c r="RZM424" s="93"/>
      <c r="RZN424" s="93"/>
      <c r="RZO424" s="93"/>
      <c r="RZP424" s="93"/>
      <c r="RZQ424" s="93"/>
      <c r="RZR424" s="93"/>
      <c r="RZS424" s="93"/>
      <c r="RZT424" s="93"/>
      <c r="RZU424" s="93"/>
      <c r="RZV424" s="93"/>
      <c r="RZW424" s="93"/>
      <c r="RZX424" s="93"/>
      <c r="RZY424" s="93"/>
      <c r="RZZ424" s="93"/>
      <c r="SAA424" s="93"/>
      <c r="SAB424" s="93"/>
      <c r="SAC424" s="93"/>
      <c r="SAD424" s="93"/>
      <c r="SAE424" s="93"/>
      <c r="SAF424" s="93"/>
      <c r="SAG424" s="93"/>
      <c r="SAH424" s="93"/>
      <c r="SAI424" s="93"/>
      <c r="SAJ424" s="93"/>
      <c r="SAK424" s="93"/>
      <c r="SAL424" s="93"/>
      <c r="SAM424" s="93"/>
      <c r="SAN424" s="93"/>
      <c r="SAO424" s="93"/>
      <c r="SAP424" s="93"/>
      <c r="SAQ424" s="93"/>
      <c r="SAR424" s="93"/>
      <c r="SAS424" s="93"/>
      <c r="SAT424" s="93"/>
      <c r="SAU424" s="93"/>
      <c r="SAV424" s="93"/>
      <c r="SAW424" s="93"/>
      <c r="SAX424" s="93"/>
      <c r="SAY424" s="93"/>
      <c r="SAZ424" s="93"/>
      <c r="SBA424" s="93"/>
      <c r="SBB424" s="93"/>
      <c r="SBC424" s="93"/>
      <c r="SBD424" s="93"/>
      <c r="SBE424" s="93"/>
      <c r="SBF424" s="93"/>
      <c r="SBG424" s="93"/>
      <c r="SBH424" s="93"/>
      <c r="SBI424" s="93"/>
      <c r="SBJ424" s="93"/>
      <c r="SBK424" s="93"/>
      <c r="SBL424" s="93"/>
      <c r="SBM424" s="93"/>
      <c r="SBN424" s="93"/>
      <c r="SBO424" s="93"/>
      <c r="SBP424" s="93"/>
      <c r="SBQ424" s="93"/>
      <c r="SBR424" s="93"/>
      <c r="SBS424" s="93"/>
      <c r="SBT424" s="93"/>
      <c r="SBU424" s="93"/>
      <c r="SBV424" s="93"/>
      <c r="SBW424" s="93"/>
      <c r="SBX424" s="93"/>
      <c r="SBY424" s="93"/>
      <c r="SBZ424" s="93"/>
      <c r="SCA424" s="93"/>
      <c r="SCB424" s="93"/>
      <c r="SCC424" s="93"/>
      <c r="SCD424" s="93"/>
      <c r="SCE424" s="93"/>
      <c r="SCF424" s="93"/>
      <c r="SCG424" s="93"/>
      <c r="SCH424" s="93"/>
      <c r="SCI424" s="93"/>
      <c r="SCJ424" s="93"/>
      <c r="SCK424" s="93"/>
      <c r="SCL424" s="93"/>
      <c r="SCM424" s="93"/>
      <c r="SCN424" s="93"/>
      <c r="SCO424" s="93"/>
      <c r="SCP424" s="93"/>
      <c r="SCQ424" s="93"/>
      <c r="SCR424" s="93"/>
      <c r="SCS424" s="93"/>
      <c r="SCT424" s="93"/>
      <c r="SCU424" s="93"/>
      <c r="SCV424" s="93"/>
      <c r="SCW424" s="93"/>
      <c r="SCX424" s="93"/>
      <c r="SCY424" s="93"/>
      <c r="SCZ424" s="93"/>
      <c r="SDA424" s="93"/>
      <c r="SDB424" s="93"/>
      <c r="SDC424" s="93"/>
      <c r="SDD424" s="93"/>
      <c r="SDE424" s="93"/>
      <c r="SDF424" s="93"/>
      <c r="SDG424" s="93"/>
      <c r="SDH424" s="93"/>
      <c r="SDI424" s="93"/>
      <c r="SDJ424" s="93"/>
      <c r="SDK424" s="93"/>
      <c r="SDL424" s="93"/>
      <c r="SDM424" s="93"/>
      <c r="SDN424" s="93"/>
      <c r="SDO424" s="93"/>
      <c r="SDP424" s="93"/>
      <c r="SDQ424" s="93"/>
      <c r="SDR424" s="93"/>
      <c r="SDS424" s="93"/>
      <c r="SDT424" s="93"/>
      <c r="SDU424" s="93"/>
      <c r="SDV424" s="93"/>
      <c r="SDW424" s="93"/>
      <c r="SDX424" s="93"/>
      <c r="SDY424" s="93"/>
      <c r="SDZ424" s="93"/>
      <c r="SEA424" s="93"/>
      <c r="SEB424" s="93"/>
      <c r="SEC424" s="93"/>
      <c r="SED424" s="93"/>
      <c r="SEE424" s="93"/>
      <c r="SEF424" s="93"/>
      <c r="SEG424" s="93"/>
      <c r="SEH424" s="93"/>
      <c r="SEI424" s="93"/>
      <c r="SEJ424" s="93"/>
      <c r="SEK424" s="93"/>
      <c r="SEL424" s="93"/>
      <c r="SEM424" s="93"/>
      <c r="SEN424" s="93"/>
      <c r="SEO424" s="93"/>
      <c r="SEP424" s="93"/>
      <c r="SEQ424" s="93"/>
      <c r="SER424" s="93"/>
      <c r="SES424" s="93"/>
      <c r="SET424" s="93"/>
      <c r="SEU424" s="93"/>
      <c r="SEV424" s="93"/>
      <c r="SEW424" s="93"/>
      <c r="SEX424" s="93"/>
      <c r="SEY424" s="93"/>
      <c r="SEZ424" s="93"/>
      <c r="SFA424" s="93"/>
      <c r="SFB424" s="93"/>
      <c r="SFC424" s="93"/>
      <c r="SFD424" s="93"/>
      <c r="SFE424" s="93"/>
      <c r="SFF424" s="93"/>
      <c r="SFG424" s="93"/>
      <c r="SFH424" s="93"/>
      <c r="SFI424" s="93"/>
      <c r="SFJ424" s="93"/>
      <c r="SFK424" s="93"/>
      <c r="SFL424" s="93"/>
      <c r="SFM424" s="93"/>
      <c r="SFN424" s="93"/>
      <c r="SFO424" s="93"/>
      <c r="SFP424" s="93"/>
      <c r="SFQ424" s="93"/>
      <c r="SFR424" s="93"/>
      <c r="SFS424" s="93"/>
      <c r="SFT424" s="93"/>
      <c r="SFU424" s="93"/>
      <c r="SFV424" s="93"/>
      <c r="SFW424" s="93"/>
      <c r="SFX424" s="93"/>
      <c r="SFY424" s="93"/>
      <c r="SFZ424" s="93"/>
      <c r="SGA424" s="93"/>
      <c r="SGB424" s="93"/>
      <c r="SGC424" s="93"/>
      <c r="SGD424" s="93"/>
      <c r="SGE424" s="93"/>
      <c r="SGF424" s="93"/>
      <c r="SGG424" s="93"/>
      <c r="SGH424" s="93"/>
      <c r="SGI424" s="93"/>
      <c r="SGJ424" s="93"/>
      <c r="SGK424" s="93"/>
      <c r="SGL424" s="93"/>
      <c r="SGM424" s="93"/>
      <c r="SGN424" s="93"/>
      <c r="SGO424" s="93"/>
      <c r="SGP424" s="93"/>
      <c r="SGQ424" s="93"/>
      <c r="SGR424" s="93"/>
      <c r="SGS424" s="93"/>
      <c r="SGT424" s="93"/>
      <c r="SGU424" s="93"/>
      <c r="SGV424" s="93"/>
      <c r="SGW424" s="93"/>
      <c r="SGX424" s="93"/>
      <c r="SGY424" s="93"/>
      <c r="SGZ424" s="93"/>
      <c r="SHA424" s="93"/>
      <c r="SHB424" s="93"/>
      <c r="SHC424" s="93"/>
      <c r="SHD424" s="93"/>
      <c r="SHE424" s="93"/>
      <c r="SHF424" s="93"/>
      <c r="SHG424" s="93"/>
      <c r="SHH424" s="93"/>
      <c r="SHI424" s="93"/>
      <c r="SHJ424" s="93"/>
      <c r="SHK424" s="93"/>
      <c r="SHL424" s="93"/>
      <c r="SHM424" s="93"/>
      <c r="SHN424" s="93"/>
      <c r="SHO424" s="93"/>
      <c r="SHP424" s="93"/>
      <c r="SHQ424" s="93"/>
      <c r="SHR424" s="93"/>
      <c r="SHS424" s="93"/>
      <c r="SHT424" s="93"/>
      <c r="SHU424" s="93"/>
      <c r="SHV424" s="93"/>
      <c r="SHW424" s="93"/>
      <c r="SHX424" s="93"/>
      <c r="SHY424" s="93"/>
      <c r="SHZ424" s="93"/>
      <c r="SIA424" s="93"/>
      <c r="SIB424" s="93"/>
      <c r="SIC424" s="93"/>
      <c r="SID424" s="93"/>
      <c r="SIE424" s="93"/>
      <c r="SIF424" s="93"/>
      <c r="SIG424" s="93"/>
      <c r="SIH424" s="93"/>
      <c r="SII424" s="93"/>
      <c r="SIJ424" s="93"/>
      <c r="SIK424" s="93"/>
      <c r="SIL424" s="93"/>
      <c r="SIM424" s="93"/>
      <c r="SIN424" s="93"/>
      <c r="SIO424" s="93"/>
      <c r="SIP424" s="93"/>
      <c r="SIQ424" s="93"/>
      <c r="SIR424" s="93"/>
      <c r="SIS424" s="93"/>
      <c r="SIT424" s="93"/>
      <c r="SIU424" s="93"/>
      <c r="SIV424" s="93"/>
      <c r="SIW424" s="93"/>
      <c r="SIX424" s="93"/>
      <c r="SIY424" s="93"/>
      <c r="SIZ424" s="93"/>
      <c r="SJA424" s="93"/>
      <c r="SJB424" s="93"/>
      <c r="SJC424" s="93"/>
      <c r="SJD424" s="93"/>
      <c r="SJE424" s="93"/>
      <c r="SJF424" s="93"/>
      <c r="SJG424" s="93"/>
      <c r="SJH424" s="93"/>
      <c r="SJI424" s="93"/>
      <c r="SJJ424" s="93"/>
      <c r="SJK424" s="93"/>
      <c r="SJL424" s="93"/>
      <c r="SJM424" s="93"/>
      <c r="SJN424" s="93"/>
      <c r="SJO424" s="93"/>
      <c r="SJP424" s="93"/>
      <c r="SJQ424" s="93"/>
      <c r="SJR424" s="93"/>
      <c r="SJS424" s="93"/>
      <c r="SJT424" s="93"/>
      <c r="SJU424" s="93"/>
      <c r="SJV424" s="93"/>
      <c r="SJW424" s="93"/>
      <c r="SJX424" s="93"/>
      <c r="SJY424" s="93"/>
      <c r="SJZ424" s="93"/>
      <c r="SKA424" s="93"/>
      <c r="SKB424" s="93"/>
      <c r="SKC424" s="93"/>
      <c r="SKD424" s="93"/>
      <c r="SKE424" s="93"/>
      <c r="SKF424" s="93"/>
      <c r="SKG424" s="93"/>
      <c r="SKH424" s="93"/>
      <c r="SKI424" s="93"/>
      <c r="SKJ424" s="93"/>
      <c r="SKK424" s="93"/>
      <c r="SKL424" s="93"/>
      <c r="SKM424" s="93"/>
      <c r="SKN424" s="93"/>
      <c r="SKO424" s="93"/>
      <c r="SKP424" s="93"/>
      <c r="SKQ424" s="93"/>
      <c r="SKR424" s="93"/>
      <c r="SKS424" s="93"/>
      <c r="SKT424" s="93"/>
      <c r="SKU424" s="93"/>
      <c r="SKV424" s="93"/>
      <c r="SKW424" s="93"/>
      <c r="SKX424" s="93"/>
      <c r="SKY424" s="93"/>
      <c r="SKZ424" s="93"/>
      <c r="SLA424" s="93"/>
      <c r="SLB424" s="93"/>
      <c r="SLC424" s="93"/>
      <c r="SLD424" s="93"/>
      <c r="SLE424" s="93"/>
      <c r="SLF424" s="93"/>
      <c r="SLG424" s="93"/>
      <c r="SLH424" s="93"/>
      <c r="SLI424" s="93"/>
      <c r="SLJ424" s="93"/>
      <c r="SLK424" s="93"/>
      <c r="SLL424" s="93"/>
      <c r="SLM424" s="93"/>
      <c r="SLN424" s="93"/>
      <c r="SLO424" s="93"/>
      <c r="SLP424" s="93"/>
      <c r="SLQ424" s="93"/>
      <c r="SLR424" s="93"/>
      <c r="SLS424" s="93"/>
      <c r="SLT424" s="93"/>
      <c r="SLU424" s="93"/>
      <c r="SLV424" s="93"/>
      <c r="SLW424" s="93"/>
      <c r="SLX424" s="93"/>
      <c r="SLY424" s="93"/>
      <c r="SLZ424" s="93"/>
      <c r="SMA424" s="93"/>
      <c r="SMB424" s="93"/>
      <c r="SMC424" s="93"/>
      <c r="SMD424" s="93"/>
      <c r="SME424" s="93"/>
      <c r="SMF424" s="93"/>
      <c r="SMG424" s="93"/>
      <c r="SMH424" s="93"/>
      <c r="SMI424" s="93"/>
      <c r="SMJ424" s="93"/>
      <c r="SMK424" s="93"/>
      <c r="SML424" s="93"/>
      <c r="SMM424" s="93"/>
      <c r="SMN424" s="93"/>
      <c r="SMO424" s="93"/>
      <c r="SMP424" s="93"/>
      <c r="SMQ424" s="93"/>
      <c r="SMR424" s="93"/>
      <c r="SMS424" s="93"/>
      <c r="SMT424" s="93"/>
      <c r="SMU424" s="93"/>
      <c r="SMV424" s="93"/>
      <c r="SMW424" s="93"/>
      <c r="SMX424" s="93"/>
      <c r="SMY424" s="93"/>
      <c r="SMZ424" s="93"/>
      <c r="SNA424" s="93"/>
      <c r="SNB424" s="93"/>
      <c r="SNC424" s="93"/>
      <c r="SND424" s="93"/>
      <c r="SNE424" s="93"/>
      <c r="SNF424" s="93"/>
      <c r="SNG424" s="93"/>
      <c r="SNH424" s="93"/>
      <c r="SNI424" s="93"/>
      <c r="SNJ424" s="93"/>
      <c r="SNK424" s="93"/>
      <c r="SNL424" s="93"/>
      <c r="SNM424" s="93"/>
      <c r="SNN424" s="93"/>
      <c r="SNO424" s="93"/>
      <c r="SNP424" s="93"/>
      <c r="SNQ424" s="93"/>
      <c r="SNR424" s="93"/>
      <c r="SNS424" s="93"/>
      <c r="SNT424" s="93"/>
      <c r="SNU424" s="93"/>
      <c r="SNV424" s="93"/>
      <c r="SNW424" s="93"/>
      <c r="SNX424" s="93"/>
      <c r="SNY424" s="93"/>
      <c r="SNZ424" s="93"/>
      <c r="SOA424" s="93"/>
      <c r="SOB424" s="93"/>
      <c r="SOC424" s="93"/>
      <c r="SOD424" s="93"/>
      <c r="SOE424" s="93"/>
      <c r="SOF424" s="93"/>
      <c r="SOG424" s="93"/>
      <c r="SOH424" s="93"/>
      <c r="SOI424" s="93"/>
      <c r="SOJ424" s="93"/>
      <c r="SOK424" s="93"/>
      <c r="SOL424" s="93"/>
      <c r="SOM424" s="93"/>
      <c r="SON424" s="93"/>
      <c r="SOO424" s="93"/>
      <c r="SOP424" s="93"/>
      <c r="SOQ424" s="93"/>
      <c r="SOR424" s="93"/>
      <c r="SOS424" s="93"/>
      <c r="SOT424" s="93"/>
      <c r="SOU424" s="93"/>
      <c r="SOV424" s="93"/>
      <c r="SOW424" s="93"/>
      <c r="SOX424" s="93"/>
      <c r="SOY424" s="93"/>
      <c r="SOZ424" s="93"/>
      <c r="SPA424" s="93"/>
      <c r="SPB424" s="93"/>
      <c r="SPC424" s="93"/>
      <c r="SPD424" s="93"/>
      <c r="SPE424" s="93"/>
      <c r="SPF424" s="93"/>
      <c r="SPG424" s="93"/>
      <c r="SPH424" s="93"/>
      <c r="SPI424" s="93"/>
      <c r="SPJ424" s="93"/>
      <c r="SPK424" s="93"/>
      <c r="SPL424" s="93"/>
      <c r="SPM424" s="93"/>
      <c r="SPN424" s="93"/>
      <c r="SPO424" s="93"/>
      <c r="SPP424" s="93"/>
      <c r="SPQ424" s="93"/>
      <c r="SPR424" s="93"/>
      <c r="SPS424" s="93"/>
      <c r="SPT424" s="93"/>
      <c r="SPU424" s="93"/>
      <c r="SPV424" s="93"/>
      <c r="SPW424" s="93"/>
      <c r="SPX424" s="93"/>
      <c r="SPY424" s="93"/>
      <c r="SPZ424" s="93"/>
      <c r="SQA424" s="93"/>
      <c r="SQB424" s="93"/>
      <c r="SQC424" s="93"/>
      <c r="SQD424" s="93"/>
      <c r="SQE424" s="93"/>
      <c r="SQF424" s="93"/>
      <c r="SQG424" s="93"/>
      <c r="SQH424" s="93"/>
      <c r="SQI424" s="93"/>
      <c r="SQJ424" s="93"/>
      <c r="SQK424" s="93"/>
      <c r="SQL424" s="93"/>
      <c r="SQM424" s="93"/>
      <c r="SQN424" s="93"/>
      <c r="SQO424" s="93"/>
      <c r="SQP424" s="93"/>
      <c r="SQQ424" s="93"/>
      <c r="SQR424" s="93"/>
      <c r="SQS424" s="93"/>
      <c r="SQT424" s="93"/>
      <c r="SQU424" s="93"/>
      <c r="SQV424" s="93"/>
      <c r="SQW424" s="93"/>
      <c r="SQX424" s="93"/>
      <c r="SQY424" s="93"/>
      <c r="SQZ424" s="93"/>
      <c r="SRA424" s="93"/>
      <c r="SRB424" s="93"/>
      <c r="SRC424" s="93"/>
      <c r="SRD424" s="93"/>
      <c r="SRE424" s="93"/>
      <c r="SRF424" s="93"/>
      <c r="SRG424" s="93"/>
      <c r="SRH424" s="93"/>
      <c r="SRI424" s="93"/>
      <c r="SRJ424" s="93"/>
      <c r="SRK424" s="93"/>
      <c r="SRL424" s="93"/>
      <c r="SRM424" s="93"/>
      <c r="SRN424" s="93"/>
      <c r="SRO424" s="93"/>
      <c r="SRP424" s="93"/>
      <c r="SRQ424" s="93"/>
      <c r="SRR424" s="93"/>
      <c r="SRS424" s="93"/>
      <c r="SRT424" s="93"/>
      <c r="SRU424" s="93"/>
      <c r="SRV424" s="93"/>
      <c r="SRW424" s="93"/>
      <c r="SRX424" s="93"/>
      <c r="SRY424" s="93"/>
      <c r="SRZ424" s="93"/>
      <c r="SSA424" s="93"/>
      <c r="SSB424" s="93"/>
      <c r="SSC424" s="93"/>
      <c r="SSD424" s="93"/>
      <c r="SSE424" s="93"/>
      <c r="SSF424" s="93"/>
      <c r="SSG424" s="93"/>
      <c r="SSH424" s="93"/>
      <c r="SSI424" s="93"/>
      <c r="SSJ424" s="93"/>
      <c r="SSK424" s="93"/>
      <c r="SSL424" s="93"/>
      <c r="SSM424" s="93"/>
      <c r="SSN424" s="93"/>
      <c r="SSO424" s="93"/>
      <c r="SSP424" s="93"/>
      <c r="SSQ424" s="93"/>
      <c r="SSR424" s="93"/>
      <c r="SSS424" s="93"/>
      <c r="SST424" s="93"/>
      <c r="SSU424" s="93"/>
      <c r="SSV424" s="93"/>
      <c r="SSW424" s="93"/>
      <c r="SSX424" s="93"/>
      <c r="SSY424" s="93"/>
      <c r="SSZ424" s="93"/>
      <c r="STA424" s="93"/>
      <c r="STB424" s="93"/>
      <c r="STC424" s="93"/>
      <c r="STD424" s="93"/>
      <c r="STE424" s="93"/>
      <c r="STF424" s="93"/>
      <c r="STG424" s="93"/>
      <c r="STH424" s="93"/>
      <c r="STI424" s="93"/>
      <c r="STJ424" s="93"/>
      <c r="STK424" s="93"/>
      <c r="STL424" s="93"/>
      <c r="STM424" s="93"/>
      <c r="STN424" s="93"/>
      <c r="STO424" s="93"/>
      <c r="STP424" s="93"/>
      <c r="STQ424" s="93"/>
      <c r="STR424" s="93"/>
      <c r="STS424" s="93"/>
      <c r="STT424" s="93"/>
      <c r="STU424" s="93"/>
      <c r="STV424" s="93"/>
      <c r="STW424" s="93"/>
      <c r="STX424" s="93"/>
      <c r="STY424" s="93"/>
      <c r="STZ424" s="93"/>
      <c r="SUA424" s="93"/>
      <c r="SUB424" s="93"/>
      <c r="SUC424" s="93"/>
      <c r="SUD424" s="93"/>
      <c r="SUE424" s="93"/>
      <c r="SUF424" s="93"/>
      <c r="SUG424" s="93"/>
      <c r="SUH424" s="93"/>
      <c r="SUI424" s="93"/>
      <c r="SUJ424" s="93"/>
      <c r="SUK424" s="93"/>
      <c r="SUL424" s="93"/>
      <c r="SUM424" s="93"/>
      <c r="SUN424" s="93"/>
      <c r="SUO424" s="93"/>
      <c r="SUP424" s="93"/>
      <c r="SUQ424" s="93"/>
      <c r="SUR424" s="93"/>
      <c r="SUS424" s="93"/>
      <c r="SUT424" s="93"/>
      <c r="SUU424" s="93"/>
      <c r="SUV424" s="93"/>
      <c r="SUW424" s="93"/>
      <c r="SUX424" s="93"/>
      <c r="SUY424" s="93"/>
      <c r="SUZ424" s="93"/>
      <c r="SVA424" s="93"/>
      <c r="SVB424" s="93"/>
      <c r="SVC424" s="93"/>
      <c r="SVD424" s="93"/>
      <c r="SVE424" s="93"/>
      <c r="SVF424" s="93"/>
      <c r="SVG424" s="93"/>
      <c r="SVH424" s="93"/>
      <c r="SVI424" s="93"/>
      <c r="SVJ424" s="93"/>
      <c r="SVK424" s="93"/>
      <c r="SVL424" s="93"/>
      <c r="SVM424" s="93"/>
      <c r="SVN424" s="93"/>
      <c r="SVO424" s="93"/>
      <c r="SVP424" s="93"/>
      <c r="SVQ424" s="93"/>
      <c r="SVR424" s="93"/>
      <c r="SVS424" s="93"/>
      <c r="SVT424" s="93"/>
      <c r="SVU424" s="93"/>
      <c r="SVV424" s="93"/>
      <c r="SVW424" s="93"/>
      <c r="SVX424" s="93"/>
      <c r="SVY424" s="93"/>
      <c r="SVZ424" s="93"/>
      <c r="SWA424" s="93"/>
      <c r="SWB424" s="93"/>
      <c r="SWC424" s="93"/>
      <c r="SWD424" s="93"/>
      <c r="SWE424" s="93"/>
      <c r="SWF424" s="93"/>
      <c r="SWG424" s="93"/>
      <c r="SWH424" s="93"/>
      <c r="SWI424" s="93"/>
      <c r="SWJ424" s="93"/>
      <c r="SWK424" s="93"/>
      <c r="SWL424" s="93"/>
      <c r="SWM424" s="93"/>
      <c r="SWN424" s="93"/>
      <c r="SWO424" s="93"/>
      <c r="SWP424" s="93"/>
      <c r="SWQ424" s="93"/>
      <c r="SWR424" s="93"/>
      <c r="SWS424" s="93"/>
      <c r="SWT424" s="93"/>
      <c r="SWU424" s="93"/>
      <c r="SWV424" s="93"/>
      <c r="SWW424" s="93"/>
      <c r="SWX424" s="93"/>
      <c r="SWY424" s="93"/>
      <c r="SWZ424" s="93"/>
      <c r="SXA424" s="93"/>
      <c r="SXB424" s="93"/>
      <c r="SXC424" s="93"/>
      <c r="SXD424" s="93"/>
      <c r="SXE424" s="93"/>
      <c r="SXF424" s="93"/>
      <c r="SXG424" s="93"/>
      <c r="SXH424" s="93"/>
      <c r="SXI424" s="93"/>
      <c r="SXJ424" s="93"/>
      <c r="SXK424" s="93"/>
      <c r="SXL424" s="93"/>
      <c r="SXM424" s="93"/>
      <c r="SXN424" s="93"/>
      <c r="SXO424" s="93"/>
      <c r="SXP424" s="93"/>
      <c r="SXQ424" s="93"/>
      <c r="SXR424" s="93"/>
      <c r="SXS424" s="93"/>
      <c r="SXT424" s="93"/>
      <c r="SXU424" s="93"/>
      <c r="SXV424" s="93"/>
      <c r="SXW424" s="93"/>
      <c r="SXX424" s="93"/>
      <c r="SXY424" s="93"/>
      <c r="SXZ424" s="93"/>
      <c r="SYA424" s="93"/>
      <c r="SYB424" s="93"/>
      <c r="SYC424" s="93"/>
      <c r="SYD424" s="93"/>
      <c r="SYE424" s="93"/>
      <c r="SYF424" s="93"/>
      <c r="SYG424" s="93"/>
      <c r="SYH424" s="93"/>
      <c r="SYI424" s="93"/>
      <c r="SYJ424" s="93"/>
      <c r="SYK424" s="93"/>
      <c r="SYL424" s="93"/>
      <c r="SYM424" s="93"/>
      <c r="SYN424" s="93"/>
      <c r="SYO424" s="93"/>
      <c r="SYP424" s="93"/>
      <c r="SYQ424" s="93"/>
      <c r="SYR424" s="93"/>
      <c r="SYS424" s="93"/>
      <c r="SYT424" s="93"/>
      <c r="SYU424" s="93"/>
      <c r="SYV424" s="93"/>
      <c r="SYW424" s="93"/>
      <c r="SYX424" s="93"/>
      <c r="SYY424" s="93"/>
      <c r="SYZ424" s="93"/>
      <c r="SZA424" s="93"/>
      <c r="SZB424" s="93"/>
      <c r="SZC424" s="93"/>
      <c r="SZD424" s="93"/>
      <c r="SZE424" s="93"/>
      <c r="SZF424" s="93"/>
      <c r="SZG424" s="93"/>
      <c r="SZH424" s="93"/>
      <c r="SZI424" s="93"/>
      <c r="SZJ424" s="93"/>
      <c r="SZK424" s="93"/>
      <c r="SZL424" s="93"/>
      <c r="SZM424" s="93"/>
      <c r="SZN424" s="93"/>
      <c r="SZO424" s="93"/>
      <c r="SZP424" s="93"/>
      <c r="SZQ424" s="93"/>
      <c r="SZR424" s="93"/>
      <c r="SZS424" s="93"/>
      <c r="SZT424" s="93"/>
      <c r="SZU424" s="93"/>
      <c r="SZV424" s="93"/>
      <c r="SZW424" s="93"/>
      <c r="SZX424" s="93"/>
      <c r="SZY424" s="93"/>
      <c r="SZZ424" s="93"/>
      <c r="TAA424" s="93"/>
      <c r="TAB424" s="93"/>
      <c r="TAC424" s="93"/>
      <c r="TAD424" s="93"/>
      <c r="TAE424" s="93"/>
      <c r="TAF424" s="93"/>
      <c r="TAG424" s="93"/>
      <c r="TAH424" s="93"/>
      <c r="TAI424" s="93"/>
      <c r="TAJ424" s="93"/>
      <c r="TAK424" s="93"/>
      <c r="TAL424" s="93"/>
      <c r="TAM424" s="93"/>
      <c r="TAN424" s="93"/>
      <c r="TAO424" s="93"/>
      <c r="TAP424" s="93"/>
      <c r="TAQ424" s="93"/>
      <c r="TAR424" s="93"/>
      <c r="TAS424" s="93"/>
      <c r="TAT424" s="93"/>
      <c r="TAU424" s="93"/>
      <c r="TAV424" s="93"/>
      <c r="TAW424" s="93"/>
      <c r="TAX424" s="93"/>
      <c r="TAY424" s="93"/>
      <c r="TAZ424" s="93"/>
      <c r="TBA424" s="93"/>
      <c r="TBB424" s="93"/>
      <c r="TBC424" s="93"/>
      <c r="TBD424" s="93"/>
      <c r="TBE424" s="93"/>
      <c r="TBF424" s="93"/>
      <c r="TBG424" s="93"/>
      <c r="TBH424" s="93"/>
      <c r="TBI424" s="93"/>
      <c r="TBJ424" s="93"/>
      <c r="TBK424" s="93"/>
      <c r="TBL424" s="93"/>
      <c r="TBM424" s="93"/>
      <c r="TBN424" s="93"/>
      <c r="TBO424" s="93"/>
      <c r="TBP424" s="93"/>
      <c r="TBQ424" s="93"/>
      <c r="TBR424" s="93"/>
      <c r="TBS424" s="93"/>
      <c r="TBT424" s="93"/>
      <c r="TBU424" s="93"/>
      <c r="TBV424" s="93"/>
      <c r="TBW424" s="93"/>
      <c r="TBX424" s="93"/>
      <c r="TBY424" s="93"/>
      <c r="TBZ424" s="93"/>
      <c r="TCA424" s="93"/>
      <c r="TCB424" s="93"/>
      <c r="TCC424" s="93"/>
      <c r="TCD424" s="93"/>
      <c r="TCE424" s="93"/>
      <c r="TCF424" s="93"/>
      <c r="TCG424" s="93"/>
      <c r="TCH424" s="93"/>
      <c r="TCI424" s="93"/>
      <c r="TCJ424" s="93"/>
      <c r="TCK424" s="93"/>
      <c r="TCL424" s="93"/>
      <c r="TCM424" s="93"/>
      <c r="TCN424" s="93"/>
      <c r="TCO424" s="93"/>
      <c r="TCP424" s="93"/>
      <c r="TCQ424" s="93"/>
      <c r="TCR424" s="93"/>
      <c r="TCS424" s="93"/>
      <c r="TCT424" s="93"/>
      <c r="TCU424" s="93"/>
      <c r="TCV424" s="93"/>
      <c r="TCW424" s="93"/>
      <c r="TCX424" s="93"/>
      <c r="TCY424" s="93"/>
      <c r="TCZ424" s="93"/>
      <c r="TDA424" s="93"/>
      <c r="TDB424" s="93"/>
      <c r="TDC424" s="93"/>
      <c r="TDD424" s="93"/>
      <c r="TDE424" s="93"/>
      <c r="TDF424" s="93"/>
      <c r="TDG424" s="93"/>
      <c r="TDH424" s="93"/>
      <c r="TDI424" s="93"/>
      <c r="TDJ424" s="93"/>
      <c r="TDK424" s="93"/>
      <c r="TDL424" s="93"/>
      <c r="TDM424" s="93"/>
      <c r="TDN424" s="93"/>
      <c r="TDO424" s="93"/>
      <c r="TDP424" s="93"/>
      <c r="TDQ424" s="93"/>
      <c r="TDR424" s="93"/>
      <c r="TDS424" s="93"/>
      <c r="TDT424" s="93"/>
      <c r="TDU424" s="93"/>
      <c r="TDV424" s="93"/>
      <c r="TDW424" s="93"/>
      <c r="TDX424" s="93"/>
      <c r="TDY424" s="93"/>
      <c r="TDZ424" s="93"/>
      <c r="TEA424" s="93"/>
      <c r="TEB424" s="93"/>
      <c r="TEC424" s="93"/>
      <c r="TED424" s="93"/>
      <c r="TEE424" s="93"/>
      <c r="TEF424" s="93"/>
      <c r="TEG424" s="93"/>
      <c r="TEH424" s="93"/>
      <c r="TEI424" s="93"/>
      <c r="TEJ424" s="93"/>
      <c r="TEK424" s="93"/>
      <c r="TEL424" s="93"/>
      <c r="TEM424" s="93"/>
      <c r="TEN424" s="93"/>
      <c r="TEO424" s="93"/>
      <c r="TEP424" s="93"/>
      <c r="TEQ424" s="93"/>
      <c r="TER424" s="93"/>
      <c r="TES424" s="93"/>
      <c r="TET424" s="93"/>
      <c r="TEU424" s="93"/>
      <c r="TEV424" s="93"/>
      <c r="TEW424" s="93"/>
      <c r="TEX424" s="93"/>
      <c r="TEY424" s="93"/>
      <c r="TEZ424" s="93"/>
      <c r="TFA424" s="93"/>
      <c r="TFB424" s="93"/>
      <c r="TFC424" s="93"/>
      <c r="TFD424" s="93"/>
      <c r="TFE424" s="93"/>
      <c r="TFF424" s="93"/>
      <c r="TFG424" s="93"/>
      <c r="TFH424" s="93"/>
      <c r="TFI424" s="93"/>
      <c r="TFJ424" s="93"/>
      <c r="TFK424" s="93"/>
      <c r="TFL424" s="93"/>
      <c r="TFM424" s="93"/>
      <c r="TFN424" s="93"/>
      <c r="TFO424" s="93"/>
      <c r="TFP424" s="93"/>
      <c r="TFQ424" s="93"/>
      <c r="TFR424" s="93"/>
      <c r="TFS424" s="93"/>
      <c r="TFT424" s="93"/>
      <c r="TFU424" s="93"/>
      <c r="TFV424" s="93"/>
      <c r="TFW424" s="93"/>
      <c r="TFX424" s="93"/>
      <c r="TFY424" s="93"/>
      <c r="TFZ424" s="93"/>
      <c r="TGA424" s="93"/>
      <c r="TGB424" s="93"/>
      <c r="TGC424" s="93"/>
      <c r="TGD424" s="93"/>
      <c r="TGE424" s="93"/>
      <c r="TGF424" s="93"/>
      <c r="TGG424" s="93"/>
      <c r="TGH424" s="93"/>
      <c r="TGI424" s="93"/>
      <c r="TGJ424" s="93"/>
      <c r="TGK424" s="93"/>
      <c r="TGL424" s="93"/>
      <c r="TGM424" s="93"/>
      <c r="TGN424" s="93"/>
      <c r="TGO424" s="93"/>
      <c r="TGP424" s="93"/>
      <c r="TGQ424" s="93"/>
      <c r="TGR424" s="93"/>
      <c r="TGS424" s="93"/>
      <c r="TGT424" s="93"/>
      <c r="TGU424" s="93"/>
      <c r="TGV424" s="93"/>
      <c r="TGW424" s="93"/>
      <c r="TGX424" s="93"/>
      <c r="TGY424" s="93"/>
      <c r="TGZ424" s="93"/>
      <c r="THA424" s="93"/>
      <c r="THB424" s="93"/>
      <c r="THC424" s="93"/>
      <c r="THD424" s="93"/>
      <c r="THE424" s="93"/>
      <c r="THF424" s="93"/>
      <c r="THG424" s="93"/>
      <c r="THH424" s="93"/>
      <c r="THI424" s="93"/>
      <c r="THJ424" s="93"/>
      <c r="THK424" s="93"/>
      <c r="THL424" s="93"/>
      <c r="THM424" s="93"/>
      <c r="THN424" s="93"/>
      <c r="THO424" s="93"/>
      <c r="THP424" s="93"/>
      <c r="THQ424" s="93"/>
      <c r="THR424" s="93"/>
      <c r="THS424" s="93"/>
      <c r="THT424" s="93"/>
      <c r="THU424" s="93"/>
      <c r="THV424" s="93"/>
      <c r="THW424" s="93"/>
      <c r="THX424" s="93"/>
      <c r="THY424" s="93"/>
      <c r="THZ424" s="93"/>
      <c r="TIA424" s="93"/>
      <c r="TIB424" s="93"/>
      <c r="TIC424" s="93"/>
      <c r="TID424" s="93"/>
      <c r="TIE424" s="93"/>
      <c r="TIF424" s="93"/>
      <c r="TIG424" s="93"/>
      <c r="TIH424" s="93"/>
      <c r="TII424" s="93"/>
      <c r="TIJ424" s="93"/>
      <c r="TIK424" s="93"/>
      <c r="TIL424" s="93"/>
      <c r="TIM424" s="93"/>
      <c r="TIN424" s="93"/>
      <c r="TIO424" s="93"/>
      <c r="TIP424" s="93"/>
      <c r="TIQ424" s="93"/>
      <c r="TIR424" s="93"/>
      <c r="TIS424" s="93"/>
      <c r="TIT424" s="93"/>
      <c r="TIU424" s="93"/>
      <c r="TIV424" s="93"/>
      <c r="TIW424" s="93"/>
      <c r="TIX424" s="93"/>
      <c r="TIY424" s="93"/>
      <c r="TIZ424" s="93"/>
      <c r="TJA424" s="93"/>
      <c r="TJB424" s="93"/>
      <c r="TJC424" s="93"/>
      <c r="TJD424" s="93"/>
      <c r="TJE424" s="93"/>
      <c r="TJF424" s="93"/>
      <c r="TJG424" s="93"/>
      <c r="TJH424" s="93"/>
      <c r="TJI424" s="93"/>
      <c r="TJJ424" s="93"/>
      <c r="TJK424" s="93"/>
      <c r="TJL424" s="93"/>
      <c r="TJM424" s="93"/>
      <c r="TJN424" s="93"/>
      <c r="TJO424" s="93"/>
      <c r="TJP424" s="93"/>
      <c r="TJQ424" s="93"/>
      <c r="TJR424" s="93"/>
      <c r="TJS424" s="93"/>
      <c r="TJT424" s="93"/>
      <c r="TJU424" s="93"/>
      <c r="TJV424" s="93"/>
      <c r="TJW424" s="93"/>
      <c r="TJX424" s="93"/>
      <c r="TJY424" s="93"/>
      <c r="TJZ424" s="93"/>
      <c r="TKA424" s="93"/>
      <c r="TKB424" s="93"/>
      <c r="TKC424" s="93"/>
      <c r="TKD424" s="93"/>
      <c r="TKE424" s="93"/>
      <c r="TKF424" s="93"/>
      <c r="TKG424" s="93"/>
      <c r="TKH424" s="93"/>
      <c r="TKI424" s="93"/>
      <c r="TKJ424" s="93"/>
      <c r="TKK424" s="93"/>
      <c r="TKL424" s="93"/>
      <c r="TKM424" s="93"/>
      <c r="TKN424" s="93"/>
      <c r="TKO424" s="93"/>
      <c r="TKP424" s="93"/>
      <c r="TKQ424" s="93"/>
      <c r="TKR424" s="93"/>
      <c r="TKS424" s="93"/>
      <c r="TKT424" s="93"/>
      <c r="TKU424" s="93"/>
      <c r="TKV424" s="93"/>
      <c r="TKW424" s="93"/>
      <c r="TKX424" s="93"/>
      <c r="TKY424" s="93"/>
      <c r="TKZ424" s="93"/>
      <c r="TLA424" s="93"/>
      <c r="TLB424" s="93"/>
      <c r="TLC424" s="93"/>
      <c r="TLD424" s="93"/>
      <c r="TLE424" s="93"/>
      <c r="TLF424" s="93"/>
      <c r="TLG424" s="93"/>
      <c r="TLH424" s="93"/>
      <c r="TLI424" s="93"/>
      <c r="TLJ424" s="93"/>
      <c r="TLK424" s="93"/>
      <c r="TLL424" s="93"/>
      <c r="TLM424" s="93"/>
      <c r="TLN424" s="93"/>
      <c r="TLO424" s="93"/>
      <c r="TLP424" s="93"/>
      <c r="TLQ424" s="93"/>
      <c r="TLR424" s="93"/>
      <c r="TLS424" s="93"/>
      <c r="TLT424" s="93"/>
      <c r="TLU424" s="93"/>
      <c r="TLV424" s="93"/>
      <c r="TLW424" s="93"/>
      <c r="TLX424" s="93"/>
      <c r="TLY424" s="93"/>
      <c r="TLZ424" s="93"/>
      <c r="TMA424" s="93"/>
      <c r="TMB424" s="93"/>
      <c r="TMC424" s="93"/>
      <c r="TMD424" s="93"/>
      <c r="TME424" s="93"/>
      <c r="TMF424" s="93"/>
      <c r="TMG424" s="93"/>
      <c r="TMH424" s="93"/>
      <c r="TMI424" s="93"/>
      <c r="TMJ424" s="93"/>
      <c r="TMK424" s="93"/>
      <c r="TML424" s="93"/>
      <c r="TMM424" s="93"/>
      <c r="TMN424" s="93"/>
      <c r="TMO424" s="93"/>
      <c r="TMP424" s="93"/>
      <c r="TMQ424" s="93"/>
      <c r="TMR424" s="93"/>
      <c r="TMS424" s="93"/>
      <c r="TMT424" s="93"/>
      <c r="TMU424" s="93"/>
      <c r="TMV424" s="93"/>
      <c r="TMW424" s="93"/>
      <c r="TMX424" s="93"/>
      <c r="TMY424" s="93"/>
      <c r="TMZ424" s="93"/>
      <c r="TNA424" s="93"/>
      <c r="TNB424" s="93"/>
      <c r="TNC424" s="93"/>
      <c r="TND424" s="93"/>
      <c r="TNE424" s="93"/>
      <c r="TNF424" s="93"/>
      <c r="TNG424" s="93"/>
      <c r="TNH424" s="93"/>
      <c r="TNI424" s="93"/>
      <c r="TNJ424" s="93"/>
      <c r="TNK424" s="93"/>
      <c r="TNL424" s="93"/>
      <c r="TNM424" s="93"/>
      <c r="TNN424" s="93"/>
      <c r="TNO424" s="93"/>
      <c r="TNP424" s="93"/>
      <c r="TNQ424" s="93"/>
      <c r="TNR424" s="93"/>
      <c r="TNS424" s="93"/>
      <c r="TNT424" s="93"/>
      <c r="TNU424" s="93"/>
      <c r="TNV424" s="93"/>
      <c r="TNW424" s="93"/>
      <c r="TNX424" s="93"/>
      <c r="TNY424" s="93"/>
      <c r="TNZ424" s="93"/>
      <c r="TOA424" s="93"/>
      <c r="TOB424" s="93"/>
      <c r="TOC424" s="93"/>
      <c r="TOD424" s="93"/>
      <c r="TOE424" s="93"/>
      <c r="TOF424" s="93"/>
      <c r="TOG424" s="93"/>
      <c r="TOH424" s="93"/>
      <c r="TOI424" s="93"/>
      <c r="TOJ424" s="93"/>
      <c r="TOK424" s="93"/>
      <c r="TOL424" s="93"/>
      <c r="TOM424" s="93"/>
      <c r="TON424" s="93"/>
      <c r="TOO424" s="93"/>
      <c r="TOP424" s="93"/>
      <c r="TOQ424" s="93"/>
      <c r="TOR424" s="93"/>
      <c r="TOS424" s="93"/>
      <c r="TOT424" s="93"/>
      <c r="TOU424" s="93"/>
      <c r="TOV424" s="93"/>
      <c r="TOW424" s="93"/>
      <c r="TOX424" s="93"/>
      <c r="TOY424" s="93"/>
      <c r="TOZ424" s="93"/>
      <c r="TPA424" s="93"/>
      <c r="TPB424" s="93"/>
      <c r="TPC424" s="93"/>
      <c r="TPD424" s="93"/>
      <c r="TPE424" s="93"/>
      <c r="TPF424" s="93"/>
      <c r="TPG424" s="93"/>
      <c r="TPH424" s="93"/>
      <c r="TPI424" s="93"/>
      <c r="TPJ424" s="93"/>
      <c r="TPK424" s="93"/>
      <c r="TPL424" s="93"/>
      <c r="TPM424" s="93"/>
      <c r="TPN424" s="93"/>
      <c r="TPO424" s="93"/>
      <c r="TPP424" s="93"/>
      <c r="TPQ424" s="93"/>
      <c r="TPR424" s="93"/>
      <c r="TPS424" s="93"/>
      <c r="TPT424" s="93"/>
      <c r="TPU424" s="93"/>
      <c r="TPV424" s="93"/>
      <c r="TPW424" s="93"/>
      <c r="TPX424" s="93"/>
      <c r="TPY424" s="93"/>
      <c r="TPZ424" s="93"/>
      <c r="TQA424" s="93"/>
      <c r="TQB424" s="93"/>
      <c r="TQC424" s="93"/>
      <c r="TQD424" s="93"/>
      <c r="TQE424" s="93"/>
      <c r="TQF424" s="93"/>
      <c r="TQG424" s="93"/>
      <c r="TQH424" s="93"/>
      <c r="TQI424" s="93"/>
      <c r="TQJ424" s="93"/>
      <c r="TQK424" s="93"/>
      <c r="TQL424" s="93"/>
      <c r="TQM424" s="93"/>
      <c r="TQN424" s="93"/>
      <c r="TQO424" s="93"/>
      <c r="TQP424" s="93"/>
      <c r="TQQ424" s="93"/>
      <c r="TQR424" s="93"/>
      <c r="TQS424" s="93"/>
      <c r="TQT424" s="93"/>
      <c r="TQU424" s="93"/>
      <c r="TQV424" s="93"/>
      <c r="TQW424" s="93"/>
      <c r="TQX424" s="93"/>
      <c r="TQY424" s="93"/>
      <c r="TQZ424" s="93"/>
      <c r="TRA424" s="93"/>
      <c r="TRB424" s="93"/>
      <c r="TRC424" s="93"/>
      <c r="TRD424" s="93"/>
      <c r="TRE424" s="93"/>
      <c r="TRF424" s="93"/>
      <c r="TRG424" s="93"/>
      <c r="TRH424" s="93"/>
      <c r="TRI424" s="93"/>
      <c r="TRJ424" s="93"/>
      <c r="TRK424" s="93"/>
      <c r="TRL424" s="93"/>
      <c r="TRM424" s="93"/>
      <c r="TRN424" s="93"/>
      <c r="TRO424" s="93"/>
      <c r="TRP424" s="93"/>
      <c r="TRQ424" s="93"/>
      <c r="TRR424" s="93"/>
      <c r="TRS424" s="93"/>
      <c r="TRT424" s="93"/>
      <c r="TRU424" s="93"/>
      <c r="TRV424" s="93"/>
      <c r="TRW424" s="93"/>
      <c r="TRX424" s="93"/>
      <c r="TRY424" s="93"/>
      <c r="TRZ424" s="93"/>
      <c r="TSA424" s="93"/>
      <c r="TSB424" s="93"/>
      <c r="TSC424" s="93"/>
      <c r="TSD424" s="93"/>
      <c r="TSE424" s="93"/>
      <c r="TSF424" s="93"/>
      <c r="TSG424" s="93"/>
      <c r="TSH424" s="93"/>
      <c r="TSI424" s="93"/>
      <c r="TSJ424" s="93"/>
      <c r="TSK424" s="93"/>
      <c r="TSL424" s="93"/>
      <c r="TSM424" s="93"/>
      <c r="TSN424" s="93"/>
      <c r="TSO424" s="93"/>
      <c r="TSP424" s="93"/>
      <c r="TSQ424" s="93"/>
      <c r="TSR424" s="93"/>
      <c r="TSS424" s="93"/>
      <c r="TST424" s="93"/>
      <c r="TSU424" s="93"/>
      <c r="TSV424" s="93"/>
      <c r="TSW424" s="93"/>
      <c r="TSX424" s="93"/>
      <c r="TSY424" s="93"/>
      <c r="TSZ424" s="93"/>
      <c r="TTA424" s="93"/>
      <c r="TTB424" s="93"/>
      <c r="TTC424" s="93"/>
      <c r="TTD424" s="93"/>
      <c r="TTE424" s="93"/>
      <c r="TTF424" s="93"/>
      <c r="TTG424" s="93"/>
      <c r="TTH424" s="93"/>
      <c r="TTI424" s="93"/>
      <c r="TTJ424" s="93"/>
      <c r="TTK424" s="93"/>
      <c r="TTL424" s="93"/>
      <c r="TTM424" s="93"/>
      <c r="TTN424" s="93"/>
      <c r="TTO424" s="93"/>
      <c r="TTP424" s="93"/>
      <c r="TTQ424" s="93"/>
      <c r="TTR424" s="93"/>
      <c r="TTS424" s="93"/>
      <c r="TTT424" s="93"/>
      <c r="TTU424" s="93"/>
      <c r="TTV424" s="93"/>
      <c r="TTW424" s="93"/>
      <c r="TTX424" s="93"/>
      <c r="TTY424" s="93"/>
      <c r="TTZ424" s="93"/>
      <c r="TUA424" s="93"/>
      <c r="TUB424" s="93"/>
      <c r="TUC424" s="93"/>
      <c r="TUD424" s="93"/>
      <c r="TUE424" s="93"/>
      <c r="TUF424" s="93"/>
      <c r="TUG424" s="93"/>
      <c r="TUH424" s="93"/>
      <c r="TUI424" s="93"/>
      <c r="TUJ424" s="93"/>
      <c r="TUK424" s="93"/>
      <c r="TUL424" s="93"/>
      <c r="TUM424" s="93"/>
      <c r="TUN424" s="93"/>
      <c r="TUO424" s="93"/>
      <c r="TUP424" s="93"/>
      <c r="TUQ424" s="93"/>
      <c r="TUR424" s="93"/>
      <c r="TUS424" s="93"/>
      <c r="TUT424" s="93"/>
      <c r="TUU424" s="93"/>
      <c r="TUV424" s="93"/>
      <c r="TUW424" s="93"/>
      <c r="TUX424" s="93"/>
      <c r="TUY424" s="93"/>
      <c r="TUZ424" s="93"/>
      <c r="TVA424" s="93"/>
      <c r="TVB424" s="93"/>
      <c r="TVC424" s="93"/>
      <c r="TVD424" s="93"/>
      <c r="TVE424" s="93"/>
      <c r="TVF424" s="93"/>
      <c r="TVG424" s="93"/>
      <c r="TVH424" s="93"/>
      <c r="TVI424" s="93"/>
      <c r="TVJ424" s="93"/>
      <c r="TVK424" s="93"/>
      <c r="TVL424" s="93"/>
      <c r="TVM424" s="93"/>
      <c r="TVN424" s="93"/>
      <c r="TVO424" s="93"/>
      <c r="TVP424" s="93"/>
      <c r="TVQ424" s="93"/>
      <c r="TVR424" s="93"/>
      <c r="TVS424" s="93"/>
      <c r="TVT424" s="93"/>
      <c r="TVU424" s="93"/>
      <c r="TVV424" s="93"/>
      <c r="TVW424" s="93"/>
      <c r="TVX424" s="93"/>
      <c r="TVY424" s="93"/>
      <c r="TVZ424" s="93"/>
      <c r="TWA424" s="93"/>
      <c r="TWB424" s="93"/>
      <c r="TWC424" s="93"/>
      <c r="TWD424" s="93"/>
      <c r="TWE424" s="93"/>
      <c r="TWF424" s="93"/>
      <c r="TWG424" s="93"/>
      <c r="TWH424" s="93"/>
      <c r="TWI424" s="93"/>
      <c r="TWJ424" s="93"/>
      <c r="TWK424" s="93"/>
      <c r="TWL424" s="93"/>
      <c r="TWM424" s="93"/>
      <c r="TWN424" s="93"/>
      <c r="TWO424" s="93"/>
      <c r="TWP424" s="93"/>
      <c r="TWQ424" s="93"/>
      <c r="TWR424" s="93"/>
      <c r="TWS424" s="93"/>
      <c r="TWT424" s="93"/>
      <c r="TWU424" s="93"/>
      <c r="TWV424" s="93"/>
      <c r="TWW424" s="93"/>
      <c r="TWX424" s="93"/>
      <c r="TWY424" s="93"/>
      <c r="TWZ424" s="93"/>
      <c r="TXA424" s="93"/>
      <c r="TXB424" s="93"/>
      <c r="TXC424" s="93"/>
      <c r="TXD424" s="93"/>
      <c r="TXE424" s="93"/>
      <c r="TXF424" s="93"/>
      <c r="TXG424" s="93"/>
      <c r="TXH424" s="93"/>
      <c r="TXI424" s="93"/>
      <c r="TXJ424" s="93"/>
      <c r="TXK424" s="93"/>
      <c r="TXL424" s="93"/>
      <c r="TXM424" s="93"/>
      <c r="TXN424" s="93"/>
      <c r="TXO424" s="93"/>
      <c r="TXP424" s="93"/>
      <c r="TXQ424" s="93"/>
      <c r="TXR424" s="93"/>
      <c r="TXS424" s="93"/>
      <c r="TXT424" s="93"/>
      <c r="TXU424" s="93"/>
      <c r="TXV424" s="93"/>
      <c r="TXW424" s="93"/>
      <c r="TXX424" s="93"/>
      <c r="TXY424" s="93"/>
      <c r="TXZ424" s="93"/>
      <c r="TYA424" s="93"/>
      <c r="TYB424" s="93"/>
      <c r="TYC424" s="93"/>
      <c r="TYD424" s="93"/>
      <c r="TYE424" s="93"/>
      <c r="TYF424" s="93"/>
      <c r="TYG424" s="93"/>
      <c r="TYH424" s="93"/>
      <c r="TYI424" s="93"/>
      <c r="TYJ424" s="93"/>
      <c r="TYK424" s="93"/>
      <c r="TYL424" s="93"/>
      <c r="TYM424" s="93"/>
      <c r="TYN424" s="93"/>
      <c r="TYO424" s="93"/>
      <c r="TYP424" s="93"/>
      <c r="TYQ424" s="93"/>
      <c r="TYR424" s="93"/>
      <c r="TYS424" s="93"/>
      <c r="TYT424" s="93"/>
      <c r="TYU424" s="93"/>
      <c r="TYV424" s="93"/>
      <c r="TYW424" s="93"/>
      <c r="TYX424" s="93"/>
      <c r="TYY424" s="93"/>
      <c r="TYZ424" s="93"/>
      <c r="TZA424" s="93"/>
      <c r="TZB424" s="93"/>
      <c r="TZC424" s="93"/>
      <c r="TZD424" s="93"/>
      <c r="TZE424" s="93"/>
      <c r="TZF424" s="93"/>
      <c r="TZG424" s="93"/>
      <c r="TZH424" s="93"/>
      <c r="TZI424" s="93"/>
      <c r="TZJ424" s="93"/>
      <c r="TZK424" s="93"/>
      <c r="TZL424" s="93"/>
      <c r="TZM424" s="93"/>
      <c r="TZN424" s="93"/>
      <c r="TZO424" s="93"/>
      <c r="TZP424" s="93"/>
      <c r="TZQ424" s="93"/>
      <c r="TZR424" s="93"/>
      <c r="TZS424" s="93"/>
      <c r="TZT424" s="93"/>
      <c r="TZU424" s="93"/>
      <c r="TZV424" s="93"/>
      <c r="TZW424" s="93"/>
      <c r="TZX424" s="93"/>
      <c r="TZY424" s="93"/>
      <c r="TZZ424" s="93"/>
      <c r="UAA424" s="93"/>
      <c r="UAB424" s="93"/>
      <c r="UAC424" s="93"/>
      <c r="UAD424" s="93"/>
      <c r="UAE424" s="93"/>
      <c r="UAF424" s="93"/>
      <c r="UAG424" s="93"/>
      <c r="UAH424" s="93"/>
      <c r="UAI424" s="93"/>
      <c r="UAJ424" s="93"/>
      <c r="UAK424" s="93"/>
      <c r="UAL424" s="93"/>
      <c r="UAM424" s="93"/>
      <c r="UAN424" s="93"/>
      <c r="UAO424" s="93"/>
      <c r="UAP424" s="93"/>
      <c r="UAQ424" s="93"/>
      <c r="UAR424" s="93"/>
      <c r="UAS424" s="93"/>
      <c r="UAT424" s="93"/>
      <c r="UAU424" s="93"/>
      <c r="UAV424" s="93"/>
      <c r="UAW424" s="93"/>
      <c r="UAX424" s="93"/>
      <c r="UAY424" s="93"/>
      <c r="UAZ424" s="93"/>
      <c r="UBA424" s="93"/>
      <c r="UBB424" s="93"/>
      <c r="UBC424" s="93"/>
      <c r="UBD424" s="93"/>
      <c r="UBE424" s="93"/>
      <c r="UBF424" s="93"/>
      <c r="UBG424" s="93"/>
      <c r="UBH424" s="93"/>
      <c r="UBI424" s="93"/>
      <c r="UBJ424" s="93"/>
      <c r="UBK424" s="93"/>
      <c r="UBL424" s="93"/>
      <c r="UBM424" s="93"/>
      <c r="UBN424" s="93"/>
      <c r="UBO424" s="93"/>
      <c r="UBP424" s="93"/>
      <c r="UBQ424" s="93"/>
      <c r="UBR424" s="93"/>
      <c r="UBS424" s="93"/>
      <c r="UBT424" s="93"/>
      <c r="UBU424" s="93"/>
      <c r="UBV424" s="93"/>
      <c r="UBW424" s="93"/>
      <c r="UBX424" s="93"/>
      <c r="UBY424" s="93"/>
      <c r="UBZ424" s="93"/>
      <c r="UCA424" s="93"/>
      <c r="UCB424" s="93"/>
      <c r="UCC424" s="93"/>
      <c r="UCD424" s="93"/>
      <c r="UCE424" s="93"/>
      <c r="UCF424" s="93"/>
      <c r="UCG424" s="93"/>
      <c r="UCH424" s="93"/>
      <c r="UCI424" s="93"/>
      <c r="UCJ424" s="93"/>
      <c r="UCK424" s="93"/>
      <c r="UCL424" s="93"/>
      <c r="UCM424" s="93"/>
      <c r="UCN424" s="93"/>
      <c r="UCO424" s="93"/>
      <c r="UCP424" s="93"/>
      <c r="UCQ424" s="93"/>
      <c r="UCR424" s="93"/>
      <c r="UCS424" s="93"/>
      <c r="UCT424" s="93"/>
      <c r="UCU424" s="93"/>
      <c r="UCV424" s="93"/>
      <c r="UCW424" s="93"/>
      <c r="UCX424" s="93"/>
      <c r="UCY424" s="93"/>
      <c r="UCZ424" s="93"/>
      <c r="UDA424" s="93"/>
      <c r="UDB424" s="93"/>
      <c r="UDC424" s="93"/>
      <c r="UDD424" s="93"/>
      <c r="UDE424" s="93"/>
      <c r="UDF424" s="93"/>
      <c r="UDG424" s="93"/>
      <c r="UDH424" s="93"/>
      <c r="UDI424" s="93"/>
      <c r="UDJ424" s="93"/>
      <c r="UDK424" s="93"/>
      <c r="UDL424" s="93"/>
      <c r="UDM424" s="93"/>
      <c r="UDN424" s="93"/>
      <c r="UDO424" s="93"/>
      <c r="UDP424" s="93"/>
      <c r="UDQ424" s="93"/>
      <c r="UDR424" s="93"/>
      <c r="UDS424" s="93"/>
      <c r="UDT424" s="93"/>
      <c r="UDU424" s="93"/>
      <c r="UDV424" s="93"/>
      <c r="UDW424" s="93"/>
      <c r="UDX424" s="93"/>
      <c r="UDY424" s="93"/>
      <c r="UDZ424" s="93"/>
      <c r="UEA424" s="93"/>
      <c r="UEB424" s="93"/>
      <c r="UEC424" s="93"/>
      <c r="UED424" s="93"/>
      <c r="UEE424" s="93"/>
      <c r="UEF424" s="93"/>
      <c r="UEG424" s="93"/>
      <c r="UEH424" s="93"/>
      <c r="UEI424" s="93"/>
      <c r="UEJ424" s="93"/>
      <c r="UEK424" s="93"/>
      <c r="UEL424" s="93"/>
      <c r="UEM424" s="93"/>
      <c r="UEN424" s="93"/>
      <c r="UEO424" s="93"/>
      <c r="UEP424" s="93"/>
      <c r="UEQ424" s="93"/>
      <c r="UER424" s="93"/>
      <c r="UES424" s="93"/>
      <c r="UET424" s="93"/>
      <c r="UEU424" s="93"/>
      <c r="UEV424" s="93"/>
      <c r="UEW424" s="93"/>
      <c r="UEX424" s="93"/>
      <c r="UEY424" s="93"/>
      <c r="UEZ424" s="93"/>
      <c r="UFA424" s="93"/>
      <c r="UFB424" s="93"/>
      <c r="UFC424" s="93"/>
      <c r="UFD424" s="93"/>
      <c r="UFE424" s="93"/>
      <c r="UFF424" s="93"/>
      <c r="UFG424" s="93"/>
      <c r="UFH424" s="93"/>
      <c r="UFI424" s="93"/>
      <c r="UFJ424" s="93"/>
      <c r="UFK424" s="93"/>
      <c r="UFL424" s="93"/>
      <c r="UFM424" s="93"/>
      <c r="UFN424" s="93"/>
      <c r="UFO424" s="93"/>
      <c r="UFP424" s="93"/>
      <c r="UFQ424" s="93"/>
      <c r="UFR424" s="93"/>
      <c r="UFS424" s="93"/>
      <c r="UFT424" s="93"/>
      <c r="UFU424" s="93"/>
      <c r="UFV424" s="93"/>
      <c r="UFW424" s="93"/>
      <c r="UFX424" s="93"/>
      <c r="UFY424" s="93"/>
      <c r="UFZ424" s="93"/>
      <c r="UGA424" s="93"/>
      <c r="UGB424" s="93"/>
      <c r="UGC424" s="93"/>
      <c r="UGD424" s="93"/>
      <c r="UGE424" s="93"/>
      <c r="UGF424" s="93"/>
      <c r="UGG424" s="93"/>
      <c r="UGH424" s="93"/>
      <c r="UGI424" s="93"/>
      <c r="UGJ424" s="93"/>
      <c r="UGK424" s="93"/>
      <c r="UGL424" s="93"/>
      <c r="UGM424" s="93"/>
      <c r="UGN424" s="93"/>
      <c r="UGO424" s="93"/>
      <c r="UGP424" s="93"/>
      <c r="UGQ424" s="93"/>
      <c r="UGR424" s="93"/>
      <c r="UGS424" s="93"/>
      <c r="UGT424" s="93"/>
      <c r="UGU424" s="93"/>
      <c r="UGV424" s="93"/>
      <c r="UGW424" s="93"/>
      <c r="UGX424" s="93"/>
      <c r="UGY424" s="93"/>
      <c r="UGZ424" s="93"/>
      <c r="UHA424" s="93"/>
      <c r="UHB424" s="93"/>
      <c r="UHC424" s="93"/>
      <c r="UHD424" s="93"/>
      <c r="UHE424" s="93"/>
      <c r="UHF424" s="93"/>
      <c r="UHG424" s="93"/>
      <c r="UHH424" s="93"/>
      <c r="UHI424" s="93"/>
      <c r="UHJ424" s="93"/>
      <c r="UHK424" s="93"/>
      <c r="UHL424" s="93"/>
      <c r="UHM424" s="93"/>
      <c r="UHN424" s="93"/>
      <c r="UHO424" s="93"/>
      <c r="UHP424" s="93"/>
      <c r="UHQ424" s="93"/>
      <c r="UHR424" s="93"/>
      <c r="UHS424" s="93"/>
      <c r="UHT424" s="93"/>
      <c r="UHU424" s="93"/>
      <c r="UHV424" s="93"/>
      <c r="UHW424" s="93"/>
      <c r="UHX424" s="93"/>
      <c r="UHY424" s="93"/>
      <c r="UHZ424" s="93"/>
      <c r="UIA424" s="93"/>
      <c r="UIB424" s="93"/>
      <c r="UIC424" s="93"/>
      <c r="UID424" s="93"/>
      <c r="UIE424" s="93"/>
      <c r="UIF424" s="93"/>
      <c r="UIG424" s="93"/>
      <c r="UIH424" s="93"/>
      <c r="UII424" s="93"/>
      <c r="UIJ424" s="93"/>
      <c r="UIK424" s="93"/>
      <c r="UIL424" s="93"/>
      <c r="UIM424" s="93"/>
      <c r="UIN424" s="93"/>
      <c r="UIO424" s="93"/>
      <c r="UIP424" s="93"/>
      <c r="UIQ424" s="93"/>
      <c r="UIR424" s="93"/>
      <c r="UIS424" s="93"/>
      <c r="UIT424" s="93"/>
      <c r="UIU424" s="93"/>
      <c r="UIV424" s="93"/>
      <c r="UIW424" s="93"/>
      <c r="UIX424" s="93"/>
      <c r="UIY424" s="93"/>
      <c r="UIZ424" s="93"/>
      <c r="UJA424" s="93"/>
      <c r="UJB424" s="93"/>
      <c r="UJC424" s="93"/>
      <c r="UJD424" s="93"/>
      <c r="UJE424" s="93"/>
      <c r="UJF424" s="93"/>
      <c r="UJG424" s="93"/>
      <c r="UJH424" s="93"/>
      <c r="UJI424" s="93"/>
      <c r="UJJ424" s="93"/>
      <c r="UJK424" s="93"/>
      <c r="UJL424" s="93"/>
      <c r="UJM424" s="93"/>
      <c r="UJN424" s="93"/>
      <c r="UJO424" s="93"/>
      <c r="UJP424" s="93"/>
      <c r="UJQ424" s="93"/>
      <c r="UJR424" s="93"/>
      <c r="UJS424" s="93"/>
      <c r="UJT424" s="93"/>
      <c r="UJU424" s="93"/>
      <c r="UJV424" s="93"/>
      <c r="UJW424" s="93"/>
      <c r="UJX424" s="93"/>
      <c r="UJY424" s="93"/>
      <c r="UJZ424" s="93"/>
      <c r="UKA424" s="93"/>
      <c r="UKB424" s="93"/>
      <c r="UKC424" s="93"/>
      <c r="UKD424" s="93"/>
      <c r="UKE424" s="93"/>
      <c r="UKF424" s="93"/>
      <c r="UKG424" s="93"/>
      <c r="UKH424" s="93"/>
      <c r="UKI424" s="93"/>
      <c r="UKJ424" s="93"/>
      <c r="UKK424" s="93"/>
      <c r="UKL424" s="93"/>
      <c r="UKM424" s="93"/>
      <c r="UKN424" s="93"/>
      <c r="UKO424" s="93"/>
      <c r="UKP424" s="93"/>
      <c r="UKQ424" s="93"/>
      <c r="UKR424" s="93"/>
      <c r="UKS424" s="93"/>
      <c r="UKT424" s="93"/>
      <c r="UKU424" s="93"/>
      <c r="UKV424" s="93"/>
      <c r="UKW424" s="93"/>
      <c r="UKX424" s="93"/>
      <c r="UKY424" s="93"/>
      <c r="UKZ424" s="93"/>
      <c r="ULA424" s="93"/>
      <c r="ULB424" s="93"/>
      <c r="ULC424" s="93"/>
      <c r="ULD424" s="93"/>
      <c r="ULE424" s="93"/>
      <c r="ULF424" s="93"/>
      <c r="ULG424" s="93"/>
      <c r="ULH424" s="93"/>
      <c r="ULI424" s="93"/>
      <c r="ULJ424" s="93"/>
      <c r="ULK424" s="93"/>
      <c r="ULL424" s="93"/>
      <c r="ULM424" s="93"/>
      <c r="ULN424" s="93"/>
      <c r="ULO424" s="93"/>
      <c r="ULP424" s="93"/>
      <c r="ULQ424" s="93"/>
      <c r="ULR424" s="93"/>
      <c r="ULS424" s="93"/>
      <c r="ULT424" s="93"/>
      <c r="ULU424" s="93"/>
      <c r="ULV424" s="93"/>
      <c r="ULW424" s="93"/>
      <c r="ULX424" s="93"/>
      <c r="ULY424" s="93"/>
      <c r="ULZ424" s="93"/>
      <c r="UMA424" s="93"/>
      <c r="UMB424" s="93"/>
      <c r="UMC424" s="93"/>
      <c r="UMD424" s="93"/>
      <c r="UME424" s="93"/>
      <c r="UMF424" s="93"/>
      <c r="UMG424" s="93"/>
      <c r="UMH424" s="93"/>
      <c r="UMI424" s="93"/>
      <c r="UMJ424" s="93"/>
      <c r="UMK424" s="93"/>
      <c r="UML424" s="93"/>
      <c r="UMM424" s="93"/>
      <c r="UMN424" s="93"/>
      <c r="UMO424" s="93"/>
      <c r="UMP424" s="93"/>
      <c r="UMQ424" s="93"/>
      <c r="UMR424" s="93"/>
      <c r="UMS424" s="93"/>
      <c r="UMT424" s="93"/>
      <c r="UMU424" s="93"/>
      <c r="UMV424" s="93"/>
      <c r="UMW424" s="93"/>
      <c r="UMX424" s="93"/>
      <c r="UMY424" s="93"/>
      <c r="UMZ424" s="93"/>
      <c r="UNA424" s="93"/>
      <c r="UNB424" s="93"/>
      <c r="UNC424" s="93"/>
      <c r="UND424" s="93"/>
      <c r="UNE424" s="93"/>
      <c r="UNF424" s="93"/>
      <c r="UNG424" s="93"/>
      <c r="UNH424" s="93"/>
      <c r="UNI424" s="93"/>
      <c r="UNJ424" s="93"/>
      <c r="UNK424" s="93"/>
      <c r="UNL424" s="93"/>
      <c r="UNM424" s="93"/>
      <c r="UNN424" s="93"/>
      <c r="UNO424" s="93"/>
      <c r="UNP424" s="93"/>
      <c r="UNQ424" s="93"/>
      <c r="UNR424" s="93"/>
      <c r="UNS424" s="93"/>
      <c r="UNT424" s="93"/>
      <c r="UNU424" s="93"/>
      <c r="UNV424" s="93"/>
      <c r="UNW424" s="93"/>
      <c r="UNX424" s="93"/>
      <c r="UNY424" s="93"/>
      <c r="UNZ424" s="93"/>
      <c r="UOA424" s="93"/>
      <c r="UOB424" s="93"/>
      <c r="UOC424" s="93"/>
      <c r="UOD424" s="93"/>
      <c r="UOE424" s="93"/>
      <c r="UOF424" s="93"/>
      <c r="UOG424" s="93"/>
      <c r="UOH424" s="93"/>
      <c r="UOI424" s="93"/>
      <c r="UOJ424" s="93"/>
      <c r="UOK424" s="93"/>
      <c r="UOL424" s="93"/>
      <c r="UOM424" s="93"/>
      <c r="UON424" s="93"/>
      <c r="UOO424" s="93"/>
      <c r="UOP424" s="93"/>
      <c r="UOQ424" s="93"/>
      <c r="UOR424" s="93"/>
      <c r="UOS424" s="93"/>
      <c r="UOT424" s="93"/>
      <c r="UOU424" s="93"/>
      <c r="UOV424" s="93"/>
      <c r="UOW424" s="93"/>
      <c r="UOX424" s="93"/>
      <c r="UOY424" s="93"/>
      <c r="UOZ424" s="93"/>
      <c r="UPA424" s="93"/>
      <c r="UPB424" s="93"/>
      <c r="UPC424" s="93"/>
      <c r="UPD424" s="93"/>
      <c r="UPE424" s="93"/>
      <c r="UPF424" s="93"/>
      <c r="UPG424" s="93"/>
      <c r="UPH424" s="93"/>
      <c r="UPI424" s="93"/>
      <c r="UPJ424" s="93"/>
      <c r="UPK424" s="93"/>
      <c r="UPL424" s="93"/>
      <c r="UPM424" s="93"/>
      <c r="UPN424" s="93"/>
      <c r="UPO424" s="93"/>
      <c r="UPP424" s="93"/>
      <c r="UPQ424" s="93"/>
      <c r="UPR424" s="93"/>
      <c r="UPS424" s="93"/>
      <c r="UPT424" s="93"/>
      <c r="UPU424" s="93"/>
      <c r="UPV424" s="93"/>
      <c r="UPW424" s="93"/>
      <c r="UPX424" s="93"/>
      <c r="UPY424" s="93"/>
      <c r="UPZ424" s="93"/>
      <c r="UQA424" s="93"/>
      <c r="UQB424" s="93"/>
      <c r="UQC424" s="93"/>
      <c r="UQD424" s="93"/>
      <c r="UQE424" s="93"/>
      <c r="UQF424" s="93"/>
      <c r="UQG424" s="93"/>
      <c r="UQH424" s="93"/>
      <c r="UQI424" s="93"/>
      <c r="UQJ424" s="93"/>
      <c r="UQK424" s="93"/>
      <c r="UQL424" s="93"/>
      <c r="UQM424" s="93"/>
      <c r="UQN424" s="93"/>
      <c r="UQO424" s="93"/>
      <c r="UQP424" s="93"/>
      <c r="UQQ424" s="93"/>
      <c r="UQR424" s="93"/>
      <c r="UQS424" s="93"/>
      <c r="UQT424" s="93"/>
      <c r="UQU424" s="93"/>
      <c r="UQV424" s="93"/>
      <c r="UQW424" s="93"/>
      <c r="UQX424" s="93"/>
      <c r="UQY424" s="93"/>
      <c r="UQZ424" s="93"/>
      <c r="URA424" s="93"/>
      <c r="URB424" s="93"/>
      <c r="URC424" s="93"/>
      <c r="URD424" s="93"/>
      <c r="URE424" s="93"/>
      <c r="URF424" s="93"/>
      <c r="URG424" s="93"/>
      <c r="URH424" s="93"/>
      <c r="URI424" s="93"/>
      <c r="URJ424" s="93"/>
      <c r="URK424" s="93"/>
      <c r="URL424" s="93"/>
      <c r="URM424" s="93"/>
      <c r="URN424" s="93"/>
      <c r="URO424" s="93"/>
      <c r="URP424" s="93"/>
      <c r="URQ424" s="93"/>
      <c r="URR424" s="93"/>
      <c r="URS424" s="93"/>
      <c r="URT424" s="93"/>
      <c r="URU424" s="93"/>
      <c r="URV424" s="93"/>
      <c r="URW424" s="93"/>
      <c r="URX424" s="93"/>
      <c r="URY424" s="93"/>
      <c r="URZ424" s="93"/>
      <c r="USA424" s="93"/>
      <c r="USB424" s="93"/>
      <c r="USC424" s="93"/>
      <c r="USD424" s="93"/>
      <c r="USE424" s="93"/>
      <c r="USF424" s="93"/>
      <c r="USG424" s="93"/>
      <c r="USH424" s="93"/>
      <c r="USI424" s="93"/>
      <c r="USJ424" s="93"/>
      <c r="USK424" s="93"/>
      <c r="USL424" s="93"/>
      <c r="USM424" s="93"/>
      <c r="USN424" s="93"/>
      <c r="USO424" s="93"/>
      <c r="USP424" s="93"/>
      <c r="USQ424" s="93"/>
      <c r="USR424" s="93"/>
      <c r="USS424" s="93"/>
      <c r="UST424" s="93"/>
      <c r="USU424" s="93"/>
      <c r="USV424" s="93"/>
      <c r="USW424" s="93"/>
      <c r="USX424" s="93"/>
      <c r="USY424" s="93"/>
      <c r="USZ424" s="93"/>
      <c r="UTA424" s="93"/>
      <c r="UTB424" s="93"/>
      <c r="UTC424" s="93"/>
      <c r="UTD424" s="93"/>
      <c r="UTE424" s="93"/>
      <c r="UTF424" s="93"/>
      <c r="UTG424" s="93"/>
      <c r="UTH424" s="93"/>
      <c r="UTI424" s="93"/>
      <c r="UTJ424" s="93"/>
      <c r="UTK424" s="93"/>
      <c r="UTL424" s="93"/>
      <c r="UTM424" s="93"/>
      <c r="UTN424" s="93"/>
      <c r="UTO424" s="93"/>
      <c r="UTP424" s="93"/>
      <c r="UTQ424" s="93"/>
      <c r="UTR424" s="93"/>
      <c r="UTS424" s="93"/>
      <c r="UTT424" s="93"/>
      <c r="UTU424" s="93"/>
      <c r="UTV424" s="93"/>
      <c r="UTW424" s="93"/>
      <c r="UTX424" s="93"/>
      <c r="UTY424" s="93"/>
      <c r="UTZ424" s="93"/>
      <c r="UUA424" s="93"/>
      <c r="UUB424" s="93"/>
      <c r="UUC424" s="93"/>
      <c r="UUD424" s="93"/>
      <c r="UUE424" s="93"/>
      <c r="UUF424" s="93"/>
      <c r="UUG424" s="93"/>
      <c r="UUH424" s="93"/>
      <c r="UUI424" s="93"/>
      <c r="UUJ424" s="93"/>
      <c r="UUK424" s="93"/>
      <c r="UUL424" s="93"/>
      <c r="UUM424" s="93"/>
      <c r="UUN424" s="93"/>
      <c r="UUO424" s="93"/>
      <c r="UUP424" s="93"/>
      <c r="UUQ424" s="93"/>
      <c r="UUR424" s="93"/>
      <c r="UUS424" s="93"/>
      <c r="UUT424" s="93"/>
      <c r="UUU424" s="93"/>
      <c r="UUV424" s="93"/>
      <c r="UUW424" s="93"/>
      <c r="UUX424" s="93"/>
      <c r="UUY424" s="93"/>
      <c r="UUZ424" s="93"/>
      <c r="UVA424" s="93"/>
      <c r="UVB424" s="93"/>
      <c r="UVC424" s="93"/>
      <c r="UVD424" s="93"/>
      <c r="UVE424" s="93"/>
      <c r="UVF424" s="93"/>
      <c r="UVG424" s="93"/>
      <c r="UVH424" s="93"/>
      <c r="UVI424" s="93"/>
      <c r="UVJ424" s="93"/>
      <c r="UVK424" s="93"/>
      <c r="UVL424" s="93"/>
      <c r="UVM424" s="93"/>
      <c r="UVN424" s="93"/>
      <c r="UVO424" s="93"/>
      <c r="UVP424" s="93"/>
      <c r="UVQ424" s="93"/>
      <c r="UVR424" s="93"/>
      <c r="UVS424" s="93"/>
      <c r="UVT424" s="93"/>
      <c r="UVU424" s="93"/>
      <c r="UVV424" s="93"/>
      <c r="UVW424" s="93"/>
      <c r="UVX424" s="93"/>
      <c r="UVY424" s="93"/>
      <c r="UVZ424" s="93"/>
      <c r="UWA424" s="93"/>
      <c r="UWB424" s="93"/>
      <c r="UWC424" s="93"/>
      <c r="UWD424" s="93"/>
      <c r="UWE424" s="93"/>
      <c r="UWF424" s="93"/>
      <c r="UWG424" s="93"/>
      <c r="UWH424" s="93"/>
      <c r="UWI424" s="93"/>
      <c r="UWJ424" s="93"/>
      <c r="UWK424" s="93"/>
      <c r="UWL424" s="93"/>
      <c r="UWM424" s="93"/>
      <c r="UWN424" s="93"/>
      <c r="UWO424" s="93"/>
      <c r="UWP424" s="93"/>
      <c r="UWQ424" s="93"/>
      <c r="UWR424" s="93"/>
      <c r="UWS424" s="93"/>
      <c r="UWT424" s="93"/>
      <c r="UWU424" s="93"/>
      <c r="UWV424" s="93"/>
      <c r="UWW424" s="93"/>
      <c r="UWX424" s="93"/>
      <c r="UWY424" s="93"/>
      <c r="UWZ424" s="93"/>
      <c r="UXA424" s="93"/>
      <c r="UXB424" s="93"/>
      <c r="UXC424" s="93"/>
      <c r="UXD424" s="93"/>
      <c r="UXE424" s="93"/>
      <c r="UXF424" s="93"/>
      <c r="UXG424" s="93"/>
      <c r="UXH424" s="93"/>
      <c r="UXI424" s="93"/>
      <c r="UXJ424" s="93"/>
      <c r="UXK424" s="93"/>
      <c r="UXL424" s="93"/>
      <c r="UXM424" s="93"/>
      <c r="UXN424" s="93"/>
      <c r="UXO424" s="93"/>
      <c r="UXP424" s="93"/>
      <c r="UXQ424" s="93"/>
      <c r="UXR424" s="93"/>
      <c r="UXS424" s="93"/>
      <c r="UXT424" s="93"/>
      <c r="UXU424" s="93"/>
      <c r="UXV424" s="93"/>
      <c r="UXW424" s="93"/>
      <c r="UXX424" s="93"/>
      <c r="UXY424" s="93"/>
      <c r="UXZ424" s="93"/>
      <c r="UYA424" s="93"/>
      <c r="UYB424" s="93"/>
      <c r="UYC424" s="93"/>
      <c r="UYD424" s="93"/>
      <c r="UYE424" s="93"/>
      <c r="UYF424" s="93"/>
      <c r="UYG424" s="93"/>
      <c r="UYH424" s="93"/>
      <c r="UYI424" s="93"/>
      <c r="UYJ424" s="93"/>
      <c r="UYK424" s="93"/>
      <c r="UYL424" s="93"/>
      <c r="UYM424" s="93"/>
      <c r="UYN424" s="93"/>
      <c r="UYO424" s="93"/>
      <c r="UYP424" s="93"/>
      <c r="UYQ424" s="93"/>
      <c r="UYR424" s="93"/>
      <c r="UYS424" s="93"/>
      <c r="UYT424" s="93"/>
      <c r="UYU424" s="93"/>
      <c r="UYV424" s="93"/>
      <c r="UYW424" s="93"/>
      <c r="UYX424" s="93"/>
      <c r="UYY424" s="93"/>
      <c r="UYZ424" s="93"/>
      <c r="UZA424" s="93"/>
      <c r="UZB424" s="93"/>
      <c r="UZC424" s="93"/>
      <c r="UZD424" s="93"/>
      <c r="UZE424" s="93"/>
      <c r="UZF424" s="93"/>
      <c r="UZG424" s="93"/>
      <c r="UZH424" s="93"/>
      <c r="UZI424" s="93"/>
      <c r="UZJ424" s="93"/>
      <c r="UZK424" s="93"/>
      <c r="UZL424" s="93"/>
      <c r="UZM424" s="93"/>
      <c r="UZN424" s="93"/>
      <c r="UZO424" s="93"/>
      <c r="UZP424" s="93"/>
      <c r="UZQ424" s="93"/>
      <c r="UZR424" s="93"/>
      <c r="UZS424" s="93"/>
      <c r="UZT424" s="93"/>
      <c r="UZU424" s="93"/>
      <c r="UZV424" s="93"/>
      <c r="UZW424" s="93"/>
      <c r="UZX424" s="93"/>
      <c r="UZY424" s="93"/>
      <c r="UZZ424" s="93"/>
      <c r="VAA424" s="93"/>
      <c r="VAB424" s="93"/>
      <c r="VAC424" s="93"/>
      <c r="VAD424" s="93"/>
      <c r="VAE424" s="93"/>
      <c r="VAF424" s="93"/>
      <c r="VAG424" s="93"/>
      <c r="VAH424" s="93"/>
      <c r="VAI424" s="93"/>
      <c r="VAJ424" s="93"/>
      <c r="VAK424" s="93"/>
      <c r="VAL424" s="93"/>
      <c r="VAM424" s="93"/>
      <c r="VAN424" s="93"/>
      <c r="VAO424" s="93"/>
      <c r="VAP424" s="93"/>
      <c r="VAQ424" s="93"/>
      <c r="VAR424" s="93"/>
      <c r="VAS424" s="93"/>
      <c r="VAT424" s="93"/>
      <c r="VAU424" s="93"/>
      <c r="VAV424" s="93"/>
      <c r="VAW424" s="93"/>
      <c r="VAX424" s="93"/>
      <c r="VAY424" s="93"/>
      <c r="VAZ424" s="93"/>
      <c r="VBA424" s="93"/>
      <c r="VBB424" s="93"/>
      <c r="VBC424" s="93"/>
      <c r="VBD424" s="93"/>
      <c r="VBE424" s="93"/>
      <c r="VBF424" s="93"/>
      <c r="VBG424" s="93"/>
      <c r="VBH424" s="93"/>
      <c r="VBI424" s="93"/>
      <c r="VBJ424" s="93"/>
      <c r="VBK424" s="93"/>
      <c r="VBL424" s="93"/>
      <c r="VBM424" s="93"/>
      <c r="VBN424" s="93"/>
      <c r="VBO424" s="93"/>
      <c r="VBP424" s="93"/>
      <c r="VBQ424" s="93"/>
      <c r="VBR424" s="93"/>
      <c r="VBS424" s="93"/>
      <c r="VBT424" s="93"/>
      <c r="VBU424" s="93"/>
      <c r="VBV424" s="93"/>
      <c r="VBW424" s="93"/>
      <c r="VBX424" s="93"/>
      <c r="VBY424" s="93"/>
      <c r="VBZ424" s="93"/>
      <c r="VCA424" s="93"/>
      <c r="VCB424" s="93"/>
      <c r="VCC424" s="93"/>
      <c r="VCD424" s="93"/>
      <c r="VCE424" s="93"/>
      <c r="VCF424" s="93"/>
      <c r="VCG424" s="93"/>
      <c r="VCH424" s="93"/>
      <c r="VCI424" s="93"/>
      <c r="VCJ424" s="93"/>
      <c r="VCK424" s="93"/>
      <c r="VCL424" s="93"/>
      <c r="VCM424" s="93"/>
      <c r="VCN424" s="93"/>
      <c r="VCO424" s="93"/>
      <c r="VCP424" s="93"/>
      <c r="VCQ424" s="93"/>
      <c r="VCR424" s="93"/>
      <c r="VCS424" s="93"/>
      <c r="VCT424" s="93"/>
      <c r="VCU424" s="93"/>
      <c r="VCV424" s="93"/>
      <c r="VCW424" s="93"/>
      <c r="VCX424" s="93"/>
      <c r="VCY424" s="93"/>
      <c r="VCZ424" s="93"/>
      <c r="VDA424" s="93"/>
      <c r="VDB424" s="93"/>
      <c r="VDC424" s="93"/>
      <c r="VDD424" s="93"/>
      <c r="VDE424" s="93"/>
      <c r="VDF424" s="93"/>
      <c r="VDG424" s="93"/>
      <c r="VDH424" s="93"/>
      <c r="VDI424" s="93"/>
      <c r="VDJ424" s="93"/>
      <c r="VDK424" s="93"/>
      <c r="VDL424" s="93"/>
      <c r="VDM424" s="93"/>
      <c r="VDN424" s="93"/>
      <c r="VDO424" s="93"/>
      <c r="VDP424" s="93"/>
      <c r="VDQ424" s="93"/>
      <c r="VDR424" s="93"/>
      <c r="VDS424" s="93"/>
      <c r="VDT424" s="93"/>
      <c r="VDU424" s="93"/>
      <c r="VDV424" s="93"/>
      <c r="VDW424" s="93"/>
      <c r="VDX424" s="93"/>
      <c r="VDY424" s="93"/>
      <c r="VDZ424" s="93"/>
      <c r="VEA424" s="93"/>
      <c r="VEB424" s="93"/>
      <c r="VEC424" s="93"/>
      <c r="VED424" s="93"/>
      <c r="VEE424" s="93"/>
      <c r="VEF424" s="93"/>
      <c r="VEG424" s="93"/>
      <c r="VEH424" s="93"/>
      <c r="VEI424" s="93"/>
      <c r="VEJ424" s="93"/>
      <c r="VEK424" s="93"/>
      <c r="VEL424" s="93"/>
      <c r="VEM424" s="93"/>
      <c r="VEN424" s="93"/>
      <c r="VEO424" s="93"/>
      <c r="VEP424" s="93"/>
      <c r="VEQ424" s="93"/>
      <c r="VER424" s="93"/>
      <c r="VES424" s="93"/>
      <c r="VET424" s="93"/>
      <c r="VEU424" s="93"/>
      <c r="VEV424" s="93"/>
      <c r="VEW424" s="93"/>
      <c r="VEX424" s="93"/>
      <c r="VEY424" s="93"/>
      <c r="VEZ424" s="93"/>
      <c r="VFA424" s="93"/>
      <c r="VFB424" s="93"/>
      <c r="VFC424" s="93"/>
      <c r="VFD424" s="93"/>
      <c r="VFE424" s="93"/>
      <c r="VFF424" s="93"/>
      <c r="VFG424" s="93"/>
      <c r="VFH424" s="93"/>
      <c r="VFI424" s="93"/>
      <c r="VFJ424" s="93"/>
      <c r="VFK424" s="93"/>
      <c r="VFL424" s="93"/>
      <c r="VFM424" s="93"/>
      <c r="VFN424" s="93"/>
      <c r="VFO424" s="93"/>
      <c r="VFP424" s="93"/>
      <c r="VFQ424" s="93"/>
      <c r="VFR424" s="93"/>
      <c r="VFS424" s="93"/>
      <c r="VFT424" s="93"/>
      <c r="VFU424" s="93"/>
      <c r="VFV424" s="93"/>
      <c r="VFW424" s="93"/>
      <c r="VFX424" s="93"/>
      <c r="VFY424" s="93"/>
      <c r="VFZ424" s="93"/>
      <c r="VGA424" s="93"/>
      <c r="VGB424" s="93"/>
      <c r="VGC424" s="93"/>
      <c r="VGD424" s="93"/>
      <c r="VGE424" s="93"/>
      <c r="VGF424" s="93"/>
      <c r="VGG424" s="93"/>
      <c r="VGH424" s="93"/>
      <c r="VGI424" s="93"/>
      <c r="VGJ424" s="93"/>
      <c r="VGK424" s="93"/>
      <c r="VGL424" s="93"/>
      <c r="VGM424" s="93"/>
      <c r="VGN424" s="93"/>
      <c r="VGO424" s="93"/>
      <c r="VGP424" s="93"/>
      <c r="VGQ424" s="93"/>
      <c r="VGR424" s="93"/>
      <c r="VGS424" s="93"/>
      <c r="VGT424" s="93"/>
      <c r="VGU424" s="93"/>
      <c r="VGV424" s="93"/>
      <c r="VGW424" s="93"/>
      <c r="VGX424" s="93"/>
      <c r="VGY424" s="93"/>
      <c r="VGZ424" s="93"/>
      <c r="VHA424" s="93"/>
      <c r="VHB424" s="93"/>
      <c r="VHC424" s="93"/>
      <c r="VHD424" s="93"/>
      <c r="VHE424" s="93"/>
      <c r="VHF424" s="93"/>
      <c r="VHG424" s="93"/>
      <c r="VHH424" s="93"/>
      <c r="VHI424" s="93"/>
      <c r="VHJ424" s="93"/>
      <c r="VHK424" s="93"/>
      <c r="VHL424" s="93"/>
      <c r="VHM424" s="93"/>
      <c r="VHN424" s="93"/>
      <c r="VHO424" s="93"/>
      <c r="VHP424" s="93"/>
      <c r="VHQ424" s="93"/>
      <c r="VHR424" s="93"/>
      <c r="VHS424" s="93"/>
      <c r="VHT424" s="93"/>
      <c r="VHU424" s="93"/>
      <c r="VHV424" s="93"/>
      <c r="VHW424" s="93"/>
      <c r="VHX424" s="93"/>
      <c r="VHY424" s="93"/>
      <c r="VHZ424" s="93"/>
      <c r="VIA424" s="93"/>
      <c r="VIB424" s="93"/>
      <c r="VIC424" s="93"/>
      <c r="VID424" s="93"/>
      <c r="VIE424" s="93"/>
      <c r="VIF424" s="93"/>
      <c r="VIG424" s="93"/>
      <c r="VIH424" s="93"/>
      <c r="VII424" s="93"/>
      <c r="VIJ424" s="93"/>
      <c r="VIK424" s="93"/>
      <c r="VIL424" s="93"/>
      <c r="VIM424" s="93"/>
      <c r="VIN424" s="93"/>
      <c r="VIO424" s="93"/>
      <c r="VIP424" s="93"/>
      <c r="VIQ424" s="93"/>
      <c r="VIR424" s="93"/>
      <c r="VIS424" s="93"/>
      <c r="VIT424" s="93"/>
      <c r="VIU424" s="93"/>
      <c r="VIV424" s="93"/>
      <c r="VIW424" s="93"/>
      <c r="VIX424" s="93"/>
      <c r="VIY424" s="93"/>
      <c r="VIZ424" s="93"/>
      <c r="VJA424" s="93"/>
      <c r="VJB424" s="93"/>
      <c r="VJC424" s="93"/>
      <c r="VJD424" s="93"/>
      <c r="VJE424" s="93"/>
      <c r="VJF424" s="93"/>
      <c r="VJG424" s="93"/>
      <c r="VJH424" s="93"/>
      <c r="VJI424" s="93"/>
      <c r="VJJ424" s="93"/>
      <c r="VJK424" s="93"/>
      <c r="VJL424" s="93"/>
      <c r="VJM424" s="93"/>
      <c r="VJN424" s="93"/>
      <c r="VJO424" s="93"/>
      <c r="VJP424" s="93"/>
      <c r="VJQ424" s="93"/>
      <c r="VJR424" s="93"/>
      <c r="VJS424" s="93"/>
      <c r="VJT424" s="93"/>
      <c r="VJU424" s="93"/>
      <c r="VJV424" s="93"/>
      <c r="VJW424" s="93"/>
      <c r="VJX424" s="93"/>
      <c r="VJY424" s="93"/>
      <c r="VJZ424" s="93"/>
      <c r="VKA424" s="93"/>
      <c r="VKB424" s="93"/>
      <c r="VKC424" s="93"/>
      <c r="VKD424" s="93"/>
      <c r="VKE424" s="93"/>
      <c r="VKF424" s="93"/>
      <c r="VKG424" s="93"/>
      <c r="VKH424" s="93"/>
      <c r="VKI424" s="93"/>
      <c r="VKJ424" s="93"/>
      <c r="VKK424" s="93"/>
      <c r="VKL424" s="93"/>
      <c r="VKM424" s="93"/>
      <c r="VKN424" s="93"/>
      <c r="VKO424" s="93"/>
      <c r="VKP424" s="93"/>
      <c r="VKQ424" s="93"/>
      <c r="VKR424" s="93"/>
      <c r="VKS424" s="93"/>
      <c r="VKT424" s="93"/>
      <c r="VKU424" s="93"/>
      <c r="VKV424" s="93"/>
      <c r="VKW424" s="93"/>
      <c r="VKX424" s="93"/>
      <c r="VKY424" s="93"/>
      <c r="VKZ424" s="93"/>
      <c r="VLA424" s="93"/>
      <c r="VLB424" s="93"/>
      <c r="VLC424" s="93"/>
      <c r="VLD424" s="93"/>
      <c r="VLE424" s="93"/>
      <c r="VLF424" s="93"/>
      <c r="VLG424" s="93"/>
      <c r="VLH424" s="93"/>
      <c r="VLI424" s="93"/>
      <c r="VLJ424" s="93"/>
      <c r="VLK424" s="93"/>
      <c r="VLL424" s="93"/>
      <c r="VLM424" s="93"/>
      <c r="VLN424" s="93"/>
      <c r="VLO424" s="93"/>
      <c r="VLP424" s="93"/>
      <c r="VLQ424" s="93"/>
      <c r="VLR424" s="93"/>
      <c r="VLS424" s="93"/>
      <c r="VLT424" s="93"/>
      <c r="VLU424" s="93"/>
      <c r="VLV424" s="93"/>
      <c r="VLW424" s="93"/>
      <c r="VLX424" s="93"/>
      <c r="VLY424" s="93"/>
      <c r="VLZ424" s="93"/>
      <c r="VMA424" s="93"/>
      <c r="VMB424" s="93"/>
      <c r="VMC424" s="93"/>
      <c r="VMD424" s="93"/>
      <c r="VME424" s="93"/>
      <c r="VMF424" s="93"/>
      <c r="VMG424" s="93"/>
      <c r="VMH424" s="93"/>
      <c r="VMI424" s="93"/>
      <c r="VMJ424" s="93"/>
      <c r="VMK424" s="93"/>
      <c r="VML424" s="93"/>
      <c r="VMM424" s="93"/>
      <c r="VMN424" s="93"/>
      <c r="VMO424" s="93"/>
      <c r="VMP424" s="93"/>
      <c r="VMQ424" s="93"/>
      <c r="VMR424" s="93"/>
      <c r="VMS424" s="93"/>
      <c r="VMT424" s="93"/>
      <c r="VMU424" s="93"/>
      <c r="VMV424" s="93"/>
      <c r="VMW424" s="93"/>
      <c r="VMX424" s="93"/>
      <c r="VMY424" s="93"/>
      <c r="VMZ424" s="93"/>
      <c r="VNA424" s="93"/>
      <c r="VNB424" s="93"/>
      <c r="VNC424" s="93"/>
      <c r="VND424" s="93"/>
      <c r="VNE424" s="93"/>
      <c r="VNF424" s="93"/>
      <c r="VNG424" s="93"/>
      <c r="VNH424" s="93"/>
      <c r="VNI424" s="93"/>
      <c r="VNJ424" s="93"/>
      <c r="VNK424" s="93"/>
      <c r="VNL424" s="93"/>
      <c r="VNM424" s="93"/>
      <c r="VNN424" s="93"/>
      <c r="VNO424" s="93"/>
      <c r="VNP424" s="93"/>
      <c r="VNQ424" s="93"/>
      <c r="VNR424" s="93"/>
      <c r="VNS424" s="93"/>
      <c r="VNT424" s="93"/>
      <c r="VNU424" s="93"/>
      <c r="VNV424" s="93"/>
      <c r="VNW424" s="93"/>
      <c r="VNX424" s="93"/>
      <c r="VNY424" s="93"/>
      <c r="VNZ424" s="93"/>
      <c r="VOA424" s="93"/>
      <c r="VOB424" s="93"/>
      <c r="VOC424" s="93"/>
      <c r="VOD424" s="93"/>
      <c r="VOE424" s="93"/>
      <c r="VOF424" s="93"/>
      <c r="VOG424" s="93"/>
      <c r="VOH424" s="93"/>
      <c r="VOI424" s="93"/>
      <c r="VOJ424" s="93"/>
      <c r="VOK424" s="93"/>
      <c r="VOL424" s="93"/>
      <c r="VOM424" s="93"/>
      <c r="VON424" s="93"/>
      <c r="VOO424" s="93"/>
      <c r="VOP424" s="93"/>
      <c r="VOQ424" s="93"/>
      <c r="VOR424" s="93"/>
      <c r="VOS424" s="93"/>
      <c r="VOT424" s="93"/>
      <c r="VOU424" s="93"/>
      <c r="VOV424" s="93"/>
      <c r="VOW424" s="93"/>
      <c r="VOX424" s="93"/>
      <c r="VOY424" s="93"/>
      <c r="VOZ424" s="93"/>
      <c r="VPA424" s="93"/>
      <c r="VPB424" s="93"/>
      <c r="VPC424" s="93"/>
      <c r="VPD424" s="93"/>
      <c r="VPE424" s="93"/>
      <c r="VPF424" s="93"/>
      <c r="VPG424" s="93"/>
      <c r="VPH424" s="93"/>
      <c r="VPI424" s="93"/>
      <c r="VPJ424" s="93"/>
      <c r="VPK424" s="93"/>
      <c r="VPL424" s="93"/>
      <c r="VPM424" s="93"/>
      <c r="VPN424" s="93"/>
      <c r="VPO424" s="93"/>
      <c r="VPP424" s="93"/>
      <c r="VPQ424" s="93"/>
      <c r="VPR424" s="93"/>
      <c r="VPS424" s="93"/>
      <c r="VPT424" s="93"/>
      <c r="VPU424" s="93"/>
      <c r="VPV424" s="93"/>
      <c r="VPW424" s="93"/>
      <c r="VPX424" s="93"/>
      <c r="VPY424" s="93"/>
      <c r="VPZ424" s="93"/>
      <c r="VQA424" s="93"/>
      <c r="VQB424" s="93"/>
      <c r="VQC424" s="93"/>
      <c r="VQD424" s="93"/>
      <c r="VQE424" s="93"/>
      <c r="VQF424" s="93"/>
      <c r="VQG424" s="93"/>
      <c r="VQH424" s="93"/>
      <c r="VQI424" s="93"/>
      <c r="VQJ424" s="93"/>
      <c r="VQK424" s="93"/>
      <c r="VQL424" s="93"/>
      <c r="VQM424" s="93"/>
      <c r="VQN424" s="93"/>
      <c r="VQO424" s="93"/>
      <c r="VQP424" s="93"/>
      <c r="VQQ424" s="93"/>
      <c r="VQR424" s="93"/>
      <c r="VQS424" s="93"/>
      <c r="VQT424" s="93"/>
      <c r="VQU424" s="93"/>
      <c r="VQV424" s="93"/>
      <c r="VQW424" s="93"/>
      <c r="VQX424" s="93"/>
      <c r="VQY424" s="93"/>
      <c r="VQZ424" s="93"/>
      <c r="VRA424" s="93"/>
      <c r="VRB424" s="93"/>
      <c r="VRC424" s="93"/>
      <c r="VRD424" s="93"/>
      <c r="VRE424" s="93"/>
      <c r="VRF424" s="93"/>
      <c r="VRG424" s="93"/>
      <c r="VRH424" s="93"/>
      <c r="VRI424" s="93"/>
      <c r="VRJ424" s="93"/>
      <c r="VRK424" s="93"/>
      <c r="VRL424" s="93"/>
      <c r="VRM424" s="93"/>
      <c r="VRN424" s="93"/>
      <c r="VRO424" s="93"/>
      <c r="VRP424" s="93"/>
      <c r="VRQ424" s="93"/>
      <c r="VRR424" s="93"/>
      <c r="VRS424" s="93"/>
      <c r="VRT424" s="93"/>
      <c r="VRU424" s="93"/>
      <c r="VRV424" s="93"/>
      <c r="VRW424" s="93"/>
      <c r="VRX424" s="93"/>
      <c r="VRY424" s="93"/>
      <c r="VRZ424" s="93"/>
      <c r="VSA424" s="93"/>
      <c r="VSB424" s="93"/>
      <c r="VSC424" s="93"/>
      <c r="VSD424" s="93"/>
      <c r="VSE424" s="93"/>
      <c r="VSF424" s="93"/>
      <c r="VSG424" s="93"/>
      <c r="VSH424" s="93"/>
      <c r="VSI424" s="93"/>
      <c r="VSJ424" s="93"/>
      <c r="VSK424" s="93"/>
      <c r="VSL424" s="93"/>
      <c r="VSM424" s="93"/>
      <c r="VSN424" s="93"/>
      <c r="VSO424" s="93"/>
      <c r="VSP424" s="93"/>
      <c r="VSQ424" s="93"/>
      <c r="VSR424" s="93"/>
      <c r="VSS424" s="93"/>
      <c r="VST424" s="93"/>
      <c r="VSU424" s="93"/>
      <c r="VSV424" s="93"/>
      <c r="VSW424" s="93"/>
      <c r="VSX424" s="93"/>
      <c r="VSY424" s="93"/>
      <c r="VSZ424" s="93"/>
      <c r="VTA424" s="93"/>
      <c r="VTB424" s="93"/>
      <c r="VTC424" s="93"/>
      <c r="VTD424" s="93"/>
      <c r="VTE424" s="93"/>
      <c r="VTF424" s="93"/>
      <c r="VTG424" s="93"/>
      <c r="VTH424" s="93"/>
      <c r="VTI424" s="93"/>
      <c r="VTJ424" s="93"/>
      <c r="VTK424" s="93"/>
      <c r="VTL424" s="93"/>
      <c r="VTM424" s="93"/>
      <c r="VTN424" s="93"/>
      <c r="VTO424" s="93"/>
      <c r="VTP424" s="93"/>
      <c r="VTQ424" s="93"/>
      <c r="VTR424" s="93"/>
      <c r="VTS424" s="93"/>
      <c r="VTT424" s="93"/>
      <c r="VTU424" s="93"/>
      <c r="VTV424" s="93"/>
      <c r="VTW424" s="93"/>
      <c r="VTX424" s="93"/>
      <c r="VTY424" s="93"/>
      <c r="VTZ424" s="93"/>
      <c r="VUA424" s="93"/>
      <c r="VUB424" s="93"/>
      <c r="VUC424" s="93"/>
      <c r="VUD424" s="93"/>
      <c r="VUE424" s="93"/>
      <c r="VUF424" s="93"/>
      <c r="VUG424" s="93"/>
      <c r="VUH424" s="93"/>
      <c r="VUI424" s="93"/>
      <c r="VUJ424" s="93"/>
      <c r="VUK424" s="93"/>
      <c r="VUL424" s="93"/>
      <c r="VUM424" s="93"/>
      <c r="VUN424" s="93"/>
      <c r="VUO424" s="93"/>
      <c r="VUP424" s="93"/>
      <c r="VUQ424" s="93"/>
      <c r="VUR424" s="93"/>
      <c r="VUS424" s="93"/>
      <c r="VUT424" s="93"/>
      <c r="VUU424" s="93"/>
      <c r="VUV424" s="93"/>
      <c r="VUW424" s="93"/>
      <c r="VUX424" s="93"/>
      <c r="VUY424" s="93"/>
      <c r="VUZ424" s="93"/>
      <c r="VVA424" s="93"/>
      <c r="VVB424" s="93"/>
      <c r="VVC424" s="93"/>
      <c r="VVD424" s="93"/>
      <c r="VVE424" s="93"/>
      <c r="VVF424" s="93"/>
      <c r="VVG424" s="93"/>
      <c r="VVH424" s="93"/>
      <c r="VVI424" s="93"/>
      <c r="VVJ424" s="93"/>
      <c r="VVK424" s="93"/>
      <c r="VVL424" s="93"/>
      <c r="VVM424" s="93"/>
      <c r="VVN424" s="93"/>
      <c r="VVO424" s="93"/>
      <c r="VVP424" s="93"/>
      <c r="VVQ424" s="93"/>
      <c r="VVR424" s="93"/>
      <c r="VVS424" s="93"/>
      <c r="VVT424" s="93"/>
      <c r="VVU424" s="93"/>
      <c r="VVV424" s="93"/>
      <c r="VVW424" s="93"/>
      <c r="VVX424" s="93"/>
      <c r="VVY424" s="93"/>
      <c r="VVZ424" s="93"/>
      <c r="VWA424" s="93"/>
      <c r="VWB424" s="93"/>
      <c r="VWC424" s="93"/>
      <c r="VWD424" s="93"/>
      <c r="VWE424" s="93"/>
      <c r="VWF424" s="93"/>
      <c r="VWG424" s="93"/>
      <c r="VWH424" s="93"/>
      <c r="VWI424" s="93"/>
      <c r="VWJ424" s="93"/>
      <c r="VWK424" s="93"/>
      <c r="VWL424" s="93"/>
      <c r="VWM424" s="93"/>
      <c r="VWN424" s="93"/>
      <c r="VWO424" s="93"/>
      <c r="VWP424" s="93"/>
      <c r="VWQ424" s="93"/>
      <c r="VWR424" s="93"/>
      <c r="VWS424" s="93"/>
      <c r="VWT424" s="93"/>
      <c r="VWU424" s="93"/>
      <c r="VWV424" s="93"/>
      <c r="VWW424" s="93"/>
      <c r="VWX424" s="93"/>
      <c r="VWY424" s="93"/>
      <c r="VWZ424" s="93"/>
      <c r="VXA424" s="93"/>
      <c r="VXB424" s="93"/>
      <c r="VXC424" s="93"/>
      <c r="VXD424" s="93"/>
      <c r="VXE424" s="93"/>
      <c r="VXF424" s="93"/>
      <c r="VXG424" s="93"/>
      <c r="VXH424" s="93"/>
      <c r="VXI424" s="93"/>
      <c r="VXJ424" s="93"/>
      <c r="VXK424" s="93"/>
      <c r="VXL424" s="93"/>
      <c r="VXM424" s="93"/>
      <c r="VXN424" s="93"/>
      <c r="VXO424" s="93"/>
      <c r="VXP424" s="93"/>
      <c r="VXQ424" s="93"/>
      <c r="VXR424" s="93"/>
      <c r="VXS424" s="93"/>
      <c r="VXT424" s="93"/>
      <c r="VXU424" s="93"/>
      <c r="VXV424" s="93"/>
      <c r="VXW424" s="93"/>
      <c r="VXX424" s="93"/>
      <c r="VXY424" s="93"/>
      <c r="VXZ424" s="93"/>
      <c r="VYA424" s="93"/>
      <c r="VYB424" s="93"/>
      <c r="VYC424" s="93"/>
      <c r="VYD424" s="93"/>
      <c r="VYE424" s="93"/>
      <c r="VYF424" s="93"/>
      <c r="VYG424" s="93"/>
      <c r="VYH424" s="93"/>
      <c r="VYI424" s="93"/>
      <c r="VYJ424" s="93"/>
      <c r="VYK424" s="93"/>
      <c r="VYL424" s="93"/>
      <c r="VYM424" s="93"/>
      <c r="VYN424" s="93"/>
      <c r="VYO424" s="93"/>
      <c r="VYP424" s="93"/>
      <c r="VYQ424" s="93"/>
      <c r="VYR424" s="93"/>
      <c r="VYS424" s="93"/>
      <c r="VYT424" s="93"/>
      <c r="VYU424" s="93"/>
      <c r="VYV424" s="93"/>
      <c r="VYW424" s="93"/>
      <c r="VYX424" s="93"/>
      <c r="VYY424" s="93"/>
      <c r="VYZ424" s="93"/>
      <c r="VZA424" s="93"/>
      <c r="VZB424" s="93"/>
      <c r="VZC424" s="93"/>
      <c r="VZD424" s="93"/>
      <c r="VZE424" s="93"/>
      <c r="VZF424" s="93"/>
      <c r="VZG424" s="93"/>
      <c r="VZH424" s="93"/>
      <c r="VZI424" s="93"/>
      <c r="VZJ424" s="93"/>
      <c r="VZK424" s="93"/>
      <c r="VZL424" s="93"/>
      <c r="VZM424" s="93"/>
      <c r="VZN424" s="93"/>
      <c r="VZO424" s="93"/>
      <c r="VZP424" s="93"/>
      <c r="VZQ424" s="93"/>
      <c r="VZR424" s="93"/>
      <c r="VZS424" s="93"/>
      <c r="VZT424" s="93"/>
      <c r="VZU424" s="93"/>
      <c r="VZV424" s="93"/>
      <c r="VZW424" s="93"/>
      <c r="VZX424" s="93"/>
      <c r="VZY424" s="93"/>
      <c r="VZZ424" s="93"/>
      <c r="WAA424" s="93"/>
      <c r="WAB424" s="93"/>
      <c r="WAC424" s="93"/>
      <c r="WAD424" s="93"/>
      <c r="WAE424" s="93"/>
      <c r="WAF424" s="93"/>
      <c r="WAG424" s="93"/>
      <c r="WAH424" s="93"/>
      <c r="WAI424" s="93"/>
      <c r="WAJ424" s="93"/>
      <c r="WAK424" s="93"/>
      <c r="WAL424" s="93"/>
      <c r="WAM424" s="93"/>
      <c r="WAN424" s="93"/>
      <c r="WAO424" s="93"/>
      <c r="WAP424" s="93"/>
      <c r="WAQ424" s="93"/>
      <c r="WAR424" s="93"/>
      <c r="WAS424" s="93"/>
      <c r="WAT424" s="93"/>
      <c r="WAU424" s="93"/>
      <c r="WAV424" s="93"/>
      <c r="WAW424" s="93"/>
      <c r="WAX424" s="93"/>
      <c r="WAY424" s="93"/>
      <c r="WAZ424" s="93"/>
      <c r="WBA424" s="93"/>
      <c r="WBB424" s="93"/>
      <c r="WBC424" s="93"/>
      <c r="WBD424" s="93"/>
      <c r="WBE424" s="93"/>
      <c r="WBF424" s="93"/>
      <c r="WBG424" s="93"/>
      <c r="WBH424" s="93"/>
      <c r="WBI424" s="93"/>
      <c r="WBJ424" s="93"/>
      <c r="WBK424" s="93"/>
      <c r="WBL424" s="93"/>
      <c r="WBM424" s="93"/>
      <c r="WBN424" s="93"/>
      <c r="WBO424" s="93"/>
      <c r="WBP424" s="93"/>
      <c r="WBQ424" s="93"/>
      <c r="WBR424" s="93"/>
      <c r="WBS424" s="93"/>
      <c r="WBT424" s="93"/>
      <c r="WBU424" s="93"/>
      <c r="WBV424" s="93"/>
      <c r="WBW424" s="93"/>
      <c r="WBX424" s="93"/>
      <c r="WBY424" s="93"/>
      <c r="WBZ424" s="93"/>
      <c r="WCA424" s="93"/>
      <c r="WCB424" s="93"/>
      <c r="WCC424" s="93"/>
      <c r="WCD424" s="93"/>
      <c r="WCE424" s="93"/>
      <c r="WCF424" s="93"/>
      <c r="WCG424" s="93"/>
      <c r="WCH424" s="93"/>
      <c r="WCI424" s="93"/>
      <c r="WCJ424" s="93"/>
      <c r="WCK424" s="93"/>
      <c r="WCL424" s="93"/>
      <c r="WCM424" s="93"/>
      <c r="WCN424" s="93"/>
      <c r="WCO424" s="93"/>
      <c r="WCP424" s="93"/>
      <c r="WCQ424" s="93"/>
      <c r="WCR424" s="93"/>
      <c r="WCS424" s="93"/>
      <c r="WCT424" s="93"/>
      <c r="WCU424" s="93"/>
      <c r="WCV424" s="93"/>
      <c r="WCW424" s="93"/>
      <c r="WCX424" s="93"/>
      <c r="WCY424" s="93"/>
      <c r="WCZ424" s="93"/>
      <c r="WDA424" s="93"/>
      <c r="WDB424" s="93"/>
      <c r="WDC424" s="93"/>
      <c r="WDD424" s="93"/>
      <c r="WDE424" s="93"/>
      <c r="WDF424" s="93"/>
      <c r="WDG424" s="93"/>
      <c r="WDH424" s="93"/>
      <c r="WDI424" s="93"/>
      <c r="WDJ424" s="93"/>
      <c r="WDK424" s="93"/>
      <c r="WDL424" s="93"/>
      <c r="WDM424" s="93"/>
      <c r="WDN424" s="93"/>
      <c r="WDO424" s="93"/>
      <c r="WDP424" s="93"/>
      <c r="WDQ424" s="93"/>
      <c r="WDR424" s="93"/>
      <c r="WDS424" s="93"/>
      <c r="WDT424" s="93"/>
      <c r="WDU424" s="93"/>
      <c r="WDV424" s="93"/>
      <c r="WDW424" s="93"/>
      <c r="WDX424" s="93"/>
      <c r="WDY424" s="93"/>
      <c r="WDZ424" s="93"/>
      <c r="WEA424" s="93"/>
      <c r="WEB424" s="93"/>
      <c r="WEC424" s="93"/>
      <c r="WED424" s="93"/>
      <c r="WEE424" s="93"/>
      <c r="WEF424" s="93"/>
      <c r="WEG424" s="93"/>
      <c r="WEH424" s="93"/>
      <c r="WEI424" s="93"/>
      <c r="WEJ424" s="93"/>
      <c r="WEK424" s="93"/>
      <c r="WEL424" s="93"/>
      <c r="WEM424" s="93"/>
      <c r="WEN424" s="93"/>
      <c r="WEO424" s="93"/>
      <c r="WEP424" s="93"/>
      <c r="WEQ424" s="93"/>
      <c r="WER424" s="93"/>
      <c r="WES424" s="93"/>
      <c r="WET424" s="93"/>
      <c r="WEU424" s="93"/>
      <c r="WEV424" s="93"/>
      <c r="WEW424" s="93"/>
      <c r="WEX424" s="93"/>
      <c r="WEY424" s="93"/>
      <c r="WEZ424" s="93"/>
      <c r="WFA424" s="93"/>
      <c r="WFB424" s="93"/>
      <c r="WFC424" s="93"/>
      <c r="WFD424" s="93"/>
      <c r="WFE424" s="93"/>
      <c r="WFF424" s="93"/>
      <c r="WFG424" s="93"/>
      <c r="WFH424" s="93"/>
      <c r="WFI424" s="93"/>
      <c r="WFJ424" s="93"/>
      <c r="WFK424" s="93"/>
      <c r="WFL424" s="93"/>
      <c r="WFM424" s="93"/>
      <c r="WFN424" s="93"/>
      <c r="WFO424" s="93"/>
      <c r="WFP424" s="93"/>
      <c r="WFQ424" s="93"/>
      <c r="WFR424" s="93"/>
      <c r="WFS424" s="93"/>
      <c r="WFT424" s="93"/>
      <c r="WFU424" s="93"/>
      <c r="WFV424" s="93"/>
      <c r="WFW424" s="93"/>
      <c r="WFX424" s="93"/>
      <c r="WFY424" s="93"/>
      <c r="WFZ424" s="93"/>
      <c r="WGA424" s="93"/>
      <c r="WGB424" s="93"/>
      <c r="WGC424" s="93"/>
      <c r="WGD424" s="93"/>
      <c r="WGE424" s="93"/>
      <c r="WGF424" s="93"/>
      <c r="WGG424" s="93"/>
      <c r="WGH424" s="93"/>
      <c r="WGI424" s="93"/>
      <c r="WGJ424" s="93"/>
      <c r="WGK424" s="93"/>
      <c r="WGL424" s="93"/>
      <c r="WGM424" s="93"/>
      <c r="WGN424" s="93"/>
      <c r="WGO424" s="93"/>
      <c r="WGP424" s="93"/>
      <c r="WGQ424" s="93"/>
      <c r="WGR424" s="93"/>
      <c r="WGS424" s="93"/>
      <c r="WGT424" s="93"/>
      <c r="WGU424" s="93"/>
      <c r="WGV424" s="93"/>
      <c r="WGW424" s="93"/>
      <c r="WGX424" s="93"/>
      <c r="WGY424" s="93"/>
      <c r="WGZ424" s="93"/>
      <c r="WHA424" s="93"/>
      <c r="WHB424" s="93"/>
      <c r="WHC424" s="93"/>
      <c r="WHD424" s="93"/>
      <c r="WHE424" s="93"/>
      <c r="WHF424" s="93"/>
      <c r="WHG424" s="93"/>
      <c r="WHH424" s="93"/>
      <c r="WHI424" s="93"/>
      <c r="WHJ424" s="93"/>
      <c r="WHK424" s="93"/>
      <c r="WHL424" s="93"/>
      <c r="WHM424" s="93"/>
      <c r="WHN424" s="93"/>
      <c r="WHO424" s="93"/>
      <c r="WHP424" s="93"/>
      <c r="WHQ424" s="93"/>
      <c r="WHR424" s="93"/>
      <c r="WHS424" s="93"/>
      <c r="WHT424" s="93"/>
      <c r="WHU424" s="93"/>
      <c r="WHV424" s="93"/>
      <c r="WHW424" s="93"/>
      <c r="WHX424" s="93"/>
      <c r="WHY424" s="93"/>
      <c r="WHZ424" s="93"/>
      <c r="WIA424" s="93"/>
      <c r="WIB424" s="93"/>
      <c r="WIC424" s="93"/>
      <c r="WID424" s="93"/>
      <c r="WIE424" s="93"/>
      <c r="WIF424" s="93"/>
      <c r="WIG424" s="93"/>
      <c r="WIH424" s="93"/>
      <c r="WII424" s="93"/>
      <c r="WIJ424" s="93"/>
      <c r="WIK424" s="93"/>
      <c r="WIL424" s="93"/>
      <c r="WIM424" s="93"/>
      <c r="WIN424" s="93"/>
      <c r="WIO424" s="93"/>
      <c r="WIP424" s="93"/>
      <c r="WIQ424" s="93"/>
      <c r="WIR424" s="93"/>
      <c r="WIS424" s="93"/>
      <c r="WIT424" s="93"/>
      <c r="WIU424" s="93"/>
      <c r="WIV424" s="93"/>
      <c r="WIW424" s="93"/>
      <c r="WIX424" s="93"/>
      <c r="WIY424" s="93"/>
      <c r="WIZ424" s="93"/>
      <c r="WJA424" s="93"/>
      <c r="WJB424" s="93"/>
      <c r="WJC424" s="93"/>
      <c r="WJD424" s="93"/>
      <c r="WJE424" s="93"/>
      <c r="WJF424" s="93"/>
      <c r="WJG424" s="93"/>
      <c r="WJH424" s="93"/>
      <c r="WJI424" s="93"/>
      <c r="WJJ424" s="93"/>
      <c r="WJK424" s="93"/>
      <c r="WJL424" s="93"/>
      <c r="WJM424" s="93"/>
      <c r="WJN424" s="93"/>
      <c r="WJO424" s="93"/>
      <c r="WJP424" s="93"/>
      <c r="WJQ424" s="93"/>
      <c r="WJR424" s="93"/>
      <c r="WJS424" s="93"/>
      <c r="WJT424" s="93"/>
      <c r="WJU424" s="93"/>
      <c r="WJV424" s="93"/>
      <c r="WJW424" s="93"/>
      <c r="WJX424" s="93"/>
      <c r="WJY424" s="93"/>
      <c r="WJZ424" s="93"/>
      <c r="WKA424" s="93"/>
      <c r="WKB424" s="93"/>
      <c r="WKC424" s="93"/>
      <c r="WKD424" s="93"/>
      <c r="WKE424" s="93"/>
      <c r="WKF424" s="93"/>
      <c r="WKG424" s="93"/>
      <c r="WKH424" s="93"/>
      <c r="WKI424" s="93"/>
      <c r="WKJ424" s="93"/>
      <c r="WKK424" s="93"/>
      <c r="WKL424" s="93"/>
      <c r="WKM424" s="93"/>
      <c r="WKN424" s="93"/>
      <c r="WKO424" s="93"/>
      <c r="WKP424" s="93"/>
      <c r="WKQ424" s="93"/>
      <c r="WKR424" s="93"/>
      <c r="WKS424" s="93"/>
      <c r="WKT424" s="93"/>
      <c r="WKU424" s="93"/>
      <c r="WKV424" s="93"/>
      <c r="WKW424" s="93"/>
      <c r="WKX424" s="93"/>
      <c r="WKY424" s="93"/>
      <c r="WKZ424" s="93"/>
      <c r="WLA424" s="93"/>
      <c r="WLB424" s="93"/>
      <c r="WLC424" s="93"/>
      <c r="WLD424" s="93"/>
      <c r="WLE424" s="93"/>
      <c r="WLF424" s="93"/>
      <c r="WLG424" s="93"/>
      <c r="WLH424" s="93"/>
      <c r="WLI424" s="93"/>
      <c r="WLJ424" s="93"/>
      <c r="WLK424" s="93"/>
      <c r="WLL424" s="93"/>
      <c r="WLM424" s="93"/>
      <c r="WLN424" s="93"/>
      <c r="WLO424" s="93"/>
      <c r="WLP424" s="93"/>
      <c r="WLQ424" s="93"/>
      <c r="WLR424" s="93"/>
      <c r="WLS424" s="93"/>
      <c r="WLT424" s="93"/>
      <c r="WLU424" s="93"/>
      <c r="WLV424" s="93"/>
      <c r="WLW424" s="93"/>
      <c r="WLX424" s="93"/>
      <c r="WLY424" s="93"/>
      <c r="WLZ424" s="93"/>
      <c r="WMA424" s="93"/>
      <c r="WMB424" s="93"/>
      <c r="WMC424" s="93"/>
      <c r="WMD424" s="93"/>
      <c r="WME424" s="93"/>
      <c r="WMF424" s="93"/>
      <c r="WMG424" s="93"/>
      <c r="WMH424" s="93"/>
      <c r="WMI424" s="93"/>
      <c r="WMJ424" s="93"/>
      <c r="WMK424" s="93"/>
      <c r="WML424" s="93"/>
      <c r="WMM424" s="93"/>
      <c r="WMN424" s="93"/>
      <c r="WMO424" s="93"/>
      <c r="WMP424" s="93"/>
      <c r="WMQ424" s="93"/>
      <c r="WMR424" s="93"/>
      <c r="WMS424" s="93"/>
      <c r="WMT424" s="93"/>
      <c r="WMU424" s="93"/>
      <c r="WMV424" s="93"/>
      <c r="WMW424" s="93"/>
      <c r="WMX424" s="93"/>
      <c r="WMY424" s="93"/>
      <c r="WMZ424" s="93"/>
      <c r="WNA424" s="93"/>
      <c r="WNB424" s="93"/>
      <c r="WNC424" s="93"/>
      <c r="WND424" s="93"/>
      <c r="WNE424" s="93"/>
      <c r="WNF424" s="93"/>
      <c r="WNG424" s="93"/>
      <c r="WNH424" s="93"/>
      <c r="WNI424" s="93"/>
      <c r="WNJ424" s="93"/>
      <c r="WNK424" s="93"/>
      <c r="WNL424" s="93"/>
      <c r="WNM424" s="93"/>
      <c r="WNN424" s="93"/>
      <c r="WNO424" s="93"/>
      <c r="WNP424" s="93"/>
      <c r="WNQ424" s="93"/>
      <c r="WNR424" s="93"/>
      <c r="WNS424" s="93"/>
      <c r="WNT424" s="93"/>
      <c r="WNU424" s="93"/>
      <c r="WNV424" s="93"/>
      <c r="WNW424" s="93"/>
      <c r="WNX424" s="93"/>
      <c r="WNY424" s="93"/>
      <c r="WNZ424" s="93"/>
      <c r="WOA424" s="93"/>
      <c r="WOB424" s="93"/>
      <c r="WOC424" s="93"/>
      <c r="WOD424" s="93"/>
      <c r="WOE424" s="93"/>
      <c r="WOF424" s="93"/>
      <c r="WOG424" s="93"/>
      <c r="WOH424" s="93"/>
      <c r="WOI424" s="93"/>
      <c r="WOJ424" s="93"/>
      <c r="WOK424" s="93"/>
      <c r="WOL424" s="93"/>
      <c r="WOM424" s="93"/>
      <c r="WON424" s="93"/>
      <c r="WOO424" s="93"/>
      <c r="WOP424" s="93"/>
      <c r="WOQ424" s="93"/>
      <c r="WOR424" s="93"/>
      <c r="WOS424" s="93"/>
      <c r="WOT424" s="93"/>
      <c r="WOU424" s="93"/>
      <c r="WOV424" s="93"/>
      <c r="WOW424" s="93"/>
      <c r="WOX424" s="93"/>
      <c r="WOY424" s="93"/>
      <c r="WOZ424" s="93"/>
      <c r="WPA424" s="93"/>
      <c r="WPB424" s="93"/>
      <c r="WPC424" s="93"/>
      <c r="WPD424" s="93"/>
      <c r="WPE424" s="93"/>
      <c r="WPF424" s="93"/>
      <c r="WPG424" s="93"/>
      <c r="WPH424" s="93"/>
      <c r="WPI424" s="93"/>
      <c r="WPJ424" s="93"/>
      <c r="WPK424" s="93"/>
      <c r="WPL424" s="93"/>
      <c r="WPM424" s="93"/>
      <c r="WPN424" s="93"/>
      <c r="WPO424" s="93"/>
      <c r="WPP424" s="93"/>
      <c r="WPQ424" s="93"/>
      <c r="WPR424" s="93"/>
      <c r="WPS424" s="93"/>
      <c r="WPT424" s="93"/>
      <c r="WPU424" s="93"/>
      <c r="WPV424" s="93"/>
      <c r="WPW424" s="93"/>
      <c r="WPX424" s="93"/>
      <c r="WPY424" s="93"/>
      <c r="WPZ424" s="93"/>
      <c r="WQA424" s="93"/>
      <c r="WQB424" s="93"/>
      <c r="WQC424" s="93"/>
      <c r="WQD424" s="93"/>
      <c r="WQE424" s="93"/>
      <c r="WQF424" s="93"/>
      <c r="WQG424" s="93"/>
      <c r="WQH424" s="93"/>
      <c r="WQI424" s="93"/>
      <c r="WQJ424" s="93"/>
      <c r="WQK424" s="93"/>
      <c r="WQL424" s="93"/>
      <c r="WQM424" s="93"/>
      <c r="WQN424" s="93"/>
      <c r="WQO424" s="93"/>
      <c r="WQP424" s="93"/>
      <c r="WQQ424" s="93"/>
      <c r="WQR424" s="93"/>
      <c r="WQS424" s="93"/>
      <c r="WQT424" s="93"/>
      <c r="WQU424" s="93"/>
      <c r="WQV424" s="93"/>
      <c r="WQW424" s="93"/>
      <c r="WQX424" s="93"/>
      <c r="WQY424" s="93"/>
      <c r="WQZ424" s="93"/>
      <c r="WRA424" s="93"/>
      <c r="WRB424" s="93"/>
      <c r="WRC424" s="93"/>
      <c r="WRD424" s="93"/>
      <c r="WRE424" s="93"/>
      <c r="WRF424" s="93"/>
      <c r="WRG424" s="93"/>
      <c r="WRH424" s="93"/>
      <c r="WRI424" s="93"/>
      <c r="WRJ424" s="93"/>
      <c r="WRK424" s="93"/>
      <c r="WRL424" s="93"/>
      <c r="WRM424" s="93"/>
      <c r="WRN424" s="93"/>
      <c r="WRO424" s="93"/>
      <c r="WRP424" s="93"/>
      <c r="WRQ424" s="93"/>
      <c r="WRR424" s="93"/>
      <c r="WRS424" s="93"/>
      <c r="WRT424" s="93"/>
      <c r="WRU424" s="93"/>
      <c r="WRV424" s="93"/>
      <c r="WRW424" s="93"/>
      <c r="WRX424" s="93"/>
      <c r="WRY424" s="93"/>
      <c r="WRZ424" s="93"/>
      <c r="WSA424" s="93"/>
      <c r="WSB424" s="93"/>
      <c r="WSC424" s="93"/>
      <c r="WSD424" s="93"/>
      <c r="WSE424" s="93"/>
      <c r="WSF424" s="93"/>
      <c r="WSG424" s="93"/>
      <c r="WSH424" s="93"/>
      <c r="WSI424" s="93"/>
      <c r="WSJ424" s="93"/>
      <c r="WSK424" s="93"/>
      <c r="WSL424" s="93"/>
      <c r="WSM424" s="93"/>
      <c r="WSN424" s="93"/>
      <c r="WSO424" s="93"/>
      <c r="WSP424" s="93"/>
      <c r="WSQ424" s="93"/>
      <c r="WSR424" s="93"/>
      <c r="WSS424" s="93"/>
      <c r="WST424" s="93"/>
      <c r="WSU424" s="93"/>
      <c r="WSV424" s="93"/>
      <c r="WSW424" s="93"/>
      <c r="WSX424" s="93"/>
      <c r="WSY424" s="93"/>
      <c r="WSZ424" s="93"/>
      <c r="WTA424" s="93"/>
      <c r="WTB424" s="93"/>
      <c r="WTC424" s="93"/>
      <c r="WTD424" s="93"/>
      <c r="WTE424" s="93"/>
      <c r="WTF424" s="93"/>
      <c r="WTG424" s="93"/>
      <c r="WTH424" s="93"/>
      <c r="WTI424" s="93"/>
      <c r="WTJ424" s="93"/>
      <c r="WTK424" s="93"/>
      <c r="WTL424" s="93"/>
      <c r="WTM424" s="93"/>
      <c r="WTN424" s="93"/>
      <c r="WTO424" s="93"/>
      <c r="WTP424" s="93"/>
      <c r="WTQ424" s="93"/>
      <c r="WTR424" s="93"/>
      <c r="WTS424" s="93"/>
      <c r="WTT424" s="93"/>
      <c r="WTU424" s="93"/>
      <c r="WTV424" s="93"/>
      <c r="WTW424" s="93"/>
      <c r="WTX424" s="93"/>
      <c r="WTY424" s="93"/>
      <c r="WTZ424" s="93"/>
      <c r="WUA424" s="93"/>
      <c r="WUB424" s="93"/>
      <c r="WUC424" s="93"/>
      <c r="WUD424" s="93"/>
      <c r="WUE424" s="93"/>
      <c r="WUF424" s="93"/>
      <c r="WUG424" s="93"/>
      <c r="WUH424" s="93"/>
      <c r="WUI424" s="93"/>
      <c r="WUJ424" s="93"/>
      <c r="WUK424" s="93"/>
      <c r="WUL424" s="93"/>
      <c r="WUM424" s="93"/>
      <c r="WUN424" s="93"/>
      <c r="WUO424" s="93"/>
      <c r="WUP424" s="93"/>
      <c r="WUQ424" s="93"/>
      <c r="WUR424" s="93"/>
      <c r="WUS424" s="93"/>
      <c r="WUT424" s="93"/>
      <c r="WUU424" s="93"/>
      <c r="WUV424" s="93"/>
      <c r="WUW424" s="93"/>
      <c r="WUX424" s="93"/>
      <c r="WUY424" s="93"/>
      <c r="WUZ424" s="93"/>
      <c r="WVA424" s="93"/>
      <c r="WVB424" s="93"/>
      <c r="WVC424" s="93"/>
      <c r="WVD424" s="93"/>
      <c r="WVE424" s="93"/>
      <c r="WVF424" s="93"/>
      <c r="WVG424" s="93"/>
      <c r="WVH424" s="93"/>
      <c r="WVI424" s="93"/>
      <c r="WVJ424" s="93"/>
      <c r="WVK424" s="93"/>
      <c r="WVL424" s="93"/>
      <c r="WVM424" s="93"/>
      <c r="WVN424" s="93"/>
      <c r="WVO424" s="93"/>
      <c r="WVP424" s="93"/>
      <c r="WVQ424" s="93"/>
      <c r="WVR424" s="93"/>
      <c r="WVS424" s="93"/>
      <c r="WVT424" s="93"/>
      <c r="WVU424" s="93"/>
      <c r="WVV424" s="93"/>
      <c r="WVW424" s="93"/>
      <c r="WVX424" s="93"/>
      <c r="WVY424" s="93"/>
      <c r="WVZ424" s="93"/>
      <c r="WWA424" s="93"/>
      <c r="WWB424" s="93"/>
      <c r="WWC424" s="93"/>
      <c r="WWD424" s="93"/>
      <c r="WWE424" s="93"/>
      <c r="WWF424" s="93"/>
      <c r="WWG424" s="93"/>
      <c r="WWH424" s="93"/>
      <c r="WWI424" s="93"/>
      <c r="WWJ424" s="93"/>
      <c r="WWK424" s="93"/>
      <c r="WWL424" s="93"/>
      <c r="WWM424" s="93"/>
      <c r="WWN424" s="93"/>
      <c r="WWO424" s="93"/>
      <c r="WWP424" s="93"/>
      <c r="WWQ424" s="93"/>
      <c r="WWR424" s="93"/>
      <c r="WWS424" s="93"/>
      <c r="WWT424" s="93"/>
      <c r="WWU424" s="93"/>
      <c r="WWV424" s="93"/>
      <c r="WWW424" s="93"/>
      <c r="WWX424" s="93"/>
      <c r="WWY424" s="93"/>
      <c r="WWZ424" s="93"/>
      <c r="WXA424" s="93"/>
      <c r="WXB424" s="93"/>
      <c r="WXC424" s="93"/>
      <c r="WXD424" s="93"/>
      <c r="WXE424" s="93"/>
      <c r="WXF424" s="93"/>
      <c r="WXG424" s="93"/>
      <c r="WXH424" s="93"/>
      <c r="WXI424" s="93"/>
      <c r="WXJ424" s="93"/>
      <c r="WXK424" s="93"/>
      <c r="WXL424" s="93"/>
      <c r="WXM424" s="93"/>
      <c r="WXN424" s="93"/>
      <c r="WXO424" s="93"/>
      <c r="WXP424" s="93"/>
      <c r="WXQ424" s="93"/>
      <c r="WXR424" s="93"/>
      <c r="WXS424" s="93"/>
      <c r="WXT424" s="93"/>
      <c r="WXU424" s="93"/>
      <c r="WXV424" s="93"/>
      <c r="WXW424" s="93"/>
      <c r="WXX424" s="93"/>
      <c r="WXY424" s="93"/>
      <c r="WXZ424" s="93"/>
      <c r="WYA424" s="93"/>
      <c r="WYB424" s="93"/>
      <c r="WYC424" s="93"/>
      <c r="WYD424" s="93"/>
      <c r="WYE424" s="93"/>
      <c r="WYF424" s="93"/>
      <c r="WYG424" s="93"/>
      <c r="WYH424" s="93"/>
      <c r="WYI424" s="93"/>
      <c r="WYJ424" s="93"/>
      <c r="WYK424" s="93"/>
      <c r="WYL424" s="93"/>
      <c r="WYM424" s="93"/>
      <c r="WYN424" s="93"/>
      <c r="WYO424" s="93"/>
      <c r="WYP424" s="93"/>
      <c r="WYQ424" s="93"/>
      <c r="WYR424" s="93"/>
      <c r="WYS424" s="93"/>
      <c r="WYT424" s="93"/>
      <c r="WYU424" s="93"/>
      <c r="WYV424" s="93"/>
      <c r="WYW424" s="93"/>
      <c r="WYX424" s="93"/>
      <c r="WYY424" s="93"/>
      <c r="WYZ424" s="93"/>
      <c r="WZA424" s="93"/>
      <c r="WZB424" s="93"/>
      <c r="WZC424" s="93"/>
      <c r="WZD424" s="93"/>
      <c r="WZE424" s="93"/>
      <c r="WZF424" s="93"/>
      <c r="WZG424" s="93"/>
      <c r="WZH424" s="93"/>
      <c r="WZI424" s="93"/>
      <c r="WZJ424" s="93"/>
      <c r="WZK424" s="93"/>
      <c r="WZL424" s="93"/>
      <c r="WZM424" s="93"/>
      <c r="WZN424" s="93"/>
      <c r="WZO424" s="93"/>
      <c r="WZP424" s="93"/>
      <c r="WZQ424" s="93"/>
      <c r="WZR424" s="93"/>
      <c r="WZS424" s="93"/>
      <c r="WZT424" s="93"/>
      <c r="WZU424" s="93"/>
      <c r="WZV424" s="93"/>
      <c r="WZW424" s="93"/>
      <c r="WZX424" s="93"/>
      <c r="WZY424" s="93"/>
      <c r="WZZ424" s="93"/>
      <c r="XAA424" s="93"/>
      <c r="XAB424" s="93"/>
      <c r="XAC424" s="93"/>
      <c r="XAD424" s="93"/>
      <c r="XAE424" s="93"/>
      <c r="XAF424" s="93"/>
      <c r="XAG424" s="93"/>
      <c r="XAH424" s="93"/>
      <c r="XAI424" s="93"/>
      <c r="XAJ424" s="93"/>
      <c r="XAK424" s="93"/>
      <c r="XAL424" s="93"/>
      <c r="XAM424" s="93"/>
      <c r="XAN424" s="93"/>
      <c r="XAO424" s="93"/>
      <c r="XAP424" s="93"/>
      <c r="XAQ424" s="93"/>
      <c r="XAR424" s="93"/>
      <c r="XAS424" s="93"/>
      <c r="XAT424" s="93"/>
      <c r="XAU424" s="93"/>
      <c r="XAV424" s="93"/>
      <c r="XAW424" s="93"/>
      <c r="XAX424" s="93"/>
      <c r="XAY424" s="93"/>
      <c r="XAZ424" s="93"/>
      <c r="XBA424" s="93"/>
      <c r="XBB424" s="93"/>
      <c r="XBC424" s="93"/>
      <c r="XBD424" s="93"/>
      <c r="XBE424" s="93"/>
      <c r="XBF424" s="93"/>
      <c r="XBG424" s="93"/>
      <c r="XBH424" s="93"/>
      <c r="XBI424" s="93"/>
      <c r="XBJ424" s="93"/>
      <c r="XBK424" s="93"/>
      <c r="XBL424" s="93"/>
      <c r="XBM424" s="93"/>
      <c r="XBN424" s="93"/>
      <c r="XBO424" s="93"/>
      <c r="XBP424" s="93"/>
      <c r="XBQ424" s="93"/>
      <c r="XBR424" s="93"/>
      <c r="XBS424" s="93"/>
      <c r="XBT424" s="93"/>
      <c r="XBU424" s="93"/>
      <c r="XBV424" s="93"/>
      <c r="XBW424" s="93"/>
      <c r="XBX424" s="93"/>
      <c r="XBY424" s="93"/>
      <c r="XBZ424" s="93"/>
      <c r="XCA424" s="93"/>
      <c r="XCB424" s="93"/>
      <c r="XCC424" s="93"/>
      <c r="XCD424" s="93"/>
      <c r="XCE424" s="93"/>
      <c r="XCF424" s="93"/>
      <c r="XCG424" s="93"/>
      <c r="XCH424" s="93"/>
      <c r="XCI424" s="93"/>
      <c r="XCJ424" s="93"/>
      <c r="XCK424" s="93"/>
      <c r="XCL424" s="93"/>
      <c r="XCM424" s="93"/>
      <c r="XCN424" s="93"/>
      <c r="XCO424" s="93"/>
      <c r="XCP424" s="93"/>
      <c r="XCQ424" s="93"/>
      <c r="XCR424" s="93"/>
      <c r="XCS424" s="93"/>
      <c r="XCT424" s="93"/>
      <c r="XCU424" s="93"/>
      <c r="XCV424" s="93"/>
      <c r="XCW424" s="93"/>
      <c r="XCX424" s="93"/>
      <c r="XCY424" s="93"/>
      <c r="XCZ424" s="93"/>
      <c r="XDA424" s="93"/>
      <c r="XDB424" s="93"/>
      <c r="XDC424" s="93"/>
      <c r="XDD424" s="93"/>
      <c r="XDE424" s="93"/>
      <c r="XDF424" s="93"/>
      <c r="XDG424" s="93"/>
      <c r="XDH424" s="93"/>
      <c r="XDI424" s="93"/>
      <c r="XDJ424" s="93"/>
      <c r="XDK424" s="93"/>
      <c r="XDL424" s="93"/>
      <c r="XDM424" s="93"/>
      <c r="XDN424" s="93"/>
      <c r="XDO424" s="93"/>
      <c r="XDP424" s="93"/>
      <c r="XDQ424" s="93"/>
      <c r="XDR424" s="93"/>
      <c r="XDS424" s="93"/>
      <c r="XDT424" s="93"/>
      <c r="XDU424" s="93"/>
      <c r="XDV424" s="93"/>
      <c r="XDW424" s="93"/>
      <c r="XDX424" s="93"/>
      <c r="XDY424" s="93"/>
      <c r="XDZ424" s="93"/>
      <c r="XEA424" s="93"/>
      <c r="XEB424" s="93"/>
      <c r="XEC424" s="93"/>
      <c r="XED424" s="93"/>
      <c r="XEE424" s="93"/>
      <c r="XEF424" s="93"/>
      <c r="XEG424" s="93"/>
      <c r="XEH424" s="93"/>
      <c r="XEI424" s="93"/>
      <c r="XEJ424" s="93"/>
      <c r="XEK424" s="93"/>
      <c r="XEL424" s="93"/>
      <c r="XEM424" s="93"/>
      <c r="XEN424" s="93"/>
      <c r="XEO424" s="93"/>
      <c r="XEP424" s="93"/>
      <c r="XEQ424" s="93"/>
      <c r="XER424" s="93"/>
      <c r="XES424" s="93"/>
      <c r="XET424" s="93"/>
      <c r="XEU424" s="93"/>
      <c r="XEV424" s="93"/>
      <c r="XEW424" s="93"/>
      <c r="XEX424" s="93"/>
      <c r="XEY424" s="93"/>
      <c r="XEZ424" s="93"/>
      <c r="XFA424" s="93"/>
      <c r="XFB424" s="93"/>
      <c r="XFC424" s="93"/>
      <c r="XFD424" s="93"/>
    </row>
    <row r="425" spans="1:16384" ht="13.5" customHeight="1" x14ac:dyDescent="0.2">
      <c r="A425" s="86">
        <v>14111511</v>
      </c>
      <c r="B425" s="95" t="str">
        <f t="shared" ca="1" si="26"/>
        <v>Papel de escritura</v>
      </c>
      <c r="C425" s="96" t="s">
        <v>8724</v>
      </c>
      <c r="D425" s="96">
        <v>5700</v>
      </c>
      <c r="E425" s="97">
        <v>445</v>
      </c>
      <c r="F425" s="98">
        <f t="shared" ca="1" si="27"/>
        <v>2536500</v>
      </c>
      <c r="G425" s="45"/>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c r="JC425" s="93"/>
      <c r="JD425" s="93"/>
      <c r="JE425" s="93"/>
      <c r="JF425" s="93"/>
      <c r="JG425" s="93"/>
      <c r="JH425" s="93"/>
      <c r="JI425" s="93"/>
      <c r="JJ425" s="93"/>
      <c r="JK425" s="93"/>
      <c r="JL425" s="93"/>
      <c r="JM425" s="93"/>
      <c r="JN425" s="93"/>
      <c r="JO425" s="93"/>
      <c r="JP425" s="93"/>
      <c r="JQ425" s="93"/>
      <c r="JR425" s="93"/>
      <c r="JS425" s="93"/>
      <c r="JT425" s="93"/>
      <c r="JU425" s="93"/>
      <c r="JV425" s="93"/>
      <c r="JW425" s="93"/>
      <c r="JX425" s="93"/>
      <c r="JY425" s="93"/>
      <c r="JZ425" s="93"/>
      <c r="KA425" s="93"/>
      <c r="KB425" s="93"/>
      <c r="KC425" s="93"/>
      <c r="KD425" s="93"/>
      <c r="KE425" s="93"/>
      <c r="KF425" s="93"/>
      <c r="KG425" s="93"/>
      <c r="KH425" s="93"/>
      <c r="KI425" s="93"/>
      <c r="KJ425" s="93"/>
      <c r="KK425" s="93"/>
      <c r="KL425" s="93"/>
      <c r="KM425" s="93"/>
      <c r="KN425" s="93"/>
      <c r="KO425" s="93"/>
      <c r="KP425" s="93"/>
      <c r="KQ425" s="93"/>
      <c r="KR425" s="93"/>
      <c r="KS425" s="93"/>
      <c r="KT425" s="93"/>
      <c r="KU425" s="93"/>
      <c r="KV425" s="93"/>
      <c r="KW425" s="93"/>
      <c r="KX425" s="93"/>
      <c r="KY425" s="93"/>
      <c r="KZ425" s="93"/>
      <c r="LA425" s="93"/>
      <c r="LB425" s="93"/>
      <c r="LC425" s="93"/>
      <c r="LD425" s="93"/>
      <c r="LE425" s="93"/>
      <c r="LF425" s="93"/>
      <c r="LG425" s="93"/>
      <c r="LH425" s="93"/>
      <c r="LI425" s="93"/>
      <c r="LJ425" s="93"/>
      <c r="LK425" s="93"/>
      <c r="LL425" s="93"/>
      <c r="LM425" s="93"/>
      <c r="LN425" s="93"/>
      <c r="LO425" s="93"/>
      <c r="LP425" s="93"/>
      <c r="LQ425" s="93"/>
      <c r="LR425" s="93"/>
      <c r="LS425" s="93"/>
      <c r="LT425" s="93"/>
      <c r="LU425" s="93"/>
      <c r="LV425" s="93"/>
      <c r="LW425" s="93"/>
      <c r="LX425" s="93"/>
      <c r="LY425" s="93"/>
      <c r="LZ425" s="93"/>
      <c r="MA425" s="93"/>
      <c r="MB425" s="93"/>
      <c r="MC425" s="93"/>
      <c r="MD425" s="93"/>
      <c r="ME425" s="93"/>
      <c r="MF425" s="93"/>
      <c r="MG425" s="93"/>
      <c r="MH425" s="93"/>
      <c r="MI425" s="93"/>
      <c r="MJ425" s="93"/>
      <c r="MK425" s="93"/>
      <c r="ML425" s="93"/>
      <c r="MM425" s="93"/>
      <c r="MN425" s="93"/>
      <c r="MO425" s="93"/>
      <c r="MP425" s="93"/>
      <c r="MQ425" s="93"/>
      <c r="MR425" s="93"/>
      <c r="MS425" s="93"/>
      <c r="MT425" s="93"/>
      <c r="MU425" s="93"/>
      <c r="MV425" s="93"/>
      <c r="MW425" s="93"/>
      <c r="MX425" s="93"/>
      <c r="MY425" s="93"/>
      <c r="MZ425" s="93"/>
      <c r="NA425" s="93"/>
      <c r="NB425" s="93"/>
      <c r="NC425" s="93"/>
      <c r="ND425" s="93"/>
      <c r="NE425" s="93"/>
      <c r="NF425" s="93"/>
      <c r="NG425" s="93"/>
      <c r="NH425" s="93"/>
      <c r="NI425" s="93"/>
      <c r="NJ425" s="93"/>
      <c r="NK425" s="93"/>
      <c r="NL425" s="93"/>
      <c r="NM425" s="93"/>
      <c r="NN425" s="93"/>
      <c r="NO425" s="93"/>
      <c r="NP425" s="93"/>
      <c r="NQ425" s="93"/>
      <c r="NR425" s="93"/>
      <c r="NS425" s="93"/>
      <c r="NT425" s="93"/>
      <c r="NU425" s="93"/>
      <c r="NV425" s="93"/>
      <c r="NW425" s="93"/>
      <c r="NX425" s="93"/>
      <c r="NY425" s="93"/>
      <c r="NZ425" s="93"/>
      <c r="OA425" s="93"/>
      <c r="OB425" s="93"/>
      <c r="OC425" s="93"/>
      <c r="OD425" s="93"/>
      <c r="OE425" s="93"/>
      <c r="OF425" s="93"/>
      <c r="OG425" s="93"/>
      <c r="OH425" s="93"/>
      <c r="OI425" s="93"/>
      <c r="OJ425" s="93"/>
      <c r="OK425" s="93"/>
      <c r="OL425" s="93"/>
      <c r="OM425" s="93"/>
      <c r="ON425" s="93"/>
      <c r="OO425" s="93"/>
      <c r="OP425" s="93"/>
      <c r="OQ425" s="93"/>
      <c r="OR425" s="93"/>
      <c r="OS425" s="93"/>
      <c r="OT425" s="93"/>
      <c r="OU425" s="93"/>
      <c r="OV425" s="93"/>
      <c r="OW425" s="93"/>
      <c r="OX425" s="93"/>
      <c r="OY425" s="93"/>
      <c r="OZ425" s="93"/>
      <c r="PA425" s="93"/>
      <c r="PB425" s="93"/>
      <c r="PC425" s="93"/>
      <c r="PD425" s="93"/>
      <c r="PE425" s="93"/>
      <c r="PF425" s="93"/>
      <c r="PG425" s="93"/>
      <c r="PH425" s="93"/>
      <c r="PI425" s="93"/>
      <c r="PJ425" s="93"/>
      <c r="PK425" s="93"/>
      <c r="PL425" s="93"/>
      <c r="PM425" s="93"/>
      <c r="PN425" s="93"/>
      <c r="PO425" s="93"/>
      <c r="PP425" s="93"/>
      <c r="PQ425" s="93"/>
      <c r="PR425" s="93"/>
      <c r="PS425" s="93"/>
      <c r="PT425" s="93"/>
      <c r="PU425" s="93"/>
      <c r="PV425" s="93"/>
      <c r="PW425" s="93"/>
      <c r="PX425" s="93"/>
      <c r="PY425" s="93"/>
      <c r="PZ425" s="93"/>
      <c r="QA425" s="93"/>
      <c r="QB425" s="93"/>
      <c r="QC425" s="93"/>
      <c r="QD425" s="93"/>
      <c r="QE425" s="93"/>
      <c r="QF425" s="93"/>
      <c r="QG425" s="93"/>
      <c r="QH425" s="93"/>
      <c r="QI425" s="93"/>
      <c r="QJ425" s="93"/>
      <c r="QK425" s="93"/>
      <c r="QL425" s="93"/>
      <c r="QM425" s="93"/>
      <c r="QN425" s="93"/>
      <c r="QO425" s="93"/>
      <c r="QP425" s="93"/>
      <c r="QQ425" s="93"/>
      <c r="QR425" s="93"/>
      <c r="QS425" s="93"/>
      <c r="QT425" s="93"/>
      <c r="QU425" s="93"/>
      <c r="QV425" s="93"/>
      <c r="QW425" s="93"/>
      <c r="QX425" s="93"/>
      <c r="QY425" s="93"/>
      <c r="QZ425" s="93"/>
      <c r="RA425" s="93"/>
      <c r="RB425" s="93"/>
      <c r="RC425" s="93"/>
      <c r="RD425" s="93"/>
      <c r="RE425" s="93"/>
      <c r="RF425" s="93"/>
      <c r="RG425" s="93"/>
      <c r="RH425" s="93"/>
      <c r="RI425" s="93"/>
      <c r="RJ425" s="93"/>
      <c r="RK425" s="93"/>
      <c r="RL425" s="93"/>
      <c r="RM425" s="93"/>
      <c r="RN425" s="93"/>
      <c r="RO425" s="93"/>
      <c r="RP425" s="93"/>
      <c r="RQ425" s="93"/>
      <c r="RR425" s="93"/>
      <c r="RS425" s="93"/>
      <c r="RT425" s="93"/>
      <c r="RU425" s="93"/>
      <c r="RV425" s="93"/>
      <c r="RW425" s="93"/>
      <c r="RX425" s="93"/>
      <c r="RY425" s="93"/>
      <c r="RZ425" s="93"/>
      <c r="SA425" s="93"/>
      <c r="SB425" s="93"/>
      <c r="SC425" s="93"/>
      <c r="SD425" s="93"/>
      <c r="SE425" s="93"/>
      <c r="SF425" s="93"/>
      <c r="SG425" s="93"/>
      <c r="SH425" s="93"/>
      <c r="SI425" s="93"/>
      <c r="SJ425" s="93"/>
      <c r="SK425" s="93"/>
      <c r="SL425" s="93"/>
      <c r="SM425" s="93"/>
      <c r="SN425" s="93"/>
      <c r="SO425" s="93"/>
      <c r="SP425" s="93"/>
      <c r="SQ425" s="93"/>
      <c r="SR425" s="93"/>
      <c r="SS425" s="93"/>
      <c r="ST425" s="93"/>
      <c r="SU425" s="93"/>
      <c r="SV425" s="93"/>
      <c r="SW425" s="93"/>
      <c r="SX425" s="93"/>
      <c r="SY425" s="93"/>
      <c r="SZ425" s="93"/>
      <c r="TA425" s="93"/>
      <c r="TB425" s="93"/>
      <c r="TC425" s="93"/>
      <c r="TD425" s="93"/>
      <c r="TE425" s="93"/>
      <c r="TF425" s="93"/>
      <c r="TG425" s="93"/>
      <c r="TH425" s="93"/>
      <c r="TI425" s="93"/>
      <c r="TJ425" s="93"/>
      <c r="TK425" s="93"/>
      <c r="TL425" s="93"/>
      <c r="TM425" s="93"/>
      <c r="TN425" s="93"/>
      <c r="TO425" s="93"/>
      <c r="TP425" s="93"/>
      <c r="TQ425" s="93"/>
      <c r="TR425" s="93"/>
      <c r="TS425" s="93"/>
      <c r="TT425" s="93"/>
      <c r="TU425" s="93"/>
      <c r="TV425" s="93"/>
      <c r="TW425" s="93"/>
      <c r="TX425" s="93"/>
      <c r="TY425" s="93"/>
      <c r="TZ425" s="93"/>
      <c r="UA425" s="93"/>
      <c r="UB425" s="93"/>
      <c r="UC425" s="93"/>
      <c r="UD425" s="93"/>
      <c r="UE425" s="93"/>
      <c r="UF425" s="93"/>
      <c r="UG425" s="93"/>
      <c r="UH425" s="93"/>
      <c r="UI425" s="93"/>
      <c r="UJ425" s="93"/>
      <c r="UK425" s="93"/>
      <c r="UL425" s="93"/>
      <c r="UM425" s="93"/>
      <c r="UN425" s="93"/>
      <c r="UO425" s="93"/>
      <c r="UP425" s="93"/>
      <c r="UQ425" s="93"/>
      <c r="UR425" s="93"/>
      <c r="US425" s="93"/>
      <c r="UT425" s="93"/>
      <c r="UU425" s="93"/>
      <c r="UV425" s="93"/>
      <c r="UW425" s="93"/>
      <c r="UX425" s="93"/>
      <c r="UY425" s="93"/>
      <c r="UZ425" s="93"/>
      <c r="VA425" s="93"/>
      <c r="VB425" s="93"/>
      <c r="VC425" s="93"/>
      <c r="VD425" s="93"/>
      <c r="VE425" s="93"/>
      <c r="VF425" s="93"/>
      <c r="VG425" s="93"/>
      <c r="VH425" s="93"/>
      <c r="VI425" s="93"/>
      <c r="VJ425" s="93"/>
      <c r="VK425" s="93"/>
      <c r="VL425" s="93"/>
      <c r="VM425" s="93"/>
      <c r="VN425" s="93"/>
      <c r="VO425" s="93"/>
      <c r="VP425" s="93"/>
      <c r="VQ425" s="93"/>
      <c r="VR425" s="93"/>
      <c r="VS425" s="93"/>
      <c r="VT425" s="93"/>
      <c r="VU425" s="93"/>
      <c r="VV425" s="93"/>
      <c r="VW425" s="93"/>
      <c r="VX425" s="93"/>
      <c r="VY425" s="93"/>
      <c r="VZ425" s="93"/>
      <c r="WA425" s="93"/>
      <c r="WB425" s="93"/>
      <c r="WC425" s="93"/>
      <c r="WD425" s="93"/>
      <c r="WE425" s="93"/>
      <c r="WF425" s="93"/>
      <c r="WG425" s="93"/>
      <c r="WH425" s="93"/>
      <c r="WI425" s="93"/>
      <c r="WJ425" s="93"/>
      <c r="WK425" s="93"/>
      <c r="WL425" s="93"/>
      <c r="WM425" s="93"/>
      <c r="WN425" s="93"/>
      <c r="WO425" s="93"/>
      <c r="WP425" s="93"/>
      <c r="WQ425" s="93"/>
      <c r="WR425" s="93"/>
      <c r="WS425" s="93"/>
      <c r="WT425" s="93"/>
      <c r="WU425" s="93"/>
      <c r="WV425" s="93"/>
      <c r="WW425" s="93"/>
      <c r="WX425" s="93"/>
      <c r="WY425" s="93"/>
      <c r="WZ425" s="93"/>
      <c r="XA425" s="93"/>
      <c r="XB425" s="93"/>
      <c r="XC425" s="93"/>
      <c r="XD425" s="93"/>
      <c r="XE425" s="93"/>
      <c r="XF425" s="93"/>
      <c r="XG425" s="93"/>
      <c r="XH425" s="93"/>
      <c r="XI425" s="93"/>
      <c r="XJ425" s="93"/>
      <c r="XK425" s="93"/>
      <c r="XL425" s="93"/>
      <c r="XM425" s="93"/>
      <c r="XN425" s="93"/>
      <c r="XO425" s="93"/>
      <c r="XP425" s="93"/>
      <c r="XQ425" s="93"/>
      <c r="XR425" s="93"/>
      <c r="XS425" s="93"/>
      <c r="XT425" s="93"/>
      <c r="XU425" s="93"/>
      <c r="XV425" s="93"/>
      <c r="XW425" s="93"/>
      <c r="XX425" s="93"/>
      <c r="XY425" s="93"/>
      <c r="XZ425" s="93"/>
      <c r="YA425" s="93"/>
      <c r="YB425" s="93"/>
      <c r="YC425" s="93"/>
      <c r="YD425" s="93"/>
      <c r="YE425" s="93"/>
      <c r="YF425" s="93"/>
      <c r="YG425" s="93"/>
      <c r="YH425" s="93"/>
      <c r="YI425" s="93"/>
      <c r="YJ425" s="93"/>
      <c r="YK425" s="93"/>
      <c r="YL425" s="93"/>
      <c r="YM425" s="93"/>
      <c r="YN425" s="93"/>
      <c r="YO425" s="93"/>
      <c r="YP425" s="93"/>
      <c r="YQ425" s="93"/>
      <c r="YR425" s="93"/>
      <c r="YS425" s="93"/>
      <c r="YT425" s="93"/>
      <c r="YU425" s="93"/>
      <c r="YV425" s="93"/>
      <c r="YW425" s="93"/>
      <c r="YX425" s="93"/>
      <c r="YY425" s="93"/>
      <c r="YZ425" s="93"/>
      <c r="ZA425" s="93"/>
      <c r="ZB425" s="93"/>
      <c r="ZC425" s="93"/>
      <c r="ZD425" s="93"/>
      <c r="ZE425" s="93"/>
      <c r="ZF425" s="93"/>
      <c r="ZG425" s="93"/>
      <c r="ZH425" s="93"/>
      <c r="ZI425" s="93"/>
      <c r="ZJ425" s="93"/>
      <c r="ZK425" s="93"/>
      <c r="ZL425" s="93"/>
      <c r="ZM425" s="93"/>
      <c r="ZN425" s="93"/>
      <c r="ZO425" s="93"/>
      <c r="ZP425" s="93"/>
      <c r="ZQ425" s="93"/>
      <c r="ZR425" s="93"/>
      <c r="ZS425" s="93"/>
      <c r="ZT425" s="93"/>
      <c r="ZU425" s="93"/>
      <c r="ZV425" s="93"/>
      <c r="ZW425" s="93"/>
      <c r="ZX425" s="93"/>
      <c r="ZY425" s="93"/>
      <c r="ZZ425" s="93"/>
      <c r="AAA425" s="93"/>
      <c r="AAB425" s="93"/>
      <c r="AAC425" s="93"/>
      <c r="AAD425" s="93"/>
      <c r="AAE425" s="93"/>
      <c r="AAF425" s="93"/>
      <c r="AAG425" s="93"/>
      <c r="AAH425" s="93"/>
      <c r="AAI425" s="93"/>
      <c r="AAJ425" s="93"/>
      <c r="AAK425" s="93"/>
      <c r="AAL425" s="93"/>
      <c r="AAM425" s="93"/>
      <c r="AAN425" s="93"/>
      <c r="AAO425" s="93"/>
      <c r="AAP425" s="93"/>
      <c r="AAQ425" s="93"/>
      <c r="AAR425" s="93"/>
      <c r="AAS425" s="93"/>
      <c r="AAT425" s="93"/>
      <c r="AAU425" s="93"/>
      <c r="AAV425" s="93"/>
      <c r="AAW425" s="93"/>
      <c r="AAX425" s="93"/>
      <c r="AAY425" s="93"/>
      <c r="AAZ425" s="93"/>
      <c r="ABA425" s="93"/>
      <c r="ABB425" s="93"/>
      <c r="ABC425" s="93"/>
      <c r="ABD425" s="93"/>
      <c r="ABE425" s="93"/>
      <c r="ABF425" s="93"/>
      <c r="ABG425" s="93"/>
      <c r="ABH425" s="93"/>
      <c r="ABI425" s="93"/>
      <c r="ABJ425" s="93"/>
      <c r="ABK425" s="93"/>
      <c r="ABL425" s="93"/>
      <c r="ABM425" s="93"/>
      <c r="ABN425" s="93"/>
      <c r="ABO425" s="93"/>
      <c r="ABP425" s="93"/>
      <c r="ABQ425" s="93"/>
      <c r="ABR425" s="93"/>
      <c r="ABS425" s="93"/>
      <c r="ABT425" s="93"/>
      <c r="ABU425" s="93"/>
      <c r="ABV425" s="93"/>
      <c r="ABW425" s="93"/>
      <c r="ABX425" s="93"/>
      <c r="ABY425" s="93"/>
      <c r="ABZ425" s="93"/>
      <c r="ACA425" s="93"/>
      <c r="ACB425" s="93"/>
      <c r="ACC425" s="93"/>
      <c r="ACD425" s="93"/>
      <c r="ACE425" s="93"/>
      <c r="ACF425" s="93"/>
      <c r="ACG425" s="93"/>
      <c r="ACH425" s="93"/>
      <c r="ACI425" s="93"/>
      <c r="ACJ425" s="93"/>
      <c r="ACK425" s="93"/>
      <c r="ACL425" s="93"/>
      <c r="ACM425" s="93"/>
      <c r="ACN425" s="93"/>
      <c r="ACO425" s="93"/>
      <c r="ACP425" s="93"/>
      <c r="ACQ425" s="93"/>
      <c r="ACR425" s="93"/>
      <c r="ACS425" s="93"/>
      <c r="ACT425" s="93"/>
      <c r="ACU425" s="93"/>
      <c r="ACV425" s="93"/>
      <c r="ACW425" s="93"/>
      <c r="ACX425" s="93"/>
      <c r="ACY425" s="93"/>
      <c r="ACZ425" s="93"/>
      <c r="ADA425" s="93"/>
      <c r="ADB425" s="93"/>
      <c r="ADC425" s="93"/>
      <c r="ADD425" s="93"/>
      <c r="ADE425" s="93"/>
      <c r="ADF425" s="93"/>
      <c r="ADG425" s="93"/>
      <c r="ADH425" s="93"/>
      <c r="ADI425" s="93"/>
      <c r="ADJ425" s="93"/>
      <c r="ADK425" s="93"/>
      <c r="ADL425" s="93"/>
      <c r="ADM425" s="93"/>
      <c r="ADN425" s="93"/>
      <c r="ADO425" s="93"/>
      <c r="ADP425" s="93"/>
      <c r="ADQ425" s="93"/>
      <c r="ADR425" s="93"/>
      <c r="ADS425" s="93"/>
      <c r="ADT425" s="93"/>
      <c r="ADU425" s="93"/>
      <c r="ADV425" s="93"/>
      <c r="ADW425" s="93"/>
      <c r="ADX425" s="93"/>
      <c r="ADY425" s="93"/>
      <c r="ADZ425" s="93"/>
      <c r="AEA425" s="93"/>
      <c r="AEB425" s="93"/>
      <c r="AEC425" s="93"/>
      <c r="AED425" s="93"/>
      <c r="AEE425" s="93"/>
      <c r="AEF425" s="93"/>
      <c r="AEG425" s="93"/>
      <c r="AEH425" s="93"/>
      <c r="AEI425" s="93"/>
      <c r="AEJ425" s="93"/>
      <c r="AEK425" s="93"/>
      <c r="AEL425" s="93"/>
      <c r="AEM425" s="93"/>
      <c r="AEN425" s="93"/>
      <c r="AEO425" s="93"/>
      <c r="AEP425" s="93"/>
      <c r="AEQ425" s="93"/>
      <c r="AER425" s="93"/>
      <c r="AES425" s="93"/>
      <c r="AET425" s="93"/>
      <c r="AEU425" s="93"/>
      <c r="AEV425" s="93"/>
      <c r="AEW425" s="93"/>
      <c r="AEX425" s="93"/>
      <c r="AEY425" s="93"/>
      <c r="AEZ425" s="93"/>
      <c r="AFA425" s="93"/>
      <c r="AFB425" s="93"/>
      <c r="AFC425" s="93"/>
      <c r="AFD425" s="93"/>
      <c r="AFE425" s="93"/>
      <c r="AFF425" s="93"/>
      <c r="AFG425" s="93"/>
      <c r="AFH425" s="93"/>
      <c r="AFI425" s="93"/>
      <c r="AFJ425" s="93"/>
      <c r="AFK425" s="93"/>
      <c r="AFL425" s="93"/>
      <c r="AFM425" s="93"/>
      <c r="AFN425" s="93"/>
      <c r="AFO425" s="93"/>
      <c r="AFP425" s="93"/>
      <c r="AFQ425" s="93"/>
      <c r="AFR425" s="93"/>
      <c r="AFS425" s="93"/>
      <c r="AFT425" s="93"/>
      <c r="AFU425" s="93"/>
      <c r="AFV425" s="93"/>
      <c r="AFW425" s="93"/>
      <c r="AFX425" s="93"/>
      <c r="AFY425" s="93"/>
      <c r="AFZ425" s="93"/>
      <c r="AGA425" s="93"/>
      <c r="AGB425" s="93"/>
      <c r="AGC425" s="93"/>
      <c r="AGD425" s="93"/>
      <c r="AGE425" s="93"/>
      <c r="AGF425" s="93"/>
      <c r="AGG425" s="93"/>
      <c r="AGH425" s="93"/>
      <c r="AGI425" s="93"/>
      <c r="AGJ425" s="93"/>
      <c r="AGK425" s="93"/>
      <c r="AGL425" s="93"/>
      <c r="AGM425" s="93"/>
      <c r="AGN425" s="93"/>
      <c r="AGO425" s="93"/>
      <c r="AGP425" s="93"/>
      <c r="AGQ425" s="93"/>
      <c r="AGR425" s="93"/>
      <c r="AGS425" s="93"/>
      <c r="AGT425" s="93"/>
      <c r="AGU425" s="93"/>
      <c r="AGV425" s="93"/>
      <c r="AGW425" s="93"/>
      <c r="AGX425" s="93"/>
      <c r="AGY425" s="93"/>
      <c r="AGZ425" s="93"/>
      <c r="AHA425" s="93"/>
      <c r="AHB425" s="93"/>
      <c r="AHC425" s="93"/>
      <c r="AHD425" s="93"/>
      <c r="AHE425" s="93"/>
      <c r="AHF425" s="93"/>
      <c r="AHG425" s="93"/>
      <c r="AHH425" s="93"/>
      <c r="AHI425" s="93"/>
      <c r="AHJ425" s="93"/>
      <c r="AHK425" s="93"/>
      <c r="AHL425" s="93"/>
      <c r="AHM425" s="93"/>
      <c r="AHN425" s="93"/>
      <c r="AHO425" s="93"/>
      <c r="AHP425" s="93"/>
      <c r="AHQ425" s="93"/>
      <c r="AHR425" s="93"/>
      <c r="AHS425" s="93"/>
      <c r="AHT425" s="93"/>
      <c r="AHU425" s="93"/>
      <c r="AHV425" s="93"/>
      <c r="AHW425" s="93"/>
      <c r="AHX425" s="93"/>
      <c r="AHY425" s="93"/>
      <c r="AHZ425" s="93"/>
      <c r="AIA425" s="93"/>
      <c r="AIB425" s="93"/>
      <c r="AIC425" s="93"/>
      <c r="AID425" s="93"/>
      <c r="AIE425" s="93"/>
      <c r="AIF425" s="93"/>
      <c r="AIG425" s="93"/>
      <c r="AIH425" s="93"/>
      <c r="AII425" s="93"/>
      <c r="AIJ425" s="93"/>
      <c r="AIK425" s="93"/>
      <c r="AIL425" s="93"/>
      <c r="AIM425" s="93"/>
      <c r="AIN425" s="93"/>
      <c r="AIO425" s="93"/>
      <c r="AIP425" s="93"/>
      <c r="AIQ425" s="93"/>
      <c r="AIR425" s="93"/>
      <c r="AIS425" s="93"/>
      <c r="AIT425" s="93"/>
      <c r="AIU425" s="93"/>
      <c r="AIV425" s="93"/>
      <c r="AIW425" s="93"/>
      <c r="AIX425" s="93"/>
      <c r="AIY425" s="93"/>
      <c r="AIZ425" s="93"/>
      <c r="AJA425" s="93"/>
      <c r="AJB425" s="93"/>
      <c r="AJC425" s="93"/>
      <c r="AJD425" s="93"/>
      <c r="AJE425" s="93"/>
      <c r="AJF425" s="93"/>
      <c r="AJG425" s="93"/>
      <c r="AJH425" s="93"/>
      <c r="AJI425" s="93"/>
      <c r="AJJ425" s="93"/>
      <c r="AJK425" s="93"/>
      <c r="AJL425" s="93"/>
      <c r="AJM425" s="93"/>
      <c r="AJN425" s="93"/>
      <c r="AJO425" s="93"/>
      <c r="AJP425" s="93"/>
      <c r="AJQ425" s="93"/>
      <c r="AJR425" s="93"/>
      <c r="AJS425" s="93"/>
      <c r="AJT425" s="93"/>
      <c r="AJU425" s="93"/>
      <c r="AJV425" s="93"/>
      <c r="AJW425" s="93"/>
      <c r="AJX425" s="93"/>
      <c r="AJY425" s="93"/>
      <c r="AJZ425" s="93"/>
      <c r="AKA425" s="93"/>
      <c r="AKB425" s="93"/>
      <c r="AKC425" s="93"/>
      <c r="AKD425" s="93"/>
      <c r="AKE425" s="93"/>
      <c r="AKF425" s="93"/>
      <c r="AKG425" s="93"/>
      <c r="AKH425" s="93"/>
      <c r="AKI425" s="93"/>
      <c r="AKJ425" s="93"/>
      <c r="AKK425" s="93"/>
      <c r="AKL425" s="93"/>
      <c r="AKM425" s="93"/>
      <c r="AKN425" s="93"/>
      <c r="AKO425" s="93"/>
      <c r="AKP425" s="93"/>
      <c r="AKQ425" s="93"/>
      <c r="AKR425" s="93"/>
      <c r="AKS425" s="93"/>
      <c r="AKT425" s="93"/>
      <c r="AKU425" s="93"/>
      <c r="AKV425" s="93"/>
      <c r="AKW425" s="93"/>
      <c r="AKX425" s="93"/>
      <c r="AKY425" s="93"/>
      <c r="AKZ425" s="93"/>
      <c r="ALA425" s="93"/>
      <c r="ALB425" s="93"/>
      <c r="ALC425" s="93"/>
      <c r="ALD425" s="93"/>
      <c r="ALE425" s="93"/>
      <c r="ALF425" s="93"/>
      <c r="ALG425" s="93"/>
      <c r="ALH425" s="93"/>
      <c r="ALI425" s="93"/>
      <c r="ALJ425" s="93"/>
      <c r="ALK425" s="93"/>
      <c r="ALL425" s="93"/>
      <c r="ALM425" s="93"/>
      <c r="ALN425" s="93"/>
      <c r="ALO425" s="93"/>
      <c r="ALP425" s="93"/>
      <c r="ALQ425" s="93"/>
      <c r="ALR425" s="93"/>
      <c r="ALS425" s="93"/>
      <c r="ALT425" s="93"/>
      <c r="ALU425" s="93"/>
      <c r="ALV425" s="93"/>
      <c r="ALW425" s="93"/>
      <c r="ALX425" s="93"/>
      <c r="ALY425" s="93"/>
      <c r="ALZ425" s="93"/>
      <c r="AMA425" s="93"/>
      <c r="AMB425" s="93"/>
      <c r="AMC425" s="93"/>
      <c r="AMD425" s="93"/>
      <c r="AME425" s="93"/>
      <c r="AMF425" s="93"/>
      <c r="AMG425" s="93"/>
      <c r="AMH425" s="93"/>
      <c r="AMI425" s="93"/>
      <c r="AMJ425" s="93"/>
      <c r="AMK425" s="93"/>
      <c r="AML425" s="93"/>
      <c r="AMM425" s="93"/>
      <c r="AMN425" s="93"/>
      <c r="AMO425" s="93"/>
      <c r="AMP425" s="93"/>
      <c r="AMQ425" s="93"/>
      <c r="AMR425" s="93"/>
      <c r="AMS425" s="93"/>
      <c r="AMT425" s="93"/>
      <c r="AMU425" s="93"/>
      <c r="AMV425" s="93"/>
      <c r="AMW425" s="93"/>
      <c r="AMX425" s="93"/>
      <c r="AMY425" s="93"/>
      <c r="AMZ425" s="93"/>
      <c r="ANA425" s="93"/>
      <c r="ANB425" s="93"/>
      <c r="ANC425" s="93"/>
      <c r="AND425" s="93"/>
      <c r="ANE425" s="93"/>
      <c r="ANF425" s="93"/>
      <c r="ANG425" s="93"/>
      <c r="ANH425" s="93"/>
      <c r="ANI425" s="93"/>
      <c r="ANJ425" s="93"/>
      <c r="ANK425" s="93"/>
      <c r="ANL425" s="93"/>
      <c r="ANM425" s="93"/>
      <c r="ANN425" s="93"/>
      <c r="ANO425" s="93"/>
      <c r="ANP425" s="93"/>
      <c r="ANQ425" s="93"/>
      <c r="ANR425" s="93"/>
      <c r="ANS425" s="93"/>
      <c r="ANT425" s="93"/>
      <c r="ANU425" s="93"/>
      <c r="ANV425" s="93"/>
      <c r="ANW425" s="93"/>
      <c r="ANX425" s="93"/>
      <c r="ANY425" s="93"/>
      <c r="ANZ425" s="93"/>
      <c r="AOA425" s="93"/>
      <c r="AOB425" s="93"/>
      <c r="AOC425" s="93"/>
      <c r="AOD425" s="93"/>
      <c r="AOE425" s="93"/>
      <c r="AOF425" s="93"/>
      <c r="AOG425" s="93"/>
      <c r="AOH425" s="93"/>
      <c r="AOI425" s="93"/>
      <c r="AOJ425" s="93"/>
      <c r="AOK425" s="93"/>
      <c r="AOL425" s="93"/>
      <c r="AOM425" s="93"/>
      <c r="AON425" s="93"/>
      <c r="AOO425" s="93"/>
      <c r="AOP425" s="93"/>
      <c r="AOQ425" s="93"/>
      <c r="AOR425" s="93"/>
      <c r="AOS425" s="93"/>
      <c r="AOT425" s="93"/>
      <c r="AOU425" s="93"/>
      <c r="AOV425" s="93"/>
      <c r="AOW425" s="93"/>
      <c r="AOX425" s="93"/>
      <c r="AOY425" s="93"/>
      <c r="AOZ425" s="93"/>
      <c r="APA425" s="93"/>
      <c r="APB425" s="93"/>
      <c r="APC425" s="93"/>
      <c r="APD425" s="93"/>
      <c r="APE425" s="93"/>
      <c r="APF425" s="93"/>
      <c r="APG425" s="93"/>
      <c r="APH425" s="93"/>
      <c r="API425" s="93"/>
      <c r="APJ425" s="93"/>
      <c r="APK425" s="93"/>
      <c r="APL425" s="93"/>
      <c r="APM425" s="93"/>
      <c r="APN425" s="93"/>
      <c r="APO425" s="93"/>
      <c r="APP425" s="93"/>
      <c r="APQ425" s="93"/>
      <c r="APR425" s="93"/>
      <c r="APS425" s="93"/>
      <c r="APT425" s="93"/>
      <c r="APU425" s="93"/>
      <c r="APV425" s="93"/>
      <c r="APW425" s="93"/>
      <c r="APX425" s="93"/>
      <c r="APY425" s="93"/>
      <c r="APZ425" s="93"/>
      <c r="AQA425" s="93"/>
      <c r="AQB425" s="93"/>
      <c r="AQC425" s="93"/>
      <c r="AQD425" s="93"/>
      <c r="AQE425" s="93"/>
      <c r="AQF425" s="93"/>
      <c r="AQG425" s="93"/>
      <c r="AQH425" s="93"/>
      <c r="AQI425" s="93"/>
      <c r="AQJ425" s="93"/>
      <c r="AQK425" s="93"/>
      <c r="AQL425" s="93"/>
      <c r="AQM425" s="93"/>
      <c r="AQN425" s="93"/>
      <c r="AQO425" s="93"/>
      <c r="AQP425" s="93"/>
      <c r="AQQ425" s="93"/>
      <c r="AQR425" s="93"/>
      <c r="AQS425" s="93"/>
      <c r="AQT425" s="93"/>
      <c r="AQU425" s="93"/>
      <c r="AQV425" s="93"/>
      <c r="AQW425" s="93"/>
      <c r="AQX425" s="93"/>
      <c r="AQY425" s="93"/>
      <c r="AQZ425" s="93"/>
      <c r="ARA425" s="93"/>
      <c r="ARB425" s="93"/>
      <c r="ARC425" s="93"/>
      <c r="ARD425" s="93"/>
      <c r="ARE425" s="93"/>
      <c r="ARF425" s="93"/>
      <c r="ARG425" s="93"/>
      <c r="ARH425" s="93"/>
      <c r="ARI425" s="93"/>
      <c r="ARJ425" s="93"/>
      <c r="ARK425" s="93"/>
      <c r="ARL425" s="93"/>
      <c r="ARM425" s="93"/>
      <c r="ARN425" s="93"/>
      <c r="ARO425" s="93"/>
      <c r="ARP425" s="93"/>
      <c r="ARQ425" s="93"/>
      <c r="ARR425" s="93"/>
      <c r="ARS425" s="93"/>
      <c r="ART425" s="93"/>
      <c r="ARU425" s="93"/>
      <c r="ARV425" s="93"/>
      <c r="ARW425" s="93"/>
      <c r="ARX425" s="93"/>
      <c r="ARY425" s="93"/>
      <c r="ARZ425" s="93"/>
      <c r="ASA425" s="93"/>
      <c r="ASB425" s="93"/>
      <c r="ASC425" s="93"/>
      <c r="ASD425" s="93"/>
      <c r="ASE425" s="93"/>
      <c r="ASF425" s="93"/>
      <c r="ASG425" s="93"/>
      <c r="ASH425" s="93"/>
      <c r="ASI425" s="93"/>
      <c r="ASJ425" s="93"/>
      <c r="ASK425" s="93"/>
      <c r="ASL425" s="93"/>
      <c r="ASM425" s="93"/>
      <c r="ASN425" s="93"/>
      <c r="ASO425" s="93"/>
      <c r="ASP425" s="93"/>
      <c r="ASQ425" s="93"/>
      <c r="ASR425" s="93"/>
      <c r="ASS425" s="93"/>
      <c r="AST425" s="93"/>
      <c r="ASU425" s="93"/>
      <c r="ASV425" s="93"/>
      <c r="ASW425" s="93"/>
      <c r="ASX425" s="93"/>
      <c r="ASY425" s="93"/>
      <c r="ASZ425" s="93"/>
      <c r="ATA425" s="93"/>
      <c r="ATB425" s="93"/>
      <c r="ATC425" s="93"/>
      <c r="ATD425" s="93"/>
      <c r="ATE425" s="93"/>
      <c r="ATF425" s="93"/>
      <c r="ATG425" s="93"/>
      <c r="ATH425" s="93"/>
      <c r="ATI425" s="93"/>
      <c r="ATJ425" s="93"/>
      <c r="ATK425" s="93"/>
      <c r="ATL425" s="93"/>
      <c r="ATM425" s="93"/>
      <c r="ATN425" s="93"/>
      <c r="ATO425" s="93"/>
      <c r="ATP425" s="93"/>
      <c r="ATQ425" s="93"/>
      <c r="ATR425" s="93"/>
      <c r="ATS425" s="93"/>
      <c r="ATT425" s="93"/>
      <c r="ATU425" s="93"/>
      <c r="ATV425" s="93"/>
      <c r="ATW425" s="93"/>
      <c r="ATX425" s="93"/>
      <c r="ATY425" s="93"/>
      <c r="ATZ425" s="93"/>
      <c r="AUA425" s="93"/>
      <c r="AUB425" s="93"/>
      <c r="AUC425" s="93"/>
      <c r="AUD425" s="93"/>
      <c r="AUE425" s="93"/>
      <c r="AUF425" s="93"/>
      <c r="AUG425" s="93"/>
      <c r="AUH425" s="93"/>
      <c r="AUI425" s="93"/>
      <c r="AUJ425" s="93"/>
      <c r="AUK425" s="93"/>
      <c r="AUL425" s="93"/>
      <c r="AUM425" s="93"/>
      <c r="AUN425" s="93"/>
      <c r="AUO425" s="93"/>
      <c r="AUP425" s="93"/>
      <c r="AUQ425" s="93"/>
      <c r="AUR425" s="93"/>
      <c r="AUS425" s="93"/>
      <c r="AUT425" s="93"/>
      <c r="AUU425" s="93"/>
      <c r="AUV425" s="93"/>
      <c r="AUW425" s="93"/>
      <c r="AUX425" s="93"/>
      <c r="AUY425" s="93"/>
      <c r="AUZ425" s="93"/>
      <c r="AVA425" s="93"/>
      <c r="AVB425" s="93"/>
      <c r="AVC425" s="93"/>
      <c r="AVD425" s="93"/>
      <c r="AVE425" s="93"/>
      <c r="AVF425" s="93"/>
      <c r="AVG425" s="93"/>
      <c r="AVH425" s="93"/>
      <c r="AVI425" s="93"/>
      <c r="AVJ425" s="93"/>
      <c r="AVK425" s="93"/>
      <c r="AVL425" s="93"/>
      <c r="AVM425" s="93"/>
      <c r="AVN425" s="93"/>
      <c r="AVO425" s="93"/>
      <c r="AVP425" s="93"/>
      <c r="AVQ425" s="93"/>
      <c r="AVR425" s="93"/>
      <c r="AVS425" s="93"/>
      <c r="AVT425" s="93"/>
      <c r="AVU425" s="93"/>
      <c r="AVV425" s="93"/>
      <c r="AVW425" s="93"/>
      <c r="AVX425" s="93"/>
      <c r="AVY425" s="93"/>
      <c r="AVZ425" s="93"/>
      <c r="AWA425" s="93"/>
      <c r="AWB425" s="93"/>
      <c r="AWC425" s="93"/>
      <c r="AWD425" s="93"/>
      <c r="AWE425" s="93"/>
      <c r="AWF425" s="93"/>
      <c r="AWG425" s="93"/>
      <c r="AWH425" s="93"/>
      <c r="AWI425" s="93"/>
      <c r="AWJ425" s="93"/>
      <c r="AWK425" s="93"/>
      <c r="AWL425" s="93"/>
      <c r="AWM425" s="93"/>
      <c r="AWN425" s="93"/>
      <c r="AWO425" s="93"/>
      <c r="AWP425" s="93"/>
      <c r="AWQ425" s="93"/>
      <c r="AWR425" s="93"/>
      <c r="AWS425" s="93"/>
      <c r="AWT425" s="93"/>
      <c r="AWU425" s="93"/>
      <c r="AWV425" s="93"/>
      <c r="AWW425" s="93"/>
      <c r="AWX425" s="93"/>
      <c r="AWY425" s="93"/>
      <c r="AWZ425" s="93"/>
      <c r="AXA425" s="93"/>
      <c r="AXB425" s="93"/>
      <c r="AXC425" s="93"/>
      <c r="AXD425" s="93"/>
      <c r="AXE425" s="93"/>
      <c r="AXF425" s="93"/>
      <c r="AXG425" s="93"/>
      <c r="AXH425" s="93"/>
      <c r="AXI425" s="93"/>
      <c r="AXJ425" s="93"/>
      <c r="AXK425" s="93"/>
      <c r="AXL425" s="93"/>
      <c r="AXM425" s="93"/>
      <c r="AXN425" s="93"/>
      <c r="AXO425" s="93"/>
      <c r="AXP425" s="93"/>
      <c r="AXQ425" s="93"/>
      <c r="AXR425" s="93"/>
      <c r="AXS425" s="93"/>
      <c r="AXT425" s="93"/>
      <c r="AXU425" s="93"/>
      <c r="AXV425" s="93"/>
      <c r="AXW425" s="93"/>
      <c r="AXX425" s="93"/>
      <c r="AXY425" s="93"/>
      <c r="AXZ425" s="93"/>
      <c r="AYA425" s="93"/>
      <c r="AYB425" s="93"/>
      <c r="AYC425" s="93"/>
      <c r="AYD425" s="93"/>
      <c r="AYE425" s="93"/>
      <c r="AYF425" s="93"/>
      <c r="AYG425" s="93"/>
      <c r="AYH425" s="93"/>
      <c r="AYI425" s="93"/>
      <c r="AYJ425" s="93"/>
      <c r="AYK425" s="93"/>
      <c r="AYL425" s="93"/>
      <c r="AYM425" s="93"/>
      <c r="AYN425" s="93"/>
      <c r="AYO425" s="93"/>
      <c r="AYP425" s="93"/>
      <c r="AYQ425" s="93"/>
      <c r="AYR425" s="93"/>
      <c r="AYS425" s="93"/>
      <c r="AYT425" s="93"/>
      <c r="AYU425" s="93"/>
      <c r="AYV425" s="93"/>
      <c r="AYW425" s="93"/>
      <c r="AYX425" s="93"/>
      <c r="AYY425" s="93"/>
      <c r="AYZ425" s="93"/>
      <c r="AZA425" s="93"/>
      <c r="AZB425" s="93"/>
      <c r="AZC425" s="93"/>
      <c r="AZD425" s="93"/>
      <c r="AZE425" s="93"/>
      <c r="AZF425" s="93"/>
      <c r="AZG425" s="93"/>
      <c r="AZH425" s="93"/>
      <c r="AZI425" s="93"/>
      <c r="AZJ425" s="93"/>
      <c r="AZK425" s="93"/>
      <c r="AZL425" s="93"/>
      <c r="AZM425" s="93"/>
      <c r="AZN425" s="93"/>
      <c r="AZO425" s="93"/>
      <c r="AZP425" s="93"/>
      <c r="AZQ425" s="93"/>
      <c r="AZR425" s="93"/>
      <c r="AZS425" s="93"/>
      <c r="AZT425" s="93"/>
      <c r="AZU425" s="93"/>
      <c r="AZV425" s="93"/>
      <c r="AZW425" s="93"/>
      <c r="AZX425" s="93"/>
      <c r="AZY425" s="93"/>
      <c r="AZZ425" s="93"/>
      <c r="BAA425" s="93"/>
      <c r="BAB425" s="93"/>
      <c r="BAC425" s="93"/>
      <c r="BAD425" s="93"/>
      <c r="BAE425" s="93"/>
      <c r="BAF425" s="93"/>
      <c r="BAG425" s="93"/>
      <c r="BAH425" s="93"/>
      <c r="BAI425" s="93"/>
      <c r="BAJ425" s="93"/>
      <c r="BAK425" s="93"/>
      <c r="BAL425" s="93"/>
      <c r="BAM425" s="93"/>
      <c r="BAN425" s="93"/>
      <c r="BAO425" s="93"/>
      <c r="BAP425" s="93"/>
      <c r="BAQ425" s="93"/>
      <c r="BAR425" s="93"/>
      <c r="BAS425" s="93"/>
      <c r="BAT425" s="93"/>
      <c r="BAU425" s="93"/>
      <c r="BAV425" s="93"/>
      <c r="BAW425" s="93"/>
      <c r="BAX425" s="93"/>
      <c r="BAY425" s="93"/>
      <c r="BAZ425" s="93"/>
      <c r="BBA425" s="93"/>
      <c r="BBB425" s="93"/>
      <c r="BBC425" s="93"/>
      <c r="BBD425" s="93"/>
      <c r="BBE425" s="93"/>
      <c r="BBF425" s="93"/>
      <c r="BBG425" s="93"/>
      <c r="BBH425" s="93"/>
      <c r="BBI425" s="93"/>
      <c r="BBJ425" s="93"/>
      <c r="BBK425" s="93"/>
      <c r="BBL425" s="93"/>
      <c r="BBM425" s="93"/>
      <c r="BBN425" s="93"/>
      <c r="BBO425" s="93"/>
      <c r="BBP425" s="93"/>
      <c r="BBQ425" s="93"/>
      <c r="BBR425" s="93"/>
      <c r="BBS425" s="93"/>
      <c r="BBT425" s="93"/>
      <c r="BBU425" s="93"/>
      <c r="BBV425" s="93"/>
      <c r="BBW425" s="93"/>
      <c r="BBX425" s="93"/>
      <c r="BBY425" s="93"/>
      <c r="BBZ425" s="93"/>
      <c r="BCA425" s="93"/>
      <c r="BCB425" s="93"/>
      <c r="BCC425" s="93"/>
      <c r="BCD425" s="93"/>
      <c r="BCE425" s="93"/>
      <c r="BCF425" s="93"/>
      <c r="BCG425" s="93"/>
      <c r="BCH425" s="93"/>
      <c r="BCI425" s="93"/>
      <c r="BCJ425" s="93"/>
      <c r="BCK425" s="93"/>
      <c r="BCL425" s="93"/>
      <c r="BCM425" s="93"/>
      <c r="BCN425" s="93"/>
      <c r="BCO425" s="93"/>
      <c r="BCP425" s="93"/>
      <c r="BCQ425" s="93"/>
      <c r="BCR425" s="93"/>
      <c r="BCS425" s="93"/>
      <c r="BCT425" s="93"/>
      <c r="BCU425" s="93"/>
      <c r="BCV425" s="93"/>
      <c r="BCW425" s="93"/>
      <c r="BCX425" s="93"/>
      <c r="BCY425" s="93"/>
      <c r="BCZ425" s="93"/>
      <c r="BDA425" s="93"/>
      <c r="BDB425" s="93"/>
      <c r="BDC425" s="93"/>
      <c r="BDD425" s="93"/>
      <c r="BDE425" s="93"/>
      <c r="BDF425" s="93"/>
      <c r="BDG425" s="93"/>
      <c r="BDH425" s="93"/>
      <c r="BDI425" s="93"/>
      <c r="BDJ425" s="93"/>
      <c r="BDK425" s="93"/>
      <c r="BDL425" s="93"/>
      <c r="BDM425" s="93"/>
      <c r="BDN425" s="93"/>
      <c r="BDO425" s="93"/>
      <c r="BDP425" s="93"/>
      <c r="BDQ425" s="93"/>
      <c r="BDR425" s="93"/>
      <c r="BDS425" s="93"/>
      <c r="BDT425" s="93"/>
      <c r="BDU425" s="93"/>
      <c r="BDV425" s="93"/>
      <c r="BDW425" s="93"/>
      <c r="BDX425" s="93"/>
      <c r="BDY425" s="93"/>
      <c r="BDZ425" s="93"/>
      <c r="BEA425" s="93"/>
      <c r="BEB425" s="93"/>
      <c r="BEC425" s="93"/>
      <c r="BED425" s="93"/>
      <c r="BEE425" s="93"/>
      <c r="BEF425" s="93"/>
      <c r="BEG425" s="93"/>
      <c r="BEH425" s="93"/>
      <c r="BEI425" s="93"/>
      <c r="BEJ425" s="93"/>
      <c r="BEK425" s="93"/>
      <c r="BEL425" s="93"/>
      <c r="BEM425" s="93"/>
      <c r="BEN425" s="93"/>
      <c r="BEO425" s="93"/>
      <c r="BEP425" s="93"/>
      <c r="BEQ425" s="93"/>
      <c r="BER425" s="93"/>
      <c r="BES425" s="93"/>
      <c r="BET425" s="93"/>
      <c r="BEU425" s="93"/>
      <c r="BEV425" s="93"/>
      <c r="BEW425" s="93"/>
      <c r="BEX425" s="93"/>
      <c r="BEY425" s="93"/>
      <c r="BEZ425" s="93"/>
      <c r="BFA425" s="93"/>
      <c r="BFB425" s="93"/>
      <c r="BFC425" s="93"/>
      <c r="BFD425" s="93"/>
      <c r="BFE425" s="93"/>
      <c r="BFF425" s="93"/>
      <c r="BFG425" s="93"/>
      <c r="BFH425" s="93"/>
      <c r="BFI425" s="93"/>
      <c r="BFJ425" s="93"/>
      <c r="BFK425" s="93"/>
      <c r="BFL425" s="93"/>
      <c r="BFM425" s="93"/>
      <c r="BFN425" s="93"/>
      <c r="BFO425" s="93"/>
      <c r="BFP425" s="93"/>
      <c r="BFQ425" s="93"/>
      <c r="BFR425" s="93"/>
      <c r="BFS425" s="93"/>
      <c r="BFT425" s="93"/>
      <c r="BFU425" s="93"/>
      <c r="BFV425" s="93"/>
      <c r="BFW425" s="93"/>
      <c r="BFX425" s="93"/>
      <c r="BFY425" s="93"/>
      <c r="BFZ425" s="93"/>
      <c r="BGA425" s="93"/>
      <c r="BGB425" s="93"/>
      <c r="BGC425" s="93"/>
      <c r="BGD425" s="93"/>
      <c r="BGE425" s="93"/>
      <c r="BGF425" s="93"/>
      <c r="BGG425" s="93"/>
      <c r="BGH425" s="93"/>
      <c r="BGI425" s="93"/>
      <c r="BGJ425" s="93"/>
      <c r="BGK425" s="93"/>
      <c r="BGL425" s="93"/>
      <c r="BGM425" s="93"/>
      <c r="BGN425" s="93"/>
      <c r="BGO425" s="93"/>
      <c r="BGP425" s="93"/>
      <c r="BGQ425" s="93"/>
      <c r="BGR425" s="93"/>
      <c r="BGS425" s="93"/>
      <c r="BGT425" s="93"/>
      <c r="BGU425" s="93"/>
      <c r="BGV425" s="93"/>
      <c r="BGW425" s="93"/>
      <c r="BGX425" s="93"/>
      <c r="BGY425" s="93"/>
      <c r="BGZ425" s="93"/>
      <c r="BHA425" s="93"/>
      <c r="BHB425" s="93"/>
      <c r="BHC425" s="93"/>
      <c r="BHD425" s="93"/>
      <c r="BHE425" s="93"/>
      <c r="BHF425" s="93"/>
      <c r="BHG425" s="93"/>
      <c r="BHH425" s="93"/>
      <c r="BHI425" s="93"/>
      <c r="BHJ425" s="93"/>
      <c r="BHK425" s="93"/>
      <c r="BHL425" s="93"/>
      <c r="BHM425" s="93"/>
      <c r="BHN425" s="93"/>
      <c r="BHO425" s="93"/>
      <c r="BHP425" s="93"/>
      <c r="BHQ425" s="93"/>
      <c r="BHR425" s="93"/>
      <c r="BHS425" s="93"/>
      <c r="BHT425" s="93"/>
      <c r="BHU425" s="93"/>
      <c r="BHV425" s="93"/>
      <c r="BHW425" s="93"/>
      <c r="BHX425" s="93"/>
      <c r="BHY425" s="93"/>
      <c r="BHZ425" s="93"/>
      <c r="BIA425" s="93"/>
      <c r="BIB425" s="93"/>
      <c r="BIC425" s="93"/>
      <c r="BID425" s="93"/>
      <c r="BIE425" s="93"/>
      <c r="BIF425" s="93"/>
      <c r="BIG425" s="93"/>
      <c r="BIH425" s="93"/>
      <c r="BII425" s="93"/>
      <c r="BIJ425" s="93"/>
      <c r="BIK425" s="93"/>
      <c r="BIL425" s="93"/>
      <c r="BIM425" s="93"/>
      <c r="BIN425" s="93"/>
      <c r="BIO425" s="93"/>
      <c r="BIP425" s="93"/>
      <c r="BIQ425" s="93"/>
      <c r="BIR425" s="93"/>
      <c r="BIS425" s="93"/>
      <c r="BIT425" s="93"/>
      <c r="BIU425" s="93"/>
      <c r="BIV425" s="93"/>
      <c r="BIW425" s="93"/>
      <c r="BIX425" s="93"/>
      <c r="BIY425" s="93"/>
      <c r="BIZ425" s="93"/>
      <c r="BJA425" s="93"/>
      <c r="BJB425" s="93"/>
      <c r="BJC425" s="93"/>
      <c r="BJD425" s="93"/>
      <c r="BJE425" s="93"/>
      <c r="BJF425" s="93"/>
      <c r="BJG425" s="93"/>
      <c r="BJH425" s="93"/>
      <c r="BJI425" s="93"/>
      <c r="BJJ425" s="93"/>
      <c r="BJK425" s="93"/>
      <c r="BJL425" s="93"/>
      <c r="BJM425" s="93"/>
      <c r="BJN425" s="93"/>
      <c r="BJO425" s="93"/>
      <c r="BJP425" s="93"/>
      <c r="BJQ425" s="93"/>
      <c r="BJR425" s="93"/>
      <c r="BJS425" s="93"/>
      <c r="BJT425" s="93"/>
      <c r="BJU425" s="93"/>
      <c r="BJV425" s="93"/>
      <c r="BJW425" s="93"/>
      <c r="BJX425" s="93"/>
      <c r="BJY425" s="93"/>
      <c r="BJZ425" s="93"/>
      <c r="BKA425" s="93"/>
      <c r="BKB425" s="93"/>
      <c r="BKC425" s="93"/>
      <c r="BKD425" s="93"/>
      <c r="BKE425" s="93"/>
      <c r="BKF425" s="93"/>
      <c r="BKG425" s="93"/>
      <c r="BKH425" s="93"/>
      <c r="BKI425" s="93"/>
      <c r="BKJ425" s="93"/>
      <c r="BKK425" s="93"/>
      <c r="BKL425" s="93"/>
      <c r="BKM425" s="93"/>
      <c r="BKN425" s="93"/>
      <c r="BKO425" s="93"/>
      <c r="BKP425" s="93"/>
      <c r="BKQ425" s="93"/>
      <c r="BKR425" s="93"/>
      <c r="BKS425" s="93"/>
      <c r="BKT425" s="93"/>
      <c r="BKU425" s="93"/>
      <c r="BKV425" s="93"/>
      <c r="BKW425" s="93"/>
      <c r="BKX425" s="93"/>
      <c r="BKY425" s="93"/>
      <c r="BKZ425" s="93"/>
      <c r="BLA425" s="93"/>
      <c r="BLB425" s="93"/>
      <c r="BLC425" s="93"/>
      <c r="BLD425" s="93"/>
      <c r="BLE425" s="93"/>
      <c r="BLF425" s="93"/>
      <c r="BLG425" s="93"/>
      <c r="BLH425" s="93"/>
      <c r="BLI425" s="93"/>
      <c r="BLJ425" s="93"/>
      <c r="BLK425" s="93"/>
      <c r="BLL425" s="93"/>
      <c r="BLM425" s="93"/>
      <c r="BLN425" s="93"/>
      <c r="BLO425" s="93"/>
      <c r="BLP425" s="93"/>
      <c r="BLQ425" s="93"/>
      <c r="BLR425" s="93"/>
      <c r="BLS425" s="93"/>
      <c r="BLT425" s="93"/>
      <c r="BLU425" s="93"/>
      <c r="BLV425" s="93"/>
      <c r="BLW425" s="93"/>
      <c r="BLX425" s="93"/>
      <c r="BLY425" s="93"/>
      <c r="BLZ425" s="93"/>
      <c r="BMA425" s="93"/>
      <c r="BMB425" s="93"/>
      <c r="BMC425" s="93"/>
      <c r="BMD425" s="93"/>
      <c r="BME425" s="93"/>
      <c r="BMF425" s="93"/>
      <c r="BMG425" s="93"/>
      <c r="BMH425" s="93"/>
      <c r="BMI425" s="93"/>
      <c r="BMJ425" s="93"/>
      <c r="BMK425" s="93"/>
      <c r="BML425" s="93"/>
      <c r="BMM425" s="93"/>
      <c r="BMN425" s="93"/>
      <c r="BMO425" s="93"/>
      <c r="BMP425" s="93"/>
      <c r="BMQ425" s="93"/>
      <c r="BMR425" s="93"/>
      <c r="BMS425" s="93"/>
      <c r="BMT425" s="93"/>
      <c r="BMU425" s="93"/>
      <c r="BMV425" s="93"/>
      <c r="BMW425" s="93"/>
      <c r="BMX425" s="93"/>
      <c r="BMY425" s="93"/>
      <c r="BMZ425" s="93"/>
      <c r="BNA425" s="93"/>
      <c r="BNB425" s="93"/>
      <c r="BNC425" s="93"/>
      <c r="BND425" s="93"/>
      <c r="BNE425" s="93"/>
      <c r="BNF425" s="93"/>
      <c r="BNG425" s="93"/>
      <c r="BNH425" s="93"/>
      <c r="BNI425" s="93"/>
      <c r="BNJ425" s="93"/>
      <c r="BNK425" s="93"/>
      <c r="BNL425" s="93"/>
      <c r="BNM425" s="93"/>
      <c r="BNN425" s="93"/>
      <c r="BNO425" s="93"/>
      <c r="BNP425" s="93"/>
      <c r="BNQ425" s="93"/>
      <c r="BNR425" s="93"/>
      <c r="BNS425" s="93"/>
      <c r="BNT425" s="93"/>
      <c r="BNU425" s="93"/>
      <c r="BNV425" s="93"/>
      <c r="BNW425" s="93"/>
      <c r="BNX425" s="93"/>
      <c r="BNY425" s="93"/>
      <c r="BNZ425" s="93"/>
      <c r="BOA425" s="93"/>
      <c r="BOB425" s="93"/>
      <c r="BOC425" s="93"/>
      <c r="BOD425" s="93"/>
      <c r="BOE425" s="93"/>
      <c r="BOF425" s="93"/>
      <c r="BOG425" s="93"/>
      <c r="BOH425" s="93"/>
      <c r="BOI425" s="93"/>
      <c r="BOJ425" s="93"/>
      <c r="BOK425" s="93"/>
      <c r="BOL425" s="93"/>
      <c r="BOM425" s="93"/>
      <c r="BON425" s="93"/>
      <c r="BOO425" s="93"/>
      <c r="BOP425" s="93"/>
      <c r="BOQ425" s="93"/>
      <c r="BOR425" s="93"/>
      <c r="BOS425" s="93"/>
      <c r="BOT425" s="93"/>
      <c r="BOU425" s="93"/>
      <c r="BOV425" s="93"/>
      <c r="BOW425" s="93"/>
      <c r="BOX425" s="93"/>
      <c r="BOY425" s="93"/>
      <c r="BOZ425" s="93"/>
      <c r="BPA425" s="93"/>
      <c r="BPB425" s="93"/>
      <c r="BPC425" s="93"/>
      <c r="BPD425" s="93"/>
      <c r="BPE425" s="93"/>
      <c r="BPF425" s="93"/>
      <c r="BPG425" s="93"/>
      <c r="BPH425" s="93"/>
      <c r="BPI425" s="93"/>
      <c r="BPJ425" s="93"/>
      <c r="BPK425" s="93"/>
      <c r="BPL425" s="93"/>
      <c r="BPM425" s="93"/>
      <c r="BPN425" s="93"/>
      <c r="BPO425" s="93"/>
      <c r="BPP425" s="93"/>
      <c r="BPQ425" s="93"/>
      <c r="BPR425" s="93"/>
      <c r="BPS425" s="93"/>
      <c r="BPT425" s="93"/>
      <c r="BPU425" s="93"/>
      <c r="BPV425" s="93"/>
      <c r="BPW425" s="93"/>
      <c r="BPX425" s="93"/>
      <c r="BPY425" s="93"/>
      <c r="BPZ425" s="93"/>
      <c r="BQA425" s="93"/>
      <c r="BQB425" s="93"/>
      <c r="BQC425" s="93"/>
      <c r="BQD425" s="93"/>
      <c r="BQE425" s="93"/>
      <c r="BQF425" s="93"/>
      <c r="BQG425" s="93"/>
      <c r="BQH425" s="93"/>
      <c r="BQI425" s="93"/>
      <c r="BQJ425" s="93"/>
      <c r="BQK425" s="93"/>
      <c r="BQL425" s="93"/>
      <c r="BQM425" s="93"/>
      <c r="BQN425" s="93"/>
      <c r="BQO425" s="93"/>
      <c r="BQP425" s="93"/>
      <c r="BQQ425" s="93"/>
      <c r="BQR425" s="93"/>
      <c r="BQS425" s="93"/>
      <c r="BQT425" s="93"/>
      <c r="BQU425" s="93"/>
      <c r="BQV425" s="93"/>
      <c r="BQW425" s="93"/>
      <c r="BQX425" s="93"/>
      <c r="BQY425" s="93"/>
      <c r="BQZ425" s="93"/>
      <c r="BRA425" s="93"/>
      <c r="BRB425" s="93"/>
      <c r="BRC425" s="93"/>
      <c r="BRD425" s="93"/>
      <c r="BRE425" s="93"/>
      <c r="BRF425" s="93"/>
      <c r="BRG425" s="93"/>
      <c r="BRH425" s="93"/>
      <c r="BRI425" s="93"/>
      <c r="BRJ425" s="93"/>
      <c r="BRK425" s="93"/>
      <c r="BRL425" s="93"/>
      <c r="BRM425" s="93"/>
      <c r="BRN425" s="93"/>
      <c r="BRO425" s="93"/>
      <c r="BRP425" s="93"/>
      <c r="BRQ425" s="93"/>
      <c r="BRR425" s="93"/>
      <c r="BRS425" s="93"/>
      <c r="BRT425" s="93"/>
      <c r="BRU425" s="93"/>
      <c r="BRV425" s="93"/>
      <c r="BRW425" s="93"/>
      <c r="BRX425" s="93"/>
      <c r="BRY425" s="93"/>
      <c r="BRZ425" s="93"/>
      <c r="BSA425" s="93"/>
      <c r="BSB425" s="93"/>
      <c r="BSC425" s="93"/>
      <c r="BSD425" s="93"/>
      <c r="BSE425" s="93"/>
      <c r="BSF425" s="93"/>
      <c r="BSG425" s="93"/>
      <c r="BSH425" s="93"/>
      <c r="BSI425" s="93"/>
      <c r="BSJ425" s="93"/>
      <c r="BSK425" s="93"/>
      <c r="BSL425" s="93"/>
      <c r="BSM425" s="93"/>
      <c r="BSN425" s="93"/>
      <c r="BSO425" s="93"/>
      <c r="BSP425" s="93"/>
      <c r="BSQ425" s="93"/>
      <c r="BSR425" s="93"/>
      <c r="BSS425" s="93"/>
      <c r="BST425" s="93"/>
      <c r="BSU425" s="93"/>
      <c r="BSV425" s="93"/>
      <c r="BSW425" s="93"/>
      <c r="BSX425" s="93"/>
      <c r="BSY425" s="93"/>
      <c r="BSZ425" s="93"/>
      <c r="BTA425" s="93"/>
      <c r="BTB425" s="93"/>
      <c r="BTC425" s="93"/>
      <c r="BTD425" s="93"/>
      <c r="BTE425" s="93"/>
      <c r="BTF425" s="93"/>
      <c r="BTG425" s="93"/>
      <c r="BTH425" s="93"/>
      <c r="BTI425" s="93"/>
      <c r="BTJ425" s="93"/>
      <c r="BTK425" s="93"/>
      <c r="BTL425" s="93"/>
      <c r="BTM425" s="93"/>
      <c r="BTN425" s="93"/>
      <c r="BTO425" s="93"/>
      <c r="BTP425" s="93"/>
      <c r="BTQ425" s="93"/>
      <c r="BTR425" s="93"/>
      <c r="BTS425" s="93"/>
      <c r="BTT425" s="93"/>
      <c r="BTU425" s="93"/>
      <c r="BTV425" s="93"/>
      <c r="BTW425" s="93"/>
      <c r="BTX425" s="93"/>
      <c r="BTY425" s="93"/>
      <c r="BTZ425" s="93"/>
      <c r="BUA425" s="93"/>
      <c r="BUB425" s="93"/>
      <c r="BUC425" s="93"/>
      <c r="BUD425" s="93"/>
      <c r="BUE425" s="93"/>
      <c r="BUF425" s="93"/>
      <c r="BUG425" s="93"/>
      <c r="BUH425" s="93"/>
      <c r="BUI425" s="93"/>
      <c r="BUJ425" s="93"/>
      <c r="BUK425" s="93"/>
      <c r="BUL425" s="93"/>
      <c r="BUM425" s="93"/>
      <c r="BUN425" s="93"/>
      <c r="BUO425" s="93"/>
      <c r="BUP425" s="93"/>
      <c r="BUQ425" s="93"/>
      <c r="BUR425" s="93"/>
      <c r="BUS425" s="93"/>
      <c r="BUT425" s="93"/>
      <c r="BUU425" s="93"/>
      <c r="BUV425" s="93"/>
      <c r="BUW425" s="93"/>
      <c r="BUX425" s="93"/>
      <c r="BUY425" s="93"/>
      <c r="BUZ425" s="93"/>
      <c r="BVA425" s="93"/>
      <c r="BVB425" s="93"/>
      <c r="BVC425" s="93"/>
      <c r="BVD425" s="93"/>
      <c r="BVE425" s="93"/>
      <c r="BVF425" s="93"/>
      <c r="BVG425" s="93"/>
      <c r="BVH425" s="93"/>
      <c r="BVI425" s="93"/>
      <c r="BVJ425" s="93"/>
      <c r="BVK425" s="93"/>
      <c r="BVL425" s="93"/>
      <c r="BVM425" s="93"/>
      <c r="BVN425" s="93"/>
      <c r="BVO425" s="93"/>
      <c r="BVP425" s="93"/>
      <c r="BVQ425" s="93"/>
      <c r="BVR425" s="93"/>
      <c r="BVS425" s="93"/>
      <c r="BVT425" s="93"/>
      <c r="BVU425" s="93"/>
      <c r="BVV425" s="93"/>
      <c r="BVW425" s="93"/>
      <c r="BVX425" s="93"/>
      <c r="BVY425" s="93"/>
      <c r="BVZ425" s="93"/>
      <c r="BWA425" s="93"/>
      <c r="BWB425" s="93"/>
      <c r="BWC425" s="93"/>
      <c r="BWD425" s="93"/>
      <c r="BWE425" s="93"/>
      <c r="BWF425" s="93"/>
      <c r="BWG425" s="93"/>
      <c r="BWH425" s="93"/>
      <c r="BWI425" s="93"/>
      <c r="BWJ425" s="93"/>
      <c r="BWK425" s="93"/>
      <c r="BWL425" s="93"/>
      <c r="BWM425" s="93"/>
      <c r="BWN425" s="93"/>
      <c r="BWO425" s="93"/>
      <c r="BWP425" s="93"/>
      <c r="BWQ425" s="93"/>
      <c r="BWR425" s="93"/>
      <c r="BWS425" s="93"/>
      <c r="BWT425" s="93"/>
      <c r="BWU425" s="93"/>
      <c r="BWV425" s="93"/>
      <c r="BWW425" s="93"/>
      <c r="BWX425" s="93"/>
      <c r="BWY425" s="93"/>
      <c r="BWZ425" s="93"/>
      <c r="BXA425" s="93"/>
      <c r="BXB425" s="93"/>
      <c r="BXC425" s="93"/>
      <c r="BXD425" s="93"/>
      <c r="BXE425" s="93"/>
      <c r="BXF425" s="93"/>
      <c r="BXG425" s="93"/>
      <c r="BXH425" s="93"/>
      <c r="BXI425" s="93"/>
      <c r="BXJ425" s="93"/>
      <c r="BXK425" s="93"/>
      <c r="BXL425" s="93"/>
      <c r="BXM425" s="93"/>
      <c r="BXN425" s="93"/>
      <c r="BXO425" s="93"/>
      <c r="BXP425" s="93"/>
      <c r="BXQ425" s="93"/>
      <c r="BXR425" s="93"/>
      <c r="BXS425" s="93"/>
      <c r="BXT425" s="93"/>
      <c r="BXU425" s="93"/>
      <c r="BXV425" s="93"/>
      <c r="BXW425" s="93"/>
      <c r="BXX425" s="93"/>
      <c r="BXY425" s="93"/>
      <c r="BXZ425" s="93"/>
      <c r="BYA425" s="93"/>
      <c r="BYB425" s="93"/>
      <c r="BYC425" s="93"/>
      <c r="BYD425" s="93"/>
      <c r="BYE425" s="93"/>
      <c r="BYF425" s="93"/>
      <c r="BYG425" s="93"/>
      <c r="BYH425" s="93"/>
      <c r="BYI425" s="93"/>
      <c r="BYJ425" s="93"/>
      <c r="BYK425" s="93"/>
      <c r="BYL425" s="93"/>
      <c r="BYM425" s="93"/>
      <c r="BYN425" s="93"/>
      <c r="BYO425" s="93"/>
      <c r="BYP425" s="93"/>
      <c r="BYQ425" s="93"/>
      <c r="BYR425" s="93"/>
      <c r="BYS425" s="93"/>
      <c r="BYT425" s="93"/>
      <c r="BYU425" s="93"/>
      <c r="BYV425" s="93"/>
      <c r="BYW425" s="93"/>
      <c r="BYX425" s="93"/>
      <c r="BYY425" s="93"/>
      <c r="BYZ425" s="93"/>
      <c r="BZA425" s="93"/>
      <c r="BZB425" s="93"/>
      <c r="BZC425" s="93"/>
      <c r="BZD425" s="93"/>
      <c r="BZE425" s="93"/>
      <c r="BZF425" s="93"/>
      <c r="BZG425" s="93"/>
      <c r="BZH425" s="93"/>
      <c r="BZI425" s="93"/>
      <c r="BZJ425" s="93"/>
      <c r="BZK425" s="93"/>
      <c r="BZL425" s="93"/>
      <c r="BZM425" s="93"/>
      <c r="BZN425" s="93"/>
      <c r="BZO425" s="93"/>
      <c r="BZP425" s="93"/>
      <c r="BZQ425" s="93"/>
      <c r="BZR425" s="93"/>
      <c r="BZS425" s="93"/>
      <c r="BZT425" s="93"/>
      <c r="BZU425" s="93"/>
      <c r="BZV425" s="93"/>
      <c r="BZW425" s="93"/>
      <c r="BZX425" s="93"/>
      <c r="BZY425" s="93"/>
      <c r="BZZ425" s="93"/>
      <c r="CAA425" s="93"/>
      <c r="CAB425" s="93"/>
      <c r="CAC425" s="93"/>
      <c r="CAD425" s="93"/>
      <c r="CAE425" s="93"/>
      <c r="CAF425" s="93"/>
      <c r="CAG425" s="93"/>
      <c r="CAH425" s="93"/>
      <c r="CAI425" s="93"/>
      <c r="CAJ425" s="93"/>
      <c r="CAK425" s="93"/>
      <c r="CAL425" s="93"/>
      <c r="CAM425" s="93"/>
      <c r="CAN425" s="93"/>
      <c r="CAO425" s="93"/>
      <c r="CAP425" s="93"/>
      <c r="CAQ425" s="93"/>
      <c r="CAR425" s="93"/>
      <c r="CAS425" s="93"/>
      <c r="CAT425" s="93"/>
      <c r="CAU425" s="93"/>
      <c r="CAV425" s="93"/>
      <c r="CAW425" s="93"/>
      <c r="CAX425" s="93"/>
      <c r="CAY425" s="93"/>
      <c r="CAZ425" s="93"/>
      <c r="CBA425" s="93"/>
      <c r="CBB425" s="93"/>
      <c r="CBC425" s="93"/>
      <c r="CBD425" s="93"/>
      <c r="CBE425" s="93"/>
      <c r="CBF425" s="93"/>
      <c r="CBG425" s="93"/>
      <c r="CBH425" s="93"/>
      <c r="CBI425" s="93"/>
      <c r="CBJ425" s="93"/>
      <c r="CBK425" s="93"/>
      <c r="CBL425" s="93"/>
      <c r="CBM425" s="93"/>
      <c r="CBN425" s="93"/>
      <c r="CBO425" s="93"/>
      <c r="CBP425" s="93"/>
      <c r="CBQ425" s="93"/>
      <c r="CBR425" s="93"/>
      <c r="CBS425" s="93"/>
      <c r="CBT425" s="93"/>
      <c r="CBU425" s="93"/>
      <c r="CBV425" s="93"/>
      <c r="CBW425" s="93"/>
      <c r="CBX425" s="93"/>
      <c r="CBY425" s="93"/>
      <c r="CBZ425" s="93"/>
      <c r="CCA425" s="93"/>
      <c r="CCB425" s="93"/>
      <c r="CCC425" s="93"/>
      <c r="CCD425" s="93"/>
      <c r="CCE425" s="93"/>
      <c r="CCF425" s="93"/>
      <c r="CCG425" s="93"/>
      <c r="CCH425" s="93"/>
      <c r="CCI425" s="93"/>
      <c r="CCJ425" s="93"/>
      <c r="CCK425" s="93"/>
      <c r="CCL425" s="93"/>
      <c r="CCM425" s="93"/>
      <c r="CCN425" s="93"/>
      <c r="CCO425" s="93"/>
      <c r="CCP425" s="93"/>
      <c r="CCQ425" s="93"/>
      <c r="CCR425" s="93"/>
      <c r="CCS425" s="93"/>
      <c r="CCT425" s="93"/>
      <c r="CCU425" s="93"/>
      <c r="CCV425" s="93"/>
      <c r="CCW425" s="93"/>
      <c r="CCX425" s="93"/>
      <c r="CCY425" s="93"/>
      <c r="CCZ425" s="93"/>
      <c r="CDA425" s="93"/>
      <c r="CDB425" s="93"/>
      <c r="CDC425" s="93"/>
      <c r="CDD425" s="93"/>
      <c r="CDE425" s="93"/>
      <c r="CDF425" s="93"/>
      <c r="CDG425" s="93"/>
      <c r="CDH425" s="93"/>
      <c r="CDI425" s="93"/>
      <c r="CDJ425" s="93"/>
      <c r="CDK425" s="93"/>
      <c r="CDL425" s="93"/>
      <c r="CDM425" s="93"/>
      <c r="CDN425" s="93"/>
      <c r="CDO425" s="93"/>
      <c r="CDP425" s="93"/>
      <c r="CDQ425" s="93"/>
      <c r="CDR425" s="93"/>
      <c r="CDS425" s="93"/>
      <c r="CDT425" s="93"/>
      <c r="CDU425" s="93"/>
      <c r="CDV425" s="93"/>
      <c r="CDW425" s="93"/>
      <c r="CDX425" s="93"/>
      <c r="CDY425" s="93"/>
      <c r="CDZ425" s="93"/>
      <c r="CEA425" s="93"/>
      <c r="CEB425" s="93"/>
      <c r="CEC425" s="93"/>
      <c r="CED425" s="93"/>
      <c r="CEE425" s="93"/>
      <c r="CEF425" s="93"/>
      <c r="CEG425" s="93"/>
      <c r="CEH425" s="93"/>
      <c r="CEI425" s="93"/>
      <c r="CEJ425" s="93"/>
      <c r="CEK425" s="93"/>
      <c r="CEL425" s="93"/>
      <c r="CEM425" s="93"/>
      <c r="CEN425" s="93"/>
      <c r="CEO425" s="93"/>
      <c r="CEP425" s="93"/>
      <c r="CEQ425" s="93"/>
      <c r="CER425" s="93"/>
      <c r="CES425" s="93"/>
      <c r="CET425" s="93"/>
      <c r="CEU425" s="93"/>
      <c r="CEV425" s="93"/>
      <c r="CEW425" s="93"/>
      <c r="CEX425" s="93"/>
      <c r="CEY425" s="93"/>
      <c r="CEZ425" s="93"/>
      <c r="CFA425" s="93"/>
      <c r="CFB425" s="93"/>
      <c r="CFC425" s="93"/>
      <c r="CFD425" s="93"/>
      <c r="CFE425" s="93"/>
      <c r="CFF425" s="93"/>
      <c r="CFG425" s="93"/>
      <c r="CFH425" s="93"/>
      <c r="CFI425" s="93"/>
      <c r="CFJ425" s="93"/>
      <c r="CFK425" s="93"/>
      <c r="CFL425" s="93"/>
      <c r="CFM425" s="93"/>
      <c r="CFN425" s="93"/>
      <c r="CFO425" s="93"/>
      <c r="CFP425" s="93"/>
      <c r="CFQ425" s="93"/>
      <c r="CFR425" s="93"/>
      <c r="CFS425" s="93"/>
      <c r="CFT425" s="93"/>
      <c r="CFU425" s="93"/>
      <c r="CFV425" s="93"/>
      <c r="CFW425" s="93"/>
      <c r="CFX425" s="93"/>
      <c r="CFY425" s="93"/>
      <c r="CFZ425" s="93"/>
      <c r="CGA425" s="93"/>
      <c r="CGB425" s="93"/>
      <c r="CGC425" s="93"/>
      <c r="CGD425" s="93"/>
      <c r="CGE425" s="93"/>
      <c r="CGF425" s="93"/>
      <c r="CGG425" s="93"/>
      <c r="CGH425" s="93"/>
      <c r="CGI425" s="93"/>
      <c r="CGJ425" s="93"/>
      <c r="CGK425" s="93"/>
      <c r="CGL425" s="93"/>
      <c r="CGM425" s="93"/>
      <c r="CGN425" s="93"/>
      <c r="CGO425" s="93"/>
      <c r="CGP425" s="93"/>
      <c r="CGQ425" s="93"/>
      <c r="CGR425" s="93"/>
      <c r="CGS425" s="93"/>
      <c r="CGT425" s="93"/>
      <c r="CGU425" s="93"/>
      <c r="CGV425" s="93"/>
      <c r="CGW425" s="93"/>
      <c r="CGX425" s="93"/>
      <c r="CGY425" s="93"/>
      <c r="CGZ425" s="93"/>
      <c r="CHA425" s="93"/>
      <c r="CHB425" s="93"/>
      <c r="CHC425" s="93"/>
      <c r="CHD425" s="93"/>
      <c r="CHE425" s="93"/>
      <c r="CHF425" s="93"/>
      <c r="CHG425" s="93"/>
      <c r="CHH425" s="93"/>
      <c r="CHI425" s="93"/>
      <c r="CHJ425" s="93"/>
      <c r="CHK425" s="93"/>
      <c r="CHL425" s="93"/>
      <c r="CHM425" s="93"/>
      <c r="CHN425" s="93"/>
      <c r="CHO425" s="93"/>
      <c r="CHP425" s="93"/>
      <c r="CHQ425" s="93"/>
      <c r="CHR425" s="93"/>
      <c r="CHS425" s="93"/>
      <c r="CHT425" s="93"/>
      <c r="CHU425" s="93"/>
      <c r="CHV425" s="93"/>
      <c r="CHW425" s="93"/>
      <c r="CHX425" s="93"/>
      <c r="CHY425" s="93"/>
      <c r="CHZ425" s="93"/>
      <c r="CIA425" s="93"/>
      <c r="CIB425" s="93"/>
      <c r="CIC425" s="93"/>
      <c r="CID425" s="93"/>
      <c r="CIE425" s="93"/>
      <c r="CIF425" s="93"/>
      <c r="CIG425" s="93"/>
      <c r="CIH425" s="93"/>
      <c r="CII425" s="93"/>
      <c r="CIJ425" s="93"/>
      <c r="CIK425" s="93"/>
      <c r="CIL425" s="93"/>
      <c r="CIM425" s="93"/>
      <c r="CIN425" s="93"/>
      <c r="CIO425" s="93"/>
      <c r="CIP425" s="93"/>
      <c r="CIQ425" s="93"/>
      <c r="CIR425" s="93"/>
      <c r="CIS425" s="93"/>
      <c r="CIT425" s="93"/>
      <c r="CIU425" s="93"/>
      <c r="CIV425" s="93"/>
      <c r="CIW425" s="93"/>
      <c r="CIX425" s="93"/>
      <c r="CIY425" s="93"/>
      <c r="CIZ425" s="93"/>
      <c r="CJA425" s="93"/>
      <c r="CJB425" s="93"/>
      <c r="CJC425" s="93"/>
      <c r="CJD425" s="93"/>
      <c r="CJE425" s="93"/>
      <c r="CJF425" s="93"/>
      <c r="CJG425" s="93"/>
      <c r="CJH425" s="93"/>
      <c r="CJI425" s="93"/>
      <c r="CJJ425" s="93"/>
      <c r="CJK425" s="93"/>
      <c r="CJL425" s="93"/>
      <c r="CJM425" s="93"/>
      <c r="CJN425" s="93"/>
      <c r="CJO425" s="93"/>
      <c r="CJP425" s="93"/>
      <c r="CJQ425" s="93"/>
      <c r="CJR425" s="93"/>
      <c r="CJS425" s="93"/>
      <c r="CJT425" s="93"/>
      <c r="CJU425" s="93"/>
      <c r="CJV425" s="93"/>
      <c r="CJW425" s="93"/>
      <c r="CJX425" s="93"/>
      <c r="CJY425" s="93"/>
      <c r="CJZ425" s="93"/>
      <c r="CKA425" s="93"/>
      <c r="CKB425" s="93"/>
      <c r="CKC425" s="93"/>
      <c r="CKD425" s="93"/>
      <c r="CKE425" s="93"/>
      <c r="CKF425" s="93"/>
      <c r="CKG425" s="93"/>
      <c r="CKH425" s="93"/>
      <c r="CKI425" s="93"/>
      <c r="CKJ425" s="93"/>
      <c r="CKK425" s="93"/>
      <c r="CKL425" s="93"/>
      <c r="CKM425" s="93"/>
      <c r="CKN425" s="93"/>
      <c r="CKO425" s="93"/>
      <c r="CKP425" s="93"/>
      <c r="CKQ425" s="93"/>
      <c r="CKR425" s="93"/>
      <c r="CKS425" s="93"/>
      <c r="CKT425" s="93"/>
      <c r="CKU425" s="93"/>
      <c r="CKV425" s="93"/>
      <c r="CKW425" s="93"/>
      <c r="CKX425" s="93"/>
      <c r="CKY425" s="93"/>
      <c r="CKZ425" s="93"/>
      <c r="CLA425" s="93"/>
      <c r="CLB425" s="93"/>
      <c r="CLC425" s="93"/>
      <c r="CLD425" s="93"/>
      <c r="CLE425" s="93"/>
      <c r="CLF425" s="93"/>
      <c r="CLG425" s="93"/>
      <c r="CLH425" s="93"/>
      <c r="CLI425" s="93"/>
      <c r="CLJ425" s="93"/>
      <c r="CLK425" s="93"/>
      <c r="CLL425" s="93"/>
      <c r="CLM425" s="93"/>
      <c r="CLN425" s="93"/>
      <c r="CLO425" s="93"/>
      <c r="CLP425" s="93"/>
      <c r="CLQ425" s="93"/>
      <c r="CLR425" s="93"/>
      <c r="CLS425" s="93"/>
      <c r="CLT425" s="93"/>
      <c r="CLU425" s="93"/>
      <c r="CLV425" s="93"/>
      <c r="CLW425" s="93"/>
      <c r="CLX425" s="93"/>
      <c r="CLY425" s="93"/>
      <c r="CLZ425" s="93"/>
      <c r="CMA425" s="93"/>
      <c r="CMB425" s="93"/>
      <c r="CMC425" s="93"/>
      <c r="CMD425" s="93"/>
      <c r="CME425" s="93"/>
      <c r="CMF425" s="93"/>
      <c r="CMG425" s="93"/>
      <c r="CMH425" s="93"/>
      <c r="CMI425" s="93"/>
      <c r="CMJ425" s="93"/>
      <c r="CMK425" s="93"/>
      <c r="CML425" s="93"/>
      <c r="CMM425" s="93"/>
      <c r="CMN425" s="93"/>
      <c r="CMO425" s="93"/>
      <c r="CMP425" s="93"/>
      <c r="CMQ425" s="93"/>
      <c r="CMR425" s="93"/>
      <c r="CMS425" s="93"/>
      <c r="CMT425" s="93"/>
      <c r="CMU425" s="93"/>
      <c r="CMV425" s="93"/>
      <c r="CMW425" s="93"/>
      <c r="CMX425" s="93"/>
      <c r="CMY425" s="93"/>
      <c r="CMZ425" s="93"/>
      <c r="CNA425" s="93"/>
      <c r="CNB425" s="93"/>
      <c r="CNC425" s="93"/>
      <c r="CND425" s="93"/>
      <c r="CNE425" s="93"/>
      <c r="CNF425" s="93"/>
      <c r="CNG425" s="93"/>
      <c r="CNH425" s="93"/>
      <c r="CNI425" s="93"/>
      <c r="CNJ425" s="93"/>
      <c r="CNK425" s="93"/>
      <c r="CNL425" s="93"/>
      <c r="CNM425" s="93"/>
      <c r="CNN425" s="93"/>
      <c r="CNO425" s="93"/>
      <c r="CNP425" s="93"/>
      <c r="CNQ425" s="93"/>
      <c r="CNR425" s="93"/>
      <c r="CNS425" s="93"/>
      <c r="CNT425" s="93"/>
      <c r="CNU425" s="93"/>
      <c r="CNV425" s="93"/>
      <c r="CNW425" s="93"/>
      <c r="CNX425" s="93"/>
      <c r="CNY425" s="93"/>
      <c r="CNZ425" s="93"/>
      <c r="COA425" s="93"/>
      <c r="COB425" s="93"/>
      <c r="COC425" s="93"/>
      <c r="COD425" s="93"/>
      <c r="COE425" s="93"/>
      <c r="COF425" s="93"/>
      <c r="COG425" s="93"/>
      <c r="COH425" s="93"/>
      <c r="COI425" s="93"/>
      <c r="COJ425" s="93"/>
      <c r="COK425" s="93"/>
      <c r="COL425" s="93"/>
      <c r="COM425" s="93"/>
      <c r="CON425" s="93"/>
      <c r="COO425" s="93"/>
      <c r="COP425" s="93"/>
      <c r="COQ425" s="93"/>
      <c r="COR425" s="93"/>
      <c r="COS425" s="93"/>
      <c r="COT425" s="93"/>
      <c r="COU425" s="93"/>
      <c r="COV425" s="93"/>
      <c r="COW425" s="93"/>
      <c r="COX425" s="93"/>
      <c r="COY425" s="93"/>
      <c r="COZ425" s="93"/>
      <c r="CPA425" s="93"/>
      <c r="CPB425" s="93"/>
      <c r="CPC425" s="93"/>
      <c r="CPD425" s="93"/>
      <c r="CPE425" s="93"/>
      <c r="CPF425" s="93"/>
      <c r="CPG425" s="93"/>
      <c r="CPH425" s="93"/>
      <c r="CPI425" s="93"/>
      <c r="CPJ425" s="93"/>
      <c r="CPK425" s="93"/>
      <c r="CPL425" s="93"/>
      <c r="CPM425" s="93"/>
      <c r="CPN425" s="93"/>
      <c r="CPO425" s="93"/>
      <c r="CPP425" s="93"/>
      <c r="CPQ425" s="93"/>
      <c r="CPR425" s="93"/>
      <c r="CPS425" s="93"/>
      <c r="CPT425" s="93"/>
      <c r="CPU425" s="93"/>
      <c r="CPV425" s="93"/>
      <c r="CPW425" s="93"/>
      <c r="CPX425" s="93"/>
      <c r="CPY425" s="93"/>
      <c r="CPZ425" s="93"/>
      <c r="CQA425" s="93"/>
      <c r="CQB425" s="93"/>
      <c r="CQC425" s="93"/>
      <c r="CQD425" s="93"/>
      <c r="CQE425" s="93"/>
      <c r="CQF425" s="93"/>
      <c r="CQG425" s="93"/>
      <c r="CQH425" s="93"/>
      <c r="CQI425" s="93"/>
      <c r="CQJ425" s="93"/>
      <c r="CQK425" s="93"/>
      <c r="CQL425" s="93"/>
      <c r="CQM425" s="93"/>
      <c r="CQN425" s="93"/>
      <c r="CQO425" s="93"/>
      <c r="CQP425" s="93"/>
      <c r="CQQ425" s="93"/>
      <c r="CQR425" s="93"/>
      <c r="CQS425" s="93"/>
      <c r="CQT425" s="93"/>
      <c r="CQU425" s="93"/>
      <c r="CQV425" s="93"/>
      <c r="CQW425" s="93"/>
      <c r="CQX425" s="93"/>
      <c r="CQY425" s="93"/>
      <c r="CQZ425" s="93"/>
      <c r="CRA425" s="93"/>
      <c r="CRB425" s="93"/>
      <c r="CRC425" s="93"/>
      <c r="CRD425" s="93"/>
      <c r="CRE425" s="93"/>
      <c r="CRF425" s="93"/>
      <c r="CRG425" s="93"/>
      <c r="CRH425" s="93"/>
      <c r="CRI425" s="93"/>
      <c r="CRJ425" s="93"/>
      <c r="CRK425" s="93"/>
      <c r="CRL425" s="93"/>
      <c r="CRM425" s="93"/>
      <c r="CRN425" s="93"/>
      <c r="CRO425" s="93"/>
      <c r="CRP425" s="93"/>
      <c r="CRQ425" s="93"/>
      <c r="CRR425" s="93"/>
      <c r="CRS425" s="93"/>
      <c r="CRT425" s="93"/>
      <c r="CRU425" s="93"/>
      <c r="CRV425" s="93"/>
      <c r="CRW425" s="93"/>
      <c r="CRX425" s="93"/>
      <c r="CRY425" s="93"/>
      <c r="CRZ425" s="93"/>
      <c r="CSA425" s="93"/>
      <c r="CSB425" s="93"/>
      <c r="CSC425" s="93"/>
      <c r="CSD425" s="93"/>
      <c r="CSE425" s="93"/>
      <c r="CSF425" s="93"/>
      <c r="CSG425" s="93"/>
      <c r="CSH425" s="93"/>
      <c r="CSI425" s="93"/>
      <c r="CSJ425" s="93"/>
      <c r="CSK425" s="93"/>
      <c r="CSL425" s="93"/>
      <c r="CSM425" s="93"/>
      <c r="CSN425" s="93"/>
      <c r="CSO425" s="93"/>
      <c r="CSP425" s="93"/>
      <c r="CSQ425" s="93"/>
      <c r="CSR425" s="93"/>
      <c r="CSS425" s="93"/>
      <c r="CST425" s="93"/>
      <c r="CSU425" s="93"/>
      <c r="CSV425" s="93"/>
      <c r="CSW425" s="93"/>
      <c r="CSX425" s="93"/>
      <c r="CSY425" s="93"/>
      <c r="CSZ425" s="93"/>
      <c r="CTA425" s="93"/>
      <c r="CTB425" s="93"/>
      <c r="CTC425" s="93"/>
      <c r="CTD425" s="93"/>
      <c r="CTE425" s="93"/>
      <c r="CTF425" s="93"/>
      <c r="CTG425" s="93"/>
      <c r="CTH425" s="93"/>
      <c r="CTI425" s="93"/>
      <c r="CTJ425" s="93"/>
      <c r="CTK425" s="93"/>
      <c r="CTL425" s="93"/>
      <c r="CTM425" s="93"/>
      <c r="CTN425" s="93"/>
      <c r="CTO425" s="93"/>
      <c r="CTP425" s="93"/>
      <c r="CTQ425" s="93"/>
      <c r="CTR425" s="93"/>
      <c r="CTS425" s="93"/>
      <c r="CTT425" s="93"/>
      <c r="CTU425" s="93"/>
      <c r="CTV425" s="93"/>
      <c r="CTW425" s="93"/>
      <c r="CTX425" s="93"/>
      <c r="CTY425" s="93"/>
      <c r="CTZ425" s="93"/>
      <c r="CUA425" s="93"/>
      <c r="CUB425" s="93"/>
      <c r="CUC425" s="93"/>
      <c r="CUD425" s="93"/>
      <c r="CUE425" s="93"/>
      <c r="CUF425" s="93"/>
      <c r="CUG425" s="93"/>
      <c r="CUH425" s="93"/>
      <c r="CUI425" s="93"/>
      <c r="CUJ425" s="93"/>
      <c r="CUK425" s="93"/>
      <c r="CUL425" s="93"/>
      <c r="CUM425" s="93"/>
      <c r="CUN425" s="93"/>
      <c r="CUO425" s="93"/>
      <c r="CUP425" s="93"/>
      <c r="CUQ425" s="93"/>
      <c r="CUR425" s="93"/>
      <c r="CUS425" s="93"/>
      <c r="CUT425" s="93"/>
      <c r="CUU425" s="93"/>
      <c r="CUV425" s="93"/>
      <c r="CUW425" s="93"/>
      <c r="CUX425" s="93"/>
      <c r="CUY425" s="93"/>
      <c r="CUZ425" s="93"/>
      <c r="CVA425" s="93"/>
      <c r="CVB425" s="93"/>
      <c r="CVC425" s="93"/>
      <c r="CVD425" s="93"/>
      <c r="CVE425" s="93"/>
      <c r="CVF425" s="93"/>
      <c r="CVG425" s="93"/>
      <c r="CVH425" s="93"/>
      <c r="CVI425" s="93"/>
      <c r="CVJ425" s="93"/>
      <c r="CVK425" s="93"/>
      <c r="CVL425" s="93"/>
      <c r="CVM425" s="93"/>
      <c r="CVN425" s="93"/>
      <c r="CVO425" s="93"/>
      <c r="CVP425" s="93"/>
      <c r="CVQ425" s="93"/>
      <c r="CVR425" s="93"/>
      <c r="CVS425" s="93"/>
      <c r="CVT425" s="93"/>
      <c r="CVU425" s="93"/>
      <c r="CVV425" s="93"/>
      <c r="CVW425" s="93"/>
      <c r="CVX425" s="93"/>
      <c r="CVY425" s="93"/>
      <c r="CVZ425" s="93"/>
      <c r="CWA425" s="93"/>
      <c r="CWB425" s="93"/>
      <c r="CWC425" s="93"/>
      <c r="CWD425" s="93"/>
      <c r="CWE425" s="93"/>
      <c r="CWF425" s="93"/>
      <c r="CWG425" s="93"/>
      <c r="CWH425" s="93"/>
      <c r="CWI425" s="93"/>
      <c r="CWJ425" s="93"/>
      <c r="CWK425" s="93"/>
      <c r="CWL425" s="93"/>
      <c r="CWM425" s="93"/>
      <c r="CWN425" s="93"/>
      <c r="CWO425" s="93"/>
      <c r="CWP425" s="93"/>
      <c r="CWQ425" s="93"/>
      <c r="CWR425" s="93"/>
      <c r="CWS425" s="93"/>
      <c r="CWT425" s="93"/>
      <c r="CWU425" s="93"/>
      <c r="CWV425" s="93"/>
      <c r="CWW425" s="93"/>
      <c r="CWX425" s="93"/>
      <c r="CWY425" s="93"/>
      <c r="CWZ425" s="93"/>
      <c r="CXA425" s="93"/>
      <c r="CXB425" s="93"/>
      <c r="CXC425" s="93"/>
      <c r="CXD425" s="93"/>
      <c r="CXE425" s="93"/>
      <c r="CXF425" s="93"/>
      <c r="CXG425" s="93"/>
      <c r="CXH425" s="93"/>
      <c r="CXI425" s="93"/>
      <c r="CXJ425" s="93"/>
      <c r="CXK425" s="93"/>
      <c r="CXL425" s="93"/>
      <c r="CXM425" s="93"/>
      <c r="CXN425" s="93"/>
      <c r="CXO425" s="93"/>
      <c r="CXP425" s="93"/>
      <c r="CXQ425" s="93"/>
      <c r="CXR425" s="93"/>
      <c r="CXS425" s="93"/>
      <c r="CXT425" s="93"/>
      <c r="CXU425" s="93"/>
      <c r="CXV425" s="93"/>
      <c r="CXW425" s="93"/>
      <c r="CXX425" s="93"/>
      <c r="CXY425" s="93"/>
      <c r="CXZ425" s="93"/>
      <c r="CYA425" s="93"/>
      <c r="CYB425" s="93"/>
      <c r="CYC425" s="93"/>
      <c r="CYD425" s="93"/>
      <c r="CYE425" s="93"/>
      <c r="CYF425" s="93"/>
      <c r="CYG425" s="93"/>
      <c r="CYH425" s="93"/>
      <c r="CYI425" s="93"/>
      <c r="CYJ425" s="93"/>
      <c r="CYK425" s="93"/>
      <c r="CYL425" s="93"/>
      <c r="CYM425" s="93"/>
      <c r="CYN425" s="93"/>
      <c r="CYO425" s="93"/>
      <c r="CYP425" s="93"/>
      <c r="CYQ425" s="93"/>
      <c r="CYR425" s="93"/>
      <c r="CYS425" s="93"/>
      <c r="CYT425" s="93"/>
      <c r="CYU425" s="93"/>
      <c r="CYV425" s="93"/>
      <c r="CYW425" s="93"/>
      <c r="CYX425" s="93"/>
      <c r="CYY425" s="93"/>
      <c r="CYZ425" s="93"/>
      <c r="CZA425" s="93"/>
      <c r="CZB425" s="93"/>
      <c r="CZC425" s="93"/>
      <c r="CZD425" s="93"/>
      <c r="CZE425" s="93"/>
      <c r="CZF425" s="93"/>
      <c r="CZG425" s="93"/>
      <c r="CZH425" s="93"/>
      <c r="CZI425" s="93"/>
      <c r="CZJ425" s="93"/>
      <c r="CZK425" s="93"/>
      <c r="CZL425" s="93"/>
      <c r="CZM425" s="93"/>
      <c r="CZN425" s="93"/>
      <c r="CZO425" s="93"/>
      <c r="CZP425" s="93"/>
      <c r="CZQ425" s="93"/>
      <c r="CZR425" s="93"/>
      <c r="CZS425" s="93"/>
      <c r="CZT425" s="93"/>
      <c r="CZU425" s="93"/>
      <c r="CZV425" s="93"/>
      <c r="CZW425" s="93"/>
      <c r="CZX425" s="93"/>
      <c r="CZY425" s="93"/>
      <c r="CZZ425" s="93"/>
      <c r="DAA425" s="93"/>
      <c r="DAB425" s="93"/>
      <c r="DAC425" s="93"/>
      <c r="DAD425" s="93"/>
      <c r="DAE425" s="93"/>
      <c r="DAF425" s="93"/>
      <c r="DAG425" s="93"/>
      <c r="DAH425" s="93"/>
      <c r="DAI425" s="93"/>
      <c r="DAJ425" s="93"/>
      <c r="DAK425" s="93"/>
      <c r="DAL425" s="93"/>
      <c r="DAM425" s="93"/>
      <c r="DAN425" s="93"/>
      <c r="DAO425" s="93"/>
      <c r="DAP425" s="93"/>
      <c r="DAQ425" s="93"/>
      <c r="DAR425" s="93"/>
      <c r="DAS425" s="93"/>
      <c r="DAT425" s="93"/>
      <c r="DAU425" s="93"/>
      <c r="DAV425" s="93"/>
      <c r="DAW425" s="93"/>
      <c r="DAX425" s="93"/>
      <c r="DAY425" s="93"/>
      <c r="DAZ425" s="93"/>
      <c r="DBA425" s="93"/>
      <c r="DBB425" s="93"/>
      <c r="DBC425" s="93"/>
      <c r="DBD425" s="93"/>
      <c r="DBE425" s="93"/>
      <c r="DBF425" s="93"/>
      <c r="DBG425" s="93"/>
      <c r="DBH425" s="93"/>
      <c r="DBI425" s="93"/>
      <c r="DBJ425" s="93"/>
      <c r="DBK425" s="93"/>
      <c r="DBL425" s="93"/>
      <c r="DBM425" s="93"/>
      <c r="DBN425" s="93"/>
      <c r="DBO425" s="93"/>
      <c r="DBP425" s="93"/>
      <c r="DBQ425" s="93"/>
      <c r="DBR425" s="93"/>
      <c r="DBS425" s="93"/>
      <c r="DBT425" s="93"/>
      <c r="DBU425" s="93"/>
      <c r="DBV425" s="93"/>
      <c r="DBW425" s="93"/>
      <c r="DBX425" s="93"/>
      <c r="DBY425" s="93"/>
      <c r="DBZ425" s="93"/>
      <c r="DCA425" s="93"/>
      <c r="DCB425" s="93"/>
      <c r="DCC425" s="93"/>
      <c r="DCD425" s="93"/>
      <c r="DCE425" s="93"/>
      <c r="DCF425" s="93"/>
      <c r="DCG425" s="93"/>
      <c r="DCH425" s="93"/>
      <c r="DCI425" s="93"/>
      <c r="DCJ425" s="93"/>
      <c r="DCK425" s="93"/>
      <c r="DCL425" s="93"/>
      <c r="DCM425" s="93"/>
      <c r="DCN425" s="93"/>
      <c r="DCO425" s="93"/>
      <c r="DCP425" s="93"/>
      <c r="DCQ425" s="93"/>
      <c r="DCR425" s="93"/>
      <c r="DCS425" s="93"/>
      <c r="DCT425" s="93"/>
      <c r="DCU425" s="93"/>
      <c r="DCV425" s="93"/>
      <c r="DCW425" s="93"/>
      <c r="DCX425" s="93"/>
      <c r="DCY425" s="93"/>
      <c r="DCZ425" s="93"/>
      <c r="DDA425" s="93"/>
      <c r="DDB425" s="93"/>
      <c r="DDC425" s="93"/>
      <c r="DDD425" s="93"/>
      <c r="DDE425" s="93"/>
      <c r="DDF425" s="93"/>
      <c r="DDG425" s="93"/>
      <c r="DDH425" s="93"/>
      <c r="DDI425" s="93"/>
      <c r="DDJ425" s="93"/>
      <c r="DDK425" s="93"/>
      <c r="DDL425" s="93"/>
      <c r="DDM425" s="93"/>
      <c r="DDN425" s="93"/>
      <c r="DDO425" s="93"/>
      <c r="DDP425" s="93"/>
      <c r="DDQ425" s="93"/>
      <c r="DDR425" s="93"/>
      <c r="DDS425" s="93"/>
      <c r="DDT425" s="93"/>
      <c r="DDU425" s="93"/>
      <c r="DDV425" s="93"/>
      <c r="DDW425" s="93"/>
      <c r="DDX425" s="93"/>
      <c r="DDY425" s="93"/>
      <c r="DDZ425" s="93"/>
      <c r="DEA425" s="93"/>
      <c r="DEB425" s="93"/>
      <c r="DEC425" s="93"/>
      <c r="DED425" s="93"/>
      <c r="DEE425" s="93"/>
      <c r="DEF425" s="93"/>
      <c r="DEG425" s="93"/>
      <c r="DEH425" s="93"/>
      <c r="DEI425" s="93"/>
      <c r="DEJ425" s="93"/>
      <c r="DEK425" s="93"/>
      <c r="DEL425" s="93"/>
      <c r="DEM425" s="93"/>
      <c r="DEN425" s="93"/>
      <c r="DEO425" s="93"/>
      <c r="DEP425" s="93"/>
      <c r="DEQ425" s="93"/>
      <c r="DER425" s="93"/>
      <c r="DES425" s="93"/>
      <c r="DET425" s="93"/>
      <c r="DEU425" s="93"/>
      <c r="DEV425" s="93"/>
      <c r="DEW425" s="93"/>
      <c r="DEX425" s="93"/>
      <c r="DEY425" s="93"/>
      <c r="DEZ425" s="93"/>
      <c r="DFA425" s="93"/>
      <c r="DFB425" s="93"/>
      <c r="DFC425" s="93"/>
      <c r="DFD425" s="93"/>
      <c r="DFE425" s="93"/>
      <c r="DFF425" s="93"/>
      <c r="DFG425" s="93"/>
      <c r="DFH425" s="93"/>
      <c r="DFI425" s="93"/>
      <c r="DFJ425" s="93"/>
      <c r="DFK425" s="93"/>
      <c r="DFL425" s="93"/>
      <c r="DFM425" s="93"/>
      <c r="DFN425" s="93"/>
      <c r="DFO425" s="93"/>
      <c r="DFP425" s="93"/>
      <c r="DFQ425" s="93"/>
      <c r="DFR425" s="93"/>
      <c r="DFS425" s="93"/>
      <c r="DFT425" s="93"/>
      <c r="DFU425" s="93"/>
      <c r="DFV425" s="93"/>
      <c r="DFW425" s="93"/>
      <c r="DFX425" s="93"/>
      <c r="DFY425" s="93"/>
      <c r="DFZ425" s="93"/>
      <c r="DGA425" s="93"/>
      <c r="DGB425" s="93"/>
      <c r="DGC425" s="93"/>
      <c r="DGD425" s="93"/>
      <c r="DGE425" s="93"/>
      <c r="DGF425" s="93"/>
      <c r="DGG425" s="93"/>
      <c r="DGH425" s="93"/>
      <c r="DGI425" s="93"/>
      <c r="DGJ425" s="93"/>
      <c r="DGK425" s="93"/>
      <c r="DGL425" s="93"/>
      <c r="DGM425" s="93"/>
      <c r="DGN425" s="93"/>
      <c r="DGO425" s="93"/>
      <c r="DGP425" s="93"/>
      <c r="DGQ425" s="93"/>
      <c r="DGR425" s="93"/>
      <c r="DGS425" s="93"/>
      <c r="DGT425" s="93"/>
      <c r="DGU425" s="93"/>
      <c r="DGV425" s="93"/>
      <c r="DGW425" s="93"/>
      <c r="DGX425" s="93"/>
      <c r="DGY425" s="93"/>
      <c r="DGZ425" s="93"/>
      <c r="DHA425" s="93"/>
      <c r="DHB425" s="93"/>
      <c r="DHC425" s="93"/>
      <c r="DHD425" s="93"/>
      <c r="DHE425" s="93"/>
      <c r="DHF425" s="93"/>
      <c r="DHG425" s="93"/>
      <c r="DHH425" s="93"/>
      <c r="DHI425" s="93"/>
      <c r="DHJ425" s="93"/>
      <c r="DHK425" s="93"/>
      <c r="DHL425" s="93"/>
      <c r="DHM425" s="93"/>
      <c r="DHN425" s="93"/>
      <c r="DHO425" s="93"/>
      <c r="DHP425" s="93"/>
      <c r="DHQ425" s="93"/>
      <c r="DHR425" s="93"/>
      <c r="DHS425" s="93"/>
      <c r="DHT425" s="93"/>
      <c r="DHU425" s="93"/>
      <c r="DHV425" s="93"/>
      <c r="DHW425" s="93"/>
      <c r="DHX425" s="93"/>
      <c r="DHY425" s="93"/>
      <c r="DHZ425" s="93"/>
      <c r="DIA425" s="93"/>
      <c r="DIB425" s="93"/>
      <c r="DIC425" s="93"/>
      <c r="DID425" s="93"/>
      <c r="DIE425" s="93"/>
      <c r="DIF425" s="93"/>
      <c r="DIG425" s="93"/>
      <c r="DIH425" s="93"/>
      <c r="DII425" s="93"/>
      <c r="DIJ425" s="93"/>
      <c r="DIK425" s="93"/>
      <c r="DIL425" s="93"/>
      <c r="DIM425" s="93"/>
      <c r="DIN425" s="93"/>
      <c r="DIO425" s="93"/>
      <c r="DIP425" s="93"/>
      <c r="DIQ425" s="93"/>
      <c r="DIR425" s="93"/>
      <c r="DIS425" s="93"/>
      <c r="DIT425" s="93"/>
      <c r="DIU425" s="93"/>
      <c r="DIV425" s="93"/>
      <c r="DIW425" s="93"/>
      <c r="DIX425" s="93"/>
      <c r="DIY425" s="93"/>
      <c r="DIZ425" s="93"/>
      <c r="DJA425" s="93"/>
      <c r="DJB425" s="93"/>
      <c r="DJC425" s="93"/>
      <c r="DJD425" s="93"/>
      <c r="DJE425" s="93"/>
      <c r="DJF425" s="93"/>
      <c r="DJG425" s="93"/>
      <c r="DJH425" s="93"/>
      <c r="DJI425" s="93"/>
      <c r="DJJ425" s="93"/>
      <c r="DJK425" s="93"/>
      <c r="DJL425" s="93"/>
      <c r="DJM425" s="93"/>
      <c r="DJN425" s="93"/>
      <c r="DJO425" s="93"/>
      <c r="DJP425" s="93"/>
      <c r="DJQ425" s="93"/>
      <c r="DJR425" s="93"/>
      <c r="DJS425" s="93"/>
      <c r="DJT425" s="93"/>
      <c r="DJU425" s="93"/>
      <c r="DJV425" s="93"/>
      <c r="DJW425" s="93"/>
      <c r="DJX425" s="93"/>
      <c r="DJY425" s="93"/>
      <c r="DJZ425" s="93"/>
      <c r="DKA425" s="93"/>
      <c r="DKB425" s="93"/>
      <c r="DKC425" s="93"/>
      <c r="DKD425" s="93"/>
      <c r="DKE425" s="93"/>
      <c r="DKF425" s="93"/>
      <c r="DKG425" s="93"/>
      <c r="DKH425" s="93"/>
      <c r="DKI425" s="93"/>
      <c r="DKJ425" s="93"/>
      <c r="DKK425" s="93"/>
      <c r="DKL425" s="93"/>
      <c r="DKM425" s="93"/>
      <c r="DKN425" s="93"/>
      <c r="DKO425" s="93"/>
      <c r="DKP425" s="93"/>
      <c r="DKQ425" s="93"/>
      <c r="DKR425" s="93"/>
      <c r="DKS425" s="93"/>
      <c r="DKT425" s="93"/>
      <c r="DKU425" s="93"/>
      <c r="DKV425" s="93"/>
      <c r="DKW425" s="93"/>
      <c r="DKX425" s="93"/>
      <c r="DKY425" s="93"/>
      <c r="DKZ425" s="93"/>
      <c r="DLA425" s="93"/>
      <c r="DLB425" s="93"/>
      <c r="DLC425" s="93"/>
      <c r="DLD425" s="93"/>
      <c r="DLE425" s="93"/>
      <c r="DLF425" s="93"/>
      <c r="DLG425" s="93"/>
      <c r="DLH425" s="93"/>
      <c r="DLI425" s="93"/>
      <c r="DLJ425" s="93"/>
      <c r="DLK425" s="93"/>
      <c r="DLL425" s="93"/>
      <c r="DLM425" s="93"/>
      <c r="DLN425" s="93"/>
      <c r="DLO425" s="93"/>
      <c r="DLP425" s="93"/>
      <c r="DLQ425" s="93"/>
      <c r="DLR425" s="93"/>
      <c r="DLS425" s="93"/>
      <c r="DLT425" s="93"/>
      <c r="DLU425" s="93"/>
      <c r="DLV425" s="93"/>
      <c r="DLW425" s="93"/>
      <c r="DLX425" s="93"/>
      <c r="DLY425" s="93"/>
      <c r="DLZ425" s="93"/>
      <c r="DMA425" s="93"/>
      <c r="DMB425" s="93"/>
      <c r="DMC425" s="93"/>
      <c r="DMD425" s="93"/>
      <c r="DME425" s="93"/>
      <c r="DMF425" s="93"/>
      <c r="DMG425" s="93"/>
      <c r="DMH425" s="93"/>
      <c r="DMI425" s="93"/>
      <c r="DMJ425" s="93"/>
      <c r="DMK425" s="93"/>
      <c r="DML425" s="93"/>
      <c r="DMM425" s="93"/>
      <c r="DMN425" s="93"/>
      <c r="DMO425" s="93"/>
      <c r="DMP425" s="93"/>
      <c r="DMQ425" s="93"/>
      <c r="DMR425" s="93"/>
      <c r="DMS425" s="93"/>
      <c r="DMT425" s="93"/>
      <c r="DMU425" s="93"/>
      <c r="DMV425" s="93"/>
      <c r="DMW425" s="93"/>
      <c r="DMX425" s="93"/>
      <c r="DMY425" s="93"/>
      <c r="DMZ425" s="93"/>
      <c r="DNA425" s="93"/>
      <c r="DNB425" s="93"/>
      <c r="DNC425" s="93"/>
      <c r="DND425" s="93"/>
      <c r="DNE425" s="93"/>
      <c r="DNF425" s="93"/>
      <c r="DNG425" s="93"/>
      <c r="DNH425" s="93"/>
      <c r="DNI425" s="93"/>
      <c r="DNJ425" s="93"/>
      <c r="DNK425" s="93"/>
      <c r="DNL425" s="93"/>
      <c r="DNM425" s="93"/>
      <c r="DNN425" s="93"/>
      <c r="DNO425" s="93"/>
      <c r="DNP425" s="93"/>
      <c r="DNQ425" s="93"/>
      <c r="DNR425" s="93"/>
      <c r="DNS425" s="93"/>
      <c r="DNT425" s="93"/>
      <c r="DNU425" s="93"/>
      <c r="DNV425" s="93"/>
      <c r="DNW425" s="93"/>
      <c r="DNX425" s="93"/>
      <c r="DNY425" s="93"/>
      <c r="DNZ425" s="93"/>
      <c r="DOA425" s="93"/>
      <c r="DOB425" s="93"/>
      <c r="DOC425" s="93"/>
      <c r="DOD425" s="93"/>
      <c r="DOE425" s="93"/>
      <c r="DOF425" s="93"/>
      <c r="DOG425" s="93"/>
      <c r="DOH425" s="93"/>
      <c r="DOI425" s="93"/>
      <c r="DOJ425" s="93"/>
      <c r="DOK425" s="93"/>
      <c r="DOL425" s="93"/>
      <c r="DOM425" s="93"/>
      <c r="DON425" s="93"/>
      <c r="DOO425" s="93"/>
      <c r="DOP425" s="93"/>
      <c r="DOQ425" s="93"/>
      <c r="DOR425" s="93"/>
      <c r="DOS425" s="93"/>
      <c r="DOT425" s="93"/>
      <c r="DOU425" s="93"/>
      <c r="DOV425" s="93"/>
      <c r="DOW425" s="93"/>
      <c r="DOX425" s="93"/>
      <c r="DOY425" s="93"/>
      <c r="DOZ425" s="93"/>
      <c r="DPA425" s="93"/>
      <c r="DPB425" s="93"/>
      <c r="DPC425" s="93"/>
      <c r="DPD425" s="93"/>
      <c r="DPE425" s="93"/>
      <c r="DPF425" s="93"/>
      <c r="DPG425" s="93"/>
      <c r="DPH425" s="93"/>
      <c r="DPI425" s="93"/>
      <c r="DPJ425" s="93"/>
      <c r="DPK425" s="93"/>
      <c r="DPL425" s="93"/>
      <c r="DPM425" s="93"/>
      <c r="DPN425" s="93"/>
      <c r="DPO425" s="93"/>
      <c r="DPP425" s="93"/>
      <c r="DPQ425" s="93"/>
      <c r="DPR425" s="93"/>
      <c r="DPS425" s="93"/>
      <c r="DPT425" s="93"/>
      <c r="DPU425" s="93"/>
      <c r="DPV425" s="93"/>
      <c r="DPW425" s="93"/>
      <c r="DPX425" s="93"/>
      <c r="DPY425" s="93"/>
      <c r="DPZ425" s="93"/>
      <c r="DQA425" s="93"/>
      <c r="DQB425" s="93"/>
      <c r="DQC425" s="93"/>
      <c r="DQD425" s="93"/>
      <c r="DQE425" s="93"/>
      <c r="DQF425" s="93"/>
      <c r="DQG425" s="93"/>
      <c r="DQH425" s="93"/>
      <c r="DQI425" s="93"/>
      <c r="DQJ425" s="93"/>
      <c r="DQK425" s="93"/>
      <c r="DQL425" s="93"/>
      <c r="DQM425" s="93"/>
      <c r="DQN425" s="93"/>
      <c r="DQO425" s="93"/>
      <c r="DQP425" s="93"/>
      <c r="DQQ425" s="93"/>
      <c r="DQR425" s="93"/>
      <c r="DQS425" s="93"/>
      <c r="DQT425" s="93"/>
      <c r="DQU425" s="93"/>
      <c r="DQV425" s="93"/>
      <c r="DQW425" s="93"/>
      <c r="DQX425" s="93"/>
      <c r="DQY425" s="93"/>
      <c r="DQZ425" s="93"/>
      <c r="DRA425" s="93"/>
      <c r="DRB425" s="93"/>
      <c r="DRC425" s="93"/>
      <c r="DRD425" s="93"/>
      <c r="DRE425" s="93"/>
      <c r="DRF425" s="93"/>
      <c r="DRG425" s="93"/>
      <c r="DRH425" s="93"/>
      <c r="DRI425" s="93"/>
      <c r="DRJ425" s="93"/>
      <c r="DRK425" s="93"/>
      <c r="DRL425" s="93"/>
      <c r="DRM425" s="93"/>
      <c r="DRN425" s="93"/>
      <c r="DRO425" s="93"/>
      <c r="DRP425" s="93"/>
      <c r="DRQ425" s="93"/>
      <c r="DRR425" s="93"/>
      <c r="DRS425" s="93"/>
      <c r="DRT425" s="93"/>
      <c r="DRU425" s="93"/>
      <c r="DRV425" s="93"/>
      <c r="DRW425" s="93"/>
      <c r="DRX425" s="93"/>
      <c r="DRY425" s="93"/>
      <c r="DRZ425" s="93"/>
      <c r="DSA425" s="93"/>
      <c r="DSB425" s="93"/>
      <c r="DSC425" s="93"/>
      <c r="DSD425" s="93"/>
      <c r="DSE425" s="93"/>
      <c r="DSF425" s="93"/>
      <c r="DSG425" s="93"/>
      <c r="DSH425" s="93"/>
      <c r="DSI425" s="93"/>
      <c r="DSJ425" s="93"/>
      <c r="DSK425" s="93"/>
      <c r="DSL425" s="93"/>
      <c r="DSM425" s="93"/>
      <c r="DSN425" s="93"/>
      <c r="DSO425" s="93"/>
      <c r="DSP425" s="93"/>
      <c r="DSQ425" s="93"/>
      <c r="DSR425" s="93"/>
      <c r="DSS425" s="93"/>
      <c r="DST425" s="93"/>
      <c r="DSU425" s="93"/>
      <c r="DSV425" s="93"/>
      <c r="DSW425" s="93"/>
      <c r="DSX425" s="93"/>
      <c r="DSY425" s="93"/>
      <c r="DSZ425" s="93"/>
      <c r="DTA425" s="93"/>
      <c r="DTB425" s="93"/>
      <c r="DTC425" s="93"/>
      <c r="DTD425" s="93"/>
      <c r="DTE425" s="93"/>
      <c r="DTF425" s="93"/>
      <c r="DTG425" s="93"/>
      <c r="DTH425" s="93"/>
      <c r="DTI425" s="93"/>
      <c r="DTJ425" s="93"/>
      <c r="DTK425" s="93"/>
      <c r="DTL425" s="93"/>
      <c r="DTM425" s="93"/>
      <c r="DTN425" s="93"/>
      <c r="DTO425" s="93"/>
      <c r="DTP425" s="93"/>
      <c r="DTQ425" s="93"/>
      <c r="DTR425" s="93"/>
      <c r="DTS425" s="93"/>
      <c r="DTT425" s="93"/>
      <c r="DTU425" s="93"/>
      <c r="DTV425" s="93"/>
      <c r="DTW425" s="93"/>
      <c r="DTX425" s="93"/>
      <c r="DTY425" s="93"/>
      <c r="DTZ425" s="93"/>
      <c r="DUA425" s="93"/>
      <c r="DUB425" s="93"/>
      <c r="DUC425" s="93"/>
      <c r="DUD425" s="93"/>
      <c r="DUE425" s="93"/>
      <c r="DUF425" s="93"/>
      <c r="DUG425" s="93"/>
      <c r="DUH425" s="93"/>
      <c r="DUI425" s="93"/>
      <c r="DUJ425" s="93"/>
      <c r="DUK425" s="93"/>
      <c r="DUL425" s="93"/>
      <c r="DUM425" s="93"/>
      <c r="DUN425" s="93"/>
      <c r="DUO425" s="93"/>
      <c r="DUP425" s="93"/>
      <c r="DUQ425" s="93"/>
      <c r="DUR425" s="93"/>
      <c r="DUS425" s="93"/>
      <c r="DUT425" s="93"/>
      <c r="DUU425" s="93"/>
      <c r="DUV425" s="93"/>
      <c r="DUW425" s="93"/>
      <c r="DUX425" s="93"/>
      <c r="DUY425" s="93"/>
      <c r="DUZ425" s="93"/>
      <c r="DVA425" s="93"/>
      <c r="DVB425" s="93"/>
      <c r="DVC425" s="93"/>
      <c r="DVD425" s="93"/>
      <c r="DVE425" s="93"/>
      <c r="DVF425" s="93"/>
      <c r="DVG425" s="93"/>
      <c r="DVH425" s="93"/>
      <c r="DVI425" s="93"/>
      <c r="DVJ425" s="93"/>
      <c r="DVK425" s="93"/>
      <c r="DVL425" s="93"/>
      <c r="DVM425" s="93"/>
      <c r="DVN425" s="93"/>
      <c r="DVO425" s="93"/>
      <c r="DVP425" s="93"/>
      <c r="DVQ425" s="93"/>
      <c r="DVR425" s="93"/>
      <c r="DVS425" s="93"/>
      <c r="DVT425" s="93"/>
      <c r="DVU425" s="93"/>
      <c r="DVV425" s="93"/>
      <c r="DVW425" s="93"/>
      <c r="DVX425" s="93"/>
      <c r="DVY425" s="93"/>
      <c r="DVZ425" s="93"/>
      <c r="DWA425" s="93"/>
      <c r="DWB425" s="93"/>
      <c r="DWC425" s="93"/>
      <c r="DWD425" s="93"/>
      <c r="DWE425" s="93"/>
      <c r="DWF425" s="93"/>
      <c r="DWG425" s="93"/>
      <c r="DWH425" s="93"/>
      <c r="DWI425" s="93"/>
      <c r="DWJ425" s="93"/>
      <c r="DWK425" s="93"/>
      <c r="DWL425" s="93"/>
      <c r="DWM425" s="93"/>
      <c r="DWN425" s="93"/>
      <c r="DWO425" s="93"/>
      <c r="DWP425" s="93"/>
      <c r="DWQ425" s="93"/>
      <c r="DWR425" s="93"/>
      <c r="DWS425" s="93"/>
      <c r="DWT425" s="93"/>
      <c r="DWU425" s="93"/>
      <c r="DWV425" s="93"/>
      <c r="DWW425" s="93"/>
      <c r="DWX425" s="93"/>
      <c r="DWY425" s="93"/>
      <c r="DWZ425" s="93"/>
      <c r="DXA425" s="93"/>
      <c r="DXB425" s="93"/>
      <c r="DXC425" s="93"/>
      <c r="DXD425" s="93"/>
      <c r="DXE425" s="93"/>
      <c r="DXF425" s="93"/>
      <c r="DXG425" s="93"/>
      <c r="DXH425" s="93"/>
      <c r="DXI425" s="93"/>
      <c r="DXJ425" s="93"/>
      <c r="DXK425" s="93"/>
      <c r="DXL425" s="93"/>
      <c r="DXM425" s="93"/>
      <c r="DXN425" s="93"/>
      <c r="DXO425" s="93"/>
      <c r="DXP425" s="93"/>
      <c r="DXQ425" s="93"/>
      <c r="DXR425" s="93"/>
      <c r="DXS425" s="93"/>
      <c r="DXT425" s="93"/>
      <c r="DXU425" s="93"/>
      <c r="DXV425" s="93"/>
      <c r="DXW425" s="93"/>
      <c r="DXX425" s="93"/>
      <c r="DXY425" s="93"/>
      <c r="DXZ425" s="93"/>
      <c r="DYA425" s="93"/>
      <c r="DYB425" s="93"/>
      <c r="DYC425" s="93"/>
      <c r="DYD425" s="93"/>
      <c r="DYE425" s="93"/>
      <c r="DYF425" s="93"/>
      <c r="DYG425" s="93"/>
      <c r="DYH425" s="93"/>
      <c r="DYI425" s="93"/>
      <c r="DYJ425" s="93"/>
      <c r="DYK425" s="93"/>
      <c r="DYL425" s="93"/>
      <c r="DYM425" s="93"/>
      <c r="DYN425" s="93"/>
      <c r="DYO425" s="93"/>
      <c r="DYP425" s="93"/>
      <c r="DYQ425" s="93"/>
      <c r="DYR425" s="93"/>
      <c r="DYS425" s="93"/>
      <c r="DYT425" s="93"/>
      <c r="DYU425" s="93"/>
      <c r="DYV425" s="93"/>
      <c r="DYW425" s="93"/>
      <c r="DYX425" s="93"/>
      <c r="DYY425" s="93"/>
      <c r="DYZ425" s="93"/>
      <c r="DZA425" s="93"/>
      <c r="DZB425" s="93"/>
      <c r="DZC425" s="93"/>
      <c r="DZD425" s="93"/>
      <c r="DZE425" s="93"/>
      <c r="DZF425" s="93"/>
      <c r="DZG425" s="93"/>
      <c r="DZH425" s="93"/>
      <c r="DZI425" s="93"/>
      <c r="DZJ425" s="93"/>
      <c r="DZK425" s="93"/>
      <c r="DZL425" s="93"/>
      <c r="DZM425" s="93"/>
      <c r="DZN425" s="93"/>
      <c r="DZO425" s="93"/>
      <c r="DZP425" s="93"/>
      <c r="DZQ425" s="93"/>
      <c r="DZR425" s="93"/>
      <c r="DZS425" s="93"/>
      <c r="DZT425" s="93"/>
      <c r="DZU425" s="93"/>
      <c r="DZV425" s="93"/>
      <c r="DZW425" s="93"/>
      <c r="DZX425" s="93"/>
      <c r="DZY425" s="93"/>
      <c r="DZZ425" s="93"/>
      <c r="EAA425" s="93"/>
      <c r="EAB425" s="93"/>
      <c r="EAC425" s="93"/>
      <c r="EAD425" s="93"/>
      <c r="EAE425" s="93"/>
      <c r="EAF425" s="93"/>
      <c r="EAG425" s="93"/>
      <c r="EAH425" s="93"/>
      <c r="EAI425" s="93"/>
      <c r="EAJ425" s="93"/>
      <c r="EAK425" s="93"/>
      <c r="EAL425" s="93"/>
      <c r="EAM425" s="93"/>
      <c r="EAN425" s="93"/>
      <c r="EAO425" s="93"/>
      <c r="EAP425" s="93"/>
      <c r="EAQ425" s="93"/>
      <c r="EAR425" s="93"/>
      <c r="EAS425" s="93"/>
      <c r="EAT425" s="93"/>
      <c r="EAU425" s="93"/>
      <c r="EAV425" s="93"/>
      <c r="EAW425" s="93"/>
      <c r="EAX425" s="93"/>
      <c r="EAY425" s="93"/>
      <c r="EAZ425" s="93"/>
      <c r="EBA425" s="93"/>
      <c r="EBB425" s="93"/>
      <c r="EBC425" s="93"/>
      <c r="EBD425" s="93"/>
      <c r="EBE425" s="93"/>
      <c r="EBF425" s="93"/>
      <c r="EBG425" s="93"/>
      <c r="EBH425" s="93"/>
      <c r="EBI425" s="93"/>
      <c r="EBJ425" s="93"/>
      <c r="EBK425" s="93"/>
      <c r="EBL425" s="93"/>
      <c r="EBM425" s="93"/>
      <c r="EBN425" s="93"/>
      <c r="EBO425" s="93"/>
      <c r="EBP425" s="93"/>
      <c r="EBQ425" s="93"/>
      <c r="EBR425" s="93"/>
      <c r="EBS425" s="93"/>
      <c r="EBT425" s="93"/>
      <c r="EBU425" s="93"/>
      <c r="EBV425" s="93"/>
      <c r="EBW425" s="93"/>
      <c r="EBX425" s="93"/>
      <c r="EBY425" s="93"/>
      <c r="EBZ425" s="93"/>
      <c r="ECA425" s="93"/>
      <c r="ECB425" s="93"/>
      <c r="ECC425" s="93"/>
      <c r="ECD425" s="93"/>
      <c r="ECE425" s="93"/>
      <c r="ECF425" s="93"/>
      <c r="ECG425" s="93"/>
      <c r="ECH425" s="93"/>
      <c r="ECI425" s="93"/>
      <c r="ECJ425" s="93"/>
      <c r="ECK425" s="93"/>
      <c r="ECL425" s="93"/>
      <c r="ECM425" s="93"/>
      <c r="ECN425" s="93"/>
      <c r="ECO425" s="93"/>
      <c r="ECP425" s="93"/>
      <c r="ECQ425" s="93"/>
      <c r="ECR425" s="93"/>
      <c r="ECS425" s="93"/>
      <c r="ECT425" s="93"/>
      <c r="ECU425" s="93"/>
      <c r="ECV425" s="93"/>
      <c r="ECW425" s="93"/>
      <c r="ECX425" s="93"/>
      <c r="ECY425" s="93"/>
      <c r="ECZ425" s="93"/>
      <c r="EDA425" s="93"/>
      <c r="EDB425" s="93"/>
      <c r="EDC425" s="93"/>
      <c r="EDD425" s="93"/>
      <c r="EDE425" s="93"/>
      <c r="EDF425" s="93"/>
      <c r="EDG425" s="93"/>
      <c r="EDH425" s="93"/>
      <c r="EDI425" s="93"/>
      <c r="EDJ425" s="93"/>
      <c r="EDK425" s="93"/>
      <c r="EDL425" s="93"/>
      <c r="EDM425" s="93"/>
      <c r="EDN425" s="93"/>
      <c r="EDO425" s="93"/>
      <c r="EDP425" s="93"/>
      <c r="EDQ425" s="93"/>
      <c r="EDR425" s="93"/>
      <c r="EDS425" s="93"/>
      <c r="EDT425" s="93"/>
      <c r="EDU425" s="93"/>
      <c r="EDV425" s="93"/>
      <c r="EDW425" s="93"/>
      <c r="EDX425" s="93"/>
      <c r="EDY425" s="93"/>
      <c r="EDZ425" s="93"/>
      <c r="EEA425" s="93"/>
      <c r="EEB425" s="93"/>
      <c r="EEC425" s="93"/>
      <c r="EED425" s="93"/>
      <c r="EEE425" s="93"/>
      <c r="EEF425" s="93"/>
      <c r="EEG425" s="93"/>
      <c r="EEH425" s="93"/>
      <c r="EEI425" s="93"/>
      <c r="EEJ425" s="93"/>
      <c r="EEK425" s="93"/>
      <c r="EEL425" s="93"/>
      <c r="EEM425" s="93"/>
      <c r="EEN425" s="93"/>
      <c r="EEO425" s="93"/>
      <c r="EEP425" s="93"/>
      <c r="EEQ425" s="93"/>
      <c r="EER425" s="93"/>
      <c r="EES425" s="93"/>
      <c r="EET425" s="93"/>
      <c r="EEU425" s="93"/>
      <c r="EEV425" s="93"/>
      <c r="EEW425" s="93"/>
      <c r="EEX425" s="93"/>
      <c r="EEY425" s="93"/>
      <c r="EEZ425" s="93"/>
      <c r="EFA425" s="93"/>
      <c r="EFB425" s="93"/>
      <c r="EFC425" s="93"/>
      <c r="EFD425" s="93"/>
      <c r="EFE425" s="93"/>
      <c r="EFF425" s="93"/>
      <c r="EFG425" s="93"/>
      <c r="EFH425" s="93"/>
      <c r="EFI425" s="93"/>
      <c r="EFJ425" s="93"/>
      <c r="EFK425" s="93"/>
      <c r="EFL425" s="93"/>
      <c r="EFM425" s="93"/>
      <c r="EFN425" s="93"/>
      <c r="EFO425" s="93"/>
      <c r="EFP425" s="93"/>
      <c r="EFQ425" s="93"/>
      <c r="EFR425" s="93"/>
      <c r="EFS425" s="93"/>
      <c r="EFT425" s="93"/>
      <c r="EFU425" s="93"/>
      <c r="EFV425" s="93"/>
      <c r="EFW425" s="93"/>
      <c r="EFX425" s="93"/>
      <c r="EFY425" s="93"/>
      <c r="EFZ425" s="93"/>
      <c r="EGA425" s="93"/>
      <c r="EGB425" s="93"/>
      <c r="EGC425" s="93"/>
      <c r="EGD425" s="93"/>
      <c r="EGE425" s="93"/>
      <c r="EGF425" s="93"/>
      <c r="EGG425" s="93"/>
      <c r="EGH425" s="93"/>
      <c r="EGI425" s="93"/>
      <c r="EGJ425" s="93"/>
      <c r="EGK425" s="93"/>
      <c r="EGL425" s="93"/>
      <c r="EGM425" s="93"/>
      <c r="EGN425" s="93"/>
      <c r="EGO425" s="93"/>
      <c r="EGP425" s="93"/>
      <c r="EGQ425" s="93"/>
      <c r="EGR425" s="93"/>
      <c r="EGS425" s="93"/>
      <c r="EGT425" s="93"/>
      <c r="EGU425" s="93"/>
      <c r="EGV425" s="93"/>
      <c r="EGW425" s="93"/>
      <c r="EGX425" s="93"/>
      <c r="EGY425" s="93"/>
      <c r="EGZ425" s="93"/>
      <c r="EHA425" s="93"/>
      <c r="EHB425" s="93"/>
      <c r="EHC425" s="93"/>
      <c r="EHD425" s="93"/>
      <c r="EHE425" s="93"/>
      <c r="EHF425" s="93"/>
      <c r="EHG425" s="93"/>
      <c r="EHH425" s="93"/>
      <c r="EHI425" s="93"/>
      <c r="EHJ425" s="93"/>
      <c r="EHK425" s="93"/>
      <c r="EHL425" s="93"/>
      <c r="EHM425" s="93"/>
      <c r="EHN425" s="93"/>
      <c r="EHO425" s="93"/>
      <c r="EHP425" s="93"/>
      <c r="EHQ425" s="93"/>
      <c r="EHR425" s="93"/>
      <c r="EHS425" s="93"/>
      <c r="EHT425" s="93"/>
      <c r="EHU425" s="93"/>
      <c r="EHV425" s="93"/>
      <c r="EHW425" s="93"/>
      <c r="EHX425" s="93"/>
      <c r="EHY425" s="93"/>
      <c r="EHZ425" s="93"/>
      <c r="EIA425" s="93"/>
      <c r="EIB425" s="93"/>
      <c r="EIC425" s="93"/>
      <c r="EID425" s="93"/>
      <c r="EIE425" s="93"/>
      <c r="EIF425" s="93"/>
      <c r="EIG425" s="93"/>
      <c r="EIH425" s="93"/>
      <c r="EII425" s="93"/>
      <c r="EIJ425" s="93"/>
      <c r="EIK425" s="93"/>
      <c r="EIL425" s="93"/>
      <c r="EIM425" s="93"/>
      <c r="EIN425" s="93"/>
      <c r="EIO425" s="93"/>
      <c r="EIP425" s="93"/>
      <c r="EIQ425" s="93"/>
      <c r="EIR425" s="93"/>
      <c r="EIS425" s="93"/>
      <c r="EIT425" s="93"/>
      <c r="EIU425" s="93"/>
      <c r="EIV425" s="93"/>
      <c r="EIW425" s="93"/>
      <c r="EIX425" s="93"/>
      <c r="EIY425" s="93"/>
      <c r="EIZ425" s="93"/>
      <c r="EJA425" s="93"/>
      <c r="EJB425" s="93"/>
      <c r="EJC425" s="93"/>
      <c r="EJD425" s="93"/>
      <c r="EJE425" s="93"/>
      <c r="EJF425" s="93"/>
      <c r="EJG425" s="93"/>
      <c r="EJH425" s="93"/>
      <c r="EJI425" s="93"/>
      <c r="EJJ425" s="93"/>
      <c r="EJK425" s="93"/>
      <c r="EJL425" s="93"/>
      <c r="EJM425" s="93"/>
      <c r="EJN425" s="93"/>
      <c r="EJO425" s="93"/>
      <c r="EJP425" s="93"/>
      <c r="EJQ425" s="93"/>
      <c r="EJR425" s="93"/>
      <c r="EJS425" s="93"/>
      <c r="EJT425" s="93"/>
      <c r="EJU425" s="93"/>
      <c r="EJV425" s="93"/>
      <c r="EJW425" s="93"/>
      <c r="EJX425" s="93"/>
      <c r="EJY425" s="93"/>
      <c r="EJZ425" s="93"/>
      <c r="EKA425" s="93"/>
      <c r="EKB425" s="93"/>
      <c r="EKC425" s="93"/>
      <c r="EKD425" s="93"/>
      <c r="EKE425" s="93"/>
      <c r="EKF425" s="93"/>
      <c r="EKG425" s="93"/>
      <c r="EKH425" s="93"/>
      <c r="EKI425" s="93"/>
      <c r="EKJ425" s="93"/>
      <c r="EKK425" s="93"/>
      <c r="EKL425" s="93"/>
      <c r="EKM425" s="93"/>
      <c r="EKN425" s="93"/>
      <c r="EKO425" s="93"/>
      <c r="EKP425" s="93"/>
      <c r="EKQ425" s="93"/>
      <c r="EKR425" s="93"/>
      <c r="EKS425" s="93"/>
      <c r="EKT425" s="93"/>
      <c r="EKU425" s="93"/>
      <c r="EKV425" s="93"/>
      <c r="EKW425" s="93"/>
      <c r="EKX425" s="93"/>
      <c r="EKY425" s="93"/>
      <c r="EKZ425" s="93"/>
      <c r="ELA425" s="93"/>
      <c r="ELB425" s="93"/>
      <c r="ELC425" s="93"/>
      <c r="ELD425" s="93"/>
      <c r="ELE425" s="93"/>
      <c r="ELF425" s="93"/>
      <c r="ELG425" s="93"/>
      <c r="ELH425" s="93"/>
      <c r="ELI425" s="93"/>
      <c r="ELJ425" s="93"/>
      <c r="ELK425" s="93"/>
      <c r="ELL425" s="93"/>
      <c r="ELM425" s="93"/>
      <c r="ELN425" s="93"/>
      <c r="ELO425" s="93"/>
      <c r="ELP425" s="93"/>
      <c r="ELQ425" s="93"/>
      <c r="ELR425" s="93"/>
      <c r="ELS425" s="93"/>
      <c r="ELT425" s="93"/>
      <c r="ELU425" s="93"/>
      <c r="ELV425" s="93"/>
      <c r="ELW425" s="93"/>
      <c r="ELX425" s="93"/>
      <c r="ELY425" s="93"/>
      <c r="ELZ425" s="93"/>
      <c r="EMA425" s="93"/>
      <c r="EMB425" s="93"/>
      <c r="EMC425" s="93"/>
      <c r="EMD425" s="93"/>
      <c r="EME425" s="93"/>
      <c r="EMF425" s="93"/>
      <c r="EMG425" s="93"/>
      <c r="EMH425" s="93"/>
      <c r="EMI425" s="93"/>
      <c r="EMJ425" s="93"/>
      <c r="EMK425" s="93"/>
      <c r="EML425" s="93"/>
      <c r="EMM425" s="93"/>
      <c r="EMN425" s="93"/>
      <c r="EMO425" s="93"/>
      <c r="EMP425" s="93"/>
      <c r="EMQ425" s="93"/>
      <c r="EMR425" s="93"/>
      <c r="EMS425" s="93"/>
      <c r="EMT425" s="93"/>
      <c r="EMU425" s="93"/>
      <c r="EMV425" s="93"/>
      <c r="EMW425" s="93"/>
      <c r="EMX425" s="93"/>
      <c r="EMY425" s="93"/>
      <c r="EMZ425" s="93"/>
      <c r="ENA425" s="93"/>
      <c r="ENB425" s="93"/>
      <c r="ENC425" s="93"/>
      <c r="END425" s="93"/>
      <c r="ENE425" s="93"/>
      <c r="ENF425" s="93"/>
      <c r="ENG425" s="93"/>
      <c r="ENH425" s="93"/>
      <c r="ENI425" s="93"/>
      <c r="ENJ425" s="93"/>
      <c r="ENK425" s="93"/>
      <c r="ENL425" s="93"/>
      <c r="ENM425" s="93"/>
      <c r="ENN425" s="93"/>
      <c r="ENO425" s="93"/>
      <c r="ENP425" s="93"/>
      <c r="ENQ425" s="93"/>
      <c r="ENR425" s="93"/>
      <c r="ENS425" s="93"/>
      <c r="ENT425" s="93"/>
      <c r="ENU425" s="93"/>
      <c r="ENV425" s="93"/>
      <c r="ENW425" s="93"/>
      <c r="ENX425" s="93"/>
      <c r="ENY425" s="93"/>
      <c r="ENZ425" s="93"/>
      <c r="EOA425" s="93"/>
      <c r="EOB425" s="93"/>
      <c r="EOC425" s="93"/>
      <c r="EOD425" s="93"/>
      <c r="EOE425" s="93"/>
      <c r="EOF425" s="93"/>
      <c r="EOG425" s="93"/>
      <c r="EOH425" s="93"/>
      <c r="EOI425" s="93"/>
      <c r="EOJ425" s="93"/>
      <c r="EOK425" s="93"/>
      <c r="EOL425" s="93"/>
      <c r="EOM425" s="93"/>
      <c r="EON425" s="93"/>
      <c r="EOO425" s="93"/>
      <c r="EOP425" s="93"/>
      <c r="EOQ425" s="93"/>
      <c r="EOR425" s="93"/>
      <c r="EOS425" s="93"/>
      <c r="EOT425" s="93"/>
      <c r="EOU425" s="93"/>
      <c r="EOV425" s="93"/>
      <c r="EOW425" s="93"/>
      <c r="EOX425" s="93"/>
      <c r="EOY425" s="93"/>
      <c r="EOZ425" s="93"/>
      <c r="EPA425" s="93"/>
      <c r="EPB425" s="93"/>
      <c r="EPC425" s="93"/>
      <c r="EPD425" s="93"/>
      <c r="EPE425" s="93"/>
      <c r="EPF425" s="93"/>
      <c r="EPG425" s="93"/>
      <c r="EPH425" s="93"/>
      <c r="EPI425" s="93"/>
      <c r="EPJ425" s="93"/>
      <c r="EPK425" s="93"/>
      <c r="EPL425" s="93"/>
      <c r="EPM425" s="93"/>
      <c r="EPN425" s="93"/>
      <c r="EPO425" s="93"/>
      <c r="EPP425" s="93"/>
      <c r="EPQ425" s="93"/>
      <c r="EPR425" s="93"/>
      <c r="EPS425" s="93"/>
      <c r="EPT425" s="93"/>
      <c r="EPU425" s="93"/>
      <c r="EPV425" s="93"/>
      <c r="EPW425" s="93"/>
      <c r="EPX425" s="93"/>
      <c r="EPY425" s="93"/>
      <c r="EPZ425" s="93"/>
      <c r="EQA425" s="93"/>
      <c r="EQB425" s="93"/>
      <c r="EQC425" s="93"/>
      <c r="EQD425" s="93"/>
      <c r="EQE425" s="93"/>
      <c r="EQF425" s="93"/>
      <c r="EQG425" s="93"/>
      <c r="EQH425" s="93"/>
      <c r="EQI425" s="93"/>
      <c r="EQJ425" s="93"/>
      <c r="EQK425" s="93"/>
      <c r="EQL425" s="93"/>
      <c r="EQM425" s="93"/>
      <c r="EQN425" s="93"/>
      <c r="EQO425" s="93"/>
      <c r="EQP425" s="93"/>
      <c r="EQQ425" s="93"/>
      <c r="EQR425" s="93"/>
      <c r="EQS425" s="93"/>
      <c r="EQT425" s="93"/>
      <c r="EQU425" s="93"/>
      <c r="EQV425" s="93"/>
      <c r="EQW425" s="93"/>
      <c r="EQX425" s="93"/>
      <c r="EQY425" s="93"/>
      <c r="EQZ425" s="93"/>
      <c r="ERA425" s="93"/>
      <c r="ERB425" s="93"/>
      <c r="ERC425" s="93"/>
      <c r="ERD425" s="93"/>
      <c r="ERE425" s="93"/>
      <c r="ERF425" s="93"/>
      <c r="ERG425" s="93"/>
      <c r="ERH425" s="93"/>
      <c r="ERI425" s="93"/>
      <c r="ERJ425" s="93"/>
      <c r="ERK425" s="93"/>
      <c r="ERL425" s="93"/>
      <c r="ERM425" s="93"/>
      <c r="ERN425" s="93"/>
      <c r="ERO425" s="93"/>
      <c r="ERP425" s="93"/>
      <c r="ERQ425" s="93"/>
      <c r="ERR425" s="93"/>
      <c r="ERS425" s="93"/>
      <c r="ERT425" s="93"/>
      <c r="ERU425" s="93"/>
      <c r="ERV425" s="93"/>
      <c r="ERW425" s="93"/>
      <c r="ERX425" s="93"/>
      <c r="ERY425" s="93"/>
      <c r="ERZ425" s="93"/>
      <c r="ESA425" s="93"/>
      <c r="ESB425" s="93"/>
      <c r="ESC425" s="93"/>
      <c r="ESD425" s="93"/>
      <c r="ESE425" s="93"/>
      <c r="ESF425" s="93"/>
      <c r="ESG425" s="93"/>
      <c r="ESH425" s="93"/>
      <c r="ESI425" s="93"/>
      <c r="ESJ425" s="93"/>
      <c r="ESK425" s="93"/>
      <c r="ESL425" s="93"/>
      <c r="ESM425" s="93"/>
      <c r="ESN425" s="93"/>
      <c r="ESO425" s="93"/>
      <c r="ESP425" s="93"/>
      <c r="ESQ425" s="93"/>
      <c r="ESR425" s="93"/>
      <c r="ESS425" s="93"/>
      <c r="EST425" s="93"/>
      <c r="ESU425" s="93"/>
      <c r="ESV425" s="93"/>
      <c r="ESW425" s="93"/>
      <c r="ESX425" s="93"/>
      <c r="ESY425" s="93"/>
      <c r="ESZ425" s="93"/>
      <c r="ETA425" s="93"/>
      <c r="ETB425" s="93"/>
      <c r="ETC425" s="93"/>
      <c r="ETD425" s="93"/>
      <c r="ETE425" s="93"/>
      <c r="ETF425" s="93"/>
      <c r="ETG425" s="93"/>
      <c r="ETH425" s="93"/>
      <c r="ETI425" s="93"/>
      <c r="ETJ425" s="93"/>
      <c r="ETK425" s="93"/>
      <c r="ETL425" s="93"/>
      <c r="ETM425" s="93"/>
      <c r="ETN425" s="93"/>
      <c r="ETO425" s="93"/>
      <c r="ETP425" s="93"/>
      <c r="ETQ425" s="93"/>
      <c r="ETR425" s="93"/>
      <c r="ETS425" s="93"/>
      <c r="ETT425" s="93"/>
      <c r="ETU425" s="93"/>
      <c r="ETV425" s="93"/>
      <c r="ETW425" s="93"/>
      <c r="ETX425" s="93"/>
      <c r="ETY425" s="93"/>
      <c r="ETZ425" s="93"/>
      <c r="EUA425" s="93"/>
      <c r="EUB425" s="93"/>
      <c r="EUC425" s="93"/>
      <c r="EUD425" s="93"/>
      <c r="EUE425" s="93"/>
      <c r="EUF425" s="93"/>
      <c r="EUG425" s="93"/>
      <c r="EUH425" s="93"/>
      <c r="EUI425" s="93"/>
      <c r="EUJ425" s="93"/>
      <c r="EUK425" s="93"/>
      <c r="EUL425" s="93"/>
      <c r="EUM425" s="93"/>
      <c r="EUN425" s="93"/>
      <c r="EUO425" s="93"/>
      <c r="EUP425" s="93"/>
      <c r="EUQ425" s="93"/>
      <c r="EUR425" s="93"/>
      <c r="EUS425" s="93"/>
      <c r="EUT425" s="93"/>
      <c r="EUU425" s="93"/>
      <c r="EUV425" s="93"/>
      <c r="EUW425" s="93"/>
      <c r="EUX425" s="93"/>
      <c r="EUY425" s="93"/>
      <c r="EUZ425" s="93"/>
      <c r="EVA425" s="93"/>
      <c r="EVB425" s="93"/>
      <c r="EVC425" s="93"/>
      <c r="EVD425" s="93"/>
      <c r="EVE425" s="93"/>
      <c r="EVF425" s="93"/>
      <c r="EVG425" s="93"/>
      <c r="EVH425" s="93"/>
      <c r="EVI425" s="93"/>
      <c r="EVJ425" s="93"/>
      <c r="EVK425" s="93"/>
      <c r="EVL425" s="93"/>
      <c r="EVM425" s="93"/>
      <c r="EVN425" s="93"/>
      <c r="EVO425" s="93"/>
      <c r="EVP425" s="93"/>
      <c r="EVQ425" s="93"/>
      <c r="EVR425" s="93"/>
      <c r="EVS425" s="93"/>
      <c r="EVT425" s="93"/>
      <c r="EVU425" s="93"/>
      <c r="EVV425" s="93"/>
      <c r="EVW425" s="93"/>
      <c r="EVX425" s="93"/>
      <c r="EVY425" s="93"/>
      <c r="EVZ425" s="93"/>
      <c r="EWA425" s="93"/>
      <c r="EWB425" s="93"/>
      <c r="EWC425" s="93"/>
      <c r="EWD425" s="93"/>
      <c r="EWE425" s="93"/>
      <c r="EWF425" s="93"/>
      <c r="EWG425" s="93"/>
      <c r="EWH425" s="93"/>
      <c r="EWI425" s="93"/>
      <c r="EWJ425" s="93"/>
      <c r="EWK425" s="93"/>
      <c r="EWL425" s="93"/>
      <c r="EWM425" s="93"/>
      <c r="EWN425" s="93"/>
      <c r="EWO425" s="93"/>
      <c r="EWP425" s="93"/>
      <c r="EWQ425" s="93"/>
      <c r="EWR425" s="93"/>
      <c r="EWS425" s="93"/>
      <c r="EWT425" s="93"/>
      <c r="EWU425" s="93"/>
      <c r="EWV425" s="93"/>
      <c r="EWW425" s="93"/>
      <c r="EWX425" s="93"/>
      <c r="EWY425" s="93"/>
      <c r="EWZ425" s="93"/>
      <c r="EXA425" s="93"/>
      <c r="EXB425" s="93"/>
      <c r="EXC425" s="93"/>
      <c r="EXD425" s="93"/>
      <c r="EXE425" s="93"/>
      <c r="EXF425" s="93"/>
      <c r="EXG425" s="93"/>
      <c r="EXH425" s="93"/>
      <c r="EXI425" s="93"/>
      <c r="EXJ425" s="93"/>
      <c r="EXK425" s="93"/>
      <c r="EXL425" s="93"/>
      <c r="EXM425" s="93"/>
      <c r="EXN425" s="93"/>
      <c r="EXO425" s="93"/>
      <c r="EXP425" s="93"/>
      <c r="EXQ425" s="93"/>
      <c r="EXR425" s="93"/>
      <c r="EXS425" s="93"/>
      <c r="EXT425" s="93"/>
      <c r="EXU425" s="93"/>
      <c r="EXV425" s="93"/>
      <c r="EXW425" s="93"/>
      <c r="EXX425" s="93"/>
      <c r="EXY425" s="93"/>
      <c r="EXZ425" s="93"/>
      <c r="EYA425" s="93"/>
      <c r="EYB425" s="93"/>
      <c r="EYC425" s="93"/>
      <c r="EYD425" s="93"/>
      <c r="EYE425" s="93"/>
      <c r="EYF425" s="93"/>
      <c r="EYG425" s="93"/>
      <c r="EYH425" s="93"/>
      <c r="EYI425" s="93"/>
      <c r="EYJ425" s="93"/>
      <c r="EYK425" s="93"/>
      <c r="EYL425" s="93"/>
      <c r="EYM425" s="93"/>
      <c r="EYN425" s="93"/>
      <c r="EYO425" s="93"/>
      <c r="EYP425" s="93"/>
      <c r="EYQ425" s="93"/>
      <c r="EYR425" s="93"/>
      <c r="EYS425" s="93"/>
      <c r="EYT425" s="93"/>
      <c r="EYU425" s="93"/>
      <c r="EYV425" s="93"/>
      <c r="EYW425" s="93"/>
      <c r="EYX425" s="93"/>
      <c r="EYY425" s="93"/>
      <c r="EYZ425" s="93"/>
      <c r="EZA425" s="93"/>
      <c r="EZB425" s="93"/>
      <c r="EZC425" s="93"/>
      <c r="EZD425" s="93"/>
      <c r="EZE425" s="93"/>
      <c r="EZF425" s="93"/>
      <c r="EZG425" s="93"/>
      <c r="EZH425" s="93"/>
      <c r="EZI425" s="93"/>
      <c r="EZJ425" s="93"/>
      <c r="EZK425" s="93"/>
      <c r="EZL425" s="93"/>
      <c r="EZM425" s="93"/>
      <c r="EZN425" s="93"/>
      <c r="EZO425" s="93"/>
      <c r="EZP425" s="93"/>
      <c r="EZQ425" s="93"/>
      <c r="EZR425" s="93"/>
      <c r="EZS425" s="93"/>
      <c r="EZT425" s="93"/>
      <c r="EZU425" s="93"/>
      <c r="EZV425" s="93"/>
      <c r="EZW425" s="93"/>
      <c r="EZX425" s="93"/>
      <c r="EZY425" s="93"/>
      <c r="EZZ425" s="93"/>
      <c r="FAA425" s="93"/>
      <c r="FAB425" s="93"/>
      <c r="FAC425" s="93"/>
      <c r="FAD425" s="93"/>
      <c r="FAE425" s="93"/>
      <c r="FAF425" s="93"/>
      <c r="FAG425" s="93"/>
      <c r="FAH425" s="93"/>
      <c r="FAI425" s="93"/>
      <c r="FAJ425" s="93"/>
      <c r="FAK425" s="93"/>
      <c r="FAL425" s="93"/>
      <c r="FAM425" s="93"/>
      <c r="FAN425" s="93"/>
      <c r="FAO425" s="93"/>
      <c r="FAP425" s="93"/>
      <c r="FAQ425" s="93"/>
      <c r="FAR425" s="93"/>
      <c r="FAS425" s="93"/>
      <c r="FAT425" s="93"/>
      <c r="FAU425" s="93"/>
      <c r="FAV425" s="93"/>
      <c r="FAW425" s="93"/>
      <c r="FAX425" s="93"/>
      <c r="FAY425" s="93"/>
      <c r="FAZ425" s="93"/>
      <c r="FBA425" s="93"/>
      <c r="FBB425" s="93"/>
      <c r="FBC425" s="93"/>
      <c r="FBD425" s="93"/>
      <c r="FBE425" s="93"/>
      <c r="FBF425" s="93"/>
      <c r="FBG425" s="93"/>
      <c r="FBH425" s="93"/>
      <c r="FBI425" s="93"/>
      <c r="FBJ425" s="93"/>
      <c r="FBK425" s="93"/>
      <c r="FBL425" s="93"/>
      <c r="FBM425" s="93"/>
      <c r="FBN425" s="93"/>
      <c r="FBO425" s="93"/>
      <c r="FBP425" s="93"/>
      <c r="FBQ425" s="93"/>
      <c r="FBR425" s="93"/>
      <c r="FBS425" s="93"/>
      <c r="FBT425" s="93"/>
      <c r="FBU425" s="93"/>
      <c r="FBV425" s="93"/>
      <c r="FBW425" s="93"/>
      <c r="FBX425" s="93"/>
      <c r="FBY425" s="93"/>
      <c r="FBZ425" s="93"/>
      <c r="FCA425" s="93"/>
      <c r="FCB425" s="93"/>
      <c r="FCC425" s="93"/>
      <c r="FCD425" s="93"/>
      <c r="FCE425" s="93"/>
      <c r="FCF425" s="93"/>
      <c r="FCG425" s="93"/>
      <c r="FCH425" s="93"/>
      <c r="FCI425" s="93"/>
      <c r="FCJ425" s="93"/>
      <c r="FCK425" s="93"/>
      <c r="FCL425" s="93"/>
      <c r="FCM425" s="93"/>
      <c r="FCN425" s="93"/>
      <c r="FCO425" s="93"/>
      <c r="FCP425" s="93"/>
      <c r="FCQ425" s="93"/>
      <c r="FCR425" s="93"/>
      <c r="FCS425" s="93"/>
      <c r="FCT425" s="93"/>
      <c r="FCU425" s="93"/>
      <c r="FCV425" s="93"/>
      <c r="FCW425" s="93"/>
      <c r="FCX425" s="93"/>
      <c r="FCY425" s="93"/>
      <c r="FCZ425" s="93"/>
      <c r="FDA425" s="93"/>
      <c r="FDB425" s="93"/>
      <c r="FDC425" s="93"/>
      <c r="FDD425" s="93"/>
      <c r="FDE425" s="93"/>
      <c r="FDF425" s="93"/>
      <c r="FDG425" s="93"/>
      <c r="FDH425" s="93"/>
      <c r="FDI425" s="93"/>
      <c r="FDJ425" s="93"/>
      <c r="FDK425" s="93"/>
      <c r="FDL425" s="93"/>
      <c r="FDM425" s="93"/>
      <c r="FDN425" s="93"/>
      <c r="FDO425" s="93"/>
      <c r="FDP425" s="93"/>
      <c r="FDQ425" s="93"/>
      <c r="FDR425" s="93"/>
      <c r="FDS425" s="93"/>
      <c r="FDT425" s="93"/>
      <c r="FDU425" s="93"/>
      <c r="FDV425" s="93"/>
      <c r="FDW425" s="93"/>
      <c r="FDX425" s="93"/>
      <c r="FDY425" s="93"/>
      <c r="FDZ425" s="93"/>
      <c r="FEA425" s="93"/>
      <c r="FEB425" s="93"/>
      <c r="FEC425" s="93"/>
      <c r="FED425" s="93"/>
      <c r="FEE425" s="93"/>
      <c r="FEF425" s="93"/>
      <c r="FEG425" s="93"/>
      <c r="FEH425" s="93"/>
      <c r="FEI425" s="93"/>
      <c r="FEJ425" s="93"/>
      <c r="FEK425" s="93"/>
      <c r="FEL425" s="93"/>
      <c r="FEM425" s="93"/>
      <c r="FEN425" s="93"/>
      <c r="FEO425" s="93"/>
      <c r="FEP425" s="93"/>
      <c r="FEQ425" s="93"/>
      <c r="FER425" s="93"/>
      <c r="FES425" s="93"/>
      <c r="FET425" s="93"/>
      <c r="FEU425" s="93"/>
      <c r="FEV425" s="93"/>
      <c r="FEW425" s="93"/>
      <c r="FEX425" s="93"/>
      <c r="FEY425" s="93"/>
      <c r="FEZ425" s="93"/>
      <c r="FFA425" s="93"/>
      <c r="FFB425" s="93"/>
      <c r="FFC425" s="93"/>
      <c r="FFD425" s="93"/>
      <c r="FFE425" s="93"/>
      <c r="FFF425" s="93"/>
      <c r="FFG425" s="93"/>
      <c r="FFH425" s="93"/>
      <c r="FFI425" s="93"/>
      <c r="FFJ425" s="93"/>
      <c r="FFK425" s="93"/>
      <c r="FFL425" s="93"/>
      <c r="FFM425" s="93"/>
      <c r="FFN425" s="93"/>
      <c r="FFO425" s="93"/>
      <c r="FFP425" s="93"/>
      <c r="FFQ425" s="93"/>
      <c r="FFR425" s="93"/>
      <c r="FFS425" s="93"/>
      <c r="FFT425" s="93"/>
      <c r="FFU425" s="93"/>
      <c r="FFV425" s="93"/>
      <c r="FFW425" s="93"/>
      <c r="FFX425" s="93"/>
      <c r="FFY425" s="93"/>
      <c r="FFZ425" s="93"/>
      <c r="FGA425" s="93"/>
      <c r="FGB425" s="93"/>
      <c r="FGC425" s="93"/>
      <c r="FGD425" s="93"/>
      <c r="FGE425" s="93"/>
      <c r="FGF425" s="93"/>
      <c r="FGG425" s="93"/>
      <c r="FGH425" s="93"/>
      <c r="FGI425" s="93"/>
      <c r="FGJ425" s="93"/>
      <c r="FGK425" s="93"/>
      <c r="FGL425" s="93"/>
      <c r="FGM425" s="93"/>
      <c r="FGN425" s="93"/>
      <c r="FGO425" s="93"/>
      <c r="FGP425" s="93"/>
      <c r="FGQ425" s="93"/>
      <c r="FGR425" s="93"/>
      <c r="FGS425" s="93"/>
      <c r="FGT425" s="93"/>
      <c r="FGU425" s="93"/>
      <c r="FGV425" s="93"/>
      <c r="FGW425" s="93"/>
      <c r="FGX425" s="93"/>
      <c r="FGY425" s="93"/>
      <c r="FGZ425" s="93"/>
      <c r="FHA425" s="93"/>
      <c r="FHB425" s="93"/>
      <c r="FHC425" s="93"/>
      <c r="FHD425" s="93"/>
      <c r="FHE425" s="93"/>
      <c r="FHF425" s="93"/>
      <c r="FHG425" s="93"/>
      <c r="FHH425" s="93"/>
      <c r="FHI425" s="93"/>
      <c r="FHJ425" s="93"/>
      <c r="FHK425" s="93"/>
      <c r="FHL425" s="93"/>
      <c r="FHM425" s="93"/>
      <c r="FHN425" s="93"/>
      <c r="FHO425" s="93"/>
      <c r="FHP425" s="93"/>
      <c r="FHQ425" s="93"/>
      <c r="FHR425" s="93"/>
      <c r="FHS425" s="93"/>
      <c r="FHT425" s="93"/>
      <c r="FHU425" s="93"/>
      <c r="FHV425" s="93"/>
      <c r="FHW425" s="93"/>
      <c r="FHX425" s="93"/>
      <c r="FHY425" s="93"/>
      <c r="FHZ425" s="93"/>
      <c r="FIA425" s="93"/>
      <c r="FIB425" s="93"/>
      <c r="FIC425" s="93"/>
      <c r="FID425" s="93"/>
      <c r="FIE425" s="93"/>
      <c r="FIF425" s="93"/>
      <c r="FIG425" s="93"/>
      <c r="FIH425" s="93"/>
      <c r="FII425" s="93"/>
      <c r="FIJ425" s="93"/>
      <c r="FIK425" s="93"/>
      <c r="FIL425" s="93"/>
      <c r="FIM425" s="93"/>
      <c r="FIN425" s="93"/>
      <c r="FIO425" s="93"/>
      <c r="FIP425" s="93"/>
      <c r="FIQ425" s="93"/>
      <c r="FIR425" s="93"/>
      <c r="FIS425" s="93"/>
      <c r="FIT425" s="93"/>
      <c r="FIU425" s="93"/>
      <c r="FIV425" s="93"/>
      <c r="FIW425" s="93"/>
      <c r="FIX425" s="93"/>
      <c r="FIY425" s="93"/>
      <c r="FIZ425" s="93"/>
      <c r="FJA425" s="93"/>
      <c r="FJB425" s="93"/>
      <c r="FJC425" s="93"/>
      <c r="FJD425" s="93"/>
      <c r="FJE425" s="93"/>
      <c r="FJF425" s="93"/>
      <c r="FJG425" s="93"/>
      <c r="FJH425" s="93"/>
      <c r="FJI425" s="93"/>
      <c r="FJJ425" s="93"/>
      <c r="FJK425" s="93"/>
      <c r="FJL425" s="93"/>
      <c r="FJM425" s="93"/>
      <c r="FJN425" s="93"/>
      <c r="FJO425" s="93"/>
      <c r="FJP425" s="93"/>
      <c r="FJQ425" s="93"/>
      <c r="FJR425" s="93"/>
      <c r="FJS425" s="93"/>
      <c r="FJT425" s="93"/>
      <c r="FJU425" s="93"/>
      <c r="FJV425" s="93"/>
      <c r="FJW425" s="93"/>
      <c r="FJX425" s="93"/>
      <c r="FJY425" s="93"/>
      <c r="FJZ425" s="93"/>
      <c r="FKA425" s="93"/>
      <c r="FKB425" s="93"/>
      <c r="FKC425" s="93"/>
      <c r="FKD425" s="93"/>
      <c r="FKE425" s="93"/>
      <c r="FKF425" s="93"/>
      <c r="FKG425" s="93"/>
      <c r="FKH425" s="93"/>
      <c r="FKI425" s="93"/>
      <c r="FKJ425" s="93"/>
      <c r="FKK425" s="93"/>
      <c r="FKL425" s="93"/>
      <c r="FKM425" s="93"/>
      <c r="FKN425" s="93"/>
      <c r="FKO425" s="93"/>
      <c r="FKP425" s="93"/>
      <c r="FKQ425" s="93"/>
      <c r="FKR425" s="93"/>
      <c r="FKS425" s="93"/>
      <c r="FKT425" s="93"/>
      <c r="FKU425" s="93"/>
      <c r="FKV425" s="93"/>
      <c r="FKW425" s="93"/>
      <c r="FKX425" s="93"/>
      <c r="FKY425" s="93"/>
      <c r="FKZ425" s="93"/>
      <c r="FLA425" s="93"/>
      <c r="FLB425" s="93"/>
      <c r="FLC425" s="93"/>
      <c r="FLD425" s="93"/>
      <c r="FLE425" s="93"/>
      <c r="FLF425" s="93"/>
      <c r="FLG425" s="93"/>
      <c r="FLH425" s="93"/>
      <c r="FLI425" s="93"/>
      <c r="FLJ425" s="93"/>
      <c r="FLK425" s="93"/>
      <c r="FLL425" s="93"/>
      <c r="FLM425" s="93"/>
      <c r="FLN425" s="93"/>
      <c r="FLO425" s="93"/>
      <c r="FLP425" s="93"/>
      <c r="FLQ425" s="93"/>
      <c r="FLR425" s="93"/>
      <c r="FLS425" s="93"/>
      <c r="FLT425" s="93"/>
      <c r="FLU425" s="93"/>
      <c r="FLV425" s="93"/>
      <c r="FLW425" s="93"/>
      <c r="FLX425" s="93"/>
      <c r="FLY425" s="93"/>
      <c r="FLZ425" s="93"/>
      <c r="FMA425" s="93"/>
      <c r="FMB425" s="93"/>
      <c r="FMC425" s="93"/>
      <c r="FMD425" s="93"/>
      <c r="FME425" s="93"/>
      <c r="FMF425" s="93"/>
      <c r="FMG425" s="93"/>
      <c r="FMH425" s="93"/>
      <c r="FMI425" s="93"/>
      <c r="FMJ425" s="93"/>
      <c r="FMK425" s="93"/>
      <c r="FML425" s="93"/>
      <c r="FMM425" s="93"/>
      <c r="FMN425" s="93"/>
      <c r="FMO425" s="93"/>
      <c r="FMP425" s="93"/>
      <c r="FMQ425" s="93"/>
      <c r="FMR425" s="93"/>
      <c r="FMS425" s="93"/>
      <c r="FMT425" s="93"/>
      <c r="FMU425" s="93"/>
      <c r="FMV425" s="93"/>
      <c r="FMW425" s="93"/>
      <c r="FMX425" s="93"/>
      <c r="FMY425" s="93"/>
      <c r="FMZ425" s="93"/>
      <c r="FNA425" s="93"/>
      <c r="FNB425" s="93"/>
      <c r="FNC425" s="93"/>
      <c r="FND425" s="93"/>
      <c r="FNE425" s="93"/>
      <c r="FNF425" s="93"/>
      <c r="FNG425" s="93"/>
      <c r="FNH425" s="93"/>
      <c r="FNI425" s="93"/>
      <c r="FNJ425" s="93"/>
      <c r="FNK425" s="93"/>
      <c r="FNL425" s="93"/>
      <c r="FNM425" s="93"/>
      <c r="FNN425" s="93"/>
      <c r="FNO425" s="93"/>
      <c r="FNP425" s="93"/>
      <c r="FNQ425" s="93"/>
      <c r="FNR425" s="93"/>
      <c r="FNS425" s="93"/>
      <c r="FNT425" s="93"/>
      <c r="FNU425" s="93"/>
      <c r="FNV425" s="93"/>
      <c r="FNW425" s="93"/>
      <c r="FNX425" s="93"/>
      <c r="FNY425" s="93"/>
      <c r="FNZ425" s="93"/>
      <c r="FOA425" s="93"/>
      <c r="FOB425" s="93"/>
      <c r="FOC425" s="93"/>
      <c r="FOD425" s="93"/>
      <c r="FOE425" s="93"/>
      <c r="FOF425" s="93"/>
      <c r="FOG425" s="93"/>
      <c r="FOH425" s="93"/>
      <c r="FOI425" s="93"/>
      <c r="FOJ425" s="93"/>
      <c r="FOK425" s="93"/>
      <c r="FOL425" s="93"/>
      <c r="FOM425" s="93"/>
      <c r="FON425" s="93"/>
      <c r="FOO425" s="93"/>
      <c r="FOP425" s="93"/>
      <c r="FOQ425" s="93"/>
      <c r="FOR425" s="93"/>
      <c r="FOS425" s="93"/>
      <c r="FOT425" s="93"/>
      <c r="FOU425" s="93"/>
      <c r="FOV425" s="93"/>
      <c r="FOW425" s="93"/>
      <c r="FOX425" s="93"/>
      <c r="FOY425" s="93"/>
      <c r="FOZ425" s="93"/>
      <c r="FPA425" s="93"/>
      <c r="FPB425" s="93"/>
      <c r="FPC425" s="93"/>
      <c r="FPD425" s="93"/>
      <c r="FPE425" s="93"/>
      <c r="FPF425" s="93"/>
      <c r="FPG425" s="93"/>
      <c r="FPH425" s="93"/>
      <c r="FPI425" s="93"/>
      <c r="FPJ425" s="93"/>
      <c r="FPK425" s="93"/>
      <c r="FPL425" s="93"/>
      <c r="FPM425" s="93"/>
      <c r="FPN425" s="93"/>
      <c r="FPO425" s="93"/>
      <c r="FPP425" s="93"/>
      <c r="FPQ425" s="93"/>
      <c r="FPR425" s="93"/>
      <c r="FPS425" s="93"/>
      <c r="FPT425" s="93"/>
      <c r="FPU425" s="93"/>
      <c r="FPV425" s="93"/>
      <c r="FPW425" s="93"/>
      <c r="FPX425" s="93"/>
      <c r="FPY425" s="93"/>
      <c r="FPZ425" s="93"/>
      <c r="FQA425" s="93"/>
      <c r="FQB425" s="93"/>
      <c r="FQC425" s="93"/>
      <c r="FQD425" s="93"/>
      <c r="FQE425" s="93"/>
      <c r="FQF425" s="93"/>
      <c r="FQG425" s="93"/>
      <c r="FQH425" s="93"/>
      <c r="FQI425" s="93"/>
      <c r="FQJ425" s="93"/>
      <c r="FQK425" s="93"/>
      <c r="FQL425" s="93"/>
      <c r="FQM425" s="93"/>
      <c r="FQN425" s="93"/>
      <c r="FQO425" s="93"/>
      <c r="FQP425" s="93"/>
      <c r="FQQ425" s="93"/>
      <c r="FQR425" s="93"/>
      <c r="FQS425" s="93"/>
      <c r="FQT425" s="93"/>
      <c r="FQU425" s="93"/>
      <c r="FQV425" s="93"/>
      <c r="FQW425" s="93"/>
      <c r="FQX425" s="93"/>
      <c r="FQY425" s="93"/>
      <c r="FQZ425" s="93"/>
      <c r="FRA425" s="93"/>
      <c r="FRB425" s="93"/>
      <c r="FRC425" s="93"/>
      <c r="FRD425" s="93"/>
      <c r="FRE425" s="93"/>
      <c r="FRF425" s="93"/>
      <c r="FRG425" s="93"/>
      <c r="FRH425" s="93"/>
      <c r="FRI425" s="93"/>
      <c r="FRJ425" s="93"/>
      <c r="FRK425" s="93"/>
      <c r="FRL425" s="93"/>
      <c r="FRM425" s="93"/>
      <c r="FRN425" s="93"/>
      <c r="FRO425" s="93"/>
      <c r="FRP425" s="93"/>
      <c r="FRQ425" s="93"/>
      <c r="FRR425" s="93"/>
      <c r="FRS425" s="93"/>
      <c r="FRT425" s="93"/>
      <c r="FRU425" s="93"/>
      <c r="FRV425" s="93"/>
      <c r="FRW425" s="93"/>
      <c r="FRX425" s="93"/>
      <c r="FRY425" s="93"/>
      <c r="FRZ425" s="93"/>
      <c r="FSA425" s="93"/>
      <c r="FSB425" s="93"/>
      <c r="FSC425" s="93"/>
      <c r="FSD425" s="93"/>
      <c r="FSE425" s="93"/>
      <c r="FSF425" s="93"/>
      <c r="FSG425" s="93"/>
      <c r="FSH425" s="93"/>
      <c r="FSI425" s="93"/>
      <c r="FSJ425" s="93"/>
      <c r="FSK425" s="93"/>
      <c r="FSL425" s="93"/>
      <c r="FSM425" s="93"/>
      <c r="FSN425" s="93"/>
      <c r="FSO425" s="93"/>
      <c r="FSP425" s="93"/>
      <c r="FSQ425" s="93"/>
      <c r="FSR425" s="93"/>
      <c r="FSS425" s="93"/>
      <c r="FST425" s="93"/>
      <c r="FSU425" s="93"/>
      <c r="FSV425" s="93"/>
      <c r="FSW425" s="93"/>
      <c r="FSX425" s="93"/>
      <c r="FSY425" s="93"/>
      <c r="FSZ425" s="93"/>
      <c r="FTA425" s="93"/>
      <c r="FTB425" s="93"/>
      <c r="FTC425" s="93"/>
      <c r="FTD425" s="93"/>
      <c r="FTE425" s="93"/>
      <c r="FTF425" s="93"/>
      <c r="FTG425" s="93"/>
      <c r="FTH425" s="93"/>
      <c r="FTI425" s="93"/>
      <c r="FTJ425" s="93"/>
      <c r="FTK425" s="93"/>
      <c r="FTL425" s="93"/>
      <c r="FTM425" s="93"/>
      <c r="FTN425" s="93"/>
      <c r="FTO425" s="93"/>
      <c r="FTP425" s="93"/>
      <c r="FTQ425" s="93"/>
      <c r="FTR425" s="93"/>
      <c r="FTS425" s="93"/>
      <c r="FTT425" s="93"/>
      <c r="FTU425" s="93"/>
      <c r="FTV425" s="93"/>
      <c r="FTW425" s="93"/>
      <c r="FTX425" s="93"/>
      <c r="FTY425" s="93"/>
      <c r="FTZ425" s="93"/>
      <c r="FUA425" s="93"/>
      <c r="FUB425" s="93"/>
      <c r="FUC425" s="93"/>
      <c r="FUD425" s="93"/>
      <c r="FUE425" s="93"/>
      <c r="FUF425" s="93"/>
      <c r="FUG425" s="93"/>
      <c r="FUH425" s="93"/>
      <c r="FUI425" s="93"/>
      <c r="FUJ425" s="93"/>
      <c r="FUK425" s="93"/>
      <c r="FUL425" s="93"/>
      <c r="FUM425" s="93"/>
      <c r="FUN425" s="93"/>
      <c r="FUO425" s="93"/>
      <c r="FUP425" s="93"/>
      <c r="FUQ425" s="93"/>
      <c r="FUR425" s="93"/>
      <c r="FUS425" s="93"/>
      <c r="FUT425" s="93"/>
      <c r="FUU425" s="93"/>
      <c r="FUV425" s="93"/>
      <c r="FUW425" s="93"/>
      <c r="FUX425" s="93"/>
      <c r="FUY425" s="93"/>
      <c r="FUZ425" s="93"/>
      <c r="FVA425" s="93"/>
      <c r="FVB425" s="93"/>
      <c r="FVC425" s="93"/>
      <c r="FVD425" s="93"/>
      <c r="FVE425" s="93"/>
      <c r="FVF425" s="93"/>
      <c r="FVG425" s="93"/>
      <c r="FVH425" s="93"/>
      <c r="FVI425" s="93"/>
      <c r="FVJ425" s="93"/>
      <c r="FVK425" s="93"/>
      <c r="FVL425" s="93"/>
      <c r="FVM425" s="93"/>
      <c r="FVN425" s="93"/>
      <c r="FVO425" s="93"/>
      <c r="FVP425" s="93"/>
      <c r="FVQ425" s="93"/>
      <c r="FVR425" s="93"/>
      <c r="FVS425" s="93"/>
      <c r="FVT425" s="93"/>
      <c r="FVU425" s="93"/>
      <c r="FVV425" s="93"/>
      <c r="FVW425" s="93"/>
      <c r="FVX425" s="93"/>
      <c r="FVY425" s="93"/>
      <c r="FVZ425" s="93"/>
      <c r="FWA425" s="93"/>
      <c r="FWB425" s="93"/>
      <c r="FWC425" s="93"/>
      <c r="FWD425" s="93"/>
      <c r="FWE425" s="93"/>
      <c r="FWF425" s="93"/>
      <c r="FWG425" s="93"/>
      <c r="FWH425" s="93"/>
      <c r="FWI425" s="93"/>
      <c r="FWJ425" s="93"/>
      <c r="FWK425" s="93"/>
      <c r="FWL425" s="93"/>
      <c r="FWM425" s="93"/>
      <c r="FWN425" s="93"/>
      <c r="FWO425" s="93"/>
      <c r="FWP425" s="93"/>
      <c r="FWQ425" s="93"/>
      <c r="FWR425" s="93"/>
      <c r="FWS425" s="93"/>
      <c r="FWT425" s="93"/>
      <c r="FWU425" s="93"/>
      <c r="FWV425" s="93"/>
      <c r="FWW425" s="93"/>
      <c r="FWX425" s="93"/>
      <c r="FWY425" s="93"/>
      <c r="FWZ425" s="93"/>
      <c r="FXA425" s="93"/>
      <c r="FXB425" s="93"/>
      <c r="FXC425" s="93"/>
      <c r="FXD425" s="93"/>
      <c r="FXE425" s="93"/>
      <c r="FXF425" s="93"/>
      <c r="FXG425" s="93"/>
      <c r="FXH425" s="93"/>
      <c r="FXI425" s="93"/>
      <c r="FXJ425" s="93"/>
      <c r="FXK425" s="93"/>
      <c r="FXL425" s="93"/>
      <c r="FXM425" s="93"/>
      <c r="FXN425" s="93"/>
      <c r="FXO425" s="93"/>
      <c r="FXP425" s="93"/>
      <c r="FXQ425" s="93"/>
      <c r="FXR425" s="93"/>
      <c r="FXS425" s="93"/>
      <c r="FXT425" s="93"/>
      <c r="FXU425" s="93"/>
      <c r="FXV425" s="93"/>
      <c r="FXW425" s="93"/>
      <c r="FXX425" s="93"/>
      <c r="FXY425" s="93"/>
      <c r="FXZ425" s="93"/>
      <c r="FYA425" s="93"/>
      <c r="FYB425" s="93"/>
      <c r="FYC425" s="93"/>
      <c r="FYD425" s="93"/>
      <c r="FYE425" s="93"/>
      <c r="FYF425" s="93"/>
      <c r="FYG425" s="93"/>
      <c r="FYH425" s="93"/>
      <c r="FYI425" s="93"/>
      <c r="FYJ425" s="93"/>
      <c r="FYK425" s="93"/>
      <c r="FYL425" s="93"/>
      <c r="FYM425" s="93"/>
      <c r="FYN425" s="93"/>
      <c r="FYO425" s="93"/>
      <c r="FYP425" s="93"/>
      <c r="FYQ425" s="93"/>
      <c r="FYR425" s="93"/>
      <c r="FYS425" s="93"/>
      <c r="FYT425" s="93"/>
      <c r="FYU425" s="93"/>
      <c r="FYV425" s="93"/>
      <c r="FYW425" s="93"/>
      <c r="FYX425" s="93"/>
      <c r="FYY425" s="93"/>
      <c r="FYZ425" s="93"/>
      <c r="FZA425" s="93"/>
      <c r="FZB425" s="93"/>
      <c r="FZC425" s="93"/>
      <c r="FZD425" s="93"/>
      <c r="FZE425" s="93"/>
      <c r="FZF425" s="93"/>
      <c r="FZG425" s="93"/>
      <c r="FZH425" s="93"/>
      <c r="FZI425" s="93"/>
      <c r="FZJ425" s="93"/>
      <c r="FZK425" s="93"/>
      <c r="FZL425" s="93"/>
      <c r="FZM425" s="93"/>
      <c r="FZN425" s="93"/>
      <c r="FZO425" s="93"/>
      <c r="FZP425" s="93"/>
      <c r="FZQ425" s="93"/>
      <c r="FZR425" s="93"/>
      <c r="FZS425" s="93"/>
      <c r="FZT425" s="93"/>
      <c r="FZU425" s="93"/>
      <c r="FZV425" s="93"/>
      <c r="FZW425" s="93"/>
      <c r="FZX425" s="93"/>
      <c r="FZY425" s="93"/>
      <c r="FZZ425" s="93"/>
      <c r="GAA425" s="93"/>
      <c r="GAB425" s="93"/>
      <c r="GAC425" s="93"/>
      <c r="GAD425" s="93"/>
      <c r="GAE425" s="93"/>
      <c r="GAF425" s="93"/>
      <c r="GAG425" s="93"/>
      <c r="GAH425" s="93"/>
      <c r="GAI425" s="93"/>
      <c r="GAJ425" s="93"/>
      <c r="GAK425" s="93"/>
      <c r="GAL425" s="93"/>
      <c r="GAM425" s="93"/>
      <c r="GAN425" s="93"/>
      <c r="GAO425" s="93"/>
      <c r="GAP425" s="93"/>
      <c r="GAQ425" s="93"/>
      <c r="GAR425" s="93"/>
      <c r="GAS425" s="93"/>
      <c r="GAT425" s="93"/>
      <c r="GAU425" s="93"/>
      <c r="GAV425" s="93"/>
      <c r="GAW425" s="93"/>
      <c r="GAX425" s="93"/>
      <c r="GAY425" s="93"/>
      <c r="GAZ425" s="93"/>
      <c r="GBA425" s="93"/>
      <c r="GBB425" s="93"/>
      <c r="GBC425" s="93"/>
      <c r="GBD425" s="93"/>
      <c r="GBE425" s="93"/>
      <c r="GBF425" s="93"/>
      <c r="GBG425" s="93"/>
      <c r="GBH425" s="93"/>
      <c r="GBI425" s="93"/>
      <c r="GBJ425" s="93"/>
      <c r="GBK425" s="93"/>
      <c r="GBL425" s="93"/>
      <c r="GBM425" s="93"/>
      <c r="GBN425" s="93"/>
      <c r="GBO425" s="93"/>
      <c r="GBP425" s="93"/>
      <c r="GBQ425" s="93"/>
      <c r="GBR425" s="93"/>
      <c r="GBS425" s="93"/>
      <c r="GBT425" s="93"/>
      <c r="GBU425" s="93"/>
      <c r="GBV425" s="93"/>
      <c r="GBW425" s="93"/>
      <c r="GBX425" s="93"/>
      <c r="GBY425" s="93"/>
      <c r="GBZ425" s="93"/>
      <c r="GCA425" s="93"/>
      <c r="GCB425" s="93"/>
      <c r="GCC425" s="93"/>
      <c r="GCD425" s="93"/>
      <c r="GCE425" s="93"/>
      <c r="GCF425" s="93"/>
      <c r="GCG425" s="93"/>
      <c r="GCH425" s="93"/>
      <c r="GCI425" s="93"/>
      <c r="GCJ425" s="93"/>
      <c r="GCK425" s="93"/>
      <c r="GCL425" s="93"/>
      <c r="GCM425" s="93"/>
      <c r="GCN425" s="93"/>
      <c r="GCO425" s="93"/>
      <c r="GCP425" s="93"/>
      <c r="GCQ425" s="93"/>
      <c r="GCR425" s="93"/>
      <c r="GCS425" s="93"/>
      <c r="GCT425" s="93"/>
      <c r="GCU425" s="93"/>
      <c r="GCV425" s="93"/>
      <c r="GCW425" s="93"/>
      <c r="GCX425" s="93"/>
      <c r="GCY425" s="93"/>
      <c r="GCZ425" s="93"/>
      <c r="GDA425" s="93"/>
      <c r="GDB425" s="93"/>
      <c r="GDC425" s="93"/>
      <c r="GDD425" s="93"/>
      <c r="GDE425" s="93"/>
      <c r="GDF425" s="93"/>
      <c r="GDG425" s="93"/>
      <c r="GDH425" s="93"/>
      <c r="GDI425" s="93"/>
      <c r="GDJ425" s="93"/>
      <c r="GDK425" s="93"/>
      <c r="GDL425" s="93"/>
      <c r="GDM425" s="93"/>
      <c r="GDN425" s="93"/>
      <c r="GDO425" s="93"/>
      <c r="GDP425" s="93"/>
      <c r="GDQ425" s="93"/>
      <c r="GDR425" s="93"/>
      <c r="GDS425" s="93"/>
      <c r="GDT425" s="93"/>
      <c r="GDU425" s="93"/>
      <c r="GDV425" s="93"/>
      <c r="GDW425" s="93"/>
      <c r="GDX425" s="93"/>
      <c r="GDY425" s="93"/>
      <c r="GDZ425" s="93"/>
      <c r="GEA425" s="93"/>
      <c r="GEB425" s="93"/>
      <c r="GEC425" s="93"/>
      <c r="GED425" s="93"/>
      <c r="GEE425" s="93"/>
      <c r="GEF425" s="93"/>
      <c r="GEG425" s="93"/>
      <c r="GEH425" s="93"/>
      <c r="GEI425" s="93"/>
      <c r="GEJ425" s="93"/>
      <c r="GEK425" s="93"/>
      <c r="GEL425" s="93"/>
      <c r="GEM425" s="93"/>
      <c r="GEN425" s="93"/>
      <c r="GEO425" s="93"/>
      <c r="GEP425" s="93"/>
      <c r="GEQ425" s="93"/>
      <c r="GER425" s="93"/>
      <c r="GES425" s="93"/>
      <c r="GET425" s="93"/>
      <c r="GEU425" s="93"/>
      <c r="GEV425" s="93"/>
      <c r="GEW425" s="93"/>
      <c r="GEX425" s="93"/>
      <c r="GEY425" s="93"/>
      <c r="GEZ425" s="93"/>
      <c r="GFA425" s="93"/>
      <c r="GFB425" s="93"/>
      <c r="GFC425" s="93"/>
      <c r="GFD425" s="93"/>
      <c r="GFE425" s="93"/>
      <c r="GFF425" s="93"/>
      <c r="GFG425" s="93"/>
      <c r="GFH425" s="93"/>
      <c r="GFI425" s="93"/>
      <c r="GFJ425" s="93"/>
      <c r="GFK425" s="93"/>
      <c r="GFL425" s="93"/>
      <c r="GFM425" s="93"/>
      <c r="GFN425" s="93"/>
      <c r="GFO425" s="93"/>
      <c r="GFP425" s="93"/>
      <c r="GFQ425" s="93"/>
      <c r="GFR425" s="93"/>
      <c r="GFS425" s="93"/>
      <c r="GFT425" s="93"/>
      <c r="GFU425" s="93"/>
      <c r="GFV425" s="93"/>
      <c r="GFW425" s="93"/>
      <c r="GFX425" s="93"/>
      <c r="GFY425" s="93"/>
      <c r="GFZ425" s="93"/>
      <c r="GGA425" s="93"/>
      <c r="GGB425" s="93"/>
      <c r="GGC425" s="93"/>
      <c r="GGD425" s="93"/>
      <c r="GGE425" s="93"/>
      <c r="GGF425" s="93"/>
      <c r="GGG425" s="93"/>
      <c r="GGH425" s="93"/>
      <c r="GGI425" s="93"/>
      <c r="GGJ425" s="93"/>
      <c r="GGK425" s="93"/>
      <c r="GGL425" s="93"/>
      <c r="GGM425" s="93"/>
      <c r="GGN425" s="93"/>
      <c r="GGO425" s="93"/>
      <c r="GGP425" s="93"/>
      <c r="GGQ425" s="93"/>
      <c r="GGR425" s="93"/>
      <c r="GGS425" s="93"/>
      <c r="GGT425" s="93"/>
      <c r="GGU425" s="93"/>
      <c r="GGV425" s="93"/>
      <c r="GGW425" s="93"/>
      <c r="GGX425" s="93"/>
      <c r="GGY425" s="93"/>
      <c r="GGZ425" s="93"/>
      <c r="GHA425" s="93"/>
      <c r="GHB425" s="93"/>
      <c r="GHC425" s="93"/>
      <c r="GHD425" s="93"/>
      <c r="GHE425" s="93"/>
      <c r="GHF425" s="93"/>
      <c r="GHG425" s="93"/>
      <c r="GHH425" s="93"/>
      <c r="GHI425" s="93"/>
      <c r="GHJ425" s="93"/>
      <c r="GHK425" s="93"/>
      <c r="GHL425" s="93"/>
      <c r="GHM425" s="93"/>
      <c r="GHN425" s="93"/>
      <c r="GHO425" s="93"/>
      <c r="GHP425" s="93"/>
      <c r="GHQ425" s="93"/>
      <c r="GHR425" s="93"/>
      <c r="GHS425" s="93"/>
      <c r="GHT425" s="93"/>
      <c r="GHU425" s="93"/>
      <c r="GHV425" s="93"/>
      <c r="GHW425" s="93"/>
      <c r="GHX425" s="93"/>
      <c r="GHY425" s="93"/>
      <c r="GHZ425" s="93"/>
      <c r="GIA425" s="93"/>
      <c r="GIB425" s="93"/>
      <c r="GIC425" s="93"/>
      <c r="GID425" s="93"/>
      <c r="GIE425" s="93"/>
      <c r="GIF425" s="93"/>
      <c r="GIG425" s="93"/>
      <c r="GIH425" s="93"/>
      <c r="GII425" s="93"/>
      <c r="GIJ425" s="93"/>
      <c r="GIK425" s="93"/>
      <c r="GIL425" s="93"/>
      <c r="GIM425" s="93"/>
      <c r="GIN425" s="93"/>
      <c r="GIO425" s="93"/>
      <c r="GIP425" s="93"/>
      <c r="GIQ425" s="93"/>
      <c r="GIR425" s="93"/>
      <c r="GIS425" s="93"/>
      <c r="GIT425" s="93"/>
      <c r="GIU425" s="93"/>
      <c r="GIV425" s="93"/>
      <c r="GIW425" s="93"/>
      <c r="GIX425" s="93"/>
      <c r="GIY425" s="93"/>
      <c r="GIZ425" s="93"/>
      <c r="GJA425" s="93"/>
      <c r="GJB425" s="93"/>
      <c r="GJC425" s="93"/>
      <c r="GJD425" s="93"/>
      <c r="GJE425" s="93"/>
      <c r="GJF425" s="93"/>
      <c r="GJG425" s="93"/>
      <c r="GJH425" s="93"/>
      <c r="GJI425" s="93"/>
      <c r="GJJ425" s="93"/>
      <c r="GJK425" s="93"/>
      <c r="GJL425" s="93"/>
      <c r="GJM425" s="93"/>
      <c r="GJN425" s="93"/>
      <c r="GJO425" s="93"/>
      <c r="GJP425" s="93"/>
      <c r="GJQ425" s="93"/>
      <c r="GJR425" s="93"/>
      <c r="GJS425" s="93"/>
      <c r="GJT425" s="93"/>
      <c r="GJU425" s="93"/>
      <c r="GJV425" s="93"/>
      <c r="GJW425" s="93"/>
      <c r="GJX425" s="93"/>
      <c r="GJY425" s="93"/>
      <c r="GJZ425" s="93"/>
      <c r="GKA425" s="93"/>
      <c r="GKB425" s="93"/>
      <c r="GKC425" s="93"/>
      <c r="GKD425" s="93"/>
      <c r="GKE425" s="93"/>
      <c r="GKF425" s="93"/>
      <c r="GKG425" s="93"/>
      <c r="GKH425" s="93"/>
      <c r="GKI425" s="93"/>
      <c r="GKJ425" s="93"/>
      <c r="GKK425" s="93"/>
      <c r="GKL425" s="93"/>
      <c r="GKM425" s="93"/>
      <c r="GKN425" s="93"/>
      <c r="GKO425" s="93"/>
      <c r="GKP425" s="93"/>
      <c r="GKQ425" s="93"/>
      <c r="GKR425" s="93"/>
      <c r="GKS425" s="93"/>
      <c r="GKT425" s="93"/>
      <c r="GKU425" s="93"/>
      <c r="GKV425" s="93"/>
      <c r="GKW425" s="93"/>
      <c r="GKX425" s="93"/>
      <c r="GKY425" s="93"/>
      <c r="GKZ425" s="93"/>
      <c r="GLA425" s="93"/>
      <c r="GLB425" s="93"/>
      <c r="GLC425" s="93"/>
      <c r="GLD425" s="93"/>
      <c r="GLE425" s="93"/>
      <c r="GLF425" s="93"/>
      <c r="GLG425" s="93"/>
      <c r="GLH425" s="93"/>
      <c r="GLI425" s="93"/>
      <c r="GLJ425" s="93"/>
      <c r="GLK425" s="93"/>
      <c r="GLL425" s="93"/>
      <c r="GLM425" s="93"/>
      <c r="GLN425" s="93"/>
      <c r="GLO425" s="93"/>
      <c r="GLP425" s="93"/>
      <c r="GLQ425" s="93"/>
      <c r="GLR425" s="93"/>
      <c r="GLS425" s="93"/>
      <c r="GLT425" s="93"/>
      <c r="GLU425" s="93"/>
      <c r="GLV425" s="93"/>
      <c r="GLW425" s="93"/>
      <c r="GLX425" s="93"/>
      <c r="GLY425" s="93"/>
      <c r="GLZ425" s="93"/>
      <c r="GMA425" s="93"/>
      <c r="GMB425" s="93"/>
      <c r="GMC425" s="93"/>
      <c r="GMD425" s="93"/>
      <c r="GME425" s="93"/>
      <c r="GMF425" s="93"/>
      <c r="GMG425" s="93"/>
      <c r="GMH425" s="93"/>
      <c r="GMI425" s="93"/>
      <c r="GMJ425" s="93"/>
      <c r="GMK425" s="93"/>
      <c r="GML425" s="93"/>
      <c r="GMM425" s="93"/>
      <c r="GMN425" s="93"/>
      <c r="GMO425" s="93"/>
      <c r="GMP425" s="93"/>
      <c r="GMQ425" s="93"/>
      <c r="GMR425" s="93"/>
      <c r="GMS425" s="93"/>
      <c r="GMT425" s="93"/>
      <c r="GMU425" s="93"/>
      <c r="GMV425" s="93"/>
      <c r="GMW425" s="93"/>
      <c r="GMX425" s="93"/>
      <c r="GMY425" s="93"/>
      <c r="GMZ425" s="93"/>
      <c r="GNA425" s="93"/>
      <c r="GNB425" s="93"/>
      <c r="GNC425" s="93"/>
      <c r="GND425" s="93"/>
      <c r="GNE425" s="93"/>
      <c r="GNF425" s="93"/>
      <c r="GNG425" s="93"/>
      <c r="GNH425" s="93"/>
      <c r="GNI425" s="93"/>
      <c r="GNJ425" s="93"/>
      <c r="GNK425" s="93"/>
      <c r="GNL425" s="93"/>
      <c r="GNM425" s="93"/>
      <c r="GNN425" s="93"/>
      <c r="GNO425" s="93"/>
      <c r="GNP425" s="93"/>
      <c r="GNQ425" s="93"/>
      <c r="GNR425" s="93"/>
      <c r="GNS425" s="93"/>
      <c r="GNT425" s="93"/>
      <c r="GNU425" s="93"/>
      <c r="GNV425" s="93"/>
      <c r="GNW425" s="93"/>
      <c r="GNX425" s="93"/>
      <c r="GNY425" s="93"/>
      <c r="GNZ425" s="93"/>
      <c r="GOA425" s="93"/>
      <c r="GOB425" s="93"/>
      <c r="GOC425" s="93"/>
      <c r="GOD425" s="93"/>
      <c r="GOE425" s="93"/>
      <c r="GOF425" s="93"/>
      <c r="GOG425" s="93"/>
      <c r="GOH425" s="93"/>
      <c r="GOI425" s="93"/>
      <c r="GOJ425" s="93"/>
      <c r="GOK425" s="93"/>
      <c r="GOL425" s="93"/>
      <c r="GOM425" s="93"/>
      <c r="GON425" s="93"/>
      <c r="GOO425" s="93"/>
      <c r="GOP425" s="93"/>
      <c r="GOQ425" s="93"/>
      <c r="GOR425" s="93"/>
      <c r="GOS425" s="93"/>
      <c r="GOT425" s="93"/>
      <c r="GOU425" s="93"/>
      <c r="GOV425" s="93"/>
      <c r="GOW425" s="93"/>
      <c r="GOX425" s="93"/>
      <c r="GOY425" s="93"/>
      <c r="GOZ425" s="93"/>
      <c r="GPA425" s="93"/>
      <c r="GPB425" s="93"/>
      <c r="GPC425" s="93"/>
      <c r="GPD425" s="93"/>
      <c r="GPE425" s="93"/>
      <c r="GPF425" s="93"/>
      <c r="GPG425" s="93"/>
      <c r="GPH425" s="93"/>
      <c r="GPI425" s="93"/>
      <c r="GPJ425" s="93"/>
      <c r="GPK425" s="93"/>
      <c r="GPL425" s="93"/>
      <c r="GPM425" s="93"/>
      <c r="GPN425" s="93"/>
      <c r="GPO425" s="93"/>
      <c r="GPP425" s="93"/>
      <c r="GPQ425" s="93"/>
      <c r="GPR425" s="93"/>
      <c r="GPS425" s="93"/>
      <c r="GPT425" s="93"/>
      <c r="GPU425" s="93"/>
      <c r="GPV425" s="93"/>
      <c r="GPW425" s="93"/>
      <c r="GPX425" s="93"/>
      <c r="GPY425" s="93"/>
      <c r="GPZ425" s="93"/>
      <c r="GQA425" s="93"/>
      <c r="GQB425" s="93"/>
      <c r="GQC425" s="93"/>
      <c r="GQD425" s="93"/>
      <c r="GQE425" s="93"/>
      <c r="GQF425" s="93"/>
      <c r="GQG425" s="93"/>
      <c r="GQH425" s="93"/>
      <c r="GQI425" s="93"/>
      <c r="GQJ425" s="93"/>
      <c r="GQK425" s="93"/>
      <c r="GQL425" s="93"/>
      <c r="GQM425" s="93"/>
      <c r="GQN425" s="93"/>
      <c r="GQO425" s="93"/>
      <c r="GQP425" s="93"/>
      <c r="GQQ425" s="93"/>
      <c r="GQR425" s="93"/>
      <c r="GQS425" s="93"/>
      <c r="GQT425" s="93"/>
      <c r="GQU425" s="93"/>
      <c r="GQV425" s="93"/>
      <c r="GQW425" s="93"/>
      <c r="GQX425" s="93"/>
      <c r="GQY425" s="93"/>
      <c r="GQZ425" s="93"/>
      <c r="GRA425" s="93"/>
      <c r="GRB425" s="93"/>
      <c r="GRC425" s="93"/>
      <c r="GRD425" s="93"/>
      <c r="GRE425" s="93"/>
      <c r="GRF425" s="93"/>
      <c r="GRG425" s="93"/>
      <c r="GRH425" s="93"/>
      <c r="GRI425" s="93"/>
      <c r="GRJ425" s="93"/>
      <c r="GRK425" s="93"/>
      <c r="GRL425" s="93"/>
      <c r="GRM425" s="93"/>
      <c r="GRN425" s="93"/>
      <c r="GRO425" s="93"/>
      <c r="GRP425" s="93"/>
      <c r="GRQ425" s="93"/>
      <c r="GRR425" s="93"/>
      <c r="GRS425" s="93"/>
      <c r="GRT425" s="93"/>
      <c r="GRU425" s="93"/>
      <c r="GRV425" s="93"/>
      <c r="GRW425" s="93"/>
      <c r="GRX425" s="93"/>
      <c r="GRY425" s="93"/>
      <c r="GRZ425" s="93"/>
      <c r="GSA425" s="93"/>
      <c r="GSB425" s="93"/>
      <c r="GSC425" s="93"/>
      <c r="GSD425" s="93"/>
      <c r="GSE425" s="93"/>
      <c r="GSF425" s="93"/>
      <c r="GSG425" s="93"/>
      <c r="GSH425" s="93"/>
      <c r="GSI425" s="93"/>
      <c r="GSJ425" s="93"/>
      <c r="GSK425" s="93"/>
      <c r="GSL425" s="93"/>
      <c r="GSM425" s="93"/>
      <c r="GSN425" s="93"/>
      <c r="GSO425" s="93"/>
      <c r="GSP425" s="93"/>
      <c r="GSQ425" s="93"/>
      <c r="GSR425" s="93"/>
      <c r="GSS425" s="93"/>
      <c r="GST425" s="93"/>
      <c r="GSU425" s="93"/>
      <c r="GSV425" s="93"/>
      <c r="GSW425" s="93"/>
      <c r="GSX425" s="93"/>
      <c r="GSY425" s="93"/>
      <c r="GSZ425" s="93"/>
      <c r="GTA425" s="93"/>
      <c r="GTB425" s="93"/>
      <c r="GTC425" s="93"/>
      <c r="GTD425" s="93"/>
      <c r="GTE425" s="93"/>
      <c r="GTF425" s="93"/>
      <c r="GTG425" s="93"/>
      <c r="GTH425" s="93"/>
      <c r="GTI425" s="93"/>
      <c r="GTJ425" s="93"/>
      <c r="GTK425" s="93"/>
      <c r="GTL425" s="93"/>
      <c r="GTM425" s="93"/>
      <c r="GTN425" s="93"/>
      <c r="GTO425" s="93"/>
      <c r="GTP425" s="93"/>
      <c r="GTQ425" s="93"/>
      <c r="GTR425" s="93"/>
      <c r="GTS425" s="93"/>
      <c r="GTT425" s="93"/>
      <c r="GTU425" s="93"/>
      <c r="GTV425" s="93"/>
      <c r="GTW425" s="93"/>
      <c r="GTX425" s="93"/>
      <c r="GTY425" s="93"/>
      <c r="GTZ425" s="93"/>
      <c r="GUA425" s="93"/>
      <c r="GUB425" s="93"/>
      <c r="GUC425" s="93"/>
      <c r="GUD425" s="93"/>
      <c r="GUE425" s="93"/>
      <c r="GUF425" s="93"/>
      <c r="GUG425" s="93"/>
      <c r="GUH425" s="93"/>
      <c r="GUI425" s="93"/>
      <c r="GUJ425" s="93"/>
      <c r="GUK425" s="93"/>
      <c r="GUL425" s="93"/>
      <c r="GUM425" s="93"/>
      <c r="GUN425" s="93"/>
      <c r="GUO425" s="93"/>
      <c r="GUP425" s="93"/>
      <c r="GUQ425" s="93"/>
      <c r="GUR425" s="93"/>
      <c r="GUS425" s="93"/>
      <c r="GUT425" s="93"/>
      <c r="GUU425" s="93"/>
      <c r="GUV425" s="93"/>
      <c r="GUW425" s="93"/>
      <c r="GUX425" s="93"/>
      <c r="GUY425" s="93"/>
      <c r="GUZ425" s="93"/>
      <c r="GVA425" s="93"/>
      <c r="GVB425" s="93"/>
      <c r="GVC425" s="93"/>
      <c r="GVD425" s="93"/>
      <c r="GVE425" s="93"/>
      <c r="GVF425" s="93"/>
      <c r="GVG425" s="93"/>
      <c r="GVH425" s="93"/>
      <c r="GVI425" s="93"/>
      <c r="GVJ425" s="93"/>
      <c r="GVK425" s="93"/>
      <c r="GVL425" s="93"/>
      <c r="GVM425" s="93"/>
      <c r="GVN425" s="93"/>
      <c r="GVO425" s="93"/>
      <c r="GVP425" s="93"/>
      <c r="GVQ425" s="93"/>
      <c r="GVR425" s="93"/>
      <c r="GVS425" s="93"/>
      <c r="GVT425" s="93"/>
      <c r="GVU425" s="93"/>
      <c r="GVV425" s="93"/>
      <c r="GVW425" s="93"/>
      <c r="GVX425" s="93"/>
      <c r="GVY425" s="93"/>
      <c r="GVZ425" s="93"/>
      <c r="GWA425" s="93"/>
      <c r="GWB425" s="93"/>
      <c r="GWC425" s="93"/>
      <c r="GWD425" s="93"/>
      <c r="GWE425" s="93"/>
      <c r="GWF425" s="93"/>
      <c r="GWG425" s="93"/>
      <c r="GWH425" s="93"/>
      <c r="GWI425" s="93"/>
      <c r="GWJ425" s="93"/>
      <c r="GWK425" s="93"/>
      <c r="GWL425" s="93"/>
      <c r="GWM425" s="93"/>
      <c r="GWN425" s="93"/>
      <c r="GWO425" s="93"/>
      <c r="GWP425" s="93"/>
      <c r="GWQ425" s="93"/>
      <c r="GWR425" s="93"/>
      <c r="GWS425" s="93"/>
      <c r="GWT425" s="93"/>
      <c r="GWU425" s="93"/>
      <c r="GWV425" s="93"/>
      <c r="GWW425" s="93"/>
      <c r="GWX425" s="93"/>
      <c r="GWY425" s="93"/>
      <c r="GWZ425" s="93"/>
      <c r="GXA425" s="93"/>
      <c r="GXB425" s="93"/>
      <c r="GXC425" s="93"/>
      <c r="GXD425" s="93"/>
      <c r="GXE425" s="93"/>
      <c r="GXF425" s="93"/>
      <c r="GXG425" s="93"/>
      <c r="GXH425" s="93"/>
      <c r="GXI425" s="93"/>
      <c r="GXJ425" s="93"/>
      <c r="GXK425" s="93"/>
      <c r="GXL425" s="93"/>
      <c r="GXM425" s="93"/>
      <c r="GXN425" s="93"/>
      <c r="GXO425" s="93"/>
      <c r="GXP425" s="93"/>
      <c r="GXQ425" s="93"/>
      <c r="GXR425" s="93"/>
      <c r="GXS425" s="93"/>
      <c r="GXT425" s="93"/>
      <c r="GXU425" s="93"/>
      <c r="GXV425" s="93"/>
      <c r="GXW425" s="93"/>
      <c r="GXX425" s="93"/>
      <c r="GXY425" s="93"/>
      <c r="GXZ425" s="93"/>
      <c r="GYA425" s="93"/>
      <c r="GYB425" s="93"/>
      <c r="GYC425" s="93"/>
      <c r="GYD425" s="93"/>
      <c r="GYE425" s="93"/>
      <c r="GYF425" s="93"/>
      <c r="GYG425" s="93"/>
      <c r="GYH425" s="93"/>
      <c r="GYI425" s="93"/>
      <c r="GYJ425" s="93"/>
      <c r="GYK425" s="93"/>
      <c r="GYL425" s="93"/>
      <c r="GYM425" s="93"/>
      <c r="GYN425" s="93"/>
      <c r="GYO425" s="93"/>
      <c r="GYP425" s="93"/>
      <c r="GYQ425" s="93"/>
      <c r="GYR425" s="93"/>
      <c r="GYS425" s="93"/>
      <c r="GYT425" s="93"/>
      <c r="GYU425" s="93"/>
      <c r="GYV425" s="93"/>
      <c r="GYW425" s="93"/>
      <c r="GYX425" s="93"/>
      <c r="GYY425" s="93"/>
      <c r="GYZ425" s="93"/>
      <c r="GZA425" s="93"/>
      <c r="GZB425" s="93"/>
      <c r="GZC425" s="93"/>
      <c r="GZD425" s="93"/>
      <c r="GZE425" s="93"/>
      <c r="GZF425" s="93"/>
      <c r="GZG425" s="93"/>
      <c r="GZH425" s="93"/>
      <c r="GZI425" s="93"/>
      <c r="GZJ425" s="93"/>
      <c r="GZK425" s="93"/>
      <c r="GZL425" s="93"/>
      <c r="GZM425" s="93"/>
      <c r="GZN425" s="93"/>
      <c r="GZO425" s="93"/>
      <c r="GZP425" s="93"/>
      <c r="GZQ425" s="93"/>
      <c r="GZR425" s="93"/>
      <c r="GZS425" s="93"/>
      <c r="GZT425" s="93"/>
      <c r="GZU425" s="93"/>
      <c r="GZV425" s="93"/>
      <c r="GZW425" s="93"/>
      <c r="GZX425" s="93"/>
      <c r="GZY425" s="93"/>
      <c r="GZZ425" s="93"/>
      <c r="HAA425" s="93"/>
      <c r="HAB425" s="93"/>
      <c r="HAC425" s="93"/>
      <c r="HAD425" s="93"/>
      <c r="HAE425" s="93"/>
      <c r="HAF425" s="93"/>
      <c r="HAG425" s="93"/>
      <c r="HAH425" s="93"/>
      <c r="HAI425" s="93"/>
      <c r="HAJ425" s="93"/>
      <c r="HAK425" s="93"/>
      <c r="HAL425" s="93"/>
      <c r="HAM425" s="93"/>
      <c r="HAN425" s="93"/>
      <c r="HAO425" s="93"/>
      <c r="HAP425" s="93"/>
      <c r="HAQ425" s="93"/>
      <c r="HAR425" s="93"/>
      <c r="HAS425" s="93"/>
      <c r="HAT425" s="93"/>
      <c r="HAU425" s="93"/>
      <c r="HAV425" s="93"/>
      <c r="HAW425" s="93"/>
      <c r="HAX425" s="93"/>
      <c r="HAY425" s="93"/>
      <c r="HAZ425" s="93"/>
      <c r="HBA425" s="93"/>
      <c r="HBB425" s="93"/>
      <c r="HBC425" s="93"/>
      <c r="HBD425" s="93"/>
      <c r="HBE425" s="93"/>
      <c r="HBF425" s="93"/>
      <c r="HBG425" s="93"/>
      <c r="HBH425" s="93"/>
      <c r="HBI425" s="93"/>
      <c r="HBJ425" s="93"/>
      <c r="HBK425" s="93"/>
      <c r="HBL425" s="93"/>
      <c r="HBM425" s="93"/>
      <c r="HBN425" s="93"/>
      <c r="HBO425" s="93"/>
      <c r="HBP425" s="93"/>
      <c r="HBQ425" s="93"/>
      <c r="HBR425" s="93"/>
      <c r="HBS425" s="93"/>
      <c r="HBT425" s="93"/>
      <c r="HBU425" s="93"/>
      <c r="HBV425" s="93"/>
      <c r="HBW425" s="93"/>
      <c r="HBX425" s="93"/>
      <c r="HBY425" s="93"/>
      <c r="HBZ425" s="93"/>
      <c r="HCA425" s="93"/>
      <c r="HCB425" s="93"/>
      <c r="HCC425" s="93"/>
      <c r="HCD425" s="93"/>
      <c r="HCE425" s="93"/>
      <c r="HCF425" s="93"/>
      <c r="HCG425" s="93"/>
      <c r="HCH425" s="93"/>
      <c r="HCI425" s="93"/>
      <c r="HCJ425" s="93"/>
      <c r="HCK425" s="93"/>
      <c r="HCL425" s="93"/>
      <c r="HCM425" s="93"/>
      <c r="HCN425" s="93"/>
      <c r="HCO425" s="93"/>
      <c r="HCP425" s="93"/>
      <c r="HCQ425" s="93"/>
      <c r="HCR425" s="93"/>
      <c r="HCS425" s="93"/>
      <c r="HCT425" s="93"/>
      <c r="HCU425" s="93"/>
      <c r="HCV425" s="93"/>
      <c r="HCW425" s="93"/>
      <c r="HCX425" s="93"/>
      <c r="HCY425" s="93"/>
      <c r="HCZ425" s="93"/>
      <c r="HDA425" s="93"/>
      <c r="HDB425" s="93"/>
      <c r="HDC425" s="93"/>
      <c r="HDD425" s="93"/>
      <c r="HDE425" s="93"/>
      <c r="HDF425" s="93"/>
      <c r="HDG425" s="93"/>
      <c r="HDH425" s="93"/>
      <c r="HDI425" s="93"/>
      <c r="HDJ425" s="93"/>
      <c r="HDK425" s="93"/>
      <c r="HDL425" s="93"/>
      <c r="HDM425" s="93"/>
      <c r="HDN425" s="93"/>
      <c r="HDO425" s="93"/>
      <c r="HDP425" s="93"/>
      <c r="HDQ425" s="93"/>
      <c r="HDR425" s="93"/>
      <c r="HDS425" s="93"/>
      <c r="HDT425" s="93"/>
      <c r="HDU425" s="93"/>
      <c r="HDV425" s="93"/>
      <c r="HDW425" s="93"/>
      <c r="HDX425" s="93"/>
      <c r="HDY425" s="93"/>
      <c r="HDZ425" s="93"/>
      <c r="HEA425" s="93"/>
      <c r="HEB425" s="93"/>
      <c r="HEC425" s="93"/>
      <c r="HED425" s="93"/>
      <c r="HEE425" s="93"/>
      <c r="HEF425" s="93"/>
      <c r="HEG425" s="93"/>
      <c r="HEH425" s="93"/>
      <c r="HEI425" s="93"/>
      <c r="HEJ425" s="93"/>
      <c r="HEK425" s="93"/>
      <c r="HEL425" s="93"/>
      <c r="HEM425" s="93"/>
      <c r="HEN425" s="93"/>
      <c r="HEO425" s="93"/>
      <c r="HEP425" s="93"/>
      <c r="HEQ425" s="93"/>
      <c r="HER425" s="93"/>
      <c r="HES425" s="93"/>
      <c r="HET425" s="93"/>
      <c r="HEU425" s="93"/>
      <c r="HEV425" s="93"/>
      <c r="HEW425" s="93"/>
      <c r="HEX425" s="93"/>
      <c r="HEY425" s="93"/>
      <c r="HEZ425" s="93"/>
      <c r="HFA425" s="93"/>
      <c r="HFB425" s="93"/>
      <c r="HFC425" s="93"/>
      <c r="HFD425" s="93"/>
      <c r="HFE425" s="93"/>
      <c r="HFF425" s="93"/>
      <c r="HFG425" s="93"/>
      <c r="HFH425" s="93"/>
      <c r="HFI425" s="93"/>
      <c r="HFJ425" s="93"/>
      <c r="HFK425" s="93"/>
      <c r="HFL425" s="93"/>
      <c r="HFM425" s="93"/>
      <c r="HFN425" s="93"/>
      <c r="HFO425" s="93"/>
      <c r="HFP425" s="93"/>
      <c r="HFQ425" s="93"/>
      <c r="HFR425" s="93"/>
      <c r="HFS425" s="93"/>
      <c r="HFT425" s="93"/>
      <c r="HFU425" s="93"/>
      <c r="HFV425" s="93"/>
      <c r="HFW425" s="93"/>
      <c r="HFX425" s="93"/>
      <c r="HFY425" s="93"/>
      <c r="HFZ425" s="93"/>
      <c r="HGA425" s="93"/>
      <c r="HGB425" s="93"/>
      <c r="HGC425" s="93"/>
      <c r="HGD425" s="93"/>
      <c r="HGE425" s="93"/>
      <c r="HGF425" s="93"/>
      <c r="HGG425" s="93"/>
      <c r="HGH425" s="93"/>
      <c r="HGI425" s="93"/>
      <c r="HGJ425" s="93"/>
      <c r="HGK425" s="93"/>
      <c r="HGL425" s="93"/>
      <c r="HGM425" s="93"/>
      <c r="HGN425" s="93"/>
      <c r="HGO425" s="93"/>
      <c r="HGP425" s="93"/>
      <c r="HGQ425" s="93"/>
      <c r="HGR425" s="93"/>
      <c r="HGS425" s="93"/>
      <c r="HGT425" s="93"/>
      <c r="HGU425" s="93"/>
      <c r="HGV425" s="93"/>
      <c r="HGW425" s="93"/>
      <c r="HGX425" s="93"/>
      <c r="HGY425" s="93"/>
      <c r="HGZ425" s="93"/>
      <c r="HHA425" s="93"/>
      <c r="HHB425" s="93"/>
      <c r="HHC425" s="93"/>
      <c r="HHD425" s="93"/>
      <c r="HHE425" s="93"/>
      <c r="HHF425" s="93"/>
      <c r="HHG425" s="93"/>
      <c r="HHH425" s="93"/>
      <c r="HHI425" s="93"/>
      <c r="HHJ425" s="93"/>
      <c r="HHK425" s="93"/>
      <c r="HHL425" s="93"/>
      <c r="HHM425" s="93"/>
      <c r="HHN425" s="93"/>
      <c r="HHO425" s="93"/>
      <c r="HHP425" s="93"/>
      <c r="HHQ425" s="93"/>
      <c r="HHR425" s="93"/>
      <c r="HHS425" s="93"/>
      <c r="HHT425" s="93"/>
      <c r="HHU425" s="93"/>
      <c r="HHV425" s="93"/>
      <c r="HHW425" s="93"/>
      <c r="HHX425" s="93"/>
      <c r="HHY425" s="93"/>
      <c r="HHZ425" s="93"/>
      <c r="HIA425" s="93"/>
      <c r="HIB425" s="93"/>
      <c r="HIC425" s="93"/>
      <c r="HID425" s="93"/>
      <c r="HIE425" s="93"/>
      <c r="HIF425" s="93"/>
      <c r="HIG425" s="93"/>
      <c r="HIH425" s="93"/>
      <c r="HII425" s="93"/>
      <c r="HIJ425" s="93"/>
      <c r="HIK425" s="93"/>
      <c r="HIL425" s="93"/>
      <c r="HIM425" s="93"/>
      <c r="HIN425" s="93"/>
      <c r="HIO425" s="93"/>
      <c r="HIP425" s="93"/>
      <c r="HIQ425" s="93"/>
      <c r="HIR425" s="93"/>
      <c r="HIS425" s="93"/>
      <c r="HIT425" s="93"/>
      <c r="HIU425" s="93"/>
      <c r="HIV425" s="93"/>
      <c r="HIW425" s="93"/>
      <c r="HIX425" s="93"/>
      <c r="HIY425" s="93"/>
      <c r="HIZ425" s="93"/>
      <c r="HJA425" s="93"/>
      <c r="HJB425" s="93"/>
      <c r="HJC425" s="93"/>
      <c r="HJD425" s="93"/>
      <c r="HJE425" s="93"/>
      <c r="HJF425" s="93"/>
      <c r="HJG425" s="93"/>
      <c r="HJH425" s="93"/>
      <c r="HJI425" s="93"/>
      <c r="HJJ425" s="93"/>
      <c r="HJK425" s="93"/>
      <c r="HJL425" s="93"/>
      <c r="HJM425" s="93"/>
      <c r="HJN425" s="93"/>
      <c r="HJO425" s="93"/>
      <c r="HJP425" s="93"/>
      <c r="HJQ425" s="93"/>
      <c r="HJR425" s="93"/>
      <c r="HJS425" s="93"/>
      <c r="HJT425" s="93"/>
      <c r="HJU425" s="93"/>
      <c r="HJV425" s="93"/>
      <c r="HJW425" s="93"/>
      <c r="HJX425" s="93"/>
      <c r="HJY425" s="93"/>
      <c r="HJZ425" s="93"/>
      <c r="HKA425" s="93"/>
      <c r="HKB425" s="93"/>
      <c r="HKC425" s="93"/>
      <c r="HKD425" s="93"/>
      <c r="HKE425" s="93"/>
      <c r="HKF425" s="93"/>
      <c r="HKG425" s="93"/>
      <c r="HKH425" s="93"/>
      <c r="HKI425" s="93"/>
      <c r="HKJ425" s="93"/>
      <c r="HKK425" s="93"/>
      <c r="HKL425" s="93"/>
      <c r="HKM425" s="93"/>
      <c r="HKN425" s="93"/>
      <c r="HKO425" s="93"/>
      <c r="HKP425" s="93"/>
      <c r="HKQ425" s="93"/>
      <c r="HKR425" s="93"/>
      <c r="HKS425" s="93"/>
      <c r="HKT425" s="93"/>
      <c r="HKU425" s="93"/>
      <c r="HKV425" s="93"/>
      <c r="HKW425" s="93"/>
      <c r="HKX425" s="93"/>
      <c r="HKY425" s="93"/>
      <c r="HKZ425" s="93"/>
      <c r="HLA425" s="93"/>
      <c r="HLB425" s="93"/>
      <c r="HLC425" s="93"/>
      <c r="HLD425" s="93"/>
      <c r="HLE425" s="93"/>
      <c r="HLF425" s="93"/>
      <c r="HLG425" s="93"/>
      <c r="HLH425" s="93"/>
      <c r="HLI425" s="93"/>
      <c r="HLJ425" s="93"/>
      <c r="HLK425" s="93"/>
      <c r="HLL425" s="93"/>
      <c r="HLM425" s="93"/>
      <c r="HLN425" s="93"/>
      <c r="HLO425" s="93"/>
      <c r="HLP425" s="93"/>
      <c r="HLQ425" s="93"/>
      <c r="HLR425" s="93"/>
      <c r="HLS425" s="93"/>
      <c r="HLT425" s="93"/>
      <c r="HLU425" s="93"/>
      <c r="HLV425" s="93"/>
      <c r="HLW425" s="93"/>
      <c r="HLX425" s="93"/>
      <c r="HLY425" s="93"/>
      <c r="HLZ425" s="93"/>
      <c r="HMA425" s="93"/>
      <c r="HMB425" s="93"/>
      <c r="HMC425" s="93"/>
      <c r="HMD425" s="93"/>
      <c r="HME425" s="93"/>
      <c r="HMF425" s="93"/>
      <c r="HMG425" s="93"/>
      <c r="HMH425" s="93"/>
      <c r="HMI425" s="93"/>
      <c r="HMJ425" s="93"/>
      <c r="HMK425" s="93"/>
      <c r="HML425" s="93"/>
      <c r="HMM425" s="93"/>
      <c r="HMN425" s="93"/>
      <c r="HMO425" s="93"/>
      <c r="HMP425" s="93"/>
      <c r="HMQ425" s="93"/>
      <c r="HMR425" s="93"/>
      <c r="HMS425" s="93"/>
      <c r="HMT425" s="93"/>
      <c r="HMU425" s="93"/>
      <c r="HMV425" s="93"/>
      <c r="HMW425" s="93"/>
      <c r="HMX425" s="93"/>
      <c r="HMY425" s="93"/>
      <c r="HMZ425" s="93"/>
      <c r="HNA425" s="93"/>
      <c r="HNB425" s="93"/>
      <c r="HNC425" s="93"/>
      <c r="HND425" s="93"/>
      <c r="HNE425" s="93"/>
      <c r="HNF425" s="93"/>
      <c r="HNG425" s="93"/>
      <c r="HNH425" s="93"/>
      <c r="HNI425" s="93"/>
      <c r="HNJ425" s="93"/>
      <c r="HNK425" s="93"/>
      <c r="HNL425" s="93"/>
      <c r="HNM425" s="93"/>
      <c r="HNN425" s="93"/>
      <c r="HNO425" s="93"/>
      <c r="HNP425" s="93"/>
      <c r="HNQ425" s="93"/>
      <c r="HNR425" s="93"/>
      <c r="HNS425" s="93"/>
      <c r="HNT425" s="93"/>
      <c r="HNU425" s="93"/>
      <c r="HNV425" s="93"/>
      <c r="HNW425" s="93"/>
      <c r="HNX425" s="93"/>
      <c r="HNY425" s="93"/>
      <c r="HNZ425" s="93"/>
      <c r="HOA425" s="93"/>
      <c r="HOB425" s="93"/>
      <c r="HOC425" s="93"/>
      <c r="HOD425" s="93"/>
      <c r="HOE425" s="93"/>
      <c r="HOF425" s="93"/>
      <c r="HOG425" s="93"/>
      <c r="HOH425" s="93"/>
      <c r="HOI425" s="93"/>
      <c r="HOJ425" s="93"/>
      <c r="HOK425" s="93"/>
      <c r="HOL425" s="93"/>
      <c r="HOM425" s="93"/>
      <c r="HON425" s="93"/>
      <c r="HOO425" s="93"/>
      <c r="HOP425" s="93"/>
      <c r="HOQ425" s="93"/>
      <c r="HOR425" s="93"/>
      <c r="HOS425" s="93"/>
      <c r="HOT425" s="93"/>
      <c r="HOU425" s="93"/>
      <c r="HOV425" s="93"/>
      <c r="HOW425" s="93"/>
      <c r="HOX425" s="93"/>
      <c r="HOY425" s="93"/>
      <c r="HOZ425" s="93"/>
      <c r="HPA425" s="93"/>
      <c r="HPB425" s="93"/>
      <c r="HPC425" s="93"/>
      <c r="HPD425" s="93"/>
      <c r="HPE425" s="93"/>
      <c r="HPF425" s="93"/>
      <c r="HPG425" s="93"/>
      <c r="HPH425" s="93"/>
      <c r="HPI425" s="93"/>
      <c r="HPJ425" s="93"/>
      <c r="HPK425" s="93"/>
      <c r="HPL425" s="93"/>
      <c r="HPM425" s="93"/>
      <c r="HPN425" s="93"/>
      <c r="HPO425" s="93"/>
      <c r="HPP425" s="93"/>
      <c r="HPQ425" s="93"/>
      <c r="HPR425" s="93"/>
      <c r="HPS425" s="93"/>
      <c r="HPT425" s="93"/>
      <c r="HPU425" s="93"/>
      <c r="HPV425" s="93"/>
      <c r="HPW425" s="93"/>
      <c r="HPX425" s="93"/>
      <c r="HPY425" s="93"/>
      <c r="HPZ425" s="93"/>
      <c r="HQA425" s="93"/>
      <c r="HQB425" s="93"/>
      <c r="HQC425" s="93"/>
      <c r="HQD425" s="93"/>
      <c r="HQE425" s="93"/>
      <c r="HQF425" s="93"/>
      <c r="HQG425" s="93"/>
      <c r="HQH425" s="93"/>
      <c r="HQI425" s="93"/>
      <c r="HQJ425" s="93"/>
      <c r="HQK425" s="93"/>
      <c r="HQL425" s="93"/>
      <c r="HQM425" s="93"/>
      <c r="HQN425" s="93"/>
      <c r="HQO425" s="93"/>
      <c r="HQP425" s="93"/>
      <c r="HQQ425" s="93"/>
      <c r="HQR425" s="93"/>
      <c r="HQS425" s="93"/>
      <c r="HQT425" s="93"/>
      <c r="HQU425" s="93"/>
      <c r="HQV425" s="93"/>
      <c r="HQW425" s="93"/>
      <c r="HQX425" s="93"/>
      <c r="HQY425" s="93"/>
      <c r="HQZ425" s="93"/>
      <c r="HRA425" s="93"/>
      <c r="HRB425" s="93"/>
      <c r="HRC425" s="93"/>
      <c r="HRD425" s="93"/>
      <c r="HRE425" s="93"/>
      <c r="HRF425" s="93"/>
      <c r="HRG425" s="93"/>
      <c r="HRH425" s="93"/>
      <c r="HRI425" s="93"/>
      <c r="HRJ425" s="93"/>
      <c r="HRK425" s="93"/>
      <c r="HRL425" s="93"/>
      <c r="HRM425" s="93"/>
      <c r="HRN425" s="93"/>
      <c r="HRO425" s="93"/>
      <c r="HRP425" s="93"/>
      <c r="HRQ425" s="93"/>
      <c r="HRR425" s="93"/>
      <c r="HRS425" s="93"/>
      <c r="HRT425" s="93"/>
      <c r="HRU425" s="93"/>
      <c r="HRV425" s="93"/>
      <c r="HRW425" s="93"/>
      <c r="HRX425" s="93"/>
      <c r="HRY425" s="93"/>
      <c r="HRZ425" s="93"/>
      <c r="HSA425" s="93"/>
      <c r="HSB425" s="93"/>
      <c r="HSC425" s="93"/>
      <c r="HSD425" s="93"/>
      <c r="HSE425" s="93"/>
      <c r="HSF425" s="93"/>
      <c r="HSG425" s="93"/>
      <c r="HSH425" s="93"/>
      <c r="HSI425" s="93"/>
      <c r="HSJ425" s="93"/>
      <c r="HSK425" s="93"/>
      <c r="HSL425" s="93"/>
      <c r="HSM425" s="93"/>
      <c r="HSN425" s="93"/>
      <c r="HSO425" s="93"/>
      <c r="HSP425" s="93"/>
      <c r="HSQ425" s="93"/>
      <c r="HSR425" s="93"/>
      <c r="HSS425" s="93"/>
      <c r="HST425" s="93"/>
      <c r="HSU425" s="93"/>
      <c r="HSV425" s="93"/>
      <c r="HSW425" s="93"/>
      <c r="HSX425" s="93"/>
      <c r="HSY425" s="93"/>
      <c r="HSZ425" s="93"/>
      <c r="HTA425" s="93"/>
      <c r="HTB425" s="93"/>
      <c r="HTC425" s="93"/>
      <c r="HTD425" s="93"/>
      <c r="HTE425" s="93"/>
      <c r="HTF425" s="93"/>
      <c r="HTG425" s="93"/>
      <c r="HTH425" s="93"/>
      <c r="HTI425" s="93"/>
      <c r="HTJ425" s="93"/>
      <c r="HTK425" s="93"/>
      <c r="HTL425" s="93"/>
      <c r="HTM425" s="93"/>
      <c r="HTN425" s="93"/>
      <c r="HTO425" s="93"/>
      <c r="HTP425" s="93"/>
      <c r="HTQ425" s="93"/>
      <c r="HTR425" s="93"/>
      <c r="HTS425" s="93"/>
      <c r="HTT425" s="93"/>
      <c r="HTU425" s="93"/>
      <c r="HTV425" s="93"/>
      <c r="HTW425" s="93"/>
      <c r="HTX425" s="93"/>
      <c r="HTY425" s="93"/>
      <c r="HTZ425" s="93"/>
      <c r="HUA425" s="93"/>
      <c r="HUB425" s="93"/>
      <c r="HUC425" s="93"/>
      <c r="HUD425" s="93"/>
      <c r="HUE425" s="93"/>
      <c r="HUF425" s="93"/>
      <c r="HUG425" s="93"/>
      <c r="HUH425" s="93"/>
      <c r="HUI425" s="93"/>
      <c r="HUJ425" s="93"/>
      <c r="HUK425" s="93"/>
      <c r="HUL425" s="93"/>
      <c r="HUM425" s="93"/>
      <c r="HUN425" s="93"/>
      <c r="HUO425" s="93"/>
      <c r="HUP425" s="93"/>
      <c r="HUQ425" s="93"/>
      <c r="HUR425" s="93"/>
      <c r="HUS425" s="93"/>
      <c r="HUT425" s="93"/>
      <c r="HUU425" s="93"/>
      <c r="HUV425" s="93"/>
      <c r="HUW425" s="93"/>
      <c r="HUX425" s="93"/>
      <c r="HUY425" s="93"/>
      <c r="HUZ425" s="93"/>
      <c r="HVA425" s="93"/>
      <c r="HVB425" s="93"/>
      <c r="HVC425" s="93"/>
      <c r="HVD425" s="93"/>
      <c r="HVE425" s="93"/>
      <c r="HVF425" s="93"/>
      <c r="HVG425" s="93"/>
      <c r="HVH425" s="93"/>
      <c r="HVI425" s="93"/>
      <c r="HVJ425" s="93"/>
      <c r="HVK425" s="93"/>
      <c r="HVL425" s="93"/>
      <c r="HVM425" s="93"/>
      <c r="HVN425" s="93"/>
      <c r="HVO425" s="93"/>
      <c r="HVP425" s="93"/>
      <c r="HVQ425" s="93"/>
      <c r="HVR425" s="93"/>
      <c r="HVS425" s="93"/>
      <c r="HVT425" s="93"/>
      <c r="HVU425" s="93"/>
      <c r="HVV425" s="93"/>
      <c r="HVW425" s="93"/>
      <c r="HVX425" s="93"/>
      <c r="HVY425" s="93"/>
      <c r="HVZ425" s="93"/>
      <c r="HWA425" s="93"/>
      <c r="HWB425" s="93"/>
      <c r="HWC425" s="93"/>
      <c r="HWD425" s="93"/>
      <c r="HWE425" s="93"/>
      <c r="HWF425" s="93"/>
      <c r="HWG425" s="93"/>
      <c r="HWH425" s="93"/>
      <c r="HWI425" s="93"/>
      <c r="HWJ425" s="93"/>
      <c r="HWK425" s="93"/>
      <c r="HWL425" s="93"/>
      <c r="HWM425" s="93"/>
      <c r="HWN425" s="93"/>
      <c r="HWO425" s="93"/>
      <c r="HWP425" s="93"/>
      <c r="HWQ425" s="93"/>
      <c r="HWR425" s="93"/>
      <c r="HWS425" s="93"/>
      <c r="HWT425" s="93"/>
      <c r="HWU425" s="93"/>
      <c r="HWV425" s="93"/>
      <c r="HWW425" s="93"/>
      <c r="HWX425" s="93"/>
      <c r="HWY425" s="93"/>
      <c r="HWZ425" s="93"/>
      <c r="HXA425" s="93"/>
      <c r="HXB425" s="93"/>
      <c r="HXC425" s="93"/>
      <c r="HXD425" s="93"/>
      <c r="HXE425" s="93"/>
      <c r="HXF425" s="93"/>
      <c r="HXG425" s="93"/>
      <c r="HXH425" s="93"/>
      <c r="HXI425" s="93"/>
      <c r="HXJ425" s="93"/>
      <c r="HXK425" s="93"/>
      <c r="HXL425" s="93"/>
      <c r="HXM425" s="93"/>
      <c r="HXN425" s="93"/>
      <c r="HXO425" s="93"/>
      <c r="HXP425" s="93"/>
      <c r="HXQ425" s="93"/>
      <c r="HXR425" s="93"/>
      <c r="HXS425" s="93"/>
      <c r="HXT425" s="93"/>
      <c r="HXU425" s="93"/>
      <c r="HXV425" s="93"/>
      <c r="HXW425" s="93"/>
      <c r="HXX425" s="93"/>
      <c r="HXY425" s="93"/>
      <c r="HXZ425" s="93"/>
      <c r="HYA425" s="93"/>
      <c r="HYB425" s="93"/>
      <c r="HYC425" s="93"/>
      <c r="HYD425" s="93"/>
      <c r="HYE425" s="93"/>
      <c r="HYF425" s="93"/>
      <c r="HYG425" s="93"/>
      <c r="HYH425" s="93"/>
      <c r="HYI425" s="93"/>
      <c r="HYJ425" s="93"/>
      <c r="HYK425" s="93"/>
      <c r="HYL425" s="93"/>
      <c r="HYM425" s="93"/>
      <c r="HYN425" s="93"/>
      <c r="HYO425" s="93"/>
      <c r="HYP425" s="93"/>
      <c r="HYQ425" s="93"/>
      <c r="HYR425" s="93"/>
      <c r="HYS425" s="93"/>
      <c r="HYT425" s="93"/>
      <c r="HYU425" s="93"/>
      <c r="HYV425" s="93"/>
      <c r="HYW425" s="93"/>
      <c r="HYX425" s="93"/>
      <c r="HYY425" s="93"/>
      <c r="HYZ425" s="93"/>
      <c r="HZA425" s="93"/>
      <c r="HZB425" s="93"/>
      <c r="HZC425" s="93"/>
      <c r="HZD425" s="93"/>
      <c r="HZE425" s="93"/>
      <c r="HZF425" s="93"/>
      <c r="HZG425" s="93"/>
      <c r="HZH425" s="93"/>
      <c r="HZI425" s="93"/>
      <c r="HZJ425" s="93"/>
      <c r="HZK425" s="93"/>
      <c r="HZL425" s="93"/>
      <c r="HZM425" s="93"/>
      <c r="HZN425" s="93"/>
      <c r="HZO425" s="93"/>
      <c r="HZP425" s="93"/>
      <c r="HZQ425" s="93"/>
      <c r="HZR425" s="93"/>
      <c r="HZS425" s="93"/>
      <c r="HZT425" s="93"/>
      <c r="HZU425" s="93"/>
      <c r="HZV425" s="93"/>
      <c r="HZW425" s="93"/>
      <c r="HZX425" s="93"/>
      <c r="HZY425" s="93"/>
      <c r="HZZ425" s="93"/>
      <c r="IAA425" s="93"/>
      <c r="IAB425" s="93"/>
      <c r="IAC425" s="93"/>
      <c r="IAD425" s="93"/>
      <c r="IAE425" s="93"/>
      <c r="IAF425" s="93"/>
      <c r="IAG425" s="93"/>
      <c r="IAH425" s="93"/>
      <c r="IAI425" s="93"/>
      <c r="IAJ425" s="93"/>
      <c r="IAK425" s="93"/>
      <c r="IAL425" s="93"/>
      <c r="IAM425" s="93"/>
      <c r="IAN425" s="93"/>
      <c r="IAO425" s="93"/>
      <c r="IAP425" s="93"/>
      <c r="IAQ425" s="93"/>
      <c r="IAR425" s="93"/>
      <c r="IAS425" s="93"/>
      <c r="IAT425" s="93"/>
      <c r="IAU425" s="93"/>
      <c r="IAV425" s="93"/>
      <c r="IAW425" s="93"/>
      <c r="IAX425" s="93"/>
      <c r="IAY425" s="93"/>
      <c r="IAZ425" s="93"/>
      <c r="IBA425" s="93"/>
      <c r="IBB425" s="93"/>
      <c r="IBC425" s="93"/>
      <c r="IBD425" s="93"/>
      <c r="IBE425" s="93"/>
      <c r="IBF425" s="93"/>
      <c r="IBG425" s="93"/>
      <c r="IBH425" s="93"/>
      <c r="IBI425" s="93"/>
      <c r="IBJ425" s="93"/>
      <c r="IBK425" s="93"/>
      <c r="IBL425" s="93"/>
      <c r="IBM425" s="93"/>
      <c r="IBN425" s="93"/>
      <c r="IBO425" s="93"/>
      <c r="IBP425" s="93"/>
      <c r="IBQ425" s="93"/>
      <c r="IBR425" s="93"/>
      <c r="IBS425" s="93"/>
      <c r="IBT425" s="93"/>
      <c r="IBU425" s="93"/>
      <c r="IBV425" s="93"/>
      <c r="IBW425" s="93"/>
      <c r="IBX425" s="93"/>
      <c r="IBY425" s="93"/>
      <c r="IBZ425" s="93"/>
      <c r="ICA425" s="93"/>
      <c r="ICB425" s="93"/>
      <c r="ICC425" s="93"/>
      <c r="ICD425" s="93"/>
      <c r="ICE425" s="93"/>
      <c r="ICF425" s="93"/>
      <c r="ICG425" s="93"/>
      <c r="ICH425" s="93"/>
      <c r="ICI425" s="93"/>
      <c r="ICJ425" s="93"/>
      <c r="ICK425" s="93"/>
      <c r="ICL425" s="93"/>
      <c r="ICM425" s="93"/>
      <c r="ICN425" s="93"/>
      <c r="ICO425" s="93"/>
      <c r="ICP425" s="93"/>
      <c r="ICQ425" s="93"/>
      <c r="ICR425" s="93"/>
      <c r="ICS425" s="93"/>
      <c r="ICT425" s="93"/>
      <c r="ICU425" s="93"/>
      <c r="ICV425" s="93"/>
      <c r="ICW425" s="93"/>
      <c r="ICX425" s="93"/>
      <c r="ICY425" s="93"/>
      <c r="ICZ425" s="93"/>
      <c r="IDA425" s="93"/>
      <c r="IDB425" s="93"/>
      <c r="IDC425" s="93"/>
      <c r="IDD425" s="93"/>
      <c r="IDE425" s="93"/>
      <c r="IDF425" s="93"/>
      <c r="IDG425" s="93"/>
      <c r="IDH425" s="93"/>
      <c r="IDI425" s="93"/>
      <c r="IDJ425" s="93"/>
      <c r="IDK425" s="93"/>
      <c r="IDL425" s="93"/>
      <c r="IDM425" s="93"/>
      <c r="IDN425" s="93"/>
      <c r="IDO425" s="93"/>
      <c r="IDP425" s="93"/>
      <c r="IDQ425" s="93"/>
      <c r="IDR425" s="93"/>
      <c r="IDS425" s="93"/>
      <c r="IDT425" s="93"/>
      <c r="IDU425" s="93"/>
      <c r="IDV425" s="93"/>
      <c r="IDW425" s="93"/>
      <c r="IDX425" s="93"/>
      <c r="IDY425" s="93"/>
      <c r="IDZ425" s="93"/>
      <c r="IEA425" s="93"/>
      <c r="IEB425" s="93"/>
      <c r="IEC425" s="93"/>
      <c r="IED425" s="93"/>
      <c r="IEE425" s="93"/>
      <c r="IEF425" s="93"/>
      <c r="IEG425" s="93"/>
      <c r="IEH425" s="93"/>
      <c r="IEI425" s="93"/>
      <c r="IEJ425" s="93"/>
      <c r="IEK425" s="93"/>
      <c r="IEL425" s="93"/>
      <c r="IEM425" s="93"/>
      <c r="IEN425" s="93"/>
      <c r="IEO425" s="93"/>
      <c r="IEP425" s="93"/>
      <c r="IEQ425" s="93"/>
      <c r="IER425" s="93"/>
      <c r="IES425" s="93"/>
      <c r="IET425" s="93"/>
      <c r="IEU425" s="93"/>
      <c r="IEV425" s="93"/>
      <c r="IEW425" s="93"/>
      <c r="IEX425" s="93"/>
      <c r="IEY425" s="93"/>
      <c r="IEZ425" s="93"/>
      <c r="IFA425" s="93"/>
      <c r="IFB425" s="93"/>
      <c r="IFC425" s="93"/>
      <c r="IFD425" s="93"/>
      <c r="IFE425" s="93"/>
      <c r="IFF425" s="93"/>
      <c r="IFG425" s="93"/>
      <c r="IFH425" s="93"/>
      <c r="IFI425" s="93"/>
      <c r="IFJ425" s="93"/>
      <c r="IFK425" s="93"/>
      <c r="IFL425" s="93"/>
      <c r="IFM425" s="93"/>
      <c r="IFN425" s="93"/>
      <c r="IFO425" s="93"/>
      <c r="IFP425" s="93"/>
      <c r="IFQ425" s="93"/>
      <c r="IFR425" s="93"/>
      <c r="IFS425" s="93"/>
      <c r="IFT425" s="93"/>
      <c r="IFU425" s="93"/>
      <c r="IFV425" s="93"/>
      <c r="IFW425" s="93"/>
      <c r="IFX425" s="93"/>
      <c r="IFY425" s="93"/>
      <c r="IFZ425" s="93"/>
      <c r="IGA425" s="93"/>
      <c r="IGB425" s="93"/>
      <c r="IGC425" s="93"/>
      <c r="IGD425" s="93"/>
      <c r="IGE425" s="93"/>
      <c r="IGF425" s="93"/>
      <c r="IGG425" s="93"/>
      <c r="IGH425" s="93"/>
      <c r="IGI425" s="93"/>
      <c r="IGJ425" s="93"/>
      <c r="IGK425" s="93"/>
      <c r="IGL425" s="93"/>
      <c r="IGM425" s="93"/>
      <c r="IGN425" s="93"/>
      <c r="IGO425" s="93"/>
      <c r="IGP425" s="93"/>
      <c r="IGQ425" s="93"/>
      <c r="IGR425" s="93"/>
      <c r="IGS425" s="93"/>
      <c r="IGT425" s="93"/>
      <c r="IGU425" s="93"/>
      <c r="IGV425" s="93"/>
      <c r="IGW425" s="93"/>
      <c r="IGX425" s="93"/>
      <c r="IGY425" s="93"/>
      <c r="IGZ425" s="93"/>
      <c r="IHA425" s="93"/>
      <c r="IHB425" s="93"/>
      <c r="IHC425" s="93"/>
      <c r="IHD425" s="93"/>
      <c r="IHE425" s="93"/>
      <c r="IHF425" s="93"/>
      <c r="IHG425" s="93"/>
      <c r="IHH425" s="93"/>
      <c r="IHI425" s="93"/>
      <c r="IHJ425" s="93"/>
      <c r="IHK425" s="93"/>
      <c r="IHL425" s="93"/>
      <c r="IHM425" s="93"/>
      <c r="IHN425" s="93"/>
      <c r="IHO425" s="93"/>
      <c r="IHP425" s="93"/>
      <c r="IHQ425" s="93"/>
      <c r="IHR425" s="93"/>
      <c r="IHS425" s="93"/>
      <c r="IHT425" s="93"/>
      <c r="IHU425" s="93"/>
      <c r="IHV425" s="93"/>
      <c r="IHW425" s="93"/>
      <c r="IHX425" s="93"/>
      <c r="IHY425" s="93"/>
      <c r="IHZ425" s="93"/>
      <c r="IIA425" s="93"/>
      <c r="IIB425" s="93"/>
      <c r="IIC425" s="93"/>
      <c r="IID425" s="93"/>
      <c r="IIE425" s="93"/>
      <c r="IIF425" s="93"/>
      <c r="IIG425" s="93"/>
      <c r="IIH425" s="93"/>
      <c r="III425" s="93"/>
      <c r="IIJ425" s="93"/>
      <c r="IIK425" s="93"/>
      <c r="IIL425" s="93"/>
      <c r="IIM425" s="93"/>
      <c r="IIN425" s="93"/>
      <c r="IIO425" s="93"/>
      <c r="IIP425" s="93"/>
      <c r="IIQ425" s="93"/>
      <c r="IIR425" s="93"/>
      <c r="IIS425" s="93"/>
      <c r="IIT425" s="93"/>
      <c r="IIU425" s="93"/>
      <c r="IIV425" s="93"/>
      <c r="IIW425" s="93"/>
      <c r="IIX425" s="93"/>
      <c r="IIY425" s="93"/>
      <c r="IIZ425" s="93"/>
      <c r="IJA425" s="93"/>
      <c r="IJB425" s="93"/>
      <c r="IJC425" s="93"/>
      <c r="IJD425" s="93"/>
      <c r="IJE425" s="93"/>
      <c r="IJF425" s="93"/>
      <c r="IJG425" s="93"/>
      <c r="IJH425" s="93"/>
      <c r="IJI425" s="93"/>
      <c r="IJJ425" s="93"/>
      <c r="IJK425" s="93"/>
      <c r="IJL425" s="93"/>
      <c r="IJM425" s="93"/>
      <c r="IJN425" s="93"/>
      <c r="IJO425" s="93"/>
      <c r="IJP425" s="93"/>
      <c r="IJQ425" s="93"/>
      <c r="IJR425" s="93"/>
      <c r="IJS425" s="93"/>
      <c r="IJT425" s="93"/>
      <c r="IJU425" s="93"/>
      <c r="IJV425" s="93"/>
      <c r="IJW425" s="93"/>
      <c r="IJX425" s="93"/>
      <c r="IJY425" s="93"/>
      <c r="IJZ425" s="93"/>
      <c r="IKA425" s="93"/>
      <c r="IKB425" s="93"/>
      <c r="IKC425" s="93"/>
      <c r="IKD425" s="93"/>
      <c r="IKE425" s="93"/>
      <c r="IKF425" s="93"/>
      <c r="IKG425" s="93"/>
      <c r="IKH425" s="93"/>
      <c r="IKI425" s="93"/>
      <c r="IKJ425" s="93"/>
      <c r="IKK425" s="93"/>
      <c r="IKL425" s="93"/>
      <c r="IKM425" s="93"/>
      <c r="IKN425" s="93"/>
      <c r="IKO425" s="93"/>
      <c r="IKP425" s="93"/>
      <c r="IKQ425" s="93"/>
      <c r="IKR425" s="93"/>
      <c r="IKS425" s="93"/>
      <c r="IKT425" s="93"/>
      <c r="IKU425" s="93"/>
      <c r="IKV425" s="93"/>
      <c r="IKW425" s="93"/>
      <c r="IKX425" s="93"/>
      <c r="IKY425" s="93"/>
      <c r="IKZ425" s="93"/>
      <c r="ILA425" s="93"/>
      <c r="ILB425" s="93"/>
      <c r="ILC425" s="93"/>
      <c r="ILD425" s="93"/>
      <c r="ILE425" s="93"/>
      <c r="ILF425" s="93"/>
      <c r="ILG425" s="93"/>
      <c r="ILH425" s="93"/>
      <c r="ILI425" s="93"/>
      <c r="ILJ425" s="93"/>
      <c r="ILK425" s="93"/>
      <c r="ILL425" s="93"/>
      <c r="ILM425" s="93"/>
      <c r="ILN425" s="93"/>
      <c r="ILO425" s="93"/>
      <c r="ILP425" s="93"/>
      <c r="ILQ425" s="93"/>
      <c r="ILR425" s="93"/>
      <c r="ILS425" s="93"/>
      <c r="ILT425" s="93"/>
      <c r="ILU425" s="93"/>
      <c r="ILV425" s="93"/>
      <c r="ILW425" s="93"/>
      <c r="ILX425" s="93"/>
      <c r="ILY425" s="93"/>
      <c r="ILZ425" s="93"/>
      <c r="IMA425" s="93"/>
      <c r="IMB425" s="93"/>
      <c r="IMC425" s="93"/>
      <c r="IMD425" s="93"/>
      <c r="IME425" s="93"/>
      <c r="IMF425" s="93"/>
      <c r="IMG425" s="93"/>
      <c r="IMH425" s="93"/>
      <c r="IMI425" s="93"/>
      <c r="IMJ425" s="93"/>
      <c r="IMK425" s="93"/>
      <c r="IML425" s="93"/>
      <c r="IMM425" s="93"/>
      <c r="IMN425" s="93"/>
      <c r="IMO425" s="93"/>
      <c r="IMP425" s="93"/>
      <c r="IMQ425" s="93"/>
      <c r="IMR425" s="93"/>
      <c r="IMS425" s="93"/>
      <c r="IMT425" s="93"/>
      <c r="IMU425" s="93"/>
      <c r="IMV425" s="93"/>
      <c r="IMW425" s="93"/>
      <c r="IMX425" s="93"/>
      <c r="IMY425" s="93"/>
      <c r="IMZ425" s="93"/>
      <c r="INA425" s="93"/>
      <c r="INB425" s="93"/>
      <c r="INC425" s="93"/>
      <c r="IND425" s="93"/>
      <c r="INE425" s="93"/>
      <c r="INF425" s="93"/>
      <c r="ING425" s="93"/>
      <c r="INH425" s="93"/>
      <c r="INI425" s="93"/>
      <c r="INJ425" s="93"/>
      <c r="INK425" s="93"/>
      <c r="INL425" s="93"/>
      <c r="INM425" s="93"/>
      <c r="INN425" s="93"/>
      <c r="INO425" s="93"/>
      <c r="INP425" s="93"/>
      <c r="INQ425" s="93"/>
      <c r="INR425" s="93"/>
      <c r="INS425" s="93"/>
      <c r="INT425" s="93"/>
      <c r="INU425" s="93"/>
      <c r="INV425" s="93"/>
      <c r="INW425" s="93"/>
      <c r="INX425" s="93"/>
      <c r="INY425" s="93"/>
      <c r="INZ425" s="93"/>
      <c r="IOA425" s="93"/>
      <c r="IOB425" s="93"/>
      <c r="IOC425" s="93"/>
      <c r="IOD425" s="93"/>
      <c r="IOE425" s="93"/>
      <c r="IOF425" s="93"/>
      <c r="IOG425" s="93"/>
      <c r="IOH425" s="93"/>
      <c r="IOI425" s="93"/>
      <c r="IOJ425" s="93"/>
      <c r="IOK425" s="93"/>
      <c r="IOL425" s="93"/>
      <c r="IOM425" s="93"/>
      <c r="ION425" s="93"/>
      <c r="IOO425" s="93"/>
      <c r="IOP425" s="93"/>
      <c r="IOQ425" s="93"/>
      <c r="IOR425" s="93"/>
      <c r="IOS425" s="93"/>
      <c r="IOT425" s="93"/>
      <c r="IOU425" s="93"/>
      <c r="IOV425" s="93"/>
      <c r="IOW425" s="93"/>
      <c r="IOX425" s="93"/>
      <c r="IOY425" s="93"/>
      <c r="IOZ425" s="93"/>
      <c r="IPA425" s="93"/>
      <c r="IPB425" s="93"/>
      <c r="IPC425" s="93"/>
      <c r="IPD425" s="93"/>
      <c r="IPE425" s="93"/>
      <c r="IPF425" s="93"/>
      <c r="IPG425" s="93"/>
      <c r="IPH425" s="93"/>
      <c r="IPI425" s="93"/>
      <c r="IPJ425" s="93"/>
      <c r="IPK425" s="93"/>
      <c r="IPL425" s="93"/>
      <c r="IPM425" s="93"/>
      <c r="IPN425" s="93"/>
      <c r="IPO425" s="93"/>
      <c r="IPP425" s="93"/>
      <c r="IPQ425" s="93"/>
      <c r="IPR425" s="93"/>
      <c r="IPS425" s="93"/>
      <c r="IPT425" s="93"/>
      <c r="IPU425" s="93"/>
      <c r="IPV425" s="93"/>
      <c r="IPW425" s="93"/>
      <c r="IPX425" s="93"/>
      <c r="IPY425" s="93"/>
      <c r="IPZ425" s="93"/>
      <c r="IQA425" s="93"/>
      <c r="IQB425" s="93"/>
      <c r="IQC425" s="93"/>
      <c r="IQD425" s="93"/>
      <c r="IQE425" s="93"/>
      <c r="IQF425" s="93"/>
      <c r="IQG425" s="93"/>
      <c r="IQH425" s="93"/>
      <c r="IQI425" s="93"/>
      <c r="IQJ425" s="93"/>
      <c r="IQK425" s="93"/>
      <c r="IQL425" s="93"/>
      <c r="IQM425" s="93"/>
      <c r="IQN425" s="93"/>
      <c r="IQO425" s="93"/>
      <c r="IQP425" s="93"/>
      <c r="IQQ425" s="93"/>
      <c r="IQR425" s="93"/>
      <c r="IQS425" s="93"/>
      <c r="IQT425" s="93"/>
      <c r="IQU425" s="93"/>
      <c r="IQV425" s="93"/>
      <c r="IQW425" s="93"/>
      <c r="IQX425" s="93"/>
      <c r="IQY425" s="93"/>
      <c r="IQZ425" s="93"/>
      <c r="IRA425" s="93"/>
      <c r="IRB425" s="93"/>
      <c r="IRC425" s="93"/>
      <c r="IRD425" s="93"/>
      <c r="IRE425" s="93"/>
      <c r="IRF425" s="93"/>
      <c r="IRG425" s="93"/>
      <c r="IRH425" s="93"/>
      <c r="IRI425" s="93"/>
      <c r="IRJ425" s="93"/>
      <c r="IRK425" s="93"/>
      <c r="IRL425" s="93"/>
      <c r="IRM425" s="93"/>
      <c r="IRN425" s="93"/>
      <c r="IRO425" s="93"/>
      <c r="IRP425" s="93"/>
      <c r="IRQ425" s="93"/>
      <c r="IRR425" s="93"/>
      <c r="IRS425" s="93"/>
      <c r="IRT425" s="93"/>
      <c r="IRU425" s="93"/>
      <c r="IRV425" s="93"/>
      <c r="IRW425" s="93"/>
      <c r="IRX425" s="93"/>
      <c r="IRY425" s="93"/>
      <c r="IRZ425" s="93"/>
      <c r="ISA425" s="93"/>
      <c r="ISB425" s="93"/>
      <c r="ISC425" s="93"/>
      <c r="ISD425" s="93"/>
      <c r="ISE425" s="93"/>
      <c r="ISF425" s="93"/>
      <c r="ISG425" s="93"/>
      <c r="ISH425" s="93"/>
      <c r="ISI425" s="93"/>
      <c r="ISJ425" s="93"/>
      <c r="ISK425" s="93"/>
      <c r="ISL425" s="93"/>
      <c r="ISM425" s="93"/>
      <c r="ISN425" s="93"/>
      <c r="ISO425" s="93"/>
      <c r="ISP425" s="93"/>
      <c r="ISQ425" s="93"/>
      <c r="ISR425" s="93"/>
      <c r="ISS425" s="93"/>
      <c r="IST425" s="93"/>
      <c r="ISU425" s="93"/>
      <c r="ISV425" s="93"/>
      <c r="ISW425" s="93"/>
      <c r="ISX425" s="93"/>
      <c r="ISY425" s="93"/>
      <c r="ISZ425" s="93"/>
      <c r="ITA425" s="93"/>
      <c r="ITB425" s="93"/>
      <c r="ITC425" s="93"/>
      <c r="ITD425" s="93"/>
      <c r="ITE425" s="93"/>
      <c r="ITF425" s="93"/>
      <c r="ITG425" s="93"/>
      <c r="ITH425" s="93"/>
      <c r="ITI425" s="93"/>
      <c r="ITJ425" s="93"/>
      <c r="ITK425" s="93"/>
      <c r="ITL425" s="93"/>
      <c r="ITM425" s="93"/>
      <c r="ITN425" s="93"/>
      <c r="ITO425" s="93"/>
      <c r="ITP425" s="93"/>
      <c r="ITQ425" s="93"/>
      <c r="ITR425" s="93"/>
      <c r="ITS425" s="93"/>
      <c r="ITT425" s="93"/>
      <c r="ITU425" s="93"/>
      <c r="ITV425" s="93"/>
      <c r="ITW425" s="93"/>
      <c r="ITX425" s="93"/>
      <c r="ITY425" s="93"/>
      <c r="ITZ425" s="93"/>
      <c r="IUA425" s="93"/>
      <c r="IUB425" s="93"/>
      <c r="IUC425" s="93"/>
      <c r="IUD425" s="93"/>
      <c r="IUE425" s="93"/>
      <c r="IUF425" s="93"/>
      <c r="IUG425" s="93"/>
      <c r="IUH425" s="93"/>
      <c r="IUI425" s="93"/>
      <c r="IUJ425" s="93"/>
      <c r="IUK425" s="93"/>
      <c r="IUL425" s="93"/>
      <c r="IUM425" s="93"/>
      <c r="IUN425" s="93"/>
      <c r="IUO425" s="93"/>
      <c r="IUP425" s="93"/>
      <c r="IUQ425" s="93"/>
      <c r="IUR425" s="93"/>
      <c r="IUS425" s="93"/>
      <c r="IUT425" s="93"/>
      <c r="IUU425" s="93"/>
      <c r="IUV425" s="93"/>
      <c r="IUW425" s="93"/>
      <c r="IUX425" s="93"/>
      <c r="IUY425" s="93"/>
      <c r="IUZ425" s="93"/>
      <c r="IVA425" s="93"/>
      <c r="IVB425" s="93"/>
      <c r="IVC425" s="93"/>
      <c r="IVD425" s="93"/>
      <c r="IVE425" s="93"/>
      <c r="IVF425" s="93"/>
      <c r="IVG425" s="93"/>
      <c r="IVH425" s="93"/>
      <c r="IVI425" s="93"/>
      <c r="IVJ425" s="93"/>
      <c r="IVK425" s="93"/>
      <c r="IVL425" s="93"/>
      <c r="IVM425" s="93"/>
      <c r="IVN425" s="93"/>
      <c r="IVO425" s="93"/>
      <c r="IVP425" s="93"/>
      <c r="IVQ425" s="93"/>
      <c r="IVR425" s="93"/>
      <c r="IVS425" s="93"/>
      <c r="IVT425" s="93"/>
      <c r="IVU425" s="93"/>
      <c r="IVV425" s="93"/>
      <c r="IVW425" s="93"/>
      <c r="IVX425" s="93"/>
      <c r="IVY425" s="93"/>
      <c r="IVZ425" s="93"/>
      <c r="IWA425" s="93"/>
      <c r="IWB425" s="93"/>
      <c r="IWC425" s="93"/>
      <c r="IWD425" s="93"/>
      <c r="IWE425" s="93"/>
      <c r="IWF425" s="93"/>
      <c r="IWG425" s="93"/>
      <c r="IWH425" s="93"/>
      <c r="IWI425" s="93"/>
      <c r="IWJ425" s="93"/>
      <c r="IWK425" s="93"/>
      <c r="IWL425" s="93"/>
      <c r="IWM425" s="93"/>
      <c r="IWN425" s="93"/>
      <c r="IWO425" s="93"/>
      <c r="IWP425" s="93"/>
      <c r="IWQ425" s="93"/>
      <c r="IWR425" s="93"/>
      <c r="IWS425" s="93"/>
      <c r="IWT425" s="93"/>
      <c r="IWU425" s="93"/>
      <c r="IWV425" s="93"/>
      <c r="IWW425" s="93"/>
      <c r="IWX425" s="93"/>
      <c r="IWY425" s="93"/>
      <c r="IWZ425" s="93"/>
      <c r="IXA425" s="93"/>
      <c r="IXB425" s="93"/>
      <c r="IXC425" s="93"/>
      <c r="IXD425" s="93"/>
      <c r="IXE425" s="93"/>
      <c r="IXF425" s="93"/>
      <c r="IXG425" s="93"/>
      <c r="IXH425" s="93"/>
      <c r="IXI425" s="93"/>
      <c r="IXJ425" s="93"/>
      <c r="IXK425" s="93"/>
      <c r="IXL425" s="93"/>
      <c r="IXM425" s="93"/>
      <c r="IXN425" s="93"/>
      <c r="IXO425" s="93"/>
      <c r="IXP425" s="93"/>
      <c r="IXQ425" s="93"/>
      <c r="IXR425" s="93"/>
      <c r="IXS425" s="93"/>
      <c r="IXT425" s="93"/>
      <c r="IXU425" s="93"/>
      <c r="IXV425" s="93"/>
      <c r="IXW425" s="93"/>
      <c r="IXX425" s="93"/>
      <c r="IXY425" s="93"/>
      <c r="IXZ425" s="93"/>
      <c r="IYA425" s="93"/>
      <c r="IYB425" s="93"/>
      <c r="IYC425" s="93"/>
      <c r="IYD425" s="93"/>
      <c r="IYE425" s="93"/>
      <c r="IYF425" s="93"/>
      <c r="IYG425" s="93"/>
      <c r="IYH425" s="93"/>
      <c r="IYI425" s="93"/>
      <c r="IYJ425" s="93"/>
      <c r="IYK425" s="93"/>
      <c r="IYL425" s="93"/>
      <c r="IYM425" s="93"/>
      <c r="IYN425" s="93"/>
      <c r="IYO425" s="93"/>
      <c r="IYP425" s="93"/>
      <c r="IYQ425" s="93"/>
      <c r="IYR425" s="93"/>
      <c r="IYS425" s="93"/>
      <c r="IYT425" s="93"/>
      <c r="IYU425" s="93"/>
      <c r="IYV425" s="93"/>
      <c r="IYW425" s="93"/>
      <c r="IYX425" s="93"/>
      <c r="IYY425" s="93"/>
      <c r="IYZ425" s="93"/>
      <c r="IZA425" s="93"/>
      <c r="IZB425" s="93"/>
      <c r="IZC425" s="93"/>
      <c r="IZD425" s="93"/>
      <c r="IZE425" s="93"/>
      <c r="IZF425" s="93"/>
      <c r="IZG425" s="93"/>
      <c r="IZH425" s="93"/>
      <c r="IZI425" s="93"/>
      <c r="IZJ425" s="93"/>
      <c r="IZK425" s="93"/>
      <c r="IZL425" s="93"/>
      <c r="IZM425" s="93"/>
      <c r="IZN425" s="93"/>
      <c r="IZO425" s="93"/>
      <c r="IZP425" s="93"/>
      <c r="IZQ425" s="93"/>
      <c r="IZR425" s="93"/>
      <c r="IZS425" s="93"/>
      <c r="IZT425" s="93"/>
      <c r="IZU425" s="93"/>
      <c r="IZV425" s="93"/>
      <c r="IZW425" s="93"/>
      <c r="IZX425" s="93"/>
      <c r="IZY425" s="93"/>
      <c r="IZZ425" s="93"/>
      <c r="JAA425" s="93"/>
      <c r="JAB425" s="93"/>
      <c r="JAC425" s="93"/>
      <c r="JAD425" s="93"/>
      <c r="JAE425" s="93"/>
      <c r="JAF425" s="93"/>
      <c r="JAG425" s="93"/>
      <c r="JAH425" s="93"/>
      <c r="JAI425" s="93"/>
      <c r="JAJ425" s="93"/>
      <c r="JAK425" s="93"/>
      <c r="JAL425" s="93"/>
      <c r="JAM425" s="93"/>
      <c r="JAN425" s="93"/>
      <c r="JAO425" s="93"/>
      <c r="JAP425" s="93"/>
      <c r="JAQ425" s="93"/>
      <c r="JAR425" s="93"/>
      <c r="JAS425" s="93"/>
      <c r="JAT425" s="93"/>
      <c r="JAU425" s="93"/>
      <c r="JAV425" s="93"/>
      <c r="JAW425" s="93"/>
      <c r="JAX425" s="93"/>
      <c r="JAY425" s="93"/>
      <c r="JAZ425" s="93"/>
      <c r="JBA425" s="93"/>
      <c r="JBB425" s="93"/>
      <c r="JBC425" s="93"/>
      <c r="JBD425" s="93"/>
      <c r="JBE425" s="93"/>
      <c r="JBF425" s="93"/>
      <c r="JBG425" s="93"/>
      <c r="JBH425" s="93"/>
      <c r="JBI425" s="93"/>
      <c r="JBJ425" s="93"/>
      <c r="JBK425" s="93"/>
      <c r="JBL425" s="93"/>
      <c r="JBM425" s="93"/>
      <c r="JBN425" s="93"/>
      <c r="JBO425" s="93"/>
      <c r="JBP425" s="93"/>
      <c r="JBQ425" s="93"/>
      <c r="JBR425" s="93"/>
      <c r="JBS425" s="93"/>
      <c r="JBT425" s="93"/>
      <c r="JBU425" s="93"/>
      <c r="JBV425" s="93"/>
      <c r="JBW425" s="93"/>
      <c r="JBX425" s="93"/>
      <c r="JBY425" s="93"/>
      <c r="JBZ425" s="93"/>
      <c r="JCA425" s="93"/>
      <c r="JCB425" s="93"/>
      <c r="JCC425" s="93"/>
      <c r="JCD425" s="93"/>
      <c r="JCE425" s="93"/>
      <c r="JCF425" s="93"/>
      <c r="JCG425" s="93"/>
      <c r="JCH425" s="93"/>
      <c r="JCI425" s="93"/>
      <c r="JCJ425" s="93"/>
      <c r="JCK425" s="93"/>
      <c r="JCL425" s="93"/>
      <c r="JCM425" s="93"/>
      <c r="JCN425" s="93"/>
      <c r="JCO425" s="93"/>
      <c r="JCP425" s="93"/>
      <c r="JCQ425" s="93"/>
      <c r="JCR425" s="93"/>
      <c r="JCS425" s="93"/>
      <c r="JCT425" s="93"/>
      <c r="JCU425" s="93"/>
      <c r="JCV425" s="93"/>
      <c r="JCW425" s="93"/>
      <c r="JCX425" s="93"/>
      <c r="JCY425" s="93"/>
      <c r="JCZ425" s="93"/>
      <c r="JDA425" s="93"/>
      <c r="JDB425" s="93"/>
      <c r="JDC425" s="93"/>
      <c r="JDD425" s="93"/>
      <c r="JDE425" s="93"/>
      <c r="JDF425" s="93"/>
      <c r="JDG425" s="93"/>
      <c r="JDH425" s="93"/>
      <c r="JDI425" s="93"/>
      <c r="JDJ425" s="93"/>
      <c r="JDK425" s="93"/>
      <c r="JDL425" s="93"/>
      <c r="JDM425" s="93"/>
      <c r="JDN425" s="93"/>
      <c r="JDO425" s="93"/>
      <c r="JDP425" s="93"/>
      <c r="JDQ425" s="93"/>
      <c r="JDR425" s="93"/>
      <c r="JDS425" s="93"/>
      <c r="JDT425" s="93"/>
      <c r="JDU425" s="93"/>
      <c r="JDV425" s="93"/>
      <c r="JDW425" s="93"/>
      <c r="JDX425" s="93"/>
      <c r="JDY425" s="93"/>
      <c r="JDZ425" s="93"/>
      <c r="JEA425" s="93"/>
      <c r="JEB425" s="93"/>
      <c r="JEC425" s="93"/>
      <c r="JED425" s="93"/>
      <c r="JEE425" s="93"/>
      <c r="JEF425" s="93"/>
      <c r="JEG425" s="93"/>
      <c r="JEH425" s="93"/>
      <c r="JEI425" s="93"/>
      <c r="JEJ425" s="93"/>
      <c r="JEK425" s="93"/>
      <c r="JEL425" s="93"/>
      <c r="JEM425" s="93"/>
      <c r="JEN425" s="93"/>
      <c r="JEO425" s="93"/>
      <c r="JEP425" s="93"/>
      <c r="JEQ425" s="93"/>
      <c r="JER425" s="93"/>
      <c r="JES425" s="93"/>
      <c r="JET425" s="93"/>
      <c r="JEU425" s="93"/>
      <c r="JEV425" s="93"/>
      <c r="JEW425" s="93"/>
      <c r="JEX425" s="93"/>
      <c r="JEY425" s="93"/>
      <c r="JEZ425" s="93"/>
      <c r="JFA425" s="93"/>
      <c r="JFB425" s="93"/>
      <c r="JFC425" s="93"/>
      <c r="JFD425" s="93"/>
      <c r="JFE425" s="93"/>
      <c r="JFF425" s="93"/>
      <c r="JFG425" s="93"/>
      <c r="JFH425" s="93"/>
      <c r="JFI425" s="93"/>
      <c r="JFJ425" s="93"/>
      <c r="JFK425" s="93"/>
      <c r="JFL425" s="93"/>
      <c r="JFM425" s="93"/>
      <c r="JFN425" s="93"/>
      <c r="JFO425" s="93"/>
      <c r="JFP425" s="93"/>
      <c r="JFQ425" s="93"/>
      <c r="JFR425" s="93"/>
      <c r="JFS425" s="93"/>
      <c r="JFT425" s="93"/>
      <c r="JFU425" s="93"/>
      <c r="JFV425" s="93"/>
      <c r="JFW425" s="93"/>
      <c r="JFX425" s="93"/>
      <c r="JFY425" s="93"/>
      <c r="JFZ425" s="93"/>
      <c r="JGA425" s="93"/>
      <c r="JGB425" s="93"/>
      <c r="JGC425" s="93"/>
      <c r="JGD425" s="93"/>
      <c r="JGE425" s="93"/>
      <c r="JGF425" s="93"/>
      <c r="JGG425" s="93"/>
      <c r="JGH425" s="93"/>
      <c r="JGI425" s="93"/>
      <c r="JGJ425" s="93"/>
      <c r="JGK425" s="93"/>
      <c r="JGL425" s="93"/>
      <c r="JGM425" s="93"/>
      <c r="JGN425" s="93"/>
      <c r="JGO425" s="93"/>
      <c r="JGP425" s="93"/>
      <c r="JGQ425" s="93"/>
      <c r="JGR425" s="93"/>
      <c r="JGS425" s="93"/>
      <c r="JGT425" s="93"/>
      <c r="JGU425" s="93"/>
      <c r="JGV425" s="93"/>
      <c r="JGW425" s="93"/>
      <c r="JGX425" s="93"/>
      <c r="JGY425" s="93"/>
      <c r="JGZ425" s="93"/>
      <c r="JHA425" s="93"/>
      <c r="JHB425" s="93"/>
      <c r="JHC425" s="93"/>
      <c r="JHD425" s="93"/>
      <c r="JHE425" s="93"/>
      <c r="JHF425" s="93"/>
      <c r="JHG425" s="93"/>
      <c r="JHH425" s="93"/>
      <c r="JHI425" s="93"/>
      <c r="JHJ425" s="93"/>
      <c r="JHK425" s="93"/>
      <c r="JHL425" s="93"/>
      <c r="JHM425" s="93"/>
      <c r="JHN425" s="93"/>
      <c r="JHO425" s="93"/>
      <c r="JHP425" s="93"/>
      <c r="JHQ425" s="93"/>
      <c r="JHR425" s="93"/>
      <c r="JHS425" s="93"/>
      <c r="JHT425" s="93"/>
      <c r="JHU425" s="93"/>
      <c r="JHV425" s="93"/>
      <c r="JHW425" s="93"/>
      <c r="JHX425" s="93"/>
      <c r="JHY425" s="93"/>
      <c r="JHZ425" s="93"/>
      <c r="JIA425" s="93"/>
      <c r="JIB425" s="93"/>
      <c r="JIC425" s="93"/>
      <c r="JID425" s="93"/>
      <c r="JIE425" s="93"/>
      <c r="JIF425" s="93"/>
      <c r="JIG425" s="93"/>
      <c r="JIH425" s="93"/>
      <c r="JII425" s="93"/>
      <c r="JIJ425" s="93"/>
      <c r="JIK425" s="93"/>
      <c r="JIL425" s="93"/>
      <c r="JIM425" s="93"/>
      <c r="JIN425" s="93"/>
      <c r="JIO425" s="93"/>
      <c r="JIP425" s="93"/>
      <c r="JIQ425" s="93"/>
      <c r="JIR425" s="93"/>
      <c r="JIS425" s="93"/>
      <c r="JIT425" s="93"/>
      <c r="JIU425" s="93"/>
      <c r="JIV425" s="93"/>
      <c r="JIW425" s="93"/>
      <c r="JIX425" s="93"/>
      <c r="JIY425" s="93"/>
      <c r="JIZ425" s="93"/>
      <c r="JJA425" s="93"/>
      <c r="JJB425" s="93"/>
      <c r="JJC425" s="93"/>
      <c r="JJD425" s="93"/>
      <c r="JJE425" s="93"/>
      <c r="JJF425" s="93"/>
      <c r="JJG425" s="93"/>
      <c r="JJH425" s="93"/>
      <c r="JJI425" s="93"/>
      <c r="JJJ425" s="93"/>
      <c r="JJK425" s="93"/>
      <c r="JJL425" s="93"/>
      <c r="JJM425" s="93"/>
      <c r="JJN425" s="93"/>
      <c r="JJO425" s="93"/>
      <c r="JJP425" s="93"/>
      <c r="JJQ425" s="93"/>
      <c r="JJR425" s="93"/>
      <c r="JJS425" s="93"/>
      <c r="JJT425" s="93"/>
      <c r="JJU425" s="93"/>
      <c r="JJV425" s="93"/>
      <c r="JJW425" s="93"/>
      <c r="JJX425" s="93"/>
      <c r="JJY425" s="93"/>
      <c r="JJZ425" s="93"/>
      <c r="JKA425" s="93"/>
      <c r="JKB425" s="93"/>
      <c r="JKC425" s="93"/>
      <c r="JKD425" s="93"/>
      <c r="JKE425" s="93"/>
      <c r="JKF425" s="93"/>
      <c r="JKG425" s="93"/>
      <c r="JKH425" s="93"/>
      <c r="JKI425" s="93"/>
      <c r="JKJ425" s="93"/>
      <c r="JKK425" s="93"/>
      <c r="JKL425" s="93"/>
      <c r="JKM425" s="93"/>
      <c r="JKN425" s="93"/>
      <c r="JKO425" s="93"/>
      <c r="JKP425" s="93"/>
      <c r="JKQ425" s="93"/>
      <c r="JKR425" s="93"/>
      <c r="JKS425" s="93"/>
      <c r="JKT425" s="93"/>
      <c r="JKU425" s="93"/>
      <c r="JKV425" s="93"/>
      <c r="JKW425" s="93"/>
      <c r="JKX425" s="93"/>
      <c r="JKY425" s="93"/>
      <c r="JKZ425" s="93"/>
      <c r="JLA425" s="93"/>
      <c r="JLB425" s="93"/>
      <c r="JLC425" s="93"/>
      <c r="JLD425" s="93"/>
      <c r="JLE425" s="93"/>
      <c r="JLF425" s="93"/>
      <c r="JLG425" s="93"/>
      <c r="JLH425" s="93"/>
      <c r="JLI425" s="93"/>
      <c r="JLJ425" s="93"/>
      <c r="JLK425" s="93"/>
      <c r="JLL425" s="93"/>
      <c r="JLM425" s="93"/>
      <c r="JLN425" s="93"/>
      <c r="JLO425" s="93"/>
      <c r="JLP425" s="93"/>
      <c r="JLQ425" s="93"/>
      <c r="JLR425" s="93"/>
      <c r="JLS425" s="93"/>
      <c r="JLT425" s="93"/>
      <c r="JLU425" s="93"/>
      <c r="JLV425" s="93"/>
      <c r="JLW425" s="93"/>
      <c r="JLX425" s="93"/>
      <c r="JLY425" s="93"/>
      <c r="JLZ425" s="93"/>
      <c r="JMA425" s="93"/>
      <c r="JMB425" s="93"/>
      <c r="JMC425" s="93"/>
      <c r="JMD425" s="93"/>
      <c r="JME425" s="93"/>
      <c r="JMF425" s="93"/>
      <c r="JMG425" s="93"/>
      <c r="JMH425" s="93"/>
      <c r="JMI425" s="93"/>
      <c r="JMJ425" s="93"/>
      <c r="JMK425" s="93"/>
      <c r="JML425" s="93"/>
      <c r="JMM425" s="93"/>
      <c r="JMN425" s="93"/>
      <c r="JMO425" s="93"/>
      <c r="JMP425" s="93"/>
      <c r="JMQ425" s="93"/>
      <c r="JMR425" s="93"/>
      <c r="JMS425" s="93"/>
      <c r="JMT425" s="93"/>
      <c r="JMU425" s="93"/>
      <c r="JMV425" s="93"/>
      <c r="JMW425" s="93"/>
      <c r="JMX425" s="93"/>
      <c r="JMY425" s="93"/>
      <c r="JMZ425" s="93"/>
      <c r="JNA425" s="93"/>
      <c r="JNB425" s="93"/>
      <c r="JNC425" s="93"/>
      <c r="JND425" s="93"/>
      <c r="JNE425" s="93"/>
      <c r="JNF425" s="93"/>
      <c r="JNG425" s="93"/>
      <c r="JNH425" s="93"/>
      <c r="JNI425" s="93"/>
      <c r="JNJ425" s="93"/>
      <c r="JNK425" s="93"/>
      <c r="JNL425" s="93"/>
      <c r="JNM425" s="93"/>
      <c r="JNN425" s="93"/>
      <c r="JNO425" s="93"/>
      <c r="JNP425" s="93"/>
      <c r="JNQ425" s="93"/>
      <c r="JNR425" s="93"/>
      <c r="JNS425" s="93"/>
      <c r="JNT425" s="93"/>
      <c r="JNU425" s="93"/>
      <c r="JNV425" s="93"/>
      <c r="JNW425" s="93"/>
      <c r="JNX425" s="93"/>
      <c r="JNY425" s="93"/>
      <c r="JNZ425" s="93"/>
      <c r="JOA425" s="93"/>
      <c r="JOB425" s="93"/>
      <c r="JOC425" s="93"/>
      <c r="JOD425" s="93"/>
      <c r="JOE425" s="93"/>
      <c r="JOF425" s="93"/>
      <c r="JOG425" s="93"/>
      <c r="JOH425" s="93"/>
      <c r="JOI425" s="93"/>
      <c r="JOJ425" s="93"/>
      <c r="JOK425" s="93"/>
      <c r="JOL425" s="93"/>
      <c r="JOM425" s="93"/>
      <c r="JON425" s="93"/>
      <c r="JOO425" s="93"/>
      <c r="JOP425" s="93"/>
      <c r="JOQ425" s="93"/>
      <c r="JOR425" s="93"/>
      <c r="JOS425" s="93"/>
      <c r="JOT425" s="93"/>
      <c r="JOU425" s="93"/>
      <c r="JOV425" s="93"/>
      <c r="JOW425" s="93"/>
      <c r="JOX425" s="93"/>
      <c r="JOY425" s="93"/>
      <c r="JOZ425" s="93"/>
      <c r="JPA425" s="93"/>
      <c r="JPB425" s="93"/>
      <c r="JPC425" s="93"/>
      <c r="JPD425" s="93"/>
      <c r="JPE425" s="93"/>
      <c r="JPF425" s="93"/>
      <c r="JPG425" s="93"/>
      <c r="JPH425" s="93"/>
      <c r="JPI425" s="93"/>
      <c r="JPJ425" s="93"/>
      <c r="JPK425" s="93"/>
      <c r="JPL425" s="93"/>
      <c r="JPM425" s="93"/>
      <c r="JPN425" s="93"/>
      <c r="JPO425" s="93"/>
      <c r="JPP425" s="93"/>
      <c r="JPQ425" s="93"/>
      <c r="JPR425" s="93"/>
      <c r="JPS425" s="93"/>
      <c r="JPT425" s="93"/>
      <c r="JPU425" s="93"/>
      <c r="JPV425" s="93"/>
      <c r="JPW425" s="93"/>
      <c r="JPX425" s="93"/>
      <c r="JPY425" s="93"/>
      <c r="JPZ425" s="93"/>
      <c r="JQA425" s="93"/>
      <c r="JQB425" s="93"/>
      <c r="JQC425" s="93"/>
      <c r="JQD425" s="93"/>
      <c r="JQE425" s="93"/>
      <c r="JQF425" s="93"/>
      <c r="JQG425" s="93"/>
      <c r="JQH425" s="93"/>
      <c r="JQI425" s="93"/>
      <c r="JQJ425" s="93"/>
      <c r="JQK425" s="93"/>
      <c r="JQL425" s="93"/>
      <c r="JQM425" s="93"/>
      <c r="JQN425" s="93"/>
      <c r="JQO425" s="93"/>
      <c r="JQP425" s="93"/>
      <c r="JQQ425" s="93"/>
      <c r="JQR425" s="93"/>
      <c r="JQS425" s="93"/>
      <c r="JQT425" s="93"/>
      <c r="JQU425" s="93"/>
      <c r="JQV425" s="93"/>
      <c r="JQW425" s="93"/>
      <c r="JQX425" s="93"/>
      <c r="JQY425" s="93"/>
      <c r="JQZ425" s="93"/>
      <c r="JRA425" s="93"/>
      <c r="JRB425" s="93"/>
      <c r="JRC425" s="93"/>
      <c r="JRD425" s="93"/>
      <c r="JRE425" s="93"/>
      <c r="JRF425" s="93"/>
      <c r="JRG425" s="93"/>
      <c r="JRH425" s="93"/>
      <c r="JRI425" s="93"/>
      <c r="JRJ425" s="93"/>
      <c r="JRK425" s="93"/>
      <c r="JRL425" s="93"/>
      <c r="JRM425" s="93"/>
      <c r="JRN425" s="93"/>
      <c r="JRO425" s="93"/>
      <c r="JRP425" s="93"/>
      <c r="JRQ425" s="93"/>
      <c r="JRR425" s="93"/>
      <c r="JRS425" s="93"/>
      <c r="JRT425" s="93"/>
      <c r="JRU425" s="93"/>
      <c r="JRV425" s="93"/>
      <c r="JRW425" s="93"/>
      <c r="JRX425" s="93"/>
      <c r="JRY425" s="93"/>
      <c r="JRZ425" s="93"/>
      <c r="JSA425" s="93"/>
      <c r="JSB425" s="93"/>
      <c r="JSC425" s="93"/>
      <c r="JSD425" s="93"/>
      <c r="JSE425" s="93"/>
      <c r="JSF425" s="93"/>
      <c r="JSG425" s="93"/>
      <c r="JSH425" s="93"/>
      <c r="JSI425" s="93"/>
      <c r="JSJ425" s="93"/>
      <c r="JSK425" s="93"/>
      <c r="JSL425" s="93"/>
      <c r="JSM425" s="93"/>
      <c r="JSN425" s="93"/>
      <c r="JSO425" s="93"/>
      <c r="JSP425" s="93"/>
      <c r="JSQ425" s="93"/>
      <c r="JSR425" s="93"/>
      <c r="JSS425" s="93"/>
      <c r="JST425" s="93"/>
      <c r="JSU425" s="93"/>
      <c r="JSV425" s="93"/>
      <c r="JSW425" s="93"/>
      <c r="JSX425" s="93"/>
      <c r="JSY425" s="93"/>
      <c r="JSZ425" s="93"/>
      <c r="JTA425" s="93"/>
      <c r="JTB425" s="93"/>
      <c r="JTC425" s="93"/>
      <c r="JTD425" s="93"/>
      <c r="JTE425" s="93"/>
      <c r="JTF425" s="93"/>
      <c r="JTG425" s="93"/>
      <c r="JTH425" s="93"/>
      <c r="JTI425" s="93"/>
      <c r="JTJ425" s="93"/>
      <c r="JTK425" s="93"/>
      <c r="JTL425" s="93"/>
      <c r="JTM425" s="93"/>
      <c r="JTN425" s="93"/>
      <c r="JTO425" s="93"/>
      <c r="JTP425" s="93"/>
      <c r="JTQ425" s="93"/>
      <c r="JTR425" s="93"/>
      <c r="JTS425" s="93"/>
      <c r="JTT425" s="93"/>
      <c r="JTU425" s="93"/>
      <c r="JTV425" s="93"/>
      <c r="JTW425" s="93"/>
      <c r="JTX425" s="93"/>
      <c r="JTY425" s="93"/>
      <c r="JTZ425" s="93"/>
      <c r="JUA425" s="93"/>
      <c r="JUB425" s="93"/>
      <c r="JUC425" s="93"/>
      <c r="JUD425" s="93"/>
      <c r="JUE425" s="93"/>
      <c r="JUF425" s="93"/>
      <c r="JUG425" s="93"/>
      <c r="JUH425" s="93"/>
      <c r="JUI425" s="93"/>
      <c r="JUJ425" s="93"/>
      <c r="JUK425" s="93"/>
      <c r="JUL425" s="93"/>
      <c r="JUM425" s="93"/>
      <c r="JUN425" s="93"/>
      <c r="JUO425" s="93"/>
      <c r="JUP425" s="93"/>
      <c r="JUQ425" s="93"/>
      <c r="JUR425" s="93"/>
      <c r="JUS425" s="93"/>
      <c r="JUT425" s="93"/>
      <c r="JUU425" s="93"/>
      <c r="JUV425" s="93"/>
      <c r="JUW425" s="93"/>
      <c r="JUX425" s="93"/>
      <c r="JUY425" s="93"/>
      <c r="JUZ425" s="93"/>
      <c r="JVA425" s="93"/>
      <c r="JVB425" s="93"/>
      <c r="JVC425" s="93"/>
      <c r="JVD425" s="93"/>
      <c r="JVE425" s="93"/>
      <c r="JVF425" s="93"/>
      <c r="JVG425" s="93"/>
      <c r="JVH425" s="93"/>
      <c r="JVI425" s="93"/>
      <c r="JVJ425" s="93"/>
      <c r="JVK425" s="93"/>
      <c r="JVL425" s="93"/>
      <c r="JVM425" s="93"/>
      <c r="JVN425" s="93"/>
      <c r="JVO425" s="93"/>
      <c r="JVP425" s="93"/>
      <c r="JVQ425" s="93"/>
      <c r="JVR425" s="93"/>
      <c r="JVS425" s="93"/>
      <c r="JVT425" s="93"/>
      <c r="JVU425" s="93"/>
      <c r="JVV425" s="93"/>
      <c r="JVW425" s="93"/>
      <c r="JVX425" s="93"/>
      <c r="JVY425" s="93"/>
      <c r="JVZ425" s="93"/>
      <c r="JWA425" s="93"/>
      <c r="JWB425" s="93"/>
      <c r="JWC425" s="93"/>
      <c r="JWD425" s="93"/>
      <c r="JWE425" s="93"/>
      <c r="JWF425" s="93"/>
      <c r="JWG425" s="93"/>
      <c r="JWH425" s="93"/>
      <c r="JWI425" s="93"/>
      <c r="JWJ425" s="93"/>
      <c r="JWK425" s="93"/>
      <c r="JWL425" s="93"/>
      <c r="JWM425" s="93"/>
      <c r="JWN425" s="93"/>
      <c r="JWO425" s="93"/>
      <c r="JWP425" s="93"/>
      <c r="JWQ425" s="93"/>
      <c r="JWR425" s="93"/>
      <c r="JWS425" s="93"/>
      <c r="JWT425" s="93"/>
      <c r="JWU425" s="93"/>
      <c r="JWV425" s="93"/>
      <c r="JWW425" s="93"/>
      <c r="JWX425" s="93"/>
      <c r="JWY425" s="93"/>
      <c r="JWZ425" s="93"/>
      <c r="JXA425" s="93"/>
      <c r="JXB425" s="93"/>
      <c r="JXC425" s="93"/>
      <c r="JXD425" s="93"/>
      <c r="JXE425" s="93"/>
      <c r="JXF425" s="93"/>
      <c r="JXG425" s="93"/>
      <c r="JXH425" s="93"/>
      <c r="JXI425" s="93"/>
      <c r="JXJ425" s="93"/>
      <c r="JXK425" s="93"/>
      <c r="JXL425" s="93"/>
      <c r="JXM425" s="93"/>
      <c r="JXN425" s="93"/>
      <c r="JXO425" s="93"/>
      <c r="JXP425" s="93"/>
      <c r="JXQ425" s="93"/>
      <c r="JXR425" s="93"/>
      <c r="JXS425" s="93"/>
      <c r="JXT425" s="93"/>
      <c r="JXU425" s="93"/>
      <c r="JXV425" s="93"/>
      <c r="JXW425" s="93"/>
      <c r="JXX425" s="93"/>
      <c r="JXY425" s="93"/>
      <c r="JXZ425" s="93"/>
      <c r="JYA425" s="93"/>
      <c r="JYB425" s="93"/>
      <c r="JYC425" s="93"/>
      <c r="JYD425" s="93"/>
      <c r="JYE425" s="93"/>
      <c r="JYF425" s="93"/>
      <c r="JYG425" s="93"/>
      <c r="JYH425" s="93"/>
      <c r="JYI425" s="93"/>
      <c r="JYJ425" s="93"/>
      <c r="JYK425" s="93"/>
      <c r="JYL425" s="93"/>
      <c r="JYM425" s="93"/>
      <c r="JYN425" s="93"/>
      <c r="JYO425" s="93"/>
      <c r="JYP425" s="93"/>
      <c r="JYQ425" s="93"/>
      <c r="JYR425" s="93"/>
      <c r="JYS425" s="93"/>
      <c r="JYT425" s="93"/>
      <c r="JYU425" s="93"/>
      <c r="JYV425" s="93"/>
      <c r="JYW425" s="93"/>
      <c r="JYX425" s="93"/>
      <c r="JYY425" s="93"/>
      <c r="JYZ425" s="93"/>
      <c r="JZA425" s="93"/>
      <c r="JZB425" s="93"/>
      <c r="JZC425" s="93"/>
      <c r="JZD425" s="93"/>
      <c r="JZE425" s="93"/>
      <c r="JZF425" s="93"/>
      <c r="JZG425" s="93"/>
      <c r="JZH425" s="93"/>
      <c r="JZI425" s="93"/>
      <c r="JZJ425" s="93"/>
      <c r="JZK425" s="93"/>
      <c r="JZL425" s="93"/>
      <c r="JZM425" s="93"/>
      <c r="JZN425" s="93"/>
      <c r="JZO425" s="93"/>
      <c r="JZP425" s="93"/>
      <c r="JZQ425" s="93"/>
      <c r="JZR425" s="93"/>
      <c r="JZS425" s="93"/>
      <c r="JZT425" s="93"/>
      <c r="JZU425" s="93"/>
      <c r="JZV425" s="93"/>
      <c r="JZW425" s="93"/>
      <c r="JZX425" s="93"/>
      <c r="JZY425" s="93"/>
      <c r="JZZ425" s="93"/>
      <c r="KAA425" s="93"/>
      <c r="KAB425" s="93"/>
      <c r="KAC425" s="93"/>
      <c r="KAD425" s="93"/>
      <c r="KAE425" s="93"/>
      <c r="KAF425" s="93"/>
      <c r="KAG425" s="93"/>
      <c r="KAH425" s="93"/>
      <c r="KAI425" s="93"/>
      <c r="KAJ425" s="93"/>
      <c r="KAK425" s="93"/>
      <c r="KAL425" s="93"/>
      <c r="KAM425" s="93"/>
      <c r="KAN425" s="93"/>
      <c r="KAO425" s="93"/>
      <c r="KAP425" s="93"/>
      <c r="KAQ425" s="93"/>
      <c r="KAR425" s="93"/>
      <c r="KAS425" s="93"/>
      <c r="KAT425" s="93"/>
      <c r="KAU425" s="93"/>
      <c r="KAV425" s="93"/>
      <c r="KAW425" s="93"/>
      <c r="KAX425" s="93"/>
      <c r="KAY425" s="93"/>
      <c r="KAZ425" s="93"/>
      <c r="KBA425" s="93"/>
      <c r="KBB425" s="93"/>
      <c r="KBC425" s="93"/>
      <c r="KBD425" s="93"/>
      <c r="KBE425" s="93"/>
      <c r="KBF425" s="93"/>
      <c r="KBG425" s="93"/>
      <c r="KBH425" s="93"/>
      <c r="KBI425" s="93"/>
      <c r="KBJ425" s="93"/>
      <c r="KBK425" s="93"/>
      <c r="KBL425" s="93"/>
      <c r="KBM425" s="93"/>
      <c r="KBN425" s="93"/>
      <c r="KBO425" s="93"/>
      <c r="KBP425" s="93"/>
      <c r="KBQ425" s="93"/>
      <c r="KBR425" s="93"/>
      <c r="KBS425" s="93"/>
      <c r="KBT425" s="93"/>
      <c r="KBU425" s="93"/>
      <c r="KBV425" s="93"/>
      <c r="KBW425" s="93"/>
      <c r="KBX425" s="93"/>
      <c r="KBY425" s="93"/>
      <c r="KBZ425" s="93"/>
      <c r="KCA425" s="93"/>
      <c r="KCB425" s="93"/>
      <c r="KCC425" s="93"/>
      <c r="KCD425" s="93"/>
      <c r="KCE425" s="93"/>
      <c r="KCF425" s="93"/>
      <c r="KCG425" s="93"/>
      <c r="KCH425" s="93"/>
      <c r="KCI425" s="93"/>
      <c r="KCJ425" s="93"/>
      <c r="KCK425" s="93"/>
      <c r="KCL425" s="93"/>
      <c r="KCM425" s="93"/>
      <c r="KCN425" s="93"/>
      <c r="KCO425" s="93"/>
      <c r="KCP425" s="93"/>
      <c r="KCQ425" s="93"/>
      <c r="KCR425" s="93"/>
      <c r="KCS425" s="93"/>
      <c r="KCT425" s="93"/>
      <c r="KCU425" s="93"/>
      <c r="KCV425" s="93"/>
      <c r="KCW425" s="93"/>
      <c r="KCX425" s="93"/>
      <c r="KCY425" s="93"/>
      <c r="KCZ425" s="93"/>
      <c r="KDA425" s="93"/>
      <c r="KDB425" s="93"/>
      <c r="KDC425" s="93"/>
      <c r="KDD425" s="93"/>
      <c r="KDE425" s="93"/>
      <c r="KDF425" s="93"/>
      <c r="KDG425" s="93"/>
      <c r="KDH425" s="93"/>
      <c r="KDI425" s="93"/>
      <c r="KDJ425" s="93"/>
      <c r="KDK425" s="93"/>
      <c r="KDL425" s="93"/>
      <c r="KDM425" s="93"/>
      <c r="KDN425" s="93"/>
      <c r="KDO425" s="93"/>
      <c r="KDP425" s="93"/>
      <c r="KDQ425" s="93"/>
      <c r="KDR425" s="93"/>
      <c r="KDS425" s="93"/>
      <c r="KDT425" s="93"/>
      <c r="KDU425" s="93"/>
      <c r="KDV425" s="93"/>
      <c r="KDW425" s="93"/>
      <c r="KDX425" s="93"/>
      <c r="KDY425" s="93"/>
      <c r="KDZ425" s="93"/>
      <c r="KEA425" s="93"/>
      <c r="KEB425" s="93"/>
      <c r="KEC425" s="93"/>
      <c r="KED425" s="93"/>
      <c r="KEE425" s="93"/>
      <c r="KEF425" s="93"/>
      <c r="KEG425" s="93"/>
      <c r="KEH425" s="93"/>
      <c r="KEI425" s="93"/>
      <c r="KEJ425" s="93"/>
      <c r="KEK425" s="93"/>
      <c r="KEL425" s="93"/>
      <c r="KEM425" s="93"/>
      <c r="KEN425" s="93"/>
      <c r="KEO425" s="93"/>
      <c r="KEP425" s="93"/>
      <c r="KEQ425" s="93"/>
      <c r="KER425" s="93"/>
      <c r="KES425" s="93"/>
      <c r="KET425" s="93"/>
      <c r="KEU425" s="93"/>
      <c r="KEV425" s="93"/>
      <c r="KEW425" s="93"/>
      <c r="KEX425" s="93"/>
      <c r="KEY425" s="93"/>
      <c r="KEZ425" s="93"/>
      <c r="KFA425" s="93"/>
      <c r="KFB425" s="93"/>
      <c r="KFC425" s="93"/>
      <c r="KFD425" s="93"/>
      <c r="KFE425" s="93"/>
      <c r="KFF425" s="93"/>
      <c r="KFG425" s="93"/>
      <c r="KFH425" s="93"/>
      <c r="KFI425" s="93"/>
      <c r="KFJ425" s="93"/>
      <c r="KFK425" s="93"/>
      <c r="KFL425" s="93"/>
      <c r="KFM425" s="93"/>
      <c r="KFN425" s="93"/>
      <c r="KFO425" s="93"/>
      <c r="KFP425" s="93"/>
      <c r="KFQ425" s="93"/>
      <c r="KFR425" s="93"/>
      <c r="KFS425" s="93"/>
      <c r="KFT425" s="93"/>
      <c r="KFU425" s="93"/>
      <c r="KFV425" s="93"/>
      <c r="KFW425" s="93"/>
      <c r="KFX425" s="93"/>
      <c r="KFY425" s="93"/>
      <c r="KFZ425" s="93"/>
      <c r="KGA425" s="93"/>
      <c r="KGB425" s="93"/>
      <c r="KGC425" s="93"/>
      <c r="KGD425" s="93"/>
      <c r="KGE425" s="93"/>
      <c r="KGF425" s="93"/>
      <c r="KGG425" s="93"/>
      <c r="KGH425" s="93"/>
      <c r="KGI425" s="93"/>
      <c r="KGJ425" s="93"/>
      <c r="KGK425" s="93"/>
      <c r="KGL425" s="93"/>
      <c r="KGM425" s="93"/>
      <c r="KGN425" s="93"/>
      <c r="KGO425" s="93"/>
      <c r="KGP425" s="93"/>
      <c r="KGQ425" s="93"/>
      <c r="KGR425" s="93"/>
      <c r="KGS425" s="93"/>
      <c r="KGT425" s="93"/>
      <c r="KGU425" s="93"/>
      <c r="KGV425" s="93"/>
      <c r="KGW425" s="93"/>
      <c r="KGX425" s="93"/>
      <c r="KGY425" s="93"/>
      <c r="KGZ425" s="93"/>
      <c r="KHA425" s="93"/>
      <c r="KHB425" s="93"/>
      <c r="KHC425" s="93"/>
      <c r="KHD425" s="93"/>
      <c r="KHE425" s="93"/>
      <c r="KHF425" s="93"/>
      <c r="KHG425" s="93"/>
      <c r="KHH425" s="93"/>
      <c r="KHI425" s="93"/>
      <c r="KHJ425" s="93"/>
      <c r="KHK425" s="93"/>
      <c r="KHL425" s="93"/>
      <c r="KHM425" s="93"/>
      <c r="KHN425" s="93"/>
      <c r="KHO425" s="93"/>
      <c r="KHP425" s="93"/>
      <c r="KHQ425" s="93"/>
      <c r="KHR425" s="93"/>
      <c r="KHS425" s="93"/>
      <c r="KHT425" s="93"/>
      <c r="KHU425" s="93"/>
      <c r="KHV425" s="93"/>
      <c r="KHW425" s="93"/>
      <c r="KHX425" s="93"/>
      <c r="KHY425" s="93"/>
      <c r="KHZ425" s="93"/>
      <c r="KIA425" s="93"/>
      <c r="KIB425" s="93"/>
      <c r="KIC425" s="93"/>
      <c r="KID425" s="93"/>
      <c r="KIE425" s="93"/>
      <c r="KIF425" s="93"/>
      <c r="KIG425" s="93"/>
      <c r="KIH425" s="93"/>
      <c r="KII425" s="93"/>
      <c r="KIJ425" s="93"/>
      <c r="KIK425" s="93"/>
      <c r="KIL425" s="93"/>
      <c r="KIM425" s="93"/>
      <c r="KIN425" s="93"/>
      <c r="KIO425" s="93"/>
      <c r="KIP425" s="93"/>
      <c r="KIQ425" s="93"/>
      <c r="KIR425" s="93"/>
      <c r="KIS425" s="93"/>
      <c r="KIT425" s="93"/>
      <c r="KIU425" s="93"/>
      <c r="KIV425" s="93"/>
      <c r="KIW425" s="93"/>
      <c r="KIX425" s="93"/>
      <c r="KIY425" s="93"/>
      <c r="KIZ425" s="93"/>
      <c r="KJA425" s="93"/>
      <c r="KJB425" s="93"/>
      <c r="KJC425" s="93"/>
      <c r="KJD425" s="93"/>
      <c r="KJE425" s="93"/>
      <c r="KJF425" s="93"/>
      <c r="KJG425" s="93"/>
      <c r="KJH425" s="93"/>
      <c r="KJI425" s="93"/>
      <c r="KJJ425" s="93"/>
      <c r="KJK425" s="93"/>
      <c r="KJL425" s="93"/>
      <c r="KJM425" s="93"/>
      <c r="KJN425" s="93"/>
      <c r="KJO425" s="93"/>
      <c r="KJP425" s="93"/>
      <c r="KJQ425" s="93"/>
      <c r="KJR425" s="93"/>
      <c r="KJS425" s="93"/>
      <c r="KJT425" s="93"/>
      <c r="KJU425" s="93"/>
      <c r="KJV425" s="93"/>
      <c r="KJW425" s="93"/>
      <c r="KJX425" s="93"/>
      <c r="KJY425" s="93"/>
      <c r="KJZ425" s="93"/>
      <c r="KKA425" s="93"/>
      <c r="KKB425" s="93"/>
      <c r="KKC425" s="93"/>
      <c r="KKD425" s="93"/>
      <c r="KKE425" s="93"/>
      <c r="KKF425" s="93"/>
      <c r="KKG425" s="93"/>
      <c r="KKH425" s="93"/>
      <c r="KKI425" s="93"/>
      <c r="KKJ425" s="93"/>
      <c r="KKK425" s="93"/>
      <c r="KKL425" s="93"/>
      <c r="KKM425" s="93"/>
      <c r="KKN425" s="93"/>
      <c r="KKO425" s="93"/>
      <c r="KKP425" s="93"/>
      <c r="KKQ425" s="93"/>
      <c r="KKR425" s="93"/>
      <c r="KKS425" s="93"/>
      <c r="KKT425" s="93"/>
      <c r="KKU425" s="93"/>
      <c r="KKV425" s="93"/>
      <c r="KKW425" s="93"/>
      <c r="KKX425" s="93"/>
      <c r="KKY425" s="93"/>
      <c r="KKZ425" s="93"/>
      <c r="KLA425" s="93"/>
      <c r="KLB425" s="93"/>
      <c r="KLC425" s="93"/>
      <c r="KLD425" s="93"/>
      <c r="KLE425" s="93"/>
      <c r="KLF425" s="93"/>
      <c r="KLG425" s="93"/>
      <c r="KLH425" s="93"/>
      <c r="KLI425" s="93"/>
      <c r="KLJ425" s="93"/>
      <c r="KLK425" s="93"/>
      <c r="KLL425" s="93"/>
      <c r="KLM425" s="93"/>
      <c r="KLN425" s="93"/>
      <c r="KLO425" s="93"/>
      <c r="KLP425" s="93"/>
      <c r="KLQ425" s="93"/>
      <c r="KLR425" s="93"/>
      <c r="KLS425" s="93"/>
      <c r="KLT425" s="93"/>
      <c r="KLU425" s="93"/>
      <c r="KLV425" s="93"/>
      <c r="KLW425" s="93"/>
      <c r="KLX425" s="93"/>
      <c r="KLY425" s="93"/>
      <c r="KLZ425" s="93"/>
      <c r="KMA425" s="93"/>
      <c r="KMB425" s="93"/>
      <c r="KMC425" s="93"/>
      <c r="KMD425" s="93"/>
      <c r="KME425" s="93"/>
      <c r="KMF425" s="93"/>
      <c r="KMG425" s="93"/>
      <c r="KMH425" s="93"/>
      <c r="KMI425" s="93"/>
      <c r="KMJ425" s="93"/>
      <c r="KMK425" s="93"/>
      <c r="KML425" s="93"/>
      <c r="KMM425" s="93"/>
      <c r="KMN425" s="93"/>
      <c r="KMO425" s="93"/>
      <c r="KMP425" s="93"/>
      <c r="KMQ425" s="93"/>
      <c r="KMR425" s="93"/>
      <c r="KMS425" s="93"/>
      <c r="KMT425" s="93"/>
      <c r="KMU425" s="93"/>
      <c r="KMV425" s="93"/>
      <c r="KMW425" s="93"/>
      <c r="KMX425" s="93"/>
      <c r="KMY425" s="93"/>
      <c r="KMZ425" s="93"/>
      <c r="KNA425" s="93"/>
      <c r="KNB425" s="93"/>
      <c r="KNC425" s="93"/>
      <c r="KND425" s="93"/>
      <c r="KNE425" s="93"/>
      <c r="KNF425" s="93"/>
      <c r="KNG425" s="93"/>
      <c r="KNH425" s="93"/>
      <c r="KNI425" s="93"/>
      <c r="KNJ425" s="93"/>
      <c r="KNK425" s="93"/>
      <c r="KNL425" s="93"/>
      <c r="KNM425" s="93"/>
      <c r="KNN425" s="93"/>
      <c r="KNO425" s="93"/>
      <c r="KNP425" s="93"/>
      <c r="KNQ425" s="93"/>
      <c r="KNR425" s="93"/>
      <c r="KNS425" s="93"/>
      <c r="KNT425" s="93"/>
      <c r="KNU425" s="93"/>
      <c r="KNV425" s="93"/>
      <c r="KNW425" s="93"/>
      <c r="KNX425" s="93"/>
      <c r="KNY425" s="93"/>
      <c r="KNZ425" s="93"/>
      <c r="KOA425" s="93"/>
      <c r="KOB425" s="93"/>
      <c r="KOC425" s="93"/>
      <c r="KOD425" s="93"/>
      <c r="KOE425" s="93"/>
      <c r="KOF425" s="93"/>
      <c r="KOG425" s="93"/>
      <c r="KOH425" s="93"/>
      <c r="KOI425" s="93"/>
      <c r="KOJ425" s="93"/>
      <c r="KOK425" s="93"/>
      <c r="KOL425" s="93"/>
      <c r="KOM425" s="93"/>
      <c r="KON425" s="93"/>
      <c r="KOO425" s="93"/>
      <c r="KOP425" s="93"/>
      <c r="KOQ425" s="93"/>
      <c r="KOR425" s="93"/>
      <c r="KOS425" s="93"/>
      <c r="KOT425" s="93"/>
      <c r="KOU425" s="93"/>
      <c r="KOV425" s="93"/>
      <c r="KOW425" s="93"/>
      <c r="KOX425" s="93"/>
      <c r="KOY425" s="93"/>
      <c r="KOZ425" s="93"/>
      <c r="KPA425" s="93"/>
      <c r="KPB425" s="93"/>
      <c r="KPC425" s="93"/>
      <c r="KPD425" s="93"/>
      <c r="KPE425" s="93"/>
      <c r="KPF425" s="93"/>
      <c r="KPG425" s="93"/>
      <c r="KPH425" s="93"/>
      <c r="KPI425" s="93"/>
      <c r="KPJ425" s="93"/>
      <c r="KPK425" s="93"/>
      <c r="KPL425" s="93"/>
      <c r="KPM425" s="93"/>
      <c r="KPN425" s="93"/>
      <c r="KPO425" s="93"/>
      <c r="KPP425" s="93"/>
      <c r="KPQ425" s="93"/>
      <c r="KPR425" s="93"/>
      <c r="KPS425" s="93"/>
      <c r="KPT425" s="93"/>
      <c r="KPU425" s="93"/>
      <c r="KPV425" s="93"/>
      <c r="KPW425" s="93"/>
      <c r="KPX425" s="93"/>
      <c r="KPY425" s="93"/>
      <c r="KPZ425" s="93"/>
      <c r="KQA425" s="93"/>
      <c r="KQB425" s="93"/>
      <c r="KQC425" s="93"/>
      <c r="KQD425" s="93"/>
      <c r="KQE425" s="93"/>
      <c r="KQF425" s="93"/>
      <c r="KQG425" s="93"/>
      <c r="KQH425" s="93"/>
      <c r="KQI425" s="93"/>
      <c r="KQJ425" s="93"/>
      <c r="KQK425" s="93"/>
      <c r="KQL425" s="93"/>
      <c r="KQM425" s="93"/>
      <c r="KQN425" s="93"/>
      <c r="KQO425" s="93"/>
      <c r="KQP425" s="93"/>
      <c r="KQQ425" s="93"/>
      <c r="KQR425" s="93"/>
      <c r="KQS425" s="93"/>
      <c r="KQT425" s="93"/>
      <c r="KQU425" s="93"/>
      <c r="KQV425" s="93"/>
      <c r="KQW425" s="93"/>
      <c r="KQX425" s="93"/>
      <c r="KQY425" s="93"/>
      <c r="KQZ425" s="93"/>
      <c r="KRA425" s="93"/>
      <c r="KRB425" s="93"/>
      <c r="KRC425" s="93"/>
      <c r="KRD425" s="93"/>
      <c r="KRE425" s="93"/>
      <c r="KRF425" s="93"/>
      <c r="KRG425" s="93"/>
      <c r="KRH425" s="93"/>
      <c r="KRI425" s="93"/>
      <c r="KRJ425" s="93"/>
      <c r="KRK425" s="93"/>
      <c r="KRL425" s="93"/>
      <c r="KRM425" s="93"/>
      <c r="KRN425" s="93"/>
      <c r="KRO425" s="93"/>
      <c r="KRP425" s="93"/>
      <c r="KRQ425" s="93"/>
      <c r="KRR425" s="93"/>
      <c r="KRS425" s="93"/>
      <c r="KRT425" s="93"/>
      <c r="KRU425" s="93"/>
      <c r="KRV425" s="93"/>
      <c r="KRW425" s="93"/>
      <c r="KRX425" s="93"/>
      <c r="KRY425" s="93"/>
      <c r="KRZ425" s="93"/>
      <c r="KSA425" s="93"/>
      <c r="KSB425" s="93"/>
      <c r="KSC425" s="93"/>
      <c r="KSD425" s="93"/>
      <c r="KSE425" s="93"/>
      <c r="KSF425" s="93"/>
      <c r="KSG425" s="93"/>
      <c r="KSH425" s="93"/>
      <c r="KSI425" s="93"/>
      <c r="KSJ425" s="93"/>
      <c r="KSK425" s="93"/>
      <c r="KSL425" s="93"/>
      <c r="KSM425" s="93"/>
      <c r="KSN425" s="93"/>
      <c r="KSO425" s="93"/>
      <c r="KSP425" s="93"/>
      <c r="KSQ425" s="93"/>
      <c r="KSR425" s="93"/>
      <c r="KSS425" s="93"/>
      <c r="KST425" s="93"/>
      <c r="KSU425" s="93"/>
      <c r="KSV425" s="93"/>
      <c r="KSW425" s="93"/>
      <c r="KSX425" s="93"/>
      <c r="KSY425" s="93"/>
      <c r="KSZ425" s="93"/>
      <c r="KTA425" s="93"/>
      <c r="KTB425" s="93"/>
      <c r="KTC425" s="93"/>
      <c r="KTD425" s="93"/>
      <c r="KTE425" s="93"/>
      <c r="KTF425" s="93"/>
      <c r="KTG425" s="93"/>
      <c r="KTH425" s="93"/>
      <c r="KTI425" s="93"/>
      <c r="KTJ425" s="93"/>
      <c r="KTK425" s="93"/>
      <c r="KTL425" s="93"/>
      <c r="KTM425" s="93"/>
      <c r="KTN425" s="93"/>
      <c r="KTO425" s="93"/>
      <c r="KTP425" s="93"/>
      <c r="KTQ425" s="93"/>
      <c r="KTR425" s="93"/>
      <c r="KTS425" s="93"/>
      <c r="KTT425" s="93"/>
      <c r="KTU425" s="93"/>
      <c r="KTV425" s="93"/>
      <c r="KTW425" s="93"/>
      <c r="KTX425" s="93"/>
      <c r="KTY425" s="93"/>
      <c r="KTZ425" s="93"/>
      <c r="KUA425" s="93"/>
      <c r="KUB425" s="93"/>
      <c r="KUC425" s="93"/>
      <c r="KUD425" s="93"/>
      <c r="KUE425" s="93"/>
      <c r="KUF425" s="93"/>
      <c r="KUG425" s="93"/>
      <c r="KUH425" s="93"/>
      <c r="KUI425" s="93"/>
      <c r="KUJ425" s="93"/>
      <c r="KUK425" s="93"/>
      <c r="KUL425" s="93"/>
      <c r="KUM425" s="93"/>
      <c r="KUN425" s="93"/>
      <c r="KUO425" s="93"/>
      <c r="KUP425" s="93"/>
      <c r="KUQ425" s="93"/>
      <c r="KUR425" s="93"/>
      <c r="KUS425" s="93"/>
      <c r="KUT425" s="93"/>
      <c r="KUU425" s="93"/>
      <c r="KUV425" s="93"/>
      <c r="KUW425" s="93"/>
      <c r="KUX425" s="93"/>
      <c r="KUY425" s="93"/>
      <c r="KUZ425" s="93"/>
      <c r="KVA425" s="93"/>
      <c r="KVB425" s="93"/>
      <c r="KVC425" s="93"/>
      <c r="KVD425" s="93"/>
      <c r="KVE425" s="93"/>
      <c r="KVF425" s="93"/>
      <c r="KVG425" s="93"/>
      <c r="KVH425" s="93"/>
      <c r="KVI425" s="93"/>
      <c r="KVJ425" s="93"/>
      <c r="KVK425" s="93"/>
      <c r="KVL425" s="93"/>
      <c r="KVM425" s="93"/>
      <c r="KVN425" s="93"/>
      <c r="KVO425" s="93"/>
      <c r="KVP425" s="93"/>
      <c r="KVQ425" s="93"/>
      <c r="KVR425" s="93"/>
      <c r="KVS425" s="93"/>
      <c r="KVT425" s="93"/>
      <c r="KVU425" s="93"/>
      <c r="KVV425" s="93"/>
      <c r="KVW425" s="93"/>
      <c r="KVX425" s="93"/>
      <c r="KVY425" s="93"/>
      <c r="KVZ425" s="93"/>
      <c r="KWA425" s="93"/>
      <c r="KWB425" s="93"/>
      <c r="KWC425" s="93"/>
      <c r="KWD425" s="93"/>
      <c r="KWE425" s="93"/>
      <c r="KWF425" s="93"/>
      <c r="KWG425" s="93"/>
      <c r="KWH425" s="93"/>
      <c r="KWI425" s="93"/>
      <c r="KWJ425" s="93"/>
      <c r="KWK425" s="93"/>
      <c r="KWL425" s="93"/>
      <c r="KWM425" s="93"/>
      <c r="KWN425" s="93"/>
      <c r="KWO425" s="93"/>
      <c r="KWP425" s="93"/>
      <c r="KWQ425" s="93"/>
      <c r="KWR425" s="93"/>
      <c r="KWS425" s="93"/>
      <c r="KWT425" s="93"/>
      <c r="KWU425" s="93"/>
      <c r="KWV425" s="93"/>
      <c r="KWW425" s="93"/>
      <c r="KWX425" s="93"/>
      <c r="KWY425" s="93"/>
      <c r="KWZ425" s="93"/>
      <c r="KXA425" s="93"/>
      <c r="KXB425" s="93"/>
      <c r="KXC425" s="93"/>
      <c r="KXD425" s="93"/>
      <c r="KXE425" s="93"/>
      <c r="KXF425" s="93"/>
      <c r="KXG425" s="93"/>
      <c r="KXH425" s="93"/>
      <c r="KXI425" s="93"/>
      <c r="KXJ425" s="93"/>
      <c r="KXK425" s="93"/>
      <c r="KXL425" s="93"/>
      <c r="KXM425" s="93"/>
      <c r="KXN425" s="93"/>
      <c r="KXO425" s="93"/>
      <c r="KXP425" s="93"/>
      <c r="KXQ425" s="93"/>
      <c r="KXR425" s="93"/>
      <c r="KXS425" s="93"/>
      <c r="KXT425" s="93"/>
      <c r="KXU425" s="93"/>
      <c r="KXV425" s="93"/>
      <c r="KXW425" s="93"/>
      <c r="KXX425" s="93"/>
      <c r="KXY425" s="93"/>
      <c r="KXZ425" s="93"/>
      <c r="KYA425" s="93"/>
      <c r="KYB425" s="93"/>
      <c r="KYC425" s="93"/>
      <c r="KYD425" s="93"/>
      <c r="KYE425" s="93"/>
      <c r="KYF425" s="93"/>
      <c r="KYG425" s="93"/>
      <c r="KYH425" s="93"/>
      <c r="KYI425" s="93"/>
      <c r="KYJ425" s="93"/>
      <c r="KYK425" s="93"/>
      <c r="KYL425" s="93"/>
      <c r="KYM425" s="93"/>
      <c r="KYN425" s="93"/>
      <c r="KYO425" s="93"/>
      <c r="KYP425" s="93"/>
      <c r="KYQ425" s="93"/>
      <c r="KYR425" s="93"/>
      <c r="KYS425" s="93"/>
      <c r="KYT425" s="93"/>
      <c r="KYU425" s="93"/>
      <c r="KYV425" s="93"/>
      <c r="KYW425" s="93"/>
      <c r="KYX425" s="93"/>
      <c r="KYY425" s="93"/>
      <c r="KYZ425" s="93"/>
      <c r="KZA425" s="93"/>
      <c r="KZB425" s="93"/>
      <c r="KZC425" s="93"/>
      <c r="KZD425" s="93"/>
      <c r="KZE425" s="93"/>
      <c r="KZF425" s="93"/>
      <c r="KZG425" s="93"/>
      <c r="KZH425" s="93"/>
      <c r="KZI425" s="93"/>
      <c r="KZJ425" s="93"/>
      <c r="KZK425" s="93"/>
      <c r="KZL425" s="93"/>
      <c r="KZM425" s="93"/>
      <c r="KZN425" s="93"/>
      <c r="KZO425" s="93"/>
      <c r="KZP425" s="93"/>
      <c r="KZQ425" s="93"/>
      <c r="KZR425" s="93"/>
      <c r="KZS425" s="93"/>
      <c r="KZT425" s="93"/>
      <c r="KZU425" s="93"/>
      <c r="KZV425" s="93"/>
      <c r="KZW425" s="93"/>
      <c r="KZX425" s="93"/>
      <c r="KZY425" s="93"/>
      <c r="KZZ425" s="93"/>
      <c r="LAA425" s="93"/>
      <c r="LAB425" s="93"/>
      <c r="LAC425" s="93"/>
      <c r="LAD425" s="93"/>
      <c r="LAE425" s="93"/>
      <c r="LAF425" s="93"/>
      <c r="LAG425" s="93"/>
      <c r="LAH425" s="93"/>
      <c r="LAI425" s="93"/>
      <c r="LAJ425" s="93"/>
      <c r="LAK425" s="93"/>
      <c r="LAL425" s="93"/>
      <c r="LAM425" s="93"/>
      <c r="LAN425" s="93"/>
      <c r="LAO425" s="93"/>
      <c r="LAP425" s="93"/>
      <c r="LAQ425" s="93"/>
      <c r="LAR425" s="93"/>
      <c r="LAS425" s="93"/>
      <c r="LAT425" s="93"/>
      <c r="LAU425" s="93"/>
      <c r="LAV425" s="93"/>
      <c r="LAW425" s="93"/>
      <c r="LAX425" s="93"/>
      <c r="LAY425" s="93"/>
      <c r="LAZ425" s="93"/>
      <c r="LBA425" s="93"/>
      <c r="LBB425" s="93"/>
      <c r="LBC425" s="93"/>
      <c r="LBD425" s="93"/>
      <c r="LBE425" s="93"/>
      <c r="LBF425" s="93"/>
      <c r="LBG425" s="93"/>
      <c r="LBH425" s="93"/>
      <c r="LBI425" s="93"/>
      <c r="LBJ425" s="93"/>
      <c r="LBK425" s="93"/>
      <c r="LBL425" s="93"/>
      <c r="LBM425" s="93"/>
      <c r="LBN425" s="93"/>
      <c r="LBO425" s="93"/>
      <c r="LBP425" s="93"/>
      <c r="LBQ425" s="93"/>
      <c r="LBR425" s="93"/>
      <c r="LBS425" s="93"/>
      <c r="LBT425" s="93"/>
      <c r="LBU425" s="93"/>
      <c r="LBV425" s="93"/>
      <c r="LBW425" s="93"/>
      <c r="LBX425" s="93"/>
      <c r="LBY425" s="93"/>
      <c r="LBZ425" s="93"/>
      <c r="LCA425" s="93"/>
      <c r="LCB425" s="93"/>
      <c r="LCC425" s="93"/>
      <c r="LCD425" s="93"/>
      <c r="LCE425" s="93"/>
      <c r="LCF425" s="93"/>
      <c r="LCG425" s="93"/>
      <c r="LCH425" s="93"/>
      <c r="LCI425" s="93"/>
      <c r="LCJ425" s="93"/>
      <c r="LCK425" s="93"/>
      <c r="LCL425" s="93"/>
      <c r="LCM425" s="93"/>
      <c r="LCN425" s="93"/>
      <c r="LCO425" s="93"/>
      <c r="LCP425" s="93"/>
      <c r="LCQ425" s="93"/>
      <c r="LCR425" s="93"/>
      <c r="LCS425" s="93"/>
      <c r="LCT425" s="93"/>
      <c r="LCU425" s="93"/>
      <c r="LCV425" s="93"/>
      <c r="LCW425" s="93"/>
      <c r="LCX425" s="93"/>
      <c r="LCY425" s="93"/>
      <c r="LCZ425" s="93"/>
      <c r="LDA425" s="93"/>
      <c r="LDB425" s="93"/>
      <c r="LDC425" s="93"/>
      <c r="LDD425" s="93"/>
      <c r="LDE425" s="93"/>
      <c r="LDF425" s="93"/>
      <c r="LDG425" s="93"/>
      <c r="LDH425" s="93"/>
      <c r="LDI425" s="93"/>
      <c r="LDJ425" s="93"/>
      <c r="LDK425" s="93"/>
      <c r="LDL425" s="93"/>
      <c r="LDM425" s="93"/>
      <c r="LDN425" s="93"/>
      <c r="LDO425" s="93"/>
      <c r="LDP425" s="93"/>
      <c r="LDQ425" s="93"/>
      <c r="LDR425" s="93"/>
      <c r="LDS425" s="93"/>
      <c r="LDT425" s="93"/>
      <c r="LDU425" s="93"/>
      <c r="LDV425" s="93"/>
      <c r="LDW425" s="93"/>
      <c r="LDX425" s="93"/>
      <c r="LDY425" s="93"/>
      <c r="LDZ425" s="93"/>
      <c r="LEA425" s="93"/>
      <c r="LEB425" s="93"/>
      <c r="LEC425" s="93"/>
      <c r="LED425" s="93"/>
      <c r="LEE425" s="93"/>
      <c r="LEF425" s="93"/>
      <c r="LEG425" s="93"/>
      <c r="LEH425" s="93"/>
      <c r="LEI425" s="93"/>
      <c r="LEJ425" s="93"/>
      <c r="LEK425" s="93"/>
      <c r="LEL425" s="93"/>
      <c r="LEM425" s="93"/>
      <c r="LEN425" s="93"/>
      <c r="LEO425" s="93"/>
      <c r="LEP425" s="93"/>
      <c r="LEQ425" s="93"/>
      <c r="LER425" s="93"/>
      <c r="LES425" s="93"/>
      <c r="LET425" s="93"/>
      <c r="LEU425" s="93"/>
      <c r="LEV425" s="93"/>
      <c r="LEW425" s="93"/>
      <c r="LEX425" s="93"/>
      <c r="LEY425" s="93"/>
      <c r="LEZ425" s="93"/>
      <c r="LFA425" s="93"/>
      <c r="LFB425" s="93"/>
      <c r="LFC425" s="93"/>
      <c r="LFD425" s="93"/>
      <c r="LFE425" s="93"/>
      <c r="LFF425" s="93"/>
      <c r="LFG425" s="93"/>
      <c r="LFH425" s="93"/>
      <c r="LFI425" s="93"/>
      <c r="LFJ425" s="93"/>
      <c r="LFK425" s="93"/>
      <c r="LFL425" s="93"/>
      <c r="LFM425" s="93"/>
      <c r="LFN425" s="93"/>
      <c r="LFO425" s="93"/>
      <c r="LFP425" s="93"/>
      <c r="LFQ425" s="93"/>
      <c r="LFR425" s="93"/>
      <c r="LFS425" s="93"/>
      <c r="LFT425" s="93"/>
      <c r="LFU425" s="93"/>
      <c r="LFV425" s="93"/>
      <c r="LFW425" s="93"/>
      <c r="LFX425" s="93"/>
      <c r="LFY425" s="93"/>
      <c r="LFZ425" s="93"/>
      <c r="LGA425" s="93"/>
      <c r="LGB425" s="93"/>
      <c r="LGC425" s="93"/>
      <c r="LGD425" s="93"/>
      <c r="LGE425" s="93"/>
      <c r="LGF425" s="93"/>
      <c r="LGG425" s="93"/>
      <c r="LGH425" s="93"/>
      <c r="LGI425" s="93"/>
      <c r="LGJ425" s="93"/>
      <c r="LGK425" s="93"/>
      <c r="LGL425" s="93"/>
      <c r="LGM425" s="93"/>
      <c r="LGN425" s="93"/>
      <c r="LGO425" s="93"/>
      <c r="LGP425" s="93"/>
      <c r="LGQ425" s="93"/>
      <c r="LGR425" s="93"/>
      <c r="LGS425" s="93"/>
      <c r="LGT425" s="93"/>
      <c r="LGU425" s="93"/>
      <c r="LGV425" s="93"/>
      <c r="LGW425" s="93"/>
      <c r="LGX425" s="93"/>
      <c r="LGY425" s="93"/>
      <c r="LGZ425" s="93"/>
      <c r="LHA425" s="93"/>
      <c r="LHB425" s="93"/>
      <c r="LHC425" s="93"/>
      <c r="LHD425" s="93"/>
      <c r="LHE425" s="93"/>
      <c r="LHF425" s="93"/>
      <c r="LHG425" s="93"/>
      <c r="LHH425" s="93"/>
      <c r="LHI425" s="93"/>
      <c r="LHJ425" s="93"/>
      <c r="LHK425" s="93"/>
      <c r="LHL425" s="93"/>
      <c r="LHM425" s="93"/>
      <c r="LHN425" s="93"/>
      <c r="LHO425" s="93"/>
      <c r="LHP425" s="93"/>
      <c r="LHQ425" s="93"/>
      <c r="LHR425" s="93"/>
      <c r="LHS425" s="93"/>
      <c r="LHT425" s="93"/>
      <c r="LHU425" s="93"/>
      <c r="LHV425" s="93"/>
      <c r="LHW425" s="93"/>
      <c r="LHX425" s="93"/>
      <c r="LHY425" s="93"/>
      <c r="LHZ425" s="93"/>
      <c r="LIA425" s="93"/>
      <c r="LIB425" s="93"/>
      <c r="LIC425" s="93"/>
      <c r="LID425" s="93"/>
      <c r="LIE425" s="93"/>
      <c r="LIF425" s="93"/>
      <c r="LIG425" s="93"/>
      <c r="LIH425" s="93"/>
      <c r="LII425" s="93"/>
      <c r="LIJ425" s="93"/>
      <c r="LIK425" s="93"/>
      <c r="LIL425" s="93"/>
      <c r="LIM425" s="93"/>
      <c r="LIN425" s="93"/>
      <c r="LIO425" s="93"/>
      <c r="LIP425" s="93"/>
      <c r="LIQ425" s="93"/>
      <c r="LIR425" s="93"/>
      <c r="LIS425" s="93"/>
      <c r="LIT425" s="93"/>
      <c r="LIU425" s="93"/>
      <c r="LIV425" s="93"/>
      <c r="LIW425" s="93"/>
      <c r="LIX425" s="93"/>
      <c r="LIY425" s="93"/>
      <c r="LIZ425" s="93"/>
      <c r="LJA425" s="93"/>
      <c r="LJB425" s="93"/>
      <c r="LJC425" s="93"/>
      <c r="LJD425" s="93"/>
      <c r="LJE425" s="93"/>
      <c r="LJF425" s="93"/>
      <c r="LJG425" s="93"/>
      <c r="LJH425" s="93"/>
      <c r="LJI425" s="93"/>
      <c r="LJJ425" s="93"/>
      <c r="LJK425" s="93"/>
      <c r="LJL425" s="93"/>
      <c r="LJM425" s="93"/>
      <c r="LJN425" s="93"/>
      <c r="LJO425" s="93"/>
      <c r="LJP425" s="93"/>
      <c r="LJQ425" s="93"/>
      <c r="LJR425" s="93"/>
      <c r="LJS425" s="93"/>
      <c r="LJT425" s="93"/>
      <c r="LJU425" s="93"/>
      <c r="LJV425" s="93"/>
      <c r="LJW425" s="93"/>
      <c r="LJX425" s="93"/>
      <c r="LJY425" s="93"/>
      <c r="LJZ425" s="93"/>
      <c r="LKA425" s="93"/>
      <c r="LKB425" s="93"/>
      <c r="LKC425" s="93"/>
      <c r="LKD425" s="93"/>
      <c r="LKE425" s="93"/>
      <c r="LKF425" s="93"/>
      <c r="LKG425" s="93"/>
      <c r="LKH425" s="93"/>
      <c r="LKI425" s="93"/>
      <c r="LKJ425" s="93"/>
      <c r="LKK425" s="93"/>
      <c r="LKL425" s="93"/>
      <c r="LKM425" s="93"/>
      <c r="LKN425" s="93"/>
      <c r="LKO425" s="93"/>
      <c r="LKP425" s="93"/>
      <c r="LKQ425" s="93"/>
      <c r="LKR425" s="93"/>
      <c r="LKS425" s="93"/>
      <c r="LKT425" s="93"/>
      <c r="LKU425" s="93"/>
      <c r="LKV425" s="93"/>
      <c r="LKW425" s="93"/>
      <c r="LKX425" s="93"/>
      <c r="LKY425" s="93"/>
      <c r="LKZ425" s="93"/>
      <c r="LLA425" s="93"/>
      <c r="LLB425" s="93"/>
      <c r="LLC425" s="93"/>
      <c r="LLD425" s="93"/>
      <c r="LLE425" s="93"/>
      <c r="LLF425" s="93"/>
      <c r="LLG425" s="93"/>
      <c r="LLH425" s="93"/>
      <c r="LLI425" s="93"/>
      <c r="LLJ425" s="93"/>
      <c r="LLK425" s="93"/>
      <c r="LLL425" s="93"/>
      <c r="LLM425" s="93"/>
      <c r="LLN425" s="93"/>
      <c r="LLO425" s="93"/>
      <c r="LLP425" s="93"/>
      <c r="LLQ425" s="93"/>
      <c r="LLR425" s="93"/>
      <c r="LLS425" s="93"/>
      <c r="LLT425" s="93"/>
      <c r="LLU425" s="93"/>
      <c r="LLV425" s="93"/>
      <c r="LLW425" s="93"/>
      <c r="LLX425" s="93"/>
      <c r="LLY425" s="93"/>
      <c r="LLZ425" s="93"/>
      <c r="LMA425" s="93"/>
      <c r="LMB425" s="93"/>
      <c r="LMC425" s="93"/>
      <c r="LMD425" s="93"/>
      <c r="LME425" s="93"/>
      <c r="LMF425" s="93"/>
      <c r="LMG425" s="93"/>
      <c r="LMH425" s="93"/>
      <c r="LMI425" s="93"/>
      <c r="LMJ425" s="93"/>
      <c r="LMK425" s="93"/>
      <c r="LML425" s="93"/>
      <c r="LMM425" s="93"/>
      <c r="LMN425" s="93"/>
      <c r="LMO425" s="93"/>
      <c r="LMP425" s="93"/>
      <c r="LMQ425" s="93"/>
      <c r="LMR425" s="93"/>
      <c r="LMS425" s="93"/>
      <c r="LMT425" s="93"/>
      <c r="LMU425" s="93"/>
      <c r="LMV425" s="93"/>
      <c r="LMW425" s="93"/>
      <c r="LMX425" s="93"/>
      <c r="LMY425" s="93"/>
      <c r="LMZ425" s="93"/>
      <c r="LNA425" s="93"/>
      <c r="LNB425" s="93"/>
      <c r="LNC425" s="93"/>
      <c r="LND425" s="93"/>
      <c r="LNE425" s="93"/>
      <c r="LNF425" s="93"/>
      <c r="LNG425" s="93"/>
      <c r="LNH425" s="93"/>
      <c r="LNI425" s="93"/>
      <c r="LNJ425" s="93"/>
      <c r="LNK425" s="93"/>
      <c r="LNL425" s="93"/>
      <c r="LNM425" s="93"/>
      <c r="LNN425" s="93"/>
      <c r="LNO425" s="93"/>
      <c r="LNP425" s="93"/>
      <c r="LNQ425" s="93"/>
      <c r="LNR425" s="93"/>
      <c r="LNS425" s="93"/>
      <c r="LNT425" s="93"/>
      <c r="LNU425" s="93"/>
      <c r="LNV425" s="93"/>
      <c r="LNW425" s="93"/>
      <c r="LNX425" s="93"/>
      <c r="LNY425" s="93"/>
      <c r="LNZ425" s="93"/>
      <c r="LOA425" s="93"/>
      <c r="LOB425" s="93"/>
      <c r="LOC425" s="93"/>
      <c r="LOD425" s="93"/>
      <c r="LOE425" s="93"/>
      <c r="LOF425" s="93"/>
      <c r="LOG425" s="93"/>
      <c r="LOH425" s="93"/>
      <c r="LOI425" s="93"/>
      <c r="LOJ425" s="93"/>
      <c r="LOK425" s="93"/>
      <c r="LOL425" s="93"/>
      <c r="LOM425" s="93"/>
      <c r="LON425" s="93"/>
      <c r="LOO425" s="93"/>
      <c r="LOP425" s="93"/>
      <c r="LOQ425" s="93"/>
      <c r="LOR425" s="93"/>
      <c r="LOS425" s="93"/>
      <c r="LOT425" s="93"/>
      <c r="LOU425" s="93"/>
      <c r="LOV425" s="93"/>
      <c r="LOW425" s="93"/>
      <c r="LOX425" s="93"/>
      <c r="LOY425" s="93"/>
      <c r="LOZ425" s="93"/>
      <c r="LPA425" s="93"/>
      <c r="LPB425" s="93"/>
      <c r="LPC425" s="93"/>
      <c r="LPD425" s="93"/>
      <c r="LPE425" s="93"/>
      <c r="LPF425" s="93"/>
      <c r="LPG425" s="93"/>
      <c r="LPH425" s="93"/>
      <c r="LPI425" s="93"/>
      <c r="LPJ425" s="93"/>
      <c r="LPK425" s="93"/>
      <c r="LPL425" s="93"/>
      <c r="LPM425" s="93"/>
      <c r="LPN425" s="93"/>
      <c r="LPO425" s="93"/>
      <c r="LPP425" s="93"/>
      <c r="LPQ425" s="93"/>
      <c r="LPR425" s="93"/>
      <c r="LPS425" s="93"/>
      <c r="LPT425" s="93"/>
      <c r="LPU425" s="93"/>
      <c r="LPV425" s="93"/>
      <c r="LPW425" s="93"/>
      <c r="LPX425" s="93"/>
      <c r="LPY425" s="93"/>
      <c r="LPZ425" s="93"/>
      <c r="LQA425" s="93"/>
      <c r="LQB425" s="93"/>
      <c r="LQC425" s="93"/>
      <c r="LQD425" s="93"/>
      <c r="LQE425" s="93"/>
      <c r="LQF425" s="93"/>
      <c r="LQG425" s="93"/>
      <c r="LQH425" s="93"/>
      <c r="LQI425" s="93"/>
      <c r="LQJ425" s="93"/>
      <c r="LQK425" s="93"/>
      <c r="LQL425" s="93"/>
      <c r="LQM425" s="93"/>
      <c r="LQN425" s="93"/>
      <c r="LQO425" s="93"/>
      <c r="LQP425" s="93"/>
      <c r="LQQ425" s="93"/>
      <c r="LQR425" s="93"/>
      <c r="LQS425" s="93"/>
      <c r="LQT425" s="93"/>
      <c r="LQU425" s="93"/>
      <c r="LQV425" s="93"/>
      <c r="LQW425" s="93"/>
      <c r="LQX425" s="93"/>
      <c r="LQY425" s="93"/>
      <c r="LQZ425" s="93"/>
      <c r="LRA425" s="93"/>
      <c r="LRB425" s="93"/>
      <c r="LRC425" s="93"/>
      <c r="LRD425" s="93"/>
      <c r="LRE425" s="93"/>
      <c r="LRF425" s="93"/>
      <c r="LRG425" s="93"/>
      <c r="LRH425" s="93"/>
      <c r="LRI425" s="93"/>
      <c r="LRJ425" s="93"/>
      <c r="LRK425" s="93"/>
      <c r="LRL425" s="93"/>
      <c r="LRM425" s="93"/>
      <c r="LRN425" s="93"/>
      <c r="LRO425" s="93"/>
      <c r="LRP425" s="93"/>
      <c r="LRQ425" s="93"/>
      <c r="LRR425" s="93"/>
      <c r="LRS425" s="93"/>
      <c r="LRT425" s="93"/>
      <c r="LRU425" s="93"/>
      <c r="LRV425" s="93"/>
      <c r="LRW425" s="93"/>
      <c r="LRX425" s="93"/>
      <c r="LRY425" s="93"/>
      <c r="LRZ425" s="93"/>
      <c r="LSA425" s="93"/>
      <c r="LSB425" s="93"/>
      <c r="LSC425" s="93"/>
      <c r="LSD425" s="93"/>
      <c r="LSE425" s="93"/>
      <c r="LSF425" s="93"/>
      <c r="LSG425" s="93"/>
      <c r="LSH425" s="93"/>
      <c r="LSI425" s="93"/>
      <c r="LSJ425" s="93"/>
      <c r="LSK425" s="93"/>
      <c r="LSL425" s="93"/>
      <c r="LSM425" s="93"/>
      <c r="LSN425" s="93"/>
      <c r="LSO425" s="93"/>
      <c r="LSP425" s="93"/>
      <c r="LSQ425" s="93"/>
      <c r="LSR425" s="93"/>
      <c r="LSS425" s="93"/>
      <c r="LST425" s="93"/>
      <c r="LSU425" s="93"/>
      <c r="LSV425" s="93"/>
      <c r="LSW425" s="93"/>
      <c r="LSX425" s="93"/>
      <c r="LSY425" s="93"/>
      <c r="LSZ425" s="93"/>
      <c r="LTA425" s="93"/>
      <c r="LTB425" s="93"/>
      <c r="LTC425" s="93"/>
      <c r="LTD425" s="93"/>
      <c r="LTE425" s="93"/>
      <c r="LTF425" s="93"/>
      <c r="LTG425" s="93"/>
      <c r="LTH425" s="93"/>
      <c r="LTI425" s="93"/>
      <c r="LTJ425" s="93"/>
      <c r="LTK425" s="93"/>
      <c r="LTL425" s="93"/>
      <c r="LTM425" s="93"/>
      <c r="LTN425" s="93"/>
      <c r="LTO425" s="93"/>
      <c r="LTP425" s="93"/>
      <c r="LTQ425" s="93"/>
      <c r="LTR425" s="93"/>
      <c r="LTS425" s="93"/>
      <c r="LTT425" s="93"/>
      <c r="LTU425" s="93"/>
      <c r="LTV425" s="93"/>
      <c r="LTW425" s="93"/>
      <c r="LTX425" s="93"/>
      <c r="LTY425" s="93"/>
      <c r="LTZ425" s="93"/>
      <c r="LUA425" s="93"/>
      <c r="LUB425" s="93"/>
      <c r="LUC425" s="93"/>
      <c r="LUD425" s="93"/>
      <c r="LUE425" s="93"/>
      <c r="LUF425" s="93"/>
      <c r="LUG425" s="93"/>
      <c r="LUH425" s="93"/>
      <c r="LUI425" s="93"/>
      <c r="LUJ425" s="93"/>
      <c r="LUK425" s="93"/>
      <c r="LUL425" s="93"/>
      <c r="LUM425" s="93"/>
      <c r="LUN425" s="93"/>
      <c r="LUO425" s="93"/>
      <c r="LUP425" s="93"/>
      <c r="LUQ425" s="93"/>
      <c r="LUR425" s="93"/>
      <c r="LUS425" s="93"/>
      <c r="LUT425" s="93"/>
      <c r="LUU425" s="93"/>
      <c r="LUV425" s="93"/>
      <c r="LUW425" s="93"/>
      <c r="LUX425" s="93"/>
      <c r="LUY425" s="93"/>
      <c r="LUZ425" s="93"/>
      <c r="LVA425" s="93"/>
      <c r="LVB425" s="93"/>
      <c r="LVC425" s="93"/>
      <c r="LVD425" s="93"/>
      <c r="LVE425" s="93"/>
      <c r="LVF425" s="93"/>
      <c r="LVG425" s="93"/>
      <c r="LVH425" s="93"/>
      <c r="LVI425" s="93"/>
      <c r="LVJ425" s="93"/>
      <c r="LVK425" s="93"/>
      <c r="LVL425" s="93"/>
      <c r="LVM425" s="93"/>
      <c r="LVN425" s="93"/>
      <c r="LVO425" s="93"/>
      <c r="LVP425" s="93"/>
      <c r="LVQ425" s="93"/>
      <c r="LVR425" s="93"/>
      <c r="LVS425" s="93"/>
      <c r="LVT425" s="93"/>
      <c r="LVU425" s="93"/>
      <c r="LVV425" s="93"/>
      <c r="LVW425" s="93"/>
      <c r="LVX425" s="93"/>
      <c r="LVY425" s="93"/>
      <c r="LVZ425" s="93"/>
      <c r="LWA425" s="93"/>
      <c r="LWB425" s="93"/>
      <c r="LWC425" s="93"/>
      <c r="LWD425" s="93"/>
      <c r="LWE425" s="93"/>
      <c r="LWF425" s="93"/>
      <c r="LWG425" s="93"/>
      <c r="LWH425" s="93"/>
      <c r="LWI425" s="93"/>
      <c r="LWJ425" s="93"/>
      <c r="LWK425" s="93"/>
      <c r="LWL425" s="93"/>
      <c r="LWM425" s="93"/>
      <c r="LWN425" s="93"/>
      <c r="LWO425" s="93"/>
      <c r="LWP425" s="93"/>
      <c r="LWQ425" s="93"/>
      <c r="LWR425" s="93"/>
      <c r="LWS425" s="93"/>
      <c r="LWT425" s="93"/>
      <c r="LWU425" s="93"/>
      <c r="LWV425" s="93"/>
      <c r="LWW425" s="93"/>
      <c r="LWX425" s="93"/>
      <c r="LWY425" s="93"/>
      <c r="LWZ425" s="93"/>
      <c r="LXA425" s="93"/>
      <c r="LXB425" s="93"/>
      <c r="LXC425" s="93"/>
      <c r="LXD425" s="93"/>
      <c r="LXE425" s="93"/>
      <c r="LXF425" s="93"/>
      <c r="LXG425" s="93"/>
      <c r="LXH425" s="93"/>
      <c r="LXI425" s="93"/>
      <c r="LXJ425" s="93"/>
      <c r="LXK425" s="93"/>
      <c r="LXL425" s="93"/>
      <c r="LXM425" s="93"/>
      <c r="LXN425" s="93"/>
      <c r="LXO425" s="93"/>
      <c r="LXP425" s="93"/>
      <c r="LXQ425" s="93"/>
      <c r="LXR425" s="93"/>
      <c r="LXS425" s="93"/>
      <c r="LXT425" s="93"/>
      <c r="LXU425" s="93"/>
      <c r="LXV425" s="93"/>
      <c r="LXW425" s="93"/>
      <c r="LXX425" s="93"/>
      <c r="LXY425" s="93"/>
      <c r="LXZ425" s="93"/>
      <c r="LYA425" s="93"/>
      <c r="LYB425" s="93"/>
      <c r="LYC425" s="93"/>
      <c r="LYD425" s="93"/>
      <c r="LYE425" s="93"/>
      <c r="LYF425" s="93"/>
      <c r="LYG425" s="93"/>
      <c r="LYH425" s="93"/>
      <c r="LYI425" s="93"/>
      <c r="LYJ425" s="93"/>
      <c r="LYK425" s="93"/>
      <c r="LYL425" s="93"/>
      <c r="LYM425" s="93"/>
      <c r="LYN425" s="93"/>
      <c r="LYO425" s="93"/>
      <c r="LYP425" s="93"/>
      <c r="LYQ425" s="93"/>
      <c r="LYR425" s="93"/>
      <c r="LYS425" s="93"/>
      <c r="LYT425" s="93"/>
      <c r="LYU425" s="93"/>
      <c r="LYV425" s="93"/>
      <c r="LYW425" s="93"/>
      <c r="LYX425" s="93"/>
      <c r="LYY425" s="93"/>
      <c r="LYZ425" s="93"/>
      <c r="LZA425" s="93"/>
      <c r="LZB425" s="93"/>
      <c r="LZC425" s="93"/>
      <c r="LZD425" s="93"/>
      <c r="LZE425" s="93"/>
      <c r="LZF425" s="93"/>
      <c r="LZG425" s="93"/>
      <c r="LZH425" s="93"/>
      <c r="LZI425" s="93"/>
      <c r="LZJ425" s="93"/>
      <c r="LZK425" s="93"/>
      <c r="LZL425" s="93"/>
      <c r="LZM425" s="93"/>
      <c r="LZN425" s="93"/>
      <c r="LZO425" s="93"/>
      <c r="LZP425" s="93"/>
      <c r="LZQ425" s="93"/>
      <c r="LZR425" s="93"/>
      <c r="LZS425" s="93"/>
      <c r="LZT425" s="93"/>
      <c r="LZU425" s="93"/>
      <c r="LZV425" s="93"/>
      <c r="LZW425" s="93"/>
      <c r="LZX425" s="93"/>
      <c r="LZY425" s="93"/>
      <c r="LZZ425" s="93"/>
      <c r="MAA425" s="93"/>
      <c r="MAB425" s="93"/>
      <c r="MAC425" s="93"/>
      <c r="MAD425" s="93"/>
      <c r="MAE425" s="93"/>
      <c r="MAF425" s="93"/>
      <c r="MAG425" s="93"/>
      <c r="MAH425" s="93"/>
      <c r="MAI425" s="93"/>
      <c r="MAJ425" s="93"/>
      <c r="MAK425" s="93"/>
      <c r="MAL425" s="93"/>
      <c r="MAM425" s="93"/>
      <c r="MAN425" s="93"/>
      <c r="MAO425" s="93"/>
      <c r="MAP425" s="93"/>
      <c r="MAQ425" s="93"/>
      <c r="MAR425" s="93"/>
      <c r="MAS425" s="93"/>
      <c r="MAT425" s="93"/>
      <c r="MAU425" s="93"/>
      <c r="MAV425" s="93"/>
      <c r="MAW425" s="93"/>
      <c r="MAX425" s="93"/>
      <c r="MAY425" s="93"/>
      <c r="MAZ425" s="93"/>
      <c r="MBA425" s="93"/>
      <c r="MBB425" s="93"/>
      <c r="MBC425" s="93"/>
      <c r="MBD425" s="93"/>
      <c r="MBE425" s="93"/>
      <c r="MBF425" s="93"/>
      <c r="MBG425" s="93"/>
      <c r="MBH425" s="93"/>
      <c r="MBI425" s="93"/>
      <c r="MBJ425" s="93"/>
      <c r="MBK425" s="93"/>
      <c r="MBL425" s="93"/>
      <c r="MBM425" s="93"/>
      <c r="MBN425" s="93"/>
      <c r="MBO425" s="93"/>
      <c r="MBP425" s="93"/>
      <c r="MBQ425" s="93"/>
      <c r="MBR425" s="93"/>
      <c r="MBS425" s="93"/>
      <c r="MBT425" s="93"/>
      <c r="MBU425" s="93"/>
      <c r="MBV425" s="93"/>
      <c r="MBW425" s="93"/>
      <c r="MBX425" s="93"/>
      <c r="MBY425" s="93"/>
      <c r="MBZ425" s="93"/>
      <c r="MCA425" s="93"/>
      <c r="MCB425" s="93"/>
      <c r="MCC425" s="93"/>
      <c r="MCD425" s="93"/>
      <c r="MCE425" s="93"/>
      <c r="MCF425" s="93"/>
      <c r="MCG425" s="93"/>
      <c r="MCH425" s="93"/>
      <c r="MCI425" s="93"/>
      <c r="MCJ425" s="93"/>
      <c r="MCK425" s="93"/>
      <c r="MCL425" s="93"/>
      <c r="MCM425" s="93"/>
      <c r="MCN425" s="93"/>
      <c r="MCO425" s="93"/>
      <c r="MCP425" s="93"/>
      <c r="MCQ425" s="93"/>
      <c r="MCR425" s="93"/>
      <c r="MCS425" s="93"/>
      <c r="MCT425" s="93"/>
      <c r="MCU425" s="93"/>
      <c r="MCV425" s="93"/>
      <c r="MCW425" s="93"/>
      <c r="MCX425" s="93"/>
      <c r="MCY425" s="93"/>
      <c r="MCZ425" s="93"/>
      <c r="MDA425" s="93"/>
      <c r="MDB425" s="93"/>
      <c r="MDC425" s="93"/>
      <c r="MDD425" s="93"/>
      <c r="MDE425" s="93"/>
      <c r="MDF425" s="93"/>
      <c r="MDG425" s="93"/>
      <c r="MDH425" s="93"/>
      <c r="MDI425" s="93"/>
      <c r="MDJ425" s="93"/>
      <c r="MDK425" s="93"/>
      <c r="MDL425" s="93"/>
      <c r="MDM425" s="93"/>
      <c r="MDN425" s="93"/>
      <c r="MDO425" s="93"/>
      <c r="MDP425" s="93"/>
      <c r="MDQ425" s="93"/>
      <c r="MDR425" s="93"/>
      <c r="MDS425" s="93"/>
      <c r="MDT425" s="93"/>
      <c r="MDU425" s="93"/>
      <c r="MDV425" s="93"/>
      <c r="MDW425" s="93"/>
      <c r="MDX425" s="93"/>
      <c r="MDY425" s="93"/>
      <c r="MDZ425" s="93"/>
      <c r="MEA425" s="93"/>
      <c r="MEB425" s="93"/>
      <c r="MEC425" s="93"/>
      <c r="MED425" s="93"/>
      <c r="MEE425" s="93"/>
      <c r="MEF425" s="93"/>
      <c r="MEG425" s="93"/>
      <c r="MEH425" s="93"/>
      <c r="MEI425" s="93"/>
      <c r="MEJ425" s="93"/>
      <c r="MEK425" s="93"/>
      <c r="MEL425" s="93"/>
      <c r="MEM425" s="93"/>
      <c r="MEN425" s="93"/>
      <c r="MEO425" s="93"/>
      <c r="MEP425" s="93"/>
      <c r="MEQ425" s="93"/>
      <c r="MER425" s="93"/>
      <c r="MES425" s="93"/>
      <c r="MET425" s="93"/>
      <c r="MEU425" s="93"/>
      <c r="MEV425" s="93"/>
      <c r="MEW425" s="93"/>
      <c r="MEX425" s="93"/>
      <c r="MEY425" s="93"/>
      <c r="MEZ425" s="93"/>
      <c r="MFA425" s="93"/>
      <c r="MFB425" s="93"/>
      <c r="MFC425" s="93"/>
      <c r="MFD425" s="93"/>
      <c r="MFE425" s="93"/>
      <c r="MFF425" s="93"/>
      <c r="MFG425" s="93"/>
      <c r="MFH425" s="93"/>
      <c r="MFI425" s="93"/>
      <c r="MFJ425" s="93"/>
      <c r="MFK425" s="93"/>
      <c r="MFL425" s="93"/>
      <c r="MFM425" s="93"/>
      <c r="MFN425" s="93"/>
      <c r="MFO425" s="93"/>
      <c r="MFP425" s="93"/>
      <c r="MFQ425" s="93"/>
      <c r="MFR425" s="93"/>
      <c r="MFS425" s="93"/>
      <c r="MFT425" s="93"/>
      <c r="MFU425" s="93"/>
      <c r="MFV425" s="93"/>
      <c r="MFW425" s="93"/>
      <c r="MFX425" s="93"/>
      <c r="MFY425" s="93"/>
      <c r="MFZ425" s="93"/>
      <c r="MGA425" s="93"/>
      <c r="MGB425" s="93"/>
      <c r="MGC425" s="93"/>
      <c r="MGD425" s="93"/>
      <c r="MGE425" s="93"/>
      <c r="MGF425" s="93"/>
      <c r="MGG425" s="93"/>
      <c r="MGH425" s="93"/>
      <c r="MGI425" s="93"/>
      <c r="MGJ425" s="93"/>
      <c r="MGK425" s="93"/>
      <c r="MGL425" s="93"/>
      <c r="MGM425" s="93"/>
      <c r="MGN425" s="93"/>
      <c r="MGO425" s="93"/>
      <c r="MGP425" s="93"/>
      <c r="MGQ425" s="93"/>
      <c r="MGR425" s="93"/>
      <c r="MGS425" s="93"/>
      <c r="MGT425" s="93"/>
      <c r="MGU425" s="93"/>
      <c r="MGV425" s="93"/>
      <c r="MGW425" s="93"/>
      <c r="MGX425" s="93"/>
      <c r="MGY425" s="93"/>
      <c r="MGZ425" s="93"/>
      <c r="MHA425" s="93"/>
      <c r="MHB425" s="93"/>
      <c r="MHC425" s="93"/>
      <c r="MHD425" s="93"/>
      <c r="MHE425" s="93"/>
      <c r="MHF425" s="93"/>
      <c r="MHG425" s="93"/>
      <c r="MHH425" s="93"/>
      <c r="MHI425" s="93"/>
      <c r="MHJ425" s="93"/>
      <c r="MHK425" s="93"/>
      <c r="MHL425" s="93"/>
      <c r="MHM425" s="93"/>
      <c r="MHN425" s="93"/>
      <c r="MHO425" s="93"/>
      <c r="MHP425" s="93"/>
      <c r="MHQ425" s="93"/>
      <c r="MHR425" s="93"/>
      <c r="MHS425" s="93"/>
      <c r="MHT425" s="93"/>
      <c r="MHU425" s="93"/>
      <c r="MHV425" s="93"/>
      <c r="MHW425" s="93"/>
      <c r="MHX425" s="93"/>
      <c r="MHY425" s="93"/>
      <c r="MHZ425" s="93"/>
      <c r="MIA425" s="93"/>
      <c r="MIB425" s="93"/>
      <c r="MIC425" s="93"/>
      <c r="MID425" s="93"/>
      <c r="MIE425" s="93"/>
      <c r="MIF425" s="93"/>
      <c r="MIG425" s="93"/>
      <c r="MIH425" s="93"/>
      <c r="MII425" s="93"/>
      <c r="MIJ425" s="93"/>
      <c r="MIK425" s="93"/>
      <c r="MIL425" s="93"/>
      <c r="MIM425" s="93"/>
      <c r="MIN425" s="93"/>
      <c r="MIO425" s="93"/>
      <c r="MIP425" s="93"/>
      <c r="MIQ425" s="93"/>
      <c r="MIR425" s="93"/>
      <c r="MIS425" s="93"/>
      <c r="MIT425" s="93"/>
      <c r="MIU425" s="93"/>
      <c r="MIV425" s="93"/>
      <c r="MIW425" s="93"/>
      <c r="MIX425" s="93"/>
      <c r="MIY425" s="93"/>
      <c r="MIZ425" s="93"/>
      <c r="MJA425" s="93"/>
      <c r="MJB425" s="93"/>
      <c r="MJC425" s="93"/>
      <c r="MJD425" s="93"/>
      <c r="MJE425" s="93"/>
      <c r="MJF425" s="93"/>
      <c r="MJG425" s="93"/>
      <c r="MJH425" s="93"/>
      <c r="MJI425" s="93"/>
      <c r="MJJ425" s="93"/>
      <c r="MJK425" s="93"/>
      <c r="MJL425" s="93"/>
      <c r="MJM425" s="93"/>
      <c r="MJN425" s="93"/>
      <c r="MJO425" s="93"/>
      <c r="MJP425" s="93"/>
      <c r="MJQ425" s="93"/>
      <c r="MJR425" s="93"/>
      <c r="MJS425" s="93"/>
      <c r="MJT425" s="93"/>
      <c r="MJU425" s="93"/>
      <c r="MJV425" s="93"/>
      <c r="MJW425" s="93"/>
      <c r="MJX425" s="93"/>
      <c r="MJY425" s="93"/>
      <c r="MJZ425" s="93"/>
      <c r="MKA425" s="93"/>
      <c r="MKB425" s="93"/>
      <c r="MKC425" s="93"/>
      <c r="MKD425" s="93"/>
      <c r="MKE425" s="93"/>
      <c r="MKF425" s="93"/>
      <c r="MKG425" s="93"/>
      <c r="MKH425" s="93"/>
      <c r="MKI425" s="93"/>
      <c r="MKJ425" s="93"/>
      <c r="MKK425" s="93"/>
      <c r="MKL425" s="93"/>
      <c r="MKM425" s="93"/>
      <c r="MKN425" s="93"/>
      <c r="MKO425" s="93"/>
      <c r="MKP425" s="93"/>
      <c r="MKQ425" s="93"/>
      <c r="MKR425" s="93"/>
      <c r="MKS425" s="93"/>
      <c r="MKT425" s="93"/>
      <c r="MKU425" s="93"/>
      <c r="MKV425" s="93"/>
      <c r="MKW425" s="93"/>
      <c r="MKX425" s="93"/>
      <c r="MKY425" s="93"/>
      <c r="MKZ425" s="93"/>
      <c r="MLA425" s="93"/>
      <c r="MLB425" s="93"/>
      <c r="MLC425" s="93"/>
      <c r="MLD425" s="93"/>
      <c r="MLE425" s="93"/>
      <c r="MLF425" s="93"/>
      <c r="MLG425" s="93"/>
      <c r="MLH425" s="93"/>
      <c r="MLI425" s="93"/>
      <c r="MLJ425" s="93"/>
      <c r="MLK425" s="93"/>
      <c r="MLL425" s="93"/>
      <c r="MLM425" s="93"/>
      <c r="MLN425" s="93"/>
      <c r="MLO425" s="93"/>
      <c r="MLP425" s="93"/>
      <c r="MLQ425" s="93"/>
      <c r="MLR425" s="93"/>
      <c r="MLS425" s="93"/>
      <c r="MLT425" s="93"/>
      <c r="MLU425" s="93"/>
      <c r="MLV425" s="93"/>
      <c r="MLW425" s="93"/>
      <c r="MLX425" s="93"/>
      <c r="MLY425" s="93"/>
      <c r="MLZ425" s="93"/>
      <c r="MMA425" s="93"/>
      <c r="MMB425" s="93"/>
      <c r="MMC425" s="93"/>
      <c r="MMD425" s="93"/>
      <c r="MME425" s="93"/>
      <c r="MMF425" s="93"/>
      <c r="MMG425" s="93"/>
      <c r="MMH425" s="93"/>
      <c r="MMI425" s="93"/>
      <c r="MMJ425" s="93"/>
      <c r="MMK425" s="93"/>
      <c r="MML425" s="93"/>
      <c r="MMM425" s="93"/>
      <c r="MMN425" s="93"/>
      <c r="MMO425" s="93"/>
      <c r="MMP425" s="93"/>
      <c r="MMQ425" s="93"/>
      <c r="MMR425" s="93"/>
      <c r="MMS425" s="93"/>
      <c r="MMT425" s="93"/>
      <c r="MMU425" s="93"/>
      <c r="MMV425" s="93"/>
      <c r="MMW425" s="93"/>
      <c r="MMX425" s="93"/>
      <c r="MMY425" s="93"/>
      <c r="MMZ425" s="93"/>
      <c r="MNA425" s="93"/>
      <c r="MNB425" s="93"/>
      <c r="MNC425" s="93"/>
      <c r="MND425" s="93"/>
      <c r="MNE425" s="93"/>
      <c r="MNF425" s="93"/>
      <c r="MNG425" s="93"/>
      <c r="MNH425" s="93"/>
      <c r="MNI425" s="93"/>
      <c r="MNJ425" s="93"/>
      <c r="MNK425" s="93"/>
      <c r="MNL425" s="93"/>
      <c r="MNM425" s="93"/>
      <c r="MNN425" s="93"/>
      <c r="MNO425" s="93"/>
      <c r="MNP425" s="93"/>
      <c r="MNQ425" s="93"/>
      <c r="MNR425" s="93"/>
      <c r="MNS425" s="93"/>
      <c r="MNT425" s="93"/>
      <c r="MNU425" s="93"/>
      <c r="MNV425" s="93"/>
      <c r="MNW425" s="93"/>
      <c r="MNX425" s="93"/>
      <c r="MNY425" s="93"/>
      <c r="MNZ425" s="93"/>
      <c r="MOA425" s="93"/>
      <c r="MOB425" s="93"/>
      <c r="MOC425" s="93"/>
      <c r="MOD425" s="93"/>
      <c r="MOE425" s="93"/>
      <c r="MOF425" s="93"/>
      <c r="MOG425" s="93"/>
      <c r="MOH425" s="93"/>
      <c r="MOI425" s="93"/>
      <c r="MOJ425" s="93"/>
      <c r="MOK425" s="93"/>
      <c r="MOL425" s="93"/>
      <c r="MOM425" s="93"/>
      <c r="MON425" s="93"/>
      <c r="MOO425" s="93"/>
      <c r="MOP425" s="93"/>
      <c r="MOQ425" s="93"/>
      <c r="MOR425" s="93"/>
      <c r="MOS425" s="93"/>
      <c r="MOT425" s="93"/>
      <c r="MOU425" s="93"/>
      <c r="MOV425" s="93"/>
      <c r="MOW425" s="93"/>
      <c r="MOX425" s="93"/>
      <c r="MOY425" s="93"/>
      <c r="MOZ425" s="93"/>
      <c r="MPA425" s="93"/>
      <c r="MPB425" s="93"/>
      <c r="MPC425" s="93"/>
      <c r="MPD425" s="93"/>
      <c r="MPE425" s="93"/>
      <c r="MPF425" s="93"/>
      <c r="MPG425" s="93"/>
      <c r="MPH425" s="93"/>
      <c r="MPI425" s="93"/>
      <c r="MPJ425" s="93"/>
      <c r="MPK425" s="93"/>
      <c r="MPL425" s="93"/>
      <c r="MPM425" s="93"/>
      <c r="MPN425" s="93"/>
      <c r="MPO425" s="93"/>
      <c r="MPP425" s="93"/>
      <c r="MPQ425" s="93"/>
      <c r="MPR425" s="93"/>
      <c r="MPS425" s="93"/>
      <c r="MPT425" s="93"/>
      <c r="MPU425" s="93"/>
      <c r="MPV425" s="93"/>
      <c r="MPW425" s="93"/>
      <c r="MPX425" s="93"/>
      <c r="MPY425" s="93"/>
      <c r="MPZ425" s="93"/>
      <c r="MQA425" s="93"/>
      <c r="MQB425" s="93"/>
      <c r="MQC425" s="93"/>
      <c r="MQD425" s="93"/>
      <c r="MQE425" s="93"/>
      <c r="MQF425" s="93"/>
      <c r="MQG425" s="93"/>
      <c r="MQH425" s="93"/>
      <c r="MQI425" s="93"/>
      <c r="MQJ425" s="93"/>
      <c r="MQK425" s="93"/>
      <c r="MQL425" s="93"/>
      <c r="MQM425" s="93"/>
      <c r="MQN425" s="93"/>
      <c r="MQO425" s="93"/>
      <c r="MQP425" s="93"/>
      <c r="MQQ425" s="93"/>
      <c r="MQR425" s="93"/>
      <c r="MQS425" s="93"/>
      <c r="MQT425" s="93"/>
      <c r="MQU425" s="93"/>
      <c r="MQV425" s="93"/>
      <c r="MQW425" s="93"/>
      <c r="MQX425" s="93"/>
      <c r="MQY425" s="93"/>
      <c r="MQZ425" s="93"/>
      <c r="MRA425" s="93"/>
      <c r="MRB425" s="93"/>
      <c r="MRC425" s="93"/>
      <c r="MRD425" s="93"/>
      <c r="MRE425" s="93"/>
      <c r="MRF425" s="93"/>
      <c r="MRG425" s="93"/>
      <c r="MRH425" s="93"/>
      <c r="MRI425" s="93"/>
      <c r="MRJ425" s="93"/>
      <c r="MRK425" s="93"/>
      <c r="MRL425" s="93"/>
      <c r="MRM425" s="93"/>
      <c r="MRN425" s="93"/>
      <c r="MRO425" s="93"/>
      <c r="MRP425" s="93"/>
      <c r="MRQ425" s="93"/>
      <c r="MRR425" s="93"/>
      <c r="MRS425" s="93"/>
      <c r="MRT425" s="93"/>
      <c r="MRU425" s="93"/>
      <c r="MRV425" s="93"/>
      <c r="MRW425" s="93"/>
      <c r="MRX425" s="93"/>
      <c r="MRY425" s="93"/>
      <c r="MRZ425" s="93"/>
      <c r="MSA425" s="93"/>
      <c r="MSB425" s="93"/>
      <c r="MSC425" s="93"/>
      <c r="MSD425" s="93"/>
      <c r="MSE425" s="93"/>
      <c r="MSF425" s="93"/>
      <c r="MSG425" s="93"/>
      <c r="MSH425" s="93"/>
      <c r="MSI425" s="93"/>
      <c r="MSJ425" s="93"/>
      <c r="MSK425" s="93"/>
      <c r="MSL425" s="93"/>
      <c r="MSM425" s="93"/>
      <c r="MSN425" s="93"/>
      <c r="MSO425" s="93"/>
      <c r="MSP425" s="93"/>
      <c r="MSQ425" s="93"/>
      <c r="MSR425" s="93"/>
      <c r="MSS425" s="93"/>
      <c r="MST425" s="93"/>
      <c r="MSU425" s="93"/>
      <c r="MSV425" s="93"/>
      <c r="MSW425" s="93"/>
      <c r="MSX425" s="93"/>
      <c r="MSY425" s="93"/>
      <c r="MSZ425" s="93"/>
      <c r="MTA425" s="93"/>
      <c r="MTB425" s="93"/>
      <c r="MTC425" s="93"/>
      <c r="MTD425" s="93"/>
      <c r="MTE425" s="93"/>
      <c r="MTF425" s="93"/>
      <c r="MTG425" s="93"/>
      <c r="MTH425" s="93"/>
      <c r="MTI425" s="93"/>
      <c r="MTJ425" s="93"/>
      <c r="MTK425" s="93"/>
      <c r="MTL425" s="93"/>
      <c r="MTM425" s="93"/>
      <c r="MTN425" s="93"/>
      <c r="MTO425" s="93"/>
      <c r="MTP425" s="93"/>
      <c r="MTQ425" s="93"/>
      <c r="MTR425" s="93"/>
      <c r="MTS425" s="93"/>
      <c r="MTT425" s="93"/>
      <c r="MTU425" s="93"/>
      <c r="MTV425" s="93"/>
      <c r="MTW425" s="93"/>
      <c r="MTX425" s="93"/>
      <c r="MTY425" s="93"/>
      <c r="MTZ425" s="93"/>
      <c r="MUA425" s="93"/>
      <c r="MUB425" s="93"/>
      <c r="MUC425" s="93"/>
      <c r="MUD425" s="93"/>
      <c r="MUE425" s="93"/>
      <c r="MUF425" s="93"/>
      <c r="MUG425" s="93"/>
      <c r="MUH425" s="93"/>
      <c r="MUI425" s="93"/>
      <c r="MUJ425" s="93"/>
      <c r="MUK425" s="93"/>
      <c r="MUL425" s="93"/>
      <c r="MUM425" s="93"/>
      <c r="MUN425" s="93"/>
      <c r="MUO425" s="93"/>
      <c r="MUP425" s="93"/>
      <c r="MUQ425" s="93"/>
      <c r="MUR425" s="93"/>
      <c r="MUS425" s="93"/>
      <c r="MUT425" s="93"/>
      <c r="MUU425" s="93"/>
      <c r="MUV425" s="93"/>
      <c r="MUW425" s="93"/>
      <c r="MUX425" s="93"/>
      <c r="MUY425" s="93"/>
      <c r="MUZ425" s="93"/>
      <c r="MVA425" s="93"/>
      <c r="MVB425" s="93"/>
      <c r="MVC425" s="93"/>
      <c r="MVD425" s="93"/>
      <c r="MVE425" s="93"/>
      <c r="MVF425" s="93"/>
      <c r="MVG425" s="93"/>
      <c r="MVH425" s="93"/>
      <c r="MVI425" s="93"/>
      <c r="MVJ425" s="93"/>
      <c r="MVK425" s="93"/>
      <c r="MVL425" s="93"/>
      <c r="MVM425" s="93"/>
      <c r="MVN425" s="93"/>
      <c r="MVO425" s="93"/>
      <c r="MVP425" s="93"/>
      <c r="MVQ425" s="93"/>
      <c r="MVR425" s="93"/>
      <c r="MVS425" s="93"/>
      <c r="MVT425" s="93"/>
      <c r="MVU425" s="93"/>
      <c r="MVV425" s="93"/>
      <c r="MVW425" s="93"/>
      <c r="MVX425" s="93"/>
      <c r="MVY425" s="93"/>
      <c r="MVZ425" s="93"/>
      <c r="MWA425" s="93"/>
      <c r="MWB425" s="93"/>
      <c r="MWC425" s="93"/>
      <c r="MWD425" s="93"/>
      <c r="MWE425" s="93"/>
      <c r="MWF425" s="93"/>
      <c r="MWG425" s="93"/>
      <c r="MWH425" s="93"/>
      <c r="MWI425" s="93"/>
      <c r="MWJ425" s="93"/>
      <c r="MWK425" s="93"/>
      <c r="MWL425" s="93"/>
      <c r="MWM425" s="93"/>
      <c r="MWN425" s="93"/>
      <c r="MWO425" s="93"/>
      <c r="MWP425" s="93"/>
      <c r="MWQ425" s="93"/>
      <c r="MWR425" s="93"/>
      <c r="MWS425" s="93"/>
      <c r="MWT425" s="93"/>
      <c r="MWU425" s="93"/>
      <c r="MWV425" s="93"/>
      <c r="MWW425" s="93"/>
      <c r="MWX425" s="93"/>
      <c r="MWY425" s="93"/>
      <c r="MWZ425" s="93"/>
      <c r="MXA425" s="93"/>
      <c r="MXB425" s="93"/>
      <c r="MXC425" s="93"/>
      <c r="MXD425" s="93"/>
      <c r="MXE425" s="93"/>
      <c r="MXF425" s="93"/>
      <c r="MXG425" s="93"/>
      <c r="MXH425" s="93"/>
      <c r="MXI425" s="93"/>
      <c r="MXJ425" s="93"/>
      <c r="MXK425" s="93"/>
      <c r="MXL425" s="93"/>
      <c r="MXM425" s="93"/>
      <c r="MXN425" s="93"/>
      <c r="MXO425" s="93"/>
      <c r="MXP425" s="93"/>
      <c r="MXQ425" s="93"/>
      <c r="MXR425" s="93"/>
      <c r="MXS425" s="93"/>
      <c r="MXT425" s="93"/>
      <c r="MXU425" s="93"/>
      <c r="MXV425" s="93"/>
      <c r="MXW425" s="93"/>
      <c r="MXX425" s="93"/>
      <c r="MXY425" s="93"/>
      <c r="MXZ425" s="93"/>
      <c r="MYA425" s="93"/>
      <c r="MYB425" s="93"/>
      <c r="MYC425" s="93"/>
      <c r="MYD425" s="93"/>
      <c r="MYE425" s="93"/>
      <c r="MYF425" s="93"/>
      <c r="MYG425" s="93"/>
      <c r="MYH425" s="93"/>
      <c r="MYI425" s="93"/>
      <c r="MYJ425" s="93"/>
      <c r="MYK425" s="93"/>
      <c r="MYL425" s="93"/>
      <c r="MYM425" s="93"/>
      <c r="MYN425" s="93"/>
      <c r="MYO425" s="93"/>
      <c r="MYP425" s="93"/>
      <c r="MYQ425" s="93"/>
      <c r="MYR425" s="93"/>
      <c r="MYS425" s="93"/>
      <c r="MYT425" s="93"/>
      <c r="MYU425" s="93"/>
      <c r="MYV425" s="93"/>
      <c r="MYW425" s="93"/>
      <c r="MYX425" s="93"/>
      <c r="MYY425" s="93"/>
      <c r="MYZ425" s="93"/>
      <c r="MZA425" s="93"/>
      <c r="MZB425" s="93"/>
      <c r="MZC425" s="93"/>
      <c r="MZD425" s="93"/>
      <c r="MZE425" s="93"/>
      <c r="MZF425" s="93"/>
      <c r="MZG425" s="93"/>
      <c r="MZH425" s="93"/>
      <c r="MZI425" s="93"/>
      <c r="MZJ425" s="93"/>
      <c r="MZK425" s="93"/>
      <c r="MZL425" s="93"/>
      <c r="MZM425" s="93"/>
      <c r="MZN425" s="93"/>
      <c r="MZO425" s="93"/>
      <c r="MZP425" s="93"/>
      <c r="MZQ425" s="93"/>
      <c r="MZR425" s="93"/>
      <c r="MZS425" s="93"/>
      <c r="MZT425" s="93"/>
      <c r="MZU425" s="93"/>
      <c r="MZV425" s="93"/>
      <c r="MZW425" s="93"/>
      <c r="MZX425" s="93"/>
      <c r="MZY425" s="93"/>
      <c r="MZZ425" s="93"/>
      <c r="NAA425" s="93"/>
      <c r="NAB425" s="93"/>
      <c r="NAC425" s="93"/>
      <c r="NAD425" s="93"/>
      <c r="NAE425" s="93"/>
      <c r="NAF425" s="93"/>
      <c r="NAG425" s="93"/>
      <c r="NAH425" s="93"/>
      <c r="NAI425" s="93"/>
      <c r="NAJ425" s="93"/>
      <c r="NAK425" s="93"/>
      <c r="NAL425" s="93"/>
      <c r="NAM425" s="93"/>
      <c r="NAN425" s="93"/>
      <c r="NAO425" s="93"/>
      <c r="NAP425" s="93"/>
      <c r="NAQ425" s="93"/>
      <c r="NAR425" s="93"/>
      <c r="NAS425" s="93"/>
      <c r="NAT425" s="93"/>
      <c r="NAU425" s="93"/>
      <c r="NAV425" s="93"/>
      <c r="NAW425" s="93"/>
      <c r="NAX425" s="93"/>
      <c r="NAY425" s="93"/>
      <c r="NAZ425" s="93"/>
      <c r="NBA425" s="93"/>
      <c r="NBB425" s="93"/>
      <c r="NBC425" s="93"/>
      <c r="NBD425" s="93"/>
      <c r="NBE425" s="93"/>
      <c r="NBF425" s="93"/>
      <c r="NBG425" s="93"/>
      <c r="NBH425" s="93"/>
      <c r="NBI425" s="93"/>
      <c r="NBJ425" s="93"/>
      <c r="NBK425" s="93"/>
      <c r="NBL425" s="93"/>
      <c r="NBM425" s="93"/>
      <c r="NBN425" s="93"/>
      <c r="NBO425" s="93"/>
      <c r="NBP425" s="93"/>
      <c r="NBQ425" s="93"/>
      <c r="NBR425" s="93"/>
      <c r="NBS425" s="93"/>
      <c r="NBT425" s="93"/>
      <c r="NBU425" s="93"/>
      <c r="NBV425" s="93"/>
      <c r="NBW425" s="93"/>
      <c r="NBX425" s="93"/>
      <c r="NBY425" s="93"/>
      <c r="NBZ425" s="93"/>
      <c r="NCA425" s="93"/>
      <c r="NCB425" s="93"/>
      <c r="NCC425" s="93"/>
      <c r="NCD425" s="93"/>
      <c r="NCE425" s="93"/>
      <c r="NCF425" s="93"/>
      <c r="NCG425" s="93"/>
      <c r="NCH425" s="93"/>
      <c r="NCI425" s="93"/>
      <c r="NCJ425" s="93"/>
      <c r="NCK425" s="93"/>
      <c r="NCL425" s="93"/>
      <c r="NCM425" s="93"/>
      <c r="NCN425" s="93"/>
      <c r="NCO425" s="93"/>
      <c r="NCP425" s="93"/>
      <c r="NCQ425" s="93"/>
      <c r="NCR425" s="93"/>
      <c r="NCS425" s="93"/>
      <c r="NCT425" s="93"/>
      <c r="NCU425" s="93"/>
      <c r="NCV425" s="93"/>
      <c r="NCW425" s="93"/>
      <c r="NCX425" s="93"/>
      <c r="NCY425" s="93"/>
      <c r="NCZ425" s="93"/>
      <c r="NDA425" s="93"/>
      <c r="NDB425" s="93"/>
      <c r="NDC425" s="93"/>
      <c r="NDD425" s="93"/>
      <c r="NDE425" s="93"/>
      <c r="NDF425" s="93"/>
      <c r="NDG425" s="93"/>
      <c r="NDH425" s="93"/>
      <c r="NDI425" s="93"/>
      <c r="NDJ425" s="93"/>
      <c r="NDK425" s="93"/>
      <c r="NDL425" s="93"/>
      <c r="NDM425" s="93"/>
      <c r="NDN425" s="93"/>
      <c r="NDO425" s="93"/>
      <c r="NDP425" s="93"/>
      <c r="NDQ425" s="93"/>
      <c r="NDR425" s="93"/>
      <c r="NDS425" s="93"/>
      <c r="NDT425" s="93"/>
      <c r="NDU425" s="93"/>
      <c r="NDV425" s="93"/>
      <c r="NDW425" s="93"/>
      <c r="NDX425" s="93"/>
      <c r="NDY425" s="93"/>
      <c r="NDZ425" s="93"/>
      <c r="NEA425" s="93"/>
      <c r="NEB425" s="93"/>
      <c r="NEC425" s="93"/>
      <c r="NED425" s="93"/>
      <c r="NEE425" s="93"/>
      <c r="NEF425" s="93"/>
      <c r="NEG425" s="93"/>
      <c r="NEH425" s="93"/>
      <c r="NEI425" s="93"/>
      <c r="NEJ425" s="93"/>
      <c r="NEK425" s="93"/>
      <c r="NEL425" s="93"/>
      <c r="NEM425" s="93"/>
      <c r="NEN425" s="93"/>
      <c r="NEO425" s="93"/>
      <c r="NEP425" s="93"/>
      <c r="NEQ425" s="93"/>
      <c r="NER425" s="93"/>
      <c r="NES425" s="93"/>
      <c r="NET425" s="93"/>
      <c r="NEU425" s="93"/>
      <c r="NEV425" s="93"/>
      <c r="NEW425" s="93"/>
      <c r="NEX425" s="93"/>
      <c r="NEY425" s="93"/>
      <c r="NEZ425" s="93"/>
      <c r="NFA425" s="93"/>
      <c r="NFB425" s="93"/>
      <c r="NFC425" s="93"/>
      <c r="NFD425" s="93"/>
      <c r="NFE425" s="93"/>
      <c r="NFF425" s="93"/>
      <c r="NFG425" s="93"/>
      <c r="NFH425" s="93"/>
      <c r="NFI425" s="93"/>
      <c r="NFJ425" s="93"/>
      <c r="NFK425" s="93"/>
      <c r="NFL425" s="93"/>
      <c r="NFM425" s="93"/>
      <c r="NFN425" s="93"/>
      <c r="NFO425" s="93"/>
      <c r="NFP425" s="93"/>
      <c r="NFQ425" s="93"/>
      <c r="NFR425" s="93"/>
      <c r="NFS425" s="93"/>
      <c r="NFT425" s="93"/>
      <c r="NFU425" s="93"/>
      <c r="NFV425" s="93"/>
      <c r="NFW425" s="93"/>
      <c r="NFX425" s="93"/>
      <c r="NFY425" s="93"/>
      <c r="NFZ425" s="93"/>
      <c r="NGA425" s="93"/>
      <c r="NGB425" s="93"/>
      <c r="NGC425" s="93"/>
      <c r="NGD425" s="93"/>
      <c r="NGE425" s="93"/>
      <c r="NGF425" s="93"/>
      <c r="NGG425" s="93"/>
      <c r="NGH425" s="93"/>
      <c r="NGI425" s="93"/>
      <c r="NGJ425" s="93"/>
      <c r="NGK425" s="93"/>
      <c r="NGL425" s="93"/>
      <c r="NGM425" s="93"/>
      <c r="NGN425" s="93"/>
      <c r="NGO425" s="93"/>
      <c r="NGP425" s="93"/>
      <c r="NGQ425" s="93"/>
      <c r="NGR425" s="93"/>
      <c r="NGS425" s="93"/>
      <c r="NGT425" s="93"/>
      <c r="NGU425" s="93"/>
      <c r="NGV425" s="93"/>
      <c r="NGW425" s="93"/>
      <c r="NGX425" s="93"/>
      <c r="NGY425" s="93"/>
      <c r="NGZ425" s="93"/>
      <c r="NHA425" s="93"/>
      <c r="NHB425" s="93"/>
      <c r="NHC425" s="93"/>
      <c r="NHD425" s="93"/>
      <c r="NHE425" s="93"/>
      <c r="NHF425" s="93"/>
      <c r="NHG425" s="93"/>
      <c r="NHH425" s="93"/>
      <c r="NHI425" s="93"/>
      <c r="NHJ425" s="93"/>
      <c r="NHK425" s="93"/>
      <c r="NHL425" s="93"/>
      <c r="NHM425" s="93"/>
      <c r="NHN425" s="93"/>
      <c r="NHO425" s="93"/>
      <c r="NHP425" s="93"/>
      <c r="NHQ425" s="93"/>
      <c r="NHR425" s="93"/>
      <c r="NHS425" s="93"/>
      <c r="NHT425" s="93"/>
      <c r="NHU425" s="93"/>
      <c r="NHV425" s="93"/>
      <c r="NHW425" s="93"/>
      <c r="NHX425" s="93"/>
      <c r="NHY425" s="93"/>
      <c r="NHZ425" s="93"/>
      <c r="NIA425" s="93"/>
      <c r="NIB425" s="93"/>
      <c r="NIC425" s="93"/>
      <c r="NID425" s="93"/>
      <c r="NIE425" s="93"/>
      <c r="NIF425" s="93"/>
      <c r="NIG425" s="93"/>
      <c r="NIH425" s="93"/>
      <c r="NII425" s="93"/>
      <c r="NIJ425" s="93"/>
      <c r="NIK425" s="93"/>
      <c r="NIL425" s="93"/>
      <c r="NIM425" s="93"/>
      <c r="NIN425" s="93"/>
      <c r="NIO425" s="93"/>
      <c r="NIP425" s="93"/>
      <c r="NIQ425" s="93"/>
      <c r="NIR425" s="93"/>
      <c r="NIS425" s="93"/>
      <c r="NIT425" s="93"/>
      <c r="NIU425" s="93"/>
      <c r="NIV425" s="93"/>
      <c r="NIW425" s="93"/>
      <c r="NIX425" s="93"/>
      <c r="NIY425" s="93"/>
      <c r="NIZ425" s="93"/>
      <c r="NJA425" s="93"/>
      <c r="NJB425" s="93"/>
      <c r="NJC425" s="93"/>
      <c r="NJD425" s="93"/>
      <c r="NJE425" s="93"/>
      <c r="NJF425" s="93"/>
      <c r="NJG425" s="93"/>
      <c r="NJH425" s="93"/>
      <c r="NJI425" s="93"/>
      <c r="NJJ425" s="93"/>
      <c r="NJK425" s="93"/>
      <c r="NJL425" s="93"/>
      <c r="NJM425" s="93"/>
      <c r="NJN425" s="93"/>
      <c r="NJO425" s="93"/>
      <c r="NJP425" s="93"/>
      <c r="NJQ425" s="93"/>
      <c r="NJR425" s="93"/>
      <c r="NJS425" s="93"/>
      <c r="NJT425" s="93"/>
      <c r="NJU425" s="93"/>
      <c r="NJV425" s="93"/>
      <c r="NJW425" s="93"/>
      <c r="NJX425" s="93"/>
      <c r="NJY425" s="93"/>
      <c r="NJZ425" s="93"/>
      <c r="NKA425" s="93"/>
      <c r="NKB425" s="93"/>
      <c r="NKC425" s="93"/>
      <c r="NKD425" s="93"/>
      <c r="NKE425" s="93"/>
      <c r="NKF425" s="93"/>
      <c r="NKG425" s="93"/>
      <c r="NKH425" s="93"/>
      <c r="NKI425" s="93"/>
      <c r="NKJ425" s="93"/>
      <c r="NKK425" s="93"/>
      <c r="NKL425" s="93"/>
      <c r="NKM425" s="93"/>
      <c r="NKN425" s="93"/>
      <c r="NKO425" s="93"/>
      <c r="NKP425" s="93"/>
      <c r="NKQ425" s="93"/>
      <c r="NKR425" s="93"/>
      <c r="NKS425" s="93"/>
      <c r="NKT425" s="93"/>
      <c r="NKU425" s="93"/>
      <c r="NKV425" s="93"/>
      <c r="NKW425" s="93"/>
      <c r="NKX425" s="93"/>
      <c r="NKY425" s="93"/>
      <c r="NKZ425" s="93"/>
      <c r="NLA425" s="93"/>
      <c r="NLB425" s="93"/>
      <c r="NLC425" s="93"/>
      <c r="NLD425" s="93"/>
      <c r="NLE425" s="93"/>
      <c r="NLF425" s="93"/>
      <c r="NLG425" s="93"/>
      <c r="NLH425" s="93"/>
      <c r="NLI425" s="93"/>
      <c r="NLJ425" s="93"/>
      <c r="NLK425" s="93"/>
      <c r="NLL425" s="93"/>
      <c r="NLM425" s="93"/>
      <c r="NLN425" s="93"/>
      <c r="NLO425" s="93"/>
      <c r="NLP425" s="93"/>
      <c r="NLQ425" s="93"/>
      <c r="NLR425" s="93"/>
      <c r="NLS425" s="93"/>
      <c r="NLT425" s="93"/>
      <c r="NLU425" s="93"/>
      <c r="NLV425" s="93"/>
      <c r="NLW425" s="93"/>
      <c r="NLX425" s="93"/>
      <c r="NLY425" s="93"/>
      <c r="NLZ425" s="93"/>
      <c r="NMA425" s="93"/>
      <c r="NMB425" s="93"/>
      <c r="NMC425" s="93"/>
      <c r="NMD425" s="93"/>
      <c r="NME425" s="93"/>
      <c r="NMF425" s="93"/>
      <c r="NMG425" s="93"/>
      <c r="NMH425" s="93"/>
      <c r="NMI425" s="93"/>
      <c r="NMJ425" s="93"/>
      <c r="NMK425" s="93"/>
      <c r="NML425" s="93"/>
      <c r="NMM425" s="93"/>
      <c r="NMN425" s="93"/>
      <c r="NMO425" s="93"/>
      <c r="NMP425" s="93"/>
      <c r="NMQ425" s="93"/>
      <c r="NMR425" s="93"/>
      <c r="NMS425" s="93"/>
      <c r="NMT425" s="93"/>
      <c r="NMU425" s="93"/>
      <c r="NMV425" s="93"/>
      <c r="NMW425" s="93"/>
      <c r="NMX425" s="93"/>
      <c r="NMY425" s="93"/>
      <c r="NMZ425" s="93"/>
      <c r="NNA425" s="93"/>
      <c r="NNB425" s="93"/>
      <c r="NNC425" s="93"/>
      <c r="NND425" s="93"/>
      <c r="NNE425" s="93"/>
      <c r="NNF425" s="93"/>
      <c r="NNG425" s="93"/>
      <c r="NNH425" s="93"/>
      <c r="NNI425" s="93"/>
      <c r="NNJ425" s="93"/>
      <c r="NNK425" s="93"/>
      <c r="NNL425" s="93"/>
      <c r="NNM425" s="93"/>
      <c r="NNN425" s="93"/>
      <c r="NNO425" s="93"/>
      <c r="NNP425" s="93"/>
      <c r="NNQ425" s="93"/>
      <c r="NNR425" s="93"/>
      <c r="NNS425" s="93"/>
      <c r="NNT425" s="93"/>
      <c r="NNU425" s="93"/>
      <c r="NNV425" s="93"/>
      <c r="NNW425" s="93"/>
      <c r="NNX425" s="93"/>
      <c r="NNY425" s="93"/>
      <c r="NNZ425" s="93"/>
      <c r="NOA425" s="93"/>
      <c r="NOB425" s="93"/>
      <c r="NOC425" s="93"/>
      <c r="NOD425" s="93"/>
      <c r="NOE425" s="93"/>
      <c r="NOF425" s="93"/>
      <c r="NOG425" s="93"/>
      <c r="NOH425" s="93"/>
      <c r="NOI425" s="93"/>
      <c r="NOJ425" s="93"/>
      <c r="NOK425" s="93"/>
      <c r="NOL425" s="93"/>
      <c r="NOM425" s="93"/>
      <c r="NON425" s="93"/>
      <c r="NOO425" s="93"/>
      <c r="NOP425" s="93"/>
      <c r="NOQ425" s="93"/>
      <c r="NOR425" s="93"/>
      <c r="NOS425" s="93"/>
      <c r="NOT425" s="93"/>
      <c r="NOU425" s="93"/>
      <c r="NOV425" s="93"/>
      <c r="NOW425" s="93"/>
      <c r="NOX425" s="93"/>
      <c r="NOY425" s="93"/>
      <c r="NOZ425" s="93"/>
      <c r="NPA425" s="93"/>
      <c r="NPB425" s="93"/>
      <c r="NPC425" s="93"/>
      <c r="NPD425" s="93"/>
      <c r="NPE425" s="93"/>
      <c r="NPF425" s="93"/>
      <c r="NPG425" s="93"/>
      <c r="NPH425" s="93"/>
      <c r="NPI425" s="93"/>
      <c r="NPJ425" s="93"/>
      <c r="NPK425" s="93"/>
      <c r="NPL425" s="93"/>
      <c r="NPM425" s="93"/>
      <c r="NPN425" s="93"/>
      <c r="NPO425" s="93"/>
      <c r="NPP425" s="93"/>
      <c r="NPQ425" s="93"/>
      <c r="NPR425" s="93"/>
      <c r="NPS425" s="93"/>
      <c r="NPT425" s="93"/>
      <c r="NPU425" s="93"/>
      <c r="NPV425" s="93"/>
      <c r="NPW425" s="93"/>
      <c r="NPX425" s="93"/>
      <c r="NPY425" s="93"/>
      <c r="NPZ425" s="93"/>
      <c r="NQA425" s="93"/>
      <c r="NQB425" s="93"/>
      <c r="NQC425" s="93"/>
      <c r="NQD425" s="93"/>
      <c r="NQE425" s="93"/>
      <c r="NQF425" s="93"/>
      <c r="NQG425" s="93"/>
      <c r="NQH425" s="93"/>
      <c r="NQI425" s="93"/>
      <c r="NQJ425" s="93"/>
      <c r="NQK425" s="93"/>
      <c r="NQL425" s="93"/>
      <c r="NQM425" s="93"/>
      <c r="NQN425" s="93"/>
      <c r="NQO425" s="93"/>
      <c r="NQP425" s="93"/>
      <c r="NQQ425" s="93"/>
      <c r="NQR425" s="93"/>
      <c r="NQS425" s="93"/>
      <c r="NQT425" s="93"/>
      <c r="NQU425" s="93"/>
      <c r="NQV425" s="93"/>
      <c r="NQW425" s="93"/>
      <c r="NQX425" s="93"/>
      <c r="NQY425" s="93"/>
      <c r="NQZ425" s="93"/>
      <c r="NRA425" s="93"/>
      <c r="NRB425" s="93"/>
      <c r="NRC425" s="93"/>
      <c r="NRD425" s="93"/>
      <c r="NRE425" s="93"/>
      <c r="NRF425" s="93"/>
      <c r="NRG425" s="93"/>
      <c r="NRH425" s="93"/>
      <c r="NRI425" s="93"/>
      <c r="NRJ425" s="93"/>
      <c r="NRK425" s="93"/>
      <c r="NRL425" s="93"/>
      <c r="NRM425" s="93"/>
      <c r="NRN425" s="93"/>
      <c r="NRO425" s="93"/>
      <c r="NRP425" s="93"/>
      <c r="NRQ425" s="93"/>
      <c r="NRR425" s="93"/>
      <c r="NRS425" s="93"/>
      <c r="NRT425" s="93"/>
      <c r="NRU425" s="93"/>
      <c r="NRV425" s="93"/>
      <c r="NRW425" s="93"/>
      <c r="NRX425" s="93"/>
      <c r="NRY425" s="93"/>
      <c r="NRZ425" s="93"/>
      <c r="NSA425" s="93"/>
      <c r="NSB425" s="93"/>
      <c r="NSC425" s="93"/>
      <c r="NSD425" s="93"/>
      <c r="NSE425" s="93"/>
      <c r="NSF425" s="93"/>
      <c r="NSG425" s="93"/>
      <c r="NSH425" s="93"/>
      <c r="NSI425" s="93"/>
      <c r="NSJ425" s="93"/>
      <c r="NSK425" s="93"/>
      <c r="NSL425" s="93"/>
      <c r="NSM425" s="93"/>
      <c r="NSN425" s="93"/>
      <c r="NSO425" s="93"/>
      <c r="NSP425" s="93"/>
      <c r="NSQ425" s="93"/>
      <c r="NSR425" s="93"/>
      <c r="NSS425" s="93"/>
      <c r="NST425" s="93"/>
      <c r="NSU425" s="93"/>
      <c r="NSV425" s="93"/>
      <c r="NSW425" s="93"/>
      <c r="NSX425" s="93"/>
      <c r="NSY425" s="93"/>
      <c r="NSZ425" s="93"/>
      <c r="NTA425" s="93"/>
      <c r="NTB425" s="93"/>
      <c r="NTC425" s="93"/>
      <c r="NTD425" s="93"/>
      <c r="NTE425" s="93"/>
      <c r="NTF425" s="93"/>
      <c r="NTG425" s="93"/>
      <c r="NTH425" s="93"/>
      <c r="NTI425" s="93"/>
      <c r="NTJ425" s="93"/>
      <c r="NTK425" s="93"/>
      <c r="NTL425" s="93"/>
      <c r="NTM425" s="93"/>
      <c r="NTN425" s="93"/>
      <c r="NTO425" s="93"/>
      <c r="NTP425" s="93"/>
      <c r="NTQ425" s="93"/>
      <c r="NTR425" s="93"/>
      <c r="NTS425" s="93"/>
      <c r="NTT425" s="93"/>
      <c r="NTU425" s="93"/>
      <c r="NTV425" s="93"/>
      <c r="NTW425" s="93"/>
      <c r="NTX425" s="93"/>
      <c r="NTY425" s="93"/>
      <c r="NTZ425" s="93"/>
      <c r="NUA425" s="93"/>
      <c r="NUB425" s="93"/>
      <c r="NUC425" s="93"/>
      <c r="NUD425" s="93"/>
      <c r="NUE425" s="93"/>
      <c r="NUF425" s="93"/>
      <c r="NUG425" s="93"/>
      <c r="NUH425" s="93"/>
      <c r="NUI425" s="93"/>
      <c r="NUJ425" s="93"/>
      <c r="NUK425" s="93"/>
      <c r="NUL425" s="93"/>
      <c r="NUM425" s="93"/>
      <c r="NUN425" s="93"/>
      <c r="NUO425" s="93"/>
      <c r="NUP425" s="93"/>
      <c r="NUQ425" s="93"/>
      <c r="NUR425" s="93"/>
      <c r="NUS425" s="93"/>
      <c r="NUT425" s="93"/>
      <c r="NUU425" s="93"/>
      <c r="NUV425" s="93"/>
      <c r="NUW425" s="93"/>
      <c r="NUX425" s="93"/>
      <c r="NUY425" s="93"/>
      <c r="NUZ425" s="93"/>
      <c r="NVA425" s="93"/>
      <c r="NVB425" s="93"/>
      <c r="NVC425" s="93"/>
      <c r="NVD425" s="93"/>
      <c r="NVE425" s="93"/>
      <c r="NVF425" s="93"/>
      <c r="NVG425" s="93"/>
      <c r="NVH425" s="93"/>
      <c r="NVI425" s="93"/>
      <c r="NVJ425" s="93"/>
      <c r="NVK425" s="93"/>
      <c r="NVL425" s="93"/>
      <c r="NVM425" s="93"/>
      <c r="NVN425" s="93"/>
      <c r="NVO425" s="93"/>
      <c r="NVP425" s="93"/>
      <c r="NVQ425" s="93"/>
      <c r="NVR425" s="93"/>
      <c r="NVS425" s="93"/>
      <c r="NVT425" s="93"/>
      <c r="NVU425" s="93"/>
      <c r="NVV425" s="93"/>
      <c r="NVW425" s="93"/>
      <c r="NVX425" s="93"/>
      <c r="NVY425" s="93"/>
      <c r="NVZ425" s="93"/>
      <c r="NWA425" s="93"/>
      <c r="NWB425" s="93"/>
      <c r="NWC425" s="93"/>
      <c r="NWD425" s="93"/>
      <c r="NWE425" s="93"/>
      <c r="NWF425" s="93"/>
      <c r="NWG425" s="93"/>
      <c r="NWH425" s="93"/>
      <c r="NWI425" s="93"/>
      <c r="NWJ425" s="93"/>
      <c r="NWK425" s="93"/>
      <c r="NWL425" s="93"/>
      <c r="NWM425" s="93"/>
      <c r="NWN425" s="93"/>
      <c r="NWO425" s="93"/>
      <c r="NWP425" s="93"/>
      <c r="NWQ425" s="93"/>
      <c r="NWR425" s="93"/>
      <c r="NWS425" s="93"/>
      <c r="NWT425" s="93"/>
      <c r="NWU425" s="93"/>
      <c r="NWV425" s="93"/>
      <c r="NWW425" s="93"/>
      <c r="NWX425" s="93"/>
      <c r="NWY425" s="93"/>
      <c r="NWZ425" s="93"/>
      <c r="NXA425" s="93"/>
      <c r="NXB425" s="93"/>
      <c r="NXC425" s="93"/>
      <c r="NXD425" s="93"/>
      <c r="NXE425" s="93"/>
      <c r="NXF425" s="93"/>
      <c r="NXG425" s="93"/>
      <c r="NXH425" s="93"/>
      <c r="NXI425" s="93"/>
      <c r="NXJ425" s="93"/>
      <c r="NXK425" s="93"/>
      <c r="NXL425" s="93"/>
      <c r="NXM425" s="93"/>
      <c r="NXN425" s="93"/>
      <c r="NXO425" s="93"/>
      <c r="NXP425" s="93"/>
      <c r="NXQ425" s="93"/>
      <c r="NXR425" s="93"/>
      <c r="NXS425" s="93"/>
      <c r="NXT425" s="93"/>
      <c r="NXU425" s="93"/>
      <c r="NXV425" s="93"/>
      <c r="NXW425" s="93"/>
      <c r="NXX425" s="93"/>
      <c r="NXY425" s="93"/>
      <c r="NXZ425" s="93"/>
      <c r="NYA425" s="93"/>
      <c r="NYB425" s="93"/>
      <c r="NYC425" s="93"/>
      <c r="NYD425" s="93"/>
      <c r="NYE425" s="93"/>
      <c r="NYF425" s="93"/>
      <c r="NYG425" s="93"/>
      <c r="NYH425" s="93"/>
      <c r="NYI425" s="93"/>
      <c r="NYJ425" s="93"/>
      <c r="NYK425" s="93"/>
      <c r="NYL425" s="93"/>
      <c r="NYM425" s="93"/>
      <c r="NYN425" s="93"/>
      <c r="NYO425" s="93"/>
      <c r="NYP425" s="93"/>
      <c r="NYQ425" s="93"/>
      <c r="NYR425" s="93"/>
      <c r="NYS425" s="93"/>
      <c r="NYT425" s="93"/>
      <c r="NYU425" s="93"/>
      <c r="NYV425" s="93"/>
      <c r="NYW425" s="93"/>
      <c r="NYX425" s="93"/>
      <c r="NYY425" s="93"/>
      <c r="NYZ425" s="93"/>
      <c r="NZA425" s="93"/>
      <c r="NZB425" s="93"/>
      <c r="NZC425" s="93"/>
      <c r="NZD425" s="93"/>
      <c r="NZE425" s="93"/>
      <c r="NZF425" s="93"/>
      <c r="NZG425" s="93"/>
      <c r="NZH425" s="93"/>
      <c r="NZI425" s="93"/>
      <c r="NZJ425" s="93"/>
      <c r="NZK425" s="93"/>
      <c r="NZL425" s="93"/>
      <c r="NZM425" s="93"/>
      <c r="NZN425" s="93"/>
      <c r="NZO425" s="93"/>
      <c r="NZP425" s="93"/>
      <c r="NZQ425" s="93"/>
      <c r="NZR425" s="93"/>
      <c r="NZS425" s="93"/>
      <c r="NZT425" s="93"/>
      <c r="NZU425" s="93"/>
      <c r="NZV425" s="93"/>
      <c r="NZW425" s="93"/>
      <c r="NZX425" s="93"/>
      <c r="NZY425" s="93"/>
      <c r="NZZ425" s="93"/>
      <c r="OAA425" s="93"/>
      <c r="OAB425" s="93"/>
      <c r="OAC425" s="93"/>
      <c r="OAD425" s="93"/>
      <c r="OAE425" s="93"/>
      <c r="OAF425" s="93"/>
      <c r="OAG425" s="93"/>
      <c r="OAH425" s="93"/>
      <c r="OAI425" s="93"/>
      <c r="OAJ425" s="93"/>
      <c r="OAK425" s="93"/>
      <c r="OAL425" s="93"/>
      <c r="OAM425" s="93"/>
      <c r="OAN425" s="93"/>
      <c r="OAO425" s="93"/>
      <c r="OAP425" s="93"/>
      <c r="OAQ425" s="93"/>
      <c r="OAR425" s="93"/>
      <c r="OAS425" s="93"/>
      <c r="OAT425" s="93"/>
      <c r="OAU425" s="93"/>
      <c r="OAV425" s="93"/>
      <c r="OAW425" s="93"/>
      <c r="OAX425" s="93"/>
      <c r="OAY425" s="93"/>
      <c r="OAZ425" s="93"/>
      <c r="OBA425" s="93"/>
      <c r="OBB425" s="93"/>
      <c r="OBC425" s="93"/>
      <c r="OBD425" s="93"/>
      <c r="OBE425" s="93"/>
      <c r="OBF425" s="93"/>
      <c r="OBG425" s="93"/>
      <c r="OBH425" s="93"/>
      <c r="OBI425" s="93"/>
      <c r="OBJ425" s="93"/>
      <c r="OBK425" s="93"/>
      <c r="OBL425" s="93"/>
      <c r="OBM425" s="93"/>
      <c r="OBN425" s="93"/>
      <c r="OBO425" s="93"/>
      <c r="OBP425" s="93"/>
      <c r="OBQ425" s="93"/>
      <c r="OBR425" s="93"/>
      <c r="OBS425" s="93"/>
      <c r="OBT425" s="93"/>
      <c r="OBU425" s="93"/>
      <c r="OBV425" s="93"/>
      <c r="OBW425" s="93"/>
      <c r="OBX425" s="93"/>
      <c r="OBY425" s="93"/>
      <c r="OBZ425" s="93"/>
      <c r="OCA425" s="93"/>
      <c r="OCB425" s="93"/>
      <c r="OCC425" s="93"/>
      <c r="OCD425" s="93"/>
      <c r="OCE425" s="93"/>
      <c r="OCF425" s="93"/>
      <c r="OCG425" s="93"/>
      <c r="OCH425" s="93"/>
      <c r="OCI425" s="93"/>
      <c r="OCJ425" s="93"/>
      <c r="OCK425" s="93"/>
      <c r="OCL425" s="93"/>
      <c r="OCM425" s="93"/>
      <c r="OCN425" s="93"/>
      <c r="OCO425" s="93"/>
      <c r="OCP425" s="93"/>
      <c r="OCQ425" s="93"/>
      <c r="OCR425" s="93"/>
      <c r="OCS425" s="93"/>
      <c r="OCT425" s="93"/>
      <c r="OCU425" s="93"/>
      <c r="OCV425" s="93"/>
      <c r="OCW425" s="93"/>
      <c r="OCX425" s="93"/>
      <c r="OCY425" s="93"/>
      <c r="OCZ425" s="93"/>
      <c r="ODA425" s="93"/>
      <c r="ODB425" s="93"/>
      <c r="ODC425" s="93"/>
      <c r="ODD425" s="93"/>
      <c r="ODE425" s="93"/>
      <c r="ODF425" s="93"/>
      <c r="ODG425" s="93"/>
      <c r="ODH425" s="93"/>
      <c r="ODI425" s="93"/>
      <c r="ODJ425" s="93"/>
      <c r="ODK425" s="93"/>
      <c r="ODL425" s="93"/>
      <c r="ODM425" s="93"/>
      <c r="ODN425" s="93"/>
      <c r="ODO425" s="93"/>
      <c r="ODP425" s="93"/>
      <c r="ODQ425" s="93"/>
      <c r="ODR425" s="93"/>
      <c r="ODS425" s="93"/>
      <c r="ODT425" s="93"/>
      <c r="ODU425" s="93"/>
      <c r="ODV425" s="93"/>
      <c r="ODW425" s="93"/>
      <c r="ODX425" s="93"/>
      <c r="ODY425" s="93"/>
      <c r="ODZ425" s="93"/>
      <c r="OEA425" s="93"/>
      <c r="OEB425" s="93"/>
      <c r="OEC425" s="93"/>
      <c r="OED425" s="93"/>
      <c r="OEE425" s="93"/>
      <c r="OEF425" s="93"/>
      <c r="OEG425" s="93"/>
      <c r="OEH425" s="93"/>
      <c r="OEI425" s="93"/>
      <c r="OEJ425" s="93"/>
      <c r="OEK425" s="93"/>
      <c r="OEL425" s="93"/>
      <c r="OEM425" s="93"/>
      <c r="OEN425" s="93"/>
      <c r="OEO425" s="93"/>
      <c r="OEP425" s="93"/>
      <c r="OEQ425" s="93"/>
      <c r="OER425" s="93"/>
      <c r="OES425" s="93"/>
      <c r="OET425" s="93"/>
      <c r="OEU425" s="93"/>
      <c r="OEV425" s="93"/>
      <c r="OEW425" s="93"/>
      <c r="OEX425" s="93"/>
      <c r="OEY425" s="93"/>
      <c r="OEZ425" s="93"/>
      <c r="OFA425" s="93"/>
      <c r="OFB425" s="93"/>
      <c r="OFC425" s="93"/>
      <c r="OFD425" s="93"/>
      <c r="OFE425" s="93"/>
      <c r="OFF425" s="93"/>
      <c r="OFG425" s="93"/>
      <c r="OFH425" s="93"/>
      <c r="OFI425" s="93"/>
      <c r="OFJ425" s="93"/>
      <c r="OFK425" s="93"/>
      <c r="OFL425" s="93"/>
      <c r="OFM425" s="93"/>
      <c r="OFN425" s="93"/>
      <c r="OFO425" s="93"/>
      <c r="OFP425" s="93"/>
      <c r="OFQ425" s="93"/>
      <c r="OFR425" s="93"/>
      <c r="OFS425" s="93"/>
      <c r="OFT425" s="93"/>
      <c r="OFU425" s="93"/>
      <c r="OFV425" s="93"/>
      <c r="OFW425" s="93"/>
      <c r="OFX425" s="93"/>
      <c r="OFY425" s="93"/>
      <c r="OFZ425" s="93"/>
      <c r="OGA425" s="93"/>
      <c r="OGB425" s="93"/>
      <c r="OGC425" s="93"/>
      <c r="OGD425" s="93"/>
      <c r="OGE425" s="93"/>
      <c r="OGF425" s="93"/>
      <c r="OGG425" s="93"/>
      <c r="OGH425" s="93"/>
      <c r="OGI425" s="93"/>
      <c r="OGJ425" s="93"/>
      <c r="OGK425" s="93"/>
      <c r="OGL425" s="93"/>
      <c r="OGM425" s="93"/>
      <c r="OGN425" s="93"/>
      <c r="OGO425" s="93"/>
      <c r="OGP425" s="93"/>
      <c r="OGQ425" s="93"/>
      <c r="OGR425" s="93"/>
      <c r="OGS425" s="93"/>
      <c r="OGT425" s="93"/>
      <c r="OGU425" s="93"/>
      <c r="OGV425" s="93"/>
      <c r="OGW425" s="93"/>
      <c r="OGX425" s="93"/>
      <c r="OGY425" s="93"/>
      <c r="OGZ425" s="93"/>
      <c r="OHA425" s="93"/>
      <c r="OHB425" s="93"/>
      <c r="OHC425" s="93"/>
      <c r="OHD425" s="93"/>
      <c r="OHE425" s="93"/>
      <c r="OHF425" s="93"/>
      <c r="OHG425" s="93"/>
      <c r="OHH425" s="93"/>
      <c r="OHI425" s="93"/>
      <c r="OHJ425" s="93"/>
      <c r="OHK425" s="93"/>
      <c r="OHL425" s="93"/>
      <c r="OHM425" s="93"/>
      <c r="OHN425" s="93"/>
      <c r="OHO425" s="93"/>
      <c r="OHP425" s="93"/>
      <c r="OHQ425" s="93"/>
      <c r="OHR425" s="93"/>
      <c r="OHS425" s="93"/>
      <c r="OHT425" s="93"/>
      <c r="OHU425" s="93"/>
      <c r="OHV425" s="93"/>
      <c r="OHW425" s="93"/>
      <c r="OHX425" s="93"/>
      <c r="OHY425" s="93"/>
      <c r="OHZ425" s="93"/>
      <c r="OIA425" s="93"/>
      <c r="OIB425" s="93"/>
      <c r="OIC425" s="93"/>
      <c r="OID425" s="93"/>
      <c r="OIE425" s="93"/>
      <c r="OIF425" s="93"/>
      <c r="OIG425" s="93"/>
      <c r="OIH425" s="93"/>
      <c r="OII425" s="93"/>
      <c r="OIJ425" s="93"/>
      <c r="OIK425" s="93"/>
      <c r="OIL425" s="93"/>
      <c r="OIM425" s="93"/>
      <c r="OIN425" s="93"/>
      <c r="OIO425" s="93"/>
      <c r="OIP425" s="93"/>
      <c r="OIQ425" s="93"/>
      <c r="OIR425" s="93"/>
      <c r="OIS425" s="93"/>
      <c r="OIT425" s="93"/>
      <c r="OIU425" s="93"/>
      <c r="OIV425" s="93"/>
      <c r="OIW425" s="93"/>
      <c r="OIX425" s="93"/>
      <c r="OIY425" s="93"/>
      <c r="OIZ425" s="93"/>
      <c r="OJA425" s="93"/>
      <c r="OJB425" s="93"/>
      <c r="OJC425" s="93"/>
      <c r="OJD425" s="93"/>
      <c r="OJE425" s="93"/>
      <c r="OJF425" s="93"/>
      <c r="OJG425" s="93"/>
      <c r="OJH425" s="93"/>
      <c r="OJI425" s="93"/>
      <c r="OJJ425" s="93"/>
      <c r="OJK425" s="93"/>
      <c r="OJL425" s="93"/>
      <c r="OJM425" s="93"/>
      <c r="OJN425" s="93"/>
      <c r="OJO425" s="93"/>
      <c r="OJP425" s="93"/>
      <c r="OJQ425" s="93"/>
      <c r="OJR425" s="93"/>
      <c r="OJS425" s="93"/>
      <c r="OJT425" s="93"/>
      <c r="OJU425" s="93"/>
      <c r="OJV425" s="93"/>
      <c r="OJW425" s="93"/>
      <c r="OJX425" s="93"/>
      <c r="OJY425" s="93"/>
      <c r="OJZ425" s="93"/>
      <c r="OKA425" s="93"/>
      <c r="OKB425" s="93"/>
      <c r="OKC425" s="93"/>
      <c r="OKD425" s="93"/>
      <c r="OKE425" s="93"/>
      <c r="OKF425" s="93"/>
      <c r="OKG425" s="93"/>
      <c r="OKH425" s="93"/>
      <c r="OKI425" s="93"/>
      <c r="OKJ425" s="93"/>
      <c r="OKK425" s="93"/>
      <c r="OKL425" s="93"/>
      <c r="OKM425" s="93"/>
      <c r="OKN425" s="93"/>
      <c r="OKO425" s="93"/>
      <c r="OKP425" s="93"/>
      <c r="OKQ425" s="93"/>
      <c r="OKR425" s="93"/>
      <c r="OKS425" s="93"/>
      <c r="OKT425" s="93"/>
      <c r="OKU425" s="93"/>
      <c r="OKV425" s="93"/>
      <c r="OKW425" s="93"/>
      <c r="OKX425" s="93"/>
      <c r="OKY425" s="93"/>
      <c r="OKZ425" s="93"/>
      <c r="OLA425" s="93"/>
      <c r="OLB425" s="93"/>
      <c r="OLC425" s="93"/>
      <c r="OLD425" s="93"/>
      <c r="OLE425" s="93"/>
      <c r="OLF425" s="93"/>
      <c r="OLG425" s="93"/>
      <c r="OLH425" s="93"/>
      <c r="OLI425" s="93"/>
      <c r="OLJ425" s="93"/>
      <c r="OLK425" s="93"/>
      <c r="OLL425" s="93"/>
      <c r="OLM425" s="93"/>
      <c r="OLN425" s="93"/>
      <c r="OLO425" s="93"/>
      <c r="OLP425" s="93"/>
      <c r="OLQ425" s="93"/>
      <c r="OLR425" s="93"/>
      <c r="OLS425" s="93"/>
      <c r="OLT425" s="93"/>
      <c r="OLU425" s="93"/>
      <c r="OLV425" s="93"/>
      <c r="OLW425" s="93"/>
      <c r="OLX425" s="93"/>
      <c r="OLY425" s="93"/>
      <c r="OLZ425" s="93"/>
      <c r="OMA425" s="93"/>
      <c r="OMB425" s="93"/>
      <c r="OMC425" s="93"/>
      <c r="OMD425" s="93"/>
      <c r="OME425" s="93"/>
      <c r="OMF425" s="93"/>
      <c r="OMG425" s="93"/>
      <c r="OMH425" s="93"/>
      <c r="OMI425" s="93"/>
      <c r="OMJ425" s="93"/>
      <c r="OMK425" s="93"/>
      <c r="OML425" s="93"/>
      <c r="OMM425" s="93"/>
      <c r="OMN425" s="93"/>
      <c r="OMO425" s="93"/>
      <c r="OMP425" s="93"/>
      <c r="OMQ425" s="93"/>
      <c r="OMR425" s="93"/>
      <c r="OMS425" s="93"/>
      <c r="OMT425" s="93"/>
      <c r="OMU425" s="93"/>
      <c r="OMV425" s="93"/>
      <c r="OMW425" s="93"/>
      <c r="OMX425" s="93"/>
      <c r="OMY425" s="93"/>
      <c r="OMZ425" s="93"/>
      <c r="ONA425" s="93"/>
      <c r="ONB425" s="93"/>
      <c r="ONC425" s="93"/>
      <c r="OND425" s="93"/>
      <c r="ONE425" s="93"/>
      <c r="ONF425" s="93"/>
      <c r="ONG425" s="93"/>
      <c r="ONH425" s="93"/>
      <c r="ONI425" s="93"/>
      <c r="ONJ425" s="93"/>
      <c r="ONK425" s="93"/>
      <c r="ONL425" s="93"/>
      <c r="ONM425" s="93"/>
      <c r="ONN425" s="93"/>
      <c r="ONO425" s="93"/>
      <c r="ONP425" s="93"/>
      <c r="ONQ425" s="93"/>
      <c r="ONR425" s="93"/>
      <c r="ONS425" s="93"/>
      <c r="ONT425" s="93"/>
      <c r="ONU425" s="93"/>
      <c r="ONV425" s="93"/>
      <c r="ONW425" s="93"/>
      <c r="ONX425" s="93"/>
      <c r="ONY425" s="93"/>
      <c r="ONZ425" s="93"/>
      <c r="OOA425" s="93"/>
      <c r="OOB425" s="93"/>
      <c r="OOC425" s="93"/>
      <c r="OOD425" s="93"/>
      <c r="OOE425" s="93"/>
      <c r="OOF425" s="93"/>
      <c r="OOG425" s="93"/>
      <c r="OOH425" s="93"/>
      <c r="OOI425" s="93"/>
      <c r="OOJ425" s="93"/>
      <c r="OOK425" s="93"/>
      <c r="OOL425" s="93"/>
      <c r="OOM425" s="93"/>
      <c r="OON425" s="93"/>
      <c r="OOO425" s="93"/>
      <c r="OOP425" s="93"/>
      <c r="OOQ425" s="93"/>
      <c r="OOR425" s="93"/>
      <c r="OOS425" s="93"/>
      <c r="OOT425" s="93"/>
      <c r="OOU425" s="93"/>
      <c r="OOV425" s="93"/>
      <c r="OOW425" s="93"/>
      <c r="OOX425" s="93"/>
      <c r="OOY425" s="93"/>
      <c r="OOZ425" s="93"/>
      <c r="OPA425" s="93"/>
      <c r="OPB425" s="93"/>
      <c r="OPC425" s="93"/>
      <c r="OPD425" s="93"/>
      <c r="OPE425" s="93"/>
      <c r="OPF425" s="93"/>
      <c r="OPG425" s="93"/>
      <c r="OPH425" s="93"/>
      <c r="OPI425" s="93"/>
      <c r="OPJ425" s="93"/>
      <c r="OPK425" s="93"/>
      <c r="OPL425" s="93"/>
      <c r="OPM425" s="93"/>
      <c r="OPN425" s="93"/>
      <c r="OPO425" s="93"/>
      <c r="OPP425" s="93"/>
      <c r="OPQ425" s="93"/>
      <c r="OPR425" s="93"/>
      <c r="OPS425" s="93"/>
      <c r="OPT425" s="93"/>
      <c r="OPU425" s="93"/>
      <c r="OPV425" s="93"/>
      <c r="OPW425" s="93"/>
      <c r="OPX425" s="93"/>
      <c r="OPY425" s="93"/>
      <c r="OPZ425" s="93"/>
      <c r="OQA425" s="93"/>
      <c r="OQB425" s="93"/>
      <c r="OQC425" s="93"/>
      <c r="OQD425" s="93"/>
      <c r="OQE425" s="93"/>
      <c r="OQF425" s="93"/>
      <c r="OQG425" s="93"/>
      <c r="OQH425" s="93"/>
      <c r="OQI425" s="93"/>
      <c r="OQJ425" s="93"/>
      <c r="OQK425" s="93"/>
      <c r="OQL425" s="93"/>
      <c r="OQM425" s="93"/>
      <c r="OQN425" s="93"/>
      <c r="OQO425" s="93"/>
      <c r="OQP425" s="93"/>
      <c r="OQQ425" s="93"/>
      <c r="OQR425" s="93"/>
      <c r="OQS425" s="93"/>
      <c r="OQT425" s="93"/>
      <c r="OQU425" s="93"/>
      <c r="OQV425" s="93"/>
      <c r="OQW425" s="93"/>
      <c r="OQX425" s="93"/>
      <c r="OQY425" s="93"/>
      <c r="OQZ425" s="93"/>
      <c r="ORA425" s="93"/>
      <c r="ORB425" s="93"/>
      <c r="ORC425" s="93"/>
      <c r="ORD425" s="93"/>
      <c r="ORE425" s="93"/>
      <c r="ORF425" s="93"/>
      <c r="ORG425" s="93"/>
      <c r="ORH425" s="93"/>
      <c r="ORI425" s="93"/>
      <c r="ORJ425" s="93"/>
      <c r="ORK425" s="93"/>
      <c r="ORL425" s="93"/>
      <c r="ORM425" s="93"/>
      <c r="ORN425" s="93"/>
      <c r="ORO425" s="93"/>
      <c r="ORP425" s="93"/>
      <c r="ORQ425" s="93"/>
      <c r="ORR425" s="93"/>
      <c r="ORS425" s="93"/>
      <c r="ORT425" s="93"/>
      <c r="ORU425" s="93"/>
      <c r="ORV425" s="93"/>
      <c r="ORW425" s="93"/>
      <c r="ORX425" s="93"/>
      <c r="ORY425" s="93"/>
      <c r="ORZ425" s="93"/>
      <c r="OSA425" s="93"/>
      <c r="OSB425" s="93"/>
      <c r="OSC425" s="93"/>
      <c r="OSD425" s="93"/>
      <c r="OSE425" s="93"/>
      <c r="OSF425" s="93"/>
      <c r="OSG425" s="93"/>
      <c r="OSH425" s="93"/>
      <c r="OSI425" s="93"/>
      <c r="OSJ425" s="93"/>
      <c r="OSK425" s="93"/>
      <c r="OSL425" s="93"/>
      <c r="OSM425" s="93"/>
      <c r="OSN425" s="93"/>
      <c r="OSO425" s="93"/>
      <c r="OSP425" s="93"/>
      <c r="OSQ425" s="93"/>
      <c r="OSR425" s="93"/>
      <c r="OSS425" s="93"/>
      <c r="OST425" s="93"/>
      <c r="OSU425" s="93"/>
      <c r="OSV425" s="93"/>
      <c r="OSW425" s="93"/>
      <c r="OSX425" s="93"/>
      <c r="OSY425" s="93"/>
      <c r="OSZ425" s="93"/>
      <c r="OTA425" s="93"/>
      <c r="OTB425" s="93"/>
      <c r="OTC425" s="93"/>
      <c r="OTD425" s="93"/>
      <c r="OTE425" s="93"/>
      <c r="OTF425" s="93"/>
      <c r="OTG425" s="93"/>
      <c r="OTH425" s="93"/>
      <c r="OTI425" s="93"/>
      <c r="OTJ425" s="93"/>
      <c r="OTK425" s="93"/>
      <c r="OTL425" s="93"/>
      <c r="OTM425" s="93"/>
      <c r="OTN425" s="93"/>
      <c r="OTO425" s="93"/>
      <c r="OTP425" s="93"/>
      <c r="OTQ425" s="93"/>
      <c r="OTR425" s="93"/>
      <c r="OTS425" s="93"/>
      <c r="OTT425" s="93"/>
      <c r="OTU425" s="93"/>
      <c r="OTV425" s="93"/>
      <c r="OTW425" s="93"/>
      <c r="OTX425" s="93"/>
      <c r="OTY425" s="93"/>
      <c r="OTZ425" s="93"/>
      <c r="OUA425" s="93"/>
      <c r="OUB425" s="93"/>
      <c r="OUC425" s="93"/>
      <c r="OUD425" s="93"/>
      <c r="OUE425" s="93"/>
      <c r="OUF425" s="93"/>
      <c r="OUG425" s="93"/>
      <c r="OUH425" s="93"/>
      <c r="OUI425" s="93"/>
      <c r="OUJ425" s="93"/>
      <c r="OUK425" s="93"/>
      <c r="OUL425" s="93"/>
      <c r="OUM425" s="93"/>
      <c r="OUN425" s="93"/>
      <c r="OUO425" s="93"/>
      <c r="OUP425" s="93"/>
      <c r="OUQ425" s="93"/>
      <c r="OUR425" s="93"/>
      <c r="OUS425" s="93"/>
      <c r="OUT425" s="93"/>
      <c r="OUU425" s="93"/>
      <c r="OUV425" s="93"/>
      <c r="OUW425" s="93"/>
      <c r="OUX425" s="93"/>
      <c r="OUY425" s="93"/>
      <c r="OUZ425" s="93"/>
      <c r="OVA425" s="93"/>
      <c r="OVB425" s="93"/>
      <c r="OVC425" s="93"/>
      <c r="OVD425" s="93"/>
      <c r="OVE425" s="93"/>
      <c r="OVF425" s="93"/>
      <c r="OVG425" s="93"/>
      <c r="OVH425" s="93"/>
      <c r="OVI425" s="93"/>
      <c r="OVJ425" s="93"/>
      <c r="OVK425" s="93"/>
      <c r="OVL425" s="93"/>
      <c r="OVM425" s="93"/>
      <c r="OVN425" s="93"/>
      <c r="OVO425" s="93"/>
      <c r="OVP425" s="93"/>
      <c r="OVQ425" s="93"/>
      <c r="OVR425" s="93"/>
      <c r="OVS425" s="93"/>
      <c r="OVT425" s="93"/>
      <c r="OVU425" s="93"/>
      <c r="OVV425" s="93"/>
      <c r="OVW425" s="93"/>
      <c r="OVX425" s="93"/>
      <c r="OVY425" s="93"/>
      <c r="OVZ425" s="93"/>
      <c r="OWA425" s="93"/>
      <c r="OWB425" s="93"/>
      <c r="OWC425" s="93"/>
      <c r="OWD425" s="93"/>
      <c r="OWE425" s="93"/>
      <c r="OWF425" s="93"/>
      <c r="OWG425" s="93"/>
      <c r="OWH425" s="93"/>
      <c r="OWI425" s="93"/>
      <c r="OWJ425" s="93"/>
      <c r="OWK425" s="93"/>
      <c r="OWL425" s="93"/>
      <c r="OWM425" s="93"/>
      <c r="OWN425" s="93"/>
      <c r="OWO425" s="93"/>
      <c r="OWP425" s="93"/>
      <c r="OWQ425" s="93"/>
      <c r="OWR425" s="93"/>
      <c r="OWS425" s="93"/>
      <c r="OWT425" s="93"/>
      <c r="OWU425" s="93"/>
      <c r="OWV425" s="93"/>
      <c r="OWW425" s="93"/>
      <c r="OWX425" s="93"/>
      <c r="OWY425" s="93"/>
      <c r="OWZ425" s="93"/>
      <c r="OXA425" s="93"/>
      <c r="OXB425" s="93"/>
      <c r="OXC425" s="93"/>
      <c r="OXD425" s="93"/>
      <c r="OXE425" s="93"/>
      <c r="OXF425" s="93"/>
      <c r="OXG425" s="93"/>
      <c r="OXH425" s="93"/>
      <c r="OXI425" s="93"/>
      <c r="OXJ425" s="93"/>
      <c r="OXK425" s="93"/>
      <c r="OXL425" s="93"/>
      <c r="OXM425" s="93"/>
      <c r="OXN425" s="93"/>
      <c r="OXO425" s="93"/>
      <c r="OXP425" s="93"/>
      <c r="OXQ425" s="93"/>
      <c r="OXR425" s="93"/>
      <c r="OXS425" s="93"/>
      <c r="OXT425" s="93"/>
      <c r="OXU425" s="93"/>
      <c r="OXV425" s="93"/>
      <c r="OXW425" s="93"/>
      <c r="OXX425" s="93"/>
      <c r="OXY425" s="93"/>
      <c r="OXZ425" s="93"/>
      <c r="OYA425" s="93"/>
      <c r="OYB425" s="93"/>
      <c r="OYC425" s="93"/>
      <c r="OYD425" s="93"/>
      <c r="OYE425" s="93"/>
      <c r="OYF425" s="93"/>
      <c r="OYG425" s="93"/>
      <c r="OYH425" s="93"/>
      <c r="OYI425" s="93"/>
      <c r="OYJ425" s="93"/>
      <c r="OYK425" s="93"/>
      <c r="OYL425" s="93"/>
      <c r="OYM425" s="93"/>
      <c r="OYN425" s="93"/>
      <c r="OYO425" s="93"/>
      <c r="OYP425" s="93"/>
      <c r="OYQ425" s="93"/>
      <c r="OYR425" s="93"/>
      <c r="OYS425" s="93"/>
      <c r="OYT425" s="93"/>
      <c r="OYU425" s="93"/>
      <c r="OYV425" s="93"/>
      <c r="OYW425" s="93"/>
      <c r="OYX425" s="93"/>
      <c r="OYY425" s="93"/>
      <c r="OYZ425" s="93"/>
      <c r="OZA425" s="93"/>
      <c r="OZB425" s="93"/>
      <c r="OZC425" s="93"/>
      <c r="OZD425" s="93"/>
      <c r="OZE425" s="93"/>
      <c r="OZF425" s="93"/>
      <c r="OZG425" s="93"/>
      <c r="OZH425" s="93"/>
      <c r="OZI425" s="93"/>
      <c r="OZJ425" s="93"/>
      <c r="OZK425" s="93"/>
      <c r="OZL425" s="93"/>
      <c r="OZM425" s="93"/>
      <c r="OZN425" s="93"/>
      <c r="OZO425" s="93"/>
      <c r="OZP425" s="93"/>
      <c r="OZQ425" s="93"/>
      <c r="OZR425" s="93"/>
      <c r="OZS425" s="93"/>
      <c r="OZT425" s="93"/>
      <c r="OZU425" s="93"/>
      <c r="OZV425" s="93"/>
      <c r="OZW425" s="93"/>
      <c r="OZX425" s="93"/>
      <c r="OZY425" s="93"/>
      <c r="OZZ425" s="93"/>
      <c r="PAA425" s="93"/>
      <c r="PAB425" s="93"/>
      <c r="PAC425" s="93"/>
      <c r="PAD425" s="93"/>
      <c r="PAE425" s="93"/>
      <c r="PAF425" s="93"/>
      <c r="PAG425" s="93"/>
      <c r="PAH425" s="93"/>
      <c r="PAI425" s="93"/>
      <c r="PAJ425" s="93"/>
      <c r="PAK425" s="93"/>
      <c r="PAL425" s="93"/>
      <c r="PAM425" s="93"/>
      <c r="PAN425" s="93"/>
      <c r="PAO425" s="93"/>
      <c r="PAP425" s="93"/>
      <c r="PAQ425" s="93"/>
      <c r="PAR425" s="93"/>
      <c r="PAS425" s="93"/>
      <c r="PAT425" s="93"/>
      <c r="PAU425" s="93"/>
      <c r="PAV425" s="93"/>
      <c r="PAW425" s="93"/>
      <c r="PAX425" s="93"/>
      <c r="PAY425" s="93"/>
      <c r="PAZ425" s="93"/>
      <c r="PBA425" s="93"/>
      <c r="PBB425" s="93"/>
      <c r="PBC425" s="93"/>
      <c r="PBD425" s="93"/>
      <c r="PBE425" s="93"/>
      <c r="PBF425" s="93"/>
      <c r="PBG425" s="93"/>
      <c r="PBH425" s="93"/>
      <c r="PBI425" s="93"/>
      <c r="PBJ425" s="93"/>
      <c r="PBK425" s="93"/>
      <c r="PBL425" s="93"/>
      <c r="PBM425" s="93"/>
      <c r="PBN425" s="93"/>
      <c r="PBO425" s="93"/>
      <c r="PBP425" s="93"/>
      <c r="PBQ425" s="93"/>
      <c r="PBR425" s="93"/>
      <c r="PBS425" s="93"/>
      <c r="PBT425" s="93"/>
      <c r="PBU425" s="93"/>
      <c r="PBV425" s="93"/>
      <c r="PBW425" s="93"/>
      <c r="PBX425" s="93"/>
      <c r="PBY425" s="93"/>
      <c r="PBZ425" s="93"/>
      <c r="PCA425" s="93"/>
      <c r="PCB425" s="93"/>
      <c r="PCC425" s="93"/>
      <c r="PCD425" s="93"/>
      <c r="PCE425" s="93"/>
      <c r="PCF425" s="93"/>
      <c r="PCG425" s="93"/>
      <c r="PCH425" s="93"/>
      <c r="PCI425" s="93"/>
      <c r="PCJ425" s="93"/>
      <c r="PCK425" s="93"/>
      <c r="PCL425" s="93"/>
      <c r="PCM425" s="93"/>
      <c r="PCN425" s="93"/>
      <c r="PCO425" s="93"/>
      <c r="PCP425" s="93"/>
      <c r="PCQ425" s="93"/>
      <c r="PCR425" s="93"/>
      <c r="PCS425" s="93"/>
      <c r="PCT425" s="93"/>
      <c r="PCU425" s="93"/>
      <c r="PCV425" s="93"/>
      <c r="PCW425" s="93"/>
      <c r="PCX425" s="93"/>
      <c r="PCY425" s="93"/>
      <c r="PCZ425" s="93"/>
      <c r="PDA425" s="93"/>
      <c r="PDB425" s="93"/>
      <c r="PDC425" s="93"/>
      <c r="PDD425" s="93"/>
      <c r="PDE425" s="93"/>
      <c r="PDF425" s="93"/>
      <c r="PDG425" s="93"/>
      <c r="PDH425" s="93"/>
      <c r="PDI425" s="93"/>
      <c r="PDJ425" s="93"/>
      <c r="PDK425" s="93"/>
      <c r="PDL425" s="93"/>
      <c r="PDM425" s="93"/>
      <c r="PDN425" s="93"/>
      <c r="PDO425" s="93"/>
      <c r="PDP425" s="93"/>
      <c r="PDQ425" s="93"/>
      <c r="PDR425" s="93"/>
      <c r="PDS425" s="93"/>
      <c r="PDT425" s="93"/>
      <c r="PDU425" s="93"/>
      <c r="PDV425" s="93"/>
      <c r="PDW425" s="93"/>
      <c r="PDX425" s="93"/>
      <c r="PDY425" s="93"/>
      <c r="PDZ425" s="93"/>
      <c r="PEA425" s="93"/>
      <c r="PEB425" s="93"/>
      <c r="PEC425" s="93"/>
      <c r="PED425" s="93"/>
      <c r="PEE425" s="93"/>
      <c r="PEF425" s="93"/>
      <c r="PEG425" s="93"/>
      <c r="PEH425" s="93"/>
      <c r="PEI425" s="93"/>
      <c r="PEJ425" s="93"/>
      <c r="PEK425" s="93"/>
      <c r="PEL425" s="93"/>
      <c r="PEM425" s="93"/>
      <c r="PEN425" s="93"/>
      <c r="PEO425" s="93"/>
      <c r="PEP425" s="93"/>
      <c r="PEQ425" s="93"/>
      <c r="PER425" s="93"/>
      <c r="PES425" s="93"/>
      <c r="PET425" s="93"/>
      <c r="PEU425" s="93"/>
      <c r="PEV425" s="93"/>
      <c r="PEW425" s="93"/>
      <c r="PEX425" s="93"/>
      <c r="PEY425" s="93"/>
      <c r="PEZ425" s="93"/>
      <c r="PFA425" s="93"/>
      <c r="PFB425" s="93"/>
      <c r="PFC425" s="93"/>
      <c r="PFD425" s="93"/>
      <c r="PFE425" s="93"/>
      <c r="PFF425" s="93"/>
      <c r="PFG425" s="93"/>
      <c r="PFH425" s="93"/>
      <c r="PFI425" s="93"/>
      <c r="PFJ425" s="93"/>
      <c r="PFK425" s="93"/>
      <c r="PFL425" s="93"/>
      <c r="PFM425" s="93"/>
      <c r="PFN425" s="93"/>
      <c r="PFO425" s="93"/>
      <c r="PFP425" s="93"/>
      <c r="PFQ425" s="93"/>
      <c r="PFR425" s="93"/>
      <c r="PFS425" s="93"/>
      <c r="PFT425" s="93"/>
      <c r="PFU425" s="93"/>
      <c r="PFV425" s="93"/>
      <c r="PFW425" s="93"/>
      <c r="PFX425" s="93"/>
      <c r="PFY425" s="93"/>
      <c r="PFZ425" s="93"/>
      <c r="PGA425" s="93"/>
      <c r="PGB425" s="93"/>
      <c r="PGC425" s="93"/>
      <c r="PGD425" s="93"/>
      <c r="PGE425" s="93"/>
      <c r="PGF425" s="93"/>
      <c r="PGG425" s="93"/>
      <c r="PGH425" s="93"/>
      <c r="PGI425" s="93"/>
      <c r="PGJ425" s="93"/>
      <c r="PGK425" s="93"/>
      <c r="PGL425" s="93"/>
      <c r="PGM425" s="93"/>
      <c r="PGN425" s="93"/>
      <c r="PGO425" s="93"/>
      <c r="PGP425" s="93"/>
      <c r="PGQ425" s="93"/>
      <c r="PGR425" s="93"/>
      <c r="PGS425" s="93"/>
      <c r="PGT425" s="93"/>
      <c r="PGU425" s="93"/>
      <c r="PGV425" s="93"/>
      <c r="PGW425" s="93"/>
      <c r="PGX425" s="93"/>
      <c r="PGY425" s="93"/>
      <c r="PGZ425" s="93"/>
      <c r="PHA425" s="93"/>
      <c r="PHB425" s="93"/>
      <c r="PHC425" s="93"/>
      <c r="PHD425" s="93"/>
      <c r="PHE425" s="93"/>
      <c r="PHF425" s="93"/>
      <c r="PHG425" s="93"/>
      <c r="PHH425" s="93"/>
      <c r="PHI425" s="93"/>
      <c r="PHJ425" s="93"/>
      <c r="PHK425" s="93"/>
      <c r="PHL425" s="93"/>
      <c r="PHM425" s="93"/>
      <c r="PHN425" s="93"/>
      <c r="PHO425" s="93"/>
      <c r="PHP425" s="93"/>
      <c r="PHQ425" s="93"/>
      <c r="PHR425" s="93"/>
      <c r="PHS425" s="93"/>
      <c r="PHT425" s="93"/>
      <c r="PHU425" s="93"/>
      <c r="PHV425" s="93"/>
      <c r="PHW425" s="93"/>
      <c r="PHX425" s="93"/>
      <c r="PHY425" s="93"/>
      <c r="PHZ425" s="93"/>
      <c r="PIA425" s="93"/>
      <c r="PIB425" s="93"/>
      <c r="PIC425" s="93"/>
      <c r="PID425" s="93"/>
      <c r="PIE425" s="93"/>
      <c r="PIF425" s="93"/>
      <c r="PIG425" s="93"/>
      <c r="PIH425" s="93"/>
      <c r="PII425" s="93"/>
      <c r="PIJ425" s="93"/>
      <c r="PIK425" s="93"/>
      <c r="PIL425" s="93"/>
      <c r="PIM425" s="93"/>
      <c r="PIN425" s="93"/>
      <c r="PIO425" s="93"/>
      <c r="PIP425" s="93"/>
      <c r="PIQ425" s="93"/>
      <c r="PIR425" s="93"/>
      <c r="PIS425" s="93"/>
      <c r="PIT425" s="93"/>
      <c r="PIU425" s="93"/>
      <c r="PIV425" s="93"/>
      <c r="PIW425" s="93"/>
      <c r="PIX425" s="93"/>
      <c r="PIY425" s="93"/>
      <c r="PIZ425" s="93"/>
      <c r="PJA425" s="93"/>
      <c r="PJB425" s="93"/>
      <c r="PJC425" s="93"/>
      <c r="PJD425" s="93"/>
      <c r="PJE425" s="93"/>
      <c r="PJF425" s="93"/>
      <c r="PJG425" s="93"/>
      <c r="PJH425" s="93"/>
      <c r="PJI425" s="93"/>
      <c r="PJJ425" s="93"/>
      <c r="PJK425" s="93"/>
      <c r="PJL425" s="93"/>
      <c r="PJM425" s="93"/>
      <c r="PJN425" s="93"/>
      <c r="PJO425" s="93"/>
      <c r="PJP425" s="93"/>
      <c r="PJQ425" s="93"/>
      <c r="PJR425" s="93"/>
      <c r="PJS425" s="93"/>
      <c r="PJT425" s="93"/>
      <c r="PJU425" s="93"/>
      <c r="PJV425" s="93"/>
      <c r="PJW425" s="93"/>
      <c r="PJX425" s="93"/>
      <c r="PJY425" s="93"/>
      <c r="PJZ425" s="93"/>
      <c r="PKA425" s="93"/>
      <c r="PKB425" s="93"/>
      <c r="PKC425" s="93"/>
      <c r="PKD425" s="93"/>
      <c r="PKE425" s="93"/>
      <c r="PKF425" s="93"/>
      <c r="PKG425" s="93"/>
      <c r="PKH425" s="93"/>
      <c r="PKI425" s="93"/>
      <c r="PKJ425" s="93"/>
      <c r="PKK425" s="93"/>
      <c r="PKL425" s="93"/>
      <c r="PKM425" s="93"/>
      <c r="PKN425" s="93"/>
      <c r="PKO425" s="93"/>
      <c r="PKP425" s="93"/>
      <c r="PKQ425" s="93"/>
      <c r="PKR425" s="93"/>
      <c r="PKS425" s="93"/>
      <c r="PKT425" s="93"/>
      <c r="PKU425" s="93"/>
      <c r="PKV425" s="93"/>
      <c r="PKW425" s="93"/>
      <c r="PKX425" s="93"/>
      <c r="PKY425" s="93"/>
      <c r="PKZ425" s="93"/>
      <c r="PLA425" s="93"/>
      <c r="PLB425" s="93"/>
      <c r="PLC425" s="93"/>
      <c r="PLD425" s="93"/>
      <c r="PLE425" s="93"/>
      <c r="PLF425" s="93"/>
      <c r="PLG425" s="93"/>
      <c r="PLH425" s="93"/>
      <c r="PLI425" s="93"/>
      <c r="PLJ425" s="93"/>
      <c r="PLK425" s="93"/>
      <c r="PLL425" s="93"/>
      <c r="PLM425" s="93"/>
      <c r="PLN425" s="93"/>
      <c r="PLO425" s="93"/>
      <c r="PLP425" s="93"/>
      <c r="PLQ425" s="93"/>
      <c r="PLR425" s="93"/>
      <c r="PLS425" s="93"/>
      <c r="PLT425" s="93"/>
      <c r="PLU425" s="93"/>
      <c r="PLV425" s="93"/>
      <c r="PLW425" s="93"/>
      <c r="PLX425" s="93"/>
      <c r="PLY425" s="93"/>
      <c r="PLZ425" s="93"/>
      <c r="PMA425" s="93"/>
      <c r="PMB425" s="93"/>
      <c r="PMC425" s="93"/>
      <c r="PMD425" s="93"/>
      <c r="PME425" s="93"/>
      <c r="PMF425" s="93"/>
      <c r="PMG425" s="93"/>
      <c r="PMH425" s="93"/>
      <c r="PMI425" s="93"/>
      <c r="PMJ425" s="93"/>
      <c r="PMK425" s="93"/>
      <c r="PML425" s="93"/>
      <c r="PMM425" s="93"/>
      <c r="PMN425" s="93"/>
      <c r="PMO425" s="93"/>
      <c r="PMP425" s="93"/>
      <c r="PMQ425" s="93"/>
      <c r="PMR425" s="93"/>
      <c r="PMS425" s="93"/>
      <c r="PMT425" s="93"/>
      <c r="PMU425" s="93"/>
      <c r="PMV425" s="93"/>
      <c r="PMW425" s="93"/>
      <c r="PMX425" s="93"/>
      <c r="PMY425" s="93"/>
      <c r="PMZ425" s="93"/>
      <c r="PNA425" s="93"/>
      <c r="PNB425" s="93"/>
      <c r="PNC425" s="93"/>
      <c r="PND425" s="93"/>
      <c r="PNE425" s="93"/>
      <c r="PNF425" s="93"/>
      <c r="PNG425" s="93"/>
      <c r="PNH425" s="93"/>
      <c r="PNI425" s="93"/>
      <c r="PNJ425" s="93"/>
      <c r="PNK425" s="93"/>
      <c r="PNL425" s="93"/>
      <c r="PNM425" s="93"/>
      <c r="PNN425" s="93"/>
      <c r="PNO425" s="93"/>
      <c r="PNP425" s="93"/>
      <c r="PNQ425" s="93"/>
      <c r="PNR425" s="93"/>
      <c r="PNS425" s="93"/>
      <c r="PNT425" s="93"/>
      <c r="PNU425" s="93"/>
      <c r="PNV425" s="93"/>
      <c r="PNW425" s="93"/>
      <c r="PNX425" s="93"/>
      <c r="PNY425" s="93"/>
      <c r="PNZ425" s="93"/>
      <c r="POA425" s="93"/>
      <c r="POB425" s="93"/>
      <c r="POC425" s="93"/>
      <c r="POD425" s="93"/>
      <c r="POE425" s="93"/>
      <c r="POF425" s="93"/>
      <c r="POG425" s="93"/>
      <c r="POH425" s="93"/>
      <c r="POI425" s="93"/>
      <c r="POJ425" s="93"/>
      <c r="POK425" s="93"/>
      <c r="POL425" s="93"/>
      <c r="POM425" s="93"/>
      <c r="PON425" s="93"/>
      <c r="POO425" s="93"/>
      <c r="POP425" s="93"/>
      <c r="POQ425" s="93"/>
      <c r="POR425" s="93"/>
      <c r="POS425" s="93"/>
      <c r="POT425" s="93"/>
      <c r="POU425" s="93"/>
      <c r="POV425" s="93"/>
      <c r="POW425" s="93"/>
      <c r="POX425" s="93"/>
      <c r="POY425" s="93"/>
      <c r="POZ425" s="93"/>
      <c r="PPA425" s="93"/>
      <c r="PPB425" s="93"/>
      <c r="PPC425" s="93"/>
      <c r="PPD425" s="93"/>
      <c r="PPE425" s="93"/>
      <c r="PPF425" s="93"/>
      <c r="PPG425" s="93"/>
      <c r="PPH425" s="93"/>
      <c r="PPI425" s="93"/>
      <c r="PPJ425" s="93"/>
      <c r="PPK425" s="93"/>
      <c r="PPL425" s="93"/>
      <c r="PPM425" s="93"/>
      <c r="PPN425" s="93"/>
      <c r="PPO425" s="93"/>
      <c r="PPP425" s="93"/>
      <c r="PPQ425" s="93"/>
      <c r="PPR425" s="93"/>
      <c r="PPS425" s="93"/>
      <c r="PPT425" s="93"/>
      <c r="PPU425" s="93"/>
      <c r="PPV425" s="93"/>
      <c r="PPW425" s="93"/>
      <c r="PPX425" s="93"/>
      <c r="PPY425" s="93"/>
      <c r="PPZ425" s="93"/>
      <c r="PQA425" s="93"/>
      <c r="PQB425" s="93"/>
      <c r="PQC425" s="93"/>
      <c r="PQD425" s="93"/>
      <c r="PQE425" s="93"/>
      <c r="PQF425" s="93"/>
      <c r="PQG425" s="93"/>
      <c r="PQH425" s="93"/>
      <c r="PQI425" s="93"/>
      <c r="PQJ425" s="93"/>
      <c r="PQK425" s="93"/>
      <c r="PQL425" s="93"/>
      <c r="PQM425" s="93"/>
      <c r="PQN425" s="93"/>
      <c r="PQO425" s="93"/>
      <c r="PQP425" s="93"/>
      <c r="PQQ425" s="93"/>
      <c r="PQR425" s="93"/>
      <c r="PQS425" s="93"/>
      <c r="PQT425" s="93"/>
      <c r="PQU425" s="93"/>
      <c r="PQV425" s="93"/>
      <c r="PQW425" s="93"/>
      <c r="PQX425" s="93"/>
      <c r="PQY425" s="93"/>
      <c r="PQZ425" s="93"/>
      <c r="PRA425" s="93"/>
      <c r="PRB425" s="93"/>
      <c r="PRC425" s="93"/>
      <c r="PRD425" s="93"/>
      <c r="PRE425" s="93"/>
      <c r="PRF425" s="93"/>
      <c r="PRG425" s="93"/>
      <c r="PRH425" s="93"/>
      <c r="PRI425" s="93"/>
      <c r="PRJ425" s="93"/>
      <c r="PRK425" s="93"/>
      <c r="PRL425" s="93"/>
      <c r="PRM425" s="93"/>
      <c r="PRN425" s="93"/>
      <c r="PRO425" s="93"/>
      <c r="PRP425" s="93"/>
      <c r="PRQ425" s="93"/>
      <c r="PRR425" s="93"/>
      <c r="PRS425" s="93"/>
      <c r="PRT425" s="93"/>
      <c r="PRU425" s="93"/>
      <c r="PRV425" s="93"/>
      <c r="PRW425" s="93"/>
      <c r="PRX425" s="93"/>
      <c r="PRY425" s="93"/>
      <c r="PRZ425" s="93"/>
      <c r="PSA425" s="93"/>
      <c r="PSB425" s="93"/>
      <c r="PSC425" s="93"/>
      <c r="PSD425" s="93"/>
      <c r="PSE425" s="93"/>
      <c r="PSF425" s="93"/>
      <c r="PSG425" s="93"/>
      <c r="PSH425" s="93"/>
      <c r="PSI425" s="93"/>
      <c r="PSJ425" s="93"/>
      <c r="PSK425" s="93"/>
      <c r="PSL425" s="93"/>
      <c r="PSM425" s="93"/>
      <c r="PSN425" s="93"/>
      <c r="PSO425" s="93"/>
      <c r="PSP425" s="93"/>
      <c r="PSQ425" s="93"/>
      <c r="PSR425" s="93"/>
      <c r="PSS425" s="93"/>
      <c r="PST425" s="93"/>
      <c r="PSU425" s="93"/>
      <c r="PSV425" s="93"/>
      <c r="PSW425" s="93"/>
      <c r="PSX425" s="93"/>
      <c r="PSY425" s="93"/>
      <c r="PSZ425" s="93"/>
      <c r="PTA425" s="93"/>
      <c r="PTB425" s="93"/>
      <c r="PTC425" s="93"/>
      <c r="PTD425" s="93"/>
      <c r="PTE425" s="93"/>
      <c r="PTF425" s="93"/>
      <c r="PTG425" s="93"/>
      <c r="PTH425" s="93"/>
      <c r="PTI425" s="93"/>
      <c r="PTJ425" s="93"/>
      <c r="PTK425" s="93"/>
      <c r="PTL425" s="93"/>
      <c r="PTM425" s="93"/>
      <c r="PTN425" s="93"/>
      <c r="PTO425" s="93"/>
      <c r="PTP425" s="93"/>
      <c r="PTQ425" s="93"/>
      <c r="PTR425" s="93"/>
      <c r="PTS425" s="93"/>
      <c r="PTT425" s="93"/>
      <c r="PTU425" s="93"/>
      <c r="PTV425" s="93"/>
      <c r="PTW425" s="93"/>
      <c r="PTX425" s="93"/>
      <c r="PTY425" s="93"/>
      <c r="PTZ425" s="93"/>
      <c r="PUA425" s="93"/>
      <c r="PUB425" s="93"/>
      <c r="PUC425" s="93"/>
      <c r="PUD425" s="93"/>
      <c r="PUE425" s="93"/>
      <c r="PUF425" s="93"/>
      <c r="PUG425" s="93"/>
      <c r="PUH425" s="93"/>
      <c r="PUI425" s="93"/>
      <c r="PUJ425" s="93"/>
      <c r="PUK425" s="93"/>
      <c r="PUL425" s="93"/>
      <c r="PUM425" s="93"/>
      <c r="PUN425" s="93"/>
      <c r="PUO425" s="93"/>
      <c r="PUP425" s="93"/>
      <c r="PUQ425" s="93"/>
      <c r="PUR425" s="93"/>
      <c r="PUS425" s="93"/>
      <c r="PUT425" s="93"/>
      <c r="PUU425" s="93"/>
      <c r="PUV425" s="93"/>
      <c r="PUW425" s="93"/>
      <c r="PUX425" s="93"/>
      <c r="PUY425" s="93"/>
      <c r="PUZ425" s="93"/>
      <c r="PVA425" s="93"/>
      <c r="PVB425" s="93"/>
      <c r="PVC425" s="93"/>
      <c r="PVD425" s="93"/>
      <c r="PVE425" s="93"/>
      <c r="PVF425" s="93"/>
      <c r="PVG425" s="93"/>
      <c r="PVH425" s="93"/>
      <c r="PVI425" s="93"/>
      <c r="PVJ425" s="93"/>
      <c r="PVK425" s="93"/>
      <c r="PVL425" s="93"/>
      <c r="PVM425" s="93"/>
      <c r="PVN425" s="93"/>
      <c r="PVO425" s="93"/>
      <c r="PVP425" s="93"/>
      <c r="PVQ425" s="93"/>
      <c r="PVR425" s="93"/>
      <c r="PVS425" s="93"/>
      <c r="PVT425" s="93"/>
      <c r="PVU425" s="93"/>
      <c r="PVV425" s="93"/>
      <c r="PVW425" s="93"/>
      <c r="PVX425" s="93"/>
      <c r="PVY425" s="93"/>
      <c r="PVZ425" s="93"/>
      <c r="PWA425" s="93"/>
      <c r="PWB425" s="93"/>
      <c r="PWC425" s="93"/>
      <c r="PWD425" s="93"/>
      <c r="PWE425" s="93"/>
      <c r="PWF425" s="93"/>
      <c r="PWG425" s="93"/>
      <c r="PWH425" s="93"/>
      <c r="PWI425" s="93"/>
      <c r="PWJ425" s="93"/>
      <c r="PWK425" s="93"/>
      <c r="PWL425" s="93"/>
      <c r="PWM425" s="93"/>
      <c r="PWN425" s="93"/>
      <c r="PWO425" s="93"/>
      <c r="PWP425" s="93"/>
      <c r="PWQ425" s="93"/>
      <c r="PWR425" s="93"/>
      <c r="PWS425" s="93"/>
      <c r="PWT425" s="93"/>
      <c r="PWU425" s="93"/>
      <c r="PWV425" s="93"/>
      <c r="PWW425" s="93"/>
      <c r="PWX425" s="93"/>
      <c r="PWY425" s="93"/>
      <c r="PWZ425" s="93"/>
      <c r="PXA425" s="93"/>
      <c r="PXB425" s="93"/>
      <c r="PXC425" s="93"/>
      <c r="PXD425" s="93"/>
      <c r="PXE425" s="93"/>
      <c r="PXF425" s="93"/>
      <c r="PXG425" s="93"/>
      <c r="PXH425" s="93"/>
      <c r="PXI425" s="93"/>
      <c r="PXJ425" s="93"/>
      <c r="PXK425" s="93"/>
      <c r="PXL425" s="93"/>
      <c r="PXM425" s="93"/>
      <c r="PXN425" s="93"/>
      <c r="PXO425" s="93"/>
      <c r="PXP425" s="93"/>
      <c r="PXQ425" s="93"/>
      <c r="PXR425" s="93"/>
      <c r="PXS425" s="93"/>
      <c r="PXT425" s="93"/>
      <c r="PXU425" s="93"/>
      <c r="PXV425" s="93"/>
      <c r="PXW425" s="93"/>
      <c r="PXX425" s="93"/>
      <c r="PXY425" s="93"/>
      <c r="PXZ425" s="93"/>
      <c r="PYA425" s="93"/>
      <c r="PYB425" s="93"/>
      <c r="PYC425" s="93"/>
      <c r="PYD425" s="93"/>
      <c r="PYE425" s="93"/>
      <c r="PYF425" s="93"/>
      <c r="PYG425" s="93"/>
      <c r="PYH425" s="93"/>
      <c r="PYI425" s="93"/>
      <c r="PYJ425" s="93"/>
      <c r="PYK425" s="93"/>
      <c r="PYL425" s="93"/>
      <c r="PYM425" s="93"/>
      <c r="PYN425" s="93"/>
      <c r="PYO425" s="93"/>
      <c r="PYP425" s="93"/>
      <c r="PYQ425" s="93"/>
      <c r="PYR425" s="93"/>
      <c r="PYS425" s="93"/>
      <c r="PYT425" s="93"/>
      <c r="PYU425" s="93"/>
      <c r="PYV425" s="93"/>
      <c r="PYW425" s="93"/>
      <c r="PYX425" s="93"/>
      <c r="PYY425" s="93"/>
      <c r="PYZ425" s="93"/>
      <c r="PZA425" s="93"/>
      <c r="PZB425" s="93"/>
      <c r="PZC425" s="93"/>
      <c r="PZD425" s="93"/>
      <c r="PZE425" s="93"/>
      <c r="PZF425" s="93"/>
      <c r="PZG425" s="93"/>
      <c r="PZH425" s="93"/>
      <c r="PZI425" s="93"/>
      <c r="PZJ425" s="93"/>
      <c r="PZK425" s="93"/>
      <c r="PZL425" s="93"/>
      <c r="PZM425" s="93"/>
      <c r="PZN425" s="93"/>
      <c r="PZO425" s="93"/>
      <c r="PZP425" s="93"/>
      <c r="PZQ425" s="93"/>
      <c r="PZR425" s="93"/>
      <c r="PZS425" s="93"/>
      <c r="PZT425" s="93"/>
      <c r="PZU425" s="93"/>
      <c r="PZV425" s="93"/>
      <c r="PZW425" s="93"/>
      <c r="PZX425" s="93"/>
      <c r="PZY425" s="93"/>
      <c r="PZZ425" s="93"/>
      <c r="QAA425" s="93"/>
      <c r="QAB425" s="93"/>
      <c r="QAC425" s="93"/>
      <c r="QAD425" s="93"/>
      <c r="QAE425" s="93"/>
      <c r="QAF425" s="93"/>
      <c r="QAG425" s="93"/>
      <c r="QAH425" s="93"/>
      <c r="QAI425" s="93"/>
      <c r="QAJ425" s="93"/>
      <c r="QAK425" s="93"/>
      <c r="QAL425" s="93"/>
      <c r="QAM425" s="93"/>
      <c r="QAN425" s="93"/>
      <c r="QAO425" s="93"/>
      <c r="QAP425" s="93"/>
      <c r="QAQ425" s="93"/>
      <c r="QAR425" s="93"/>
      <c r="QAS425" s="93"/>
      <c r="QAT425" s="93"/>
      <c r="QAU425" s="93"/>
      <c r="QAV425" s="93"/>
      <c r="QAW425" s="93"/>
      <c r="QAX425" s="93"/>
      <c r="QAY425" s="93"/>
      <c r="QAZ425" s="93"/>
      <c r="QBA425" s="93"/>
      <c r="QBB425" s="93"/>
      <c r="QBC425" s="93"/>
      <c r="QBD425" s="93"/>
      <c r="QBE425" s="93"/>
      <c r="QBF425" s="93"/>
      <c r="QBG425" s="93"/>
      <c r="QBH425" s="93"/>
      <c r="QBI425" s="93"/>
      <c r="QBJ425" s="93"/>
      <c r="QBK425" s="93"/>
      <c r="QBL425" s="93"/>
      <c r="QBM425" s="93"/>
      <c r="QBN425" s="93"/>
      <c r="QBO425" s="93"/>
      <c r="QBP425" s="93"/>
      <c r="QBQ425" s="93"/>
      <c r="QBR425" s="93"/>
      <c r="QBS425" s="93"/>
      <c r="QBT425" s="93"/>
      <c r="QBU425" s="93"/>
      <c r="QBV425" s="93"/>
      <c r="QBW425" s="93"/>
      <c r="QBX425" s="93"/>
      <c r="QBY425" s="93"/>
      <c r="QBZ425" s="93"/>
      <c r="QCA425" s="93"/>
      <c r="QCB425" s="93"/>
      <c r="QCC425" s="93"/>
      <c r="QCD425" s="93"/>
      <c r="QCE425" s="93"/>
      <c r="QCF425" s="93"/>
      <c r="QCG425" s="93"/>
      <c r="QCH425" s="93"/>
      <c r="QCI425" s="93"/>
      <c r="QCJ425" s="93"/>
      <c r="QCK425" s="93"/>
      <c r="QCL425" s="93"/>
      <c r="QCM425" s="93"/>
      <c r="QCN425" s="93"/>
      <c r="QCO425" s="93"/>
      <c r="QCP425" s="93"/>
      <c r="QCQ425" s="93"/>
      <c r="QCR425" s="93"/>
      <c r="QCS425" s="93"/>
      <c r="QCT425" s="93"/>
      <c r="QCU425" s="93"/>
      <c r="QCV425" s="93"/>
      <c r="QCW425" s="93"/>
      <c r="QCX425" s="93"/>
      <c r="QCY425" s="93"/>
      <c r="QCZ425" s="93"/>
      <c r="QDA425" s="93"/>
      <c r="QDB425" s="93"/>
      <c r="QDC425" s="93"/>
      <c r="QDD425" s="93"/>
      <c r="QDE425" s="93"/>
      <c r="QDF425" s="93"/>
      <c r="QDG425" s="93"/>
      <c r="QDH425" s="93"/>
      <c r="QDI425" s="93"/>
      <c r="QDJ425" s="93"/>
      <c r="QDK425" s="93"/>
      <c r="QDL425" s="93"/>
      <c r="QDM425" s="93"/>
      <c r="QDN425" s="93"/>
      <c r="QDO425" s="93"/>
      <c r="QDP425" s="93"/>
      <c r="QDQ425" s="93"/>
      <c r="QDR425" s="93"/>
      <c r="QDS425" s="93"/>
      <c r="QDT425" s="93"/>
      <c r="QDU425" s="93"/>
      <c r="QDV425" s="93"/>
      <c r="QDW425" s="93"/>
      <c r="QDX425" s="93"/>
      <c r="QDY425" s="93"/>
      <c r="QDZ425" s="93"/>
      <c r="QEA425" s="93"/>
      <c r="QEB425" s="93"/>
      <c r="QEC425" s="93"/>
      <c r="QED425" s="93"/>
      <c r="QEE425" s="93"/>
      <c r="QEF425" s="93"/>
      <c r="QEG425" s="93"/>
      <c r="QEH425" s="93"/>
      <c r="QEI425" s="93"/>
      <c r="QEJ425" s="93"/>
      <c r="QEK425" s="93"/>
      <c r="QEL425" s="93"/>
      <c r="QEM425" s="93"/>
      <c r="QEN425" s="93"/>
      <c r="QEO425" s="93"/>
      <c r="QEP425" s="93"/>
      <c r="QEQ425" s="93"/>
      <c r="QER425" s="93"/>
      <c r="QES425" s="93"/>
      <c r="QET425" s="93"/>
      <c r="QEU425" s="93"/>
      <c r="QEV425" s="93"/>
      <c r="QEW425" s="93"/>
      <c r="QEX425" s="93"/>
      <c r="QEY425" s="93"/>
      <c r="QEZ425" s="93"/>
      <c r="QFA425" s="93"/>
      <c r="QFB425" s="93"/>
      <c r="QFC425" s="93"/>
      <c r="QFD425" s="93"/>
      <c r="QFE425" s="93"/>
      <c r="QFF425" s="93"/>
      <c r="QFG425" s="93"/>
      <c r="QFH425" s="93"/>
      <c r="QFI425" s="93"/>
      <c r="QFJ425" s="93"/>
      <c r="QFK425" s="93"/>
      <c r="QFL425" s="93"/>
      <c r="QFM425" s="93"/>
      <c r="QFN425" s="93"/>
      <c r="QFO425" s="93"/>
      <c r="QFP425" s="93"/>
      <c r="QFQ425" s="93"/>
      <c r="QFR425" s="93"/>
      <c r="QFS425" s="93"/>
      <c r="QFT425" s="93"/>
      <c r="QFU425" s="93"/>
      <c r="QFV425" s="93"/>
      <c r="QFW425" s="93"/>
      <c r="QFX425" s="93"/>
      <c r="QFY425" s="93"/>
      <c r="QFZ425" s="93"/>
      <c r="QGA425" s="93"/>
      <c r="QGB425" s="93"/>
      <c r="QGC425" s="93"/>
      <c r="QGD425" s="93"/>
      <c r="QGE425" s="93"/>
      <c r="QGF425" s="93"/>
      <c r="QGG425" s="93"/>
      <c r="QGH425" s="93"/>
      <c r="QGI425" s="93"/>
      <c r="QGJ425" s="93"/>
      <c r="QGK425" s="93"/>
      <c r="QGL425" s="93"/>
      <c r="QGM425" s="93"/>
      <c r="QGN425" s="93"/>
      <c r="QGO425" s="93"/>
      <c r="QGP425" s="93"/>
      <c r="QGQ425" s="93"/>
      <c r="QGR425" s="93"/>
      <c r="QGS425" s="93"/>
      <c r="QGT425" s="93"/>
      <c r="QGU425" s="93"/>
      <c r="QGV425" s="93"/>
      <c r="QGW425" s="93"/>
      <c r="QGX425" s="93"/>
      <c r="QGY425" s="93"/>
      <c r="QGZ425" s="93"/>
      <c r="QHA425" s="93"/>
      <c r="QHB425" s="93"/>
      <c r="QHC425" s="93"/>
      <c r="QHD425" s="93"/>
      <c r="QHE425" s="93"/>
      <c r="QHF425" s="93"/>
      <c r="QHG425" s="93"/>
      <c r="QHH425" s="93"/>
      <c r="QHI425" s="93"/>
      <c r="QHJ425" s="93"/>
      <c r="QHK425" s="93"/>
      <c r="QHL425" s="93"/>
      <c r="QHM425" s="93"/>
      <c r="QHN425" s="93"/>
      <c r="QHO425" s="93"/>
      <c r="QHP425" s="93"/>
      <c r="QHQ425" s="93"/>
      <c r="QHR425" s="93"/>
      <c r="QHS425" s="93"/>
      <c r="QHT425" s="93"/>
      <c r="QHU425" s="93"/>
      <c r="QHV425" s="93"/>
      <c r="QHW425" s="93"/>
      <c r="QHX425" s="93"/>
      <c r="QHY425" s="93"/>
      <c r="QHZ425" s="93"/>
      <c r="QIA425" s="93"/>
      <c r="QIB425" s="93"/>
      <c r="QIC425" s="93"/>
      <c r="QID425" s="93"/>
      <c r="QIE425" s="93"/>
      <c r="QIF425" s="93"/>
      <c r="QIG425" s="93"/>
      <c r="QIH425" s="93"/>
      <c r="QII425" s="93"/>
      <c r="QIJ425" s="93"/>
      <c r="QIK425" s="93"/>
      <c r="QIL425" s="93"/>
      <c r="QIM425" s="93"/>
      <c r="QIN425" s="93"/>
      <c r="QIO425" s="93"/>
      <c r="QIP425" s="93"/>
      <c r="QIQ425" s="93"/>
      <c r="QIR425" s="93"/>
      <c r="QIS425" s="93"/>
      <c r="QIT425" s="93"/>
      <c r="QIU425" s="93"/>
      <c r="QIV425" s="93"/>
      <c r="QIW425" s="93"/>
      <c r="QIX425" s="93"/>
      <c r="QIY425" s="93"/>
      <c r="QIZ425" s="93"/>
      <c r="QJA425" s="93"/>
      <c r="QJB425" s="93"/>
      <c r="QJC425" s="93"/>
      <c r="QJD425" s="93"/>
      <c r="QJE425" s="93"/>
      <c r="QJF425" s="93"/>
      <c r="QJG425" s="93"/>
      <c r="QJH425" s="93"/>
      <c r="QJI425" s="93"/>
      <c r="QJJ425" s="93"/>
      <c r="QJK425" s="93"/>
      <c r="QJL425" s="93"/>
      <c r="QJM425" s="93"/>
      <c r="QJN425" s="93"/>
      <c r="QJO425" s="93"/>
      <c r="QJP425" s="93"/>
      <c r="QJQ425" s="93"/>
      <c r="QJR425" s="93"/>
      <c r="QJS425" s="93"/>
      <c r="QJT425" s="93"/>
      <c r="QJU425" s="93"/>
      <c r="QJV425" s="93"/>
      <c r="QJW425" s="93"/>
      <c r="QJX425" s="93"/>
      <c r="QJY425" s="93"/>
      <c r="QJZ425" s="93"/>
      <c r="QKA425" s="93"/>
      <c r="QKB425" s="93"/>
      <c r="QKC425" s="93"/>
      <c r="QKD425" s="93"/>
      <c r="QKE425" s="93"/>
      <c r="QKF425" s="93"/>
      <c r="QKG425" s="93"/>
      <c r="QKH425" s="93"/>
      <c r="QKI425" s="93"/>
      <c r="QKJ425" s="93"/>
      <c r="QKK425" s="93"/>
      <c r="QKL425" s="93"/>
      <c r="QKM425" s="93"/>
      <c r="QKN425" s="93"/>
      <c r="QKO425" s="93"/>
      <c r="QKP425" s="93"/>
      <c r="QKQ425" s="93"/>
      <c r="QKR425" s="93"/>
      <c r="QKS425" s="93"/>
      <c r="QKT425" s="93"/>
      <c r="QKU425" s="93"/>
      <c r="QKV425" s="93"/>
      <c r="QKW425" s="93"/>
      <c r="QKX425" s="93"/>
      <c r="QKY425" s="93"/>
      <c r="QKZ425" s="93"/>
      <c r="QLA425" s="93"/>
      <c r="QLB425" s="93"/>
      <c r="QLC425" s="93"/>
      <c r="QLD425" s="93"/>
      <c r="QLE425" s="93"/>
      <c r="QLF425" s="93"/>
      <c r="QLG425" s="93"/>
      <c r="QLH425" s="93"/>
      <c r="QLI425" s="93"/>
      <c r="QLJ425" s="93"/>
      <c r="QLK425" s="93"/>
      <c r="QLL425" s="93"/>
      <c r="QLM425" s="93"/>
      <c r="QLN425" s="93"/>
      <c r="QLO425" s="93"/>
      <c r="QLP425" s="93"/>
      <c r="QLQ425" s="93"/>
      <c r="QLR425" s="93"/>
      <c r="QLS425" s="93"/>
      <c r="QLT425" s="93"/>
      <c r="QLU425" s="93"/>
      <c r="QLV425" s="93"/>
      <c r="QLW425" s="93"/>
      <c r="QLX425" s="93"/>
      <c r="QLY425" s="93"/>
      <c r="QLZ425" s="93"/>
      <c r="QMA425" s="93"/>
      <c r="QMB425" s="93"/>
      <c r="QMC425" s="93"/>
      <c r="QMD425" s="93"/>
      <c r="QME425" s="93"/>
      <c r="QMF425" s="93"/>
      <c r="QMG425" s="93"/>
      <c r="QMH425" s="93"/>
      <c r="QMI425" s="93"/>
      <c r="QMJ425" s="93"/>
      <c r="QMK425" s="93"/>
      <c r="QML425" s="93"/>
      <c r="QMM425" s="93"/>
      <c r="QMN425" s="93"/>
      <c r="QMO425" s="93"/>
      <c r="QMP425" s="93"/>
      <c r="QMQ425" s="93"/>
      <c r="QMR425" s="93"/>
      <c r="QMS425" s="93"/>
      <c r="QMT425" s="93"/>
      <c r="QMU425" s="93"/>
      <c r="QMV425" s="93"/>
      <c r="QMW425" s="93"/>
      <c r="QMX425" s="93"/>
      <c r="QMY425" s="93"/>
      <c r="QMZ425" s="93"/>
      <c r="QNA425" s="93"/>
      <c r="QNB425" s="93"/>
      <c r="QNC425" s="93"/>
      <c r="QND425" s="93"/>
      <c r="QNE425" s="93"/>
      <c r="QNF425" s="93"/>
      <c r="QNG425" s="93"/>
      <c r="QNH425" s="93"/>
      <c r="QNI425" s="93"/>
      <c r="QNJ425" s="93"/>
      <c r="QNK425" s="93"/>
      <c r="QNL425" s="93"/>
      <c r="QNM425" s="93"/>
      <c r="QNN425" s="93"/>
      <c r="QNO425" s="93"/>
      <c r="QNP425" s="93"/>
      <c r="QNQ425" s="93"/>
      <c r="QNR425" s="93"/>
      <c r="QNS425" s="93"/>
      <c r="QNT425" s="93"/>
      <c r="QNU425" s="93"/>
      <c r="QNV425" s="93"/>
      <c r="QNW425" s="93"/>
      <c r="QNX425" s="93"/>
      <c r="QNY425" s="93"/>
      <c r="QNZ425" s="93"/>
      <c r="QOA425" s="93"/>
      <c r="QOB425" s="93"/>
      <c r="QOC425" s="93"/>
      <c r="QOD425" s="93"/>
      <c r="QOE425" s="93"/>
      <c r="QOF425" s="93"/>
      <c r="QOG425" s="93"/>
      <c r="QOH425" s="93"/>
      <c r="QOI425" s="93"/>
      <c r="QOJ425" s="93"/>
      <c r="QOK425" s="93"/>
      <c r="QOL425" s="93"/>
      <c r="QOM425" s="93"/>
      <c r="QON425" s="93"/>
      <c r="QOO425" s="93"/>
      <c r="QOP425" s="93"/>
      <c r="QOQ425" s="93"/>
      <c r="QOR425" s="93"/>
      <c r="QOS425" s="93"/>
      <c r="QOT425" s="93"/>
      <c r="QOU425" s="93"/>
      <c r="QOV425" s="93"/>
      <c r="QOW425" s="93"/>
      <c r="QOX425" s="93"/>
      <c r="QOY425" s="93"/>
      <c r="QOZ425" s="93"/>
      <c r="QPA425" s="93"/>
      <c r="QPB425" s="93"/>
      <c r="QPC425" s="93"/>
      <c r="QPD425" s="93"/>
      <c r="QPE425" s="93"/>
      <c r="QPF425" s="93"/>
      <c r="QPG425" s="93"/>
      <c r="QPH425" s="93"/>
      <c r="QPI425" s="93"/>
      <c r="QPJ425" s="93"/>
      <c r="QPK425" s="93"/>
      <c r="QPL425" s="93"/>
      <c r="QPM425" s="93"/>
      <c r="QPN425" s="93"/>
      <c r="QPO425" s="93"/>
      <c r="QPP425" s="93"/>
      <c r="QPQ425" s="93"/>
      <c r="QPR425" s="93"/>
      <c r="QPS425" s="93"/>
      <c r="QPT425" s="93"/>
      <c r="QPU425" s="93"/>
      <c r="QPV425" s="93"/>
      <c r="QPW425" s="93"/>
      <c r="QPX425" s="93"/>
      <c r="QPY425" s="93"/>
      <c r="QPZ425" s="93"/>
      <c r="QQA425" s="93"/>
      <c r="QQB425" s="93"/>
      <c r="QQC425" s="93"/>
      <c r="QQD425" s="93"/>
      <c r="QQE425" s="93"/>
      <c r="QQF425" s="93"/>
      <c r="QQG425" s="93"/>
      <c r="QQH425" s="93"/>
      <c r="QQI425" s="93"/>
      <c r="QQJ425" s="93"/>
      <c r="QQK425" s="93"/>
      <c r="QQL425" s="93"/>
      <c r="QQM425" s="93"/>
      <c r="QQN425" s="93"/>
      <c r="QQO425" s="93"/>
      <c r="QQP425" s="93"/>
      <c r="QQQ425" s="93"/>
      <c r="QQR425" s="93"/>
      <c r="QQS425" s="93"/>
      <c r="QQT425" s="93"/>
      <c r="QQU425" s="93"/>
      <c r="QQV425" s="93"/>
      <c r="QQW425" s="93"/>
      <c r="QQX425" s="93"/>
      <c r="QQY425" s="93"/>
      <c r="QQZ425" s="93"/>
      <c r="QRA425" s="93"/>
      <c r="QRB425" s="93"/>
      <c r="QRC425" s="93"/>
      <c r="QRD425" s="93"/>
      <c r="QRE425" s="93"/>
      <c r="QRF425" s="93"/>
      <c r="QRG425" s="93"/>
      <c r="QRH425" s="93"/>
      <c r="QRI425" s="93"/>
      <c r="QRJ425" s="93"/>
      <c r="QRK425" s="93"/>
      <c r="QRL425" s="93"/>
      <c r="QRM425" s="93"/>
      <c r="QRN425" s="93"/>
      <c r="QRO425" s="93"/>
      <c r="QRP425" s="93"/>
      <c r="QRQ425" s="93"/>
      <c r="QRR425" s="93"/>
      <c r="QRS425" s="93"/>
      <c r="QRT425" s="93"/>
      <c r="QRU425" s="93"/>
      <c r="QRV425" s="93"/>
      <c r="QRW425" s="93"/>
      <c r="QRX425" s="93"/>
      <c r="QRY425" s="93"/>
      <c r="QRZ425" s="93"/>
      <c r="QSA425" s="93"/>
      <c r="QSB425" s="93"/>
      <c r="QSC425" s="93"/>
      <c r="QSD425" s="93"/>
      <c r="QSE425" s="93"/>
      <c r="QSF425" s="93"/>
      <c r="QSG425" s="93"/>
      <c r="QSH425" s="93"/>
      <c r="QSI425" s="93"/>
      <c r="QSJ425" s="93"/>
      <c r="QSK425" s="93"/>
      <c r="QSL425" s="93"/>
      <c r="QSM425" s="93"/>
      <c r="QSN425" s="93"/>
      <c r="QSO425" s="93"/>
      <c r="QSP425" s="93"/>
      <c r="QSQ425" s="93"/>
      <c r="QSR425" s="93"/>
      <c r="QSS425" s="93"/>
      <c r="QST425" s="93"/>
      <c r="QSU425" s="93"/>
      <c r="QSV425" s="93"/>
      <c r="QSW425" s="93"/>
      <c r="QSX425" s="93"/>
      <c r="QSY425" s="93"/>
      <c r="QSZ425" s="93"/>
      <c r="QTA425" s="93"/>
      <c r="QTB425" s="93"/>
      <c r="QTC425" s="93"/>
      <c r="QTD425" s="93"/>
      <c r="QTE425" s="93"/>
      <c r="QTF425" s="93"/>
      <c r="QTG425" s="93"/>
      <c r="QTH425" s="93"/>
      <c r="QTI425" s="93"/>
      <c r="QTJ425" s="93"/>
      <c r="QTK425" s="93"/>
      <c r="QTL425" s="93"/>
      <c r="QTM425" s="93"/>
      <c r="QTN425" s="93"/>
      <c r="QTO425" s="93"/>
      <c r="QTP425" s="93"/>
      <c r="QTQ425" s="93"/>
      <c r="QTR425" s="93"/>
      <c r="QTS425" s="93"/>
      <c r="QTT425" s="93"/>
      <c r="QTU425" s="93"/>
      <c r="QTV425" s="93"/>
      <c r="QTW425" s="93"/>
      <c r="QTX425" s="93"/>
      <c r="QTY425" s="93"/>
      <c r="QTZ425" s="93"/>
      <c r="QUA425" s="93"/>
      <c r="QUB425" s="93"/>
      <c r="QUC425" s="93"/>
      <c r="QUD425" s="93"/>
      <c r="QUE425" s="93"/>
      <c r="QUF425" s="93"/>
      <c r="QUG425" s="93"/>
      <c r="QUH425" s="93"/>
      <c r="QUI425" s="93"/>
      <c r="QUJ425" s="93"/>
      <c r="QUK425" s="93"/>
      <c r="QUL425" s="93"/>
      <c r="QUM425" s="93"/>
      <c r="QUN425" s="93"/>
      <c r="QUO425" s="93"/>
      <c r="QUP425" s="93"/>
      <c r="QUQ425" s="93"/>
      <c r="QUR425" s="93"/>
      <c r="QUS425" s="93"/>
      <c r="QUT425" s="93"/>
      <c r="QUU425" s="93"/>
      <c r="QUV425" s="93"/>
      <c r="QUW425" s="93"/>
      <c r="QUX425" s="93"/>
      <c r="QUY425" s="93"/>
      <c r="QUZ425" s="93"/>
      <c r="QVA425" s="93"/>
      <c r="QVB425" s="93"/>
      <c r="QVC425" s="93"/>
      <c r="QVD425" s="93"/>
      <c r="QVE425" s="93"/>
      <c r="QVF425" s="93"/>
      <c r="QVG425" s="93"/>
      <c r="QVH425" s="93"/>
      <c r="QVI425" s="93"/>
      <c r="QVJ425" s="93"/>
      <c r="QVK425" s="93"/>
      <c r="QVL425" s="93"/>
      <c r="QVM425" s="93"/>
      <c r="QVN425" s="93"/>
      <c r="QVO425" s="93"/>
      <c r="QVP425" s="93"/>
      <c r="QVQ425" s="93"/>
      <c r="QVR425" s="93"/>
      <c r="QVS425" s="93"/>
      <c r="QVT425" s="93"/>
      <c r="QVU425" s="93"/>
      <c r="QVV425" s="93"/>
      <c r="QVW425" s="93"/>
      <c r="QVX425" s="93"/>
      <c r="QVY425" s="93"/>
      <c r="QVZ425" s="93"/>
      <c r="QWA425" s="93"/>
      <c r="QWB425" s="93"/>
      <c r="QWC425" s="93"/>
      <c r="QWD425" s="93"/>
      <c r="QWE425" s="93"/>
      <c r="QWF425" s="93"/>
      <c r="QWG425" s="93"/>
      <c r="QWH425" s="93"/>
      <c r="QWI425" s="93"/>
      <c r="QWJ425" s="93"/>
      <c r="QWK425" s="93"/>
      <c r="QWL425" s="93"/>
      <c r="QWM425" s="93"/>
      <c r="QWN425" s="93"/>
      <c r="QWO425" s="93"/>
      <c r="QWP425" s="93"/>
      <c r="QWQ425" s="93"/>
      <c r="QWR425" s="93"/>
      <c r="QWS425" s="93"/>
      <c r="QWT425" s="93"/>
      <c r="QWU425" s="93"/>
      <c r="QWV425" s="93"/>
      <c r="QWW425" s="93"/>
      <c r="QWX425" s="93"/>
      <c r="QWY425" s="93"/>
      <c r="QWZ425" s="93"/>
      <c r="QXA425" s="93"/>
      <c r="QXB425" s="93"/>
      <c r="QXC425" s="93"/>
      <c r="QXD425" s="93"/>
      <c r="QXE425" s="93"/>
      <c r="QXF425" s="93"/>
      <c r="QXG425" s="93"/>
      <c r="QXH425" s="93"/>
      <c r="QXI425" s="93"/>
      <c r="QXJ425" s="93"/>
      <c r="QXK425" s="93"/>
      <c r="QXL425" s="93"/>
      <c r="QXM425" s="93"/>
      <c r="QXN425" s="93"/>
      <c r="QXO425" s="93"/>
      <c r="QXP425" s="93"/>
      <c r="QXQ425" s="93"/>
      <c r="QXR425" s="93"/>
      <c r="QXS425" s="93"/>
      <c r="QXT425" s="93"/>
      <c r="QXU425" s="93"/>
      <c r="QXV425" s="93"/>
      <c r="QXW425" s="93"/>
      <c r="QXX425" s="93"/>
      <c r="QXY425" s="93"/>
      <c r="QXZ425" s="93"/>
      <c r="QYA425" s="93"/>
      <c r="QYB425" s="93"/>
      <c r="QYC425" s="93"/>
      <c r="QYD425" s="93"/>
      <c r="QYE425" s="93"/>
      <c r="QYF425" s="93"/>
      <c r="QYG425" s="93"/>
      <c r="QYH425" s="93"/>
      <c r="QYI425" s="93"/>
      <c r="QYJ425" s="93"/>
      <c r="QYK425" s="93"/>
      <c r="QYL425" s="93"/>
      <c r="QYM425" s="93"/>
      <c r="QYN425" s="93"/>
      <c r="QYO425" s="93"/>
      <c r="QYP425" s="93"/>
      <c r="QYQ425" s="93"/>
      <c r="QYR425" s="93"/>
      <c r="QYS425" s="93"/>
      <c r="QYT425" s="93"/>
      <c r="QYU425" s="93"/>
      <c r="QYV425" s="93"/>
      <c r="QYW425" s="93"/>
      <c r="QYX425" s="93"/>
      <c r="QYY425" s="93"/>
      <c r="QYZ425" s="93"/>
      <c r="QZA425" s="93"/>
      <c r="QZB425" s="93"/>
      <c r="QZC425" s="93"/>
      <c r="QZD425" s="93"/>
      <c r="QZE425" s="93"/>
      <c r="QZF425" s="93"/>
      <c r="QZG425" s="93"/>
      <c r="QZH425" s="93"/>
      <c r="QZI425" s="93"/>
      <c r="QZJ425" s="93"/>
      <c r="QZK425" s="93"/>
      <c r="QZL425" s="93"/>
      <c r="QZM425" s="93"/>
      <c r="QZN425" s="93"/>
      <c r="QZO425" s="93"/>
      <c r="QZP425" s="93"/>
      <c r="QZQ425" s="93"/>
      <c r="QZR425" s="93"/>
      <c r="QZS425" s="93"/>
      <c r="QZT425" s="93"/>
      <c r="QZU425" s="93"/>
      <c r="QZV425" s="93"/>
      <c r="QZW425" s="93"/>
      <c r="QZX425" s="93"/>
      <c r="QZY425" s="93"/>
      <c r="QZZ425" s="93"/>
      <c r="RAA425" s="93"/>
      <c r="RAB425" s="93"/>
      <c r="RAC425" s="93"/>
      <c r="RAD425" s="93"/>
      <c r="RAE425" s="93"/>
      <c r="RAF425" s="93"/>
      <c r="RAG425" s="93"/>
      <c r="RAH425" s="93"/>
      <c r="RAI425" s="93"/>
      <c r="RAJ425" s="93"/>
      <c r="RAK425" s="93"/>
      <c r="RAL425" s="93"/>
      <c r="RAM425" s="93"/>
      <c r="RAN425" s="93"/>
      <c r="RAO425" s="93"/>
      <c r="RAP425" s="93"/>
      <c r="RAQ425" s="93"/>
      <c r="RAR425" s="93"/>
      <c r="RAS425" s="93"/>
      <c r="RAT425" s="93"/>
      <c r="RAU425" s="93"/>
      <c r="RAV425" s="93"/>
      <c r="RAW425" s="93"/>
      <c r="RAX425" s="93"/>
      <c r="RAY425" s="93"/>
      <c r="RAZ425" s="93"/>
      <c r="RBA425" s="93"/>
      <c r="RBB425" s="93"/>
      <c r="RBC425" s="93"/>
      <c r="RBD425" s="93"/>
      <c r="RBE425" s="93"/>
      <c r="RBF425" s="93"/>
      <c r="RBG425" s="93"/>
      <c r="RBH425" s="93"/>
      <c r="RBI425" s="93"/>
      <c r="RBJ425" s="93"/>
      <c r="RBK425" s="93"/>
      <c r="RBL425" s="93"/>
      <c r="RBM425" s="93"/>
      <c r="RBN425" s="93"/>
      <c r="RBO425" s="93"/>
      <c r="RBP425" s="93"/>
      <c r="RBQ425" s="93"/>
      <c r="RBR425" s="93"/>
      <c r="RBS425" s="93"/>
      <c r="RBT425" s="93"/>
      <c r="RBU425" s="93"/>
      <c r="RBV425" s="93"/>
      <c r="RBW425" s="93"/>
      <c r="RBX425" s="93"/>
      <c r="RBY425" s="93"/>
      <c r="RBZ425" s="93"/>
      <c r="RCA425" s="93"/>
      <c r="RCB425" s="93"/>
      <c r="RCC425" s="93"/>
      <c r="RCD425" s="93"/>
      <c r="RCE425" s="93"/>
      <c r="RCF425" s="93"/>
      <c r="RCG425" s="93"/>
      <c r="RCH425" s="93"/>
      <c r="RCI425" s="93"/>
      <c r="RCJ425" s="93"/>
      <c r="RCK425" s="93"/>
      <c r="RCL425" s="93"/>
      <c r="RCM425" s="93"/>
      <c r="RCN425" s="93"/>
      <c r="RCO425" s="93"/>
      <c r="RCP425" s="93"/>
      <c r="RCQ425" s="93"/>
      <c r="RCR425" s="93"/>
      <c r="RCS425" s="93"/>
      <c r="RCT425" s="93"/>
      <c r="RCU425" s="93"/>
      <c r="RCV425" s="93"/>
      <c r="RCW425" s="93"/>
      <c r="RCX425" s="93"/>
      <c r="RCY425" s="93"/>
      <c r="RCZ425" s="93"/>
      <c r="RDA425" s="93"/>
      <c r="RDB425" s="93"/>
      <c r="RDC425" s="93"/>
      <c r="RDD425" s="93"/>
      <c r="RDE425" s="93"/>
      <c r="RDF425" s="93"/>
      <c r="RDG425" s="93"/>
      <c r="RDH425" s="93"/>
      <c r="RDI425" s="93"/>
      <c r="RDJ425" s="93"/>
      <c r="RDK425" s="93"/>
      <c r="RDL425" s="93"/>
      <c r="RDM425" s="93"/>
      <c r="RDN425" s="93"/>
      <c r="RDO425" s="93"/>
      <c r="RDP425" s="93"/>
      <c r="RDQ425" s="93"/>
      <c r="RDR425" s="93"/>
      <c r="RDS425" s="93"/>
      <c r="RDT425" s="93"/>
      <c r="RDU425" s="93"/>
      <c r="RDV425" s="93"/>
      <c r="RDW425" s="93"/>
      <c r="RDX425" s="93"/>
      <c r="RDY425" s="93"/>
      <c r="RDZ425" s="93"/>
      <c r="REA425" s="93"/>
      <c r="REB425" s="93"/>
      <c r="REC425" s="93"/>
      <c r="RED425" s="93"/>
      <c r="REE425" s="93"/>
      <c r="REF425" s="93"/>
      <c r="REG425" s="93"/>
      <c r="REH425" s="93"/>
      <c r="REI425" s="93"/>
      <c r="REJ425" s="93"/>
      <c r="REK425" s="93"/>
      <c r="REL425" s="93"/>
      <c r="REM425" s="93"/>
      <c r="REN425" s="93"/>
      <c r="REO425" s="93"/>
      <c r="REP425" s="93"/>
      <c r="REQ425" s="93"/>
      <c r="RER425" s="93"/>
      <c r="RES425" s="93"/>
      <c r="RET425" s="93"/>
      <c r="REU425" s="93"/>
      <c r="REV425" s="93"/>
      <c r="REW425" s="93"/>
      <c r="REX425" s="93"/>
      <c r="REY425" s="93"/>
      <c r="REZ425" s="93"/>
      <c r="RFA425" s="93"/>
      <c r="RFB425" s="93"/>
      <c r="RFC425" s="93"/>
      <c r="RFD425" s="93"/>
      <c r="RFE425" s="93"/>
      <c r="RFF425" s="93"/>
      <c r="RFG425" s="93"/>
      <c r="RFH425" s="93"/>
      <c r="RFI425" s="93"/>
      <c r="RFJ425" s="93"/>
      <c r="RFK425" s="93"/>
      <c r="RFL425" s="93"/>
      <c r="RFM425" s="93"/>
      <c r="RFN425" s="93"/>
      <c r="RFO425" s="93"/>
      <c r="RFP425" s="93"/>
      <c r="RFQ425" s="93"/>
      <c r="RFR425" s="93"/>
      <c r="RFS425" s="93"/>
      <c r="RFT425" s="93"/>
      <c r="RFU425" s="93"/>
      <c r="RFV425" s="93"/>
      <c r="RFW425" s="93"/>
      <c r="RFX425" s="93"/>
      <c r="RFY425" s="93"/>
      <c r="RFZ425" s="93"/>
      <c r="RGA425" s="93"/>
      <c r="RGB425" s="93"/>
      <c r="RGC425" s="93"/>
      <c r="RGD425" s="93"/>
      <c r="RGE425" s="93"/>
      <c r="RGF425" s="93"/>
      <c r="RGG425" s="93"/>
      <c r="RGH425" s="93"/>
      <c r="RGI425" s="93"/>
      <c r="RGJ425" s="93"/>
      <c r="RGK425" s="93"/>
      <c r="RGL425" s="93"/>
      <c r="RGM425" s="93"/>
      <c r="RGN425" s="93"/>
      <c r="RGO425" s="93"/>
      <c r="RGP425" s="93"/>
      <c r="RGQ425" s="93"/>
      <c r="RGR425" s="93"/>
      <c r="RGS425" s="93"/>
      <c r="RGT425" s="93"/>
      <c r="RGU425" s="93"/>
      <c r="RGV425" s="93"/>
      <c r="RGW425" s="93"/>
      <c r="RGX425" s="93"/>
      <c r="RGY425" s="93"/>
      <c r="RGZ425" s="93"/>
      <c r="RHA425" s="93"/>
      <c r="RHB425" s="93"/>
      <c r="RHC425" s="93"/>
      <c r="RHD425" s="93"/>
      <c r="RHE425" s="93"/>
      <c r="RHF425" s="93"/>
      <c r="RHG425" s="93"/>
      <c r="RHH425" s="93"/>
      <c r="RHI425" s="93"/>
      <c r="RHJ425" s="93"/>
      <c r="RHK425" s="93"/>
      <c r="RHL425" s="93"/>
      <c r="RHM425" s="93"/>
      <c r="RHN425" s="93"/>
      <c r="RHO425" s="93"/>
      <c r="RHP425" s="93"/>
      <c r="RHQ425" s="93"/>
      <c r="RHR425" s="93"/>
      <c r="RHS425" s="93"/>
      <c r="RHT425" s="93"/>
      <c r="RHU425" s="93"/>
      <c r="RHV425" s="93"/>
      <c r="RHW425" s="93"/>
      <c r="RHX425" s="93"/>
      <c r="RHY425" s="93"/>
      <c r="RHZ425" s="93"/>
      <c r="RIA425" s="93"/>
      <c r="RIB425" s="93"/>
      <c r="RIC425" s="93"/>
      <c r="RID425" s="93"/>
      <c r="RIE425" s="93"/>
      <c r="RIF425" s="93"/>
      <c r="RIG425" s="93"/>
      <c r="RIH425" s="93"/>
      <c r="RII425" s="93"/>
      <c r="RIJ425" s="93"/>
      <c r="RIK425" s="93"/>
      <c r="RIL425" s="93"/>
      <c r="RIM425" s="93"/>
      <c r="RIN425" s="93"/>
      <c r="RIO425" s="93"/>
      <c r="RIP425" s="93"/>
      <c r="RIQ425" s="93"/>
      <c r="RIR425" s="93"/>
      <c r="RIS425" s="93"/>
      <c r="RIT425" s="93"/>
      <c r="RIU425" s="93"/>
      <c r="RIV425" s="93"/>
      <c r="RIW425" s="93"/>
      <c r="RIX425" s="93"/>
      <c r="RIY425" s="93"/>
      <c r="RIZ425" s="93"/>
      <c r="RJA425" s="93"/>
      <c r="RJB425" s="93"/>
      <c r="RJC425" s="93"/>
      <c r="RJD425" s="93"/>
      <c r="RJE425" s="93"/>
      <c r="RJF425" s="93"/>
      <c r="RJG425" s="93"/>
      <c r="RJH425" s="93"/>
      <c r="RJI425" s="93"/>
      <c r="RJJ425" s="93"/>
      <c r="RJK425" s="93"/>
      <c r="RJL425" s="93"/>
      <c r="RJM425" s="93"/>
      <c r="RJN425" s="93"/>
      <c r="RJO425" s="93"/>
      <c r="RJP425" s="93"/>
      <c r="RJQ425" s="93"/>
      <c r="RJR425" s="93"/>
      <c r="RJS425" s="93"/>
      <c r="RJT425" s="93"/>
      <c r="RJU425" s="93"/>
      <c r="RJV425" s="93"/>
      <c r="RJW425" s="93"/>
      <c r="RJX425" s="93"/>
      <c r="RJY425" s="93"/>
      <c r="RJZ425" s="93"/>
      <c r="RKA425" s="93"/>
      <c r="RKB425" s="93"/>
      <c r="RKC425" s="93"/>
      <c r="RKD425" s="93"/>
      <c r="RKE425" s="93"/>
      <c r="RKF425" s="93"/>
      <c r="RKG425" s="93"/>
      <c r="RKH425" s="93"/>
      <c r="RKI425" s="93"/>
      <c r="RKJ425" s="93"/>
      <c r="RKK425" s="93"/>
      <c r="RKL425" s="93"/>
      <c r="RKM425" s="93"/>
      <c r="RKN425" s="93"/>
      <c r="RKO425" s="93"/>
      <c r="RKP425" s="93"/>
      <c r="RKQ425" s="93"/>
      <c r="RKR425" s="93"/>
      <c r="RKS425" s="93"/>
      <c r="RKT425" s="93"/>
      <c r="RKU425" s="93"/>
      <c r="RKV425" s="93"/>
      <c r="RKW425" s="93"/>
      <c r="RKX425" s="93"/>
      <c r="RKY425" s="93"/>
      <c r="RKZ425" s="93"/>
      <c r="RLA425" s="93"/>
      <c r="RLB425" s="93"/>
      <c r="RLC425" s="93"/>
      <c r="RLD425" s="93"/>
      <c r="RLE425" s="93"/>
      <c r="RLF425" s="93"/>
      <c r="RLG425" s="93"/>
      <c r="RLH425" s="93"/>
      <c r="RLI425" s="93"/>
      <c r="RLJ425" s="93"/>
      <c r="RLK425" s="93"/>
      <c r="RLL425" s="93"/>
      <c r="RLM425" s="93"/>
      <c r="RLN425" s="93"/>
      <c r="RLO425" s="93"/>
      <c r="RLP425" s="93"/>
      <c r="RLQ425" s="93"/>
      <c r="RLR425" s="93"/>
      <c r="RLS425" s="93"/>
      <c r="RLT425" s="93"/>
      <c r="RLU425" s="93"/>
      <c r="RLV425" s="93"/>
      <c r="RLW425" s="93"/>
      <c r="RLX425" s="93"/>
      <c r="RLY425" s="93"/>
      <c r="RLZ425" s="93"/>
      <c r="RMA425" s="93"/>
      <c r="RMB425" s="93"/>
      <c r="RMC425" s="93"/>
      <c r="RMD425" s="93"/>
      <c r="RME425" s="93"/>
      <c r="RMF425" s="93"/>
      <c r="RMG425" s="93"/>
      <c r="RMH425" s="93"/>
      <c r="RMI425" s="93"/>
      <c r="RMJ425" s="93"/>
      <c r="RMK425" s="93"/>
      <c r="RML425" s="93"/>
      <c r="RMM425" s="93"/>
      <c r="RMN425" s="93"/>
      <c r="RMO425" s="93"/>
      <c r="RMP425" s="93"/>
      <c r="RMQ425" s="93"/>
      <c r="RMR425" s="93"/>
      <c r="RMS425" s="93"/>
      <c r="RMT425" s="93"/>
      <c r="RMU425" s="93"/>
      <c r="RMV425" s="93"/>
      <c r="RMW425" s="93"/>
      <c r="RMX425" s="93"/>
      <c r="RMY425" s="93"/>
      <c r="RMZ425" s="93"/>
      <c r="RNA425" s="93"/>
      <c r="RNB425" s="93"/>
      <c r="RNC425" s="93"/>
      <c r="RND425" s="93"/>
      <c r="RNE425" s="93"/>
      <c r="RNF425" s="93"/>
      <c r="RNG425" s="93"/>
      <c r="RNH425" s="93"/>
      <c r="RNI425" s="93"/>
      <c r="RNJ425" s="93"/>
      <c r="RNK425" s="93"/>
      <c r="RNL425" s="93"/>
      <c r="RNM425" s="93"/>
      <c r="RNN425" s="93"/>
      <c r="RNO425" s="93"/>
      <c r="RNP425" s="93"/>
      <c r="RNQ425" s="93"/>
      <c r="RNR425" s="93"/>
      <c r="RNS425" s="93"/>
      <c r="RNT425" s="93"/>
      <c r="RNU425" s="93"/>
      <c r="RNV425" s="93"/>
      <c r="RNW425" s="93"/>
      <c r="RNX425" s="93"/>
      <c r="RNY425" s="93"/>
      <c r="RNZ425" s="93"/>
      <c r="ROA425" s="93"/>
      <c r="ROB425" s="93"/>
      <c r="ROC425" s="93"/>
      <c r="ROD425" s="93"/>
      <c r="ROE425" s="93"/>
      <c r="ROF425" s="93"/>
      <c r="ROG425" s="93"/>
      <c r="ROH425" s="93"/>
      <c r="ROI425" s="93"/>
      <c r="ROJ425" s="93"/>
      <c r="ROK425" s="93"/>
      <c r="ROL425" s="93"/>
      <c r="ROM425" s="93"/>
      <c r="RON425" s="93"/>
      <c r="ROO425" s="93"/>
      <c r="ROP425" s="93"/>
      <c r="ROQ425" s="93"/>
      <c r="ROR425" s="93"/>
      <c r="ROS425" s="93"/>
      <c r="ROT425" s="93"/>
      <c r="ROU425" s="93"/>
      <c r="ROV425" s="93"/>
      <c r="ROW425" s="93"/>
      <c r="ROX425" s="93"/>
      <c r="ROY425" s="93"/>
      <c r="ROZ425" s="93"/>
      <c r="RPA425" s="93"/>
      <c r="RPB425" s="93"/>
      <c r="RPC425" s="93"/>
      <c r="RPD425" s="93"/>
      <c r="RPE425" s="93"/>
      <c r="RPF425" s="93"/>
      <c r="RPG425" s="93"/>
      <c r="RPH425" s="93"/>
      <c r="RPI425" s="93"/>
      <c r="RPJ425" s="93"/>
      <c r="RPK425" s="93"/>
      <c r="RPL425" s="93"/>
      <c r="RPM425" s="93"/>
      <c r="RPN425" s="93"/>
      <c r="RPO425" s="93"/>
      <c r="RPP425" s="93"/>
      <c r="RPQ425" s="93"/>
      <c r="RPR425" s="93"/>
      <c r="RPS425" s="93"/>
      <c r="RPT425" s="93"/>
      <c r="RPU425" s="93"/>
      <c r="RPV425" s="93"/>
      <c r="RPW425" s="93"/>
      <c r="RPX425" s="93"/>
      <c r="RPY425" s="93"/>
      <c r="RPZ425" s="93"/>
      <c r="RQA425" s="93"/>
      <c r="RQB425" s="93"/>
      <c r="RQC425" s="93"/>
      <c r="RQD425" s="93"/>
      <c r="RQE425" s="93"/>
      <c r="RQF425" s="93"/>
      <c r="RQG425" s="93"/>
      <c r="RQH425" s="93"/>
      <c r="RQI425" s="93"/>
      <c r="RQJ425" s="93"/>
      <c r="RQK425" s="93"/>
      <c r="RQL425" s="93"/>
      <c r="RQM425" s="93"/>
      <c r="RQN425" s="93"/>
      <c r="RQO425" s="93"/>
      <c r="RQP425" s="93"/>
      <c r="RQQ425" s="93"/>
      <c r="RQR425" s="93"/>
      <c r="RQS425" s="93"/>
      <c r="RQT425" s="93"/>
      <c r="RQU425" s="93"/>
      <c r="RQV425" s="93"/>
      <c r="RQW425" s="93"/>
      <c r="RQX425" s="93"/>
      <c r="RQY425" s="93"/>
      <c r="RQZ425" s="93"/>
      <c r="RRA425" s="93"/>
      <c r="RRB425" s="93"/>
      <c r="RRC425" s="93"/>
      <c r="RRD425" s="93"/>
      <c r="RRE425" s="93"/>
      <c r="RRF425" s="93"/>
      <c r="RRG425" s="93"/>
      <c r="RRH425" s="93"/>
      <c r="RRI425" s="93"/>
      <c r="RRJ425" s="93"/>
      <c r="RRK425" s="93"/>
      <c r="RRL425" s="93"/>
      <c r="RRM425" s="93"/>
      <c r="RRN425" s="93"/>
      <c r="RRO425" s="93"/>
      <c r="RRP425" s="93"/>
      <c r="RRQ425" s="93"/>
      <c r="RRR425" s="93"/>
      <c r="RRS425" s="93"/>
      <c r="RRT425" s="93"/>
      <c r="RRU425" s="93"/>
      <c r="RRV425" s="93"/>
      <c r="RRW425" s="93"/>
      <c r="RRX425" s="93"/>
      <c r="RRY425" s="93"/>
      <c r="RRZ425" s="93"/>
      <c r="RSA425" s="93"/>
      <c r="RSB425" s="93"/>
      <c r="RSC425" s="93"/>
      <c r="RSD425" s="93"/>
      <c r="RSE425" s="93"/>
      <c r="RSF425" s="93"/>
      <c r="RSG425" s="93"/>
      <c r="RSH425" s="93"/>
      <c r="RSI425" s="93"/>
      <c r="RSJ425" s="93"/>
      <c r="RSK425" s="93"/>
      <c r="RSL425" s="93"/>
      <c r="RSM425" s="93"/>
      <c r="RSN425" s="93"/>
      <c r="RSO425" s="93"/>
      <c r="RSP425" s="93"/>
      <c r="RSQ425" s="93"/>
      <c r="RSR425" s="93"/>
      <c r="RSS425" s="93"/>
      <c r="RST425" s="93"/>
      <c r="RSU425" s="93"/>
      <c r="RSV425" s="93"/>
      <c r="RSW425" s="93"/>
      <c r="RSX425" s="93"/>
      <c r="RSY425" s="93"/>
      <c r="RSZ425" s="93"/>
      <c r="RTA425" s="93"/>
      <c r="RTB425" s="93"/>
      <c r="RTC425" s="93"/>
      <c r="RTD425" s="93"/>
      <c r="RTE425" s="93"/>
      <c r="RTF425" s="93"/>
      <c r="RTG425" s="93"/>
      <c r="RTH425" s="93"/>
      <c r="RTI425" s="93"/>
      <c r="RTJ425" s="93"/>
      <c r="RTK425" s="93"/>
      <c r="RTL425" s="93"/>
      <c r="RTM425" s="93"/>
      <c r="RTN425" s="93"/>
      <c r="RTO425" s="93"/>
      <c r="RTP425" s="93"/>
      <c r="RTQ425" s="93"/>
      <c r="RTR425" s="93"/>
      <c r="RTS425" s="93"/>
      <c r="RTT425" s="93"/>
      <c r="RTU425" s="93"/>
      <c r="RTV425" s="93"/>
      <c r="RTW425" s="93"/>
      <c r="RTX425" s="93"/>
      <c r="RTY425" s="93"/>
      <c r="RTZ425" s="93"/>
      <c r="RUA425" s="93"/>
      <c r="RUB425" s="93"/>
      <c r="RUC425" s="93"/>
      <c r="RUD425" s="93"/>
      <c r="RUE425" s="93"/>
      <c r="RUF425" s="93"/>
      <c r="RUG425" s="93"/>
      <c r="RUH425" s="93"/>
      <c r="RUI425" s="93"/>
      <c r="RUJ425" s="93"/>
      <c r="RUK425" s="93"/>
      <c r="RUL425" s="93"/>
      <c r="RUM425" s="93"/>
      <c r="RUN425" s="93"/>
      <c r="RUO425" s="93"/>
      <c r="RUP425" s="93"/>
      <c r="RUQ425" s="93"/>
      <c r="RUR425" s="93"/>
      <c r="RUS425" s="93"/>
      <c r="RUT425" s="93"/>
      <c r="RUU425" s="93"/>
      <c r="RUV425" s="93"/>
      <c r="RUW425" s="93"/>
      <c r="RUX425" s="93"/>
      <c r="RUY425" s="93"/>
      <c r="RUZ425" s="93"/>
      <c r="RVA425" s="93"/>
      <c r="RVB425" s="93"/>
      <c r="RVC425" s="93"/>
      <c r="RVD425" s="93"/>
      <c r="RVE425" s="93"/>
      <c r="RVF425" s="93"/>
      <c r="RVG425" s="93"/>
      <c r="RVH425" s="93"/>
      <c r="RVI425" s="93"/>
      <c r="RVJ425" s="93"/>
      <c r="RVK425" s="93"/>
      <c r="RVL425" s="93"/>
      <c r="RVM425" s="93"/>
      <c r="RVN425" s="93"/>
      <c r="RVO425" s="93"/>
      <c r="RVP425" s="93"/>
      <c r="RVQ425" s="93"/>
      <c r="RVR425" s="93"/>
      <c r="RVS425" s="93"/>
      <c r="RVT425" s="93"/>
      <c r="RVU425" s="93"/>
      <c r="RVV425" s="93"/>
      <c r="RVW425" s="93"/>
      <c r="RVX425" s="93"/>
      <c r="RVY425" s="93"/>
      <c r="RVZ425" s="93"/>
      <c r="RWA425" s="93"/>
      <c r="RWB425" s="93"/>
      <c r="RWC425" s="93"/>
      <c r="RWD425" s="93"/>
      <c r="RWE425" s="93"/>
      <c r="RWF425" s="93"/>
      <c r="RWG425" s="93"/>
      <c r="RWH425" s="93"/>
      <c r="RWI425" s="93"/>
      <c r="RWJ425" s="93"/>
      <c r="RWK425" s="93"/>
      <c r="RWL425" s="93"/>
      <c r="RWM425" s="93"/>
      <c r="RWN425" s="93"/>
      <c r="RWO425" s="93"/>
      <c r="RWP425" s="93"/>
      <c r="RWQ425" s="93"/>
      <c r="RWR425" s="93"/>
      <c r="RWS425" s="93"/>
      <c r="RWT425" s="93"/>
      <c r="RWU425" s="93"/>
      <c r="RWV425" s="93"/>
      <c r="RWW425" s="93"/>
      <c r="RWX425" s="93"/>
      <c r="RWY425" s="93"/>
      <c r="RWZ425" s="93"/>
      <c r="RXA425" s="93"/>
      <c r="RXB425" s="93"/>
      <c r="RXC425" s="93"/>
      <c r="RXD425" s="93"/>
      <c r="RXE425" s="93"/>
      <c r="RXF425" s="93"/>
      <c r="RXG425" s="93"/>
      <c r="RXH425" s="93"/>
      <c r="RXI425" s="93"/>
      <c r="RXJ425" s="93"/>
      <c r="RXK425" s="93"/>
      <c r="RXL425" s="93"/>
      <c r="RXM425" s="93"/>
      <c r="RXN425" s="93"/>
      <c r="RXO425" s="93"/>
      <c r="RXP425" s="93"/>
      <c r="RXQ425" s="93"/>
      <c r="RXR425" s="93"/>
      <c r="RXS425" s="93"/>
      <c r="RXT425" s="93"/>
      <c r="RXU425" s="93"/>
      <c r="RXV425" s="93"/>
      <c r="RXW425" s="93"/>
      <c r="RXX425" s="93"/>
      <c r="RXY425" s="93"/>
      <c r="RXZ425" s="93"/>
      <c r="RYA425" s="93"/>
      <c r="RYB425" s="93"/>
      <c r="RYC425" s="93"/>
      <c r="RYD425" s="93"/>
      <c r="RYE425" s="93"/>
      <c r="RYF425" s="93"/>
      <c r="RYG425" s="93"/>
      <c r="RYH425" s="93"/>
      <c r="RYI425" s="93"/>
      <c r="RYJ425" s="93"/>
      <c r="RYK425" s="93"/>
      <c r="RYL425" s="93"/>
      <c r="RYM425" s="93"/>
      <c r="RYN425" s="93"/>
      <c r="RYO425" s="93"/>
      <c r="RYP425" s="93"/>
      <c r="RYQ425" s="93"/>
      <c r="RYR425" s="93"/>
      <c r="RYS425" s="93"/>
      <c r="RYT425" s="93"/>
      <c r="RYU425" s="93"/>
      <c r="RYV425" s="93"/>
      <c r="RYW425" s="93"/>
      <c r="RYX425" s="93"/>
      <c r="RYY425" s="93"/>
      <c r="RYZ425" s="93"/>
      <c r="RZA425" s="93"/>
      <c r="RZB425" s="93"/>
      <c r="RZC425" s="93"/>
      <c r="RZD425" s="93"/>
      <c r="RZE425" s="93"/>
      <c r="RZF425" s="93"/>
      <c r="RZG425" s="93"/>
      <c r="RZH425" s="93"/>
      <c r="RZI425" s="93"/>
      <c r="RZJ425" s="93"/>
      <c r="RZK425" s="93"/>
      <c r="RZL425" s="93"/>
      <c r="RZM425" s="93"/>
      <c r="RZN425" s="93"/>
      <c r="RZO425" s="93"/>
      <c r="RZP425" s="93"/>
      <c r="RZQ425" s="93"/>
      <c r="RZR425" s="93"/>
      <c r="RZS425" s="93"/>
      <c r="RZT425" s="93"/>
      <c r="RZU425" s="93"/>
      <c r="RZV425" s="93"/>
      <c r="RZW425" s="93"/>
      <c r="RZX425" s="93"/>
      <c r="RZY425" s="93"/>
      <c r="RZZ425" s="93"/>
      <c r="SAA425" s="93"/>
      <c r="SAB425" s="93"/>
      <c r="SAC425" s="93"/>
      <c r="SAD425" s="93"/>
      <c r="SAE425" s="93"/>
      <c r="SAF425" s="93"/>
      <c r="SAG425" s="93"/>
      <c r="SAH425" s="93"/>
      <c r="SAI425" s="93"/>
      <c r="SAJ425" s="93"/>
      <c r="SAK425" s="93"/>
      <c r="SAL425" s="93"/>
      <c r="SAM425" s="93"/>
      <c r="SAN425" s="93"/>
      <c r="SAO425" s="93"/>
      <c r="SAP425" s="93"/>
      <c r="SAQ425" s="93"/>
      <c r="SAR425" s="93"/>
      <c r="SAS425" s="93"/>
      <c r="SAT425" s="93"/>
      <c r="SAU425" s="93"/>
      <c r="SAV425" s="93"/>
      <c r="SAW425" s="93"/>
      <c r="SAX425" s="93"/>
      <c r="SAY425" s="93"/>
      <c r="SAZ425" s="93"/>
      <c r="SBA425" s="93"/>
      <c r="SBB425" s="93"/>
      <c r="SBC425" s="93"/>
      <c r="SBD425" s="93"/>
      <c r="SBE425" s="93"/>
      <c r="SBF425" s="93"/>
      <c r="SBG425" s="93"/>
      <c r="SBH425" s="93"/>
      <c r="SBI425" s="93"/>
      <c r="SBJ425" s="93"/>
      <c r="SBK425" s="93"/>
      <c r="SBL425" s="93"/>
      <c r="SBM425" s="93"/>
      <c r="SBN425" s="93"/>
      <c r="SBO425" s="93"/>
      <c r="SBP425" s="93"/>
      <c r="SBQ425" s="93"/>
      <c r="SBR425" s="93"/>
      <c r="SBS425" s="93"/>
      <c r="SBT425" s="93"/>
      <c r="SBU425" s="93"/>
      <c r="SBV425" s="93"/>
      <c r="SBW425" s="93"/>
      <c r="SBX425" s="93"/>
      <c r="SBY425" s="93"/>
      <c r="SBZ425" s="93"/>
      <c r="SCA425" s="93"/>
      <c r="SCB425" s="93"/>
      <c r="SCC425" s="93"/>
      <c r="SCD425" s="93"/>
      <c r="SCE425" s="93"/>
      <c r="SCF425" s="93"/>
      <c r="SCG425" s="93"/>
      <c r="SCH425" s="93"/>
      <c r="SCI425" s="93"/>
      <c r="SCJ425" s="93"/>
      <c r="SCK425" s="93"/>
      <c r="SCL425" s="93"/>
      <c r="SCM425" s="93"/>
      <c r="SCN425" s="93"/>
      <c r="SCO425" s="93"/>
      <c r="SCP425" s="93"/>
      <c r="SCQ425" s="93"/>
      <c r="SCR425" s="93"/>
      <c r="SCS425" s="93"/>
      <c r="SCT425" s="93"/>
      <c r="SCU425" s="93"/>
      <c r="SCV425" s="93"/>
      <c r="SCW425" s="93"/>
      <c r="SCX425" s="93"/>
      <c r="SCY425" s="93"/>
      <c r="SCZ425" s="93"/>
      <c r="SDA425" s="93"/>
      <c r="SDB425" s="93"/>
      <c r="SDC425" s="93"/>
      <c r="SDD425" s="93"/>
      <c r="SDE425" s="93"/>
      <c r="SDF425" s="93"/>
      <c r="SDG425" s="93"/>
      <c r="SDH425" s="93"/>
      <c r="SDI425" s="93"/>
      <c r="SDJ425" s="93"/>
      <c r="SDK425" s="93"/>
      <c r="SDL425" s="93"/>
      <c r="SDM425" s="93"/>
      <c r="SDN425" s="93"/>
      <c r="SDO425" s="93"/>
      <c r="SDP425" s="93"/>
      <c r="SDQ425" s="93"/>
      <c r="SDR425" s="93"/>
      <c r="SDS425" s="93"/>
      <c r="SDT425" s="93"/>
      <c r="SDU425" s="93"/>
      <c r="SDV425" s="93"/>
      <c r="SDW425" s="93"/>
      <c r="SDX425" s="93"/>
      <c r="SDY425" s="93"/>
      <c r="SDZ425" s="93"/>
      <c r="SEA425" s="93"/>
      <c r="SEB425" s="93"/>
      <c r="SEC425" s="93"/>
      <c r="SED425" s="93"/>
      <c r="SEE425" s="93"/>
      <c r="SEF425" s="93"/>
      <c r="SEG425" s="93"/>
      <c r="SEH425" s="93"/>
      <c r="SEI425" s="93"/>
      <c r="SEJ425" s="93"/>
      <c r="SEK425" s="93"/>
      <c r="SEL425" s="93"/>
      <c r="SEM425" s="93"/>
      <c r="SEN425" s="93"/>
      <c r="SEO425" s="93"/>
      <c r="SEP425" s="93"/>
      <c r="SEQ425" s="93"/>
      <c r="SER425" s="93"/>
      <c r="SES425" s="93"/>
      <c r="SET425" s="93"/>
      <c r="SEU425" s="93"/>
      <c r="SEV425" s="93"/>
      <c r="SEW425" s="93"/>
      <c r="SEX425" s="93"/>
      <c r="SEY425" s="93"/>
      <c r="SEZ425" s="93"/>
      <c r="SFA425" s="93"/>
      <c r="SFB425" s="93"/>
      <c r="SFC425" s="93"/>
      <c r="SFD425" s="93"/>
      <c r="SFE425" s="93"/>
      <c r="SFF425" s="93"/>
      <c r="SFG425" s="93"/>
      <c r="SFH425" s="93"/>
      <c r="SFI425" s="93"/>
      <c r="SFJ425" s="93"/>
      <c r="SFK425" s="93"/>
      <c r="SFL425" s="93"/>
      <c r="SFM425" s="93"/>
      <c r="SFN425" s="93"/>
      <c r="SFO425" s="93"/>
      <c r="SFP425" s="93"/>
      <c r="SFQ425" s="93"/>
      <c r="SFR425" s="93"/>
      <c r="SFS425" s="93"/>
      <c r="SFT425" s="93"/>
      <c r="SFU425" s="93"/>
      <c r="SFV425" s="93"/>
      <c r="SFW425" s="93"/>
      <c r="SFX425" s="93"/>
      <c r="SFY425" s="93"/>
      <c r="SFZ425" s="93"/>
      <c r="SGA425" s="93"/>
      <c r="SGB425" s="93"/>
      <c r="SGC425" s="93"/>
      <c r="SGD425" s="93"/>
      <c r="SGE425" s="93"/>
      <c r="SGF425" s="93"/>
      <c r="SGG425" s="93"/>
      <c r="SGH425" s="93"/>
      <c r="SGI425" s="93"/>
      <c r="SGJ425" s="93"/>
      <c r="SGK425" s="93"/>
      <c r="SGL425" s="93"/>
      <c r="SGM425" s="93"/>
      <c r="SGN425" s="93"/>
      <c r="SGO425" s="93"/>
      <c r="SGP425" s="93"/>
      <c r="SGQ425" s="93"/>
      <c r="SGR425" s="93"/>
      <c r="SGS425" s="93"/>
      <c r="SGT425" s="93"/>
      <c r="SGU425" s="93"/>
      <c r="SGV425" s="93"/>
      <c r="SGW425" s="93"/>
      <c r="SGX425" s="93"/>
      <c r="SGY425" s="93"/>
      <c r="SGZ425" s="93"/>
      <c r="SHA425" s="93"/>
      <c r="SHB425" s="93"/>
      <c r="SHC425" s="93"/>
      <c r="SHD425" s="93"/>
      <c r="SHE425" s="93"/>
      <c r="SHF425" s="93"/>
      <c r="SHG425" s="93"/>
      <c r="SHH425" s="93"/>
      <c r="SHI425" s="93"/>
      <c r="SHJ425" s="93"/>
      <c r="SHK425" s="93"/>
      <c r="SHL425" s="93"/>
      <c r="SHM425" s="93"/>
      <c r="SHN425" s="93"/>
      <c r="SHO425" s="93"/>
      <c r="SHP425" s="93"/>
      <c r="SHQ425" s="93"/>
      <c r="SHR425" s="93"/>
      <c r="SHS425" s="93"/>
      <c r="SHT425" s="93"/>
      <c r="SHU425" s="93"/>
      <c r="SHV425" s="93"/>
      <c r="SHW425" s="93"/>
      <c r="SHX425" s="93"/>
      <c r="SHY425" s="93"/>
      <c r="SHZ425" s="93"/>
      <c r="SIA425" s="93"/>
      <c r="SIB425" s="93"/>
      <c r="SIC425" s="93"/>
      <c r="SID425" s="93"/>
      <c r="SIE425" s="93"/>
      <c r="SIF425" s="93"/>
      <c r="SIG425" s="93"/>
      <c r="SIH425" s="93"/>
      <c r="SII425" s="93"/>
      <c r="SIJ425" s="93"/>
      <c r="SIK425" s="93"/>
      <c r="SIL425" s="93"/>
      <c r="SIM425" s="93"/>
      <c r="SIN425" s="93"/>
      <c r="SIO425" s="93"/>
      <c r="SIP425" s="93"/>
      <c r="SIQ425" s="93"/>
      <c r="SIR425" s="93"/>
      <c r="SIS425" s="93"/>
      <c r="SIT425" s="93"/>
      <c r="SIU425" s="93"/>
      <c r="SIV425" s="93"/>
      <c r="SIW425" s="93"/>
      <c r="SIX425" s="93"/>
      <c r="SIY425" s="93"/>
      <c r="SIZ425" s="93"/>
      <c r="SJA425" s="93"/>
      <c r="SJB425" s="93"/>
      <c r="SJC425" s="93"/>
      <c r="SJD425" s="93"/>
      <c r="SJE425" s="93"/>
      <c r="SJF425" s="93"/>
      <c r="SJG425" s="93"/>
      <c r="SJH425" s="93"/>
      <c r="SJI425" s="93"/>
      <c r="SJJ425" s="93"/>
      <c r="SJK425" s="93"/>
      <c r="SJL425" s="93"/>
      <c r="SJM425" s="93"/>
      <c r="SJN425" s="93"/>
      <c r="SJO425" s="93"/>
      <c r="SJP425" s="93"/>
      <c r="SJQ425" s="93"/>
      <c r="SJR425" s="93"/>
      <c r="SJS425" s="93"/>
      <c r="SJT425" s="93"/>
      <c r="SJU425" s="93"/>
      <c r="SJV425" s="93"/>
      <c r="SJW425" s="93"/>
      <c r="SJX425" s="93"/>
      <c r="SJY425" s="93"/>
      <c r="SJZ425" s="93"/>
      <c r="SKA425" s="93"/>
      <c r="SKB425" s="93"/>
      <c r="SKC425" s="93"/>
      <c r="SKD425" s="93"/>
      <c r="SKE425" s="93"/>
      <c r="SKF425" s="93"/>
      <c r="SKG425" s="93"/>
      <c r="SKH425" s="93"/>
      <c r="SKI425" s="93"/>
      <c r="SKJ425" s="93"/>
      <c r="SKK425" s="93"/>
      <c r="SKL425" s="93"/>
      <c r="SKM425" s="93"/>
      <c r="SKN425" s="93"/>
      <c r="SKO425" s="93"/>
      <c r="SKP425" s="93"/>
      <c r="SKQ425" s="93"/>
      <c r="SKR425" s="93"/>
      <c r="SKS425" s="93"/>
      <c r="SKT425" s="93"/>
      <c r="SKU425" s="93"/>
      <c r="SKV425" s="93"/>
      <c r="SKW425" s="93"/>
      <c r="SKX425" s="93"/>
      <c r="SKY425" s="93"/>
      <c r="SKZ425" s="93"/>
      <c r="SLA425" s="93"/>
      <c r="SLB425" s="93"/>
      <c r="SLC425" s="93"/>
      <c r="SLD425" s="93"/>
      <c r="SLE425" s="93"/>
      <c r="SLF425" s="93"/>
      <c r="SLG425" s="93"/>
      <c r="SLH425" s="93"/>
      <c r="SLI425" s="93"/>
      <c r="SLJ425" s="93"/>
      <c r="SLK425" s="93"/>
      <c r="SLL425" s="93"/>
      <c r="SLM425" s="93"/>
      <c r="SLN425" s="93"/>
      <c r="SLO425" s="93"/>
      <c r="SLP425" s="93"/>
      <c r="SLQ425" s="93"/>
      <c r="SLR425" s="93"/>
      <c r="SLS425" s="93"/>
      <c r="SLT425" s="93"/>
      <c r="SLU425" s="93"/>
      <c r="SLV425" s="93"/>
      <c r="SLW425" s="93"/>
      <c r="SLX425" s="93"/>
      <c r="SLY425" s="93"/>
      <c r="SLZ425" s="93"/>
      <c r="SMA425" s="93"/>
      <c r="SMB425" s="93"/>
      <c r="SMC425" s="93"/>
      <c r="SMD425" s="93"/>
      <c r="SME425" s="93"/>
      <c r="SMF425" s="93"/>
      <c r="SMG425" s="93"/>
      <c r="SMH425" s="93"/>
      <c r="SMI425" s="93"/>
      <c r="SMJ425" s="93"/>
      <c r="SMK425" s="93"/>
      <c r="SML425" s="93"/>
      <c r="SMM425" s="93"/>
      <c r="SMN425" s="93"/>
      <c r="SMO425" s="93"/>
      <c r="SMP425" s="93"/>
      <c r="SMQ425" s="93"/>
      <c r="SMR425" s="93"/>
      <c r="SMS425" s="93"/>
      <c r="SMT425" s="93"/>
      <c r="SMU425" s="93"/>
      <c r="SMV425" s="93"/>
      <c r="SMW425" s="93"/>
      <c r="SMX425" s="93"/>
      <c r="SMY425" s="93"/>
      <c r="SMZ425" s="93"/>
      <c r="SNA425" s="93"/>
      <c r="SNB425" s="93"/>
      <c r="SNC425" s="93"/>
      <c r="SND425" s="93"/>
      <c r="SNE425" s="93"/>
      <c r="SNF425" s="93"/>
      <c r="SNG425" s="93"/>
      <c r="SNH425" s="93"/>
      <c r="SNI425" s="93"/>
      <c r="SNJ425" s="93"/>
      <c r="SNK425" s="93"/>
      <c r="SNL425" s="93"/>
      <c r="SNM425" s="93"/>
      <c r="SNN425" s="93"/>
      <c r="SNO425" s="93"/>
      <c r="SNP425" s="93"/>
      <c r="SNQ425" s="93"/>
      <c r="SNR425" s="93"/>
      <c r="SNS425" s="93"/>
      <c r="SNT425" s="93"/>
      <c r="SNU425" s="93"/>
      <c r="SNV425" s="93"/>
      <c r="SNW425" s="93"/>
      <c r="SNX425" s="93"/>
      <c r="SNY425" s="93"/>
      <c r="SNZ425" s="93"/>
      <c r="SOA425" s="93"/>
      <c r="SOB425" s="93"/>
      <c r="SOC425" s="93"/>
      <c r="SOD425" s="93"/>
      <c r="SOE425" s="93"/>
      <c r="SOF425" s="93"/>
      <c r="SOG425" s="93"/>
      <c r="SOH425" s="93"/>
      <c r="SOI425" s="93"/>
      <c r="SOJ425" s="93"/>
      <c r="SOK425" s="93"/>
      <c r="SOL425" s="93"/>
      <c r="SOM425" s="93"/>
      <c r="SON425" s="93"/>
      <c r="SOO425" s="93"/>
      <c r="SOP425" s="93"/>
      <c r="SOQ425" s="93"/>
      <c r="SOR425" s="93"/>
      <c r="SOS425" s="93"/>
      <c r="SOT425" s="93"/>
      <c r="SOU425" s="93"/>
      <c r="SOV425" s="93"/>
      <c r="SOW425" s="93"/>
      <c r="SOX425" s="93"/>
      <c r="SOY425" s="93"/>
      <c r="SOZ425" s="93"/>
      <c r="SPA425" s="93"/>
      <c r="SPB425" s="93"/>
      <c r="SPC425" s="93"/>
      <c r="SPD425" s="93"/>
      <c r="SPE425" s="93"/>
      <c r="SPF425" s="93"/>
      <c r="SPG425" s="93"/>
      <c r="SPH425" s="93"/>
      <c r="SPI425" s="93"/>
      <c r="SPJ425" s="93"/>
      <c r="SPK425" s="93"/>
      <c r="SPL425" s="93"/>
      <c r="SPM425" s="93"/>
      <c r="SPN425" s="93"/>
      <c r="SPO425" s="93"/>
      <c r="SPP425" s="93"/>
      <c r="SPQ425" s="93"/>
      <c r="SPR425" s="93"/>
      <c r="SPS425" s="93"/>
      <c r="SPT425" s="93"/>
      <c r="SPU425" s="93"/>
      <c r="SPV425" s="93"/>
      <c r="SPW425" s="93"/>
      <c r="SPX425" s="93"/>
      <c r="SPY425" s="93"/>
      <c r="SPZ425" s="93"/>
      <c r="SQA425" s="93"/>
      <c r="SQB425" s="93"/>
      <c r="SQC425" s="93"/>
      <c r="SQD425" s="93"/>
      <c r="SQE425" s="93"/>
      <c r="SQF425" s="93"/>
      <c r="SQG425" s="93"/>
      <c r="SQH425" s="93"/>
      <c r="SQI425" s="93"/>
      <c r="SQJ425" s="93"/>
      <c r="SQK425" s="93"/>
      <c r="SQL425" s="93"/>
      <c r="SQM425" s="93"/>
      <c r="SQN425" s="93"/>
      <c r="SQO425" s="93"/>
      <c r="SQP425" s="93"/>
      <c r="SQQ425" s="93"/>
      <c r="SQR425" s="93"/>
      <c r="SQS425" s="93"/>
      <c r="SQT425" s="93"/>
      <c r="SQU425" s="93"/>
      <c r="SQV425" s="93"/>
      <c r="SQW425" s="93"/>
      <c r="SQX425" s="93"/>
      <c r="SQY425" s="93"/>
      <c r="SQZ425" s="93"/>
      <c r="SRA425" s="93"/>
      <c r="SRB425" s="93"/>
      <c r="SRC425" s="93"/>
      <c r="SRD425" s="93"/>
      <c r="SRE425" s="93"/>
      <c r="SRF425" s="93"/>
      <c r="SRG425" s="93"/>
      <c r="SRH425" s="93"/>
      <c r="SRI425" s="93"/>
      <c r="SRJ425" s="93"/>
      <c r="SRK425" s="93"/>
      <c r="SRL425" s="93"/>
      <c r="SRM425" s="93"/>
      <c r="SRN425" s="93"/>
      <c r="SRO425" s="93"/>
      <c r="SRP425" s="93"/>
      <c r="SRQ425" s="93"/>
      <c r="SRR425" s="93"/>
      <c r="SRS425" s="93"/>
      <c r="SRT425" s="93"/>
      <c r="SRU425" s="93"/>
      <c r="SRV425" s="93"/>
      <c r="SRW425" s="93"/>
      <c r="SRX425" s="93"/>
      <c r="SRY425" s="93"/>
      <c r="SRZ425" s="93"/>
      <c r="SSA425" s="93"/>
      <c r="SSB425" s="93"/>
      <c r="SSC425" s="93"/>
      <c r="SSD425" s="93"/>
      <c r="SSE425" s="93"/>
      <c r="SSF425" s="93"/>
      <c r="SSG425" s="93"/>
      <c r="SSH425" s="93"/>
      <c r="SSI425" s="93"/>
      <c r="SSJ425" s="93"/>
      <c r="SSK425" s="93"/>
      <c r="SSL425" s="93"/>
      <c r="SSM425" s="93"/>
      <c r="SSN425" s="93"/>
      <c r="SSO425" s="93"/>
      <c r="SSP425" s="93"/>
      <c r="SSQ425" s="93"/>
      <c r="SSR425" s="93"/>
      <c r="SSS425" s="93"/>
      <c r="SST425" s="93"/>
      <c r="SSU425" s="93"/>
      <c r="SSV425" s="93"/>
      <c r="SSW425" s="93"/>
      <c r="SSX425" s="93"/>
      <c r="SSY425" s="93"/>
      <c r="SSZ425" s="93"/>
      <c r="STA425" s="93"/>
      <c r="STB425" s="93"/>
      <c r="STC425" s="93"/>
      <c r="STD425" s="93"/>
      <c r="STE425" s="93"/>
      <c r="STF425" s="93"/>
      <c r="STG425" s="93"/>
      <c r="STH425" s="93"/>
      <c r="STI425" s="93"/>
      <c r="STJ425" s="93"/>
      <c r="STK425" s="93"/>
      <c r="STL425" s="93"/>
      <c r="STM425" s="93"/>
      <c r="STN425" s="93"/>
      <c r="STO425" s="93"/>
      <c r="STP425" s="93"/>
      <c r="STQ425" s="93"/>
      <c r="STR425" s="93"/>
      <c r="STS425" s="93"/>
      <c r="STT425" s="93"/>
      <c r="STU425" s="93"/>
      <c r="STV425" s="93"/>
      <c r="STW425" s="93"/>
      <c r="STX425" s="93"/>
      <c r="STY425" s="93"/>
      <c r="STZ425" s="93"/>
      <c r="SUA425" s="93"/>
      <c r="SUB425" s="93"/>
      <c r="SUC425" s="93"/>
      <c r="SUD425" s="93"/>
      <c r="SUE425" s="93"/>
      <c r="SUF425" s="93"/>
      <c r="SUG425" s="93"/>
      <c r="SUH425" s="93"/>
      <c r="SUI425" s="93"/>
      <c r="SUJ425" s="93"/>
      <c r="SUK425" s="93"/>
      <c r="SUL425" s="93"/>
      <c r="SUM425" s="93"/>
      <c r="SUN425" s="93"/>
      <c r="SUO425" s="93"/>
      <c r="SUP425" s="93"/>
      <c r="SUQ425" s="93"/>
      <c r="SUR425" s="93"/>
      <c r="SUS425" s="93"/>
      <c r="SUT425" s="93"/>
      <c r="SUU425" s="93"/>
      <c r="SUV425" s="93"/>
      <c r="SUW425" s="93"/>
      <c r="SUX425" s="93"/>
      <c r="SUY425" s="93"/>
      <c r="SUZ425" s="93"/>
      <c r="SVA425" s="93"/>
      <c r="SVB425" s="93"/>
      <c r="SVC425" s="93"/>
      <c r="SVD425" s="93"/>
      <c r="SVE425" s="93"/>
      <c r="SVF425" s="93"/>
      <c r="SVG425" s="93"/>
      <c r="SVH425" s="93"/>
      <c r="SVI425" s="93"/>
      <c r="SVJ425" s="93"/>
      <c r="SVK425" s="93"/>
      <c r="SVL425" s="93"/>
      <c r="SVM425" s="93"/>
      <c r="SVN425" s="93"/>
      <c r="SVO425" s="93"/>
      <c r="SVP425" s="93"/>
      <c r="SVQ425" s="93"/>
      <c r="SVR425" s="93"/>
      <c r="SVS425" s="93"/>
      <c r="SVT425" s="93"/>
      <c r="SVU425" s="93"/>
      <c r="SVV425" s="93"/>
      <c r="SVW425" s="93"/>
      <c r="SVX425" s="93"/>
      <c r="SVY425" s="93"/>
      <c r="SVZ425" s="93"/>
      <c r="SWA425" s="93"/>
      <c r="SWB425" s="93"/>
      <c r="SWC425" s="93"/>
      <c r="SWD425" s="93"/>
      <c r="SWE425" s="93"/>
      <c r="SWF425" s="93"/>
      <c r="SWG425" s="93"/>
      <c r="SWH425" s="93"/>
      <c r="SWI425" s="93"/>
      <c r="SWJ425" s="93"/>
      <c r="SWK425" s="93"/>
      <c r="SWL425" s="93"/>
      <c r="SWM425" s="93"/>
      <c r="SWN425" s="93"/>
      <c r="SWO425" s="93"/>
      <c r="SWP425" s="93"/>
      <c r="SWQ425" s="93"/>
      <c r="SWR425" s="93"/>
      <c r="SWS425" s="93"/>
      <c r="SWT425" s="93"/>
      <c r="SWU425" s="93"/>
      <c r="SWV425" s="93"/>
      <c r="SWW425" s="93"/>
      <c r="SWX425" s="93"/>
      <c r="SWY425" s="93"/>
      <c r="SWZ425" s="93"/>
      <c r="SXA425" s="93"/>
      <c r="SXB425" s="93"/>
      <c r="SXC425" s="93"/>
      <c r="SXD425" s="93"/>
      <c r="SXE425" s="93"/>
      <c r="SXF425" s="93"/>
      <c r="SXG425" s="93"/>
      <c r="SXH425" s="93"/>
      <c r="SXI425" s="93"/>
      <c r="SXJ425" s="93"/>
      <c r="SXK425" s="93"/>
      <c r="SXL425" s="93"/>
      <c r="SXM425" s="93"/>
      <c r="SXN425" s="93"/>
      <c r="SXO425" s="93"/>
      <c r="SXP425" s="93"/>
      <c r="SXQ425" s="93"/>
      <c r="SXR425" s="93"/>
      <c r="SXS425" s="93"/>
      <c r="SXT425" s="93"/>
      <c r="SXU425" s="93"/>
      <c r="SXV425" s="93"/>
      <c r="SXW425" s="93"/>
      <c r="SXX425" s="93"/>
      <c r="SXY425" s="93"/>
      <c r="SXZ425" s="93"/>
      <c r="SYA425" s="93"/>
      <c r="SYB425" s="93"/>
      <c r="SYC425" s="93"/>
      <c r="SYD425" s="93"/>
      <c r="SYE425" s="93"/>
      <c r="SYF425" s="93"/>
      <c r="SYG425" s="93"/>
      <c r="SYH425" s="93"/>
      <c r="SYI425" s="93"/>
      <c r="SYJ425" s="93"/>
      <c r="SYK425" s="93"/>
      <c r="SYL425" s="93"/>
      <c r="SYM425" s="93"/>
      <c r="SYN425" s="93"/>
      <c r="SYO425" s="93"/>
      <c r="SYP425" s="93"/>
      <c r="SYQ425" s="93"/>
      <c r="SYR425" s="93"/>
      <c r="SYS425" s="93"/>
      <c r="SYT425" s="93"/>
      <c r="SYU425" s="93"/>
      <c r="SYV425" s="93"/>
      <c r="SYW425" s="93"/>
      <c r="SYX425" s="93"/>
      <c r="SYY425" s="93"/>
      <c r="SYZ425" s="93"/>
      <c r="SZA425" s="93"/>
      <c r="SZB425" s="93"/>
      <c r="SZC425" s="93"/>
      <c r="SZD425" s="93"/>
      <c r="SZE425" s="93"/>
      <c r="SZF425" s="93"/>
      <c r="SZG425" s="93"/>
      <c r="SZH425" s="93"/>
      <c r="SZI425" s="93"/>
      <c r="SZJ425" s="93"/>
      <c r="SZK425" s="93"/>
      <c r="SZL425" s="93"/>
      <c r="SZM425" s="93"/>
      <c r="SZN425" s="93"/>
      <c r="SZO425" s="93"/>
      <c r="SZP425" s="93"/>
      <c r="SZQ425" s="93"/>
      <c r="SZR425" s="93"/>
      <c r="SZS425" s="93"/>
      <c r="SZT425" s="93"/>
      <c r="SZU425" s="93"/>
      <c r="SZV425" s="93"/>
      <c r="SZW425" s="93"/>
      <c r="SZX425" s="93"/>
      <c r="SZY425" s="93"/>
      <c r="SZZ425" s="93"/>
      <c r="TAA425" s="93"/>
      <c r="TAB425" s="93"/>
      <c r="TAC425" s="93"/>
      <c r="TAD425" s="93"/>
      <c r="TAE425" s="93"/>
      <c r="TAF425" s="93"/>
      <c r="TAG425" s="93"/>
      <c r="TAH425" s="93"/>
      <c r="TAI425" s="93"/>
      <c r="TAJ425" s="93"/>
      <c r="TAK425" s="93"/>
      <c r="TAL425" s="93"/>
      <c r="TAM425" s="93"/>
      <c r="TAN425" s="93"/>
      <c r="TAO425" s="93"/>
      <c r="TAP425" s="93"/>
      <c r="TAQ425" s="93"/>
      <c r="TAR425" s="93"/>
      <c r="TAS425" s="93"/>
      <c r="TAT425" s="93"/>
      <c r="TAU425" s="93"/>
      <c r="TAV425" s="93"/>
      <c r="TAW425" s="93"/>
      <c r="TAX425" s="93"/>
      <c r="TAY425" s="93"/>
      <c r="TAZ425" s="93"/>
      <c r="TBA425" s="93"/>
      <c r="TBB425" s="93"/>
      <c r="TBC425" s="93"/>
      <c r="TBD425" s="93"/>
      <c r="TBE425" s="93"/>
      <c r="TBF425" s="93"/>
      <c r="TBG425" s="93"/>
      <c r="TBH425" s="93"/>
      <c r="TBI425" s="93"/>
      <c r="TBJ425" s="93"/>
      <c r="TBK425" s="93"/>
      <c r="TBL425" s="93"/>
      <c r="TBM425" s="93"/>
      <c r="TBN425" s="93"/>
      <c r="TBO425" s="93"/>
      <c r="TBP425" s="93"/>
      <c r="TBQ425" s="93"/>
      <c r="TBR425" s="93"/>
      <c r="TBS425" s="93"/>
      <c r="TBT425" s="93"/>
      <c r="TBU425" s="93"/>
      <c r="TBV425" s="93"/>
      <c r="TBW425" s="93"/>
      <c r="TBX425" s="93"/>
      <c r="TBY425" s="93"/>
      <c r="TBZ425" s="93"/>
      <c r="TCA425" s="93"/>
      <c r="TCB425" s="93"/>
      <c r="TCC425" s="93"/>
      <c r="TCD425" s="93"/>
      <c r="TCE425" s="93"/>
      <c r="TCF425" s="93"/>
      <c r="TCG425" s="93"/>
      <c r="TCH425" s="93"/>
      <c r="TCI425" s="93"/>
      <c r="TCJ425" s="93"/>
      <c r="TCK425" s="93"/>
      <c r="TCL425" s="93"/>
      <c r="TCM425" s="93"/>
      <c r="TCN425" s="93"/>
      <c r="TCO425" s="93"/>
      <c r="TCP425" s="93"/>
      <c r="TCQ425" s="93"/>
      <c r="TCR425" s="93"/>
      <c r="TCS425" s="93"/>
      <c r="TCT425" s="93"/>
      <c r="TCU425" s="93"/>
      <c r="TCV425" s="93"/>
      <c r="TCW425" s="93"/>
      <c r="TCX425" s="93"/>
      <c r="TCY425" s="93"/>
      <c r="TCZ425" s="93"/>
      <c r="TDA425" s="93"/>
      <c r="TDB425" s="93"/>
      <c r="TDC425" s="93"/>
      <c r="TDD425" s="93"/>
      <c r="TDE425" s="93"/>
      <c r="TDF425" s="93"/>
      <c r="TDG425" s="93"/>
      <c r="TDH425" s="93"/>
      <c r="TDI425" s="93"/>
      <c r="TDJ425" s="93"/>
      <c r="TDK425" s="93"/>
      <c r="TDL425" s="93"/>
      <c r="TDM425" s="93"/>
      <c r="TDN425" s="93"/>
      <c r="TDO425" s="93"/>
      <c r="TDP425" s="93"/>
      <c r="TDQ425" s="93"/>
      <c r="TDR425" s="93"/>
      <c r="TDS425" s="93"/>
      <c r="TDT425" s="93"/>
      <c r="TDU425" s="93"/>
      <c r="TDV425" s="93"/>
      <c r="TDW425" s="93"/>
      <c r="TDX425" s="93"/>
      <c r="TDY425" s="93"/>
      <c r="TDZ425" s="93"/>
      <c r="TEA425" s="93"/>
      <c r="TEB425" s="93"/>
      <c r="TEC425" s="93"/>
      <c r="TED425" s="93"/>
      <c r="TEE425" s="93"/>
      <c r="TEF425" s="93"/>
      <c r="TEG425" s="93"/>
      <c r="TEH425" s="93"/>
      <c r="TEI425" s="93"/>
      <c r="TEJ425" s="93"/>
      <c r="TEK425" s="93"/>
      <c r="TEL425" s="93"/>
      <c r="TEM425" s="93"/>
      <c r="TEN425" s="93"/>
      <c r="TEO425" s="93"/>
      <c r="TEP425" s="93"/>
      <c r="TEQ425" s="93"/>
      <c r="TER425" s="93"/>
      <c r="TES425" s="93"/>
      <c r="TET425" s="93"/>
      <c r="TEU425" s="93"/>
      <c r="TEV425" s="93"/>
      <c r="TEW425" s="93"/>
      <c r="TEX425" s="93"/>
      <c r="TEY425" s="93"/>
      <c r="TEZ425" s="93"/>
      <c r="TFA425" s="93"/>
      <c r="TFB425" s="93"/>
      <c r="TFC425" s="93"/>
      <c r="TFD425" s="93"/>
      <c r="TFE425" s="93"/>
      <c r="TFF425" s="93"/>
      <c r="TFG425" s="93"/>
      <c r="TFH425" s="93"/>
      <c r="TFI425" s="93"/>
      <c r="TFJ425" s="93"/>
      <c r="TFK425" s="93"/>
      <c r="TFL425" s="93"/>
      <c r="TFM425" s="93"/>
      <c r="TFN425" s="93"/>
      <c r="TFO425" s="93"/>
      <c r="TFP425" s="93"/>
      <c r="TFQ425" s="93"/>
      <c r="TFR425" s="93"/>
      <c r="TFS425" s="93"/>
      <c r="TFT425" s="93"/>
      <c r="TFU425" s="93"/>
      <c r="TFV425" s="93"/>
      <c r="TFW425" s="93"/>
      <c r="TFX425" s="93"/>
      <c r="TFY425" s="93"/>
      <c r="TFZ425" s="93"/>
      <c r="TGA425" s="93"/>
      <c r="TGB425" s="93"/>
      <c r="TGC425" s="93"/>
      <c r="TGD425" s="93"/>
      <c r="TGE425" s="93"/>
      <c r="TGF425" s="93"/>
      <c r="TGG425" s="93"/>
      <c r="TGH425" s="93"/>
      <c r="TGI425" s="93"/>
      <c r="TGJ425" s="93"/>
      <c r="TGK425" s="93"/>
      <c r="TGL425" s="93"/>
      <c r="TGM425" s="93"/>
      <c r="TGN425" s="93"/>
      <c r="TGO425" s="93"/>
      <c r="TGP425" s="93"/>
      <c r="TGQ425" s="93"/>
      <c r="TGR425" s="93"/>
      <c r="TGS425" s="93"/>
      <c r="TGT425" s="93"/>
      <c r="TGU425" s="93"/>
      <c r="TGV425" s="93"/>
      <c r="TGW425" s="93"/>
      <c r="TGX425" s="93"/>
      <c r="TGY425" s="93"/>
      <c r="TGZ425" s="93"/>
      <c r="THA425" s="93"/>
      <c r="THB425" s="93"/>
      <c r="THC425" s="93"/>
      <c r="THD425" s="93"/>
      <c r="THE425" s="93"/>
      <c r="THF425" s="93"/>
      <c r="THG425" s="93"/>
      <c r="THH425" s="93"/>
      <c r="THI425" s="93"/>
      <c r="THJ425" s="93"/>
      <c r="THK425" s="93"/>
      <c r="THL425" s="93"/>
      <c r="THM425" s="93"/>
      <c r="THN425" s="93"/>
      <c r="THO425" s="93"/>
      <c r="THP425" s="93"/>
      <c r="THQ425" s="93"/>
      <c r="THR425" s="93"/>
      <c r="THS425" s="93"/>
      <c r="THT425" s="93"/>
      <c r="THU425" s="93"/>
      <c r="THV425" s="93"/>
      <c r="THW425" s="93"/>
      <c r="THX425" s="93"/>
      <c r="THY425" s="93"/>
      <c r="THZ425" s="93"/>
      <c r="TIA425" s="93"/>
      <c r="TIB425" s="93"/>
      <c r="TIC425" s="93"/>
      <c r="TID425" s="93"/>
      <c r="TIE425" s="93"/>
      <c r="TIF425" s="93"/>
      <c r="TIG425" s="93"/>
      <c r="TIH425" s="93"/>
      <c r="TII425" s="93"/>
      <c r="TIJ425" s="93"/>
      <c r="TIK425" s="93"/>
      <c r="TIL425" s="93"/>
      <c r="TIM425" s="93"/>
      <c r="TIN425" s="93"/>
      <c r="TIO425" s="93"/>
      <c r="TIP425" s="93"/>
      <c r="TIQ425" s="93"/>
      <c r="TIR425" s="93"/>
      <c r="TIS425" s="93"/>
      <c r="TIT425" s="93"/>
      <c r="TIU425" s="93"/>
      <c r="TIV425" s="93"/>
      <c r="TIW425" s="93"/>
      <c r="TIX425" s="93"/>
      <c r="TIY425" s="93"/>
      <c r="TIZ425" s="93"/>
      <c r="TJA425" s="93"/>
      <c r="TJB425" s="93"/>
      <c r="TJC425" s="93"/>
      <c r="TJD425" s="93"/>
      <c r="TJE425" s="93"/>
      <c r="TJF425" s="93"/>
      <c r="TJG425" s="93"/>
      <c r="TJH425" s="93"/>
      <c r="TJI425" s="93"/>
      <c r="TJJ425" s="93"/>
      <c r="TJK425" s="93"/>
      <c r="TJL425" s="93"/>
      <c r="TJM425" s="93"/>
      <c r="TJN425" s="93"/>
      <c r="TJO425" s="93"/>
      <c r="TJP425" s="93"/>
      <c r="TJQ425" s="93"/>
      <c r="TJR425" s="93"/>
      <c r="TJS425" s="93"/>
      <c r="TJT425" s="93"/>
      <c r="TJU425" s="93"/>
      <c r="TJV425" s="93"/>
      <c r="TJW425" s="93"/>
      <c r="TJX425" s="93"/>
      <c r="TJY425" s="93"/>
      <c r="TJZ425" s="93"/>
      <c r="TKA425" s="93"/>
      <c r="TKB425" s="93"/>
      <c r="TKC425" s="93"/>
      <c r="TKD425" s="93"/>
      <c r="TKE425" s="93"/>
      <c r="TKF425" s="93"/>
      <c r="TKG425" s="93"/>
      <c r="TKH425" s="93"/>
      <c r="TKI425" s="93"/>
      <c r="TKJ425" s="93"/>
      <c r="TKK425" s="93"/>
      <c r="TKL425" s="93"/>
      <c r="TKM425" s="93"/>
      <c r="TKN425" s="93"/>
      <c r="TKO425" s="93"/>
      <c r="TKP425" s="93"/>
      <c r="TKQ425" s="93"/>
      <c r="TKR425" s="93"/>
      <c r="TKS425" s="93"/>
      <c r="TKT425" s="93"/>
      <c r="TKU425" s="93"/>
      <c r="TKV425" s="93"/>
      <c r="TKW425" s="93"/>
      <c r="TKX425" s="93"/>
      <c r="TKY425" s="93"/>
      <c r="TKZ425" s="93"/>
      <c r="TLA425" s="93"/>
      <c r="TLB425" s="93"/>
      <c r="TLC425" s="93"/>
      <c r="TLD425" s="93"/>
      <c r="TLE425" s="93"/>
      <c r="TLF425" s="93"/>
      <c r="TLG425" s="93"/>
      <c r="TLH425" s="93"/>
      <c r="TLI425" s="93"/>
      <c r="TLJ425" s="93"/>
      <c r="TLK425" s="93"/>
      <c r="TLL425" s="93"/>
      <c r="TLM425" s="93"/>
      <c r="TLN425" s="93"/>
      <c r="TLO425" s="93"/>
      <c r="TLP425" s="93"/>
      <c r="TLQ425" s="93"/>
      <c r="TLR425" s="93"/>
      <c r="TLS425" s="93"/>
      <c r="TLT425" s="93"/>
      <c r="TLU425" s="93"/>
      <c r="TLV425" s="93"/>
      <c r="TLW425" s="93"/>
      <c r="TLX425" s="93"/>
      <c r="TLY425" s="93"/>
      <c r="TLZ425" s="93"/>
      <c r="TMA425" s="93"/>
      <c r="TMB425" s="93"/>
      <c r="TMC425" s="93"/>
      <c r="TMD425" s="93"/>
      <c r="TME425" s="93"/>
      <c r="TMF425" s="93"/>
      <c r="TMG425" s="93"/>
      <c r="TMH425" s="93"/>
      <c r="TMI425" s="93"/>
      <c r="TMJ425" s="93"/>
      <c r="TMK425" s="93"/>
      <c r="TML425" s="93"/>
      <c r="TMM425" s="93"/>
      <c r="TMN425" s="93"/>
      <c r="TMO425" s="93"/>
      <c r="TMP425" s="93"/>
      <c r="TMQ425" s="93"/>
      <c r="TMR425" s="93"/>
      <c r="TMS425" s="93"/>
      <c r="TMT425" s="93"/>
      <c r="TMU425" s="93"/>
      <c r="TMV425" s="93"/>
      <c r="TMW425" s="93"/>
      <c r="TMX425" s="93"/>
      <c r="TMY425" s="93"/>
      <c r="TMZ425" s="93"/>
      <c r="TNA425" s="93"/>
      <c r="TNB425" s="93"/>
      <c r="TNC425" s="93"/>
      <c r="TND425" s="93"/>
      <c r="TNE425" s="93"/>
      <c r="TNF425" s="93"/>
      <c r="TNG425" s="93"/>
      <c r="TNH425" s="93"/>
      <c r="TNI425" s="93"/>
      <c r="TNJ425" s="93"/>
      <c r="TNK425" s="93"/>
      <c r="TNL425" s="93"/>
      <c r="TNM425" s="93"/>
      <c r="TNN425" s="93"/>
      <c r="TNO425" s="93"/>
      <c r="TNP425" s="93"/>
      <c r="TNQ425" s="93"/>
      <c r="TNR425" s="93"/>
      <c r="TNS425" s="93"/>
      <c r="TNT425" s="93"/>
      <c r="TNU425" s="93"/>
      <c r="TNV425" s="93"/>
      <c r="TNW425" s="93"/>
      <c r="TNX425" s="93"/>
      <c r="TNY425" s="93"/>
      <c r="TNZ425" s="93"/>
      <c r="TOA425" s="93"/>
      <c r="TOB425" s="93"/>
      <c r="TOC425" s="93"/>
      <c r="TOD425" s="93"/>
      <c r="TOE425" s="93"/>
      <c r="TOF425" s="93"/>
      <c r="TOG425" s="93"/>
      <c r="TOH425" s="93"/>
      <c r="TOI425" s="93"/>
      <c r="TOJ425" s="93"/>
      <c r="TOK425" s="93"/>
      <c r="TOL425" s="93"/>
      <c r="TOM425" s="93"/>
      <c r="TON425" s="93"/>
      <c r="TOO425" s="93"/>
      <c r="TOP425" s="93"/>
      <c r="TOQ425" s="93"/>
      <c r="TOR425" s="93"/>
      <c r="TOS425" s="93"/>
      <c r="TOT425" s="93"/>
      <c r="TOU425" s="93"/>
      <c r="TOV425" s="93"/>
      <c r="TOW425" s="93"/>
      <c r="TOX425" s="93"/>
      <c r="TOY425" s="93"/>
      <c r="TOZ425" s="93"/>
      <c r="TPA425" s="93"/>
      <c r="TPB425" s="93"/>
      <c r="TPC425" s="93"/>
      <c r="TPD425" s="93"/>
      <c r="TPE425" s="93"/>
      <c r="TPF425" s="93"/>
      <c r="TPG425" s="93"/>
      <c r="TPH425" s="93"/>
      <c r="TPI425" s="93"/>
      <c r="TPJ425" s="93"/>
      <c r="TPK425" s="93"/>
      <c r="TPL425" s="93"/>
      <c r="TPM425" s="93"/>
      <c r="TPN425" s="93"/>
      <c r="TPO425" s="93"/>
      <c r="TPP425" s="93"/>
      <c r="TPQ425" s="93"/>
      <c r="TPR425" s="93"/>
      <c r="TPS425" s="93"/>
      <c r="TPT425" s="93"/>
      <c r="TPU425" s="93"/>
      <c r="TPV425" s="93"/>
      <c r="TPW425" s="93"/>
      <c r="TPX425" s="93"/>
      <c r="TPY425" s="93"/>
      <c r="TPZ425" s="93"/>
      <c r="TQA425" s="93"/>
      <c r="TQB425" s="93"/>
      <c r="TQC425" s="93"/>
      <c r="TQD425" s="93"/>
      <c r="TQE425" s="93"/>
      <c r="TQF425" s="93"/>
      <c r="TQG425" s="93"/>
      <c r="TQH425" s="93"/>
      <c r="TQI425" s="93"/>
      <c r="TQJ425" s="93"/>
      <c r="TQK425" s="93"/>
      <c r="TQL425" s="93"/>
      <c r="TQM425" s="93"/>
      <c r="TQN425" s="93"/>
      <c r="TQO425" s="93"/>
      <c r="TQP425" s="93"/>
      <c r="TQQ425" s="93"/>
      <c r="TQR425" s="93"/>
      <c r="TQS425" s="93"/>
      <c r="TQT425" s="93"/>
      <c r="TQU425" s="93"/>
      <c r="TQV425" s="93"/>
      <c r="TQW425" s="93"/>
      <c r="TQX425" s="93"/>
      <c r="TQY425" s="93"/>
      <c r="TQZ425" s="93"/>
      <c r="TRA425" s="93"/>
      <c r="TRB425" s="93"/>
      <c r="TRC425" s="93"/>
      <c r="TRD425" s="93"/>
      <c r="TRE425" s="93"/>
      <c r="TRF425" s="93"/>
      <c r="TRG425" s="93"/>
      <c r="TRH425" s="93"/>
      <c r="TRI425" s="93"/>
      <c r="TRJ425" s="93"/>
      <c r="TRK425" s="93"/>
      <c r="TRL425" s="93"/>
      <c r="TRM425" s="93"/>
      <c r="TRN425" s="93"/>
      <c r="TRO425" s="93"/>
      <c r="TRP425" s="93"/>
      <c r="TRQ425" s="93"/>
      <c r="TRR425" s="93"/>
      <c r="TRS425" s="93"/>
      <c r="TRT425" s="93"/>
      <c r="TRU425" s="93"/>
      <c r="TRV425" s="93"/>
      <c r="TRW425" s="93"/>
      <c r="TRX425" s="93"/>
      <c r="TRY425" s="93"/>
      <c r="TRZ425" s="93"/>
      <c r="TSA425" s="93"/>
      <c r="TSB425" s="93"/>
      <c r="TSC425" s="93"/>
      <c r="TSD425" s="93"/>
      <c r="TSE425" s="93"/>
      <c r="TSF425" s="93"/>
      <c r="TSG425" s="93"/>
      <c r="TSH425" s="93"/>
      <c r="TSI425" s="93"/>
      <c r="TSJ425" s="93"/>
      <c r="TSK425" s="93"/>
      <c r="TSL425" s="93"/>
      <c r="TSM425" s="93"/>
      <c r="TSN425" s="93"/>
      <c r="TSO425" s="93"/>
      <c r="TSP425" s="93"/>
      <c r="TSQ425" s="93"/>
      <c r="TSR425" s="93"/>
      <c r="TSS425" s="93"/>
      <c r="TST425" s="93"/>
      <c r="TSU425" s="93"/>
      <c r="TSV425" s="93"/>
      <c r="TSW425" s="93"/>
      <c r="TSX425" s="93"/>
      <c r="TSY425" s="93"/>
      <c r="TSZ425" s="93"/>
      <c r="TTA425" s="93"/>
      <c r="TTB425" s="93"/>
      <c r="TTC425" s="93"/>
      <c r="TTD425" s="93"/>
      <c r="TTE425" s="93"/>
      <c r="TTF425" s="93"/>
      <c r="TTG425" s="93"/>
      <c r="TTH425" s="93"/>
      <c r="TTI425" s="93"/>
      <c r="TTJ425" s="93"/>
      <c r="TTK425" s="93"/>
      <c r="TTL425" s="93"/>
      <c r="TTM425" s="93"/>
      <c r="TTN425" s="93"/>
      <c r="TTO425" s="93"/>
      <c r="TTP425" s="93"/>
      <c r="TTQ425" s="93"/>
      <c r="TTR425" s="93"/>
      <c r="TTS425" s="93"/>
      <c r="TTT425" s="93"/>
      <c r="TTU425" s="93"/>
      <c r="TTV425" s="93"/>
      <c r="TTW425" s="93"/>
      <c r="TTX425" s="93"/>
      <c r="TTY425" s="93"/>
      <c r="TTZ425" s="93"/>
      <c r="TUA425" s="93"/>
      <c r="TUB425" s="93"/>
      <c r="TUC425" s="93"/>
      <c r="TUD425" s="93"/>
      <c r="TUE425" s="93"/>
      <c r="TUF425" s="93"/>
      <c r="TUG425" s="93"/>
      <c r="TUH425" s="93"/>
      <c r="TUI425" s="93"/>
      <c r="TUJ425" s="93"/>
      <c r="TUK425" s="93"/>
      <c r="TUL425" s="93"/>
      <c r="TUM425" s="93"/>
      <c r="TUN425" s="93"/>
      <c r="TUO425" s="93"/>
      <c r="TUP425" s="93"/>
      <c r="TUQ425" s="93"/>
      <c r="TUR425" s="93"/>
      <c r="TUS425" s="93"/>
      <c r="TUT425" s="93"/>
      <c r="TUU425" s="93"/>
      <c r="TUV425" s="93"/>
      <c r="TUW425" s="93"/>
      <c r="TUX425" s="93"/>
      <c r="TUY425" s="93"/>
      <c r="TUZ425" s="93"/>
      <c r="TVA425" s="93"/>
      <c r="TVB425" s="93"/>
      <c r="TVC425" s="93"/>
      <c r="TVD425" s="93"/>
      <c r="TVE425" s="93"/>
      <c r="TVF425" s="93"/>
      <c r="TVG425" s="93"/>
      <c r="TVH425" s="93"/>
      <c r="TVI425" s="93"/>
      <c r="TVJ425" s="93"/>
      <c r="TVK425" s="93"/>
      <c r="TVL425" s="93"/>
      <c r="TVM425" s="93"/>
      <c r="TVN425" s="93"/>
      <c r="TVO425" s="93"/>
      <c r="TVP425" s="93"/>
      <c r="TVQ425" s="93"/>
      <c r="TVR425" s="93"/>
      <c r="TVS425" s="93"/>
      <c r="TVT425" s="93"/>
      <c r="TVU425" s="93"/>
      <c r="TVV425" s="93"/>
      <c r="TVW425" s="93"/>
      <c r="TVX425" s="93"/>
      <c r="TVY425" s="93"/>
      <c r="TVZ425" s="93"/>
      <c r="TWA425" s="93"/>
      <c r="TWB425" s="93"/>
      <c r="TWC425" s="93"/>
      <c r="TWD425" s="93"/>
      <c r="TWE425" s="93"/>
      <c r="TWF425" s="93"/>
      <c r="TWG425" s="93"/>
      <c r="TWH425" s="93"/>
      <c r="TWI425" s="93"/>
      <c r="TWJ425" s="93"/>
      <c r="TWK425" s="93"/>
      <c r="TWL425" s="93"/>
      <c r="TWM425" s="93"/>
      <c r="TWN425" s="93"/>
      <c r="TWO425" s="93"/>
      <c r="TWP425" s="93"/>
      <c r="TWQ425" s="93"/>
      <c r="TWR425" s="93"/>
      <c r="TWS425" s="93"/>
      <c r="TWT425" s="93"/>
      <c r="TWU425" s="93"/>
      <c r="TWV425" s="93"/>
      <c r="TWW425" s="93"/>
      <c r="TWX425" s="93"/>
      <c r="TWY425" s="93"/>
      <c r="TWZ425" s="93"/>
      <c r="TXA425" s="93"/>
      <c r="TXB425" s="93"/>
      <c r="TXC425" s="93"/>
      <c r="TXD425" s="93"/>
      <c r="TXE425" s="93"/>
      <c r="TXF425" s="93"/>
      <c r="TXG425" s="93"/>
      <c r="TXH425" s="93"/>
      <c r="TXI425" s="93"/>
      <c r="TXJ425" s="93"/>
      <c r="TXK425" s="93"/>
      <c r="TXL425" s="93"/>
      <c r="TXM425" s="93"/>
      <c r="TXN425" s="93"/>
      <c r="TXO425" s="93"/>
      <c r="TXP425" s="93"/>
      <c r="TXQ425" s="93"/>
      <c r="TXR425" s="93"/>
      <c r="TXS425" s="93"/>
      <c r="TXT425" s="93"/>
      <c r="TXU425" s="93"/>
      <c r="TXV425" s="93"/>
      <c r="TXW425" s="93"/>
      <c r="TXX425" s="93"/>
      <c r="TXY425" s="93"/>
      <c r="TXZ425" s="93"/>
      <c r="TYA425" s="93"/>
      <c r="TYB425" s="93"/>
      <c r="TYC425" s="93"/>
      <c r="TYD425" s="93"/>
      <c r="TYE425" s="93"/>
      <c r="TYF425" s="93"/>
      <c r="TYG425" s="93"/>
      <c r="TYH425" s="93"/>
      <c r="TYI425" s="93"/>
      <c r="TYJ425" s="93"/>
      <c r="TYK425" s="93"/>
      <c r="TYL425" s="93"/>
      <c r="TYM425" s="93"/>
      <c r="TYN425" s="93"/>
      <c r="TYO425" s="93"/>
      <c r="TYP425" s="93"/>
      <c r="TYQ425" s="93"/>
      <c r="TYR425" s="93"/>
      <c r="TYS425" s="93"/>
      <c r="TYT425" s="93"/>
      <c r="TYU425" s="93"/>
      <c r="TYV425" s="93"/>
      <c r="TYW425" s="93"/>
      <c r="TYX425" s="93"/>
      <c r="TYY425" s="93"/>
      <c r="TYZ425" s="93"/>
      <c r="TZA425" s="93"/>
      <c r="TZB425" s="93"/>
      <c r="TZC425" s="93"/>
      <c r="TZD425" s="93"/>
      <c r="TZE425" s="93"/>
      <c r="TZF425" s="93"/>
      <c r="TZG425" s="93"/>
      <c r="TZH425" s="93"/>
      <c r="TZI425" s="93"/>
      <c r="TZJ425" s="93"/>
      <c r="TZK425" s="93"/>
      <c r="TZL425" s="93"/>
      <c r="TZM425" s="93"/>
      <c r="TZN425" s="93"/>
      <c r="TZO425" s="93"/>
      <c r="TZP425" s="93"/>
      <c r="TZQ425" s="93"/>
      <c r="TZR425" s="93"/>
      <c r="TZS425" s="93"/>
      <c r="TZT425" s="93"/>
      <c r="TZU425" s="93"/>
      <c r="TZV425" s="93"/>
      <c r="TZW425" s="93"/>
      <c r="TZX425" s="93"/>
      <c r="TZY425" s="93"/>
      <c r="TZZ425" s="93"/>
      <c r="UAA425" s="93"/>
      <c r="UAB425" s="93"/>
      <c r="UAC425" s="93"/>
      <c r="UAD425" s="93"/>
      <c r="UAE425" s="93"/>
      <c r="UAF425" s="93"/>
      <c r="UAG425" s="93"/>
      <c r="UAH425" s="93"/>
      <c r="UAI425" s="93"/>
      <c r="UAJ425" s="93"/>
      <c r="UAK425" s="93"/>
      <c r="UAL425" s="93"/>
      <c r="UAM425" s="93"/>
      <c r="UAN425" s="93"/>
      <c r="UAO425" s="93"/>
      <c r="UAP425" s="93"/>
      <c r="UAQ425" s="93"/>
      <c r="UAR425" s="93"/>
      <c r="UAS425" s="93"/>
      <c r="UAT425" s="93"/>
      <c r="UAU425" s="93"/>
      <c r="UAV425" s="93"/>
      <c r="UAW425" s="93"/>
      <c r="UAX425" s="93"/>
      <c r="UAY425" s="93"/>
      <c r="UAZ425" s="93"/>
      <c r="UBA425" s="93"/>
      <c r="UBB425" s="93"/>
      <c r="UBC425" s="93"/>
      <c r="UBD425" s="93"/>
      <c r="UBE425" s="93"/>
      <c r="UBF425" s="93"/>
      <c r="UBG425" s="93"/>
      <c r="UBH425" s="93"/>
      <c r="UBI425" s="93"/>
      <c r="UBJ425" s="93"/>
      <c r="UBK425" s="93"/>
      <c r="UBL425" s="93"/>
      <c r="UBM425" s="93"/>
      <c r="UBN425" s="93"/>
      <c r="UBO425" s="93"/>
      <c r="UBP425" s="93"/>
      <c r="UBQ425" s="93"/>
      <c r="UBR425" s="93"/>
      <c r="UBS425" s="93"/>
      <c r="UBT425" s="93"/>
      <c r="UBU425" s="93"/>
      <c r="UBV425" s="93"/>
      <c r="UBW425" s="93"/>
      <c r="UBX425" s="93"/>
      <c r="UBY425" s="93"/>
      <c r="UBZ425" s="93"/>
      <c r="UCA425" s="93"/>
      <c r="UCB425" s="93"/>
      <c r="UCC425" s="93"/>
      <c r="UCD425" s="93"/>
      <c r="UCE425" s="93"/>
      <c r="UCF425" s="93"/>
      <c r="UCG425" s="93"/>
      <c r="UCH425" s="93"/>
      <c r="UCI425" s="93"/>
      <c r="UCJ425" s="93"/>
      <c r="UCK425" s="93"/>
      <c r="UCL425" s="93"/>
      <c r="UCM425" s="93"/>
      <c r="UCN425" s="93"/>
      <c r="UCO425" s="93"/>
      <c r="UCP425" s="93"/>
      <c r="UCQ425" s="93"/>
      <c r="UCR425" s="93"/>
      <c r="UCS425" s="93"/>
      <c r="UCT425" s="93"/>
      <c r="UCU425" s="93"/>
      <c r="UCV425" s="93"/>
      <c r="UCW425" s="93"/>
      <c r="UCX425" s="93"/>
      <c r="UCY425" s="93"/>
      <c r="UCZ425" s="93"/>
      <c r="UDA425" s="93"/>
      <c r="UDB425" s="93"/>
      <c r="UDC425" s="93"/>
      <c r="UDD425" s="93"/>
      <c r="UDE425" s="93"/>
      <c r="UDF425" s="93"/>
      <c r="UDG425" s="93"/>
      <c r="UDH425" s="93"/>
      <c r="UDI425" s="93"/>
      <c r="UDJ425" s="93"/>
      <c r="UDK425" s="93"/>
      <c r="UDL425" s="93"/>
      <c r="UDM425" s="93"/>
      <c r="UDN425" s="93"/>
      <c r="UDO425" s="93"/>
      <c r="UDP425" s="93"/>
      <c r="UDQ425" s="93"/>
      <c r="UDR425" s="93"/>
      <c r="UDS425" s="93"/>
      <c r="UDT425" s="93"/>
      <c r="UDU425" s="93"/>
      <c r="UDV425" s="93"/>
      <c r="UDW425" s="93"/>
      <c r="UDX425" s="93"/>
      <c r="UDY425" s="93"/>
      <c r="UDZ425" s="93"/>
      <c r="UEA425" s="93"/>
      <c r="UEB425" s="93"/>
      <c r="UEC425" s="93"/>
      <c r="UED425" s="93"/>
      <c r="UEE425" s="93"/>
      <c r="UEF425" s="93"/>
      <c r="UEG425" s="93"/>
      <c r="UEH425" s="93"/>
      <c r="UEI425" s="93"/>
      <c r="UEJ425" s="93"/>
      <c r="UEK425" s="93"/>
      <c r="UEL425" s="93"/>
      <c r="UEM425" s="93"/>
      <c r="UEN425" s="93"/>
      <c r="UEO425" s="93"/>
      <c r="UEP425" s="93"/>
      <c r="UEQ425" s="93"/>
      <c r="UER425" s="93"/>
      <c r="UES425" s="93"/>
      <c r="UET425" s="93"/>
      <c r="UEU425" s="93"/>
      <c r="UEV425" s="93"/>
      <c r="UEW425" s="93"/>
      <c r="UEX425" s="93"/>
      <c r="UEY425" s="93"/>
      <c r="UEZ425" s="93"/>
      <c r="UFA425" s="93"/>
      <c r="UFB425" s="93"/>
      <c r="UFC425" s="93"/>
      <c r="UFD425" s="93"/>
      <c r="UFE425" s="93"/>
      <c r="UFF425" s="93"/>
      <c r="UFG425" s="93"/>
      <c r="UFH425" s="93"/>
      <c r="UFI425" s="93"/>
      <c r="UFJ425" s="93"/>
      <c r="UFK425" s="93"/>
      <c r="UFL425" s="93"/>
      <c r="UFM425" s="93"/>
      <c r="UFN425" s="93"/>
      <c r="UFO425" s="93"/>
      <c r="UFP425" s="93"/>
      <c r="UFQ425" s="93"/>
      <c r="UFR425" s="93"/>
      <c r="UFS425" s="93"/>
      <c r="UFT425" s="93"/>
      <c r="UFU425" s="93"/>
      <c r="UFV425" s="93"/>
      <c r="UFW425" s="93"/>
      <c r="UFX425" s="93"/>
      <c r="UFY425" s="93"/>
      <c r="UFZ425" s="93"/>
      <c r="UGA425" s="93"/>
      <c r="UGB425" s="93"/>
      <c r="UGC425" s="93"/>
      <c r="UGD425" s="93"/>
      <c r="UGE425" s="93"/>
      <c r="UGF425" s="93"/>
      <c r="UGG425" s="93"/>
      <c r="UGH425" s="93"/>
      <c r="UGI425" s="93"/>
      <c r="UGJ425" s="93"/>
      <c r="UGK425" s="93"/>
      <c r="UGL425" s="93"/>
      <c r="UGM425" s="93"/>
      <c r="UGN425" s="93"/>
      <c r="UGO425" s="93"/>
      <c r="UGP425" s="93"/>
      <c r="UGQ425" s="93"/>
      <c r="UGR425" s="93"/>
      <c r="UGS425" s="93"/>
      <c r="UGT425" s="93"/>
      <c r="UGU425" s="93"/>
      <c r="UGV425" s="93"/>
      <c r="UGW425" s="93"/>
      <c r="UGX425" s="93"/>
      <c r="UGY425" s="93"/>
      <c r="UGZ425" s="93"/>
      <c r="UHA425" s="93"/>
      <c r="UHB425" s="93"/>
      <c r="UHC425" s="93"/>
      <c r="UHD425" s="93"/>
      <c r="UHE425" s="93"/>
      <c r="UHF425" s="93"/>
      <c r="UHG425" s="93"/>
      <c r="UHH425" s="93"/>
      <c r="UHI425" s="93"/>
      <c r="UHJ425" s="93"/>
      <c r="UHK425" s="93"/>
      <c r="UHL425" s="93"/>
      <c r="UHM425" s="93"/>
      <c r="UHN425" s="93"/>
      <c r="UHO425" s="93"/>
      <c r="UHP425" s="93"/>
      <c r="UHQ425" s="93"/>
      <c r="UHR425" s="93"/>
      <c r="UHS425" s="93"/>
      <c r="UHT425" s="93"/>
      <c r="UHU425" s="93"/>
      <c r="UHV425" s="93"/>
      <c r="UHW425" s="93"/>
      <c r="UHX425" s="93"/>
      <c r="UHY425" s="93"/>
      <c r="UHZ425" s="93"/>
      <c r="UIA425" s="93"/>
      <c r="UIB425" s="93"/>
      <c r="UIC425" s="93"/>
      <c r="UID425" s="93"/>
      <c r="UIE425" s="93"/>
      <c r="UIF425" s="93"/>
      <c r="UIG425" s="93"/>
      <c r="UIH425" s="93"/>
      <c r="UII425" s="93"/>
      <c r="UIJ425" s="93"/>
      <c r="UIK425" s="93"/>
      <c r="UIL425" s="93"/>
      <c r="UIM425" s="93"/>
      <c r="UIN425" s="93"/>
      <c r="UIO425" s="93"/>
      <c r="UIP425" s="93"/>
      <c r="UIQ425" s="93"/>
      <c r="UIR425" s="93"/>
      <c r="UIS425" s="93"/>
      <c r="UIT425" s="93"/>
      <c r="UIU425" s="93"/>
      <c r="UIV425" s="93"/>
      <c r="UIW425" s="93"/>
      <c r="UIX425" s="93"/>
      <c r="UIY425" s="93"/>
      <c r="UIZ425" s="93"/>
      <c r="UJA425" s="93"/>
      <c r="UJB425" s="93"/>
      <c r="UJC425" s="93"/>
      <c r="UJD425" s="93"/>
      <c r="UJE425" s="93"/>
      <c r="UJF425" s="93"/>
      <c r="UJG425" s="93"/>
      <c r="UJH425" s="93"/>
      <c r="UJI425" s="93"/>
      <c r="UJJ425" s="93"/>
      <c r="UJK425" s="93"/>
      <c r="UJL425" s="93"/>
      <c r="UJM425" s="93"/>
      <c r="UJN425" s="93"/>
      <c r="UJO425" s="93"/>
      <c r="UJP425" s="93"/>
      <c r="UJQ425" s="93"/>
      <c r="UJR425" s="93"/>
      <c r="UJS425" s="93"/>
      <c r="UJT425" s="93"/>
      <c r="UJU425" s="93"/>
      <c r="UJV425" s="93"/>
      <c r="UJW425" s="93"/>
      <c r="UJX425" s="93"/>
      <c r="UJY425" s="93"/>
      <c r="UJZ425" s="93"/>
      <c r="UKA425" s="93"/>
      <c r="UKB425" s="93"/>
      <c r="UKC425" s="93"/>
      <c r="UKD425" s="93"/>
      <c r="UKE425" s="93"/>
      <c r="UKF425" s="93"/>
      <c r="UKG425" s="93"/>
      <c r="UKH425" s="93"/>
      <c r="UKI425" s="93"/>
      <c r="UKJ425" s="93"/>
      <c r="UKK425" s="93"/>
      <c r="UKL425" s="93"/>
      <c r="UKM425" s="93"/>
      <c r="UKN425" s="93"/>
      <c r="UKO425" s="93"/>
      <c r="UKP425" s="93"/>
      <c r="UKQ425" s="93"/>
      <c r="UKR425" s="93"/>
      <c r="UKS425" s="93"/>
      <c r="UKT425" s="93"/>
      <c r="UKU425" s="93"/>
      <c r="UKV425" s="93"/>
      <c r="UKW425" s="93"/>
      <c r="UKX425" s="93"/>
      <c r="UKY425" s="93"/>
      <c r="UKZ425" s="93"/>
      <c r="ULA425" s="93"/>
      <c r="ULB425" s="93"/>
      <c r="ULC425" s="93"/>
      <c r="ULD425" s="93"/>
      <c r="ULE425" s="93"/>
      <c r="ULF425" s="93"/>
      <c r="ULG425" s="93"/>
      <c r="ULH425" s="93"/>
      <c r="ULI425" s="93"/>
      <c r="ULJ425" s="93"/>
      <c r="ULK425" s="93"/>
      <c r="ULL425" s="93"/>
      <c r="ULM425" s="93"/>
      <c r="ULN425" s="93"/>
      <c r="ULO425" s="93"/>
      <c r="ULP425" s="93"/>
      <c r="ULQ425" s="93"/>
      <c r="ULR425" s="93"/>
      <c r="ULS425" s="93"/>
      <c r="ULT425" s="93"/>
      <c r="ULU425" s="93"/>
      <c r="ULV425" s="93"/>
      <c r="ULW425" s="93"/>
      <c r="ULX425" s="93"/>
      <c r="ULY425" s="93"/>
      <c r="ULZ425" s="93"/>
      <c r="UMA425" s="93"/>
      <c r="UMB425" s="93"/>
      <c r="UMC425" s="93"/>
      <c r="UMD425" s="93"/>
      <c r="UME425" s="93"/>
      <c r="UMF425" s="93"/>
      <c r="UMG425" s="93"/>
      <c r="UMH425" s="93"/>
      <c r="UMI425" s="93"/>
      <c r="UMJ425" s="93"/>
      <c r="UMK425" s="93"/>
      <c r="UML425" s="93"/>
      <c r="UMM425" s="93"/>
      <c r="UMN425" s="93"/>
      <c r="UMO425" s="93"/>
      <c r="UMP425" s="93"/>
      <c r="UMQ425" s="93"/>
      <c r="UMR425" s="93"/>
      <c r="UMS425" s="93"/>
      <c r="UMT425" s="93"/>
      <c r="UMU425" s="93"/>
      <c r="UMV425" s="93"/>
      <c r="UMW425" s="93"/>
      <c r="UMX425" s="93"/>
      <c r="UMY425" s="93"/>
      <c r="UMZ425" s="93"/>
      <c r="UNA425" s="93"/>
      <c r="UNB425" s="93"/>
      <c r="UNC425" s="93"/>
      <c r="UND425" s="93"/>
      <c r="UNE425" s="93"/>
      <c r="UNF425" s="93"/>
      <c r="UNG425" s="93"/>
      <c r="UNH425" s="93"/>
      <c r="UNI425" s="93"/>
      <c r="UNJ425" s="93"/>
      <c r="UNK425" s="93"/>
      <c r="UNL425" s="93"/>
      <c r="UNM425" s="93"/>
      <c r="UNN425" s="93"/>
      <c r="UNO425" s="93"/>
      <c r="UNP425" s="93"/>
      <c r="UNQ425" s="93"/>
      <c r="UNR425" s="93"/>
      <c r="UNS425" s="93"/>
      <c r="UNT425" s="93"/>
      <c r="UNU425" s="93"/>
      <c r="UNV425" s="93"/>
      <c r="UNW425" s="93"/>
      <c r="UNX425" s="93"/>
      <c r="UNY425" s="93"/>
      <c r="UNZ425" s="93"/>
      <c r="UOA425" s="93"/>
      <c r="UOB425" s="93"/>
      <c r="UOC425" s="93"/>
      <c r="UOD425" s="93"/>
      <c r="UOE425" s="93"/>
      <c r="UOF425" s="93"/>
      <c r="UOG425" s="93"/>
      <c r="UOH425" s="93"/>
      <c r="UOI425" s="93"/>
      <c r="UOJ425" s="93"/>
      <c r="UOK425" s="93"/>
      <c r="UOL425" s="93"/>
      <c r="UOM425" s="93"/>
      <c r="UON425" s="93"/>
      <c r="UOO425" s="93"/>
      <c r="UOP425" s="93"/>
      <c r="UOQ425" s="93"/>
      <c r="UOR425" s="93"/>
      <c r="UOS425" s="93"/>
      <c r="UOT425" s="93"/>
      <c r="UOU425" s="93"/>
      <c r="UOV425" s="93"/>
      <c r="UOW425" s="93"/>
      <c r="UOX425" s="93"/>
      <c r="UOY425" s="93"/>
      <c r="UOZ425" s="93"/>
      <c r="UPA425" s="93"/>
      <c r="UPB425" s="93"/>
      <c r="UPC425" s="93"/>
      <c r="UPD425" s="93"/>
      <c r="UPE425" s="93"/>
      <c r="UPF425" s="93"/>
      <c r="UPG425" s="93"/>
      <c r="UPH425" s="93"/>
      <c r="UPI425" s="93"/>
      <c r="UPJ425" s="93"/>
      <c r="UPK425" s="93"/>
      <c r="UPL425" s="93"/>
      <c r="UPM425" s="93"/>
      <c r="UPN425" s="93"/>
      <c r="UPO425" s="93"/>
      <c r="UPP425" s="93"/>
      <c r="UPQ425" s="93"/>
      <c r="UPR425" s="93"/>
      <c r="UPS425" s="93"/>
      <c r="UPT425" s="93"/>
      <c r="UPU425" s="93"/>
      <c r="UPV425" s="93"/>
      <c r="UPW425" s="93"/>
      <c r="UPX425" s="93"/>
      <c r="UPY425" s="93"/>
      <c r="UPZ425" s="93"/>
      <c r="UQA425" s="93"/>
      <c r="UQB425" s="93"/>
      <c r="UQC425" s="93"/>
      <c r="UQD425" s="93"/>
      <c r="UQE425" s="93"/>
      <c r="UQF425" s="93"/>
      <c r="UQG425" s="93"/>
      <c r="UQH425" s="93"/>
      <c r="UQI425" s="93"/>
      <c r="UQJ425" s="93"/>
      <c r="UQK425" s="93"/>
      <c r="UQL425" s="93"/>
      <c r="UQM425" s="93"/>
      <c r="UQN425" s="93"/>
      <c r="UQO425" s="93"/>
      <c r="UQP425" s="93"/>
      <c r="UQQ425" s="93"/>
      <c r="UQR425" s="93"/>
      <c r="UQS425" s="93"/>
      <c r="UQT425" s="93"/>
      <c r="UQU425" s="93"/>
      <c r="UQV425" s="93"/>
      <c r="UQW425" s="93"/>
      <c r="UQX425" s="93"/>
      <c r="UQY425" s="93"/>
      <c r="UQZ425" s="93"/>
      <c r="URA425" s="93"/>
      <c r="URB425" s="93"/>
      <c r="URC425" s="93"/>
      <c r="URD425" s="93"/>
      <c r="URE425" s="93"/>
      <c r="URF425" s="93"/>
      <c r="URG425" s="93"/>
      <c r="URH425" s="93"/>
      <c r="URI425" s="93"/>
      <c r="URJ425" s="93"/>
      <c r="URK425" s="93"/>
      <c r="URL425" s="93"/>
      <c r="URM425" s="93"/>
      <c r="URN425" s="93"/>
      <c r="URO425" s="93"/>
      <c r="URP425" s="93"/>
      <c r="URQ425" s="93"/>
      <c r="URR425" s="93"/>
      <c r="URS425" s="93"/>
      <c r="URT425" s="93"/>
      <c r="URU425" s="93"/>
      <c r="URV425" s="93"/>
      <c r="URW425" s="93"/>
      <c r="URX425" s="93"/>
      <c r="URY425" s="93"/>
      <c r="URZ425" s="93"/>
      <c r="USA425" s="93"/>
      <c r="USB425" s="93"/>
      <c r="USC425" s="93"/>
      <c r="USD425" s="93"/>
      <c r="USE425" s="93"/>
      <c r="USF425" s="93"/>
      <c r="USG425" s="93"/>
      <c r="USH425" s="93"/>
      <c r="USI425" s="93"/>
      <c r="USJ425" s="93"/>
      <c r="USK425" s="93"/>
      <c r="USL425" s="93"/>
      <c r="USM425" s="93"/>
      <c r="USN425" s="93"/>
      <c r="USO425" s="93"/>
      <c r="USP425" s="93"/>
      <c r="USQ425" s="93"/>
      <c r="USR425" s="93"/>
      <c r="USS425" s="93"/>
      <c r="UST425" s="93"/>
      <c r="USU425" s="93"/>
      <c r="USV425" s="93"/>
      <c r="USW425" s="93"/>
      <c r="USX425" s="93"/>
      <c r="USY425" s="93"/>
      <c r="USZ425" s="93"/>
      <c r="UTA425" s="93"/>
      <c r="UTB425" s="93"/>
      <c r="UTC425" s="93"/>
      <c r="UTD425" s="93"/>
      <c r="UTE425" s="93"/>
      <c r="UTF425" s="93"/>
      <c r="UTG425" s="93"/>
      <c r="UTH425" s="93"/>
      <c r="UTI425" s="93"/>
      <c r="UTJ425" s="93"/>
      <c r="UTK425" s="93"/>
      <c r="UTL425" s="93"/>
      <c r="UTM425" s="93"/>
      <c r="UTN425" s="93"/>
      <c r="UTO425" s="93"/>
      <c r="UTP425" s="93"/>
      <c r="UTQ425" s="93"/>
      <c r="UTR425" s="93"/>
      <c r="UTS425" s="93"/>
      <c r="UTT425" s="93"/>
      <c r="UTU425" s="93"/>
      <c r="UTV425" s="93"/>
      <c r="UTW425" s="93"/>
      <c r="UTX425" s="93"/>
      <c r="UTY425" s="93"/>
      <c r="UTZ425" s="93"/>
      <c r="UUA425" s="93"/>
      <c r="UUB425" s="93"/>
      <c r="UUC425" s="93"/>
      <c r="UUD425" s="93"/>
      <c r="UUE425" s="93"/>
      <c r="UUF425" s="93"/>
      <c r="UUG425" s="93"/>
      <c r="UUH425" s="93"/>
      <c r="UUI425" s="93"/>
      <c r="UUJ425" s="93"/>
      <c r="UUK425" s="93"/>
      <c r="UUL425" s="93"/>
      <c r="UUM425" s="93"/>
      <c r="UUN425" s="93"/>
      <c r="UUO425" s="93"/>
      <c r="UUP425" s="93"/>
      <c r="UUQ425" s="93"/>
      <c r="UUR425" s="93"/>
      <c r="UUS425" s="93"/>
      <c r="UUT425" s="93"/>
      <c r="UUU425" s="93"/>
      <c r="UUV425" s="93"/>
      <c r="UUW425" s="93"/>
      <c r="UUX425" s="93"/>
      <c r="UUY425" s="93"/>
      <c r="UUZ425" s="93"/>
      <c r="UVA425" s="93"/>
      <c r="UVB425" s="93"/>
      <c r="UVC425" s="93"/>
      <c r="UVD425" s="93"/>
      <c r="UVE425" s="93"/>
      <c r="UVF425" s="93"/>
      <c r="UVG425" s="93"/>
      <c r="UVH425" s="93"/>
      <c r="UVI425" s="93"/>
      <c r="UVJ425" s="93"/>
      <c r="UVK425" s="93"/>
      <c r="UVL425" s="93"/>
      <c r="UVM425" s="93"/>
      <c r="UVN425" s="93"/>
      <c r="UVO425" s="93"/>
      <c r="UVP425" s="93"/>
      <c r="UVQ425" s="93"/>
      <c r="UVR425" s="93"/>
      <c r="UVS425" s="93"/>
      <c r="UVT425" s="93"/>
      <c r="UVU425" s="93"/>
      <c r="UVV425" s="93"/>
      <c r="UVW425" s="93"/>
      <c r="UVX425" s="93"/>
      <c r="UVY425" s="93"/>
      <c r="UVZ425" s="93"/>
      <c r="UWA425" s="93"/>
      <c r="UWB425" s="93"/>
      <c r="UWC425" s="93"/>
      <c r="UWD425" s="93"/>
      <c r="UWE425" s="93"/>
      <c r="UWF425" s="93"/>
      <c r="UWG425" s="93"/>
      <c r="UWH425" s="93"/>
      <c r="UWI425" s="93"/>
      <c r="UWJ425" s="93"/>
      <c r="UWK425" s="93"/>
      <c r="UWL425" s="93"/>
      <c r="UWM425" s="93"/>
      <c r="UWN425" s="93"/>
      <c r="UWO425" s="93"/>
      <c r="UWP425" s="93"/>
      <c r="UWQ425" s="93"/>
      <c r="UWR425" s="93"/>
      <c r="UWS425" s="93"/>
      <c r="UWT425" s="93"/>
      <c r="UWU425" s="93"/>
      <c r="UWV425" s="93"/>
      <c r="UWW425" s="93"/>
      <c r="UWX425" s="93"/>
      <c r="UWY425" s="93"/>
      <c r="UWZ425" s="93"/>
      <c r="UXA425" s="93"/>
      <c r="UXB425" s="93"/>
      <c r="UXC425" s="93"/>
      <c r="UXD425" s="93"/>
      <c r="UXE425" s="93"/>
      <c r="UXF425" s="93"/>
      <c r="UXG425" s="93"/>
      <c r="UXH425" s="93"/>
      <c r="UXI425" s="93"/>
      <c r="UXJ425" s="93"/>
      <c r="UXK425" s="93"/>
      <c r="UXL425" s="93"/>
      <c r="UXM425" s="93"/>
      <c r="UXN425" s="93"/>
      <c r="UXO425" s="93"/>
      <c r="UXP425" s="93"/>
      <c r="UXQ425" s="93"/>
      <c r="UXR425" s="93"/>
      <c r="UXS425" s="93"/>
      <c r="UXT425" s="93"/>
      <c r="UXU425" s="93"/>
      <c r="UXV425" s="93"/>
      <c r="UXW425" s="93"/>
      <c r="UXX425" s="93"/>
      <c r="UXY425" s="93"/>
      <c r="UXZ425" s="93"/>
      <c r="UYA425" s="93"/>
      <c r="UYB425" s="93"/>
      <c r="UYC425" s="93"/>
      <c r="UYD425" s="93"/>
      <c r="UYE425" s="93"/>
      <c r="UYF425" s="93"/>
      <c r="UYG425" s="93"/>
      <c r="UYH425" s="93"/>
      <c r="UYI425" s="93"/>
      <c r="UYJ425" s="93"/>
      <c r="UYK425" s="93"/>
      <c r="UYL425" s="93"/>
      <c r="UYM425" s="93"/>
      <c r="UYN425" s="93"/>
      <c r="UYO425" s="93"/>
      <c r="UYP425" s="93"/>
      <c r="UYQ425" s="93"/>
      <c r="UYR425" s="93"/>
      <c r="UYS425" s="93"/>
      <c r="UYT425" s="93"/>
      <c r="UYU425" s="93"/>
      <c r="UYV425" s="93"/>
      <c r="UYW425" s="93"/>
      <c r="UYX425" s="93"/>
      <c r="UYY425" s="93"/>
      <c r="UYZ425" s="93"/>
      <c r="UZA425" s="93"/>
      <c r="UZB425" s="93"/>
      <c r="UZC425" s="93"/>
      <c r="UZD425" s="93"/>
      <c r="UZE425" s="93"/>
      <c r="UZF425" s="93"/>
      <c r="UZG425" s="93"/>
      <c r="UZH425" s="93"/>
      <c r="UZI425" s="93"/>
      <c r="UZJ425" s="93"/>
      <c r="UZK425" s="93"/>
      <c r="UZL425" s="93"/>
      <c r="UZM425" s="93"/>
      <c r="UZN425" s="93"/>
      <c r="UZO425" s="93"/>
      <c r="UZP425" s="93"/>
      <c r="UZQ425" s="93"/>
      <c r="UZR425" s="93"/>
      <c r="UZS425" s="93"/>
      <c r="UZT425" s="93"/>
      <c r="UZU425" s="93"/>
      <c r="UZV425" s="93"/>
      <c r="UZW425" s="93"/>
      <c r="UZX425" s="93"/>
      <c r="UZY425" s="93"/>
      <c r="UZZ425" s="93"/>
      <c r="VAA425" s="93"/>
      <c r="VAB425" s="93"/>
      <c r="VAC425" s="93"/>
      <c r="VAD425" s="93"/>
      <c r="VAE425" s="93"/>
      <c r="VAF425" s="93"/>
      <c r="VAG425" s="93"/>
      <c r="VAH425" s="93"/>
      <c r="VAI425" s="93"/>
      <c r="VAJ425" s="93"/>
      <c r="VAK425" s="93"/>
      <c r="VAL425" s="93"/>
      <c r="VAM425" s="93"/>
      <c r="VAN425" s="93"/>
      <c r="VAO425" s="93"/>
      <c r="VAP425" s="93"/>
      <c r="VAQ425" s="93"/>
      <c r="VAR425" s="93"/>
      <c r="VAS425" s="93"/>
      <c r="VAT425" s="93"/>
      <c r="VAU425" s="93"/>
      <c r="VAV425" s="93"/>
      <c r="VAW425" s="93"/>
      <c r="VAX425" s="93"/>
      <c r="VAY425" s="93"/>
      <c r="VAZ425" s="93"/>
      <c r="VBA425" s="93"/>
      <c r="VBB425" s="93"/>
      <c r="VBC425" s="93"/>
      <c r="VBD425" s="93"/>
      <c r="VBE425" s="93"/>
      <c r="VBF425" s="93"/>
      <c r="VBG425" s="93"/>
      <c r="VBH425" s="93"/>
      <c r="VBI425" s="93"/>
      <c r="VBJ425" s="93"/>
      <c r="VBK425" s="93"/>
      <c r="VBL425" s="93"/>
      <c r="VBM425" s="93"/>
      <c r="VBN425" s="93"/>
      <c r="VBO425" s="93"/>
      <c r="VBP425" s="93"/>
      <c r="VBQ425" s="93"/>
      <c r="VBR425" s="93"/>
      <c r="VBS425" s="93"/>
      <c r="VBT425" s="93"/>
      <c r="VBU425" s="93"/>
      <c r="VBV425" s="93"/>
      <c r="VBW425" s="93"/>
      <c r="VBX425" s="93"/>
      <c r="VBY425" s="93"/>
      <c r="VBZ425" s="93"/>
      <c r="VCA425" s="93"/>
      <c r="VCB425" s="93"/>
      <c r="VCC425" s="93"/>
      <c r="VCD425" s="93"/>
      <c r="VCE425" s="93"/>
      <c r="VCF425" s="93"/>
      <c r="VCG425" s="93"/>
      <c r="VCH425" s="93"/>
      <c r="VCI425" s="93"/>
      <c r="VCJ425" s="93"/>
      <c r="VCK425" s="93"/>
      <c r="VCL425" s="93"/>
      <c r="VCM425" s="93"/>
      <c r="VCN425" s="93"/>
      <c r="VCO425" s="93"/>
      <c r="VCP425" s="93"/>
      <c r="VCQ425" s="93"/>
      <c r="VCR425" s="93"/>
      <c r="VCS425" s="93"/>
      <c r="VCT425" s="93"/>
      <c r="VCU425" s="93"/>
      <c r="VCV425" s="93"/>
      <c r="VCW425" s="93"/>
      <c r="VCX425" s="93"/>
      <c r="VCY425" s="93"/>
      <c r="VCZ425" s="93"/>
      <c r="VDA425" s="93"/>
      <c r="VDB425" s="93"/>
      <c r="VDC425" s="93"/>
      <c r="VDD425" s="93"/>
      <c r="VDE425" s="93"/>
      <c r="VDF425" s="93"/>
      <c r="VDG425" s="93"/>
      <c r="VDH425" s="93"/>
      <c r="VDI425" s="93"/>
      <c r="VDJ425" s="93"/>
      <c r="VDK425" s="93"/>
      <c r="VDL425" s="93"/>
      <c r="VDM425" s="93"/>
      <c r="VDN425" s="93"/>
      <c r="VDO425" s="93"/>
      <c r="VDP425" s="93"/>
      <c r="VDQ425" s="93"/>
      <c r="VDR425" s="93"/>
      <c r="VDS425" s="93"/>
      <c r="VDT425" s="93"/>
      <c r="VDU425" s="93"/>
      <c r="VDV425" s="93"/>
      <c r="VDW425" s="93"/>
      <c r="VDX425" s="93"/>
      <c r="VDY425" s="93"/>
      <c r="VDZ425" s="93"/>
      <c r="VEA425" s="93"/>
      <c r="VEB425" s="93"/>
      <c r="VEC425" s="93"/>
      <c r="VED425" s="93"/>
      <c r="VEE425" s="93"/>
      <c r="VEF425" s="93"/>
      <c r="VEG425" s="93"/>
      <c r="VEH425" s="93"/>
      <c r="VEI425" s="93"/>
      <c r="VEJ425" s="93"/>
      <c r="VEK425" s="93"/>
      <c r="VEL425" s="93"/>
      <c r="VEM425" s="93"/>
      <c r="VEN425" s="93"/>
      <c r="VEO425" s="93"/>
      <c r="VEP425" s="93"/>
      <c r="VEQ425" s="93"/>
      <c r="VER425" s="93"/>
      <c r="VES425" s="93"/>
      <c r="VET425" s="93"/>
      <c r="VEU425" s="93"/>
      <c r="VEV425" s="93"/>
      <c r="VEW425" s="93"/>
      <c r="VEX425" s="93"/>
      <c r="VEY425" s="93"/>
      <c r="VEZ425" s="93"/>
      <c r="VFA425" s="93"/>
      <c r="VFB425" s="93"/>
      <c r="VFC425" s="93"/>
      <c r="VFD425" s="93"/>
      <c r="VFE425" s="93"/>
      <c r="VFF425" s="93"/>
      <c r="VFG425" s="93"/>
      <c r="VFH425" s="93"/>
      <c r="VFI425" s="93"/>
      <c r="VFJ425" s="93"/>
      <c r="VFK425" s="93"/>
      <c r="VFL425" s="93"/>
      <c r="VFM425" s="93"/>
      <c r="VFN425" s="93"/>
      <c r="VFO425" s="93"/>
      <c r="VFP425" s="93"/>
      <c r="VFQ425" s="93"/>
      <c r="VFR425" s="93"/>
      <c r="VFS425" s="93"/>
      <c r="VFT425" s="93"/>
      <c r="VFU425" s="93"/>
      <c r="VFV425" s="93"/>
      <c r="VFW425" s="93"/>
      <c r="VFX425" s="93"/>
      <c r="VFY425" s="93"/>
      <c r="VFZ425" s="93"/>
      <c r="VGA425" s="93"/>
      <c r="VGB425" s="93"/>
      <c r="VGC425" s="93"/>
      <c r="VGD425" s="93"/>
      <c r="VGE425" s="93"/>
      <c r="VGF425" s="93"/>
      <c r="VGG425" s="93"/>
      <c r="VGH425" s="93"/>
      <c r="VGI425" s="93"/>
      <c r="VGJ425" s="93"/>
      <c r="VGK425" s="93"/>
      <c r="VGL425" s="93"/>
      <c r="VGM425" s="93"/>
      <c r="VGN425" s="93"/>
      <c r="VGO425" s="93"/>
      <c r="VGP425" s="93"/>
      <c r="VGQ425" s="93"/>
      <c r="VGR425" s="93"/>
      <c r="VGS425" s="93"/>
      <c r="VGT425" s="93"/>
      <c r="VGU425" s="93"/>
      <c r="VGV425" s="93"/>
      <c r="VGW425" s="93"/>
      <c r="VGX425" s="93"/>
      <c r="VGY425" s="93"/>
      <c r="VGZ425" s="93"/>
      <c r="VHA425" s="93"/>
      <c r="VHB425" s="93"/>
      <c r="VHC425" s="93"/>
      <c r="VHD425" s="93"/>
      <c r="VHE425" s="93"/>
      <c r="VHF425" s="93"/>
      <c r="VHG425" s="93"/>
      <c r="VHH425" s="93"/>
      <c r="VHI425" s="93"/>
      <c r="VHJ425" s="93"/>
      <c r="VHK425" s="93"/>
      <c r="VHL425" s="93"/>
      <c r="VHM425" s="93"/>
      <c r="VHN425" s="93"/>
      <c r="VHO425" s="93"/>
      <c r="VHP425" s="93"/>
      <c r="VHQ425" s="93"/>
      <c r="VHR425" s="93"/>
      <c r="VHS425" s="93"/>
      <c r="VHT425" s="93"/>
      <c r="VHU425" s="93"/>
      <c r="VHV425" s="93"/>
      <c r="VHW425" s="93"/>
      <c r="VHX425" s="93"/>
      <c r="VHY425" s="93"/>
      <c r="VHZ425" s="93"/>
      <c r="VIA425" s="93"/>
      <c r="VIB425" s="93"/>
      <c r="VIC425" s="93"/>
      <c r="VID425" s="93"/>
      <c r="VIE425" s="93"/>
      <c r="VIF425" s="93"/>
      <c r="VIG425" s="93"/>
      <c r="VIH425" s="93"/>
      <c r="VII425" s="93"/>
      <c r="VIJ425" s="93"/>
      <c r="VIK425" s="93"/>
      <c r="VIL425" s="93"/>
      <c r="VIM425" s="93"/>
      <c r="VIN425" s="93"/>
      <c r="VIO425" s="93"/>
      <c r="VIP425" s="93"/>
      <c r="VIQ425" s="93"/>
      <c r="VIR425" s="93"/>
      <c r="VIS425" s="93"/>
      <c r="VIT425" s="93"/>
      <c r="VIU425" s="93"/>
      <c r="VIV425" s="93"/>
      <c r="VIW425" s="93"/>
      <c r="VIX425" s="93"/>
      <c r="VIY425" s="93"/>
      <c r="VIZ425" s="93"/>
      <c r="VJA425" s="93"/>
      <c r="VJB425" s="93"/>
      <c r="VJC425" s="93"/>
      <c r="VJD425" s="93"/>
      <c r="VJE425" s="93"/>
      <c r="VJF425" s="93"/>
      <c r="VJG425" s="93"/>
      <c r="VJH425" s="93"/>
      <c r="VJI425" s="93"/>
      <c r="VJJ425" s="93"/>
      <c r="VJK425" s="93"/>
      <c r="VJL425" s="93"/>
      <c r="VJM425" s="93"/>
      <c r="VJN425" s="93"/>
      <c r="VJO425" s="93"/>
      <c r="VJP425" s="93"/>
      <c r="VJQ425" s="93"/>
      <c r="VJR425" s="93"/>
      <c r="VJS425" s="93"/>
      <c r="VJT425" s="93"/>
      <c r="VJU425" s="93"/>
      <c r="VJV425" s="93"/>
      <c r="VJW425" s="93"/>
      <c r="VJX425" s="93"/>
      <c r="VJY425" s="93"/>
      <c r="VJZ425" s="93"/>
      <c r="VKA425" s="93"/>
      <c r="VKB425" s="93"/>
      <c r="VKC425" s="93"/>
      <c r="VKD425" s="93"/>
      <c r="VKE425" s="93"/>
      <c r="VKF425" s="93"/>
      <c r="VKG425" s="93"/>
      <c r="VKH425" s="93"/>
      <c r="VKI425" s="93"/>
      <c r="VKJ425" s="93"/>
      <c r="VKK425" s="93"/>
      <c r="VKL425" s="93"/>
      <c r="VKM425" s="93"/>
      <c r="VKN425" s="93"/>
      <c r="VKO425" s="93"/>
      <c r="VKP425" s="93"/>
      <c r="VKQ425" s="93"/>
      <c r="VKR425" s="93"/>
      <c r="VKS425" s="93"/>
      <c r="VKT425" s="93"/>
      <c r="VKU425" s="93"/>
      <c r="VKV425" s="93"/>
      <c r="VKW425" s="93"/>
      <c r="VKX425" s="93"/>
      <c r="VKY425" s="93"/>
      <c r="VKZ425" s="93"/>
      <c r="VLA425" s="93"/>
      <c r="VLB425" s="93"/>
      <c r="VLC425" s="93"/>
      <c r="VLD425" s="93"/>
      <c r="VLE425" s="93"/>
      <c r="VLF425" s="93"/>
      <c r="VLG425" s="93"/>
      <c r="VLH425" s="93"/>
      <c r="VLI425" s="93"/>
      <c r="VLJ425" s="93"/>
      <c r="VLK425" s="93"/>
      <c r="VLL425" s="93"/>
      <c r="VLM425" s="93"/>
      <c r="VLN425" s="93"/>
      <c r="VLO425" s="93"/>
      <c r="VLP425" s="93"/>
      <c r="VLQ425" s="93"/>
      <c r="VLR425" s="93"/>
      <c r="VLS425" s="93"/>
      <c r="VLT425" s="93"/>
      <c r="VLU425" s="93"/>
      <c r="VLV425" s="93"/>
      <c r="VLW425" s="93"/>
      <c r="VLX425" s="93"/>
      <c r="VLY425" s="93"/>
      <c r="VLZ425" s="93"/>
      <c r="VMA425" s="93"/>
      <c r="VMB425" s="93"/>
      <c r="VMC425" s="93"/>
      <c r="VMD425" s="93"/>
      <c r="VME425" s="93"/>
      <c r="VMF425" s="93"/>
      <c r="VMG425" s="93"/>
      <c r="VMH425" s="93"/>
      <c r="VMI425" s="93"/>
      <c r="VMJ425" s="93"/>
      <c r="VMK425" s="93"/>
      <c r="VML425" s="93"/>
      <c r="VMM425" s="93"/>
      <c r="VMN425" s="93"/>
      <c r="VMO425" s="93"/>
      <c r="VMP425" s="93"/>
      <c r="VMQ425" s="93"/>
      <c r="VMR425" s="93"/>
      <c r="VMS425" s="93"/>
      <c r="VMT425" s="93"/>
      <c r="VMU425" s="93"/>
      <c r="VMV425" s="93"/>
      <c r="VMW425" s="93"/>
      <c r="VMX425" s="93"/>
      <c r="VMY425" s="93"/>
      <c r="VMZ425" s="93"/>
      <c r="VNA425" s="93"/>
      <c r="VNB425" s="93"/>
      <c r="VNC425" s="93"/>
      <c r="VND425" s="93"/>
      <c r="VNE425" s="93"/>
      <c r="VNF425" s="93"/>
      <c r="VNG425" s="93"/>
      <c r="VNH425" s="93"/>
      <c r="VNI425" s="93"/>
      <c r="VNJ425" s="93"/>
      <c r="VNK425" s="93"/>
      <c r="VNL425" s="93"/>
      <c r="VNM425" s="93"/>
      <c r="VNN425" s="93"/>
      <c r="VNO425" s="93"/>
      <c r="VNP425" s="93"/>
      <c r="VNQ425" s="93"/>
      <c r="VNR425" s="93"/>
      <c r="VNS425" s="93"/>
      <c r="VNT425" s="93"/>
      <c r="VNU425" s="93"/>
      <c r="VNV425" s="93"/>
      <c r="VNW425" s="93"/>
      <c r="VNX425" s="93"/>
      <c r="VNY425" s="93"/>
      <c r="VNZ425" s="93"/>
      <c r="VOA425" s="93"/>
      <c r="VOB425" s="93"/>
      <c r="VOC425" s="93"/>
      <c r="VOD425" s="93"/>
      <c r="VOE425" s="93"/>
      <c r="VOF425" s="93"/>
      <c r="VOG425" s="93"/>
      <c r="VOH425" s="93"/>
      <c r="VOI425" s="93"/>
      <c r="VOJ425" s="93"/>
      <c r="VOK425" s="93"/>
      <c r="VOL425" s="93"/>
      <c r="VOM425" s="93"/>
      <c r="VON425" s="93"/>
      <c r="VOO425" s="93"/>
      <c r="VOP425" s="93"/>
      <c r="VOQ425" s="93"/>
      <c r="VOR425" s="93"/>
      <c r="VOS425" s="93"/>
      <c r="VOT425" s="93"/>
      <c r="VOU425" s="93"/>
      <c r="VOV425" s="93"/>
      <c r="VOW425" s="93"/>
      <c r="VOX425" s="93"/>
      <c r="VOY425" s="93"/>
      <c r="VOZ425" s="93"/>
      <c r="VPA425" s="93"/>
      <c r="VPB425" s="93"/>
      <c r="VPC425" s="93"/>
      <c r="VPD425" s="93"/>
      <c r="VPE425" s="93"/>
      <c r="VPF425" s="93"/>
      <c r="VPG425" s="93"/>
      <c r="VPH425" s="93"/>
      <c r="VPI425" s="93"/>
      <c r="VPJ425" s="93"/>
      <c r="VPK425" s="93"/>
      <c r="VPL425" s="93"/>
      <c r="VPM425" s="93"/>
      <c r="VPN425" s="93"/>
      <c r="VPO425" s="93"/>
      <c r="VPP425" s="93"/>
      <c r="VPQ425" s="93"/>
      <c r="VPR425" s="93"/>
      <c r="VPS425" s="93"/>
      <c r="VPT425" s="93"/>
      <c r="VPU425" s="93"/>
      <c r="VPV425" s="93"/>
      <c r="VPW425" s="93"/>
      <c r="VPX425" s="93"/>
      <c r="VPY425" s="93"/>
      <c r="VPZ425" s="93"/>
      <c r="VQA425" s="93"/>
      <c r="VQB425" s="93"/>
      <c r="VQC425" s="93"/>
      <c r="VQD425" s="93"/>
      <c r="VQE425" s="93"/>
      <c r="VQF425" s="93"/>
      <c r="VQG425" s="93"/>
      <c r="VQH425" s="93"/>
      <c r="VQI425" s="93"/>
      <c r="VQJ425" s="93"/>
      <c r="VQK425" s="93"/>
      <c r="VQL425" s="93"/>
      <c r="VQM425" s="93"/>
      <c r="VQN425" s="93"/>
      <c r="VQO425" s="93"/>
      <c r="VQP425" s="93"/>
      <c r="VQQ425" s="93"/>
      <c r="VQR425" s="93"/>
      <c r="VQS425" s="93"/>
      <c r="VQT425" s="93"/>
      <c r="VQU425" s="93"/>
      <c r="VQV425" s="93"/>
      <c r="VQW425" s="93"/>
      <c r="VQX425" s="93"/>
      <c r="VQY425" s="93"/>
      <c r="VQZ425" s="93"/>
      <c r="VRA425" s="93"/>
      <c r="VRB425" s="93"/>
      <c r="VRC425" s="93"/>
      <c r="VRD425" s="93"/>
      <c r="VRE425" s="93"/>
      <c r="VRF425" s="93"/>
      <c r="VRG425" s="93"/>
      <c r="VRH425" s="93"/>
      <c r="VRI425" s="93"/>
      <c r="VRJ425" s="93"/>
      <c r="VRK425" s="93"/>
      <c r="VRL425" s="93"/>
      <c r="VRM425" s="93"/>
      <c r="VRN425" s="93"/>
      <c r="VRO425" s="93"/>
      <c r="VRP425" s="93"/>
      <c r="VRQ425" s="93"/>
      <c r="VRR425" s="93"/>
      <c r="VRS425" s="93"/>
      <c r="VRT425" s="93"/>
      <c r="VRU425" s="93"/>
      <c r="VRV425" s="93"/>
      <c r="VRW425" s="93"/>
      <c r="VRX425" s="93"/>
      <c r="VRY425" s="93"/>
      <c r="VRZ425" s="93"/>
      <c r="VSA425" s="93"/>
      <c r="VSB425" s="93"/>
      <c r="VSC425" s="93"/>
      <c r="VSD425" s="93"/>
      <c r="VSE425" s="93"/>
      <c r="VSF425" s="93"/>
      <c r="VSG425" s="93"/>
      <c r="VSH425" s="93"/>
      <c r="VSI425" s="93"/>
      <c r="VSJ425" s="93"/>
      <c r="VSK425" s="93"/>
      <c r="VSL425" s="93"/>
      <c r="VSM425" s="93"/>
      <c r="VSN425" s="93"/>
      <c r="VSO425" s="93"/>
      <c r="VSP425" s="93"/>
      <c r="VSQ425" s="93"/>
      <c r="VSR425" s="93"/>
      <c r="VSS425" s="93"/>
      <c r="VST425" s="93"/>
      <c r="VSU425" s="93"/>
      <c r="VSV425" s="93"/>
      <c r="VSW425" s="93"/>
      <c r="VSX425" s="93"/>
      <c r="VSY425" s="93"/>
      <c r="VSZ425" s="93"/>
      <c r="VTA425" s="93"/>
      <c r="VTB425" s="93"/>
      <c r="VTC425" s="93"/>
      <c r="VTD425" s="93"/>
      <c r="VTE425" s="93"/>
      <c r="VTF425" s="93"/>
      <c r="VTG425" s="93"/>
      <c r="VTH425" s="93"/>
      <c r="VTI425" s="93"/>
      <c r="VTJ425" s="93"/>
      <c r="VTK425" s="93"/>
      <c r="VTL425" s="93"/>
      <c r="VTM425" s="93"/>
      <c r="VTN425" s="93"/>
      <c r="VTO425" s="93"/>
      <c r="VTP425" s="93"/>
      <c r="VTQ425" s="93"/>
      <c r="VTR425" s="93"/>
      <c r="VTS425" s="93"/>
      <c r="VTT425" s="93"/>
      <c r="VTU425" s="93"/>
      <c r="VTV425" s="93"/>
      <c r="VTW425" s="93"/>
      <c r="VTX425" s="93"/>
      <c r="VTY425" s="93"/>
      <c r="VTZ425" s="93"/>
      <c r="VUA425" s="93"/>
      <c r="VUB425" s="93"/>
      <c r="VUC425" s="93"/>
      <c r="VUD425" s="93"/>
      <c r="VUE425" s="93"/>
      <c r="VUF425" s="93"/>
      <c r="VUG425" s="93"/>
      <c r="VUH425" s="93"/>
      <c r="VUI425" s="93"/>
      <c r="VUJ425" s="93"/>
      <c r="VUK425" s="93"/>
      <c r="VUL425" s="93"/>
      <c r="VUM425" s="93"/>
      <c r="VUN425" s="93"/>
      <c r="VUO425" s="93"/>
      <c r="VUP425" s="93"/>
      <c r="VUQ425" s="93"/>
      <c r="VUR425" s="93"/>
      <c r="VUS425" s="93"/>
      <c r="VUT425" s="93"/>
      <c r="VUU425" s="93"/>
      <c r="VUV425" s="93"/>
      <c r="VUW425" s="93"/>
      <c r="VUX425" s="93"/>
      <c r="VUY425" s="93"/>
      <c r="VUZ425" s="93"/>
      <c r="VVA425" s="93"/>
      <c r="VVB425" s="93"/>
      <c r="VVC425" s="93"/>
      <c r="VVD425" s="93"/>
      <c r="VVE425" s="93"/>
      <c r="VVF425" s="93"/>
      <c r="VVG425" s="93"/>
      <c r="VVH425" s="93"/>
      <c r="VVI425" s="93"/>
      <c r="VVJ425" s="93"/>
      <c r="VVK425" s="93"/>
      <c r="VVL425" s="93"/>
      <c r="VVM425" s="93"/>
      <c r="VVN425" s="93"/>
      <c r="VVO425" s="93"/>
      <c r="VVP425" s="93"/>
      <c r="VVQ425" s="93"/>
      <c r="VVR425" s="93"/>
      <c r="VVS425" s="93"/>
      <c r="VVT425" s="93"/>
      <c r="VVU425" s="93"/>
      <c r="VVV425" s="93"/>
      <c r="VVW425" s="93"/>
      <c r="VVX425" s="93"/>
      <c r="VVY425" s="93"/>
      <c r="VVZ425" s="93"/>
      <c r="VWA425" s="93"/>
      <c r="VWB425" s="93"/>
      <c r="VWC425" s="93"/>
      <c r="VWD425" s="93"/>
      <c r="VWE425" s="93"/>
      <c r="VWF425" s="93"/>
      <c r="VWG425" s="93"/>
      <c r="VWH425" s="93"/>
      <c r="VWI425" s="93"/>
      <c r="VWJ425" s="93"/>
      <c r="VWK425" s="93"/>
      <c r="VWL425" s="93"/>
      <c r="VWM425" s="93"/>
      <c r="VWN425" s="93"/>
      <c r="VWO425" s="93"/>
      <c r="VWP425" s="93"/>
      <c r="VWQ425" s="93"/>
      <c r="VWR425" s="93"/>
      <c r="VWS425" s="93"/>
      <c r="VWT425" s="93"/>
      <c r="VWU425" s="93"/>
      <c r="VWV425" s="93"/>
      <c r="VWW425" s="93"/>
      <c r="VWX425" s="93"/>
      <c r="VWY425" s="93"/>
      <c r="VWZ425" s="93"/>
      <c r="VXA425" s="93"/>
      <c r="VXB425" s="93"/>
      <c r="VXC425" s="93"/>
      <c r="VXD425" s="93"/>
      <c r="VXE425" s="93"/>
      <c r="VXF425" s="93"/>
      <c r="VXG425" s="93"/>
      <c r="VXH425" s="93"/>
      <c r="VXI425" s="93"/>
      <c r="VXJ425" s="93"/>
      <c r="VXK425" s="93"/>
      <c r="VXL425" s="93"/>
      <c r="VXM425" s="93"/>
      <c r="VXN425" s="93"/>
      <c r="VXO425" s="93"/>
      <c r="VXP425" s="93"/>
      <c r="VXQ425" s="93"/>
      <c r="VXR425" s="93"/>
      <c r="VXS425" s="93"/>
      <c r="VXT425" s="93"/>
      <c r="VXU425" s="93"/>
      <c r="VXV425" s="93"/>
      <c r="VXW425" s="93"/>
      <c r="VXX425" s="93"/>
      <c r="VXY425" s="93"/>
      <c r="VXZ425" s="93"/>
      <c r="VYA425" s="93"/>
      <c r="VYB425" s="93"/>
      <c r="VYC425" s="93"/>
      <c r="VYD425" s="93"/>
      <c r="VYE425" s="93"/>
      <c r="VYF425" s="93"/>
      <c r="VYG425" s="93"/>
      <c r="VYH425" s="93"/>
      <c r="VYI425" s="93"/>
      <c r="VYJ425" s="93"/>
      <c r="VYK425" s="93"/>
      <c r="VYL425" s="93"/>
      <c r="VYM425" s="93"/>
      <c r="VYN425" s="93"/>
      <c r="VYO425" s="93"/>
      <c r="VYP425" s="93"/>
      <c r="VYQ425" s="93"/>
      <c r="VYR425" s="93"/>
      <c r="VYS425" s="93"/>
      <c r="VYT425" s="93"/>
      <c r="VYU425" s="93"/>
      <c r="VYV425" s="93"/>
      <c r="VYW425" s="93"/>
      <c r="VYX425" s="93"/>
      <c r="VYY425" s="93"/>
      <c r="VYZ425" s="93"/>
      <c r="VZA425" s="93"/>
      <c r="VZB425" s="93"/>
      <c r="VZC425" s="93"/>
      <c r="VZD425" s="93"/>
      <c r="VZE425" s="93"/>
      <c r="VZF425" s="93"/>
      <c r="VZG425" s="93"/>
      <c r="VZH425" s="93"/>
      <c r="VZI425" s="93"/>
      <c r="VZJ425" s="93"/>
      <c r="VZK425" s="93"/>
      <c r="VZL425" s="93"/>
      <c r="VZM425" s="93"/>
      <c r="VZN425" s="93"/>
      <c r="VZO425" s="93"/>
      <c r="VZP425" s="93"/>
      <c r="VZQ425" s="93"/>
      <c r="VZR425" s="93"/>
      <c r="VZS425" s="93"/>
      <c r="VZT425" s="93"/>
      <c r="VZU425" s="93"/>
      <c r="VZV425" s="93"/>
      <c r="VZW425" s="93"/>
      <c r="VZX425" s="93"/>
      <c r="VZY425" s="93"/>
      <c r="VZZ425" s="93"/>
      <c r="WAA425" s="93"/>
      <c r="WAB425" s="93"/>
      <c r="WAC425" s="93"/>
      <c r="WAD425" s="93"/>
      <c r="WAE425" s="93"/>
      <c r="WAF425" s="93"/>
      <c r="WAG425" s="93"/>
      <c r="WAH425" s="93"/>
      <c r="WAI425" s="93"/>
      <c r="WAJ425" s="93"/>
      <c r="WAK425" s="93"/>
      <c r="WAL425" s="93"/>
      <c r="WAM425" s="93"/>
      <c r="WAN425" s="93"/>
      <c r="WAO425" s="93"/>
      <c r="WAP425" s="93"/>
      <c r="WAQ425" s="93"/>
      <c r="WAR425" s="93"/>
      <c r="WAS425" s="93"/>
      <c r="WAT425" s="93"/>
      <c r="WAU425" s="93"/>
      <c r="WAV425" s="93"/>
      <c r="WAW425" s="93"/>
      <c r="WAX425" s="93"/>
      <c r="WAY425" s="93"/>
      <c r="WAZ425" s="93"/>
      <c r="WBA425" s="93"/>
      <c r="WBB425" s="93"/>
      <c r="WBC425" s="93"/>
      <c r="WBD425" s="93"/>
      <c r="WBE425" s="93"/>
      <c r="WBF425" s="93"/>
      <c r="WBG425" s="93"/>
      <c r="WBH425" s="93"/>
      <c r="WBI425" s="93"/>
      <c r="WBJ425" s="93"/>
      <c r="WBK425" s="93"/>
      <c r="WBL425" s="93"/>
      <c r="WBM425" s="93"/>
      <c r="WBN425" s="93"/>
      <c r="WBO425" s="93"/>
      <c r="WBP425" s="93"/>
      <c r="WBQ425" s="93"/>
      <c r="WBR425" s="93"/>
      <c r="WBS425" s="93"/>
      <c r="WBT425" s="93"/>
      <c r="WBU425" s="93"/>
      <c r="WBV425" s="93"/>
      <c r="WBW425" s="93"/>
      <c r="WBX425" s="93"/>
      <c r="WBY425" s="93"/>
      <c r="WBZ425" s="93"/>
      <c r="WCA425" s="93"/>
      <c r="WCB425" s="93"/>
      <c r="WCC425" s="93"/>
      <c r="WCD425" s="93"/>
      <c r="WCE425" s="93"/>
      <c r="WCF425" s="93"/>
      <c r="WCG425" s="93"/>
      <c r="WCH425" s="93"/>
      <c r="WCI425" s="93"/>
      <c r="WCJ425" s="93"/>
      <c r="WCK425" s="93"/>
      <c r="WCL425" s="93"/>
      <c r="WCM425" s="93"/>
      <c r="WCN425" s="93"/>
      <c r="WCO425" s="93"/>
      <c r="WCP425" s="93"/>
      <c r="WCQ425" s="93"/>
      <c r="WCR425" s="93"/>
      <c r="WCS425" s="93"/>
      <c r="WCT425" s="93"/>
      <c r="WCU425" s="93"/>
      <c r="WCV425" s="93"/>
      <c r="WCW425" s="93"/>
      <c r="WCX425" s="93"/>
      <c r="WCY425" s="93"/>
      <c r="WCZ425" s="93"/>
      <c r="WDA425" s="93"/>
      <c r="WDB425" s="93"/>
      <c r="WDC425" s="93"/>
      <c r="WDD425" s="93"/>
      <c r="WDE425" s="93"/>
      <c r="WDF425" s="93"/>
      <c r="WDG425" s="93"/>
      <c r="WDH425" s="93"/>
      <c r="WDI425" s="93"/>
      <c r="WDJ425" s="93"/>
      <c r="WDK425" s="93"/>
      <c r="WDL425" s="93"/>
      <c r="WDM425" s="93"/>
      <c r="WDN425" s="93"/>
      <c r="WDO425" s="93"/>
      <c r="WDP425" s="93"/>
      <c r="WDQ425" s="93"/>
      <c r="WDR425" s="93"/>
      <c r="WDS425" s="93"/>
      <c r="WDT425" s="93"/>
      <c r="WDU425" s="93"/>
      <c r="WDV425" s="93"/>
      <c r="WDW425" s="93"/>
      <c r="WDX425" s="93"/>
      <c r="WDY425" s="93"/>
      <c r="WDZ425" s="93"/>
      <c r="WEA425" s="93"/>
      <c r="WEB425" s="93"/>
      <c r="WEC425" s="93"/>
      <c r="WED425" s="93"/>
      <c r="WEE425" s="93"/>
      <c r="WEF425" s="93"/>
      <c r="WEG425" s="93"/>
      <c r="WEH425" s="93"/>
      <c r="WEI425" s="93"/>
      <c r="WEJ425" s="93"/>
      <c r="WEK425" s="93"/>
      <c r="WEL425" s="93"/>
      <c r="WEM425" s="93"/>
      <c r="WEN425" s="93"/>
      <c r="WEO425" s="93"/>
      <c r="WEP425" s="93"/>
      <c r="WEQ425" s="93"/>
      <c r="WER425" s="93"/>
      <c r="WES425" s="93"/>
      <c r="WET425" s="93"/>
      <c r="WEU425" s="93"/>
      <c r="WEV425" s="93"/>
      <c r="WEW425" s="93"/>
      <c r="WEX425" s="93"/>
      <c r="WEY425" s="93"/>
      <c r="WEZ425" s="93"/>
      <c r="WFA425" s="93"/>
      <c r="WFB425" s="93"/>
      <c r="WFC425" s="93"/>
      <c r="WFD425" s="93"/>
      <c r="WFE425" s="93"/>
      <c r="WFF425" s="93"/>
      <c r="WFG425" s="93"/>
      <c r="WFH425" s="93"/>
      <c r="WFI425" s="93"/>
      <c r="WFJ425" s="93"/>
      <c r="WFK425" s="93"/>
      <c r="WFL425" s="93"/>
      <c r="WFM425" s="93"/>
      <c r="WFN425" s="93"/>
      <c r="WFO425" s="93"/>
      <c r="WFP425" s="93"/>
      <c r="WFQ425" s="93"/>
      <c r="WFR425" s="93"/>
      <c r="WFS425" s="93"/>
      <c r="WFT425" s="93"/>
      <c r="WFU425" s="93"/>
      <c r="WFV425" s="93"/>
      <c r="WFW425" s="93"/>
      <c r="WFX425" s="93"/>
      <c r="WFY425" s="93"/>
      <c r="WFZ425" s="93"/>
      <c r="WGA425" s="93"/>
      <c r="WGB425" s="93"/>
      <c r="WGC425" s="93"/>
      <c r="WGD425" s="93"/>
      <c r="WGE425" s="93"/>
      <c r="WGF425" s="93"/>
      <c r="WGG425" s="93"/>
      <c r="WGH425" s="93"/>
      <c r="WGI425" s="93"/>
      <c r="WGJ425" s="93"/>
      <c r="WGK425" s="93"/>
      <c r="WGL425" s="93"/>
      <c r="WGM425" s="93"/>
      <c r="WGN425" s="93"/>
      <c r="WGO425" s="93"/>
      <c r="WGP425" s="93"/>
      <c r="WGQ425" s="93"/>
      <c r="WGR425" s="93"/>
      <c r="WGS425" s="93"/>
      <c r="WGT425" s="93"/>
      <c r="WGU425" s="93"/>
      <c r="WGV425" s="93"/>
      <c r="WGW425" s="93"/>
      <c r="WGX425" s="93"/>
      <c r="WGY425" s="93"/>
      <c r="WGZ425" s="93"/>
      <c r="WHA425" s="93"/>
      <c r="WHB425" s="93"/>
      <c r="WHC425" s="93"/>
      <c r="WHD425" s="93"/>
      <c r="WHE425" s="93"/>
      <c r="WHF425" s="93"/>
      <c r="WHG425" s="93"/>
      <c r="WHH425" s="93"/>
      <c r="WHI425" s="93"/>
      <c r="WHJ425" s="93"/>
      <c r="WHK425" s="93"/>
      <c r="WHL425" s="93"/>
      <c r="WHM425" s="93"/>
      <c r="WHN425" s="93"/>
      <c r="WHO425" s="93"/>
      <c r="WHP425" s="93"/>
      <c r="WHQ425" s="93"/>
      <c r="WHR425" s="93"/>
      <c r="WHS425" s="93"/>
      <c r="WHT425" s="93"/>
      <c r="WHU425" s="93"/>
      <c r="WHV425" s="93"/>
      <c r="WHW425" s="93"/>
      <c r="WHX425" s="93"/>
      <c r="WHY425" s="93"/>
      <c r="WHZ425" s="93"/>
      <c r="WIA425" s="93"/>
      <c r="WIB425" s="93"/>
      <c r="WIC425" s="93"/>
      <c r="WID425" s="93"/>
      <c r="WIE425" s="93"/>
      <c r="WIF425" s="93"/>
      <c r="WIG425" s="93"/>
      <c r="WIH425" s="93"/>
      <c r="WII425" s="93"/>
      <c r="WIJ425" s="93"/>
      <c r="WIK425" s="93"/>
      <c r="WIL425" s="93"/>
      <c r="WIM425" s="93"/>
      <c r="WIN425" s="93"/>
      <c r="WIO425" s="93"/>
      <c r="WIP425" s="93"/>
      <c r="WIQ425" s="93"/>
      <c r="WIR425" s="93"/>
      <c r="WIS425" s="93"/>
      <c r="WIT425" s="93"/>
      <c r="WIU425" s="93"/>
      <c r="WIV425" s="93"/>
      <c r="WIW425" s="93"/>
      <c r="WIX425" s="93"/>
      <c r="WIY425" s="93"/>
      <c r="WIZ425" s="93"/>
      <c r="WJA425" s="93"/>
      <c r="WJB425" s="93"/>
      <c r="WJC425" s="93"/>
      <c r="WJD425" s="93"/>
      <c r="WJE425" s="93"/>
      <c r="WJF425" s="93"/>
      <c r="WJG425" s="93"/>
      <c r="WJH425" s="93"/>
      <c r="WJI425" s="93"/>
      <c r="WJJ425" s="93"/>
      <c r="WJK425" s="93"/>
      <c r="WJL425" s="93"/>
      <c r="WJM425" s="93"/>
      <c r="WJN425" s="93"/>
      <c r="WJO425" s="93"/>
      <c r="WJP425" s="93"/>
      <c r="WJQ425" s="93"/>
      <c r="WJR425" s="93"/>
      <c r="WJS425" s="93"/>
      <c r="WJT425" s="93"/>
      <c r="WJU425" s="93"/>
      <c r="WJV425" s="93"/>
      <c r="WJW425" s="93"/>
      <c r="WJX425" s="93"/>
      <c r="WJY425" s="93"/>
      <c r="WJZ425" s="93"/>
      <c r="WKA425" s="93"/>
      <c r="WKB425" s="93"/>
      <c r="WKC425" s="93"/>
      <c r="WKD425" s="93"/>
      <c r="WKE425" s="93"/>
      <c r="WKF425" s="93"/>
      <c r="WKG425" s="93"/>
      <c r="WKH425" s="93"/>
      <c r="WKI425" s="93"/>
      <c r="WKJ425" s="93"/>
      <c r="WKK425" s="93"/>
      <c r="WKL425" s="93"/>
      <c r="WKM425" s="93"/>
      <c r="WKN425" s="93"/>
      <c r="WKO425" s="93"/>
      <c r="WKP425" s="93"/>
      <c r="WKQ425" s="93"/>
      <c r="WKR425" s="93"/>
      <c r="WKS425" s="93"/>
      <c r="WKT425" s="93"/>
      <c r="WKU425" s="93"/>
      <c r="WKV425" s="93"/>
      <c r="WKW425" s="93"/>
      <c r="WKX425" s="93"/>
      <c r="WKY425" s="93"/>
      <c r="WKZ425" s="93"/>
      <c r="WLA425" s="93"/>
      <c r="WLB425" s="93"/>
      <c r="WLC425" s="93"/>
      <c r="WLD425" s="93"/>
      <c r="WLE425" s="93"/>
      <c r="WLF425" s="93"/>
      <c r="WLG425" s="93"/>
      <c r="WLH425" s="93"/>
      <c r="WLI425" s="93"/>
      <c r="WLJ425" s="93"/>
      <c r="WLK425" s="93"/>
      <c r="WLL425" s="93"/>
      <c r="WLM425" s="93"/>
      <c r="WLN425" s="93"/>
      <c r="WLO425" s="93"/>
      <c r="WLP425" s="93"/>
      <c r="WLQ425" s="93"/>
      <c r="WLR425" s="93"/>
      <c r="WLS425" s="93"/>
      <c r="WLT425" s="93"/>
      <c r="WLU425" s="93"/>
      <c r="WLV425" s="93"/>
      <c r="WLW425" s="93"/>
      <c r="WLX425" s="93"/>
      <c r="WLY425" s="93"/>
      <c r="WLZ425" s="93"/>
      <c r="WMA425" s="93"/>
      <c r="WMB425" s="93"/>
      <c r="WMC425" s="93"/>
      <c r="WMD425" s="93"/>
      <c r="WME425" s="93"/>
      <c r="WMF425" s="93"/>
      <c r="WMG425" s="93"/>
      <c r="WMH425" s="93"/>
      <c r="WMI425" s="93"/>
      <c r="WMJ425" s="93"/>
      <c r="WMK425" s="93"/>
      <c r="WML425" s="93"/>
      <c r="WMM425" s="93"/>
      <c r="WMN425" s="93"/>
      <c r="WMO425" s="93"/>
      <c r="WMP425" s="93"/>
      <c r="WMQ425" s="93"/>
      <c r="WMR425" s="93"/>
      <c r="WMS425" s="93"/>
      <c r="WMT425" s="93"/>
      <c r="WMU425" s="93"/>
      <c r="WMV425" s="93"/>
      <c r="WMW425" s="93"/>
      <c r="WMX425" s="93"/>
      <c r="WMY425" s="93"/>
      <c r="WMZ425" s="93"/>
      <c r="WNA425" s="93"/>
      <c r="WNB425" s="93"/>
      <c r="WNC425" s="93"/>
      <c r="WND425" s="93"/>
      <c r="WNE425" s="93"/>
      <c r="WNF425" s="93"/>
      <c r="WNG425" s="93"/>
      <c r="WNH425" s="93"/>
      <c r="WNI425" s="93"/>
      <c r="WNJ425" s="93"/>
      <c r="WNK425" s="93"/>
      <c r="WNL425" s="93"/>
      <c r="WNM425" s="93"/>
      <c r="WNN425" s="93"/>
      <c r="WNO425" s="93"/>
      <c r="WNP425" s="93"/>
      <c r="WNQ425" s="93"/>
      <c r="WNR425" s="93"/>
      <c r="WNS425" s="93"/>
      <c r="WNT425" s="93"/>
      <c r="WNU425" s="93"/>
      <c r="WNV425" s="93"/>
      <c r="WNW425" s="93"/>
      <c r="WNX425" s="93"/>
      <c r="WNY425" s="93"/>
      <c r="WNZ425" s="93"/>
      <c r="WOA425" s="93"/>
      <c r="WOB425" s="93"/>
      <c r="WOC425" s="93"/>
      <c r="WOD425" s="93"/>
      <c r="WOE425" s="93"/>
      <c r="WOF425" s="93"/>
      <c r="WOG425" s="93"/>
      <c r="WOH425" s="93"/>
      <c r="WOI425" s="93"/>
      <c r="WOJ425" s="93"/>
      <c r="WOK425" s="93"/>
      <c r="WOL425" s="93"/>
      <c r="WOM425" s="93"/>
      <c r="WON425" s="93"/>
      <c r="WOO425" s="93"/>
      <c r="WOP425" s="93"/>
      <c r="WOQ425" s="93"/>
      <c r="WOR425" s="93"/>
      <c r="WOS425" s="93"/>
      <c r="WOT425" s="93"/>
      <c r="WOU425" s="93"/>
      <c r="WOV425" s="93"/>
      <c r="WOW425" s="93"/>
      <c r="WOX425" s="93"/>
      <c r="WOY425" s="93"/>
      <c r="WOZ425" s="93"/>
      <c r="WPA425" s="93"/>
      <c r="WPB425" s="93"/>
      <c r="WPC425" s="93"/>
      <c r="WPD425" s="93"/>
      <c r="WPE425" s="93"/>
      <c r="WPF425" s="93"/>
      <c r="WPG425" s="93"/>
      <c r="WPH425" s="93"/>
      <c r="WPI425" s="93"/>
      <c r="WPJ425" s="93"/>
      <c r="WPK425" s="93"/>
      <c r="WPL425" s="93"/>
      <c r="WPM425" s="93"/>
      <c r="WPN425" s="93"/>
      <c r="WPO425" s="93"/>
      <c r="WPP425" s="93"/>
      <c r="WPQ425" s="93"/>
      <c r="WPR425" s="93"/>
      <c r="WPS425" s="93"/>
      <c r="WPT425" s="93"/>
      <c r="WPU425" s="93"/>
      <c r="WPV425" s="93"/>
      <c r="WPW425" s="93"/>
      <c r="WPX425" s="93"/>
      <c r="WPY425" s="93"/>
      <c r="WPZ425" s="93"/>
      <c r="WQA425" s="93"/>
      <c r="WQB425" s="93"/>
      <c r="WQC425" s="93"/>
      <c r="WQD425" s="93"/>
      <c r="WQE425" s="93"/>
      <c r="WQF425" s="93"/>
      <c r="WQG425" s="93"/>
      <c r="WQH425" s="93"/>
      <c r="WQI425" s="93"/>
      <c r="WQJ425" s="93"/>
      <c r="WQK425" s="93"/>
      <c r="WQL425" s="93"/>
      <c r="WQM425" s="93"/>
      <c r="WQN425" s="93"/>
      <c r="WQO425" s="93"/>
      <c r="WQP425" s="93"/>
      <c r="WQQ425" s="93"/>
      <c r="WQR425" s="93"/>
      <c r="WQS425" s="93"/>
      <c r="WQT425" s="93"/>
      <c r="WQU425" s="93"/>
      <c r="WQV425" s="93"/>
      <c r="WQW425" s="93"/>
      <c r="WQX425" s="93"/>
      <c r="WQY425" s="93"/>
      <c r="WQZ425" s="93"/>
      <c r="WRA425" s="93"/>
      <c r="WRB425" s="93"/>
      <c r="WRC425" s="93"/>
      <c r="WRD425" s="93"/>
      <c r="WRE425" s="93"/>
      <c r="WRF425" s="93"/>
      <c r="WRG425" s="93"/>
      <c r="WRH425" s="93"/>
      <c r="WRI425" s="93"/>
      <c r="WRJ425" s="93"/>
      <c r="WRK425" s="93"/>
      <c r="WRL425" s="93"/>
      <c r="WRM425" s="93"/>
      <c r="WRN425" s="93"/>
      <c r="WRO425" s="93"/>
      <c r="WRP425" s="93"/>
      <c r="WRQ425" s="93"/>
      <c r="WRR425" s="93"/>
      <c r="WRS425" s="93"/>
      <c r="WRT425" s="93"/>
      <c r="WRU425" s="93"/>
      <c r="WRV425" s="93"/>
      <c r="WRW425" s="93"/>
      <c r="WRX425" s="93"/>
      <c r="WRY425" s="93"/>
      <c r="WRZ425" s="93"/>
      <c r="WSA425" s="93"/>
      <c r="WSB425" s="93"/>
      <c r="WSC425" s="93"/>
      <c r="WSD425" s="93"/>
      <c r="WSE425" s="93"/>
      <c r="WSF425" s="93"/>
      <c r="WSG425" s="93"/>
      <c r="WSH425" s="93"/>
      <c r="WSI425" s="93"/>
      <c r="WSJ425" s="93"/>
      <c r="WSK425" s="93"/>
      <c r="WSL425" s="93"/>
      <c r="WSM425" s="93"/>
      <c r="WSN425" s="93"/>
      <c r="WSO425" s="93"/>
      <c r="WSP425" s="93"/>
      <c r="WSQ425" s="93"/>
      <c r="WSR425" s="93"/>
      <c r="WSS425" s="93"/>
      <c r="WST425" s="93"/>
      <c r="WSU425" s="93"/>
      <c r="WSV425" s="93"/>
      <c r="WSW425" s="93"/>
      <c r="WSX425" s="93"/>
      <c r="WSY425" s="93"/>
      <c r="WSZ425" s="93"/>
      <c r="WTA425" s="93"/>
      <c r="WTB425" s="93"/>
      <c r="WTC425" s="93"/>
      <c r="WTD425" s="93"/>
      <c r="WTE425" s="93"/>
      <c r="WTF425" s="93"/>
      <c r="WTG425" s="93"/>
      <c r="WTH425" s="93"/>
      <c r="WTI425" s="93"/>
      <c r="WTJ425" s="93"/>
      <c r="WTK425" s="93"/>
      <c r="WTL425" s="93"/>
      <c r="WTM425" s="93"/>
      <c r="WTN425" s="93"/>
      <c r="WTO425" s="93"/>
      <c r="WTP425" s="93"/>
      <c r="WTQ425" s="93"/>
      <c r="WTR425" s="93"/>
      <c r="WTS425" s="93"/>
      <c r="WTT425" s="93"/>
      <c r="WTU425" s="93"/>
      <c r="WTV425" s="93"/>
      <c r="WTW425" s="93"/>
      <c r="WTX425" s="93"/>
      <c r="WTY425" s="93"/>
      <c r="WTZ425" s="93"/>
      <c r="WUA425" s="93"/>
      <c r="WUB425" s="93"/>
      <c r="WUC425" s="93"/>
      <c r="WUD425" s="93"/>
      <c r="WUE425" s="93"/>
      <c r="WUF425" s="93"/>
      <c r="WUG425" s="93"/>
      <c r="WUH425" s="93"/>
      <c r="WUI425" s="93"/>
      <c r="WUJ425" s="93"/>
      <c r="WUK425" s="93"/>
      <c r="WUL425" s="93"/>
      <c r="WUM425" s="93"/>
      <c r="WUN425" s="93"/>
      <c r="WUO425" s="93"/>
      <c r="WUP425" s="93"/>
      <c r="WUQ425" s="93"/>
      <c r="WUR425" s="93"/>
      <c r="WUS425" s="93"/>
      <c r="WUT425" s="93"/>
      <c r="WUU425" s="93"/>
      <c r="WUV425" s="93"/>
      <c r="WUW425" s="93"/>
      <c r="WUX425" s="93"/>
      <c r="WUY425" s="93"/>
      <c r="WUZ425" s="93"/>
      <c r="WVA425" s="93"/>
      <c r="WVB425" s="93"/>
      <c r="WVC425" s="93"/>
      <c r="WVD425" s="93"/>
      <c r="WVE425" s="93"/>
      <c r="WVF425" s="93"/>
      <c r="WVG425" s="93"/>
      <c r="WVH425" s="93"/>
      <c r="WVI425" s="93"/>
      <c r="WVJ425" s="93"/>
      <c r="WVK425" s="93"/>
      <c r="WVL425" s="93"/>
      <c r="WVM425" s="93"/>
      <c r="WVN425" s="93"/>
      <c r="WVO425" s="93"/>
      <c r="WVP425" s="93"/>
      <c r="WVQ425" s="93"/>
      <c r="WVR425" s="93"/>
      <c r="WVS425" s="93"/>
      <c r="WVT425" s="93"/>
      <c r="WVU425" s="93"/>
      <c r="WVV425" s="93"/>
      <c r="WVW425" s="93"/>
      <c r="WVX425" s="93"/>
      <c r="WVY425" s="93"/>
      <c r="WVZ425" s="93"/>
      <c r="WWA425" s="93"/>
      <c r="WWB425" s="93"/>
      <c r="WWC425" s="93"/>
      <c r="WWD425" s="93"/>
      <c r="WWE425" s="93"/>
      <c r="WWF425" s="93"/>
      <c r="WWG425" s="93"/>
      <c r="WWH425" s="93"/>
      <c r="WWI425" s="93"/>
      <c r="WWJ425" s="93"/>
      <c r="WWK425" s="93"/>
      <c r="WWL425" s="93"/>
      <c r="WWM425" s="93"/>
      <c r="WWN425" s="93"/>
      <c r="WWO425" s="93"/>
      <c r="WWP425" s="93"/>
      <c r="WWQ425" s="93"/>
      <c r="WWR425" s="93"/>
      <c r="WWS425" s="93"/>
      <c r="WWT425" s="93"/>
      <c r="WWU425" s="93"/>
      <c r="WWV425" s="93"/>
      <c r="WWW425" s="93"/>
      <c r="WWX425" s="93"/>
      <c r="WWY425" s="93"/>
      <c r="WWZ425" s="93"/>
      <c r="WXA425" s="93"/>
      <c r="WXB425" s="93"/>
      <c r="WXC425" s="93"/>
      <c r="WXD425" s="93"/>
      <c r="WXE425" s="93"/>
      <c r="WXF425" s="93"/>
      <c r="WXG425" s="93"/>
      <c r="WXH425" s="93"/>
      <c r="WXI425" s="93"/>
      <c r="WXJ425" s="93"/>
      <c r="WXK425" s="93"/>
      <c r="WXL425" s="93"/>
      <c r="WXM425" s="93"/>
      <c r="WXN425" s="93"/>
      <c r="WXO425" s="93"/>
      <c r="WXP425" s="93"/>
      <c r="WXQ425" s="93"/>
      <c r="WXR425" s="93"/>
      <c r="WXS425" s="93"/>
      <c r="WXT425" s="93"/>
      <c r="WXU425" s="93"/>
      <c r="WXV425" s="93"/>
      <c r="WXW425" s="93"/>
      <c r="WXX425" s="93"/>
      <c r="WXY425" s="93"/>
      <c r="WXZ425" s="93"/>
      <c r="WYA425" s="93"/>
      <c r="WYB425" s="93"/>
      <c r="WYC425" s="93"/>
      <c r="WYD425" s="93"/>
      <c r="WYE425" s="93"/>
      <c r="WYF425" s="93"/>
      <c r="WYG425" s="93"/>
      <c r="WYH425" s="93"/>
      <c r="WYI425" s="93"/>
      <c r="WYJ425" s="93"/>
      <c r="WYK425" s="93"/>
      <c r="WYL425" s="93"/>
      <c r="WYM425" s="93"/>
      <c r="WYN425" s="93"/>
      <c r="WYO425" s="93"/>
      <c r="WYP425" s="93"/>
      <c r="WYQ425" s="93"/>
      <c r="WYR425" s="93"/>
      <c r="WYS425" s="93"/>
      <c r="WYT425" s="93"/>
      <c r="WYU425" s="93"/>
      <c r="WYV425" s="93"/>
      <c r="WYW425" s="93"/>
      <c r="WYX425" s="93"/>
      <c r="WYY425" s="93"/>
      <c r="WYZ425" s="93"/>
      <c r="WZA425" s="93"/>
      <c r="WZB425" s="93"/>
      <c r="WZC425" s="93"/>
      <c r="WZD425" s="93"/>
      <c r="WZE425" s="93"/>
      <c r="WZF425" s="93"/>
      <c r="WZG425" s="93"/>
      <c r="WZH425" s="93"/>
      <c r="WZI425" s="93"/>
      <c r="WZJ425" s="93"/>
      <c r="WZK425" s="93"/>
      <c r="WZL425" s="93"/>
      <c r="WZM425" s="93"/>
      <c r="WZN425" s="93"/>
      <c r="WZO425" s="93"/>
      <c r="WZP425" s="93"/>
      <c r="WZQ425" s="93"/>
      <c r="WZR425" s="93"/>
      <c r="WZS425" s="93"/>
      <c r="WZT425" s="93"/>
      <c r="WZU425" s="93"/>
      <c r="WZV425" s="93"/>
      <c r="WZW425" s="93"/>
      <c r="WZX425" s="93"/>
      <c r="WZY425" s="93"/>
      <c r="WZZ425" s="93"/>
      <c r="XAA425" s="93"/>
      <c r="XAB425" s="93"/>
      <c r="XAC425" s="93"/>
      <c r="XAD425" s="93"/>
      <c r="XAE425" s="93"/>
      <c r="XAF425" s="93"/>
      <c r="XAG425" s="93"/>
      <c r="XAH425" s="93"/>
      <c r="XAI425" s="93"/>
      <c r="XAJ425" s="93"/>
      <c r="XAK425" s="93"/>
      <c r="XAL425" s="93"/>
      <c r="XAM425" s="93"/>
      <c r="XAN425" s="93"/>
      <c r="XAO425" s="93"/>
      <c r="XAP425" s="93"/>
      <c r="XAQ425" s="93"/>
      <c r="XAR425" s="93"/>
      <c r="XAS425" s="93"/>
      <c r="XAT425" s="93"/>
      <c r="XAU425" s="93"/>
      <c r="XAV425" s="93"/>
      <c r="XAW425" s="93"/>
      <c r="XAX425" s="93"/>
      <c r="XAY425" s="93"/>
      <c r="XAZ425" s="93"/>
      <c r="XBA425" s="93"/>
      <c r="XBB425" s="93"/>
      <c r="XBC425" s="93"/>
      <c r="XBD425" s="93"/>
      <c r="XBE425" s="93"/>
      <c r="XBF425" s="93"/>
      <c r="XBG425" s="93"/>
      <c r="XBH425" s="93"/>
      <c r="XBI425" s="93"/>
      <c r="XBJ425" s="93"/>
      <c r="XBK425" s="93"/>
      <c r="XBL425" s="93"/>
      <c r="XBM425" s="93"/>
      <c r="XBN425" s="93"/>
      <c r="XBO425" s="93"/>
      <c r="XBP425" s="93"/>
      <c r="XBQ425" s="93"/>
      <c r="XBR425" s="93"/>
      <c r="XBS425" s="93"/>
      <c r="XBT425" s="93"/>
      <c r="XBU425" s="93"/>
      <c r="XBV425" s="93"/>
      <c r="XBW425" s="93"/>
      <c r="XBX425" s="93"/>
      <c r="XBY425" s="93"/>
      <c r="XBZ425" s="93"/>
      <c r="XCA425" s="93"/>
      <c r="XCB425" s="93"/>
      <c r="XCC425" s="93"/>
      <c r="XCD425" s="93"/>
      <c r="XCE425" s="93"/>
      <c r="XCF425" s="93"/>
      <c r="XCG425" s="93"/>
      <c r="XCH425" s="93"/>
      <c r="XCI425" s="93"/>
      <c r="XCJ425" s="93"/>
      <c r="XCK425" s="93"/>
      <c r="XCL425" s="93"/>
      <c r="XCM425" s="93"/>
      <c r="XCN425" s="93"/>
      <c r="XCO425" s="93"/>
      <c r="XCP425" s="93"/>
      <c r="XCQ425" s="93"/>
      <c r="XCR425" s="93"/>
      <c r="XCS425" s="93"/>
      <c r="XCT425" s="93"/>
      <c r="XCU425" s="93"/>
      <c r="XCV425" s="93"/>
      <c r="XCW425" s="93"/>
      <c r="XCX425" s="93"/>
      <c r="XCY425" s="93"/>
      <c r="XCZ425" s="93"/>
      <c r="XDA425" s="93"/>
      <c r="XDB425" s="93"/>
      <c r="XDC425" s="93"/>
      <c r="XDD425" s="93"/>
      <c r="XDE425" s="93"/>
      <c r="XDF425" s="93"/>
      <c r="XDG425" s="93"/>
      <c r="XDH425" s="93"/>
      <c r="XDI425" s="93"/>
      <c r="XDJ425" s="93"/>
      <c r="XDK425" s="93"/>
      <c r="XDL425" s="93"/>
      <c r="XDM425" s="93"/>
      <c r="XDN425" s="93"/>
      <c r="XDO425" s="93"/>
      <c r="XDP425" s="93"/>
      <c r="XDQ425" s="93"/>
      <c r="XDR425" s="93"/>
      <c r="XDS425" s="93"/>
      <c r="XDT425" s="93"/>
      <c r="XDU425" s="93"/>
      <c r="XDV425" s="93"/>
      <c r="XDW425" s="93"/>
      <c r="XDX425" s="93"/>
      <c r="XDY425" s="93"/>
      <c r="XDZ425" s="93"/>
      <c r="XEA425" s="93"/>
      <c r="XEB425" s="93"/>
      <c r="XEC425" s="93"/>
      <c r="XED425" s="93"/>
      <c r="XEE425" s="93"/>
      <c r="XEF425" s="93"/>
      <c r="XEG425" s="93"/>
      <c r="XEH425" s="93"/>
      <c r="XEI425" s="93"/>
      <c r="XEJ425" s="93"/>
      <c r="XEK425" s="93"/>
      <c r="XEL425" s="93"/>
      <c r="XEM425" s="93"/>
      <c r="XEN425" s="93"/>
      <c r="XEO425" s="93"/>
      <c r="XEP425" s="93"/>
      <c r="XEQ425" s="93"/>
      <c r="XER425" s="93"/>
      <c r="XES425" s="93"/>
      <c r="XET425" s="93"/>
      <c r="XEU425" s="93"/>
      <c r="XEV425" s="93"/>
      <c r="XEW425" s="93"/>
      <c r="XEX425" s="93"/>
      <c r="XEY425" s="93"/>
      <c r="XEZ425" s="93"/>
      <c r="XFA425" s="93"/>
      <c r="XFB425" s="93"/>
      <c r="XFC425" s="93"/>
      <c r="XFD425" s="93"/>
    </row>
    <row r="426" spans="1:16384" ht="13.5" customHeight="1" x14ac:dyDescent="0.2">
      <c r="A426" s="86">
        <v>44121618</v>
      </c>
      <c r="B426" s="95" t="str">
        <f t="shared" ca="1" si="26"/>
        <v>Tijeras</v>
      </c>
      <c r="C426" s="96" t="s">
        <v>1449</v>
      </c>
      <c r="D426" s="96">
        <v>100</v>
      </c>
      <c r="E426" s="97">
        <v>22</v>
      </c>
      <c r="F426" s="98">
        <f t="shared" ca="1" si="27"/>
        <v>2200</v>
      </c>
      <c r="G426" s="45"/>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c r="JC426" s="93"/>
      <c r="JD426" s="93"/>
      <c r="JE426" s="93"/>
      <c r="JF426" s="93"/>
      <c r="JG426" s="93"/>
      <c r="JH426" s="93"/>
      <c r="JI426" s="93"/>
      <c r="JJ426" s="93"/>
      <c r="JK426" s="93"/>
      <c r="JL426" s="93"/>
      <c r="JM426" s="93"/>
      <c r="JN426" s="93"/>
      <c r="JO426" s="93"/>
      <c r="JP426" s="93"/>
      <c r="JQ426" s="93"/>
      <c r="JR426" s="93"/>
      <c r="JS426" s="93"/>
      <c r="JT426" s="93"/>
      <c r="JU426" s="93"/>
      <c r="JV426" s="93"/>
      <c r="JW426" s="93"/>
      <c r="JX426" s="93"/>
      <c r="JY426" s="93"/>
      <c r="JZ426" s="93"/>
      <c r="KA426" s="93"/>
      <c r="KB426" s="93"/>
      <c r="KC426" s="93"/>
      <c r="KD426" s="93"/>
      <c r="KE426" s="93"/>
      <c r="KF426" s="93"/>
      <c r="KG426" s="93"/>
      <c r="KH426" s="93"/>
      <c r="KI426" s="93"/>
      <c r="KJ426" s="93"/>
      <c r="KK426" s="93"/>
      <c r="KL426" s="93"/>
      <c r="KM426" s="93"/>
      <c r="KN426" s="93"/>
      <c r="KO426" s="93"/>
      <c r="KP426" s="93"/>
      <c r="KQ426" s="93"/>
      <c r="KR426" s="93"/>
      <c r="KS426" s="93"/>
      <c r="KT426" s="93"/>
      <c r="KU426" s="93"/>
      <c r="KV426" s="93"/>
      <c r="KW426" s="93"/>
      <c r="KX426" s="93"/>
      <c r="KY426" s="93"/>
      <c r="KZ426" s="93"/>
      <c r="LA426" s="93"/>
      <c r="LB426" s="93"/>
      <c r="LC426" s="93"/>
      <c r="LD426" s="93"/>
      <c r="LE426" s="93"/>
      <c r="LF426" s="93"/>
      <c r="LG426" s="93"/>
      <c r="LH426" s="93"/>
      <c r="LI426" s="93"/>
      <c r="LJ426" s="93"/>
      <c r="LK426" s="93"/>
      <c r="LL426" s="93"/>
      <c r="LM426" s="93"/>
      <c r="LN426" s="93"/>
      <c r="LO426" s="93"/>
      <c r="LP426" s="93"/>
      <c r="LQ426" s="93"/>
      <c r="LR426" s="93"/>
      <c r="LS426" s="93"/>
      <c r="LT426" s="93"/>
      <c r="LU426" s="93"/>
      <c r="LV426" s="93"/>
      <c r="LW426" s="93"/>
      <c r="LX426" s="93"/>
      <c r="LY426" s="93"/>
      <c r="LZ426" s="93"/>
      <c r="MA426" s="93"/>
      <c r="MB426" s="93"/>
      <c r="MC426" s="93"/>
      <c r="MD426" s="93"/>
      <c r="ME426" s="93"/>
      <c r="MF426" s="93"/>
      <c r="MG426" s="93"/>
      <c r="MH426" s="93"/>
      <c r="MI426" s="93"/>
      <c r="MJ426" s="93"/>
      <c r="MK426" s="93"/>
      <c r="ML426" s="93"/>
      <c r="MM426" s="93"/>
      <c r="MN426" s="93"/>
      <c r="MO426" s="93"/>
      <c r="MP426" s="93"/>
      <c r="MQ426" s="93"/>
      <c r="MR426" s="93"/>
      <c r="MS426" s="93"/>
      <c r="MT426" s="93"/>
      <c r="MU426" s="93"/>
      <c r="MV426" s="93"/>
      <c r="MW426" s="93"/>
      <c r="MX426" s="93"/>
      <c r="MY426" s="93"/>
      <c r="MZ426" s="93"/>
      <c r="NA426" s="93"/>
      <c r="NB426" s="93"/>
      <c r="NC426" s="93"/>
      <c r="ND426" s="93"/>
      <c r="NE426" s="93"/>
      <c r="NF426" s="93"/>
      <c r="NG426" s="93"/>
      <c r="NH426" s="93"/>
      <c r="NI426" s="93"/>
      <c r="NJ426" s="93"/>
      <c r="NK426" s="93"/>
      <c r="NL426" s="93"/>
      <c r="NM426" s="93"/>
      <c r="NN426" s="93"/>
      <c r="NO426" s="93"/>
      <c r="NP426" s="93"/>
      <c r="NQ426" s="93"/>
      <c r="NR426" s="93"/>
      <c r="NS426" s="93"/>
      <c r="NT426" s="93"/>
      <c r="NU426" s="93"/>
      <c r="NV426" s="93"/>
      <c r="NW426" s="93"/>
      <c r="NX426" s="93"/>
      <c r="NY426" s="93"/>
      <c r="NZ426" s="93"/>
      <c r="OA426" s="93"/>
      <c r="OB426" s="93"/>
      <c r="OC426" s="93"/>
      <c r="OD426" s="93"/>
      <c r="OE426" s="93"/>
      <c r="OF426" s="93"/>
      <c r="OG426" s="93"/>
      <c r="OH426" s="93"/>
      <c r="OI426" s="93"/>
      <c r="OJ426" s="93"/>
      <c r="OK426" s="93"/>
      <c r="OL426" s="93"/>
      <c r="OM426" s="93"/>
      <c r="ON426" s="93"/>
      <c r="OO426" s="93"/>
      <c r="OP426" s="93"/>
      <c r="OQ426" s="93"/>
      <c r="OR426" s="93"/>
      <c r="OS426" s="93"/>
      <c r="OT426" s="93"/>
      <c r="OU426" s="93"/>
      <c r="OV426" s="93"/>
      <c r="OW426" s="93"/>
      <c r="OX426" s="93"/>
      <c r="OY426" s="93"/>
      <c r="OZ426" s="93"/>
      <c r="PA426" s="93"/>
      <c r="PB426" s="93"/>
      <c r="PC426" s="93"/>
      <c r="PD426" s="93"/>
      <c r="PE426" s="93"/>
      <c r="PF426" s="93"/>
      <c r="PG426" s="93"/>
      <c r="PH426" s="93"/>
      <c r="PI426" s="93"/>
      <c r="PJ426" s="93"/>
      <c r="PK426" s="93"/>
      <c r="PL426" s="93"/>
      <c r="PM426" s="93"/>
      <c r="PN426" s="93"/>
      <c r="PO426" s="93"/>
      <c r="PP426" s="93"/>
      <c r="PQ426" s="93"/>
      <c r="PR426" s="93"/>
      <c r="PS426" s="93"/>
      <c r="PT426" s="93"/>
      <c r="PU426" s="93"/>
      <c r="PV426" s="93"/>
      <c r="PW426" s="93"/>
      <c r="PX426" s="93"/>
      <c r="PY426" s="93"/>
      <c r="PZ426" s="93"/>
      <c r="QA426" s="93"/>
      <c r="QB426" s="93"/>
      <c r="QC426" s="93"/>
      <c r="QD426" s="93"/>
      <c r="QE426" s="93"/>
      <c r="QF426" s="93"/>
      <c r="QG426" s="93"/>
      <c r="QH426" s="93"/>
      <c r="QI426" s="93"/>
      <c r="QJ426" s="93"/>
      <c r="QK426" s="93"/>
      <c r="QL426" s="93"/>
      <c r="QM426" s="93"/>
      <c r="QN426" s="93"/>
      <c r="QO426" s="93"/>
      <c r="QP426" s="93"/>
      <c r="QQ426" s="93"/>
      <c r="QR426" s="93"/>
      <c r="QS426" s="93"/>
      <c r="QT426" s="93"/>
      <c r="QU426" s="93"/>
      <c r="QV426" s="93"/>
      <c r="QW426" s="93"/>
      <c r="QX426" s="93"/>
      <c r="QY426" s="93"/>
      <c r="QZ426" s="93"/>
      <c r="RA426" s="93"/>
      <c r="RB426" s="93"/>
      <c r="RC426" s="93"/>
      <c r="RD426" s="93"/>
      <c r="RE426" s="93"/>
      <c r="RF426" s="93"/>
      <c r="RG426" s="93"/>
      <c r="RH426" s="93"/>
      <c r="RI426" s="93"/>
      <c r="RJ426" s="93"/>
      <c r="RK426" s="93"/>
      <c r="RL426" s="93"/>
      <c r="RM426" s="93"/>
      <c r="RN426" s="93"/>
      <c r="RO426" s="93"/>
      <c r="RP426" s="93"/>
      <c r="RQ426" s="93"/>
      <c r="RR426" s="93"/>
      <c r="RS426" s="93"/>
      <c r="RT426" s="93"/>
      <c r="RU426" s="93"/>
      <c r="RV426" s="93"/>
      <c r="RW426" s="93"/>
      <c r="RX426" s="93"/>
      <c r="RY426" s="93"/>
      <c r="RZ426" s="93"/>
      <c r="SA426" s="93"/>
      <c r="SB426" s="93"/>
      <c r="SC426" s="93"/>
      <c r="SD426" s="93"/>
      <c r="SE426" s="93"/>
      <c r="SF426" s="93"/>
      <c r="SG426" s="93"/>
      <c r="SH426" s="93"/>
      <c r="SI426" s="93"/>
      <c r="SJ426" s="93"/>
      <c r="SK426" s="93"/>
      <c r="SL426" s="93"/>
      <c r="SM426" s="93"/>
      <c r="SN426" s="93"/>
      <c r="SO426" s="93"/>
      <c r="SP426" s="93"/>
      <c r="SQ426" s="93"/>
      <c r="SR426" s="93"/>
      <c r="SS426" s="93"/>
      <c r="ST426" s="93"/>
      <c r="SU426" s="93"/>
      <c r="SV426" s="93"/>
      <c r="SW426" s="93"/>
      <c r="SX426" s="93"/>
      <c r="SY426" s="93"/>
      <c r="SZ426" s="93"/>
      <c r="TA426" s="93"/>
      <c r="TB426" s="93"/>
      <c r="TC426" s="93"/>
      <c r="TD426" s="93"/>
      <c r="TE426" s="93"/>
      <c r="TF426" s="93"/>
      <c r="TG426" s="93"/>
      <c r="TH426" s="93"/>
      <c r="TI426" s="93"/>
      <c r="TJ426" s="93"/>
      <c r="TK426" s="93"/>
      <c r="TL426" s="93"/>
      <c r="TM426" s="93"/>
      <c r="TN426" s="93"/>
      <c r="TO426" s="93"/>
      <c r="TP426" s="93"/>
      <c r="TQ426" s="93"/>
      <c r="TR426" s="93"/>
      <c r="TS426" s="93"/>
      <c r="TT426" s="93"/>
      <c r="TU426" s="93"/>
      <c r="TV426" s="93"/>
      <c r="TW426" s="93"/>
      <c r="TX426" s="93"/>
      <c r="TY426" s="93"/>
      <c r="TZ426" s="93"/>
      <c r="UA426" s="93"/>
      <c r="UB426" s="93"/>
      <c r="UC426" s="93"/>
      <c r="UD426" s="93"/>
      <c r="UE426" s="93"/>
      <c r="UF426" s="93"/>
      <c r="UG426" s="93"/>
      <c r="UH426" s="93"/>
      <c r="UI426" s="93"/>
      <c r="UJ426" s="93"/>
      <c r="UK426" s="93"/>
      <c r="UL426" s="93"/>
      <c r="UM426" s="93"/>
      <c r="UN426" s="93"/>
      <c r="UO426" s="93"/>
      <c r="UP426" s="93"/>
      <c r="UQ426" s="93"/>
      <c r="UR426" s="93"/>
      <c r="US426" s="93"/>
      <c r="UT426" s="93"/>
      <c r="UU426" s="93"/>
      <c r="UV426" s="93"/>
      <c r="UW426" s="93"/>
      <c r="UX426" s="93"/>
      <c r="UY426" s="93"/>
      <c r="UZ426" s="93"/>
      <c r="VA426" s="93"/>
      <c r="VB426" s="93"/>
      <c r="VC426" s="93"/>
      <c r="VD426" s="93"/>
      <c r="VE426" s="93"/>
      <c r="VF426" s="93"/>
      <c r="VG426" s="93"/>
      <c r="VH426" s="93"/>
      <c r="VI426" s="93"/>
      <c r="VJ426" s="93"/>
      <c r="VK426" s="93"/>
      <c r="VL426" s="93"/>
      <c r="VM426" s="93"/>
      <c r="VN426" s="93"/>
      <c r="VO426" s="93"/>
      <c r="VP426" s="93"/>
      <c r="VQ426" s="93"/>
      <c r="VR426" s="93"/>
      <c r="VS426" s="93"/>
      <c r="VT426" s="93"/>
      <c r="VU426" s="93"/>
      <c r="VV426" s="93"/>
      <c r="VW426" s="93"/>
      <c r="VX426" s="93"/>
      <c r="VY426" s="93"/>
      <c r="VZ426" s="93"/>
      <c r="WA426" s="93"/>
      <c r="WB426" s="93"/>
      <c r="WC426" s="93"/>
      <c r="WD426" s="93"/>
      <c r="WE426" s="93"/>
      <c r="WF426" s="93"/>
      <c r="WG426" s="93"/>
      <c r="WH426" s="93"/>
      <c r="WI426" s="93"/>
      <c r="WJ426" s="93"/>
      <c r="WK426" s="93"/>
      <c r="WL426" s="93"/>
      <c r="WM426" s="93"/>
      <c r="WN426" s="93"/>
      <c r="WO426" s="93"/>
      <c r="WP426" s="93"/>
      <c r="WQ426" s="93"/>
      <c r="WR426" s="93"/>
      <c r="WS426" s="93"/>
      <c r="WT426" s="93"/>
      <c r="WU426" s="93"/>
      <c r="WV426" s="93"/>
      <c r="WW426" s="93"/>
      <c r="WX426" s="93"/>
      <c r="WY426" s="93"/>
      <c r="WZ426" s="93"/>
      <c r="XA426" s="93"/>
      <c r="XB426" s="93"/>
      <c r="XC426" s="93"/>
      <c r="XD426" s="93"/>
      <c r="XE426" s="93"/>
      <c r="XF426" s="93"/>
      <c r="XG426" s="93"/>
      <c r="XH426" s="93"/>
      <c r="XI426" s="93"/>
      <c r="XJ426" s="93"/>
      <c r="XK426" s="93"/>
      <c r="XL426" s="93"/>
      <c r="XM426" s="93"/>
      <c r="XN426" s="93"/>
      <c r="XO426" s="93"/>
      <c r="XP426" s="93"/>
      <c r="XQ426" s="93"/>
      <c r="XR426" s="93"/>
      <c r="XS426" s="93"/>
      <c r="XT426" s="93"/>
      <c r="XU426" s="93"/>
      <c r="XV426" s="93"/>
      <c r="XW426" s="93"/>
      <c r="XX426" s="93"/>
      <c r="XY426" s="93"/>
      <c r="XZ426" s="93"/>
      <c r="YA426" s="93"/>
      <c r="YB426" s="93"/>
      <c r="YC426" s="93"/>
      <c r="YD426" s="93"/>
      <c r="YE426" s="93"/>
      <c r="YF426" s="93"/>
      <c r="YG426" s="93"/>
      <c r="YH426" s="93"/>
      <c r="YI426" s="93"/>
      <c r="YJ426" s="93"/>
      <c r="YK426" s="93"/>
      <c r="YL426" s="93"/>
      <c r="YM426" s="93"/>
      <c r="YN426" s="93"/>
      <c r="YO426" s="93"/>
      <c r="YP426" s="93"/>
      <c r="YQ426" s="93"/>
      <c r="YR426" s="93"/>
      <c r="YS426" s="93"/>
      <c r="YT426" s="93"/>
      <c r="YU426" s="93"/>
      <c r="YV426" s="93"/>
      <c r="YW426" s="93"/>
      <c r="YX426" s="93"/>
      <c r="YY426" s="93"/>
      <c r="YZ426" s="93"/>
      <c r="ZA426" s="93"/>
      <c r="ZB426" s="93"/>
      <c r="ZC426" s="93"/>
      <c r="ZD426" s="93"/>
      <c r="ZE426" s="93"/>
      <c r="ZF426" s="93"/>
      <c r="ZG426" s="93"/>
      <c r="ZH426" s="93"/>
      <c r="ZI426" s="93"/>
      <c r="ZJ426" s="93"/>
      <c r="ZK426" s="93"/>
      <c r="ZL426" s="93"/>
      <c r="ZM426" s="93"/>
      <c r="ZN426" s="93"/>
      <c r="ZO426" s="93"/>
      <c r="ZP426" s="93"/>
      <c r="ZQ426" s="93"/>
      <c r="ZR426" s="93"/>
      <c r="ZS426" s="93"/>
      <c r="ZT426" s="93"/>
      <c r="ZU426" s="93"/>
      <c r="ZV426" s="93"/>
      <c r="ZW426" s="93"/>
      <c r="ZX426" s="93"/>
      <c r="ZY426" s="93"/>
      <c r="ZZ426" s="93"/>
      <c r="AAA426" s="93"/>
      <c r="AAB426" s="93"/>
      <c r="AAC426" s="93"/>
      <c r="AAD426" s="93"/>
      <c r="AAE426" s="93"/>
      <c r="AAF426" s="93"/>
      <c r="AAG426" s="93"/>
      <c r="AAH426" s="93"/>
      <c r="AAI426" s="93"/>
      <c r="AAJ426" s="93"/>
      <c r="AAK426" s="93"/>
      <c r="AAL426" s="93"/>
      <c r="AAM426" s="93"/>
      <c r="AAN426" s="93"/>
      <c r="AAO426" s="93"/>
      <c r="AAP426" s="93"/>
      <c r="AAQ426" s="93"/>
      <c r="AAR426" s="93"/>
      <c r="AAS426" s="93"/>
      <c r="AAT426" s="93"/>
      <c r="AAU426" s="93"/>
      <c r="AAV426" s="93"/>
      <c r="AAW426" s="93"/>
      <c r="AAX426" s="93"/>
      <c r="AAY426" s="93"/>
      <c r="AAZ426" s="93"/>
      <c r="ABA426" s="93"/>
      <c r="ABB426" s="93"/>
      <c r="ABC426" s="93"/>
      <c r="ABD426" s="93"/>
      <c r="ABE426" s="93"/>
      <c r="ABF426" s="93"/>
      <c r="ABG426" s="93"/>
      <c r="ABH426" s="93"/>
      <c r="ABI426" s="93"/>
      <c r="ABJ426" s="93"/>
      <c r="ABK426" s="93"/>
      <c r="ABL426" s="93"/>
      <c r="ABM426" s="93"/>
      <c r="ABN426" s="93"/>
      <c r="ABO426" s="93"/>
      <c r="ABP426" s="93"/>
      <c r="ABQ426" s="93"/>
      <c r="ABR426" s="93"/>
      <c r="ABS426" s="93"/>
      <c r="ABT426" s="93"/>
      <c r="ABU426" s="93"/>
      <c r="ABV426" s="93"/>
      <c r="ABW426" s="93"/>
      <c r="ABX426" s="93"/>
      <c r="ABY426" s="93"/>
      <c r="ABZ426" s="93"/>
      <c r="ACA426" s="93"/>
      <c r="ACB426" s="93"/>
      <c r="ACC426" s="93"/>
      <c r="ACD426" s="93"/>
      <c r="ACE426" s="93"/>
      <c r="ACF426" s="93"/>
      <c r="ACG426" s="93"/>
      <c r="ACH426" s="93"/>
      <c r="ACI426" s="93"/>
      <c r="ACJ426" s="93"/>
      <c r="ACK426" s="93"/>
      <c r="ACL426" s="93"/>
      <c r="ACM426" s="93"/>
      <c r="ACN426" s="93"/>
      <c r="ACO426" s="93"/>
      <c r="ACP426" s="93"/>
      <c r="ACQ426" s="93"/>
      <c r="ACR426" s="93"/>
      <c r="ACS426" s="93"/>
      <c r="ACT426" s="93"/>
      <c r="ACU426" s="93"/>
      <c r="ACV426" s="93"/>
      <c r="ACW426" s="93"/>
      <c r="ACX426" s="93"/>
      <c r="ACY426" s="93"/>
      <c r="ACZ426" s="93"/>
      <c r="ADA426" s="93"/>
      <c r="ADB426" s="93"/>
      <c r="ADC426" s="93"/>
      <c r="ADD426" s="93"/>
      <c r="ADE426" s="93"/>
      <c r="ADF426" s="93"/>
      <c r="ADG426" s="93"/>
      <c r="ADH426" s="93"/>
      <c r="ADI426" s="93"/>
      <c r="ADJ426" s="93"/>
      <c r="ADK426" s="93"/>
      <c r="ADL426" s="93"/>
      <c r="ADM426" s="93"/>
      <c r="ADN426" s="93"/>
      <c r="ADO426" s="93"/>
      <c r="ADP426" s="93"/>
      <c r="ADQ426" s="93"/>
      <c r="ADR426" s="93"/>
      <c r="ADS426" s="93"/>
      <c r="ADT426" s="93"/>
      <c r="ADU426" s="93"/>
      <c r="ADV426" s="93"/>
      <c r="ADW426" s="93"/>
      <c r="ADX426" s="93"/>
      <c r="ADY426" s="93"/>
      <c r="ADZ426" s="93"/>
      <c r="AEA426" s="93"/>
      <c r="AEB426" s="93"/>
      <c r="AEC426" s="93"/>
      <c r="AED426" s="93"/>
      <c r="AEE426" s="93"/>
      <c r="AEF426" s="93"/>
      <c r="AEG426" s="93"/>
      <c r="AEH426" s="93"/>
      <c r="AEI426" s="93"/>
      <c r="AEJ426" s="93"/>
      <c r="AEK426" s="93"/>
      <c r="AEL426" s="93"/>
      <c r="AEM426" s="93"/>
      <c r="AEN426" s="93"/>
      <c r="AEO426" s="93"/>
      <c r="AEP426" s="93"/>
      <c r="AEQ426" s="93"/>
      <c r="AER426" s="93"/>
      <c r="AES426" s="93"/>
      <c r="AET426" s="93"/>
      <c r="AEU426" s="93"/>
      <c r="AEV426" s="93"/>
      <c r="AEW426" s="93"/>
      <c r="AEX426" s="93"/>
      <c r="AEY426" s="93"/>
      <c r="AEZ426" s="93"/>
      <c r="AFA426" s="93"/>
      <c r="AFB426" s="93"/>
      <c r="AFC426" s="93"/>
      <c r="AFD426" s="93"/>
      <c r="AFE426" s="93"/>
      <c r="AFF426" s="93"/>
      <c r="AFG426" s="93"/>
      <c r="AFH426" s="93"/>
      <c r="AFI426" s="93"/>
      <c r="AFJ426" s="93"/>
      <c r="AFK426" s="93"/>
      <c r="AFL426" s="93"/>
      <c r="AFM426" s="93"/>
      <c r="AFN426" s="93"/>
      <c r="AFO426" s="93"/>
      <c r="AFP426" s="93"/>
      <c r="AFQ426" s="93"/>
      <c r="AFR426" s="93"/>
      <c r="AFS426" s="93"/>
      <c r="AFT426" s="93"/>
      <c r="AFU426" s="93"/>
      <c r="AFV426" s="93"/>
      <c r="AFW426" s="93"/>
      <c r="AFX426" s="93"/>
      <c r="AFY426" s="93"/>
      <c r="AFZ426" s="93"/>
      <c r="AGA426" s="93"/>
      <c r="AGB426" s="93"/>
      <c r="AGC426" s="93"/>
      <c r="AGD426" s="93"/>
      <c r="AGE426" s="93"/>
      <c r="AGF426" s="93"/>
      <c r="AGG426" s="93"/>
      <c r="AGH426" s="93"/>
      <c r="AGI426" s="93"/>
      <c r="AGJ426" s="93"/>
      <c r="AGK426" s="93"/>
      <c r="AGL426" s="93"/>
      <c r="AGM426" s="93"/>
      <c r="AGN426" s="93"/>
      <c r="AGO426" s="93"/>
      <c r="AGP426" s="93"/>
      <c r="AGQ426" s="93"/>
      <c r="AGR426" s="93"/>
      <c r="AGS426" s="93"/>
      <c r="AGT426" s="93"/>
      <c r="AGU426" s="93"/>
      <c r="AGV426" s="93"/>
      <c r="AGW426" s="93"/>
      <c r="AGX426" s="93"/>
      <c r="AGY426" s="93"/>
      <c r="AGZ426" s="93"/>
      <c r="AHA426" s="93"/>
      <c r="AHB426" s="93"/>
      <c r="AHC426" s="93"/>
      <c r="AHD426" s="93"/>
      <c r="AHE426" s="93"/>
      <c r="AHF426" s="93"/>
      <c r="AHG426" s="93"/>
      <c r="AHH426" s="93"/>
      <c r="AHI426" s="93"/>
      <c r="AHJ426" s="93"/>
      <c r="AHK426" s="93"/>
      <c r="AHL426" s="93"/>
      <c r="AHM426" s="93"/>
      <c r="AHN426" s="93"/>
      <c r="AHO426" s="93"/>
      <c r="AHP426" s="93"/>
      <c r="AHQ426" s="93"/>
      <c r="AHR426" s="93"/>
      <c r="AHS426" s="93"/>
      <c r="AHT426" s="93"/>
      <c r="AHU426" s="93"/>
      <c r="AHV426" s="93"/>
      <c r="AHW426" s="93"/>
      <c r="AHX426" s="93"/>
      <c r="AHY426" s="93"/>
      <c r="AHZ426" s="93"/>
      <c r="AIA426" s="93"/>
      <c r="AIB426" s="93"/>
      <c r="AIC426" s="93"/>
      <c r="AID426" s="93"/>
      <c r="AIE426" s="93"/>
      <c r="AIF426" s="93"/>
      <c r="AIG426" s="93"/>
      <c r="AIH426" s="93"/>
      <c r="AII426" s="93"/>
      <c r="AIJ426" s="93"/>
      <c r="AIK426" s="93"/>
      <c r="AIL426" s="93"/>
      <c r="AIM426" s="93"/>
      <c r="AIN426" s="93"/>
      <c r="AIO426" s="93"/>
      <c r="AIP426" s="93"/>
      <c r="AIQ426" s="93"/>
      <c r="AIR426" s="93"/>
      <c r="AIS426" s="93"/>
      <c r="AIT426" s="93"/>
      <c r="AIU426" s="93"/>
      <c r="AIV426" s="93"/>
      <c r="AIW426" s="93"/>
      <c r="AIX426" s="93"/>
      <c r="AIY426" s="93"/>
      <c r="AIZ426" s="93"/>
      <c r="AJA426" s="93"/>
      <c r="AJB426" s="93"/>
      <c r="AJC426" s="93"/>
      <c r="AJD426" s="93"/>
      <c r="AJE426" s="93"/>
      <c r="AJF426" s="93"/>
      <c r="AJG426" s="93"/>
      <c r="AJH426" s="93"/>
      <c r="AJI426" s="93"/>
      <c r="AJJ426" s="93"/>
      <c r="AJK426" s="93"/>
      <c r="AJL426" s="93"/>
      <c r="AJM426" s="93"/>
      <c r="AJN426" s="93"/>
      <c r="AJO426" s="93"/>
      <c r="AJP426" s="93"/>
      <c r="AJQ426" s="93"/>
      <c r="AJR426" s="93"/>
      <c r="AJS426" s="93"/>
      <c r="AJT426" s="93"/>
      <c r="AJU426" s="93"/>
      <c r="AJV426" s="93"/>
      <c r="AJW426" s="93"/>
      <c r="AJX426" s="93"/>
      <c r="AJY426" s="93"/>
      <c r="AJZ426" s="93"/>
      <c r="AKA426" s="93"/>
      <c r="AKB426" s="93"/>
      <c r="AKC426" s="93"/>
      <c r="AKD426" s="93"/>
      <c r="AKE426" s="93"/>
      <c r="AKF426" s="93"/>
      <c r="AKG426" s="93"/>
      <c r="AKH426" s="93"/>
      <c r="AKI426" s="93"/>
      <c r="AKJ426" s="93"/>
      <c r="AKK426" s="93"/>
      <c r="AKL426" s="93"/>
      <c r="AKM426" s="93"/>
      <c r="AKN426" s="93"/>
      <c r="AKO426" s="93"/>
      <c r="AKP426" s="93"/>
      <c r="AKQ426" s="93"/>
      <c r="AKR426" s="93"/>
      <c r="AKS426" s="93"/>
      <c r="AKT426" s="93"/>
      <c r="AKU426" s="93"/>
      <c r="AKV426" s="93"/>
      <c r="AKW426" s="93"/>
      <c r="AKX426" s="93"/>
      <c r="AKY426" s="93"/>
      <c r="AKZ426" s="93"/>
      <c r="ALA426" s="93"/>
      <c r="ALB426" s="93"/>
      <c r="ALC426" s="93"/>
      <c r="ALD426" s="93"/>
      <c r="ALE426" s="93"/>
      <c r="ALF426" s="93"/>
      <c r="ALG426" s="93"/>
      <c r="ALH426" s="93"/>
      <c r="ALI426" s="93"/>
      <c r="ALJ426" s="93"/>
      <c r="ALK426" s="93"/>
      <c r="ALL426" s="93"/>
      <c r="ALM426" s="93"/>
      <c r="ALN426" s="93"/>
      <c r="ALO426" s="93"/>
      <c r="ALP426" s="93"/>
      <c r="ALQ426" s="93"/>
      <c r="ALR426" s="93"/>
      <c r="ALS426" s="93"/>
      <c r="ALT426" s="93"/>
      <c r="ALU426" s="93"/>
      <c r="ALV426" s="93"/>
      <c r="ALW426" s="93"/>
      <c r="ALX426" s="93"/>
      <c r="ALY426" s="93"/>
      <c r="ALZ426" s="93"/>
      <c r="AMA426" s="93"/>
      <c r="AMB426" s="93"/>
      <c r="AMC426" s="93"/>
      <c r="AMD426" s="93"/>
      <c r="AME426" s="93"/>
      <c r="AMF426" s="93"/>
      <c r="AMG426" s="93"/>
      <c r="AMH426" s="93"/>
      <c r="AMI426" s="93"/>
      <c r="AMJ426" s="93"/>
      <c r="AMK426" s="93"/>
      <c r="AML426" s="93"/>
      <c r="AMM426" s="93"/>
      <c r="AMN426" s="93"/>
      <c r="AMO426" s="93"/>
      <c r="AMP426" s="93"/>
      <c r="AMQ426" s="93"/>
      <c r="AMR426" s="93"/>
      <c r="AMS426" s="93"/>
      <c r="AMT426" s="93"/>
      <c r="AMU426" s="93"/>
      <c r="AMV426" s="93"/>
      <c r="AMW426" s="93"/>
      <c r="AMX426" s="93"/>
      <c r="AMY426" s="93"/>
      <c r="AMZ426" s="93"/>
      <c r="ANA426" s="93"/>
      <c r="ANB426" s="93"/>
      <c r="ANC426" s="93"/>
      <c r="AND426" s="93"/>
      <c r="ANE426" s="93"/>
      <c r="ANF426" s="93"/>
      <c r="ANG426" s="93"/>
      <c r="ANH426" s="93"/>
      <c r="ANI426" s="93"/>
      <c r="ANJ426" s="93"/>
      <c r="ANK426" s="93"/>
      <c r="ANL426" s="93"/>
      <c r="ANM426" s="93"/>
      <c r="ANN426" s="93"/>
      <c r="ANO426" s="93"/>
      <c r="ANP426" s="93"/>
      <c r="ANQ426" s="93"/>
      <c r="ANR426" s="93"/>
      <c r="ANS426" s="93"/>
      <c r="ANT426" s="93"/>
      <c r="ANU426" s="93"/>
      <c r="ANV426" s="93"/>
      <c r="ANW426" s="93"/>
      <c r="ANX426" s="93"/>
      <c r="ANY426" s="93"/>
      <c r="ANZ426" s="93"/>
      <c r="AOA426" s="93"/>
      <c r="AOB426" s="93"/>
      <c r="AOC426" s="93"/>
      <c r="AOD426" s="93"/>
      <c r="AOE426" s="93"/>
      <c r="AOF426" s="93"/>
      <c r="AOG426" s="93"/>
      <c r="AOH426" s="93"/>
      <c r="AOI426" s="93"/>
      <c r="AOJ426" s="93"/>
      <c r="AOK426" s="93"/>
      <c r="AOL426" s="93"/>
      <c r="AOM426" s="93"/>
      <c r="AON426" s="93"/>
      <c r="AOO426" s="93"/>
      <c r="AOP426" s="93"/>
      <c r="AOQ426" s="93"/>
      <c r="AOR426" s="93"/>
      <c r="AOS426" s="93"/>
      <c r="AOT426" s="93"/>
      <c r="AOU426" s="93"/>
      <c r="AOV426" s="93"/>
      <c r="AOW426" s="93"/>
      <c r="AOX426" s="93"/>
      <c r="AOY426" s="93"/>
      <c r="AOZ426" s="93"/>
      <c r="APA426" s="93"/>
      <c r="APB426" s="93"/>
      <c r="APC426" s="93"/>
      <c r="APD426" s="93"/>
      <c r="APE426" s="93"/>
      <c r="APF426" s="93"/>
      <c r="APG426" s="93"/>
      <c r="APH426" s="93"/>
      <c r="API426" s="93"/>
      <c r="APJ426" s="93"/>
      <c r="APK426" s="93"/>
      <c r="APL426" s="93"/>
      <c r="APM426" s="93"/>
      <c r="APN426" s="93"/>
      <c r="APO426" s="93"/>
      <c r="APP426" s="93"/>
      <c r="APQ426" s="93"/>
      <c r="APR426" s="93"/>
      <c r="APS426" s="93"/>
      <c r="APT426" s="93"/>
      <c r="APU426" s="93"/>
      <c r="APV426" s="93"/>
      <c r="APW426" s="93"/>
      <c r="APX426" s="93"/>
      <c r="APY426" s="93"/>
      <c r="APZ426" s="93"/>
      <c r="AQA426" s="93"/>
      <c r="AQB426" s="93"/>
      <c r="AQC426" s="93"/>
      <c r="AQD426" s="93"/>
      <c r="AQE426" s="93"/>
      <c r="AQF426" s="93"/>
      <c r="AQG426" s="93"/>
      <c r="AQH426" s="93"/>
      <c r="AQI426" s="93"/>
      <c r="AQJ426" s="93"/>
      <c r="AQK426" s="93"/>
      <c r="AQL426" s="93"/>
      <c r="AQM426" s="93"/>
      <c r="AQN426" s="93"/>
      <c r="AQO426" s="93"/>
      <c r="AQP426" s="93"/>
      <c r="AQQ426" s="93"/>
      <c r="AQR426" s="93"/>
      <c r="AQS426" s="93"/>
      <c r="AQT426" s="93"/>
      <c r="AQU426" s="93"/>
      <c r="AQV426" s="93"/>
      <c r="AQW426" s="93"/>
      <c r="AQX426" s="93"/>
      <c r="AQY426" s="93"/>
      <c r="AQZ426" s="93"/>
      <c r="ARA426" s="93"/>
      <c r="ARB426" s="93"/>
      <c r="ARC426" s="93"/>
      <c r="ARD426" s="93"/>
      <c r="ARE426" s="93"/>
      <c r="ARF426" s="93"/>
      <c r="ARG426" s="93"/>
      <c r="ARH426" s="93"/>
      <c r="ARI426" s="93"/>
      <c r="ARJ426" s="93"/>
      <c r="ARK426" s="93"/>
      <c r="ARL426" s="93"/>
      <c r="ARM426" s="93"/>
      <c r="ARN426" s="93"/>
      <c r="ARO426" s="93"/>
      <c r="ARP426" s="93"/>
      <c r="ARQ426" s="93"/>
      <c r="ARR426" s="93"/>
      <c r="ARS426" s="93"/>
      <c r="ART426" s="93"/>
      <c r="ARU426" s="93"/>
      <c r="ARV426" s="93"/>
      <c r="ARW426" s="93"/>
      <c r="ARX426" s="93"/>
      <c r="ARY426" s="93"/>
      <c r="ARZ426" s="93"/>
      <c r="ASA426" s="93"/>
      <c r="ASB426" s="93"/>
      <c r="ASC426" s="93"/>
      <c r="ASD426" s="93"/>
      <c r="ASE426" s="93"/>
      <c r="ASF426" s="93"/>
      <c r="ASG426" s="93"/>
      <c r="ASH426" s="93"/>
      <c r="ASI426" s="93"/>
      <c r="ASJ426" s="93"/>
      <c r="ASK426" s="93"/>
      <c r="ASL426" s="93"/>
      <c r="ASM426" s="93"/>
      <c r="ASN426" s="93"/>
      <c r="ASO426" s="93"/>
      <c r="ASP426" s="93"/>
      <c r="ASQ426" s="93"/>
      <c r="ASR426" s="93"/>
      <c r="ASS426" s="93"/>
      <c r="AST426" s="93"/>
      <c r="ASU426" s="93"/>
      <c r="ASV426" s="93"/>
      <c r="ASW426" s="93"/>
      <c r="ASX426" s="93"/>
      <c r="ASY426" s="93"/>
      <c r="ASZ426" s="93"/>
      <c r="ATA426" s="93"/>
      <c r="ATB426" s="93"/>
      <c r="ATC426" s="93"/>
      <c r="ATD426" s="93"/>
      <c r="ATE426" s="93"/>
      <c r="ATF426" s="93"/>
      <c r="ATG426" s="93"/>
      <c r="ATH426" s="93"/>
      <c r="ATI426" s="93"/>
      <c r="ATJ426" s="93"/>
      <c r="ATK426" s="93"/>
      <c r="ATL426" s="93"/>
      <c r="ATM426" s="93"/>
      <c r="ATN426" s="93"/>
      <c r="ATO426" s="93"/>
      <c r="ATP426" s="93"/>
      <c r="ATQ426" s="93"/>
      <c r="ATR426" s="93"/>
      <c r="ATS426" s="93"/>
      <c r="ATT426" s="93"/>
      <c r="ATU426" s="93"/>
      <c r="ATV426" s="93"/>
      <c r="ATW426" s="93"/>
      <c r="ATX426" s="93"/>
      <c r="ATY426" s="93"/>
      <c r="ATZ426" s="93"/>
      <c r="AUA426" s="93"/>
      <c r="AUB426" s="93"/>
      <c r="AUC426" s="93"/>
      <c r="AUD426" s="93"/>
      <c r="AUE426" s="93"/>
      <c r="AUF426" s="93"/>
      <c r="AUG426" s="93"/>
      <c r="AUH426" s="93"/>
      <c r="AUI426" s="93"/>
      <c r="AUJ426" s="93"/>
      <c r="AUK426" s="93"/>
      <c r="AUL426" s="93"/>
      <c r="AUM426" s="93"/>
      <c r="AUN426" s="93"/>
      <c r="AUO426" s="93"/>
      <c r="AUP426" s="93"/>
      <c r="AUQ426" s="93"/>
      <c r="AUR426" s="93"/>
      <c r="AUS426" s="93"/>
      <c r="AUT426" s="93"/>
      <c r="AUU426" s="93"/>
      <c r="AUV426" s="93"/>
      <c r="AUW426" s="93"/>
      <c r="AUX426" s="93"/>
      <c r="AUY426" s="93"/>
      <c r="AUZ426" s="93"/>
      <c r="AVA426" s="93"/>
      <c r="AVB426" s="93"/>
      <c r="AVC426" s="93"/>
      <c r="AVD426" s="93"/>
      <c r="AVE426" s="93"/>
      <c r="AVF426" s="93"/>
      <c r="AVG426" s="93"/>
      <c r="AVH426" s="93"/>
      <c r="AVI426" s="93"/>
      <c r="AVJ426" s="93"/>
      <c r="AVK426" s="93"/>
      <c r="AVL426" s="93"/>
      <c r="AVM426" s="93"/>
      <c r="AVN426" s="93"/>
      <c r="AVO426" s="93"/>
      <c r="AVP426" s="93"/>
      <c r="AVQ426" s="93"/>
      <c r="AVR426" s="93"/>
      <c r="AVS426" s="93"/>
      <c r="AVT426" s="93"/>
      <c r="AVU426" s="93"/>
      <c r="AVV426" s="93"/>
      <c r="AVW426" s="93"/>
      <c r="AVX426" s="93"/>
      <c r="AVY426" s="93"/>
      <c r="AVZ426" s="93"/>
      <c r="AWA426" s="93"/>
      <c r="AWB426" s="93"/>
      <c r="AWC426" s="93"/>
      <c r="AWD426" s="93"/>
      <c r="AWE426" s="93"/>
      <c r="AWF426" s="93"/>
      <c r="AWG426" s="93"/>
      <c r="AWH426" s="93"/>
      <c r="AWI426" s="93"/>
      <c r="AWJ426" s="93"/>
      <c r="AWK426" s="93"/>
      <c r="AWL426" s="93"/>
      <c r="AWM426" s="93"/>
      <c r="AWN426" s="93"/>
      <c r="AWO426" s="93"/>
      <c r="AWP426" s="93"/>
      <c r="AWQ426" s="93"/>
      <c r="AWR426" s="93"/>
      <c r="AWS426" s="93"/>
      <c r="AWT426" s="93"/>
      <c r="AWU426" s="93"/>
      <c r="AWV426" s="93"/>
      <c r="AWW426" s="93"/>
      <c r="AWX426" s="93"/>
      <c r="AWY426" s="93"/>
      <c r="AWZ426" s="93"/>
      <c r="AXA426" s="93"/>
      <c r="AXB426" s="93"/>
      <c r="AXC426" s="93"/>
      <c r="AXD426" s="93"/>
      <c r="AXE426" s="93"/>
      <c r="AXF426" s="93"/>
      <c r="AXG426" s="93"/>
      <c r="AXH426" s="93"/>
      <c r="AXI426" s="93"/>
      <c r="AXJ426" s="93"/>
      <c r="AXK426" s="93"/>
      <c r="AXL426" s="93"/>
      <c r="AXM426" s="93"/>
      <c r="AXN426" s="93"/>
      <c r="AXO426" s="93"/>
      <c r="AXP426" s="93"/>
      <c r="AXQ426" s="93"/>
      <c r="AXR426" s="93"/>
      <c r="AXS426" s="93"/>
      <c r="AXT426" s="93"/>
      <c r="AXU426" s="93"/>
      <c r="AXV426" s="93"/>
      <c r="AXW426" s="93"/>
      <c r="AXX426" s="93"/>
      <c r="AXY426" s="93"/>
      <c r="AXZ426" s="93"/>
      <c r="AYA426" s="93"/>
      <c r="AYB426" s="93"/>
      <c r="AYC426" s="93"/>
      <c r="AYD426" s="93"/>
      <c r="AYE426" s="93"/>
      <c r="AYF426" s="93"/>
      <c r="AYG426" s="93"/>
      <c r="AYH426" s="93"/>
      <c r="AYI426" s="93"/>
      <c r="AYJ426" s="93"/>
      <c r="AYK426" s="93"/>
      <c r="AYL426" s="93"/>
      <c r="AYM426" s="93"/>
      <c r="AYN426" s="93"/>
      <c r="AYO426" s="93"/>
      <c r="AYP426" s="93"/>
      <c r="AYQ426" s="93"/>
      <c r="AYR426" s="93"/>
      <c r="AYS426" s="93"/>
      <c r="AYT426" s="93"/>
      <c r="AYU426" s="93"/>
      <c r="AYV426" s="93"/>
      <c r="AYW426" s="93"/>
      <c r="AYX426" s="93"/>
      <c r="AYY426" s="93"/>
      <c r="AYZ426" s="93"/>
      <c r="AZA426" s="93"/>
      <c r="AZB426" s="93"/>
      <c r="AZC426" s="93"/>
      <c r="AZD426" s="93"/>
      <c r="AZE426" s="93"/>
      <c r="AZF426" s="93"/>
      <c r="AZG426" s="93"/>
      <c r="AZH426" s="93"/>
      <c r="AZI426" s="93"/>
      <c r="AZJ426" s="93"/>
      <c r="AZK426" s="93"/>
      <c r="AZL426" s="93"/>
      <c r="AZM426" s="93"/>
      <c r="AZN426" s="93"/>
      <c r="AZO426" s="93"/>
      <c r="AZP426" s="93"/>
      <c r="AZQ426" s="93"/>
      <c r="AZR426" s="93"/>
      <c r="AZS426" s="93"/>
      <c r="AZT426" s="93"/>
      <c r="AZU426" s="93"/>
      <c r="AZV426" s="93"/>
      <c r="AZW426" s="93"/>
      <c r="AZX426" s="93"/>
      <c r="AZY426" s="93"/>
      <c r="AZZ426" s="93"/>
      <c r="BAA426" s="93"/>
      <c r="BAB426" s="93"/>
      <c r="BAC426" s="93"/>
      <c r="BAD426" s="93"/>
      <c r="BAE426" s="93"/>
      <c r="BAF426" s="93"/>
      <c r="BAG426" s="93"/>
      <c r="BAH426" s="93"/>
      <c r="BAI426" s="93"/>
      <c r="BAJ426" s="93"/>
      <c r="BAK426" s="93"/>
      <c r="BAL426" s="93"/>
      <c r="BAM426" s="93"/>
      <c r="BAN426" s="93"/>
      <c r="BAO426" s="93"/>
      <c r="BAP426" s="93"/>
      <c r="BAQ426" s="93"/>
      <c r="BAR426" s="93"/>
      <c r="BAS426" s="93"/>
      <c r="BAT426" s="93"/>
      <c r="BAU426" s="93"/>
      <c r="BAV426" s="93"/>
      <c r="BAW426" s="93"/>
      <c r="BAX426" s="93"/>
      <c r="BAY426" s="93"/>
      <c r="BAZ426" s="93"/>
      <c r="BBA426" s="93"/>
      <c r="BBB426" s="93"/>
      <c r="BBC426" s="93"/>
      <c r="BBD426" s="93"/>
      <c r="BBE426" s="93"/>
      <c r="BBF426" s="93"/>
      <c r="BBG426" s="93"/>
      <c r="BBH426" s="93"/>
      <c r="BBI426" s="93"/>
      <c r="BBJ426" s="93"/>
      <c r="BBK426" s="93"/>
      <c r="BBL426" s="93"/>
      <c r="BBM426" s="93"/>
      <c r="BBN426" s="93"/>
      <c r="BBO426" s="93"/>
      <c r="BBP426" s="93"/>
      <c r="BBQ426" s="93"/>
      <c r="BBR426" s="93"/>
      <c r="BBS426" s="93"/>
      <c r="BBT426" s="93"/>
      <c r="BBU426" s="93"/>
      <c r="BBV426" s="93"/>
      <c r="BBW426" s="93"/>
      <c r="BBX426" s="93"/>
      <c r="BBY426" s="93"/>
      <c r="BBZ426" s="93"/>
      <c r="BCA426" s="93"/>
      <c r="BCB426" s="93"/>
      <c r="BCC426" s="93"/>
      <c r="BCD426" s="93"/>
      <c r="BCE426" s="93"/>
      <c r="BCF426" s="93"/>
      <c r="BCG426" s="93"/>
      <c r="BCH426" s="93"/>
      <c r="BCI426" s="93"/>
      <c r="BCJ426" s="93"/>
      <c r="BCK426" s="93"/>
      <c r="BCL426" s="93"/>
      <c r="BCM426" s="93"/>
      <c r="BCN426" s="93"/>
      <c r="BCO426" s="93"/>
      <c r="BCP426" s="93"/>
      <c r="BCQ426" s="93"/>
      <c r="BCR426" s="93"/>
      <c r="BCS426" s="93"/>
      <c r="BCT426" s="93"/>
      <c r="BCU426" s="93"/>
      <c r="BCV426" s="93"/>
      <c r="BCW426" s="93"/>
      <c r="BCX426" s="93"/>
      <c r="BCY426" s="93"/>
      <c r="BCZ426" s="93"/>
      <c r="BDA426" s="93"/>
      <c r="BDB426" s="93"/>
      <c r="BDC426" s="93"/>
      <c r="BDD426" s="93"/>
      <c r="BDE426" s="93"/>
      <c r="BDF426" s="93"/>
      <c r="BDG426" s="93"/>
      <c r="BDH426" s="93"/>
      <c r="BDI426" s="93"/>
      <c r="BDJ426" s="93"/>
      <c r="BDK426" s="93"/>
      <c r="BDL426" s="93"/>
      <c r="BDM426" s="93"/>
      <c r="BDN426" s="93"/>
      <c r="BDO426" s="93"/>
      <c r="BDP426" s="93"/>
      <c r="BDQ426" s="93"/>
      <c r="BDR426" s="93"/>
      <c r="BDS426" s="93"/>
      <c r="BDT426" s="93"/>
      <c r="BDU426" s="93"/>
      <c r="BDV426" s="93"/>
      <c r="BDW426" s="93"/>
      <c r="BDX426" s="93"/>
      <c r="BDY426" s="93"/>
      <c r="BDZ426" s="93"/>
      <c r="BEA426" s="93"/>
      <c r="BEB426" s="93"/>
      <c r="BEC426" s="93"/>
      <c r="BED426" s="93"/>
      <c r="BEE426" s="93"/>
      <c r="BEF426" s="93"/>
      <c r="BEG426" s="93"/>
      <c r="BEH426" s="93"/>
      <c r="BEI426" s="93"/>
      <c r="BEJ426" s="93"/>
      <c r="BEK426" s="93"/>
      <c r="BEL426" s="93"/>
      <c r="BEM426" s="93"/>
      <c r="BEN426" s="93"/>
      <c r="BEO426" s="93"/>
      <c r="BEP426" s="93"/>
      <c r="BEQ426" s="93"/>
      <c r="BER426" s="93"/>
      <c r="BES426" s="93"/>
      <c r="BET426" s="93"/>
      <c r="BEU426" s="93"/>
      <c r="BEV426" s="93"/>
      <c r="BEW426" s="93"/>
      <c r="BEX426" s="93"/>
      <c r="BEY426" s="93"/>
      <c r="BEZ426" s="93"/>
      <c r="BFA426" s="93"/>
      <c r="BFB426" s="93"/>
      <c r="BFC426" s="93"/>
      <c r="BFD426" s="93"/>
      <c r="BFE426" s="93"/>
      <c r="BFF426" s="93"/>
      <c r="BFG426" s="93"/>
      <c r="BFH426" s="93"/>
      <c r="BFI426" s="93"/>
      <c r="BFJ426" s="93"/>
      <c r="BFK426" s="93"/>
      <c r="BFL426" s="93"/>
      <c r="BFM426" s="93"/>
      <c r="BFN426" s="93"/>
      <c r="BFO426" s="93"/>
      <c r="BFP426" s="93"/>
      <c r="BFQ426" s="93"/>
      <c r="BFR426" s="93"/>
      <c r="BFS426" s="93"/>
      <c r="BFT426" s="93"/>
      <c r="BFU426" s="93"/>
      <c r="BFV426" s="93"/>
      <c r="BFW426" s="93"/>
      <c r="BFX426" s="93"/>
      <c r="BFY426" s="93"/>
      <c r="BFZ426" s="93"/>
      <c r="BGA426" s="93"/>
      <c r="BGB426" s="93"/>
      <c r="BGC426" s="93"/>
      <c r="BGD426" s="93"/>
      <c r="BGE426" s="93"/>
      <c r="BGF426" s="93"/>
      <c r="BGG426" s="93"/>
      <c r="BGH426" s="93"/>
      <c r="BGI426" s="93"/>
      <c r="BGJ426" s="93"/>
      <c r="BGK426" s="93"/>
      <c r="BGL426" s="93"/>
      <c r="BGM426" s="93"/>
      <c r="BGN426" s="93"/>
      <c r="BGO426" s="93"/>
      <c r="BGP426" s="93"/>
      <c r="BGQ426" s="93"/>
      <c r="BGR426" s="93"/>
      <c r="BGS426" s="93"/>
      <c r="BGT426" s="93"/>
      <c r="BGU426" s="93"/>
      <c r="BGV426" s="93"/>
      <c r="BGW426" s="93"/>
      <c r="BGX426" s="93"/>
      <c r="BGY426" s="93"/>
      <c r="BGZ426" s="93"/>
      <c r="BHA426" s="93"/>
      <c r="BHB426" s="93"/>
      <c r="BHC426" s="93"/>
      <c r="BHD426" s="93"/>
      <c r="BHE426" s="93"/>
      <c r="BHF426" s="93"/>
      <c r="BHG426" s="93"/>
      <c r="BHH426" s="93"/>
      <c r="BHI426" s="93"/>
      <c r="BHJ426" s="93"/>
      <c r="BHK426" s="93"/>
      <c r="BHL426" s="93"/>
      <c r="BHM426" s="93"/>
      <c r="BHN426" s="93"/>
      <c r="BHO426" s="93"/>
      <c r="BHP426" s="93"/>
      <c r="BHQ426" s="93"/>
      <c r="BHR426" s="93"/>
      <c r="BHS426" s="93"/>
      <c r="BHT426" s="93"/>
      <c r="BHU426" s="93"/>
      <c r="BHV426" s="93"/>
      <c r="BHW426" s="93"/>
      <c r="BHX426" s="93"/>
      <c r="BHY426" s="93"/>
      <c r="BHZ426" s="93"/>
      <c r="BIA426" s="93"/>
      <c r="BIB426" s="93"/>
      <c r="BIC426" s="93"/>
      <c r="BID426" s="93"/>
      <c r="BIE426" s="93"/>
      <c r="BIF426" s="93"/>
      <c r="BIG426" s="93"/>
      <c r="BIH426" s="93"/>
      <c r="BII426" s="93"/>
      <c r="BIJ426" s="93"/>
      <c r="BIK426" s="93"/>
      <c r="BIL426" s="93"/>
      <c r="BIM426" s="93"/>
      <c r="BIN426" s="93"/>
      <c r="BIO426" s="93"/>
      <c r="BIP426" s="93"/>
      <c r="BIQ426" s="93"/>
      <c r="BIR426" s="93"/>
      <c r="BIS426" s="93"/>
      <c r="BIT426" s="93"/>
      <c r="BIU426" s="93"/>
      <c r="BIV426" s="93"/>
      <c r="BIW426" s="93"/>
      <c r="BIX426" s="93"/>
      <c r="BIY426" s="93"/>
      <c r="BIZ426" s="93"/>
      <c r="BJA426" s="93"/>
      <c r="BJB426" s="93"/>
      <c r="BJC426" s="93"/>
      <c r="BJD426" s="93"/>
      <c r="BJE426" s="93"/>
      <c r="BJF426" s="93"/>
      <c r="BJG426" s="93"/>
      <c r="BJH426" s="93"/>
      <c r="BJI426" s="93"/>
      <c r="BJJ426" s="93"/>
      <c r="BJK426" s="93"/>
      <c r="BJL426" s="93"/>
      <c r="BJM426" s="93"/>
      <c r="BJN426" s="93"/>
      <c r="BJO426" s="93"/>
      <c r="BJP426" s="93"/>
      <c r="BJQ426" s="93"/>
      <c r="BJR426" s="93"/>
      <c r="BJS426" s="93"/>
      <c r="BJT426" s="93"/>
      <c r="BJU426" s="93"/>
      <c r="BJV426" s="93"/>
      <c r="BJW426" s="93"/>
      <c r="BJX426" s="93"/>
      <c r="BJY426" s="93"/>
      <c r="BJZ426" s="93"/>
      <c r="BKA426" s="93"/>
      <c r="BKB426" s="93"/>
      <c r="BKC426" s="93"/>
      <c r="BKD426" s="93"/>
      <c r="BKE426" s="93"/>
      <c r="BKF426" s="93"/>
      <c r="BKG426" s="93"/>
      <c r="BKH426" s="93"/>
      <c r="BKI426" s="93"/>
      <c r="BKJ426" s="93"/>
      <c r="BKK426" s="93"/>
      <c r="BKL426" s="93"/>
      <c r="BKM426" s="93"/>
      <c r="BKN426" s="93"/>
      <c r="BKO426" s="93"/>
      <c r="BKP426" s="93"/>
      <c r="BKQ426" s="93"/>
      <c r="BKR426" s="93"/>
      <c r="BKS426" s="93"/>
      <c r="BKT426" s="93"/>
      <c r="BKU426" s="93"/>
      <c r="BKV426" s="93"/>
      <c r="BKW426" s="93"/>
      <c r="BKX426" s="93"/>
      <c r="BKY426" s="93"/>
      <c r="BKZ426" s="93"/>
      <c r="BLA426" s="93"/>
      <c r="BLB426" s="93"/>
      <c r="BLC426" s="93"/>
      <c r="BLD426" s="93"/>
      <c r="BLE426" s="93"/>
      <c r="BLF426" s="93"/>
      <c r="BLG426" s="93"/>
      <c r="BLH426" s="93"/>
      <c r="BLI426" s="93"/>
      <c r="BLJ426" s="93"/>
      <c r="BLK426" s="93"/>
      <c r="BLL426" s="93"/>
      <c r="BLM426" s="93"/>
      <c r="BLN426" s="93"/>
      <c r="BLO426" s="93"/>
      <c r="BLP426" s="93"/>
      <c r="BLQ426" s="93"/>
      <c r="BLR426" s="93"/>
      <c r="BLS426" s="93"/>
      <c r="BLT426" s="93"/>
      <c r="BLU426" s="93"/>
      <c r="BLV426" s="93"/>
      <c r="BLW426" s="93"/>
      <c r="BLX426" s="93"/>
      <c r="BLY426" s="93"/>
      <c r="BLZ426" s="93"/>
      <c r="BMA426" s="93"/>
      <c r="BMB426" s="93"/>
      <c r="BMC426" s="93"/>
      <c r="BMD426" s="93"/>
      <c r="BME426" s="93"/>
      <c r="BMF426" s="93"/>
      <c r="BMG426" s="93"/>
      <c r="BMH426" s="93"/>
      <c r="BMI426" s="93"/>
      <c r="BMJ426" s="93"/>
      <c r="BMK426" s="93"/>
      <c r="BML426" s="93"/>
      <c r="BMM426" s="93"/>
      <c r="BMN426" s="93"/>
      <c r="BMO426" s="93"/>
      <c r="BMP426" s="93"/>
      <c r="BMQ426" s="93"/>
      <c r="BMR426" s="93"/>
      <c r="BMS426" s="93"/>
      <c r="BMT426" s="93"/>
      <c r="BMU426" s="93"/>
      <c r="BMV426" s="93"/>
      <c r="BMW426" s="93"/>
      <c r="BMX426" s="93"/>
      <c r="BMY426" s="93"/>
      <c r="BMZ426" s="93"/>
      <c r="BNA426" s="93"/>
      <c r="BNB426" s="93"/>
      <c r="BNC426" s="93"/>
      <c r="BND426" s="93"/>
      <c r="BNE426" s="93"/>
      <c r="BNF426" s="93"/>
      <c r="BNG426" s="93"/>
      <c r="BNH426" s="93"/>
      <c r="BNI426" s="93"/>
      <c r="BNJ426" s="93"/>
      <c r="BNK426" s="93"/>
      <c r="BNL426" s="93"/>
      <c r="BNM426" s="93"/>
      <c r="BNN426" s="93"/>
      <c r="BNO426" s="93"/>
      <c r="BNP426" s="93"/>
      <c r="BNQ426" s="93"/>
      <c r="BNR426" s="93"/>
      <c r="BNS426" s="93"/>
      <c r="BNT426" s="93"/>
      <c r="BNU426" s="93"/>
      <c r="BNV426" s="93"/>
      <c r="BNW426" s="93"/>
      <c r="BNX426" s="93"/>
      <c r="BNY426" s="93"/>
      <c r="BNZ426" s="93"/>
      <c r="BOA426" s="93"/>
      <c r="BOB426" s="93"/>
      <c r="BOC426" s="93"/>
      <c r="BOD426" s="93"/>
      <c r="BOE426" s="93"/>
      <c r="BOF426" s="93"/>
      <c r="BOG426" s="93"/>
      <c r="BOH426" s="93"/>
      <c r="BOI426" s="93"/>
      <c r="BOJ426" s="93"/>
      <c r="BOK426" s="93"/>
      <c r="BOL426" s="93"/>
      <c r="BOM426" s="93"/>
      <c r="BON426" s="93"/>
      <c r="BOO426" s="93"/>
      <c r="BOP426" s="93"/>
      <c r="BOQ426" s="93"/>
      <c r="BOR426" s="93"/>
      <c r="BOS426" s="93"/>
      <c r="BOT426" s="93"/>
      <c r="BOU426" s="93"/>
      <c r="BOV426" s="93"/>
      <c r="BOW426" s="93"/>
      <c r="BOX426" s="93"/>
      <c r="BOY426" s="93"/>
      <c r="BOZ426" s="93"/>
      <c r="BPA426" s="93"/>
      <c r="BPB426" s="93"/>
      <c r="BPC426" s="93"/>
      <c r="BPD426" s="93"/>
      <c r="BPE426" s="93"/>
      <c r="BPF426" s="93"/>
      <c r="BPG426" s="93"/>
      <c r="BPH426" s="93"/>
      <c r="BPI426" s="93"/>
      <c r="BPJ426" s="93"/>
      <c r="BPK426" s="93"/>
      <c r="BPL426" s="93"/>
      <c r="BPM426" s="93"/>
      <c r="BPN426" s="93"/>
      <c r="BPO426" s="93"/>
      <c r="BPP426" s="93"/>
      <c r="BPQ426" s="93"/>
      <c r="BPR426" s="93"/>
      <c r="BPS426" s="93"/>
      <c r="BPT426" s="93"/>
      <c r="BPU426" s="93"/>
      <c r="BPV426" s="93"/>
      <c r="BPW426" s="93"/>
      <c r="BPX426" s="93"/>
      <c r="BPY426" s="93"/>
      <c r="BPZ426" s="93"/>
      <c r="BQA426" s="93"/>
      <c r="BQB426" s="93"/>
      <c r="BQC426" s="93"/>
      <c r="BQD426" s="93"/>
      <c r="BQE426" s="93"/>
      <c r="BQF426" s="93"/>
      <c r="BQG426" s="93"/>
      <c r="BQH426" s="93"/>
      <c r="BQI426" s="93"/>
      <c r="BQJ426" s="93"/>
      <c r="BQK426" s="93"/>
      <c r="BQL426" s="93"/>
      <c r="BQM426" s="93"/>
      <c r="BQN426" s="93"/>
      <c r="BQO426" s="93"/>
      <c r="BQP426" s="93"/>
      <c r="BQQ426" s="93"/>
      <c r="BQR426" s="93"/>
      <c r="BQS426" s="93"/>
      <c r="BQT426" s="93"/>
      <c r="BQU426" s="93"/>
      <c r="BQV426" s="93"/>
      <c r="BQW426" s="93"/>
      <c r="BQX426" s="93"/>
      <c r="BQY426" s="93"/>
      <c r="BQZ426" s="93"/>
      <c r="BRA426" s="93"/>
      <c r="BRB426" s="93"/>
      <c r="BRC426" s="93"/>
      <c r="BRD426" s="93"/>
      <c r="BRE426" s="93"/>
      <c r="BRF426" s="93"/>
      <c r="BRG426" s="93"/>
      <c r="BRH426" s="93"/>
      <c r="BRI426" s="93"/>
      <c r="BRJ426" s="93"/>
      <c r="BRK426" s="93"/>
      <c r="BRL426" s="93"/>
      <c r="BRM426" s="93"/>
      <c r="BRN426" s="93"/>
      <c r="BRO426" s="93"/>
      <c r="BRP426" s="93"/>
      <c r="BRQ426" s="93"/>
      <c r="BRR426" s="93"/>
      <c r="BRS426" s="93"/>
      <c r="BRT426" s="93"/>
      <c r="BRU426" s="93"/>
      <c r="BRV426" s="93"/>
      <c r="BRW426" s="93"/>
      <c r="BRX426" s="93"/>
      <c r="BRY426" s="93"/>
      <c r="BRZ426" s="93"/>
      <c r="BSA426" s="93"/>
      <c r="BSB426" s="93"/>
      <c r="BSC426" s="93"/>
      <c r="BSD426" s="93"/>
      <c r="BSE426" s="93"/>
      <c r="BSF426" s="93"/>
      <c r="BSG426" s="93"/>
      <c r="BSH426" s="93"/>
      <c r="BSI426" s="93"/>
      <c r="BSJ426" s="93"/>
      <c r="BSK426" s="93"/>
      <c r="BSL426" s="93"/>
      <c r="BSM426" s="93"/>
      <c r="BSN426" s="93"/>
      <c r="BSO426" s="93"/>
      <c r="BSP426" s="93"/>
      <c r="BSQ426" s="93"/>
      <c r="BSR426" s="93"/>
      <c r="BSS426" s="93"/>
      <c r="BST426" s="93"/>
      <c r="BSU426" s="93"/>
      <c r="BSV426" s="93"/>
      <c r="BSW426" s="93"/>
      <c r="BSX426" s="93"/>
      <c r="BSY426" s="93"/>
      <c r="BSZ426" s="93"/>
      <c r="BTA426" s="93"/>
      <c r="BTB426" s="93"/>
      <c r="BTC426" s="93"/>
      <c r="BTD426" s="93"/>
      <c r="BTE426" s="93"/>
      <c r="BTF426" s="93"/>
      <c r="BTG426" s="93"/>
      <c r="BTH426" s="93"/>
      <c r="BTI426" s="93"/>
      <c r="BTJ426" s="93"/>
      <c r="BTK426" s="93"/>
      <c r="BTL426" s="93"/>
      <c r="BTM426" s="93"/>
      <c r="BTN426" s="93"/>
      <c r="BTO426" s="93"/>
      <c r="BTP426" s="93"/>
      <c r="BTQ426" s="93"/>
      <c r="BTR426" s="93"/>
      <c r="BTS426" s="93"/>
      <c r="BTT426" s="93"/>
      <c r="BTU426" s="93"/>
      <c r="BTV426" s="93"/>
      <c r="BTW426" s="93"/>
      <c r="BTX426" s="93"/>
      <c r="BTY426" s="93"/>
      <c r="BTZ426" s="93"/>
      <c r="BUA426" s="93"/>
      <c r="BUB426" s="93"/>
      <c r="BUC426" s="93"/>
      <c r="BUD426" s="93"/>
      <c r="BUE426" s="93"/>
      <c r="BUF426" s="93"/>
      <c r="BUG426" s="93"/>
      <c r="BUH426" s="93"/>
      <c r="BUI426" s="93"/>
      <c r="BUJ426" s="93"/>
      <c r="BUK426" s="93"/>
      <c r="BUL426" s="93"/>
      <c r="BUM426" s="93"/>
      <c r="BUN426" s="93"/>
      <c r="BUO426" s="93"/>
      <c r="BUP426" s="93"/>
      <c r="BUQ426" s="93"/>
      <c r="BUR426" s="93"/>
      <c r="BUS426" s="93"/>
      <c r="BUT426" s="93"/>
      <c r="BUU426" s="93"/>
      <c r="BUV426" s="93"/>
      <c r="BUW426" s="93"/>
      <c r="BUX426" s="93"/>
      <c r="BUY426" s="93"/>
      <c r="BUZ426" s="93"/>
      <c r="BVA426" s="93"/>
      <c r="BVB426" s="93"/>
      <c r="BVC426" s="93"/>
      <c r="BVD426" s="93"/>
      <c r="BVE426" s="93"/>
      <c r="BVF426" s="93"/>
      <c r="BVG426" s="93"/>
      <c r="BVH426" s="93"/>
      <c r="BVI426" s="93"/>
      <c r="BVJ426" s="93"/>
      <c r="BVK426" s="93"/>
      <c r="BVL426" s="93"/>
      <c r="BVM426" s="93"/>
      <c r="BVN426" s="93"/>
      <c r="BVO426" s="93"/>
      <c r="BVP426" s="93"/>
      <c r="BVQ426" s="93"/>
      <c r="BVR426" s="93"/>
      <c r="BVS426" s="93"/>
      <c r="BVT426" s="93"/>
      <c r="BVU426" s="93"/>
      <c r="BVV426" s="93"/>
      <c r="BVW426" s="93"/>
      <c r="BVX426" s="93"/>
      <c r="BVY426" s="93"/>
      <c r="BVZ426" s="93"/>
      <c r="BWA426" s="93"/>
      <c r="BWB426" s="93"/>
      <c r="BWC426" s="93"/>
      <c r="BWD426" s="93"/>
      <c r="BWE426" s="93"/>
      <c r="BWF426" s="93"/>
      <c r="BWG426" s="93"/>
      <c r="BWH426" s="93"/>
      <c r="BWI426" s="93"/>
      <c r="BWJ426" s="93"/>
      <c r="BWK426" s="93"/>
      <c r="BWL426" s="93"/>
      <c r="BWM426" s="93"/>
      <c r="BWN426" s="93"/>
      <c r="BWO426" s="93"/>
      <c r="BWP426" s="93"/>
      <c r="BWQ426" s="93"/>
      <c r="BWR426" s="93"/>
      <c r="BWS426" s="93"/>
      <c r="BWT426" s="93"/>
      <c r="BWU426" s="93"/>
      <c r="BWV426" s="93"/>
      <c r="BWW426" s="93"/>
      <c r="BWX426" s="93"/>
      <c r="BWY426" s="93"/>
      <c r="BWZ426" s="93"/>
      <c r="BXA426" s="93"/>
      <c r="BXB426" s="93"/>
      <c r="BXC426" s="93"/>
      <c r="BXD426" s="93"/>
      <c r="BXE426" s="93"/>
      <c r="BXF426" s="93"/>
      <c r="BXG426" s="93"/>
      <c r="BXH426" s="93"/>
      <c r="BXI426" s="93"/>
      <c r="BXJ426" s="93"/>
      <c r="BXK426" s="93"/>
      <c r="BXL426" s="93"/>
      <c r="BXM426" s="93"/>
      <c r="BXN426" s="93"/>
      <c r="BXO426" s="93"/>
      <c r="BXP426" s="93"/>
      <c r="BXQ426" s="93"/>
      <c r="BXR426" s="93"/>
      <c r="BXS426" s="93"/>
      <c r="BXT426" s="93"/>
      <c r="BXU426" s="93"/>
      <c r="BXV426" s="93"/>
      <c r="BXW426" s="93"/>
      <c r="BXX426" s="93"/>
      <c r="BXY426" s="93"/>
      <c r="BXZ426" s="93"/>
      <c r="BYA426" s="93"/>
      <c r="BYB426" s="93"/>
      <c r="BYC426" s="93"/>
      <c r="BYD426" s="93"/>
      <c r="BYE426" s="93"/>
      <c r="BYF426" s="93"/>
      <c r="BYG426" s="93"/>
      <c r="BYH426" s="93"/>
      <c r="BYI426" s="93"/>
      <c r="BYJ426" s="93"/>
      <c r="BYK426" s="93"/>
      <c r="BYL426" s="93"/>
      <c r="BYM426" s="93"/>
      <c r="BYN426" s="93"/>
      <c r="BYO426" s="93"/>
      <c r="BYP426" s="93"/>
      <c r="BYQ426" s="93"/>
      <c r="BYR426" s="93"/>
      <c r="BYS426" s="93"/>
      <c r="BYT426" s="93"/>
      <c r="BYU426" s="93"/>
      <c r="BYV426" s="93"/>
      <c r="BYW426" s="93"/>
      <c r="BYX426" s="93"/>
      <c r="BYY426" s="93"/>
      <c r="BYZ426" s="93"/>
      <c r="BZA426" s="93"/>
      <c r="BZB426" s="93"/>
      <c r="BZC426" s="93"/>
      <c r="BZD426" s="93"/>
      <c r="BZE426" s="93"/>
      <c r="BZF426" s="93"/>
      <c r="BZG426" s="93"/>
      <c r="BZH426" s="93"/>
      <c r="BZI426" s="93"/>
      <c r="BZJ426" s="93"/>
      <c r="BZK426" s="93"/>
      <c r="BZL426" s="93"/>
      <c r="BZM426" s="93"/>
      <c r="BZN426" s="93"/>
      <c r="BZO426" s="93"/>
      <c r="BZP426" s="93"/>
      <c r="BZQ426" s="93"/>
      <c r="BZR426" s="93"/>
      <c r="BZS426" s="93"/>
      <c r="BZT426" s="93"/>
      <c r="BZU426" s="93"/>
      <c r="BZV426" s="93"/>
      <c r="BZW426" s="93"/>
      <c r="BZX426" s="93"/>
      <c r="BZY426" s="93"/>
      <c r="BZZ426" s="93"/>
      <c r="CAA426" s="93"/>
      <c r="CAB426" s="93"/>
      <c r="CAC426" s="93"/>
      <c r="CAD426" s="93"/>
      <c r="CAE426" s="93"/>
      <c r="CAF426" s="93"/>
      <c r="CAG426" s="93"/>
      <c r="CAH426" s="93"/>
      <c r="CAI426" s="93"/>
      <c r="CAJ426" s="93"/>
      <c r="CAK426" s="93"/>
      <c r="CAL426" s="93"/>
      <c r="CAM426" s="93"/>
      <c r="CAN426" s="93"/>
      <c r="CAO426" s="93"/>
      <c r="CAP426" s="93"/>
      <c r="CAQ426" s="93"/>
      <c r="CAR426" s="93"/>
      <c r="CAS426" s="93"/>
      <c r="CAT426" s="93"/>
      <c r="CAU426" s="93"/>
      <c r="CAV426" s="93"/>
      <c r="CAW426" s="93"/>
      <c r="CAX426" s="93"/>
      <c r="CAY426" s="93"/>
      <c r="CAZ426" s="93"/>
      <c r="CBA426" s="93"/>
      <c r="CBB426" s="93"/>
      <c r="CBC426" s="93"/>
      <c r="CBD426" s="93"/>
      <c r="CBE426" s="93"/>
      <c r="CBF426" s="93"/>
      <c r="CBG426" s="93"/>
      <c r="CBH426" s="93"/>
      <c r="CBI426" s="93"/>
      <c r="CBJ426" s="93"/>
      <c r="CBK426" s="93"/>
      <c r="CBL426" s="93"/>
      <c r="CBM426" s="93"/>
      <c r="CBN426" s="93"/>
      <c r="CBO426" s="93"/>
      <c r="CBP426" s="93"/>
      <c r="CBQ426" s="93"/>
      <c r="CBR426" s="93"/>
      <c r="CBS426" s="93"/>
      <c r="CBT426" s="93"/>
      <c r="CBU426" s="93"/>
      <c r="CBV426" s="93"/>
      <c r="CBW426" s="93"/>
      <c r="CBX426" s="93"/>
      <c r="CBY426" s="93"/>
      <c r="CBZ426" s="93"/>
      <c r="CCA426" s="93"/>
      <c r="CCB426" s="93"/>
      <c r="CCC426" s="93"/>
      <c r="CCD426" s="93"/>
      <c r="CCE426" s="93"/>
      <c r="CCF426" s="93"/>
      <c r="CCG426" s="93"/>
      <c r="CCH426" s="93"/>
      <c r="CCI426" s="93"/>
      <c r="CCJ426" s="93"/>
      <c r="CCK426" s="93"/>
      <c r="CCL426" s="93"/>
      <c r="CCM426" s="93"/>
      <c r="CCN426" s="93"/>
      <c r="CCO426" s="93"/>
      <c r="CCP426" s="93"/>
      <c r="CCQ426" s="93"/>
      <c r="CCR426" s="93"/>
      <c r="CCS426" s="93"/>
      <c r="CCT426" s="93"/>
      <c r="CCU426" s="93"/>
      <c r="CCV426" s="93"/>
      <c r="CCW426" s="93"/>
      <c r="CCX426" s="93"/>
      <c r="CCY426" s="93"/>
      <c r="CCZ426" s="93"/>
      <c r="CDA426" s="93"/>
      <c r="CDB426" s="93"/>
      <c r="CDC426" s="93"/>
      <c r="CDD426" s="93"/>
      <c r="CDE426" s="93"/>
      <c r="CDF426" s="93"/>
      <c r="CDG426" s="93"/>
      <c r="CDH426" s="93"/>
      <c r="CDI426" s="93"/>
      <c r="CDJ426" s="93"/>
      <c r="CDK426" s="93"/>
      <c r="CDL426" s="93"/>
      <c r="CDM426" s="93"/>
      <c r="CDN426" s="93"/>
      <c r="CDO426" s="93"/>
      <c r="CDP426" s="93"/>
      <c r="CDQ426" s="93"/>
      <c r="CDR426" s="93"/>
      <c r="CDS426" s="93"/>
      <c r="CDT426" s="93"/>
      <c r="CDU426" s="93"/>
      <c r="CDV426" s="93"/>
      <c r="CDW426" s="93"/>
      <c r="CDX426" s="93"/>
      <c r="CDY426" s="93"/>
      <c r="CDZ426" s="93"/>
      <c r="CEA426" s="93"/>
      <c r="CEB426" s="93"/>
      <c r="CEC426" s="93"/>
      <c r="CED426" s="93"/>
      <c r="CEE426" s="93"/>
      <c r="CEF426" s="93"/>
      <c r="CEG426" s="93"/>
      <c r="CEH426" s="93"/>
      <c r="CEI426" s="93"/>
      <c r="CEJ426" s="93"/>
      <c r="CEK426" s="93"/>
      <c r="CEL426" s="93"/>
      <c r="CEM426" s="93"/>
      <c r="CEN426" s="93"/>
      <c r="CEO426" s="93"/>
      <c r="CEP426" s="93"/>
      <c r="CEQ426" s="93"/>
      <c r="CER426" s="93"/>
      <c r="CES426" s="93"/>
      <c r="CET426" s="93"/>
      <c r="CEU426" s="93"/>
      <c r="CEV426" s="93"/>
      <c r="CEW426" s="93"/>
      <c r="CEX426" s="93"/>
      <c r="CEY426" s="93"/>
      <c r="CEZ426" s="93"/>
      <c r="CFA426" s="93"/>
      <c r="CFB426" s="93"/>
      <c r="CFC426" s="93"/>
      <c r="CFD426" s="93"/>
      <c r="CFE426" s="93"/>
      <c r="CFF426" s="93"/>
      <c r="CFG426" s="93"/>
      <c r="CFH426" s="93"/>
      <c r="CFI426" s="93"/>
      <c r="CFJ426" s="93"/>
      <c r="CFK426" s="93"/>
      <c r="CFL426" s="93"/>
      <c r="CFM426" s="93"/>
      <c r="CFN426" s="93"/>
      <c r="CFO426" s="93"/>
      <c r="CFP426" s="93"/>
      <c r="CFQ426" s="93"/>
      <c r="CFR426" s="93"/>
      <c r="CFS426" s="93"/>
      <c r="CFT426" s="93"/>
      <c r="CFU426" s="93"/>
      <c r="CFV426" s="93"/>
      <c r="CFW426" s="93"/>
      <c r="CFX426" s="93"/>
      <c r="CFY426" s="93"/>
      <c r="CFZ426" s="93"/>
      <c r="CGA426" s="93"/>
      <c r="CGB426" s="93"/>
      <c r="CGC426" s="93"/>
      <c r="CGD426" s="93"/>
      <c r="CGE426" s="93"/>
      <c r="CGF426" s="93"/>
      <c r="CGG426" s="93"/>
      <c r="CGH426" s="93"/>
      <c r="CGI426" s="93"/>
      <c r="CGJ426" s="93"/>
      <c r="CGK426" s="93"/>
      <c r="CGL426" s="93"/>
      <c r="CGM426" s="93"/>
      <c r="CGN426" s="93"/>
      <c r="CGO426" s="93"/>
      <c r="CGP426" s="93"/>
      <c r="CGQ426" s="93"/>
      <c r="CGR426" s="93"/>
      <c r="CGS426" s="93"/>
      <c r="CGT426" s="93"/>
      <c r="CGU426" s="93"/>
      <c r="CGV426" s="93"/>
      <c r="CGW426" s="93"/>
      <c r="CGX426" s="93"/>
      <c r="CGY426" s="93"/>
      <c r="CGZ426" s="93"/>
      <c r="CHA426" s="93"/>
      <c r="CHB426" s="93"/>
      <c r="CHC426" s="93"/>
      <c r="CHD426" s="93"/>
      <c r="CHE426" s="93"/>
      <c r="CHF426" s="93"/>
      <c r="CHG426" s="93"/>
      <c r="CHH426" s="93"/>
      <c r="CHI426" s="93"/>
      <c r="CHJ426" s="93"/>
      <c r="CHK426" s="93"/>
      <c r="CHL426" s="93"/>
      <c r="CHM426" s="93"/>
      <c r="CHN426" s="93"/>
      <c r="CHO426" s="93"/>
      <c r="CHP426" s="93"/>
      <c r="CHQ426" s="93"/>
      <c r="CHR426" s="93"/>
      <c r="CHS426" s="93"/>
      <c r="CHT426" s="93"/>
      <c r="CHU426" s="93"/>
      <c r="CHV426" s="93"/>
      <c r="CHW426" s="93"/>
      <c r="CHX426" s="93"/>
      <c r="CHY426" s="93"/>
      <c r="CHZ426" s="93"/>
      <c r="CIA426" s="93"/>
      <c r="CIB426" s="93"/>
      <c r="CIC426" s="93"/>
      <c r="CID426" s="93"/>
      <c r="CIE426" s="93"/>
      <c r="CIF426" s="93"/>
      <c r="CIG426" s="93"/>
      <c r="CIH426" s="93"/>
      <c r="CII426" s="93"/>
      <c r="CIJ426" s="93"/>
      <c r="CIK426" s="93"/>
      <c r="CIL426" s="93"/>
      <c r="CIM426" s="93"/>
      <c r="CIN426" s="93"/>
      <c r="CIO426" s="93"/>
      <c r="CIP426" s="93"/>
      <c r="CIQ426" s="93"/>
      <c r="CIR426" s="93"/>
      <c r="CIS426" s="93"/>
      <c r="CIT426" s="93"/>
      <c r="CIU426" s="93"/>
      <c r="CIV426" s="93"/>
      <c r="CIW426" s="93"/>
      <c r="CIX426" s="93"/>
      <c r="CIY426" s="93"/>
      <c r="CIZ426" s="93"/>
      <c r="CJA426" s="93"/>
      <c r="CJB426" s="93"/>
      <c r="CJC426" s="93"/>
      <c r="CJD426" s="93"/>
      <c r="CJE426" s="93"/>
      <c r="CJF426" s="93"/>
      <c r="CJG426" s="93"/>
      <c r="CJH426" s="93"/>
      <c r="CJI426" s="93"/>
      <c r="CJJ426" s="93"/>
      <c r="CJK426" s="93"/>
      <c r="CJL426" s="93"/>
      <c r="CJM426" s="93"/>
      <c r="CJN426" s="93"/>
      <c r="CJO426" s="93"/>
      <c r="CJP426" s="93"/>
      <c r="CJQ426" s="93"/>
      <c r="CJR426" s="93"/>
      <c r="CJS426" s="93"/>
      <c r="CJT426" s="93"/>
      <c r="CJU426" s="93"/>
      <c r="CJV426" s="93"/>
      <c r="CJW426" s="93"/>
      <c r="CJX426" s="93"/>
      <c r="CJY426" s="93"/>
      <c r="CJZ426" s="93"/>
      <c r="CKA426" s="93"/>
      <c r="CKB426" s="93"/>
      <c r="CKC426" s="93"/>
      <c r="CKD426" s="93"/>
      <c r="CKE426" s="93"/>
      <c r="CKF426" s="93"/>
      <c r="CKG426" s="93"/>
      <c r="CKH426" s="93"/>
      <c r="CKI426" s="93"/>
      <c r="CKJ426" s="93"/>
      <c r="CKK426" s="93"/>
      <c r="CKL426" s="93"/>
      <c r="CKM426" s="93"/>
      <c r="CKN426" s="93"/>
      <c r="CKO426" s="93"/>
      <c r="CKP426" s="93"/>
      <c r="CKQ426" s="93"/>
      <c r="CKR426" s="93"/>
      <c r="CKS426" s="93"/>
      <c r="CKT426" s="93"/>
      <c r="CKU426" s="93"/>
      <c r="CKV426" s="93"/>
      <c r="CKW426" s="93"/>
      <c r="CKX426" s="93"/>
      <c r="CKY426" s="93"/>
      <c r="CKZ426" s="93"/>
      <c r="CLA426" s="93"/>
      <c r="CLB426" s="93"/>
      <c r="CLC426" s="93"/>
      <c r="CLD426" s="93"/>
      <c r="CLE426" s="93"/>
      <c r="CLF426" s="93"/>
      <c r="CLG426" s="93"/>
      <c r="CLH426" s="93"/>
      <c r="CLI426" s="93"/>
      <c r="CLJ426" s="93"/>
      <c r="CLK426" s="93"/>
      <c r="CLL426" s="93"/>
      <c r="CLM426" s="93"/>
      <c r="CLN426" s="93"/>
      <c r="CLO426" s="93"/>
      <c r="CLP426" s="93"/>
      <c r="CLQ426" s="93"/>
      <c r="CLR426" s="93"/>
      <c r="CLS426" s="93"/>
      <c r="CLT426" s="93"/>
      <c r="CLU426" s="93"/>
      <c r="CLV426" s="93"/>
      <c r="CLW426" s="93"/>
      <c r="CLX426" s="93"/>
      <c r="CLY426" s="93"/>
      <c r="CLZ426" s="93"/>
      <c r="CMA426" s="93"/>
      <c r="CMB426" s="93"/>
      <c r="CMC426" s="93"/>
      <c r="CMD426" s="93"/>
      <c r="CME426" s="93"/>
      <c r="CMF426" s="93"/>
      <c r="CMG426" s="93"/>
      <c r="CMH426" s="93"/>
      <c r="CMI426" s="93"/>
      <c r="CMJ426" s="93"/>
      <c r="CMK426" s="93"/>
      <c r="CML426" s="93"/>
      <c r="CMM426" s="93"/>
      <c r="CMN426" s="93"/>
      <c r="CMO426" s="93"/>
      <c r="CMP426" s="93"/>
      <c r="CMQ426" s="93"/>
      <c r="CMR426" s="93"/>
      <c r="CMS426" s="93"/>
      <c r="CMT426" s="93"/>
      <c r="CMU426" s="93"/>
      <c r="CMV426" s="93"/>
      <c r="CMW426" s="93"/>
      <c r="CMX426" s="93"/>
      <c r="CMY426" s="93"/>
      <c r="CMZ426" s="93"/>
      <c r="CNA426" s="93"/>
      <c r="CNB426" s="93"/>
      <c r="CNC426" s="93"/>
      <c r="CND426" s="93"/>
      <c r="CNE426" s="93"/>
      <c r="CNF426" s="93"/>
      <c r="CNG426" s="93"/>
      <c r="CNH426" s="93"/>
      <c r="CNI426" s="93"/>
      <c r="CNJ426" s="93"/>
      <c r="CNK426" s="93"/>
      <c r="CNL426" s="93"/>
      <c r="CNM426" s="93"/>
      <c r="CNN426" s="93"/>
      <c r="CNO426" s="93"/>
      <c r="CNP426" s="93"/>
      <c r="CNQ426" s="93"/>
      <c r="CNR426" s="93"/>
      <c r="CNS426" s="93"/>
      <c r="CNT426" s="93"/>
      <c r="CNU426" s="93"/>
      <c r="CNV426" s="93"/>
      <c r="CNW426" s="93"/>
      <c r="CNX426" s="93"/>
      <c r="CNY426" s="93"/>
      <c r="CNZ426" s="93"/>
      <c r="COA426" s="93"/>
      <c r="COB426" s="93"/>
      <c r="COC426" s="93"/>
      <c r="COD426" s="93"/>
      <c r="COE426" s="93"/>
      <c r="COF426" s="93"/>
      <c r="COG426" s="93"/>
      <c r="COH426" s="93"/>
      <c r="COI426" s="93"/>
      <c r="COJ426" s="93"/>
      <c r="COK426" s="93"/>
      <c r="COL426" s="93"/>
      <c r="COM426" s="93"/>
      <c r="CON426" s="93"/>
      <c r="COO426" s="93"/>
      <c r="COP426" s="93"/>
      <c r="COQ426" s="93"/>
      <c r="COR426" s="93"/>
      <c r="COS426" s="93"/>
      <c r="COT426" s="93"/>
      <c r="COU426" s="93"/>
      <c r="COV426" s="93"/>
      <c r="COW426" s="93"/>
      <c r="COX426" s="93"/>
      <c r="COY426" s="93"/>
      <c r="COZ426" s="93"/>
      <c r="CPA426" s="93"/>
      <c r="CPB426" s="93"/>
      <c r="CPC426" s="93"/>
      <c r="CPD426" s="93"/>
      <c r="CPE426" s="93"/>
      <c r="CPF426" s="93"/>
      <c r="CPG426" s="93"/>
      <c r="CPH426" s="93"/>
      <c r="CPI426" s="93"/>
      <c r="CPJ426" s="93"/>
      <c r="CPK426" s="93"/>
      <c r="CPL426" s="93"/>
      <c r="CPM426" s="93"/>
      <c r="CPN426" s="93"/>
      <c r="CPO426" s="93"/>
      <c r="CPP426" s="93"/>
      <c r="CPQ426" s="93"/>
      <c r="CPR426" s="93"/>
      <c r="CPS426" s="93"/>
      <c r="CPT426" s="93"/>
      <c r="CPU426" s="93"/>
      <c r="CPV426" s="93"/>
      <c r="CPW426" s="93"/>
      <c r="CPX426" s="93"/>
      <c r="CPY426" s="93"/>
      <c r="CPZ426" s="93"/>
      <c r="CQA426" s="93"/>
      <c r="CQB426" s="93"/>
      <c r="CQC426" s="93"/>
      <c r="CQD426" s="93"/>
      <c r="CQE426" s="93"/>
      <c r="CQF426" s="93"/>
      <c r="CQG426" s="93"/>
      <c r="CQH426" s="93"/>
      <c r="CQI426" s="93"/>
      <c r="CQJ426" s="93"/>
      <c r="CQK426" s="93"/>
      <c r="CQL426" s="93"/>
      <c r="CQM426" s="93"/>
      <c r="CQN426" s="93"/>
      <c r="CQO426" s="93"/>
      <c r="CQP426" s="93"/>
      <c r="CQQ426" s="93"/>
      <c r="CQR426" s="93"/>
      <c r="CQS426" s="93"/>
      <c r="CQT426" s="93"/>
      <c r="CQU426" s="93"/>
      <c r="CQV426" s="93"/>
      <c r="CQW426" s="93"/>
      <c r="CQX426" s="93"/>
      <c r="CQY426" s="93"/>
      <c r="CQZ426" s="93"/>
      <c r="CRA426" s="93"/>
      <c r="CRB426" s="93"/>
      <c r="CRC426" s="93"/>
      <c r="CRD426" s="93"/>
      <c r="CRE426" s="93"/>
      <c r="CRF426" s="93"/>
      <c r="CRG426" s="93"/>
      <c r="CRH426" s="93"/>
      <c r="CRI426" s="93"/>
      <c r="CRJ426" s="93"/>
      <c r="CRK426" s="93"/>
      <c r="CRL426" s="93"/>
      <c r="CRM426" s="93"/>
      <c r="CRN426" s="93"/>
      <c r="CRO426" s="93"/>
      <c r="CRP426" s="93"/>
      <c r="CRQ426" s="93"/>
      <c r="CRR426" s="93"/>
      <c r="CRS426" s="93"/>
      <c r="CRT426" s="93"/>
      <c r="CRU426" s="93"/>
      <c r="CRV426" s="93"/>
      <c r="CRW426" s="93"/>
      <c r="CRX426" s="93"/>
      <c r="CRY426" s="93"/>
      <c r="CRZ426" s="93"/>
      <c r="CSA426" s="93"/>
      <c r="CSB426" s="93"/>
      <c r="CSC426" s="93"/>
      <c r="CSD426" s="93"/>
      <c r="CSE426" s="93"/>
      <c r="CSF426" s="93"/>
      <c r="CSG426" s="93"/>
      <c r="CSH426" s="93"/>
      <c r="CSI426" s="93"/>
      <c r="CSJ426" s="93"/>
      <c r="CSK426" s="93"/>
      <c r="CSL426" s="93"/>
      <c r="CSM426" s="93"/>
      <c r="CSN426" s="93"/>
      <c r="CSO426" s="93"/>
      <c r="CSP426" s="93"/>
      <c r="CSQ426" s="93"/>
      <c r="CSR426" s="93"/>
      <c r="CSS426" s="93"/>
      <c r="CST426" s="93"/>
      <c r="CSU426" s="93"/>
      <c r="CSV426" s="93"/>
      <c r="CSW426" s="93"/>
      <c r="CSX426" s="93"/>
      <c r="CSY426" s="93"/>
      <c r="CSZ426" s="93"/>
      <c r="CTA426" s="93"/>
      <c r="CTB426" s="93"/>
      <c r="CTC426" s="93"/>
      <c r="CTD426" s="93"/>
      <c r="CTE426" s="93"/>
      <c r="CTF426" s="93"/>
      <c r="CTG426" s="93"/>
      <c r="CTH426" s="93"/>
      <c r="CTI426" s="93"/>
      <c r="CTJ426" s="93"/>
      <c r="CTK426" s="93"/>
      <c r="CTL426" s="93"/>
      <c r="CTM426" s="93"/>
      <c r="CTN426" s="93"/>
      <c r="CTO426" s="93"/>
      <c r="CTP426" s="93"/>
      <c r="CTQ426" s="93"/>
      <c r="CTR426" s="93"/>
      <c r="CTS426" s="93"/>
      <c r="CTT426" s="93"/>
      <c r="CTU426" s="93"/>
      <c r="CTV426" s="93"/>
      <c r="CTW426" s="93"/>
      <c r="CTX426" s="93"/>
      <c r="CTY426" s="93"/>
      <c r="CTZ426" s="93"/>
      <c r="CUA426" s="93"/>
      <c r="CUB426" s="93"/>
      <c r="CUC426" s="93"/>
      <c r="CUD426" s="93"/>
      <c r="CUE426" s="93"/>
      <c r="CUF426" s="93"/>
      <c r="CUG426" s="93"/>
      <c r="CUH426" s="93"/>
      <c r="CUI426" s="93"/>
      <c r="CUJ426" s="93"/>
      <c r="CUK426" s="93"/>
      <c r="CUL426" s="93"/>
      <c r="CUM426" s="93"/>
      <c r="CUN426" s="93"/>
      <c r="CUO426" s="93"/>
      <c r="CUP426" s="93"/>
      <c r="CUQ426" s="93"/>
      <c r="CUR426" s="93"/>
      <c r="CUS426" s="93"/>
      <c r="CUT426" s="93"/>
      <c r="CUU426" s="93"/>
      <c r="CUV426" s="93"/>
      <c r="CUW426" s="93"/>
      <c r="CUX426" s="93"/>
      <c r="CUY426" s="93"/>
      <c r="CUZ426" s="93"/>
      <c r="CVA426" s="93"/>
      <c r="CVB426" s="93"/>
      <c r="CVC426" s="93"/>
      <c r="CVD426" s="93"/>
      <c r="CVE426" s="93"/>
      <c r="CVF426" s="93"/>
      <c r="CVG426" s="93"/>
      <c r="CVH426" s="93"/>
      <c r="CVI426" s="93"/>
      <c r="CVJ426" s="93"/>
      <c r="CVK426" s="93"/>
      <c r="CVL426" s="93"/>
      <c r="CVM426" s="93"/>
      <c r="CVN426" s="93"/>
      <c r="CVO426" s="93"/>
      <c r="CVP426" s="93"/>
      <c r="CVQ426" s="93"/>
      <c r="CVR426" s="93"/>
      <c r="CVS426" s="93"/>
      <c r="CVT426" s="93"/>
      <c r="CVU426" s="93"/>
      <c r="CVV426" s="93"/>
      <c r="CVW426" s="93"/>
      <c r="CVX426" s="93"/>
      <c r="CVY426" s="93"/>
      <c r="CVZ426" s="93"/>
      <c r="CWA426" s="93"/>
      <c r="CWB426" s="93"/>
      <c r="CWC426" s="93"/>
      <c r="CWD426" s="93"/>
      <c r="CWE426" s="93"/>
      <c r="CWF426" s="93"/>
      <c r="CWG426" s="93"/>
      <c r="CWH426" s="93"/>
      <c r="CWI426" s="93"/>
      <c r="CWJ426" s="93"/>
      <c r="CWK426" s="93"/>
      <c r="CWL426" s="93"/>
      <c r="CWM426" s="93"/>
      <c r="CWN426" s="93"/>
      <c r="CWO426" s="93"/>
      <c r="CWP426" s="93"/>
      <c r="CWQ426" s="93"/>
      <c r="CWR426" s="93"/>
      <c r="CWS426" s="93"/>
      <c r="CWT426" s="93"/>
      <c r="CWU426" s="93"/>
      <c r="CWV426" s="93"/>
      <c r="CWW426" s="93"/>
      <c r="CWX426" s="93"/>
      <c r="CWY426" s="93"/>
      <c r="CWZ426" s="93"/>
      <c r="CXA426" s="93"/>
      <c r="CXB426" s="93"/>
      <c r="CXC426" s="93"/>
      <c r="CXD426" s="93"/>
      <c r="CXE426" s="93"/>
      <c r="CXF426" s="93"/>
      <c r="CXG426" s="93"/>
      <c r="CXH426" s="93"/>
      <c r="CXI426" s="93"/>
      <c r="CXJ426" s="93"/>
      <c r="CXK426" s="93"/>
      <c r="CXL426" s="93"/>
      <c r="CXM426" s="93"/>
      <c r="CXN426" s="93"/>
      <c r="CXO426" s="93"/>
      <c r="CXP426" s="93"/>
      <c r="CXQ426" s="93"/>
      <c r="CXR426" s="93"/>
      <c r="CXS426" s="93"/>
      <c r="CXT426" s="93"/>
      <c r="CXU426" s="93"/>
      <c r="CXV426" s="93"/>
      <c r="CXW426" s="93"/>
      <c r="CXX426" s="93"/>
      <c r="CXY426" s="93"/>
      <c r="CXZ426" s="93"/>
      <c r="CYA426" s="93"/>
      <c r="CYB426" s="93"/>
      <c r="CYC426" s="93"/>
      <c r="CYD426" s="93"/>
      <c r="CYE426" s="93"/>
      <c r="CYF426" s="93"/>
      <c r="CYG426" s="93"/>
      <c r="CYH426" s="93"/>
      <c r="CYI426" s="93"/>
      <c r="CYJ426" s="93"/>
      <c r="CYK426" s="93"/>
      <c r="CYL426" s="93"/>
      <c r="CYM426" s="93"/>
      <c r="CYN426" s="93"/>
      <c r="CYO426" s="93"/>
      <c r="CYP426" s="93"/>
      <c r="CYQ426" s="93"/>
      <c r="CYR426" s="93"/>
      <c r="CYS426" s="93"/>
      <c r="CYT426" s="93"/>
      <c r="CYU426" s="93"/>
      <c r="CYV426" s="93"/>
      <c r="CYW426" s="93"/>
      <c r="CYX426" s="93"/>
      <c r="CYY426" s="93"/>
      <c r="CYZ426" s="93"/>
      <c r="CZA426" s="93"/>
      <c r="CZB426" s="93"/>
      <c r="CZC426" s="93"/>
      <c r="CZD426" s="93"/>
      <c r="CZE426" s="93"/>
      <c r="CZF426" s="93"/>
      <c r="CZG426" s="93"/>
      <c r="CZH426" s="93"/>
      <c r="CZI426" s="93"/>
      <c r="CZJ426" s="93"/>
      <c r="CZK426" s="93"/>
      <c r="CZL426" s="93"/>
      <c r="CZM426" s="93"/>
      <c r="CZN426" s="93"/>
      <c r="CZO426" s="93"/>
      <c r="CZP426" s="93"/>
      <c r="CZQ426" s="93"/>
      <c r="CZR426" s="93"/>
      <c r="CZS426" s="93"/>
      <c r="CZT426" s="93"/>
      <c r="CZU426" s="93"/>
      <c r="CZV426" s="93"/>
      <c r="CZW426" s="93"/>
      <c r="CZX426" s="93"/>
      <c r="CZY426" s="93"/>
      <c r="CZZ426" s="93"/>
      <c r="DAA426" s="93"/>
      <c r="DAB426" s="93"/>
      <c r="DAC426" s="93"/>
      <c r="DAD426" s="93"/>
      <c r="DAE426" s="93"/>
      <c r="DAF426" s="93"/>
      <c r="DAG426" s="93"/>
      <c r="DAH426" s="93"/>
      <c r="DAI426" s="93"/>
      <c r="DAJ426" s="93"/>
      <c r="DAK426" s="93"/>
      <c r="DAL426" s="93"/>
      <c r="DAM426" s="93"/>
      <c r="DAN426" s="93"/>
      <c r="DAO426" s="93"/>
      <c r="DAP426" s="93"/>
      <c r="DAQ426" s="93"/>
      <c r="DAR426" s="93"/>
      <c r="DAS426" s="93"/>
      <c r="DAT426" s="93"/>
      <c r="DAU426" s="93"/>
      <c r="DAV426" s="93"/>
      <c r="DAW426" s="93"/>
      <c r="DAX426" s="93"/>
      <c r="DAY426" s="93"/>
      <c r="DAZ426" s="93"/>
      <c r="DBA426" s="93"/>
      <c r="DBB426" s="93"/>
      <c r="DBC426" s="93"/>
      <c r="DBD426" s="93"/>
      <c r="DBE426" s="93"/>
      <c r="DBF426" s="93"/>
      <c r="DBG426" s="93"/>
      <c r="DBH426" s="93"/>
      <c r="DBI426" s="93"/>
      <c r="DBJ426" s="93"/>
      <c r="DBK426" s="93"/>
      <c r="DBL426" s="93"/>
      <c r="DBM426" s="93"/>
      <c r="DBN426" s="93"/>
      <c r="DBO426" s="93"/>
      <c r="DBP426" s="93"/>
      <c r="DBQ426" s="93"/>
      <c r="DBR426" s="93"/>
      <c r="DBS426" s="93"/>
      <c r="DBT426" s="93"/>
      <c r="DBU426" s="93"/>
      <c r="DBV426" s="93"/>
      <c r="DBW426" s="93"/>
      <c r="DBX426" s="93"/>
      <c r="DBY426" s="93"/>
      <c r="DBZ426" s="93"/>
      <c r="DCA426" s="93"/>
      <c r="DCB426" s="93"/>
      <c r="DCC426" s="93"/>
      <c r="DCD426" s="93"/>
      <c r="DCE426" s="93"/>
      <c r="DCF426" s="93"/>
      <c r="DCG426" s="93"/>
      <c r="DCH426" s="93"/>
      <c r="DCI426" s="93"/>
      <c r="DCJ426" s="93"/>
      <c r="DCK426" s="93"/>
      <c r="DCL426" s="93"/>
      <c r="DCM426" s="93"/>
      <c r="DCN426" s="93"/>
      <c r="DCO426" s="93"/>
      <c r="DCP426" s="93"/>
      <c r="DCQ426" s="93"/>
      <c r="DCR426" s="93"/>
      <c r="DCS426" s="93"/>
      <c r="DCT426" s="93"/>
      <c r="DCU426" s="93"/>
      <c r="DCV426" s="93"/>
      <c r="DCW426" s="93"/>
      <c r="DCX426" s="93"/>
      <c r="DCY426" s="93"/>
      <c r="DCZ426" s="93"/>
      <c r="DDA426" s="93"/>
      <c r="DDB426" s="93"/>
      <c r="DDC426" s="93"/>
      <c r="DDD426" s="93"/>
      <c r="DDE426" s="93"/>
      <c r="DDF426" s="93"/>
      <c r="DDG426" s="93"/>
      <c r="DDH426" s="93"/>
      <c r="DDI426" s="93"/>
      <c r="DDJ426" s="93"/>
      <c r="DDK426" s="93"/>
      <c r="DDL426" s="93"/>
      <c r="DDM426" s="93"/>
      <c r="DDN426" s="93"/>
      <c r="DDO426" s="93"/>
      <c r="DDP426" s="93"/>
      <c r="DDQ426" s="93"/>
      <c r="DDR426" s="93"/>
      <c r="DDS426" s="93"/>
      <c r="DDT426" s="93"/>
      <c r="DDU426" s="93"/>
      <c r="DDV426" s="93"/>
      <c r="DDW426" s="93"/>
      <c r="DDX426" s="93"/>
      <c r="DDY426" s="93"/>
      <c r="DDZ426" s="93"/>
      <c r="DEA426" s="93"/>
      <c r="DEB426" s="93"/>
      <c r="DEC426" s="93"/>
      <c r="DED426" s="93"/>
      <c r="DEE426" s="93"/>
      <c r="DEF426" s="93"/>
      <c r="DEG426" s="93"/>
      <c r="DEH426" s="93"/>
      <c r="DEI426" s="93"/>
      <c r="DEJ426" s="93"/>
      <c r="DEK426" s="93"/>
      <c r="DEL426" s="93"/>
      <c r="DEM426" s="93"/>
      <c r="DEN426" s="93"/>
      <c r="DEO426" s="93"/>
      <c r="DEP426" s="93"/>
      <c r="DEQ426" s="93"/>
      <c r="DER426" s="93"/>
      <c r="DES426" s="93"/>
      <c r="DET426" s="93"/>
      <c r="DEU426" s="93"/>
      <c r="DEV426" s="93"/>
      <c r="DEW426" s="93"/>
      <c r="DEX426" s="93"/>
      <c r="DEY426" s="93"/>
      <c r="DEZ426" s="93"/>
      <c r="DFA426" s="93"/>
      <c r="DFB426" s="93"/>
      <c r="DFC426" s="93"/>
      <c r="DFD426" s="93"/>
      <c r="DFE426" s="93"/>
      <c r="DFF426" s="93"/>
      <c r="DFG426" s="93"/>
      <c r="DFH426" s="93"/>
      <c r="DFI426" s="93"/>
      <c r="DFJ426" s="93"/>
      <c r="DFK426" s="93"/>
      <c r="DFL426" s="93"/>
      <c r="DFM426" s="93"/>
      <c r="DFN426" s="93"/>
      <c r="DFO426" s="93"/>
      <c r="DFP426" s="93"/>
      <c r="DFQ426" s="93"/>
      <c r="DFR426" s="93"/>
      <c r="DFS426" s="93"/>
      <c r="DFT426" s="93"/>
      <c r="DFU426" s="93"/>
      <c r="DFV426" s="93"/>
      <c r="DFW426" s="93"/>
      <c r="DFX426" s="93"/>
      <c r="DFY426" s="93"/>
      <c r="DFZ426" s="93"/>
      <c r="DGA426" s="93"/>
      <c r="DGB426" s="93"/>
      <c r="DGC426" s="93"/>
      <c r="DGD426" s="93"/>
      <c r="DGE426" s="93"/>
      <c r="DGF426" s="93"/>
      <c r="DGG426" s="93"/>
      <c r="DGH426" s="93"/>
      <c r="DGI426" s="93"/>
      <c r="DGJ426" s="93"/>
      <c r="DGK426" s="93"/>
      <c r="DGL426" s="93"/>
      <c r="DGM426" s="93"/>
      <c r="DGN426" s="93"/>
      <c r="DGO426" s="93"/>
      <c r="DGP426" s="93"/>
      <c r="DGQ426" s="93"/>
      <c r="DGR426" s="93"/>
      <c r="DGS426" s="93"/>
      <c r="DGT426" s="93"/>
      <c r="DGU426" s="93"/>
      <c r="DGV426" s="93"/>
      <c r="DGW426" s="93"/>
      <c r="DGX426" s="93"/>
      <c r="DGY426" s="93"/>
      <c r="DGZ426" s="93"/>
      <c r="DHA426" s="93"/>
      <c r="DHB426" s="93"/>
      <c r="DHC426" s="93"/>
      <c r="DHD426" s="93"/>
      <c r="DHE426" s="93"/>
      <c r="DHF426" s="93"/>
      <c r="DHG426" s="93"/>
      <c r="DHH426" s="93"/>
      <c r="DHI426" s="93"/>
      <c r="DHJ426" s="93"/>
      <c r="DHK426" s="93"/>
      <c r="DHL426" s="93"/>
      <c r="DHM426" s="93"/>
      <c r="DHN426" s="93"/>
      <c r="DHO426" s="93"/>
      <c r="DHP426" s="93"/>
      <c r="DHQ426" s="93"/>
      <c r="DHR426" s="93"/>
      <c r="DHS426" s="93"/>
      <c r="DHT426" s="93"/>
      <c r="DHU426" s="93"/>
      <c r="DHV426" s="93"/>
      <c r="DHW426" s="93"/>
      <c r="DHX426" s="93"/>
      <c r="DHY426" s="93"/>
      <c r="DHZ426" s="93"/>
      <c r="DIA426" s="93"/>
      <c r="DIB426" s="93"/>
      <c r="DIC426" s="93"/>
      <c r="DID426" s="93"/>
      <c r="DIE426" s="93"/>
      <c r="DIF426" s="93"/>
      <c r="DIG426" s="93"/>
      <c r="DIH426" s="93"/>
      <c r="DII426" s="93"/>
      <c r="DIJ426" s="93"/>
      <c r="DIK426" s="93"/>
      <c r="DIL426" s="93"/>
      <c r="DIM426" s="93"/>
      <c r="DIN426" s="93"/>
      <c r="DIO426" s="93"/>
      <c r="DIP426" s="93"/>
      <c r="DIQ426" s="93"/>
      <c r="DIR426" s="93"/>
      <c r="DIS426" s="93"/>
      <c r="DIT426" s="93"/>
      <c r="DIU426" s="93"/>
      <c r="DIV426" s="93"/>
      <c r="DIW426" s="93"/>
      <c r="DIX426" s="93"/>
      <c r="DIY426" s="93"/>
      <c r="DIZ426" s="93"/>
      <c r="DJA426" s="93"/>
      <c r="DJB426" s="93"/>
      <c r="DJC426" s="93"/>
      <c r="DJD426" s="93"/>
      <c r="DJE426" s="93"/>
      <c r="DJF426" s="93"/>
      <c r="DJG426" s="93"/>
      <c r="DJH426" s="93"/>
      <c r="DJI426" s="93"/>
      <c r="DJJ426" s="93"/>
      <c r="DJK426" s="93"/>
      <c r="DJL426" s="93"/>
      <c r="DJM426" s="93"/>
      <c r="DJN426" s="93"/>
      <c r="DJO426" s="93"/>
      <c r="DJP426" s="93"/>
      <c r="DJQ426" s="93"/>
      <c r="DJR426" s="93"/>
      <c r="DJS426" s="93"/>
      <c r="DJT426" s="93"/>
      <c r="DJU426" s="93"/>
      <c r="DJV426" s="93"/>
      <c r="DJW426" s="93"/>
      <c r="DJX426" s="93"/>
      <c r="DJY426" s="93"/>
      <c r="DJZ426" s="93"/>
      <c r="DKA426" s="93"/>
      <c r="DKB426" s="93"/>
      <c r="DKC426" s="93"/>
      <c r="DKD426" s="93"/>
      <c r="DKE426" s="93"/>
      <c r="DKF426" s="93"/>
      <c r="DKG426" s="93"/>
      <c r="DKH426" s="93"/>
      <c r="DKI426" s="93"/>
      <c r="DKJ426" s="93"/>
      <c r="DKK426" s="93"/>
      <c r="DKL426" s="93"/>
      <c r="DKM426" s="93"/>
      <c r="DKN426" s="93"/>
      <c r="DKO426" s="93"/>
      <c r="DKP426" s="93"/>
      <c r="DKQ426" s="93"/>
      <c r="DKR426" s="93"/>
      <c r="DKS426" s="93"/>
      <c r="DKT426" s="93"/>
      <c r="DKU426" s="93"/>
      <c r="DKV426" s="93"/>
      <c r="DKW426" s="93"/>
      <c r="DKX426" s="93"/>
      <c r="DKY426" s="93"/>
      <c r="DKZ426" s="93"/>
      <c r="DLA426" s="93"/>
      <c r="DLB426" s="93"/>
      <c r="DLC426" s="93"/>
      <c r="DLD426" s="93"/>
      <c r="DLE426" s="93"/>
      <c r="DLF426" s="93"/>
      <c r="DLG426" s="93"/>
      <c r="DLH426" s="93"/>
      <c r="DLI426" s="93"/>
      <c r="DLJ426" s="93"/>
      <c r="DLK426" s="93"/>
      <c r="DLL426" s="93"/>
      <c r="DLM426" s="93"/>
      <c r="DLN426" s="93"/>
      <c r="DLO426" s="93"/>
      <c r="DLP426" s="93"/>
      <c r="DLQ426" s="93"/>
      <c r="DLR426" s="93"/>
      <c r="DLS426" s="93"/>
      <c r="DLT426" s="93"/>
      <c r="DLU426" s="93"/>
      <c r="DLV426" s="93"/>
      <c r="DLW426" s="93"/>
      <c r="DLX426" s="93"/>
      <c r="DLY426" s="93"/>
      <c r="DLZ426" s="93"/>
      <c r="DMA426" s="93"/>
      <c r="DMB426" s="93"/>
      <c r="DMC426" s="93"/>
      <c r="DMD426" s="93"/>
      <c r="DME426" s="93"/>
      <c r="DMF426" s="93"/>
      <c r="DMG426" s="93"/>
      <c r="DMH426" s="93"/>
      <c r="DMI426" s="93"/>
      <c r="DMJ426" s="93"/>
      <c r="DMK426" s="93"/>
      <c r="DML426" s="93"/>
      <c r="DMM426" s="93"/>
      <c r="DMN426" s="93"/>
      <c r="DMO426" s="93"/>
      <c r="DMP426" s="93"/>
      <c r="DMQ426" s="93"/>
      <c r="DMR426" s="93"/>
      <c r="DMS426" s="93"/>
      <c r="DMT426" s="93"/>
      <c r="DMU426" s="93"/>
      <c r="DMV426" s="93"/>
      <c r="DMW426" s="93"/>
      <c r="DMX426" s="93"/>
      <c r="DMY426" s="93"/>
      <c r="DMZ426" s="93"/>
      <c r="DNA426" s="93"/>
      <c r="DNB426" s="93"/>
      <c r="DNC426" s="93"/>
      <c r="DND426" s="93"/>
      <c r="DNE426" s="93"/>
      <c r="DNF426" s="93"/>
      <c r="DNG426" s="93"/>
      <c r="DNH426" s="93"/>
      <c r="DNI426" s="93"/>
      <c r="DNJ426" s="93"/>
      <c r="DNK426" s="93"/>
      <c r="DNL426" s="93"/>
      <c r="DNM426" s="93"/>
      <c r="DNN426" s="93"/>
      <c r="DNO426" s="93"/>
      <c r="DNP426" s="93"/>
      <c r="DNQ426" s="93"/>
      <c r="DNR426" s="93"/>
      <c r="DNS426" s="93"/>
      <c r="DNT426" s="93"/>
      <c r="DNU426" s="93"/>
      <c r="DNV426" s="93"/>
      <c r="DNW426" s="93"/>
      <c r="DNX426" s="93"/>
      <c r="DNY426" s="93"/>
      <c r="DNZ426" s="93"/>
      <c r="DOA426" s="93"/>
      <c r="DOB426" s="93"/>
      <c r="DOC426" s="93"/>
      <c r="DOD426" s="93"/>
      <c r="DOE426" s="93"/>
      <c r="DOF426" s="93"/>
      <c r="DOG426" s="93"/>
      <c r="DOH426" s="93"/>
      <c r="DOI426" s="93"/>
      <c r="DOJ426" s="93"/>
      <c r="DOK426" s="93"/>
      <c r="DOL426" s="93"/>
      <c r="DOM426" s="93"/>
      <c r="DON426" s="93"/>
      <c r="DOO426" s="93"/>
      <c r="DOP426" s="93"/>
      <c r="DOQ426" s="93"/>
      <c r="DOR426" s="93"/>
      <c r="DOS426" s="93"/>
      <c r="DOT426" s="93"/>
      <c r="DOU426" s="93"/>
      <c r="DOV426" s="93"/>
      <c r="DOW426" s="93"/>
      <c r="DOX426" s="93"/>
      <c r="DOY426" s="93"/>
      <c r="DOZ426" s="93"/>
      <c r="DPA426" s="93"/>
      <c r="DPB426" s="93"/>
      <c r="DPC426" s="93"/>
      <c r="DPD426" s="93"/>
      <c r="DPE426" s="93"/>
      <c r="DPF426" s="93"/>
      <c r="DPG426" s="93"/>
      <c r="DPH426" s="93"/>
      <c r="DPI426" s="93"/>
      <c r="DPJ426" s="93"/>
      <c r="DPK426" s="93"/>
      <c r="DPL426" s="93"/>
      <c r="DPM426" s="93"/>
      <c r="DPN426" s="93"/>
      <c r="DPO426" s="93"/>
      <c r="DPP426" s="93"/>
      <c r="DPQ426" s="93"/>
      <c r="DPR426" s="93"/>
      <c r="DPS426" s="93"/>
      <c r="DPT426" s="93"/>
      <c r="DPU426" s="93"/>
      <c r="DPV426" s="93"/>
      <c r="DPW426" s="93"/>
      <c r="DPX426" s="93"/>
      <c r="DPY426" s="93"/>
      <c r="DPZ426" s="93"/>
      <c r="DQA426" s="93"/>
      <c r="DQB426" s="93"/>
      <c r="DQC426" s="93"/>
      <c r="DQD426" s="93"/>
      <c r="DQE426" s="93"/>
      <c r="DQF426" s="93"/>
      <c r="DQG426" s="93"/>
      <c r="DQH426" s="93"/>
      <c r="DQI426" s="93"/>
      <c r="DQJ426" s="93"/>
      <c r="DQK426" s="93"/>
      <c r="DQL426" s="93"/>
      <c r="DQM426" s="93"/>
      <c r="DQN426" s="93"/>
      <c r="DQO426" s="93"/>
      <c r="DQP426" s="93"/>
      <c r="DQQ426" s="93"/>
      <c r="DQR426" s="93"/>
      <c r="DQS426" s="93"/>
      <c r="DQT426" s="93"/>
      <c r="DQU426" s="93"/>
      <c r="DQV426" s="93"/>
      <c r="DQW426" s="93"/>
      <c r="DQX426" s="93"/>
      <c r="DQY426" s="93"/>
      <c r="DQZ426" s="93"/>
      <c r="DRA426" s="93"/>
      <c r="DRB426" s="93"/>
      <c r="DRC426" s="93"/>
      <c r="DRD426" s="93"/>
      <c r="DRE426" s="93"/>
      <c r="DRF426" s="93"/>
      <c r="DRG426" s="93"/>
      <c r="DRH426" s="93"/>
      <c r="DRI426" s="93"/>
      <c r="DRJ426" s="93"/>
      <c r="DRK426" s="93"/>
      <c r="DRL426" s="93"/>
      <c r="DRM426" s="93"/>
      <c r="DRN426" s="93"/>
      <c r="DRO426" s="93"/>
      <c r="DRP426" s="93"/>
      <c r="DRQ426" s="93"/>
      <c r="DRR426" s="93"/>
      <c r="DRS426" s="93"/>
      <c r="DRT426" s="93"/>
      <c r="DRU426" s="93"/>
      <c r="DRV426" s="93"/>
      <c r="DRW426" s="93"/>
      <c r="DRX426" s="93"/>
      <c r="DRY426" s="93"/>
      <c r="DRZ426" s="93"/>
      <c r="DSA426" s="93"/>
      <c r="DSB426" s="93"/>
      <c r="DSC426" s="93"/>
      <c r="DSD426" s="93"/>
      <c r="DSE426" s="93"/>
      <c r="DSF426" s="93"/>
      <c r="DSG426" s="93"/>
      <c r="DSH426" s="93"/>
      <c r="DSI426" s="93"/>
      <c r="DSJ426" s="93"/>
      <c r="DSK426" s="93"/>
      <c r="DSL426" s="93"/>
      <c r="DSM426" s="93"/>
      <c r="DSN426" s="93"/>
      <c r="DSO426" s="93"/>
      <c r="DSP426" s="93"/>
      <c r="DSQ426" s="93"/>
      <c r="DSR426" s="93"/>
      <c r="DSS426" s="93"/>
      <c r="DST426" s="93"/>
      <c r="DSU426" s="93"/>
      <c r="DSV426" s="93"/>
      <c r="DSW426" s="93"/>
      <c r="DSX426" s="93"/>
      <c r="DSY426" s="93"/>
      <c r="DSZ426" s="93"/>
      <c r="DTA426" s="93"/>
      <c r="DTB426" s="93"/>
      <c r="DTC426" s="93"/>
      <c r="DTD426" s="93"/>
      <c r="DTE426" s="93"/>
      <c r="DTF426" s="93"/>
      <c r="DTG426" s="93"/>
      <c r="DTH426" s="93"/>
      <c r="DTI426" s="93"/>
      <c r="DTJ426" s="93"/>
      <c r="DTK426" s="93"/>
      <c r="DTL426" s="93"/>
      <c r="DTM426" s="93"/>
      <c r="DTN426" s="93"/>
      <c r="DTO426" s="93"/>
      <c r="DTP426" s="93"/>
      <c r="DTQ426" s="93"/>
      <c r="DTR426" s="93"/>
      <c r="DTS426" s="93"/>
      <c r="DTT426" s="93"/>
      <c r="DTU426" s="93"/>
      <c r="DTV426" s="93"/>
      <c r="DTW426" s="93"/>
      <c r="DTX426" s="93"/>
      <c r="DTY426" s="93"/>
      <c r="DTZ426" s="93"/>
      <c r="DUA426" s="93"/>
      <c r="DUB426" s="93"/>
      <c r="DUC426" s="93"/>
      <c r="DUD426" s="93"/>
      <c r="DUE426" s="93"/>
      <c r="DUF426" s="93"/>
      <c r="DUG426" s="93"/>
      <c r="DUH426" s="93"/>
      <c r="DUI426" s="93"/>
      <c r="DUJ426" s="93"/>
      <c r="DUK426" s="93"/>
      <c r="DUL426" s="93"/>
      <c r="DUM426" s="93"/>
      <c r="DUN426" s="93"/>
      <c r="DUO426" s="93"/>
      <c r="DUP426" s="93"/>
      <c r="DUQ426" s="93"/>
      <c r="DUR426" s="93"/>
      <c r="DUS426" s="93"/>
      <c r="DUT426" s="93"/>
      <c r="DUU426" s="93"/>
      <c r="DUV426" s="93"/>
      <c r="DUW426" s="93"/>
      <c r="DUX426" s="93"/>
      <c r="DUY426" s="93"/>
      <c r="DUZ426" s="93"/>
      <c r="DVA426" s="93"/>
      <c r="DVB426" s="93"/>
      <c r="DVC426" s="93"/>
      <c r="DVD426" s="93"/>
      <c r="DVE426" s="93"/>
      <c r="DVF426" s="93"/>
      <c r="DVG426" s="93"/>
      <c r="DVH426" s="93"/>
      <c r="DVI426" s="93"/>
      <c r="DVJ426" s="93"/>
      <c r="DVK426" s="93"/>
      <c r="DVL426" s="93"/>
      <c r="DVM426" s="93"/>
      <c r="DVN426" s="93"/>
      <c r="DVO426" s="93"/>
      <c r="DVP426" s="93"/>
      <c r="DVQ426" s="93"/>
      <c r="DVR426" s="93"/>
      <c r="DVS426" s="93"/>
      <c r="DVT426" s="93"/>
      <c r="DVU426" s="93"/>
      <c r="DVV426" s="93"/>
      <c r="DVW426" s="93"/>
      <c r="DVX426" s="93"/>
      <c r="DVY426" s="93"/>
      <c r="DVZ426" s="93"/>
      <c r="DWA426" s="93"/>
      <c r="DWB426" s="93"/>
      <c r="DWC426" s="93"/>
      <c r="DWD426" s="93"/>
      <c r="DWE426" s="93"/>
      <c r="DWF426" s="93"/>
      <c r="DWG426" s="93"/>
      <c r="DWH426" s="93"/>
      <c r="DWI426" s="93"/>
      <c r="DWJ426" s="93"/>
      <c r="DWK426" s="93"/>
      <c r="DWL426" s="93"/>
      <c r="DWM426" s="93"/>
      <c r="DWN426" s="93"/>
      <c r="DWO426" s="93"/>
      <c r="DWP426" s="93"/>
      <c r="DWQ426" s="93"/>
      <c r="DWR426" s="93"/>
      <c r="DWS426" s="93"/>
      <c r="DWT426" s="93"/>
      <c r="DWU426" s="93"/>
      <c r="DWV426" s="93"/>
      <c r="DWW426" s="93"/>
      <c r="DWX426" s="93"/>
      <c r="DWY426" s="93"/>
      <c r="DWZ426" s="93"/>
      <c r="DXA426" s="93"/>
      <c r="DXB426" s="93"/>
      <c r="DXC426" s="93"/>
      <c r="DXD426" s="93"/>
      <c r="DXE426" s="93"/>
      <c r="DXF426" s="93"/>
      <c r="DXG426" s="93"/>
      <c r="DXH426" s="93"/>
      <c r="DXI426" s="93"/>
      <c r="DXJ426" s="93"/>
      <c r="DXK426" s="93"/>
      <c r="DXL426" s="93"/>
      <c r="DXM426" s="93"/>
      <c r="DXN426" s="93"/>
      <c r="DXO426" s="93"/>
      <c r="DXP426" s="93"/>
      <c r="DXQ426" s="93"/>
      <c r="DXR426" s="93"/>
      <c r="DXS426" s="93"/>
      <c r="DXT426" s="93"/>
      <c r="DXU426" s="93"/>
      <c r="DXV426" s="93"/>
      <c r="DXW426" s="93"/>
      <c r="DXX426" s="93"/>
      <c r="DXY426" s="93"/>
      <c r="DXZ426" s="93"/>
      <c r="DYA426" s="93"/>
      <c r="DYB426" s="93"/>
      <c r="DYC426" s="93"/>
      <c r="DYD426" s="93"/>
      <c r="DYE426" s="93"/>
      <c r="DYF426" s="93"/>
      <c r="DYG426" s="93"/>
      <c r="DYH426" s="93"/>
      <c r="DYI426" s="93"/>
      <c r="DYJ426" s="93"/>
      <c r="DYK426" s="93"/>
      <c r="DYL426" s="93"/>
      <c r="DYM426" s="93"/>
      <c r="DYN426" s="93"/>
      <c r="DYO426" s="93"/>
      <c r="DYP426" s="93"/>
      <c r="DYQ426" s="93"/>
      <c r="DYR426" s="93"/>
      <c r="DYS426" s="93"/>
      <c r="DYT426" s="93"/>
      <c r="DYU426" s="93"/>
      <c r="DYV426" s="93"/>
      <c r="DYW426" s="93"/>
      <c r="DYX426" s="93"/>
      <c r="DYY426" s="93"/>
      <c r="DYZ426" s="93"/>
      <c r="DZA426" s="93"/>
      <c r="DZB426" s="93"/>
      <c r="DZC426" s="93"/>
      <c r="DZD426" s="93"/>
      <c r="DZE426" s="93"/>
      <c r="DZF426" s="93"/>
      <c r="DZG426" s="93"/>
      <c r="DZH426" s="93"/>
      <c r="DZI426" s="93"/>
      <c r="DZJ426" s="93"/>
      <c r="DZK426" s="93"/>
      <c r="DZL426" s="93"/>
      <c r="DZM426" s="93"/>
      <c r="DZN426" s="93"/>
      <c r="DZO426" s="93"/>
      <c r="DZP426" s="93"/>
      <c r="DZQ426" s="93"/>
      <c r="DZR426" s="93"/>
      <c r="DZS426" s="93"/>
      <c r="DZT426" s="93"/>
      <c r="DZU426" s="93"/>
      <c r="DZV426" s="93"/>
      <c r="DZW426" s="93"/>
      <c r="DZX426" s="93"/>
      <c r="DZY426" s="93"/>
      <c r="DZZ426" s="93"/>
      <c r="EAA426" s="93"/>
      <c r="EAB426" s="93"/>
      <c r="EAC426" s="93"/>
      <c r="EAD426" s="93"/>
      <c r="EAE426" s="93"/>
      <c r="EAF426" s="93"/>
      <c r="EAG426" s="93"/>
      <c r="EAH426" s="93"/>
      <c r="EAI426" s="93"/>
      <c r="EAJ426" s="93"/>
      <c r="EAK426" s="93"/>
      <c r="EAL426" s="93"/>
      <c r="EAM426" s="93"/>
      <c r="EAN426" s="93"/>
      <c r="EAO426" s="93"/>
      <c r="EAP426" s="93"/>
      <c r="EAQ426" s="93"/>
      <c r="EAR426" s="93"/>
      <c r="EAS426" s="93"/>
      <c r="EAT426" s="93"/>
      <c r="EAU426" s="93"/>
      <c r="EAV426" s="93"/>
      <c r="EAW426" s="93"/>
      <c r="EAX426" s="93"/>
      <c r="EAY426" s="93"/>
      <c r="EAZ426" s="93"/>
      <c r="EBA426" s="93"/>
      <c r="EBB426" s="93"/>
      <c r="EBC426" s="93"/>
      <c r="EBD426" s="93"/>
      <c r="EBE426" s="93"/>
      <c r="EBF426" s="93"/>
      <c r="EBG426" s="93"/>
      <c r="EBH426" s="93"/>
      <c r="EBI426" s="93"/>
      <c r="EBJ426" s="93"/>
      <c r="EBK426" s="93"/>
      <c r="EBL426" s="93"/>
      <c r="EBM426" s="93"/>
      <c r="EBN426" s="93"/>
      <c r="EBO426" s="93"/>
      <c r="EBP426" s="93"/>
      <c r="EBQ426" s="93"/>
      <c r="EBR426" s="93"/>
      <c r="EBS426" s="93"/>
      <c r="EBT426" s="93"/>
      <c r="EBU426" s="93"/>
      <c r="EBV426" s="93"/>
      <c r="EBW426" s="93"/>
      <c r="EBX426" s="93"/>
      <c r="EBY426" s="93"/>
      <c r="EBZ426" s="93"/>
      <c r="ECA426" s="93"/>
      <c r="ECB426" s="93"/>
      <c r="ECC426" s="93"/>
      <c r="ECD426" s="93"/>
      <c r="ECE426" s="93"/>
      <c r="ECF426" s="93"/>
      <c r="ECG426" s="93"/>
      <c r="ECH426" s="93"/>
      <c r="ECI426" s="93"/>
      <c r="ECJ426" s="93"/>
      <c r="ECK426" s="93"/>
      <c r="ECL426" s="93"/>
      <c r="ECM426" s="93"/>
      <c r="ECN426" s="93"/>
      <c r="ECO426" s="93"/>
      <c r="ECP426" s="93"/>
      <c r="ECQ426" s="93"/>
      <c r="ECR426" s="93"/>
      <c r="ECS426" s="93"/>
      <c r="ECT426" s="93"/>
      <c r="ECU426" s="93"/>
      <c r="ECV426" s="93"/>
      <c r="ECW426" s="93"/>
      <c r="ECX426" s="93"/>
      <c r="ECY426" s="93"/>
      <c r="ECZ426" s="93"/>
      <c r="EDA426" s="93"/>
      <c r="EDB426" s="93"/>
      <c r="EDC426" s="93"/>
      <c r="EDD426" s="93"/>
      <c r="EDE426" s="93"/>
      <c r="EDF426" s="93"/>
      <c r="EDG426" s="93"/>
      <c r="EDH426" s="93"/>
      <c r="EDI426" s="93"/>
      <c r="EDJ426" s="93"/>
      <c r="EDK426" s="93"/>
      <c r="EDL426" s="93"/>
      <c r="EDM426" s="93"/>
      <c r="EDN426" s="93"/>
      <c r="EDO426" s="93"/>
      <c r="EDP426" s="93"/>
      <c r="EDQ426" s="93"/>
      <c r="EDR426" s="93"/>
      <c r="EDS426" s="93"/>
      <c r="EDT426" s="93"/>
      <c r="EDU426" s="93"/>
      <c r="EDV426" s="93"/>
      <c r="EDW426" s="93"/>
      <c r="EDX426" s="93"/>
      <c r="EDY426" s="93"/>
      <c r="EDZ426" s="93"/>
      <c r="EEA426" s="93"/>
      <c r="EEB426" s="93"/>
      <c r="EEC426" s="93"/>
      <c r="EED426" s="93"/>
      <c r="EEE426" s="93"/>
      <c r="EEF426" s="93"/>
      <c r="EEG426" s="93"/>
      <c r="EEH426" s="93"/>
      <c r="EEI426" s="93"/>
      <c r="EEJ426" s="93"/>
      <c r="EEK426" s="93"/>
      <c r="EEL426" s="93"/>
      <c r="EEM426" s="93"/>
      <c r="EEN426" s="93"/>
      <c r="EEO426" s="93"/>
      <c r="EEP426" s="93"/>
      <c r="EEQ426" s="93"/>
      <c r="EER426" s="93"/>
      <c r="EES426" s="93"/>
      <c r="EET426" s="93"/>
      <c r="EEU426" s="93"/>
      <c r="EEV426" s="93"/>
      <c r="EEW426" s="93"/>
      <c r="EEX426" s="93"/>
      <c r="EEY426" s="93"/>
      <c r="EEZ426" s="93"/>
      <c r="EFA426" s="93"/>
      <c r="EFB426" s="93"/>
      <c r="EFC426" s="93"/>
      <c r="EFD426" s="93"/>
      <c r="EFE426" s="93"/>
      <c r="EFF426" s="93"/>
      <c r="EFG426" s="93"/>
      <c r="EFH426" s="93"/>
      <c r="EFI426" s="93"/>
      <c r="EFJ426" s="93"/>
      <c r="EFK426" s="93"/>
      <c r="EFL426" s="93"/>
      <c r="EFM426" s="93"/>
      <c r="EFN426" s="93"/>
      <c r="EFO426" s="93"/>
      <c r="EFP426" s="93"/>
      <c r="EFQ426" s="93"/>
      <c r="EFR426" s="93"/>
      <c r="EFS426" s="93"/>
      <c r="EFT426" s="93"/>
      <c r="EFU426" s="93"/>
      <c r="EFV426" s="93"/>
      <c r="EFW426" s="93"/>
      <c r="EFX426" s="93"/>
      <c r="EFY426" s="93"/>
      <c r="EFZ426" s="93"/>
      <c r="EGA426" s="93"/>
      <c r="EGB426" s="93"/>
      <c r="EGC426" s="93"/>
      <c r="EGD426" s="93"/>
      <c r="EGE426" s="93"/>
      <c r="EGF426" s="93"/>
      <c r="EGG426" s="93"/>
      <c r="EGH426" s="93"/>
      <c r="EGI426" s="93"/>
      <c r="EGJ426" s="93"/>
      <c r="EGK426" s="93"/>
      <c r="EGL426" s="93"/>
      <c r="EGM426" s="93"/>
      <c r="EGN426" s="93"/>
      <c r="EGO426" s="93"/>
      <c r="EGP426" s="93"/>
      <c r="EGQ426" s="93"/>
      <c r="EGR426" s="93"/>
      <c r="EGS426" s="93"/>
      <c r="EGT426" s="93"/>
      <c r="EGU426" s="93"/>
      <c r="EGV426" s="93"/>
      <c r="EGW426" s="93"/>
      <c r="EGX426" s="93"/>
      <c r="EGY426" s="93"/>
      <c r="EGZ426" s="93"/>
      <c r="EHA426" s="93"/>
      <c r="EHB426" s="93"/>
      <c r="EHC426" s="93"/>
      <c r="EHD426" s="93"/>
      <c r="EHE426" s="93"/>
      <c r="EHF426" s="93"/>
      <c r="EHG426" s="93"/>
      <c r="EHH426" s="93"/>
      <c r="EHI426" s="93"/>
      <c r="EHJ426" s="93"/>
      <c r="EHK426" s="93"/>
      <c r="EHL426" s="93"/>
      <c r="EHM426" s="93"/>
      <c r="EHN426" s="93"/>
      <c r="EHO426" s="93"/>
      <c r="EHP426" s="93"/>
      <c r="EHQ426" s="93"/>
      <c r="EHR426" s="93"/>
      <c r="EHS426" s="93"/>
      <c r="EHT426" s="93"/>
      <c r="EHU426" s="93"/>
      <c r="EHV426" s="93"/>
      <c r="EHW426" s="93"/>
      <c r="EHX426" s="93"/>
      <c r="EHY426" s="93"/>
      <c r="EHZ426" s="93"/>
      <c r="EIA426" s="93"/>
      <c r="EIB426" s="93"/>
      <c r="EIC426" s="93"/>
      <c r="EID426" s="93"/>
      <c r="EIE426" s="93"/>
      <c r="EIF426" s="93"/>
      <c r="EIG426" s="93"/>
      <c r="EIH426" s="93"/>
      <c r="EII426" s="93"/>
      <c r="EIJ426" s="93"/>
      <c r="EIK426" s="93"/>
      <c r="EIL426" s="93"/>
      <c r="EIM426" s="93"/>
      <c r="EIN426" s="93"/>
      <c r="EIO426" s="93"/>
      <c r="EIP426" s="93"/>
      <c r="EIQ426" s="93"/>
      <c r="EIR426" s="93"/>
      <c r="EIS426" s="93"/>
      <c r="EIT426" s="93"/>
      <c r="EIU426" s="93"/>
      <c r="EIV426" s="93"/>
      <c r="EIW426" s="93"/>
      <c r="EIX426" s="93"/>
      <c r="EIY426" s="93"/>
      <c r="EIZ426" s="93"/>
      <c r="EJA426" s="93"/>
      <c r="EJB426" s="93"/>
      <c r="EJC426" s="93"/>
      <c r="EJD426" s="93"/>
      <c r="EJE426" s="93"/>
      <c r="EJF426" s="93"/>
      <c r="EJG426" s="93"/>
      <c r="EJH426" s="93"/>
      <c r="EJI426" s="93"/>
      <c r="EJJ426" s="93"/>
      <c r="EJK426" s="93"/>
      <c r="EJL426" s="93"/>
      <c r="EJM426" s="93"/>
      <c r="EJN426" s="93"/>
      <c r="EJO426" s="93"/>
      <c r="EJP426" s="93"/>
      <c r="EJQ426" s="93"/>
      <c r="EJR426" s="93"/>
      <c r="EJS426" s="93"/>
      <c r="EJT426" s="93"/>
      <c r="EJU426" s="93"/>
      <c r="EJV426" s="93"/>
      <c r="EJW426" s="93"/>
      <c r="EJX426" s="93"/>
      <c r="EJY426" s="93"/>
      <c r="EJZ426" s="93"/>
      <c r="EKA426" s="93"/>
      <c r="EKB426" s="93"/>
      <c r="EKC426" s="93"/>
      <c r="EKD426" s="93"/>
      <c r="EKE426" s="93"/>
      <c r="EKF426" s="93"/>
      <c r="EKG426" s="93"/>
      <c r="EKH426" s="93"/>
      <c r="EKI426" s="93"/>
      <c r="EKJ426" s="93"/>
      <c r="EKK426" s="93"/>
      <c r="EKL426" s="93"/>
      <c r="EKM426" s="93"/>
      <c r="EKN426" s="93"/>
      <c r="EKO426" s="93"/>
      <c r="EKP426" s="93"/>
      <c r="EKQ426" s="93"/>
      <c r="EKR426" s="93"/>
      <c r="EKS426" s="93"/>
      <c r="EKT426" s="93"/>
      <c r="EKU426" s="93"/>
      <c r="EKV426" s="93"/>
      <c r="EKW426" s="93"/>
      <c r="EKX426" s="93"/>
      <c r="EKY426" s="93"/>
      <c r="EKZ426" s="93"/>
      <c r="ELA426" s="93"/>
      <c r="ELB426" s="93"/>
      <c r="ELC426" s="93"/>
      <c r="ELD426" s="93"/>
      <c r="ELE426" s="93"/>
      <c r="ELF426" s="93"/>
      <c r="ELG426" s="93"/>
      <c r="ELH426" s="93"/>
      <c r="ELI426" s="93"/>
      <c r="ELJ426" s="93"/>
      <c r="ELK426" s="93"/>
      <c r="ELL426" s="93"/>
      <c r="ELM426" s="93"/>
      <c r="ELN426" s="93"/>
      <c r="ELO426" s="93"/>
      <c r="ELP426" s="93"/>
      <c r="ELQ426" s="93"/>
      <c r="ELR426" s="93"/>
      <c r="ELS426" s="93"/>
      <c r="ELT426" s="93"/>
      <c r="ELU426" s="93"/>
      <c r="ELV426" s="93"/>
      <c r="ELW426" s="93"/>
      <c r="ELX426" s="93"/>
      <c r="ELY426" s="93"/>
      <c r="ELZ426" s="93"/>
      <c r="EMA426" s="93"/>
      <c r="EMB426" s="93"/>
      <c r="EMC426" s="93"/>
      <c r="EMD426" s="93"/>
      <c r="EME426" s="93"/>
      <c r="EMF426" s="93"/>
      <c r="EMG426" s="93"/>
      <c r="EMH426" s="93"/>
      <c r="EMI426" s="93"/>
      <c r="EMJ426" s="93"/>
      <c r="EMK426" s="93"/>
      <c r="EML426" s="93"/>
      <c r="EMM426" s="93"/>
      <c r="EMN426" s="93"/>
      <c r="EMO426" s="93"/>
      <c r="EMP426" s="93"/>
      <c r="EMQ426" s="93"/>
      <c r="EMR426" s="93"/>
      <c r="EMS426" s="93"/>
      <c r="EMT426" s="93"/>
      <c r="EMU426" s="93"/>
      <c r="EMV426" s="93"/>
      <c r="EMW426" s="93"/>
      <c r="EMX426" s="93"/>
      <c r="EMY426" s="93"/>
      <c r="EMZ426" s="93"/>
      <c r="ENA426" s="93"/>
      <c r="ENB426" s="93"/>
      <c r="ENC426" s="93"/>
      <c r="END426" s="93"/>
      <c r="ENE426" s="93"/>
      <c r="ENF426" s="93"/>
      <c r="ENG426" s="93"/>
      <c r="ENH426" s="93"/>
      <c r="ENI426" s="93"/>
      <c r="ENJ426" s="93"/>
      <c r="ENK426" s="93"/>
      <c r="ENL426" s="93"/>
      <c r="ENM426" s="93"/>
      <c r="ENN426" s="93"/>
      <c r="ENO426" s="93"/>
      <c r="ENP426" s="93"/>
      <c r="ENQ426" s="93"/>
      <c r="ENR426" s="93"/>
      <c r="ENS426" s="93"/>
      <c r="ENT426" s="93"/>
      <c r="ENU426" s="93"/>
      <c r="ENV426" s="93"/>
      <c r="ENW426" s="93"/>
      <c r="ENX426" s="93"/>
      <c r="ENY426" s="93"/>
      <c r="ENZ426" s="93"/>
      <c r="EOA426" s="93"/>
      <c r="EOB426" s="93"/>
      <c r="EOC426" s="93"/>
      <c r="EOD426" s="93"/>
      <c r="EOE426" s="93"/>
      <c r="EOF426" s="93"/>
      <c r="EOG426" s="93"/>
      <c r="EOH426" s="93"/>
      <c r="EOI426" s="93"/>
      <c r="EOJ426" s="93"/>
      <c r="EOK426" s="93"/>
      <c r="EOL426" s="93"/>
      <c r="EOM426" s="93"/>
      <c r="EON426" s="93"/>
      <c r="EOO426" s="93"/>
      <c r="EOP426" s="93"/>
      <c r="EOQ426" s="93"/>
      <c r="EOR426" s="93"/>
      <c r="EOS426" s="93"/>
      <c r="EOT426" s="93"/>
      <c r="EOU426" s="93"/>
      <c r="EOV426" s="93"/>
      <c r="EOW426" s="93"/>
      <c r="EOX426" s="93"/>
      <c r="EOY426" s="93"/>
      <c r="EOZ426" s="93"/>
      <c r="EPA426" s="93"/>
      <c r="EPB426" s="93"/>
      <c r="EPC426" s="93"/>
      <c r="EPD426" s="93"/>
      <c r="EPE426" s="93"/>
      <c r="EPF426" s="93"/>
      <c r="EPG426" s="93"/>
      <c r="EPH426" s="93"/>
      <c r="EPI426" s="93"/>
      <c r="EPJ426" s="93"/>
      <c r="EPK426" s="93"/>
      <c r="EPL426" s="93"/>
      <c r="EPM426" s="93"/>
      <c r="EPN426" s="93"/>
      <c r="EPO426" s="93"/>
      <c r="EPP426" s="93"/>
      <c r="EPQ426" s="93"/>
      <c r="EPR426" s="93"/>
      <c r="EPS426" s="93"/>
      <c r="EPT426" s="93"/>
      <c r="EPU426" s="93"/>
      <c r="EPV426" s="93"/>
      <c r="EPW426" s="93"/>
      <c r="EPX426" s="93"/>
      <c r="EPY426" s="93"/>
      <c r="EPZ426" s="93"/>
      <c r="EQA426" s="93"/>
      <c r="EQB426" s="93"/>
      <c r="EQC426" s="93"/>
      <c r="EQD426" s="93"/>
      <c r="EQE426" s="93"/>
      <c r="EQF426" s="93"/>
      <c r="EQG426" s="93"/>
      <c r="EQH426" s="93"/>
      <c r="EQI426" s="93"/>
      <c r="EQJ426" s="93"/>
      <c r="EQK426" s="93"/>
      <c r="EQL426" s="93"/>
      <c r="EQM426" s="93"/>
      <c r="EQN426" s="93"/>
      <c r="EQO426" s="93"/>
      <c r="EQP426" s="93"/>
      <c r="EQQ426" s="93"/>
      <c r="EQR426" s="93"/>
      <c r="EQS426" s="93"/>
      <c r="EQT426" s="93"/>
      <c r="EQU426" s="93"/>
      <c r="EQV426" s="93"/>
      <c r="EQW426" s="93"/>
      <c r="EQX426" s="93"/>
      <c r="EQY426" s="93"/>
      <c r="EQZ426" s="93"/>
      <c r="ERA426" s="93"/>
      <c r="ERB426" s="93"/>
      <c r="ERC426" s="93"/>
      <c r="ERD426" s="93"/>
      <c r="ERE426" s="93"/>
      <c r="ERF426" s="93"/>
      <c r="ERG426" s="93"/>
      <c r="ERH426" s="93"/>
      <c r="ERI426" s="93"/>
      <c r="ERJ426" s="93"/>
      <c r="ERK426" s="93"/>
      <c r="ERL426" s="93"/>
      <c r="ERM426" s="93"/>
      <c r="ERN426" s="93"/>
      <c r="ERO426" s="93"/>
      <c r="ERP426" s="93"/>
      <c r="ERQ426" s="93"/>
      <c r="ERR426" s="93"/>
      <c r="ERS426" s="93"/>
      <c r="ERT426" s="93"/>
      <c r="ERU426" s="93"/>
      <c r="ERV426" s="93"/>
      <c r="ERW426" s="93"/>
      <c r="ERX426" s="93"/>
      <c r="ERY426" s="93"/>
      <c r="ERZ426" s="93"/>
      <c r="ESA426" s="93"/>
      <c r="ESB426" s="93"/>
      <c r="ESC426" s="93"/>
      <c r="ESD426" s="93"/>
      <c r="ESE426" s="93"/>
      <c r="ESF426" s="93"/>
      <c r="ESG426" s="93"/>
      <c r="ESH426" s="93"/>
      <c r="ESI426" s="93"/>
      <c r="ESJ426" s="93"/>
      <c r="ESK426" s="93"/>
      <c r="ESL426" s="93"/>
      <c r="ESM426" s="93"/>
      <c r="ESN426" s="93"/>
      <c r="ESO426" s="93"/>
      <c r="ESP426" s="93"/>
      <c r="ESQ426" s="93"/>
      <c r="ESR426" s="93"/>
      <c r="ESS426" s="93"/>
      <c r="EST426" s="93"/>
      <c r="ESU426" s="93"/>
      <c r="ESV426" s="93"/>
      <c r="ESW426" s="93"/>
      <c r="ESX426" s="93"/>
      <c r="ESY426" s="93"/>
      <c r="ESZ426" s="93"/>
      <c r="ETA426" s="93"/>
      <c r="ETB426" s="93"/>
      <c r="ETC426" s="93"/>
      <c r="ETD426" s="93"/>
      <c r="ETE426" s="93"/>
      <c r="ETF426" s="93"/>
      <c r="ETG426" s="93"/>
      <c r="ETH426" s="93"/>
      <c r="ETI426" s="93"/>
      <c r="ETJ426" s="93"/>
      <c r="ETK426" s="93"/>
      <c r="ETL426" s="93"/>
      <c r="ETM426" s="93"/>
      <c r="ETN426" s="93"/>
      <c r="ETO426" s="93"/>
      <c r="ETP426" s="93"/>
      <c r="ETQ426" s="93"/>
      <c r="ETR426" s="93"/>
      <c r="ETS426" s="93"/>
      <c r="ETT426" s="93"/>
      <c r="ETU426" s="93"/>
      <c r="ETV426" s="93"/>
      <c r="ETW426" s="93"/>
      <c r="ETX426" s="93"/>
      <c r="ETY426" s="93"/>
      <c r="ETZ426" s="93"/>
      <c r="EUA426" s="93"/>
      <c r="EUB426" s="93"/>
      <c r="EUC426" s="93"/>
      <c r="EUD426" s="93"/>
      <c r="EUE426" s="93"/>
      <c r="EUF426" s="93"/>
      <c r="EUG426" s="93"/>
      <c r="EUH426" s="93"/>
      <c r="EUI426" s="93"/>
      <c r="EUJ426" s="93"/>
      <c r="EUK426" s="93"/>
      <c r="EUL426" s="93"/>
      <c r="EUM426" s="93"/>
      <c r="EUN426" s="93"/>
      <c r="EUO426" s="93"/>
      <c r="EUP426" s="93"/>
      <c r="EUQ426" s="93"/>
      <c r="EUR426" s="93"/>
      <c r="EUS426" s="93"/>
      <c r="EUT426" s="93"/>
      <c r="EUU426" s="93"/>
      <c r="EUV426" s="93"/>
      <c r="EUW426" s="93"/>
      <c r="EUX426" s="93"/>
      <c r="EUY426" s="93"/>
      <c r="EUZ426" s="93"/>
      <c r="EVA426" s="93"/>
      <c r="EVB426" s="93"/>
      <c r="EVC426" s="93"/>
      <c r="EVD426" s="93"/>
      <c r="EVE426" s="93"/>
      <c r="EVF426" s="93"/>
      <c r="EVG426" s="93"/>
      <c r="EVH426" s="93"/>
      <c r="EVI426" s="93"/>
      <c r="EVJ426" s="93"/>
      <c r="EVK426" s="93"/>
      <c r="EVL426" s="93"/>
      <c r="EVM426" s="93"/>
      <c r="EVN426" s="93"/>
      <c r="EVO426" s="93"/>
      <c r="EVP426" s="93"/>
      <c r="EVQ426" s="93"/>
      <c r="EVR426" s="93"/>
      <c r="EVS426" s="93"/>
      <c r="EVT426" s="93"/>
      <c r="EVU426" s="93"/>
      <c r="EVV426" s="93"/>
      <c r="EVW426" s="93"/>
      <c r="EVX426" s="93"/>
      <c r="EVY426" s="93"/>
      <c r="EVZ426" s="93"/>
      <c r="EWA426" s="93"/>
      <c r="EWB426" s="93"/>
      <c r="EWC426" s="93"/>
      <c r="EWD426" s="93"/>
      <c r="EWE426" s="93"/>
      <c r="EWF426" s="93"/>
      <c r="EWG426" s="93"/>
      <c r="EWH426" s="93"/>
      <c r="EWI426" s="93"/>
      <c r="EWJ426" s="93"/>
      <c r="EWK426" s="93"/>
      <c r="EWL426" s="93"/>
      <c r="EWM426" s="93"/>
      <c r="EWN426" s="93"/>
      <c r="EWO426" s="93"/>
      <c r="EWP426" s="93"/>
      <c r="EWQ426" s="93"/>
      <c r="EWR426" s="93"/>
      <c r="EWS426" s="93"/>
      <c r="EWT426" s="93"/>
      <c r="EWU426" s="93"/>
      <c r="EWV426" s="93"/>
      <c r="EWW426" s="93"/>
      <c r="EWX426" s="93"/>
      <c r="EWY426" s="93"/>
      <c r="EWZ426" s="93"/>
      <c r="EXA426" s="93"/>
      <c r="EXB426" s="93"/>
      <c r="EXC426" s="93"/>
      <c r="EXD426" s="93"/>
      <c r="EXE426" s="93"/>
      <c r="EXF426" s="93"/>
      <c r="EXG426" s="93"/>
      <c r="EXH426" s="93"/>
      <c r="EXI426" s="93"/>
      <c r="EXJ426" s="93"/>
      <c r="EXK426" s="93"/>
      <c r="EXL426" s="93"/>
      <c r="EXM426" s="93"/>
      <c r="EXN426" s="93"/>
      <c r="EXO426" s="93"/>
      <c r="EXP426" s="93"/>
      <c r="EXQ426" s="93"/>
      <c r="EXR426" s="93"/>
      <c r="EXS426" s="93"/>
      <c r="EXT426" s="93"/>
      <c r="EXU426" s="93"/>
      <c r="EXV426" s="93"/>
      <c r="EXW426" s="93"/>
      <c r="EXX426" s="93"/>
      <c r="EXY426" s="93"/>
      <c r="EXZ426" s="93"/>
      <c r="EYA426" s="93"/>
      <c r="EYB426" s="93"/>
      <c r="EYC426" s="93"/>
      <c r="EYD426" s="93"/>
      <c r="EYE426" s="93"/>
      <c r="EYF426" s="93"/>
      <c r="EYG426" s="93"/>
      <c r="EYH426" s="93"/>
      <c r="EYI426" s="93"/>
      <c r="EYJ426" s="93"/>
      <c r="EYK426" s="93"/>
      <c r="EYL426" s="93"/>
      <c r="EYM426" s="93"/>
      <c r="EYN426" s="93"/>
      <c r="EYO426" s="93"/>
      <c r="EYP426" s="93"/>
      <c r="EYQ426" s="93"/>
      <c r="EYR426" s="93"/>
      <c r="EYS426" s="93"/>
      <c r="EYT426" s="93"/>
      <c r="EYU426" s="93"/>
      <c r="EYV426" s="93"/>
      <c r="EYW426" s="93"/>
      <c r="EYX426" s="93"/>
      <c r="EYY426" s="93"/>
      <c r="EYZ426" s="93"/>
      <c r="EZA426" s="93"/>
      <c r="EZB426" s="93"/>
      <c r="EZC426" s="93"/>
      <c r="EZD426" s="93"/>
      <c r="EZE426" s="93"/>
      <c r="EZF426" s="93"/>
      <c r="EZG426" s="93"/>
      <c r="EZH426" s="93"/>
      <c r="EZI426" s="93"/>
      <c r="EZJ426" s="93"/>
      <c r="EZK426" s="93"/>
      <c r="EZL426" s="93"/>
      <c r="EZM426" s="93"/>
      <c r="EZN426" s="93"/>
      <c r="EZO426" s="93"/>
      <c r="EZP426" s="93"/>
      <c r="EZQ426" s="93"/>
      <c r="EZR426" s="93"/>
      <c r="EZS426" s="93"/>
      <c r="EZT426" s="93"/>
      <c r="EZU426" s="93"/>
      <c r="EZV426" s="93"/>
      <c r="EZW426" s="93"/>
      <c r="EZX426" s="93"/>
      <c r="EZY426" s="93"/>
      <c r="EZZ426" s="93"/>
      <c r="FAA426" s="93"/>
      <c r="FAB426" s="93"/>
      <c r="FAC426" s="93"/>
      <c r="FAD426" s="93"/>
      <c r="FAE426" s="93"/>
      <c r="FAF426" s="93"/>
      <c r="FAG426" s="93"/>
      <c r="FAH426" s="93"/>
      <c r="FAI426" s="93"/>
      <c r="FAJ426" s="93"/>
      <c r="FAK426" s="93"/>
      <c r="FAL426" s="93"/>
      <c r="FAM426" s="93"/>
      <c r="FAN426" s="93"/>
      <c r="FAO426" s="93"/>
      <c r="FAP426" s="93"/>
      <c r="FAQ426" s="93"/>
      <c r="FAR426" s="93"/>
      <c r="FAS426" s="93"/>
      <c r="FAT426" s="93"/>
      <c r="FAU426" s="93"/>
      <c r="FAV426" s="93"/>
      <c r="FAW426" s="93"/>
      <c r="FAX426" s="93"/>
      <c r="FAY426" s="93"/>
      <c r="FAZ426" s="93"/>
      <c r="FBA426" s="93"/>
      <c r="FBB426" s="93"/>
      <c r="FBC426" s="93"/>
      <c r="FBD426" s="93"/>
      <c r="FBE426" s="93"/>
      <c r="FBF426" s="93"/>
      <c r="FBG426" s="93"/>
      <c r="FBH426" s="93"/>
      <c r="FBI426" s="93"/>
      <c r="FBJ426" s="93"/>
      <c r="FBK426" s="93"/>
      <c r="FBL426" s="93"/>
      <c r="FBM426" s="93"/>
      <c r="FBN426" s="93"/>
      <c r="FBO426" s="93"/>
      <c r="FBP426" s="93"/>
      <c r="FBQ426" s="93"/>
      <c r="FBR426" s="93"/>
      <c r="FBS426" s="93"/>
      <c r="FBT426" s="93"/>
      <c r="FBU426" s="93"/>
      <c r="FBV426" s="93"/>
      <c r="FBW426" s="93"/>
      <c r="FBX426" s="93"/>
      <c r="FBY426" s="93"/>
      <c r="FBZ426" s="93"/>
      <c r="FCA426" s="93"/>
      <c r="FCB426" s="93"/>
      <c r="FCC426" s="93"/>
      <c r="FCD426" s="93"/>
      <c r="FCE426" s="93"/>
      <c r="FCF426" s="93"/>
      <c r="FCG426" s="93"/>
      <c r="FCH426" s="93"/>
      <c r="FCI426" s="93"/>
      <c r="FCJ426" s="93"/>
      <c r="FCK426" s="93"/>
      <c r="FCL426" s="93"/>
      <c r="FCM426" s="93"/>
      <c r="FCN426" s="93"/>
      <c r="FCO426" s="93"/>
      <c r="FCP426" s="93"/>
      <c r="FCQ426" s="93"/>
      <c r="FCR426" s="93"/>
      <c r="FCS426" s="93"/>
      <c r="FCT426" s="93"/>
      <c r="FCU426" s="93"/>
      <c r="FCV426" s="93"/>
      <c r="FCW426" s="93"/>
      <c r="FCX426" s="93"/>
      <c r="FCY426" s="93"/>
      <c r="FCZ426" s="93"/>
      <c r="FDA426" s="93"/>
      <c r="FDB426" s="93"/>
      <c r="FDC426" s="93"/>
      <c r="FDD426" s="93"/>
      <c r="FDE426" s="93"/>
      <c r="FDF426" s="93"/>
      <c r="FDG426" s="93"/>
      <c r="FDH426" s="93"/>
      <c r="FDI426" s="93"/>
      <c r="FDJ426" s="93"/>
      <c r="FDK426" s="93"/>
      <c r="FDL426" s="93"/>
      <c r="FDM426" s="93"/>
      <c r="FDN426" s="93"/>
      <c r="FDO426" s="93"/>
      <c r="FDP426" s="93"/>
      <c r="FDQ426" s="93"/>
      <c r="FDR426" s="93"/>
      <c r="FDS426" s="93"/>
      <c r="FDT426" s="93"/>
      <c r="FDU426" s="93"/>
      <c r="FDV426" s="93"/>
      <c r="FDW426" s="93"/>
      <c r="FDX426" s="93"/>
      <c r="FDY426" s="93"/>
      <c r="FDZ426" s="93"/>
      <c r="FEA426" s="93"/>
      <c r="FEB426" s="93"/>
      <c r="FEC426" s="93"/>
      <c r="FED426" s="93"/>
      <c r="FEE426" s="93"/>
      <c r="FEF426" s="93"/>
      <c r="FEG426" s="93"/>
      <c r="FEH426" s="93"/>
      <c r="FEI426" s="93"/>
      <c r="FEJ426" s="93"/>
      <c r="FEK426" s="93"/>
      <c r="FEL426" s="93"/>
      <c r="FEM426" s="93"/>
      <c r="FEN426" s="93"/>
      <c r="FEO426" s="93"/>
      <c r="FEP426" s="93"/>
      <c r="FEQ426" s="93"/>
      <c r="FER426" s="93"/>
      <c r="FES426" s="93"/>
      <c r="FET426" s="93"/>
      <c r="FEU426" s="93"/>
      <c r="FEV426" s="93"/>
      <c r="FEW426" s="93"/>
      <c r="FEX426" s="93"/>
      <c r="FEY426" s="93"/>
      <c r="FEZ426" s="93"/>
      <c r="FFA426" s="93"/>
      <c r="FFB426" s="93"/>
      <c r="FFC426" s="93"/>
      <c r="FFD426" s="93"/>
      <c r="FFE426" s="93"/>
      <c r="FFF426" s="93"/>
      <c r="FFG426" s="93"/>
      <c r="FFH426" s="93"/>
      <c r="FFI426" s="93"/>
      <c r="FFJ426" s="93"/>
      <c r="FFK426" s="93"/>
      <c r="FFL426" s="93"/>
      <c r="FFM426" s="93"/>
      <c r="FFN426" s="93"/>
      <c r="FFO426" s="93"/>
      <c r="FFP426" s="93"/>
      <c r="FFQ426" s="93"/>
      <c r="FFR426" s="93"/>
      <c r="FFS426" s="93"/>
      <c r="FFT426" s="93"/>
      <c r="FFU426" s="93"/>
      <c r="FFV426" s="93"/>
      <c r="FFW426" s="93"/>
      <c r="FFX426" s="93"/>
      <c r="FFY426" s="93"/>
      <c r="FFZ426" s="93"/>
      <c r="FGA426" s="93"/>
      <c r="FGB426" s="93"/>
      <c r="FGC426" s="93"/>
      <c r="FGD426" s="93"/>
      <c r="FGE426" s="93"/>
      <c r="FGF426" s="93"/>
      <c r="FGG426" s="93"/>
      <c r="FGH426" s="93"/>
      <c r="FGI426" s="93"/>
      <c r="FGJ426" s="93"/>
      <c r="FGK426" s="93"/>
      <c r="FGL426" s="93"/>
      <c r="FGM426" s="93"/>
      <c r="FGN426" s="93"/>
      <c r="FGO426" s="93"/>
      <c r="FGP426" s="93"/>
      <c r="FGQ426" s="93"/>
      <c r="FGR426" s="93"/>
      <c r="FGS426" s="93"/>
      <c r="FGT426" s="93"/>
      <c r="FGU426" s="93"/>
      <c r="FGV426" s="93"/>
      <c r="FGW426" s="93"/>
      <c r="FGX426" s="93"/>
      <c r="FGY426" s="93"/>
      <c r="FGZ426" s="93"/>
      <c r="FHA426" s="93"/>
      <c r="FHB426" s="93"/>
      <c r="FHC426" s="93"/>
      <c r="FHD426" s="93"/>
      <c r="FHE426" s="93"/>
      <c r="FHF426" s="93"/>
      <c r="FHG426" s="93"/>
      <c r="FHH426" s="93"/>
      <c r="FHI426" s="93"/>
      <c r="FHJ426" s="93"/>
      <c r="FHK426" s="93"/>
      <c r="FHL426" s="93"/>
      <c r="FHM426" s="93"/>
      <c r="FHN426" s="93"/>
      <c r="FHO426" s="93"/>
      <c r="FHP426" s="93"/>
      <c r="FHQ426" s="93"/>
      <c r="FHR426" s="93"/>
      <c r="FHS426" s="93"/>
      <c r="FHT426" s="93"/>
      <c r="FHU426" s="93"/>
      <c r="FHV426" s="93"/>
      <c r="FHW426" s="93"/>
      <c r="FHX426" s="93"/>
      <c r="FHY426" s="93"/>
      <c r="FHZ426" s="93"/>
      <c r="FIA426" s="93"/>
      <c r="FIB426" s="93"/>
      <c r="FIC426" s="93"/>
      <c r="FID426" s="93"/>
      <c r="FIE426" s="93"/>
      <c r="FIF426" s="93"/>
      <c r="FIG426" s="93"/>
      <c r="FIH426" s="93"/>
      <c r="FII426" s="93"/>
      <c r="FIJ426" s="93"/>
      <c r="FIK426" s="93"/>
      <c r="FIL426" s="93"/>
      <c r="FIM426" s="93"/>
      <c r="FIN426" s="93"/>
      <c r="FIO426" s="93"/>
      <c r="FIP426" s="93"/>
      <c r="FIQ426" s="93"/>
      <c r="FIR426" s="93"/>
      <c r="FIS426" s="93"/>
      <c r="FIT426" s="93"/>
      <c r="FIU426" s="93"/>
      <c r="FIV426" s="93"/>
      <c r="FIW426" s="93"/>
      <c r="FIX426" s="93"/>
      <c r="FIY426" s="93"/>
      <c r="FIZ426" s="93"/>
      <c r="FJA426" s="93"/>
      <c r="FJB426" s="93"/>
      <c r="FJC426" s="93"/>
      <c r="FJD426" s="93"/>
      <c r="FJE426" s="93"/>
      <c r="FJF426" s="93"/>
      <c r="FJG426" s="93"/>
      <c r="FJH426" s="93"/>
      <c r="FJI426" s="93"/>
      <c r="FJJ426" s="93"/>
      <c r="FJK426" s="93"/>
      <c r="FJL426" s="93"/>
      <c r="FJM426" s="93"/>
      <c r="FJN426" s="93"/>
      <c r="FJO426" s="93"/>
      <c r="FJP426" s="93"/>
      <c r="FJQ426" s="93"/>
      <c r="FJR426" s="93"/>
      <c r="FJS426" s="93"/>
      <c r="FJT426" s="93"/>
      <c r="FJU426" s="93"/>
      <c r="FJV426" s="93"/>
      <c r="FJW426" s="93"/>
      <c r="FJX426" s="93"/>
      <c r="FJY426" s="93"/>
      <c r="FJZ426" s="93"/>
      <c r="FKA426" s="93"/>
      <c r="FKB426" s="93"/>
      <c r="FKC426" s="93"/>
      <c r="FKD426" s="93"/>
      <c r="FKE426" s="93"/>
      <c r="FKF426" s="93"/>
      <c r="FKG426" s="93"/>
      <c r="FKH426" s="93"/>
      <c r="FKI426" s="93"/>
      <c r="FKJ426" s="93"/>
      <c r="FKK426" s="93"/>
      <c r="FKL426" s="93"/>
      <c r="FKM426" s="93"/>
      <c r="FKN426" s="93"/>
      <c r="FKO426" s="93"/>
      <c r="FKP426" s="93"/>
      <c r="FKQ426" s="93"/>
      <c r="FKR426" s="93"/>
      <c r="FKS426" s="93"/>
      <c r="FKT426" s="93"/>
      <c r="FKU426" s="93"/>
      <c r="FKV426" s="93"/>
      <c r="FKW426" s="93"/>
      <c r="FKX426" s="93"/>
      <c r="FKY426" s="93"/>
      <c r="FKZ426" s="93"/>
      <c r="FLA426" s="93"/>
      <c r="FLB426" s="93"/>
      <c r="FLC426" s="93"/>
      <c r="FLD426" s="93"/>
      <c r="FLE426" s="93"/>
      <c r="FLF426" s="93"/>
      <c r="FLG426" s="93"/>
      <c r="FLH426" s="93"/>
      <c r="FLI426" s="93"/>
      <c r="FLJ426" s="93"/>
      <c r="FLK426" s="93"/>
      <c r="FLL426" s="93"/>
      <c r="FLM426" s="93"/>
      <c r="FLN426" s="93"/>
      <c r="FLO426" s="93"/>
      <c r="FLP426" s="93"/>
      <c r="FLQ426" s="93"/>
      <c r="FLR426" s="93"/>
      <c r="FLS426" s="93"/>
      <c r="FLT426" s="93"/>
      <c r="FLU426" s="93"/>
      <c r="FLV426" s="93"/>
      <c r="FLW426" s="93"/>
      <c r="FLX426" s="93"/>
      <c r="FLY426" s="93"/>
      <c r="FLZ426" s="93"/>
      <c r="FMA426" s="93"/>
      <c r="FMB426" s="93"/>
      <c r="FMC426" s="93"/>
      <c r="FMD426" s="93"/>
      <c r="FME426" s="93"/>
      <c r="FMF426" s="93"/>
      <c r="FMG426" s="93"/>
      <c r="FMH426" s="93"/>
      <c r="FMI426" s="93"/>
      <c r="FMJ426" s="93"/>
      <c r="FMK426" s="93"/>
      <c r="FML426" s="93"/>
      <c r="FMM426" s="93"/>
      <c r="FMN426" s="93"/>
      <c r="FMO426" s="93"/>
      <c r="FMP426" s="93"/>
      <c r="FMQ426" s="93"/>
      <c r="FMR426" s="93"/>
      <c r="FMS426" s="93"/>
      <c r="FMT426" s="93"/>
      <c r="FMU426" s="93"/>
      <c r="FMV426" s="93"/>
      <c r="FMW426" s="93"/>
      <c r="FMX426" s="93"/>
      <c r="FMY426" s="93"/>
      <c r="FMZ426" s="93"/>
      <c r="FNA426" s="93"/>
      <c r="FNB426" s="93"/>
      <c r="FNC426" s="93"/>
      <c r="FND426" s="93"/>
      <c r="FNE426" s="93"/>
      <c r="FNF426" s="93"/>
      <c r="FNG426" s="93"/>
      <c r="FNH426" s="93"/>
      <c r="FNI426" s="93"/>
      <c r="FNJ426" s="93"/>
      <c r="FNK426" s="93"/>
      <c r="FNL426" s="93"/>
      <c r="FNM426" s="93"/>
      <c r="FNN426" s="93"/>
      <c r="FNO426" s="93"/>
      <c r="FNP426" s="93"/>
      <c r="FNQ426" s="93"/>
      <c r="FNR426" s="93"/>
      <c r="FNS426" s="93"/>
      <c r="FNT426" s="93"/>
      <c r="FNU426" s="93"/>
      <c r="FNV426" s="93"/>
      <c r="FNW426" s="93"/>
      <c r="FNX426" s="93"/>
      <c r="FNY426" s="93"/>
      <c r="FNZ426" s="93"/>
      <c r="FOA426" s="93"/>
      <c r="FOB426" s="93"/>
      <c r="FOC426" s="93"/>
      <c r="FOD426" s="93"/>
      <c r="FOE426" s="93"/>
      <c r="FOF426" s="93"/>
      <c r="FOG426" s="93"/>
      <c r="FOH426" s="93"/>
      <c r="FOI426" s="93"/>
      <c r="FOJ426" s="93"/>
      <c r="FOK426" s="93"/>
      <c r="FOL426" s="93"/>
      <c r="FOM426" s="93"/>
      <c r="FON426" s="93"/>
      <c r="FOO426" s="93"/>
      <c r="FOP426" s="93"/>
      <c r="FOQ426" s="93"/>
      <c r="FOR426" s="93"/>
      <c r="FOS426" s="93"/>
      <c r="FOT426" s="93"/>
      <c r="FOU426" s="93"/>
      <c r="FOV426" s="93"/>
      <c r="FOW426" s="93"/>
      <c r="FOX426" s="93"/>
      <c r="FOY426" s="93"/>
      <c r="FOZ426" s="93"/>
      <c r="FPA426" s="93"/>
      <c r="FPB426" s="93"/>
      <c r="FPC426" s="93"/>
      <c r="FPD426" s="93"/>
      <c r="FPE426" s="93"/>
      <c r="FPF426" s="93"/>
      <c r="FPG426" s="93"/>
      <c r="FPH426" s="93"/>
      <c r="FPI426" s="93"/>
      <c r="FPJ426" s="93"/>
      <c r="FPK426" s="93"/>
      <c r="FPL426" s="93"/>
      <c r="FPM426" s="93"/>
      <c r="FPN426" s="93"/>
      <c r="FPO426" s="93"/>
      <c r="FPP426" s="93"/>
      <c r="FPQ426" s="93"/>
      <c r="FPR426" s="93"/>
      <c r="FPS426" s="93"/>
      <c r="FPT426" s="93"/>
      <c r="FPU426" s="93"/>
      <c r="FPV426" s="93"/>
      <c r="FPW426" s="93"/>
      <c r="FPX426" s="93"/>
      <c r="FPY426" s="93"/>
      <c r="FPZ426" s="93"/>
      <c r="FQA426" s="93"/>
      <c r="FQB426" s="93"/>
      <c r="FQC426" s="93"/>
      <c r="FQD426" s="93"/>
      <c r="FQE426" s="93"/>
      <c r="FQF426" s="93"/>
      <c r="FQG426" s="93"/>
      <c r="FQH426" s="93"/>
      <c r="FQI426" s="93"/>
      <c r="FQJ426" s="93"/>
      <c r="FQK426" s="93"/>
      <c r="FQL426" s="93"/>
      <c r="FQM426" s="93"/>
      <c r="FQN426" s="93"/>
      <c r="FQO426" s="93"/>
      <c r="FQP426" s="93"/>
      <c r="FQQ426" s="93"/>
      <c r="FQR426" s="93"/>
      <c r="FQS426" s="93"/>
      <c r="FQT426" s="93"/>
      <c r="FQU426" s="93"/>
      <c r="FQV426" s="93"/>
      <c r="FQW426" s="93"/>
      <c r="FQX426" s="93"/>
      <c r="FQY426" s="93"/>
      <c r="FQZ426" s="93"/>
      <c r="FRA426" s="93"/>
      <c r="FRB426" s="93"/>
      <c r="FRC426" s="93"/>
      <c r="FRD426" s="93"/>
      <c r="FRE426" s="93"/>
      <c r="FRF426" s="93"/>
      <c r="FRG426" s="93"/>
      <c r="FRH426" s="93"/>
      <c r="FRI426" s="93"/>
      <c r="FRJ426" s="93"/>
      <c r="FRK426" s="93"/>
      <c r="FRL426" s="93"/>
      <c r="FRM426" s="93"/>
      <c r="FRN426" s="93"/>
      <c r="FRO426" s="93"/>
      <c r="FRP426" s="93"/>
      <c r="FRQ426" s="93"/>
      <c r="FRR426" s="93"/>
      <c r="FRS426" s="93"/>
      <c r="FRT426" s="93"/>
      <c r="FRU426" s="93"/>
      <c r="FRV426" s="93"/>
      <c r="FRW426" s="93"/>
      <c r="FRX426" s="93"/>
      <c r="FRY426" s="93"/>
      <c r="FRZ426" s="93"/>
      <c r="FSA426" s="93"/>
      <c r="FSB426" s="93"/>
      <c r="FSC426" s="93"/>
      <c r="FSD426" s="93"/>
      <c r="FSE426" s="93"/>
      <c r="FSF426" s="93"/>
      <c r="FSG426" s="93"/>
      <c r="FSH426" s="93"/>
      <c r="FSI426" s="93"/>
      <c r="FSJ426" s="93"/>
      <c r="FSK426" s="93"/>
      <c r="FSL426" s="93"/>
      <c r="FSM426" s="93"/>
      <c r="FSN426" s="93"/>
      <c r="FSO426" s="93"/>
      <c r="FSP426" s="93"/>
      <c r="FSQ426" s="93"/>
      <c r="FSR426" s="93"/>
      <c r="FSS426" s="93"/>
      <c r="FST426" s="93"/>
      <c r="FSU426" s="93"/>
      <c r="FSV426" s="93"/>
      <c r="FSW426" s="93"/>
      <c r="FSX426" s="93"/>
      <c r="FSY426" s="93"/>
      <c r="FSZ426" s="93"/>
      <c r="FTA426" s="93"/>
      <c r="FTB426" s="93"/>
      <c r="FTC426" s="93"/>
      <c r="FTD426" s="93"/>
      <c r="FTE426" s="93"/>
      <c r="FTF426" s="93"/>
      <c r="FTG426" s="93"/>
      <c r="FTH426" s="93"/>
      <c r="FTI426" s="93"/>
      <c r="FTJ426" s="93"/>
      <c r="FTK426" s="93"/>
      <c r="FTL426" s="93"/>
      <c r="FTM426" s="93"/>
      <c r="FTN426" s="93"/>
      <c r="FTO426" s="93"/>
      <c r="FTP426" s="93"/>
      <c r="FTQ426" s="93"/>
      <c r="FTR426" s="93"/>
      <c r="FTS426" s="93"/>
      <c r="FTT426" s="93"/>
      <c r="FTU426" s="93"/>
      <c r="FTV426" s="93"/>
      <c r="FTW426" s="93"/>
      <c r="FTX426" s="93"/>
      <c r="FTY426" s="93"/>
      <c r="FTZ426" s="93"/>
      <c r="FUA426" s="93"/>
      <c r="FUB426" s="93"/>
      <c r="FUC426" s="93"/>
      <c r="FUD426" s="93"/>
      <c r="FUE426" s="93"/>
      <c r="FUF426" s="93"/>
      <c r="FUG426" s="93"/>
      <c r="FUH426" s="93"/>
      <c r="FUI426" s="93"/>
      <c r="FUJ426" s="93"/>
      <c r="FUK426" s="93"/>
      <c r="FUL426" s="93"/>
      <c r="FUM426" s="93"/>
      <c r="FUN426" s="93"/>
      <c r="FUO426" s="93"/>
      <c r="FUP426" s="93"/>
      <c r="FUQ426" s="93"/>
      <c r="FUR426" s="93"/>
      <c r="FUS426" s="93"/>
      <c r="FUT426" s="93"/>
      <c r="FUU426" s="93"/>
      <c r="FUV426" s="93"/>
      <c r="FUW426" s="93"/>
      <c r="FUX426" s="93"/>
      <c r="FUY426" s="93"/>
      <c r="FUZ426" s="93"/>
      <c r="FVA426" s="93"/>
      <c r="FVB426" s="93"/>
      <c r="FVC426" s="93"/>
      <c r="FVD426" s="93"/>
      <c r="FVE426" s="93"/>
      <c r="FVF426" s="93"/>
      <c r="FVG426" s="93"/>
      <c r="FVH426" s="93"/>
      <c r="FVI426" s="93"/>
      <c r="FVJ426" s="93"/>
      <c r="FVK426" s="93"/>
      <c r="FVL426" s="93"/>
      <c r="FVM426" s="93"/>
      <c r="FVN426" s="93"/>
      <c r="FVO426" s="93"/>
      <c r="FVP426" s="93"/>
      <c r="FVQ426" s="93"/>
      <c r="FVR426" s="93"/>
      <c r="FVS426" s="93"/>
      <c r="FVT426" s="93"/>
      <c r="FVU426" s="93"/>
      <c r="FVV426" s="93"/>
      <c r="FVW426" s="93"/>
      <c r="FVX426" s="93"/>
      <c r="FVY426" s="93"/>
      <c r="FVZ426" s="93"/>
      <c r="FWA426" s="93"/>
      <c r="FWB426" s="93"/>
      <c r="FWC426" s="93"/>
      <c r="FWD426" s="93"/>
      <c r="FWE426" s="93"/>
      <c r="FWF426" s="93"/>
      <c r="FWG426" s="93"/>
      <c r="FWH426" s="93"/>
      <c r="FWI426" s="93"/>
      <c r="FWJ426" s="93"/>
      <c r="FWK426" s="93"/>
      <c r="FWL426" s="93"/>
      <c r="FWM426" s="93"/>
      <c r="FWN426" s="93"/>
      <c r="FWO426" s="93"/>
      <c r="FWP426" s="93"/>
      <c r="FWQ426" s="93"/>
      <c r="FWR426" s="93"/>
      <c r="FWS426" s="93"/>
      <c r="FWT426" s="93"/>
      <c r="FWU426" s="93"/>
      <c r="FWV426" s="93"/>
      <c r="FWW426" s="93"/>
      <c r="FWX426" s="93"/>
      <c r="FWY426" s="93"/>
      <c r="FWZ426" s="93"/>
      <c r="FXA426" s="93"/>
      <c r="FXB426" s="93"/>
      <c r="FXC426" s="93"/>
      <c r="FXD426" s="93"/>
      <c r="FXE426" s="93"/>
      <c r="FXF426" s="93"/>
      <c r="FXG426" s="93"/>
      <c r="FXH426" s="93"/>
      <c r="FXI426" s="93"/>
      <c r="FXJ426" s="93"/>
      <c r="FXK426" s="93"/>
      <c r="FXL426" s="93"/>
      <c r="FXM426" s="93"/>
      <c r="FXN426" s="93"/>
      <c r="FXO426" s="93"/>
      <c r="FXP426" s="93"/>
      <c r="FXQ426" s="93"/>
      <c r="FXR426" s="93"/>
      <c r="FXS426" s="93"/>
      <c r="FXT426" s="93"/>
      <c r="FXU426" s="93"/>
      <c r="FXV426" s="93"/>
      <c r="FXW426" s="93"/>
      <c r="FXX426" s="93"/>
      <c r="FXY426" s="93"/>
      <c r="FXZ426" s="93"/>
      <c r="FYA426" s="93"/>
      <c r="FYB426" s="93"/>
      <c r="FYC426" s="93"/>
      <c r="FYD426" s="93"/>
      <c r="FYE426" s="93"/>
      <c r="FYF426" s="93"/>
      <c r="FYG426" s="93"/>
      <c r="FYH426" s="93"/>
      <c r="FYI426" s="93"/>
      <c r="FYJ426" s="93"/>
      <c r="FYK426" s="93"/>
      <c r="FYL426" s="93"/>
      <c r="FYM426" s="93"/>
      <c r="FYN426" s="93"/>
      <c r="FYO426" s="93"/>
      <c r="FYP426" s="93"/>
      <c r="FYQ426" s="93"/>
      <c r="FYR426" s="93"/>
      <c r="FYS426" s="93"/>
      <c r="FYT426" s="93"/>
      <c r="FYU426" s="93"/>
      <c r="FYV426" s="93"/>
      <c r="FYW426" s="93"/>
      <c r="FYX426" s="93"/>
      <c r="FYY426" s="93"/>
      <c r="FYZ426" s="93"/>
      <c r="FZA426" s="93"/>
      <c r="FZB426" s="93"/>
      <c r="FZC426" s="93"/>
      <c r="FZD426" s="93"/>
      <c r="FZE426" s="93"/>
      <c r="FZF426" s="93"/>
      <c r="FZG426" s="93"/>
      <c r="FZH426" s="93"/>
      <c r="FZI426" s="93"/>
      <c r="FZJ426" s="93"/>
      <c r="FZK426" s="93"/>
      <c r="FZL426" s="93"/>
      <c r="FZM426" s="93"/>
      <c r="FZN426" s="93"/>
      <c r="FZO426" s="93"/>
      <c r="FZP426" s="93"/>
      <c r="FZQ426" s="93"/>
      <c r="FZR426" s="93"/>
      <c r="FZS426" s="93"/>
      <c r="FZT426" s="93"/>
      <c r="FZU426" s="93"/>
      <c r="FZV426" s="93"/>
      <c r="FZW426" s="93"/>
      <c r="FZX426" s="93"/>
      <c r="FZY426" s="93"/>
      <c r="FZZ426" s="93"/>
      <c r="GAA426" s="93"/>
      <c r="GAB426" s="93"/>
      <c r="GAC426" s="93"/>
      <c r="GAD426" s="93"/>
      <c r="GAE426" s="93"/>
      <c r="GAF426" s="93"/>
      <c r="GAG426" s="93"/>
      <c r="GAH426" s="93"/>
      <c r="GAI426" s="93"/>
      <c r="GAJ426" s="93"/>
      <c r="GAK426" s="93"/>
      <c r="GAL426" s="93"/>
      <c r="GAM426" s="93"/>
      <c r="GAN426" s="93"/>
      <c r="GAO426" s="93"/>
      <c r="GAP426" s="93"/>
      <c r="GAQ426" s="93"/>
      <c r="GAR426" s="93"/>
      <c r="GAS426" s="93"/>
      <c r="GAT426" s="93"/>
      <c r="GAU426" s="93"/>
      <c r="GAV426" s="93"/>
      <c r="GAW426" s="93"/>
      <c r="GAX426" s="93"/>
      <c r="GAY426" s="93"/>
      <c r="GAZ426" s="93"/>
      <c r="GBA426" s="93"/>
      <c r="GBB426" s="93"/>
      <c r="GBC426" s="93"/>
      <c r="GBD426" s="93"/>
      <c r="GBE426" s="93"/>
      <c r="GBF426" s="93"/>
      <c r="GBG426" s="93"/>
      <c r="GBH426" s="93"/>
      <c r="GBI426" s="93"/>
      <c r="GBJ426" s="93"/>
      <c r="GBK426" s="93"/>
      <c r="GBL426" s="93"/>
      <c r="GBM426" s="93"/>
      <c r="GBN426" s="93"/>
      <c r="GBO426" s="93"/>
      <c r="GBP426" s="93"/>
      <c r="GBQ426" s="93"/>
      <c r="GBR426" s="93"/>
      <c r="GBS426" s="93"/>
      <c r="GBT426" s="93"/>
      <c r="GBU426" s="93"/>
      <c r="GBV426" s="93"/>
      <c r="GBW426" s="93"/>
      <c r="GBX426" s="93"/>
      <c r="GBY426" s="93"/>
      <c r="GBZ426" s="93"/>
      <c r="GCA426" s="93"/>
      <c r="GCB426" s="93"/>
      <c r="GCC426" s="93"/>
      <c r="GCD426" s="93"/>
      <c r="GCE426" s="93"/>
      <c r="GCF426" s="93"/>
      <c r="GCG426" s="93"/>
      <c r="GCH426" s="93"/>
      <c r="GCI426" s="93"/>
      <c r="GCJ426" s="93"/>
      <c r="GCK426" s="93"/>
      <c r="GCL426" s="93"/>
      <c r="GCM426" s="93"/>
      <c r="GCN426" s="93"/>
      <c r="GCO426" s="93"/>
      <c r="GCP426" s="93"/>
      <c r="GCQ426" s="93"/>
      <c r="GCR426" s="93"/>
      <c r="GCS426" s="93"/>
      <c r="GCT426" s="93"/>
      <c r="GCU426" s="93"/>
      <c r="GCV426" s="93"/>
      <c r="GCW426" s="93"/>
      <c r="GCX426" s="93"/>
      <c r="GCY426" s="93"/>
      <c r="GCZ426" s="93"/>
      <c r="GDA426" s="93"/>
      <c r="GDB426" s="93"/>
      <c r="GDC426" s="93"/>
      <c r="GDD426" s="93"/>
      <c r="GDE426" s="93"/>
      <c r="GDF426" s="93"/>
      <c r="GDG426" s="93"/>
      <c r="GDH426" s="93"/>
      <c r="GDI426" s="93"/>
      <c r="GDJ426" s="93"/>
      <c r="GDK426" s="93"/>
      <c r="GDL426" s="93"/>
      <c r="GDM426" s="93"/>
      <c r="GDN426" s="93"/>
      <c r="GDO426" s="93"/>
      <c r="GDP426" s="93"/>
      <c r="GDQ426" s="93"/>
      <c r="GDR426" s="93"/>
      <c r="GDS426" s="93"/>
      <c r="GDT426" s="93"/>
      <c r="GDU426" s="93"/>
      <c r="GDV426" s="93"/>
      <c r="GDW426" s="93"/>
      <c r="GDX426" s="93"/>
      <c r="GDY426" s="93"/>
      <c r="GDZ426" s="93"/>
      <c r="GEA426" s="93"/>
      <c r="GEB426" s="93"/>
      <c r="GEC426" s="93"/>
      <c r="GED426" s="93"/>
      <c r="GEE426" s="93"/>
      <c r="GEF426" s="93"/>
      <c r="GEG426" s="93"/>
      <c r="GEH426" s="93"/>
      <c r="GEI426" s="93"/>
      <c r="GEJ426" s="93"/>
      <c r="GEK426" s="93"/>
      <c r="GEL426" s="93"/>
      <c r="GEM426" s="93"/>
      <c r="GEN426" s="93"/>
      <c r="GEO426" s="93"/>
      <c r="GEP426" s="93"/>
      <c r="GEQ426" s="93"/>
      <c r="GER426" s="93"/>
      <c r="GES426" s="93"/>
      <c r="GET426" s="93"/>
      <c r="GEU426" s="93"/>
      <c r="GEV426" s="93"/>
      <c r="GEW426" s="93"/>
      <c r="GEX426" s="93"/>
      <c r="GEY426" s="93"/>
      <c r="GEZ426" s="93"/>
      <c r="GFA426" s="93"/>
      <c r="GFB426" s="93"/>
      <c r="GFC426" s="93"/>
      <c r="GFD426" s="93"/>
      <c r="GFE426" s="93"/>
      <c r="GFF426" s="93"/>
      <c r="GFG426" s="93"/>
      <c r="GFH426" s="93"/>
      <c r="GFI426" s="93"/>
      <c r="GFJ426" s="93"/>
      <c r="GFK426" s="93"/>
      <c r="GFL426" s="93"/>
      <c r="GFM426" s="93"/>
      <c r="GFN426" s="93"/>
      <c r="GFO426" s="93"/>
      <c r="GFP426" s="93"/>
      <c r="GFQ426" s="93"/>
      <c r="GFR426" s="93"/>
      <c r="GFS426" s="93"/>
      <c r="GFT426" s="93"/>
      <c r="GFU426" s="93"/>
      <c r="GFV426" s="93"/>
      <c r="GFW426" s="93"/>
      <c r="GFX426" s="93"/>
      <c r="GFY426" s="93"/>
      <c r="GFZ426" s="93"/>
      <c r="GGA426" s="93"/>
      <c r="GGB426" s="93"/>
      <c r="GGC426" s="93"/>
      <c r="GGD426" s="93"/>
      <c r="GGE426" s="93"/>
      <c r="GGF426" s="93"/>
      <c r="GGG426" s="93"/>
      <c r="GGH426" s="93"/>
      <c r="GGI426" s="93"/>
      <c r="GGJ426" s="93"/>
      <c r="GGK426" s="93"/>
      <c r="GGL426" s="93"/>
      <c r="GGM426" s="93"/>
      <c r="GGN426" s="93"/>
      <c r="GGO426" s="93"/>
      <c r="GGP426" s="93"/>
      <c r="GGQ426" s="93"/>
      <c r="GGR426" s="93"/>
      <c r="GGS426" s="93"/>
      <c r="GGT426" s="93"/>
      <c r="GGU426" s="93"/>
      <c r="GGV426" s="93"/>
      <c r="GGW426" s="93"/>
      <c r="GGX426" s="93"/>
      <c r="GGY426" s="93"/>
      <c r="GGZ426" s="93"/>
      <c r="GHA426" s="93"/>
      <c r="GHB426" s="93"/>
      <c r="GHC426" s="93"/>
      <c r="GHD426" s="93"/>
      <c r="GHE426" s="93"/>
      <c r="GHF426" s="93"/>
      <c r="GHG426" s="93"/>
      <c r="GHH426" s="93"/>
      <c r="GHI426" s="93"/>
      <c r="GHJ426" s="93"/>
      <c r="GHK426" s="93"/>
      <c r="GHL426" s="93"/>
      <c r="GHM426" s="93"/>
      <c r="GHN426" s="93"/>
      <c r="GHO426" s="93"/>
      <c r="GHP426" s="93"/>
      <c r="GHQ426" s="93"/>
      <c r="GHR426" s="93"/>
      <c r="GHS426" s="93"/>
      <c r="GHT426" s="93"/>
      <c r="GHU426" s="93"/>
      <c r="GHV426" s="93"/>
      <c r="GHW426" s="93"/>
      <c r="GHX426" s="93"/>
      <c r="GHY426" s="93"/>
      <c r="GHZ426" s="93"/>
      <c r="GIA426" s="93"/>
      <c r="GIB426" s="93"/>
      <c r="GIC426" s="93"/>
      <c r="GID426" s="93"/>
      <c r="GIE426" s="93"/>
      <c r="GIF426" s="93"/>
      <c r="GIG426" s="93"/>
      <c r="GIH426" s="93"/>
      <c r="GII426" s="93"/>
      <c r="GIJ426" s="93"/>
      <c r="GIK426" s="93"/>
      <c r="GIL426" s="93"/>
      <c r="GIM426" s="93"/>
      <c r="GIN426" s="93"/>
      <c r="GIO426" s="93"/>
      <c r="GIP426" s="93"/>
      <c r="GIQ426" s="93"/>
      <c r="GIR426" s="93"/>
      <c r="GIS426" s="93"/>
      <c r="GIT426" s="93"/>
      <c r="GIU426" s="93"/>
      <c r="GIV426" s="93"/>
      <c r="GIW426" s="93"/>
      <c r="GIX426" s="93"/>
      <c r="GIY426" s="93"/>
      <c r="GIZ426" s="93"/>
      <c r="GJA426" s="93"/>
      <c r="GJB426" s="93"/>
      <c r="GJC426" s="93"/>
      <c r="GJD426" s="93"/>
      <c r="GJE426" s="93"/>
      <c r="GJF426" s="93"/>
      <c r="GJG426" s="93"/>
      <c r="GJH426" s="93"/>
      <c r="GJI426" s="93"/>
      <c r="GJJ426" s="93"/>
      <c r="GJK426" s="93"/>
      <c r="GJL426" s="93"/>
      <c r="GJM426" s="93"/>
      <c r="GJN426" s="93"/>
      <c r="GJO426" s="93"/>
      <c r="GJP426" s="93"/>
      <c r="GJQ426" s="93"/>
      <c r="GJR426" s="93"/>
      <c r="GJS426" s="93"/>
      <c r="GJT426" s="93"/>
      <c r="GJU426" s="93"/>
      <c r="GJV426" s="93"/>
      <c r="GJW426" s="93"/>
      <c r="GJX426" s="93"/>
      <c r="GJY426" s="93"/>
      <c r="GJZ426" s="93"/>
      <c r="GKA426" s="93"/>
      <c r="GKB426" s="93"/>
      <c r="GKC426" s="93"/>
      <c r="GKD426" s="93"/>
      <c r="GKE426" s="93"/>
      <c r="GKF426" s="93"/>
      <c r="GKG426" s="93"/>
      <c r="GKH426" s="93"/>
      <c r="GKI426" s="93"/>
      <c r="GKJ426" s="93"/>
      <c r="GKK426" s="93"/>
      <c r="GKL426" s="93"/>
      <c r="GKM426" s="93"/>
      <c r="GKN426" s="93"/>
      <c r="GKO426" s="93"/>
      <c r="GKP426" s="93"/>
      <c r="GKQ426" s="93"/>
      <c r="GKR426" s="93"/>
      <c r="GKS426" s="93"/>
      <c r="GKT426" s="93"/>
      <c r="GKU426" s="93"/>
      <c r="GKV426" s="93"/>
      <c r="GKW426" s="93"/>
      <c r="GKX426" s="93"/>
      <c r="GKY426" s="93"/>
      <c r="GKZ426" s="93"/>
      <c r="GLA426" s="93"/>
      <c r="GLB426" s="93"/>
      <c r="GLC426" s="93"/>
      <c r="GLD426" s="93"/>
      <c r="GLE426" s="93"/>
      <c r="GLF426" s="93"/>
      <c r="GLG426" s="93"/>
      <c r="GLH426" s="93"/>
      <c r="GLI426" s="93"/>
      <c r="GLJ426" s="93"/>
      <c r="GLK426" s="93"/>
      <c r="GLL426" s="93"/>
      <c r="GLM426" s="93"/>
      <c r="GLN426" s="93"/>
      <c r="GLO426" s="93"/>
      <c r="GLP426" s="93"/>
      <c r="GLQ426" s="93"/>
      <c r="GLR426" s="93"/>
      <c r="GLS426" s="93"/>
      <c r="GLT426" s="93"/>
      <c r="GLU426" s="93"/>
      <c r="GLV426" s="93"/>
      <c r="GLW426" s="93"/>
      <c r="GLX426" s="93"/>
      <c r="GLY426" s="93"/>
      <c r="GLZ426" s="93"/>
      <c r="GMA426" s="93"/>
      <c r="GMB426" s="93"/>
      <c r="GMC426" s="93"/>
      <c r="GMD426" s="93"/>
      <c r="GME426" s="93"/>
      <c r="GMF426" s="93"/>
      <c r="GMG426" s="93"/>
      <c r="GMH426" s="93"/>
      <c r="GMI426" s="93"/>
      <c r="GMJ426" s="93"/>
      <c r="GMK426" s="93"/>
      <c r="GML426" s="93"/>
      <c r="GMM426" s="93"/>
      <c r="GMN426" s="93"/>
      <c r="GMO426" s="93"/>
      <c r="GMP426" s="93"/>
      <c r="GMQ426" s="93"/>
      <c r="GMR426" s="93"/>
      <c r="GMS426" s="93"/>
      <c r="GMT426" s="93"/>
      <c r="GMU426" s="93"/>
      <c r="GMV426" s="93"/>
      <c r="GMW426" s="93"/>
      <c r="GMX426" s="93"/>
      <c r="GMY426" s="93"/>
      <c r="GMZ426" s="93"/>
      <c r="GNA426" s="93"/>
      <c r="GNB426" s="93"/>
      <c r="GNC426" s="93"/>
      <c r="GND426" s="93"/>
      <c r="GNE426" s="93"/>
      <c r="GNF426" s="93"/>
      <c r="GNG426" s="93"/>
      <c r="GNH426" s="93"/>
      <c r="GNI426" s="93"/>
      <c r="GNJ426" s="93"/>
      <c r="GNK426" s="93"/>
      <c r="GNL426" s="93"/>
      <c r="GNM426" s="93"/>
      <c r="GNN426" s="93"/>
      <c r="GNO426" s="93"/>
      <c r="GNP426" s="93"/>
      <c r="GNQ426" s="93"/>
      <c r="GNR426" s="93"/>
      <c r="GNS426" s="93"/>
      <c r="GNT426" s="93"/>
      <c r="GNU426" s="93"/>
      <c r="GNV426" s="93"/>
      <c r="GNW426" s="93"/>
      <c r="GNX426" s="93"/>
      <c r="GNY426" s="93"/>
      <c r="GNZ426" s="93"/>
      <c r="GOA426" s="93"/>
      <c r="GOB426" s="93"/>
      <c r="GOC426" s="93"/>
      <c r="GOD426" s="93"/>
      <c r="GOE426" s="93"/>
      <c r="GOF426" s="93"/>
      <c r="GOG426" s="93"/>
      <c r="GOH426" s="93"/>
      <c r="GOI426" s="93"/>
      <c r="GOJ426" s="93"/>
      <c r="GOK426" s="93"/>
      <c r="GOL426" s="93"/>
      <c r="GOM426" s="93"/>
      <c r="GON426" s="93"/>
      <c r="GOO426" s="93"/>
      <c r="GOP426" s="93"/>
      <c r="GOQ426" s="93"/>
      <c r="GOR426" s="93"/>
      <c r="GOS426" s="93"/>
      <c r="GOT426" s="93"/>
      <c r="GOU426" s="93"/>
      <c r="GOV426" s="93"/>
      <c r="GOW426" s="93"/>
      <c r="GOX426" s="93"/>
      <c r="GOY426" s="93"/>
      <c r="GOZ426" s="93"/>
      <c r="GPA426" s="93"/>
      <c r="GPB426" s="93"/>
      <c r="GPC426" s="93"/>
      <c r="GPD426" s="93"/>
      <c r="GPE426" s="93"/>
      <c r="GPF426" s="93"/>
      <c r="GPG426" s="93"/>
      <c r="GPH426" s="93"/>
      <c r="GPI426" s="93"/>
      <c r="GPJ426" s="93"/>
      <c r="GPK426" s="93"/>
      <c r="GPL426" s="93"/>
      <c r="GPM426" s="93"/>
      <c r="GPN426" s="93"/>
      <c r="GPO426" s="93"/>
      <c r="GPP426" s="93"/>
      <c r="GPQ426" s="93"/>
      <c r="GPR426" s="93"/>
      <c r="GPS426" s="93"/>
      <c r="GPT426" s="93"/>
      <c r="GPU426" s="93"/>
      <c r="GPV426" s="93"/>
      <c r="GPW426" s="93"/>
      <c r="GPX426" s="93"/>
      <c r="GPY426" s="93"/>
      <c r="GPZ426" s="93"/>
      <c r="GQA426" s="93"/>
      <c r="GQB426" s="93"/>
      <c r="GQC426" s="93"/>
      <c r="GQD426" s="93"/>
      <c r="GQE426" s="93"/>
      <c r="GQF426" s="93"/>
      <c r="GQG426" s="93"/>
      <c r="GQH426" s="93"/>
      <c r="GQI426" s="93"/>
      <c r="GQJ426" s="93"/>
      <c r="GQK426" s="93"/>
      <c r="GQL426" s="93"/>
      <c r="GQM426" s="93"/>
      <c r="GQN426" s="93"/>
      <c r="GQO426" s="93"/>
      <c r="GQP426" s="93"/>
      <c r="GQQ426" s="93"/>
      <c r="GQR426" s="93"/>
      <c r="GQS426" s="93"/>
      <c r="GQT426" s="93"/>
      <c r="GQU426" s="93"/>
      <c r="GQV426" s="93"/>
      <c r="GQW426" s="93"/>
      <c r="GQX426" s="93"/>
      <c r="GQY426" s="93"/>
      <c r="GQZ426" s="93"/>
      <c r="GRA426" s="93"/>
      <c r="GRB426" s="93"/>
      <c r="GRC426" s="93"/>
      <c r="GRD426" s="93"/>
      <c r="GRE426" s="93"/>
      <c r="GRF426" s="93"/>
      <c r="GRG426" s="93"/>
      <c r="GRH426" s="93"/>
      <c r="GRI426" s="93"/>
      <c r="GRJ426" s="93"/>
      <c r="GRK426" s="93"/>
      <c r="GRL426" s="93"/>
      <c r="GRM426" s="93"/>
      <c r="GRN426" s="93"/>
      <c r="GRO426" s="93"/>
      <c r="GRP426" s="93"/>
      <c r="GRQ426" s="93"/>
      <c r="GRR426" s="93"/>
      <c r="GRS426" s="93"/>
      <c r="GRT426" s="93"/>
      <c r="GRU426" s="93"/>
      <c r="GRV426" s="93"/>
      <c r="GRW426" s="93"/>
      <c r="GRX426" s="93"/>
      <c r="GRY426" s="93"/>
      <c r="GRZ426" s="93"/>
      <c r="GSA426" s="93"/>
      <c r="GSB426" s="93"/>
      <c r="GSC426" s="93"/>
      <c r="GSD426" s="93"/>
      <c r="GSE426" s="93"/>
      <c r="GSF426" s="93"/>
      <c r="GSG426" s="93"/>
      <c r="GSH426" s="93"/>
      <c r="GSI426" s="93"/>
      <c r="GSJ426" s="93"/>
      <c r="GSK426" s="93"/>
      <c r="GSL426" s="93"/>
      <c r="GSM426" s="93"/>
      <c r="GSN426" s="93"/>
      <c r="GSO426" s="93"/>
      <c r="GSP426" s="93"/>
      <c r="GSQ426" s="93"/>
      <c r="GSR426" s="93"/>
      <c r="GSS426" s="93"/>
      <c r="GST426" s="93"/>
      <c r="GSU426" s="93"/>
      <c r="GSV426" s="93"/>
      <c r="GSW426" s="93"/>
      <c r="GSX426" s="93"/>
      <c r="GSY426" s="93"/>
      <c r="GSZ426" s="93"/>
      <c r="GTA426" s="93"/>
      <c r="GTB426" s="93"/>
      <c r="GTC426" s="93"/>
      <c r="GTD426" s="93"/>
      <c r="GTE426" s="93"/>
      <c r="GTF426" s="93"/>
      <c r="GTG426" s="93"/>
      <c r="GTH426" s="93"/>
      <c r="GTI426" s="93"/>
      <c r="GTJ426" s="93"/>
      <c r="GTK426" s="93"/>
      <c r="GTL426" s="93"/>
      <c r="GTM426" s="93"/>
      <c r="GTN426" s="93"/>
      <c r="GTO426" s="93"/>
      <c r="GTP426" s="93"/>
      <c r="GTQ426" s="93"/>
      <c r="GTR426" s="93"/>
      <c r="GTS426" s="93"/>
      <c r="GTT426" s="93"/>
      <c r="GTU426" s="93"/>
      <c r="GTV426" s="93"/>
      <c r="GTW426" s="93"/>
      <c r="GTX426" s="93"/>
      <c r="GTY426" s="93"/>
      <c r="GTZ426" s="93"/>
      <c r="GUA426" s="93"/>
      <c r="GUB426" s="93"/>
      <c r="GUC426" s="93"/>
      <c r="GUD426" s="93"/>
      <c r="GUE426" s="93"/>
      <c r="GUF426" s="93"/>
      <c r="GUG426" s="93"/>
      <c r="GUH426" s="93"/>
      <c r="GUI426" s="93"/>
      <c r="GUJ426" s="93"/>
      <c r="GUK426" s="93"/>
      <c r="GUL426" s="93"/>
      <c r="GUM426" s="93"/>
      <c r="GUN426" s="93"/>
      <c r="GUO426" s="93"/>
      <c r="GUP426" s="93"/>
      <c r="GUQ426" s="93"/>
      <c r="GUR426" s="93"/>
      <c r="GUS426" s="93"/>
      <c r="GUT426" s="93"/>
      <c r="GUU426" s="93"/>
      <c r="GUV426" s="93"/>
      <c r="GUW426" s="93"/>
      <c r="GUX426" s="93"/>
      <c r="GUY426" s="93"/>
      <c r="GUZ426" s="93"/>
      <c r="GVA426" s="93"/>
      <c r="GVB426" s="93"/>
      <c r="GVC426" s="93"/>
      <c r="GVD426" s="93"/>
      <c r="GVE426" s="93"/>
      <c r="GVF426" s="93"/>
      <c r="GVG426" s="93"/>
      <c r="GVH426" s="93"/>
      <c r="GVI426" s="93"/>
      <c r="GVJ426" s="93"/>
      <c r="GVK426" s="93"/>
      <c r="GVL426" s="93"/>
      <c r="GVM426" s="93"/>
      <c r="GVN426" s="93"/>
      <c r="GVO426" s="93"/>
      <c r="GVP426" s="93"/>
      <c r="GVQ426" s="93"/>
      <c r="GVR426" s="93"/>
      <c r="GVS426" s="93"/>
      <c r="GVT426" s="93"/>
      <c r="GVU426" s="93"/>
      <c r="GVV426" s="93"/>
      <c r="GVW426" s="93"/>
      <c r="GVX426" s="93"/>
      <c r="GVY426" s="93"/>
      <c r="GVZ426" s="93"/>
      <c r="GWA426" s="93"/>
      <c r="GWB426" s="93"/>
      <c r="GWC426" s="93"/>
      <c r="GWD426" s="93"/>
      <c r="GWE426" s="93"/>
      <c r="GWF426" s="93"/>
      <c r="GWG426" s="93"/>
      <c r="GWH426" s="93"/>
      <c r="GWI426" s="93"/>
      <c r="GWJ426" s="93"/>
      <c r="GWK426" s="93"/>
      <c r="GWL426" s="93"/>
      <c r="GWM426" s="93"/>
      <c r="GWN426" s="93"/>
      <c r="GWO426" s="93"/>
      <c r="GWP426" s="93"/>
      <c r="GWQ426" s="93"/>
      <c r="GWR426" s="93"/>
      <c r="GWS426" s="93"/>
      <c r="GWT426" s="93"/>
      <c r="GWU426" s="93"/>
      <c r="GWV426" s="93"/>
      <c r="GWW426" s="93"/>
      <c r="GWX426" s="93"/>
      <c r="GWY426" s="93"/>
      <c r="GWZ426" s="93"/>
      <c r="GXA426" s="93"/>
      <c r="GXB426" s="93"/>
      <c r="GXC426" s="93"/>
      <c r="GXD426" s="93"/>
      <c r="GXE426" s="93"/>
      <c r="GXF426" s="93"/>
      <c r="GXG426" s="93"/>
      <c r="GXH426" s="93"/>
      <c r="GXI426" s="93"/>
      <c r="GXJ426" s="93"/>
      <c r="GXK426" s="93"/>
      <c r="GXL426" s="93"/>
      <c r="GXM426" s="93"/>
      <c r="GXN426" s="93"/>
      <c r="GXO426" s="93"/>
      <c r="GXP426" s="93"/>
      <c r="GXQ426" s="93"/>
      <c r="GXR426" s="93"/>
      <c r="GXS426" s="93"/>
      <c r="GXT426" s="93"/>
      <c r="GXU426" s="93"/>
      <c r="GXV426" s="93"/>
      <c r="GXW426" s="93"/>
      <c r="GXX426" s="93"/>
      <c r="GXY426" s="93"/>
      <c r="GXZ426" s="93"/>
      <c r="GYA426" s="93"/>
      <c r="GYB426" s="93"/>
      <c r="GYC426" s="93"/>
      <c r="GYD426" s="93"/>
      <c r="GYE426" s="93"/>
      <c r="GYF426" s="93"/>
      <c r="GYG426" s="93"/>
      <c r="GYH426" s="93"/>
      <c r="GYI426" s="93"/>
      <c r="GYJ426" s="93"/>
      <c r="GYK426" s="93"/>
      <c r="GYL426" s="93"/>
      <c r="GYM426" s="93"/>
      <c r="GYN426" s="93"/>
      <c r="GYO426" s="93"/>
      <c r="GYP426" s="93"/>
      <c r="GYQ426" s="93"/>
      <c r="GYR426" s="93"/>
      <c r="GYS426" s="93"/>
      <c r="GYT426" s="93"/>
      <c r="GYU426" s="93"/>
      <c r="GYV426" s="93"/>
      <c r="GYW426" s="93"/>
      <c r="GYX426" s="93"/>
      <c r="GYY426" s="93"/>
      <c r="GYZ426" s="93"/>
      <c r="GZA426" s="93"/>
      <c r="GZB426" s="93"/>
      <c r="GZC426" s="93"/>
      <c r="GZD426" s="93"/>
      <c r="GZE426" s="93"/>
      <c r="GZF426" s="93"/>
      <c r="GZG426" s="93"/>
      <c r="GZH426" s="93"/>
      <c r="GZI426" s="93"/>
      <c r="GZJ426" s="93"/>
      <c r="GZK426" s="93"/>
      <c r="GZL426" s="93"/>
      <c r="GZM426" s="93"/>
      <c r="GZN426" s="93"/>
      <c r="GZO426" s="93"/>
      <c r="GZP426" s="93"/>
      <c r="GZQ426" s="93"/>
      <c r="GZR426" s="93"/>
      <c r="GZS426" s="93"/>
      <c r="GZT426" s="93"/>
      <c r="GZU426" s="93"/>
      <c r="GZV426" s="93"/>
      <c r="GZW426" s="93"/>
      <c r="GZX426" s="93"/>
      <c r="GZY426" s="93"/>
      <c r="GZZ426" s="93"/>
      <c r="HAA426" s="93"/>
      <c r="HAB426" s="93"/>
      <c r="HAC426" s="93"/>
      <c r="HAD426" s="93"/>
      <c r="HAE426" s="93"/>
      <c r="HAF426" s="93"/>
      <c r="HAG426" s="93"/>
      <c r="HAH426" s="93"/>
      <c r="HAI426" s="93"/>
      <c r="HAJ426" s="93"/>
      <c r="HAK426" s="93"/>
      <c r="HAL426" s="93"/>
      <c r="HAM426" s="93"/>
      <c r="HAN426" s="93"/>
      <c r="HAO426" s="93"/>
      <c r="HAP426" s="93"/>
      <c r="HAQ426" s="93"/>
      <c r="HAR426" s="93"/>
      <c r="HAS426" s="93"/>
      <c r="HAT426" s="93"/>
      <c r="HAU426" s="93"/>
      <c r="HAV426" s="93"/>
      <c r="HAW426" s="93"/>
      <c r="HAX426" s="93"/>
      <c r="HAY426" s="93"/>
      <c r="HAZ426" s="93"/>
      <c r="HBA426" s="93"/>
      <c r="HBB426" s="93"/>
      <c r="HBC426" s="93"/>
      <c r="HBD426" s="93"/>
      <c r="HBE426" s="93"/>
      <c r="HBF426" s="93"/>
      <c r="HBG426" s="93"/>
      <c r="HBH426" s="93"/>
      <c r="HBI426" s="93"/>
      <c r="HBJ426" s="93"/>
      <c r="HBK426" s="93"/>
      <c r="HBL426" s="93"/>
      <c r="HBM426" s="93"/>
      <c r="HBN426" s="93"/>
      <c r="HBO426" s="93"/>
      <c r="HBP426" s="93"/>
      <c r="HBQ426" s="93"/>
      <c r="HBR426" s="93"/>
      <c r="HBS426" s="93"/>
      <c r="HBT426" s="93"/>
      <c r="HBU426" s="93"/>
      <c r="HBV426" s="93"/>
      <c r="HBW426" s="93"/>
      <c r="HBX426" s="93"/>
      <c r="HBY426" s="93"/>
      <c r="HBZ426" s="93"/>
      <c r="HCA426" s="93"/>
      <c r="HCB426" s="93"/>
      <c r="HCC426" s="93"/>
      <c r="HCD426" s="93"/>
      <c r="HCE426" s="93"/>
      <c r="HCF426" s="93"/>
      <c r="HCG426" s="93"/>
      <c r="HCH426" s="93"/>
      <c r="HCI426" s="93"/>
      <c r="HCJ426" s="93"/>
      <c r="HCK426" s="93"/>
      <c r="HCL426" s="93"/>
      <c r="HCM426" s="93"/>
      <c r="HCN426" s="93"/>
      <c r="HCO426" s="93"/>
      <c r="HCP426" s="93"/>
      <c r="HCQ426" s="93"/>
      <c r="HCR426" s="93"/>
      <c r="HCS426" s="93"/>
      <c r="HCT426" s="93"/>
      <c r="HCU426" s="93"/>
      <c r="HCV426" s="93"/>
      <c r="HCW426" s="93"/>
      <c r="HCX426" s="93"/>
      <c r="HCY426" s="93"/>
      <c r="HCZ426" s="93"/>
      <c r="HDA426" s="93"/>
      <c r="HDB426" s="93"/>
      <c r="HDC426" s="93"/>
      <c r="HDD426" s="93"/>
      <c r="HDE426" s="93"/>
      <c r="HDF426" s="93"/>
      <c r="HDG426" s="93"/>
      <c r="HDH426" s="93"/>
      <c r="HDI426" s="93"/>
      <c r="HDJ426" s="93"/>
      <c r="HDK426" s="93"/>
      <c r="HDL426" s="93"/>
      <c r="HDM426" s="93"/>
      <c r="HDN426" s="93"/>
      <c r="HDO426" s="93"/>
      <c r="HDP426" s="93"/>
      <c r="HDQ426" s="93"/>
      <c r="HDR426" s="93"/>
      <c r="HDS426" s="93"/>
      <c r="HDT426" s="93"/>
      <c r="HDU426" s="93"/>
      <c r="HDV426" s="93"/>
      <c r="HDW426" s="93"/>
      <c r="HDX426" s="93"/>
      <c r="HDY426" s="93"/>
      <c r="HDZ426" s="93"/>
      <c r="HEA426" s="93"/>
      <c r="HEB426" s="93"/>
      <c r="HEC426" s="93"/>
      <c r="HED426" s="93"/>
      <c r="HEE426" s="93"/>
      <c r="HEF426" s="93"/>
      <c r="HEG426" s="93"/>
      <c r="HEH426" s="93"/>
      <c r="HEI426" s="93"/>
      <c r="HEJ426" s="93"/>
      <c r="HEK426" s="93"/>
      <c r="HEL426" s="93"/>
      <c r="HEM426" s="93"/>
      <c r="HEN426" s="93"/>
      <c r="HEO426" s="93"/>
      <c r="HEP426" s="93"/>
      <c r="HEQ426" s="93"/>
      <c r="HER426" s="93"/>
      <c r="HES426" s="93"/>
      <c r="HET426" s="93"/>
      <c r="HEU426" s="93"/>
      <c r="HEV426" s="93"/>
      <c r="HEW426" s="93"/>
      <c r="HEX426" s="93"/>
      <c r="HEY426" s="93"/>
      <c r="HEZ426" s="93"/>
      <c r="HFA426" s="93"/>
      <c r="HFB426" s="93"/>
      <c r="HFC426" s="93"/>
      <c r="HFD426" s="93"/>
      <c r="HFE426" s="93"/>
      <c r="HFF426" s="93"/>
      <c r="HFG426" s="93"/>
      <c r="HFH426" s="93"/>
      <c r="HFI426" s="93"/>
      <c r="HFJ426" s="93"/>
      <c r="HFK426" s="93"/>
      <c r="HFL426" s="93"/>
      <c r="HFM426" s="93"/>
      <c r="HFN426" s="93"/>
      <c r="HFO426" s="93"/>
      <c r="HFP426" s="93"/>
      <c r="HFQ426" s="93"/>
      <c r="HFR426" s="93"/>
      <c r="HFS426" s="93"/>
      <c r="HFT426" s="93"/>
      <c r="HFU426" s="93"/>
      <c r="HFV426" s="93"/>
      <c r="HFW426" s="93"/>
      <c r="HFX426" s="93"/>
      <c r="HFY426" s="93"/>
      <c r="HFZ426" s="93"/>
      <c r="HGA426" s="93"/>
      <c r="HGB426" s="93"/>
      <c r="HGC426" s="93"/>
      <c r="HGD426" s="93"/>
      <c r="HGE426" s="93"/>
      <c r="HGF426" s="93"/>
      <c r="HGG426" s="93"/>
      <c r="HGH426" s="93"/>
      <c r="HGI426" s="93"/>
      <c r="HGJ426" s="93"/>
      <c r="HGK426" s="93"/>
      <c r="HGL426" s="93"/>
      <c r="HGM426" s="93"/>
      <c r="HGN426" s="93"/>
      <c r="HGO426" s="93"/>
      <c r="HGP426" s="93"/>
      <c r="HGQ426" s="93"/>
      <c r="HGR426" s="93"/>
      <c r="HGS426" s="93"/>
      <c r="HGT426" s="93"/>
      <c r="HGU426" s="93"/>
      <c r="HGV426" s="93"/>
      <c r="HGW426" s="93"/>
      <c r="HGX426" s="93"/>
      <c r="HGY426" s="93"/>
      <c r="HGZ426" s="93"/>
      <c r="HHA426" s="93"/>
      <c r="HHB426" s="93"/>
      <c r="HHC426" s="93"/>
      <c r="HHD426" s="93"/>
      <c r="HHE426" s="93"/>
      <c r="HHF426" s="93"/>
      <c r="HHG426" s="93"/>
      <c r="HHH426" s="93"/>
      <c r="HHI426" s="93"/>
      <c r="HHJ426" s="93"/>
      <c r="HHK426" s="93"/>
      <c r="HHL426" s="93"/>
      <c r="HHM426" s="93"/>
      <c r="HHN426" s="93"/>
      <c r="HHO426" s="93"/>
      <c r="HHP426" s="93"/>
      <c r="HHQ426" s="93"/>
      <c r="HHR426" s="93"/>
      <c r="HHS426" s="93"/>
      <c r="HHT426" s="93"/>
      <c r="HHU426" s="93"/>
      <c r="HHV426" s="93"/>
      <c r="HHW426" s="93"/>
      <c r="HHX426" s="93"/>
      <c r="HHY426" s="93"/>
      <c r="HHZ426" s="93"/>
      <c r="HIA426" s="93"/>
      <c r="HIB426" s="93"/>
      <c r="HIC426" s="93"/>
      <c r="HID426" s="93"/>
      <c r="HIE426" s="93"/>
      <c r="HIF426" s="93"/>
      <c r="HIG426" s="93"/>
      <c r="HIH426" s="93"/>
      <c r="HII426" s="93"/>
      <c r="HIJ426" s="93"/>
      <c r="HIK426" s="93"/>
      <c r="HIL426" s="93"/>
      <c r="HIM426" s="93"/>
      <c r="HIN426" s="93"/>
      <c r="HIO426" s="93"/>
      <c r="HIP426" s="93"/>
      <c r="HIQ426" s="93"/>
      <c r="HIR426" s="93"/>
      <c r="HIS426" s="93"/>
      <c r="HIT426" s="93"/>
      <c r="HIU426" s="93"/>
      <c r="HIV426" s="93"/>
      <c r="HIW426" s="93"/>
      <c r="HIX426" s="93"/>
      <c r="HIY426" s="93"/>
      <c r="HIZ426" s="93"/>
      <c r="HJA426" s="93"/>
      <c r="HJB426" s="93"/>
      <c r="HJC426" s="93"/>
      <c r="HJD426" s="93"/>
      <c r="HJE426" s="93"/>
      <c r="HJF426" s="93"/>
      <c r="HJG426" s="93"/>
      <c r="HJH426" s="93"/>
      <c r="HJI426" s="93"/>
      <c r="HJJ426" s="93"/>
      <c r="HJK426" s="93"/>
      <c r="HJL426" s="93"/>
      <c r="HJM426" s="93"/>
      <c r="HJN426" s="93"/>
      <c r="HJO426" s="93"/>
      <c r="HJP426" s="93"/>
      <c r="HJQ426" s="93"/>
      <c r="HJR426" s="93"/>
      <c r="HJS426" s="93"/>
      <c r="HJT426" s="93"/>
      <c r="HJU426" s="93"/>
      <c r="HJV426" s="93"/>
      <c r="HJW426" s="93"/>
      <c r="HJX426" s="93"/>
      <c r="HJY426" s="93"/>
      <c r="HJZ426" s="93"/>
      <c r="HKA426" s="93"/>
      <c r="HKB426" s="93"/>
      <c r="HKC426" s="93"/>
      <c r="HKD426" s="93"/>
      <c r="HKE426" s="93"/>
      <c r="HKF426" s="93"/>
      <c r="HKG426" s="93"/>
      <c r="HKH426" s="93"/>
      <c r="HKI426" s="93"/>
      <c r="HKJ426" s="93"/>
      <c r="HKK426" s="93"/>
      <c r="HKL426" s="93"/>
      <c r="HKM426" s="93"/>
      <c r="HKN426" s="93"/>
      <c r="HKO426" s="93"/>
      <c r="HKP426" s="93"/>
      <c r="HKQ426" s="93"/>
      <c r="HKR426" s="93"/>
      <c r="HKS426" s="93"/>
      <c r="HKT426" s="93"/>
      <c r="HKU426" s="93"/>
      <c r="HKV426" s="93"/>
      <c r="HKW426" s="93"/>
      <c r="HKX426" s="93"/>
      <c r="HKY426" s="93"/>
      <c r="HKZ426" s="93"/>
      <c r="HLA426" s="93"/>
      <c r="HLB426" s="93"/>
      <c r="HLC426" s="93"/>
      <c r="HLD426" s="93"/>
      <c r="HLE426" s="93"/>
      <c r="HLF426" s="93"/>
      <c r="HLG426" s="93"/>
      <c r="HLH426" s="93"/>
      <c r="HLI426" s="93"/>
      <c r="HLJ426" s="93"/>
      <c r="HLK426" s="93"/>
      <c r="HLL426" s="93"/>
      <c r="HLM426" s="93"/>
      <c r="HLN426" s="93"/>
      <c r="HLO426" s="93"/>
      <c r="HLP426" s="93"/>
      <c r="HLQ426" s="93"/>
      <c r="HLR426" s="93"/>
      <c r="HLS426" s="93"/>
      <c r="HLT426" s="93"/>
      <c r="HLU426" s="93"/>
      <c r="HLV426" s="93"/>
      <c r="HLW426" s="93"/>
      <c r="HLX426" s="93"/>
      <c r="HLY426" s="93"/>
      <c r="HLZ426" s="93"/>
      <c r="HMA426" s="93"/>
      <c r="HMB426" s="93"/>
      <c r="HMC426" s="93"/>
      <c r="HMD426" s="93"/>
      <c r="HME426" s="93"/>
      <c r="HMF426" s="93"/>
      <c r="HMG426" s="93"/>
      <c r="HMH426" s="93"/>
      <c r="HMI426" s="93"/>
      <c r="HMJ426" s="93"/>
      <c r="HMK426" s="93"/>
      <c r="HML426" s="93"/>
      <c r="HMM426" s="93"/>
      <c r="HMN426" s="93"/>
      <c r="HMO426" s="93"/>
      <c r="HMP426" s="93"/>
      <c r="HMQ426" s="93"/>
      <c r="HMR426" s="93"/>
      <c r="HMS426" s="93"/>
      <c r="HMT426" s="93"/>
      <c r="HMU426" s="93"/>
      <c r="HMV426" s="93"/>
      <c r="HMW426" s="93"/>
      <c r="HMX426" s="93"/>
      <c r="HMY426" s="93"/>
      <c r="HMZ426" s="93"/>
      <c r="HNA426" s="93"/>
      <c r="HNB426" s="93"/>
      <c r="HNC426" s="93"/>
      <c r="HND426" s="93"/>
      <c r="HNE426" s="93"/>
      <c r="HNF426" s="93"/>
      <c r="HNG426" s="93"/>
      <c r="HNH426" s="93"/>
      <c r="HNI426" s="93"/>
      <c r="HNJ426" s="93"/>
      <c r="HNK426" s="93"/>
      <c r="HNL426" s="93"/>
      <c r="HNM426" s="93"/>
      <c r="HNN426" s="93"/>
      <c r="HNO426" s="93"/>
      <c r="HNP426" s="93"/>
      <c r="HNQ426" s="93"/>
      <c r="HNR426" s="93"/>
      <c r="HNS426" s="93"/>
      <c r="HNT426" s="93"/>
      <c r="HNU426" s="93"/>
      <c r="HNV426" s="93"/>
      <c r="HNW426" s="93"/>
      <c r="HNX426" s="93"/>
      <c r="HNY426" s="93"/>
      <c r="HNZ426" s="93"/>
      <c r="HOA426" s="93"/>
      <c r="HOB426" s="93"/>
      <c r="HOC426" s="93"/>
      <c r="HOD426" s="93"/>
      <c r="HOE426" s="93"/>
      <c r="HOF426" s="93"/>
      <c r="HOG426" s="93"/>
      <c r="HOH426" s="93"/>
      <c r="HOI426" s="93"/>
      <c r="HOJ426" s="93"/>
      <c r="HOK426" s="93"/>
      <c r="HOL426" s="93"/>
      <c r="HOM426" s="93"/>
      <c r="HON426" s="93"/>
      <c r="HOO426" s="93"/>
      <c r="HOP426" s="93"/>
      <c r="HOQ426" s="93"/>
      <c r="HOR426" s="93"/>
      <c r="HOS426" s="93"/>
      <c r="HOT426" s="93"/>
      <c r="HOU426" s="93"/>
      <c r="HOV426" s="93"/>
      <c r="HOW426" s="93"/>
      <c r="HOX426" s="93"/>
      <c r="HOY426" s="93"/>
      <c r="HOZ426" s="93"/>
      <c r="HPA426" s="93"/>
      <c r="HPB426" s="93"/>
      <c r="HPC426" s="93"/>
      <c r="HPD426" s="93"/>
      <c r="HPE426" s="93"/>
      <c r="HPF426" s="93"/>
      <c r="HPG426" s="93"/>
      <c r="HPH426" s="93"/>
      <c r="HPI426" s="93"/>
      <c r="HPJ426" s="93"/>
      <c r="HPK426" s="93"/>
      <c r="HPL426" s="93"/>
      <c r="HPM426" s="93"/>
      <c r="HPN426" s="93"/>
      <c r="HPO426" s="93"/>
      <c r="HPP426" s="93"/>
      <c r="HPQ426" s="93"/>
      <c r="HPR426" s="93"/>
      <c r="HPS426" s="93"/>
      <c r="HPT426" s="93"/>
      <c r="HPU426" s="93"/>
      <c r="HPV426" s="93"/>
      <c r="HPW426" s="93"/>
      <c r="HPX426" s="93"/>
      <c r="HPY426" s="93"/>
      <c r="HPZ426" s="93"/>
      <c r="HQA426" s="93"/>
      <c r="HQB426" s="93"/>
      <c r="HQC426" s="93"/>
      <c r="HQD426" s="93"/>
      <c r="HQE426" s="93"/>
      <c r="HQF426" s="93"/>
      <c r="HQG426" s="93"/>
      <c r="HQH426" s="93"/>
      <c r="HQI426" s="93"/>
      <c r="HQJ426" s="93"/>
      <c r="HQK426" s="93"/>
      <c r="HQL426" s="93"/>
      <c r="HQM426" s="93"/>
      <c r="HQN426" s="93"/>
      <c r="HQO426" s="93"/>
      <c r="HQP426" s="93"/>
      <c r="HQQ426" s="93"/>
      <c r="HQR426" s="93"/>
      <c r="HQS426" s="93"/>
      <c r="HQT426" s="93"/>
      <c r="HQU426" s="93"/>
      <c r="HQV426" s="93"/>
      <c r="HQW426" s="93"/>
      <c r="HQX426" s="93"/>
      <c r="HQY426" s="93"/>
      <c r="HQZ426" s="93"/>
      <c r="HRA426" s="93"/>
      <c r="HRB426" s="93"/>
      <c r="HRC426" s="93"/>
      <c r="HRD426" s="93"/>
      <c r="HRE426" s="93"/>
      <c r="HRF426" s="93"/>
      <c r="HRG426" s="93"/>
      <c r="HRH426" s="93"/>
      <c r="HRI426" s="93"/>
      <c r="HRJ426" s="93"/>
      <c r="HRK426" s="93"/>
      <c r="HRL426" s="93"/>
      <c r="HRM426" s="93"/>
      <c r="HRN426" s="93"/>
      <c r="HRO426" s="93"/>
      <c r="HRP426" s="93"/>
      <c r="HRQ426" s="93"/>
      <c r="HRR426" s="93"/>
      <c r="HRS426" s="93"/>
      <c r="HRT426" s="93"/>
      <c r="HRU426" s="93"/>
      <c r="HRV426" s="93"/>
      <c r="HRW426" s="93"/>
      <c r="HRX426" s="93"/>
      <c r="HRY426" s="93"/>
      <c r="HRZ426" s="93"/>
      <c r="HSA426" s="93"/>
      <c r="HSB426" s="93"/>
      <c r="HSC426" s="93"/>
      <c r="HSD426" s="93"/>
      <c r="HSE426" s="93"/>
      <c r="HSF426" s="93"/>
      <c r="HSG426" s="93"/>
      <c r="HSH426" s="93"/>
      <c r="HSI426" s="93"/>
      <c r="HSJ426" s="93"/>
      <c r="HSK426" s="93"/>
      <c r="HSL426" s="93"/>
      <c r="HSM426" s="93"/>
      <c r="HSN426" s="93"/>
      <c r="HSO426" s="93"/>
      <c r="HSP426" s="93"/>
      <c r="HSQ426" s="93"/>
      <c r="HSR426" s="93"/>
      <c r="HSS426" s="93"/>
      <c r="HST426" s="93"/>
      <c r="HSU426" s="93"/>
      <c r="HSV426" s="93"/>
      <c r="HSW426" s="93"/>
      <c r="HSX426" s="93"/>
      <c r="HSY426" s="93"/>
      <c r="HSZ426" s="93"/>
      <c r="HTA426" s="93"/>
      <c r="HTB426" s="93"/>
      <c r="HTC426" s="93"/>
      <c r="HTD426" s="93"/>
      <c r="HTE426" s="93"/>
      <c r="HTF426" s="93"/>
      <c r="HTG426" s="93"/>
      <c r="HTH426" s="93"/>
      <c r="HTI426" s="93"/>
      <c r="HTJ426" s="93"/>
      <c r="HTK426" s="93"/>
      <c r="HTL426" s="93"/>
      <c r="HTM426" s="93"/>
      <c r="HTN426" s="93"/>
      <c r="HTO426" s="93"/>
      <c r="HTP426" s="93"/>
      <c r="HTQ426" s="93"/>
      <c r="HTR426" s="93"/>
      <c r="HTS426" s="93"/>
      <c r="HTT426" s="93"/>
      <c r="HTU426" s="93"/>
      <c r="HTV426" s="93"/>
      <c r="HTW426" s="93"/>
      <c r="HTX426" s="93"/>
      <c r="HTY426" s="93"/>
      <c r="HTZ426" s="93"/>
      <c r="HUA426" s="93"/>
      <c r="HUB426" s="93"/>
      <c r="HUC426" s="93"/>
      <c r="HUD426" s="93"/>
      <c r="HUE426" s="93"/>
      <c r="HUF426" s="93"/>
      <c r="HUG426" s="93"/>
      <c r="HUH426" s="93"/>
      <c r="HUI426" s="93"/>
      <c r="HUJ426" s="93"/>
      <c r="HUK426" s="93"/>
      <c r="HUL426" s="93"/>
      <c r="HUM426" s="93"/>
      <c r="HUN426" s="93"/>
      <c r="HUO426" s="93"/>
      <c r="HUP426" s="93"/>
      <c r="HUQ426" s="93"/>
      <c r="HUR426" s="93"/>
      <c r="HUS426" s="93"/>
      <c r="HUT426" s="93"/>
      <c r="HUU426" s="93"/>
      <c r="HUV426" s="93"/>
      <c r="HUW426" s="93"/>
      <c r="HUX426" s="93"/>
      <c r="HUY426" s="93"/>
      <c r="HUZ426" s="93"/>
      <c r="HVA426" s="93"/>
      <c r="HVB426" s="93"/>
      <c r="HVC426" s="93"/>
      <c r="HVD426" s="93"/>
      <c r="HVE426" s="93"/>
      <c r="HVF426" s="93"/>
      <c r="HVG426" s="93"/>
      <c r="HVH426" s="93"/>
      <c r="HVI426" s="93"/>
      <c r="HVJ426" s="93"/>
      <c r="HVK426" s="93"/>
      <c r="HVL426" s="93"/>
      <c r="HVM426" s="93"/>
      <c r="HVN426" s="93"/>
      <c r="HVO426" s="93"/>
      <c r="HVP426" s="93"/>
      <c r="HVQ426" s="93"/>
      <c r="HVR426" s="93"/>
      <c r="HVS426" s="93"/>
      <c r="HVT426" s="93"/>
      <c r="HVU426" s="93"/>
      <c r="HVV426" s="93"/>
      <c r="HVW426" s="93"/>
      <c r="HVX426" s="93"/>
      <c r="HVY426" s="93"/>
      <c r="HVZ426" s="93"/>
      <c r="HWA426" s="93"/>
      <c r="HWB426" s="93"/>
      <c r="HWC426" s="93"/>
      <c r="HWD426" s="93"/>
      <c r="HWE426" s="93"/>
      <c r="HWF426" s="93"/>
      <c r="HWG426" s="93"/>
      <c r="HWH426" s="93"/>
      <c r="HWI426" s="93"/>
      <c r="HWJ426" s="93"/>
      <c r="HWK426" s="93"/>
      <c r="HWL426" s="93"/>
      <c r="HWM426" s="93"/>
      <c r="HWN426" s="93"/>
      <c r="HWO426" s="93"/>
      <c r="HWP426" s="93"/>
      <c r="HWQ426" s="93"/>
      <c r="HWR426" s="93"/>
      <c r="HWS426" s="93"/>
      <c r="HWT426" s="93"/>
      <c r="HWU426" s="93"/>
      <c r="HWV426" s="93"/>
      <c r="HWW426" s="93"/>
      <c r="HWX426" s="93"/>
      <c r="HWY426" s="93"/>
      <c r="HWZ426" s="93"/>
      <c r="HXA426" s="93"/>
      <c r="HXB426" s="93"/>
      <c r="HXC426" s="93"/>
      <c r="HXD426" s="93"/>
      <c r="HXE426" s="93"/>
      <c r="HXF426" s="93"/>
      <c r="HXG426" s="93"/>
      <c r="HXH426" s="93"/>
      <c r="HXI426" s="93"/>
      <c r="HXJ426" s="93"/>
      <c r="HXK426" s="93"/>
      <c r="HXL426" s="93"/>
      <c r="HXM426" s="93"/>
      <c r="HXN426" s="93"/>
      <c r="HXO426" s="93"/>
      <c r="HXP426" s="93"/>
      <c r="HXQ426" s="93"/>
      <c r="HXR426" s="93"/>
      <c r="HXS426" s="93"/>
      <c r="HXT426" s="93"/>
      <c r="HXU426" s="93"/>
      <c r="HXV426" s="93"/>
      <c r="HXW426" s="93"/>
      <c r="HXX426" s="93"/>
      <c r="HXY426" s="93"/>
      <c r="HXZ426" s="93"/>
      <c r="HYA426" s="93"/>
      <c r="HYB426" s="93"/>
      <c r="HYC426" s="93"/>
      <c r="HYD426" s="93"/>
      <c r="HYE426" s="93"/>
      <c r="HYF426" s="93"/>
      <c r="HYG426" s="93"/>
      <c r="HYH426" s="93"/>
      <c r="HYI426" s="93"/>
      <c r="HYJ426" s="93"/>
      <c r="HYK426" s="93"/>
      <c r="HYL426" s="93"/>
      <c r="HYM426" s="93"/>
      <c r="HYN426" s="93"/>
      <c r="HYO426" s="93"/>
      <c r="HYP426" s="93"/>
      <c r="HYQ426" s="93"/>
      <c r="HYR426" s="93"/>
      <c r="HYS426" s="93"/>
      <c r="HYT426" s="93"/>
      <c r="HYU426" s="93"/>
      <c r="HYV426" s="93"/>
      <c r="HYW426" s="93"/>
      <c r="HYX426" s="93"/>
      <c r="HYY426" s="93"/>
      <c r="HYZ426" s="93"/>
      <c r="HZA426" s="93"/>
      <c r="HZB426" s="93"/>
      <c r="HZC426" s="93"/>
      <c r="HZD426" s="93"/>
      <c r="HZE426" s="93"/>
      <c r="HZF426" s="93"/>
      <c r="HZG426" s="93"/>
      <c r="HZH426" s="93"/>
      <c r="HZI426" s="93"/>
      <c r="HZJ426" s="93"/>
      <c r="HZK426" s="93"/>
      <c r="HZL426" s="93"/>
      <c r="HZM426" s="93"/>
      <c r="HZN426" s="93"/>
      <c r="HZO426" s="93"/>
      <c r="HZP426" s="93"/>
      <c r="HZQ426" s="93"/>
      <c r="HZR426" s="93"/>
      <c r="HZS426" s="93"/>
      <c r="HZT426" s="93"/>
      <c r="HZU426" s="93"/>
      <c r="HZV426" s="93"/>
      <c r="HZW426" s="93"/>
      <c r="HZX426" s="93"/>
      <c r="HZY426" s="93"/>
      <c r="HZZ426" s="93"/>
      <c r="IAA426" s="93"/>
      <c r="IAB426" s="93"/>
      <c r="IAC426" s="93"/>
      <c r="IAD426" s="93"/>
      <c r="IAE426" s="93"/>
      <c r="IAF426" s="93"/>
      <c r="IAG426" s="93"/>
      <c r="IAH426" s="93"/>
      <c r="IAI426" s="93"/>
      <c r="IAJ426" s="93"/>
      <c r="IAK426" s="93"/>
      <c r="IAL426" s="93"/>
      <c r="IAM426" s="93"/>
      <c r="IAN426" s="93"/>
      <c r="IAO426" s="93"/>
      <c r="IAP426" s="93"/>
      <c r="IAQ426" s="93"/>
      <c r="IAR426" s="93"/>
      <c r="IAS426" s="93"/>
      <c r="IAT426" s="93"/>
      <c r="IAU426" s="93"/>
      <c r="IAV426" s="93"/>
      <c r="IAW426" s="93"/>
      <c r="IAX426" s="93"/>
      <c r="IAY426" s="93"/>
      <c r="IAZ426" s="93"/>
      <c r="IBA426" s="93"/>
      <c r="IBB426" s="93"/>
      <c r="IBC426" s="93"/>
      <c r="IBD426" s="93"/>
      <c r="IBE426" s="93"/>
      <c r="IBF426" s="93"/>
      <c r="IBG426" s="93"/>
      <c r="IBH426" s="93"/>
      <c r="IBI426" s="93"/>
      <c r="IBJ426" s="93"/>
      <c r="IBK426" s="93"/>
      <c r="IBL426" s="93"/>
      <c r="IBM426" s="93"/>
      <c r="IBN426" s="93"/>
      <c r="IBO426" s="93"/>
      <c r="IBP426" s="93"/>
      <c r="IBQ426" s="93"/>
      <c r="IBR426" s="93"/>
      <c r="IBS426" s="93"/>
      <c r="IBT426" s="93"/>
      <c r="IBU426" s="93"/>
      <c r="IBV426" s="93"/>
      <c r="IBW426" s="93"/>
      <c r="IBX426" s="93"/>
      <c r="IBY426" s="93"/>
      <c r="IBZ426" s="93"/>
      <c r="ICA426" s="93"/>
      <c r="ICB426" s="93"/>
      <c r="ICC426" s="93"/>
      <c r="ICD426" s="93"/>
      <c r="ICE426" s="93"/>
      <c r="ICF426" s="93"/>
      <c r="ICG426" s="93"/>
      <c r="ICH426" s="93"/>
      <c r="ICI426" s="93"/>
      <c r="ICJ426" s="93"/>
      <c r="ICK426" s="93"/>
      <c r="ICL426" s="93"/>
      <c r="ICM426" s="93"/>
      <c r="ICN426" s="93"/>
      <c r="ICO426" s="93"/>
      <c r="ICP426" s="93"/>
      <c r="ICQ426" s="93"/>
      <c r="ICR426" s="93"/>
      <c r="ICS426" s="93"/>
      <c r="ICT426" s="93"/>
      <c r="ICU426" s="93"/>
      <c r="ICV426" s="93"/>
      <c r="ICW426" s="93"/>
      <c r="ICX426" s="93"/>
      <c r="ICY426" s="93"/>
      <c r="ICZ426" s="93"/>
      <c r="IDA426" s="93"/>
      <c r="IDB426" s="93"/>
      <c r="IDC426" s="93"/>
      <c r="IDD426" s="93"/>
      <c r="IDE426" s="93"/>
      <c r="IDF426" s="93"/>
      <c r="IDG426" s="93"/>
      <c r="IDH426" s="93"/>
      <c r="IDI426" s="93"/>
      <c r="IDJ426" s="93"/>
      <c r="IDK426" s="93"/>
      <c r="IDL426" s="93"/>
      <c r="IDM426" s="93"/>
      <c r="IDN426" s="93"/>
      <c r="IDO426" s="93"/>
      <c r="IDP426" s="93"/>
      <c r="IDQ426" s="93"/>
      <c r="IDR426" s="93"/>
      <c r="IDS426" s="93"/>
      <c r="IDT426" s="93"/>
      <c r="IDU426" s="93"/>
      <c r="IDV426" s="93"/>
      <c r="IDW426" s="93"/>
      <c r="IDX426" s="93"/>
      <c r="IDY426" s="93"/>
      <c r="IDZ426" s="93"/>
      <c r="IEA426" s="93"/>
      <c r="IEB426" s="93"/>
      <c r="IEC426" s="93"/>
      <c r="IED426" s="93"/>
      <c r="IEE426" s="93"/>
      <c r="IEF426" s="93"/>
      <c r="IEG426" s="93"/>
      <c r="IEH426" s="93"/>
      <c r="IEI426" s="93"/>
      <c r="IEJ426" s="93"/>
      <c r="IEK426" s="93"/>
      <c r="IEL426" s="93"/>
      <c r="IEM426" s="93"/>
      <c r="IEN426" s="93"/>
      <c r="IEO426" s="93"/>
      <c r="IEP426" s="93"/>
      <c r="IEQ426" s="93"/>
      <c r="IER426" s="93"/>
      <c r="IES426" s="93"/>
      <c r="IET426" s="93"/>
      <c r="IEU426" s="93"/>
      <c r="IEV426" s="93"/>
      <c r="IEW426" s="93"/>
      <c r="IEX426" s="93"/>
      <c r="IEY426" s="93"/>
      <c r="IEZ426" s="93"/>
      <c r="IFA426" s="93"/>
      <c r="IFB426" s="93"/>
      <c r="IFC426" s="93"/>
      <c r="IFD426" s="93"/>
      <c r="IFE426" s="93"/>
      <c r="IFF426" s="93"/>
      <c r="IFG426" s="93"/>
      <c r="IFH426" s="93"/>
      <c r="IFI426" s="93"/>
      <c r="IFJ426" s="93"/>
      <c r="IFK426" s="93"/>
      <c r="IFL426" s="93"/>
      <c r="IFM426" s="93"/>
      <c r="IFN426" s="93"/>
      <c r="IFO426" s="93"/>
      <c r="IFP426" s="93"/>
      <c r="IFQ426" s="93"/>
      <c r="IFR426" s="93"/>
      <c r="IFS426" s="93"/>
      <c r="IFT426" s="93"/>
      <c r="IFU426" s="93"/>
      <c r="IFV426" s="93"/>
      <c r="IFW426" s="93"/>
      <c r="IFX426" s="93"/>
      <c r="IFY426" s="93"/>
      <c r="IFZ426" s="93"/>
      <c r="IGA426" s="93"/>
      <c r="IGB426" s="93"/>
      <c r="IGC426" s="93"/>
      <c r="IGD426" s="93"/>
      <c r="IGE426" s="93"/>
      <c r="IGF426" s="93"/>
      <c r="IGG426" s="93"/>
      <c r="IGH426" s="93"/>
      <c r="IGI426" s="93"/>
      <c r="IGJ426" s="93"/>
      <c r="IGK426" s="93"/>
      <c r="IGL426" s="93"/>
      <c r="IGM426" s="93"/>
      <c r="IGN426" s="93"/>
      <c r="IGO426" s="93"/>
      <c r="IGP426" s="93"/>
      <c r="IGQ426" s="93"/>
      <c r="IGR426" s="93"/>
      <c r="IGS426" s="93"/>
      <c r="IGT426" s="93"/>
      <c r="IGU426" s="93"/>
      <c r="IGV426" s="93"/>
      <c r="IGW426" s="93"/>
      <c r="IGX426" s="93"/>
      <c r="IGY426" s="93"/>
      <c r="IGZ426" s="93"/>
      <c r="IHA426" s="93"/>
      <c r="IHB426" s="93"/>
      <c r="IHC426" s="93"/>
      <c r="IHD426" s="93"/>
      <c r="IHE426" s="93"/>
      <c r="IHF426" s="93"/>
      <c r="IHG426" s="93"/>
      <c r="IHH426" s="93"/>
      <c r="IHI426" s="93"/>
      <c r="IHJ426" s="93"/>
      <c r="IHK426" s="93"/>
      <c r="IHL426" s="93"/>
      <c r="IHM426" s="93"/>
      <c r="IHN426" s="93"/>
      <c r="IHO426" s="93"/>
      <c r="IHP426" s="93"/>
      <c r="IHQ426" s="93"/>
      <c r="IHR426" s="93"/>
      <c r="IHS426" s="93"/>
      <c r="IHT426" s="93"/>
      <c r="IHU426" s="93"/>
      <c r="IHV426" s="93"/>
      <c r="IHW426" s="93"/>
      <c r="IHX426" s="93"/>
      <c r="IHY426" s="93"/>
      <c r="IHZ426" s="93"/>
      <c r="IIA426" s="93"/>
      <c r="IIB426" s="93"/>
      <c r="IIC426" s="93"/>
      <c r="IID426" s="93"/>
      <c r="IIE426" s="93"/>
      <c r="IIF426" s="93"/>
      <c r="IIG426" s="93"/>
      <c r="IIH426" s="93"/>
      <c r="III426" s="93"/>
      <c r="IIJ426" s="93"/>
      <c r="IIK426" s="93"/>
      <c r="IIL426" s="93"/>
      <c r="IIM426" s="93"/>
      <c r="IIN426" s="93"/>
      <c r="IIO426" s="93"/>
      <c r="IIP426" s="93"/>
      <c r="IIQ426" s="93"/>
      <c r="IIR426" s="93"/>
      <c r="IIS426" s="93"/>
      <c r="IIT426" s="93"/>
      <c r="IIU426" s="93"/>
      <c r="IIV426" s="93"/>
      <c r="IIW426" s="93"/>
      <c r="IIX426" s="93"/>
      <c r="IIY426" s="93"/>
      <c r="IIZ426" s="93"/>
      <c r="IJA426" s="93"/>
      <c r="IJB426" s="93"/>
      <c r="IJC426" s="93"/>
      <c r="IJD426" s="93"/>
      <c r="IJE426" s="93"/>
      <c r="IJF426" s="93"/>
      <c r="IJG426" s="93"/>
      <c r="IJH426" s="93"/>
      <c r="IJI426" s="93"/>
      <c r="IJJ426" s="93"/>
      <c r="IJK426" s="93"/>
      <c r="IJL426" s="93"/>
      <c r="IJM426" s="93"/>
      <c r="IJN426" s="93"/>
      <c r="IJO426" s="93"/>
      <c r="IJP426" s="93"/>
      <c r="IJQ426" s="93"/>
      <c r="IJR426" s="93"/>
      <c r="IJS426" s="93"/>
      <c r="IJT426" s="93"/>
      <c r="IJU426" s="93"/>
      <c r="IJV426" s="93"/>
      <c r="IJW426" s="93"/>
      <c r="IJX426" s="93"/>
      <c r="IJY426" s="93"/>
      <c r="IJZ426" s="93"/>
      <c r="IKA426" s="93"/>
      <c r="IKB426" s="93"/>
      <c r="IKC426" s="93"/>
      <c r="IKD426" s="93"/>
      <c r="IKE426" s="93"/>
      <c r="IKF426" s="93"/>
      <c r="IKG426" s="93"/>
      <c r="IKH426" s="93"/>
      <c r="IKI426" s="93"/>
      <c r="IKJ426" s="93"/>
      <c r="IKK426" s="93"/>
      <c r="IKL426" s="93"/>
      <c r="IKM426" s="93"/>
      <c r="IKN426" s="93"/>
      <c r="IKO426" s="93"/>
      <c r="IKP426" s="93"/>
      <c r="IKQ426" s="93"/>
      <c r="IKR426" s="93"/>
      <c r="IKS426" s="93"/>
      <c r="IKT426" s="93"/>
      <c r="IKU426" s="93"/>
      <c r="IKV426" s="93"/>
      <c r="IKW426" s="93"/>
      <c r="IKX426" s="93"/>
      <c r="IKY426" s="93"/>
      <c r="IKZ426" s="93"/>
      <c r="ILA426" s="93"/>
      <c r="ILB426" s="93"/>
      <c r="ILC426" s="93"/>
      <c r="ILD426" s="93"/>
      <c r="ILE426" s="93"/>
      <c r="ILF426" s="93"/>
      <c r="ILG426" s="93"/>
      <c r="ILH426" s="93"/>
      <c r="ILI426" s="93"/>
      <c r="ILJ426" s="93"/>
      <c r="ILK426" s="93"/>
      <c r="ILL426" s="93"/>
      <c r="ILM426" s="93"/>
      <c r="ILN426" s="93"/>
      <c r="ILO426" s="93"/>
      <c r="ILP426" s="93"/>
      <c r="ILQ426" s="93"/>
      <c r="ILR426" s="93"/>
      <c r="ILS426" s="93"/>
      <c r="ILT426" s="93"/>
      <c r="ILU426" s="93"/>
      <c r="ILV426" s="93"/>
      <c r="ILW426" s="93"/>
      <c r="ILX426" s="93"/>
      <c r="ILY426" s="93"/>
      <c r="ILZ426" s="93"/>
      <c r="IMA426" s="93"/>
      <c r="IMB426" s="93"/>
      <c r="IMC426" s="93"/>
      <c r="IMD426" s="93"/>
      <c r="IME426" s="93"/>
      <c r="IMF426" s="93"/>
      <c r="IMG426" s="93"/>
      <c r="IMH426" s="93"/>
      <c r="IMI426" s="93"/>
      <c r="IMJ426" s="93"/>
      <c r="IMK426" s="93"/>
      <c r="IML426" s="93"/>
      <c r="IMM426" s="93"/>
      <c r="IMN426" s="93"/>
      <c r="IMO426" s="93"/>
      <c r="IMP426" s="93"/>
      <c r="IMQ426" s="93"/>
      <c r="IMR426" s="93"/>
      <c r="IMS426" s="93"/>
      <c r="IMT426" s="93"/>
      <c r="IMU426" s="93"/>
      <c r="IMV426" s="93"/>
      <c r="IMW426" s="93"/>
      <c r="IMX426" s="93"/>
      <c r="IMY426" s="93"/>
      <c r="IMZ426" s="93"/>
      <c r="INA426" s="93"/>
      <c r="INB426" s="93"/>
      <c r="INC426" s="93"/>
      <c r="IND426" s="93"/>
      <c r="INE426" s="93"/>
      <c r="INF426" s="93"/>
      <c r="ING426" s="93"/>
      <c r="INH426" s="93"/>
      <c r="INI426" s="93"/>
      <c r="INJ426" s="93"/>
      <c r="INK426" s="93"/>
      <c r="INL426" s="93"/>
      <c r="INM426" s="93"/>
      <c r="INN426" s="93"/>
      <c r="INO426" s="93"/>
      <c r="INP426" s="93"/>
      <c r="INQ426" s="93"/>
      <c r="INR426" s="93"/>
      <c r="INS426" s="93"/>
      <c r="INT426" s="93"/>
      <c r="INU426" s="93"/>
      <c r="INV426" s="93"/>
      <c r="INW426" s="93"/>
      <c r="INX426" s="93"/>
      <c r="INY426" s="93"/>
      <c r="INZ426" s="93"/>
      <c r="IOA426" s="93"/>
      <c r="IOB426" s="93"/>
      <c r="IOC426" s="93"/>
      <c r="IOD426" s="93"/>
      <c r="IOE426" s="93"/>
      <c r="IOF426" s="93"/>
      <c r="IOG426" s="93"/>
      <c r="IOH426" s="93"/>
      <c r="IOI426" s="93"/>
      <c r="IOJ426" s="93"/>
      <c r="IOK426" s="93"/>
      <c r="IOL426" s="93"/>
      <c r="IOM426" s="93"/>
      <c r="ION426" s="93"/>
      <c r="IOO426" s="93"/>
      <c r="IOP426" s="93"/>
      <c r="IOQ426" s="93"/>
      <c r="IOR426" s="93"/>
      <c r="IOS426" s="93"/>
      <c r="IOT426" s="93"/>
      <c r="IOU426" s="93"/>
      <c r="IOV426" s="93"/>
      <c r="IOW426" s="93"/>
      <c r="IOX426" s="93"/>
      <c r="IOY426" s="93"/>
      <c r="IOZ426" s="93"/>
      <c r="IPA426" s="93"/>
      <c r="IPB426" s="93"/>
      <c r="IPC426" s="93"/>
      <c r="IPD426" s="93"/>
      <c r="IPE426" s="93"/>
      <c r="IPF426" s="93"/>
      <c r="IPG426" s="93"/>
      <c r="IPH426" s="93"/>
      <c r="IPI426" s="93"/>
      <c r="IPJ426" s="93"/>
      <c r="IPK426" s="93"/>
      <c r="IPL426" s="93"/>
      <c r="IPM426" s="93"/>
      <c r="IPN426" s="93"/>
      <c r="IPO426" s="93"/>
      <c r="IPP426" s="93"/>
      <c r="IPQ426" s="93"/>
      <c r="IPR426" s="93"/>
      <c r="IPS426" s="93"/>
      <c r="IPT426" s="93"/>
      <c r="IPU426" s="93"/>
      <c r="IPV426" s="93"/>
      <c r="IPW426" s="93"/>
      <c r="IPX426" s="93"/>
      <c r="IPY426" s="93"/>
      <c r="IPZ426" s="93"/>
      <c r="IQA426" s="93"/>
      <c r="IQB426" s="93"/>
      <c r="IQC426" s="93"/>
      <c r="IQD426" s="93"/>
      <c r="IQE426" s="93"/>
      <c r="IQF426" s="93"/>
      <c r="IQG426" s="93"/>
      <c r="IQH426" s="93"/>
      <c r="IQI426" s="93"/>
      <c r="IQJ426" s="93"/>
      <c r="IQK426" s="93"/>
      <c r="IQL426" s="93"/>
      <c r="IQM426" s="93"/>
      <c r="IQN426" s="93"/>
      <c r="IQO426" s="93"/>
      <c r="IQP426" s="93"/>
      <c r="IQQ426" s="93"/>
      <c r="IQR426" s="93"/>
      <c r="IQS426" s="93"/>
      <c r="IQT426" s="93"/>
      <c r="IQU426" s="93"/>
      <c r="IQV426" s="93"/>
      <c r="IQW426" s="93"/>
      <c r="IQX426" s="93"/>
      <c r="IQY426" s="93"/>
      <c r="IQZ426" s="93"/>
      <c r="IRA426" s="93"/>
      <c r="IRB426" s="93"/>
      <c r="IRC426" s="93"/>
      <c r="IRD426" s="93"/>
      <c r="IRE426" s="93"/>
      <c r="IRF426" s="93"/>
      <c r="IRG426" s="93"/>
      <c r="IRH426" s="93"/>
      <c r="IRI426" s="93"/>
      <c r="IRJ426" s="93"/>
      <c r="IRK426" s="93"/>
      <c r="IRL426" s="93"/>
      <c r="IRM426" s="93"/>
      <c r="IRN426" s="93"/>
      <c r="IRO426" s="93"/>
      <c r="IRP426" s="93"/>
      <c r="IRQ426" s="93"/>
      <c r="IRR426" s="93"/>
      <c r="IRS426" s="93"/>
      <c r="IRT426" s="93"/>
      <c r="IRU426" s="93"/>
      <c r="IRV426" s="93"/>
      <c r="IRW426" s="93"/>
      <c r="IRX426" s="93"/>
      <c r="IRY426" s="93"/>
      <c r="IRZ426" s="93"/>
      <c r="ISA426" s="93"/>
      <c r="ISB426" s="93"/>
      <c r="ISC426" s="93"/>
      <c r="ISD426" s="93"/>
      <c r="ISE426" s="93"/>
      <c r="ISF426" s="93"/>
      <c r="ISG426" s="93"/>
      <c r="ISH426" s="93"/>
      <c r="ISI426" s="93"/>
      <c r="ISJ426" s="93"/>
      <c r="ISK426" s="93"/>
      <c r="ISL426" s="93"/>
      <c r="ISM426" s="93"/>
      <c r="ISN426" s="93"/>
      <c r="ISO426" s="93"/>
      <c r="ISP426" s="93"/>
      <c r="ISQ426" s="93"/>
      <c r="ISR426" s="93"/>
      <c r="ISS426" s="93"/>
      <c r="IST426" s="93"/>
      <c r="ISU426" s="93"/>
      <c r="ISV426" s="93"/>
      <c r="ISW426" s="93"/>
      <c r="ISX426" s="93"/>
      <c r="ISY426" s="93"/>
      <c r="ISZ426" s="93"/>
      <c r="ITA426" s="93"/>
      <c r="ITB426" s="93"/>
      <c r="ITC426" s="93"/>
      <c r="ITD426" s="93"/>
      <c r="ITE426" s="93"/>
      <c r="ITF426" s="93"/>
      <c r="ITG426" s="93"/>
      <c r="ITH426" s="93"/>
      <c r="ITI426" s="93"/>
      <c r="ITJ426" s="93"/>
      <c r="ITK426" s="93"/>
      <c r="ITL426" s="93"/>
      <c r="ITM426" s="93"/>
      <c r="ITN426" s="93"/>
      <c r="ITO426" s="93"/>
      <c r="ITP426" s="93"/>
      <c r="ITQ426" s="93"/>
      <c r="ITR426" s="93"/>
      <c r="ITS426" s="93"/>
      <c r="ITT426" s="93"/>
      <c r="ITU426" s="93"/>
      <c r="ITV426" s="93"/>
      <c r="ITW426" s="93"/>
      <c r="ITX426" s="93"/>
      <c r="ITY426" s="93"/>
      <c r="ITZ426" s="93"/>
      <c r="IUA426" s="93"/>
      <c r="IUB426" s="93"/>
      <c r="IUC426" s="93"/>
      <c r="IUD426" s="93"/>
      <c r="IUE426" s="93"/>
      <c r="IUF426" s="93"/>
      <c r="IUG426" s="93"/>
      <c r="IUH426" s="93"/>
      <c r="IUI426" s="93"/>
      <c r="IUJ426" s="93"/>
      <c r="IUK426" s="93"/>
      <c r="IUL426" s="93"/>
      <c r="IUM426" s="93"/>
      <c r="IUN426" s="93"/>
      <c r="IUO426" s="93"/>
      <c r="IUP426" s="93"/>
      <c r="IUQ426" s="93"/>
      <c r="IUR426" s="93"/>
      <c r="IUS426" s="93"/>
      <c r="IUT426" s="93"/>
      <c r="IUU426" s="93"/>
      <c r="IUV426" s="93"/>
      <c r="IUW426" s="93"/>
      <c r="IUX426" s="93"/>
      <c r="IUY426" s="93"/>
      <c r="IUZ426" s="93"/>
      <c r="IVA426" s="93"/>
      <c r="IVB426" s="93"/>
      <c r="IVC426" s="93"/>
      <c r="IVD426" s="93"/>
      <c r="IVE426" s="93"/>
      <c r="IVF426" s="93"/>
      <c r="IVG426" s="93"/>
      <c r="IVH426" s="93"/>
      <c r="IVI426" s="93"/>
      <c r="IVJ426" s="93"/>
      <c r="IVK426" s="93"/>
      <c r="IVL426" s="93"/>
      <c r="IVM426" s="93"/>
      <c r="IVN426" s="93"/>
      <c r="IVO426" s="93"/>
      <c r="IVP426" s="93"/>
      <c r="IVQ426" s="93"/>
      <c r="IVR426" s="93"/>
      <c r="IVS426" s="93"/>
      <c r="IVT426" s="93"/>
      <c r="IVU426" s="93"/>
      <c r="IVV426" s="93"/>
      <c r="IVW426" s="93"/>
      <c r="IVX426" s="93"/>
      <c r="IVY426" s="93"/>
      <c r="IVZ426" s="93"/>
      <c r="IWA426" s="93"/>
      <c r="IWB426" s="93"/>
      <c r="IWC426" s="93"/>
      <c r="IWD426" s="93"/>
      <c r="IWE426" s="93"/>
      <c r="IWF426" s="93"/>
      <c r="IWG426" s="93"/>
      <c r="IWH426" s="93"/>
      <c r="IWI426" s="93"/>
      <c r="IWJ426" s="93"/>
      <c r="IWK426" s="93"/>
      <c r="IWL426" s="93"/>
      <c r="IWM426" s="93"/>
      <c r="IWN426" s="93"/>
      <c r="IWO426" s="93"/>
      <c r="IWP426" s="93"/>
      <c r="IWQ426" s="93"/>
      <c r="IWR426" s="93"/>
      <c r="IWS426" s="93"/>
      <c r="IWT426" s="93"/>
      <c r="IWU426" s="93"/>
      <c r="IWV426" s="93"/>
      <c r="IWW426" s="93"/>
      <c r="IWX426" s="93"/>
      <c r="IWY426" s="93"/>
      <c r="IWZ426" s="93"/>
      <c r="IXA426" s="93"/>
      <c r="IXB426" s="93"/>
      <c r="IXC426" s="93"/>
      <c r="IXD426" s="93"/>
      <c r="IXE426" s="93"/>
      <c r="IXF426" s="93"/>
      <c r="IXG426" s="93"/>
      <c r="IXH426" s="93"/>
      <c r="IXI426" s="93"/>
      <c r="IXJ426" s="93"/>
      <c r="IXK426" s="93"/>
      <c r="IXL426" s="93"/>
      <c r="IXM426" s="93"/>
      <c r="IXN426" s="93"/>
      <c r="IXO426" s="93"/>
      <c r="IXP426" s="93"/>
      <c r="IXQ426" s="93"/>
      <c r="IXR426" s="93"/>
      <c r="IXS426" s="93"/>
      <c r="IXT426" s="93"/>
      <c r="IXU426" s="93"/>
      <c r="IXV426" s="93"/>
      <c r="IXW426" s="93"/>
      <c r="IXX426" s="93"/>
      <c r="IXY426" s="93"/>
      <c r="IXZ426" s="93"/>
      <c r="IYA426" s="93"/>
      <c r="IYB426" s="93"/>
      <c r="IYC426" s="93"/>
      <c r="IYD426" s="93"/>
      <c r="IYE426" s="93"/>
      <c r="IYF426" s="93"/>
      <c r="IYG426" s="93"/>
      <c r="IYH426" s="93"/>
      <c r="IYI426" s="93"/>
      <c r="IYJ426" s="93"/>
      <c r="IYK426" s="93"/>
      <c r="IYL426" s="93"/>
      <c r="IYM426" s="93"/>
      <c r="IYN426" s="93"/>
      <c r="IYO426" s="93"/>
      <c r="IYP426" s="93"/>
      <c r="IYQ426" s="93"/>
      <c r="IYR426" s="93"/>
      <c r="IYS426" s="93"/>
      <c r="IYT426" s="93"/>
      <c r="IYU426" s="93"/>
      <c r="IYV426" s="93"/>
      <c r="IYW426" s="93"/>
      <c r="IYX426" s="93"/>
      <c r="IYY426" s="93"/>
      <c r="IYZ426" s="93"/>
      <c r="IZA426" s="93"/>
      <c r="IZB426" s="93"/>
      <c r="IZC426" s="93"/>
      <c r="IZD426" s="93"/>
      <c r="IZE426" s="93"/>
      <c r="IZF426" s="93"/>
      <c r="IZG426" s="93"/>
      <c r="IZH426" s="93"/>
      <c r="IZI426" s="93"/>
      <c r="IZJ426" s="93"/>
      <c r="IZK426" s="93"/>
      <c r="IZL426" s="93"/>
      <c r="IZM426" s="93"/>
      <c r="IZN426" s="93"/>
      <c r="IZO426" s="93"/>
      <c r="IZP426" s="93"/>
      <c r="IZQ426" s="93"/>
      <c r="IZR426" s="93"/>
      <c r="IZS426" s="93"/>
      <c r="IZT426" s="93"/>
      <c r="IZU426" s="93"/>
      <c r="IZV426" s="93"/>
      <c r="IZW426" s="93"/>
      <c r="IZX426" s="93"/>
      <c r="IZY426" s="93"/>
      <c r="IZZ426" s="93"/>
      <c r="JAA426" s="93"/>
      <c r="JAB426" s="93"/>
      <c r="JAC426" s="93"/>
      <c r="JAD426" s="93"/>
      <c r="JAE426" s="93"/>
      <c r="JAF426" s="93"/>
      <c r="JAG426" s="93"/>
      <c r="JAH426" s="93"/>
      <c r="JAI426" s="93"/>
      <c r="JAJ426" s="93"/>
      <c r="JAK426" s="93"/>
      <c r="JAL426" s="93"/>
      <c r="JAM426" s="93"/>
      <c r="JAN426" s="93"/>
      <c r="JAO426" s="93"/>
      <c r="JAP426" s="93"/>
      <c r="JAQ426" s="93"/>
      <c r="JAR426" s="93"/>
      <c r="JAS426" s="93"/>
      <c r="JAT426" s="93"/>
      <c r="JAU426" s="93"/>
      <c r="JAV426" s="93"/>
      <c r="JAW426" s="93"/>
      <c r="JAX426" s="93"/>
      <c r="JAY426" s="93"/>
      <c r="JAZ426" s="93"/>
      <c r="JBA426" s="93"/>
      <c r="JBB426" s="93"/>
      <c r="JBC426" s="93"/>
      <c r="JBD426" s="93"/>
      <c r="JBE426" s="93"/>
      <c r="JBF426" s="93"/>
      <c r="JBG426" s="93"/>
      <c r="JBH426" s="93"/>
      <c r="JBI426" s="93"/>
      <c r="JBJ426" s="93"/>
      <c r="JBK426" s="93"/>
      <c r="JBL426" s="93"/>
      <c r="JBM426" s="93"/>
      <c r="JBN426" s="93"/>
      <c r="JBO426" s="93"/>
      <c r="JBP426" s="93"/>
      <c r="JBQ426" s="93"/>
      <c r="JBR426" s="93"/>
      <c r="JBS426" s="93"/>
      <c r="JBT426" s="93"/>
      <c r="JBU426" s="93"/>
      <c r="JBV426" s="93"/>
      <c r="JBW426" s="93"/>
      <c r="JBX426" s="93"/>
      <c r="JBY426" s="93"/>
      <c r="JBZ426" s="93"/>
      <c r="JCA426" s="93"/>
      <c r="JCB426" s="93"/>
      <c r="JCC426" s="93"/>
      <c r="JCD426" s="93"/>
      <c r="JCE426" s="93"/>
      <c r="JCF426" s="93"/>
      <c r="JCG426" s="93"/>
      <c r="JCH426" s="93"/>
      <c r="JCI426" s="93"/>
      <c r="JCJ426" s="93"/>
      <c r="JCK426" s="93"/>
      <c r="JCL426" s="93"/>
      <c r="JCM426" s="93"/>
      <c r="JCN426" s="93"/>
      <c r="JCO426" s="93"/>
      <c r="JCP426" s="93"/>
      <c r="JCQ426" s="93"/>
      <c r="JCR426" s="93"/>
      <c r="JCS426" s="93"/>
      <c r="JCT426" s="93"/>
      <c r="JCU426" s="93"/>
      <c r="JCV426" s="93"/>
      <c r="JCW426" s="93"/>
      <c r="JCX426" s="93"/>
      <c r="JCY426" s="93"/>
      <c r="JCZ426" s="93"/>
      <c r="JDA426" s="93"/>
      <c r="JDB426" s="93"/>
      <c r="JDC426" s="93"/>
      <c r="JDD426" s="93"/>
      <c r="JDE426" s="93"/>
      <c r="JDF426" s="93"/>
      <c r="JDG426" s="93"/>
      <c r="JDH426" s="93"/>
      <c r="JDI426" s="93"/>
      <c r="JDJ426" s="93"/>
      <c r="JDK426" s="93"/>
      <c r="JDL426" s="93"/>
      <c r="JDM426" s="93"/>
      <c r="JDN426" s="93"/>
      <c r="JDO426" s="93"/>
      <c r="JDP426" s="93"/>
      <c r="JDQ426" s="93"/>
      <c r="JDR426" s="93"/>
      <c r="JDS426" s="93"/>
      <c r="JDT426" s="93"/>
      <c r="JDU426" s="93"/>
      <c r="JDV426" s="93"/>
      <c r="JDW426" s="93"/>
      <c r="JDX426" s="93"/>
      <c r="JDY426" s="93"/>
      <c r="JDZ426" s="93"/>
      <c r="JEA426" s="93"/>
      <c r="JEB426" s="93"/>
      <c r="JEC426" s="93"/>
      <c r="JED426" s="93"/>
      <c r="JEE426" s="93"/>
      <c r="JEF426" s="93"/>
      <c r="JEG426" s="93"/>
      <c r="JEH426" s="93"/>
      <c r="JEI426" s="93"/>
      <c r="JEJ426" s="93"/>
      <c r="JEK426" s="93"/>
      <c r="JEL426" s="93"/>
      <c r="JEM426" s="93"/>
      <c r="JEN426" s="93"/>
      <c r="JEO426" s="93"/>
      <c r="JEP426" s="93"/>
      <c r="JEQ426" s="93"/>
      <c r="JER426" s="93"/>
      <c r="JES426" s="93"/>
      <c r="JET426" s="93"/>
      <c r="JEU426" s="93"/>
      <c r="JEV426" s="93"/>
      <c r="JEW426" s="93"/>
      <c r="JEX426" s="93"/>
      <c r="JEY426" s="93"/>
      <c r="JEZ426" s="93"/>
      <c r="JFA426" s="93"/>
      <c r="JFB426" s="93"/>
      <c r="JFC426" s="93"/>
      <c r="JFD426" s="93"/>
      <c r="JFE426" s="93"/>
      <c r="JFF426" s="93"/>
      <c r="JFG426" s="93"/>
      <c r="JFH426" s="93"/>
      <c r="JFI426" s="93"/>
      <c r="JFJ426" s="93"/>
      <c r="JFK426" s="93"/>
      <c r="JFL426" s="93"/>
      <c r="JFM426" s="93"/>
      <c r="JFN426" s="93"/>
      <c r="JFO426" s="93"/>
      <c r="JFP426" s="93"/>
      <c r="JFQ426" s="93"/>
      <c r="JFR426" s="93"/>
      <c r="JFS426" s="93"/>
      <c r="JFT426" s="93"/>
      <c r="JFU426" s="93"/>
      <c r="JFV426" s="93"/>
      <c r="JFW426" s="93"/>
      <c r="JFX426" s="93"/>
      <c r="JFY426" s="93"/>
      <c r="JFZ426" s="93"/>
      <c r="JGA426" s="93"/>
      <c r="JGB426" s="93"/>
      <c r="JGC426" s="93"/>
      <c r="JGD426" s="93"/>
      <c r="JGE426" s="93"/>
      <c r="JGF426" s="93"/>
      <c r="JGG426" s="93"/>
      <c r="JGH426" s="93"/>
      <c r="JGI426" s="93"/>
      <c r="JGJ426" s="93"/>
      <c r="JGK426" s="93"/>
      <c r="JGL426" s="93"/>
      <c r="JGM426" s="93"/>
      <c r="JGN426" s="93"/>
      <c r="JGO426" s="93"/>
      <c r="JGP426" s="93"/>
      <c r="JGQ426" s="93"/>
      <c r="JGR426" s="93"/>
      <c r="JGS426" s="93"/>
      <c r="JGT426" s="93"/>
      <c r="JGU426" s="93"/>
      <c r="JGV426" s="93"/>
      <c r="JGW426" s="93"/>
      <c r="JGX426" s="93"/>
      <c r="JGY426" s="93"/>
      <c r="JGZ426" s="93"/>
      <c r="JHA426" s="93"/>
      <c r="JHB426" s="93"/>
      <c r="JHC426" s="93"/>
      <c r="JHD426" s="93"/>
      <c r="JHE426" s="93"/>
      <c r="JHF426" s="93"/>
      <c r="JHG426" s="93"/>
      <c r="JHH426" s="93"/>
      <c r="JHI426" s="93"/>
      <c r="JHJ426" s="93"/>
      <c r="JHK426" s="93"/>
      <c r="JHL426" s="93"/>
      <c r="JHM426" s="93"/>
      <c r="JHN426" s="93"/>
      <c r="JHO426" s="93"/>
      <c r="JHP426" s="93"/>
      <c r="JHQ426" s="93"/>
      <c r="JHR426" s="93"/>
      <c r="JHS426" s="93"/>
      <c r="JHT426" s="93"/>
      <c r="JHU426" s="93"/>
      <c r="JHV426" s="93"/>
      <c r="JHW426" s="93"/>
      <c r="JHX426" s="93"/>
      <c r="JHY426" s="93"/>
      <c r="JHZ426" s="93"/>
      <c r="JIA426" s="93"/>
      <c r="JIB426" s="93"/>
      <c r="JIC426" s="93"/>
      <c r="JID426" s="93"/>
      <c r="JIE426" s="93"/>
      <c r="JIF426" s="93"/>
      <c r="JIG426" s="93"/>
      <c r="JIH426" s="93"/>
      <c r="JII426" s="93"/>
      <c r="JIJ426" s="93"/>
      <c r="JIK426" s="93"/>
      <c r="JIL426" s="93"/>
      <c r="JIM426" s="93"/>
      <c r="JIN426" s="93"/>
      <c r="JIO426" s="93"/>
      <c r="JIP426" s="93"/>
      <c r="JIQ426" s="93"/>
      <c r="JIR426" s="93"/>
      <c r="JIS426" s="93"/>
      <c r="JIT426" s="93"/>
      <c r="JIU426" s="93"/>
      <c r="JIV426" s="93"/>
      <c r="JIW426" s="93"/>
      <c r="JIX426" s="93"/>
      <c r="JIY426" s="93"/>
      <c r="JIZ426" s="93"/>
      <c r="JJA426" s="93"/>
      <c r="JJB426" s="93"/>
      <c r="JJC426" s="93"/>
      <c r="JJD426" s="93"/>
      <c r="JJE426" s="93"/>
      <c r="JJF426" s="93"/>
      <c r="JJG426" s="93"/>
      <c r="JJH426" s="93"/>
      <c r="JJI426" s="93"/>
      <c r="JJJ426" s="93"/>
      <c r="JJK426" s="93"/>
      <c r="JJL426" s="93"/>
      <c r="JJM426" s="93"/>
      <c r="JJN426" s="93"/>
      <c r="JJO426" s="93"/>
      <c r="JJP426" s="93"/>
      <c r="JJQ426" s="93"/>
      <c r="JJR426" s="93"/>
      <c r="JJS426" s="93"/>
      <c r="JJT426" s="93"/>
      <c r="JJU426" s="93"/>
      <c r="JJV426" s="93"/>
      <c r="JJW426" s="93"/>
      <c r="JJX426" s="93"/>
      <c r="JJY426" s="93"/>
      <c r="JJZ426" s="93"/>
      <c r="JKA426" s="93"/>
      <c r="JKB426" s="93"/>
      <c r="JKC426" s="93"/>
      <c r="JKD426" s="93"/>
      <c r="JKE426" s="93"/>
      <c r="JKF426" s="93"/>
      <c r="JKG426" s="93"/>
      <c r="JKH426" s="93"/>
      <c r="JKI426" s="93"/>
      <c r="JKJ426" s="93"/>
      <c r="JKK426" s="93"/>
      <c r="JKL426" s="93"/>
      <c r="JKM426" s="93"/>
      <c r="JKN426" s="93"/>
      <c r="JKO426" s="93"/>
      <c r="JKP426" s="93"/>
      <c r="JKQ426" s="93"/>
      <c r="JKR426" s="93"/>
      <c r="JKS426" s="93"/>
      <c r="JKT426" s="93"/>
      <c r="JKU426" s="93"/>
      <c r="JKV426" s="93"/>
      <c r="JKW426" s="93"/>
      <c r="JKX426" s="93"/>
      <c r="JKY426" s="93"/>
      <c r="JKZ426" s="93"/>
      <c r="JLA426" s="93"/>
      <c r="JLB426" s="93"/>
      <c r="JLC426" s="93"/>
      <c r="JLD426" s="93"/>
      <c r="JLE426" s="93"/>
      <c r="JLF426" s="93"/>
      <c r="JLG426" s="93"/>
      <c r="JLH426" s="93"/>
      <c r="JLI426" s="93"/>
      <c r="JLJ426" s="93"/>
      <c r="JLK426" s="93"/>
      <c r="JLL426" s="93"/>
      <c r="JLM426" s="93"/>
      <c r="JLN426" s="93"/>
      <c r="JLO426" s="93"/>
      <c r="JLP426" s="93"/>
      <c r="JLQ426" s="93"/>
      <c r="JLR426" s="93"/>
      <c r="JLS426" s="93"/>
      <c r="JLT426" s="93"/>
      <c r="JLU426" s="93"/>
      <c r="JLV426" s="93"/>
      <c r="JLW426" s="93"/>
      <c r="JLX426" s="93"/>
      <c r="JLY426" s="93"/>
      <c r="JLZ426" s="93"/>
      <c r="JMA426" s="93"/>
      <c r="JMB426" s="93"/>
      <c r="JMC426" s="93"/>
      <c r="JMD426" s="93"/>
      <c r="JME426" s="93"/>
      <c r="JMF426" s="93"/>
      <c r="JMG426" s="93"/>
      <c r="JMH426" s="93"/>
      <c r="JMI426" s="93"/>
      <c r="JMJ426" s="93"/>
      <c r="JMK426" s="93"/>
      <c r="JML426" s="93"/>
      <c r="JMM426" s="93"/>
      <c r="JMN426" s="93"/>
      <c r="JMO426" s="93"/>
      <c r="JMP426" s="93"/>
      <c r="JMQ426" s="93"/>
      <c r="JMR426" s="93"/>
      <c r="JMS426" s="93"/>
      <c r="JMT426" s="93"/>
      <c r="JMU426" s="93"/>
      <c r="JMV426" s="93"/>
      <c r="JMW426" s="93"/>
      <c r="JMX426" s="93"/>
      <c r="JMY426" s="93"/>
      <c r="JMZ426" s="93"/>
      <c r="JNA426" s="93"/>
      <c r="JNB426" s="93"/>
      <c r="JNC426" s="93"/>
      <c r="JND426" s="93"/>
      <c r="JNE426" s="93"/>
      <c r="JNF426" s="93"/>
      <c r="JNG426" s="93"/>
      <c r="JNH426" s="93"/>
      <c r="JNI426" s="93"/>
      <c r="JNJ426" s="93"/>
      <c r="JNK426" s="93"/>
      <c r="JNL426" s="93"/>
      <c r="JNM426" s="93"/>
      <c r="JNN426" s="93"/>
      <c r="JNO426" s="93"/>
      <c r="JNP426" s="93"/>
      <c r="JNQ426" s="93"/>
      <c r="JNR426" s="93"/>
      <c r="JNS426" s="93"/>
      <c r="JNT426" s="93"/>
      <c r="JNU426" s="93"/>
      <c r="JNV426" s="93"/>
      <c r="JNW426" s="93"/>
      <c r="JNX426" s="93"/>
      <c r="JNY426" s="93"/>
      <c r="JNZ426" s="93"/>
      <c r="JOA426" s="93"/>
      <c r="JOB426" s="93"/>
      <c r="JOC426" s="93"/>
      <c r="JOD426" s="93"/>
      <c r="JOE426" s="93"/>
      <c r="JOF426" s="93"/>
      <c r="JOG426" s="93"/>
      <c r="JOH426" s="93"/>
      <c r="JOI426" s="93"/>
      <c r="JOJ426" s="93"/>
      <c r="JOK426" s="93"/>
      <c r="JOL426" s="93"/>
      <c r="JOM426" s="93"/>
      <c r="JON426" s="93"/>
      <c r="JOO426" s="93"/>
      <c r="JOP426" s="93"/>
      <c r="JOQ426" s="93"/>
      <c r="JOR426" s="93"/>
      <c r="JOS426" s="93"/>
      <c r="JOT426" s="93"/>
      <c r="JOU426" s="93"/>
      <c r="JOV426" s="93"/>
      <c r="JOW426" s="93"/>
      <c r="JOX426" s="93"/>
      <c r="JOY426" s="93"/>
      <c r="JOZ426" s="93"/>
      <c r="JPA426" s="93"/>
      <c r="JPB426" s="93"/>
      <c r="JPC426" s="93"/>
      <c r="JPD426" s="93"/>
      <c r="JPE426" s="93"/>
      <c r="JPF426" s="93"/>
      <c r="JPG426" s="93"/>
      <c r="JPH426" s="93"/>
      <c r="JPI426" s="93"/>
      <c r="JPJ426" s="93"/>
      <c r="JPK426" s="93"/>
      <c r="JPL426" s="93"/>
      <c r="JPM426" s="93"/>
      <c r="JPN426" s="93"/>
      <c r="JPO426" s="93"/>
      <c r="JPP426" s="93"/>
      <c r="JPQ426" s="93"/>
      <c r="JPR426" s="93"/>
      <c r="JPS426" s="93"/>
      <c r="JPT426" s="93"/>
      <c r="JPU426" s="93"/>
      <c r="JPV426" s="93"/>
      <c r="JPW426" s="93"/>
      <c r="JPX426" s="93"/>
      <c r="JPY426" s="93"/>
      <c r="JPZ426" s="93"/>
      <c r="JQA426" s="93"/>
      <c r="JQB426" s="93"/>
      <c r="JQC426" s="93"/>
      <c r="JQD426" s="93"/>
      <c r="JQE426" s="93"/>
      <c r="JQF426" s="93"/>
      <c r="JQG426" s="93"/>
      <c r="JQH426" s="93"/>
      <c r="JQI426" s="93"/>
      <c r="JQJ426" s="93"/>
      <c r="JQK426" s="93"/>
      <c r="JQL426" s="93"/>
      <c r="JQM426" s="93"/>
      <c r="JQN426" s="93"/>
      <c r="JQO426" s="93"/>
      <c r="JQP426" s="93"/>
      <c r="JQQ426" s="93"/>
      <c r="JQR426" s="93"/>
      <c r="JQS426" s="93"/>
      <c r="JQT426" s="93"/>
      <c r="JQU426" s="93"/>
      <c r="JQV426" s="93"/>
      <c r="JQW426" s="93"/>
      <c r="JQX426" s="93"/>
      <c r="JQY426" s="93"/>
      <c r="JQZ426" s="93"/>
      <c r="JRA426" s="93"/>
      <c r="JRB426" s="93"/>
      <c r="JRC426" s="93"/>
      <c r="JRD426" s="93"/>
      <c r="JRE426" s="93"/>
      <c r="JRF426" s="93"/>
      <c r="JRG426" s="93"/>
      <c r="JRH426" s="93"/>
      <c r="JRI426" s="93"/>
      <c r="JRJ426" s="93"/>
      <c r="JRK426" s="93"/>
      <c r="JRL426" s="93"/>
      <c r="JRM426" s="93"/>
      <c r="JRN426" s="93"/>
      <c r="JRO426" s="93"/>
      <c r="JRP426" s="93"/>
      <c r="JRQ426" s="93"/>
      <c r="JRR426" s="93"/>
      <c r="JRS426" s="93"/>
      <c r="JRT426" s="93"/>
      <c r="JRU426" s="93"/>
      <c r="JRV426" s="93"/>
      <c r="JRW426" s="93"/>
      <c r="JRX426" s="93"/>
      <c r="JRY426" s="93"/>
      <c r="JRZ426" s="93"/>
      <c r="JSA426" s="93"/>
      <c r="JSB426" s="93"/>
      <c r="JSC426" s="93"/>
      <c r="JSD426" s="93"/>
      <c r="JSE426" s="93"/>
      <c r="JSF426" s="93"/>
      <c r="JSG426" s="93"/>
      <c r="JSH426" s="93"/>
      <c r="JSI426" s="93"/>
      <c r="JSJ426" s="93"/>
      <c r="JSK426" s="93"/>
      <c r="JSL426" s="93"/>
      <c r="JSM426" s="93"/>
      <c r="JSN426" s="93"/>
      <c r="JSO426" s="93"/>
      <c r="JSP426" s="93"/>
      <c r="JSQ426" s="93"/>
      <c r="JSR426" s="93"/>
      <c r="JSS426" s="93"/>
      <c r="JST426" s="93"/>
      <c r="JSU426" s="93"/>
      <c r="JSV426" s="93"/>
      <c r="JSW426" s="93"/>
      <c r="JSX426" s="93"/>
      <c r="JSY426" s="93"/>
      <c r="JSZ426" s="93"/>
      <c r="JTA426" s="93"/>
      <c r="JTB426" s="93"/>
      <c r="JTC426" s="93"/>
      <c r="JTD426" s="93"/>
      <c r="JTE426" s="93"/>
      <c r="JTF426" s="93"/>
      <c r="JTG426" s="93"/>
      <c r="JTH426" s="93"/>
      <c r="JTI426" s="93"/>
      <c r="JTJ426" s="93"/>
      <c r="JTK426" s="93"/>
      <c r="JTL426" s="93"/>
      <c r="JTM426" s="93"/>
      <c r="JTN426" s="93"/>
      <c r="JTO426" s="93"/>
      <c r="JTP426" s="93"/>
      <c r="JTQ426" s="93"/>
      <c r="JTR426" s="93"/>
      <c r="JTS426" s="93"/>
      <c r="JTT426" s="93"/>
      <c r="JTU426" s="93"/>
      <c r="JTV426" s="93"/>
      <c r="JTW426" s="93"/>
      <c r="JTX426" s="93"/>
      <c r="JTY426" s="93"/>
      <c r="JTZ426" s="93"/>
      <c r="JUA426" s="93"/>
      <c r="JUB426" s="93"/>
      <c r="JUC426" s="93"/>
      <c r="JUD426" s="93"/>
      <c r="JUE426" s="93"/>
      <c r="JUF426" s="93"/>
      <c r="JUG426" s="93"/>
      <c r="JUH426" s="93"/>
      <c r="JUI426" s="93"/>
      <c r="JUJ426" s="93"/>
      <c r="JUK426" s="93"/>
      <c r="JUL426" s="93"/>
      <c r="JUM426" s="93"/>
      <c r="JUN426" s="93"/>
      <c r="JUO426" s="93"/>
      <c r="JUP426" s="93"/>
      <c r="JUQ426" s="93"/>
      <c r="JUR426" s="93"/>
      <c r="JUS426" s="93"/>
      <c r="JUT426" s="93"/>
      <c r="JUU426" s="93"/>
      <c r="JUV426" s="93"/>
      <c r="JUW426" s="93"/>
      <c r="JUX426" s="93"/>
      <c r="JUY426" s="93"/>
      <c r="JUZ426" s="93"/>
      <c r="JVA426" s="93"/>
      <c r="JVB426" s="93"/>
      <c r="JVC426" s="93"/>
      <c r="JVD426" s="93"/>
      <c r="JVE426" s="93"/>
      <c r="JVF426" s="93"/>
      <c r="JVG426" s="93"/>
      <c r="JVH426" s="93"/>
      <c r="JVI426" s="93"/>
      <c r="JVJ426" s="93"/>
      <c r="JVK426" s="93"/>
      <c r="JVL426" s="93"/>
      <c r="JVM426" s="93"/>
      <c r="JVN426" s="93"/>
      <c r="JVO426" s="93"/>
      <c r="JVP426" s="93"/>
      <c r="JVQ426" s="93"/>
      <c r="JVR426" s="93"/>
      <c r="JVS426" s="93"/>
      <c r="JVT426" s="93"/>
      <c r="JVU426" s="93"/>
      <c r="JVV426" s="93"/>
      <c r="JVW426" s="93"/>
      <c r="JVX426" s="93"/>
      <c r="JVY426" s="93"/>
      <c r="JVZ426" s="93"/>
      <c r="JWA426" s="93"/>
      <c r="JWB426" s="93"/>
      <c r="JWC426" s="93"/>
      <c r="JWD426" s="93"/>
      <c r="JWE426" s="93"/>
      <c r="JWF426" s="93"/>
      <c r="JWG426" s="93"/>
      <c r="JWH426" s="93"/>
      <c r="JWI426" s="93"/>
      <c r="JWJ426" s="93"/>
      <c r="JWK426" s="93"/>
      <c r="JWL426" s="93"/>
      <c r="JWM426" s="93"/>
      <c r="JWN426" s="93"/>
      <c r="JWO426" s="93"/>
      <c r="JWP426" s="93"/>
      <c r="JWQ426" s="93"/>
      <c r="JWR426" s="93"/>
      <c r="JWS426" s="93"/>
      <c r="JWT426" s="93"/>
      <c r="JWU426" s="93"/>
      <c r="JWV426" s="93"/>
      <c r="JWW426" s="93"/>
      <c r="JWX426" s="93"/>
      <c r="JWY426" s="93"/>
      <c r="JWZ426" s="93"/>
      <c r="JXA426" s="93"/>
      <c r="JXB426" s="93"/>
      <c r="JXC426" s="93"/>
      <c r="JXD426" s="93"/>
      <c r="JXE426" s="93"/>
      <c r="JXF426" s="93"/>
      <c r="JXG426" s="93"/>
      <c r="JXH426" s="93"/>
      <c r="JXI426" s="93"/>
      <c r="JXJ426" s="93"/>
      <c r="JXK426" s="93"/>
      <c r="JXL426" s="93"/>
      <c r="JXM426" s="93"/>
      <c r="JXN426" s="93"/>
      <c r="JXO426" s="93"/>
      <c r="JXP426" s="93"/>
      <c r="JXQ426" s="93"/>
      <c r="JXR426" s="93"/>
      <c r="JXS426" s="93"/>
      <c r="JXT426" s="93"/>
      <c r="JXU426" s="93"/>
      <c r="JXV426" s="93"/>
      <c r="JXW426" s="93"/>
      <c r="JXX426" s="93"/>
      <c r="JXY426" s="93"/>
      <c r="JXZ426" s="93"/>
      <c r="JYA426" s="93"/>
      <c r="JYB426" s="93"/>
      <c r="JYC426" s="93"/>
      <c r="JYD426" s="93"/>
      <c r="JYE426" s="93"/>
      <c r="JYF426" s="93"/>
      <c r="JYG426" s="93"/>
      <c r="JYH426" s="93"/>
      <c r="JYI426" s="93"/>
      <c r="JYJ426" s="93"/>
      <c r="JYK426" s="93"/>
      <c r="JYL426" s="93"/>
      <c r="JYM426" s="93"/>
      <c r="JYN426" s="93"/>
      <c r="JYO426" s="93"/>
      <c r="JYP426" s="93"/>
      <c r="JYQ426" s="93"/>
      <c r="JYR426" s="93"/>
      <c r="JYS426" s="93"/>
      <c r="JYT426" s="93"/>
      <c r="JYU426" s="93"/>
      <c r="JYV426" s="93"/>
      <c r="JYW426" s="93"/>
      <c r="JYX426" s="93"/>
      <c r="JYY426" s="93"/>
      <c r="JYZ426" s="93"/>
      <c r="JZA426" s="93"/>
      <c r="JZB426" s="93"/>
      <c r="JZC426" s="93"/>
      <c r="JZD426" s="93"/>
      <c r="JZE426" s="93"/>
      <c r="JZF426" s="93"/>
      <c r="JZG426" s="93"/>
      <c r="JZH426" s="93"/>
      <c r="JZI426" s="93"/>
      <c r="JZJ426" s="93"/>
      <c r="JZK426" s="93"/>
      <c r="JZL426" s="93"/>
      <c r="JZM426" s="93"/>
      <c r="JZN426" s="93"/>
      <c r="JZO426" s="93"/>
      <c r="JZP426" s="93"/>
      <c r="JZQ426" s="93"/>
      <c r="JZR426" s="93"/>
      <c r="JZS426" s="93"/>
      <c r="JZT426" s="93"/>
      <c r="JZU426" s="93"/>
      <c r="JZV426" s="93"/>
      <c r="JZW426" s="93"/>
      <c r="JZX426" s="93"/>
      <c r="JZY426" s="93"/>
      <c r="JZZ426" s="93"/>
      <c r="KAA426" s="93"/>
      <c r="KAB426" s="93"/>
      <c r="KAC426" s="93"/>
      <c r="KAD426" s="93"/>
      <c r="KAE426" s="93"/>
      <c r="KAF426" s="93"/>
      <c r="KAG426" s="93"/>
      <c r="KAH426" s="93"/>
      <c r="KAI426" s="93"/>
      <c r="KAJ426" s="93"/>
      <c r="KAK426" s="93"/>
      <c r="KAL426" s="93"/>
      <c r="KAM426" s="93"/>
      <c r="KAN426" s="93"/>
      <c r="KAO426" s="93"/>
      <c r="KAP426" s="93"/>
      <c r="KAQ426" s="93"/>
      <c r="KAR426" s="93"/>
      <c r="KAS426" s="93"/>
      <c r="KAT426" s="93"/>
      <c r="KAU426" s="93"/>
      <c r="KAV426" s="93"/>
      <c r="KAW426" s="93"/>
      <c r="KAX426" s="93"/>
      <c r="KAY426" s="93"/>
      <c r="KAZ426" s="93"/>
      <c r="KBA426" s="93"/>
      <c r="KBB426" s="93"/>
      <c r="KBC426" s="93"/>
      <c r="KBD426" s="93"/>
      <c r="KBE426" s="93"/>
      <c r="KBF426" s="93"/>
      <c r="KBG426" s="93"/>
      <c r="KBH426" s="93"/>
      <c r="KBI426" s="93"/>
      <c r="KBJ426" s="93"/>
      <c r="KBK426" s="93"/>
      <c r="KBL426" s="93"/>
      <c r="KBM426" s="93"/>
      <c r="KBN426" s="93"/>
      <c r="KBO426" s="93"/>
      <c r="KBP426" s="93"/>
      <c r="KBQ426" s="93"/>
      <c r="KBR426" s="93"/>
      <c r="KBS426" s="93"/>
      <c r="KBT426" s="93"/>
      <c r="KBU426" s="93"/>
      <c r="KBV426" s="93"/>
      <c r="KBW426" s="93"/>
      <c r="KBX426" s="93"/>
      <c r="KBY426" s="93"/>
      <c r="KBZ426" s="93"/>
      <c r="KCA426" s="93"/>
      <c r="KCB426" s="93"/>
      <c r="KCC426" s="93"/>
      <c r="KCD426" s="93"/>
      <c r="KCE426" s="93"/>
      <c r="KCF426" s="93"/>
      <c r="KCG426" s="93"/>
      <c r="KCH426" s="93"/>
      <c r="KCI426" s="93"/>
      <c r="KCJ426" s="93"/>
      <c r="KCK426" s="93"/>
      <c r="KCL426" s="93"/>
      <c r="KCM426" s="93"/>
      <c r="KCN426" s="93"/>
      <c r="KCO426" s="93"/>
      <c r="KCP426" s="93"/>
      <c r="KCQ426" s="93"/>
      <c r="KCR426" s="93"/>
      <c r="KCS426" s="93"/>
      <c r="KCT426" s="93"/>
      <c r="KCU426" s="93"/>
      <c r="KCV426" s="93"/>
      <c r="KCW426" s="93"/>
      <c r="KCX426" s="93"/>
      <c r="KCY426" s="93"/>
      <c r="KCZ426" s="93"/>
      <c r="KDA426" s="93"/>
      <c r="KDB426" s="93"/>
      <c r="KDC426" s="93"/>
      <c r="KDD426" s="93"/>
      <c r="KDE426" s="93"/>
      <c r="KDF426" s="93"/>
      <c r="KDG426" s="93"/>
      <c r="KDH426" s="93"/>
      <c r="KDI426" s="93"/>
      <c r="KDJ426" s="93"/>
      <c r="KDK426" s="93"/>
      <c r="KDL426" s="93"/>
      <c r="KDM426" s="93"/>
      <c r="KDN426" s="93"/>
      <c r="KDO426" s="93"/>
      <c r="KDP426" s="93"/>
      <c r="KDQ426" s="93"/>
      <c r="KDR426" s="93"/>
      <c r="KDS426" s="93"/>
      <c r="KDT426" s="93"/>
      <c r="KDU426" s="93"/>
      <c r="KDV426" s="93"/>
      <c r="KDW426" s="93"/>
      <c r="KDX426" s="93"/>
      <c r="KDY426" s="93"/>
      <c r="KDZ426" s="93"/>
      <c r="KEA426" s="93"/>
      <c r="KEB426" s="93"/>
      <c r="KEC426" s="93"/>
      <c r="KED426" s="93"/>
      <c r="KEE426" s="93"/>
      <c r="KEF426" s="93"/>
      <c r="KEG426" s="93"/>
      <c r="KEH426" s="93"/>
      <c r="KEI426" s="93"/>
      <c r="KEJ426" s="93"/>
      <c r="KEK426" s="93"/>
      <c r="KEL426" s="93"/>
      <c r="KEM426" s="93"/>
      <c r="KEN426" s="93"/>
      <c r="KEO426" s="93"/>
      <c r="KEP426" s="93"/>
      <c r="KEQ426" s="93"/>
      <c r="KER426" s="93"/>
      <c r="KES426" s="93"/>
      <c r="KET426" s="93"/>
      <c r="KEU426" s="93"/>
      <c r="KEV426" s="93"/>
      <c r="KEW426" s="93"/>
      <c r="KEX426" s="93"/>
      <c r="KEY426" s="93"/>
      <c r="KEZ426" s="93"/>
      <c r="KFA426" s="93"/>
      <c r="KFB426" s="93"/>
      <c r="KFC426" s="93"/>
      <c r="KFD426" s="93"/>
      <c r="KFE426" s="93"/>
      <c r="KFF426" s="93"/>
      <c r="KFG426" s="93"/>
      <c r="KFH426" s="93"/>
      <c r="KFI426" s="93"/>
      <c r="KFJ426" s="93"/>
      <c r="KFK426" s="93"/>
      <c r="KFL426" s="93"/>
      <c r="KFM426" s="93"/>
      <c r="KFN426" s="93"/>
      <c r="KFO426" s="93"/>
      <c r="KFP426" s="93"/>
      <c r="KFQ426" s="93"/>
      <c r="KFR426" s="93"/>
      <c r="KFS426" s="93"/>
      <c r="KFT426" s="93"/>
      <c r="KFU426" s="93"/>
      <c r="KFV426" s="93"/>
      <c r="KFW426" s="93"/>
      <c r="KFX426" s="93"/>
      <c r="KFY426" s="93"/>
      <c r="KFZ426" s="93"/>
      <c r="KGA426" s="93"/>
      <c r="KGB426" s="93"/>
      <c r="KGC426" s="93"/>
      <c r="KGD426" s="93"/>
      <c r="KGE426" s="93"/>
      <c r="KGF426" s="93"/>
      <c r="KGG426" s="93"/>
      <c r="KGH426" s="93"/>
      <c r="KGI426" s="93"/>
      <c r="KGJ426" s="93"/>
      <c r="KGK426" s="93"/>
      <c r="KGL426" s="93"/>
      <c r="KGM426" s="93"/>
      <c r="KGN426" s="93"/>
      <c r="KGO426" s="93"/>
      <c r="KGP426" s="93"/>
      <c r="KGQ426" s="93"/>
      <c r="KGR426" s="93"/>
      <c r="KGS426" s="93"/>
      <c r="KGT426" s="93"/>
      <c r="KGU426" s="93"/>
      <c r="KGV426" s="93"/>
      <c r="KGW426" s="93"/>
      <c r="KGX426" s="93"/>
      <c r="KGY426" s="93"/>
      <c r="KGZ426" s="93"/>
      <c r="KHA426" s="93"/>
      <c r="KHB426" s="93"/>
      <c r="KHC426" s="93"/>
      <c r="KHD426" s="93"/>
      <c r="KHE426" s="93"/>
      <c r="KHF426" s="93"/>
      <c r="KHG426" s="93"/>
      <c r="KHH426" s="93"/>
      <c r="KHI426" s="93"/>
      <c r="KHJ426" s="93"/>
      <c r="KHK426" s="93"/>
      <c r="KHL426" s="93"/>
      <c r="KHM426" s="93"/>
      <c r="KHN426" s="93"/>
      <c r="KHO426" s="93"/>
      <c r="KHP426" s="93"/>
      <c r="KHQ426" s="93"/>
      <c r="KHR426" s="93"/>
      <c r="KHS426" s="93"/>
      <c r="KHT426" s="93"/>
      <c r="KHU426" s="93"/>
      <c r="KHV426" s="93"/>
      <c r="KHW426" s="93"/>
      <c r="KHX426" s="93"/>
      <c r="KHY426" s="93"/>
      <c r="KHZ426" s="93"/>
      <c r="KIA426" s="93"/>
      <c r="KIB426" s="93"/>
      <c r="KIC426" s="93"/>
      <c r="KID426" s="93"/>
      <c r="KIE426" s="93"/>
      <c r="KIF426" s="93"/>
      <c r="KIG426" s="93"/>
      <c r="KIH426" s="93"/>
      <c r="KII426" s="93"/>
      <c r="KIJ426" s="93"/>
      <c r="KIK426" s="93"/>
      <c r="KIL426" s="93"/>
      <c r="KIM426" s="93"/>
      <c r="KIN426" s="93"/>
      <c r="KIO426" s="93"/>
      <c r="KIP426" s="93"/>
      <c r="KIQ426" s="93"/>
      <c r="KIR426" s="93"/>
      <c r="KIS426" s="93"/>
      <c r="KIT426" s="93"/>
      <c r="KIU426" s="93"/>
      <c r="KIV426" s="93"/>
      <c r="KIW426" s="93"/>
      <c r="KIX426" s="93"/>
      <c r="KIY426" s="93"/>
      <c r="KIZ426" s="93"/>
      <c r="KJA426" s="93"/>
      <c r="KJB426" s="93"/>
      <c r="KJC426" s="93"/>
      <c r="KJD426" s="93"/>
      <c r="KJE426" s="93"/>
      <c r="KJF426" s="93"/>
      <c r="KJG426" s="93"/>
      <c r="KJH426" s="93"/>
      <c r="KJI426" s="93"/>
      <c r="KJJ426" s="93"/>
      <c r="KJK426" s="93"/>
      <c r="KJL426" s="93"/>
      <c r="KJM426" s="93"/>
      <c r="KJN426" s="93"/>
      <c r="KJO426" s="93"/>
      <c r="KJP426" s="93"/>
      <c r="KJQ426" s="93"/>
      <c r="KJR426" s="93"/>
      <c r="KJS426" s="93"/>
      <c r="KJT426" s="93"/>
      <c r="KJU426" s="93"/>
      <c r="KJV426" s="93"/>
      <c r="KJW426" s="93"/>
      <c r="KJX426" s="93"/>
      <c r="KJY426" s="93"/>
      <c r="KJZ426" s="93"/>
      <c r="KKA426" s="93"/>
      <c r="KKB426" s="93"/>
      <c r="KKC426" s="93"/>
      <c r="KKD426" s="93"/>
      <c r="KKE426" s="93"/>
      <c r="KKF426" s="93"/>
      <c r="KKG426" s="93"/>
      <c r="KKH426" s="93"/>
      <c r="KKI426" s="93"/>
      <c r="KKJ426" s="93"/>
      <c r="KKK426" s="93"/>
      <c r="KKL426" s="93"/>
      <c r="KKM426" s="93"/>
      <c r="KKN426" s="93"/>
      <c r="KKO426" s="93"/>
      <c r="KKP426" s="93"/>
      <c r="KKQ426" s="93"/>
      <c r="KKR426" s="93"/>
      <c r="KKS426" s="93"/>
      <c r="KKT426" s="93"/>
      <c r="KKU426" s="93"/>
      <c r="KKV426" s="93"/>
      <c r="KKW426" s="93"/>
      <c r="KKX426" s="93"/>
      <c r="KKY426" s="93"/>
      <c r="KKZ426" s="93"/>
      <c r="KLA426" s="93"/>
      <c r="KLB426" s="93"/>
      <c r="KLC426" s="93"/>
      <c r="KLD426" s="93"/>
      <c r="KLE426" s="93"/>
      <c r="KLF426" s="93"/>
      <c r="KLG426" s="93"/>
      <c r="KLH426" s="93"/>
      <c r="KLI426" s="93"/>
      <c r="KLJ426" s="93"/>
      <c r="KLK426" s="93"/>
      <c r="KLL426" s="93"/>
      <c r="KLM426" s="93"/>
      <c r="KLN426" s="93"/>
      <c r="KLO426" s="93"/>
      <c r="KLP426" s="93"/>
      <c r="KLQ426" s="93"/>
      <c r="KLR426" s="93"/>
      <c r="KLS426" s="93"/>
      <c r="KLT426" s="93"/>
      <c r="KLU426" s="93"/>
      <c r="KLV426" s="93"/>
      <c r="KLW426" s="93"/>
      <c r="KLX426" s="93"/>
      <c r="KLY426" s="93"/>
      <c r="KLZ426" s="93"/>
      <c r="KMA426" s="93"/>
      <c r="KMB426" s="93"/>
      <c r="KMC426" s="93"/>
      <c r="KMD426" s="93"/>
      <c r="KME426" s="93"/>
      <c r="KMF426" s="93"/>
      <c r="KMG426" s="93"/>
      <c r="KMH426" s="93"/>
      <c r="KMI426" s="93"/>
      <c r="KMJ426" s="93"/>
      <c r="KMK426" s="93"/>
      <c r="KML426" s="93"/>
      <c r="KMM426" s="93"/>
      <c r="KMN426" s="93"/>
      <c r="KMO426" s="93"/>
      <c r="KMP426" s="93"/>
      <c r="KMQ426" s="93"/>
      <c r="KMR426" s="93"/>
      <c r="KMS426" s="93"/>
      <c r="KMT426" s="93"/>
      <c r="KMU426" s="93"/>
      <c r="KMV426" s="93"/>
      <c r="KMW426" s="93"/>
      <c r="KMX426" s="93"/>
      <c r="KMY426" s="93"/>
      <c r="KMZ426" s="93"/>
      <c r="KNA426" s="93"/>
      <c r="KNB426" s="93"/>
      <c r="KNC426" s="93"/>
      <c r="KND426" s="93"/>
      <c r="KNE426" s="93"/>
      <c r="KNF426" s="93"/>
      <c r="KNG426" s="93"/>
      <c r="KNH426" s="93"/>
      <c r="KNI426" s="93"/>
      <c r="KNJ426" s="93"/>
      <c r="KNK426" s="93"/>
      <c r="KNL426" s="93"/>
      <c r="KNM426" s="93"/>
      <c r="KNN426" s="93"/>
      <c r="KNO426" s="93"/>
      <c r="KNP426" s="93"/>
      <c r="KNQ426" s="93"/>
      <c r="KNR426" s="93"/>
      <c r="KNS426" s="93"/>
      <c r="KNT426" s="93"/>
      <c r="KNU426" s="93"/>
      <c r="KNV426" s="93"/>
      <c r="KNW426" s="93"/>
      <c r="KNX426" s="93"/>
      <c r="KNY426" s="93"/>
      <c r="KNZ426" s="93"/>
      <c r="KOA426" s="93"/>
      <c r="KOB426" s="93"/>
      <c r="KOC426" s="93"/>
      <c r="KOD426" s="93"/>
      <c r="KOE426" s="93"/>
      <c r="KOF426" s="93"/>
      <c r="KOG426" s="93"/>
      <c r="KOH426" s="93"/>
      <c r="KOI426" s="93"/>
      <c r="KOJ426" s="93"/>
      <c r="KOK426" s="93"/>
      <c r="KOL426" s="93"/>
      <c r="KOM426" s="93"/>
      <c r="KON426" s="93"/>
      <c r="KOO426" s="93"/>
      <c r="KOP426" s="93"/>
      <c r="KOQ426" s="93"/>
      <c r="KOR426" s="93"/>
      <c r="KOS426" s="93"/>
      <c r="KOT426" s="93"/>
      <c r="KOU426" s="93"/>
      <c r="KOV426" s="93"/>
      <c r="KOW426" s="93"/>
      <c r="KOX426" s="93"/>
      <c r="KOY426" s="93"/>
      <c r="KOZ426" s="93"/>
      <c r="KPA426" s="93"/>
      <c r="KPB426" s="93"/>
      <c r="KPC426" s="93"/>
      <c r="KPD426" s="93"/>
      <c r="KPE426" s="93"/>
      <c r="KPF426" s="93"/>
      <c r="KPG426" s="93"/>
      <c r="KPH426" s="93"/>
      <c r="KPI426" s="93"/>
      <c r="KPJ426" s="93"/>
      <c r="KPK426" s="93"/>
      <c r="KPL426" s="93"/>
      <c r="KPM426" s="93"/>
      <c r="KPN426" s="93"/>
      <c r="KPO426" s="93"/>
      <c r="KPP426" s="93"/>
      <c r="KPQ426" s="93"/>
      <c r="KPR426" s="93"/>
      <c r="KPS426" s="93"/>
      <c r="KPT426" s="93"/>
      <c r="KPU426" s="93"/>
      <c r="KPV426" s="93"/>
      <c r="KPW426" s="93"/>
      <c r="KPX426" s="93"/>
      <c r="KPY426" s="93"/>
      <c r="KPZ426" s="93"/>
      <c r="KQA426" s="93"/>
      <c r="KQB426" s="93"/>
      <c r="KQC426" s="93"/>
      <c r="KQD426" s="93"/>
      <c r="KQE426" s="93"/>
      <c r="KQF426" s="93"/>
      <c r="KQG426" s="93"/>
      <c r="KQH426" s="93"/>
      <c r="KQI426" s="93"/>
      <c r="KQJ426" s="93"/>
      <c r="KQK426" s="93"/>
      <c r="KQL426" s="93"/>
      <c r="KQM426" s="93"/>
      <c r="KQN426" s="93"/>
      <c r="KQO426" s="93"/>
      <c r="KQP426" s="93"/>
      <c r="KQQ426" s="93"/>
      <c r="KQR426" s="93"/>
      <c r="KQS426" s="93"/>
      <c r="KQT426" s="93"/>
      <c r="KQU426" s="93"/>
      <c r="KQV426" s="93"/>
      <c r="KQW426" s="93"/>
      <c r="KQX426" s="93"/>
      <c r="KQY426" s="93"/>
      <c r="KQZ426" s="93"/>
      <c r="KRA426" s="93"/>
      <c r="KRB426" s="93"/>
      <c r="KRC426" s="93"/>
      <c r="KRD426" s="93"/>
      <c r="KRE426" s="93"/>
      <c r="KRF426" s="93"/>
      <c r="KRG426" s="93"/>
      <c r="KRH426" s="93"/>
      <c r="KRI426" s="93"/>
      <c r="KRJ426" s="93"/>
      <c r="KRK426" s="93"/>
      <c r="KRL426" s="93"/>
      <c r="KRM426" s="93"/>
      <c r="KRN426" s="93"/>
      <c r="KRO426" s="93"/>
      <c r="KRP426" s="93"/>
      <c r="KRQ426" s="93"/>
      <c r="KRR426" s="93"/>
      <c r="KRS426" s="93"/>
      <c r="KRT426" s="93"/>
      <c r="KRU426" s="93"/>
      <c r="KRV426" s="93"/>
      <c r="KRW426" s="93"/>
      <c r="KRX426" s="93"/>
      <c r="KRY426" s="93"/>
      <c r="KRZ426" s="93"/>
      <c r="KSA426" s="93"/>
      <c r="KSB426" s="93"/>
      <c r="KSC426" s="93"/>
      <c r="KSD426" s="93"/>
      <c r="KSE426" s="93"/>
      <c r="KSF426" s="93"/>
      <c r="KSG426" s="93"/>
      <c r="KSH426" s="93"/>
      <c r="KSI426" s="93"/>
      <c r="KSJ426" s="93"/>
      <c r="KSK426" s="93"/>
      <c r="KSL426" s="93"/>
      <c r="KSM426" s="93"/>
      <c r="KSN426" s="93"/>
      <c r="KSO426" s="93"/>
      <c r="KSP426" s="93"/>
      <c r="KSQ426" s="93"/>
      <c r="KSR426" s="93"/>
      <c r="KSS426" s="93"/>
      <c r="KST426" s="93"/>
      <c r="KSU426" s="93"/>
      <c r="KSV426" s="93"/>
      <c r="KSW426" s="93"/>
      <c r="KSX426" s="93"/>
      <c r="KSY426" s="93"/>
      <c r="KSZ426" s="93"/>
      <c r="KTA426" s="93"/>
      <c r="KTB426" s="93"/>
      <c r="KTC426" s="93"/>
      <c r="KTD426" s="93"/>
      <c r="KTE426" s="93"/>
      <c r="KTF426" s="93"/>
      <c r="KTG426" s="93"/>
      <c r="KTH426" s="93"/>
      <c r="KTI426" s="93"/>
      <c r="KTJ426" s="93"/>
      <c r="KTK426" s="93"/>
      <c r="KTL426" s="93"/>
      <c r="KTM426" s="93"/>
      <c r="KTN426" s="93"/>
      <c r="KTO426" s="93"/>
      <c r="KTP426" s="93"/>
      <c r="KTQ426" s="93"/>
      <c r="KTR426" s="93"/>
      <c r="KTS426" s="93"/>
      <c r="KTT426" s="93"/>
      <c r="KTU426" s="93"/>
      <c r="KTV426" s="93"/>
      <c r="KTW426" s="93"/>
      <c r="KTX426" s="93"/>
      <c r="KTY426" s="93"/>
      <c r="KTZ426" s="93"/>
      <c r="KUA426" s="93"/>
      <c r="KUB426" s="93"/>
      <c r="KUC426" s="93"/>
      <c r="KUD426" s="93"/>
      <c r="KUE426" s="93"/>
      <c r="KUF426" s="93"/>
      <c r="KUG426" s="93"/>
      <c r="KUH426" s="93"/>
      <c r="KUI426" s="93"/>
      <c r="KUJ426" s="93"/>
      <c r="KUK426" s="93"/>
      <c r="KUL426" s="93"/>
      <c r="KUM426" s="93"/>
      <c r="KUN426" s="93"/>
      <c r="KUO426" s="93"/>
      <c r="KUP426" s="93"/>
      <c r="KUQ426" s="93"/>
      <c r="KUR426" s="93"/>
      <c r="KUS426" s="93"/>
      <c r="KUT426" s="93"/>
      <c r="KUU426" s="93"/>
      <c r="KUV426" s="93"/>
      <c r="KUW426" s="93"/>
      <c r="KUX426" s="93"/>
      <c r="KUY426" s="93"/>
      <c r="KUZ426" s="93"/>
      <c r="KVA426" s="93"/>
      <c r="KVB426" s="93"/>
      <c r="KVC426" s="93"/>
      <c r="KVD426" s="93"/>
      <c r="KVE426" s="93"/>
      <c r="KVF426" s="93"/>
      <c r="KVG426" s="93"/>
      <c r="KVH426" s="93"/>
      <c r="KVI426" s="93"/>
      <c r="KVJ426" s="93"/>
      <c r="KVK426" s="93"/>
      <c r="KVL426" s="93"/>
      <c r="KVM426" s="93"/>
      <c r="KVN426" s="93"/>
      <c r="KVO426" s="93"/>
      <c r="KVP426" s="93"/>
      <c r="KVQ426" s="93"/>
      <c r="KVR426" s="93"/>
      <c r="KVS426" s="93"/>
      <c r="KVT426" s="93"/>
      <c r="KVU426" s="93"/>
      <c r="KVV426" s="93"/>
      <c r="KVW426" s="93"/>
      <c r="KVX426" s="93"/>
      <c r="KVY426" s="93"/>
      <c r="KVZ426" s="93"/>
      <c r="KWA426" s="93"/>
      <c r="KWB426" s="93"/>
      <c r="KWC426" s="93"/>
      <c r="KWD426" s="93"/>
      <c r="KWE426" s="93"/>
      <c r="KWF426" s="93"/>
      <c r="KWG426" s="93"/>
      <c r="KWH426" s="93"/>
      <c r="KWI426" s="93"/>
      <c r="KWJ426" s="93"/>
      <c r="KWK426" s="93"/>
      <c r="KWL426" s="93"/>
      <c r="KWM426" s="93"/>
      <c r="KWN426" s="93"/>
      <c r="KWO426" s="93"/>
      <c r="KWP426" s="93"/>
      <c r="KWQ426" s="93"/>
      <c r="KWR426" s="93"/>
      <c r="KWS426" s="93"/>
      <c r="KWT426" s="93"/>
      <c r="KWU426" s="93"/>
      <c r="KWV426" s="93"/>
      <c r="KWW426" s="93"/>
      <c r="KWX426" s="93"/>
      <c r="KWY426" s="93"/>
      <c r="KWZ426" s="93"/>
      <c r="KXA426" s="93"/>
      <c r="KXB426" s="93"/>
      <c r="KXC426" s="93"/>
      <c r="KXD426" s="93"/>
      <c r="KXE426" s="93"/>
      <c r="KXF426" s="93"/>
      <c r="KXG426" s="93"/>
      <c r="KXH426" s="93"/>
      <c r="KXI426" s="93"/>
      <c r="KXJ426" s="93"/>
      <c r="KXK426" s="93"/>
      <c r="KXL426" s="93"/>
      <c r="KXM426" s="93"/>
      <c r="KXN426" s="93"/>
      <c r="KXO426" s="93"/>
      <c r="KXP426" s="93"/>
      <c r="KXQ426" s="93"/>
      <c r="KXR426" s="93"/>
      <c r="KXS426" s="93"/>
      <c r="KXT426" s="93"/>
      <c r="KXU426" s="93"/>
      <c r="KXV426" s="93"/>
      <c r="KXW426" s="93"/>
      <c r="KXX426" s="93"/>
      <c r="KXY426" s="93"/>
      <c r="KXZ426" s="93"/>
      <c r="KYA426" s="93"/>
      <c r="KYB426" s="93"/>
      <c r="KYC426" s="93"/>
      <c r="KYD426" s="93"/>
      <c r="KYE426" s="93"/>
      <c r="KYF426" s="93"/>
      <c r="KYG426" s="93"/>
      <c r="KYH426" s="93"/>
      <c r="KYI426" s="93"/>
      <c r="KYJ426" s="93"/>
      <c r="KYK426" s="93"/>
      <c r="KYL426" s="93"/>
      <c r="KYM426" s="93"/>
      <c r="KYN426" s="93"/>
      <c r="KYO426" s="93"/>
      <c r="KYP426" s="93"/>
      <c r="KYQ426" s="93"/>
      <c r="KYR426" s="93"/>
      <c r="KYS426" s="93"/>
      <c r="KYT426" s="93"/>
      <c r="KYU426" s="93"/>
      <c r="KYV426" s="93"/>
      <c r="KYW426" s="93"/>
      <c r="KYX426" s="93"/>
      <c r="KYY426" s="93"/>
      <c r="KYZ426" s="93"/>
      <c r="KZA426" s="93"/>
      <c r="KZB426" s="93"/>
      <c r="KZC426" s="93"/>
      <c r="KZD426" s="93"/>
      <c r="KZE426" s="93"/>
      <c r="KZF426" s="93"/>
      <c r="KZG426" s="93"/>
      <c r="KZH426" s="93"/>
      <c r="KZI426" s="93"/>
      <c r="KZJ426" s="93"/>
      <c r="KZK426" s="93"/>
      <c r="KZL426" s="93"/>
      <c r="KZM426" s="93"/>
      <c r="KZN426" s="93"/>
      <c r="KZO426" s="93"/>
      <c r="KZP426" s="93"/>
      <c r="KZQ426" s="93"/>
      <c r="KZR426" s="93"/>
      <c r="KZS426" s="93"/>
      <c r="KZT426" s="93"/>
      <c r="KZU426" s="93"/>
      <c r="KZV426" s="93"/>
      <c r="KZW426" s="93"/>
      <c r="KZX426" s="93"/>
      <c r="KZY426" s="93"/>
      <c r="KZZ426" s="93"/>
      <c r="LAA426" s="93"/>
      <c r="LAB426" s="93"/>
      <c r="LAC426" s="93"/>
      <c r="LAD426" s="93"/>
      <c r="LAE426" s="93"/>
      <c r="LAF426" s="93"/>
      <c r="LAG426" s="93"/>
      <c r="LAH426" s="93"/>
      <c r="LAI426" s="93"/>
      <c r="LAJ426" s="93"/>
      <c r="LAK426" s="93"/>
      <c r="LAL426" s="93"/>
      <c r="LAM426" s="93"/>
      <c r="LAN426" s="93"/>
      <c r="LAO426" s="93"/>
      <c r="LAP426" s="93"/>
      <c r="LAQ426" s="93"/>
      <c r="LAR426" s="93"/>
      <c r="LAS426" s="93"/>
      <c r="LAT426" s="93"/>
      <c r="LAU426" s="93"/>
      <c r="LAV426" s="93"/>
      <c r="LAW426" s="93"/>
      <c r="LAX426" s="93"/>
      <c r="LAY426" s="93"/>
      <c r="LAZ426" s="93"/>
      <c r="LBA426" s="93"/>
      <c r="LBB426" s="93"/>
      <c r="LBC426" s="93"/>
      <c r="LBD426" s="93"/>
      <c r="LBE426" s="93"/>
      <c r="LBF426" s="93"/>
      <c r="LBG426" s="93"/>
      <c r="LBH426" s="93"/>
      <c r="LBI426" s="93"/>
      <c r="LBJ426" s="93"/>
      <c r="LBK426" s="93"/>
      <c r="LBL426" s="93"/>
      <c r="LBM426" s="93"/>
      <c r="LBN426" s="93"/>
      <c r="LBO426" s="93"/>
      <c r="LBP426" s="93"/>
      <c r="LBQ426" s="93"/>
      <c r="LBR426" s="93"/>
      <c r="LBS426" s="93"/>
      <c r="LBT426" s="93"/>
      <c r="LBU426" s="93"/>
      <c r="LBV426" s="93"/>
      <c r="LBW426" s="93"/>
      <c r="LBX426" s="93"/>
      <c r="LBY426" s="93"/>
      <c r="LBZ426" s="93"/>
      <c r="LCA426" s="93"/>
      <c r="LCB426" s="93"/>
      <c r="LCC426" s="93"/>
      <c r="LCD426" s="93"/>
      <c r="LCE426" s="93"/>
      <c r="LCF426" s="93"/>
      <c r="LCG426" s="93"/>
      <c r="LCH426" s="93"/>
      <c r="LCI426" s="93"/>
      <c r="LCJ426" s="93"/>
      <c r="LCK426" s="93"/>
      <c r="LCL426" s="93"/>
      <c r="LCM426" s="93"/>
      <c r="LCN426" s="93"/>
      <c r="LCO426" s="93"/>
      <c r="LCP426" s="93"/>
      <c r="LCQ426" s="93"/>
      <c r="LCR426" s="93"/>
      <c r="LCS426" s="93"/>
      <c r="LCT426" s="93"/>
      <c r="LCU426" s="93"/>
      <c r="LCV426" s="93"/>
      <c r="LCW426" s="93"/>
      <c r="LCX426" s="93"/>
      <c r="LCY426" s="93"/>
      <c r="LCZ426" s="93"/>
      <c r="LDA426" s="93"/>
      <c r="LDB426" s="93"/>
      <c r="LDC426" s="93"/>
      <c r="LDD426" s="93"/>
      <c r="LDE426" s="93"/>
      <c r="LDF426" s="93"/>
      <c r="LDG426" s="93"/>
      <c r="LDH426" s="93"/>
      <c r="LDI426" s="93"/>
      <c r="LDJ426" s="93"/>
      <c r="LDK426" s="93"/>
      <c r="LDL426" s="93"/>
      <c r="LDM426" s="93"/>
      <c r="LDN426" s="93"/>
      <c r="LDO426" s="93"/>
      <c r="LDP426" s="93"/>
      <c r="LDQ426" s="93"/>
      <c r="LDR426" s="93"/>
      <c r="LDS426" s="93"/>
      <c r="LDT426" s="93"/>
      <c r="LDU426" s="93"/>
      <c r="LDV426" s="93"/>
      <c r="LDW426" s="93"/>
      <c r="LDX426" s="93"/>
      <c r="LDY426" s="93"/>
      <c r="LDZ426" s="93"/>
      <c r="LEA426" s="93"/>
      <c r="LEB426" s="93"/>
      <c r="LEC426" s="93"/>
      <c r="LED426" s="93"/>
      <c r="LEE426" s="93"/>
      <c r="LEF426" s="93"/>
      <c r="LEG426" s="93"/>
      <c r="LEH426" s="93"/>
      <c r="LEI426" s="93"/>
      <c r="LEJ426" s="93"/>
      <c r="LEK426" s="93"/>
      <c r="LEL426" s="93"/>
      <c r="LEM426" s="93"/>
      <c r="LEN426" s="93"/>
      <c r="LEO426" s="93"/>
      <c r="LEP426" s="93"/>
      <c r="LEQ426" s="93"/>
      <c r="LER426" s="93"/>
      <c r="LES426" s="93"/>
      <c r="LET426" s="93"/>
      <c r="LEU426" s="93"/>
      <c r="LEV426" s="93"/>
      <c r="LEW426" s="93"/>
      <c r="LEX426" s="93"/>
      <c r="LEY426" s="93"/>
      <c r="LEZ426" s="93"/>
      <c r="LFA426" s="93"/>
      <c r="LFB426" s="93"/>
      <c r="LFC426" s="93"/>
      <c r="LFD426" s="93"/>
      <c r="LFE426" s="93"/>
      <c r="LFF426" s="93"/>
      <c r="LFG426" s="93"/>
      <c r="LFH426" s="93"/>
      <c r="LFI426" s="93"/>
      <c r="LFJ426" s="93"/>
      <c r="LFK426" s="93"/>
      <c r="LFL426" s="93"/>
      <c r="LFM426" s="93"/>
      <c r="LFN426" s="93"/>
      <c r="LFO426" s="93"/>
      <c r="LFP426" s="93"/>
      <c r="LFQ426" s="93"/>
      <c r="LFR426" s="93"/>
      <c r="LFS426" s="93"/>
      <c r="LFT426" s="93"/>
      <c r="LFU426" s="93"/>
      <c r="LFV426" s="93"/>
      <c r="LFW426" s="93"/>
      <c r="LFX426" s="93"/>
      <c r="LFY426" s="93"/>
      <c r="LFZ426" s="93"/>
      <c r="LGA426" s="93"/>
      <c r="LGB426" s="93"/>
      <c r="LGC426" s="93"/>
      <c r="LGD426" s="93"/>
      <c r="LGE426" s="93"/>
      <c r="LGF426" s="93"/>
      <c r="LGG426" s="93"/>
      <c r="LGH426" s="93"/>
      <c r="LGI426" s="93"/>
      <c r="LGJ426" s="93"/>
      <c r="LGK426" s="93"/>
      <c r="LGL426" s="93"/>
      <c r="LGM426" s="93"/>
      <c r="LGN426" s="93"/>
      <c r="LGO426" s="93"/>
      <c r="LGP426" s="93"/>
      <c r="LGQ426" s="93"/>
      <c r="LGR426" s="93"/>
      <c r="LGS426" s="93"/>
      <c r="LGT426" s="93"/>
      <c r="LGU426" s="93"/>
      <c r="LGV426" s="93"/>
      <c r="LGW426" s="93"/>
      <c r="LGX426" s="93"/>
      <c r="LGY426" s="93"/>
      <c r="LGZ426" s="93"/>
      <c r="LHA426" s="93"/>
      <c r="LHB426" s="93"/>
      <c r="LHC426" s="93"/>
      <c r="LHD426" s="93"/>
      <c r="LHE426" s="93"/>
      <c r="LHF426" s="93"/>
      <c r="LHG426" s="93"/>
      <c r="LHH426" s="93"/>
      <c r="LHI426" s="93"/>
      <c r="LHJ426" s="93"/>
      <c r="LHK426" s="93"/>
      <c r="LHL426" s="93"/>
      <c r="LHM426" s="93"/>
      <c r="LHN426" s="93"/>
      <c r="LHO426" s="93"/>
      <c r="LHP426" s="93"/>
      <c r="LHQ426" s="93"/>
      <c r="LHR426" s="93"/>
      <c r="LHS426" s="93"/>
      <c r="LHT426" s="93"/>
      <c r="LHU426" s="93"/>
      <c r="LHV426" s="93"/>
      <c r="LHW426" s="93"/>
      <c r="LHX426" s="93"/>
      <c r="LHY426" s="93"/>
      <c r="LHZ426" s="93"/>
      <c r="LIA426" s="93"/>
      <c r="LIB426" s="93"/>
      <c r="LIC426" s="93"/>
      <c r="LID426" s="93"/>
      <c r="LIE426" s="93"/>
      <c r="LIF426" s="93"/>
      <c r="LIG426" s="93"/>
      <c r="LIH426" s="93"/>
      <c r="LII426" s="93"/>
      <c r="LIJ426" s="93"/>
      <c r="LIK426" s="93"/>
      <c r="LIL426" s="93"/>
      <c r="LIM426" s="93"/>
      <c r="LIN426" s="93"/>
      <c r="LIO426" s="93"/>
      <c r="LIP426" s="93"/>
      <c r="LIQ426" s="93"/>
      <c r="LIR426" s="93"/>
      <c r="LIS426" s="93"/>
      <c r="LIT426" s="93"/>
      <c r="LIU426" s="93"/>
      <c r="LIV426" s="93"/>
      <c r="LIW426" s="93"/>
      <c r="LIX426" s="93"/>
      <c r="LIY426" s="93"/>
      <c r="LIZ426" s="93"/>
      <c r="LJA426" s="93"/>
      <c r="LJB426" s="93"/>
      <c r="LJC426" s="93"/>
      <c r="LJD426" s="93"/>
      <c r="LJE426" s="93"/>
      <c r="LJF426" s="93"/>
      <c r="LJG426" s="93"/>
      <c r="LJH426" s="93"/>
      <c r="LJI426" s="93"/>
      <c r="LJJ426" s="93"/>
      <c r="LJK426" s="93"/>
      <c r="LJL426" s="93"/>
      <c r="LJM426" s="93"/>
      <c r="LJN426" s="93"/>
      <c r="LJO426" s="93"/>
      <c r="LJP426" s="93"/>
      <c r="LJQ426" s="93"/>
      <c r="LJR426" s="93"/>
      <c r="LJS426" s="93"/>
      <c r="LJT426" s="93"/>
      <c r="LJU426" s="93"/>
      <c r="LJV426" s="93"/>
      <c r="LJW426" s="93"/>
      <c r="LJX426" s="93"/>
      <c r="LJY426" s="93"/>
      <c r="LJZ426" s="93"/>
      <c r="LKA426" s="93"/>
      <c r="LKB426" s="93"/>
      <c r="LKC426" s="93"/>
      <c r="LKD426" s="93"/>
      <c r="LKE426" s="93"/>
      <c r="LKF426" s="93"/>
      <c r="LKG426" s="93"/>
      <c r="LKH426" s="93"/>
      <c r="LKI426" s="93"/>
      <c r="LKJ426" s="93"/>
      <c r="LKK426" s="93"/>
      <c r="LKL426" s="93"/>
      <c r="LKM426" s="93"/>
      <c r="LKN426" s="93"/>
      <c r="LKO426" s="93"/>
      <c r="LKP426" s="93"/>
      <c r="LKQ426" s="93"/>
      <c r="LKR426" s="93"/>
      <c r="LKS426" s="93"/>
      <c r="LKT426" s="93"/>
      <c r="LKU426" s="93"/>
      <c r="LKV426" s="93"/>
      <c r="LKW426" s="93"/>
      <c r="LKX426" s="93"/>
      <c r="LKY426" s="93"/>
      <c r="LKZ426" s="93"/>
      <c r="LLA426" s="93"/>
      <c r="LLB426" s="93"/>
      <c r="LLC426" s="93"/>
      <c r="LLD426" s="93"/>
      <c r="LLE426" s="93"/>
      <c r="LLF426" s="93"/>
      <c r="LLG426" s="93"/>
      <c r="LLH426" s="93"/>
      <c r="LLI426" s="93"/>
      <c r="LLJ426" s="93"/>
      <c r="LLK426" s="93"/>
      <c r="LLL426" s="93"/>
      <c r="LLM426" s="93"/>
      <c r="LLN426" s="93"/>
      <c r="LLO426" s="93"/>
      <c r="LLP426" s="93"/>
      <c r="LLQ426" s="93"/>
      <c r="LLR426" s="93"/>
      <c r="LLS426" s="93"/>
      <c r="LLT426" s="93"/>
      <c r="LLU426" s="93"/>
      <c r="LLV426" s="93"/>
      <c r="LLW426" s="93"/>
      <c r="LLX426" s="93"/>
      <c r="LLY426" s="93"/>
      <c r="LLZ426" s="93"/>
      <c r="LMA426" s="93"/>
      <c r="LMB426" s="93"/>
      <c r="LMC426" s="93"/>
      <c r="LMD426" s="93"/>
      <c r="LME426" s="93"/>
      <c r="LMF426" s="93"/>
      <c r="LMG426" s="93"/>
      <c r="LMH426" s="93"/>
      <c r="LMI426" s="93"/>
      <c r="LMJ426" s="93"/>
      <c r="LMK426" s="93"/>
      <c r="LML426" s="93"/>
      <c r="LMM426" s="93"/>
      <c r="LMN426" s="93"/>
      <c r="LMO426" s="93"/>
      <c r="LMP426" s="93"/>
      <c r="LMQ426" s="93"/>
      <c r="LMR426" s="93"/>
      <c r="LMS426" s="93"/>
      <c r="LMT426" s="93"/>
      <c r="LMU426" s="93"/>
      <c r="LMV426" s="93"/>
      <c r="LMW426" s="93"/>
      <c r="LMX426" s="93"/>
      <c r="LMY426" s="93"/>
      <c r="LMZ426" s="93"/>
      <c r="LNA426" s="93"/>
      <c r="LNB426" s="93"/>
      <c r="LNC426" s="93"/>
      <c r="LND426" s="93"/>
      <c r="LNE426" s="93"/>
      <c r="LNF426" s="93"/>
      <c r="LNG426" s="93"/>
      <c r="LNH426" s="93"/>
      <c r="LNI426" s="93"/>
      <c r="LNJ426" s="93"/>
      <c r="LNK426" s="93"/>
      <c r="LNL426" s="93"/>
      <c r="LNM426" s="93"/>
      <c r="LNN426" s="93"/>
      <c r="LNO426" s="93"/>
      <c r="LNP426" s="93"/>
      <c r="LNQ426" s="93"/>
      <c r="LNR426" s="93"/>
      <c r="LNS426" s="93"/>
      <c r="LNT426" s="93"/>
      <c r="LNU426" s="93"/>
      <c r="LNV426" s="93"/>
      <c r="LNW426" s="93"/>
      <c r="LNX426" s="93"/>
      <c r="LNY426" s="93"/>
      <c r="LNZ426" s="93"/>
      <c r="LOA426" s="93"/>
      <c r="LOB426" s="93"/>
      <c r="LOC426" s="93"/>
      <c r="LOD426" s="93"/>
      <c r="LOE426" s="93"/>
      <c r="LOF426" s="93"/>
      <c r="LOG426" s="93"/>
      <c r="LOH426" s="93"/>
      <c r="LOI426" s="93"/>
      <c r="LOJ426" s="93"/>
      <c r="LOK426" s="93"/>
      <c r="LOL426" s="93"/>
      <c r="LOM426" s="93"/>
      <c r="LON426" s="93"/>
      <c r="LOO426" s="93"/>
      <c r="LOP426" s="93"/>
      <c r="LOQ426" s="93"/>
      <c r="LOR426" s="93"/>
      <c r="LOS426" s="93"/>
      <c r="LOT426" s="93"/>
      <c r="LOU426" s="93"/>
      <c r="LOV426" s="93"/>
      <c r="LOW426" s="93"/>
      <c r="LOX426" s="93"/>
      <c r="LOY426" s="93"/>
      <c r="LOZ426" s="93"/>
      <c r="LPA426" s="93"/>
      <c r="LPB426" s="93"/>
      <c r="LPC426" s="93"/>
      <c r="LPD426" s="93"/>
      <c r="LPE426" s="93"/>
      <c r="LPF426" s="93"/>
      <c r="LPG426" s="93"/>
      <c r="LPH426" s="93"/>
      <c r="LPI426" s="93"/>
      <c r="LPJ426" s="93"/>
      <c r="LPK426" s="93"/>
      <c r="LPL426" s="93"/>
      <c r="LPM426" s="93"/>
      <c r="LPN426" s="93"/>
      <c r="LPO426" s="93"/>
      <c r="LPP426" s="93"/>
      <c r="LPQ426" s="93"/>
      <c r="LPR426" s="93"/>
      <c r="LPS426" s="93"/>
      <c r="LPT426" s="93"/>
      <c r="LPU426" s="93"/>
      <c r="LPV426" s="93"/>
      <c r="LPW426" s="93"/>
      <c r="LPX426" s="93"/>
      <c r="LPY426" s="93"/>
      <c r="LPZ426" s="93"/>
      <c r="LQA426" s="93"/>
      <c r="LQB426" s="93"/>
      <c r="LQC426" s="93"/>
      <c r="LQD426" s="93"/>
      <c r="LQE426" s="93"/>
      <c r="LQF426" s="93"/>
      <c r="LQG426" s="93"/>
      <c r="LQH426" s="93"/>
      <c r="LQI426" s="93"/>
      <c r="LQJ426" s="93"/>
      <c r="LQK426" s="93"/>
      <c r="LQL426" s="93"/>
      <c r="LQM426" s="93"/>
      <c r="LQN426" s="93"/>
      <c r="LQO426" s="93"/>
      <c r="LQP426" s="93"/>
      <c r="LQQ426" s="93"/>
      <c r="LQR426" s="93"/>
      <c r="LQS426" s="93"/>
      <c r="LQT426" s="93"/>
      <c r="LQU426" s="93"/>
      <c r="LQV426" s="93"/>
      <c r="LQW426" s="93"/>
      <c r="LQX426" s="93"/>
      <c r="LQY426" s="93"/>
      <c r="LQZ426" s="93"/>
      <c r="LRA426" s="93"/>
      <c r="LRB426" s="93"/>
      <c r="LRC426" s="93"/>
      <c r="LRD426" s="93"/>
      <c r="LRE426" s="93"/>
      <c r="LRF426" s="93"/>
      <c r="LRG426" s="93"/>
      <c r="LRH426" s="93"/>
      <c r="LRI426" s="93"/>
      <c r="LRJ426" s="93"/>
      <c r="LRK426" s="93"/>
      <c r="LRL426" s="93"/>
      <c r="LRM426" s="93"/>
      <c r="LRN426" s="93"/>
      <c r="LRO426" s="93"/>
      <c r="LRP426" s="93"/>
      <c r="LRQ426" s="93"/>
      <c r="LRR426" s="93"/>
      <c r="LRS426" s="93"/>
      <c r="LRT426" s="93"/>
      <c r="LRU426" s="93"/>
      <c r="LRV426" s="93"/>
      <c r="LRW426" s="93"/>
      <c r="LRX426" s="93"/>
      <c r="LRY426" s="93"/>
      <c r="LRZ426" s="93"/>
      <c r="LSA426" s="93"/>
      <c r="LSB426" s="93"/>
      <c r="LSC426" s="93"/>
      <c r="LSD426" s="93"/>
      <c r="LSE426" s="93"/>
      <c r="LSF426" s="93"/>
      <c r="LSG426" s="93"/>
      <c r="LSH426" s="93"/>
      <c r="LSI426" s="93"/>
      <c r="LSJ426" s="93"/>
      <c r="LSK426" s="93"/>
      <c r="LSL426" s="93"/>
      <c r="LSM426" s="93"/>
      <c r="LSN426" s="93"/>
      <c r="LSO426" s="93"/>
      <c r="LSP426" s="93"/>
      <c r="LSQ426" s="93"/>
      <c r="LSR426" s="93"/>
      <c r="LSS426" s="93"/>
      <c r="LST426" s="93"/>
      <c r="LSU426" s="93"/>
      <c r="LSV426" s="93"/>
      <c r="LSW426" s="93"/>
      <c r="LSX426" s="93"/>
      <c r="LSY426" s="93"/>
      <c r="LSZ426" s="93"/>
      <c r="LTA426" s="93"/>
      <c r="LTB426" s="93"/>
      <c r="LTC426" s="93"/>
      <c r="LTD426" s="93"/>
      <c r="LTE426" s="93"/>
      <c r="LTF426" s="93"/>
      <c r="LTG426" s="93"/>
      <c r="LTH426" s="93"/>
      <c r="LTI426" s="93"/>
      <c r="LTJ426" s="93"/>
      <c r="LTK426" s="93"/>
      <c r="LTL426" s="93"/>
      <c r="LTM426" s="93"/>
      <c r="LTN426" s="93"/>
      <c r="LTO426" s="93"/>
      <c r="LTP426" s="93"/>
      <c r="LTQ426" s="93"/>
      <c r="LTR426" s="93"/>
      <c r="LTS426" s="93"/>
      <c r="LTT426" s="93"/>
      <c r="LTU426" s="93"/>
      <c r="LTV426" s="93"/>
      <c r="LTW426" s="93"/>
      <c r="LTX426" s="93"/>
      <c r="LTY426" s="93"/>
      <c r="LTZ426" s="93"/>
      <c r="LUA426" s="93"/>
      <c r="LUB426" s="93"/>
      <c r="LUC426" s="93"/>
      <c r="LUD426" s="93"/>
      <c r="LUE426" s="93"/>
      <c r="LUF426" s="93"/>
      <c r="LUG426" s="93"/>
      <c r="LUH426" s="93"/>
      <c r="LUI426" s="93"/>
      <c r="LUJ426" s="93"/>
      <c r="LUK426" s="93"/>
      <c r="LUL426" s="93"/>
      <c r="LUM426" s="93"/>
      <c r="LUN426" s="93"/>
      <c r="LUO426" s="93"/>
      <c r="LUP426" s="93"/>
      <c r="LUQ426" s="93"/>
      <c r="LUR426" s="93"/>
      <c r="LUS426" s="93"/>
      <c r="LUT426" s="93"/>
      <c r="LUU426" s="93"/>
      <c r="LUV426" s="93"/>
      <c r="LUW426" s="93"/>
      <c r="LUX426" s="93"/>
      <c r="LUY426" s="93"/>
      <c r="LUZ426" s="93"/>
      <c r="LVA426" s="93"/>
      <c r="LVB426" s="93"/>
      <c r="LVC426" s="93"/>
      <c r="LVD426" s="93"/>
      <c r="LVE426" s="93"/>
      <c r="LVF426" s="93"/>
      <c r="LVG426" s="93"/>
      <c r="LVH426" s="93"/>
      <c r="LVI426" s="93"/>
      <c r="LVJ426" s="93"/>
      <c r="LVK426" s="93"/>
      <c r="LVL426" s="93"/>
      <c r="LVM426" s="93"/>
      <c r="LVN426" s="93"/>
      <c r="LVO426" s="93"/>
      <c r="LVP426" s="93"/>
      <c r="LVQ426" s="93"/>
      <c r="LVR426" s="93"/>
      <c r="LVS426" s="93"/>
      <c r="LVT426" s="93"/>
      <c r="LVU426" s="93"/>
      <c r="LVV426" s="93"/>
      <c r="LVW426" s="93"/>
      <c r="LVX426" s="93"/>
      <c r="LVY426" s="93"/>
      <c r="LVZ426" s="93"/>
      <c r="LWA426" s="93"/>
      <c r="LWB426" s="93"/>
      <c r="LWC426" s="93"/>
      <c r="LWD426" s="93"/>
      <c r="LWE426" s="93"/>
      <c r="LWF426" s="93"/>
      <c r="LWG426" s="93"/>
      <c r="LWH426" s="93"/>
      <c r="LWI426" s="93"/>
      <c r="LWJ426" s="93"/>
      <c r="LWK426" s="93"/>
      <c r="LWL426" s="93"/>
      <c r="LWM426" s="93"/>
      <c r="LWN426" s="93"/>
      <c r="LWO426" s="93"/>
      <c r="LWP426" s="93"/>
      <c r="LWQ426" s="93"/>
      <c r="LWR426" s="93"/>
      <c r="LWS426" s="93"/>
      <c r="LWT426" s="93"/>
      <c r="LWU426" s="93"/>
      <c r="LWV426" s="93"/>
      <c r="LWW426" s="93"/>
      <c r="LWX426" s="93"/>
      <c r="LWY426" s="93"/>
      <c r="LWZ426" s="93"/>
      <c r="LXA426" s="93"/>
      <c r="LXB426" s="93"/>
      <c r="LXC426" s="93"/>
      <c r="LXD426" s="93"/>
      <c r="LXE426" s="93"/>
      <c r="LXF426" s="93"/>
      <c r="LXG426" s="93"/>
      <c r="LXH426" s="93"/>
      <c r="LXI426" s="93"/>
      <c r="LXJ426" s="93"/>
      <c r="LXK426" s="93"/>
      <c r="LXL426" s="93"/>
      <c r="LXM426" s="93"/>
      <c r="LXN426" s="93"/>
      <c r="LXO426" s="93"/>
      <c r="LXP426" s="93"/>
      <c r="LXQ426" s="93"/>
      <c r="LXR426" s="93"/>
      <c r="LXS426" s="93"/>
      <c r="LXT426" s="93"/>
      <c r="LXU426" s="93"/>
      <c r="LXV426" s="93"/>
      <c r="LXW426" s="93"/>
      <c r="LXX426" s="93"/>
      <c r="LXY426" s="93"/>
      <c r="LXZ426" s="93"/>
      <c r="LYA426" s="93"/>
      <c r="LYB426" s="93"/>
      <c r="LYC426" s="93"/>
      <c r="LYD426" s="93"/>
      <c r="LYE426" s="93"/>
      <c r="LYF426" s="93"/>
      <c r="LYG426" s="93"/>
      <c r="LYH426" s="93"/>
      <c r="LYI426" s="93"/>
      <c r="LYJ426" s="93"/>
      <c r="LYK426" s="93"/>
      <c r="LYL426" s="93"/>
      <c r="LYM426" s="93"/>
      <c r="LYN426" s="93"/>
      <c r="LYO426" s="93"/>
      <c r="LYP426" s="93"/>
      <c r="LYQ426" s="93"/>
      <c r="LYR426" s="93"/>
      <c r="LYS426" s="93"/>
      <c r="LYT426" s="93"/>
      <c r="LYU426" s="93"/>
      <c r="LYV426" s="93"/>
      <c r="LYW426" s="93"/>
      <c r="LYX426" s="93"/>
      <c r="LYY426" s="93"/>
      <c r="LYZ426" s="93"/>
      <c r="LZA426" s="93"/>
      <c r="LZB426" s="93"/>
      <c r="LZC426" s="93"/>
      <c r="LZD426" s="93"/>
      <c r="LZE426" s="93"/>
      <c r="LZF426" s="93"/>
      <c r="LZG426" s="93"/>
      <c r="LZH426" s="93"/>
      <c r="LZI426" s="93"/>
      <c r="LZJ426" s="93"/>
      <c r="LZK426" s="93"/>
      <c r="LZL426" s="93"/>
      <c r="LZM426" s="93"/>
      <c r="LZN426" s="93"/>
      <c r="LZO426" s="93"/>
      <c r="LZP426" s="93"/>
      <c r="LZQ426" s="93"/>
      <c r="LZR426" s="93"/>
      <c r="LZS426" s="93"/>
      <c r="LZT426" s="93"/>
      <c r="LZU426" s="93"/>
      <c r="LZV426" s="93"/>
      <c r="LZW426" s="93"/>
      <c r="LZX426" s="93"/>
      <c r="LZY426" s="93"/>
      <c r="LZZ426" s="93"/>
      <c r="MAA426" s="93"/>
      <c r="MAB426" s="93"/>
      <c r="MAC426" s="93"/>
      <c r="MAD426" s="93"/>
      <c r="MAE426" s="93"/>
      <c r="MAF426" s="93"/>
      <c r="MAG426" s="93"/>
      <c r="MAH426" s="93"/>
      <c r="MAI426" s="93"/>
      <c r="MAJ426" s="93"/>
      <c r="MAK426" s="93"/>
      <c r="MAL426" s="93"/>
      <c r="MAM426" s="93"/>
      <c r="MAN426" s="93"/>
      <c r="MAO426" s="93"/>
      <c r="MAP426" s="93"/>
      <c r="MAQ426" s="93"/>
      <c r="MAR426" s="93"/>
      <c r="MAS426" s="93"/>
      <c r="MAT426" s="93"/>
      <c r="MAU426" s="93"/>
      <c r="MAV426" s="93"/>
      <c r="MAW426" s="93"/>
      <c r="MAX426" s="93"/>
      <c r="MAY426" s="93"/>
      <c r="MAZ426" s="93"/>
      <c r="MBA426" s="93"/>
      <c r="MBB426" s="93"/>
      <c r="MBC426" s="93"/>
      <c r="MBD426" s="93"/>
      <c r="MBE426" s="93"/>
      <c r="MBF426" s="93"/>
      <c r="MBG426" s="93"/>
      <c r="MBH426" s="93"/>
      <c r="MBI426" s="93"/>
      <c r="MBJ426" s="93"/>
      <c r="MBK426" s="93"/>
      <c r="MBL426" s="93"/>
      <c r="MBM426" s="93"/>
      <c r="MBN426" s="93"/>
      <c r="MBO426" s="93"/>
      <c r="MBP426" s="93"/>
      <c r="MBQ426" s="93"/>
      <c r="MBR426" s="93"/>
      <c r="MBS426" s="93"/>
      <c r="MBT426" s="93"/>
      <c r="MBU426" s="93"/>
      <c r="MBV426" s="93"/>
      <c r="MBW426" s="93"/>
      <c r="MBX426" s="93"/>
      <c r="MBY426" s="93"/>
      <c r="MBZ426" s="93"/>
      <c r="MCA426" s="93"/>
      <c r="MCB426" s="93"/>
      <c r="MCC426" s="93"/>
      <c r="MCD426" s="93"/>
      <c r="MCE426" s="93"/>
      <c r="MCF426" s="93"/>
      <c r="MCG426" s="93"/>
      <c r="MCH426" s="93"/>
      <c r="MCI426" s="93"/>
      <c r="MCJ426" s="93"/>
      <c r="MCK426" s="93"/>
      <c r="MCL426" s="93"/>
      <c r="MCM426" s="93"/>
      <c r="MCN426" s="93"/>
      <c r="MCO426" s="93"/>
      <c r="MCP426" s="93"/>
      <c r="MCQ426" s="93"/>
      <c r="MCR426" s="93"/>
      <c r="MCS426" s="93"/>
      <c r="MCT426" s="93"/>
      <c r="MCU426" s="93"/>
      <c r="MCV426" s="93"/>
      <c r="MCW426" s="93"/>
      <c r="MCX426" s="93"/>
      <c r="MCY426" s="93"/>
      <c r="MCZ426" s="93"/>
      <c r="MDA426" s="93"/>
      <c r="MDB426" s="93"/>
      <c r="MDC426" s="93"/>
      <c r="MDD426" s="93"/>
      <c r="MDE426" s="93"/>
      <c r="MDF426" s="93"/>
      <c r="MDG426" s="93"/>
      <c r="MDH426" s="93"/>
      <c r="MDI426" s="93"/>
      <c r="MDJ426" s="93"/>
      <c r="MDK426" s="93"/>
      <c r="MDL426" s="93"/>
      <c r="MDM426" s="93"/>
      <c r="MDN426" s="93"/>
      <c r="MDO426" s="93"/>
      <c r="MDP426" s="93"/>
      <c r="MDQ426" s="93"/>
      <c r="MDR426" s="93"/>
      <c r="MDS426" s="93"/>
      <c r="MDT426" s="93"/>
      <c r="MDU426" s="93"/>
      <c r="MDV426" s="93"/>
      <c r="MDW426" s="93"/>
      <c r="MDX426" s="93"/>
      <c r="MDY426" s="93"/>
      <c r="MDZ426" s="93"/>
      <c r="MEA426" s="93"/>
      <c r="MEB426" s="93"/>
      <c r="MEC426" s="93"/>
      <c r="MED426" s="93"/>
      <c r="MEE426" s="93"/>
      <c r="MEF426" s="93"/>
      <c r="MEG426" s="93"/>
      <c r="MEH426" s="93"/>
      <c r="MEI426" s="93"/>
      <c r="MEJ426" s="93"/>
      <c r="MEK426" s="93"/>
      <c r="MEL426" s="93"/>
      <c r="MEM426" s="93"/>
      <c r="MEN426" s="93"/>
      <c r="MEO426" s="93"/>
      <c r="MEP426" s="93"/>
      <c r="MEQ426" s="93"/>
      <c r="MER426" s="93"/>
      <c r="MES426" s="93"/>
      <c r="MET426" s="93"/>
      <c r="MEU426" s="93"/>
      <c r="MEV426" s="93"/>
      <c r="MEW426" s="93"/>
      <c r="MEX426" s="93"/>
      <c r="MEY426" s="93"/>
      <c r="MEZ426" s="93"/>
      <c r="MFA426" s="93"/>
      <c r="MFB426" s="93"/>
      <c r="MFC426" s="93"/>
      <c r="MFD426" s="93"/>
      <c r="MFE426" s="93"/>
      <c r="MFF426" s="93"/>
      <c r="MFG426" s="93"/>
      <c r="MFH426" s="93"/>
      <c r="MFI426" s="93"/>
      <c r="MFJ426" s="93"/>
      <c r="MFK426" s="93"/>
      <c r="MFL426" s="93"/>
      <c r="MFM426" s="93"/>
      <c r="MFN426" s="93"/>
      <c r="MFO426" s="93"/>
      <c r="MFP426" s="93"/>
      <c r="MFQ426" s="93"/>
      <c r="MFR426" s="93"/>
      <c r="MFS426" s="93"/>
      <c r="MFT426" s="93"/>
      <c r="MFU426" s="93"/>
      <c r="MFV426" s="93"/>
      <c r="MFW426" s="93"/>
      <c r="MFX426" s="93"/>
      <c r="MFY426" s="93"/>
      <c r="MFZ426" s="93"/>
      <c r="MGA426" s="93"/>
      <c r="MGB426" s="93"/>
      <c r="MGC426" s="93"/>
      <c r="MGD426" s="93"/>
      <c r="MGE426" s="93"/>
      <c r="MGF426" s="93"/>
      <c r="MGG426" s="93"/>
      <c r="MGH426" s="93"/>
      <c r="MGI426" s="93"/>
      <c r="MGJ426" s="93"/>
      <c r="MGK426" s="93"/>
      <c r="MGL426" s="93"/>
      <c r="MGM426" s="93"/>
      <c r="MGN426" s="93"/>
      <c r="MGO426" s="93"/>
      <c r="MGP426" s="93"/>
      <c r="MGQ426" s="93"/>
      <c r="MGR426" s="93"/>
      <c r="MGS426" s="93"/>
      <c r="MGT426" s="93"/>
      <c r="MGU426" s="93"/>
      <c r="MGV426" s="93"/>
      <c r="MGW426" s="93"/>
      <c r="MGX426" s="93"/>
      <c r="MGY426" s="93"/>
      <c r="MGZ426" s="93"/>
      <c r="MHA426" s="93"/>
      <c r="MHB426" s="93"/>
      <c r="MHC426" s="93"/>
      <c r="MHD426" s="93"/>
      <c r="MHE426" s="93"/>
      <c r="MHF426" s="93"/>
      <c r="MHG426" s="93"/>
      <c r="MHH426" s="93"/>
      <c r="MHI426" s="93"/>
      <c r="MHJ426" s="93"/>
      <c r="MHK426" s="93"/>
      <c r="MHL426" s="93"/>
      <c r="MHM426" s="93"/>
      <c r="MHN426" s="93"/>
      <c r="MHO426" s="93"/>
      <c r="MHP426" s="93"/>
      <c r="MHQ426" s="93"/>
      <c r="MHR426" s="93"/>
      <c r="MHS426" s="93"/>
      <c r="MHT426" s="93"/>
      <c r="MHU426" s="93"/>
      <c r="MHV426" s="93"/>
      <c r="MHW426" s="93"/>
      <c r="MHX426" s="93"/>
      <c r="MHY426" s="93"/>
      <c r="MHZ426" s="93"/>
      <c r="MIA426" s="93"/>
      <c r="MIB426" s="93"/>
      <c r="MIC426" s="93"/>
      <c r="MID426" s="93"/>
      <c r="MIE426" s="93"/>
      <c r="MIF426" s="93"/>
      <c r="MIG426" s="93"/>
      <c r="MIH426" s="93"/>
      <c r="MII426" s="93"/>
      <c r="MIJ426" s="93"/>
      <c r="MIK426" s="93"/>
      <c r="MIL426" s="93"/>
      <c r="MIM426" s="93"/>
      <c r="MIN426" s="93"/>
      <c r="MIO426" s="93"/>
      <c r="MIP426" s="93"/>
      <c r="MIQ426" s="93"/>
      <c r="MIR426" s="93"/>
      <c r="MIS426" s="93"/>
      <c r="MIT426" s="93"/>
      <c r="MIU426" s="93"/>
      <c r="MIV426" s="93"/>
      <c r="MIW426" s="93"/>
      <c r="MIX426" s="93"/>
      <c r="MIY426" s="93"/>
      <c r="MIZ426" s="93"/>
      <c r="MJA426" s="93"/>
      <c r="MJB426" s="93"/>
      <c r="MJC426" s="93"/>
      <c r="MJD426" s="93"/>
      <c r="MJE426" s="93"/>
      <c r="MJF426" s="93"/>
      <c r="MJG426" s="93"/>
      <c r="MJH426" s="93"/>
      <c r="MJI426" s="93"/>
      <c r="MJJ426" s="93"/>
      <c r="MJK426" s="93"/>
      <c r="MJL426" s="93"/>
      <c r="MJM426" s="93"/>
      <c r="MJN426" s="93"/>
      <c r="MJO426" s="93"/>
      <c r="MJP426" s="93"/>
      <c r="MJQ426" s="93"/>
      <c r="MJR426" s="93"/>
      <c r="MJS426" s="93"/>
      <c r="MJT426" s="93"/>
      <c r="MJU426" s="93"/>
      <c r="MJV426" s="93"/>
      <c r="MJW426" s="93"/>
      <c r="MJX426" s="93"/>
      <c r="MJY426" s="93"/>
      <c r="MJZ426" s="93"/>
      <c r="MKA426" s="93"/>
      <c r="MKB426" s="93"/>
      <c r="MKC426" s="93"/>
      <c r="MKD426" s="93"/>
      <c r="MKE426" s="93"/>
      <c r="MKF426" s="93"/>
      <c r="MKG426" s="93"/>
      <c r="MKH426" s="93"/>
      <c r="MKI426" s="93"/>
      <c r="MKJ426" s="93"/>
      <c r="MKK426" s="93"/>
      <c r="MKL426" s="93"/>
      <c r="MKM426" s="93"/>
      <c r="MKN426" s="93"/>
      <c r="MKO426" s="93"/>
      <c r="MKP426" s="93"/>
      <c r="MKQ426" s="93"/>
      <c r="MKR426" s="93"/>
      <c r="MKS426" s="93"/>
      <c r="MKT426" s="93"/>
      <c r="MKU426" s="93"/>
      <c r="MKV426" s="93"/>
      <c r="MKW426" s="93"/>
      <c r="MKX426" s="93"/>
      <c r="MKY426" s="93"/>
      <c r="MKZ426" s="93"/>
      <c r="MLA426" s="93"/>
      <c r="MLB426" s="93"/>
      <c r="MLC426" s="93"/>
      <c r="MLD426" s="93"/>
      <c r="MLE426" s="93"/>
      <c r="MLF426" s="93"/>
      <c r="MLG426" s="93"/>
      <c r="MLH426" s="93"/>
      <c r="MLI426" s="93"/>
      <c r="MLJ426" s="93"/>
      <c r="MLK426" s="93"/>
      <c r="MLL426" s="93"/>
      <c r="MLM426" s="93"/>
      <c r="MLN426" s="93"/>
      <c r="MLO426" s="93"/>
      <c r="MLP426" s="93"/>
      <c r="MLQ426" s="93"/>
      <c r="MLR426" s="93"/>
      <c r="MLS426" s="93"/>
      <c r="MLT426" s="93"/>
      <c r="MLU426" s="93"/>
      <c r="MLV426" s="93"/>
      <c r="MLW426" s="93"/>
      <c r="MLX426" s="93"/>
      <c r="MLY426" s="93"/>
      <c r="MLZ426" s="93"/>
      <c r="MMA426" s="93"/>
      <c r="MMB426" s="93"/>
      <c r="MMC426" s="93"/>
      <c r="MMD426" s="93"/>
      <c r="MME426" s="93"/>
      <c r="MMF426" s="93"/>
      <c r="MMG426" s="93"/>
      <c r="MMH426" s="93"/>
      <c r="MMI426" s="93"/>
      <c r="MMJ426" s="93"/>
      <c r="MMK426" s="93"/>
      <c r="MML426" s="93"/>
      <c r="MMM426" s="93"/>
      <c r="MMN426" s="93"/>
      <c r="MMO426" s="93"/>
      <c r="MMP426" s="93"/>
      <c r="MMQ426" s="93"/>
      <c r="MMR426" s="93"/>
      <c r="MMS426" s="93"/>
      <c r="MMT426" s="93"/>
      <c r="MMU426" s="93"/>
      <c r="MMV426" s="93"/>
      <c r="MMW426" s="93"/>
      <c r="MMX426" s="93"/>
      <c r="MMY426" s="93"/>
      <c r="MMZ426" s="93"/>
      <c r="MNA426" s="93"/>
      <c r="MNB426" s="93"/>
      <c r="MNC426" s="93"/>
      <c r="MND426" s="93"/>
      <c r="MNE426" s="93"/>
      <c r="MNF426" s="93"/>
      <c r="MNG426" s="93"/>
      <c r="MNH426" s="93"/>
      <c r="MNI426" s="93"/>
      <c r="MNJ426" s="93"/>
      <c r="MNK426" s="93"/>
      <c r="MNL426" s="93"/>
      <c r="MNM426" s="93"/>
      <c r="MNN426" s="93"/>
      <c r="MNO426" s="93"/>
      <c r="MNP426" s="93"/>
      <c r="MNQ426" s="93"/>
      <c r="MNR426" s="93"/>
      <c r="MNS426" s="93"/>
      <c r="MNT426" s="93"/>
      <c r="MNU426" s="93"/>
      <c r="MNV426" s="93"/>
      <c r="MNW426" s="93"/>
      <c r="MNX426" s="93"/>
      <c r="MNY426" s="93"/>
      <c r="MNZ426" s="93"/>
      <c r="MOA426" s="93"/>
      <c r="MOB426" s="93"/>
      <c r="MOC426" s="93"/>
      <c r="MOD426" s="93"/>
      <c r="MOE426" s="93"/>
      <c r="MOF426" s="93"/>
      <c r="MOG426" s="93"/>
      <c r="MOH426" s="93"/>
      <c r="MOI426" s="93"/>
      <c r="MOJ426" s="93"/>
      <c r="MOK426" s="93"/>
      <c r="MOL426" s="93"/>
      <c r="MOM426" s="93"/>
      <c r="MON426" s="93"/>
      <c r="MOO426" s="93"/>
      <c r="MOP426" s="93"/>
      <c r="MOQ426" s="93"/>
      <c r="MOR426" s="93"/>
      <c r="MOS426" s="93"/>
      <c r="MOT426" s="93"/>
      <c r="MOU426" s="93"/>
      <c r="MOV426" s="93"/>
      <c r="MOW426" s="93"/>
      <c r="MOX426" s="93"/>
      <c r="MOY426" s="93"/>
      <c r="MOZ426" s="93"/>
      <c r="MPA426" s="93"/>
      <c r="MPB426" s="93"/>
      <c r="MPC426" s="93"/>
      <c r="MPD426" s="93"/>
      <c r="MPE426" s="93"/>
      <c r="MPF426" s="93"/>
      <c r="MPG426" s="93"/>
      <c r="MPH426" s="93"/>
      <c r="MPI426" s="93"/>
      <c r="MPJ426" s="93"/>
      <c r="MPK426" s="93"/>
      <c r="MPL426" s="93"/>
      <c r="MPM426" s="93"/>
      <c r="MPN426" s="93"/>
      <c r="MPO426" s="93"/>
      <c r="MPP426" s="93"/>
      <c r="MPQ426" s="93"/>
      <c r="MPR426" s="93"/>
      <c r="MPS426" s="93"/>
      <c r="MPT426" s="93"/>
      <c r="MPU426" s="93"/>
      <c r="MPV426" s="93"/>
      <c r="MPW426" s="93"/>
      <c r="MPX426" s="93"/>
      <c r="MPY426" s="93"/>
      <c r="MPZ426" s="93"/>
      <c r="MQA426" s="93"/>
      <c r="MQB426" s="93"/>
      <c r="MQC426" s="93"/>
      <c r="MQD426" s="93"/>
      <c r="MQE426" s="93"/>
      <c r="MQF426" s="93"/>
      <c r="MQG426" s="93"/>
      <c r="MQH426" s="93"/>
      <c r="MQI426" s="93"/>
      <c r="MQJ426" s="93"/>
      <c r="MQK426" s="93"/>
      <c r="MQL426" s="93"/>
      <c r="MQM426" s="93"/>
      <c r="MQN426" s="93"/>
      <c r="MQO426" s="93"/>
      <c r="MQP426" s="93"/>
      <c r="MQQ426" s="93"/>
      <c r="MQR426" s="93"/>
      <c r="MQS426" s="93"/>
      <c r="MQT426" s="93"/>
      <c r="MQU426" s="93"/>
      <c r="MQV426" s="93"/>
      <c r="MQW426" s="93"/>
      <c r="MQX426" s="93"/>
      <c r="MQY426" s="93"/>
      <c r="MQZ426" s="93"/>
      <c r="MRA426" s="93"/>
      <c r="MRB426" s="93"/>
      <c r="MRC426" s="93"/>
      <c r="MRD426" s="93"/>
      <c r="MRE426" s="93"/>
      <c r="MRF426" s="93"/>
      <c r="MRG426" s="93"/>
      <c r="MRH426" s="93"/>
      <c r="MRI426" s="93"/>
      <c r="MRJ426" s="93"/>
      <c r="MRK426" s="93"/>
      <c r="MRL426" s="93"/>
      <c r="MRM426" s="93"/>
      <c r="MRN426" s="93"/>
      <c r="MRO426" s="93"/>
      <c r="MRP426" s="93"/>
      <c r="MRQ426" s="93"/>
      <c r="MRR426" s="93"/>
      <c r="MRS426" s="93"/>
      <c r="MRT426" s="93"/>
      <c r="MRU426" s="93"/>
      <c r="MRV426" s="93"/>
      <c r="MRW426" s="93"/>
      <c r="MRX426" s="93"/>
      <c r="MRY426" s="93"/>
      <c r="MRZ426" s="93"/>
      <c r="MSA426" s="93"/>
      <c r="MSB426" s="93"/>
      <c r="MSC426" s="93"/>
      <c r="MSD426" s="93"/>
      <c r="MSE426" s="93"/>
      <c r="MSF426" s="93"/>
      <c r="MSG426" s="93"/>
      <c r="MSH426" s="93"/>
      <c r="MSI426" s="93"/>
      <c r="MSJ426" s="93"/>
      <c r="MSK426" s="93"/>
      <c r="MSL426" s="93"/>
      <c r="MSM426" s="93"/>
      <c r="MSN426" s="93"/>
      <c r="MSO426" s="93"/>
      <c r="MSP426" s="93"/>
      <c r="MSQ426" s="93"/>
      <c r="MSR426" s="93"/>
      <c r="MSS426" s="93"/>
      <c r="MST426" s="93"/>
      <c r="MSU426" s="93"/>
      <c r="MSV426" s="93"/>
      <c r="MSW426" s="93"/>
      <c r="MSX426" s="93"/>
      <c r="MSY426" s="93"/>
      <c r="MSZ426" s="93"/>
      <c r="MTA426" s="93"/>
      <c r="MTB426" s="93"/>
      <c r="MTC426" s="93"/>
      <c r="MTD426" s="93"/>
      <c r="MTE426" s="93"/>
      <c r="MTF426" s="93"/>
      <c r="MTG426" s="93"/>
      <c r="MTH426" s="93"/>
      <c r="MTI426" s="93"/>
      <c r="MTJ426" s="93"/>
      <c r="MTK426" s="93"/>
      <c r="MTL426" s="93"/>
      <c r="MTM426" s="93"/>
      <c r="MTN426" s="93"/>
      <c r="MTO426" s="93"/>
      <c r="MTP426" s="93"/>
      <c r="MTQ426" s="93"/>
      <c r="MTR426" s="93"/>
      <c r="MTS426" s="93"/>
      <c r="MTT426" s="93"/>
      <c r="MTU426" s="93"/>
      <c r="MTV426" s="93"/>
      <c r="MTW426" s="93"/>
      <c r="MTX426" s="93"/>
      <c r="MTY426" s="93"/>
      <c r="MTZ426" s="93"/>
      <c r="MUA426" s="93"/>
      <c r="MUB426" s="93"/>
      <c r="MUC426" s="93"/>
      <c r="MUD426" s="93"/>
      <c r="MUE426" s="93"/>
      <c r="MUF426" s="93"/>
      <c r="MUG426" s="93"/>
      <c r="MUH426" s="93"/>
      <c r="MUI426" s="93"/>
      <c r="MUJ426" s="93"/>
      <c r="MUK426" s="93"/>
      <c r="MUL426" s="93"/>
      <c r="MUM426" s="93"/>
      <c r="MUN426" s="93"/>
      <c r="MUO426" s="93"/>
      <c r="MUP426" s="93"/>
      <c r="MUQ426" s="93"/>
      <c r="MUR426" s="93"/>
      <c r="MUS426" s="93"/>
      <c r="MUT426" s="93"/>
      <c r="MUU426" s="93"/>
      <c r="MUV426" s="93"/>
      <c r="MUW426" s="93"/>
      <c r="MUX426" s="93"/>
      <c r="MUY426" s="93"/>
      <c r="MUZ426" s="93"/>
      <c r="MVA426" s="93"/>
      <c r="MVB426" s="93"/>
      <c r="MVC426" s="93"/>
      <c r="MVD426" s="93"/>
      <c r="MVE426" s="93"/>
      <c r="MVF426" s="93"/>
      <c r="MVG426" s="93"/>
      <c r="MVH426" s="93"/>
      <c r="MVI426" s="93"/>
      <c r="MVJ426" s="93"/>
      <c r="MVK426" s="93"/>
      <c r="MVL426" s="93"/>
      <c r="MVM426" s="93"/>
      <c r="MVN426" s="93"/>
      <c r="MVO426" s="93"/>
      <c r="MVP426" s="93"/>
      <c r="MVQ426" s="93"/>
      <c r="MVR426" s="93"/>
      <c r="MVS426" s="93"/>
      <c r="MVT426" s="93"/>
      <c r="MVU426" s="93"/>
      <c r="MVV426" s="93"/>
      <c r="MVW426" s="93"/>
      <c r="MVX426" s="93"/>
      <c r="MVY426" s="93"/>
      <c r="MVZ426" s="93"/>
      <c r="MWA426" s="93"/>
      <c r="MWB426" s="93"/>
      <c r="MWC426" s="93"/>
      <c r="MWD426" s="93"/>
      <c r="MWE426" s="93"/>
      <c r="MWF426" s="93"/>
      <c r="MWG426" s="93"/>
      <c r="MWH426" s="93"/>
      <c r="MWI426" s="93"/>
      <c r="MWJ426" s="93"/>
      <c r="MWK426" s="93"/>
      <c r="MWL426" s="93"/>
      <c r="MWM426" s="93"/>
      <c r="MWN426" s="93"/>
      <c r="MWO426" s="93"/>
      <c r="MWP426" s="93"/>
      <c r="MWQ426" s="93"/>
      <c r="MWR426" s="93"/>
      <c r="MWS426" s="93"/>
      <c r="MWT426" s="93"/>
      <c r="MWU426" s="93"/>
      <c r="MWV426" s="93"/>
      <c r="MWW426" s="93"/>
      <c r="MWX426" s="93"/>
      <c r="MWY426" s="93"/>
      <c r="MWZ426" s="93"/>
      <c r="MXA426" s="93"/>
      <c r="MXB426" s="93"/>
      <c r="MXC426" s="93"/>
      <c r="MXD426" s="93"/>
      <c r="MXE426" s="93"/>
      <c r="MXF426" s="93"/>
      <c r="MXG426" s="93"/>
      <c r="MXH426" s="93"/>
      <c r="MXI426" s="93"/>
      <c r="MXJ426" s="93"/>
      <c r="MXK426" s="93"/>
      <c r="MXL426" s="93"/>
      <c r="MXM426" s="93"/>
      <c r="MXN426" s="93"/>
      <c r="MXO426" s="93"/>
      <c r="MXP426" s="93"/>
      <c r="MXQ426" s="93"/>
      <c r="MXR426" s="93"/>
      <c r="MXS426" s="93"/>
      <c r="MXT426" s="93"/>
      <c r="MXU426" s="93"/>
      <c r="MXV426" s="93"/>
      <c r="MXW426" s="93"/>
      <c r="MXX426" s="93"/>
      <c r="MXY426" s="93"/>
      <c r="MXZ426" s="93"/>
      <c r="MYA426" s="93"/>
      <c r="MYB426" s="93"/>
      <c r="MYC426" s="93"/>
      <c r="MYD426" s="93"/>
      <c r="MYE426" s="93"/>
      <c r="MYF426" s="93"/>
      <c r="MYG426" s="93"/>
      <c r="MYH426" s="93"/>
      <c r="MYI426" s="93"/>
      <c r="MYJ426" s="93"/>
      <c r="MYK426" s="93"/>
      <c r="MYL426" s="93"/>
      <c r="MYM426" s="93"/>
      <c r="MYN426" s="93"/>
      <c r="MYO426" s="93"/>
      <c r="MYP426" s="93"/>
      <c r="MYQ426" s="93"/>
      <c r="MYR426" s="93"/>
      <c r="MYS426" s="93"/>
      <c r="MYT426" s="93"/>
      <c r="MYU426" s="93"/>
      <c r="MYV426" s="93"/>
      <c r="MYW426" s="93"/>
      <c r="MYX426" s="93"/>
      <c r="MYY426" s="93"/>
      <c r="MYZ426" s="93"/>
      <c r="MZA426" s="93"/>
      <c r="MZB426" s="93"/>
      <c r="MZC426" s="93"/>
      <c r="MZD426" s="93"/>
      <c r="MZE426" s="93"/>
      <c r="MZF426" s="93"/>
      <c r="MZG426" s="93"/>
      <c r="MZH426" s="93"/>
      <c r="MZI426" s="93"/>
      <c r="MZJ426" s="93"/>
      <c r="MZK426" s="93"/>
      <c r="MZL426" s="93"/>
      <c r="MZM426" s="93"/>
      <c r="MZN426" s="93"/>
      <c r="MZO426" s="93"/>
      <c r="MZP426" s="93"/>
      <c r="MZQ426" s="93"/>
      <c r="MZR426" s="93"/>
      <c r="MZS426" s="93"/>
      <c r="MZT426" s="93"/>
      <c r="MZU426" s="93"/>
      <c r="MZV426" s="93"/>
      <c r="MZW426" s="93"/>
      <c r="MZX426" s="93"/>
      <c r="MZY426" s="93"/>
      <c r="MZZ426" s="93"/>
      <c r="NAA426" s="93"/>
      <c r="NAB426" s="93"/>
      <c r="NAC426" s="93"/>
      <c r="NAD426" s="93"/>
      <c r="NAE426" s="93"/>
      <c r="NAF426" s="93"/>
      <c r="NAG426" s="93"/>
      <c r="NAH426" s="93"/>
      <c r="NAI426" s="93"/>
      <c r="NAJ426" s="93"/>
      <c r="NAK426" s="93"/>
      <c r="NAL426" s="93"/>
      <c r="NAM426" s="93"/>
      <c r="NAN426" s="93"/>
      <c r="NAO426" s="93"/>
      <c r="NAP426" s="93"/>
      <c r="NAQ426" s="93"/>
      <c r="NAR426" s="93"/>
      <c r="NAS426" s="93"/>
      <c r="NAT426" s="93"/>
      <c r="NAU426" s="93"/>
      <c r="NAV426" s="93"/>
      <c r="NAW426" s="93"/>
      <c r="NAX426" s="93"/>
      <c r="NAY426" s="93"/>
      <c r="NAZ426" s="93"/>
      <c r="NBA426" s="93"/>
      <c r="NBB426" s="93"/>
      <c r="NBC426" s="93"/>
      <c r="NBD426" s="93"/>
      <c r="NBE426" s="93"/>
      <c r="NBF426" s="93"/>
      <c r="NBG426" s="93"/>
      <c r="NBH426" s="93"/>
      <c r="NBI426" s="93"/>
      <c r="NBJ426" s="93"/>
      <c r="NBK426" s="93"/>
      <c r="NBL426" s="93"/>
      <c r="NBM426" s="93"/>
      <c r="NBN426" s="93"/>
      <c r="NBO426" s="93"/>
      <c r="NBP426" s="93"/>
      <c r="NBQ426" s="93"/>
      <c r="NBR426" s="93"/>
      <c r="NBS426" s="93"/>
      <c r="NBT426" s="93"/>
      <c r="NBU426" s="93"/>
      <c r="NBV426" s="93"/>
      <c r="NBW426" s="93"/>
      <c r="NBX426" s="93"/>
      <c r="NBY426" s="93"/>
      <c r="NBZ426" s="93"/>
      <c r="NCA426" s="93"/>
      <c r="NCB426" s="93"/>
      <c r="NCC426" s="93"/>
      <c r="NCD426" s="93"/>
      <c r="NCE426" s="93"/>
      <c r="NCF426" s="93"/>
      <c r="NCG426" s="93"/>
      <c r="NCH426" s="93"/>
      <c r="NCI426" s="93"/>
      <c r="NCJ426" s="93"/>
      <c r="NCK426" s="93"/>
      <c r="NCL426" s="93"/>
      <c r="NCM426" s="93"/>
      <c r="NCN426" s="93"/>
      <c r="NCO426" s="93"/>
      <c r="NCP426" s="93"/>
      <c r="NCQ426" s="93"/>
      <c r="NCR426" s="93"/>
      <c r="NCS426" s="93"/>
      <c r="NCT426" s="93"/>
      <c r="NCU426" s="93"/>
      <c r="NCV426" s="93"/>
      <c r="NCW426" s="93"/>
      <c r="NCX426" s="93"/>
      <c r="NCY426" s="93"/>
      <c r="NCZ426" s="93"/>
      <c r="NDA426" s="93"/>
      <c r="NDB426" s="93"/>
      <c r="NDC426" s="93"/>
      <c r="NDD426" s="93"/>
      <c r="NDE426" s="93"/>
      <c r="NDF426" s="93"/>
      <c r="NDG426" s="93"/>
      <c r="NDH426" s="93"/>
      <c r="NDI426" s="93"/>
      <c r="NDJ426" s="93"/>
      <c r="NDK426" s="93"/>
      <c r="NDL426" s="93"/>
      <c r="NDM426" s="93"/>
      <c r="NDN426" s="93"/>
      <c r="NDO426" s="93"/>
      <c r="NDP426" s="93"/>
      <c r="NDQ426" s="93"/>
      <c r="NDR426" s="93"/>
      <c r="NDS426" s="93"/>
      <c r="NDT426" s="93"/>
      <c r="NDU426" s="93"/>
      <c r="NDV426" s="93"/>
      <c r="NDW426" s="93"/>
      <c r="NDX426" s="93"/>
      <c r="NDY426" s="93"/>
      <c r="NDZ426" s="93"/>
      <c r="NEA426" s="93"/>
      <c r="NEB426" s="93"/>
      <c r="NEC426" s="93"/>
      <c r="NED426" s="93"/>
      <c r="NEE426" s="93"/>
      <c r="NEF426" s="93"/>
      <c r="NEG426" s="93"/>
      <c r="NEH426" s="93"/>
      <c r="NEI426" s="93"/>
      <c r="NEJ426" s="93"/>
      <c r="NEK426" s="93"/>
      <c r="NEL426" s="93"/>
      <c r="NEM426" s="93"/>
      <c r="NEN426" s="93"/>
      <c r="NEO426" s="93"/>
      <c r="NEP426" s="93"/>
      <c r="NEQ426" s="93"/>
      <c r="NER426" s="93"/>
      <c r="NES426" s="93"/>
      <c r="NET426" s="93"/>
      <c r="NEU426" s="93"/>
      <c r="NEV426" s="93"/>
      <c r="NEW426" s="93"/>
      <c r="NEX426" s="93"/>
      <c r="NEY426" s="93"/>
      <c r="NEZ426" s="93"/>
      <c r="NFA426" s="93"/>
      <c r="NFB426" s="93"/>
      <c r="NFC426" s="93"/>
      <c r="NFD426" s="93"/>
      <c r="NFE426" s="93"/>
      <c r="NFF426" s="93"/>
      <c r="NFG426" s="93"/>
      <c r="NFH426" s="93"/>
      <c r="NFI426" s="93"/>
      <c r="NFJ426" s="93"/>
      <c r="NFK426" s="93"/>
      <c r="NFL426" s="93"/>
      <c r="NFM426" s="93"/>
      <c r="NFN426" s="93"/>
      <c r="NFO426" s="93"/>
      <c r="NFP426" s="93"/>
      <c r="NFQ426" s="93"/>
      <c r="NFR426" s="93"/>
      <c r="NFS426" s="93"/>
      <c r="NFT426" s="93"/>
      <c r="NFU426" s="93"/>
      <c r="NFV426" s="93"/>
      <c r="NFW426" s="93"/>
      <c r="NFX426" s="93"/>
      <c r="NFY426" s="93"/>
      <c r="NFZ426" s="93"/>
      <c r="NGA426" s="93"/>
      <c r="NGB426" s="93"/>
      <c r="NGC426" s="93"/>
      <c r="NGD426" s="93"/>
      <c r="NGE426" s="93"/>
      <c r="NGF426" s="93"/>
      <c r="NGG426" s="93"/>
      <c r="NGH426" s="93"/>
      <c r="NGI426" s="93"/>
      <c r="NGJ426" s="93"/>
      <c r="NGK426" s="93"/>
      <c r="NGL426" s="93"/>
      <c r="NGM426" s="93"/>
      <c r="NGN426" s="93"/>
      <c r="NGO426" s="93"/>
      <c r="NGP426" s="93"/>
      <c r="NGQ426" s="93"/>
      <c r="NGR426" s="93"/>
      <c r="NGS426" s="93"/>
      <c r="NGT426" s="93"/>
      <c r="NGU426" s="93"/>
      <c r="NGV426" s="93"/>
      <c r="NGW426" s="93"/>
      <c r="NGX426" s="93"/>
      <c r="NGY426" s="93"/>
      <c r="NGZ426" s="93"/>
      <c r="NHA426" s="93"/>
      <c r="NHB426" s="93"/>
      <c r="NHC426" s="93"/>
      <c r="NHD426" s="93"/>
      <c r="NHE426" s="93"/>
      <c r="NHF426" s="93"/>
      <c r="NHG426" s="93"/>
      <c r="NHH426" s="93"/>
      <c r="NHI426" s="93"/>
      <c r="NHJ426" s="93"/>
      <c r="NHK426" s="93"/>
      <c r="NHL426" s="93"/>
      <c r="NHM426" s="93"/>
      <c r="NHN426" s="93"/>
      <c r="NHO426" s="93"/>
      <c r="NHP426" s="93"/>
      <c r="NHQ426" s="93"/>
      <c r="NHR426" s="93"/>
      <c r="NHS426" s="93"/>
      <c r="NHT426" s="93"/>
      <c r="NHU426" s="93"/>
      <c r="NHV426" s="93"/>
      <c r="NHW426" s="93"/>
      <c r="NHX426" s="93"/>
      <c r="NHY426" s="93"/>
      <c r="NHZ426" s="93"/>
      <c r="NIA426" s="93"/>
      <c r="NIB426" s="93"/>
      <c r="NIC426" s="93"/>
      <c r="NID426" s="93"/>
      <c r="NIE426" s="93"/>
      <c r="NIF426" s="93"/>
      <c r="NIG426" s="93"/>
      <c r="NIH426" s="93"/>
      <c r="NII426" s="93"/>
      <c r="NIJ426" s="93"/>
      <c r="NIK426" s="93"/>
      <c r="NIL426" s="93"/>
      <c r="NIM426" s="93"/>
      <c r="NIN426" s="93"/>
      <c r="NIO426" s="93"/>
      <c r="NIP426" s="93"/>
      <c r="NIQ426" s="93"/>
      <c r="NIR426" s="93"/>
      <c r="NIS426" s="93"/>
      <c r="NIT426" s="93"/>
      <c r="NIU426" s="93"/>
      <c r="NIV426" s="93"/>
      <c r="NIW426" s="93"/>
      <c r="NIX426" s="93"/>
      <c r="NIY426" s="93"/>
      <c r="NIZ426" s="93"/>
      <c r="NJA426" s="93"/>
      <c r="NJB426" s="93"/>
      <c r="NJC426" s="93"/>
      <c r="NJD426" s="93"/>
      <c r="NJE426" s="93"/>
      <c r="NJF426" s="93"/>
      <c r="NJG426" s="93"/>
      <c r="NJH426" s="93"/>
      <c r="NJI426" s="93"/>
      <c r="NJJ426" s="93"/>
      <c r="NJK426" s="93"/>
      <c r="NJL426" s="93"/>
      <c r="NJM426" s="93"/>
      <c r="NJN426" s="93"/>
      <c r="NJO426" s="93"/>
      <c r="NJP426" s="93"/>
      <c r="NJQ426" s="93"/>
      <c r="NJR426" s="93"/>
      <c r="NJS426" s="93"/>
      <c r="NJT426" s="93"/>
      <c r="NJU426" s="93"/>
      <c r="NJV426" s="93"/>
      <c r="NJW426" s="93"/>
      <c r="NJX426" s="93"/>
      <c r="NJY426" s="93"/>
      <c r="NJZ426" s="93"/>
      <c r="NKA426" s="93"/>
      <c r="NKB426" s="93"/>
      <c r="NKC426" s="93"/>
      <c r="NKD426" s="93"/>
      <c r="NKE426" s="93"/>
      <c r="NKF426" s="93"/>
      <c r="NKG426" s="93"/>
      <c r="NKH426" s="93"/>
      <c r="NKI426" s="93"/>
      <c r="NKJ426" s="93"/>
      <c r="NKK426" s="93"/>
      <c r="NKL426" s="93"/>
      <c r="NKM426" s="93"/>
      <c r="NKN426" s="93"/>
      <c r="NKO426" s="93"/>
      <c r="NKP426" s="93"/>
      <c r="NKQ426" s="93"/>
      <c r="NKR426" s="93"/>
      <c r="NKS426" s="93"/>
      <c r="NKT426" s="93"/>
      <c r="NKU426" s="93"/>
      <c r="NKV426" s="93"/>
      <c r="NKW426" s="93"/>
      <c r="NKX426" s="93"/>
      <c r="NKY426" s="93"/>
      <c r="NKZ426" s="93"/>
      <c r="NLA426" s="93"/>
      <c r="NLB426" s="93"/>
      <c r="NLC426" s="93"/>
      <c r="NLD426" s="93"/>
      <c r="NLE426" s="93"/>
      <c r="NLF426" s="93"/>
      <c r="NLG426" s="93"/>
      <c r="NLH426" s="93"/>
      <c r="NLI426" s="93"/>
      <c r="NLJ426" s="93"/>
      <c r="NLK426" s="93"/>
      <c r="NLL426" s="93"/>
      <c r="NLM426" s="93"/>
      <c r="NLN426" s="93"/>
      <c r="NLO426" s="93"/>
      <c r="NLP426" s="93"/>
      <c r="NLQ426" s="93"/>
      <c r="NLR426" s="93"/>
      <c r="NLS426" s="93"/>
      <c r="NLT426" s="93"/>
      <c r="NLU426" s="93"/>
      <c r="NLV426" s="93"/>
      <c r="NLW426" s="93"/>
      <c r="NLX426" s="93"/>
      <c r="NLY426" s="93"/>
      <c r="NLZ426" s="93"/>
      <c r="NMA426" s="93"/>
      <c r="NMB426" s="93"/>
      <c r="NMC426" s="93"/>
      <c r="NMD426" s="93"/>
      <c r="NME426" s="93"/>
      <c r="NMF426" s="93"/>
      <c r="NMG426" s="93"/>
      <c r="NMH426" s="93"/>
      <c r="NMI426" s="93"/>
      <c r="NMJ426" s="93"/>
      <c r="NMK426" s="93"/>
      <c r="NML426" s="93"/>
      <c r="NMM426" s="93"/>
      <c r="NMN426" s="93"/>
      <c r="NMO426" s="93"/>
      <c r="NMP426" s="93"/>
      <c r="NMQ426" s="93"/>
      <c r="NMR426" s="93"/>
      <c r="NMS426" s="93"/>
      <c r="NMT426" s="93"/>
      <c r="NMU426" s="93"/>
      <c r="NMV426" s="93"/>
      <c r="NMW426" s="93"/>
      <c r="NMX426" s="93"/>
      <c r="NMY426" s="93"/>
      <c r="NMZ426" s="93"/>
      <c r="NNA426" s="93"/>
      <c r="NNB426" s="93"/>
      <c r="NNC426" s="93"/>
      <c r="NND426" s="93"/>
      <c r="NNE426" s="93"/>
      <c r="NNF426" s="93"/>
      <c r="NNG426" s="93"/>
      <c r="NNH426" s="93"/>
      <c r="NNI426" s="93"/>
      <c r="NNJ426" s="93"/>
      <c r="NNK426" s="93"/>
      <c r="NNL426" s="93"/>
      <c r="NNM426" s="93"/>
      <c r="NNN426" s="93"/>
      <c r="NNO426" s="93"/>
      <c r="NNP426" s="93"/>
      <c r="NNQ426" s="93"/>
      <c r="NNR426" s="93"/>
      <c r="NNS426" s="93"/>
      <c r="NNT426" s="93"/>
      <c r="NNU426" s="93"/>
      <c r="NNV426" s="93"/>
      <c r="NNW426" s="93"/>
      <c r="NNX426" s="93"/>
      <c r="NNY426" s="93"/>
      <c r="NNZ426" s="93"/>
      <c r="NOA426" s="93"/>
      <c r="NOB426" s="93"/>
      <c r="NOC426" s="93"/>
      <c r="NOD426" s="93"/>
      <c r="NOE426" s="93"/>
      <c r="NOF426" s="93"/>
      <c r="NOG426" s="93"/>
      <c r="NOH426" s="93"/>
      <c r="NOI426" s="93"/>
      <c r="NOJ426" s="93"/>
      <c r="NOK426" s="93"/>
      <c r="NOL426" s="93"/>
      <c r="NOM426" s="93"/>
      <c r="NON426" s="93"/>
      <c r="NOO426" s="93"/>
      <c r="NOP426" s="93"/>
      <c r="NOQ426" s="93"/>
      <c r="NOR426" s="93"/>
      <c r="NOS426" s="93"/>
      <c r="NOT426" s="93"/>
      <c r="NOU426" s="93"/>
      <c r="NOV426" s="93"/>
      <c r="NOW426" s="93"/>
      <c r="NOX426" s="93"/>
      <c r="NOY426" s="93"/>
      <c r="NOZ426" s="93"/>
      <c r="NPA426" s="93"/>
      <c r="NPB426" s="93"/>
      <c r="NPC426" s="93"/>
      <c r="NPD426" s="93"/>
      <c r="NPE426" s="93"/>
      <c r="NPF426" s="93"/>
      <c r="NPG426" s="93"/>
      <c r="NPH426" s="93"/>
      <c r="NPI426" s="93"/>
      <c r="NPJ426" s="93"/>
      <c r="NPK426" s="93"/>
      <c r="NPL426" s="93"/>
      <c r="NPM426" s="93"/>
      <c r="NPN426" s="93"/>
      <c r="NPO426" s="93"/>
      <c r="NPP426" s="93"/>
      <c r="NPQ426" s="93"/>
      <c r="NPR426" s="93"/>
      <c r="NPS426" s="93"/>
      <c r="NPT426" s="93"/>
      <c r="NPU426" s="93"/>
      <c r="NPV426" s="93"/>
      <c r="NPW426" s="93"/>
      <c r="NPX426" s="93"/>
      <c r="NPY426" s="93"/>
      <c r="NPZ426" s="93"/>
      <c r="NQA426" s="93"/>
      <c r="NQB426" s="93"/>
      <c r="NQC426" s="93"/>
      <c r="NQD426" s="93"/>
      <c r="NQE426" s="93"/>
      <c r="NQF426" s="93"/>
      <c r="NQG426" s="93"/>
      <c r="NQH426" s="93"/>
      <c r="NQI426" s="93"/>
      <c r="NQJ426" s="93"/>
      <c r="NQK426" s="93"/>
      <c r="NQL426" s="93"/>
      <c r="NQM426" s="93"/>
      <c r="NQN426" s="93"/>
      <c r="NQO426" s="93"/>
      <c r="NQP426" s="93"/>
      <c r="NQQ426" s="93"/>
      <c r="NQR426" s="93"/>
      <c r="NQS426" s="93"/>
      <c r="NQT426" s="93"/>
      <c r="NQU426" s="93"/>
      <c r="NQV426" s="93"/>
      <c r="NQW426" s="93"/>
      <c r="NQX426" s="93"/>
      <c r="NQY426" s="93"/>
      <c r="NQZ426" s="93"/>
      <c r="NRA426" s="93"/>
      <c r="NRB426" s="93"/>
      <c r="NRC426" s="93"/>
      <c r="NRD426" s="93"/>
      <c r="NRE426" s="93"/>
      <c r="NRF426" s="93"/>
      <c r="NRG426" s="93"/>
      <c r="NRH426" s="93"/>
      <c r="NRI426" s="93"/>
      <c r="NRJ426" s="93"/>
      <c r="NRK426" s="93"/>
      <c r="NRL426" s="93"/>
      <c r="NRM426" s="93"/>
      <c r="NRN426" s="93"/>
      <c r="NRO426" s="93"/>
      <c r="NRP426" s="93"/>
      <c r="NRQ426" s="93"/>
      <c r="NRR426" s="93"/>
      <c r="NRS426" s="93"/>
      <c r="NRT426" s="93"/>
      <c r="NRU426" s="93"/>
      <c r="NRV426" s="93"/>
      <c r="NRW426" s="93"/>
      <c r="NRX426" s="93"/>
      <c r="NRY426" s="93"/>
      <c r="NRZ426" s="93"/>
      <c r="NSA426" s="93"/>
      <c r="NSB426" s="93"/>
      <c r="NSC426" s="93"/>
      <c r="NSD426" s="93"/>
      <c r="NSE426" s="93"/>
      <c r="NSF426" s="93"/>
      <c r="NSG426" s="93"/>
      <c r="NSH426" s="93"/>
      <c r="NSI426" s="93"/>
      <c r="NSJ426" s="93"/>
      <c r="NSK426" s="93"/>
      <c r="NSL426" s="93"/>
      <c r="NSM426" s="93"/>
      <c r="NSN426" s="93"/>
      <c r="NSO426" s="93"/>
      <c r="NSP426" s="93"/>
      <c r="NSQ426" s="93"/>
      <c r="NSR426" s="93"/>
      <c r="NSS426" s="93"/>
      <c r="NST426" s="93"/>
      <c r="NSU426" s="93"/>
      <c r="NSV426" s="93"/>
      <c r="NSW426" s="93"/>
      <c r="NSX426" s="93"/>
      <c r="NSY426" s="93"/>
      <c r="NSZ426" s="93"/>
      <c r="NTA426" s="93"/>
      <c r="NTB426" s="93"/>
      <c r="NTC426" s="93"/>
      <c r="NTD426" s="93"/>
      <c r="NTE426" s="93"/>
      <c r="NTF426" s="93"/>
      <c r="NTG426" s="93"/>
      <c r="NTH426" s="93"/>
      <c r="NTI426" s="93"/>
      <c r="NTJ426" s="93"/>
      <c r="NTK426" s="93"/>
      <c r="NTL426" s="93"/>
      <c r="NTM426" s="93"/>
      <c r="NTN426" s="93"/>
      <c r="NTO426" s="93"/>
      <c r="NTP426" s="93"/>
      <c r="NTQ426" s="93"/>
      <c r="NTR426" s="93"/>
      <c r="NTS426" s="93"/>
      <c r="NTT426" s="93"/>
      <c r="NTU426" s="93"/>
      <c r="NTV426" s="93"/>
      <c r="NTW426" s="93"/>
      <c r="NTX426" s="93"/>
      <c r="NTY426" s="93"/>
      <c r="NTZ426" s="93"/>
      <c r="NUA426" s="93"/>
      <c r="NUB426" s="93"/>
      <c r="NUC426" s="93"/>
      <c r="NUD426" s="93"/>
      <c r="NUE426" s="93"/>
      <c r="NUF426" s="93"/>
      <c r="NUG426" s="93"/>
      <c r="NUH426" s="93"/>
      <c r="NUI426" s="93"/>
      <c r="NUJ426" s="93"/>
      <c r="NUK426" s="93"/>
      <c r="NUL426" s="93"/>
      <c r="NUM426" s="93"/>
      <c r="NUN426" s="93"/>
      <c r="NUO426" s="93"/>
      <c r="NUP426" s="93"/>
      <c r="NUQ426" s="93"/>
      <c r="NUR426" s="93"/>
      <c r="NUS426" s="93"/>
      <c r="NUT426" s="93"/>
      <c r="NUU426" s="93"/>
      <c r="NUV426" s="93"/>
      <c r="NUW426" s="93"/>
      <c r="NUX426" s="93"/>
      <c r="NUY426" s="93"/>
      <c r="NUZ426" s="93"/>
      <c r="NVA426" s="93"/>
      <c r="NVB426" s="93"/>
      <c r="NVC426" s="93"/>
      <c r="NVD426" s="93"/>
      <c r="NVE426" s="93"/>
      <c r="NVF426" s="93"/>
      <c r="NVG426" s="93"/>
      <c r="NVH426" s="93"/>
      <c r="NVI426" s="93"/>
      <c r="NVJ426" s="93"/>
      <c r="NVK426" s="93"/>
      <c r="NVL426" s="93"/>
      <c r="NVM426" s="93"/>
      <c r="NVN426" s="93"/>
      <c r="NVO426" s="93"/>
      <c r="NVP426" s="93"/>
      <c r="NVQ426" s="93"/>
      <c r="NVR426" s="93"/>
      <c r="NVS426" s="93"/>
      <c r="NVT426" s="93"/>
      <c r="NVU426" s="93"/>
      <c r="NVV426" s="93"/>
      <c r="NVW426" s="93"/>
      <c r="NVX426" s="93"/>
      <c r="NVY426" s="93"/>
      <c r="NVZ426" s="93"/>
      <c r="NWA426" s="93"/>
      <c r="NWB426" s="93"/>
      <c r="NWC426" s="93"/>
      <c r="NWD426" s="93"/>
      <c r="NWE426" s="93"/>
      <c r="NWF426" s="93"/>
      <c r="NWG426" s="93"/>
      <c r="NWH426" s="93"/>
      <c r="NWI426" s="93"/>
      <c r="NWJ426" s="93"/>
      <c r="NWK426" s="93"/>
      <c r="NWL426" s="93"/>
      <c r="NWM426" s="93"/>
      <c r="NWN426" s="93"/>
      <c r="NWO426" s="93"/>
      <c r="NWP426" s="93"/>
      <c r="NWQ426" s="93"/>
      <c r="NWR426" s="93"/>
      <c r="NWS426" s="93"/>
      <c r="NWT426" s="93"/>
      <c r="NWU426" s="93"/>
      <c r="NWV426" s="93"/>
      <c r="NWW426" s="93"/>
      <c r="NWX426" s="93"/>
      <c r="NWY426" s="93"/>
      <c r="NWZ426" s="93"/>
      <c r="NXA426" s="93"/>
      <c r="NXB426" s="93"/>
      <c r="NXC426" s="93"/>
      <c r="NXD426" s="93"/>
      <c r="NXE426" s="93"/>
      <c r="NXF426" s="93"/>
      <c r="NXG426" s="93"/>
      <c r="NXH426" s="93"/>
      <c r="NXI426" s="93"/>
      <c r="NXJ426" s="93"/>
      <c r="NXK426" s="93"/>
      <c r="NXL426" s="93"/>
      <c r="NXM426" s="93"/>
      <c r="NXN426" s="93"/>
      <c r="NXO426" s="93"/>
      <c r="NXP426" s="93"/>
      <c r="NXQ426" s="93"/>
      <c r="NXR426" s="93"/>
      <c r="NXS426" s="93"/>
      <c r="NXT426" s="93"/>
      <c r="NXU426" s="93"/>
      <c r="NXV426" s="93"/>
      <c r="NXW426" s="93"/>
      <c r="NXX426" s="93"/>
      <c r="NXY426" s="93"/>
      <c r="NXZ426" s="93"/>
      <c r="NYA426" s="93"/>
      <c r="NYB426" s="93"/>
      <c r="NYC426" s="93"/>
      <c r="NYD426" s="93"/>
      <c r="NYE426" s="93"/>
      <c r="NYF426" s="93"/>
      <c r="NYG426" s="93"/>
      <c r="NYH426" s="93"/>
      <c r="NYI426" s="93"/>
      <c r="NYJ426" s="93"/>
      <c r="NYK426" s="93"/>
      <c r="NYL426" s="93"/>
      <c r="NYM426" s="93"/>
      <c r="NYN426" s="93"/>
      <c r="NYO426" s="93"/>
      <c r="NYP426" s="93"/>
      <c r="NYQ426" s="93"/>
      <c r="NYR426" s="93"/>
      <c r="NYS426" s="93"/>
      <c r="NYT426" s="93"/>
      <c r="NYU426" s="93"/>
      <c r="NYV426" s="93"/>
      <c r="NYW426" s="93"/>
      <c r="NYX426" s="93"/>
      <c r="NYY426" s="93"/>
      <c r="NYZ426" s="93"/>
      <c r="NZA426" s="93"/>
      <c r="NZB426" s="93"/>
      <c r="NZC426" s="93"/>
      <c r="NZD426" s="93"/>
      <c r="NZE426" s="93"/>
      <c r="NZF426" s="93"/>
      <c r="NZG426" s="93"/>
      <c r="NZH426" s="93"/>
      <c r="NZI426" s="93"/>
      <c r="NZJ426" s="93"/>
      <c r="NZK426" s="93"/>
      <c r="NZL426" s="93"/>
      <c r="NZM426" s="93"/>
      <c r="NZN426" s="93"/>
      <c r="NZO426" s="93"/>
      <c r="NZP426" s="93"/>
      <c r="NZQ426" s="93"/>
      <c r="NZR426" s="93"/>
      <c r="NZS426" s="93"/>
      <c r="NZT426" s="93"/>
      <c r="NZU426" s="93"/>
      <c r="NZV426" s="93"/>
      <c r="NZW426" s="93"/>
      <c r="NZX426" s="93"/>
      <c r="NZY426" s="93"/>
      <c r="NZZ426" s="93"/>
      <c r="OAA426" s="93"/>
      <c r="OAB426" s="93"/>
      <c r="OAC426" s="93"/>
      <c r="OAD426" s="93"/>
      <c r="OAE426" s="93"/>
      <c r="OAF426" s="93"/>
      <c r="OAG426" s="93"/>
      <c r="OAH426" s="93"/>
      <c r="OAI426" s="93"/>
      <c r="OAJ426" s="93"/>
      <c r="OAK426" s="93"/>
      <c r="OAL426" s="93"/>
      <c r="OAM426" s="93"/>
      <c r="OAN426" s="93"/>
      <c r="OAO426" s="93"/>
      <c r="OAP426" s="93"/>
      <c r="OAQ426" s="93"/>
      <c r="OAR426" s="93"/>
      <c r="OAS426" s="93"/>
      <c r="OAT426" s="93"/>
      <c r="OAU426" s="93"/>
      <c r="OAV426" s="93"/>
      <c r="OAW426" s="93"/>
      <c r="OAX426" s="93"/>
      <c r="OAY426" s="93"/>
      <c r="OAZ426" s="93"/>
      <c r="OBA426" s="93"/>
      <c r="OBB426" s="93"/>
      <c r="OBC426" s="93"/>
      <c r="OBD426" s="93"/>
      <c r="OBE426" s="93"/>
      <c r="OBF426" s="93"/>
      <c r="OBG426" s="93"/>
      <c r="OBH426" s="93"/>
      <c r="OBI426" s="93"/>
      <c r="OBJ426" s="93"/>
      <c r="OBK426" s="93"/>
      <c r="OBL426" s="93"/>
      <c r="OBM426" s="93"/>
      <c r="OBN426" s="93"/>
      <c r="OBO426" s="93"/>
      <c r="OBP426" s="93"/>
      <c r="OBQ426" s="93"/>
      <c r="OBR426" s="93"/>
      <c r="OBS426" s="93"/>
      <c r="OBT426" s="93"/>
      <c r="OBU426" s="93"/>
      <c r="OBV426" s="93"/>
      <c r="OBW426" s="93"/>
      <c r="OBX426" s="93"/>
      <c r="OBY426" s="93"/>
      <c r="OBZ426" s="93"/>
      <c r="OCA426" s="93"/>
      <c r="OCB426" s="93"/>
      <c r="OCC426" s="93"/>
      <c r="OCD426" s="93"/>
      <c r="OCE426" s="93"/>
      <c r="OCF426" s="93"/>
      <c r="OCG426" s="93"/>
      <c r="OCH426" s="93"/>
      <c r="OCI426" s="93"/>
      <c r="OCJ426" s="93"/>
      <c r="OCK426" s="93"/>
      <c r="OCL426" s="93"/>
      <c r="OCM426" s="93"/>
      <c r="OCN426" s="93"/>
      <c r="OCO426" s="93"/>
      <c r="OCP426" s="93"/>
      <c r="OCQ426" s="93"/>
      <c r="OCR426" s="93"/>
      <c r="OCS426" s="93"/>
      <c r="OCT426" s="93"/>
      <c r="OCU426" s="93"/>
      <c r="OCV426" s="93"/>
      <c r="OCW426" s="93"/>
      <c r="OCX426" s="93"/>
      <c r="OCY426" s="93"/>
      <c r="OCZ426" s="93"/>
      <c r="ODA426" s="93"/>
      <c r="ODB426" s="93"/>
      <c r="ODC426" s="93"/>
      <c r="ODD426" s="93"/>
      <c r="ODE426" s="93"/>
      <c r="ODF426" s="93"/>
      <c r="ODG426" s="93"/>
      <c r="ODH426" s="93"/>
      <c r="ODI426" s="93"/>
      <c r="ODJ426" s="93"/>
      <c r="ODK426" s="93"/>
      <c r="ODL426" s="93"/>
      <c r="ODM426" s="93"/>
      <c r="ODN426" s="93"/>
      <c r="ODO426" s="93"/>
      <c r="ODP426" s="93"/>
      <c r="ODQ426" s="93"/>
      <c r="ODR426" s="93"/>
      <c r="ODS426" s="93"/>
      <c r="ODT426" s="93"/>
      <c r="ODU426" s="93"/>
      <c r="ODV426" s="93"/>
      <c r="ODW426" s="93"/>
      <c r="ODX426" s="93"/>
      <c r="ODY426" s="93"/>
      <c r="ODZ426" s="93"/>
      <c r="OEA426" s="93"/>
      <c r="OEB426" s="93"/>
      <c r="OEC426" s="93"/>
      <c r="OED426" s="93"/>
      <c r="OEE426" s="93"/>
      <c r="OEF426" s="93"/>
      <c r="OEG426" s="93"/>
      <c r="OEH426" s="93"/>
      <c r="OEI426" s="93"/>
      <c r="OEJ426" s="93"/>
      <c r="OEK426" s="93"/>
      <c r="OEL426" s="93"/>
      <c r="OEM426" s="93"/>
      <c r="OEN426" s="93"/>
      <c r="OEO426" s="93"/>
      <c r="OEP426" s="93"/>
      <c r="OEQ426" s="93"/>
      <c r="OER426" s="93"/>
      <c r="OES426" s="93"/>
      <c r="OET426" s="93"/>
      <c r="OEU426" s="93"/>
      <c r="OEV426" s="93"/>
      <c r="OEW426" s="93"/>
      <c r="OEX426" s="93"/>
      <c r="OEY426" s="93"/>
      <c r="OEZ426" s="93"/>
      <c r="OFA426" s="93"/>
      <c r="OFB426" s="93"/>
      <c r="OFC426" s="93"/>
      <c r="OFD426" s="93"/>
      <c r="OFE426" s="93"/>
      <c r="OFF426" s="93"/>
      <c r="OFG426" s="93"/>
      <c r="OFH426" s="93"/>
      <c r="OFI426" s="93"/>
      <c r="OFJ426" s="93"/>
      <c r="OFK426" s="93"/>
      <c r="OFL426" s="93"/>
      <c r="OFM426" s="93"/>
      <c r="OFN426" s="93"/>
      <c r="OFO426" s="93"/>
      <c r="OFP426" s="93"/>
      <c r="OFQ426" s="93"/>
      <c r="OFR426" s="93"/>
      <c r="OFS426" s="93"/>
      <c r="OFT426" s="93"/>
      <c r="OFU426" s="93"/>
      <c r="OFV426" s="93"/>
      <c r="OFW426" s="93"/>
      <c r="OFX426" s="93"/>
      <c r="OFY426" s="93"/>
      <c r="OFZ426" s="93"/>
      <c r="OGA426" s="93"/>
      <c r="OGB426" s="93"/>
      <c r="OGC426" s="93"/>
      <c r="OGD426" s="93"/>
      <c r="OGE426" s="93"/>
      <c r="OGF426" s="93"/>
      <c r="OGG426" s="93"/>
      <c r="OGH426" s="93"/>
      <c r="OGI426" s="93"/>
      <c r="OGJ426" s="93"/>
      <c r="OGK426" s="93"/>
      <c r="OGL426" s="93"/>
      <c r="OGM426" s="93"/>
      <c r="OGN426" s="93"/>
      <c r="OGO426" s="93"/>
      <c r="OGP426" s="93"/>
      <c r="OGQ426" s="93"/>
      <c r="OGR426" s="93"/>
      <c r="OGS426" s="93"/>
      <c r="OGT426" s="93"/>
      <c r="OGU426" s="93"/>
      <c r="OGV426" s="93"/>
      <c r="OGW426" s="93"/>
      <c r="OGX426" s="93"/>
      <c r="OGY426" s="93"/>
      <c r="OGZ426" s="93"/>
      <c r="OHA426" s="93"/>
      <c r="OHB426" s="93"/>
      <c r="OHC426" s="93"/>
      <c r="OHD426" s="93"/>
      <c r="OHE426" s="93"/>
      <c r="OHF426" s="93"/>
      <c r="OHG426" s="93"/>
      <c r="OHH426" s="93"/>
      <c r="OHI426" s="93"/>
      <c r="OHJ426" s="93"/>
      <c r="OHK426" s="93"/>
      <c r="OHL426" s="93"/>
      <c r="OHM426" s="93"/>
      <c r="OHN426" s="93"/>
      <c r="OHO426" s="93"/>
      <c r="OHP426" s="93"/>
      <c r="OHQ426" s="93"/>
      <c r="OHR426" s="93"/>
      <c r="OHS426" s="93"/>
      <c r="OHT426" s="93"/>
      <c r="OHU426" s="93"/>
      <c r="OHV426" s="93"/>
      <c r="OHW426" s="93"/>
      <c r="OHX426" s="93"/>
      <c r="OHY426" s="93"/>
      <c r="OHZ426" s="93"/>
      <c r="OIA426" s="93"/>
      <c r="OIB426" s="93"/>
      <c r="OIC426" s="93"/>
      <c r="OID426" s="93"/>
      <c r="OIE426" s="93"/>
      <c r="OIF426" s="93"/>
      <c r="OIG426" s="93"/>
      <c r="OIH426" s="93"/>
      <c r="OII426" s="93"/>
      <c r="OIJ426" s="93"/>
      <c r="OIK426" s="93"/>
      <c r="OIL426" s="93"/>
      <c r="OIM426" s="93"/>
      <c r="OIN426" s="93"/>
      <c r="OIO426" s="93"/>
      <c r="OIP426" s="93"/>
      <c r="OIQ426" s="93"/>
      <c r="OIR426" s="93"/>
      <c r="OIS426" s="93"/>
      <c r="OIT426" s="93"/>
      <c r="OIU426" s="93"/>
      <c r="OIV426" s="93"/>
      <c r="OIW426" s="93"/>
      <c r="OIX426" s="93"/>
      <c r="OIY426" s="93"/>
      <c r="OIZ426" s="93"/>
      <c r="OJA426" s="93"/>
      <c r="OJB426" s="93"/>
      <c r="OJC426" s="93"/>
      <c r="OJD426" s="93"/>
      <c r="OJE426" s="93"/>
      <c r="OJF426" s="93"/>
      <c r="OJG426" s="93"/>
      <c r="OJH426" s="93"/>
      <c r="OJI426" s="93"/>
      <c r="OJJ426" s="93"/>
      <c r="OJK426" s="93"/>
      <c r="OJL426" s="93"/>
      <c r="OJM426" s="93"/>
      <c r="OJN426" s="93"/>
      <c r="OJO426" s="93"/>
      <c r="OJP426" s="93"/>
      <c r="OJQ426" s="93"/>
      <c r="OJR426" s="93"/>
      <c r="OJS426" s="93"/>
      <c r="OJT426" s="93"/>
      <c r="OJU426" s="93"/>
      <c r="OJV426" s="93"/>
      <c r="OJW426" s="93"/>
      <c r="OJX426" s="93"/>
      <c r="OJY426" s="93"/>
      <c r="OJZ426" s="93"/>
      <c r="OKA426" s="93"/>
      <c r="OKB426" s="93"/>
      <c r="OKC426" s="93"/>
      <c r="OKD426" s="93"/>
      <c r="OKE426" s="93"/>
      <c r="OKF426" s="93"/>
      <c r="OKG426" s="93"/>
      <c r="OKH426" s="93"/>
      <c r="OKI426" s="93"/>
      <c r="OKJ426" s="93"/>
      <c r="OKK426" s="93"/>
      <c r="OKL426" s="93"/>
      <c r="OKM426" s="93"/>
      <c r="OKN426" s="93"/>
      <c r="OKO426" s="93"/>
      <c r="OKP426" s="93"/>
      <c r="OKQ426" s="93"/>
      <c r="OKR426" s="93"/>
      <c r="OKS426" s="93"/>
      <c r="OKT426" s="93"/>
      <c r="OKU426" s="93"/>
      <c r="OKV426" s="93"/>
      <c r="OKW426" s="93"/>
      <c r="OKX426" s="93"/>
      <c r="OKY426" s="93"/>
      <c r="OKZ426" s="93"/>
      <c r="OLA426" s="93"/>
      <c r="OLB426" s="93"/>
      <c r="OLC426" s="93"/>
      <c r="OLD426" s="93"/>
      <c r="OLE426" s="93"/>
      <c r="OLF426" s="93"/>
      <c r="OLG426" s="93"/>
      <c r="OLH426" s="93"/>
      <c r="OLI426" s="93"/>
      <c r="OLJ426" s="93"/>
      <c r="OLK426" s="93"/>
      <c r="OLL426" s="93"/>
      <c r="OLM426" s="93"/>
      <c r="OLN426" s="93"/>
      <c r="OLO426" s="93"/>
      <c r="OLP426" s="93"/>
      <c r="OLQ426" s="93"/>
      <c r="OLR426" s="93"/>
      <c r="OLS426" s="93"/>
      <c r="OLT426" s="93"/>
      <c r="OLU426" s="93"/>
      <c r="OLV426" s="93"/>
      <c r="OLW426" s="93"/>
      <c r="OLX426" s="93"/>
      <c r="OLY426" s="93"/>
      <c r="OLZ426" s="93"/>
      <c r="OMA426" s="93"/>
      <c r="OMB426" s="93"/>
      <c r="OMC426" s="93"/>
      <c r="OMD426" s="93"/>
      <c r="OME426" s="93"/>
      <c r="OMF426" s="93"/>
      <c r="OMG426" s="93"/>
      <c r="OMH426" s="93"/>
      <c r="OMI426" s="93"/>
      <c r="OMJ426" s="93"/>
      <c r="OMK426" s="93"/>
      <c r="OML426" s="93"/>
      <c r="OMM426" s="93"/>
      <c r="OMN426" s="93"/>
      <c r="OMO426" s="93"/>
      <c r="OMP426" s="93"/>
      <c r="OMQ426" s="93"/>
      <c r="OMR426" s="93"/>
      <c r="OMS426" s="93"/>
      <c r="OMT426" s="93"/>
      <c r="OMU426" s="93"/>
      <c r="OMV426" s="93"/>
      <c r="OMW426" s="93"/>
      <c r="OMX426" s="93"/>
      <c r="OMY426" s="93"/>
      <c r="OMZ426" s="93"/>
      <c r="ONA426" s="93"/>
      <c r="ONB426" s="93"/>
      <c r="ONC426" s="93"/>
      <c r="OND426" s="93"/>
      <c r="ONE426" s="93"/>
      <c r="ONF426" s="93"/>
      <c r="ONG426" s="93"/>
      <c r="ONH426" s="93"/>
      <c r="ONI426" s="93"/>
      <c r="ONJ426" s="93"/>
      <c r="ONK426" s="93"/>
      <c r="ONL426" s="93"/>
      <c r="ONM426" s="93"/>
      <c r="ONN426" s="93"/>
      <c r="ONO426" s="93"/>
      <c r="ONP426" s="93"/>
      <c r="ONQ426" s="93"/>
      <c r="ONR426" s="93"/>
      <c r="ONS426" s="93"/>
      <c r="ONT426" s="93"/>
      <c r="ONU426" s="93"/>
      <c r="ONV426" s="93"/>
      <c r="ONW426" s="93"/>
      <c r="ONX426" s="93"/>
      <c r="ONY426" s="93"/>
      <c r="ONZ426" s="93"/>
      <c r="OOA426" s="93"/>
      <c r="OOB426" s="93"/>
      <c r="OOC426" s="93"/>
      <c r="OOD426" s="93"/>
      <c r="OOE426" s="93"/>
      <c r="OOF426" s="93"/>
      <c r="OOG426" s="93"/>
      <c r="OOH426" s="93"/>
      <c r="OOI426" s="93"/>
      <c r="OOJ426" s="93"/>
      <c r="OOK426" s="93"/>
      <c r="OOL426" s="93"/>
      <c r="OOM426" s="93"/>
      <c r="OON426" s="93"/>
      <c r="OOO426" s="93"/>
      <c r="OOP426" s="93"/>
      <c r="OOQ426" s="93"/>
      <c r="OOR426" s="93"/>
      <c r="OOS426" s="93"/>
      <c r="OOT426" s="93"/>
      <c r="OOU426" s="93"/>
      <c r="OOV426" s="93"/>
      <c r="OOW426" s="93"/>
      <c r="OOX426" s="93"/>
      <c r="OOY426" s="93"/>
      <c r="OOZ426" s="93"/>
      <c r="OPA426" s="93"/>
      <c r="OPB426" s="93"/>
      <c r="OPC426" s="93"/>
      <c r="OPD426" s="93"/>
      <c r="OPE426" s="93"/>
      <c r="OPF426" s="93"/>
      <c r="OPG426" s="93"/>
      <c r="OPH426" s="93"/>
      <c r="OPI426" s="93"/>
      <c r="OPJ426" s="93"/>
      <c r="OPK426" s="93"/>
      <c r="OPL426" s="93"/>
      <c r="OPM426" s="93"/>
      <c r="OPN426" s="93"/>
      <c r="OPO426" s="93"/>
      <c r="OPP426" s="93"/>
      <c r="OPQ426" s="93"/>
      <c r="OPR426" s="93"/>
      <c r="OPS426" s="93"/>
      <c r="OPT426" s="93"/>
      <c r="OPU426" s="93"/>
      <c r="OPV426" s="93"/>
      <c r="OPW426" s="93"/>
      <c r="OPX426" s="93"/>
      <c r="OPY426" s="93"/>
      <c r="OPZ426" s="93"/>
      <c r="OQA426" s="93"/>
      <c r="OQB426" s="93"/>
      <c r="OQC426" s="93"/>
      <c r="OQD426" s="93"/>
      <c r="OQE426" s="93"/>
      <c r="OQF426" s="93"/>
      <c r="OQG426" s="93"/>
      <c r="OQH426" s="93"/>
      <c r="OQI426" s="93"/>
      <c r="OQJ426" s="93"/>
      <c r="OQK426" s="93"/>
      <c r="OQL426" s="93"/>
      <c r="OQM426" s="93"/>
      <c r="OQN426" s="93"/>
      <c r="OQO426" s="93"/>
      <c r="OQP426" s="93"/>
      <c r="OQQ426" s="93"/>
      <c r="OQR426" s="93"/>
      <c r="OQS426" s="93"/>
      <c r="OQT426" s="93"/>
      <c r="OQU426" s="93"/>
      <c r="OQV426" s="93"/>
      <c r="OQW426" s="93"/>
      <c r="OQX426" s="93"/>
      <c r="OQY426" s="93"/>
      <c r="OQZ426" s="93"/>
      <c r="ORA426" s="93"/>
      <c r="ORB426" s="93"/>
      <c r="ORC426" s="93"/>
      <c r="ORD426" s="93"/>
      <c r="ORE426" s="93"/>
      <c r="ORF426" s="93"/>
      <c r="ORG426" s="93"/>
      <c r="ORH426" s="93"/>
      <c r="ORI426" s="93"/>
      <c r="ORJ426" s="93"/>
      <c r="ORK426" s="93"/>
      <c r="ORL426" s="93"/>
      <c r="ORM426" s="93"/>
      <c r="ORN426" s="93"/>
      <c r="ORO426" s="93"/>
      <c r="ORP426" s="93"/>
      <c r="ORQ426" s="93"/>
      <c r="ORR426" s="93"/>
      <c r="ORS426" s="93"/>
      <c r="ORT426" s="93"/>
      <c r="ORU426" s="93"/>
      <c r="ORV426" s="93"/>
      <c r="ORW426" s="93"/>
      <c r="ORX426" s="93"/>
      <c r="ORY426" s="93"/>
      <c r="ORZ426" s="93"/>
      <c r="OSA426" s="93"/>
      <c r="OSB426" s="93"/>
      <c r="OSC426" s="93"/>
      <c r="OSD426" s="93"/>
      <c r="OSE426" s="93"/>
      <c r="OSF426" s="93"/>
      <c r="OSG426" s="93"/>
      <c r="OSH426" s="93"/>
      <c r="OSI426" s="93"/>
      <c r="OSJ426" s="93"/>
      <c r="OSK426" s="93"/>
      <c r="OSL426" s="93"/>
      <c r="OSM426" s="93"/>
      <c r="OSN426" s="93"/>
      <c r="OSO426" s="93"/>
      <c r="OSP426" s="93"/>
      <c r="OSQ426" s="93"/>
      <c r="OSR426" s="93"/>
      <c r="OSS426" s="93"/>
      <c r="OST426" s="93"/>
      <c r="OSU426" s="93"/>
      <c r="OSV426" s="93"/>
      <c r="OSW426" s="93"/>
      <c r="OSX426" s="93"/>
      <c r="OSY426" s="93"/>
      <c r="OSZ426" s="93"/>
      <c r="OTA426" s="93"/>
      <c r="OTB426" s="93"/>
      <c r="OTC426" s="93"/>
      <c r="OTD426" s="93"/>
      <c r="OTE426" s="93"/>
      <c r="OTF426" s="93"/>
      <c r="OTG426" s="93"/>
      <c r="OTH426" s="93"/>
      <c r="OTI426" s="93"/>
      <c r="OTJ426" s="93"/>
      <c r="OTK426" s="93"/>
      <c r="OTL426" s="93"/>
      <c r="OTM426" s="93"/>
      <c r="OTN426" s="93"/>
      <c r="OTO426" s="93"/>
      <c r="OTP426" s="93"/>
      <c r="OTQ426" s="93"/>
      <c r="OTR426" s="93"/>
      <c r="OTS426" s="93"/>
      <c r="OTT426" s="93"/>
      <c r="OTU426" s="93"/>
      <c r="OTV426" s="93"/>
      <c r="OTW426" s="93"/>
      <c r="OTX426" s="93"/>
      <c r="OTY426" s="93"/>
      <c r="OTZ426" s="93"/>
      <c r="OUA426" s="93"/>
      <c r="OUB426" s="93"/>
      <c r="OUC426" s="93"/>
      <c r="OUD426" s="93"/>
      <c r="OUE426" s="93"/>
      <c r="OUF426" s="93"/>
      <c r="OUG426" s="93"/>
      <c r="OUH426" s="93"/>
      <c r="OUI426" s="93"/>
      <c r="OUJ426" s="93"/>
      <c r="OUK426" s="93"/>
      <c r="OUL426" s="93"/>
      <c r="OUM426" s="93"/>
      <c r="OUN426" s="93"/>
      <c r="OUO426" s="93"/>
      <c r="OUP426" s="93"/>
      <c r="OUQ426" s="93"/>
      <c r="OUR426" s="93"/>
      <c r="OUS426" s="93"/>
      <c r="OUT426" s="93"/>
      <c r="OUU426" s="93"/>
      <c r="OUV426" s="93"/>
      <c r="OUW426" s="93"/>
      <c r="OUX426" s="93"/>
      <c r="OUY426" s="93"/>
      <c r="OUZ426" s="93"/>
      <c r="OVA426" s="93"/>
      <c r="OVB426" s="93"/>
      <c r="OVC426" s="93"/>
      <c r="OVD426" s="93"/>
      <c r="OVE426" s="93"/>
      <c r="OVF426" s="93"/>
      <c r="OVG426" s="93"/>
      <c r="OVH426" s="93"/>
      <c r="OVI426" s="93"/>
      <c r="OVJ426" s="93"/>
      <c r="OVK426" s="93"/>
      <c r="OVL426" s="93"/>
      <c r="OVM426" s="93"/>
      <c r="OVN426" s="93"/>
      <c r="OVO426" s="93"/>
      <c r="OVP426" s="93"/>
      <c r="OVQ426" s="93"/>
      <c r="OVR426" s="93"/>
      <c r="OVS426" s="93"/>
      <c r="OVT426" s="93"/>
      <c r="OVU426" s="93"/>
      <c r="OVV426" s="93"/>
      <c r="OVW426" s="93"/>
      <c r="OVX426" s="93"/>
      <c r="OVY426" s="93"/>
      <c r="OVZ426" s="93"/>
      <c r="OWA426" s="93"/>
      <c r="OWB426" s="93"/>
      <c r="OWC426" s="93"/>
      <c r="OWD426" s="93"/>
      <c r="OWE426" s="93"/>
      <c r="OWF426" s="93"/>
      <c r="OWG426" s="93"/>
      <c r="OWH426" s="93"/>
      <c r="OWI426" s="93"/>
      <c r="OWJ426" s="93"/>
      <c r="OWK426" s="93"/>
      <c r="OWL426" s="93"/>
      <c r="OWM426" s="93"/>
      <c r="OWN426" s="93"/>
      <c r="OWO426" s="93"/>
      <c r="OWP426" s="93"/>
      <c r="OWQ426" s="93"/>
      <c r="OWR426" s="93"/>
      <c r="OWS426" s="93"/>
      <c r="OWT426" s="93"/>
      <c r="OWU426" s="93"/>
      <c r="OWV426" s="93"/>
      <c r="OWW426" s="93"/>
      <c r="OWX426" s="93"/>
      <c r="OWY426" s="93"/>
      <c r="OWZ426" s="93"/>
      <c r="OXA426" s="93"/>
      <c r="OXB426" s="93"/>
      <c r="OXC426" s="93"/>
      <c r="OXD426" s="93"/>
      <c r="OXE426" s="93"/>
      <c r="OXF426" s="93"/>
      <c r="OXG426" s="93"/>
      <c r="OXH426" s="93"/>
      <c r="OXI426" s="93"/>
      <c r="OXJ426" s="93"/>
      <c r="OXK426" s="93"/>
      <c r="OXL426" s="93"/>
      <c r="OXM426" s="93"/>
      <c r="OXN426" s="93"/>
      <c r="OXO426" s="93"/>
      <c r="OXP426" s="93"/>
      <c r="OXQ426" s="93"/>
      <c r="OXR426" s="93"/>
      <c r="OXS426" s="93"/>
      <c r="OXT426" s="93"/>
      <c r="OXU426" s="93"/>
      <c r="OXV426" s="93"/>
      <c r="OXW426" s="93"/>
      <c r="OXX426" s="93"/>
      <c r="OXY426" s="93"/>
      <c r="OXZ426" s="93"/>
      <c r="OYA426" s="93"/>
      <c r="OYB426" s="93"/>
      <c r="OYC426" s="93"/>
      <c r="OYD426" s="93"/>
      <c r="OYE426" s="93"/>
      <c r="OYF426" s="93"/>
      <c r="OYG426" s="93"/>
      <c r="OYH426" s="93"/>
      <c r="OYI426" s="93"/>
      <c r="OYJ426" s="93"/>
      <c r="OYK426" s="93"/>
      <c r="OYL426" s="93"/>
      <c r="OYM426" s="93"/>
      <c r="OYN426" s="93"/>
      <c r="OYO426" s="93"/>
      <c r="OYP426" s="93"/>
      <c r="OYQ426" s="93"/>
      <c r="OYR426" s="93"/>
      <c r="OYS426" s="93"/>
      <c r="OYT426" s="93"/>
      <c r="OYU426" s="93"/>
      <c r="OYV426" s="93"/>
      <c r="OYW426" s="93"/>
      <c r="OYX426" s="93"/>
      <c r="OYY426" s="93"/>
      <c r="OYZ426" s="93"/>
      <c r="OZA426" s="93"/>
      <c r="OZB426" s="93"/>
      <c r="OZC426" s="93"/>
      <c r="OZD426" s="93"/>
      <c r="OZE426" s="93"/>
      <c r="OZF426" s="93"/>
      <c r="OZG426" s="93"/>
      <c r="OZH426" s="93"/>
      <c r="OZI426" s="93"/>
      <c r="OZJ426" s="93"/>
      <c r="OZK426" s="93"/>
      <c r="OZL426" s="93"/>
      <c r="OZM426" s="93"/>
      <c r="OZN426" s="93"/>
      <c r="OZO426" s="93"/>
      <c r="OZP426" s="93"/>
      <c r="OZQ426" s="93"/>
      <c r="OZR426" s="93"/>
      <c r="OZS426" s="93"/>
      <c r="OZT426" s="93"/>
      <c r="OZU426" s="93"/>
      <c r="OZV426" s="93"/>
      <c r="OZW426" s="93"/>
      <c r="OZX426" s="93"/>
      <c r="OZY426" s="93"/>
      <c r="OZZ426" s="93"/>
      <c r="PAA426" s="93"/>
      <c r="PAB426" s="93"/>
      <c r="PAC426" s="93"/>
      <c r="PAD426" s="93"/>
      <c r="PAE426" s="93"/>
      <c r="PAF426" s="93"/>
      <c r="PAG426" s="93"/>
      <c r="PAH426" s="93"/>
      <c r="PAI426" s="93"/>
      <c r="PAJ426" s="93"/>
      <c r="PAK426" s="93"/>
      <c r="PAL426" s="93"/>
      <c r="PAM426" s="93"/>
      <c r="PAN426" s="93"/>
      <c r="PAO426" s="93"/>
      <c r="PAP426" s="93"/>
      <c r="PAQ426" s="93"/>
      <c r="PAR426" s="93"/>
      <c r="PAS426" s="93"/>
      <c r="PAT426" s="93"/>
      <c r="PAU426" s="93"/>
      <c r="PAV426" s="93"/>
      <c r="PAW426" s="93"/>
      <c r="PAX426" s="93"/>
      <c r="PAY426" s="93"/>
      <c r="PAZ426" s="93"/>
      <c r="PBA426" s="93"/>
      <c r="PBB426" s="93"/>
      <c r="PBC426" s="93"/>
      <c r="PBD426" s="93"/>
      <c r="PBE426" s="93"/>
      <c r="PBF426" s="93"/>
      <c r="PBG426" s="93"/>
      <c r="PBH426" s="93"/>
      <c r="PBI426" s="93"/>
      <c r="PBJ426" s="93"/>
      <c r="PBK426" s="93"/>
      <c r="PBL426" s="93"/>
      <c r="PBM426" s="93"/>
      <c r="PBN426" s="93"/>
      <c r="PBO426" s="93"/>
      <c r="PBP426" s="93"/>
      <c r="PBQ426" s="93"/>
      <c r="PBR426" s="93"/>
      <c r="PBS426" s="93"/>
      <c r="PBT426" s="93"/>
      <c r="PBU426" s="93"/>
      <c r="PBV426" s="93"/>
      <c r="PBW426" s="93"/>
      <c r="PBX426" s="93"/>
      <c r="PBY426" s="93"/>
      <c r="PBZ426" s="93"/>
      <c r="PCA426" s="93"/>
      <c r="PCB426" s="93"/>
      <c r="PCC426" s="93"/>
      <c r="PCD426" s="93"/>
      <c r="PCE426" s="93"/>
      <c r="PCF426" s="93"/>
      <c r="PCG426" s="93"/>
      <c r="PCH426" s="93"/>
      <c r="PCI426" s="93"/>
      <c r="PCJ426" s="93"/>
      <c r="PCK426" s="93"/>
      <c r="PCL426" s="93"/>
      <c r="PCM426" s="93"/>
      <c r="PCN426" s="93"/>
      <c r="PCO426" s="93"/>
      <c r="PCP426" s="93"/>
      <c r="PCQ426" s="93"/>
      <c r="PCR426" s="93"/>
      <c r="PCS426" s="93"/>
      <c r="PCT426" s="93"/>
      <c r="PCU426" s="93"/>
      <c r="PCV426" s="93"/>
      <c r="PCW426" s="93"/>
      <c r="PCX426" s="93"/>
      <c r="PCY426" s="93"/>
      <c r="PCZ426" s="93"/>
      <c r="PDA426" s="93"/>
      <c r="PDB426" s="93"/>
      <c r="PDC426" s="93"/>
      <c r="PDD426" s="93"/>
      <c r="PDE426" s="93"/>
      <c r="PDF426" s="93"/>
      <c r="PDG426" s="93"/>
      <c r="PDH426" s="93"/>
      <c r="PDI426" s="93"/>
      <c r="PDJ426" s="93"/>
      <c r="PDK426" s="93"/>
      <c r="PDL426" s="93"/>
      <c r="PDM426" s="93"/>
      <c r="PDN426" s="93"/>
      <c r="PDO426" s="93"/>
      <c r="PDP426" s="93"/>
      <c r="PDQ426" s="93"/>
      <c r="PDR426" s="93"/>
      <c r="PDS426" s="93"/>
      <c r="PDT426" s="93"/>
      <c r="PDU426" s="93"/>
      <c r="PDV426" s="93"/>
      <c r="PDW426" s="93"/>
      <c r="PDX426" s="93"/>
      <c r="PDY426" s="93"/>
      <c r="PDZ426" s="93"/>
      <c r="PEA426" s="93"/>
      <c r="PEB426" s="93"/>
      <c r="PEC426" s="93"/>
      <c r="PED426" s="93"/>
      <c r="PEE426" s="93"/>
      <c r="PEF426" s="93"/>
      <c r="PEG426" s="93"/>
      <c r="PEH426" s="93"/>
      <c r="PEI426" s="93"/>
      <c r="PEJ426" s="93"/>
      <c r="PEK426" s="93"/>
      <c r="PEL426" s="93"/>
      <c r="PEM426" s="93"/>
      <c r="PEN426" s="93"/>
      <c r="PEO426" s="93"/>
      <c r="PEP426" s="93"/>
      <c r="PEQ426" s="93"/>
      <c r="PER426" s="93"/>
      <c r="PES426" s="93"/>
      <c r="PET426" s="93"/>
      <c r="PEU426" s="93"/>
      <c r="PEV426" s="93"/>
      <c r="PEW426" s="93"/>
      <c r="PEX426" s="93"/>
      <c r="PEY426" s="93"/>
      <c r="PEZ426" s="93"/>
      <c r="PFA426" s="93"/>
      <c r="PFB426" s="93"/>
      <c r="PFC426" s="93"/>
      <c r="PFD426" s="93"/>
      <c r="PFE426" s="93"/>
      <c r="PFF426" s="93"/>
      <c r="PFG426" s="93"/>
      <c r="PFH426" s="93"/>
      <c r="PFI426" s="93"/>
      <c r="PFJ426" s="93"/>
      <c r="PFK426" s="93"/>
      <c r="PFL426" s="93"/>
      <c r="PFM426" s="93"/>
      <c r="PFN426" s="93"/>
      <c r="PFO426" s="93"/>
      <c r="PFP426" s="93"/>
      <c r="PFQ426" s="93"/>
      <c r="PFR426" s="93"/>
      <c r="PFS426" s="93"/>
      <c r="PFT426" s="93"/>
      <c r="PFU426" s="93"/>
      <c r="PFV426" s="93"/>
      <c r="PFW426" s="93"/>
      <c r="PFX426" s="93"/>
      <c r="PFY426" s="93"/>
      <c r="PFZ426" s="93"/>
      <c r="PGA426" s="93"/>
      <c r="PGB426" s="93"/>
      <c r="PGC426" s="93"/>
      <c r="PGD426" s="93"/>
      <c r="PGE426" s="93"/>
      <c r="PGF426" s="93"/>
      <c r="PGG426" s="93"/>
      <c r="PGH426" s="93"/>
      <c r="PGI426" s="93"/>
      <c r="PGJ426" s="93"/>
      <c r="PGK426" s="93"/>
      <c r="PGL426" s="93"/>
      <c r="PGM426" s="93"/>
      <c r="PGN426" s="93"/>
      <c r="PGO426" s="93"/>
      <c r="PGP426" s="93"/>
      <c r="PGQ426" s="93"/>
      <c r="PGR426" s="93"/>
      <c r="PGS426" s="93"/>
      <c r="PGT426" s="93"/>
      <c r="PGU426" s="93"/>
      <c r="PGV426" s="93"/>
      <c r="PGW426" s="93"/>
      <c r="PGX426" s="93"/>
      <c r="PGY426" s="93"/>
      <c r="PGZ426" s="93"/>
      <c r="PHA426" s="93"/>
      <c r="PHB426" s="93"/>
      <c r="PHC426" s="93"/>
      <c r="PHD426" s="93"/>
      <c r="PHE426" s="93"/>
      <c r="PHF426" s="93"/>
      <c r="PHG426" s="93"/>
      <c r="PHH426" s="93"/>
      <c r="PHI426" s="93"/>
      <c r="PHJ426" s="93"/>
      <c r="PHK426" s="93"/>
      <c r="PHL426" s="93"/>
      <c r="PHM426" s="93"/>
      <c r="PHN426" s="93"/>
      <c r="PHO426" s="93"/>
      <c r="PHP426" s="93"/>
      <c r="PHQ426" s="93"/>
      <c r="PHR426" s="93"/>
      <c r="PHS426" s="93"/>
      <c r="PHT426" s="93"/>
      <c r="PHU426" s="93"/>
      <c r="PHV426" s="93"/>
      <c r="PHW426" s="93"/>
      <c r="PHX426" s="93"/>
      <c r="PHY426" s="93"/>
      <c r="PHZ426" s="93"/>
      <c r="PIA426" s="93"/>
      <c r="PIB426" s="93"/>
      <c r="PIC426" s="93"/>
      <c r="PID426" s="93"/>
      <c r="PIE426" s="93"/>
      <c r="PIF426" s="93"/>
      <c r="PIG426" s="93"/>
      <c r="PIH426" s="93"/>
      <c r="PII426" s="93"/>
      <c r="PIJ426" s="93"/>
      <c r="PIK426" s="93"/>
      <c r="PIL426" s="93"/>
      <c r="PIM426" s="93"/>
      <c r="PIN426" s="93"/>
      <c r="PIO426" s="93"/>
      <c r="PIP426" s="93"/>
      <c r="PIQ426" s="93"/>
      <c r="PIR426" s="93"/>
      <c r="PIS426" s="93"/>
      <c r="PIT426" s="93"/>
      <c r="PIU426" s="93"/>
      <c r="PIV426" s="93"/>
      <c r="PIW426" s="93"/>
      <c r="PIX426" s="93"/>
      <c r="PIY426" s="93"/>
      <c r="PIZ426" s="93"/>
      <c r="PJA426" s="93"/>
      <c r="PJB426" s="93"/>
      <c r="PJC426" s="93"/>
      <c r="PJD426" s="93"/>
      <c r="PJE426" s="93"/>
      <c r="PJF426" s="93"/>
      <c r="PJG426" s="93"/>
      <c r="PJH426" s="93"/>
      <c r="PJI426" s="93"/>
      <c r="PJJ426" s="93"/>
      <c r="PJK426" s="93"/>
      <c r="PJL426" s="93"/>
      <c r="PJM426" s="93"/>
      <c r="PJN426" s="93"/>
      <c r="PJO426" s="93"/>
      <c r="PJP426" s="93"/>
      <c r="PJQ426" s="93"/>
      <c r="PJR426" s="93"/>
      <c r="PJS426" s="93"/>
      <c r="PJT426" s="93"/>
      <c r="PJU426" s="93"/>
      <c r="PJV426" s="93"/>
      <c r="PJW426" s="93"/>
      <c r="PJX426" s="93"/>
      <c r="PJY426" s="93"/>
      <c r="PJZ426" s="93"/>
      <c r="PKA426" s="93"/>
      <c r="PKB426" s="93"/>
      <c r="PKC426" s="93"/>
      <c r="PKD426" s="93"/>
      <c r="PKE426" s="93"/>
      <c r="PKF426" s="93"/>
      <c r="PKG426" s="93"/>
      <c r="PKH426" s="93"/>
      <c r="PKI426" s="93"/>
      <c r="PKJ426" s="93"/>
      <c r="PKK426" s="93"/>
      <c r="PKL426" s="93"/>
      <c r="PKM426" s="93"/>
      <c r="PKN426" s="93"/>
      <c r="PKO426" s="93"/>
      <c r="PKP426" s="93"/>
      <c r="PKQ426" s="93"/>
      <c r="PKR426" s="93"/>
      <c r="PKS426" s="93"/>
      <c r="PKT426" s="93"/>
      <c r="PKU426" s="93"/>
      <c r="PKV426" s="93"/>
      <c r="PKW426" s="93"/>
      <c r="PKX426" s="93"/>
      <c r="PKY426" s="93"/>
      <c r="PKZ426" s="93"/>
      <c r="PLA426" s="93"/>
      <c r="PLB426" s="93"/>
      <c r="PLC426" s="93"/>
      <c r="PLD426" s="93"/>
      <c r="PLE426" s="93"/>
      <c r="PLF426" s="93"/>
      <c r="PLG426" s="93"/>
      <c r="PLH426" s="93"/>
      <c r="PLI426" s="93"/>
      <c r="PLJ426" s="93"/>
      <c r="PLK426" s="93"/>
      <c r="PLL426" s="93"/>
      <c r="PLM426" s="93"/>
      <c r="PLN426" s="93"/>
      <c r="PLO426" s="93"/>
      <c r="PLP426" s="93"/>
      <c r="PLQ426" s="93"/>
      <c r="PLR426" s="93"/>
      <c r="PLS426" s="93"/>
      <c r="PLT426" s="93"/>
      <c r="PLU426" s="93"/>
      <c r="PLV426" s="93"/>
      <c r="PLW426" s="93"/>
      <c r="PLX426" s="93"/>
      <c r="PLY426" s="93"/>
      <c r="PLZ426" s="93"/>
      <c r="PMA426" s="93"/>
      <c r="PMB426" s="93"/>
      <c r="PMC426" s="93"/>
      <c r="PMD426" s="93"/>
      <c r="PME426" s="93"/>
      <c r="PMF426" s="93"/>
      <c r="PMG426" s="93"/>
      <c r="PMH426" s="93"/>
      <c r="PMI426" s="93"/>
      <c r="PMJ426" s="93"/>
      <c r="PMK426" s="93"/>
      <c r="PML426" s="93"/>
      <c r="PMM426" s="93"/>
      <c r="PMN426" s="93"/>
      <c r="PMO426" s="93"/>
      <c r="PMP426" s="93"/>
      <c r="PMQ426" s="93"/>
      <c r="PMR426" s="93"/>
      <c r="PMS426" s="93"/>
      <c r="PMT426" s="93"/>
      <c r="PMU426" s="93"/>
      <c r="PMV426" s="93"/>
      <c r="PMW426" s="93"/>
      <c r="PMX426" s="93"/>
      <c r="PMY426" s="93"/>
      <c r="PMZ426" s="93"/>
      <c r="PNA426" s="93"/>
      <c r="PNB426" s="93"/>
      <c r="PNC426" s="93"/>
      <c r="PND426" s="93"/>
      <c r="PNE426" s="93"/>
      <c r="PNF426" s="93"/>
      <c r="PNG426" s="93"/>
      <c r="PNH426" s="93"/>
      <c r="PNI426" s="93"/>
      <c r="PNJ426" s="93"/>
      <c r="PNK426" s="93"/>
      <c r="PNL426" s="93"/>
      <c r="PNM426" s="93"/>
      <c r="PNN426" s="93"/>
      <c r="PNO426" s="93"/>
      <c r="PNP426" s="93"/>
      <c r="PNQ426" s="93"/>
      <c r="PNR426" s="93"/>
      <c r="PNS426" s="93"/>
      <c r="PNT426" s="93"/>
      <c r="PNU426" s="93"/>
      <c r="PNV426" s="93"/>
      <c r="PNW426" s="93"/>
      <c r="PNX426" s="93"/>
      <c r="PNY426" s="93"/>
      <c r="PNZ426" s="93"/>
      <c r="POA426" s="93"/>
      <c r="POB426" s="93"/>
      <c r="POC426" s="93"/>
      <c r="POD426" s="93"/>
      <c r="POE426" s="93"/>
      <c r="POF426" s="93"/>
      <c r="POG426" s="93"/>
      <c r="POH426" s="93"/>
      <c r="POI426" s="93"/>
      <c r="POJ426" s="93"/>
      <c r="POK426" s="93"/>
      <c r="POL426" s="93"/>
      <c r="POM426" s="93"/>
      <c r="PON426" s="93"/>
      <c r="POO426" s="93"/>
      <c r="POP426" s="93"/>
      <c r="POQ426" s="93"/>
      <c r="POR426" s="93"/>
      <c r="POS426" s="93"/>
      <c r="POT426" s="93"/>
      <c r="POU426" s="93"/>
      <c r="POV426" s="93"/>
      <c r="POW426" s="93"/>
      <c r="POX426" s="93"/>
      <c r="POY426" s="93"/>
      <c r="POZ426" s="93"/>
      <c r="PPA426" s="93"/>
      <c r="PPB426" s="93"/>
      <c r="PPC426" s="93"/>
      <c r="PPD426" s="93"/>
      <c r="PPE426" s="93"/>
      <c r="PPF426" s="93"/>
      <c r="PPG426" s="93"/>
      <c r="PPH426" s="93"/>
      <c r="PPI426" s="93"/>
      <c r="PPJ426" s="93"/>
      <c r="PPK426" s="93"/>
      <c r="PPL426" s="93"/>
      <c r="PPM426" s="93"/>
      <c r="PPN426" s="93"/>
      <c r="PPO426" s="93"/>
      <c r="PPP426" s="93"/>
      <c r="PPQ426" s="93"/>
      <c r="PPR426" s="93"/>
      <c r="PPS426" s="93"/>
      <c r="PPT426" s="93"/>
      <c r="PPU426" s="93"/>
      <c r="PPV426" s="93"/>
      <c r="PPW426" s="93"/>
      <c r="PPX426" s="93"/>
      <c r="PPY426" s="93"/>
      <c r="PPZ426" s="93"/>
      <c r="PQA426" s="93"/>
      <c r="PQB426" s="93"/>
      <c r="PQC426" s="93"/>
      <c r="PQD426" s="93"/>
      <c r="PQE426" s="93"/>
      <c r="PQF426" s="93"/>
      <c r="PQG426" s="93"/>
      <c r="PQH426" s="93"/>
      <c r="PQI426" s="93"/>
      <c r="PQJ426" s="93"/>
      <c r="PQK426" s="93"/>
      <c r="PQL426" s="93"/>
      <c r="PQM426" s="93"/>
      <c r="PQN426" s="93"/>
      <c r="PQO426" s="93"/>
      <c r="PQP426" s="93"/>
      <c r="PQQ426" s="93"/>
      <c r="PQR426" s="93"/>
      <c r="PQS426" s="93"/>
      <c r="PQT426" s="93"/>
      <c r="PQU426" s="93"/>
      <c r="PQV426" s="93"/>
      <c r="PQW426" s="93"/>
      <c r="PQX426" s="93"/>
      <c r="PQY426" s="93"/>
      <c r="PQZ426" s="93"/>
      <c r="PRA426" s="93"/>
      <c r="PRB426" s="93"/>
      <c r="PRC426" s="93"/>
      <c r="PRD426" s="93"/>
      <c r="PRE426" s="93"/>
      <c r="PRF426" s="93"/>
      <c r="PRG426" s="93"/>
      <c r="PRH426" s="93"/>
      <c r="PRI426" s="93"/>
      <c r="PRJ426" s="93"/>
      <c r="PRK426" s="93"/>
      <c r="PRL426" s="93"/>
      <c r="PRM426" s="93"/>
      <c r="PRN426" s="93"/>
      <c r="PRO426" s="93"/>
      <c r="PRP426" s="93"/>
      <c r="PRQ426" s="93"/>
      <c r="PRR426" s="93"/>
      <c r="PRS426" s="93"/>
      <c r="PRT426" s="93"/>
      <c r="PRU426" s="93"/>
      <c r="PRV426" s="93"/>
      <c r="PRW426" s="93"/>
      <c r="PRX426" s="93"/>
      <c r="PRY426" s="93"/>
      <c r="PRZ426" s="93"/>
      <c r="PSA426" s="93"/>
      <c r="PSB426" s="93"/>
      <c r="PSC426" s="93"/>
      <c r="PSD426" s="93"/>
      <c r="PSE426" s="93"/>
      <c r="PSF426" s="93"/>
      <c r="PSG426" s="93"/>
      <c r="PSH426" s="93"/>
      <c r="PSI426" s="93"/>
      <c r="PSJ426" s="93"/>
      <c r="PSK426" s="93"/>
      <c r="PSL426" s="93"/>
      <c r="PSM426" s="93"/>
      <c r="PSN426" s="93"/>
      <c r="PSO426" s="93"/>
      <c r="PSP426" s="93"/>
      <c r="PSQ426" s="93"/>
      <c r="PSR426" s="93"/>
      <c r="PSS426" s="93"/>
      <c r="PST426" s="93"/>
      <c r="PSU426" s="93"/>
      <c r="PSV426" s="93"/>
      <c r="PSW426" s="93"/>
      <c r="PSX426" s="93"/>
      <c r="PSY426" s="93"/>
      <c r="PSZ426" s="93"/>
      <c r="PTA426" s="93"/>
      <c r="PTB426" s="93"/>
      <c r="PTC426" s="93"/>
      <c r="PTD426" s="93"/>
      <c r="PTE426" s="93"/>
      <c r="PTF426" s="93"/>
      <c r="PTG426" s="93"/>
      <c r="PTH426" s="93"/>
      <c r="PTI426" s="93"/>
      <c r="PTJ426" s="93"/>
      <c r="PTK426" s="93"/>
      <c r="PTL426" s="93"/>
      <c r="PTM426" s="93"/>
      <c r="PTN426" s="93"/>
      <c r="PTO426" s="93"/>
      <c r="PTP426" s="93"/>
      <c r="PTQ426" s="93"/>
      <c r="PTR426" s="93"/>
      <c r="PTS426" s="93"/>
      <c r="PTT426" s="93"/>
      <c r="PTU426" s="93"/>
      <c r="PTV426" s="93"/>
      <c r="PTW426" s="93"/>
      <c r="PTX426" s="93"/>
      <c r="PTY426" s="93"/>
      <c r="PTZ426" s="93"/>
      <c r="PUA426" s="93"/>
      <c r="PUB426" s="93"/>
      <c r="PUC426" s="93"/>
      <c r="PUD426" s="93"/>
      <c r="PUE426" s="93"/>
      <c r="PUF426" s="93"/>
      <c r="PUG426" s="93"/>
      <c r="PUH426" s="93"/>
      <c r="PUI426" s="93"/>
      <c r="PUJ426" s="93"/>
      <c r="PUK426" s="93"/>
      <c r="PUL426" s="93"/>
      <c r="PUM426" s="93"/>
      <c r="PUN426" s="93"/>
      <c r="PUO426" s="93"/>
      <c r="PUP426" s="93"/>
      <c r="PUQ426" s="93"/>
      <c r="PUR426" s="93"/>
      <c r="PUS426" s="93"/>
      <c r="PUT426" s="93"/>
      <c r="PUU426" s="93"/>
      <c r="PUV426" s="93"/>
      <c r="PUW426" s="93"/>
      <c r="PUX426" s="93"/>
      <c r="PUY426" s="93"/>
      <c r="PUZ426" s="93"/>
      <c r="PVA426" s="93"/>
      <c r="PVB426" s="93"/>
      <c r="PVC426" s="93"/>
      <c r="PVD426" s="93"/>
      <c r="PVE426" s="93"/>
      <c r="PVF426" s="93"/>
      <c r="PVG426" s="93"/>
      <c r="PVH426" s="93"/>
      <c r="PVI426" s="93"/>
      <c r="PVJ426" s="93"/>
      <c r="PVK426" s="93"/>
      <c r="PVL426" s="93"/>
      <c r="PVM426" s="93"/>
      <c r="PVN426" s="93"/>
      <c r="PVO426" s="93"/>
      <c r="PVP426" s="93"/>
      <c r="PVQ426" s="93"/>
      <c r="PVR426" s="93"/>
      <c r="PVS426" s="93"/>
      <c r="PVT426" s="93"/>
      <c r="PVU426" s="93"/>
      <c r="PVV426" s="93"/>
      <c r="PVW426" s="93"/>
      <c r="PVX426" s="93"/>
      <c r="PVY426" s="93"/>
      <c r="PVZ426" s="93"/>
      <c r="PWA426" s="93"/>
      <c r="PWB426" s="93"/>
      <c r="PWC426" s="93"/>
      <c r="PWD426" s="93"/>
      <c r="PWE426" s="93"/>
      <c r="PWF426" s="93"/>
      <c r="PWG426" s="93"/>
      <c r="PWH426" s="93"/>
      <c r="PWI426" s="93"/>
      <c r="PWJ426" s="93"/>
      <c r="PWK426" s="93"/>
      <c r="PWL426" s="93"/>
      <c r="PWM426" s="93"/>
      <c r="PWN426" s="93"/>
      <c r="PWO426" s="93"/>
      <c r="PWP426" s="93"/>
      <c r="PWQ426" s="93"/>
      <c r="PWR426" s="93"/>
      <c r="PWS426" s="93"/>
      <c r="PWT426" s="93"/>
      <c r="PWU426" s="93"/>
      <c r="PWV426" s="93"/>
      <c r="PWW426" s="93"/>
      <c r="PWX426" s="93"/>
      <c r="PWY426" s="93"/>
      <c r="PWZ426" s="93"/>
      <c r="PXA426" s="93"/>
      <c r="PXB426" s="93"/>
      <c r="PXC426" s="93"/>
      <c r="PXD426" s="93"/>
      <c r="PXE426" s="93"/>
      <c r="PXF426" s="93"/>
      <c r="PXG426" s="93"/>
      <c r="PXH426" s="93"/>
      <c r="PXI426" s="93"/>
      <c r="PXJ426" s="93"/>
      <c r="PXK426" s="93"/>
      <c r="PXL426" s="93"/>
      <c r="PXM426" s="93"/>
      <c r="PXN426" s="93"/>
      <c r="PXO426" s="93"/>
      <c r="PXP426" s="93"/>
      <c r="PXQ426" s="93"/>
      <c r="PXR426" s="93"/>
      <c r="PXS426" s="93"/>
      <c r="PXT426" s="93"/>
      <c r="PXU426" s="93"/>
      <c r="PXV426" s="93"/>
      <c r="PXW426" s="93"/>
      <c r="PXX426" s="93"/>
      <c r="PXY426" s="93"/>
      <c r="PXZ426" s="93"/>
      <c r="PYA426" s="93"/>
      <c r="PYB426" s="93"/>
      <c r="PYC426" s="93"/>
      <c r="PYD426" s="93"/>
      <c r="PYE426" s="93"/>
      <c r="PYF426" s="93"/>
      <c r="PYG426" s="93"/>
      <c r="PYH426" s="93"/>
      <c r="PYI426" s="93"/>
      <c r="PYJ426" s="93"/>
      <c r="PYK426" s="93"/>
      <c r="PYL426" s="93"/>
      <c r="PYM426" s="93"/>
      <c r="PYN426" s="93"/>
      <c r="PYO426" s="93"/>
      <c r="PYP426" s="93"/>
      <c r="PYQ426" s="93"/>
      <c r="PYR426" s="93"/>
      <c r="PYS426" s="93"/>
      <c r="PYT426" s="93"/>
      <c r="PYU426" s="93"/>
      <c r="PYV426" s="93"/>
      <c r="PYW426" s="93"/>
      <c r="PYX426" s="93"/>
      <c r="PYY426" s="93"/>
      <c r="PYZ426" s="93"/>
      <c r="PZA426" s="93"/>
      <c r="PZB426" s="93"/>
      <c r="PZC426" s="93"/>
      <c r="PZD426" s="93"/>
      <c r="PZE426" s="93"/>
      <c r="PZF426" s="93"/>
      <c r="PZG426" s="93"/>
      <c r="PZH426" s="93"/>
      <c r="PZI426" s="93"/>
      <c r="PZJ426" s="93"/>
      <c r="PZK426" s="93"/>
      <c r="PZL426" s="93"/>
      <c r="PZM426" s="93"/>
      <c r="PZN426" s="93"/>
      <c r="PZO426" s="93"/>
      <c r="PZP426" s="93"/>
      <c r="PZQ426" s="93"/>
      <c r="PZR426" s="93"/>
      <c r="PZS426" s="93"/>
      <c r="PZT426" s="93"/>
      <c r="PZU426" s="93"/>
      <c r="PZV426" s="93"/>
      <c r="PZW426" s="93"/>
      <c r="PZX426" s="93"/>
      <c r="PZY426" s="93"/>
      <c r="PZZ426" s="93"/>
      <c r="QAA426" s="93"/>
      <c r="QAB426" s="93"/>
      <c r="QAC426" s="93"/>
      <c r="QAD426" s="93"/>
      <c r="QAE426" s="93"/>
      <c r="QAF426" s="93"/>
      <c r="QAG426" s="93"/>
      <c r="QAH426" s="93"/>
      <c r="QAI426" s="93"/>
      <c r="QAJ426" s="93"/>
      <c r="QAK426" s="93"/>
      <c r="QAL426" s="93"/>
      <c r="QAM426" s="93"/>
      <c r="QAN426" s="93"/>
      <c r="QAO426" s="93"/>
      <c r="QAP426" s="93"/>
      <c r="QAQ426" s="93"/>
      <c r="QAR426" s="93"/>
      <c r="QAS426" s="93"/>
      <c r="QAT426" s="93"/>
      <c r="QAU426" s="93"/>
      <c r="QAV426" s="93"/>
      <c r="QAW426" s="93"/>
      <c r="QAX426" s="93"/>
      <c r="QAY426" s="93"/>
      <c r="QAZ426" s="93"/>
      <c r="QBA426" s="93"/>
      <c r="QBB426" s="93"/>
      <c r="QBC426" s="93"/>
      <c r="QBD426" s="93"/>
      <c r="QBE426" s="93"/>
      <c r="QBF426" s="93"/>
      <c r="QBG426" s="93"/>
      <c r="QBH426" s="93"/>
      <c r="QBI426" s="93"/>
      <c r="QBJ426" s="93"/>
      <c r="QBK426" s="93"/>
      <c r="QBL426" s="93"/>
      <c r="QBM426" s="93"/>
      <c r="QBN426" s="93"/>
      <c r="QBO426" s="93"/>
      <c r="QBP426" s="93"/>
      <c r="QBQ426" s="93"/>
      <c r="QBR426" s="93"/>
      <c r="QBS426" s="93"/>
      <c r="QBT426" s="93"/>
      <c r="QBU426" s="93"/>
      <c r="QBV426" s="93"/>
      <c r="QBW426" s="93"/>
      <c r="QBX426" s="93"/>
      <c r="QBY426" s="93"/>
      <c r="QBZ426" s="93"/>
      <c r="QCA426" s="93"/>
      <c r="QCB426" s="93"/>
      <c r="QCC426" s="93"/>
      <c r="QCD426" s="93"/>
      <c r="QCE426" s="93"/>
      <c r="QCF426" s="93"/>
      <c r="QCG426" s="93"/>
      <c r="QCH426" s="93"/>
      <c r="QCI426" s="93"/>
      <c r="QCJ426" s="93"/>
      <c r="QCK426" s="93"/>
      <c r="QCL426" s="93"/>
      <c r="QCM426" s="93"/>
      <c r="QCN426" s="93"/>
      <c r="QCO426" s="93"/>
      <c r="QCP426" s="93"/>
      <c r="QCQ426" s="93"/>
      <c r="QCR426" s="93"/>
      <c r="QCS426" s="93"/>
      <c r="QCT426" s="93"/>
      <c r="QCU426" s="93"/>
      <c r="QCV426" s="93"/>
      <c r="QCW426" s="93"/>
      <c r="QCX426" s="93"/>
      <c r="QCY426" s="93"/>
      <c r="QCZ426" s="93"/>
      <c r="QDA426" s="93"/>
      <c r="QDB426" s="93"/>
      <c r="QDC426" s="93"/>
      <c r="QDD426" s="93"/>
      <c r="QDE426" s="93"/>
      <c r="QDF426" s="93"/>
      <c r="QDG426" s="93"/>
      <c r="QDH426" s="93"/>
      <c r="QDI426" s="93"/>
      <c r="QDJ426" s="93"/>
      <c r="QDK426" s="93"/>
      <c r="QDL426" s="93"/>
      <c r="QDM426" s="93"/>
      <c r="QDN426" s="93"/>
      <c r="QDO426" s="93"/>
      <c r="QDP426" s="93"/>
      <c r="QDQ426" s="93"/>
      <c r="QDR426" s="93"/>
      <c r="QDS426" s="93"/>
      <c r="QDT426" s="93"/>
      <c r="QDU426" s="93"/>
      <c r="QDV426" s="93"/>
      <c r="QDW426" s="93"/>
      <c r="QDX426" s="93"/>
      <c r="QDY426" s="93"/>
      <c r="QDZ426" s="93"/>
      <c r="QEA426" s="93"/>
      <c r="QEB426" s="93"/>
      <c r="QEC426" s="93"/>
      <c r="QED426" s="93"/>
      <c r="QEE426" s="93"/>
      <c r="QEF426" s="93"/>
      <c r="QEG426" s="93"/>
      <c r="QEH426" s="93"/>
      <c r="QEI426" s="93"/>
      <c r="QEJ426" s="93"/>
      <c r="QEK426" s="93"/>
      <c r="QEL426" s="93"/>
      <c r="QEM426" s="93"/>
      <c r="QEN426" s="93"/>
      <c r="QEO426" s="93"/>
      <c r="QEP426" s="93"/>
      <c r="QEQ426" s="93"/>
      <c r="QER426" s="93"/>
      <c r="QES426" s="93"/>
      <c r="QET426" s="93"/>
      <c r="QEU426" s="93"/>
      <c r="QEV426" s="93"/>
      <c r="QEW426" s="93"/>
      <c r="QEX426" s="93"/>
      <c r="QEY426" s="93"/>
      <c r="QEZ426" s="93"/>
      <c r="QFA426" s="93"/>
      <c r="QFB426" s="93"/>
      <c r="QFC426" s="93"/>
      <c r="QFD426" s="93"/>
      <c r="QFE426" s="93"/>
      <c r="QFF426" s="93"/>
      <c r="QFG426" s="93"/>
      <c r="QFH426" s="93"/>
      <c r="QFI426" s="93"/>
      <c r="QFJ426" s="93"/>
      <c r="QFK426" s="93"/>
      <c r="QFL426" s="93"/>
      <c r="QFM426" s="93"/>
      <c r="QFN426" s="93"/>
      <c r="QFO426" s="93"/>
      <c r="QFP426" s="93"/>
      <c r="QFQ426" s="93"/>
      <c r="QFR426" s="93"/>
      <c r="QFS426" s="93"/>
      <c r="QFT426" s="93"/>
      <c r="QFU426" s="93"/>
      <c r="QFV426" s="93"/>
      <c r="QFW426" s="93"/>
      <c r="QFX426" s="93"/>
      <c r="QFY426" s="93"/>
      <c r="QFZ426" s="93"/>
      <c r="QGA426" s="93"/>
      <c r="QGB426" s="93"/>
      <c r="QGC426" s="93"/>
      <c r="QGD426" s="93"/>
      <c r="QGE426" s="93"/>
      <c r="QGF426" s="93"/>
      <c r="QGG426" s="93"/>
      <c r="QGH426" s="93"/>
      <c r="QGI426" s="93"/>
      <c r="QGJ426" s="93"/>
      <c r="QGK426" s="93"/>
      <c r="QGL426" s="93"/>
      <c r="QGM426" s="93"/>
      <c r="QGN426" s="93"/>
      <c r="QGO426" s="93"/>
      <c r="QGP426" s="93"/>
      <c r="QGQ426" s="93"/>
      <c r="QGR426" s="93"/>
      <c r="QGS426" s="93"/>
      <c r="QGT426" s="93"/>
      <c r="QGU426" s="93"/>
      <c r="QGV426" s="93"/>
      <c r="QGW426" s="93"/>
      <c r="QGX426" s="93"/>
      <c r="QGY426" s="93"/>
      <c r="QGZ426" s="93"/>
      <c r="QHA426" s="93"/>
      <c r="QHB426" s="93"/>
      <c r="QHC426" s="93"/>
      <c r="QHD426" s="93"/>
      <c r="QHE426" s="93"/>
      <c r="QHF426" s="93"/>
      <c r="QHG426" s="93"/>
      <c r="QHH426" s="93"/>
      <c r="QHI426" s="93"/>
      <c r="QHJ426" s="93"/>
      <c r="QHK426" s="93"/>
      <c r="QHL426" s="93"/>
      <c r="QHM426" s="93"/>
      <c r="QHN426" s="93"/>
      <c r="QHO426" s="93"/>
      <c r="QHP426" s="93"/>
      <c r="QHQ426" s="93"/>
      <c r="QHR426" s="93"/>
      <c r="QHS426" s="93"/>
      <c r="QHT426" s="93"/>
      <c r="QHU426" s="93"/>
      <c r="QHV426" s="93"/>
      <c r="QHW426" s="93"/>
      <c r="QHX426" s="93"/>
      <c r="QHY426" s="93"/>
      <c r="QHZ426" s="93"/>
      <c r="QIA426" s="93"/>
      <c r="QIB426" s="93"/>
      <c r="QIC426" s="93"/>
      <c r="QID426" s="93"/>
      <c r="QIE426" s="93"/>
      <c r="QIF426" s="93"/>
      <c r="QIG426" s="93"/>
      <c r="QIH426" s="93"/>
      <c r="QII426" s="93"/>
      <c r="QIJ426" s="93"/>
      <c r="QIK426" s="93"/>
      <c r="QIL426" s="93"/>
      <c r="QIM426" s="93"/>
      <c r="QIN426" s="93"/>
      <c r="QIO426" s="93"/>
      <c r="QIP426" s="93"/>
      <c r="QIQ426" s="93"/>
      <c r="QIR426" s="93"/>
      <c r="QIS426" s="93"/>
      <c r="QIT426" s="93"/>
      <c r="QIU426" s="93"/>
      <c r="QIV426" s="93"/>
      <c r="QIW426" s="93"/>
      <c r="QIX426" s="93"/>
      <c r="QIY426" s="93"/>
      <c r="QIZ426" s="93"/>
      <c r="QJA426" s="93"/>
      <c r="QJB426" s="93"/>
      <c r="QJC426" s="93"/>
      <c r="QJD426" s="93"/>
      <c r="QJE426" s="93"/>
      <c r="QJF426" s="93"/>
      <c r="QJG426" s="93"/>
      <c r="QJH426" s="93"/>
      <c r="QJI426" s="93"/>
      <c r="QJJ426" s="93"/>
      <c r="QJK426" s="93"/>
      <c r="QJL426" s="93"/>
      <c r="QJM426" s="93"/>
      <c r="QJN426" s="93"/>
      <c r="QJO426" s="93"/>
      <c r="QJP426" s="93"/>
      <c r="QJQ426" s="93"/>
      <c r="QJR426" s="93"/>
      <c r="QJS426" s="93"/>
      <c r="QJT426" s="93"/>
      <c r="QJU426" s="93"/>
      <c r="QJV426" s="93"/>
      <c r="QJW426" s="93"/>
      <c r="QJX426" s="93"/>
      <c r="QJY426" s="93"/>
      <c r="QJZ426" s="93"/>
      <c r="QKA426" s="93"/>
      <c r="QKB426" s="93"/>
      <c r="QKC426" s="93"/>
      <c r="QKD426" s="93"/>
      <c r="QKE426" s="93"/>
      <c r="QKF426" s="93"/>
      <c r="QKG426" s="93"/>
      <c r="QKH426" s="93"/>
      <c r="QKI426" s="93"/>
      <c r="QKJ426" s="93"/>
      <c r="QKK426" s="93"/>
      <c r="QKL426" s="93"/>
      <c r="QKM426" s="93"/>
      <c r="QKN426" s="93"/>
      <c r="QKO426" s="93"/>
      <c r="QKP426" s="93"/>
      <c r="QKQ426" s="93"/>
      <c r="QKR426" s="93"/>
      <c r="QKS426" s="93"/>
      <c r="QKT426" s="93"/>
      <c r="QKU426" s="93"/>
      <c r="QKV426" s="93"/>
      <c r="QKW426" s="93"/>
      <c r="QKX426" s="93"/>
      <c r="QKY426" s="93"/>
      <c r="QKZ426" s="93"/>
      <c r="QLA426" s="93"/>
      <c r="QLB426" s="93"/>
      <c r="QLC426" s="93"/>
      <c r="QLD426" s="93"/>
      <c r="QLE426" s="93"/>
      <c r="QLF426" s="93"/>
      <c r="QLG426" s="93"/>
      <c r="QLH426" s="93"/>
      <c r="QLI426" s="93"/>
      <c r="QLJ426" s="93"/>
      <c r="QLK426" s="93"/>
      <c r="QLL426" s="93"/>
      <c r="QLM426" s="93"/>
      <c r="QLN426" s="93"/>
      <c r="QLO426" s="93"/>
      <c r="QLP426" s="93"/>
      <c r="QLQ426" s="93"/>
      <c r="QLR426" s="93"/>
      <c r="QLS426" s="93"/>
      <c r="QLT426" s="93"/>
      <c r="QLU426" s="93"/>
      <c r="QLV426" s="93"/>
      <c r="QLW426" s="93"/>
      <c r="QLX426" s="93"/>
      <c r="QLY426" s="93"/>
      <c r="QLZ426" s="93"/>
      <c r="QMA426" s="93"/>
      <c r="QMB426" s="93"/>
      <c r="QMC426" s="93"/>
      <c r="QMD426" s="93"/>
      <c r="QME426" s="93"/>
      <c r="QMF426" s="93"/>
      <c r="QMG426" s="93"/>
      <c r="QMH426" s="93"/>
      <c r="QMI426" s="93"/>
      <c r="QMJ426" s="93"/>
      <c r="QMK426" s="93"/>
      <c r="QML426" s="93"/>
      <c r="QMM426" s="93"/>
      <c r="QMN426" s="93"/>
      <c r="QMO426" s="93"/>
      <c r="QMP426" s="93"/>
      <c r="QMQ426" s="93"/>
      <c r="QMR426" s="93"/>
      <c r="QMS426" s="93"/>
      <c r="QMT426" s="93"/>
      <c r="QMU426" s="93"/>
      <c r="QMV426" s="93"/>
      <c r="QMW426" s="93"/>
      <c r="QMX426" s="93"/>
      <c r="QMY426" s="93"/>
      <c r="QMZ426" s="93"/>
      <c r="QNA426" s="93"/>
      <c r="QNB426" s="93"/>
      <c r="QNC426" s="93"/>
      <c r="QND426" s="93"/>
      <c r="QNE426" s="93"/>
      <c r="QNF426" s="93"/>
      <c r="QNG426" s="93"/>
      <c r="QNH426" s="93"/>
      <c r="QNI426" s="93"/>
      <c r="QNJ426" s="93"/>
      <c r="QNK426" s="93"/>
      <c r="QNL426" s="93"/>
      <c r="QNM426" s="93"/>
      <c r="QNN426" s="93"/>
      <c r="QNO426" s="93"/>
      <c r="QNP426" s="93"/>
      <c r="QNQ426" s="93"/>
      <c r="QNR426" s="93"/>
      <c r="QNS426" s="93"/>
      <c r="QNT426" s="93"/>
      <c r="QNU426" s="93"/>
      <c r="QNV426" s="93"/>
      <c r="QNW426" s="93"/>
      <c r="QNX426" s="93"/>
      <c r="QNY426" s="93"/>
      <c r="QNZ426" s="93"/>
      <c r="QOA426" s="93"/>
      <c r="QOB426" s="93"/>
      <c r="QOC426" s="93"/>
      <c r="QOD426" s="93"/>
      <c r="QOE426" s="93"/>
      <c r="QOF426" s="93"/>
      <c r="QOG426" s="93"/>
      <c r="QOH426" s="93"/>
      <c r="QOI426" s="93"/>
      <c r="QOJ426" s="93"/>
      <c r="QOK426" s="93"/>
      <c r="QOL426" s="93"/>
      <c r="QOM426" s="93"/>
      <c r="QON426" s="93"/>
      <c r="QOO426" s="93"/>
      <c r="QOP426" s="93"/>
      <c r="QOQ426" s="93"/>
      <c r="QOR426" s="93"/>
      <c r="QOS426" s="93"/>
      <c r="QOT426" s="93"/>
      <c r="QOU426" s="93"/>
      <c r="QOV426" s="93"/>
      <c r="QOW426" s="93"/>
      <c r="QOX426" s="93"/>
      <c r="QOY426" s="93"/>
      <c r="QOZ426" s="93"/>
      <c r="QPA426" s="93"/>
      <c r="QPB426" s="93"/>
      <c r="QPC426" s="93"/>
      <c r="QPD426" s="93"/>
      <c r="QPE426" s="93"/>
      <c r="QPF426" s="93"/>
      <c r="QPG426" s="93"/>
      <c r="QPH426" s="93"/>
      <c r="QPI426" s="93"/>
      <c r="QPJ426" s="93"/>
      <c r="QPK426" s="93"/>
      <c r="QPL426" s="93"/>
      <c r="QPM426" s="93"/>
      <c r="QPN426" s="93"/>
      <c r="QPO426" s="93"/>
      <c r="QPP426" s="93"/>
      <c r="QPQ426" s="93"/>
      <c r="QPR426" s="93"/>
      <c r="QPS426" s="93"/>
      <c r="QPT426" s="93"/>
      <c r="QPU426" s="93"/>
      <c r="QPV426" s="93"/>
      <c r="QPW426" s="93"/>
      <c r="QPX426" s="93"/>
      <c r="QPY426" s="93"/>
      <c r="QPZ426" s="93"/>
      <c r="QQA426" s="93"/>
      <c r="QQB426" s="93"/>
      <c r="QQC426" s="93"/>
      <c r="QQD426" s="93"/>
      <c r="QQE426" s="93"/>
      <c r="QQF426" s="93"/>
      <c r="QQG426" s="93"/>
      <c r="QQH426" s="93"/>
      <c r="QQI426" s="93"/>
      <c r="QQJ426" s="93"/>
      <c r="QQK426" s="93"/>
      <c r="QQL426" s="93"/>
      <c r="QQM426" s="93"/>
      <c r="QQN426" s="93"/>
      <c r="QQO426" s="93"/>
      <c r="QQP426" s="93"/>
      <c r="QQQ426" s="93"/>
      <c r="QQR426" s="93"/>
      <c r="QQS426" s="93"/>
      <c r="QQT426" s="93"/>
      <c r="QQU426" s="93"/>
      <c r="QQV426" s="93"/>
      <c r="QQW426" s="93"/>
      <c r="QQX426" s="93"/>
      <c r="QQY426" s="93"/>
      <c r="QQZ426" s="93"/>
      <c r="QRA426" s="93"/>
      <c r="QRB426" s="93"/>
      <c r="QRC426" s="93"/>
      <c r="QRD426" s="93"/>
      <c r="QRE426" s="93"/>
      <c r="QRF426" s="93"/>
      <c r="QRG426" s="93"/>
      <c r="QRH426" s="93"/>
      <c r="QRI426" s="93"/>
      <c r="QRJ426" s="93"/>
      <c r="QRK426" s="93"/>
      <c r="QRL426" s="93"/>
      <c r="QRM426" s="93"/>
      <c r="QRN426" s="93"/>
      <c r="QRO426" s="93"/>
      <c r="QRP426" s="93"/>
      <c r="QRQ426" s="93"/>
      <c r="QRR426" s="93"/>
      <c r="QRS426" s="93"/>
      <c r="QRT426" s="93"/>
      <c r="QRU426" s="93"/>
      <c r="QRV426" s="93"/>
      <c r="QRW426" s="93"/>
      <c r="QRX426" s="93"/>
      <c r="QRY426" s="93"/>
      <c r="QRZ426" s="93"/>
      <c r="QSA426" s="93"/>
      <c r="QSB426" s="93"/>
      <c r="QSC426" s="93"/>
      <c r="QSD426" s="93"/>
      <c r="QSE426" s="93"/>
      <c r="QSF426" s="93"/>
      <c r="QSG426" s="93"/>
      <c r="QSH426" s="93"/>
      <c r="QSI426" s="93"/>
      <c r="QSJ426" s="93"/>
      <c r="QSK426" s="93"/>
      <c r="QSL426" s="93"/>
      <c r="QSM426" s="93"/>
      <c r="QSN426" s="93"/>
      <c r="QSO426" s="93"/>
      <c r="QSP426" s="93"/>
      <c r="QSQ426" s="93"/>
      <c r="QSR426" s="93"/>
      <c r="QSS426" s="93"/>
      <c r="QST426" s="93"/>
      <c r="QSU426" s="93"/>
      <c r="QSV426" s="93"/>
      <c r="QSW426" s="93"/>
      <c r="QSX426" s="93"/>
      <c r="QSY426" s="93"/>
      <c r="QSZ426" s="93"/>
      <c r="QTA426" s="93"/>
      <c r="QTB426" s="93"/>
      <c r="QTC426" s="93"/>
      <c r="QTD426" s="93"/>
      <c r="QTE426" s="93"/>
      <c r="QTF426" s="93"/>
      <c r="QTG426" s="93"/>
      <c r="QTH426" s="93"/>
      <c r="QTI426" s="93"/>
      <c r="QTJ426" s="93"/>
      <c r="QTK426" s="93"/>
      <c r="QTL426" s="93"/>
      <c r="QTM426" s="93"/>
      <c r="QTN426" s="93"/>
      <c r="QTO426" s="93"/>
      <c r="QTP426" s="93"/>
      <c r="QTQ426" s="93"/>
      <c r="QTR426" s="93"/>
      <c r="QTS426" s="93"/>
      <c r="QTT426" s="93"/>
      <c r="QTU426" s="93"/>
      <c r="QTV426" s="93"/>
      <c r="QTW426" s="93"/>
      <c r="QTX426" s="93"/>
      <c r="QTY426" s="93"/>
      <c r="QTZ426" s="93"/>
      <c r="QUA426" s="93"/>
      <c r="QUB426" s="93"/>
      <c r="QUC426" s="93"/>
      <c r="QUD426" s="93"/>
      <c r="QUE426" s="93"/>
      <c r="QUF426" s="93"/>
      <c r="QUG426" s="93"/>
      <c r="QUH426" s="93"/>
      <c r="QUI426" s="93"/>
      <c r="QUJ426" s="93"/>
      <c r="QUK426" s="93"/>
      <c r="QUL426" s="93"/>
      <c r="QUM426" s="93"/>
      <c r="QUN426" s="93"/>
      <c r="QUO426" s="93"/>
      <c r="QUP426" s="93"/>
      <c r="QUQ426" s="93"/>
      <c r="QUR426" s="93"/>
      <c r="QUS426" s="93"/>
      <c r="QUT426" s="93"/>
      <c r="QUU426" s="93"/>
      <c r="QUV426" s="93"/>
      <c r="QUW426" s="93"/>
      <c r="QUX426" s="93"/>
      <c r="QUY426" s="93"/>
      <c r="QUZ426" s="93"/>
      <c r="QVA426" s="93"/>
      <c r="QVB426" s="93"/>
      <c r="QVC426" s="93"/>
      <c r="QVD426" s="93"/>
      <c r="QVE426" s="93"/>
      <c r="QVF426" s="93"/>
      <c r="QVG426" s="93"/>
      <c r="QVH426" s="93"/>
      <c r="QVI426" s="93"/>
      <c r="QVJ426" s="93"/>
      <c r="QVK426" s="93"/>
      <c r="QVL426" s="93"/>
      <c r="QVM426" s="93"/>
      <c r="QVN426" s="93"/>
      <c r="QVO426" s="93"/>
      <c r="QVP426" s="93"/>
      <c r="QVQ426" s="93"/>
      <c r="QVR426" s="93"/>
      <c r="QVS426" s="93"/>
      <c r="QVT426" s="93"/>
      <c r="QVU426" s="93"/>
      <c r="QVV426" s="93"/>
      <c r="QVW426" s="93"/>
      <c r="QVX426" s="93"/>
      <c r="QVY426" s="93"/>
      <c r="QVZ426" s="93"/>
      <c r="QWA426" s="93"/>
      <c r="QWB426" s="93"/>
      <c r="QWC426" s="93"/>
      <c r="QWD426" s="93"/>
      <c r="QWE426" s="93"/>
      <c r="QWF426" s="93"/>
      <c r="QWG426" s="93"/>
      <c r="QWH426" s="93"/>
      <c r="QWI426" s="93"/>
      <c r="QWJ426" s="93"/>
      <c r="QWK426" s="93"/>
      <c r="QWL426" s="93"/>
      <c r="QWM426" s="93"/>
      <c r="QWN426" s="93"/>
      <c r="QWO426" s="93"/>
      <c r="QWP426" s="93"/>
      <c r="QWQ426" s="93"/>
      <c r="QWR426" s="93"/>
      <c r="QWS426" s="93"/>
      <c r="QWT426" s="93"/>
      <c r="QWU426" s="93"/>
      <c r="QWV426" s="93"/>
      <c r="QWW426" s="93"/>
      <c r="QWX426" s="93"/>
      <c r="QWY426" s="93"/>
      <c r="QWZ426" s="93"/>
      <c r="QXA426" s="93"/>
      <c r="QXB426" s="93"/>
      <c r="QXC426" s="93"/>
      <c r="QXD426" s="93"/>
      <c r="QXE426" s="93"/>
      <c r="QXF426" s="93"/>
      <c r="QXG426" s="93"/>
      <c r="QXH426" s="93"/>
      <c r="QXI426" s="93"/>
      <c r="QXJ426" s="93"/>
      <c r="QXK426" s="93"/>
      <c r="QXL426" s="93"/>
      <c r="QXM426" s="93"/>
      <c r="QXN426" s="93"/>
      <c r="QXO426" s="93"/>
      <c r="QXP426" s="93"/>
      <c r="QXQ426" s="93"/>
      <c r="QXR426" s="93"/>
      <c r="QXS426" s="93"/>
      <c r="QXT426" s="93"/>
      <c r="QXU426" s="93"/>
      <c r="QXV426" s="93"/>
      <c r="QXW426" s="93"/>
      <c r="QXX426" s="93"/>
      <c r="QXY426" s="93"/>
      <c r="QXZ426" s="93"/>
      <c r="QYA426" s="93"/>
      <c r="QYB426" s="93"/>
      <c r="QYC426" s="93"/>
      <c r="QYD426" s="93"/>
      <c r="QYE426" s="93"/>
      <c r="QYF426" s="93"/>
      <c r="QYG426" s="93"/>
      <c r="QYH426" s="93"/>
      <c r="QYI426" s="93"/>
      <c r="QYJ426" s="93"/>
      <c r="QYK426" s="93"/>
      <c r="QYL426" s="93"/>
      <c r="QYM426" s="93"/>
      <c r="QYN426" s="93"/>
      <c r="QYO426" s="93"/>
      <c r="QYP426" s="93"/>
      <c r="QYQ426" s="93"/>
      <c r="QYR426" s="93"/>
      <c r="QYS426" s="93"/>
      <c r="QYT426" s="93"/>
      <c r="QYU426" s="93"/>
      <c r="QYV426" s="93"/>
      <c r="QYW426" s="93"/>
      <c r="QYX426" s="93"/>
      <c r="QYY426" s="93"/>
      <c r="QYZ426" s="93"/>
      <c r="QZA426" s="93"/>
      <c r="QZB426" s="93"/>
      <c r="QZC426" s="93"/>
      <c r="QZD426" s="93"/>
      <c r="QZE426" s="93"/>
      <c r="QZF426" s="93"/>
      <c r="QZG426" s="93"/>
      <c r="QZH426" s="93"/>
      <c r="QZI426" s="93"/>
      <c r="QZJ426" s="93"/>
      <c r="QZK426" s="93"/>
      <c r="QZL426" s="93"/>
      <c r="QZM426" s="93"/>
      <c r="QZN426" s="93"/>
      <c r="QZO426" s="93"/>
      <c r="QZP426" s="93"/>
      <c r="QZQ426" s="93"/>
      <c r="QZR426" s="93"/>
      <c r="QZS426" s="93"/>
      <c r="QZT426" s="93"/>
      <c r="QZU426" s="93"/>
      <c r="QZV426" s="93"/>
      <c r="QZW426" s="93"/>
      <c r="QZX426" s="93"/>
      <c r="QZY426" s="93"/>
      <c r="QZZ426" s="93"/>
      <c r="RAA426" s="93"/>
      <c r="RAB426" s="93"/>
      <c r="RAC426" s="93"/>
      <c r="RAD426" s="93"/>
      <c r="RAE426" s="93"/>
      <c r="RAF426" s="93"/>
      <c r="RAG426" s="93"/>
      <c r="RAH426" s="93"/>
      <c r="RAI426" s="93"/>
      <c r="RAJ426" s="93"/>
      <c r="RAK426" s="93"/>
      <c r="RAL426" s="93"/>
      <c r="RAM426" s="93"/>
      <c r="RAN426" s="93"/>
      <c r="RAO426" s="93"/>
      <c r="RAP426" s="93"/>
      <c r="RAQ426" s="93"/>
      <c r="RAR426" s="93"/>
      <c r="RAS426" s="93"/>
      <c r="RAT426" s="93"/>
      <c r="RAU426" s="93"/>
      <c r="RAV426" s="93"/>
      <c r="RAW426" s="93"/>
      <c r="RAX426" s="93"/>
      <c r="RAY426" s="93"/>
      <c r="RAZ426" s="93"/>
      <c r="RBA426" s="93"/>
      <c r="RBB426" s="93"/>
      <c r="RBC426" s="93"/>
      <c r="RBD426" s="93"/>
      <c r="RBE426" s="93"/>
      <c r="RBF426" s="93"/>
      <c r="RBG426" s="93"/>
      <c r="RBH426" s="93"/>
      <c r="RBI426" s="93"/>
      <c r="RBJ426" s="93"/>
      <c r="RBK426" s="93"/>
      <c r="RBL426" s="93"/>
      <c r="RBM426" s="93"/>
      <c r="RBN426" s="93"/>
      <c r="RBO426" s="93"/>
      <c r="RBP426" s="93"/>
      <c r="RBQ426" s="93"/>
      <c r="RBR426" s="93"/>
      <c r="RBS426" s="93"/>
      <c r="RBT426" s="93"/>
      <c r="RBU426" s="93"/>
      <c r="RBV426" s="93"/>
      <c r="RBW426" s="93"/>
      <c r="RBX426" s="93"/>
      <c r="RBY426" s="93"/>
      <c r="RBZ426" s="93"/>
      <c r="RCA426" s="93"/>
      <c r="RCB426" s="93"/>
      <c r="RCC426" s="93"/>
      <c r="RCD426" s="93"/>
      <c r="RCE426" s="93"/>
      <c r="RCF426" s="93"/>
      <c r="RCG426" s="93"/>
      <c r="RCH426" s="93"/>
      <c r="RCI426" s="93"/>
      <c r="RCJ426" s="93"/>
      <c r="RCK426" s="93"/>
      <c r="RCL426" s="93"/>
      <c r="RCM426" s="93"/>
      <c r="RCN426" s="93"/>
      <c r="RCO426" s="93"/>
      <c r="RCP426" s="93"/>
      <c r="RCQ426" s="93"/>
      <c r="RCR426" s="93"/>
      <c r="RCS426" s="93"/>
      <c r="RCT426" s="93"/>
      <c r="RCU426" s="93"/>
      <c r="RCV426" s="93"/>
      <c r="RCW426" s="93"/>
      <c r="RCX426" s="93"/>
      <c r="RCY426" s="93"/>
      <c r="RCZ426" s="93"/>
      <c r="RDA426" s="93"/>
      <c r="RDB426" s="93"/>
      <c r="RDC426" s="93"/>
      <c r="RDD426" s="93"/>
      <c r="RDE426" s="93"/>
      <c r="RDF426" s="93"/>
      <c r="RDG426" s="93"/>
      <c r="RDH426" s="93"/>
      <c r="RDI426" s="93"/>
      <c r="RDJ426" s="93"/>
      <c r="RDK426" s="93"/>
      <c r="RDL426" s="93"/>
      <c r="RDM426" s="93"/>
      <c r="RDN426" s="93"/>
      <c r="RDO426" s="93"/>
      <c r="RDP426" s="93"/>
      <c r="RDQ426" s="93"/>
      <c r="RDR426" s="93"/>
      <c r="RDS426" s="93"/>
      <c r="RDT426" s="93"/>
      <c r="RDU426" s="93"/>
      <c r="RDV426" s="93"/>
      <c r="RDW426" s="93"/>
      <c r="RDX426" s="93"/>
      <c r="RDY426" s="93"/>
      <c r="RDZ426" s="93"/>
      <c r="REA426" s="93"/>
      <c r="REB426" s="93"/>
      <c r="REC426" s="93"/>
      <c r="RED426" s="93"/>
      <c r="REE426" s="93"/>
      <c r="REF426" s="93"/>
      <c r="REG426" s="93"/>
      <c r="REH426" s="93"/>
      <c r="REI426" s="93"/>
      <c r="REJ426" s="93"/>
      <c r="REK426" s="93"/>
      <c r="REL426" s="93"/>
      <c r="REM426" s="93"/>
      <c r="REN426" s="93"/>
      <c r="REO426" s="93"/>
      <c r="REP426" s="93"/>
      <c r="REQ426" s="93"/>
      <c r="RER426" s="93"/>
      <c r="RES426" s="93"/>
      <c r="RET426" s="93"/>
      <c r="REU426" s="93"/>
      <c r="REV426" s="93"/>
      <c r="REW426" s="93"/>
      <c r="REX426" s="93"/>
      <c r="REY426" s="93"/>
      <c r="REZ426" s="93"/>
      <c r="RFA426" s="93"/>
      <c r="RFB426" s="93"/>
      <c r="RFC426" s="93"/>
      <c r="RFD426" s="93"/>
      <c r="RFE426" s="93"/>
      <c r="RFF426" s="93"/>
      <c r="RFG426" s="93"/>
      <c r="RFH426" s="93"/>
      <c r="RFI426" s="93"/>
      <c r="RFJ426" s="93"/>
      <c r="RFK426" s="93"/>
      <c r="RFL426" s="93"/>
      <c r="RFM426" s="93"/>
      <c r="RFN426" s="93"/>
      <c r="RFO426" s="93"/>
      <c r="RFP426" s="93"/>
      <c r="RFQ426" s="93"/>
      <c r="RFR426" s="93"/>
      <c r="RFS426" s="93"/>
      <c r="RFT426" s="93"/>
      <c r="RFU426" s="93"/>
      <c r="RFV426" s="93"/>
      <c r="RFW426" s="93"/>
      <c r="RFX426" s="93"/>
      <c r="RFY426" s="93"/>
      <c r="RFZ426" s="93"/>
      <c r="RGA426" s="93"/>
      <c r="RGB426" s="93"/>
      <c r="RGC426" s="93"/>
      <c r="RGD426" s="93"/>
      <c r="RGE426" s="93"/>
      <c r="RGF426" s="93"/>
      <c r="RGG426" s="93"/>
      <c r="RGH426" s="93"/>
      <c r="RGI426" s="93"/>
      <c r="RGJ426" s="93"/>
      <c r="RGK426" s="93"/>
      <c r="RGL426" s="93"/>
      <c r="RGM426" s="93"/>
      <c r="RGN426" s="93"/>
      <c r="RGO426" s="93"/>
      <c r="RGP426" s="93"/>
      <c r="RGQ426" s="93"/>
      <c r="RGR426" s="93"/>
      <c r="RGS426" s="93"/>
      <c r="RGT426" s="93"/>
      <c r="RGU426" s="93"/>
      <c r="RGV426" s="93"/>
      <c r="RGW426" s="93"/>
      <c r="RGX426" s="93"/>
      <c r="RGY426" s="93"/>
      <c r="RGZ426" s="93"/>
      <c r="RHA426" s="93"/>
      <c r="RHB426" s="93"/>
      <c r="RHC426" s="93"/>
      <c r="RHD426" s="93"/>
      <c r="RHE426" s="93"/>
      <c r="RHF426" s="93"/>
      <c r="RHG426" s="93"/>
      <c r="RHH426" s="93"/>
      <c r="RHI426" s="93"/>
      <c r="RHJ426" s="93"/>
      <c r="RHK426" s="93"/>
      <c r="RHL426" s="93"/>
      <c r="RHM426" s="93"/>
      <c r="RHN426" s="93"/>
      <c r="RHO426" s="93"/>
      <c r="RHP426" s="93"/>
      <c r="RHQ426" s="93"/>
      <c r="RHR426" s="93"/>
      <c r="RHS426" s="93"/>
      <c r="RHT426" s="93"/>
      <c r="RHU426" s="93"/>
      <c r="RHV426" s="93"/>
      <c r="RHW426" s="93"/>
      <c r="RHX426" s="93"/>
      <c r="RHY426" s="93"/>
      <c r="RHZ426" s="93"/>
      <c r="RIA426" s="93"/>
      <c r="RIB426" s="93"/>
      <c r="RIC426" s="93"/>
      <c r="RID426" s="93"/>
      <c r="RIE426" s="93"/>
      <c r="RIF426" s="93"/>
      <c r="RIG426" s="93"/>
      <c r="RIH426" s="93"/>
      <c r="RII426" s="93"/>
      <c r="RIJ426" s="93"/>
      <c r="RIK426" s="93"/>
      <c r="RIL426" s="93"/>
      <c r="RIM426" s="93"/>
      <c r="RIN426" s="93"/>
      <c r="RIO426" s="93"/>
      <c r="RIP426" s="93"/>
      <c r="RIQ426" s="93"/>
      <c r="RIR426" s="93"/>
      <c r="RIS426" s="93"/>
      <c r="RIT426" s="93"/>
      <c r="RIU426" s="93"/>
      <c r="RIV426" s="93"/>
      <c r="RIW426" s="93"/>
      <c r="RIX426" s="93"/>
      <c r="RIY426" s="93"/>
      <c r="RIZ426" s="93"/>
      <c r="RJA426" s="93"/>
      <c r="RJB426" s="93"/>
      <c r="RJC426" s="93"/>
      <c r="RJD426" s="93"/>
      <c r="RJE426" s="93"/>
      <c r="RJF426" s="93"/>
      <c r="RJG426" s="93"/>
      <c r="RJH426" s="93"/>
      <c r="RJI426" s="93"/>
      <c r="RJJ426" s="93"/>
      <c r="RJK426" s="93"/>
      <c r="RJL426" s="93"/>
      <c r="RJM426" s="93"/>
      <c r="RJN426" s="93"/>
      <c r="RJO426" s="93"/>
      <c r="RJP426" s="93"/>
      <c r="RJQ426" s="93"/>
      <c r="RJR426" s="93"/>
      <c r="RJS426" s="93"/>
      <c r="RJT426" s="93"/>
      <c r="RJU426" s="93"/>
      <c r="RJV426" s="93"/>
      <c r="RJW426" s="93"/>
      <c r="RJX426" s="93"/>
      <c r="RJY426" s="93"/>
      <c r="RJZ426" s="93"/>
      <c r="RKA426" s="93"/>
      <c r="RKB426" s="93"/>
      <c r="RKC426" s="93"/>
      <c r="RKD426" s="93"/>
      <c r="RKE426" s="93"/>
      <c r="RKF426" s="93"/>
      <c r="RKG426" s="93"/>
      <c r="RKH426" s="93"/>
      <c r="RKI426" s="93"/>
      <c r="RKJ426" s="93"/>
      <c r="RKK426" s="93"/>
      <c r="RKL426" s="93"/>
      <c r="RKM426" s="93"/>
      <c r="RKN426" s="93"/>
      <c r="RKO426" s="93"/>
      <c r="RKP426" s="93"/>
      <c r="RKQ426" s="93"/>
      <c r="RKR426" s="93"/>
      <c r="RKS426" s="93"/>
      <c r="RKT426" s="93"/>
      <c r="RKU426" s="93"/>
      <c r="RKV426" s="93"/>
      <c r="RKW426" s="93"/>
      <c r="RKX426" s="93"/>
      <c r="RKY426" s="93"/>
      <c r="RKZ426" s="93"/>
      <c r="RLA426" s="93"/>
      <c r="RLB426" s="93"/>
      <c r="RLC426" s="93"/>
      <c r="RLD426" s="93"/>
      <c r="RLE426" s="93"/>
      <c r="RLF426" s="93"/>
      <c r="RLG426" s="93"/>
      <c r="RLH426" s="93"/>
      <c r="RLI426" s="93"/>
      <c r="RLJ426" s="93"/>
      <c r="RLK426" s="93"/>
      <c r="RLL426" s="93"/>
      <c r="RLM426" s="93"/>
      <c r="RLN426" s="93"/>
      <c r="RLO426" s="93"/>
      <c r="RLP426" s="93"/>
      <c r="RLQ426" s="93"/>
      <c r="RLR426" s="93"/>
      <c r="RLS426" s="93"/>
      <c r="RLT426" s="93"/>
      <c r="RLU426" s="93"/>
      <c r="RLV426" s="93"/>
      <c r="RLW426" s="93"/>
      <c r="RLX426" s="93"/>
      <c r="RLY426" s="93"/>
      <c r="RLZ426" s="93"/>
      <c r="RMA426" s="93"/>
      <c r="RMB426" s="93"/>
      <c r="RMC426" s="93"/>
      <c r="RMD426" s="93"/>
      <c r="RME426" s="93"/>
      <c r="RMF426" s="93"/>
      <c r="RMG426" s="93"/>
      <c r="RMH426" s="93"/>
      <c r="RMI426" s="93"/>
      <c r="RMJ426" s="93"/>
      <c r="RMK426" s="93"/>
      <c r="RML426" s="93"/>
      <c r="RMM426" s="93"/>
      <c r="RMN426" s="93"/>
      <c r="RMO426" s="93"/>
      <c r="RMP426" s="93"/>
      <c r="RMQ426" s="93"/>
      <c r="RMR426" s="93"/>
      <c r="RMS426" s="93"/>
      <c r="RMT426" s="93"/>
      <c r="RMU426" s="93"/>
      <c r="RMV426" s="93"/>
      <c r="RMW426" s="93"/>
      <c r="RMX426" s="93"/>
      <c r="RMY426" s="93"/>
      <c r="RMZ426" s="93"/>
      <c r="RNA426" s="93"/>
      <c r="RNB426" s="93"/>
      <c r="RNC426" s="93"/>
      <c r="RND426" s="93"/>
      <c r="RNE426" s="93"/>
      <c r="RNF426" s="93"/>
      <c r="RNG426" s="93"/>
      <c r="RNH426" s="93"/>
      <c r="RNI426" s="93"/>
      <c r="RNJ426" s="93"/>
      <c r="RNK426" s="93"/>
      <c r="RNL426" s="93"/>
      <c r="RNM426" s="93"/>
      <c r="RNN426" s="93"/>
      <c r="RNO426" s="93"/>
      <c r="RNP426" s="93"/>
      <c r="RNQ426" s="93"/>
      <c r="RNR426" s="93"/>
      <c r="RNS426" s="93"/>
      <c r="RNT426" s="93"/>
      <c r="RNU426" s="93"/>
      <c r="RNV426" s="93"/>
      <c r="RNW426" s="93"/>
      <c r="RNX426" s="93"/>
      <c r="RNY426" s="93"/>
      <c r="RNZ426" s="93"/>
      <c r="ROA426" s="93"/>
      <c r="ROB426" s="93"/>
      <c r="ROC426" s="93"/>
      <c r="ROD426" s="93"/>
      <c r="ROE426" s="93"/>
      <c r="ROF426" s="93"/>
      <c r="ROG426" s="93"/>
      <c r="ROH426" s="93"/>
      <c r="ROI426" s="93"/>
      <c r="ROJ426" s="93"/>
      <c r="ROK426" s="93"/>
      <c r="ROL426" s="93"/>
      <c r="ROM426" s="93"/>
      <c r="RON426" s="93"/>
      <c r="ROO426" s="93"/>
      <c r="ROP426" s="93"/>
      <c r="ROQ426" s="93"/>
      <c r="ROR426" s="93"/>
      <c r="ROS426" s="93"/>
      <c r="ROT426" s="93"/>
      <c r="ROU426" s="93"/>
      <c r="ROV426" s="93"/>
      <c r="ROW426" s="93"/>
      <c r="ROX426" s="93"/>
      <c r="ROY426" s="93"/>
      <c r="ROZ426" s="93"/>
      <c r="RPA426" s="93"/>
      <c r="RPB426" s="93"/>
      <c r="RPC426" s="93"/>
      <c r="RPD426" s="93"/>
      <c r="RPE426" s="93"/>
      <c r="RPF426" s="93"/>
      <c r="RPG426" s="93"/>
      <c r="RPH426" s="93"/>
      <c r="RPI426" s="93"/>
      <c r="RPJ426" s="93"/>
      <c r="RPK426" s="93"/>
      <c r="RPL426" s="93"/>
      <c r="RPM426" s="93"/>
      <c r="RPN426" s="93"/>
      <c r="RPO426" s="93"/>
      <c r="RPP426" s="93"/>
      <c r="RPQ426" s="93"/>
      <c r="RPR426" s="93"/>
      <c r="RPS426" s="93"/>
      <c r="RPT426" s="93"/>
      <c r="RPU426" s="93"/>
      <c r="RPV426" s="93"/>
      <c r="RPW426" s="93"/>
      <c r="RPX426" s="93"/>
      <c r="RPY426" s="93"/>
      <c r="RPZ426" s="93"/>
      <c r="RQA426" s="93"/>
      <c r="RQB426" s="93"/>
      <c r="RQC426" s="93"/>
      <c r="RQD426" s="93"/>
      <c r="RQE426" s="93"/>
      <c r="RQF426" s="93"/>
      <c r="RQG426" s="93"/>
      <c r="RQH426" s="93"/>
      <c r="RQI426" s="93"/>
      <c r="RQJ426" s="93"/>
      <c r="RQK426" s="93"/>
      <c r="RQL426" s="93"/>
      <c r="RQM426" s="93"/>
      <c r="RQN426" s="93"/>
      <c r="RQO426" s="93"/>
      <c r="RQP426" s="93"/>
      <c r="RQQ426" s="93"/>
      <c r="RQR426" s="93"/>
      <c r="RQS426" s="93"/>
      <c r="RQT426" s="93"/>
      <c r="RQU426" s="93"/>
      <c r="RQV426" s="93"/>
      <c r="RQW426" s="93"/>
      <c r="RQX426" s="93"/>
      <c r="RQY426" s="93"/>
      <c r="RQZ426" s="93"/>
      <c r="RRA426" s="93"/>
      <c r="RRB426" s="93"/>
      <c r="RRC426" s="93"/>
      <c r="RRD426" s="93"/>
      <c r="RRE426" s="93"/>
      <c r="RRF426" s="93"/>
      <c r="RRG426" s="93"/>
      <c r="RRH426" s="93"/>
      <c r="RRI426" s="93"/>
      <c r="RRJ426" s="93"/>
      <c r="RRK426" s="93"/>
      <c r="RRL426" s="93"/>
      <c r="RRM426" s="93"/>
      <c r="RRN426" s="93"/>
      <c r="RRO426" s="93"/>
      <c r="RRP426" s="93"/>
      <c r="RRQ426" s="93"/>
      <c r="RRR426" s="93"/>
      <c r="RRS426" s="93"/>
      <c r="RRT426" s="93"/>
      <c r="RRU426" s="93"/>
      <c r="RRV426" s="93"/>
      <c r="RRW426" s="93"/>
      <c r="RRX426" s="93"/>
      <c r="RRY426" s="93"/>
      <c r="RRZ426" s="93"/>
      <c r="RSA426" s="93"/>
      <c r="RSB426" s="93"/>
      <c r="RSC426" s="93"/>
      <c r="RSD426" s="93"/>
      <c r="RSE426" s="93"/>
      <c r="RSF426" s="93"/>
      <c r="RSG426" s="93"/>
      <c r="RSH426" s="93"/>
      <c r="RSI426" s="93"/>
      <c r="RSJ426" s="93"/>
      <c r="RSK426" s="93"/>
      <c r="RSL426" s="93"/>
      <c r="RSM426" s="93"/>
      <c r="RSN426" s="93"/>
      <c r="RSO426" s="93"/>
      <c r="RSP426" s="93"/>
      <c r="RSQ426" s="93"/>
      <c r="RSR426" s="93"/>
      <c r="RSS426" s="93"/>
      <c r="RST426" s="93"/>
      <c r="RSU426" s="93"/>
      <c r="RSV426" s="93"/>
      <c r="RSW426" s="93"/>
      <c r="RSX426" s="93"/>
      <c r="RSY426" s="93"/>
      <c r="RSZ426" s="93"/>
      <c r="RTA426" s="93"/>
      <c r="RTB426" s="93"/>
      <c r="RTC426" s="93"/>
      <c r="RTD426" s="93"/>
      <c r="RTE426" s="93"/>
      <c r="RTF426" s="93"/>
      <c r="RTG426" s="93"/>
      <c r="RTH426" s="93"/>
      <c r="RTI426" s="93"/>
      <c r="RTJ426" s="93"/>
      <c r="RTK426" s="93"/>
      <c r="RTL426" s="93"/>
      <c r="RTM426" s="93"/>
      <c r="RTN426" s="93"/>
      <c r="RTO426" s="93"/>
      <c r="RTP426" s="93"/>
      <c r="RTQ426" s="93"/>
      <c r="RTR426" s="93"/>
      <c r="RTS426" s="93"/>
      <c r="RTT426" s="93"/>
      <c r="RTU426" s="93"/>
      <c r="RTV426" s="93"/>
      <c r="RTW426" s="93"/>
      <c r="RTX426" s="93"/>
      <c r="RTY426" s="93"/>
      <c r="RTZ426" s="93"/>
      <c r="RUA426" s="93"/>
      <c r="RUB426" s="93"/>
      <c r="RUC426" s="93"/>
      <c r="RUD426" s="93"/>
      <c r="RUE426" s="93"/>
      <c r="RUF426" s="93"/>
      <c r="RUG426" s="93"/>
      <c r="RUH426" s="93"/>
      <c r="RUI426" s="93"/>
      <c r="RUJ426" s="93"/>
      <c r="RUK426" s="93"/>
      <c r="RUL426" s="93"/>
      <c r="RUM426" s="93"/>
      <c r="RUN426" s="93"/>
      <c r="RUO426" s="93"/>
      <c r="RUP426" s="93"/>
      <c r="RUQ426" s="93"/>
      <c r="RUR426" s="93"/>
      <c r="RUS426" s="93"/>
      <c r="RUT426" s="93"/>
      <c r="RUU426" s="93"/>
      <c r="RUV426" s="93"/>
      <c r="RUW426" s="93"/>
      <c r="RUX426" s="93"/>
      <c r="RUY426" s="93"/>
      <c r="RUZ426" s="93"/>
      <c r="RVA426" s="93"/>
      <c r="RVB426" s="93"/>
      <c r="RVC426" s="93"/>
      <c r="RVD426" s="93"/>
      <c r="RVE426" s="93"/>
      <c r="RVF426" s="93"/>
      <c r="RVG426" s="93"/>
      <c r="RVH426" s="93"/>
      <c r="RVI426" s="93"/>
      <c r="RVJ426" s="93"/>
      <c r="RVK426" s="93"/>
      <c r="RVL426" s="93"/>
      <c r="RVM426" s="93"/>
      <c r="RVN426" s="93"/>
      <c r="RVO426" s="93"/>
      <c r="RVP426" s="93"/>
      <c r="RVQ426" s="93"/>
      <c r="RVR426" s="93"/>
      <c r="RVS426" s="93"/>
      <c r="RVT426" s="93"/>
      <c r="RVU426" s="93"/>
      <c r="RVV426" s="93"/>
      <c r="RVW426" s="93"/>
      <c r="RVX426" s="93"/>
      <c r="RVY426" s="93"/>
      <c r="RVZ426" s="93"/>
      <c r="RWA426" s="93"/>
      <c r="RWB426" s="93"/>
      <c r="RWC426" s="93"/>
      <c r="RWD426" s="93"/>
      <c r="RWE426" s="93"/>
      <c r="RWF426" s="93"/>
      <c r="RWG426" s="93"/>
      <c r="RWH426" s="93"/>
      <c r="RWI426" s="93"/>
      <c r="RWJ426" s="93"/>
      <c r="RWK426" s="93"/>
      <c r="RWL426" s="93"/>
      <c r="RWM426" s="93"/>
      <c r="RWN426" s="93"/>
      <c r="RWO426" s="93"/>
      <c r="RWP426" s="93"/>
      <c r="RWQ426" s="93"/>
      <c r="RWR426" s="93"/>
      <c r="RWS426" s="93"/>
      <c r="RWT426" s="93"/>
      <c r="RWU426" s="93"/>
      <c r="RWV426" s="93"/>
      <c r="RWW426" s="93"/>
      <c r="RWX426" s="93"/>
      <c r="RWY426" s="93"/>
      <c r="RWZ426" s="93"/>
      <c r="RXA426" s="93"/>
      <c r="RXB426" s="93"/>
      <c r="RXC426" s="93"/>
      <c r="RXD426" s="93"/>
      <c r="RXE426" s="93"/>
      <c r="RXF426" s="93"/>
      <c r="RXG426" s="93"/>
      <c r="RXH426" s="93"/>
      <c r="RXI426" s="93"/>
      <c r="RXJ426" s="93"/>
      <c r="RXK426" s="93"/>
      <c r="RXL426" s="93"/>
      <c r="RXM426" s="93"/>
      <c r="RXN426" s="93"/>
      <c r="RXO426" s="93"/>
      <c r="RXP426" s="93"/>
      <c r="RXQ426" s="93"/>
      <c r="RXR426" s="93"/>
      <c r="RXS426" s="93"/>
      <c r="RXT426" s="93"/>
      <c r="RXU426" s="93"/>
      <c r="RXV426" s="93"/>
      <c r="RXW426" s="93"/>
      <c r="RXX426" s="93"/>
      <c r="RXY426" s="93"/>
      <c r="RXZ426" s="93"/>
      <c r="RYA426" s="93"/>
      <c r="RYB426" s="93"/>
      <c r="RYC426" s="93"/>
      <c r="RYD426" s="93"/>
      <c r="RYE426" s="93"/>
      <c r="RYF426" s="93"/>
      <c r="RYG426" s="93"/>
      <c r="RYH426" s="93"/>
      <c r="RYI426" s="93"/>
      <c r="RYJ426" s="93"/>
      <c r="RYK426" s="93"/>
      <c r="RYL426" s="93"/>
      <c r="RYM426" s="93"/>
      <c r="RYN426" s="93"/>
      <c r="RYO426" s="93"/>
      <c r="RYP426" s="93"/>
      <c r="RYQ426" s="93"/>
      <c r="RYR426" s="93"/>
      <c r="RYS426" s="93"/>
      <c r="RYT426" s="93"/>
      <c r="RYU426" s="93"/>
      <c r="RYV426" s="93"/>
      <c r="RYW426" s="93"/>
      <c r="RYX426" s="93"/>
      <c r="RYY426" s="93"/>
      <c r="RYZ426" s="93"/>
      <c r="RZA426" s="93"/>
      <c r="RZB426" s="93"/>
      <c r="RZC426" s="93"/>
      <c r="RZD426" s="93"/>
      <c r="RZE426" s="93"/>
      <c r="RZF426" s="93"/>
      <c r="RZG426" s="93"/>
      <c r="RZH426" s="93"/>
      <c r="RZI426" s="93"/>
      <c r="RZJ426" s="93"/>
      <c r="RZK426" s="93"/>
      <c r="RZL426" s="93"/>
      <c r="RZM426" s="93"/>
      <c r="RZN426" s="93"/>
      <c r="RZO426" s="93"/>
      <c r="RZP426" s="93"/>
      <c r="RZQ426" s="93"/>
      <c r="RZR426" s="93"/>
      <c r="RZS426" s="93"/>
      <c r="RZT426" s="93"/>
      <c r="RZU426" s="93"/>
      <c r="RZV426" s="93"/>
      <c r="RZW426" s="93"/>
      <c r="RZX426" s="93"/>
      <c r="RZY426" s="93"/>
      <c r="RZZ426" s="93"/>
      <c r="SAA426" s="93"/>
      <c r="SAB426" s="93"/>
      <c r="SAC426" s="93"/>
      <c r="SAD426" s="93"/>
      <c r="SAE426" s="93"/>
      <c r="SAF426" s="93"/>
      <c r="SAG426" s="93"/>
      <c r="SAH426" s="93"/>
      <c r="SAI426" s="93"/>
      <c r="SAJ426" s="93"/>
      <c r="SAK426" s="93"/>
      <c r="SAL426" s="93"/>
      <c r="SAM426" s="93"/>
      <c r="SAN426" s="93"/>
      <c r="SAO426" s="93"/>
      <c r="SAP426" s="93"/>
      <c r="SAQ426" s="93"/>
      <c r="SAR426" s="93"/>
      <c r="SAS426" s="93"/>
      <c r="SAT426" s="93"/>
      <c r="SAU426" s="93"/>
      <c r="SAV426" s="93"/>
      <c r="SAW426" s="93"/>
      <c r="SAX426" s="93"/>
      <c r="SAY426" s="93"/>
      <c r="SAZ426" s="93"/>
      <c r="SBA426" s="93"/>
      <c r="SBB426" s="93"/>
      <c r="SBC426" s="93"/>
      <c r="SBD426" s="93"/>
      <c r="SBE426" s="93"/>
      <c r="SBF426" s="93"/>
      <c r="SBG426" s="93"/>
      <c r="SBH426" s="93"/>
      <c r="SBI426" s="93"/>
      <c r="SBJ426" s="93"/>
      <c r="SBK426" s="93"/>
      <c r="SBL426" s="93"/>
      <c r="SBM426" s="93"/>
      <c r="SBN426" s="93"/>
      <c r="SBO426" s="93"/>
      <c r="SBP426" s="93"/>
      <c r="SBQ426" s="93"/>
      <c r="SBR426" s="93"/>
      <c r="SBS426" s="93"/>
      <c r="SBT426" s="93"/>
      <c r="SBU426" s="93"/>
      <c r="SBV426" s="93"/>
      <c r="SBW426" s="93"/>
      <c r="SBX426" s="93"/>
      <c r="SBY426" s="93"/>
      <c r="SBZ426" s="93"/>
      <c r="SCA426" s="93"/>
      <c r="SCB426" s="93"/>
      <c r="SCC426" s="93"/>
      <c r="SCD426" s="93"/>
      <c r="SCE426" s="93"/>
      <c r="SCF426" s="93"/>
      <c r="SCG426" s="93"/>
      <c r="SCH426" s="93"/>
      <c r="SCI426" s="93"/>
      <c r="SCJ426" s="93"/>
      <c r="SCK426" s="93"/>
      <c r="SCL426" s="93"/>
      <c r="SCM426" s="93"/>
      <c r="SCN426" s="93"/>
      <c r="SCO426" s="93"/>
      <c r="SCP426" s="93"/>
      <c r="SCQ426" s="93"/>
      <c r="SCR426" s="93"/>
      <c r="SCS426" s="93"/>
      <c r="SCT426" s="93"/>
      <c r="SCU426" s="93"/>
      <c r="SCV426" s="93"/>
      <c r="SCW426" s="93"/>
      <c r="SCX426" s="93"/>
      <c r="SCY426" s="93"/>
      <c r="SCZ426" s="93"/>
      <c r="SDA426" s="93"/>
      <c r="SDB426" s="93"/>
      <c r="SDC426" s="93"/>
      <c r="SDD426" s="93"/>
      <c r="SDE426" s="93"/>
      <c r="SDF426" s="93"/>
      <c r="SDG426" s="93"/>
      <c r="SDH426" s="93"/>
      <c r="SDI426" s="93"/>
      <c r="SDJ426" s="93"/>
      <c r="SDK426" s="93"/>
      <c r="SDL426" s="93"/>
      <c r="SDM426" s="93"/>
      <c r="SDN426" s="93"/>
      <c r="SDO426" s="93"/>
      <c r="SDP426" s="93"/>
      <c r="SDQ426" s="93"/>
      <c r="SDR426" s="93"/>
      <c r="SDS426" s="93"/>
      <c r="SDT426" s="93"/>
      <c r="SDU426" s="93"/>
      <c r="SDV426" s="93"/>
      <c r="SDW426" s="93"/>
      <c r="SDX426" s="93"/>
      <c r="SDY426" s="93"/>
      <c r="SDZ426" s="93"/>
      <c r="SEA426" s="93"/>
      <c r="SEB426" s="93"/>
      <c r="SEC426" s="93"/>
      <c r="SED426" s="93"/>
      <c r="SEE426" s="93"/>
      <c r="SEF426" s="93"/>
      <c r="SEG426" s="93"/>
      <c r="SEH426" s="93"/>
      <c r="SEI426" s="93"/>
      <c r="SEJ426" s="93"/>
      <c r="SEK426" s="93"/>
      <c r="SEL426" s="93"/>
      <c r="SEM426" s="93"/>
      <c r="SEN426" s="93"/>
      <c r="SEO426" s="93"/>
      <c r="SEP426" s="93"/>
      <c r="SEQ426" s="93"/>
      <c r="SER426" s="93"/>
      <c r="SES426" s="93"/>
      <c r="SET426" s="93"/>
      <c r="SEU426" s="93"/>
      <c r="SEV426" s="93"/>
      <c r="SEW426" s="93"/>
      <c r="SEX426" s="93"/>
      <c r="SEY426" s="93"/>
      <c r="SEZ426" s="93"/>
      <c r="SFA426" s="93"/>
      <c r="SFB426" s="93"/>
      <c r="SFC426" s="93"/>
      <c r="SFD426" s="93"/>
      <c r="SFE426" s="93"/>
      <c r="SFF426" s="93"/>
      <c r="SFG426" s="93"/>
      <c r="SFH426" s="93"/>
      <c r="SFI426" s="93"/>
      <c r="SFJ426" s="93"/>
      <c r="SFK426" s="93"/>
      <c r="SFL426" s="93"/>
      <c r="SFM426" s="93"/>
      <c r="SFN426" s="93"/>
      <c r="SFO426" s="93"/>
      <c r="SFP426" s="93"/>
      <c r="SFQ426" s="93"/>
      <c r="SFR426" s="93"/>
      <c r="SFS426" s="93"/>
      <c r="SFT426" s="93"/>
      <c r="SFU426" s="93"/>
      <c r="SFV426" s="93"/>
      <c r="SFW426" s="93"/>
      <c r="SFX426" s="93"/>
      <c r="SFY426" s="93"/>
      <c r="SFZ426" s="93"/>
      <c r="SGA426" s="93"/>
      <c r="SGB426" s="93"/>
      <c r="SGC426" s="93"/>
      <c r="SGD426" s="93"/>
      <c r="SGE426" s="93"/>
      <c r="SGF426" s="93"/>
      <c r="SGG426" s="93"/>
      <c r="SGH426" s="93"/>
      <c r="SGI426" s="93"/>
      <c r="SGJ426" s="93"/>
      <c r="SGK426" s="93"/>
      <c r="SGL426" s="93"/>
      <c r="SGM426" s="93"/>
      <c r="SGN426" s="93"/>
      <c r="SGO426" s="93"/>
      <c r="SGP426" s="93"/>
      <c r="SGQ426" s="93"/>
      <c r="SGR426" s="93"/>
      <c r="SGS426" s="93"/>
      <c r="SGT426" s="93"/>
      <c r="SGU426" s="93"/>
      <c r="SGV426" s="93"/>
      <c r="SGW426" s="93"/>
      <c r="SGX426" s="93"/>
      <c r="SGY426" s="93"/>
      <c r="SGZ426" s="93"/>
      <c r="SHA426" s="93"/>
      <c r="SHB426" s="93"/>
      <c r="SHC426" s="93"/>
      <c r="SHD426" s="93"/>
      <c r="SHE426" s="93"/>
      <c r="SHF426" s="93"/>
      <c r="SHG426" s="93"/>
      <c r="SHH426" s="93"/>
      <c r="SHI426" s="93"/>
      <c r="SHJ426" s="93"/>
      <c r="SHK426" s="93"/>
      <c r="SHL426" s="93"/>
      <c r="SHM426" s="93"/>
      <c r="SHN426" s="93"/>
      <c r="SHO426" s="93"/>
      <c r="SHP426" s="93"/>
      <c r="SHQ426" s="93"/>
      <c r="SHR426" s="93"/>
      <c r="SHS426" s="93"/>
      <c r="SHT426" s="93"/>
      <c r="SHU426" s="93"/>
      <c r="SHV426" s="93"/>
      <c r="SHW426" s="93"/>
      <c r="SHX426" s="93"/>
      <c r="SHY426" s="93"/>
      <c r="SHZ426" s="93"/>
      <c r="SIA426" s="93"/>
      <c r="SIB426" s="93"/>
      <c r="SIC426" s="93"/>
      <c r="SID426" s="93"/>
      <c r="SIE426" s="93"/>
      <c r="SIF426" s="93"/>
      <c r="SIG426" s="93"/>
      <c r="SIH426" s="93"/>
      <c r="SII426" s="93"/>
      <c r="SIJ426" s="93"/>
      <c r="SIK426" s="93"/>
      <c r="SIL426" s="93"/>
      <c r="SIM426" s="93"/>
      <c r="SIN426" s="93"/>
      <c r="SIO426" s="93"/>
      <c r="SIP426" s="93"/>
      <c r="SIQ426" s="93"/>
      <c r="SIR426" s="93"/>
      <c r="SIS426" s="93"/>
      <c r="SIT426" s="93"/>
      <c r="SIU426" s="93"/>
      <c r="SIV426" s="93"/>
      <c r="SIW426" s="93"/>
      <c r="SIX426" s="93"/>
      <c r="SIY426" s="93"/>
      <c r="SIZ426" s="93"/>
      <c r="SJA426" s="93"/>
      <c r="SJB426" s="93"/>
      <c r="SJC426" s="93"/>
      <c r="SJD426" s="93"/>
      <c r="SJE426" s="93"/>
      <c r="SJF426" s="93"/>
      <c r="SJG426" s="93"/>
      <c r="SJH426" s="93"/>
      <c r="SJI426" s="93"/>
      <c r="SJJ426" s="93"/>
      <c r="SJK426" s="93"/>
      <c r="SJL426" s="93"/>
      <c r="SJM426" s="93"/>
      <c r="SJN426" s="93"/>
      <c r="SJO426" s="93"/>
      <c r="SJP426" s="93"/>
      <c r="SJQ426" s="93"/>
      <c r="SJR426" s="93"/>
      <c r="SJS426" s="93"/>
      <c r="SJT426" s="93"/>
      <c r="SJU426" s="93"/>
      <c r="SJV426" s="93"/>
      <c r="SJW426" s="93"/>
      <c r="SJX426" s="93"/>
      <c r="SJY426" s="93"/>
      <c r="SJZ426" s="93"/>
      <c r="SKA426" s="93"/>
      <c r="SKB426" s="93"/>
      <c r="SKC426" s="93"/>
      <c r="SKD426" s="93"/>
      <c r="SKE426" s="93"/>
      <c r="SKF426" s="93"/>
      <c r="SKG426" s="93"/>
      <c r="SKH426" s="93"/>
      <c r="SKI426" s="93"/>
      <c r="SKJ426" s="93"/>
      <c r="SKK426" s="93"/>
      <c r="SKL426" s="93"/>
      <c r="SKM426" s="93"/>
      <c r="SKN426" s="93"/>
      <c r="SKO426" s="93"/>
      <c r="SKP426" s="93"/>
      <c r="SKQ426" s="93"/>
      <c r="SKR426" s="93"/>
      <c r="SKS426" s="93"/>
      <c r="SKT426" s="93"/>
      <c r="SKU426" s="93"/>
      <c r="SKV426" s="93"/>
      <c r="SKW426" s="93"/>
      <c r="SKX426" s="93"/>
      <c r="SKY426" s="93"/>
      <c r="SKZ426" s="93"/>
      <c r="SLA426" s="93"/>
      <c r="SLB426" s="93"/>
      <c r="SLC426" s="93"/>
      <c r="SLD426" s="93"/>
      <c r="SLE426" s="93"/>
      <c r="SLF426" s="93"/>
      <c r="SLG426" s="93"/>
      <c r="SLH426" s="93"/>
      <c r="SLI426" s="93"/>
      <c r="SLJ426" s="93"/>
      <c r="SLK426" s="93"/>
      <c r="SLL426" s="93"/>
      <c r="SLM426" s="93"/>
      <c r="SLN426" s="93"/>
      <c r="SLO426" s="93"/>
      <c r="SLP426" s="93"/>
      <c r="SLQ426" s="93"/>
      <c r="SLR426" s="93"/>
      <c r="SLS426" s="93"/>
      <c r="SLT426" s="93"/>
      <c r="SLU426" s="93"/>
      <c r="SLV426" s="93"/>
      <c r="SLW426" s="93"/>
      <c r="SLX426" s="93"/>
      <c r="SLY426" s="93"/>
      <c r="SLZ426" s="93"/>
      <c r="SMA426" s="93"/>
      <c r="SMB426" s="93"/>
      <c r="SMC426" s="93"/>
      <c r="SMD426" s="93"/>
      <c r="SME426" s="93"/>
      <c r="SMF426" s="93"/>
      <c r="SMG426" s="93"/>
      <c r="SMH426" s="93"/>
      <c r="SMI426" s="93"/>
      <c r="SMJ426" s="93"/>
      <c r="SMK426" s="93"/>
      <c r="SML426" s="93"/>
      <c r="SMM426" s="93"/>
      <c r="SMN426" s="93"/>
      <c r="SMO426" s="93"/>
      <c r="SMP426" s="93"/>
      <c r="SMQ426" s="93"/>
      <c r="SMR426" s="93"/>
      <c r="SMS426" s="93"/>
      <c r="SMT426" s="93"/>
      <c r="SMU426" s="93"/>
      <c r="SMV426" s="93"/>
      <c r="SMW426" s="93"/>
      <c r="SMX426" s="93"/>
      <c r="SMY426" s="93"/>
      <c r="SMZ426" s="93"/>
      <c r="SNA426" s="93"/>
      <c r="SNB426" s="93"/>
      <c r="SNC426" s="93"/>
      <c r="SND426" s="93"/>
      <c r="SNE426" s="93"/>
      <c r="SNF426" s="93"/>
      <c r="SNG426" s="93"/>
      <c r="SNH426" s="93"/>
      <c r="SNI426" s="93"/>
      <c r="SNJ426" s="93"/>
      <c r="SNK426" s="93"/>
      <c r="SNL426" s="93"/>
      <c r="SNM426" s="93"/>
      <c r="SNN426" s="93"/>
      <c r="SNO426" s="93"/>
      <c r="SNP426" s="93"/>
      <c r="SNQ426" s="93"/>
      <c r="SNR426" s="93"/>
      <c r="SNS426" s="93"/>
      <c r="SNT426" s="93"/>
      <c r="SNU426" s="93"/>
      <c r="SNV426" s="93"/>
      <c r="SNW426" s="93"/>
      <c r="SNX426" s="93"/>
      <c r="SNY426" s="93"/>
      <c r="SNZ426" s="93"/>
      <c r="SOA426" s="93"/>
      <c r="SOB426" s="93"/>
      <c r="SOC426" s="93"/>
      <c r="SOD426" s="93"/>
      <c r="SOE426" s="93"/>
      <c r="SOF426" s="93"/>
      <c r="SOG426" s="93"/>
      <c r="SOH426" s="93"/>
      <c r="SOI426" s="93"/>
      <c r="SOJ426" s="93"/>
      <c r="SOK426" s="93"/>
      <c r="SOL426" s="93"/>
      <c r="SOM426" s="93"/>
      <c r="SON426" s="93"/>
      <c r="SOO426" s="93"/>
      <c r="SOP426" s="93"/>
      <c r="SOQ426" s="93"/>
      <c r="SOR426" s="93"/>
      <c r="SOS426" s="93"/>
      <c r="SOT426" s="93"/>
      <c r="SOU426" s="93"/>
      <c r="SOV426" s="93"/>
      <c r="SOW426" s="93"/>
      <c r="SOX426" s="93"/>
      <c r="SOY426" s="93"/>
      <c r="SOZ426" s="93"/>
      <c r="SPA426" s="93"/>
      <c r="SPB426" s="93"/>
      <c r="SPC426" s="93"/>
      <c r="SPD426" s="93"/>
      <c r="SPE426" s="93"/>
      <c r="SPF426" s="93"/>
      <c r="SPG426" s="93"/>
      <c r="SPH426" s="93"/>
      <c r="SPI426" s="93"/>
      <c r="SPJ426" s="93"/>
      <c r="SPK426" s="93"/>
      <c r="SPL426" s="93"/>
      <c r="SPM426" s="93"/>
      <c r="SPN426" s="93"/>
      <c r="SPO426" s="93"/>
      <c r="SPP426" s="93"/>
      <c r="SPQ426" s="93"/>
      <c r="SPR426" s="93"/>
      <c r="SPS426" s="93"/>
      <c r="SPT426" s="93"/>
      <c r="SPU426" s="93"/>
      <c r="SPV426" s="93"/>
      <c r="SPW426" s="93"/>
      <c r="SPX426" s="93"/>
      <c r="SPY426" s="93"/>
      <c r="SPZ426" s="93"/>
      <c r="SQA426" s="93"/>
      <c r="SQB426" s="93"/>
      <c r="SQC426" s="93"/>
      <c r="SQD426" s="93"/>
      <c r="SQE426" s="93"/>
      <c r="SQF426" s="93"/>
      <c r="SQG426" s="93"/>
      <c r="SQH426" s="93"/>
      <c r="SQI426" s="93"/>
      <c r="SQJ426" s="93"/>
      <c r="SQK426" s="93"/>
      <c r="SQL426" s="93"/>
      <c r="SQM426" s="93"/>
      <c r="SQN426" s="93"/>
      <c r="SQO426" s="93"/>
      <c r="SQP426" s="93"/>
      <c r="SQQ426" s="93"/>
      <c r="SQR426" s="93"/>
      <c r="SQS426" s="93"/>
      <c r="SQT426" s="93"/>
      <c r="SQU426" s="93"/>
      <c r="SQV426" s="93"/>
      <c r="SQW426" s="93"/>
      <c r="SQX426" s="93"/>
      <c r="SQY426" s="93"/>
      <c r="SQZ426" s="93"/>
      <c r="SRA426" s="93"/>
      <c r="SRB426" s="93"/>
      <c r="SRC426" s="93"/>
      <c r="SRD426" s="93"/>
      <c r="SRE426" s="93"/>
      <c r="SRF426" s="93"/>
      <c r="SRG426" s="93"/>
      <c r="SRH426" s="93"/>
      <c r="SRI426" s="93"/>
      <c r="SRJ426" s="93"/>
      <c r="SRK426" s="93"/>
      <c r="SRL426" s="93"/>
      <c r="SRM426" s="93"/>
      <c r="SRN426" s="93"/>
      <c r="SRO426" s="93"/>
      <c r="SRP426" s="93"/>
      <c r="SRQ426" s="93"/>
      <c r="SRR426" s="93"/>
      <c r="SRS426" s="93"/>
      <c r="SRT426" s="93"/>
      <c r="SRU426" s="93"/>
      <c r="SRV426" s="93"/>
      <c r="SRW426" s="93"/>
      <c r="SRX426" s="93"/>
      <c r="SRY426" s="93"/>
      <c r="SRZ426" s="93"/>
      <c r="SSA426" s="93"/>
      <c r="SSB426" s="93"/>
      <c r="SSC426" s="93"/>
      <c r="SSD426" s="93"/>
      <c r="SSE426" s="93"/>
      <c r="SSF426" s="93"/>
      <c r="SSG426" s="93"/>
      <c r="SSH426" s="93"/>
      <c r="SSI426" s="93"/>
      <c r="SSJ426" s="93"/>
      <c r="SSK426" s="93"/>
      <c r="SSL426" s="93"/>
      <c r="SSM426" s="93"/>
      <c r="SSN426" s="93"/>
      <c r="SSO426" s="93"/>
      <c r="SSP426" s="93"/>
      <c r="SSQ426" s="93"/>
      <c r="SSR426" s="93"/>
      <c r="SSS426" s="93"/>
      <c r="SST426" s="93"/>
      <c r="SSU426" s="93"/>
      <c r="SSV426" s="93"/>
      <c r="SSW426" s="93"/>
      <c r="SSX426" s="93"/>
      <c r="SSY426" s="93"/>
      <c r="SSZ426" s="93"/>
      <c r="STA426" s="93"/>
      <c r="STB426" s="93"/>
      <c r="STC426" s="93"/>
      <c r="STD426" s="93"/>
      <c r="STE426" s="93"/>
      <c r="STF426" s="93"/>
      <c r="STG426" s="93"/>
      <c r="STH426" s="93"/>
      <c r="STI426" s="93"/>
      <c r="STJ426" s="93"/>
      <c r="STK426" s="93"/>
      <c r="STL426" s="93"/>
      <c r="STM426" s="93"/>
      <c r="STN426" s="93"/>
      <c r="STO426" s="93"/>
      <c r="STP426" s="93"/>
      <c r="STQ426" s="93"/>
      <c r="STR426" s="93"/>
      <c r="STS426" s="93"/>
      <c r="STT426" s="93"/>
      <c r="STU426" s="93"/>
      <c r="STV426" s="93"/>
      <c r="STW426" s="93"/>
      <c r="STX426" s="93"/>
      <c r="STY426" s="93"/>
      <c r="STZ426" s="93"/>
      <c r="SUA426" s="93"/>
      <c r="SUB426" s="93"/>
      <c r="SUC426" s="93"/>
      <c r="SUD426" s="93"/>
      <c r="SUE426" s="93"/>
      <c r="SUF426" s="93"/>
      <c r="SUG426" s="93"/>
      <c r="SUH426" s="93"/>
      <c r="SUI426" s="93"/>
      <c r="SUJ426" s="93"/>
      <c r="SUK426" s="93"/>
      <c r="SUL426" s="93"/>
      <c r="SUM426" s="93"/>
      <c r="SUN426" s="93"/>
      <c r="SUO426" s="93"/>
      <c r="SUP426" s="93"/>
      <c r="SUQ426" s="93"/>
      <c r="SUR426" s="93"/>
      <c r="SUS426" s="93"/>
      <c r="SUT426" s="93"/>
      <c r="SUU426" s="93"/>
      <c r="SUV426" s="93"/>
      <c r="SUW426" s="93"/>
      <c r="SUX426" s="93"/>
      <c r="SUY426" s="93"/>
      <c r="SUZ426" s="93"/>
      <c r="SVA426" s="93"/>
      <c r="SVB426" s="93"/>
      <c r="SVC426" s="93"/>
      <c r="SVD426" s="93"/>
      <c r="SVE426" s="93"/>
      <c r="SVF426" s="93"/>
      <c r="SVG426" s="93"/>
      <c r="SVH426" s="93"/>
      <c r="SVI426" s="93"/>
      <c r="SVJ426" s="93"/>
      <c r="SVK426" s="93"/>
      <c r="SVL426" s="93"/>
      <c r="SVM426" s="93"/>
      <c r="SVN426" s="93"/>
      <c r="SVO426" s="93"/>
      <c r="SVP426" s="93"/>
      <c r="SVQ426" s="93"/>
      <c r="SVR426" s="93"/>
      <c r="SVS426" s="93"/>
      <c r="SVT426" s="93"/>
      <c r="SVU426" s="93"/>
      <c r="SVV426" s="93"/>
      <c r="SVW426" s="93"/>
      <c r="SVX426" s="93"/>
      <c r="SVY426" s="93"/>
      <c r="SVZ426" s="93"/>
      <c r="SWA426" s="93"/>
      <c r="SWB426" s="93"/>
      <c r="SWC426" s="93"/>
      <c r="SWD426" s="93"/>
      <c r="SWE426" s="93"/>
      <c r="SWF426" s="93"/>
      <c r="SWG426" s="93"/>
      <c r="SWH426" s="93"/>
      <c r="SWI426" s="93"/>
      <c r="SWJ426" s="93"/>
      <c r="SWK426" s="93"/>
      <c r="SWL426" s="93"/>
      <c r="SWM426" s="93"/>
      <c r="SWN426" s="93"/>
      <c r="SWO426" s="93"/>
      <c r="SWP426" s="93"/>
      <c r="SWQ426" s="93"/>
      <c r="SWR426" s="93"/>
      <c r="SWS426" s="93"/>
      <c r="SWT426" s="93"/>
      <c r="SWU426" s="93"/>
      <c r="SWV426" s="93"/>
      <c r="SWW426" s="93"/>
      <c r="SWX426" s="93"/>
      <c r="SWY426" s="93"/>
      <c r="SWZ426" s="93"/>
      <c r="SXA426" s="93"/>
      <c r="SXB426" s="93"/>
      <c r="SXC426" s="93"/>
      <c r="SXD426" s="93"/>
      <c r="SXE426" s="93"/>
      <c r="SXF426" s="93"/>
      <c r="SXG426" s="93"/>
      <c r="SXH426" s="93"/>
      <c r="SXI426" s="93"/>
      <c r="SXJ426" s="93"/>
      <c r="SXK426" s="93"/>
      <c r="SXL426" s="93"/>
      <c r="SXM426" s="93"/>
      <c r="SXN426" s="93"/>
      <c r="SXO426" s="93"/>
      <c r="SXP426" s="93"/>
      <c r="SXQ426" s="93"/>
      <c r="SXR426" s="93"/>
      <c r="SXS426" s="93"/>
      <c r="SXT426" s="93"/>
      <c r="SXU426" s="93"/>
      <c r="SXV426" s="93"/>
      <c r="SXW426" s="93"/>
      <c r="SXX426" s="93"/>
      <c r="SXY426" s="93"/>
      <c r="SXZ426" s="93"/>
      <c r="SYA426" s="93"/>
      <c r="SYB426" s="93"/>
      <c r="SYC426" s="93"/>
      <c r="SYD426" s="93"/>
      <c r="SYE426" s="93"/>
      <c r="SYF426" s="93"/>
      <c r="SYG426" s="93"/>
      <c r="SYH426" s="93"/>
      <c r="SYI426" s="93"/>
      <c r="SYJ426" s="93"/>
      <c r="SYK426" s="93"/>
      <c r="SYL426" s="93"/>
      <c r="SYM426" s="93"/>
      <c r="SYN426" s="93"/>
      <c r="SYO426" s="93"/>
      <c r="SYP426" s="93"/>
      <c r="SYQ426" s="93"/>
      <c r="SYR426" s="93"/>
      <c r="SYS426" s="93"/>
      <c r="SYT426" s="93"/>
      <c r="SYU426" s="93"/>
      <c r="SYV426" s="93"/>
      <c r="SYW426" s="93"/>
      <c r="SYX426" s="93"/>
      <c r="SYY426" s="93"/>
      <c r="SYZ426" s="93"/>
      <c r="SZA426" s="93"/>
      <c r="SZB426" s="93"/>
      <c r="SZC426" s="93"/>
      <c r="SZD426" s="93"/>
      <c r="SZE426" s="93"/>
      <c r="SZF426" s="93"/>
      <c r="SZG426" s="93"/>
      <c r="SZH426" s="93"/>
      <c r="SZI426" s="93"/>
      <c r="SZJ426" s="93"/>
      <c r="SZK426" s="93"/>
      <c r="SZL426" s="93"/>
      <c r="SZM426" s="93"/>
      <c r="SZN426" s="93"/>
      <c r="SZO426" s="93"/>
      <c r="SZP426" s="93"/>
      <c r="SZQ426" s="93"/>
      <c r="SZR426" s="93"/>
      <c r="SZS426" s="93"/>
      <c r="SZT426" s="93"/>
      <c r="SZU426" s="93"/>
      <c r="SZV426" s="93"/>
      <c r="SZW426" s="93"/>
      <c r="SZX426" s="93"/>
      <c r="SZY426" s="93"/>
      <c r="SZZ426" s="93"/>
      <c r="TAA426" s="93"/>
      <c r="TAB426" s="93"/>
      <c r="TAC426" s="93"/>
      <c r="TAD426" s="93"/>
      <c r="TAE426" s="93"/>
      <c r="TAF426" s="93"/>
      <c r="TAG426" s="93"/>
      <c r="TAH426" s="93"/>
      <c r="TAI426" s="93"/>
      <c r="TAJ426" s="93"/>
      <c r="TAK426" s="93"/>
      <c r="TAL426" s="93"/>
      <c r="TAM426" s="93"/>
      <c r="TAN426" s="93"/>
      <c r="TAO426" s="93"/>
      <c r="TAP426" s="93"/>
      <c r="TAQ426" s="93"/>
      <c r="TAR426" s="93"/>
      <c r="TAS426" s="93"/>
      <c r="TAT426" s="93"/>
      <c r="TAU426" s="93"/>
      <c r="TAV426" s="93"/>
      <c r="TAW426" s="93"/>
      <c r="TAX426" s="93"/>
      <c r="TAY426" s="93"/>
      <c r="TAZ426" s="93"/>
      <c r="TBA426" s="93"/>
      <c r="TBB426" s="93"/>
      <c r="TBC426" s="93"/>
      <c r="TBD426" s="93"/>
      <c r="TBE426" s="93"/>
      <c r="TBF426" s="93"/>
      <c r="TBG426" s="93"/>
      <c r="TBH426" s="93"/>
      <c r="TBI426" s="93"/>
      <c r="TBJ426" s="93"/>
      <c r="TBK426" s="93"/>
      <c r="TBL426" s="93"/>
      <c r="TBM426" s="93"/>
      <c r="TBN426" s="93"/>
      <c r="TBO426" s="93"/>
      <c r="TBP426" s="93"/>
      <c r="TBQ426" s="93"/>
      <c r="TBR426" s="93"/>
      <c r="TBS426" s="93"/>
      <c r="TBT426" s="93"/>
      <c r="TBU426" s="93"/>
      <c r="TBV426" s="93"/>
      <c r="TBW426" s="93"/>
      <c r="TBX426" s="93"/>
      <c r="TBY426" s="93"/>
      <c r="TBZ426" s="93"/>
      <c r="TCA426" s="93"/>
      <c r="TCB426" s="93"/>
      <c r="TCC426" s="93"/>
      <c r="TCD426" s="93"/>
      <c r="TCE426" s="93"/>
      <c r="TCF426" s="93"/>
      <c r="TCG426" s="93"/>
      <c r="TCH426" s="93"/>
      <c r="TCI426" s="93"/>
      <c r="TCJ426" s="93"/>
      <c r="TCK426" s="93"/>
      <c r="TCL426" s="93"/>
      <c r="TCM426" s="93"/>
      <c r="TCN426" s="93"/>
      <c r="TCO426" s="93"/>
      <c r="TCP426" s="93"/>
      <c r="TCQ426" s="93"/>
      <c r="TCR426" s="93"/>
      <c r="TCS426" s="93"/>
      <c r="TCT426" s="93"/>
      <c r="TCU426" s="93"/>
      <c r="TCV426" s="93"/>
      <c r="TCW426" s="93"/>
      <c r="TCX426" s="93"/>
      <c r="TCY426" s="93"/>
      <c r="TCZ426" s="93"/>
      <c r="TDA426" s="93"/>
      <c r="TDB426" s="93"/>
      <c r="TDC426" s="93"/>
      <c r="TDD426" s="93"/>
      <c r="TDE426" s="93"/>
      <c r="TDF426" s="93"/>
      <c r="TDG426" s="93"/>
      <c r="TDH426" s="93"/>
      <c r="TDI426" s="93"/>
      <c r="TDJ426" s="93"/>
      <c r="TDK426" s="93"/>
      <c r="TDL426" s="93"/>
      <c r="TDM426" s="93"/>
      <c r="TDN426" s="93"/>
      <c r="TDO426" s="93"/>
      <c r="TDP426" s="93"/>
      <c r="TDQ426" s="93"/>
      <c r="TDR426" s="93"/>
      <c r="TDS426" s="93"/>
      <c r="TDT426" s="93"/>
      <c r="TDU426" s="93"/>
      <c r="TDV426" s="93"/>
      <c r="TDW426" s="93"/>
      <c r="TDX426" s="93"/>
      <c r="TDY426" s="93"/>
      <c r="TDZ426" s="93"/>
      <c r="TEA426" s="93"/>
      <c r="TEB426" s="93"/>
      <c r="TEC426" s="93"/>
      <c r="TED426" s="93"/>
      <c r="TEE426" s="93"/>
      <c r="TEF426" s="93"/>
      <c r="TEG426" s="93"/>
      <c r="TEH426" s="93"/>
      <c r="TEI426" s="93"/>
      <c r="TEJ426" s="93"/>
      <c r="TEK426" s="93"/>
      <c r="TEL426" s="93"/>
      <c r="TEM426" s="93"/>
      <c r="TEN426" s="93"/>
      <c r="TEO426" s="93"/>
      <c r="TEP426" s="93"/>
      <c r="TEQ426" s="93"/>
      <c r="TER426" s="93"/>
      <c r="TES426" s="93"/>
      <c r="TET426" s="93"/>
      <c r="TEU426" s="93"/>
      <c r="TEV426" s="93"/>
      <c r="TEW426" s="93"/>
      <c r="TEX426" s="93"/>
      <c r="TEY426" s="93"/>
      <c r="TEZ426" s="93"/>
      <c r="TFA426" s="93"/>
      <c r="TFB426" s="93"/>
      <c r="TFC426" s="93"/>
      <c r="TFD426" s="93"/>
      <c r="TFE426" s="93"/>
      <c r="TFF426" s="93"/>
      <c r="TFG426" s="93"/>
      <c r="TFH426" s="93"/>
      <c r="TFI426" s="93"/>
      <c r="TFJ426" s="93"/>
      <c r="TFK426" s="93"/>
      <c r="TFL426" s="93"/>
      <c r="TFM426" s="93"/>
      <c r="TFN426" s="93"/>
      <c r="TFO426" s="93"/>
      <c r="TFP426" s="93"/>
      <c r="TFQ426" s="93"/>
      <c r="TFR426" s="93"/>
      <c r="TFS426" s="93"/>
      <c r="TFT426" s="93"/>
      <c r="TFU426" s="93"/>
      <c r="TFV426" s="93"/>
      <c r="TFW426" s="93"/>
      <c r="TFX426" s="93"/>
      <c r="TFY426" s="93"/>
      <c r="TFZ426" s="93"/>
      <c r="TGA426" s="93"/>
      <c r="TGB426" s="93"/>
      <c r="TGC426" s="93"/>
      <c r="TGD426" s="93"/>
      <c r="TGE426" s="93"/>
      <c r="TGF426" s="93"/>
      <c r="TGG426" s="93"/>
      <c r="TGH426" s="93"/>
      <c r="TGI426" s="93"/>
      <c r="TGJ426" s="93"/>
      <c r="TGK426" s="93"/>
      <c r="TGL426" s="93"/>
      <c r="TGM426" s="93"/>
      <c r="TGN426" s="93"/>
      <c r="TGO426" s="93"/>
      <c r="TGP426" s="93"/>
      <c r="TGQ426" s="93"/>
      <c r="TGR426" s="93"/>
      <c r="TGS426" s="93"/>
      <c r="TGT426" s="93"/>
      <c r="TGU426" s="93"/>
      <c r="TGV426" s="93"/>
      <c r="TGW426" s="93"/>
      <c r="TGX426" s="93"/>
      <c r="TGY426" s="93"/>
      <c r="TGZ426" s="93"/>
      <c r="THA426" s="93"/>
      <c r="THB426" s="93"/>
      <c r="THC426" s="93"/>
      <c r="THD426" s="93"/>
      <c r="THE426" s="93"/>
      <c r="THF426" s="93"/>
      <c r="THG426" s="93"/>
      <c r="THH426" s="93"/>
      <c r="THI426" s="93"/>
      <c r="THJ426" s="93"/>
      <c r="THK426" s="93"/>
      <c r="THL426" s="93"/>
      <c r="THM426" s="93"/>
      <c r="THN426" s="93"/>
      <c r="THO426" s="93"/>
      <c r="THP426" s="93"/>
      <c r="THQ426" s="93"/>
      <c r="THR426" s="93"/>
      <c r="THS426" s="93"/>
      <c r="THT426" s="93"/>
      <c r="THU426" s="93"/>
      <c r="THV426" s="93"/>
      <c r="THW426" s="93"/>
      <c r="THX426" s="93"/>
      <c r="THY426" s="93"/>
      <c r="THZ426" s="93"/>
      <c r="TIA426" s="93"/>
      <c r="TIB426" s="93"/>
      <c r="TIC426" s="93"/>
      <c r="TID426" s="93"/>
      <c r="TIE426" s="93"/>
      <c r="TIF426" s="93"/>
      <c r="TIG426" s="93"/>
      <c r="TIH426" s="93"/>
      <c r="TII426" s="93"/>
      <c r="TIJ426" s="93"/>
      <c r="TIK426" s="93"/>
      <c r="TIL426" s="93"/>
      <c r="TIM426" s="93"/>
      <c r="TIN426" s="93"/>
      <c r="TIO426" s="93"/>
      <c r="TIP426" s="93"/>
      <c r="TIQ426" s="93"/>
      <c r="TIR426" s="93"/>
      <c r="TIS426" s="93"/>
      <c r="TIT426" s="93"/>
      <c r="TIU426" s="93"/>
      <c r="TIV426" s="93"/>
      <c r="TIW426" s="93"/>
      <c r="TIX426" s="93"/>
      <c r="TIY426" s="93"/>
      <c r="TIZ426" s="93"/>
      <c r="TJA426" s="93"/>
      <c r="TJB426" s="93"/>
      <c r="TJC426" s="93"/>
      <c r="TJD426" s="93"/>
      <c r="TJE426" s="93"/>
      <c r="TJF426" s="93"/>
      <c r="TJG426" s="93"/>
      <c r="TJH426" s="93"/>
      <c r="TJI426" s="93"/>
      <c r="TJJ426" s="93"/>
      <c r="TJK426" s="93"/>
      <c r="TJL426" s="93"/>
      <c r="TJM426" s="93"/>
      <c r="TJN426" s="93"/>
      <c r="TJO426" s="93"/>
      <c r="TJP426" s="93"/>
      <c r="TJQ426" s="93"/>
      <c r="TJR426" s="93"/>
      <c r="TJS426" s="93"/>
      <c r="TJT426" s="93"/>
      <c r="TJU426" s="93"/>
      <c r="TJV426" s="93"/>
      <c r="TJW426" s="93"/>
      <c r="TJX426" s="93"/>
      <c r="TJY426" s="93"/>
      <c r="TJZ426" s="93"/>
      <c r="TKA426" s="93"/>
      <c r="TKB426" s="93"/>
      <c r="TKC426" s="93"/>
      <c r="TKD426" s="93"/>
      <c r="TKE426" s="93"/>
      <c r="TKF426" s="93"/>
      <c r="TKG426" s="93"/>
      <c r="TKH426" s="93"/>
      <c r="TKI426" s="93"/>
      <c r="TKJ426" s="93"/>
      <c r="TKK426" s="93"/>
      <c r="TKL426" s="93"/>
      <c r="TKM426" s="93"/>
      <c r="TKN426" s="93"/>
      <c r="TKO426" s="93"/>
      <c r="TKP426" s="93"/>
      <c r="TKQ426" s="93"/>
      <c r="TKR426" s="93"/>
      <c r="TKS426" s="93"/>
      <c r="TKT426" s="93"/>
      <c r="TKU426" s="93"/>
      <c r="TKV426" s="93"/>
      <c r="TKW426" s="93"/>
      <c r="TKX426" s="93"/>
      <c r="TKY426" s="93"/>
      <c r="TKZ426" s="93"/>
      <c r="TLA426" s="93"/>
      <c r="TLB426" s="93"/>
      <c r="TLC426" s="93"/>
      <c r="TLD426" s="93"/>
      <c r="TLE426" s="93"/>
      <c r="TLF426" s="93"/>
      <c r="TLG426" s="93"/>
      <c r="TLH426" s="93"/>
      <c r="TLI426" s="93"/>
      <c r="TLJ426" s="93"/>
      <c r="TLK426" s="93"/>
      <c r="TLL426" s="93"/>
      <c r="TLM426" s="93"/>
      <c r="TLN426" s="93"/>
      <c r="TLO426" s="93"/>
      <c r="TLP426" s="93"/>
      <c r="TLQ426" s="93"/>
      <c r="TLR426" s="93"/>
      <c r="TLS426" s="93"/>
      <c r="TLT426" s="93"/>
      <c r="TLU426" s="93"/>
      <c r="TLV426" s="93"/>
      <c r="TLW426" s="93"/>
      <c r="TLX426" s="93"/>
      <c r="TLY426" s="93"/>
      <c r="TLZ426" s="93"/>
      <c r="TMA426" s="93"/>
      <c r="TMB426" s="93"/>
      <c r="TMC426" s="93"/>
      <c r="TMD426" s="93"/>
      <c r="TME426" s="93"/>
      <c r="TMF426" s="93"/>
      <c r="TMG426" s="93"/>
      <c r="TMH426" s="93"/>
      <c r="TMI426" s="93"/>
      <c r="TMJ426" s="93"/>
      <c r="TMK426" s="93"/>
      <c r="TML426" s="93"/>
      <c r="TMM426" s="93"/>
      <c r="TMN426" s="93"/>
      <c r="TMO426" s="93"/>
      <c r="TMP426" s="93"/>
      <c r="TMQ426" s="93"/>
      <c r="TMR426" s="93"/>
      <c r="TMS426" s="93"/>
      <c r="TMT426" s="93"/>
      <c r="TMU426" s="93"/>
      <c r="TMV426" s="93"/>
      <c r="TMW426" s="93"/>
      <c r="TMX426" s="93"/>
      <c r="TMY426" s="93"/>
      <c r="TMZ426" s="93"/>
      <c r="TNA426" s="93"/>
      <c r="TNB426" s="93"/>
      <c r="TNC426" s="93"/>
      <c r="TND426" s="93"/>
      <c r="TNE426" s="93"/>
      <c r="TNF426" s="93"/>
      <c r="TNG426" s="93"/>
      <c r="TNH426" s="93"/>
      <c r="TNI426" s="93"/>
      <c r="TNJ426" s="93"/>
      <c r="TNK426" s="93"/>
      <c r="TNL426" s="93"/>
      <c r="TNM426" s="93"/>
      <c r="TNN426" s="93"/>
      <c r="TNO426" s="93"/>
      <c r="TNP426" s="93"/>
      <c r="TNQ426" s="93"/>
      <c r="TNR426" s="93"/>
      <c r="TNS426" s="93"/>
      <c r="TNT426" s="93"/>
      <c r="TNU426" s="93"/>
      <c r="TNV426" s="93"/>
      <c r="TNW426" s="93"/>
      <c r="TNX426" s="93"/>
      <c r="TNY426" s="93"/>
      <c r="TNZ426" s="93"/>
      <c r="TOA426" s="93"/>
      <c r="TOB426" s="93"/>
      <c r="TOC426" s="93"/>
      <c r="TOD426" s="93"/>
      <c r="TOE426" s="93"/>
      <c r="TOF426" s="93"/>
      <c r="TOG426" s="93"/>
      <c r="TOH426" s="93"/>
      <c r="TOI426" s="93"/>
      <c r="TOJ426" s="93"/>
      <c r="TOK426" s="93"/>
      <c r="TOL426" s="93"/>
      <c r="TOM426" s="93"/>
      <c r="TON426" s="93"/>
      <c r="TOO426" s="93"/>
      <c r="TOP426" s="93"/>
      <c r="TOQ426" s="93"/>
      <c r="TOR426" s="93"/>
      <c r="TOS426" s="93"/>
      <c r="TOT426" s="93"/>
      <c r="TOU426" s="93"/>
      <c r="TOV426" s="93"/>
      <c r="TOW426" s="93"/>
      <c r="TOX426" s="93"/>
      <c r="TOY426" s="93"/>
      <c r="TOZ426" s="93"/>
      <c r="TPA426" s="93"/>
      <c r="TPB426" s="93"/>
      <c r="TPC426" s="93"/>
      <c r="TPD426" s="93"/>
      <c r="TPE426" s="93"/>
      <c r="TPF426" s="93"/>
      <c r="TPG426" s="93"/>
      <c r="TPH426" s="93"/>
      <c r="TPI426" s="93"/>
      <c r="TPJ426" s="93"/>
      <c r="TPK426" s="93"/>
      <c r="TPL426" s="93"/>
      <c r="TPM426" s="93"/>
      <c r="TPN426" s="93"/>
      <c r="TPO426" s="93"/>
      <c r="TPP426" s="93"/>
      <c r="TPQ426" s="93"/>
      <c r="TPR426" s="93"/>
      <c r="TPS426" s="93"/>
      <c r="TPT426" s="93"/>
      <c r="TPU426" s="93"/>
      <c r="TPV426" s="93"/>
      <c r="TPW426" s="93"/>
      <c r="TPX426" s="93"/>
      <c r="TPY426" s="93"/>
      <c r="TPZ426" s="93"/>
      <c r="TQA426" s="93"/>
      <c r="TQB426" s="93"/>
      <c r="TQC426" s="93"/>
      <c r="TQD426" s="93"/>
      <c r="TQE426" s="93"/>
      <c r="TQF426" s="93"/>
      <c r="TQG426" s="93"/>
      <c r="TQH426" s="93"/>
      <c r="TQI426" s="93"/>
      <c r="TQJ426" s="93"/>
      <c r="TQK426" s="93"/>
      <c r="TQL426" s="93"/>
      <c r="TQM426" s="93"/>
      <c r="TQN426" s="93"/>
      <c r="TQO426" s="93"/>
      <c r="TQP426" s="93"/>
      <c r="TQQ426" s="93"/>
      <c r="TQR426" s="93"/>
      <c r="TQS426" s="93"/>
      <c r="TQT426" s="93"/>
      <c r="TQU426" s="93"/>
      <c r="TQV426" s="93"/>
      <c r="TQW426" s="93"/>
      <c r="TQX426" s="93"/>
      <c r="TQY426" s="93"/>
      <c r="TQZ426" s="93"/>
      <c r="TRA426" s="93"/>
      <c r="TRB426" s="93"/>
      <c r="TRC426" s="93"/>
      <c r="TRD426" s="93"/>
      <c r="TRE426" s="93"/>
      <c r="TRF426" s="93"/>
      <c r="TRG426" s="93"/>
      <c r="TRH426" s="93"/>
      <c r="TRI426" s="93"/>
      <c r="TRJ426" s="93"/>
      <c r="TRK426" s="93"/>
      <c r="TRL426" s="93"/>
      <c r="TRM426" s="93"/>
      <c r="TRN426" s="93"/>
      <c r="TRO426" s="93"/>
      <c r="TRP426" s="93"/>
      <c r="TRQ426" s="93"/>
      <c r="TRR426" s="93"/>
      <c r="TRS426" s="93"/>
      <c r="TRT426" s="93"/>
      <c r="TRU426" s="93"/>
      <c r="TRV426" s="93"/>
      <c r="TRW426" s="93"/>
      <c r="TRX426" s="93"/>
      <c r="TRY426" s="93"/>
      <c r="TRZ426" s="93"/>
      <c r="TSA426" s="93"/>
      <c r="TSB426" s="93"/>
      <c r="TSC426" s="93"/>
      <c r="TSD426" s="93"/>
      <c r="TSE426" s="93"/>
      <c r="TSF426" s="93"/>
      <c r="TSG426" s="93"/>
      <c r="TSH426" s="93"/>
      <c r="TSI426" s="93"/>
      <c r="TSJ426" s="93"/>
      <c r="TSK426" s="93"/>
      <c r="TSL426" s="93"/>
      <c r="TSM426" s="93"/>
      <c r="TSN426" s="93"/>
      <c r="TSO426" s="93"/>
      <c r="TSP426" s="93"/>
      <c r="TSQ426" s="93"/>
      <c r="TSR426" s="93"/>
      <c r="TSS426" s="93"/>
      <c r="TST426" s="93"/>
      <c r="TSU426" s="93"/>
      <c r="TSV426" s="93"/>
      <c r="TSW426" s="93"/>
      <c r="TSX426" s="93"/>
      <c r="TSY426" s="93"/>
      <c r="TSZ426" s="93"/>
      <c r="TTA426" s="93"/>
      <c r="TTB426" s="93"/>
      <c r="TTC426" s="93"/>
      <c r="TTD426" s="93"/>
      <c r="TTE426" s="93"/>
      <c r="TTF426" s="93"/>
      <c r="TTG426" s="93"/>
      <c r="TTH426" s="93"/>
      <c r="TTI426" s="93"/>
      <c r="TTJ426" s="93"/>
      <c r="TTK426" s="93"/>
      <c r="TTL426" s="93"/>
      <c r="TTM426" s="93"/>
      <c r="TTN426" s="93"/>
      <c r="TTO426" s="93"/>
      <c r="TTP426" s="93"/>
      <c r="TTQ426" s="93"/>
      <c r="TTR426" s="93"/>
      <c r="TTS426" s="93"/>
      <c r="TTT426" s="93"/>
      <c r="TTU426" s="93"/>
      <c r="TTV426" s="93"/>
      <c r="TTW426" s="93"/>
      <c r="TTX426" s="93"/>
      <c r="TTY426" s="93"/>
      <c r="TTZ426" s="93"/>
      <c r="TUA426" s="93"/>
      <c r="TUB426" s="93"/>
      <c r="TUC426" s="93"/>
      <c r="TUD426" s="93"/>
      <c r="TUE426" s="93"/>
      <c r="TUF426" s="93"/>
      <c r="TUG426" s="93"/>
      <c r="TUH426" s="93"/>
      <c r="TUI426" s="93"/>
      <c r="TUJ426" s="93"/>
      <c r="TUK426" s="93"/>
      <c r="TUL426" s="93"/>
      <c r="TUM426" s="93"/>
      <c r="TUN426" s="93"/>
      <c r="TUO426" s="93"/>
      <c r="TUP426" s="93"/>
      <c r="TUQ426" s="93"/>
      <c r="TUR426" s="93"/>
      <c r="TUS426" s="93"/>
      <c r="TUT426" s="93"/>
      <c r="TUU426" s="93"/>
      <c r="TUV426" s="93"/>
      <c r="TUW426" s="93"/>
      <c r="TUX426" s="93"/>
      <c r="TUY426" s="93"/>
      <c r="TUZ426" s="93"/>
      <c r="TVA426" s="93"/>
      <c r="TVB426" s="93"/>
      <c r="TVC426" s="93"/>
      <c r="TVD426" s="93"/>
      <c r="TVE426" s="93"/>
      <c r="TVF426" s="93"/>
      <c r="TVG426" s="93"/>
      <c r="TVH426" s="93"/>
      <c r="TVI426" s="93"/>
      <c r="TVJ426" s="93"/>
      <c r="TVK426" s="93"/>
      <c r="TVL426" s="93"/>
      <c r="TVM426" s="93"/>
      <c r="TVN426" s="93"/>
      <c r="TVO426" s="93"/>
      <c r="TVP426" s="93"/>
      <c r="TVQ426" s="93"/>
      <c r="TVR426" s="93"/>
      <c r="TVS426" s="93"/>
      <c r="TVT426" s="93"/>
      <c r="TVU426" s="93"/>
      <c r="TVV426" s="93"/>
      <c r="TVW426" s="93"/>
      <c r="TVX426" s="93"/>
      <c r="TVY426" s="93"/>
      <c r="TVZ426" s="93"/>
      <c r="TWA426" s="93"/>
      <c r="TWB426" s="93"/>
      <c r="TWC426" s="93"/>
      <c r="TWD426" s="93"/>
      <c r="TWE426" s="93"/>
      <c r="TWF426" s="93"/>
      <c r="TWG426" s="93"/>
      <c r="TWH426" s="93"/>
      <c r="TWI426" s="93"/>
      <c r="TWJ426" s="93"/>
      <c r="TWK426" s="93"/>
      <c r="TWL426" s="93"/>
      <c r="TWM426" s="93"/>
      <c r="TWN426" s="93"/>
      <c r="TWO426" s="93"/>
      <c r="TWP426" s="93"/>
      <c r="TWQ426" s="93"/>
      <c r="TWR426" s="93"/>
      <c r="TWS426" s="93"/>
      <c r="TWT426" s="93"/>
      <c r="TWU426" s="93"/>
      <c r="TWV426" s="93"/>
      <c r="TWW426" s="93"/>
      <c r="TWX426" s="93"/>
      <c r="TWY426" s="93"/>
      <c r="TWZ426" s="93"/>
      <c r="TXA426" s="93"/>
      <c r="TXB426" s="93"/>
      <c r="TXC426" s="93"/>
      <c r="TXD426" s="93"/>
      <c r="TXE426" s="93"/>
      <c r="TXF426" s="93"/>
      <c r="TXG426" s="93"/>
      <c r="TXH426" s="93"/>
      <c r="TXI426" s="93"/>
      <c r="TXJ426" s="93"/>
      <c r="TXK426" s="93"/>
      <c r="TXL426" s="93"/>
      <c r="TXM426" s="93"/>
      <c r="TXN426" s="93"/>
      <c r="TXO426" s="93"/>
      <c r="TXP426" s="93"/>
      <c r="TXQ426" s="93"/>
      <c r="TXR426" s="93"/>
      <c r="TXS426" s="93"/>
      <c r="TXT426" s="93"/>
      <c r="TXU426" s="93"/>
      <c r="TXV426" s="93"/>
      <c r="TXW426" s="93"/>
      <c r="TXX426" s="93"/>
      <c r="TXY426" s="93"/>
      <c r="TXZ426" s="93"/>
      <c r="TYA426" s="93"/>
      <c r="TYB426" s="93"/>
      <c r="TYC426" s="93"/>
      <c r="TYD426" s="93"/>
      <c r="TYE426" s="93"/>
      <c r="TYF426" s="93"/>
      <c r="TYG426" s="93"/>
      <c r="TYH426" s="93"/>
      <c r="TYI426" s="93"/>
      <c r="TYJ426" s="93"/>
      <c r="TYK426" s="93"/>
      <c r="TYL426" s="93"/>
      <c r="TYM426" s="93"/>
      <c r="TYN426" s="93"/>
      <c r="TYO426" s="93"/>
      <c r="TYP426" s="93"/>
      <c r="TYQ426" s="93"/>
      <c r="TYR426" s="93"/>
      <c r="TYS426" s="93"/>
      <c r="TYT426" s="93"/>
      <c r="TYU426" s="93"/>
      <c r="TYV426" s="93"/>
      <c r="TYW426" s="93"/>
      <c r="TYX426" s="93"/>
      <c r="TYY426" s="93"/>
      <c r="TYZ426" s="93"/>
      <c r="TZA426" s="93"/>
      <c r="TZB426" s="93"/>
      <c r="TZC426" s="93"/>
      <c r="TZD426" s="93"/>
      <c r="TZE426" s="93"/>
      <c r="TZF426" s="93"/>
      <c r="TZG426" s="93"/>
      <c r="TZH426" s="93"/>
      <c r="TZI426" s="93"/>
      <c r="TZJ426" s="93"/>
      <c r="TZK426" s="93"/>
      <c r="TZL426" s="93"/>
      <c r="TZM426" s="93"/>
      <c r="TZN426" s="93"/>
      <c r="TZO426" s="93"/>
      <c r="TZP426" s="93"/>
      <c r="TZQ426" s="93"/>
      <c r="TZR426" s="93"/>
      <c r="TZS426" s="93"/>
      <c r="TZT426" s="93"/>
      <c r="TZU426" s="93"/>
      <c r="TZV426" s="93"/>
      <c r="TZW426" s="93"/>
      <c r="TZX426" s="93"/>
      <c r="TZY426" s="93"/>
      <c r="TZZ426" s="93"/>
      <c r="UAA426" s="93"/>
      <c r="UAB426" s="93"/>
      <c r="UAC426" s="93"/>
      <c r="UAD426" s="93"/>
      <c r="UAE426" s="93"/>
      <c r="UAF426" s="93"/>
      <c r="UAG426" s="93"/>
      <c r="UAH426" s="93"/>
      <c r="UAI426" s="93"/>
      <c r="UAJ426" s="93"/>
      <c r="UAK426" s="93"/>
      <c r="UAL426" s="93"/>
      <c r="UAM426" s="93"/>
      <c r="UAN426" s="93"/>
      <c r="UAO426" s="93"/>
      <c r="UAP426" s="93"/>
      <c r="UAQ426" s="93"/>
      <c r="UAR426" s="93"/>
      <c r="UAS426" s="93"/>
      <c r="UAT426" s="93"/>
      <c r="UAU426" s="93"/>
      <c r="UAV426" s="93"/>
      <c r="UAW426" s="93"/>
      <c r="UAX426" s="93"/>
      <c r="UAY426" s="93"/>
      <c r="UAZ426" s="93"/>
      <c r="UBA426" s="93"/>
      <c r="UBB426" s="93"/>
      <c r="UBC426" s="93"/>
      <c r="UBD426" s="93"/>
      <c r="UBE426" s="93"/>
      <c r="UBF426" s="93"/>
      <c r="UBG426" s="93"/>
      <c r="UBH426" s="93"/>
      <c r="UBI426" s="93"/>
      <c r="UBJ426" s="93"/>
      <c r="UBK426" s="93"/>
      <c r="UBL426" s="93"/>
      <c r="UBM426" s="93"/>
      <c r="UBN426" s="93"/>
      <c r="UBO426" s="93"/>
      <c r="UBP426" s="93"/>
      <c r="UBQ426" s="93"/>
      <c r="UBR426" s="93"/>
      <c r="UBS426" s="93"/>
      <c r="UBT426" s="93"/>
      <c r="UBU426" s="93"/>
      <c r="UBV426" s="93"/>
      <c r="UBW426" s="93"/>
      <c r="UBX426" s="93"/>
      <c r="UBY426" s="93"/>
      <c r="UBZ426" s="93"/>
      <c r="UCA426" s="93"/>
      <c r="UCB426" s="93"/>
      <c r="UCC426" s="93"/>
      <c r="UCD426" s="93"/>
      <c r="UCE426" s="93"/>
      <c r="UCF426" s="93"/>
      <c r="UCG426" s="93"/>
      <c r="UCH426" s="93"/>
      <c r="UCI426" s="93"/>
      <c r="UCJ426" s="93"/>
      <c r="UCK426" s="93"/>
      <c r="UCL426" s="93"/>
      <c r="UCM426" s="93"/>
      <c r="UCN426" s="93"/>
      <c r="UCO426" s="93"/>
      <c r="UCP426" s="93"/>
      <c r="UCQ426" s="93"/>
      <c r="UCR426" s="93"/>
      <c r="UCS426" s="93"/>
      <c r="UCT426" s="93"/>
      <c r="UCU426" s="93"/>
      <c r="UCV426" s="93"/>
      <c r="UCW426" s="93"/>
      <c r="UCX426" s="93"/>
      <c r="UCY426" s="93"/>
      <c r="UCZ426" s="93"/>
      <c r="UDA426" s="93"/>
      <c r="UDB426" s="93"/>
      <c r="UDC426" s="93"/>
      <c r="UDD426" s="93"/>
      <c r="UDE426" s="93"/>
      <c r="UDF426" s="93"/>
      <c r="UDG426" s="93"/>
      <c r="UDH426" s="93"/>
      <c r="UDI426" s="93"/>
      <c r="UDJ426" s="93"/>
      <c r="UDK426" s="93"/>
      <c r="UDL426" s="93"/>
      <c r="UDM426" s="93"/>
      <c r="UDN426" s="93"/>
      <c r="UDO426" s="93"/>
      <c r="UDP426" s="93"/>
      <c r="UDQ426" s="93"/>
      <c r="UDR426" s="93"/>
      <c r="UDS426" s="93"/>
      <c r="UDT426" s="93"/>
      <c r="UDU426" s="93"/>
      <c r="UDV426" s="93"/>
      <c r="UDW426" s="93"/>
      <c r="UDX426" s="93"/>
      <c r="UDY426" s="93"/>
      <c r="UDZ426" s="93"/>
      <c r="UEA426" s="93"/>
      <c r="UEB426" s="93"/>
      <c r="UEC426" s="93"/>
      <c r="UED426" s="93"/>
      <c r="UEE426" s="93"/>
      <c r="UEF426" s="93"/>
      <c r="UEG426" s="93"/>
      <c r="UEH426" s="93"/>
      <c r="UEI426" s="93"/>
      <c r="UEJ426" s="93"/>
      <c r="UEK426" s="93"/>
      <c r="UEL426" s="93"/>
      <c r="UEM426" s="93"/>
      <c r="UEN426" s="93"/>
      <c r="UEO426" s="93"/>
      <c r="UEP426" s="93"/>
      <c r="UEQ426" s="93"/>
      <c r="UER426" s="93"/>
      <c r="UES426" s="93"/>
      <c r="UET426" s="93"/>
      <c r="UEU426" s="93"/>
      <c r="UEV426" s="93"/>
      <c r="UEW426" s="93"/>
      <c r="UEX426" s="93"/>
      <c r="UEY426" s="93"/>
      <c r="UEZ426" s="93"/>
      <c r="UFA426" s="93"/>
      <c r="UFB426" s="93"/>
      <c r="UFC426" s="93"/>
      <c r="UFD426" s="93"/>
      <c r="UFE426" s="93"/>
      <c r="UFF426" s="93"/>
      <c r="UFG426" s="93"/>
      <c r="UFH426" s="93"/>
      <c r="UFI426" s="93"/>
      <c r="UFJ426" s="93"/>
      <c r="UFK426" s="93"/>
      <c r="UFL426" s="93"/>
      <c r="UFM426" s="93"/>
      <c r="UFN426" s="93"/>
      <c r="UFO426" s="93"/>
      <c r="UFP426" s="93"/>
      <c r="UFQ426" s="93"/>
      <c r="UFR426" s="93"/>
      <c r="UFS426" s="93"/>
      <c r="UFT426" s="93"/>
      <c r="UFU426" s="93"/>
      <c r="UFV426" s="93"/>
      <c r="UFW426" s="93"/>
      <c r="UFX426" s="93"/>
      <c r="UFY426" s="93"/>
      <c r="UFZ426" s="93"/>
      <c r="UGA426" s="93"/>
      <c r="UGB426" s="93"/>
      <c r="UGC426" s="93"/>
      <c r="UGD426" s="93"/>
      <c r="UGE426" s="93"/>
      <c r="UGF426" s="93"/>
      <c r="UGG426" s="93"/>
      <c r="UGH426" s="93"/>
      <c r="UGI426" s="93"/>
      <c r="UGJ426" s="93"/>
      <c r="UGK426" s="93"/>
      <c r="UGL426" s="93"/>
      <c r="UGM426" s="93"/>
      <c r="UGN426" s="93"/>
      <c r="UGO426" s="93"/>
      <c r="UGP426" s="93"/>
      <c r="UGQ426" s="93"/>
      <c r="UGR426" s="93"/>
      <c r="UGS426" s="93"/>
      <c r="UGT426" s="93"/>
      <c r="UGU426" s="93"/>
      <c r="UGV426" s="93"/>
      <c r="UGW426" s="93"/>
      <c r="UGX426" s="93"/>
      <c r="UGY426" s="93"/>
      <c r="UGZ426" s="93"/>
      <c r="UHA426" s="93"/>
      <c r="UHB426" s="93"/>
      <c r="UHC426" s="93"/>
      <c r="UHD426" s="93"/>
      <c r="UHE426" s="93"/>
      <c r="UHF426" s="93"/>
      <c r="UHG426" s="93"/>
      <c r="UHH426" s="93"/>
      <c r="UHI426" s="93"/>
      <c r="UHJ426" s="93"/>
      <c r="UHK426" s="93"/>
      <c r="UHL426" s="93"/>
      <c r="UHM426" s="93"/>
      <c r="UHN426" s="93"/>
      <c r="UHO426" s="93"/>
      <c r="UHP426" s="93"/>
      <c r="UHQ426" s="93"/>
      <c r="UHR426" s="93"/>
      <c r="UHS426" s="93"/>
      <c r="UHT426" s="93"/>
      <c r="UHU426" s="93"/>
      <c r="UHV426" s="93"/>
      <c r="UHW426" s="93"/>
      <c r="UHX426" s="93"/>
      <c r="UHY426" s="93"/>
      <c r="UHZ426" s="93"/>
      <c r="UIA426" s="93"/>
      <c r="UIB426" s="93"/>
      <c r="UIC426" s="93"/>
      <c r="UID426" s="93"/>
      <c r="UIE426" s="93"/>
      <c r="UIF426" s="93"/>
      <c r="UIG426" s="93"/>
      <c r="UIH426" s="93"/>
      <c r="UII426" s="93"/>
      <c r="UIJ426" s="93"/>
      <c r="UIK426" s="93"/>
      <c r="UIL426" s="93"/>
      <c r="UIM426" s="93"/>
      <c r="UIN426" s="93"/>
      <c r="UIO426" s="93"/>
      <c r="UIP426" s="93"/>
      <c r="UIQ426" s="93"/>
      <c r="UIR426" s="93"/>
      <c r="UIS426" s="93"/>
      <c r="UIT426" s="93"/>
      <c r="UIU426" s="93"/>
      <c r="UIV426" s="93"/>
      <c r="UIW426" s="93"/>
      <c r="UIX426" s="93"/>
      <c r="UIY426" s="93"/>
      <c r="UIZ426" s="93"/>
      <c r="UJA426" s="93"/>
      <c r="UJB426" s="93"/>
      <c r="UJC426" s="93"/>
      <c r="UJD426" s="93"/>
      <c r="UJE426" s="93"/>
      <c r="UJF426" s="93"/>
      <c r="UJG426" s="93"/>
      <c r="UJH426" s="93"/>
      <c r="UJI426" s="93"/>
      <c r="UJJ426" s="93"/>
      <c r="UJK426" s="93"/>
      <c r="UJL426" s="93"/>
      <c r="UJM426" s="93"/>
      <c r="UJN426" s="93"/>
      <c r="UJO426" s="93"/>
      <c r="UJP426" s="93"/>
      <c r="UJQ426" s="93"/>
      <c r="UJR426" s="93"/>
      <c r="UJS426" s="93"/>
      <c r="UJT426" s="93"/>
      <c r="UJU426" s="93"/>
      <c r="UJV426" s="93"/>
      <c r="UJW426" s="93"/>
      <c r="UJX426" s="93"/>
      <c r="UJY426" s="93"/>
      <c r="UJZ426" s="93"/>
      <c r="UKA426" s="93"/>
      <c r="UKB426" s="93"/>
      <c r="UKC426" s="93"/>
      <c r="UKD426" s="93"/>
      <c r="UKE426" s="93"/>
      <c r="UKF426" s="93"/>
      <c r="UKG426" s="93"/>
      <c r="UKH426" s="93"/>
      <c r="UKI426" s="93"/>
      <c r="UKJ426" s="93"/>
      <c r="UKK426" s="93"/>
      <c r="UKL426" s="93"/>
      <c r="UKM426" s="93"/>
      <c r="UKN426" s="93"/>
      <c r="UKO426" s="93"/>
      <c r="UKP426" s="93"/>
      <c r="UKQ426" s="93"/>
      <c r="UKR426" s="93"/>
      <c r="UKS426" s="93"/>
      <c r="UKT426" s="93"/>
      <c r="UKU426" s="93"/>
      <c r="UKV426" s="93"/>
      <c r="UKW426" s="93"/>
      <c r="UKX426" s="93"/>
      <c r="UKY426" s="93"/>
      <c r="UKZ426" s="93"/>
      <c r="ULA426" s="93"/>
      <c r="ULB426" s="93"/>
      <c r="ULC426" s="93"/>
      <c r="ULD426" s="93"/>
      <c r="ULE426" s="93"/>
      <c r="ULF426" s="93"/>
      <c r="ULG426" s="93"/>
      <c r="ULH426" s="93"/>
      <c r="ULI426" s="93"/>
      <c r="ULJ426" s="93"/>
      <c r="ULK426" s="93"/>
      <c r="ULL426" s="93"/>
      <c r="ULM426" s="93"/>
      <c r="ULN426" s="93"/>
      <c r="ULO426" s="93"/>
      <c r="ULP426" s="93"/>
      <c r="ULQ426" s="93"/>
      <c r="ULR426" s="93"/>
      <c r="ULS426" s="93"/>
      <c r="ULT426" s="93"/>
      <c r="ULU426" s="93"/>
      <c r="ULV426" s="93"/>
      <c r="ULW426" s="93"/>
      <c r="ULX426" s="93"/>
      <c r="ULY426" s="93"/>
      <c r="ULZ426" s="93"/>
      <c r="UMA426" s="93"/>
      <c r="UMB426" s="93"/>
      <c r="UMC426" s="93"/>
      <c r="UMD426" s="93"/>
      <c r="UME426" s="93"/>
      <c r="UMF426" s="93"/>
      <c r="UMG426" s="93"/>
      <c r="UMH426" s="93"/>
      <c r="UMI426" s="93"/>
      <c r="UMJ426" s="93"/>
      <c r="UMK426" s="93"/>
      <c r="UML426" s="93"/>
      <c r="UMM426" s="93"/>
      <c r="UMN426" s="93"/>
      <c r="UMO426" s="93"/>
      <c r="UMP426" s="93"/>
      <c r="UMQ426" s="93"/>
      <c r="UMR426" s="93"/>
      <c r="UMS426" s="93"/>
      <c r="UMT426" s="93"/>
      <c r="UMU426" s="93"/>
      <c r="UMV426" s="93"/>
      <c r="UMW426" s="93"/>
      <c r="UMX426" s="93"/>
      <c r="UMY426" s="93"/>
      <c r="UMZ426" s="93"/>
      <c r="UNA426" s="93"/>
      <c r="UNB426" s="93"/>
      <c r="UNC426" s="93"/>
      <c r="UND426" s="93"/>
      <c r="UNE426" s="93"/>
      <c r="UNF426" s="93"/>
      <c r="UNG426" s="93"/>
      <c r="UNH426" s="93"/>
      <c r="UNI426" s="93"/>
      <c r="UNJ426" s="93"/>
      <c r="UNK426" s="93"/>
      <c r="UNL426" s="93"/>
      <c r="UNM426" s="93"/>
      <c r="UNN426" s="93"/>
      <c r="UNO426" s="93"/>
      <c r="UNP426" s="93"/>
      <c r="UNQ426" s="93"/>
      <c r="UNR426" s="93"/>
      <c r="UNS426" s="93"/>
      <c r="UNT426" s="93"/>
      <c r="UNU426" s="93"/>
      <c r="UNV426" s="93"/>
      <c r="UNW426" s="93"/>
      <c r="UNX426" s="93"/>
      <c r="UNY426" s="93"/>
      <c r="UNZ426" s="93"/>
      <c r="UOA426" s="93"/>
      <c r="UOB426" s="93"/>
      <c r="UOC426" s="93"/>
      <c r="UOD426" s="93"/>
      <c r="UOE426" s="93"/>
      <c r="UOF426" s="93"/>
      <c r="UOG426" s="93"/>
      <c r="UOH426" s="93"/>
      <c r="UOI426" s="93"/>
      <c r="UOJ426" s="93"/>
      <c r="UOK426" s="93"/>
      <c r="UOL426" s="93"/>
      <c r="UOM426" s="93"/>
      <c r="UON426" s="93"/>
      <c r="UOO426" s="93"/>
      <c r="UOP426" s="93"/>
      <c r="UOQ426" s="93"/>
      <c r="UOR426" s="93"/>
      <c r="UOS426" s="93"/>
      <c r="UOT426" s="93"/>
      <c r="UOU426" s="93"/>
      <c r="UOV426" s="93"/>
      <c r="UOW426" s="93"/>
      <c r="UOX426" s="93"/>
      <c r="UOY426" s="93"/>
      <c r="UOZ426" s="93"/>
      <c r="UPA426" s="93"/>
      <c r="UPB426" s="93"/>
      <c r="UPC426" s="93"/>
      <c r="UPD426" s="93"/>
      <c r="UPE426" s="93"/>
      <c r="UPF426" s="93"/>
      <c r="UPG426" s="93"/>
      <c r="UPH426" s="93"/>
      <c r="UPI426" s="93"/>
      <c r="UPJ426" s="93"/>
      <c r="UPK426" s="93"/>
      <c r="UPL426" s="93"/>
      <c r="UPM426" s="93"/>
      <c r="UPN426" s="93"/>
      <c r="UPO426" s="93"/>
      <c r="UPP426" s="93"/>
      <c r="UPQ426" s="93"/>
      <c r="UPR426" s="93"/>
      <c r="UPS426" s="93"/>
      <c r="UPT426" s="93"/>
      <c r="UPU426" s="93"/>
      <c r="UPV426" s="93"/>
      <c r="UPW426" s="93"/>
      <c r="UPX426" s="93"/>
      <c r="UPY426" s="93"/>
      <c r="UPZ426" s="93"/>
      <c r="UQA426" s="93"/>
      <c r="UQB426" s="93"/>
      <c r="UQC426" s="93"/>
      <c r="UQD426" s="93"/>
      <c r="UQE426" s="93"/>
      <c r="UQF426" s="93"/>
      <c r="UQG426" s="93"/>
      <c r="UQH426" s="93"/>
      <c r="UQI426" s="93"/>
      <c r="UQJ426" s="93"/>
      <c r="UQK426" s="93"/>
      <c r="UQL426" s="93"/>
      <c r="UQM426" s="93"/>
      <c r="UQN426" s="93"/>
      <c r="UQO426" s="93"/>
      <c r="UQP426" s="93"/>
      <c r="UQQ426" s="93"/>
      <c r="UQR426" s="93"/>
      <c r="UQS426" s="93"/>
      <c r="UQT426" s="93"/>
      <c r="UQU426" s="93"/>
      <c r="UQV426" s="93"/>
      <c r="UQW426" s="93"/>
      <c r="UQX426" s="93"/>
      <c r="UQY426" s="93"/>
      <c r="UQZ426" s="93"/>
      <c r="URA426" s="93"/>
      <c r="URB426" s="93"/>
      <c r="URC426" s="93"/>
      <c r="URD426" s="93"/>
      <c r="URE426" s="93"/>
      <c r="URF426" s="93"/>
      <c r="URG426" s="93"/>
      <c r="URH426" s="93"/>
      <c r="URI426" s="93"/>
      <c r="URJ426" s="93"/>
      <c r="URK426" s="93"/>
      <c r="URL426" s="93"/>
      <c r="URM426" s="93"/>
      <c r="URN426" s="93"/>
      <c r="URO426" s="93"/>
      <c r="URP426" s="93"/>
      <c r="URQ426" s="93"/>
      <c r="URR426" s="93"/>
      <c r="URS426" s="93"/>
      <c r="URT426" s="93"/>
      <c r="URU426" s="93"/>
      <c r="URV426" s="93"/>
      <c r="URW426" s="93"/>
      <c r="URX426" s="93"/>
      <c r="URY426" s="93"/>
      <c r="URZ426" s="93"/>
      <c r="USA426" s="93"/>
      <c r="USB426" s="93"/>
      <c r="USC426" s="93"/>
      <c r="USD426" s="93"/>
      <c r="USE426" s="93"/>
      <c r="USF426" s="93"/>
      <c r="USG426" s="93"/>
      <c r="USH426" s="93"/>
      <c r="USI426" s="93"/>
      <c r="USJ426" s="93"/>
      <c r="USK426" s="93"/>
      <c r="USL426" s="93"/>
      <c r="USM426" s="93"/>
      <c r="USN426" s="93"/>
      <c r="USO426" s="93"/>
      <c r="USP426" s="93"/>
      <c r="USQ426" s="93"/>
      <c r="USR426" s="93"/>
      <c r="USS426" s="93"/>
      <c r="UST426" s="93"/>
      <c r="USU426" s="93"/>
      <c r="USV426" s="93"/>
      <c r="USW426" s="93"/>
      <c r="USX426" s="93"/>
      <c r="USY426" s="93"/>
      <c r="USZ426" s="93"/>
      <c r="UTA426" s="93"/>
      <c r="UTB426" s="93"/>
      <c r="UTC426" s="93"/>
      <c r="UTD426" s="93"/>
      <c r="UTE426" s="93"/>
      <c r="UTF426" s="93"/>
      <c r="UTG426" s="93"/>
      <c r="UTH426" s="93"/>
      <c r="UTI426" s="93"/>
      <c r="UTJ426" s="93"/>
      <c r="UTK426" s="93"/>
      <c r="UTL426" s="93"/>
      <c r="UTM426" s="93"/>
      <c r="UTN426" s="93"/>
      <c r="UTO426" s="93"/>
      <c r="UTP426" s="93"/>
      <c r="UTQ426" s="93"/>
      <c r="UTR426" s="93"/>
      <c r="UTS426" s="93"/>
      <c r="UTT426" s="93"/>
      <c r="UTU426" s="93"/>
      <c r="UTV426" s="93"/>
      <c r="UTW426" s="93"/>
      <c r="UTX426" s="93"/>
      <c r="UTY426" s="93"/>
      <c r="UTZ426" s="93"/>
      <c r="UUA426" s="93"/>
      <c r="UUB426" s="93"/>
      <c r="UUC426" s="93"/>
      <c r="UUD426" s="93"/>
      <c r="UUE426" s="93"/>
      <c r="UUF426" s="93"/>
      <c r="UUG426" s="93"/>
      <c r="UUH426" s="93"/>
      <c r="UUI426" s="93"/>
      <c r="UUJ426" s="93"/>
      <c r="UUK426" s="93"/>
      <c r="UUL426" s="93"/>
      <c r="UUM426" s="93"/>
      <c r="UUN426" s="93"/>
      <c r="UUO426" s="93"/>
      <c r="UUP426" s="93"/>
      <c r="UUQ426" s="93"/>
      <c r="UUR426" s="93"/>
      <c r="UUS426" s="93"/>
      <c r="UUT426" s="93"/>
      <c r="UUU426" s="93"/>
      <c r="UUV426" s="93"/>
      <c r="UUW426" s="93"/>
      <c r="UUX426" s="93"/>
      <c r="UUY426" s="93"/>
      <c r="UUZ426" s="93"/>
      <c r="UVA426" s="93"/>
      <c r="UVB426" s="93"/>
      <c r="UVC426" s="93"/>
      <c r="UVD426" s="93"/>
      <c r="UVE426" s="93"/>
      <c r="UVF426" s="93"/>
      <c r="UVG426" s="93"/>
      <c r="UVH426" s="93"/>
      <c r="UVI426" s="93"/>
      <c r="UVJ426" s="93"/>
      <c r="UVK426" s="93"/>
      <c r="UVL426" s="93"/>
      <c r="UVM426" s="93"/>
      <c r="UVN426" s="93"/>
      <c r="UVO426" s="93"/>
      <c r="UVP426" s="93"/>
      <c r="UVQ426" s="93"/>
      <c r="UVR426" s="93"/>
      <c r="UVS426" s="93"/>
      <c r="UVT426" s="93"/>
      <c r="UVU426" s="93"/>
      <c r="UVV426" s="93"/>
      <c r="UVW426" s="93"/>
      <c r="UVX426" s="93"/>
      <c r="UVY426" s="93"/>
      <c r="UVZ426" s="93"/>
      <c r="UWA426" s="93"/>
      <c r="UWB426" s="93"/>
      <c r="UWC426" s="93"/>
      <c r="UWD426" s="93"/>
      <c r="UWE426" s="93"/>
      <c r="UWF426" s="93"/>
      <c r="UWG426" s="93"/>
      <c r="UWH426" s="93"/>
      <c r="UWI426" s="93"/>
      <c r="UWJ426" s="93"/>
      <c r="UWK426" s="93"/>
      <c r="UWL426" s="93"/>
      <c r="UWM426" s="93"/>
      <c r="UWN426" s="93"/>
      <c r="UWO426" s="93"/>
      <c r="UWP426" s="93"/>
      <c r="UWQ426" s="93"/>
      <c r="UWR426" s="93"/>
      <c r="UWS426" s="93"/>
      <c r="UWT426" s="93"/>
      <c r="UWU426" s="93"/>
      <c r="UWV426" s="93"/>
      <c r="UWW426" s="93"/>
      <c r="UWX426" s="93"/>
      <c r="UWY426" s="93"/>
      <c r="UWZ426" s="93"/>
      <c r="UXA426" s="93"/>
      <c r="UXB426" s="93"/>
      <c r="UXC426" s="93"/>
      <c r="UXD426" s="93"/>
      <c r="UXE426" s="93"/>
      <c r="UXF426" s="93"/>
      <c r="UXG426" s="93"/>
      <c r="UXH426" s="93"/>
      <c r="UXI426" s="93"/>
      <c r="UXJ426" s="93"/>
      <c r="UXK426" s="93"/>
      <c r="UXL426" s="93"/>
      <c r="UXM426" s="93"/>
      <c r="UXN426" s="93"/>
      <c r="UXO426" s="93"/>
      <c r="UXP426" s="93"/>
      <c r="UXQ426" s="93"/>
      <c r="UXR426" s="93"/>
      <c r="UXS426" s="93"/>
      <c r="UXT426" s="93"/>
      <c r="UXU426" s="93"/>
      <c r="UXV426" s="93"/>
      <c r="UXW426" s="93"/>
      <c r="UXX426" s="93"/>
      <c r="UXY426" s="93"/>
      <c r="UXZ426" s="93"/>
      <c r="UYA426" s="93"/>
      <c r="UYB426" s="93"/>
      <c r="UYC426" s="93"/>
      <c r="UYD426" s="93"/>
      <c r="UYE426" s="93"/>
      <c r="UYF426" s="93"/>
      <c r="UYG426" s="93"/>
      <c r="UYH426" s="93"/>
      <c r="UYI426" s="93"/>
      <c r="UYJ426" s="93"/>
      <c r="UYK426" s="93"/>
      <c r="UYL426" s="93"/>
      <c r="UYM426" s="93"/>
      <c r="UYN426" s="93"/>
      <c r="UYO426" s="93"/>
      <c r="UYP426" s="93"/>
      <c r="UYQ426" s="93"/>
      <c r="UYR426" s="93"/>
      <c r="UYS426" s="93"/>
      <c r="UYT426" s="93"/>
      <c r="UYU426" s="93"/>
      <c r="UYV426" s="93"/>
      <c r="UYW426" s="93"/>
      <c r="UYX426" s="93"/>
      <c r="UYY426" s="93"/>
      <c r="UYZ426" s="93"/>
      <c r="UZA426" s="93"/>
      <c r="UZB426" s="93"/>
      <c r="UZC426" s="93"/>
      <c r="UZD426" s="93"/>
      <c r="UZE426" s="93"/>
      <c r="UZF426" s="93"/>
      <c r="UZG426" s="93"/>
      <c r="UZH426" s="93"/>
      <c r="UZI426" s="93"/>
      <c r="UZJ426" s="93"/>
      <c r="UZK426" s="93"/>
      <c r="UZL426" s="93"/>
      <c r="UZM426" s="93"/>
      <c r="UZN426" s="93"/>
      <c r="UZO426" s="93"/>
      <c r="UZP426" s="93"/>
      <c r="UZQ426" s="93"/>
      <c r="UZR426" s="93"/>
      <c r="UZS426" s="93"/>
      <c r="UZT426" s="93"/>
      <c r="UZU426" s="93"/>
      <c r="UZV426" s="93"/>
      <c r="UZW426" s="93"/>
      <c r="UZX426" s="93"/>
      <c r="UZY426" s="93"/>
      <c r="UZZ426" s="93"/>
      <c r="VAA426" s="93"/>
      <c r="VAB426" s="93"/>
      <c r="VAC426" s="93"/>
      <c r="VAD426" s="93"/>
      <c r="VAE426" s="93"/>
      <c r="VAF426" s="93"/>
      <c r="VAG426" s="93"/>
      <c r="VAH426" s="93"/>
      <c r="VAI426" s="93"/>
      <c r="VAJ426" s="93"/>
      <c r="VAK426" s="93"/>
      <c r="VAL426" s="93"/>
      <c r="VAM426" s="93"/>
      <c r="VAN426" s="93"/>
      <c r="VAO426" s="93"/>
      <c r="VAP426" s="93"/>
      <c r="VAQ426" s="93"/>
      <c r="VAR426" s="93"/>
      <c r="VAS426" s="93"/>
      <c r="VAT426" s="93"/>
      <c r="VAU426" s="93"/>
      <c r="VAV426" s="93"/>
      <c r="VAW426" s="93"/>
      <c r="VAX426" s="93"/>
      <c r="VAY426" s="93"/>
      <c r="VAZ426" s="93"/>
      <c r="VBA426" s="93"/>
      <c r="VBB426" s="93"/>
      <c r="VBC426" s="93"/>
      <c r="VBD426" s="93"/>
      <c r="VBE426" s="93"/>
      <c r="VBF426" s="93"/>
      <c r="VBG426" s="93"/>
      <c r="VBH426" s="93"/>
      <c r="VBI426" s="93"/>
      <c r="VBJ426" s="93"/>
      <c r="VBK426" s="93"/>
      <c r="VBL426" s="93"/>
      <c r="VBM426" s="93"/>
      <c r="VBN426" s="93"/>
      <c r="VBO426" s="93"/>
      <c r="VBP426" s="93"/>
      <c r="VBQ426" s="93"/>
      <c r="VBR426" s="93"/>
      <c r="VBS426" s="93"/>
      <c r="VBT426" s="93"/>
      <c r="VBU426" s="93"/>
      <c r="VBV426" s="93"/>
      <c r="VBW426" s="93"/>
      <c r="VBX426" s="93"/>
      <c r="VBY426" s="93"/>
      <c r="VBZ426" s="93"/>
      <c r="VCA426" s="93"/>
      <c r="VCB426" s="93"/>
      <c r="VCC426" s="93"/>
      <c r="VCD426" s="93"/>
      <c r="VCE426" s="93"/>
      <c r="VCF426" s="93"/>
      <c r="VCG426" s="93"/>
      <c r="VCH426" s="93"/>
      <c r="VCI426" s="93"/>
      <c r="VCJ426" s="93"/>
      <c r="VCK426" s="93"/>
      <c r="VCL426" s="93"/>
      <c r="VCM426" s="93"/>
      <c r="VCN426" s="93"/>
      <c r="VCO426" s="93"/>
      <c r="VCP426" s="93"/>
      <c r="VCQ426" s="93"/>
      <c r="VCR426" s="93"/>
      <c r="VCS426" s="93"/>
      <c r="VCT426" s="93"/>
      <c r="VCU426" s="93"/>
      <c r="VCV426" s="93"/>
      <c r="VCW426" s="93"/>
      <c r="VCX426" s="93"/>
      <c r="VCY426" s="93"/>
      <c r="VCZ426" s="93"/>
      <c r="VDA426" s="93"/>
      <c r="VDB426" s="93"/>
      <c r="VDC426" s="93"/>
      <c r="VDD426" s="93"/>
      <c r="VDE426" s="93"/>
      <c r="VDF426" s="93"/>
      <c r="VDG426" s="93"/>
      <c r="VDH426" s="93"/>
      <c r="VDI426" s="93"/>
      <c r="VDJ426" s="93"/>
      <c r="VDK426" s="93"/>
      <c r="VDL426" s="93"/>
      <c r="VDM426" s="93"/>
      <c r="VDN426" s="93"/>
      <c r="VDO426" s="93"/>
      <c r="VDP426" s="93"/>
      <c r="VDQ426" s="93"/>
      <c r="VDR426" s="93"/>
      <c r="VDS426" s="93"/>
      <c r="VDT426" s="93"/>
      <c r="VDU426" s="93"/>
      <c r="VDV426" s="93"/>
      <c r="VDW426" s="93"/>
      <c r="VDX426" s="93"/>
      <c r="VDY426" s="93"/>
      <c r="VDZ426" s="93"/>
      <c r="VEA426" s="93"/>
      <c r="VEB426" s="93"/>
      <c r="VEC426" s="93"/>
      <c r="VED426" s="93"/>
      <c r="VEE426" s="93"/>
      <c r="VEF426" s="93"/>
      <c r="VEG426" s="93"/>
      <c r="VEH426" s="93"/>
      <c r="VEI426" s="93"/>
      <c r="VEJ426" s="93"/>
      <c r="VEK426" s="93"/>
      <c r="VEL426" s="93"/>
      <c r="VEM426" s="93"/>
      <c r="VEN426" s="93"/>
      <c r="VEO426" s="93"/>
      <c r="VEP426" s="93"/>
      <c r="VEQ426" s="93"/>
      <c r="VER426" s="93"/>
      <c r="VES426" s="93"/>
      <c r="VET426" s="93"/>
      <c r="VEU426" s="93"/>
      <c r="VEV426" s="93"/>
      <c r="VEW426" s="93"/>
      <c r="VEX426" s="93"/>
      <c r="VEY426" s="93"/>
      <c r="VEZ426" s="93"/>
      <c r="VFA426" s="93"/>
      <c r="VFB426" s="93"/>
      <c r="VFC426" s="93"/>
      <c r="VFD426" s="93"/>
      <c r="VFE426" s="93"/>
      <c r="VFF426" s="93"/>
      <c r="VFG426" s="93"/>
      <c r="VFH426" s="93"/>
      <c r="VFI426" s="93"/>
      <c r="VFJ426" s="93"/>
      <c r="VFK426" s="93"/>
      <c r="VFL426" s="93"/>
      <c r="VFM426" s="93"/>
      <c r="VFN426" s="93"/>
      <c r="VFO426" s="93"/>
      <c r="VFP426" s="93"/>
      <c r="VFQ426" s="93"/>
      <c r="VFR426" s="93"/>
      <c r="VFS426" s="93"/>
      <c r="VFT426" s="93"/>
      <c r="VFU426" s="93"/>
      <c r="VFV426" s="93"/>
      <c r="VFW426" s="93"/>
      <c r="VFX426" s="93"/>
      <c r="VFY426" s="93"/>
      <c r="VFZ426" s="93"/>
      <c r="VGA426" s="93"/>
      <c r="VGB426" s="93"/>
      <c r="VGC426" s="93"/>
      <c r="VGD426" s="93"/>
      <c r="VGE426" s="93"/>
      <c r="VGF426" s="93"/>
      <c r="VGG426" s="93"/>
      <c r="VGH426" s="93"/>
      <c r="VGI426" s="93"/>
      <c r="VGJ426" s="93"/>
      <c r="VGK426" s="93"/>
      <c r="VGL426" s="93"/>
      <c r="VGM426" s="93"/>
      <c r="VGN426" s="93"/>
      <c r="VGO426" s="93"/>
      <c r="VGP426" s="93"/>
      <c r="VGQ426" s="93"/>
      <c r="VGR426" s="93"/>
      <c r="VGS426" s="93"/>
      <c r="VGT426" s="93"/>
      <c r="VGU426" s="93"/>
      <c r="VGV426" s="93"/>
      <c r="VGW426" s="93"/>
      <c r="VGX426" s="93"/>
      <c r="VGY426" s="93"/>
      <c r="VGZ426" s="93"/>
      <c r="VHA426" s="93"/>
      <c r="VHB426" s="93"/>
      <c r="VHC426" s="93"/>
      <c r="VHD426" s="93"/>
      <c r="VHE426" s="93"/>
      <c r="VHF426" s="93"/>
      <c r="VHG426" s="93"/>
      <c r="VHH426" s="93"/>
      <c r="VHI426" s="93"/>
      <c r="VHJ426" s="93"/>
      <c r="VHK426" s="93"/>
      <c r="VHL426" s="93"/>
      <c r="VHM426" s="93"/>
      <c r="VHN426" s="93"/>
      <c r="VHO426" s="93"/>
      <c r="VHP426" s="93"/>
      <c r="VHQ426" s="93"/>
      <c r="VHR426" s="93"/>
      <c r="VHS426" s="93"/>
      <c r="VHT426" s="93"/>
      <c r="VHU426" s="93"/>
      <c r="VHV426" s="93"/>
      <c r="VHW426" s="93"/>
      <c r="VHX426" s="93"/>
      <c r="VHY426" s="93"/>
      <c r="VHZ426" s="93"/>
      <c r="VIA426" s="93"/>
      <c r="VIB426" s="93"/>
      <c r="VIC426" s="93"/>
      <c r="VID426" s="93"/>
      <c r="VIE426" s="93"/>
      <c r="VIF426" s="93"/>
      <c r="VIG426" s="93"/>
      <c r="VIH426" s="93"/>
      <c r="VII426" s="93"/>
      <c r="VIJ426" s="93"/>
      <c r="VIK426" s="93"/>
      <c r="VIL426" s="93"/>
      <c r="VIM426" s="93"/>
      <c r="VIN426" s="93"/>
      <c r="VIO426" s="93"/>
      <c r="VIP426" s="93"/>
      <c r="VIQ426" s="93"/>
      <c r="VIR426" s="93"/>
      <c r="VIS426" s="93"/>
      <c r="VIT426" s="93"/>
      <c r="VIU426" s="93"/>
      <c r="VIV426" s="93"/>
      <c r="VIW426" s="93"/>
      <c r="VIX426" s="93"/>
      <c r="VIY426" s="93"/>
      <c r="VIZ426" s="93"/>
      <c r="VJA426" s="93"/>
      <c r="VJB426" s="93"/>
      <c r="VJC426" s="93"/>
      <c r="VJD426" s="93"/>
      <c r="VJE426" s="93"/>
      <c r="VJF426" s="93"/>
      <c r="VJG426" s="93"/>
      <c r="VJH426" s="93"/>
      <c r="VJI426" s="93"/>
      <c r="VJJ426" s="93"/>
      <c r="VJK426" s="93"/>
      <c r="VJL426" s="93"/>
      <c r="VJM426" s="93"/>
      <c r="VJN426" s="93"/>
      <c r="VJO426" s="93"/>
      <c r="VJP426" s="93"/>
      <c r="VJQ426" s="93"/>
      <c r="VJR426" s="93"/>
      <c r="VJS426" s="93"/>
      <c r="VJT426" s="93"/>
      <c r="VJU426" s="93"/>
      <c r="VJV426" s="93"/>
      <c r="VJW426" s="93"/>
      <c r="VJX426" s="93"/>
      <c r="VJY426" s="93"/>
      <c r="VJZ426" s="93"/>
      <c r="VKA426" s="93"/>
      <c r="VKB426" s="93"/>
      <c r="VKC426" s="93"/>
      <c r="VKD426" s="93"/>
      <c r="VKE426" s="93"/>
      <c r="VKF426" s="93"/>
      <c r="VKG426" s="93"/>
      <c r="VKH426" s="93"/>
      <c r="VKI426" s="93"/>
      <c r="VKJ426" s="93"/>
      <c r="VKK426" s="93"/>
      <c r="VKL426" s="93"/>
      <c r="VKM426" s="93"/>
      <c r="VKN426" s="93"/>
      <c r="VKO426" s="93"/>
      <c r="VKP426" s="93"/>
      <c r="VKQ426" s="93"/>
      <c r="VKR426" s="93"/>
      <c r="VKS426" s="93"/>
      <c r="VKT426" s="93"/>
      <c r="VKU426" s="93"/>
      <c r="VKV426" s="93"/>
      <c r="VKW426" s="93"/>
      <c r="VKX426" s="93"/>
      <c r="VKY426" s="93"/>
      <c r="VKZ426" s="93"/>
      <c r="VLA426" s="93"/>
      <c r="VLB426" s="93"/>
      <c r="VLC426" s="93"/>
      <c r="VLD426" s="93"/>
      <c r="VLE426" s="93"/>
      <c r="VLF426" s="93"/>
      <c r="VLG426" s="93"/>
      <c r="VLH426" s="93"/>
      <c r="VLI426" s="93"/>
      <c r="VLJ426" s="93"/>
      <c r="VLK426" s="93"/>
      <c r="VLL426" s="93"/>
      <c r="VLM426" s="93"/>
      <c r="VLN426" s="93"/>
      <c r="VLO426" s="93"/>
      <c r="VLP426" s="93"/>
      <c r="VLQ426" s="93"/>
      <c r="VLR426" s="93"/>
      <c r="VLS426" s="93"/>
      <c r="VLT426" s="93"/>
      <c r="VLU426" s="93"/>
      <c r="VLV426" s="93"/>
      <c r="VLW426" s="93"/>
      <c r="VLX426" s="93"/>
      <c r="VLY426" s="93"/>
      <c r="VLZ426" s="93"/>
      <c r="VMA426" s="93"/>
      <c r="VMB426" s="93"/>
      <c r="VMC426" s="93"/>
      <c r="VMD426" s="93"/>
      <c r="VME426" s="93"/>
      <c r="VMF426" s="93"/>
      <c r="VMG426" s="93"/>
      <c r="VMH426" s="93"/>
      <c r="VMI426" s="93"/>
      <c r="VMJ426" s="93"/>
      <c r="VMK426" s="93"/>
      <c r="VML426" s="93"/>
      <c r="VMM426" s="93"/>
      <c r="VMN426" s="93"/>
      <c r="VMO426" s="93"/>
      <c r="VMP426" s="93"/>
      <c r="VMQ426" s="93"/>
      <c r="VMR426" s="93"/>
      <c r="VMS426" s="93"/>
      <c r="VMT426" s="93"/>
      <c r="VMU426" s="93"/>
      <c r="VMV426" s="93"/>
      <c r="VMW426" s="93"/>
      <c r="VMX426" s="93"/>
      <c r="VMY426" s="93"/>
      <c r="VMZ426" s="93"/>
      <c r="VNA426" s="93"/>
      <c r="VNB426" s="93"/>
      <c r="VNC426" s="93"/>
      <c r="VND426" s="93"/>
      <c r="VNE426" s="93"/>
      <c r="VNF426" s="93"/>
      <c r="VNG426" s="93"/>
      <c r="VNH426" s="93"/>
      <c r="VNI426" s="93"/>
      <c r="VNJ426" s="93"/>
      <c r="VNK426" s="93"/>
      <c r="VNL426" s="93"/>
      <c r="VNM426" s="93"/>
      <c r="VNN426" s="93"/>
      <c r="VNO426" s="93"/>
      <c r="VNP426" s="93"/>
      <c r="VNQ426" s="93"/>
      <c r="VNR426" s="93"/>
      <c r="VNS426" s="93"/>
      <c r="VNT426" s="93"/>
      <c r="VNU426" s="93"/>
      <c r="VNV426" s="93"/>
      <c r="VNW426" s="93"/>
      <c r="VNX426" s="93"/>
      <c r="VNY426" s="93"/>
      <c r="VNZ426" s="93"/>
      <c r="VOA426" s="93"/>
      <c r="VOB426" s="93"/>
      <c r="VOC426" s="93"/>
      <c r="VOD426" s="93"/>
      <c r="VOE426" s="93"/>
      <c r="VOF426" s="93"/>
      <c r="VOG426" s="93"/>
      <c r="VOH426" s="93"/>
      <c r="VOI426" s="93"/>
      <c r="VOJ426" s="93"/>
      <c r="VOK426" s="93"/>
      <c r="VOL426" s="93"/>
      <c r="VOM426" s="93"/>
      <c r="VON426" s="93"/>
      <c r="VOO426" s="93"/>
      <c r="VOP426" s="93"/>
      <c r="VOQ426" s="93"/>
      <c r="VOR426" s="93"/>
      <c r="VOS426" s="93"/>
      <c r="VOT426" s="93"/>
      <c r="VOU426" s="93"/>
      <c r="VOV426" s="93"/>
      <c r="VOW426" s="93"/>
      <c r="VOX426" s="93"/>
      <c r="VOY426" s="93"/>
      <c r="VOZ426" s="93"/>
      <c r="VPA426" s="93"/>
      <c r="VPB426" s="93"/>
      <c r="VPC426" s="93"/>
      <c r="VPD426" s="93"/>
      <c r="VPE426" s="93"/>
      <c r="VPF426" s="93"/>
      <c r="VPG426" s="93"/>
      <c r="VPH426" s="93"/>
      <c r="VPI426" s="93"/>
      <c r="VPJ426" s="93"/>
      <c r="VPK426" s="93"/>
      <c r="VPL426" s="93"/>
      <c r="VPM426" s="93"/>
      <c r="VPN426" s="93"/>
      <c r="VPO426" s="93"/>
      <c r="VPP426" s="93"/>
      <c r="VPQ426" s="93"/>
      <c r="VPR426" s="93"/>
      <c r="VPS426" s="93"/>
      <c r="VPT426" s="93"/>
      <c r="VPU426" s="93"/>
      <c r="VPV426" s="93"/>
      <c r="VPW426" s="93"/>
      <c r="VPX426" s="93"/>
      <c r="VPY426" s="93"/>
      <c r="VPZ426" s="93"/>
      <c r="VQA426" s="93"/>
      <c r="VQB426" s="93"/>
      <c r="VQC426" s="93"/>
      <c r="VQD426" s="93"/>
      <c r="VQE426" s="93"/>
      <c r="VQF426" s="93"/>
      <c r="VQG426" s="93"/>
      <c r="VQH426" s="93"/>
      <c r="VQI426" s="93"/>
      <c r="VQJ426" s="93"/>
      <c r="VQK426" s="93"/>
      <c r="VQL426" s="93"/>
      <c r="VQM426" s="93"/>
      <c r="VQN426" s="93"/>
      <c r="VQO426" s="93"/>
      <c r="VQP426" s="93"/>
      <c r="VQQ426" s="93"/>
      <c r="VQR426" s="93"/>
      <c r="VQS426" s="93"/>
      <c r="VQT426" s="93"/>
      <c r="VQU426" s="93"/>
      <c r="VQV426" s="93"/>
      <c r="VQW426" s="93"/>
      <c r="VQX426" s="93"/>
      <c r="VQY426" s="93"/>
      <c r="VQZ426" s="93"/>
      <c r="VRA426" s="93"/>
      <c r="VRB426" s="93"/>
      <c r="VRC426" s="93"/>
      <c r="VRD426" s="93"/>
      <c r="VRE426" s="93"/>
      <c r="VRF426" s="93"/>
      <c r="VRG426" s="93"/>
      <c r="VRH426" s="93"/>
      <c r="VRI426" s="93"/>
      <c r="VRJ426" s="93"/>
      <c r="VRK426" s="93"/>
      <c r="VRL426" s="93"/>
      <c r="VRM426" s="93"/>
      <c r="VRN426" s="93"/>
      <c r="VRO426" s="93"/>
      <c r="VRP426" s="93"/>
      <c r="VRQ426" s="93"/>
      <c r="VRR426" s="93"/>
      <c r="VRS426" s="93"/>
      <c r="VRT426" s="93"/>
      <c r="VRU426" s="93"/>
      <c r="VRV426" s="93"/>
      <c r="VRW426" s="93"/>
      <c r="VRX426" s="93"/>
      <c r="VRY426" s="93"/>
      <c r="VRZ426" s="93"/>
      <c r="VSA426" s="93"/>
      <c r="VSB426" s="93"/>
      <c r="VSC426" s="93"/>
      <c r="VSD426" s="93"/>
      <c r="VSE426" s="93"/>
      <c r="VSF426" s="93"/>
      <c r="VSG426" s="93"/>
      <c r="VSH426" s="93"/>
      <c r="VSI426" s="93"/>
      <c r="VSJ426" s="93"/>
      <c r="VSK426" s="93"/>
      <c r="VSL426" s="93"/>
      <c r="VSM426" s="93"/>
      <c r="VSN426" s="93"/>
      <c r="VSO426" s="93"/>
      <c r="VSP426" s="93"/>
      <c r="VSQ426" s="93"/>
      <c r="VSR426" s="93"/>
      <c r="VSS426" s="93"/>
      <c r="VST426" s="93"/>
      <c r="VSU426" s="93"/>
      <c r="VSV426" s="93"/>
      <c r="VSW426" s="93"/>
      <c r="VSX426" s="93"/>
      <c r="VSY426" s="93"/>
      <c r="VSZ426" s="93"/>
      <c r="VTA426" s="93"/>
      <c r="VTB426" s="93"/>
      <c r="VTC426" s="93"/>
      <c r="VTD426" s="93"/>
      <c r="VTE426" s="93"/>
      <c r="VTF426" s="93"/>
      <c r="VTG426" s="93"/>
      <c r="VTH426" s="93"/>
      <c r="VTI426" s="93"/>
      <c r="VTJ426" s="93"/>
      <c r="VTK426" s="93"/>
      <c r="VTL426" s="93"/>
      <c r="VTM426" s="93"/>
      <c r="VTN426" s="93"/>
      <c r="VTO426" s="93"/>
      <c r="VTP426" s="93"/>
      <c r="VTQ426" s="93"/>
      <c r="VTR426" s="93"/>
      <c r="VTS426" s="93"/>
      <c r="VTT426" s="93"/>
      <c r="VTU426" s="93"/>
      <c r="VTV426" s="93"/>
      <c r="VTW426" s="93"/>
      <c r="VTX426" s="93"/>
      <c r="VTY426" s="93"/>
      <c r="VTZ426" s="93"/>
      <c r="VUA426" s="93"/>
      <c r="VUB426" s="93"/>
      <c r="VUC426" s="93"/>
      <c r="VUD426" s="93"/>
      <c r="VUE426" s="93"/>
      <c r="VUF426" s="93"/>
      <c r="VUG426" s="93"/>
      <c r="VUH426" s="93"/>
      <c r="VUI426" s="93"/>
      <c r="VUJ426" s="93"/>
      <c r="VUK426" s="93"/>
      <c r="VUL426" s="93"/>
      <c r="VUM426" s="93"/>
      <c r="VUN426" s="93"/>
      <c r="VUO426" s="93"/>
      <c r="VUP426" s="93"/>
      <c r="VUQ426" s="93"/>
      <c r="VUR426" s="93"/>
      <c r="VUS426" s="93"/>
      <c r="VUT426" s="93"/>
      <c r="VUU426" s="93"/>
      <c r="VUV426" s="93"/>
      <c r="VUW426" s="93"/>
      <c r="VUX426" s="93"/>
      <c r="VUY426" s="93"/>
      <c r="VUZ426" s="93"/>
      <c r="VVA426" s="93"/>
      <c r="VVB426" s="93"/>
      <c r="VVC426" s="93"/>
      <c r="VVD426" s="93"/>
      <c r="VVE426" s="93"/>
      <c r="VVF426" s="93"/>
      <c r="VVG426" s="93"/>
      <c r="VVH426" s="93"/>
      <c r="VVI426" s="93"/>
      <c r="VVJ426" s="93"/>
      <c r="VVK426" s="93"/>
      <c r="VVL426" s="93"/>
      <c r="VVM426" s="93"/>
      <c r="VVN426" s="93"/>
      <c r="VVO426" s="93"/>
      <c r="VVP426" s="93"/>
      <c r="VVQ426" s="93"/>
      <c r="VVR426" s="93"/>
      <c r="VVS426" s="93"/>
      <c r="VVT426" s="93"/>
      <c r="VVU426" s="93"/>
      <c r="VVV426" s="93"/>
      <c r="VVW426" s="93"/>
      <c r="VVX426" s="93"/>
      <c r="VVY426" s="93"/>
      <c r="VVZ426" s="93"/>
      <c r="VWA426" s="93"/>
      <c r="VWB426" s="93"/>
      <c r="VWC426" s="93"/>
      <c r="VWD426" s="93"/>
      <c r="VWE426" s="93"/>
      <c r="VWF426" s="93"/>
      <c r="VWG426" s="93"/>
      <c r="VWH426" s="93"/>
      <c r="VWI426" s="93"/>
      <c r="VWJ426" s="93"/>
      <c r="VWK426" s="93"/>
      <c r="VWL426" s="93"/>
      <c r="VWM426" s="93"/>
      <c r="VWN426" s="93"/>
      <c r="VWO426" s="93"/>
      <c r="VWP426" s="93"/>
      <c r="VWQ426" s="93"/>
      <c r="VWR426" s="93"/>
      <c r="VWS426" s="93"/>
      <c r="VWT426" s="93"/>
      <c r="VWU426" s="93"/>
      <c r="VWV426" s="93"/>
      <c r="VWW426" s="93"/>
      <c r="VWX426" s="93"/>
      <c r="VWY426" s="93"/>
      <c r="VWZ426" s="93"/>
      <c r="VXA426" s="93"/>
      <c r="VXB426" s="93"/>
      <c r="VXC426" s="93"/>
      <c r="VXD426" s="93"/>
      <c r="VXE426" s="93"/>
      <c r="VXF426" s="93"/>
      <c r="VXG426" s="93"/>
      <c r="VXH426" s="93"/>
      <c r="VXI426" s="93"/>
      <c r="VXJ426" s="93"/>
      <c r="VXK426" s="93"/>
      <c r="VXL426" s="93"/>
      <c r="VXM426" s="93"/>
      <c r="VXN426" s="93"/>
      <c r="VXO426" s="93"/>
      <c r="VXP426" s="93"/>
      <c r="VXQ426" s="93"/>
      <c r="VXR426" s="93"/>
      <c r="VXS426" s="93"/>
      <c r="VXT426" s="93"/>
      <c r="VXU426" s="93"/>
      <c r="VXV426" s="93"/>
      <c r="VXW426" s="93"/>
      <c r="VXX426" s="93"/>
      <c r="VXY426" s="93"/>
      <c r="VXZ426" s="93"/>
      <c r="VYA426" s="93"/>
      <c r="VYB426" s="93"/>
      <c r="VYC426" s="93"/>
      <c r="VYD426" s="93"/>
      <c r="VYE426" s="93"/>
      <c r="VYF426" s="93"/>
      <c r="VYG426" s="93"/>
      <c r="VYH426" s="93"/>
      <c r="VYI426" s="93"/>
      <c r="VYJ426" s="93"/>
      <c r="VYK426" s="93"/>
      <c r="VYL426" s="93"/>
      <c r="VYM426" s="93"/>
      <c r="VYN426" s="93"/>
      <c r="VYO426" s="93"/>
      <c r="VYP426" s="93"/>
      <c r="VYQ426" s="93"/>
      <c r="VYR426" s="93"/>
      <c r="VYS426" s="93"/>
      <c r="VYT426" s="93"/>
      <c r="VYU426" s="93"/>
      <c r="VYV426" s="93"/>
      <c r="VYW426" s="93"/>
      <c r="VYX426" s="93"/>
      <c r="VYY426" s="93"/>
      <c r="VYZ426" s="93"/>
      <c r="VZA426" s="93"/>
      <c r="VZB426" s="93"/>
      <c r="VZC426" s="93"/>
      <c r="VZD426" s="93"/>
      <c r="VZE426" s="93"/>
      <c r="VZF426" s="93"/>
      <c r="VZG426" s="93"/>
      <c r="VZH426" s="93"/>
      <c r="VZI426" s="93"/>
      <c r="VZJ426" s="93"/>
      <c r="VZK426" s="93"/>
      <c r="VZL426" s="93"/>
      <c r="VZM426" s="93"/>
      <c r="VZN426" s="93"/>
      <c r="VZO426" s="93"/>
      <c r="VZP426" s="93"/>
      <c r="VZQ426" s="93"/>
      <c r="VZR426" s="93"/>
      <c r="VZS426" s="93"/>
      <c r="VZT426" s="93"/>
      <c r="VZU426" s="93"/>
      <c r="VZV426" s="93"/>
      <c r="VZW426" s="93"/>
      <c r="VZX426" s="93"/>
      <c r="VZY426" s="93"/>
      <c r="VZZ426" s="93"/>
      <c r="WAA426" s="93"/>
      <c r="WAB426" s="93"/>
      <c r="WAC426" s="93"/>
      <c r="WAD426" s="93"/>
      <c r="WAE426" s="93"/>
      <c r="WAF426" s="93"/>
      <c r="WAG426" s="93"/>
      <c r="WAH426" s="93"/>
      <c r="WAI426" s="93"/>
      <c r="WAJ426" s="93"/>
      <c r="WAK426" s="93"/>
      <c r="WAL426" s="93"/>
      <c r="WAM426" s="93"/>
      <c r="WAN426" s="93"/>
      <c r="WAO426" s="93"/>
      <c r="WAP426" s="93"/>
      <c r="WAQ426" s="93"/>
      <c r="WAR426" s="93"/>
      <c r="WAS426" s="93"/>
      <c r="WAT426" s="93"/>
      <c r="WAU426" s="93"/>
      <c r="WAV426" s="93"/>
      <c r="WAW426" s="93"/>
      <c r="WAX426" s="93"/>
      <c r="WAY426" s="93"/>
      <c r="WAZ426" s="93"/>
      <c r="WBA426" s="93"/>
      <c r="WBB426" s="93"/>
      <c r="WBC426" s="93"/>
      <c r="WBD426" s="93"/>
      <c r="WBE426" s="93"/>
      <c r="WBF426" s="93"/>
      <c r="WBG426" s="93"/>
      <c r="WBH426" s="93"/>
      <c r="WBI426" s="93"/>
      <c r="WBJ426" s="93"/>
      <c r="WBK426" s="93"/>
      <c r="WBL426" s="93"/>
      <c r="WBM426" s="93"/>
      <c r="WBN426" s="93"/>
      <c r="WBO426" s="93"/>
      <c r="WBP426" s="93"/>
      <c r="WBQ426" s="93"/>
      <c r="WBR426" s="93"/>
      <c r="WBS426" s="93"/>
      <c r="WBT426" s="93"/>
      <c r="WBU426" s="93"/>
      <c r="WBV426" s="93"/>
      <c r="WBW426" s="93"/>
      <c r="WBX426" s="93"/>
      <c r="WBY426" s="93"/>
      <c r="WBZ426" s="93"/>
      <c r="WCA426" s="93"/>
      <c r="WCB426" s="93"/>
      <c r="WCC426" s="93"/>
      <c r="WCD426" s="93"/>
      <c r="WCE426" s="93"/>
      <c r="WCF426" s="93"/>
      <c r="WCG426" s="93"/>
      <c r="WCH426" s="93"/>
      <c r="WCI426" s="93"/>
      <c r="WCJ426" s="93"/>
      <c r="WCK426" s="93"/>
      <c r="WCL426" s="93"/>
      <c r="WCM426" s="93"/>
      <c r="WCN426" s="93"/>
      <c r="WCO426" s="93"/>
      <c r="WCP426" s="93"/>
      <c r="WCQ426" s="93"/>
      <c r="WCR426" s="93"/>
      <c r="WCS426" s="93"/>
      <c r="WCT426" s="93"/>
      <c r="WCU426" s="93"/>
      <c r="WCV426" s="93"/>
      <c r="WCW426" s="93"/>
      <c r="WCX426" s="93"/>
      <c r="WCY426" s="93"/>
      <c r="WCZ426" s="93"/>
      <c r="WDA426" s="93"/>
      <c r="WDB426" s="93"/>
      <c r="WDC426" s="93"/>
      <c r="WDD426" s="93"/>
      <c r="WDE426" s="93"/>
      <c r="WDF426" s="93"/>
      <c r="WDG426" s="93"/>
      <c r="WDH426" s="93"/>
      <c r="WDI426" s="93"/>
      <c r="WDJ426" s="93"/>
      <c r="WDK426" s="93"/>
      <c r="WDL426" s="93"/>
      <c r="WDM426" s="93"/>
      <c r="WDN426" s="93"/>
      <c r="WDO426" s="93"/>
      <c r="WDP426" s="93"/>
      <c r="WDQ426" s="93"/>
      <c r="WDR426" s="93"/>
      <c r="WDS426" s="93"/>
      <c r="WDT426" s="93"/>
      <c r="WDU426" s="93"/>
      <c r="WDV426" s="93"/>
      <c r="WDW426" s="93"/>
      <c r="WDX426" s="93"/>
      <c r="WDY426" s="93"/>
      <c r="WDZ426" s="93"/>
      <c r="WEA426" s="93"/>
      <c r="WEB426" s="93"/>
      <c r="WEC426" s="93"/>
      <c r="WED426" s="93"/>
      <c r="WEE426" s="93"/>
      <c r="WEF426" s="93"/>
      <c r="WEG426" s="93"/>
      <c r="WEH426" s="93"/>
      <c r="WEI426" s="93"/>
      <c r="WEJ426" s="93"/>
      <c r="WEK426" s="93"/>
      <c r="WEL426" s="93"/>
      <c r="WEM426" s="93"/>
      <c r="WEN426" s="93"/>
      <c r="WEO426" s="93"/>
      <c r="WEP426" s="93"/>
      <c r="WEQ426" s="93"/>
      <c r="WER426" s="93"/>
      <c r="WES426" s="93"/>
      <c r="WET426" s="93"/>
      <c r="WEU426" s="93"/>
      <c r="WEV426" s="93"/>
      <c r="WEW426" s="93"/>
      <c r="WEX426" s="93"/>
      <c r="WEY426" s="93"/>
      <c r="WEZ426" s="93"/>
      <c r="WFA426" s="93"/>
      <c r="WFB426" s="93"/>
      <c r="WFC426" s="93"/>
      <c r="WFD426" s="93"/>
      <c r="WFE426" s="93"/>
      <c r="WFF426" s="93"/>
      <c r="WFG426" s="93"/>
      <c r="WFH426" s="93"/>
      <c r="WFI426" s="93"/>
      <c r="WFJ426" s="93"/>
      <c r="WFK426" s="93"/>
      <c r="WFL426" s="93"/>
      <c r="WFM426" s="93"/>
      <c r="WFN426" s="93"/>
      <c r="WFO426" s="93"/>
      <c r="WFP426" s="93"/>
      <c r="WFQ426" s="93"/>
      <c r="WFR426" s="93"/>
      <c r="WFS426" s="93"/>
      <c r="WFT426" s="93"/>
      <c r="WFU426" s="93"/>
      <c r="WFV426" s="93"/>
      <c r="WFW426" s="93"/>
      <c r="WFX426" s="93"/>
      <c r="WFY426" s="93"/>
      <c r="WFZ426" s="93"/>
      <c r="WGA426" s="93"/>
      <c r="WGB426" s="93"/>
      <c r="WGC426" s="93"/>
      <c r="WGD426" s="93"/>
      <c r="WGE426" s="93"/>
      <c r="WGF426" s="93"/>
      <c r="WGG426" s="93"/>
      <c r="WGH426" s="93"/>
      <c r="WGI426" s="93"/>
      <c r="WGJ426" s="93"/>
      <c r="WGK426" s="93"/>
      <c r="WGL426" s="93"/>
      <c r="WGM426" s="93"/>
      <c r="WGN426" s="93"/>
      <c r="WGO426" s="93"/>
      <c r="WGP426" s="93"/>
      <c r="WGQ426" s="93"/>
      <c r="WGR426" s="93"/>
      <c r="WGS426" s="93"/>
      <c r="WGT426" s="93"/>
      <c r="WGU426" s="93"/>
      <c r="WGV426" s="93"/>
      <c r="WGW426" s="93"/>
      <c r="WGX426" s="93"/>
      <c r="WGY426" s="93"/>
      <c r="WGZ426" s="93"/>
      <c r="WHA426" s="93"/>
      <c r="WHB426" s="93"/>
      <c r="WHC426" s="93"/>
      <c r="WHD426" s="93"/>
      <c r="WHE426" s="93"/>
      <c r="WHF426" s="93"/>
      <c r="WHG426" s="93"/>
      <c r="WHH426" s="93"/>
      <c r="WHI426" s="93"/>
      <c r="WHJ426" s="93"/>
      <c r="WHK426" s="93"/>
      <c r="WHL426" s="93"/>
      <c r="WHM426" s="93"/>
      <c r="WHN426" s="93"/>
      <c r="WHO426" s="93"/>
      <c r="WHP426" s="93"/>
      <c r="WHQ426" s="93"/>
      <c r="WHR426" s="93"/>
      <c r="WHS426" s="93"/>
      <c r="WHT426" s="93"/>
      <c r="WHU426" s="93"/>
      <c r="WHV426" s="93"/>
      <c r="WHW426" s="93"/>
      <c r="WHX426" s="93"/>
      <c r="WHY426" s="93"/>
      <c r="WHZ426" s="93"/>
      <c r="WIA426" s="93"/>
      <c r="WIB426" s="93"/>
      <c r="WIC426" s="93"/>
      <c r="WID426" s="93"/>
      <c r="WIE426" s="93"/>
      <c r="WIF426" s="93"/>
      <c r="WIG426" s="93"/>
      <c r="WIH426" s="93"/>
      <c r="WII426" s="93"/>
      <c r="WIJ426" s="93"/>
      <c r="WIK426" s="93"/>
      <c r="WIL426" s="93"/>
      <c r="WIM426" s="93"/>
      <c r="WIN426" s="93"/>
      <c r="WIO426" s="93"/>
      <c r="WIP426" s="93"/>
      <c r="WIQ426" s="93"/>
      <c r="WIR426" s="93"/>
      <c r="WIS426" s="93"/>
      <c r="WIT426" s="93"/>
      <c r="WIU426" s="93"/>
      <c r="WIV426" s="93"/>
      <c r="WIW426" s="93"/>
      <c r="WIX426" s="93"/>
      <c r="WIY426" s="93"/>
      <c r="WIZ426" s="93"/>
      <c r="WJA426" s="93"/>
      <c r="WJB426" s="93"/>
      <c r="WJC426" s="93"/>
      <c r="WJD426" s="93"/>
      <c r="WJE426" s="93"/>
      <c r="WJF426" s="93"/>
      <c r="WJG426" s="93"/>
      <c r="WJH426" s="93"/>
      <c r="WJI426" s="93"/>
      <c r="WJJ426" s="93"/>
      <c r="WJK426" s="93"/>
      <c r="WJL426" s="93"/>
      <c r="WJM426" s="93"/>
      <c r="WJN426" s="93"/>
      <c r="WJO426" s="93"/>
      <c r="WJP426" s="93"/>
      <c r="WJQ426" s="93"/>
      <c r="WJR426" s="93"/>
      <c r="WJS426" s="93"/>
      <c r="WJT426" s="93"/>
      <c r="WJU426" s="93"/>
      <c r="WJV426" s="93"/>
      <c r="WJW426" s="93"/>
      <c r="WJX426" s="93"/>
      <c r="WJY426" s="93"/>
      <c r="WJZ426" s="93"/>
      <c r="WKA426" s="93"/>
      <c r="WKB426" s="93"/>
      <c r="WKC426" s="93"/>
      <c r="WKD426" s="93"/>
      <c r="WKE426" s="93"/>
      <c r="WKF426" s="93"/>
      <c r="WKG426" s="93"/>
      <c r="WKH426" s="93"/>
      <c r="WKI426" s="93"/>
      <c r="WKJ426" s="93"/>
      <c r="WKK426" s="93"/>
      <c r="WKL426" s="93"/>
      <c r="WKM426" s="93"/>
      <c r="WKN426" s="93"/>
      <c r="WKO426" s="93"/>
      <c r="WKP426" s="93"/>
      <c r="WKQ426" s="93"/>
      <c r="WKR426" s="93"/>
      <c r="WKS426" s="93"/>
      <c r="WKT426" s="93"/>
      <c r="WKU426" s="93"/>
      <c r="WKV426" s="93"/>
      <c r="WKW426" s="93"/>
      <c r="WKX426" s="93"/>
      <c r="WKY426" s="93"/>
      <c r="WKZ426" s="93"/>
      <c r="WLA426" s="93"/>
      <c r="WLB426" s="93"/>
      <c r="WLC426" s="93"/>
      <c r="WLD426" s="93"/>
      <c r="WLE426" s="93"/>
      <c r="WLF426" s="93"/>
      <c r="WLG426" s="93"/>
      <c r="WLH426" s="93"/>
      <c r="WLI426" s="93"/>
      <c r="WLJ426" s="93"/>
      <c r="WLK426" s="93"/>
      <c r="WLL426" s="93"/>
      <c r="WLM426" s="93"/>
      <c r="WLN426" s="93"/>
      <c r="WLO426" s="93"/>
      <c r="WLP426" s="93"/>
      <c r="WLQ426" s="93"/>
      <c r="WLR426" s="93"/>
      <c r="WLS426" s="93"/>
      <c r="WLT426" s="93"/>
      <c r="WLU426" s="93"/>
      <c r="WLV426" s="93"/>
      <c r="WLW426" s="93"/>
      <c r="WLX426" s="93"/>
      <c r="WLY426" s="93"/>
      <c r="WLZ426" s="93"/>
      <c r="WMA426" s="93"/>
      <c r="WMB426" s="93"/>
      <c r="WMC426" s="93"/>
      <c r="WMD426" s="93"/>
      <c r="WME426" s="93"/>
      <c r="WMF426" s="93"/>
      <c r="WMG426" s="93"/>
      <c r="WMH426" s="93"/>
      <c r="WMI426" s="93"/>
      <c r="WMJ426" s="93"/>
      <c r="WMK426" s="93"/>
      <c r="WML426" s="93"/>
      <c r="WMM426" s="93"/>
      <c r="WMN426" s="93"/>
      <c r="WMO426" s="93"/>
      <c r="WMP426" s="93"/>
      <c r="WMQ426" s="93"/>
      <c r="WMR426" s="93"/>
      <c r="WMS426" s="93"/>
      <c r="WMT426" s="93"/>
      <c r="WMU426" s="93"/>
      <c r="WMV426" s="93"/>
      <c r="WMW426" s="93"/>
      <c r="WMX426" s="93"/>
      <c r="WMY426" s="93"/>
      <c r="WMZ426" s="93"/>
      <c r="WNA426" s="93"/>
      <c r="WNB426" s="93"/>
      <c r="WNC426" s="93"/>
      <c r="WND426" s="93"/>
      <c r="WNE426" s="93"/>
      <c r="WNF426" s="93"/>
      <c r="WNG426" s="93"/>
      <c r="WNH426" s="93"/>
      <c r="WNI426" s="93"/>
      <c r="WNJ426" s="93"/>
      <c r="WNK426" s="93"/>
      <c r="WNL426" s="93"/>
      <c r="WNM426" s="93"/>
      <c r="WNN426" s="93"/>
      <c r="WNO426" s="93"/>
      <c r="WNP426" s="93"/>
      <c r="WNQ426" s="93"/>
      <c r="WNR426" s="93"/>
      <c r="WNS426" s="93"/>
      <c r="WNT426" s="93"/>
      <c r="WNU426" s="93"/>
      <c r="WNV426" s="93"/>
      <c r="WNW426" s="93"/>
      <c r="WNX426" s="93"/>
      <c r="WNY426" s="93"/>
      <c r="WNZ426" s="93"/>
      <c r="WOA426" s="93"/>
      <c r="WOB426" s="93"/>
      <c r="WOC426" s="93"/>
      <c r="WOD426" s="93"/>
      <c r="WOE426" s="93"/>
      <c r="WOF426" s="93"/>
      <c r="WOG426" s="93"/>
      <c r="WOH426" s="93"/>
      <c r="WOI426" s="93"/>
      <c r="WOJ426" s="93"/>
      <c r="WOK426" s="93"/>
      <c r="WOL426" s="93"/>
      <c r="WOM426" s="93"/>
      <c r="WON426" s="93"/>
      <c r="WOO426" s="93"/>
      <c r="WOP426" s="93"/>
      <c r="WOQ426" s="93"/>
      <c r="WOR426" s="93"/>
      <c r="WOS426" s="93"/>
      <c r="WOT426" s="93"/>
      <c r="WOU426" s="93"/>
      <c r="WOV426" s="93"/>
      <c r="WOW426" s="93"/>
      <c r="WOX426" s="93"/>
      <c r="WOY426" s="93"/>
      <c r="WOZ426" s="93"/>
      <c r="WPA426" s="93"/>
      <c r="WPB426" s="93"/>
      <c r="WPC426" s="93"/>
      <c r="WPD426" s="93"/>
      <c r="WPE426" s="93"/>
      <c r="WPF426" s="93"/>
      <c r="WPG426" s="93"/>
      <c r="WPH426" s="93"/>
      <c r="WPI426" s="93"/>
      <c r="WPJ426" s="93"/>
      <c r="WPK426" s="93"/>
      <c r="WPL426" s="93"/>
      <c r="WPM426" s="93"/>
      <c r="WPN426" s="93"/>
      <c r="WPO426" s="93"/>
      <c r="WPP426" s="93"/>
      <c r="WPQ426" s="93"/>
      <c r="WPR426" s="93"/>
      <c r="WPS426" s="93"/>
      <c r="WPT426" s="93"/>
      <c r="WPU426" s="93"/>
      <c r="WPV426" s="93"/>
      <c r="WPW426" s="93"/>
      <c r="WPX426" s="93"/>
      <c r="WPY426" s="93"/>
      <c r="WPZ426" s="93"/>
      <c r="WQA426" s="93"/>
      <c r="WQB426" s="93"/>
      <c r="WQC426" s="93"/>
      <c r="WQD426" s="93"/>
      <c r="WQE426" s="93"/>
      <c r="WQF426" s="93"/>
      <c r="WQG426" s="93"/>
      <c r="WQH426" s="93"/>
      <c r="WQI426" s="93"/>
      <c r="WQJ426" s="93"/>
      <c r="WQK426" s="93"/>
      <c r="WQL426" s="93"/>
      <c r="WQM426" s="93"/>
      <c r="WQN426" s="93"/>
      <c r="WQO426" s="93"/>
      <c r="WQP426" s="93"/>
      <c r="WQQ426" s="93"/>
      <c r="WQR426" s="93"/>
      <c r="WQS426" s="93"/>
      <c r="WQT426" s="93"/>
      <c r="WQU426" s="93"/>
      <c r="WQV426" s="93"/>
      <c r="WQW426" s="93"/>
      <c r="WQX426" s="93"/>
      <c r="WQY426" s="93"/>
      <c r="WQZ426" s="93"/>
      <c r="WRA426" s="93"/>
      <c r="WRB426" s="93"/>
      <c r="WRC426" s="93"/>
      <c r="WRD426" s="93"/>
      <c r="WRE426" s="93"/>
      <c r="WRF426" s="93"/>
      <c r="WRG426" s="93"/>
      <c r="WRH426" s="93"/>
      <c r="WRI426" s="93"/>
      <c r="WRJ426" s="93"/>
      <c r="WRK426" s="93"/>
      <c r="WRL426" s="93"/>
      <c r="WRM426" s="93"/>
      <c r="WRN426" s="93"/>
      <c r="WRO426" s="93"/>
      <c r="WRP426" s="93"/>
      <c r="WRQ426" s="93"/>
      <c r="WRR426" s="93"/>
      <c r="WRS426" s="93"/>
      <c r="WRT426" s="93"/>
      <c r="WRU426" s="93"/>
      <c r="WRV426" s="93"/>
      <c r="WRW426" s="93"/>
      <c r="WRX426" s="93"/>
      <c r="WRY426" s="93"/>
      <c r="WRZ426" s="93"/>
      <c r="WSA426" s="93"/>
      <c r="WSB426" s="93"/>
      <c r="WSC426" s="93"/>
      <c r="WSD426" s="93"/>
      <c r="WSE426" s="93"/>
      <c r="WSF426" s="93"/>
      <c r="WSG426" s="93"/>
      <c r="WSH426" s="93"/>
      <c r="WSI426" s="93"/>
      <c r="WSJ426" s="93"/>
      <c r="WSK426" s="93"/>
      <c r="WSL426" s="93"/>
      <c r="WSM426" s="93"/>
      <c r="WSN426" s="93"/>
      <c r="WSO426" s="93"/>
      <c r="WSP426" s="93"/>
      <c r="WSQ426" s="93"/>
      <c r="WSR426" s="93"/>
      <c r="WSS426" s="93"/>
      <c r="WST426" s="93"/>
      <c r="WSU426" s="93"/>
      <c r="WSV426" s="93"/>
      <c r="WSW426" s="93"/>
      <c r="WSX426" s="93"/>
      <c r="WSY426" s="93"/>
      <c r="WSZ426" s="93"/>
      <c r="WTA426" s="93"/>
      <c r="WTB426" s="93"/>
      <c r="WTC426" s="93"/>
      <c r="WTD426" s="93"/>
      <c r="WTE426" s="93"/>
      <c r="WTF426" s="93"/>
      <c r="WTG426" s="93"/>
      <c r="WTH426" s="93"/>
      <c r="WTI426" s="93"/>
      <c r="WTJ426" s="93"/>
      <c r="WTK426" s="93"/>
      <c r="WTL426" s="93"/>
      <c r="WTM426" s="93"/>
      <c r="WTN426" s="93"/>
      <c r="WTO426" s="93"/>
      <c r="WTP426" s="93"/>
      <c r="WTQ426" s="93"/>
      <c r="WTR426" s="93"/>
      <c r="WTS426" s="93"/>
      <c r="WTT426" s="93"/>
      <c r="WTU426" s="93"/>
      <c r="WTV426" s="93"/>
      <c r="WTW426" s="93"/>
      <c r="WTX426" s="93"/>
      <c r="WTY426" s="93"/>
      <c r="WTZ426" s="93"/>
      <c r="WUA426" s="93"/>
      <c r="WUB426" s="93"/>
      <c r="WUC426" s="93"/>
      <c r="WUD426" s="93"/>
      <c r="WUE426" s="93"/>
      <c r="WUF426" s="93"/>
      <c r="WUG426" s="93"/>
      <c r="WUH426" s="93"/>
      <c r="WUI426" s="93"/>
      <c r="WUJ426" s="93"/>
      <c r="WUK426" s="93"/>
      <c r="WUL426" s="93"/>
      <c r="WUM426" s="93"/>
      <c r="WUN426" s="93"/>
      <c r="WUO426" s="93"/>
      <c r="WUP426" s="93"/>
      <c r="WUQ426" s="93"/>
      <c r="WUR426" s="93"/>
      <c r="WUS426" s="93"/>
      <c r="WUT426" s="93"/>
      <c r="WUU426" s="93"/>
      <c r="WUV426" s="93"/>
      <c r="WUW426" s="93"/>
      <c r="WUX426" s="93"/>
      <c r="WUY426" s="93"/>
      <c r="WUZ426" s="93"/>
      <c r="WVA426" s="93"/>
      <c r="WVB426" s="93"/>
      <c r="WVC426" s="93"/>
      <c r="WVD426" s="93"/>
      <c r="WVE426" s="93"/>
      <c r="WVF426" s="93"/>
      <c r="WVG426" s="93"/>
      <c r="WVH426" s="93"/>
      <c r="WVI426" s="93"/>
      <c r="WVJ426" s="93"/>
      <c r="WVK426" s="93"/>
      <c r="WVL426" s="93"/>
      <c r="WVM426" s="93"/>
      <c r="WVN426" s="93"/>
      <c r="WVO426" s="93"/>
      <c r="WVP426" s="93"/>
      <c r="WVQ426" s="93"/>
      <c r="WVR426" s="93"/>
      <c r="WVS426" s="93"/>
      <c r="WVT426" s="93"/>
      <c r="WVU426" s="93"/>
      <c r="WVV426" s="93"/>
      <c r="WVW426" s="93"/>
      <c r="WVX426" s="93"/>
      <c r="WVY426" s="93"/>
      <c r="WVZ426" s="93"/>
      <c r="WWA426" s="93"/>
      <c r="WWB426" s="93"/>
      <c r="WWC426" s="93"/>
      <c r="WWD426" s="93"/>
      <c r="WWE426" s="93"/>
      <c r="WWF426" s="93"/>
      <c r="WWG426" s="93"/>
      <c r="WWH426" s="93"/>
      <c r="WWI426" s="93"/>
      <c r="WWJ426" s="93"/>
      <c r="WWK426" s="93"/>
      <c r="WWL426" s="93"/>
      <c r="WWM426" s="93"/>
      <c r="WWN426" s="93"/>
      <c r="WWO426" s="93"/>
      <c r="WWP426" s="93"/>
      <c r="WWQ426" s="93"/>
      <c r="WWR426" s="93"/>
      <c r="WWS426" s="93"/>
      <c r="WWT426" s="93"/>
      <c r="WWU426" s="93"/>
      <c r="WWV426" s="93"/>
      <c r="WWW426" s="93"/>
      <c r="WWX426" s="93"/>
      <c r="WWY426" s="93"/>
      <c r="WWZ426" s="93"/>
      <c r="WXA426" s="93"/>
      <c r="WXB426" s="93"/>
      <c r="WXC426" s="93"/>
      <c r="WXD426" s="93"/>
      <c r="WXE426" s="93"/>
      <c r="WXF426" s="93"/>
      <c r="WXG426" s="93"/>
      <c r="WXH426" s="93"/>
      <c r="WXI426" s="93"/>
      <c r="WXJ426" s="93"/>
      <c r="WXK426" s="93"/>
      <c r="WXL426" s="93"/>
      <c r="WXM426" s="93"/>
      <c r="WXN426" s="93"/>
      <c r="WXO426" s="93"/>
      <c r="WXP426" s="93"/>
      <c r="WXQ426" s="93"/>
      <c r="WXR426" s="93"/>
      <c r="WXS426" s="93"/>
      <c r="WXT426" s="93"/>
      <c r="WXU426" s="93"/>
      <c r="WXV426" s="93"/>
      <c r="WXW426" s="93"/>
      <c r="WXX426" s="93"/>
      <c r="WXY426" s="93"/>
      <c r="WXZ426" s="93"/>
      <c r="WYA426" s="93"/>
      <c r="WYB426" s="93"/>
      <c r="WYC426" s="93"/>
      <c r="WYD426" s="93"/>
      <c r="WYE426" s="93"/>
      <c r="WYF426" s="93"/>
      <c r="WYG426" s="93"/>
      <c r="WYH426" s="93"/>
      <c r="WYI426" s="93"/>
      <c r="WYJ426" s="93"/>
      <c r="WYK426" s="93"/>
      <c r="WYL426" s="93"/>
      <c r="WYM426" s="93"/>
      <c r="WYN426" s="93"/>
      <c r="WYO426" s="93"/>
      <c r="WYP426" s="93"/>
      <c r="WYQ426" s="93"/>
      <c r="WYR426" s="93"/>
      <c r="WYS426" s="93"/>
      <c r="WYT426" s="93"/>
      <c r="WYU426" s="93"/>
      <c r="WYV426" s="93"/>
      <c r="WYW426" s="93"/>
      <c r="WYX426" s="93"/>
      <c r="WYY426" s="93"/>
      <c r="WYZ426" s="93"/>
      <c r="WZA426" s="93"/>
      <c r="WZB426" s="93"/>
      <c r="WZC426" s="93"/>
      <c r="WZD426" s="93"/>
      <c r="WZE426" s="93"/>
      <c r="WZF426" s="93"/>
      <c r="WZG426" s="93"/>
      <c r="WZH426" s="93"/>
      <c r="WZI426" s="93"/>
      <c r="WZJ426" s="93"/>
      <c r="WZK426" s="93"/>
      <c r="WZL426" s="93"/>
      <c r="WZM426" s="93"/>
      <c r="WZN426" s="93"/>
      <c r="WZO426" s="93"/>
      <c r="WZP426" s="93"/>
      <c r="WZQ426" s="93"/>
      <c r="WZR426" s="93"/>
      <c r="WZS426" s="93"/>
      <c r="WZT426" s="93"/>
      <c r="WZU426" s="93"/>
      <c r="WZV426" s="93"/>
      <c r="WZW426" s="93"/>
      <c r="WZX426" s="93"/>
      <c r="WZY426" s="93"/>
      <c r="WZZ426" s="93"/>
      <c r="XAA426" s="93"/>
      <c r="XAB426" s="93"/>
      <c r="XAC426" s="93"/>
      <c r="XAD426" s="93"/>
      <c r="XAE426" s="93"/>
      <c r="XAF426" s="93"/>
      <c r="XAG426" s="93"/>
      <c r="XAH426" s="93"/>
      <c r="XAI426" s="93"/>
      <c r="XAJ426" s="93"/>
      <c r="XAK426" s="93"/>
      <c r="XAL426" s="93"/>
      <c r="XAM426" s="93"/>
      <c r="XAN426" s="93"/>
      <c r="XAO426" s="93"/>
      <c r="XAP426" s="93"/>
      <c r="XAQ426" s="93"/>
      <c r="XAR426" s="93"/>
      <c r="XAS426" s="93"/>
      <c r="XAT426" s="93"/>
      <c r="XAU426" s="93"/>
      <c r="XAV426" s="93"/>
      <c r="XAW426" s="93"/>
      <c r="XAX426" s="93"/>
      <c r="XAY426" s="93"/>
      <c r="XAZ426" s="93"/>
      <c r="XBA426" s="93"/>
      <c r="XBB426" s="93"/>
      <c r="XBC426" s="93"/>
      <c r="XBD426" s="93"/>
      <c r="XBE426" s="93"/>
      <c r="XBF426" s="93"/>
      <c r="XBG426" s="93"/>
      <c r="XBH426" s="93"/>
      <c r="XBI426" s="93"/>
      <c r="XBJ426" s="93"/>
      <c r="XBK426" s="93"/>
      <c r="XBL426" s="93"/>
      <c r="XBM426" s="93"/>
      <c r="XBN426" s="93"/>
      <c r="XBO426" s="93"/>
      <c r="XBP426" s="93"/>
      <c r="XBQ426" s="93"/>
      <c r="XBR426" s="93"/>
      <c r="XBS426" s="93"/>
      <c r="XBT426" s="93"/>
      <c r="XBU426" s="93"/>
      <c r="XBV426" s="93"/>
      <c r="XBW426" s="93"/>
      <c r="XBX426" s="93"/>
      <c r="XBY426" s="93"/>
      <c r="XBZ426" s="93"/>
      <c r="XCA426" s="93"/>
      <c r="XCB426" s="93"/>
      <c r="XCC426" s="93"/>
      <c r="XCD426" s="93"/>
      <c r="XCE426" s="93"/>
      <c r="XCF426" s="93"/>
      <c r="XCG426" s="93"/>
      <c r="XCH426" s="93"/>
      <c r="XCI426" s="93"/>
      <c r="XCJ426" s="93"/>
      <c r="XCK426" s="93"/>
      <c r="XCL426" s="93"/>
      <c r="XCM426" s="93"/>
      <c r="XCN426" s="93"/>
      <c r="XCO426" s="93"/>
      <c r="XCP426" s="93"/>
      <c r="XCQ426" s="93"/>
      <c r="XCR426" s="93"/>
      <c r="XCS426" s="93"/>
      <c r="XCT426" s="93"/>
      <c r="XCU426" s="93"/>
      <c r="XCV426" s="93"/>
      <c r="XCW426" s="93"/>
      <c r="XCX426" s="93"/>
      <c r="XCY426" s="93"/>
      <c r="XCZ426" s="93"/>
      <c r="XDA426" s="93"/>
      <c r="XDB426" s="93"/>
      <c r="XDC426" s="93"/>
      <c r="XDD426" s="93"/>
      <c r="XDE426" s="93"/>
      <c r="XDF426" s="93"/>
      <c r="XDG426" s="93"/>
      <c r="XDH426" s="93"/>
      <c r="XDI426" s="93"/>
      <c r="XDJ426" s="93"/>
      <c r="XDK426" s="93"/>
      <c r="XDL426" s="93"/>
      <c r="XDM426" s="93"/>
      <c r="XDN426" s="93"/>
      <c r="XDO426" s="93"/>
      <c r="XDP426" s="93"/>
      <c r="XDQ426" s="93"/>
      <c r="XDR426" s="93"/>
      <c r="XDS426" s="93"/>
      <c r="XDT426" s="93"/>
      <c r="XDU426" s="93"/>
      <c r="XDV426" s="93"/>
      <c r="XDW426" s="93"/>
      <c r="XDX426" s="93"/>
      <c r="XDY426" s="93"/>
      <c r="XDZ426" s="93"/>
      <c r="XEA426" s="93"/>
      <c r="XEB426" s="93"/>
      <c r="XEC426" s="93"/>
      <c r="XED426" s="93"/>
      <c r="XEE426" s="93"/>
      <c r="XEF426" s="93"/>
      <c r="XEG426" s="93"/>
      <c r="XEH426" s="93"/>
      <c r="XEI426" s="93"/>
      <c r="XEJ426" s="93"/>
      <c r="XEK426" s="93"/>
      <c r="XEL426" s="93"/>
      <c r="XEM426" s="93"/>
      <c r="XEN426" s="93"/>
      <c r="XEO426" s="93"/>
      <c r="XEP426" s="93"/>
      <c r="XEQ426" s="93"/>
      <c r="XER426" s="93"/>
      <c r="XES426" s="93"/>
      <c r="XET426" s="93"/>
      <c r="XEU426" s="93"/>
      <c r="XEV426" s="93"/>
      <c r="XEW426" s="93"/>
      <c r="XEX426" s="93"/>
      <c r="XEY426" s="93"/>
      <c r="XEZ426" s="93"/>
      <c r="XFA426" s="93"/>
      <c r="XFB426" s="93"/>
      <c r="XFC426" s="93"/>
      <c r="XFD426" s="93"/>
    </row>
    <row r="427" spans="1:16384" ht="13.5" customHeight="1" x14ac:dyDescent="0.2">
      <c r="A427" s="86">
        <v>60101903</v>
      </c>
      <c r="B427" s="95" t="str">
        <f t="shared" ca="1" si="26"/>
        <v>Cintas adhesivas de escritorio con el alfabeto</v>
      </c>
      <c r="C427" s="96" t="s">
        <v>1449</v>
      </c>
      <c r="D427" s="96">
        <v>1000</v>
      </c>
      <c r="E427" s="97">
        <v>40.700000000000003</v>
      </c>
      <c r="F427" s="98">
        <f t="shared" ca="1" si="27"/>
        <v>40700</v>
      </c>
      <c r="G427" s="45"/>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c r="JC427" s="93"/>
      <c r="JD427" s="93"/>
      <c r="JE427" s="93"/>
      <c r="JF427" s="93"/>
      <c r="JG427" s="93"/>
      <c r="JH427" s="93"/>
      <c r="JI427" s="93"/>
      <c r="JJ427" s="93"/>
      <c r="JK427" s="93"/>
      <c r="JL427" s="93"/>
      <c r="JM427" s="93"/>
      <c r="JN427" s="93"/>
      <c r="JO427" s="93"/>
      <c r="JP427" s="93"/>
      <c r="JQ427" s="93"/>
      <c r="JR427" s="93"/>
      <c r="JS427" s="93"/>
      <c r="JT427" s="93"/>
      <c r="JU427" s="93"/>
      <c r="JV427" s="93"/>
      <c r="JW427" s="93"/>
      <c r="JX427" s="93"/>
      <c r="JY427" s="93"/>
      <c r="JZ427" s="93"/>
      <c r="KA427" s="93"/>
      <c r="KB427" s="93"/>
      <c r="KC427" s="93"/>
      <c r="KD427" s="93"/>
      <c r="KE427" s="93"/>
      <c r="KF427" s="93"/>
      <c r="KG427" s="93"/>
      <c r="KH427" s="93"/>
      <c r="KI427" s="93"/>
      <c r="KJ427" s="93"/>
      <c r="KK427" s="93"/>
      <c r="KL427" s="93"/>
      <c r="KM427" s="93"/>
      <c r="KN427" s="93"/>
      <c r="KO427" s="93"/>
      <c r="KP427" s="93"/>
      <c r="KQ427" s="93"/>
      <c r="KR427" s="93"/>
      <c r="KS427" s="93"/>
      <c r="KT427" s="93"/>
      <c r="KU427" s="93"/>
      <c r="KV427" s="93"/>
      <c r="KW427" s="93"/>
      <c r="KX427" s="93"/>
      <c r="KY427" s="93"/>
      <c r="KZ427" s="93"/>
      <c r="LA427" s="93"/>
      <c r="LB427" s="93"/>
      <c r="LC427" s="93"/>
      <c r="LD427" s="93"/>
      <c r="LE427" s="93"/>
      <c r="LF427" s="93"/>
      <c r="LG427" s="93"/>
      <c r="LH427" s="93"/>
      <c r="LI427" s="93"/>
      <c r="LJ427" s="93"/>
      <c r="LK427" s="93"/>
      <c r="LL427" s="93"/>
      <c r="LM427" s="93"/>
      <c r="LN427" s="93"/>
      <c r="LO427" s="93"/>
      <c r="LP427" s="93"/>
      <c r="LQ427" s="93"/>
      <c r="LR427" s="93"/>
      <c r="LS427" s="93"/>
      <c r="LT427" s="93"/>
      <c r="LU427" s="93"/>
      <c r="LV427" s="93"/>
      <c r="LW427" s="93"/>
      <c r="LX427" s="93"/>
      <c r="LY427" s="93"/>
      <c r="LZ427" s="93"/>
      <c r="MA427" s="93"/>
      <c r="MB427" s="93"/>
      <c r="MC427" s="93"/>
      <c r="MD427" s="93"/>
      <c r="ME427" s="93"/>
      <c r="MF427" s="93"/>
      <c r="MG427" s="93"/>
      <c r="MH427" s="93"/>
      <c r="MI427" s="93"/>
      <c r="MJ427" s="93"/>
      <c r="MK427" s="93"/>
      <c r="ML427" s="93"/>
      <c r="MM427" s="93"/>
      <c r="MN427" s="93"/>
      <c r="MO427" s="93"/>
      <c r="MP427" s="93"/>
      <c r="MQ427" s="93"/>
      <c r="MR427" s="93"/>
      <c r="MS427" s="93"/>
      <c r="MT427" s="93"/>
      <c r="MU427" s="93"/>
      <c r="MV427" s="93"/>
      <c r="MW427" s="93"/>
      <c r="MX427" s="93"/>
      <c r="MY427" s="93"/>
      <c r="MZ427" s="93"/>
      <c r="NA427" s="93"/>
      <c r="NB427" s="93"/>
      <c r="NC427" s="93"/>
      <c r="ND427" s="93"/>
      <c r="NE427" s="93"/>
      <c r="NF427" s="93"/>
      <c r="NG427" s="93"/>
      <c r="NH427" s="93"/>
      <c r="NI427" s="93"/>
      <c r="NJ427" s="93"/>
      <c r="NK427" s="93"/>
      <c r="NL427" s="93"/>
      <c r="NM427" s="93"/>
      <c r="NN427" s="93"/>
      <c r="NO427" s="93"/>
      <c r="NP427" s="93"/>
      <c r="NQ427" s="93"/>
      <c r="NR427" s="93"/>
      <c r="NS427" s="93"/>
      <c r="NT427" s="93"/>
      <c r="NU427" s="93"/>
      <c r="NV427" s="93"/>
      <c r="NW427" s="93"/>
      <c r="NX427" s="93"/>
      <c r="NY427" s="93"/>
      <c r="NZ427" s="93"/>
      <c r="OA427" s="93"/>
      <c r="OB427" s="93"/>
      <c r="OC427" s="93"/>
      <c r="OD427" s="93"/>
      <c r="OE427" s="93"/>
      <c r="OF427" s="93"/>
      <c r="OG427" s="93"/>
      <c r="OH427" s="93"/>
      <c r="OI427" s="93"/>
      <c r="OJ427" s="93"/>
      <c r="OK427" s="93"/>
      <c r="OL427" s="93"/>
      <c r="OM427" s="93"/>
      <c r="ON427" s="93"/>
      <c r="OO427" s="93"/>
      <c r="OP427" s="93"/>
      <c r="OQ427" s="93"/>
      <c r="OR427" s="93"/>
      <c r="OS427" s="93"/>
      <c r="OT427" s="93"/>
      <c r="OU427" s="93"/>
      <c r="OV427" s="93"/>
      <c r="OW427" s="93"/>
      <c r="OX427" s="93"/>
      <c r="OY427" s="93"/>
      <c r="OZ427" s="93"/>
      <c r="PA427" s="93"/>
      <c r="PB427" s="93"/>
      <c r="PC427" s="93"/>
      <c r="PD427" s="93"/>
      <c r="PE427" s="93"/>
      <c r="PF427" s="93"/>
      <c r="PG427" s="93"/>
      <c r="PH427" s="93"/>
      <c r="PI427" s="93"/>
      <c r="PJ427" s="93"/>
      <c r="PK427" s="93"/>
      <c r="PL427" s="93"/>
      <c r="PM427" s="93"/>
      <c r="PN427" s="93"/>
      <c r="PO427" s="93"/>
      <c r="PP427" s="93"/>
      <c r="PQ427" s="93"/>
      <c r="PR427" s="93"/>
      <c r="PS427" s="93"/>
      <c r="PT427" s="93"/>
      <c r="PU427" s="93"/>
      <c r="PV427" s="93"/>
      <c r="PW427" s="93"/>
      <c r="PX427" s="93"/>
      <c r="PY427" s="93"/>
      <c r="PZ427" s="93"/>
      <c r="QA427" s="93"/>
      <c r="QB427" s="93"/>
      <c r="QC427" s="93"/>
      <c r="QD427" s="93"/>
      <c r="QE427" s="93"/>
      <c r="QF427" s="93"/>
      <c r="QG427" s="93"/>
      <c r="QH427" s="93"/>
      <c r="QI427" s="93"/>
      <c r="QJ427" s="93"/>
      <c r="QK427" s="93"/>
      <c r="QL427" s="93"/>
      <c r="QM427" s="93"/>
      <c r="QN427" s="93"/>
      <c r="QO427" s="93"/>
      <c r="QP427" s="93"/>
      <c r="QQ427" s="93"/>
      <c r="QR427" s="93"/>
      <c r="QS427" s="93"/>
      <c r="QT427" s="93"/>
      <c r="QU427" s="93"/>
      <c r="QV427" s="93"/>
      <c r="QW427" s="93"/>
      <c r="QX427" s="93"/>
      <c r="QY427" s="93"/>
      <c r="QZ427" s="93"/>
      <c r="RA427" s="93"/>
      <c r="RB427" s="93"/>
      <c r="RC427" s="93"/>
      <c r="RD427" s="93"/>
      <c r="RE427" s="93"/>
      <c r="RF427" s="93"/>
      <c r="RG427" s="93"/>
      <c r="RH427" s="93"/>
      <c r="RI427" s="93"/>
      <c r="RJ427" s="93"/>
      <c r="RK427" s="93"/>
      <c r="RL427" s="93"/>
      <c r="RM427" s="93"/>
      <c r="RN427" s="93"/>
      <c r="RO427" s="93"/>
      <c r="RP427" s="93"/>
      <c r="RQ427" s="93"/>
      <c r="RR427" s="93"/>
      <c r="RS427" s="93"/>
      <c r="RT427" s="93"/>
      <c r="RU427" s="93"/>
      <c r="RV427" s="93"/>
      <c r="RW427" s="93"/>
      <c r="RX427" s="93"/>
      <c r="RY427" s="93"/>
      <c r="RZ427" s="93"/>
      <c r="SA427" s="93"/>
      <c r="SB427" s="93"/>
      <c r="SC427" s="93"/>
      <c r="SD427" s="93"/>
      <c r="SE427" s="93"/>
      <c r="SF427" s="93"/>
      <c r="SG427" s="93"/>
      <c r="SH427" s="93"/>
      <c r="SI427" s="93"/>
      <c r="SJ427" s="93"/>
      <c r="SK427" s="93"/>
      <c r="SL427" s="93"/>
      <c r="SM427" s="93"/>
      <c r="SN427" s="93"/>
      <c r="SO427" s="93"/>
      <c r="SP427" s="93"/>
      <c r="SQ427" s="93"/>
      <c r="SR427" s="93"/>
      <c r="SS427" s="93"/>
      <c r="ST427" s="93"/>
      <c r="SU427" s="93"/>
      <c r="SV427" s="93"/>
      <c r="SW427" s="93"/>
      <c r="SX427" s="93"/>
      <c r="SY427" s="93"/>
      <c r="SZ427" s="93"/>
      <c r="TA427" s="93"/>
      <c r="TB427" s="93"/>
      <c r="TC427" s="93"/>
      <c r="TD427" s="93"/>
      <c r="TE427" s="93"/>
      <c r="TF427" s="93"/>
      <c r="TG427" s="93"/>
      <c r="TH427" s="93"/>
      <c r="TI427" s="93"/>
      <c r="TJ427" s="93"/>
      <c r="TK427" s="93"/>
      <c r="TL427" s="93"/>
      <c r="TM427" s="93"/>
      <c r="TN427" s="93"/>
      <c r="TO427" s="93"/>
      <c r="TP427" s="93"/>
      <c r="TQ427" s="93"/>
      <c r="TR427" s="93"/>
      <c r="TS427" s="93"/>
      <c r="TT427" s="93"/>
      <c r="TU427" s="93"/>
      <c r="TV427" s="93"/>
      <c r="TW427" s="93"/>
      <c r="TX427" s="93"/>
      <c r="TY427" s="93"/>
      <c r="TZ427" s="93"/>
      <c r="UA427" s="93"/>
      <c r="UB427" s="93"/>
      <c r="UC427" s="93"/>
      <c r="UD427" s="93"/>
      <c r="UE427" s="93"/>
      <c r="UF427" s="93"/>
      <c r="UG427" s="93"/>
      <c r="UH427" s="93"/>
      <c r="UI427" s="93"/>
      <c r="UJ427" s="93"/>
      <c r="UK427" s="93"/>
      <c r="UL427" s="93"/>
      <c r="UM427" s="93"/>
      <c r="UN427" s="93"/>
      <c r="UO427" s="93"/>
      <c r="UP427" s="93"/>
      <c r="UQ427" s="93"/>
      <c r="UR427" s="93"/>
      <c r="US427" s="93"/>
      <c r="UT427" s="93"/>
      <c r="UU427" s="93"/>
      <c r="UV427" s="93"/>
      <c r="UW427" s="93"/>
      <c r="UX427" s="93"/>
      <c r="UY427" s="93"/>
      <c r="UZ427" s="93"/>
      <c r="VA427" s="93"/>
      <c r="VB427" s="93"/>
      <c r="VC427" s="93"/>
      <c r="VD427" s="93"/>
      <c r="VE427" s="93"/>
      <c r="VF427" s="93"/>
      <c r="VG427" s="93"/>
      <c r="VH427" s="93"/>
      <c r="VI427" s="93"/>
      <c r="VJ427" s="93"/>
      <c r="VK427" s="93"/>
      <c r="VL427" s="93"/>
      <c r="VM427" s="93"/>
      <c r="VN427" s="93"/>
      <c r="VO427" s="93"/>
      <c r="VP427" s="93"/>
      <c r="VQ427" s="93"/>
      <c r="VR427" s="93"/>
      <c r="VS427" s="93"/>
      <c r="VT427" s="93"/>
      <c r="VU427" s="93"/>
      <c r="VV427" s="93"/>
      <c r="VW427" s="93"/>
      <c r="VX427" s="93"/>
      <c r="VY427" s="93"/>
      <c r="VZ427" s="93"/>
      <c r="WA427" s="93"/>
      <c r="WB427" s="93"/>
      <c r="WC427" s="93"/>
      <c r="WD427" s="93"/>
      <c r="WE427" s="93"/>
      <c r="WF427" s="93"/>
      <c r="WG427" s="93"/>
      <c r="WH427" s="93"/>
      <c r="WI427" s="93"/>
      <c r="WJ427" s="93"/>
      <c r="WK427" s="93"/>
      <c r="WL427" s="93"/>
      <c r="WM427" s="93"/>
      <c r="WN427" s="93"/>
      <c r="WO427" s="93"/>
      <c r="WP427" s="93"/>
      <c r="WQ427" s="93"/>
      <c r="WR427" s="93"/>
      <c r="WS427" s="93"/>
      <c r="WT427" s="93"/>
      <c r="WU427" s="93"/>
      <c r="WV427" s="93"/>
      <c r="WW427" s="93"/>
      <c r="WX427" s="93"/>
      <c r="WY427" s="93"/>
      <c r="WZ427" s="93"/>
      <c r="XA427" s="93"/>
      <c r="XB427" s="93"/>
      <c r="XC427" s="93"/>
      <c r="XD427" s="93"/>
      <c r="XE427" s="93"/>
      <c r="XF427" s="93"/>
      <c r="XG427" s="93"/>
      <c r="XH427" s="93"/>
      <c r="XI427" s="93"/>
      <c r="XJ427" s="93"/>
      <c r="XK427" s="93"/>
      <c r="XL427" s="93"/>
      <c r="XM427" s="93"/>
      <c r="XN427" s="93"/>
      <c r="XO427" s="93"/>
      <c r="XP427" s="93"/>
      <c r="XQ427" s="93"/>
      <c r="XR427" s="93"/>
      <c r="XS427" s="93"/>
      <c r="XT427" s="93"/>
      <c r="XU427" s="93"/>
      <c r="XV427" s="93"/>
      <c r="XW427" s="93"/>
      <c r="XX427" s="93"/>
      <c r="XY427" s="93"/>
      <c r="XZ427" s="93"/>
      <c r="YA427" s="93"/>
      <c r="YB427" s="93"/>
      <c r="YC427" s="93"/>
      <c r="YD427" s="93"/>
      <c r="YE427" s="93"/>
      <c r="YF427" s="93"/>
      <c r="YG427" s="93"/>
      <c r="YH427" s="93"/>
      <c r="YI427" s="93"/>
      <c r="YJ427" s="93"/>
      <c r="YK427" s="93"/>
      <c r="YL427" s="93"/>
      <c r="YM427" s="93"/>
      <c r="YN427" s="93"/>
      <c r="YO427" s="93"/>
      <c r="YP427" s="93"/>
      <c r="YQ427" s="93"/>
      <c r="YR427" s="93"/>
      <c r="YS427" s="93"/>
      <c r="YT427" s="93"/>
      <c r="YU427" s="93"/>
      <c r="YV427" s="93"/>
      <c r="YW427" s="93"/>
      <c r="YX427" s="93"/>
      <c r="YY427" s="93"/>
      <c r="YZ427" s="93"/>
      <c r="ZA427" s="93"/>
      <c r="ZB427" s="93"/>
      <c r="ZC427" s="93"/>
      <c r="ZD427" s="93"/>
      <c r="ZE427" s="93"/>
      <c r="ZF427" s="93"/>
      <c r="ZG427" s="93"/>
      <c r="ZH427" s="93"/>
      <c r="ZI427" s="93"/>
      <c r="ZJ427" s="93"/>
      <c r="ZK427" s="93"/>
      <c r="ZL427" s="93"/>
      <c r="ZM427" s="93"/>
      <c r="ZN427" s="93"/>
      <c r="ZO427" s="93"/>
      <c r="ZP427" s="93"/>
      <c r="ZQ427" s="93"/>
      <c r="ZR427" s="93"/>
      <c r="ZS427" s="93"/>
      <c r="ZT427" s="93"/>
      <c r="ZU427" s="93"/>
      <c r="ZV427" s="93"/>
      <c r="ZW427" s="93"/>
      <c r="ZX427" s="93"/>
      <c r="ZY427" s="93"/>
      <c r="ZZ427" s="93"/>
      <c r="AAA427" s="93"/>
      <c r="AAB427" s="93"/>
      <c r="AAC427" s="93"/>
      <c r="AAD427" s="93"/>
      <c r="AAE427" s="93"/>
      <c r="AAF427" s="93"/>
      <c r="AAG427" s="93"/>
      <c r="AAH427" s="93"/>
      <c r="AAI427" s="93"/>
      <c r="AAJ427" s="93"/>
      <c r="AAK427" s="93"/>
      <c r="AAL427" s="93"/>
      <c r="AAM427" s="93"/>
      <c r="AAN427" s="93"/>
      <c r="AAO427" s="93"/>
      <c r="AAP427" s="93"/>
      <c r="AAQ427" s="93"/>
      <c r="AAR427" s="93"/>
      <c r="AAS427" s="93"/>
      <c r="AAT427" s="93"/>
      <c r="AAU427" s="93"/>
      <c r="AAV427" s="93"/>
      <c r="AAW427" s="93"/>
      <c r="AAX427" s="93"/>
      <c r="AAY427" s="93"/>
      <c r="AAZ427" s="93"/>
      <c r="ABA427" s="93"/>
      <c r="ABB427" s="93"/>
      <c r="ABC427" s="93"/>
      <c r="ABD427" s="93"/>
      <c r="ABE427" s="93"/>
      <c r="ABF427" s="93"/>
      <c r="ABG427" s="93"/>
      <c r="ABH427" s="93"/>
      <c r="ABI427" s="93"/>
      <c r="ABJ427" s="93"/>
      <c r="ABK427" s="93"/>
      <c r="ABL427" s="93"/>
      <c r="ABM427" s="93"/>
      <c r="ABN427" s="93"/>
      <c r="ABO427" s="93"/>
      <c r="ABP427" s="93"/>
      <c r="ABQ427" s="93"/>
      <c r="ABR427" s="93"/>
      <c r="ABS427" s="93"/>
      <c r="ABT427" s="93"/>
      <c r="ABU427" s="93"/>
      <c r="ABV427" s="93"/>
      <c r="ABW427" s="93"/>
      <c r="ABX427" s="93"/>
      <c r="ABY427" s="93"/>
      <c r="ABZ427" s="93"/>
      <c r="ACA427" s="93"/>
      <c r="ACB427" s="93"/>
      <c r="ACC427" s="93"/>
      <c r="ACD427" s="93"/>
      <c r="ACE427" s="93"/>
      <c r="ACF427" s="93"/>
      <c r="ACG427" s="93"/>
      <c r="ACH427" s="93"/>
      <c r="ACI427" s="93"/>
      <c r="ACJ427" s="93"/>
      <c r="ACK427" s="93"/>
      <c r="ACL427" s="93"/>
      <c r="ACM427" s="93"/>
      <c r="ACN427" s="93"/>
      <c r="ACO427" s="93"/>
      <c r="ACP427" s="93"/>
      <c r="ACQ427" s="93"/>
      <c r="ACR427" s="93"/>
      <c r="ACS427" s="93"/>
      <c r="ACT427" s="93"/>
      <c r="ACU427" s="93"/>
      <c r="ACV427" s="93"/>
      <c r="ACW427" s="93"/>
      <c r="ACX427" s="93"/>
      <c r="ACY427" s="93"/>
      <c r="ACZ427" s="93"/>
      <c r="ADA427" s="93"/>
      <c r="ADB427" s="93"/>
      <c r="ADC427" s="93"/>
      <c r="ADD427" s="93"/>
      <c r="ADE427" s="93"/>
      <c r="ADF427" s="93"/>
      <c r="ADG427" s="93"/>
      <c r="ADH427" s="93"/>
      <c r="ADI427" s="93"/>
      <c r="ADJ427" s="93"/>
      <c r="ADK427" s="93"/>
      <c r="ADL427" s="93"/>
      <c r="ADM427" s="93"/>
      <c r="ADN427" s="93"/>
      <c r="ADO427" s="93"/>
      <c r="ADP427" s="93"/>
      <c r="ADQ427" s="93"/>
      <c r="ADR427" s="93"/>
      <c r="ADS427" s="93"/>
      <c r="ADT427" s="93"/>
      <c r="ADU427" s="93"/>
      <c r="ADV427" s="93"/>
      <c r="ADW427" s="93"/>
      <c r="ADX427" s="93"/>
      <c r="ADY427" s="93"/>
      <c r="ADZ427" s="93"/>
      <c r="AEA427" s="93"/>
      <c r="AEB427" s="93"/>
      <c r="AEC427" s="93"/>
      <c r="AED427" s="93"/>
      <c r="AEE427" s="93"/>
      <c r="AEF427" s="93"/>
      <c r="AEG427" s="93"/>
      <c r="AEH427" s="93"/>
      <c r="AEI427" s="93"/>
      <c r="AEJ427" s="93"/>
      <c r="AEK427" s="93"/>
      <c r="AEL427" s="93"/>
      <c r="AEM427" s="93"/>
      <c r="AEN427" s="93"/>
      <c r="AEO427" s="93"/>
      <c r="AEP427" s="93"/>
      <c r="AEQ427" s="93"/>
      <c r="AER427" s="93"/>
      <c r="AES427" s="93"/>
      <c r="AET427" s="93"/>
      <c r="AEU427" s="93"/>
      <c r="AEV427" s="93"/>
      <c r="AEW427" s="93"/>
      <c r="AEX427" s="93"/>
      <c r="AEY427" s="93"/>
      <c r="AEZ427" s="93"/>
      <c r="AFA427" s="93"/>
      <c r="AFB427" s="93"/>
      <c r="AFC427" s="93"/>
      <c r="AFD427" s="93"/>
      <c r="AFE427" s="93"/>
      <c r="AFF427" s="93"/>
      <c r="AFG427" s="93"/>
      <c r="AFH427" s="93"/>
      <c r="AFI427" s="93"/>
      <c r="AFJ427" s="93"/>
      <c r="AFK427" s="93"/>
      <c r="AFL427" s="93"/>
      <c r="AFM427" s="93"/>
      <c r="AFN427" s="93"/>
      <c r="AFO427" s="93"/>
      <c r="AFP427" s="93"/>
      <c r="AFQ427" s="93"/>
      <c r="AFR427" s="93"/>
      <c r="AFS427" s="93"/>
      <c r="AFT427" s="93"/>
      <c r="AFU427" s="93"/>
      <c r="AFV427" s="93"/>
      <c r="AFW427" s="93"/>
      <c r="AFX427" s="93"/>
      <c r="AFY427" s="93"/>
      <c r="AFZ427" s="93"/>
      <c r="AGA427" s="93"/>
      <c r="AGB427" s="93"/>
      <c r="AGC427" s="93"/>
      <c r="AGD427" s="93"/>
      <c r="AGE427" s="93"/>
      <c r="AGF427" s="93"/>
      <c r="AGG427" s="93"/>
      <c r="AGH427" s="93"/>
      <c r="AGI427" s="93"/>
      <c r="AGJ427" s="93"/>
      <c r="AGK427" s="93"/>
      <c r="AGL427" s="93"/>
      <c r="AGM427" s="93"/>
      <c r="AGN427" s="93"/>
      <c r="AGO427" s="93"/>
      <c r="AGP427" s="93"/>
      <c r="AGQ427" s="93"/>
      <c r="AGR427" s="93"/>
      <c r="AGS427" s="93"/>
      <c r="AGT427" s="93"/>
      <c r="AGU427" s="93"/>
      <c r="AGV427" s="93"/>
      <c r="AGW427" s="93"/>
      <c r="AGX427" s="93"/>
      <c r="AGY427" s="93"/>
      <c r="AGZ427" s="93"/>
      <c r="AHA427" s="93"/>
      <c r="AHB427" s="93"/>
      <c r="AHC427" s="93"/>
      <c r="AHD427" s="93"/>
      <c r="AHE427" s="93"/>
      <c r="AHF427" s="93"/>
      <c r="AHG427" s="93"/>
      <c r="AHH427" s="93"/>
      <c r="AHI427" s="93"/>
      <c r="AHJ427" s="93"/>
      <c r="AHK427" s="93"/>
      <c r="AHL427" s="93"/>
      <c r="AHM427" s="93"/>
      <c r="AHN427" s="93"/>
      <c r="AHO427" s="93"/>
      <c r="AHP427" s="93"/>
      <c r="AHQ427" s="93"/>
      <c r="AHR427" s="93"/>
      <c r="AHS427" s="93"/>
      <c r="AHT427" s="93"/>
      <c r="AHU427" s="93"/>
      <c r="AHV427" s="93"/>
      <c r="AHW427" s="93"/>
      <c r="AHX427" s="93"/>
      <c r="AHY427" s="93"/>
      <c r="AHZ427" s="93"/>
      <c r="AIA427" s="93"/>
      <c r="AIB427" s="93"/>
      <c r="AIC427" s="93"/>
      <c r="AID427" s="93"/>
      <c r="AIE427" s="93"/>
      <c r="AIF427" s="93"/>
      <c r="AIG427" s="93"/>
      <c r="AIH427" s="93"/>
      <c r="AII427" s="93"/>
      <c r="AIJ427" s="93"/>
      <c r="AIK427" s="93"/>
      <c r="AIL427" s="93"/>
      <c r="AIM427" s="93"/>
      <c r="AIN427" s="93"/>
      <c r="AIO427" s="93"/>
      <c r="AIP427" s="93"/>
      <c r="AIQ427" s="93"/>
      <c r="AIR427" s="93"/>
      <c r="AIS427" s="93"/>
      <c r="AIT427" s="93"/>
      <c r="AIU427" s="93"/>
      <c r="AIV427" s="93"/>
      <c r="AIW427" s="93"/>
      <c r="AIX427" s="93"/>
      <c r="AIY427" s="93"/>
      <c r="AIZ427" s="93"/>
      <c r="AJA427" s="93"/>
      <c r="AJB427" s="93"/>
      <c r="AJC427" s="93"/>
      <c r="AJD427" s="93"/>
      <c r="AJE427" s="93"/>
      <c r="AJF427" s="93"/>
      <c r="AJG427" s="93"/>
      <c r="AJH427" s="93"/>
      <c r="AJI427" s="93"/>
      <c r="AJJ427" s="93"/>
      <c r="AJK427" s="93"/>
      <c r="AJL427" s="93"/>
      <c r="AJM427" s="93"/>
      <c r="AJN427" s="93"/>
      <c r="AJO427" s="93"/>
      <c r="AJP427" s="93"/>
      <c r="AJQ427" s="93"/>
      <c r="AJR427" s="93"/>
      <c r="AJS427" s="93"/>
      <c r="AJT427" s="93"/>
      <c r="AJU427" s="93"/>
      <c r="AJV427" s="93"/>
      <c r="AJW427" s="93"/>
      <c r="AJX427" s="93"/>
      <c r="AJY427" s="93"/>
      <c r="AJZ427" s="93"/>
      <c r="AKA427" s="93"/>
      <c r="AKB427" s="93"/>
      <c r="AKC427" s="93"/>
      <c r="AKD427" s="93"/>
      <c r="AKE427" s="93"/>
      <c r="AKF427" s="93"/>
      <c r="AKG427" s="93"/>
      <c r="AKH427" s="93"/>
      <c r="AKI427" s="93"/>
      <c r="AKJ427" s="93"/>
      <c r="AKK427" s="93"/>
      <c r="AKL427" s="93"/>
      <c r="AKM427" s="93"/>
      <c r="AKN427" s="93"/>
      <c r="AKO427" s="93"/>
      <c r="AKP427" s="93"/>
      <c r="AKQ427" s="93"/>
      <c r="AKR427" s="93"/>
      <c r="AKS427" s="93"/>
      <c r="AKT427" s="93"/>
      <c r="AKU427" s="93"/>
      <c r="AKV427" s="93"/>
      <c r="AKW427" s="93"/>
      <c r="AKX427" s="93"/>
      <c r="AKY427" s="93"/>
      <c r="AKZ427" s="93"/>
      <c r="ALA427" s="93"/>
      <c r="ALB427" s="93"/>
      <c r="ALC427" s="93"/>
      <c r="ALD427" s="93"/>
      <c r="ALE427" s="93"/>
      <c r="ALF427" s="93"/>
      <c r="ALG427" s="93"/>
      <c r="ALH427" s="93"/>
      <c r="ALI427" s="93"/>
      <c r="ALJ427" s="93"/>
      <c r="ALK427" s="93"/>
      <c r="ALL427" s="93"/>
      <c r="ALM427" s="93"/>
      <c r="ALN427" s="93"/>
      <c r="ALO427" s="93"/>
      <c r="ALP427" s="93"/>
      <c r="ALQ427" s="93"/>
      <c r="ALR427" s="93"/>
      <c r="ALS427" s="93"/>
      <c r="ALT427" s="93"/>
      <c r="ALU427" s="93"/>
      <c r="ALV427" s="93"/>
      <c r="ALW427" s="93"/>
      <c r="ALX427" s="93"/>
      <c r="ALY427" s="93"/>
      <c r="ALZ427" s="93"/>
      <c r="AMA427" s="93"/>
      <c r="AMB427" s="93"/>
      <c r="AMC427" s="93"/>
      <c r="AMD427" s="93"/>
      <c r="AME427" s="93"/>
      <c r="AMF427" s="93"/>
      <c r="AMG427" s="93"/>
      <c r="AMH427" s="93"/>
      <c r="AMI427" s="93"/>
      <c r="AMJ427" s="93"/>
      <c r="AMK427" s="93"/>
      <c r="AML427" s="93"/>
      <c r="AMM427" s="93"/>
      <c r="AMN427" s="93"/>
      <c r="AMO427" s="93"/>
      <c r="AMP427" s="93"/>
      <c r="AMQ427" s="93"/>
      <c r="AMR427" s="93"/>
      <c r="AMS427" s="93"/>
      <c r="AMT427" s="93"/>
      <c r="AMU427" s="93"/>
      <c r="AMV427" s="93"/>
      <c r="AMW427" s="93"/>
      <c r="AMX427" s="93"/>
      <c r="AMY427" s="93"/>
      <c r="AMZ427" s="93"/>
      <c r="ANA427" s="93"/>
      <c r="ANB427" s="93"/>
      <c r="ANC427" s="93"/>
      <c r="AND427" s="93"/>
      <c r="ANE427" s="93"/>
      <c r="ANF427" s="93"/>
      <c r="ANG427" s="93"/>
      <c r="ANH427" s="93"/>
      <c r="ANI427" s="93"/>
      <c r="ANJ427" s="93"/>
      <c r="ANK427" s="93"/>
      <c r="ANL427" s="93"/>
      <c r="ANM427" s="93"/>
      <c r="ANN427" s="93"/>
      <c r="ANO427" s="93"/>
      <c r="ANP427" s="93"/>
      <c r="ANQ427" s="93"/>
      <c r="ANR427" s="93"/>
      <c r="ANS427" s="93"/>
      <c r="ANT427" s="93"/>
      <c r="ANU427" s="93"/>
      <c r="ANV427" s="93"/>
      <c r="ANW427" s="93"/>
      <c r="ANX427" s="93"/>
      <c r="ANY427" s="93"/>
      <c r="ANZ427" s="93"/>
      <c r="AOA427" s="93"/>
      <c r="AOB427" s="93"/>
      <c r="AOC427" s="93"/>
      <c r="AOD427" s="93"/>
      <c r="AOE427" s="93"/>
      <c r="AOF427" s="93"/>
      <c r="AOG427" s="93"/>
      <c r="AOH427" s="93"/>
      <c r="AOI427" s="93"/>
      <c r="AOJ427" s="93"/>
      <c r="AOK427" s="93"/>
      <c r="AOL427" s="93"/>
      <c r="AOM427" s="93"/>
      <c r="AON427" s="93"/>
      <c r="AOO427" s="93"/>
      <c r="AOP427" s="93"/>
      <c r="AOQ427" s="93"/>
      <c r="AOR427" s="93"/>
      <c r="AOS427" s="93"/>
      <c r="AOT427" s="93"/>
      <c r="AOU427" s="93"/>
      <c r="AOV427" s="93"/>
      <c r="AOW427" s="93"/>
      <c r="AOX427" s="93"/>
      <c r="AOY427" s="93"/>
      <c r="AOZ427" s="93"/>
      <c r="APA427" s="93"/>
      <c r="APB427" s="93"/>
      <c r="APC427" s="93"/>
      <c r="APD427" s="93"/>
      <c r="APE427" s="93"/>
      <c r="APF427" s="93"/>
      <c r="APG427" s="93"/>
      <c r="APH427" s="93"/>
      <c r="API427" s="93"/>
      <c r="APJ427" s="93"/>
      <c r="APK427" s="93"/>
      <c r="APL427" s="93"/>
      <c r="APM427" s="93"/>
      <c r="APN427" s="93"/>
      <c r="APO427" s="93"/>
      <c r="APP427" s="93"/>
      <c r="APQ427" s="93"/>
      <c r="APR427" s="93"/>
      <c r="APS427" s="93"/>
      <c r="APT427" s="93"/>
      <c r="APU427" s="93"/>
      <c r="APV427" s="93"/>
      <c r="APW427" s="93"/>
      <c r="APX427" s="93"/>
      <c r="APY427" s="93"/>
      <c r="APZ427" s="93"/>
      <c r="AQA427" s="93"/>
      <c r="AQB427" s="93"/>
      <c r="AQC427" s="93"/>
      <c r="AQD427" s="93"/>
      <c r="AQE427" s="93"/>
      <c r="AQF427" s="93"/>
      <c r="AQG427" s="93"/>
      <c r="AQH427" s="93"/>
      <c r="AQI427" s="93"/>
      <c r="AQJ427" s="93"/>
      <c r="AQK427" s="93"/>
      <c r="AQL427" s="93"/>
      <c r="AQM427" s="93"/>
      <c r="AQN427" s="93"/>
      <c r="AQO427" s="93"/>
      <c r="AQP427" s="93"/>
      <c r="AQQ427" s="93"/>
      <c r="AQR427" s="93"/>
      <c r="AQS427" s="93"/>
      <c r="AQT427" s="93"/>
      <c r="AQU427" s="93"/>
      <c r="AQV427" s="93"/>
      <c r="AQW427" s="93"/>
      <c r="AQX427" s="93"/>
      <c r="AQY427" s="93"/>
      <c r="AQZ427" s="93"/>
      <c r="ARA427" s="93"/>
      <c r="ARB427" s="93"/>
      <c r="ARC427" s="93"/>
      <c r="ARD427" s="93"/>
      <c r="ARE427" s="93"/>
      <c r="ARF427" s="93"/>
      <c r="ARG427" s="93"/>
      <c r="ARH427" s="93"/>
      <c r="ARI427" s="93"/>
      <c r="ARJ427" s="93"/>
      <c r="ARK427" s="93"/>
      <c r="ARL427" s="93"/>
      <c r="ARM427" s="93"/>
      <c r="ARN427" s="93"/>
      <c r="ARO427" s="93"/>
      <c r="ARP427" s="93"/>
      <c r="ARQ427" s="93"/>
      <c r="ARR427" s="93"/>
      <c r="ARS427" s="93"/>
      <c r="ART427" s="93"/>
      <c r="ARU427" s="93"/>
      <c r="ARV427" s="93"/>
      <c r="ARW427" s="93"/>
      <c r="ARX427" s="93"/>
      <c r="ARY427" s="93"/>
      <c r="ARZ427" s="93"/>
      <c r="ASA427" s="93"/>
      <c r="ASB427" s="93"/>
      <c r="ASC427" s="93"/>
      <c r="ASD427" s="93"/>
      <c r="ASE427" s="93"/>
      <c r="ASF427" s="93"/>
      <c r="ASG427" s="93"/>
      <c r="ASH427" s="93"/>
      <c r="ASI427" s="93"/>
      <c r="ASJ427" s="93"/>
      <c r="ASK427" s="93"/>
      <c r="ASL427" s="93"/>
      <c r="ASM427" s="93"/>
      <c r="ASN427" s="93"/>
      <c r="ASO427" s="93"/>
      <c r="ASP427" s="93"/>
      <c r="ASQ427" s="93"/>
      <c r="ASR427" s="93"/>
      <c r="ASS427" s="93"/>
      <c r="AST427" s="93"/>
      <c r="ASU427" s="93"/>
      <c r="ASV427" s="93"/>
      <c r="ASW427" s="93"/>
      <c r="ASX427" s="93"/>
      <c r="ASY427" s="93"/>
      <c r="ASZ427" s="93"/>
      <c r="ATA427" s="93"/>
      <c r="ATB427" s="93"/>
      <c r="ATC427" s="93"/>
      <c r="ATD427" s="93"/>
      <c r="ATE427" s="93"/>
      <c r="ATF427" s="93"/>
      <c r="ATG427" s="93"/>
      <c r="ATH427" s="93"/>
      <c r="ATI427" s="93"/>
      <c r="ATJ427" s="93"/>
      <c r="ATK427" s="93"/>
      <c r="ATL427" s="93"/>
      <c r="ATM427" s="93"/>
      <c r="ATN427" s="93"/>
      <c r="ATO427" s="93"/>
      <c r="ATP427" s="93"/>
      <c r="ATQ427" s="93"/>
      <c r="ATR427" s="93"/>
      <c r="ATS427" s="93"/>
      <c r="ATT427" s="93"/>
      <c r="ATU427" s="93"/>
      <c r="ATV427" s="93"/>
      <c r="ATW427" s="93"/>
      <c r="ATX427" s="93"/>
      <c r="ATY427" s="93"/>
      <c r="ATZ427" s="93"/>
      <c r="AUA427" s="93"/>
      <c r="AUB427" s="93"/>
      <c r="AUC427" s="93"/>
      <c r="AUD427" s="93"/>
      <c r="AUE427" s="93"/>
      <c r="AUF427" s="93"/>
      <c r="AUG427" s="93"/>
      <c r="AUH427" s="93"/>
      <c r="AUI427" s="93"/>
      <c r="AUJ427" s="93"/>
      <c r="AUK427" s="93"/>
      <c r="AUL427" s="93"/>
      <c r="AUM427" s="93"/>
      <c r="AUN427" s="93"/>
      <c r="AUO427" s="93"/>
      <c r="AUP427" s="93"/>
      <c r="AUQ427" s="93"/>
      <c r="AUR427" s="93"/>
      <c r="AUS427" s="93"/>
      <c r="AUT427" s="93"/>
      <c r="AUU427" s="93"/>
      <c r="AUV427" s="93"/>
      <c r="AUW427" s="93"/>
      <c r="AUX427" s="93"/>
      <c r="AUY427" s="93"/>
      <c r="AUZ427" s="93"/>
      <c r="AVA427" s="93"/>
      <c r="AVB427" s="93"/>
      <c r="AVC427" s="93"/>
      <c r="AVD427" s="93"/>
      <c r="AVE427" s="93"/>
      <c r="AVF427" s="93"/>
      <c r="AVG427" s="93"/>
      <c r="AVH427" s="93"/>
      <c r="AVI427" s="93"/>
      <c r="AVJ427" s="93"/>
      <c r="AVK427" s="93"/>
      <c r="AVL427" s="93"/>
      <c r="AVM427" s="93"/>
      <c r="AVN427" s="93"/>
      <c r="AVO427" s="93"/>
      <c r="AVP427" s="93"/>
      <c r="AVQ427" s="93"/>
      <c r="AVR427" s="93"/>
      <c r="AVS427" s="93"/>
      <c r="AVT427" s="93"/>
      <c r="AVU427" s="93"/>
      <c r="AVV427" s="93"/>
      <c r="AVW427" s="93"/>
      <c r="AVX427" s="93"/>
      <c r="AVY427" s="93"/>
      <c r="AVZ427" s="93"/>
      <c r="AWA427" s="93"/>
      <c r="AWB427" s="93"/>
      <c r="AWC427" s="93"/>
      <c r="AWD427" s="93"/>
      <c r="AWE427" s="93"/>
      <c r="AWF427" s="93"/>
      <c r="AWG427" s="93"/>
      <c r="AWH427" s="93"/>
      <c r="AWI427" s="93"/>
      <c r="AWJ427" s="93"/>
      <c r="AWK427" s="93"/>
      <c r="AWL427" s="93"/>
      <c r="AWM427" s="93"/>
      <c r="AWN427" s="93"/>
      <c r="AWO427" s="93"/>
      <c r="AWP427" s="93"/>
      <c r="AWQ427" s="93"/>
      <c r="AWR427" s="93"/>
      <c r="AWS427" s="93"/>
      <c r="AWT427" s="93"/>
      <c r="AWU427" s="93"/>
      <c r="AWV427" s="93"/>
      <c r="AWW427" s="93"/>
      <c r="AWX427" s="93"/>
      <c r="AWY427" s="93"/>
      <c r="AWZ427" s="93"/>
      <c r="AXA427" s="93"/>
      <c r="AXB427" s="93"/>
      <c r="AXC427" s="93"/>
      <c r="AXD427" s="93"/>
      <c r="AXE427" s="93"/>
      <c r="AXF427" s="93"/>
      <c r="AXG427" s="93"/>
      <c r="AXH427" s="93"/>
      <c r="AXI427" s="93"/>
      <c r="AXJ427" s="93"/>
      <c r="AXK427" s="93"/>
      <c r="AXL427" s="93"/>
      <c r="AXM427" s="93"/>
      <c r="AXN427" s="93"/>
      <c r="AXO427" s="93"/>
      <c r="AXP427" s="93"/>
      <c r="AXQ427" s="93"/>
      <c r="AXR427" s="93"/>
      <c r="AXS427" s="93"/>
      <c r="AXT427" s="93"/>
      <c r="AXU427" s="93"/>
      <c r="AXV427" s="93"/>
      <c r="AXW427" s="93"/>
      <c r="AXX427" s="93"/>
      <c r="AXY427" s="93"/>
      <c r="AXZ427" s="93"/>
      <c r="AYA427" s="93"/>
      <c r="AYB427" s="93"/>
      <c r="AYC427" s="93"/>
      <c r="AYD427" s="93"/>
      <c r="AYE427" s="93"/>
      <c r="AYF427" s="93"/>
      <c r="AYG427" s="93"/>
      <c r="AYH427" s="93"/>
      <c r="AYI427" s="93"/>
      <c r="AYJ427" s="93"/>
      <c r="AYK427" s="93"/>
      <c r="AYL427" s="93"/>
      <c r="AYM427" s="93"/>
      <c r="AYN427" s="93"/>
      <c r="AYO427" s="93"/>
      <c r="AYP427" s="93"/>
      <c r="AYQ427" s="93"/>
      <c r="AYR427" s="93"/>
      <c r="AYS427" s="93"/>
      <c r="AYT427" s="93"/>
      <c r="AYU427" s="93"/>
      <c r="AYV427" s="93"/>
      <c r="AYW427" s="93"/>
      <c r="AYX427" s="93"/>
      <c r="AYY427" s="93"/>
      <c r="AYZ427" s="93"/>
      <c r="AZA427" s="93"/>
      <c r="AZB427" s="93"/>
      <c r="AZC427" s="93"/>
      <c r="AZD427" s="93"/>
      <c r="AZE427" s="93"/>
      <c r="AZF427" s="93"/>
      <c r="AZG427" s="93"/>
      <c r="AZH427" s="93"/>
      <c r="AZI427" s="93"/>
      <c r="AZJ427" s="93"/>
      <c r="AZK427" s="93"/>
      <c r="AZL427" s="93"/>
      <c r="AZM427" s="93"/>
      <c r="AZN427" s="93"/>
      <c r="AZO427" s="93"/>
      <c r="AZP427" s="93"/>
      <c r="AZQ427" s="93"/>
      <c r="AZR427" s="93"/>
      <c r="AZS427" s="93"/>
      <c r="AZT427" s="93"/>
      <c r="AZU427" s="93"/>
      <c r="AZV427" s="93"/>
      <c r="AZW427" s="93"/>
      <c r="AZX427" s="93"/>
      <c r="AZY427" s="93"/>
      <c r="AZZ427" s="93"/>
      <c r="BAA427" s="93"/>
      <c r="BAB427" s="93"/>
      <c r="BAC427" s="93"/>
      <c r="BAD427" s="93"/>
      <c r="BAE427" s="93"/>
      <c r="BAF427" s="93"/>
      <c r="BAG427" s="93"/>
      <c r="BAH427" s="93"/>
      <c r="BAI427" s="93"/>
      <c r="BAJ427" s="93"/>
      <c r="BAK427" s="93"/>
      <c r="BAL427" s="93"/>
      <c r="BAM427" s="93"/>
      <c r="BAN427" s="93"/>
      <c r="BAO427" s="93"/>
      <c r="BAP427" s="93"/>
      <c r="BAQ427" s="93"/>
      <c r="BAR427" s="93"/>
      <c r="BAS427" s="93"/>
      <c r="BAT427" s="93"/>
      <c r="BAU427" s="93"/>
      <c r="BAV427" s="93"/>
      <c r="BAW427" s="93"/>
      <c r="BAX427" s="93"/>
      <c r="BAY427" s="93"/>
      <c r="BAZ427" s="93"/>
      <c r="BBA427" s="93"/>
      <c r="BBB427" s="93"/>
      <c r="BBC427" s="93"/>
      <c r="BBD427" s="93"/>
      <c r="BBE427" s="93"/>
      <c r="BBF427" s="93"/>
      <c r="BBG427" s="93"/>
      <c r="BBH427" s="93"/>
      <c r="BBI427" s="93"/>
      <c r="BBJ427" s="93"/>
      <c r="BBK427" s="93"/>
      <c r="BBL427" s="93"/>
      <c r="BBM427" s="93"/>
      <c r="BBN427" s="93"/>
      <c r="BBO427" s="93"/>
      <c r="BBP427" s="93"/>
      <c r="BBQ427" s="93"/>
      <c r="BBR427" s="93"/>
      <c r="BBS427" s="93"/>
      <c r="BBT427" s="93"/>
      <c r="BBU427" s="93"/>
      <c r="BBV427" s="93"/>
      <c r="BBW427" s="93"/>
      <c r="BBX427" s="93"/>
      <c r="BBY427" s="93"/>
      <c r="BBZ427" s="93"/>
      <c r="BCA427" s="93"/>
      <c r="BCB427" s="93"/>
      <c r="BCC427" s="93"/>
      <c r="BCD427" s="93"/>
      <c r="BCE427" s="93"/>
      <c r="BCF427" s="93"/>
      <c r="BCG427" s="93"/>
      <c r="BCH427" s="93"/>
      <c r="BCI427" s="93"/>
      <c r="BCJ427" s="93"/>
      <c r="BCK427" s="93"/>
      <c r="BCL427" s="93"/>
      <c r="BCM427" s="93"/>
      <c r="BCN427" s="93"/>
      <c r="BCO427" s="93"/>
      <c r="BCP427" s="93"/>
      <c r="BCQ427" s="93"/>
      <c r="BCR427" s="93"/>
      <c r="BCS427" s="93"/>
      <c r="BCT427" s="93"/>
      <c r="BCU427" s="93"/>
      <c r="BCV427" s="93"/>
      <c r="BCW427" s="93"/>
      <c r="BCX427" s="93"/>
      <c r="BCY427" s="93"/>
      <c r="BCZ427" s="93"/>
      <c r="BDA427" s="93"/>
      <c r="BDB427" s="93"/>
      <c r="BDC427" s="93"/>
      <c r="BDD427" s="93"/>
      <c r="BDE427" s="93"/>
      <c r="BDF427" s="93"/>
      <c r="BDG427" s="93"/>
      <c r="BDH427" s="93"/>
      <c r="BDI427" s="93"/>
      <c r="BDJ427" s="93"/>
      <c r="BDK427" s="93"/>
      <c r="BDL427" s="93"/>
      <c r="BDM427" s="93"/>
      <c r="BDN427" s="93"/>
      <c r="BDO427" s="93"/>
      <c r="BDP427" s="93"/>
      <c r="BDQ427" s="93"/>
      <c r="BDR427" s="93"/>
      <c r="BDS427" s="93"/>
      <c r="BDT427" s="93"/>
      <c r="BDU427" s="93"/>
      <c r="BDV427" s="93"/>
      <c r="BDW427" s="93"/>
      <c r="BDX427" s="93"/>
      <c r="BDY427" s="93"/>
      <c r="BDZ427" s="93"/>
      <c r="BEA427" s="93"/>
      <c r="BEB427" s="93"/>
      <c r="BEC427" s="93"/>
      <c r="BED427" s="93"/>
      <c r="BEE427" s="93"/>
      <c r="BEF427" s="93"/>
      <c r="BEG427" s="93"/>
      <c r="BEH427" s="93"/>
      <c r="BEI427" s="93"/>
      <c r="BEJ427" s="93"/>
      <c r="BEK427" s="93"/>
      <c r="BEL427" s="93"/>
      <c r="BEM427" s="93"/>
      <c r="BEN427" s="93"/>
      <c r="BEO427" s="93"/>
      <c r="BEP427" s="93"/>
      <c r="BEQ427" s="93"/>
      <c r="BER427" s="93"/>
      <c r="BES427" s="93"/>
      <c r="BET427" s="93"/>
      <c r="BEU427" s="93"/>
      <c r="BEV427" s="93"/>
      <c r="BEW427" s="93"/>
      <c r="BEX427" s="93"/>
      <c r="BEY427" s="93"/>
      <c r="BEZ427" s="93"/>
      <c r="BFA427" s="93"/>
      <c r="BFB427" s="93"/>
      <c r="BFC427" s="93"/>
      <c r="BFD427" s="93"/>
      <c r="BFE427" s="93"/>
      <c r="BFF427" s="93"/>
      <c r="BFG427" s="93"/>
      <c r="BFH427" s="93"/>
      <c r="BFI427" s="93"/>
      <c r="BFJ427" s="93"/>
      <c r="BFK427" s="93"/>
      <c r="BFL427" s="93"/>
      <c r="BFM427" s="93"/>
      <c r="BFN427" s="93"/>
      <c r="BFO427" s="93"/>
      <c r="BFP427" s="93"/>
      <c r="BFQ427" s="93"/>
      <c r="BFR427" s="93"/>
      <c r="BFS427" s="93"/>
      <c r="BFT427" s="93"/>
      <c r="BFU427" s="93"/>
      <c r="BFV427" s="93"/>
      <c r="BFW427" s="93"/>
      <c r="BFX427" s="93"/>
      <c r="BFY427" s="93"/>
      <c r="BFZ427" s="93"/>
      <c r="BGA427" s="93"/>
      <c r="BGB427" s="93"/>
      <c r="BGC427" s="93"/>
      <c r="BGD427" s="93"/>
      <c r="BGE427" s="93"/>
      <c r="BGF427" s="93"/>
      <c r="BGG427" s="93"/>
      <c r="BGH427" s="93"/>
      <c r="BGI427" s="93"/>
      <c r="BGJ427" s="93"/>
      <c r="BGK427" s="93"/>
      <c r="BGL427" s="93"/>
      <c r="BGM427" s="93"/>
      <c r="BGN427" s="93"/>
      <c r="BGO427" s="93"/>
      <c r="BGP427" s="93"/>
      <c r="BGQ427" s="93"/>
      <c r="BGR427" s="93"/>
      <c r="BGS427" s="93"/>
      <c r="BGT427" s="93"/>
      <c r="BGU427" s="93"/>
      <c r="BGV427" s="93"/>
      <c r="BGW427" s="93"/>
      <c r="BGX427" s="93"/>
      <c r="BGY427" s="93"/>
      <c r="BGZ427" s="93"/>
      <c r="BHA427" s="93"/>
      <c r="BHB427" s="93"/>
      <c r="BHC427" s="93"/>
      <c r="BHD427" s="93"/>
      <c r="BHE427" s="93"/>
      <c r="BHF427" s="93"/>
      <c r="BHG427" s="93"/>
      <c r="BHH427" s="93"/>
      <c r="BHI427" s="93"/>
      <c r="BHJ427" s="93"/>
      <c r="BHK427" s="93"/>
      <c r="BHL427" s="93"/>
      <c r="BHM427" s="93"/>
      <c r="BHN427" s="93"/>
      <c r="BHO427" s="93"/>
      <c r="BHP427" s="93"/>
      <c r="BHQ427" s="93"/>
      <c r="BHR427" s="93"/>
      <c r="BHS427" s="93"/>
      <c r="BHT427" s="93"/>
      <c r="BHU427" s="93"/>
      <c r="BHV427" s="93"/>
      <c r="BHW427" s="93"/>
      <c r="BHX427" s="93"/>
      <c r="BHY427" s="93"/>
      <c r="BHZ427" s="93"/>
      <c r="BIA427" s="93"/>
      <c r="BIB427" s="93"/>
      <c r="BIC427" s="93"/>
      <c r="BID427" s="93"/>
      <c r="BIE427" s="93"/>
      <c r="BIF427" s="93"/>
      <c r="BIG427" s="93"/>
      <c r="BIH427" s="93"/>
      <c r="BII427" s="93"/>
      <c r="BIJ427" s="93"/>
      <c r="BIK427" s="93"/>
      <c r="BIL427" s="93"/>
      <c r="BIM427" s="93"/>
      <c r="BIN427" s="93"/>
      <c r="BIO427" s="93"/>
      <c r="BIP427" s="93"/>
      <c r="BIQ427" s="93"/>
      <c r="BIR427" s="93"/>
      <c r="BIS427" s="93"/>
      <c r="BIT427" s="93"/>
      <c r="BIU427" s="93"/>
      <c r="BIV427" s="93"/>
      <c r="BIW427" s="93"/>
      <c r="BIX427" s="93"/>
      <c r="BIY427" s="93"/>
      <c r="BIZ427" s="93"/>
      <c r="BJA427" s="93"/>
      <c r="BJB427" s="93"/>
      <c r="BJC427" s="93"/>
      <c r="BJD427" s="93"/>
      <c r="BJE427" s="93"/>
      <c r="BJF427" s="93"/>
      <c r="BJG427" s="93"/>
      <c r="BJH427" s="93"/>
      <c r="BJI427" s="93"/>
      <c r="BJJ427" s="93"/>
      <c r="BJK427" s="93"/>
      <c r="BJL427" s="93"/>
      <c r="BJM427" s="93"/>
      <c r="BJN427" s="93"/>
      <c r="BJO427" s="93"/>
      <c r="BJP427" s="93"/>
      <c r="BJQ427" s="93"/>
      <c r="BJR427" s="93"/>
      <c r="BJS427" s="93"/>
      <c r="BJT427" s="93"/>
      <c r="BJU427" s="93"/>
      <c r="BJV427" s="93"/>
      <c r="BJW427" s="93"/>
      <c r="BJX427" s="93"/>
      <c r="BJY427" s="93"/>
      <c r="BJZ427" s="93"/>
      <c r="BKA427" s="93"/>
      <c r="BKB427" s="93"/>
      <c r="BKC427" s="93"/>
      <c r="BKD427" s="93"/>
      <c r="BKE427" s="93"/>
      <c r="BKF427" s="93"/>
      <c r="BKG427" s="93"/>
      <c r="BKH427" s="93"/>
      <c r="BKI427" s="93"/>
      <c r="BKJ427" s="93"/>
      <c r="BKK427" s="93"/>
      <c r="BKL427" s="93"/>
      <c r="BKM427" s="93"/>
      <c r="BKN427" s="93"/>
      <c r="BKO427" s="93"/>
      <c r="BKP427" s="93"/>
      <c r="BKQ427" s="93"/>
      <c r="BKR427" s="93"/>
      <c r="BKS427" s="93"/>
      <c r="BKT427" s="93"/>
      <c r="BKU427" s="93"/>
      <c r="BKV427" s="93"/>
      <c r="BKW427" s="93"/>
      <c r="BKX427" s="93"/>
      <c r="BKY427" s="93"/>
      <c r="BKZ427" s="93"/>
      <c r="BLA427" s="93"/>
      <c r="BLB427" s="93"/>
      <c r="BLC427" s="93"/>
      <c r="BLD427" s="93"/>
      <c r="BLE427" s="93"/>
      <c r="BLF427" s="93"/>
      <c r="BLG427" s="93"/>
      <c r="BLH427" s="93"/>
      <c r="BLI427" s="93"/>
      <c r="BLJ427" s="93"/>
      <c r="BLK427" s="93"/>
      <c r="BLL427" s="93"/>
      <c r="BLM427" s="93"/>
      <c r="BLN427" s="93"/>
      <c r="BLO427" s="93"/>
      <c r="BLP427" s="93"/>
      <c r="BLQ427" s="93"/>
      <c r="BLR427" s="93"/>
      <c r="BLS427" s="93"/>
      <c r="BLT427" s="93"/>
      <c r="BLU427" s="93"/>
      <c r="BLV427" s="93"/>
      <c r="BLW427" s="93"/>
      <c r="BLX427" s="93"/>
      <c r="BLY427" s="93"/>
      <c r="BLZ427" s="93"/>
      <c r="BMA427" s="93"/>
      <c r="BMB427" s="93"/>
      <c r="BMC427" s="93"/>
      <c r="BMD427" s="93"/>
      <c r="BME427" s="93"/>
      <c r="BMF427" s="93"/>
      <c r="BMG427" s="93"/>
      <c r="BMH427" s="93"/>
      <c r="BMI427" s="93"/>
      <c r="BMJ427" s="93"/>
      <c r="BMK427" s="93"/>
      <c r="BML427" s="93"/>
      <c r="BMM427" s="93"/>
      <c r="BMN427" s="93"/>
      <c r="BMO427" s="93"/>
      <c r="BMP427" s="93"/>
      <c r="BMQ427" s="93"/>
      <c r="BMR427" s="93"/>
      <c r="BMS427" s="93"/>
      <c r="BMT427" s="93"/>
      <c r="BMU427" s="93"/>
      <c r="BMV427" s="93"/>
      <c r="BMW427" s="93"/>
      <c r="BMX427" s="93"/>
      <c r="BMY427" s="93"/>
      <c r="BMZ427" s="93"/>
      <c r="BNA427" s="93"/>
      <c r="BNB427" s="93"/>
      <c r="BNC427" s="93"/>
      <c r="BND427" s="93"/>
      <c r="BNE427" s="93"/>
      <c r="BNF427" s="93"/>
      <c r="BNG427" s="93"/>
      <c r="BNH427" s="93"/>
      <c r="BNI427" s="93"/>
      <c r="BNJ427" s="93"/>
      <c r="BNK427" s="93"/>
      <c r="BNL427" s="93"/>
      <c r="BNM427" s="93"/>
      <c r="BNN427" s="93"/>
      <c r="BNO427" s="93"/>
      <c r="BNP427" s="93"/>
      <c r="BNQ427" s="93"/>
      <c r="BNR427" s="93"/>
      <c r="BNS427" s="93"/>
      <c r="BNT427" s="93"/>
      <c r="BNU427" s="93"/>
      <c r="BNV427" s="93"/>
      <c r="BNW427" s="93"/>
      <c r="BNX427" s="93"/>
      <c r="BNY427" s="93"/>
      <c r="BNZ427" s="93"/>
      <c r="BOA427" s="93"/>
      <c r="BOB427" s="93"/>
      <c r="BOC427" s="93"/>
      <c r="BOD427" s="93"/>
      <c r="BOE427" s="93"/>
      <c r="BOF427" s="93"/>
      <c r="BOG427" s="93"/>
      <c r="BOH427" s="93"/>
      <c r="BOI427" s="93"/>
      <c r="BOJ427" s="93"/>
      <c r="BOK427" s="93"/>
      <c r="BOL427" s="93"/>
      <c r="BOM427" s="93"/>
      <c r="BON427" s="93"/>
      <c r="BOO427" s="93"/>
      <c r="BOP427" s="93"/>
      <c r="BOQ427" s="93"/>
      <c r="BOR427" s="93"/>
      <c r="BOS427" s="93"/>
      <c r="BOT427" s="93"/>
      <c r="BOU427" s="93"/>
      <c r="BOV427" s="93"/>
      <c r="BOW427" s="93"/>
      <c r="BOX427" s="93"/>
      <c r="BOY427" s="93"/>
      <c r="BOZ427" s="93"/>
      <c r="BPA427" s="93"/>
      <c r="BPB427" s="93"/>
      <c r="BPC427" s="93"/>
      <c r="BPD427" s="93"/>
      <c r="BPE427" s="93"/>
      <c r="BPF427" s="93"/>
      <c r="BPG427" s="93"/>
      <c r="BPH427" s="93"/>
      <c r="BPI427" s="93"/>
      <c r="BPJ427" s="93"/>
      <c r="BPK427" s="93"/>
      <c r="BPL427" s="93"/>
      <c r="BPM427" s="93"/>
      <c r="BPN427" s="93"/>
      <c r="BPO427" s="93"/>
      <c r="BPP427" s="93"/>
      <c r="BPQ427" s="93"/>
      <c r="BPR427" s="93"/>
      <c r="BPS427" s="93"/>
      <c r="BPT427" s="93"/>
      <c r="BPU427" s="93"/>
      <c r="BPV427" s="93"/>
      <c r="BPW427" s="93"/>
      <c r="BPX427" s="93"/>
      <c r="BPY427" s="93"/>
      <c r="BPZ427" s="93"/>
      <c r="BQA427" s="93"/>
      <c r="BQB427" s="93"/>
      <c r="BQC427" s="93"/>
      <c r="BQD427" s="93"/>
      <c r="BQE427" s="93"/>
      <c r="BQF427" s="93"/>
      <c r="BQG427" s="93"/>
      <c r="BQH427" s="93"/>
      <c r="BQI427" s="93"/>
      <c r="BQJ427" s="93"/>
      <c r="BQK427" s="93"/>
      <c r="BQL427" s="93"/>
      <c r="BQM427" s="93"/>
      <c r="BQN427" s="93"/>
      <c r="BQO427" s="93"/>
      <c r="BQP427" s="93"/>
      <c r="BQQ427" s="93"/>
      <c r="BQR427" s="93"/>
      <c r="BQS427" s="93"/>
      <c r="BQT427" s="93"/>
      <c r="BQU427" s="93"/>
      <c r="BQV427" s="93"/>
      <c r="BQW427" s="93"/>
      <c r="BQX427" s="93"/>
      <c r="BQY427" s="93"/>
      <c r="BQZ427" s="93"/>
      <c r="BRA427" s="93"/>
      <c r="BRB427" s="93"/>
      <c r="BRC427" s="93"/>
      <c r="BRD427" s="93"/>
      <c r="BRE427" s="93"/>
      <c r="BRF427" s="93"/>
      <c r="BRG427" s="93"/>
      <c r="BRH427" s="93"/>
      <c r="BRI427" s="93"/>
      <c r="BRJ427" s="93"/>
      <c r="BRK427" s="93"/>
      <c r="BRL427" s="93"/>
      <c r="BRM427" s="93"/>
      <c r="BRN427" s="93"/>
      <c r="BRO427" s="93"/>
      <c r="BRP427" s="93"/>
      <c r="BRQ427" s="93"/>
      <c r="BRR427" s="93"/>
      <c r="BRS427" s="93"/>
      <c r="BRT427" s="93"/>
      <c r="BRU427" s="93"/>
      <c r="BRV427" s="93"/>
      <c r="BRW427" s="93"/>
      <c r="BRX427" s="93"/>
      <c r="BRY427" s="93"/>
      <c r="BRZ427" s="93"/>
      <c r="BSA427" s="93"/>
      <c r="BSB427" s="93"/>
      <c r="BSC427" s="93"/>
      <c r="BSD427" s="93"/>
      <c r="BSE427" s="93"/>
      <c r="BSF427" s="93"/>
      <c r="BSG427" s="93"/>
      <c r="BSH427" s="93"/>
      <c r="BSI427" s="93"/>
      <c r="BSJ427" s="93"/>
      <c r="BSK427" s="93"/>
      <c r="BSL427" s="93"/>
      <c r="BSM427" s="93"/>
      <c r="BSN427" s="93"/>
      <c r="BSO427" s="93"/>
      <c r="BSP427" s="93"/>
      <c r="BSQ427" s="93"/>
      <c r="BSR427" s="93"/>
      <c r="BSS427" s="93"/>
      <c r="BST427" s="93"/>
      <c r="BSU427" s="93"/>
      <c r="BSV427" s="93"/>
      <c r="BSW427" s="93"/>
      <c r="BSX427" s="93"/>
      <c r="BSY427" s="93"/>
      <c r="BSZ427" s="93"/>
      <c r="BTA427" s="93"/>
      <c r="BTB427" s="93"/>
      <c r="BTC427" s="93"/>
      <c r="BTD427" s="93"/>
      <c r="BTE427" s="93"/>
      <c r="BTF427" s="93"/>
      <c r="BTG427" s="93"/>
      <c r="BTH427" s="93"/>
      <c r="BTI427" s="93"/>
      <c r="BTJ427" s="93"/>
      <c r="BTK427" s="93"/>
      <c r="BTL427" s="93"/>
      <c r="BTM427" s="93"/>
      <c r="BTN427" s="93"/>
      <c r="BTO427" s="93"/>
      <c r="BTP427" s="93"/>
      <c r="BTQ427" s="93"/>
      <c r="BTR427" s="93"/>
      <c r="BTS427" s="93"/>
      <c r="BTT427" s="93"/>
      <c r="BTU427" s="93"/>
      <c r="BTV427" s="93"/>
      <c r="BTW427" s="93"/>
      <c r="BTX427" s="93"/>
      <c r="BTY427" s="93"/>
      <c r="BTZ427" s="93"/>
      <c r="BUA427" s="93"/>
      <c r="BUB427" s="93"/>
      <c r="BUC427" s="93"/>
      <c r="BUD427" s="93"/>
      <c r="BUE427" s="93"/>
      <c r="BUF427" s="93"/>
      <c r="BUG427" s="93"/>
      <c r="BUH427" s="93"/>
      <c r="BUI427" s="93"/>
      <c r="BUJ427" s="93"/>
      <c r="BUK427" s="93"/>
      <c r="BUL427" s="93"/>
      <c r="BUM427" s="93"/>
      <c r="BUN427" s="93"/>
      <c r="BUO427" s="93"/>
      <c r="BUP427" s="93"/>
      <c r="BUQ427" s="93"/>
      <c r="BUR427" s="93"/>
      <c r="BUS427" s="93"/>
      <c r="BUT427" s="93"/>
      <c r="BUU427" s="93"/>
      <c r="BUV427" s="93"/>
      <c r="BUW427" s="93"/>
      <c r="BUX427" s="93"/>
      <c r="BUY427" s="93"/>
      <c r="BUZ427" s="93"/>
      <c r="BVA427" s="93"/>
      <c r="BVB427" s="93"/>
      <c r="BVC427" s="93"/>
      <c r="BVD427" s="93"/>
      <c r="BVE427" s="93"/>
      <c r="BVF427" s="93"/>
      <c r="BVG427" s="93"/>
      <c r="BVH427" s="93"/>
      <c r="BVI427" s="93"/>
      <c r="BVJ427" s="93"/>
      <c r="BVK427" s="93"/>
      <c r="BVL427" s="93"/>
      <c r="BVM427" s="93"/>
      <c r="BVN427" s="93"/>
      <c r="BVO427" s="93"/>
      <c r="BVP427" s="93"/>
      <c r="BVQ427" s="93"/>
      <c r="BVR427" s="93"/>
      <c r="BVS427" s="93"/>
      <c r="BVT427" s="93"/>
      <c r="BVU427" s="93"/>
      <c r="BVV427" s="93"/>
      <c r="BVW427" s="93"/>
      <c r="BVX427" s="93"/>
      <c r="BVY427" s="93"/>
      <c r="BVZ427" s="93"/>
      <c r="BWA427" s="93"/>
      <c r="BWB427" s="93"/>
      <c r="BWC427" s="93"/>
      <c r="BWD427" s="93"/>
      <c r="BWE427" s="93"/>
      <c r="BWF427" s="93"/>
      <c r="BWG427" s="93"/>
      <c r="BWH427" s="93"/>
      <c r="BWI427" s="93"/>
      <c r="BWJ427" s="93"/>
      <c r="BWK427" s="93"/>
      <c r="BWL427" s="93"/>
      <c r="BWM427" s="93"/>
      <c r="BWN427" s="93"/>
      <c r="BWO427" s="93"/>
      <c r="BWP427" s="93"/>
      <c r="BWQ427" s="93"/>
      <c r="BWR427" s="93"/>
      <c r="BWS427" s="93"/>
      <c r="BWT427" s="93"/>
      <c r="BWU427" s="93"/>
      <c r="BWV427" s="93"/>
      <c r="BWW427" s="93"/>
      <c r="BWX427" s="93"/>
      <c r="BWY427" s="93"/>
      <c r="BWZ427" s="93"/>
      <c r="BXA427" s="93"/>
      <c r="BXB427" s="93"/>
      <c r="BXC427" s="93"/>
      <c r="BXD427" s="93"/>
      <c r="BXE427" s="93"/>
      <c r="BXF427" s="93"/>
      <c r="BXG427" s="93"/>
      <c r="BXH427" s="93"/>
      <c r="BXI427" s="93"/>
      <c r="BXJ427" s="93"/>
      <c r="BXK427" s="93"/>
      <c r="BXL427" s="93"/>
      <c r="BXM427" s="93"/>
      <c r="BXN427" s="93"/>
      <c r="BXO427" s="93"/>
      <c r="BXP427" s="93"/>
      <c r="BXQ427" s="93"/>
      <c r="BXR427" s="93"/>
      <c r="BXS427" s="93"/>
      <c r="BXT427" s="93"/>
      <c r="BXU427" s="93"/>
      <c r="BXV427" s="93"/>
      <c r="BXW427" s="93"/>
      <c r="BXX427" s="93"/>
      <c r="BXY427" s="93"/>
      <c r="BXZ427" s="93"/>
      <c r="BYA427" s="93"/>
      <c r="BYB427" s="93"/>
      <c r="BYC427" s="93"/>
      <c r="BYD427" s="93"/>
      <c r="BYE427" s="93"/>
      <c r="BYF427" s="93"/>
      <c r="BYG427" s="93"/>
      <c r="BYH427" s="93"/>
      <c r="BYI427" s="93"/>
      <c r="BYJ427" s="93"/>
      <c r="BYK427" s="93"/>
      <c r="BYL427" s="93"/>
      <c r="BYM427" s="93"/>
      <c r="BYN427" s="93"/>
      <c r="BYO427" s="93"/>
      <c r="BYP427" s="93"/>
      <c r="BYQ427" s="93"/>
      <c r="BYR427" s="93"/>
      <c r="BYS427" s="93"/>
      <c r="BYT427" s="93"/>
      <c r="BYU427" s="93"/>
      <c r="BYV427" s="93"/>
      <c r="BYW427" s="93"/>
      <c r="BYX427" s="93"/>
      <c r="BYY427" s="93"/>
      <c r="BYZ427" s="93"/>
      <c r="BZA427" s="93"/>
      <c r="BZB427" s="93"/>
      <c r="BZC427" s="93"/>
      <c r="BZD427" s="93"/>
      <c r="BZE427" s="93"/>
      <c r="BZF427" s="93"/>
      <c r="BZG427" s="93"/>
      <c r="BZH427" s="93"/>
      <c r="BZI427" s="93"/>
      <c r="BZJ427" s="93"/>
      <c r="BZK427" s="93"/>
      <c r="BZL427" s="93"/>
      <c r="BZM427" s="93"/>
      <c r="BZN427" s="93"/>
      <c r="BZO427" s="93"/>
      <c r="BZP427" s="93"/>
      <c r="BZQ427" s="93"/>
      <c r="BZR427" s="93"/>
      <c r="BZS427" s="93"/>
      <c r="BZT427" s="93"/>
      <c r="BZU427" s="93"/>
      <c r="BZV427" s="93"/>
      <c r="BZW427" s="93"/>
      <c r="BZX427" s="93"/>
      <c r="BZY427" s="93"/>
      <c r="BZZ427" s="93"/>
      <c r="CAA427" s="93"/>
      <c r="CAB427" s="93"/>
      <c r="CAC427" s="93"/>
      <c r="CAD427" s="93"/>
      <c r="CAE427" s="93"/>
      <c r="CAF427" s="93"/>
      <c r="CAG427" s="93"/>
      <c r="CAH427" s="93"/>
      <c r="CAI427" s="93"/>
      <c r="CAJ427" s="93"/>
      <c r="CAK427" s="93"/>
      <c r="CAL427" s="93"/>
      <c r="CAM427" s="93"/>
      <c r="CAN427" s="93"/>
      <c r="CAO427" s="93"/>
      <c r="CAP427" s="93"/>
      <c r="CAQ427" s="93"/>
      <c r="CAR427" s="93"/>
      <c r="CAS427" s="93"/>
      <c r="CAT427" s="93"/>
      <c r="CAU427" s="93"/>
      <c r="CAV427" s="93"/>
      <c r="CAW427" s="93"/>
      <c r="CAX427" s="93"/>
      <c r="CAY427" s="93"/>
      <c r="CAZ427" s="93"/>
      <c r="CBA427" s="93"/>
      <c r="CBB427" s="93"/>
      <c r="CBC427" s="93"/>
      <c r="CBD427" s="93"/>
      <c r="CBE427" s="93"/>
      <c r="CBF427" s="93"/>
      <c r="CBG427" s="93"/>
      <c r="CBH427" s="93"/>
      <c r="CBI427" s="93"/>
      <c r="CBJ427" s="93"/>
      <c r="CBK427" s="93"/>
      <c r="CBL427" s="93"/>
      <c r="CBM427" s="93"/>
      <c r="CBN427" s="93"/>
      <c r="CBO427" s="93"/>
      <c r="CBP427" s="93"/>
      <c r="CBQ427" s="93"/>
      <c r="CBR427" s="93"/>
      <c r="CBS427" s="93"/>
      <c r="CBT427" s="93"/>
      <c r="CBU427" s="93"/>
      <c r="CBV427" s="93"/>
      <c r="CBW427" s="93"/>
      <c r="CBX427" s="93"/>
      <c r="CBY427" s="93"/>
      <c r="CBZ427" s="93"/>
      <c r="CCA427" s="93"/>
      <c r="CCB427" s="93"/>
      <c r="CCC427" s="93"/>
      <c r="CCD427" s="93"/>
      <c r="CCE427" s="93"/>
      <c r="CCF427" s="93"/>
      <c r="CCG427" s="93"/>
      <c r="CCH427" s="93"/>
      <c r="CCI427" s="93"/>
      <c r="CCJ427" s="93"/>
      <c r="CCK427" s="93"/>
      <c r="CCL427" s="93"/>
      <c r="CCM427" s="93"/>
      <c r="CCN427" s="93"/>
      <c r="CCO427" s="93"/>
      <c r="CCP427" s="93"/>
      <c r="CCQ427" s="93"/>
      <c r="CCR427" s="93"/>
      <c r="CCS427" s="93"/>
      <c r="CCT427" s="93"/>
      <c r="CCU427" s="93"/>
      <c r="CCV427" s="93"/>
      <c r="CCW427" s="93"/>
      <c r="CCX427" s="93"/>
      <c r="CCY427" s="93"/>
      <c r="CCZ427" s="93"/>
      <c r="CDA427" s="93"/>
      <c r="CDB427" s="93"/>
      <c r="CDC427" s="93"/>
      <c r="CDD427" s="93"/>
      <c r="CDE427" s="93"/>
      <c r="CDF427" s="93"/>
      <c r="CDG427" s="93"/>
      <c r="CDH427" s="93"/>
      <c r="CDI427" s="93"/>
      <c r="CDJ427" s="93"/>
      <c r="CDK427" s="93"/>
      <c r="CDL427" s="93"/>
      <c r="CDM427" s="93"/>
      <c r="CDN427" s="93"/>
      <c r="CDO427" s="93"/>
      <c r="CDP427" s="93"/>
      <c r="CDQ427" s="93"/>
      <c r="CDR427" s="93"/>
      <c r="CDS427" s="93"/>
      <c r="CDT427" s="93"/>
      <c r="CDU427" s="93"/>
      <c r="CDV427" s="93"/>
      <c r="CDW427" s="93"/>
      <c r="CDX427" s="93"/>
      <c r="CDY427" s="93"/>
      <c r="CDZ427" s="93"/>
      <c r="CEA427" s="93"/>
      <c r="CEB427" s="93"/>
      <c r="CEC427" s="93"/>
      <c r="CED427" s="93"/>
      <c r="CEE427" s="93"/>
      <c r="CEF427" s="93"/>
      <c r="CEG427" s="93"/>
      <c r="CEH427" s="93"/>
      <c r="CEI427" s="93"/>
      <c r="CEJ427" s="93"/>
      <c r="CEK427" s="93"/>
      <c r="CEL427" s="93"/>
      <c r="CEM427" s="93"/>
      <c r="CEN427" s="93"/>
      <c r="CEO427" s="93"/>
      <c r="CEP427" s="93"/>
      <c r="CEQ427" s="93"/>
      <c r="CER427" s="93"/>
      <c r="CES427" s="93"/>
      <c r="CET427" s="93"/>
      <c r="CEU427" s="93"/>
      <c r="CEV427" s="93"/>
      <c r="CEW427" s="93"/>
      <c r="CEX427" s="93"/>
      <c r="CEY427" s="93"/>
      <c r="CEZ427" s="93"/>
      <c r="CFA427" s="93"/>
      <c r="CFB427" s="93"/>
      <c r="CFC427" s="93"/>
      <c r="CFD427" s="93"/>
      <c r="CFE427" s="93"/>
      <c r="CFF427" s="93"/>
      <c r="CFG427" s="93"/>
      <c r="CFH427" s="93"/>
      <c r="CFI427" s="93"/>
      <c r="CFJ427" s="93"/>
      <c r="CFK427" s="93"/>
      <c r="CFL427" s="93"/>
      <c r="CFM427" s="93"/>
      <c r="CFN427" s="93"/>
      <c r="CFO427" s="93"/>
      <c r="CFP427" s="93"/>
      <c r="CFQ427" s="93"/>
      <c r="CFR427" s="93"/>
      <c r="CFS427" s="93"/>
      <c r="CFT427" s="93"/>
      <c r="CFU427" s="93"/>
      <c r="CFV427" s="93"/>
      <c r="CFW427" s="93"/>
      <c r="CFX427" s="93"/>
      <c r="CFY427" s="93"/>
      <c r="CFZ427" s="93"/>
      <c r="CGA427" s="93"/>
      <c r="CGB427" s="93"/>
      <c r="CGC427" s="93"/>
      <c r="CGD427" s="93"/>
      <c r="CGE427" s="93"/>
      <c r="CGF427" s="93"/>
      <c r="CGG427" s="93"/>
      <c r="CGH427" s="93"/>
      <c r="CGI427" s="93"/>
      <c r="CGJ427" s="93"/>
      <c r="CGK427" s="93"/>
      <c r="CGL427" s="93"/>
      <c r="CGM427" s="93"/>
      <c r="CGN427" s="93"/>
      <c r="CGO427" s="93"/>
      <c r="CGP427" s="93"/>
      <c r="CGQ427" s="93"/>
      <c r="CGR427" s="93"/>
      <c r="CGS427" s="93"/>
      <c r="CGT427" s="93"/>
      <c r="CGU427" s="93"/>
      <c r="CGV427" s="93"/>
      <c r="CGW427" s="93"/>
      <c r="CGX427" s="93"/>
      <c r="CGY427" s="93"/>
      <c r="CGZ427" s="93"/>
      <c r="CHA427" s="93"/>
      <c r="CHB427" s="93"/>
      <c r="CHC427" s="93"/>
      <c r="CHD427" s="93"/>
      <c r="CHE427" s="93"/>
      <c r="CHF427" s="93"/>
      <c r="CHG427" s="93"/>
      <c r="CHH427" s="93"/>
      <c r="CHI427" s="93"/>
      <c r="CHJ427" s="93"/>
      <c r="CHK427" s="93"/>
      <c r="CHL427" s="93"/>
      <c r="CHM427" s="93"/>
      <c r="CHN427" s="93"/>
      <c r="CHO427" s="93"/>
      <c r="CHP427" s="93"/>
      <c r="CHQ427" s="93"/>
      <c r="CHR427" s="93"/>
      <c r="CHS427" s="93"/>
      <c r="CHT427" s="93"/>
      <c r="CHU427" s="93"/>
      <c r="CHV427" s="93"/>
      <c r="CHW427" s="93"/>
      <c r="CHX427" s="93"/>
      <c r="CHY427" s="93"/>
      <c r="CHZ427" s="93"/>
      <c r="CIA427" s="93"/>
      <c r="CIB427" s="93"/>
      <c r="CIC427" s="93"/>
      <c r="CID427" s="93"/>
      <c r="CIE427" s="93"/>
      <c r="CIF427" s="93"/>
      <c r="CIG427" s="93"/>
      <c r="CIH427" s="93"/>
      <c r="CII427" s="93"/>
      <c r="CIJ427" s="93"/>
      <c r="CIK427" s="93"/>
      <c r="CIL427" s="93"/>
      <c r="CIM427" s="93"/>
      <c r="CIN427" s="93"/>
      <c r="CIO427" s="93"/>
      <c r="CIP427" s="93"/>
      <c r="CIQ427" s="93"/>
      <c r="CIR427" s="93"/>
      <c r="CIS427" s="93"/>
      <c r="CIT427" s="93"/>
      <c r="CIU427" s="93"/>
      <c r="CIV427" s="93"/>
      <c r="CIW427" s="93"/>
      <c r="CIX427" s="93"/>
      <c r="CIY427" s="93"/>
      <c r="CIZ427" s="93"/>
      <c r="CJA427" s="93"/>
      <c r="CJB427" s="93"/>
      <c r="CJC427" s="93"/>
      <c r="CJD427" s="93"/>
      <c r="CJE427" s="93"/>
      <c r="CJF427" s="93"/>
      <c r="CJG427" s="93"/>
      <c r="CJH427" s="93"/>
      <c r="CJI427" s="93"/>
      <c r="CJJ427" s="93"/>
      <c r="CJK427" s="93"/>
      <c r="CJL427" s="93"/>
      <c r="CJM427" s="93"/>
      <c r="CJN427" s="93"/>
      <c r="CJO427" s="93"/>
      <c r="CJP427" s="93"/>
      <c r="CJQ427" s="93"/>
      <c r="CJR427" s="93"/>
      <c r="CJS427" s="93"/>
      <c r="CJT427" s="93"/>
      <c r="CJU427" s="93"/>
      <c r="CJV427" s="93"/>
      <c r="CJW427" s="93"/>
      <c r="CJX427" s="93"/>
      <c r="CJY427" s="93"/>
      <c r="CJZ427" s="93"/>
      <c r="CKA427" s="93"/>
      <c r="CKB427" s="93"/>
      <c r="CKC427" s="93"/>
      <c r="CKD427" s="93"/>
      <c r="CKE427" s="93"/>
      <c r="CKF427" s="93"/>
      <c r="CKG427" s="93"/>
      <c r="CKH427" s="93"/>
      <c r="CKI427" s="93"/>
      <c r="CKJ427" s="93"/>
      <c r="CKK427" s="93"/>
      <c r="CKL427" s="93"/>
      <c r="CKM427" s="93"/>
      <c r="CKN427" s="93"/>
      <c r="CKO427" s="93"/>
      <c r="CKP427" s="93"/>
      <c r="CKQ427" s="93"/>
      <c r="CKR427" s="93"/>
      <c r="CKS427" s="93"/>
      <c r="CKT427" s="93"/>
      <c r="CKU427" s="93"/>
      <c r="CKV427" s="93"/>
      <c r="CKW427" s="93"/>
      <c r="CKX427" s="93"/>
      <c r="CKY427" s="93"/>
      <c r="CKZ427" s="93"/>
      <c r="CLA427" s="93"/>
      <c r="CLB427" s="93"/>
      <c r="CLC427" s="93"/>
      <c r="CLD427" s="93"/>
      <c r="CLE427" s="93"/>
      <c r="CLF427" s="93"/>
      <c r="CLG427" s="93"/>
      <c r="CLH427" s="93"/>
      <c r="CLI427" s="93"/>
      <c r="CLJ427" s="93"/>
      <c r="CLK427" s="93"/>
      <c r="CLL427" s="93"/>
      <c r="CLM427" s="93"/>
      <c r="CLN427" s="93"/>
      <c r="CLO427" s="93"/>
      <c r="CLP427" s="93"/>
      <c r="CLQ427" s="93"/>
      <c r="CLR427" s="93"/>
      <c r="CLS427" s="93"/>
      <c r="CLT427" s="93"/>
      <c r="CLU427" s="93"/>
      <c r="CLV427" s="93"/>
      <c r="CLW427" s="93"/>
      <c r="CLX427" s="93"/>
      <c r="CLY427" s="93"/>
      <c r="CLZ427" s="93"/>
      <c r="CMA427" s="93"/>
      <c r="CMB427" s="93"/>
      <c r="CMC427" s="93"/>
      <c r="CMD427" s="93"/>
      <c r="CME427" s="93"/>
      <c r="CMF427" s="93"/>
      <c r="CMG427" s="93"/>
      <c r="CMH427" s="93"/>
      <c r="CMI427" s="93"/>
      <c r="CMJ427" s="93"/>
      <c r="CMK427" s="93"/>
      <c r="CML427" s="93"/>
      <c r="CMM427" s="93"/>
      <c r="CMN427" s="93"/>
      <c r="CMO427" s="93"/>
      <c r="CMP427" s="93"/>
      <c r="CMQ427" s="93"/>
      <c r="CMR427" s="93"/>
      <c r="CMS427" s="93"/>
      <c r="CMT427" s="93"/>
      <c r="CMU427" s="93"/>
      <c r="CMV427" s="93"/>
      <c r="CMW427" s="93"/>
      <c r="CMX427" s="93"/>
      <c r="CMY427" s="93"/>
      <c r="CMZ427" s="93"/>
      <c r="CNA427" s="93"/>
      <c r="CNB427" s="93"/>
      <c r="CNC427" s="93"/>
      <c r="CND427" s="93"/>
      <c r="CNE427" s="93"/>
      <c r="CNF427" s="93"/>
      <c r="CNG427" s="93"/>
      <c r="CNH427" s="93"/>
      <c r="CNI427" s="93"/>
      <c r="CNJ427" s="93"/>
      <c r="CNK427" s="93"/>
      <c r="CNL427" s="93"/>
      <c r="CNM427" s="93"/>
      <c r="CNN427" s="93"/>
      <c r="CNO427" s="93"/>
      <c r="CNP427" s="93"/>
      <c r="CNQ427" s="93"/>
      <c r="CNR427" s="93"/>
      <c r="CNS427" s="93"/>
      <c r="CNT427" s="93"/>
      <c r="CNU427" s="93"/>
      <c r="CNV427" s="93"/>
      <c r="CNW427" s="93"/>
      <c r="CNX427" s="93"/>
      <c r="CNY427" s="93"/>
      <c r="CNZ427" s="93"/>
      <c r="COA427" s="93"/>
      <c r="COB427" s="93"/>
      <c r="COC427" s="93"/>
      <c r="COD427" s="93"/>
      <c r="COE427" s="93"/>
      <c r="COF427" s="93"/>
      <c r="COG427" s="93"/>
      <c r="COH427" s="93"/>
      <c r="COI427" s="93"/>
      <c r="COJ427" s="93"/>
      <c r="COK427" s="93"/>
      <c r="COL427" s="93"/>
      <c r="COM427" s="93"/>
      <c r="CON427" s="93"/>
      <c r="COO427" s="93"/>
      <c r="COP427" s="93"/>
      <c r="COQ427" s="93"/>
      <c r="COR427" s="93"/>
      <c r="COS427" s="93"/>
      <c r="COT427" s="93"/>
      <c r="COU427" s="93"/>
      <c r="COV427" s="93"/>
      <c r="COW427" s="93"/>
      <c r="COX427" s="93"/>
      <c r="COY427" s="93"/>
      <c r="COZ427" s="93"/>
      <c r="CPA427" s="93"/>
      <c r="CPB427" s="93"/>
      <c r="CPC427" s="93"/>
      <c r="CPD427" s="93"/>
      <c r="CPE427" s="93"/>
      <c r="CPF427" s="93"/>
      <c r="CPG427" s="93"/>
      <c r="CPH427" s="93"/>
      <c r="CPI427" s="93"/>
      <c r="CPJ427" s="93"/>
      <c r="CPK427" s="93"/>
      <c r="CPL427" s="93"/>
      <c r="CPM427" s="93"/>
      <c r="CPN427" s="93"/>
      <c r="CPO427" s="93"/>
      <c r="CPP427" s="93"/>
      <c r="CPQ427" s="93"/>
      <c r="CPR427" s="93"/>
      <c r="CPS427" s="93"/>
      <c r="CPT427" s="93"/>
      <c r="CPU427" s="93"/>
      <c r="CPV427" s="93"/>
      <c r="CPW427" s="93"/>
      <c r="CPX427" s="93"/>
      <c r="CPY427" s="93"/>
      <c r="CPZ427" s="93"/>
      <c r="CQA427" s="93"/>
      <c r="CQB427" s="93"/>
      <c r="CQC427" s="93"/>
      <c r="CQD427" s="93"/>
      <c r="CQE427" s="93"/>
      <c r="CQF427" s="93"/>
      <c r="CQG427" s="93"/>
      <c r="CQH427" s="93"/>
      <c r="CQI427" s="93"/>
      <c r="CQJ427" s="93"/>
      <c r="CQK427" s="93"/>
      <c r="CQL427" s="93"/>
      <c r="CQM427" s="93"/>
      <c r="CQN427" s="93"/>
      <c r="CQO427" s="93"/>
      <c r="CQP427" s="93"/>
      <c r="CQQ427" s="93"/>
      <c r="CQR427" s="93"/>
      <c r="CQS427" s="93"/>
      <c r="CQT427" s="93"/>
      <c r="CQU427" s="93"/>
      <c r="CQV427" s="93"/>
      <c r="CQW427" s="93"/>
      <c r="CQX427" s="93"/>
      <c r="CQY427" s="93"/>
      <c r="CQZ427" s="93"/>
      <c r="CRA427" s="93"/>
      <c r="CRB427" s="93"/>
      <c r="CRC427" s="93"/>
      <c r="CRD427" s="93"/>
      <c r="CRE427" s="93"/>
      <c r="CRF427" s="93"/>
      <c r="CRG427" s="93"/>
      <c r="CRH427" s="93"/>
      <c r="CRI427" s="93"/>
      <c r="CRJ427" s="93"/>
      <c r="CRK427" s="93"/>
      <c r="CRL427" s="93"/>
      <c r="CRM427" s="93"/>
      <c r="CRN427" s="93"/>
      <c r="CRO427" s="93"/>
      <c r="CRP427" s="93"/>
      <c r="CRQ427" s="93"/>
      <c r="CRR427" s="93"/>
      <c r="CRS427" s="93"/>
      <c r="CRT427" s="93"/>
      <c r="CRU427" s="93"/>
      <c r="CRV427" s="93"/>
      <c r="CRW427" s="93"/>
      <c r="CRX427" s="93"/>
      <c r="CRY427" s="93"/>
      <c r="CRZ427" s="93"/>
      <c r="CSA427" s="93"/>
      <c r="CSB427" s="93"/>
      <c r="CSC427" s="93"/>
      <c r="CSD427" s="93"/>
      <c r="CSE427" s="93"/>
      <c r="CSF427" s="93"/>
      <c r="CSG427" s="93"/>
      <c r="CSH427" s="93"/>
      <c r="CSI427" s="93"/>
      <c r="CSJ427" s="93"/>
      <c r="CSK427" s="93"/>
      <c r="CSL427" s="93"/>
      <c r="CSM427" s="93"/>
      <c r="CSN427" s="93"/>
      <c r="CSO427" s="93"/>
      <c r="CSP427" s="93"/>
      <c r="CSQ427" s="93"/>
      <c r="CSR427" s="93"/>
      <c r="CSS427" s="93"/>
      <c r="CST427" s="93"/>
      <c r="CSU427" s="93"/>
      <c r="CSV427" s="93"/>
      <c r="CSW427" s="93"/>
      <c r="CSX427" s="93"/>
      <c r="CSY427" s="93"/>
      <c r="CSZ427" s="93"/>
      <c r="CTA427" s="93"/>
      <c r="CTB427" s="93"/>
      <c r="CTC427" s="93"/>
      <c r="CTD427" s="93"/>
      <c r="CTE427" s="93"/>
      <c r="CTF427" s="93"/>
      <c r="CTG427" s="93"/>
      <c r="CTH427" s="93"/>
      <c r="CTI427" s="93"/>
      <c r="CTJ427" s="93"/>
      <c r="CTK427" s="93"/>
      <c r="CTL427" s="93"/>
      <c r="CTM427" s="93"/>
      <c r="CTN427" s="93"/>
      <c r="CTO427" s="93"/>
      <c r="CTP427" s="93"/>
      <c r="CTQ427" s="93"/>
      <c r="CTR427" s="93"/>
      <c r="CTS427" s="93"/>
      <c r="CTT427" s="93"/>
      <c r="CTU427" s="93"/>
      <c r="CTV427" s="93"/>
      <c r="CTW427" s="93"/>
      <c r="CTX427" s="93"/>
      <c r="CTY427" s="93"/>
      <c r="CTZ427" s="93"/>
      <c r="CUA427" s="93"/>
      <c r="CUB427" s="93"/>
      <c r="CUC427" s="93"/>
      <c r="CUD427" s="93"/>
      <c r="CUE427" s="93"/>
      <c r="CUF427" s="93"/>
      <c r="CUG427" s="93"/>
      <c r="CUH427" s="93"/>
      <c r="CUI427" s="93"/>
      <c r="CUJ427" s="93"/>
      <c r="CUK427" s="93"/>
      <c r="CUL427" s="93"/>
      <c r="CUM427" s="93"/>
      <c r="CUN427" s="93"/>
      <c r="CUO427" s="93"/>
      <c r="CUP427" s="93"/>
      <c r="CUQ427" s="93"/>
      <c r="CUR427" s="93"/>
      <c r="CUS427" s="93"/>
      <c r="CUT427" s="93"/>
      <c r="CUU427" s="93"/>
      <c r="CUV427" s="93"/>
      <c r="CUW427" s="93"/>
      <c r="CUX427" s="93"/>
      <c r="CUY427" s="93"/>
      <c r="CUZ427" s="93"/>
      <c r="CVA427" s="93"/>
      <c r="CVB427" s="93"/>
      <c r="CVC427" s="93"/>
      <c r="CVD427" s="93"/>
      <c r="CVE427" s="93"/>
      <c r="CVF427" s="93"/>
      <c r="CVG427" s="93"/>
      <c r="CVH427" s="93"/>
      <c r="CVI427" s="93"/>
      <c r="CVJ427" s="93"/>
      <c r="CVK427" s="93"/>
      <c r="CVL427" s="93"/>
      <c r="CVM427" s="93"/>
      <c r="CVN427" s="93"/>
      <c r="CVO427" s="93"/>
      <c r="CVP427" s="93"/>
      <c r="CVQ427" s="93"/>
      <c r="CVR427" s="93"/>
      <c r="CVS427" s="93"/>
      <c r="CVT427" s="93"/>
      <c r="CVU427" s="93"/>
      <c r="CVV427" s="93"/>
      <c r="CVW427" s="93"/>
      <c r="CVX427" s="93"/>
      <c r="CVY427" s="93"/>
      <c r="CVZ427" s="93"/>
      <c r="CWA427" s="93"/>
      <c r="CWB427" s="93"/>
      <c r="CWC427" s="93"/>
      <c r="CWD427" s="93"/>
      <c r="CWE427" s="93"/>
      <c r="CWF427" s="93"/>
      <c r="CWG427" s="93"/>
      <c r="CWH427" s="93"/>
      <c r="CWI427" s="93"/>
      <c r="CWJ427" s="93"/>
      <c r="CWK427" s="93"/>
      <c r="CWL427" s="93"/>
      <c r="CWM427" s="93"/>
      <c r="CWN427" s="93"/>
      <c r="CWO427" s="93"/>
      <c r="CWP427" s="93"/>
      <c r="CWQ427" s="93"/>
      <c r="CWR427" s="93"/>
      <c r="CWS427" s="93"/>
      <c r="CWT427" s="93"/>
      <c r="CWU427" s="93"/>
      <c r="CWV427" s="93"/>
      <c r="CWW427" s="93"/>
      <c r="CWX427" s="93"/>
      <c r="CWY427" s="93"/>
      <c r="CWZ427" s="93"/>
      <c r="CXA427" s="93"/>
      <c r="CXB427" s="93"/>
      <c r="CXC427" s="93"/>
      <c r="CXD427" s="93"/>
      <c r="CXE427" s="93"/>
      <c r="CXF427" s="93"/>
      <c r="CXG427" s="93"/>
      <c r="CXH427" s="93"/>
      <c r="CXI427" s="93"/>
      <c r="CXJ427" s="93"/>
      <c r="CXK427" s="93"/>
      <c r="CXL427" s="93"/>
      <c r="CXM427" s="93"/>
      <c r="CXN427" s="93"/>
      <c r="CXO427" s="93"/>
      <c r="CXP427" s="93"/>
      <c r="CXQ427" s="93"/>
      <c r="CXR427" s="93"/>
      <c r="CXS427" s="93"/>
      <c r="CXT427" s="93"/>
      <c r="CXU427" s="93"/>
      <c r="CXV427" s="93"/>
      <c r="CXW427" s="93"/>
      <c r="CXX427" s="93"/>
      <c r="CXY427" s="93"/>
      <c r="CXZ427" s="93"/>
      <c r="CYA427" s="93"/>
      <c r="CYB427" s="93"/>
      <c r="CYC427" s="93"/>
      <c r="CYD427" s="93"/>
      <c r="CYE427" s="93"/>
      <c r="CYF427" s="93"/>
      <c r="CYG427" s="93"/>
      <c r="CYH427" s="93"/>
      <c r="CYI427" s="93"/>
      <c r="CYJ427" s="93"/>
      <c r="CYK427" s="93"/>
      <c r="CYL427" s="93"/>
      <c r="CYM427" s="93"/>
      <c r="CYN427" s="93"/>
      <c r="CYO427" s="93"/>
      <c r="CYP427" s="93"/>
      <c r="CYQ427" s="93"/>
      <c r="CYR427" s="93"/>
      <c r="CYS427" s="93"/>
      <c r="CYT427" s="93"/>
      <c r="CYU427" s="93"/>
      <c r="CYV427" s="93"/>
      <c r="CYW427" s="93"/>
      <c r="CYX427" s="93"/>
      <c r="CYY427" s="93"/>
      <c r="CYZ427" s="93"/>
      <c r="CZA427" s="93"/>
      <c r="CZB427" s="93"/>
      <c r="CZC427" s="93"/>
      <c r="CZD427" s="93"/>
      <c r="CZE427" s="93"/>
      <c r="CZF427" s="93"/>
      <c r="CZG427" s="93"/>
      <c r="CZH427" s="93"/>
      <c r="CZI427" s="93"/>
      <c r="CZJ427" s="93"/>
      <c r="CZK427" s="93"/>
      <c r="CZL427" s="93"/>
      <c r="CZM427" s="93"/>
      <c r="CZN427" s="93"/>
      <c r="CZO427" s="93"/>
      <c r="CZP427" s="93"/>
      <c r="CZQ427" s="93"/>
      <c r="CZR427" s="93"/>
      <c r="CZS427" s="93"/>
      <c r="CZT427" s="93"/>
      <c r="CZU427" s="93"/>
      <c r="CZV427" s="93"/>
      <c r="CZW427" s="93"/>
      <c r="CZX427" s="93"/>
      <c r="CZY427" s="93"/>
      <c r="CZZ427" s="93"/>
      <c r="DAA427" s="93"/>
      <c r="DAB427" s="93"/>
      <c r="DAC427" s="93"/>
      <c r="DAD427" s="93"/>
      <c r="DAE427" s="93"/>
      <c r="DAF427" s="93"/>
      <c r="DAG427" s="93"/>
      <c r="DAH427" s="93"/>
      <c r="DAI427" s="93"/>
      <c r="DAJ427" s="93"/>
      <c r="DAK427" s="93"/>
      <c r="DAL427" s="93"/>
      <c r="DAM427" s="93"/>
      <c r="DAN427" s="93"/>
      <c r="DAO427" s="93"/>
      <c r="DAP427" s="93"/>
      <c r="DAQ427" s="93"/>
      <c r="DAR427" s="93"/>
      <c r="DAS427" s="93"/>
      <c r="DAT427" s="93"/>
      <c r="DAU427" s="93"/>
      <c r="DAV427" s="93"/>
      <c r="DAW427" s="93"/>
      <c r="DAX427" s="93"/>
      <c r="DAY427" s="93"/>
      <c r="DAZ427" s="93"/>
      <c r="DBA427" s="93"/>
      <c r="DBB427" s="93"/>
      <c r="DBC427" s="93"/>
      <c r="DBD427" s="93"/>
      <c r="DBE427" s="93"/>
      <c r="DBF427" s="93"/>
      <c r="DBG427" s="93"/>
      <c r="DBH427" s="93"/>
      <c r="DBI427" s="93"/>
      <c r="DBJ427" s="93"/>
      <c r="DBK427" s="93"/>
      <c r="DBL427" s="93"/>
      <c r="DBM427" s="93"/>
      <c r="DBN427" s="93"/>
      <c r="DBO427" s="93"/>
      <c r="DBP427" s="93"/>
      <c r="DBQ427" s="93"/>
      <c r="DBR427" s="93"/>
      <c r="DBS427" s="93"/>
      <c r="DBT427" s="93"/>
      <c r="DBU427" s="93"/>
      <c r="DBV427" s="93"/>
      <c r="DBW427" s="93"/>
      <c r="DBX427" s="93"/>
      <c r="DBY427" s="93"/>
      <c r="DBZ427" s="93"/>
      <c r="DCA427" s="93"/>
      <c r="DCB427" s="93"/>
      <c r="DCC427" s="93"/>
      <c r="DCD427" s="93"/>
      <c r="DCE427" s="93"/>
      <c r="DCF427" s="93"/>
      <c r="DCG427" s="93"/>
      <c r="DCH427" s="93"/>
      <c r="DCI427" s="93"/>
      <c r="DCJ427" s="93"/>
      <c r="DCK427" s="93"/>
      <c r="DCL427" s="93"/>
      <c r="DCM427" s="93"/>
      <c r="DCN427" s="93"/>
      <c r="DCO427" s="93"/>
      <c r="DCP427" s="93"/>
      <c r="DCQ427" s="93"/>
      <c r="DCR427" s="93"/>
      <c r="DCS427" s="93"/>
      <c r="DCT427" s="93"/>
      <c r="DCU427" s="93"/>
      <c r="DCV427" s="93"/>
      <c r="DCW427" s="93"/>
      <c r="DCX427" s="93"/>
      <c r="DCY427" s="93"/>
      <c r="DCZ427" s="93"/>
      <c r="DDA427" s="93"/>
      <c r="DDB427" s="93"/>
      <c r="DDC427" s="93"/>
      <c r="DDD427" s="93"/>
      <c r="DDE427" s="93"/>
      <c r="DDF427" s="93"/>
      <c r="DDG427" s="93"/>
      <c r="DDH427" s="93"/>
      <c r="DDI427" s="93"/>
      <c r="DDJ427" s="93"/>
      <c r="DDK427" s="93"/>
      <c r="DDL427" s="93"/>
      <c r="DDM427" s="93"/>
      <c r="DDN427" s="93"/>
      <c r="DDO427" s="93"/>
      <c r="DDP427" s="93"/>
      <c r="DDQ427" s="93"/>
      <c r="DDR427" s="93"/>
      <c r="DDS427" s="93"/>
      <c r="DDT427" s="93"/>
      <c r="DDU427" s="93"/>
      <c r="DDV427" s="93"/>
      <c r="DDW427" s="93"/>
      <c r="DDX427" s="93"/>
      <c r="DDY427" s="93"/>
      <c r="DDZ427" s="93"/>
      <c r="DEA427" s="93"/>
      <c r="DEB427" s="93"/>
      <c r="DEC427" s="93"/>
      <c r="DED427" s="93"/>
      <c r="DEE427" s="93"/>
      <c r="DEF427" s="93"/>
      <c r="DEG427" s="93"/>
      <c r="DEH427" s="93"/>
      <c r="DEI427" s="93"/>
      <c r="DEJ427" s="93"/>
      <c r="DEK427" s="93"/>
      <c r="DEL427" s="93"/>
      <c r="DEM427" s="93"/>
      <c r="DEN427" s="93"/>
      <c r="DEO427" s="93"/>
      <c r="DEP427" s="93"/>
      <c r="DEQ427" s="93"/>
      <c r="DER427" s="93"/>
      <c r="DES427" s="93"/>
      <c r="DET427" s="93"/>
      <c r="DEU427" s="93"/>
      <c r="DEV427" s="93"/>
      <c r="DEW427" s="93"/>
      <c r="DEX427" s="93"/>
      <c r="DEY427" s="93"/>
      <c r="DEZ427" s="93"/>
      <c r="DFA427" s="93"/>
      <c r="DFB427" s="93"/>
      <c r="DFC427" s="93"/>
      <c r="DFD427" s="93"/>
      <c r="DFE427" s="93"/>
      <c r="DFF427" s="93"/>
      <c r="DFG427" s="93"/>
      <c r="DFH427" s="93"/>
      <c r="DFI427" s="93"/>
      <c r="DFJ427" s="93"/>
      <c r="DFK427" s="93"/>
      <c r="DFL427" s="93"/>
      <c r="DFM427" s="93"/>
      <c r="DFN427" s="93"/>
      <c r="DFO427" s="93"/>
      <c r="DFP427" s="93"/>
      <c r="DFQ427" s="93"/>
      <c r="DFR427" s="93"/>
      <c r="DFS427" s="93"/>
      <c r="DFT427" s="93"/>
      <c r="DFU427" s="93"/>
      <c r="DFV427" s="93"/>
      <c r="DFW427" s="93"/>
      <c r="DFX427" s="93"/>
      <c r="DFY427" s="93"/>
      <c r="DFZ427" s="93"/>
      <c r="DGA427" s="93"/>
      <c r="DGB427" s="93"/>
      <c r="DGC427" s="93"/>
      <c r="DGD427" s="93"/>
      <c r="DGE427" s="93"/>
      <c r="DGF427" s="93"/>
      <c r="DGG427" s="93"/>
      <c r="DGH427" s="93"/>
      <c r="DGI427" s="93"/>
      <c r="DGJ427" s="93"/>
      <c r="DGK427" s="93"/>
      <c r="DGL427" s="93"/>
      <c r="DGM427" s="93"/>
      <c r="DGN427" s="93"/>
      <c r="DGO427" s="93"/>
      <c r="DGP427" s="93"/>
      <c r="DGQ427" s="93"/>
      <c r="DGR427" s="93"/>
      <c r="DGS427" s="93"/>
      <c r="DGT427" s="93"/>
      <c r="DGU427" s="93"/>
      <c r="DGV427" s="93"/>
      <c r="DGW427" s="93"/>
      <c r="DGX427" s="93"/>
      <c r="DGY427" s="93"/>
      <c r="DGZ427" s="93"/>
      <c r="DHA427" s="93"/>
      <c r="DHB427" s="93"/>
      <c r="DHC427" s="93"/>
      <c r="DHD427" s="93"/>
      <c r="DHE427" s="93"/>
      <c r="DHF427" s="93"/>
      <c r="DHG427" s="93"/>
      <c r="DHH427" s="93"/>
      <c r="DHI427" s="93"/>
      <c r="DHJ427" s="93"/>
      <c r="DHK427" s="93"/>
      <c r="DHL427" s="93"/>
      <c r="DHM427" s="93"/>
      <c r="DHN427" s="93"/>
      <c r="DHO427" s="93"/>
      <c r="DHP427" s="93"/>
      <c r="DHQ427" s="93"/>
      <c r="DHR427" s="93"/>
      <c r="DHS427" s="93"/>
      <c r="DHT427" s="93"/>
      <c r="DHU427" s="93"/>
      <c r="DHV427" s="93"/>
      <c r="DHW427" s="93"/>
      <c r="DHX427" s="93"/>
      <c r="DHY427" s="93"/>
      <c r="DHZ427" s="93"/>
      <c r="DIA427" s="93"/>
      <c r="DIB427" s="93"/>
      <c r="DIC427" s="93"/>
      <c r="DID427" s="93"/>
      <c r="DIE427" s="93"/>
      <c r="DIF427" s="93"/>
      <c r="DIG427" s="93"/>
      <c r="DIH427" s="93"/>
      <c r="DII427" s="93"/>
      <c r="DIJ427" s="93"/>
      <c r="DIK427" s="93"/>
      <c r="DIL427" s="93"/>
      <c r="DIM427" s="93"/>
      <c r="DIN427" s="93"/>
      <c r="DIO427" s="93"/>
      <c r="DIP427" s="93"/>
      <c r="DIQ427" s="93"/>
      <c r="DIR427" s="93"/>
      <c r="DIS427" s="93"/>
      <c r="DIT427" s="93"/>
      <c r="DIU427" s="93"/>
      <c r="DIV427" s="93"/>
      <c r="DIW427" s="93"/>
      <c r="DIX427" s="93"/>
      <c r="DIY427" s="93"/>
      <c r="DIZ427" s="93"/>
      <c r="DJA427" s="93"/>
      <c r="DJB427" s="93"/>
      <c r="DJC427" s="93"/>
      <c r="DJD427" s="93"/>
      <c r="DJE427" s="93"/>
      <c r="DJF427" s="93"/>
      <c r="DJG427" s="93"/>
      <c r="DJH427" s="93"/>
      <c r="DJI427" s="93"/>
      <c r="DJJ427" s="93"/>
      <c r="DJK427" s="93"/>
      <c r="DJL427" s="93"/>
      <c r="DJM427" s="93"/>
      <c r="DJN427" s="93"/>
      <c r="DJO427" s="93"/>
      <c r="DJP427" s="93"/>
      <c r="DJQ427" s="93"/>
      <c r="DJR427" s="93"/>
      <c r="DJS427" s="93"/>
      <c r="DJT427" s="93"/>
      <c r="DJU427" s="93"/>
      <c r="DJV427" s="93"/>
      <c r="DJW427" s="93"/>
      <c r="DJX427" s="93"/>
      <c r="DJY427" s="93"/>
      <c r="DJZ427" s="93"/>
      <c r="DKA427" s="93"/>
      <c r="DKB427" s="93"/>
      <c r="DKC427" s="93"/>
      <c r="DKD427" s="93"/>
      <c r="DKE427" s="93"/>
      <c r="DKF427" s="93"/>
      <c r="DKG427" s="93"/>
      <c r="DKH427" s="93"/>
      <c r="DKI427" s="93"/>
      <c r="DKJ427" s="93"/>
      <c r="DKK427" s="93"/>
      <c r="DKL427" s="93"/>
      <c r="DKM427" s="93"/>
      <c r="DKN427" s="93"/>
      <c r="DKO427" s="93"/>
      <c r="DKP427" s="93"/>
      <c r="DKQ427" s="93"/>
      <c r="DKR427" s="93"/>
      <c r="DKS427" s="93"/>
      <c r="DKT427" s="93"/>
      <c r="DKU427" s="93"/>
      <c r="DKV427" s="93"/>
      <c r="DKW427" s="93"/>
      <c r="DKX427" s="93"/>
      <c r="DKY427" s="93"/>
      <c r="DKZ427" s="93"/>
      <c r="DLA427" s="93"/>
      <c r="DLB427" s="93"/>
      <c r="DLC427" s="93"/>
      <c r="DLD427" s="93"/>
      <c r="DLE427" s="93"/>
      <c r="DLF427" s="93"/>
      <c r="DLG427" s="93"/>
      <c r="DLH427" s="93"/>
      <c r="DLI427" s="93"/>
      <c r="DLJ427" s="93"/>
      <c r="DLK427" s="93"/>
      <c r="DLL427" s="93"/>
      <c r="DLM427" s="93"/>
      <c r="DLN427" s="93"/>
      <c r="DLO427" s="93"/>
      <c r="DLP427" s="93"/>
      <c r="DLQ427" s="93"/>
      <c r="DLR427" s="93"/>
      <c r="DLS427" s="93"/>
      <c r="DLT427" s="93"/>
      <c r="DLU427" s="93"/>
      <c r="DLV427" s="93"/>
      <c r="DLW427" s="93"/>
      <c r="DLX427" s="93"/>
      <c r="DLY427" s="93"/>
      <c r="DLZ427" s="93"/>
      <c r="DMA427" s="93"/>
      <c r="DMB427" s="93"/>
      <c r="DMC427" s="93"/>
      <c r="DMD427" s="93"/>
      <c r="DME427" s="93"/>
      <c r="DMF427" s="93"/>
      <c r="DMG427" s="93"/>
      <c r="DMH427" s="93"/>
      <c r="DMI427" s="93"/>
      <c r="DMJ427" s="93"/>
      <c r="DMK427" s="93"/>
      <c r="DML427" s="93"/>
      <c r="DMM427" s="93"/>
      <c r="DMN427" s="93"/>
      <c r="DMO427" s="93"/>
      <c r="DMP427" s="93"/>
      <c r="DMQ427" s="93"/>
      <c r="DMR427" s="93"/>
      <c r="DMS427" s="93"/>
      <c r="DMT427" s="93"/>
      <c r="DMU427" s="93"/>
      <c r="DMV427" s="93"/>
      <c r="DMW427" s="93"/>
      <c r="DMX427" s="93"/>
      <c r="DMY427" s="93"/>
      <c r="DMZ427" s="93"/>
      <c r="DNA427" s="93"/>
      <c r="DNB427" s="93"/>
      <c r="DNC427" s="93"/>
      <c r="DND427" s="93"/>
      <c r="DNE427" s="93"/>
      <c r="DNF427" s="93"/>
      <c r="DNG427" s="93"/>
      <c r="DNH427" s="93"/>
      <c r="DNI427" s="93"/>
      <c r="DNJ427" s="93"/>
      <c r="DNK427" s="93"/>
      <c r="DNL427" s="93"/>
      <c r="DNM427" s="93"/>
      <c r="DNN427" s="93"/>
      <c r="DNO427" s="93"/>
      <c r="DNP427" s="93"/>
      <c r="DNQ427" s="93"/>
      <c r="DNR427" s="93"/>
      <c r="DNS427" s="93"/>
      <c r="DNT427" s="93"/>
      <c r="DNU427" s="93"/>
      <c r="DNV427" s="93"/>
      <c r="DNW427" s="93"/>
      <c r="DNX427" s="93"/>
      <c r="DNY427" s="93"/>
      <c r="DNZ427" s="93"/>
      <c r="DOA427" s="93"/>
      <c r="DOB427" s="93"/>
      <c r="DOC427" s="93"/>
      <c r="DOD427" s="93"/>
      <c r="DOE427" s="93"/>
      <c r="DOF427" s="93"/>
      <c r="DOG427" s="93"/>
      <c r="DOH427" s="93"/>
      <c r="DOI427" s="93"/>
      <c r="DOJ427" s="93"/>
      <c r="DOK427" s="93"/>
      <c r="DOL427" s="93"/>
      <c r="DOM427" s="93"/>
      <c r="DON427" s="93"/>
      <c r="DOO427" s="93"/>
      <c r="DOP427" s="93"/>
      <c r="DOQ427" s="93"/>
      <c r="DOR427" s="93"/>
      <c r="DOS427" s="93"/>
      <c r="DOT427" s="93"/>
      <c r="DOU427" s="93"/>
      <c r="DOV427" s="93"/>
      <c r="DOW427" s="93"/>
      <c r="DOX427" s="93"/>
      <c r="DOY427" s="93"/>
      <c r="DOZ427" s="93"/>
      <c r="DPA427" s="93"/>
      <c r="DPB427" s="93"/>
      <c r="DPC427" s="93"/>
      <c r="DPD427" s="93"/>
      <c r="DPE427" s="93"/>
      <c r="DPF427" s="93"/>
      <c r="DPG427" s="93"/>
      <c r="DPH427" s="93"/>
      <c r="DPI427" s="93"/>
      <c r="DPJ427" s="93"/>
      <c r="DPK427" s="93"/>
      <c r="DPL427" s="93"/>
      <c r="DPM427" s="93"/>
      <c r="DPN427" s="93"/>
      <c r="DPO427" s="93"/>
      <c r="DPP427" s="93"/>
      <c r="DPQ427" s="93"/>
      <c r="DPR427" s="93"/>
      <c r="DPS427" s="93"/>
      <c r="DPT427" s="93"/>
      <c r="DPU427" s="93"/>
      <c r="DPV427" s="93"/>
      <c r="DPW427" s="93"/>
      <c r="DPX427" s="93"/>
      <c r="DPY427" s="93"/>
      <c r="DPZ427" s="93"/>
      <c r="DQA427" s="93"/>
      <c r="DQB427" s="93"/>
      <c r="DQC427" s="93"/>
      <c r="DQD427" s="93"/>
      <c r="DQE427" s="93"/>
      <c r="DQF427" s="93"/>
      <c r="DQG427" s="93"/>
      <c r="DQH427" s="93"/>
      <c r="DQI427" s="93"/>
      <c r="DQJ427" s="93"/>
      <c r="DQK427" s="93"/>
      <c r="DQL427" s="93"/>
      <c r="DQM427" s="93"/>
      <c r="DQN427" s="93"/>
      <c r="DQO427" s="93"/>
      <c r="DQP427" s="93"/>
      <c r="DQQ427" s="93"/>
      <c r="DQR427" s="93"/>
      <c r="DQS427" s="93"/>
      <c r="DQT427" s="93"/>
      <c r="DQU427" s="93"/>
      <c r="DQV427" s="93"/>
      <c r="DQW427" s="93"/>
      <c r="DQX427" s="93"/>
      <c r="DQY427" s="93"/>
      <c r="DQZ427" s="93"/>
      <c r="DRA427" s="93"/>
      <c r="DRB427" s="93"/>
      <c r="DRC427" s="93"/>
      <c r="DRD427" s="93"/>
      <c r="DRE427" s="93"/>
      <c r="DRF427" s="93"/>
      <c r="DRG427" s="93"/>
      <c r="DRH427" s="93"/>
      <c r="DRI427" s="93"/>
      <c r="DRJ427" s="93"/>
      <c r="DRK427" s="93"/>
      <c r="DRL427" s="93"/>
      <c r="DRM427" s="93"/>
      <c r="DRN427" s="93"/>
      <c r="DRO427" s="93"/>
      <c r="DRP427" s="93"/>
      <c r="DRQ427" s="93"/>
      <c r="DRR427" s="93"/>
      <c r="DRS427" s="93"/>
      <c r="DRT427" s="93"/>
      <c r="DRU427" s="93"/>
      <c r="DRV427" s="93"/>
      <c r="DRW427" s="93"/>
      <c r="DRX427" s="93"/>
      <c r="DRY427" s="93"/>
      <c r="DRZ427" s="93"/>
      <c r="DSA427" s="93"/>
      <c r="DSB427" s="93"/>
      <c r="DSC427" s="93"/>
      <c r="DSD427" s="93"/>
      <c r="DSE427" s="93"/>
      <c r="DSF427" s="93"/>
      <c r="DSG427" s="93"/>
      <c r="DSH427" s="93"/>
      <c r="DSI427" s="93"/>
      <c r="DSJ427" s="93"/>
      <c r="DSK427" s="93"/>
      <c r="DSL427" s="93"/>
      <c r="DSM427" s="93"/>
      <c r="DSN427" s="93"/>
      <c r="DSO427" s="93"/>
      <c r="DSP427" s="93"/>
      <c r="DSQ427" s="93"/>
      <c r="DSR427" s="93"/>
      <c r="DSS427" s="93"/>
      <c r="DST427" s="93"/>
      <c r="DSU427" s="93"/>
      <c r="DSV427" s="93"/>
      <c r="DSW427" s="93"/>
      <c r="DSX427" s="93"/>
      <c r="DSY427" s="93"/>
      <c r="DSZ427" s="93"/>
      <c r="DTA427" s="93"/>
      <c r="DTB427" s="93"/>
      <c r="DTC427" s="93"/>
      <c r="DTD427" s="93"/>
      <c r="DTE427" s="93"/>
      <c r="DTF427" s="93"/>
      <c r="DTG427" s="93"/>
      <c r="DTH427" s="93"/>
      <c r="DTI427" s="93"/>
      <c r="DTJ427" s="93"/>
      <c r="DTK427" s="93"/>
      <c r="DTL427" s="93"/>
      <c r="DTM427" s="93"/>
      <c r="DTN427" s="93"/>
      <c r="DTO427" s="93"/>
      <c r="DTP427" s="93"/>
      <c r="DTQ427" s="93"/>
      <c r="DTR427" s="93"/>
      <c r="DTS427" s="93"/>
      <c r="DTT427" s="93"/>
      <c r="DTU427" s="93"/>
      <c r="DTV427" s="93"/>
      <c r="DTW427" s="93"/>
      <c r="DTX427" s="93"/>
      <c r="DTY427" s="93"/>
      <c r="DTZ427" s="93"/>
      <c r="DUA427" s="93"/>
      <c r="DUB427" s="93"/>
      <c r="DUC427" s="93"/>
      <c r="DUD427" s="93"/>
      <c r="DUE427" s="93"/>
      <c r="DUF427" s="93"/>
      <c r="DUG427" s="93"/>
      <c r="DUH427" s="93"/>
      <c r="DUI427" s="93"/>
      <c r="DUJ427" s="93"/>
      <c r="DUK427" s="93"/>
      <c r="DUL427" s="93"/>
      <c r="DUM427" s="93"/>
      <c r="DUN427" s="93"/>
      <c r="DUO427" s="93"/>
      <c r="DUP427" s="93"/>
      <c r="DUQ427" s="93"/>
      <c r="DUR427" s="93"/>
      <c r="DUS427" s="93"/>
      <c r="DUT427" s="93"/>
      <c r="DUU427" s="93"/>
      <c r="DUV427" s="93"/>
      <c r="DUW427" s="93"/>
      <c r="DUX427" s="93"/>
      <c r="DUY427" s="93"/>
      <c r="DUZ427" s="93"/>
      <c r="DVA427" s="93"/>
      <c r="DVB427" s="93"/>
      <c r="DVC427" s="93"/>
      <c r="DVD427" s="93"/>
      <c r="DVE427" s="93"/>
      <c r="DVF427" s="93"/>
      <c r="DVG427" s="93"/>
      <c r="DVH427" s="93"/>
      <c r="DVI427" s="93"/>
      <c r="DVJ427" s="93"/>
      <c r="DVK427" s="93"/>
      <c r="DVL427" s="93"/>
      <c r="DVM427" s="93"/>
      <c r="DVN427" s="93"/>
      <c r="DVO427" s="93"/>
      <c r="DVP427" s="93"/>
      <c r="DVQ427" s="93"/>
      <c r="DVR427" s="93"/>
      <c r="DVS427" s="93"/>
      <c r="DVT427" s="93"/>
      <c r="DVU427" s="93"/>
      <c r="DVV427" s="93"/>
      <c r="DVW427" s="93"/>
      <c r="DVX427" s="93"/>
      <c r="DVY427" s="93"/>
      <c r="DVZ427" s="93"/>
      <c r="DWA427" s="93"/>
      <c r="DWB427" s="93"/>
      <c r="DWC427" s="93"/>
      <c r="DWD427" s="93"/>
      <c r="DWE427" s="93"/>
      <c r="DWF427" s="93"/>
      <c r="DWG427" s="93"/>
      <c r="DWH427" s="93"/>
      <c r="DWI427" s="93"/>
      <c r="DWJ427" s="93"/>
      <c r="DWK427" s="93"/>
      <c r="DWL427" s="93"/>
      <c r="DWM427" s="93"/>
      <c r="DWN427" s="93"/>
      <c r="DWO427" s="93"/>
      <c r="DWP427" s="93"/>
      <c r="DWQ427" s="93"/>
      <c r="DWR427" s="93"/>
      <c r="DWS427" s="93"/>
      <c r="DWT427" s="93"/>
      <c r="DWU427" s="93"/>
      <c r="DWV427" s="93"/>
      <c r="DWW427" s="93"/>
      <c r="DWX427" s="93"/>
      <c r="DWY427" s="93"/>
      <c r="DWZ427" s="93"/>
      <c r="DXA427" s="93"/>
      <c r="DXB427" s="93"/>
      <c r="DXC427" s="93"/>
      <c r="DXD427" s="93"/>
      <c r="DXE427" s="93"/>
      <c r="DXF427" s="93"/>
      <c r="DXG427" s="93"/>
      <c r="DXH427" s="93"/>
      <c r="DXI427" s="93"/>
      <c r="DXJ427" s="93"/>
      <c r="DXK427" s="93"/>
      <c r="DXL427" s="93"/>
      <c r="DXM427" s="93"/>
      <c r="DXN427" s="93"/>
      <c r="DXO427" s="93"/>
      <c r="DXP427" s="93"/>
      <c r="DXQ427" s="93"/>
      <c r="DXR427" s="93"/>
      <c r="DXS427" s="93"/>
      <c r="DXT427" s="93"/>
      <c r="DXU427" s="93"/>
      <c r="DXV427" s="93"/>
      <c r="DXW427" s="93"/>
      <c r="DXX427" s="93"/>
      <c r="DXY427" s="93"/>
      <c r="DXZ427" s="93"/>
      <c r="DYA427" s="93"/>
      <c r="DYB427" s="93"/>
      <c r="DYC427" s="93"/>
      <c r="DYD427" s="93"/>
      <c r="DYE427" s="93"/>
      <c r="DYF427" s="93"/>
      <c r="DYG427" s="93"/>
      <c r="DYH427" s="93"/>
      <c r="DYI427" s="93"/>
      <c r="DYJ427" s="93"/>
      <c r="DYK427" s="93"/>
      <c r="DYL427" s="93"/>
      <c r="DYM427" s="93"/>
      <c r="DYN427" s="93"/>
      <c r="DYO427" s="93"/>
      <c r="DYP427" s="93"/>
      <c r="DYQ427" s="93"/>
      <c r="DYR427" s="93"/>
      <c r="DYS427" s="93"/>
      <c r="DYT427" s="93"/>
      <c r="DYU427" s="93"/>
      <c r="DYV427" s="93"/>
      <c r="DYW427" s="93"/>
      <c r="DYX427" s="93"/>
      <c r="DYY427" s="93"/>
      <c r="DYZ427" s="93"/>
      <c r="DZA427" s="93"/>
      <c r="DZB427" s="93"/>
      <c r="DZC427" s="93"/>
      <c r="DZD427" s="93"/>
      <c r="DZE427" s="93"/>
      <c r="DZF427" s="93"/>
      <c r="DZG427" s="93"/>
      <c r="DZH427" s="93"/>
      <c r="DZI427" s="93"/>
      <c r="DZJ427" s="93"/>
      <c r="DZK427" s="93"/>
      <c r="DZL427" s="93"/>
      <c r="DZM427" s="93"/>
      <c r="DZN427" s="93"/>
      <c r="DZO427" s="93"/>
      <c r="DZP427" s="93"/>
      <c r="DZQ427" s="93"/>
      <c r="DZR427" s="93"/>
      <c r="DZS427" s="93"/>
      <c r="DZT427" s="93"/>
      <c r="DZU427" s="93"/>
      <c r="DZV427" s="93"/>
      <c r="DZW427" s="93"/>
      <c r="DZX427" s="93"/>
      <c r="DZY427" s="93"/>
      <c r="DZZ427" s="93"/>
      <c r="EAA427" s="93"/>
      <c r="EAB427" s="93"/>
      <c r="EAC427" s="93"/>
      <c r="EAD427" s="93"/>
      <c r="EAE427" s="93"/>
      <c r="EAF427" s="93"/>
      <c r="EAG427" s="93"/>
      <c r="EAH427" s="93"/>
      <c r="EAI427" s="93"/>
      <c r="EAJ427" s="93"/>
      <c r="EAK427" s="93"/>
      <c r="EAL427" s="93"/>
      <c r="EAM427" s="93"/>
      <c r="EAN427" s="93"/>
      <c r="EAO427" s="93"/>
      <c r="EAP427" s="93"/>
      <c r="EAQ427" s="93"/>
      <c r="EAR427" s="93"/>
      <c r="EAS427" s="93"/>
      <c r="EAT427" s="93"/>
      <c r="EAU427" s="93"/>
      <c r="EAV427" s="93"/>
      <c r="EAW427" s="93"/>
      <c r="EAX427" s="93"/>
      <c r="EAY427" s="93"/>
      <c r="EAZ427" s="93"/>
      <c r="EBA427" s="93"/>
      <c r="EBB427" s="93"/>
      <c r="EBC427" s="93"/>
      <c r="EBD427" s="93"/>
      <c r="EBE427" s="93"/>
      <c r="EBF427" s="93"/>
      <c r="EBG427" s="93"/>
      <c r="EBH427" s="93"/>
      <c r="EBI427" s="93"/>
      <c r="EBJ427" s="93"/>
      <c r="EBK427" s="93"/>
      <c r="EBL427" s="93"/>
      <c r="EBM427" s="93"/>
      <c r="EBN427" s="93"/>
      <c r="EBO427" s="93"/>
      <c r="EBP427" s="93"/>
      <c r="EBQ427" s="93"/>
      <c r="EBR427" s="93"/>
      <c r="EBS427" s="93"/>
      <c r="EBT427" s="93"/>
      <c r="EBU427" s="93"/>
      <c r="EBV427" s="93"/>
      <c r="EBW427" s="93"/>
      <c r="EBX427" s="93"/>
      <c r="EBY427" s="93"/>
      <c r="EBZ427" s="93"/>
      <c r="ECA427" s="93"/>
      <c r="ECB427" s="93"/>
      <c r="ECC427" s="93"/>
      <c r="ECD427" s="93"/>
      <c r="ECE427" s="93"/>
      <c r="ECF427" s="93"/>
      <c r="ECG427" s="93"/>
      <c r="ECH427" s="93"/>
      <c r="ECI427" s="93"/>
      <c r="ECJ427" s="93"/>
      <c r="ECK427" s="93"/>
      <c r="ECL427" s="93"/>
      <c r="ECM427" s="93"/>
      <c r="ECN427" s="93"/>
      <c r="ECO427" s="93"/>
      <c r="ECP427" s="93"/>
      <c r="ECQ427" s="93"/>
      <c r="ECR427" s="93"/>
      <c r="ECS427" s="93"/>
      <c r="ECT427" s="93"/>
      <c r="ECU427" s="93"/>
      <c r="ECV427" s="93"/>
      <c r="ECW427" s="93"/>
      <c r="ECX427" s="93"/>
      <c r="ECY427" s="93"/>
      <c r="ECZ427" s="93"/>
      <c r="EDA427" s="93"/>
      <c r="EDB427" s="93"/>
      <c r="EDC427" s="93"/>
      <c r="EDD427" s="93"/>
      <c r="EDE427" s="93"/>
      <c r="EDF427" s="93"/>
      <c r="EDG427" s="93"/>
      <c r="EDH427" s="93"/>
      <c r="EDI427" s="93"/>
      <c r="EDJ427" s="93"/>
      <c r="EDK427" s="93"/>
      <c r="EDL427" s="93"/>
      <c r="EDM427" s="93"/>
      <c r="EDN427" s="93"/>
      <c r="EDO427" s="93"/>
      <c r="EDP427" s="93"/>
      <c r="EDQ427" s="93"/>
      <c r="EDR427" s="93"/>
      <c r="EDS427" s="93"/>
      <c r="EDT427" s="93"/>
      <c r="EDU427" s="93"/>
      <c r="EDV427" s="93"/>
      <c r="EDW427" s="93"/>
      <c r="EDX427" s="93"/>
      <c r="EDY427" s="93"/>
      <c r="EDZ427" s="93"/>
      <c r="EEA427" s="93"/>
      <c r="EEB427" s="93"/>
      <c r="EEC427" s="93"/>
      <c r="EED427" s="93"/>
      <c r="EEE427" s="93"/>
      <c r="EEF427" s="93"/>
      <c r="EEG427" s="93"/>
      <c r="EEH427" s="93"/>
      <c r="EEI427" s="93"/>
      <c r="EEJ427" s="93"/>
      <c r="EEK427" s="93"/>
      <c r="EEL427" s="93"/>
      <c r="EEM427" s="93"/>
      <c r="EEN427" s="93"/>
      <c r="EEO427" s="93"/>
      <c r="EEP427" s="93"/>
      <c r="EEQ427" s="93"/>
      <c r="EER427" s="93"/>
      <c r="EES427" s="93"/>
      <c r="EET427" s="93"/>
      <c r="EEU427" s="93"/>
      <c r="EEV427" s="93"/>
      <c r="EEW427" s="93"/>
      <c r="EEX427" s="93"/>
      <c r="EEY427" s="93"/>
      <c r="EEZ427" s="93"/>
      <c r="EFA427" s="93"/>
      <c r="EFB427" s="93"/>
      <c r="EFC427" s="93"/>
      <c r="EFD427" s="93"/>
      <c r="EFE427" s="93"/>
      <c r="EFF427" s="93"/>
      <c r="EFG427" s="93"/>
      <c r="EFH427" s="93"/>
      <c r="EFI427" s="93"/>
      <c r="EFJ427" s="93"/>
      <c r="EFK427" s="93"/>
      <c r="EFL427" s="93"/>
      <c r="EFM427" s="93"/>
      <c r="EFN427" s="93"/>
      <c r="EFO427" s="93"/>
      <c r="EFP427" s="93"/>
      <c r="EFQ427" s="93"/>
      <c r="EFR427" s="93"/>
      <c r="EFS427" s="93"/>
      <c r="EFT427" s="93"/>
      <c r="EFU427" s="93"/>
      <c r="EFV427" s="93"/>
      <c r="EFW427" s="93"/>
      <c r="EFX427" s="93"/>
      <c r="EFY427" s="93"/>
      <c r="EFZ427" s="93"/>
      <c r="EGA427" s="93"/>
      <c r="EGB427" s="93"/>
      <c r="EGC427" s="93"/>
      <c r="EGD427" s="93"/>
      <c r="EGE427" s="93"/>
      <c r="EGF427" s="93"/>
      <c r="EGG427" s="93"/>
      <c r="EGH427" s="93"/>
      <c r="EGI427" s="93"/>
      <c r="EGJ427" s="93"/>
      <c r="EGK427" s="93"/>
      <c r="EGL427" s="93"/>
      <c r="EGM427" s="93"/>
      <c r="EGN427" s="93"/>
      <c r="EGO427" s="93"/>
      <c r="EGP427" s="93"/>
      <c r="EGQ427" s="93"/>
      <c r="EGR427" s="93"/>
      <c r="EGS427" s="93"/>
      <c r="EGT427" s="93"/>
      <c r="EGU427" s="93"/>
      <c r="EGV427" s="93"/>
      <c r="EGW427" s="93"/>
      <c r="EGX427" s="93"/>
      <c r="EGY427" s="93"/>
      <c r="EGZ427" s="93"/>
      <c r="EHA427" s="93"/>
      <c r="EHB427" s="93"/>
      <c r="EHC427" s="93"/>
      <c r="EHD427" s="93"/>
      <c r="EHE427" s="93"/>
      <c r="EHF427" s="93"/>
      <c r="EHG427" s="93"/>
      <c r="EHH427" s="93"/>
      <c r="EHI427" s="93"/>
      <c r="EHJ427" s="93"/>
      <c r="EHK427" s="93"/>
      <c r="EHL427" s="93"/>
      <c r="EHM427" s="93"/>
      <c r="EHN427" s="93"/>
      <c r="EHO427" s="93"/>
      <c r="EHP427" s="93"/>
      <c r="EHQ427" s="93"/>
      <c r="EHR427" s="93"/>
      <c r="EHS427" s="93"/>
      <c r="EHT427" s="93"/>
      <c r="EHU427" s="93"/>
      <c r="EHV427" s="93"/>
      <c r="EHW427" s="93"/>
      <c r="EHX427" s="93"/>
      <c r="EHY427" s="93"/>
      <c r="EHZ427" s="93"/>
      <c r="EIA427" s="93"/>
      <c r="EIB427" s="93"/>
      <c r="EIC427" s="93"/>
      <c r="EID427" s="93"/>
      <c r="EIE427" s="93"/>
      <c r="EIF427" s="93"/>
      <c r="EIG427" s="93"/>
      <c r="EIH427" s="93"/>
      <c r="EII427" s="93"/>
      <c r="EIJ427" s="93"/>
      <c r="EIK427" s="93"/>
      <c r="EIL427" s="93"/>
      <c r="EIM427" s="93"/>
      <c r="EIN427" s="93"/>
      <c r="EIO427" s="93"/>
      <c r="EIP427" s="93"/>
      <c r="EIQ427" s="93"/>
      <c r="EIR427" s="93"/>
      <c r="EIS427" s="93"/>
      <c r="EIT427" s="93"/>
      <c r="EIU427" s="93"/>
      <c r="EIV427" s="93"/>
      <c r="EIW427" s="93"/>
      <c r="EIX427" s="93"/>
      <c r="EIY427" s="93"/>
      <c r="EIZ427" s="93"/>
      <c r="EJA427" s="93"/>
      <c r="EJB427" s="93"/>
      <c r="EJC427" s="93"/>
      <c r="EJD427" s="93"/>
      <c r="EJE427" s="93"/>
      <c r="EJF427" s="93"/>
      <c r="EJG427" s="93"/>
      <c r="EJH427" s="93"/>
      <c r="EJI427" s="93"/>
      <c r="EJJ427" s="93"/>
      <c r="EJK427" s="93"/>
      <c r="EJL427" s="93"/>
      <c r="EJM427" s="93"/>
      <c r="EJN427" s="93"/>
      <c r="EJO427" s="93"/>
      <c r="EJP427" s="93"/>
      <c r="EJQ427" s="93"/>
      <c r="EJR427" s="93"/>
      <c r="EJS427" s="93"/>
      <c r="EJT427" s="93"/>
      <c r="EJU427" s="93"/>
      <c r="EJV427" s="93"/>
      <c r="EJW427" s="93"/>
      <c r="EJX427" s="93"/>
      <c r="EJY427" s="93"/>
      <c r="EJZ427" s="93"/>
      <c r="EKA427" s="93"/>
      <c r="EKB427" s="93"/>
      <c r="EKC427" s="93"/>
      <c r="EKD427" s="93"/>
      <c r="EKE427" s="93"/>
      <c r="EKF427" s="93"/>
      <c r="EKG427" s="93"/>
      <c r="EKH427" s="93"/>
      <c r="EKI427" s="93"/>
      <c r="EKJ427" s="93"/>
      <c r="EKK427" s="93"/>
      <c r="EKL427" s="93"/>
      <c r="EKM427" s="93"/>
      <c r="EKN427" s="93"/>
      <c r="EKO427" s="93"/>
      <c r="EKP427" s="93"/>
      <c r="EKQ427" s="93"/>
      <c r="EKR427" s="93"/>
      <c r="EKS427" s="93"/>
      <c r="EKT427" s="93"/>
      <c r="EKU427" s="93"/>
      <c r="EKV427" s="93"/>
      <c r="EKW427" s="93"/>
      <c r="EKX427" s="93"/>
      <c r="EKY427" s="93"/>
      <c r="EKZ427" s="93"/>
      <c r="ELA427" s="93"/>
      <c r="ELB427" s="93"/>
      <c r="ELC427" s="93"/>
      <c r="ELD427" s="93"/>
      <c r="ELE427" s="93"/>
      <c r="ELF427" s="93"/>
      <c r="ELG427" s="93"/>
      <c r="ELH427" s="93"/>
      <c r="ELI427" s="93"/>
      <c r="ELJ427" s="93"/>
      <c r="ELK427" s="93"/>
      <c r="ELL427" s="93"/>
      <c r="ELM427" s="93"/>
      <c r="ELN427" s="93"/>
      <c r="ELO427" s="93"/>
      <c r="ELP427" s="93"/>
      <c r="ELQ427" s="93"/>
      <c r="ELR427" s="93"/>
      <c r="ELS427" s="93"/>
      <c r="ELT427" s="93"/>
      <c r="ELU427" s="93"/>
      <c r="ELV427" s="93"/>
      <c r="ELW427" s="93"/>
      <c r="ELX427" s="93"/>
      <c r="ELY427" s="93"/>
      <c r="ELZ427" s="93"/>
      <c r="EMA427" s="93"/>
      <c r="EMB427" s="93"/>
      <c r="EMC427" s="93"/>
      <c r="EMD427" s="93"/>
      <c r="EME427" s="93"/>
      <c r="EMF427" s="93"/>
      <c r="EMG427" s="93"/>
      <c r="EMH427" s="93"/>
      <c r="EMI427" s="93"/>
      <c r="EMJ427" s="93"/>
      <c r="EMK427" s="93"/>
      <c r="EML427" s="93"/>
      <c r="EMM427" s="93"/>
      <c r="EMN427" s="93"/>
      <c r="EMO427" s="93"/>
      <c r="EMP427" s="93"/>
      <c r="EMQ427" s="93"/>
      <c r="EMR427" s="93"/>
      <c r="EMS427" s="93"/>
      <c r="EMT427" s="93"/>
      <c r="EMU427" s="93"/>
      <c r="EMV427" s="93"/>
      <c r="EMW427" s="93"/>
      <c r="EMX427" s="93"/>
      <c r="EMY427" s="93"/>
      <c r="EMZ427" s="93"/>
      <c r="ENA427" s="93"/>
      <c r="ENB427" s="93"/>
      <c r="ENC427" s="93"/>
      <c r="END427" s="93"/>
      <c r="ENE427" s="93"/>
      <c r="ENF427" s="93"/>
      <c r="ENG427" s="93"/>
      <c r="ENH427" s="93"/>
      <c r="ENI427" s="93"/>
      <c r="ENJ427" s="93"/>
      <c r="ENK427" s="93"/>
      <c r="ENL427" s="93"/>
      <c r="ENM427" s="93"/>
      <c r="ENN427" s="93"/>
      <c r="ENO427" s="93"/>
      <c r="ENP427" s="93"/>
      <c r="ENQ427" s="93"/>
      <c r="ENR427" s="93"/>
      <c r="ENS427" s="93"/>
      <c r="ENT427" s="93"/>
      <c r="ENU427" s="93"/>
      <c r="ENV427" s="93"/>
      <c r="ENW427" s="93"/>
      <c r="ENX427" s="93"/>
      <c r="ENY427" s="93"/>
      <c r="ENZ427" s="93"/>
      <c r="EOA427" s="93"/>
      <c r="EOB427" s="93"/>
      <c r="EOC427" s="93"/>
      <c r="EOD427" s="93"/>
      <c r="EOE427" s="93"/>
      <c r="EOF427" s="93"/>
      <c r="EOG427" s="93"/>
      <c r="EOH427" s="93"/>
      <c r="EOI427" s="93"/>
      <c r="EOJ427" s="93"/>
      <c r="EOK427" s="93"/>
      <c r="EOL427" s="93"/>
      <c r="EOM427" s="93"/>
      <c r="EON427" s="93"/>
      <c r="EOO427" s="93"/>
      <c r="EOP427" s="93"/>
      <c r="EOQ427" s="93"/>
      <c r="EOR427" s="93"/>
      <c r="EOS427" s="93"/>
      <c r="EOT427" s="93"/>
      <c r="EOU427" s="93"/>
      <c r="EOV427" s="93"/>
      <c r="EOW427" s="93"/>
      <c r="EOX427" s="93"/>
      <c r="EOY427" s="93"/>
      <c r="EOZ427" s="93"/>
      <c r="EPA427" s="93"/>
      <c r="EPB427" s="93"/>
      <c r="EPC427" s="93"/>
      <c r="EPD427" s="93"/>
      <c r="EPE427" s="93"/>
      <c r="EPF427" s="93"/>
      <c r="EPG427" s="93"/>
      <c r="EPH427" s="93"/>
      <c r="EPI427" s="93"/>
      <c r="EPJ427" s="93"/>
      <c r="EPK427" s="93"/>
      <c r="EPL427" s="93"/>
      <c r="EPM427" s="93"/>
      <c r="EPN427" s="93"/>
      <c r="EPO427" s="93"/>
      <c r="EPP427" s="93"/>
      <c r="EPQ427" s="93"/>
      <c r="EPR427" s="93"/>
      <c r="EPS427" s="93"/>
      <c r="EPT427" s="93"/>
      <c r="EPU427" s="93"/>
      <c r="EPV427" s="93"/>
      <c r="EPW427" s="93"/>
      <c r="EPX427" s="93"/>
      <c r="EPY427" s="93"/>
      <c r="EPZ427" s="93"/>
      <c r="EQA427" s="93"/>
      <c r="EQB427" s="93"/>
      <c r="EQC427" s="93"/>
      <c r="EQD427" s="93"/>
      <c r="EQE427" s="93"/>
      <c r="EQF427" s="93"/>
      <c r="EQG427" s="93"/>
      <c r="EQH427" s="93"/>
      <c r="EQI427" s="93"/>
      <c r="EQJ427" s="93"/>
      <c r="EQK427" s="93"/>
      <c r="EQL427" s="93"/>
      <c r="EQM427" s="93"/>
      <c r="EQN427" s="93"/>
      <c r="EQO427" s="93"/>
      <c r="EQP427" s="93"/>
      <c r="EQQ427" s="93"/>
      <c r="EQR427" s="93"/>
      <c r="EQS427" s="93"/>
      <c r="EQT427" s="93"/>
      <c r="EQU427" s="93"/>
      <c r="EQV427" s="93"/>
      <c r="EQW427" s="93"/>
      <c r="EQX427" s="93"/>
      <c r="EQY427" s="93"/>
      <c r="EQZ427" s="93"/>
      <c r="ERA427" s="93"/>
      <c r="ERB427" s="93"/>
      <c r="ERC427" s="93"/>
      <c r="ERD427" s="93"/>
      <c r="ERE427" s="93"/>
      <c r="ERF427" s="93"/>
      <c r="ERG427" s="93"/>
      <c r="ERH427" s="93"/>
      <c r="ERI427" s="93"/>
      <c r="ERJ427" s="93"/>
      <c r="ERK427" s="93"/>
      <c r="ERL427" s="93"/>
      <c r="ERM427" s="93"/>
      <c r="ERN427" s="93"/>
      <c r="ERO427" s="93"/>
      <c r="ERP427" s="93"/>
      <c r="ERQ427" s="93"/>
      <c r="ERR427" s="93"/>
      <c r="ERS427" s="93"/>
      <c r="ERT427" s="93"/>
      <c r="ERU427" s="93"/>
      <c r="ERV427" s="93"/>
      <c r="ERW427" s="93"/>
      <c r="ERX427" s="93"/>
      <c r="ERY427" s="93"/>
      <c r="ERZ427" s="93"/>
      <c r="ESA427" s="93"/>
      <c r="ESB427" s="93"/>
      <c r="ESC427" s="93"/>
      <c r="ESD427" s="93"/>
      <c r="ESE427" s="93"/>
      <c r="ESF427" s="93"/>
      <c r="ESG427" s="93"/>
      <c r="ESH427" s="93"/>
      <c r="ESI427" s="93"/>
      <c r="ESJ427" s="93"/>
      <c r="ESK427" s="93"/>
      <c r="ESL427" s="93"/>
      <c r="ESM427" s="93"/>
      <c r="ESN427" s="93"/>
      <c r="ESO427" s="93"/>
      <c r="ESP427" s="93"/>
      <c r="ESQ427" s="93"/>
      <c r="ESR427" s="93"/>
      <c r="ESS427" s="93"/>
      <c r="EST427" s="93"/>
      <c r="ESU427" s="93"/>
      <c r="ESV427" s="93"/>
      <c r="ESW427" s="93"/>
      <c r="ESX427" s="93"/>
      <c r="ESY427" s="93"/>
      <c r="ESZ427" s="93"/>
      <c r="ETA427" s="93"/>
      <c r="ETB427" s="93"/>
      <c r="ETC427" s="93"/>
      <c r="ETD427" s="93"/>
      <c r="ETE427" s="93"/>
      <c r="ETF427" s="93"/>
      <c r="ETG427" s="93"/>
      <c r="ETH427" s="93"/>
      <c r="ETI427" s="93"/>
      <c r="ETJ427" s="93"/>
      <c r="ETK427" s="93"/>
      <c r="ETL427" s="93"/>
      <c r="ETM427" s="93"/>
      <c r="ETN427" s="93"/>
      <c r="ETO427" s="93"/>
      <c r="ETP427" s="93"/>
      <c r="ETQ427" s="93"/>
      <c r="ETR427" s="93"/>
      <c r="ETS427" s="93"/>
      <c r="ETT427" s="93"/>
      <c r="ETU427" s="93"/>
      <c r="ETV427" s="93"/>
      <c r="ETW427" s="93"/>
      <c r="ETX427" s="93"/>
      <c r="ETY427" s="93"/>
      <c r="ETZ427" s="93"/>
      <c r="EUA427" s="93"/>
      <c r="EUB427" s="93"/>
      <c r="EUC427" s="93"/>
      <c r="EUD427" s="93"/>
      <c r="EUE427" s="93"/>
      <c r="EUF427" s="93"/>
      <c r="EUG427" s="93"/>
      <c r="EUH427" s="93"/>
      <c r="EUI427" s="93"/>
      <c r="EUJ427" s="93"/>
      <c r="EUK427" s="93"/>
      <c r="EUL427" s="93"/>
      <c r="EUM427" s="93"/>
      <c r="EUN427" s="93"/>
      <c r="EUO427" s="93"/>
      <c r="EUP427" s="93"/>
      <c r="EUQ427" s="93"/>
      <c r="EUR427" s="93"/>
      <c r="EUS427" s="93"/>
      <c r="EUT427" s="93"/>
      <c r="EUU427" s="93"/>
      <c r="EUV427" s="93"/>
      <c r="EUW427" s="93"/>
      <c r="EUX427" s="93"/>
      <c r="EUY427" s="93"/>
      <c r="EUZ427" s="93"/>
      <c r="EVA427" s="93"/>
      <c r="EVB427" s="93"/>
      <c r="EVC427" s="93"/>
      <c r="EVD427" s="93"/>
      <c r="EVE427" s="93"/>
      <c r="EVF427" s="93"/>
      <c r="EVG427" s="93"/>
      <c r="EVH427" s="93"/>
      <c r="EVI427" s="93"/>
      <c r="EVJ427" s="93"/>
      <c r="EVK427" s="93"/>
      <c r="EVL427" s="93"/>
      <c r="EVM427" s="93"/>
      <c r="EVN427" s="93"/>
      <c r="EVO427" s="93"/>
      <c r="EVP427" s="93"/>
      <c r="EVQ427" s="93"/>
      <c r="EVR427" s="93"/>
      <c r="EVS427" s="93"/>
      <c r="EVT427" s="93"/>
      <c r="EVU427" s="93"/>
      <c r="EVV427" s="93"/>
      <c r="EVW427" s="93"/>
      <c r="EVX427" s="93"/>
      <c r="EVY427" s="93"/>
      <c r="EVZ427" s="93"/>
      <c r="EWA427" s="93"/>
      <c r="EWB427" s="93"/>
      <c r="EWC427" s="93"/>
      <c r="EWD427" s="93"/>
      <c r="EWE427" s="93"/>
      <c r="EWF427" s="93"/>
      <c r="EWG427" s="93"/>
      <c r="EWH427" s="93"/>
      <c r="EWI427" s="93"/>
      <c r="EWJ427" s="93"/>
      <c r="EWK427" s="93"/>
      <c r="EWL427" s="93"/>
      <c r="EWM427" s="93"/>
      <c r="EWN427" s="93"/>
      <c r="EWO427" s="93"/>
      <c r="EWP427" s="93"/>
      <c r="EWQ427" s="93"/>
      <c r="EWR427" s="93"/>
      <c r="EWS427" s="93"/>
      <c r="EWT427" s="93"/>
      <c r="EWU427" s="93"/>
      <c r="EWV427" s="93"/>
      <c r="EWW427" s="93"/>
      <c r="EWX427" s="93"/>
      <c r="EWY427" s="93"/>
      <c r="EWZ427" s="93"/>
      <c r="EXA427" s="93"/>
      <c r="EXB427" s="93"/>
      <c r="EXC427" s="93"/>
      <c r="EXD427" s="93"/>
      <c r="EXE427" s="93"/>
      <c r="EXF427" s="93"/>
      <c r="EXG427" s="93"/>
      <c r="EXH427" s="93"/>
      <c r="EXI427" s="93"/>
      <c r="EXJ427" s="93"/>
      <c r="EXK427" s="93"/>
      <c r="EXL427" s="93"/>
      <c r="EXM427" s="93"/>
      <c r="EXN427" s="93"/>
      <c r="EXO427" s="93"/>
      <c r="EXP427" s="93"/>
      <c r="EXQ427" s="93"/>
      <c r="EXR427" s="93"/>
      <c r="EXS427" s="93"/>
      <c r="EXT427" s="93"/>
      <c r="EXU427" s="93"/>
      <c r="EXV427" s="93"/>
      <c r="EXW427" s="93"/>
      <c r="EXX427" s="93"/>
      <c r="EXY427" s="93"/>
      <c r="EXZ427" s="93"/>
      <c r="EYA427" s="93"/>
      <c r="EYB427" s="93"/>
      <c r="EYC427" s="93"/>
      <c r="EYD427" s="93"/>
      <c r="EYE427" s="93"/>
      <c r="EYF427" s="93"/>
      <c r="EYG427" s="93"/>
      <c r="EYH427" s="93"/>
      <c r="EYI427" s="93"/>
      <c r="EYJ427" s="93"/>
      <c r="EYK427" s="93"/>
      <c r="EYL427" s="93"/>
      <c r="EYM427" s="93"/>
      <c r="EYN427" s="93"/>
      <c r="EYO427" s="93"/>
      <c r="EYP427" s="93"/>
      <c r="EYQ427" s="93"/>
      <c r="EYR427" s="93"/>
      <c r="EYS427" s="93"/>
      <c r="EYT427" s="93"/>
      <c r="EYU427" s="93"/>
      <c r="EYV427" s="93"/>
      <c r="EYW427" s="93"/>
      <c r="EYX427" s="93"/>
      <c r="EYY427" s="93"/>
      <c r="EYZ427" s="93"/>
      <c r="EZA427" s="93"/>
      <c r="EZB427" s="93"/>
      <c r="EZC427" s="93"/>
      <c r="EZD427" s="93"/>
      <c r="EZE427" s="93"/>
      <c r="EZF427" s="93"/>
      <c r="EZG427" s="93"/>
      <c r="EZH427" s="93"/>
      <c r="EZI427" s="93"/>
      <c r="EZJ427" s="93"/>
      <c r="EZK427" s="93"/>
      <c r="EZL427" s="93"/>
      <c r="EZM427" s="93"/>
      <c r="EZN427" s="93"/>
      <c r="EZO427" s="93"/>
      <c r="EZP427" s="93"/>
      <c r="EZQ427" s="93"/>
      <c r="EZR427" s="93"/>
      <c r="EZS427" s="93"/>
      <c r="EZT427" s="93"/>
      <c r="EZU427" s="93"/>
      <c r="EZV427" s="93"/>
      <c r="EZW427" s="93"/>
      <c r="EZX427" s="93"/>
      <c r="EZY427" s="93"/>
      <c r="EZZ427" s="93"/>
      <c r="FAA427" s="93"/>
      <c r="FAB427" s="93"/>
      <c r="FAC427" s="93"/>
      <c r="FAD427" s="93"/>
      <c r="FAE427" s="93"/>
      <c r="FAF427" s="93"/>
      <c r="FAG427" s="93"/>
      <c r="FAH427" s="93"/>
      <c r="FAI427" s="93"/>
      <c r="FAJ427" s="93"/>
      <c r="FAK427" s="93"/>
      <c r="FAL427" s="93"/>
      <c r="FAM427" s="93"/>
      <c r="FAN427" s="93"/>
      <c r="FAO427" s="93"/>
      <c r="FAP427" s="93"/>
      <c r="FAQ427" s="93"/>
      <c r="FAR427" s="93"/>
      <c r="FAS427" s="93"/>
      <c r="FAT427" s="93"/>
      <c r="FAU427" s="93"/>
      <c r="FAV427" s="93"/>
      <c r="FAW427" s="93"/>
      <c r="FAX427" s="93"/>
      <c r="FAY427" s="93"/>
      <c r="FAZ427" s="93"/>
      <c r="FBA427" s="93"/>
      <c r="FBB427" s="93"/>
      <c r="FBC427" s="93"/>
      <c r="FBD427" s="93"/>
      <c r="FBE427" s="93"/>
      <c r="FBF427" s="93"/>
      <c r="FBG427" s="93"/>
      <c r="FBH427" s="93"/>
      <c r="FBI427" s="93"/>
      <c r="FBJ427" s="93"/>
      <c r="FBK427" s="93"/>
      <c r="FBL427" s="93"/>
      <c r="FBM427" s="93"/>
      <c r="FBN427" s="93"/>
      <c r="FBO427" s="93"/>
      <c r="FBP427" s="93"/>
      <c r="FBQ427" s="93"/>
      <c r="FBR427" s="93"/>
      <c r="FBS427" s="93"/>
      <c r="FBT427" s="93"/>
      <c r="FBU427" s="93"/>
      <c r="FBV427" s="93"/>
      <c r="FBW427" s="93"/>
      <c r="FBX427" s="93"/>
      <c r="FBY427" s="93"/>
      <c r="FBZ427" s="93"/>
      <c r="FCA427" s="93"/>
      <c r="FCB427" s="93"/>
      <c r="FCC427" s="93"/>
      <c r="FCD427" s="93"/>
      <c r="FCE427" s="93"/>
      <c r="FCF427" s="93"/>
      <c r="FCG427" s="93"/>
      <c r="FCH427" s="93"/>
      <c r="FCI427" s="93"/>
      <c r="FCJ427" s="93"/>
      <c r="FCK427" s="93"/>
      <c r="FCL427" s="93"/>
      <c r="FCM427" s="93"/>
      <c r="FCN427" s="93"/>
      <c r="FCO427" s="93"/>
      <c r="FCP427" s="93"/>
      <c r="FCQ427" s="93"/>
      <c r="FCR427" s="93"/>
      <c r="FCS427" s="93"/>
      <c r="FCT427" s="93"/>
      <c r="FCU427" s="93"/>
      <c r="FCV427" s="93"/>
      <c r="FCW427" s="93"/>
      <c r="FCX427" s="93"/>
      <c r="FCY427" s="93"/>
      <c r="FCZ427" s="93"/>
      <c r="FDA427" s="93"/>
      <c r="FDB427" s="93"/>
      <c r="FDC427" s="93"/>
      <c r="FDD427" s="93"/>
      <c r="FDE427" s="93"/>
      <c r="FDF427" s="93"/>
      <c r="FDG427" s="93"/>
      <c r="FDH427" s="93"/>
      <c r="FDI427" s="93"/>
      <c r="FDJ427" s="93"/>
      <c r="FDK427" s="93"/>
      <c r="FDL427" s="93"/>
      <c r="FDM427" s="93"/>
      <c r="FDN427" s="93"/>
      <c r="FDO427" s="93"/>
      <c r="FDP427" s="93"/>
      <c r="FDQ427" s="93"/>
      <c r="FDR427" s="93"/>
      <c r="FDS427" s="93"/>
      <c r="FDT427" s="93"/>
      <c r="FDU427" s="93"/>
      <c r="FDV427" s="93"/>
      <c r="FDW427" s="93"/>
      <c r="FDX427" s="93"/>
      <c r="FDY427" s="93"/>
      <c r="FDZ427" s="93"/>
      <c r="FEA427" s="93"/>
      <c r="FEB427" s="93"/>
      <c r="FEC427" s="93"/>
      <c r="FED427" s="93"/>
      <c r="FEE427" s="93"/>
      <c r="FEF427" s="93"/>
      <c r="FEG427" s="93"/>
      <c r="FEH427" s="93"/>
      <c r="FEI427" s="93"/>
      <c r="FEJ427" s="93"/>
      <c r="FEK427" s="93"/>
      <c r="FEL427" s="93"/>
      <c r="FEM427" s="93"/>
      <c r="FEN427" s="93"/>
      <c r="FEO427" s="93"/>
      <c r="FEP427" s="93"/>
      <c r="FEQ427" s="93"/>
      <c r="FER427" s="93"/>
      <c r="FES427" s="93"/>
      <c r="FET427" s="93"/>
      <c r="FEU427" s="93"/>
      <c r="FEV427" s="93"/>
      <c r="FEW427" s="93"/>
      <c r="FEX427" s="93"/>
      <c r="FEY427" s="93"/>
      <c r="FEZ427" s="93"/>
      <c r="FFA427" s="93"/>
      <c r="FFB427" s="93"/>
      <c r="FFC427" s="93"/>
      <c r="FFD427" s="93"/>
      <c r="FFE427" s="93"/>
      <c r="FFF427" s="93"/>
      <c r="FFG427" s="93"/>
      <c r="FFH427" s="93"/>
      <c r="FFI427" s="93"/>
      <c r="FFJ427" s="93"/>
      <c r="FFK427" s="93"/>
      <c r="FFL427" s="93"/>
      <c r="FFM427" s="93"/>
      <c r="FFN427" s="93"/>
      <c r="FFO427" s="93"/>
      <c r="FFP427" s="93"/>
      <c r="FFQ427" s="93"/>
      <c r="FFR427" s="93"/>
      <c r="FFS427" s="93"/>
      <c r="FFT427" s="93"/>
      <c r="FFU427" s="93"/>
      <c r="FFV427" s="93"/>
      <c r="FFW427" s="93"/>
      <c r="FFX427" s="93"/>
      <c r="FFY427" s="93"/>
      <c r="FFZ427" s="93"/>
      <c r="FGA427" s="93"/>
      <c r="FGB427" s="93"/>
      <c r="FGC427" s="93"/>
      <c r="FGD427" s="93"/>
      <c r="FGE427" s="93"/>
      <c r="FGF427" s="93"/>
      <c r="FGG427" s="93"/>
      <c r="FGH427" s="93"/>
      <c r="FGI427" s="93"/>
      <c r="FGJ427" s="93"/>
      <c r="FGK427" s="93"/>
      <c r="FGL427" s="93"/>
      <c r="FGM427" s="93"/>
      <c r="FGN427" s="93"/>
      <c r="FGO427" s="93"/>
      <c r="FGP427" s="93"/>
      <c r="FGQ427" s="93"/>
      <c r="FGR427" s="93"/>
      <c r="FGS427" s="93"/>
      <c r="FGT427" s="93"/>
      <c r="FGU427" s="93"/>
      <c r="FGV427" s="93"/>
      <c r="FGW427" s="93"/>
      <c r="FGX427" s="93"/>
      <c r="FGY427" s="93"/>
      <c r="FGZ427" s="93"/>
      <c r="FHA427" s="93"/>
      <c r="FHB427" s="93"/>
      <c r="FHC427" s="93"/>
      <c r="FHD427" s="93"/>
      <c r="FHE427" s="93"/>
      <c r="FHF427" s="93"/>
      <c r="FHG427" s="93"/>
      <c r="FHH427" s="93"/>
      <c r="FHI427" s="93"/>
      <c r="FHJ427" s="93"/>
      <c r="FHK427" s="93"/>
      <c r="FHL427" s="93"/>
      <c r="FHM427" s="93"/>
      <c r="FHN427" s="93"/>
      <c r="FHO427" s="93"/>
      <c r="FHP427" s="93"/>
      <c r="FHQ427" s="93"/>
      <c r="FHR427" s="93"/>
      <c r="FHS427" s="93"/>
      <c r="FHT427" s="93"/>
      <c r="FHU427" s="93"/>
      <c r="FHV427" s="93"/>
      <c r="FHW427" s="93"/>
      <c r="FHX427" s="93"/>
      <c r="FHY427" s="93"/>
      <c r="FHZ427" s="93"/>
      <c r="FIA427" s="93"/>
      <c r="FIB427" s="93"/>
      <c r="FIC427" s="93"/>
      <c r="FID427" s="93"/>
      <c r="FIE427" s="93"/>
      <c r="FIF427" s="93"/>
      <c r="FIG427" s="93"/>
      <c r="FIH427" s="93"/>
      <c r="FII427" s="93"/>
      <c r="FIJ427" s="93"/>
      <c r="FIK427" s="93"/>
      <c r="FIL427" s="93"/>
      <c r="FIM427" s="93"/>
      <c r="FIN427" s="93"/>
      <c r="FIO427" s="93"/>
      <c r="FIP427" s="93"/>
      <c r="FIQ427" s="93"/>
      <c r="FIR427" s="93"/>
      <c r="FIS427" s="93"/>
      <c r="FIT427" s="93"/>
      <c r="FIU427" s="93"/>
      <c r="FIV427" s="93"/>
      <c r="FIW427" s="93"/>
      <c r="FIX427" s="93"/>
      <c r="FIY427" s="93"/>
      <c r="FIZ427" s="93"/>
      <c r="FJA427" s="93"/>
      <c r="FJB427" s="93"/>
      <c r="FJC427" s="93"/>
      <c r="FJD427" s="93"/>
      <c r="FJE427" s="93"/>
      <c r="FJF427" s="93"/>
      <c r="FJG427" s="93"/>
      <c r="FJH427" s="93"/>
      <c r="FJI427" s="93"/>
      <c r="FJJ427" s="93"/>
      <c r="FJK427" s="93"/>
      <c r="FJL427" s="93"/>
      <c r="FJM427" s="93"/>
      <c r="FJN427" s="93"/>
      <c r="FJO427" s="93"/>
      <c r="FJP427" s="93"/>
      <c r="FJQ427" s="93"/>
      <c r="FJR427" s="93"/>
      <c r="FJS427" s="93"/>
      <c r="FJT427" s="93"/>
      <c r="FJU427" s="93"/>
      <c r="FJV427" s="93"/>
      <c r="FJW427" s="93"/>
      <c r="FJX427" s="93"/>
      <c r="FJY427" s="93"/>
      <c r="FJZ427" s="93"/>
      <c r="FKA427" s="93"/>
      <c r="FKB427" s="93"/>
      <c r="FKC427" s="93"/>
      <c r="FKD427" s="93"/>
      <c r="FKE427" s="93"/>
      <c r="FKF427" s="93"/>
      <c r="FKG427" s="93"/>
      <c r="FKH427" s="93"/>
      <c r="FKI427" s="93"/>
      <c r="FKJ427" s="93"/>
      <c r="FKK427" s="93"/>
      <c r="FKL427" s="93"/>
      <c r="FKM427" s="93"/>
      <c r="FKN427" s="93"/>
      <c r="FKO427" s="93"/>
      <c r="FKP427" s="93"/>
      <c r="FKQ427" s="93"/>
      <c r="FKR427" s="93"/>
      <c r="FKS427" s="93"/>
      <c r="FKT427" s="93"/>
      <c r="FKU427" s="93"/>
      <c r="FKV427" s="93"/>
      <c r="FKW427" s="93"/>
      <c r="FKX427" s="93"/>
      <c r="FKY427" s="93"/>
      <c r="FKZ427" s="93"/>
      <c r="FLA427" s="93"/>
      <c r="FLB427" s="93"/>
      <c r="FLC427" s="93"/>
      <c r="FLD427" s="93"/>
      <c r="FLE427" s="93"/>
      <c r="FLF427" s="93"/>
      <c r="FLG427" s="93"/>
      <c r="FLH427" s="93"/>
      <c r="FLI427" s="93"/>
      <c r="FLJ427" s="93"/>
      <c r="FLK427" s="93"/>
      <c r="FLL427" s="93"/>
      <c r="FLM427" s="93"/>
      <c r="FLN427" s="93"/>
      <c r="FLO427" s="93"/>
      <c r="FLP427" s="93"/>
      <c r="FLQ427" s="93"/>
      <c r="FLR427" s="93"/>
      <c r="FLS427" s="93"/>
      <c r="FLT427" s="93"/>
      <c r="FLU427" s="93"/>
      <c r="FLV427" s="93"/>
      <c r="FLW427" s="93"/>
      <c r="FLX427" s="93"/>
      <c r="FLY427" s="93"/>
      <c r="FLZ427" s="93"/>
      <c r="FMA427" s="93"/>
      <c r="FMB427" s="93"/>
      <c r="FMC427" s="93"/>
      <c r="FMD427" s="93"/>
      <c r="FME427" s="93"/>
      <c r="FMF427" s="93"/>
      <c r="FMG427" s="93"/>
      <c r="FMH427" s="93"/>
      <c r="FMI427" s="93"/>
      <c r="FMJ427" s="93"/>
      <c r="FMK427" s="93"/>
      <c r="FML427" s="93"/>
      <c r="FMM427" s="93"/>
      <c r="FMN427" s="93"/>
      <c r="FMO427" s="93"/>
      <c r="FMP427" s="93"/>
      <c r="FMQ427" s="93"/>
      <c r="FMR427" s="93"/>
      <c r="FMS427" s="93"/>
      <c r="FMT427" s="93"/>
      <c r="FMU427" s="93"/>
      <c r="FMV427" s="93"/>
      <c r="FMW427" s="93"/>
      <c r="FMX427" s="93"/>
      <c r="FMY427" s="93"/>
      <c r="FMZ427" s="93"/>
      <c r="FNA427" s="93"/>
      <c r="FNB427" s="93"/>
      <c r="FNC427" s="93"/>
      <c r="FND427" s="93"/>
      <c r="FNE427" s="93"/>
      <c r="FNF427" s="93"/>
      <c r="FNG427" s="93"/>
      <c r="FNH427" s="93"/>
      <c r="FNI427" s="93"/>
      <c r="FNJ427" s="93"/>
      <c r="FNK427" s="93"/>
      <c r="FNL427" s="93"/>
      <c r="FNM427" s="93"/>
      <c r="FNN427" s="93"/>
      <c r="FNO427" s="93"/>
      <c r="FNP427" s="93"/>
      <c r="FNQ427" s="93"/>
      <c r="FNR427" s="93"/>
      <c r="FNS427" s="93"/>
      <c r="FNT427" s="93"/>
      <c r="FNU427" s="93"/>
      <c r="FNV427" s="93"/>
      <c r="FNW427" s="93"/>
      <c r="FNX427" s="93"/>
      <c r="FNY427" s="93"/>
      <c r="FNZ427" s="93"/>
      <c r="FOA427" s="93"/>
      <c r="FOB427" s="93"/>
      <c r="FOC427" s="93"/>
      <c r="FOD427" s="93"/>
      <c r="FOE427" s="93"/>
      <c r="FOF427" s="93"/>
      <c r="FOG427" s="93"/>
      <c r="FOH427" s="93"/>
      <c r="FOI427" s="93"/>
      <c r="FOJ427" s="93"/>
      <c r="FOK427" s="93"/>
      <c r="FOL427" s="93"/>
      <c r="FOM427" s="93"/>
      <c r="FON427" s="93"/>
      <c r="FOO427" s="93"/>
      <c r="FOP427" s="93"/>
      <c r="FOQ427" s="93"/>
      <c r="FOR427" s="93"/>
      <c r="FOS427" s="93"/>
      <c r="FOT427" s="93"/>
      <c r="FOU427" s="93"/>
      <c r="FOV427" s="93"/>
      <c r="FOW427" s="93"/>
      <c r="FOX427" s="93"/>
      <c r="FOY427" s="93"/>
      <c r="FOZ427" s="93"/>
      <c r="FPA427" s="93"/>
      <c r="FPB427" s="93"/>
      <c r="FPC427" s="93"/>
      <c r="FPD427" s="93"/>
      <c r="FPE427" s="93"/>
      <c r="FPF427" s="93"/>
      <c r="FPG427" s="93"/>
      <c r="FPH427" s="93"/>
      <c r="FPI427" s="93"/>
      <c r="FPJ427" s="93"/>
      <c r="FPK427" s="93"/>
      <c r="FPL427" s="93"/>
      <c r="FPM427" s="93"/>
      <c r="FPN427" s="93"/>
      <c r="FPO427" s="93"/>
      <c r="FPP427" s="93"/>
      <c r="FPQ427" s="93"/>
      <c r="FPR427" s="93"/>
      <c r="FPS427" s="93"/>
      <c r="FPT427" s="93"/>
      <c r="FPU427" s="93"/>
      <c r="FPV427" s="93"/>
      <c r="FPW427" s="93"/>
      <c r="FPX427" s="93"/>
      <c r="FPY427" s="93"/>
      <c r="FPZ427" s="93"/>
      <c r="FQA427" s="93"/>
      <c r="FQB427" s="93"/>
      <c r="FQC427" s="93"/>
      <c r="FQD427" s="93"/>
      <c r="FQE427" s="93"/>
      <c r="FQF427" s="93"/>
      <c r="FQG427" s="93"/>
      <c r="FQH427" s="93"/>
      <c r="FQI427" s="93"/>
      <c r="FQJ427" s="93"/>
      <c r="FQK427" s="93"/>
      <c r="FQL427" s="93"/>
      <c r="FQM427" s="93"/>
      <c r="FQN427" s="93"/>
      <c r="FQO427" s="93"/>
      <c r="FQP427" s="93"/>
      <c r="FQQ427" s="93"/>
      <c r="FQR427" s="93"/>
      <c r="FQS427" s="93"/>
      <c r="FQT427" s="93"/>
      <c r="FQU427" s="93"/>
      <c r="FQV427" s="93"/>
      <c r="FQW427" s="93"/>
      <c r="FQX427" s="93"/>
      <c r="FQY427" s="93"/>
      <c r="FQZ427" s="93"/>
      <c r="FRA427" s="93"/>
      <c r="FRB427" s="93"/>
      <c r="FRC427" s="93"/>
      <c r="FRD427" s="93"/>
      <c r="FRE427" s="93"/>
      <c r="FRF427" s="93"/>
      <c r="FRG427" s="93"/>
      <c r="FRH427" s="93"/>
      <c r="FRI427" s="93"/>
      <c r="FRJ427" s="93"/>
      <c r="FRK427" s="93"/>
      <c r="FRL427" s="93"/>
      <c r="FRM427" s="93"/>
      <c r="FRN427" s="93"/>
      <c r="FRO427" s="93"/>
      <c r="FRP427" s="93"/>
      <c r="FRQ427" s="93"/>
      <c r="FRR427" s="93"/>
      <c r="FRS427" s="93"/>
      <c r="FRT427" s="93"/>
      <c r="FRU427" s="93"/>
      <c r="FRV427" s="93"/>
      <c r="FRW427" s="93"/>
      <c r="FRX427" s="93"/>
      <c r="FRY427" s="93"/>
      <c r="FRZ427" s="93"/>
      <c r="FSA427" s="93"/>
      <c r="FSB427" s="93"/>
      <c r="FSC427" s="93"/>
      <c r="FSD427" s="93"/>
      <c r="FSE427" s="93"/>
      <c r="FSF427" s="93"/>
      <c r="FSG427" s="93"/>
      <c r="FSH427" s="93"/>
      <c r="FSI427" s="93"/>
      <c r="FSJ427" s="93"/>
      <c r="FSK427" s="93"/>
      <c r="FSL427" s="93"/>
      <c r="FSM427" s="93"/>
      <c r="FSN427" s="93"/>
      <c r="FSO427" s="93"/>
      <c r="FSP427" s="93"/>
      <c r="FSQ427" s="93"/>
      <c r="FSR427" s="93"/>
      <c r="FSS427" s="93"/>
      <c r="FST427" s="93"/>
      <c r="FSU427" s="93"/>
      <c r="FSV427" s="93"/>
      <c r="FSW427" s="93"/>
      <c r="FSX427" s="93"/>
      <c r="FSY427" s="93"/>
      <c r="FSZ427" s="93"/>
      <c r="FTA427" s="93"/>
      <c r="FTB427" s="93"/>
      <c r="FTC427" s="93"/>
      <c r="FTD427" s="93"/>
      <c r="FTE427" s="93"/>
      <c r="FTF427" s="93"/>
      <c r="FTG427" s="93"/>
      <c r="FTH427" s="93"/>
      <c r="FTI427" s="93"/>
      <c r="FTJ427" s="93"/>
      <c r="FTK427" s="93"/>
      <c r="FTL427" s="93"/>
      <c r="FTM427" s="93"/>
      <c r="FTN427" s="93"/>
      <c r="FTO427" s="93"/>
      <c r="FTP427" s="93"/>
      <c r="FTQ427" s="93"/>
      <c r="FTR427" s="93"/>
      <c r="FTS427" s="93"/>
      <c r="FTT427" s="93"/>
      <c r="FTU427" s="93"/>
      <c r="FTV427" s="93"/>
      <c r="FTW427" s="93"/>
      <c r="FTX427" s="93"/>
      <c r="FTY427" s="93"/>
      <c r="FTZ427" s="93"/>
      <c r="FUA427" s="93"/>
      <c r="FUB427" s="93"/>
      <c r="FUC427" s="93"/>
      <c r="FUD427" s="93"/>
      <c r="FUE427" s="93"/>
      <c r="FUF427" s="93"/>
      <c r="FUG427" s="93"/>
      <c r="FUH427" s="93"/>
      <c r="FUI427" s="93"/>
      <c r="FUJ427" s="93"/>
      <c r="FUK427" s="93"/>
      <c r="FUL427" s="93"/>
      <c r="FUM427" s="93"/>
      <c r="FUN427" s="93"/>
      <c r="FUO427" s="93"/>
      <c r="FUP427" s="93"/>
      <c r="FUQ427" s="93"/>
      <c r="FUR427" s="93"/>
      <c r="FUS427" s="93"/>
      <c r="FUT427" s="93"/>
      <c r="FUU427" s="93"/>
      <c r="FUV427" s="93"/>
      <c r="FUW427" s="93"/>
      <c r="FUX427" s="93"/>
      <c r="FUY427" s="93"/>
      <c r="FUZ427" s="93"/>
      <c r="FVA427" s="93"/>
      <c r="FVB427" s="93"/>
      <c r="FVC427" s="93"/>
      <c r="FVD427" s="93"/>
      <c r="FVE427" s="93"/>
      <c r="FVF427" s="93"/>
      <c r="FVG427" s="93"/>
      <c r="FVH427" s="93"/>
      <c r="FVI427" s="93"/>
      <c r="FVJ427" s="93"/>
      <c r="FVK427" s="93"/>
      <c r="FVL427" s="93"/>
      <c r="FVM427" s="93"/>
      <c r="FVN427" s="93"/>
      <c r="FVO427" s="93"/>
      <c r="FVP427" s="93"/>
      <c r="FVQ427" s="93"/>
      <c r="FVR427" s="93"/>
      <c r="FVS427" s="93"/>
      <c r="FVT427" s="93"/>
      <c r="FVU427" s="93"/>
      <c r="FVV427" s="93"/>
      <c r="FVW427" s="93"/>
      <c r="FVX427" s="93"/>
      <c r="FVY427" s="93"/>
      <c r="FVZ427" s="93"/>
      <c r="FWA427" s="93"/>
      <c r="FWB427" s="93"/>
      <c r="FWC427" s="93"/>
      <c r="FWD427" s="93"/>
      <c r="FWE427" s="93"/>
      <c r="FWF427" s="93"/>
      <c r="FWG427" s="93"/>
      <c r="FWH427" s="93"/>
      <c r="FWI427" s="93"/>
      <c r="FWJ427" s="93"/>
      <c r="FWK427" s="93"/>
      <c r="FWL427" s="93"/>
      <c r="FWM427" s="93"/>
      <c r="FWN427" s="93"/>
      <c r="FWO427" s="93"/>
      <c r="FWP427" s="93"/>
      <c r="FWQ427" s="93"/>
      <c r="FWR427" s="93"/>
      <c r="FWS427" s="93"/>
      <c r="FWT427" s="93"/>
      <c r="FWU427" s="93"/>
      <c r="FWV427" s="93"/>
      <c r="FWW427" s="93"/>
      <c r="FWX427" s="93"/>
      <c r="FWY427" s="93"/>
      <c r="FWZ427" s="93"/>
      <c r="FXA427" s="93"/>
      <c r="FXB427" s="93"/>
      <c r="FXC427" s="93"/>
      <c r="FXD427" s="93"/>
      <c r="FXE427" s="93"/>
      <c r="FXF427" s="93"/>
      <c r="FXG427" s="93"/>
      <c r="FXH427" s="93"/>
      <c r="FXI427" s="93"/>
      <c r="FXJ427" s="93"/>
      <c r="FXK427" s="93"/>
      <c r="FXL427" s="93"/>
      <c r="FXM427" s="93"/>
      <c r="FXN427" s="93"/>
      <c r="FXO427" s="93"/>
      <c r="FXP427" s="93"/>
      <c r="FXQ427" s="93"/>
      <c r="FXR427" s="93"/>
      <c r="FXS427" s="93"/>
      <c r="FXT427" s="93"/>
      <c r="FXU427" s="93"/>
      <c r="FXV427" s="93"/>
      <c r="FXW427" s="93"/>
      <c r="FXX427" s="93"/>
      <c r="FXY427" s="93"/>
      <c r="FXZ427" s="93"/>
      <c r="FYA427" s="93"/>
      <c r="FYB427" s="93"/>
      <c r="FYC427" s="93"/>
      <c r="FYD427" s="93"/>
      <c r="FYE427" s="93"/>
      <c r="FYF427" s="93"/>
      <c r="FYG427" s="93"/>
      <c r="FYH427" s="93"/>
      <c r="FYI427" s="93"/>
      <c r="FYJ427" s="93"/>
      <c r="FYK427" s="93"/>
      <c r="FYL427" s="93"/>
      <c r="FYM427" s="93"/>
      <c r="FYN427" s="93"/>
      <c r="FYO427" s="93"/>
      <c r="FYP427" s="93"/>
      <c r="FYQ427" s="93"/>
      <c r="FYR427" s="93"/>
      <c r="FYS427" s="93"/>
      <c r="FYT427" s="93"/>
      <c r="FYU427" s="93"/>
      <c r="FYV427" s="93"/>
      <c r="FYW427" s="93"/>
      <c r="FYX427" s="93"/>
      <c r="FYY427" s="93"/>
      <c r="FYZ427" s="93"/>
      <c r="FZA427" s="93"/>
      <c r="FZB427" s="93"/>
      <c r="FZC427" s="93"/>
      <c r="FZD427" s="93"/>
      <c r="FZE427" s="93"/>
      <c r="FZF427" s="93"/>
      <c r="FZG427" s="93"/>
      <c r="FZH427" s="93"/>
      <c r="FZI427" s="93"/>
      <c r="FZJ427" s="93"/>
      <c r="FZK427" s="93"/>
      <c r="FZL427" s="93"/>
      <c r="FZM427" s="93"/>
      <c r="FZN427" s="93"/>
      <c r="FZO427" s="93"/>
      <c r="FZP427" s="93"/>
      <c r="FZQ427" s="93"/>
      <c r="FZR427" s="93"/>
      <c r="FZS427" s="93"/>
      <c r="FZT427" s="93"/>
      <c r="FZU427" s="93"/>
      <c r="FZV427" s="93"/>
      <c r="FZW427" s="93"/>
      <c r="FZX427" s="93"/>
      <c r="FZY427" s="93"/>
      <c r="FZZ427" s="93"/>
      <c r="GAA427" s="93"/>
      <c r="GAB427" s="93"/>
      <c r="GAC427" s="93"/>
      <c r="GAD427" s="93"/>
      <c r="GAE427" s="93"/>
      <c r="GAF427" s="93"/>
      <c r="GAG427" s="93"/>
      <c r="GAH427" s="93"/>
      <c r="GAI427" s="93"/>
      <c r="GAJ427" s="93"/>
      <c r="GAK427" s="93"/>
      <c r="GAL427" s="93"/>
      <c r="GAM427" s="93"/>
      <c r="GAN427" s="93"/>
      <c r="GAO427" s="93"/>
      <c r="GAP427" s="93"/>
      <c r="GAQ427" s="93"/>
      <c r="GAR427" s="93"/>
      <c r="GAS427" s="93"/>
      <c r="GAT427" s="93"/>
      <c r="GAU427" s="93"/>
      <c r="GAV427" s="93"/>
      <c r="GAW427" s="93"/>
      <c r="GAX427" s="93"/>
      <c r="GAY427" s="93"/>
      <c r="GAZ427" s="93"/>
      <c r="GBA427" s="93"/>
      <c r="GBB427" s="93"/>
      <c r="GBC427" s="93"/>
      <c r="GBD427" s="93"/>
      <c r="GBE427" s="93"/>
      <c r="GBF427" s="93"/>
      <c r="GBG427" s="93"/>
      <c r="GBH427" s="93"/>
      <c r="GBI427" s="93"/>
      <c r="GBJ427" s="93"/>
      <c r="GBK427" s="93"/>
      <c r="GBL427" s="93"/>
      <c r="GBM427" s="93"/>
      <c r="GBN427" s="93"/>
      <c r="GBO427" s="93"/>
      <c r="GBP427" s="93"/>
      <c r="GBQ427" s="93"/>
      <c r="GBR427" s="93"/>
      <c r="GBS427" s="93"/>
      <c r="GBT427" s="93"/>
      <c r="GBU427" s="93"/>
      <c r="GBV427" s="93"/>
      <c r="GBW427" s="93"/>
      <c r="GBX427" s="93"/>
      <c r="GBY427" s="93"/>
      <c r="GBZ427" s="93"/>
      <c r="GCA427" s="93"/>
      <c r="GCB427" s="93"/>
      <c r="GCC427" s="93"/>
      <c r="GCD427" s="93"/>
      <c r="GCE427" s="93"/>
      <c r="GCF427" s="93"/>
      <c r="GCG427" s="93"/>
      <c r="GCH427" s="93"/>
      <c r="GCI427" s="93"/>
      <c r="GCJ427" s="93"/>
      <c r="GCK427" s="93"/>
      <c r="GCL427" s="93"/>
      <c r="GCM427" s="93"/>
      <c r="GCN427" s="93"/>
      <c r="GCO427" s="93"/>
      <c r="GCP427" s="93"/>
      <c r="GCQ427" s="93"/>
      <c r="GCR427" s="93"/>
      <c r="GCS427" s="93"/>
      <c r="GCT427" s="93"/>
      <c r="GCU427" s="93"/>
      <c r="GCV427" s="93"/>
      <c r="GCW427" s="93"/>
      <c r="GCX427" s="93"/>
      <c r="GCY427" s="93"/>
      <c r="GCZ427" s="93"/>
      <c r="GDA427" s="93"/>
      <c r="GDB427" s="93"/>
      <c r="GDC427" s="93"/>
      <c r="GDD427" s="93"/>
      <c r="GDE427" s="93"/>
      <c r="GDF427" s="93"/>
      <c r="GDG427" s="93"/>
      <c r="GDH427" s="93"/>
      <c r="GDI427" s="93"/>
      <c r="GDJ427" s="93"/>
      <c r="GDK427" s="93"/>
      <c r="GDL427" s="93"/>
      <c r="GDM427" s="93"/>
      <c r="GDN427" s="93"/>
      <c r="GDO427" s="93"/>
      <c r="GDP427" s="93"/>
      <c r="GDQ427" s="93"/>
      <c r="GDR427" s="93"/>
      <c r="GDS427" s="93"/>
      <c r="GDT427" s="93"/>
      <c r="GDU427" s="93"/>
      <c r="GDV427" s="93"/>
      <c r="GDW427" s="93"/>
      <c r="GDX427" s="93"/>
      <c r="GDY427" s="93"/>
      <c r="GDZ427" s="93"/>
      <c r="GEA427" s="93"/>
      <c r="GEB427" s="93"/>
      <c r="GEC427" s="93"/>
      <c r="GED427" s="93"/>
      <c r="GEE427" s="93"/>
      <c r="GEF427" s="93"/>
      <c r="GEG427" s="93"/>
      <c r="GEH427" s="93"/>
      <c r="GEI427" s="93"/>
      <c r="GEJ427" s="93"/>
      <c r="GEK427" s="93"/>
      <c r="GEL427" s="93"/>
      <c r="GEM427" s="93"/>
      <c r="GEN427" s="93"/>
      <c r="GEO427" s="93"/>
      <c r="GEP427" s="93"/>
      <c r="GEQ427" s="93"/>
      <c r="GER427" s="93"/>
      <c r="GES427" s="93"/>
      <c r="GET427" s="93"/>
      <c r="GEU427" s="93"/>
      <c r="GEV427" s="93"/>
      <c r="GEW427" s="93"/>
      <c r="GEX427" s="93"/>
      <c r="GEY427" s="93"/>
      <c r="GEZ427" s="93"/>
      <c r="GFA427" s="93"/>
      <c r="GFB427" s="93"/>
      <c r="GFC427" s="93"/>
      <c r="GFD427" s="93"/>
      <c r="GFE427" s="93"/>
      <c r="GFF427" s="93"/>
      <c r="GFG427" s="93"/>
      <c r="GFH427" s="93"/>
      <c r="GFI427" s="93"/>
      <c r="GFJ427" s="93"/>
      <c r="GFK427" s="93"/>
      <c r="GFL427" s="93"/>
      <c r="GFM427" s="93"/>
      <c r="GFN427" s="93"/>
      <c r="GFO427" s="93"/>
      <c r="GFP427" s="93"/>
      <c r="GFQ427" s="93"/>
      <c r="GFR427" s="93"/>
      <c r="GFS427" s="93"/>
      <c r="GFT427" s="93"/>
      <c r="GFU427" s="93"/>
      <c r="GFV427" s="93"/>
      <c r="GFW427" s="93"/>
      <c r="GFX427" s="93"/>
      <c r="GFY427" s="93"/>
      <c r="GFZ427" s="93"/>
      <c r="GGA427" s="93"/>
      <c r="GGB427" s="93"/>
      <c r="GGC427" s="93"/>
      <c r="GGD427" s="93"/>
      <c r="GGE427" s="93"/>
      <c r="GGF427" s="93"/>
      <c r="GGG427" s="93"/>
      <c r="GGH427" s="93"/>
      <c r="GGI427" s="93"/>
      <c r="GGJ427" s="93"/>
      <c r="GGK427" s="93"/>
      <c r="GGL427" s="93"/>
      <c r="GGM427" s="93"/>
      <c r="GGN427" s="93"/>
      <c r="GGO427" s="93"/>
      <c r="GGP427" s="93"/>
      <c r="GGQ427" s="93"/>
      <c r="GGR427" s="93"/>
      <c r="GGS427" s="93"/>
      <c r="GGT427" s="93"/>
      <c r="GGU427" s="93"/>
      <c r="GGV427" s="93"/>
      <c r="GGW427" s="93"/>
      <c r="GGX427" s="93"/>
      <c r="GGY427" s="93"/>
      <c r="GGZ427" s="93"/>
      <c r="GHA427" s="93"/>
      <c r="GHB427" s="93"/>
      <c r="GHC427" s="93"/>
      <c r="GHD427" s="93"/>
      <c r="GHE427" s="93"/>
      <c r="GHF427" s="93"/>
      <c r="GHG427" s="93"/>
      <c r="GHH427" s="93"/>
      <c r="GHI427" s="93"/>
      <c r="GHJ427" s="93"/>
      <c r="GHK427" s="93"/>
      <c r="GHL427" s="93"/>
      <c r="GHM427" s="93"/>
      <c r="GHN427" s="93"/>
      <c r="GHO427" s="93"/>
      <c r="GHP427" s="93"/>
      <c r="GHQ427" s="93"/>
      <c r="GHR427" s="93"/>
      <c r="GHS427" s="93"/>
      <c r="GHT427" s="93"/>
      <c r="GHU427" s="93"/>
      <c r="GHV427" s="93"/>
      <c r="GHW427" s="93"/>
      <c r="GHX427" s="93"/>
      <c r="GHY427" s="93"/>
      <c r="GHZ427" s="93"/>
      <c r="GIA427" s="93"/>
      <c r="GIB427" s="93"/>
      <c r="GIC427" s="93"/>
      <c r="GID427" s="93"/>
      <c r="GIE427" s="93"/>
      <c r="GIF427" s="93"/>
      <c r="GIG427" s="93"/>
      <c r="GIH427" s="93"/>
      <c r="GII427" s="93"/>
      <c r="GIJ427" s="93"/>
      <c r="GIK427" s="93"/>
      <c r="GIL427" s="93"/>
      <c r="GIM427" s="93"/>
      <c r="GIN427" s="93"/>
      <c r="GIO427" s="93"/>
      <c r="GIP427" s="93"/>
      <c r="GIQ427" s="93"/>
      <c r="GIR427" s="93"/>
      <c r="GIS427" s="93"/>
      <c r="GIT427" s="93"/>
      <c r="GIU427" s="93"/>
      <c r="GIV427" s="93"/>
      <c r="GIW427" s="93"/>
      <c r="GIX427" s="93"/>
      <c r="GIY427" s="93"/>
      <c r="GIZ427" s="93"/>
      <c r="GJA427" s="93"/>
      <c r="GJB427" s="93"/>
      <c r="GJC427" s="93"/>
      <c r="GJD427" s="93"/>
      <c r="GJE427" s="93"/>
      <c r="GJF427" s="93"/>
      <c r="GJG427" s="93"/>
      <c r="GJH427" s="93"/>
      <c r="GJI427" s="93"/>
      <c r="GJJ427" s="93"/>
      <c r="GJK427" s="93"/>
      <c r="GJL427" s="93"/>
      <c r="GJM427" s="93"/>
      <c r="GJN427" s="93"/>
      <c r="GJO427" s="93"/>
      <c r="GJP427" s="93"/>
      <c r="GJQ427" s="93"/>
      <c r="GJR427" s="93"/>
      <c r="GJS427" s="93"/>
      <c r="GJT427" s="93"/>
      <c r="GJU427" s="93"/>
      <c r="GJV427" s="93"/>
      <c r="GJW427" s="93"/>
      <c r="GJX427" s="93"/>
      <c r="GJY427" s="93"/>
      <c r="GJZ427" s="93"/>
      <c r="GKA427" s="93"/>
      <c r="GKB427" s="93"/>
      <c r="GKC427" s="93"/>
      <c r="GKD427" s="93"/>
      <c r="GKE427" s="93"/>
      <c r="GKF427" s="93"/>
      <c r="GKG427" s="93"/>
      <c r="GKH427" s="93"/>
      <c r="GKI427" s="93"/>
      <c r="GKJ427" s="93"/>
      <c r="GKK427" s="93"/>
      <c r="GKL427" s="93"/>
      <c r="GKM427" s="93"/>
      <c r="GKN427" s="93"/>
      <c r="GKO427" s="93"/>
      <c r="GKP427" s="93"/>
      <c r="GKQ427" s="93"/>
      <c r="GKR427" s="93"/>
      <c r="GKS427" s="93"/>
      <c r="GKT427" s="93"/>
      <c r="GKU427" s="93"/>
      <c r="GKV427" s="93"/>
      <c r="GKW427" s="93"/>
      <c r="GKX427" s="93"/>
      <c r="GKY427" s="93"/>
      <c r="GKZ427" s="93"/>
      <c r="GLA427" s="93"/>
      <c r="GLB427" s="93"/>
      <c r="GLC427" s="93"/>
      <c r="GLD427" s="93"/>
      <c r="GLE427" s="93"/>
      <c r="GLF427" s="93"/>
      <c r="GLG427" s="93"/>
      <c r="GLH427" s="93"/>
      <c r="GLI427" s="93"/>
      <c r="GLJ427" s="93"/>
      <c r="GLK427" s="93"/>
      <c r="GLL427" s="93"/>
      <c r="GLM427" s="93"/>
      <c r="GLN427" s="93"/>
      <c r="GLO427" s="93"/>
      <c r="GLP427" s="93"/>
      <c r="GLQ427" s="93"/>
      <c r="GLR427" s="93"/>
      <c r="GLS427" s="93"/>
      <c r="GLT427" s="93"/>
      <c r="GLU427" s="93"/>
      <c r="GLV427" s="93"/>
      <c r="GLW427" s="93"/>
      <c r="GLX427" s="93"/>
      <c r="GLY427" s="93"/>
      <c r="GLZ427" s="93"/>
      <c r="GMA427" s="93"/>
      <c r="GMB427" s="93"/>
      <c r="GMC427" s="93"/>
      <c r="GMD427" s="93"/>
      <c r="GME427" s="93"/>
      <c r="GMF427" s="93"/>
      <c r="GMG427" s="93"/>
      <c r="GMH427" s="93"/>
      <c r="GMI427" s="93"/>
      <c r="GMJ427" s="93"/>
      <c r="GMK427" s="93"/>
      <c r="GML427" s="93"/>
      <c r="GMM427" s="93"/>
      <c r="GMN427" s="93"/>
      <c r="GMO427" s="93"/>
      <c r="GMP427" s="93"/>
      <c r="GMQ427" s="93"/>
      <c r="GMR427" s="93"/>
      <c r="GMS427" s="93"/>
      <c r="GMT427" s="93"/>
      <c r="GMU427" s="93"/>
      <c r="GMV427" s="93"/>
      <c r="GMW427" s="93"/>
      <c r="GMX427" s="93"/>
      <c r="GMY427" s="93"/>
      <c r="GMZ427" s="93"/>
      <c r="GNA427" s="93"/>
      <c r="GNB427" s="93"/>
      <c r="GNC427" s="93"/>
      <c r="GND427" s="93"/>
      <c r="GNE427" s="93"/>
      <c r="GNF427" s="93"/>
      <c r="GNG427" s="93"/>
      <c r="GNH427" s="93"/>
      <c r="GNI427" s="93"/>
      <c r="GNJ427" s="93"/>
      <c r="GNK427" s="93"/>
      <c r="GNL427" s="93"/>
      <c r="GNM427" s="93"/>
      <c r="GNN427" s="93"/>
      <c r="GNO427" s="93"/>
      <c r="GNP427" s="93"/>
      <c r="GNQ427" s="93"/>
      <c r="GNR427" s="93"/>
      <c r="GNS427" s="93"/>
      <c r="GNT427" s="93"/>
      <c r="GNU427" s="93"/>
      <c r="GNV427" s="93"/>
      <c r="GNW427" s="93"/>
      <c r="GNX427" s="93"/>
      <c r="GNY427" s="93"/>
      <c r="GNZ427" s="93"/>
      <c r="GOA427" s="93"/>
      <c r="GOB427" s="93"/>
      <c r="GOC427" s="93"/>
      <c r="GOD427" s="93"/>
      <c r="GOE427" s="93"/>
      <c r="GOF427" s="93"/>
      <c r="GOG427" s="93"/>
      <c r="GOH427" s="93"/>
      <c r="GOI427" s="93"/>
      <c r="GOJ427" s="93"/>
      <c r="GOK427" s="93"/>
      <c r="GOL427" s="93"/>
      <c r="GOM427" s="93"/>
      <c r="GON427" s="93"/>
      <c r="GOO427" s="93"/>
      <c r="GOP427" s="93"/>
      <c r="GOQ427" s="93"/>
      <c r="GOR427" s="93"/>
      <c r="GOS427" s="93"/>
      <c r="GOT427" s="93"/>
      <c r="GOU427" s="93"/>
      <c r="GOV427" s="93"/>
      <c r="GOW427" s="93"/>
      <c r="GOX427" s="93"/>
      <c r="GOY427" s="93"/>
      <c r="GOZ427" s="93"/>
      <c r="GPA427" s="93"/>
      <c r="GPB427" s="93"/>
      <c r="GPC427" s="93"/>
      <c r="GPD427" s="93"/>
      <c r="GPE427" s="93"/>
      <c r="GPF427" s="93"/>
      <c r="GPG427" s="93"/>
      <c r="GPH427" s="93"/>
      <c r="GPI427" s="93"/>
      <c r="GPJ427" s="93"/>
      <c r="GPK427" s="93"/>
      <c r="GPL427" s="93"/>
      <c r="GPM427" s="93"/>
      <c r="GPN427" s="93"/>
      <c r="GPO427" s="93"/>
      <c r="GPP427" s="93"/>
      <c r="GPQ427" s="93"/>
      <c r="GPR427" s="93"/>
      <c r="GPS427" s="93"/>
      <c r="GPT427" s="93"/>
      <c r="GPU427" s="93"/>
      <c r="GPV427" s="93"/>
      <c r="GPW427" s="93"/>
      <c r="GPX427" s="93"/>
      <c r="GPY427" s="93"/>
      <c r="GPZ427" s="93"/>
      <c r="GQA427" s="93"/>
      <c r="GQB427" s="93"/>
      <c r="GQC427" s="93"/>
      <c r="GQD427" s="93"/>
      <c r="GQE427" s="93"/>
      <c r="GQF427" s="93"/>
      <c r="GQG427" s="93"/>
      <c r="GQH427" s="93"/>
      <c r="GQI427" s="93"/>
      <c r="GQJ427" s="93"/>
      <c r="GQK427" s="93"/>
      <c r="GQL427" s="93"/>
      <c r="GQM427" s="93"/>
      <c r="GQN427" s="93"/>
      <c r="GQO427" s="93"/>
      <c r="GQP427" s="93"/>
      <c r="GQQ427" s="93"/>
      <c r="GQR427" s="93"/>
      <c r="GQS427" s="93"/>
      <c r="GQT427" s="93"/>
      <c r="GQU427" s="93"/>
      <c r="GQV427" s="93"/>
      <c r="GQW427" s="93"/>
      <c r="GQX427" s="93"/>
      <c r="GQY427" s="93"/>
      <c r="GQZ427" s="93"/>
      <c r="GRA427" s="93"/>
      <c r="GRB427" s="93"/>
      <c r="GRC427" s="93"/>
      <c r="GRD427" s="93"/>
      <c r="GRE427" s="93"/>
      <c r="GRF427" s="93"/>
      <c r="GRG427" s="93"/>
      <c r="GRH427" s="93"/>
      <c r="GRI427" s="93"/>
      <c r="GRJ427" s="93"/>
      <c r="GRK427" s="93"/>
      <c r="GRL427" s="93"/>
      <c r="GRM427" s="93"/>
      <c r="GRN427" s="93"/>
      <c r="GRO427" s="93"/>
      <c r="GRP427" s="93"/>
      <c r="GRQ427" s="93"/>
      <c r="GRR427" s="93"/>
      <c r="GRS427" s="93"/>
      <c r="GRT427" s="93"/>
      <c r="GRU427" s="93"/>
      <c r="GRV427" s="93"/>
      <c r="GRW427" s="93"/>
      <c r="GRX427" s="93"/>
      <c r="GRY427" s="93"/>
      <c r="GRZ427" s="93"/>
      <c r="GSA427" s="93"/>
      <c r="GSB427" s="93"/>
      <c r="GSC427" s="93"/>
      <c r="GSD427" s="93"/>
      <c r="GSE427" s="93"/>
      <c r="GSF427" s="93"/>
      <c r="GSG427" s="93"/>
      <c r="GSH427" s="93"/>
      <c r="GSI427" s="93"/>
      <c r="GSJ427" s="93"/>
      <c r="GSK427" s="93"/>
      <c r="GSL427" s="93"/>
      <c r="GSM427" s="93"/>
      <c r="GSN427" s="93"/>
      <c r="GSO427" s="93"/>
      <c r="GSP427" s="93"/>
      <c r="GSQ427" s="93"/>
      <c r="GSR427" s="93"/>
      <c r="GSS427" s="93"/>
      <c r="GST427" s="93"/>
      <c r="GSU427" s="93"/>
      <c r="GSV427" s="93"/>
      <c r="GSW427" s="93"/>
      <c r="GSX427" s="93"/>
      <c r="GSY427" s="93"/>
      <c r="GSZ427" s="93"/>
      <c r="GTA427" s="93"/>
      <c r="GTB427" s="93"/>
      <c r="GTC427" s="93"/>
      <c r="GTD427" s="93"/>
      <c r="GTE427" s="93"/>
      <c r="GTF427" s="93"/>
      <c r="GTG427" s="93"/>
      <c r="GTH427" s="93"/>
      <c r="GTI427" s="93"/>
      <c r="GTJ427" s="93"/>
      <c r="GTK427" s="93"/>
      <c r="GTL427" s="93"/>
      <c r="GTM427" s="93"/>
      <c r="GTN427" s="93"/>
      <c r="GTO427" s="93"/>
      <c r="GTP427" s="93"/>
      <c r="GTQ427" s="93"/>
      <c r="GTR427" s="93"/>
      <c r="GTS427" s="93"/>
      <c r="GTT427" s="93"/>
      <c r="GTU427" s="93"/>
      <c r="GTV427" s="93"/>
      <c r="GTW427" s="93"/>
      <c r="GTX427" s="93"/>
      <c r="GTY427" s="93"/>
      <c r="GTZ427" s="93"/>
      <c r="GUA427" s="93"/>
      <c r="GUB427" s="93"/>
      <c r="GUC427" s="93"/>
      <c r="GUD427" s="93"/>
      <c r="GUE427" s="93"/>
      <c r="GUF427" s="93"/>
      <c r="GUG427" s="93"/>
      <c r="GUH427" s="93"/>
      <c r="GUI427" s="93"/>
      <c r="GUJ427" s="93"/>
      <c r="GUK427" s="93"/>
      <c r="GUL427" s="93"/>
      <c r="GUM427" s="93"/>
      <c r="GUN427" s="93"/>
      <c r="GUO427" s="93"/>
      <c r="GUP427" s="93"/>
      <c r="GUQ427" s="93"/>
      <c r="GUR427" s="93"/>
      <c r="GUS427" s="93"/>
      <c r="GUT427" s="93"/>
      <c r="GUU427" s="93"/>
      <c r="GUV427" s="93"/>
      <c r="GUW427" s="93"/>
      <c r="GUX427" s="93"/>
      <c r="GUY427" s="93"/>
      <c r="GUZ427" s="93"/>
      <c r="GVA427" s="93"/>
      <c r="GVB427" s="93"/>
      <c r="GVC427" s="93"/>
      <c r="GVD427" s="93"/>
      <c r="GVE427" s="93"/>
      <c r="GVF427" s="93"/>
      <c r="GVG427" s="93"/>
      <c r="GVH427" s="93"/>
      <c r="GVI427" s="93"/>
      <c r="GVJ427" s="93"/>
      <c r="GVK427" s="93"/>
      <c r="GVL427" s="93"/>
      <c r="GVM427" s="93"/>
      <c r="GVN427" s="93"/>
      <c r="GVO427" s="93"/>
      <c r="GVP427" s="93"/>
      <c r="GVQ427" s="93"/>
      <c r="GVR427" s="93"/>
      <c r="GVS427" s="93"/>
      <c r="GVT427" s="93"/>
      <c r="GVU427" s="93"/>
      <c r="GVV427" s="93"/>
      <c r="GVW427" s="93"/>
      <c r="GVX427" s="93"/>
      <c r="GVY427" s="93"/>
      <c r="GVZ427" s="93"/>
      <c r="GWA427" s="93"/>
      <c r="GWB427" s="93"/>
      <c r="GWC427" s="93"/>
      <c r="GWD427" s="93"/>
      <c r="GWE427" s="93"/>
      <c r="GWF427" s="93"/>
      <c r="GWG427" s="93"/>
      <c r="GWH427" s="93"/>
      <c r="GWI427" s="93"/>
      <c r="GWJ427" s="93"/>
      <c r="GWK427" s="93"/>
      <c r="GWL427" s="93"/>
      <c r="GWM427" s="93"/>
      <c r="GWN427" s="93"/>
      <c r="GWO427" s="93"/>
      <c r="GWP427" s="93"/>
      <c r="GWQ427" s="93"/>
      <c r="GWR427" s="93"/>
      <c r="GWS427" s="93"/>
      <c r="GWT427" s="93"/>
      <c r="GWU427" s="93"/>
      <c r="GWV427" s="93"/>
      <c r="GWW427" s="93"/>
      <c r="GWX427" s="93"/>
      <c r="GWY427" s="93"/>
      <c r="GWZ427" s="93"/>
      <c r="GXA427" s="93"/>
      <c r="GXB427" s="93"/>
      <c r="GXC427" s="93"/>
      <c r="GXD427" s="93"/>
      <c r="GXE427" s="93"/>
      <c r="GXF427" s="93"/>
      <c r="GXG427" s="93"/>
      <c r="GXH427" s="93"/>
      <c r="GXI427" s="93"/>
      <c r="GXJ427" s="93"/>
      <c r="GXK427" s="93"/>
      <c r="GXL427" s="93"/>
      <c r="GXM427" s="93"/>
      <c r="GXN427" s="93"/>
      <c r="GXO427" s="93"/>
      <c r="GXP427" s="93"/>
      <c r="GXQ427" s="93"/>
      <c r="GXR427" s="93"/>
      <c r="GXS427" s="93"/>
      <c r="GXT427" s="93"/>
      <c r="GXU427" s="93"/>
      <c r="GXV427" s="93"/>
      <c r="GXW427" s="93"/>
      <c r="GXX427" s="93"/>
      <c r="GXY427" s="93"/>
      <c r="GXZ427" s="93"/>
      <c r="GYA427" s="93"/>
      <c r="GYB427" s="93"/>
      <c r="GYC427" s="93"/>
      <c r="GYD427" s="93"/>
      <c r="GYE427" s="93"/>
      <c r="GYF427" s="93"/>
      <c r="GYG427" s="93"/>
      <c r="GYH427" s="93"/>
      <c r="GYI427" s="93"/>
      <c r="GYJ427" s="93"/>
      <c r="GYK427" s="93"/>
      <c r="GYL427" s="93"/>
      <c r="GYM427" s="93"/>
      <c r="GYN427" s="93"/>
      <c r="GYO427" s="93"/>
      <c r="GYP427" s="93"/>
      <c r="GYQ427" s="93"/>
      <c r="GYR427" s="93"/>
      <c r="GYS427" s="93"/>
      <c r="GYT427" s="93"/>
      <c r="GYU427" s="93"/>
      <c r="GYV427" s="93"/>
      <c r="GYW427" s="93"/>
      <c r="GYX427" s="93"/>
      <c r="GYY427" s="93"/>
      <c r="GYZ427" s="93"/>
      <c r="GZA427" s="93"/>
      <c r="GZB427" s="93"/>
      <c r="GZC427" s="93"/>
      <c r="GZD427" s="93"/>
      <c r="GZE427" s="93"/>
      <c r="GZF427" s="93"/>
      <c r="GZG427" s="93"/>
      <c r="GZH427" s="93"/>
      <c r="GZI427" s="93"/>
      <c r="GZJ427" s="93"/>
      <c r="GZK427" s="93"/>
      <c r="GZL427" s="93"/>
      <c r="GZM427" s="93"/>
      <c r="GZN427" s="93"/>
      <c r="GZO427" s="93"/>
      <c r="GZP427" s="93"/>
      <c r="GZQ427" s="93"/>
      <c r="GZR427" s="93"/>
      <c r="GZS427" s="93"/>
      <c r="GZT427" s="93"/>
      <c r="GZU427" s="93"/>
      <c r="GZV427" s="93"/>
      <c r="GZW427" s="93"/>
      <c r="GZX427" s="93"/>
      <c r="GZY427" s="93"/>
      <c r="GZZ427" s="93"/>
      <c r="HAA427" s="93"/>
      <c r="HAB427" s="93"/>
      <c r="HAC427" s="93"/>
      <c r="HAD427" s="93"/>
      <c r="HAE427" s="93"/>
      <c r="HAF427" s="93"/>
      <c r="HAG427" s="93"/>
      <c r="HAH427" s="93"/>
      <c r="HAI427" s="93"/>
      <c r="HAJ427" s="93"/>
      <c r="HAK427" s="93"/>
      <c r="HAL427" s="93"/>
      <c r="HAM427" s="93"/>
      <c r="HAN427" s="93"/>
      <c r="HAO427" s="93"/>
      <c r="HAP427" s="93"/>
      <c r="HAQ427" s="93"/>
      <c r="HAR427" s="93"/>
      <c r="HAS427" s="93"/>
      <c r="HAT427" s="93"/>
      <c r="HAU427" s="93"/>
      <c r="HAV427" s="93"/>
      <c r="HAW427" s="93"/>
      <c r="HAX427" s="93"/>
      <c r="HAY427" s="93"/>
      <c r="HAZ427" s="93"/>
      <c r="HBA427" s="93"/>
      <c r="HBB427" s="93"/>
      <c r="HBC427" s="93"/>
      <c r="HBD427" s="93"/>
      <c r="HBE427" s="93"/>
      <c r="HBF427" s="93"/>
      <c r="HBG427" s="93"/>
      <c r="HBH427" s="93"/>
      <c r="HBI427" s="93"/>
      <c r="HBJ427" s="93"/>
      <c r="HBK427" s="93"/>
      <c r="HBL427" s="93"/>
      <c r="HBM427" s="93"/>
      <c r="HBN427" s="93"/>
      <c r="HBO427" s="93"/>
      <c r="HBP427" s="93"/>
      <c r="HBQ427" s="93"/>
      <c r="HBR427" s="93"/>
      <c r="HBS427" s="93"/>
      <c r="HBT427" s="93"/>
      <c r="HBU427" s="93"/>
      <c r="HBV427" s="93"/>
      <c r="HBW427" s="93"/>
      <c r="HBX427" s="93"/>
      <c r="HBY427" s="93"/>
      <c r="HBZ427" s="93"/>
      <c r="HCA427" s="93"/>
      <c r="HCB427" s="93"/>
      <c r="HCC427" s="93"/>
      <c r="HCD427" s="93"/>
      <c r="HCE427" s="93"/>
      <c r="HCF427" s="93"/>
      <c r="HCG427" s="93"/>
      <c r="HCH427" s="93"/>
      <c r="HCI427" s="93"/>
      <c r="HCJ427" s="93"/>
      <c r="HCK427" s="93"/>
      <c r="HCL427" s="93"/>
      <c r="HCM427" s="93"/>
      <c r="HCN427" s="93"/>
      <c r="HCO427" s="93"/>
      <c r="HCP427" s="93"/>
      <c r="HCQ427" s="93"/>
      <c r="HCR427" s="93"/>
      <c r="HCS427" s="93"/>
      <c r="HCT427" s="93"/>
      <c r="HCU427" s="93"/>
      <c r="HCV427" s="93"/>
      <c r="HCW427" s="93"/>
      <c r="HCX427" s="93"/>
      <c r="HCY427" s="93"/>
      <c r="HCZ427" s="93"/>
      <c r="HDA427" s="93"/>
      <c r="HDB427" s="93"/>
      <c r="HDC427" s="93"/>
      <c r="HDD427" s="93"/>
      <c r="HDE427" s="93"/>
      <c r="HDF427" s="93"/>
      <c r="HDG427" s="93"/>
      <c r="HDH427" s="93"/>
      <c r="HDI427" s="93"/>
      <c r="HDJ427" s="93"/>
      <c r="HDK427" s="93"/>
      <c r="HDL427" s="93"/>
      <c r="HDM427" s="93"/>
      <c r="HDN427" s="93"/>
      <c r="HDO427" s="93"/>
      <c r="HDP427" s="93"/>
      <c r="HDQ427" s="93"/>
      <c r="HDR427" s="93"/>
      <c r="HDS427" s="93"/>
      <c r="HDT427" s="93"/>
      <c r="HDU427" s="93"/>
      <c r="HDV427" s="93"/>
      <c r="HDW427" s="93"/>
      <c r="HDX427" s="93"/>
      <c r="HDY427" s="93"/>
      <c r="HDZ427" s="93"/>
      <c r="HEA427" s="93"/>
      <c r="HEB427" s="93"/>
      <c r="HEC427" s="93"/>
      <c r="HED427" s="93"/>
      <c r="HEE427" s="93"/>
      <c r="HEF427" s="93"/>
      <c r="HEG427" s="93"/>
      <c r="HEH427" s="93"/>
      <c r="HEI427" s="93"/>
      <c r="HEJ427" s="93"/>
      <c r="HEK427" s="93"/>
      <c r="HEL427" s="93"/>
      <c r="HEM427" s="93"/>
      <c r="HEN427" s="93"/>
      <c r="HEO427" s="93"/>
      <c r="HEP427" s="93"/>
      <c r="HEQ427" s="93"/>
      <c r="HER427" s="93"/>
      <c r="HES427" s="93"/>
      <c r="HET427" s="93"/>
      <c r="HEU427" s="93"/>
      <c r="HEV427" s="93"/>
      <c r="HEW427" s="93"/>
      <c r="HEX427" s="93"/>
      <c r="HEY427" s="93"/>
      <c r="HEZ427" s="93"/>
      <c r="HFA427" s="93"/>
      <c r="HFB427" s="93"/>
      <c r="HFC427" s="93"/>
      <c r="HFD427" s="93"/>
      <c r="HFE427" s="93"/>
      <c r="HFF427" s="93"/>
      <c r="HFG427" s="93"/>
      <c r="HFH427" s="93"/>
      <c r="HFI427" s="93"/>
      <c r="HFJ427" s="93"/>
      <c r="HFK427" s="93"/>
      <c r="HFL427" s="93"/>
      <c r="HFM427" s="93"/>
      <c r="HFN427" s="93"/>
      <c r="HFO427" s="93"/>
      <c r="HFP427" s="93"/>
      <c r="HFQ427" s="93"/>
      <c r="HFR427" s="93"/>
      <c r="HFS427" s="93"/>
      <c r="HFT427" s="93"/>
      <c r="HFU427" s="93"/>
      <c r="HFV427" s="93"/>
      <c r="HFW427" s="93"/>
      <c r="HFX427" s="93"/>
      <c r="HFY427" s="93"/>
      <c r="HFZ427" s="93"/>
      <c r="HGA427" s="93"/>
      <c r="HGB427" s="93"/>
      <c r="HGC427" s="93"/>
      <c r="HGD427" s="93"/>
      <c r="HGE427" s="93"/>
      <c r="HGF427" s="93"/>
      <c r="HGG427" s="93"/>
      <c r="HGH427" s="93"/>
      <c r="HGI427" s="93"/>
      <c r="HGJ427" s="93"/>
      <c r="HGK427" s="93"/>
      <c r="HGL427" s="93"/>
      <c r="HGM427" s="93"/>
      <c r="HGN427" s="93"/>
      <c r="HGO427" s="93"/>
      <c r="HGP427" s="93"/>
      <c r="HGQ427" s="93"/>
      <c r="HGR427" s="93"/>
      <c r="HGS427" s="93"/>
      <c r="HGT427" s="93"/>
      <c r="HGU427" s="93"/>
      <c r="HGV427" s="93"/>
      <c r="HGW427" s="93"/>
      <c r="HGX427" s="93"/>
      <c r="HGY427" s="93"/>
      <c r="HGZ427" s="93"/>
      <c r="HHA427" s="93"/>
      <c r="HHB427" s="93"/>
      <c r="HHC427" s="93"/>
      <c r="HHD427" s="93"/>
      <c r="HHE427" s="93"/>
      <c r="HHF427" s="93"/>
      <c r="HHG427" s="93"/>
      <c r="HHH427" s="93"/>
      <c r="HHI427" s="93"/>
      <c r="HHJ427" s="93"/>
      <c r="HHK427" s="93"/>
      <c r="HHL427" s="93"/>
      <c r="HHM427" s="93"/>
      <c r="HHN427" s="93"/>
      <c r="HHO427" s="93"/>
      <c r="HHP427" s="93"/>
      <c r="HHQ427" s="93"/>
      <c r="HHR427" s="93"/>
      <c r="HHS427" s="93"/>
      <c r="HHT427" s="93"/>
      <c r="HHU427" s="93"/>
      <c r="HHV427" s="93"/>
      <c r="HHW427" s="93"/>
      <c r="HHX427" s="93"/>
      <c r="HHY427" s="93"/>
      <c r="HHZ427" s="93"/>
      <c r="HIA427" s="93"/>
      <c r="HIB427" s="93"/>
      <c r="HIC427" s="93"/>
      <c r="HID427" s="93"/>
      <c r="HIE427" s="93"/>
      <c r="HIF427" s="93"/>
      <c r="HIG427" s="93"/>
      <c r="HIH427" s="93"/>
      <c r="HII427" s="93"/>
      <c r="HIJ427" s="93"/>
      <c r="HIK427" s="93"/>
      <c r="HIL427" s="93"/>
      <c r="HIM427" s="93"/>
      <c r="HIN427" s="93"/>
      <c r="HIO427" s="93"/>
      <c r="HIP427" s="93"/>
      <c r="HIQ427" s="93"/>
      <c r="HIR427" s="93"/>
      <c r="HIS427" s="93"/>
      <c r="HIT427" s="93"/>
      <c r="HIU427" s="93"/>
      <c r="HIV427" s="93"/>
      <c r="HIW427" s="93"/>
      <c r="HIX427" s="93"/>
      <c r="HIY427" s="93"/>
      <c r="HIZ427" s="93"/>
      <c r="HJA427" s="93"/>
      <c r="HJB427" s="93"/>
      <c r="HJC427" s="93"/>
      <c r="HJD427" s="93"/>
      <c r="HJE427" s="93"/>
      <c r="HJF427" s="93"/>
      <c r="HJG427" s="93"/>
      <c r="HJH427" s="93"/>
      <c r="HJI427" s="93"/>
      <c r="HJJ427" s="93"/>
      <c r="HJK427" s="93"/>
      <c r="HJL427" s="93"/>
      <c r="HJM427" s="93"/>
      <c r="HJN427" s="93"/>
      <c r="HJO427" s="93"/>
      <c r="HJP427" s="93"/>
      <c r="HJQ427" s="93"/>
      <c r="HJR427" s="93"/>
      <c r="HJS427" s="93"/>
      <c r="HJT427" s="93"/>
      <c r="HJU427" s="93"/>
      <c r="HJV427" s="93"/>
      <c r="HJW427" s="93"/>
      <c r="HJX427" s="93"/>
      <c r="HJY427" s="93"/>
      <c r="HJZ427" s="93"/>
      <c r="HKA427" s="93"/>
      <c r="HKB427" s="93"/>
      <c r="HKC427" s="93"/>
      <c r="HKD427" s="93"/>
      <c r="HKE427" s="93"/>
      <c r="HKF427" s="93"/>
      <c r="HKG427" s="93"/>
      <c r="HKH427" s="93"/>
      <c r="HKI427" s="93"/>
      <c r="HKJ427" s="93"/>
      <c r="HKK427" s="93"/>
      <c r="HKL427" s="93"/>
      <c r="HKM427" s="93"/>
      <c r="HKN427" s="93"/>
      <c r="HKO427" s="93"/>
      <c r="HKP427" s="93"/>
      <c r="HKQ427" s="93"/>
      <c r="HKR427" s="93"/>
      <c r="HKS427" s="93"/>
      <c r="HKT427" s="93"/>
      <c r="HKU427" s="93"/>
      <c r="HKV427" s="93"/>
      <c r="HKW427" s="93"/>
      <c r="HKX427" s="93"/>
      <c r="HKY427" s="93"/>
      <c r="HKZ427" s="93"/>
      <c r="HLA427" s="93"/>
      <c r="HLB427" s="93"/>
      <c r="HLC427" s="93"/>
      <c r="HLD427" s="93"/>
      <c r="HLE427" s="93"/>
      <c r="HLF427" s="93"/>
      <c r="HLG427" s="93"/>
      <c r="HLH427" s="93"/>
      <c r="HLI427" s="93"/>
      <c r="HLJ427" s="93"/>
      <c r="HLK427" s="93"/>
      <c r="HLL427" s="93"/>
      <c r="HLM427" s="93"/>
      <c r="HLN427" s="93"/>
      <c r="HLO427" s="93"/>
      <c r="HLP427" s="93"/>
      <c r="HLQ427" s="93"/>
      <c r="HLR427" s="93"/>
      <c r="HLS427" s="93"/>
      <c r="HLT427" s="93"/>
      <c r="HLU427" s="93"/>
      <c r="HLV427" s="93"/>
      <c r="HLW427" s="93"/>
      <c r="HLX427" s="93"/>
      <c r="HLY427" s="93"/>
      <c r="HLZ427" s="93"/>
      <c r="HMA427" s="93"/>
      <c r="HMB427" s="93"/>
      <c r="HMC427" s="93"/>
      <c r="HMD427" s="93"/>
      <c r="HME427" s="93"/>
      <c r="HMF427" s="93"/>
      <c r="HMG427" s="93"/>
      <c r="HMH427" s="93"/>
      <c r="HMI427" s="93"/>
      <c r="HMJ427" s="93"/>
      <c r="HMK427" s="93"/>
      <c r="HML427" s="93"/>
      <c r="HMM427" s="93"/>
      <c r="HMN427" s="93"/>
      <c r="HMO427" s="93"/>
      <c r="HMP427" s="93"/>
      <c r="HMQ427" s="93"/>
      <c r="HMR427" s="93"/>
      <c r="HMS427" s="93"/>
      <c r="HMT427" s="93"/>
      <c r="HMU427" s="93"/>
      <c r="HMV427" s="93"/>
      <c r="HMW427" s="93"/>
      <c r="HMX427" s="93"/>
      <c r="HMY427" s="93"/>
      <c r="HMZ427" s="93"/>
      <c r="HNA427" s="93"/>
      <c r="HNB427" s="93"/>
      <c r="HNC427" s="93"/>
      <c r="HND427" s="93"/>
      <c r="HNE427" s="93"/>
      <c r="HNF427" s="93"/>
      <c r="HNG427" s="93"/>
      <c r="HNH427" s="93"/>
      <c r="HNI427" s="93"/>
      <c r="HNJ427" s="93"/>
      <c r="HNK427" s="93"/>
      <c r="HNL427" s="93"/>
      <c r="HNM427" s="93"/>
      <c r="HNN427" s="93"/>
      <c r="HNO427" s="93"/>
      <c r="HNP427" s="93"/>
      <c r="HNQ427" s="93"/>
      <c r="HNR427" s="93"/>
      <c r="HNS427" s="93"/>
      <c r="HNT427" s="93"/>
      <c r="HNU427" s="93"/>
      <c r="HNV427" s="93"/>
      <c r="HNW427" s="93"/>
      <c r="HNX427" s="93"/>
      <c r="HNY427" s="93"/>
      <c r="HNZ427" s="93"/>
      <c r="HOA427" s="93"/>
      <c r="HOB427" s="93"/>
      <c r="HOC427" s="93"/>
      <c r="HOD427" s="93"/>
      <c r="HOE427" s="93"/>
      <c r="HOF427" s="93"/>
      <c r="HOG427" s="93"/>
      <c r="HOH427" s="93"/>
      <c r="HOI427" s="93"/>
      <c r="HOJ427" s="93"/>
      <c r="HOK427" s="93"/>
      <c r="HOL427" s="93"/>
      <c r="HOM427" s="93"/>
      <c r="HON427" s="93"/>
      <c r="HOO427" s="93"/>
      <c r="HOP427" s="93"/>
      <c r="HOQ427" s="93"/>
      <c r="HOR427" s="93"/>
      <c r="HOS427" s="93"/>
      <c r="HOT427" s="93"/>
      <c r="HOU427" s="93"/>
      <c r="HOV427" s="93"/>
      <c r="HOW427" s="93"/>
      <c r="HOX427" s="93"/>
      <c r="HOY427" s="93"/>
      <c r="HOZ427" s="93"/>
      <c r="HPA427" s="93"/>
      <c r="HPB427" s="93"/>
      <c r="HPC427" s="93"/>
      <c r="HPD427" s="93"/>
      <c r="HPE427" s="93"/>
      <c r="HPF427" s="93"/>
      <c r="HPG427" s="93"/>
      <c r="HPH427" s="93"/>
      <c r="HPI427" s="93"/>
      <c r="HPJ427" s="93"/>
      <c r="HPK427" s="93"/>
      <c r="HPL427" s="93"/>
      <c r="HPM427" s="93"/>
      <c r="HPN427" s="93"/>
      <c r="HPO427" s="93"/>
      <c r="HPP427" s="93"/>
      <c r="HPQ427" s="93"/>
      <c r="HPR427" s="93"/>
      <c r="HPS427" s="93"/>
      <c r="HPT427" s="93"/>
      <c r="HPU427" s="93"/>
      <c r="HPV427" s="93"/>
      <c r="HPW427" s="93"/>
      <c r="HPX427" s="93"/>
      <c r="HPY427" s="93"/>
      <c r="HPZ427" s="93"/>
      <c r="HQA427" s="93"/>
      <c r="HQB427" s="93"/>
      <c r="HQC427" s="93"/>
      <c r="HQD427" s="93"/>
      <c r="HQE427" s="93"/>
      <c r="HQF427" s="93"/>
      <c r="HQG427" s="93"/>
      <c r="HQH427" s="93"/>
      <c r="HQI427" s="93"/>
      <c r="HQJ427" s="93"/>
      <c r="HQK427" s="93"/>
      <c r="HQL427" s="93"/>
      <c r="HQM427" s="93"/>
      <c r="HQN427" s="93"/>
      <c r="HQO427" s="93"/>
      <c r="HQP427" s="93"/>
      <c r="HQQ427" s="93"/>
      <c r="HQR427" s="93"/>
      <c r="HQS427" s="93"/>
      <c r="HQT427" s="93"/>
      <c r="HQU427" s="93"/>
      <c r="HQV427" s="93"/>
      <c r="HQW427" s="93"/>
      <c r="HQX427" s="93"/>
      <c r="HQY427" s="93"/>
      <c r="HQZ427" s="93"/>
      <c r="HRA427" s="93"/>
      <c r="HRB427" s="93"/>
      <c r="HRC427" s="93"/>
      <c r="HRD427" s="93"/>
      <c r="HRE427" s="93"/>
      <c r="HRF427" s="93"/>
      <c r="HRG427" s="93"/>
      <c r="HRH427" s="93"/>
      <c r="HRI427" s="93"/>
      <c r="HRJ427" s="93"/>
      <c r="HRK427" s="93"/>
      <c r="HRL427" s="93"/>
      <c r="HRM427" s="93"/>
      <c r="HRN427" s="93"/>
      <c r="HRO427" s="93"/>
      <c r="HRP427" s="93"/>
      <c r="HRQ427" s="93"/>
      <c r="HRR427" s="93"/>
      <c r="HRS427" s="93"/>
      <c r="HRT427" s="93"/>
      <c r="HRU427" s="93"/>
      <c r="HRV427" s="93"/>
      <c r="HRW427" s="93"/>
      <c r="HRX427" s="93"/>
      <c r="HRY427" s="93"/>
      <c r="HRZ427" s="93"/>
      <c r="HSA427" s="93"/>
      <c r="HSB427" s="93"/>
      <c r="HSC427" s="93"/>
      <c r="HSD427" s="93"/>
      <c r="HSE427" s="93"/>
      <c r="HSF427" s="93"/>
      <c r="HSG427" s="93"/>
      <c r="HSH427" s="93"/>
      <c r="HSI427" s="93"/>
      <c r="HSJ427" s="93"/>
      <c r="HSK427" s="93"/>
      <c r="HSL427" s="93"/>
      <c r="HSM427" s="93"/>
      <c r="HSN427" s="93"/>
      <c r="HSO427" s="93"/>
      <c r="HSP427" s="93"/>
      <c r="HSQ427" s="93"/>
      <c r="HSR427" s="93"/>
      <c r="HSS427" s="93"/>
      <c r="HST427" s="93"/>
      <c r="HSU427" s="93"/>
      <c r="HSV427" s="93"/>
      <c r="HSW427" s="93"/>
      <c r="HSX427" s="93"/>
      <c r="HSY427" s="93"/>
      <c r="HSZ427" s="93"/>
      <c r="HTA427" s="93"/>
      <c r="HTB427" s="93"/>
      <c r="HTC427" s="93"/>
      <c r="HTD427" s="93"/>
      <c r="HTE427" s="93"/>
      <c r="HTF427" s="93"/>
      <c r="HTG427" s="93"/>
      <c r="HTH427" s="93"/>
      <c r="HTI427" s="93"/>
      <c r="HTJ427" s="93"/>
      <c r="HTK427" s="93"/>
      <c r="HTL427" s="93"/>
      <c r="HTM427" s="93"/>
      <c r="HTN427" s="93"/>
      <c r="HTO427" s="93"/>
      <c r="HTP427" s="93"/>
      <c r="HTQ427" s="93"/>
      <c r="HTR427" s="93"/>
      <c r="HTS427" s="93"/>
      <c r="HTT427" s="93"/>
      <c r="HTU427" s="93"/>
      <c r="HTV427" s="93"/>
      <c r="HTW427" s="93"/>
      <c r="HTX427" s="93"/>
      <c r="HTY427" s="93"/>
      <c r="HTZ427" s="93"/>
      <c r="HUA427" s="93"/>
      <c r="HUB427" s="93"/>
      <c r="HUC427" s="93"/>
      <c r="HUD427" s="93"/>
      <c r="HUE427" s="93"/>
      <c r="HUF427" s="93"/>
      <c r="HUG427" s="93"/>
      <c r="HUH427" s="93"/>
      <c r="HUI427" s="93"/>
      <c r="HUJ427" s="93"/>
      <c r="HUK427" s="93"/>
      <c r="HUL427" s="93"/>
      <c r="HUM427" s="93"/>
      <c r="HUN427" s="93"/>
      <c r="HUO427" s="93"/>
      <c r="HUP427" s="93"/>
      <c r="HUQ427" s="93"/>
      <c r="HUR427" s="93"/>
      <c r="HUS427" s="93"/>
      <c r="HUT427" s="93"/>
      <c r="HUU427" s="93"/>
      <c r="HUV427" s="93"/>
      <c r="HUW427" s="93"/>
      <c r="HUX427" s="93"/>
      <c r="HUY427" s="93"/>
      <c r="HUZ427" s="93"/>
      <c r="HVA427" s="93"/>
      <c r="HVB427" s="93"/>
      <c r="HVC427" s="93"/>
      <c r="HVD427" s="93"/>
      <c r="HVE427" s="93"/>
      <c r="HVF427" s="93"/>
      <c r="HVG427" s="93"/>
      <c r="HVH427" s="93"/>
      <c r="HVI427" s="93"/>
      <c r="HVJ427" s="93"/>
      <c r="HVK427" s="93"/>
      <c r="HVL427" s="93"/>
      <c r="HVM427" s="93"/>
      <c r="HVN427" s="93"/>
      <c r="HVO427" s="93"/>
      <c r="HVP427" s="93"/>
      <c r="HVQ427" s="93"/>
      <c r="HVR427" s="93"/>
      <c r="HVS427" s="93"/>
      <c r="HVT427" s="93"/>
      <c r="HVU427" s="93"/>
      <c r="HVV427" s="93"/>
      <c r="HVW427" s="93"/>
      <c r="HVX427" s="93"/>
      <c r="HVY427" s="93"/>
      <c r="HVZ427" s="93"/>
      <c r="HWA427" s="93"/>
      <c r="HWB427" s="93"/>
      <c r="HWC427" s="93"/>
      <c r="HWD427" s="93"/>
      <c r="HWE427" s="93"/>
      <c r="HWF427" s="93"/>
      <c r="HWG427" s="93"/>
      <c r="HWH427" s="93"/>
      <c r="HWI427" s="93"/>
      <c r="HWJ427" s="93"/>
      <c r="HWK427" s="93"/>
      <c r="HWL427" s="93"/>
      <c r="HWM427" s="93"/>
      <c r="HWN427" s="93"/>
      <c r="HWO427" s="93"/>
      <c r="HWP427" s="93"/>
      <c r="HWQ427" s="93"/>
      <c r="HWR427" s="93"/>
      <c r="HWS427" s="93"/>
      <c r="HWT427" s="93"/>
      <c r="HWU427" s="93"/>
      <c r="HWV427" s="93"/>
      <c r="HWW427" s="93"/>
      <c r="HWX427" s="93"/>
      <c r="HWY427" s="93"/>
      <c r="HWZ427" s="93"/>
      <c r="HXA427" s="93"/>
      <c r="HXB427" s="93"/>
      <c r="HXC427" s="93"/>
      <c r="HXD427" s="93"/>
      <c r="HXE427" s="93"/>
      <c r="HXF427" s="93"/>
      <c r="HXG427" s="93"/>
      <c r="HXH427" s="93"/>
      <c r="HXI427" s="93"/>
      <c r="HXJ427" s="93"/>
      <c r="HXK427" s="93"/>
      <c r="HXL427" s="93"/>
      <c r="HXM427" s="93"/>
      <c r="HXN427" s="93"/>
      <c r="HXO427" s="93"/>
      <c r="HXP427" s="93"/>
      <c r="HXQ427" s="93"/>
      <c r="HXR427" s="93"/>
      <c r="HXS427" s="93"/>
      <c r="HXT427" s="93"/>
      <c r="HXU427" s="93"/>
      <c r="HXV427" s="93"/>
      <c r="HXW427" s="93"/>
      <c r="HXX427" s="93"/>
      <c r="HXY427" s="93"/>
      <c r="HXZ427" s="93"/>
      <c r="HYA427" s="93"/>
      <c r="HYB427" s="93"/>
      <c r="HYC427" s="93"/>
      <c r="HYD427" s="93"/>
      <c r="HYE427" s="93"/>
      <c r="HYF427" s="93"/>
      <c r="HYG427" s="93"/>
      <c r="HYH427" s="93"/>
      <c r="HYI427" s="93"/>
      <c r="HYJ427" s="93"/>
      <c r="HYK427" s="93"/>
      <c r="HYL427" s="93"/>
      <c r="HYM427" s="93"/>
      <c r="HYN427" s="93"/>
      <c r="HYO427" s="93"/>
      <c r="HYP427" s="93"/>
      <c r="HYQ427" s="93"/>
      <c r="HYR427" s="93"/>
      <c r="HYS427" s="93"/>
      <c r="HYT427" s="93"/>
      <c r="HYU427" s="93"/>
      <c r="HYV427" s="93"/>
      <c r="HYW427" s="93"/>
      <c r="HYX427" s="93"/>
      <c r="HYY427" s="93"/>
      <c r="HYZ427" s="93"/>
      <c r="HZA427" s="93"/>
      <c r="HZB427" s="93"/>
      <c r="HZC427" s="93"/>
      <c r="HZD427" s="93"/>
      <c r="HZE427" s="93"/>
      <c r="HZF427" s="93"/>
      <c r="HZG427" s="93"/>
      <c r="HZH427" s="93"/>
      <c r="HZI427" s="93"/>
      <c r="HZJ427" s="93"/>
      <c r="HZK427" s="93"/>
      <c r="HZL427" s="93"/>
      <c r="HZM427" s="93"/>
      <c r="HZN427" s="93"/>
      <c r="HZO427" s="93"/>
      <c r="HZP427" s="93"/>
      <c r="HZQ427" s="93"/>
      <c r="HZR427" s="93"/>
      <c r="HZS427" s="93"/>
      <c r="HZT427" s="93"/>
      <c r="HZU427" s="93"/>
      <c r="HZV427" s="93"/>
      <c r="HZW427" s="93"/>
      <c r="HZX427" s="93"/>
      <c r="HZY427" s="93"/>
      <c r="HZZ427" s="93"/>
      <c r="IAA427" s="93"/>
      <c r="IAB427" s="93"/>
      <c r="IAC427" s="93"/>
      <c r="IAD427" s="93"/>
      <c r="IAE427" s="93"/>
      <c r="IAF427" s="93"/>
      <c r="IAG427" s="93"/>
      <c r="IAH427" s="93"/>
      <c r="IAI427" s="93"/>
      <c r="IAJ427" s="93"/>
      <c r="IAK427" s="93"/>
      <c r="IAL427" s="93"/>
      <c r="IAM427" s="93"/>
      <c r="IAN427" s="93"/>
      <c r="IAO427" s="93"/>
      <c r="IAP427" s="93"/>
      <c r="IAQ427" s="93"/>
      <c r="IAR427" s="93"/>
      <c r="IAS427" s="93"/>
      <c r="IAT427" s="93"/>
      <c r="IAU427" s="93"/>
      <c r="IAV427" s="93"/>
      <c r="IAW427" s="93"/>
      <c r="IAX427" s="93"/>
      <c r="IAY427" s="93"/>
      <c r="IAZ427" s="93"/>
      <c r="IBA427" s="93"/>
      <c r="IBB427" s="93"/>
      <c r="IBC427" s="93"/>
      <c r="IBD427" s="93"/>
      <c r="IBE427" s="93"/>
      <c r="IBF427" s="93"/>
      <c r="IBG427" s="93"/>
      <c r="IBH427" s="93"/>
      <c r="IBI427" s="93"/>
      <c r="IBJ427" s="93"/>
      <c r="IBK427" s="93"/>
      <c r="IBL427" s="93"/>
      <c r="IBM427" s="93"/>
      <c r="IBN427" s="93"/>
      <c r="IBO427" s="93"/>
      <c r="IBP427" s="93"/>
      <c r="IBQ427" s="93"/>
      <c r="IBR427" s="93"/>
      <c r="IBS427" s="93"/>
      <c r="IBT427" s="93"/>
      <c r="IBU427" s="93"/>
      <c r="IBV427" s="93"/>
      <c r="IBW427" s="93"/>
      <c r="IBX427" s="93"/>
      <c r="IBY427" s="93"/>
      <c r="IBZ427" s="93"/>
      <c r="ICA427" s="93"/>
      <c r="ICB427" s="93"/>
      <c r="ICC427" s="93"/>
      <c r="ICD427" s="93"/>
      <c r="ICE427" s="93"/>
      <c r="ICF427" s="93"/>
      <c r="ICG427" s="93"/>
      <c r="ICH427" s="93"/>
      <c r="ICI427" s="93"/>
      <c r="ICJ427" s="93"/>
      <c r="ICK427" s="93"/>
      <c r="ICL427" s="93"/>
      <c r="ICM427" s="93"/>
      <c r="ICN427" s="93"/>
      <c r="ICO427" s="93"/>
      <c r="ICP427" s="93"/>
      <c r="ICQ427" s="93"/>
      <c r="ICR427" s="93"/>
      <c r="ICS427" s="93"/>
      <c r="ICT427" s="93"/>
      <c r="ICU427" s="93"/>
      <c r="ICV427" s="93"/>
      <c r="ICW427" s="93"/>
      <c r="ICX427" s="93"/>
      <c r="ICY427" s="93"/>
      <c r="ICZ427" s="93"/>
      <c r="IDA427" s="93"/>
      <c r="IDB427" s="93"/>
      <c r="IDC427" s="93"/>
      <c r="IDD427" s="93"/>
      <c r="IDE427" s="93"/>
      <c r="IDF427" s="93"/>
      <c r="IDG427" s="93"/>
      <c r="IDH427" s="93"/>
      <c r="IDI427" s="93"/>
      <c r="IDJ427" s="93"/>
      <c r="IDK427" s="93"/>
      <c r="IDL427" s="93"/>
      <c r="IDM427" s="93"/>
      <c r="IDN427" s="93"/>
      <c r="IDO427" s="93"/>
      <c r="IDP427" s="93"/>
      <c r="IDQ427" s="93"/>
      <c r="IDR427" s="93"/>
      <c r="IDS427" s="93"/>
      <c r="IDT427" s="93"/>
      <c r="IDU427" s="93"/>
      <c r="IDV427" s="93"/>
      <c r="IDW427" s="93"/>
      <c r="IDX427" s="93"/>
      <c r="IDY427" s="93"/>
      <c r="IDZ427" s="93"/>
      <c r="IEA427" s="93"/>
      <c r="IEB427" s="93"/>
      <c r="IEC427" s="93"/>
      <c r="IED427" s="93"/>
      <c r="IEE427" s="93"/>
      <c r="IEF427" s="93"/>
      <c r="IEG427" s="93"/>
      <c r="IEH427" s="93"/>
      <c r="IEI427" s="93"/>
      <c r="IEJ427" s="93"/>
      <c r="IEK427" s="93"/>
      <c r="IEL427" s="93"/>
      <c r="IEM427" s="93"/>
      <c r="IEN427" s="93"/>
      <c r="IEO427" s="93"/>
      <c r="IEP427" s="93"/>
      <c r="IEQ427" s="93"/>
      <c r="IER427" s="93"/>
      <c r="IES427" s="93"/>
      <c r="IET427" s="93"/>
      <c r="IEU427" s="93"/>
      <c r="IEV427" s="93"/>
      <c r="IEW427" s="93"/>
      <c r="IEX427" s="93"/>
      <c r="IEY427" s="93"/>
      <c r="IEZ427" s="93"/>
      <c r="IFA427" s="93"/>
      <c r="IFB427" s="93"/>
      <c r="IFC427" s="93"/>
      <c r="IFD427" s="93"/>
      <c r="IFE427" s="93"/>
      <c r="IFF427" s="93"/>
      <c r="IFG427" s="93"/>
      <c r="IFH427" s="93"/>
      <c r="IFI427" s="93"/>
      <c r="IFJ427" s="93"/>
      <c r="IFK427" s="93"/>
      <c r="IFL427" s="93"/>
      <c r="IFM427" s="93"/>
      <c r="IFN427" s="93"/>
      <c r="IFO427" s="93"/>
      <c r="IFP427" s="93"/>
      <c r="IFQ427" s="93"/>
      <c r="IFR427" s="93"/>
      <c r="IFS427" s="93"/>
      <c r="IFT427" s="93"/>
      <c r="IFU427" s="93"/>
      <c r="IFV427" s="93"/>
      <c r="IFW427" s="93"/>
      <c r="IFX427" s="93"/>
      <c r="IFY427" s="93"/>
      <c r="IFZ427" s="93"/>
      <c r="IGA427" s="93"/>
      <c r="IGB427" s="93"/>
      <c r="IGC427" s="93"/>
      <c r="IGD427" s="93"/>
      <c r="IGE427" s="93"/>
      <c r="IGF427" s="93"/>
      <c r="IGG427" s="93"/>
      <c r="IGH427" s="93"/>
      <c r="IGI427" s="93"/>
      <c r="IGJ427" s="93"/>
      <c r="IGK427" s="93"/>
      <c r="IGL427" s="93"/>
      <c r="IGM427" s="93"/>
      <c r="IGN427" s="93"/>
      <c r="IGO427" s="93"/>
      <c r="IGP427" s="93"/>
      <c r="IGQ427" s="93"/>
      <c r="IGR427" s="93"/>
      <c r="IGS427" s="93"/>
      <c r="IGT427" s="93"/>
      <c r="IGU427" s="93"/>
      <c r="IGV427" s="93"/>
      <c r="IGW427" s="93"/>
      <c r="IGX427" s="93"/>
      <c r="IGY427" s="93"/>
      <c r="IGZ427" s="93"/>
      <c r="IHA427" s="93"/>
      <c r="IHB427" s="93"/>
      <c r="IHC427" s="93"/>
      <c r="IHD427" s="93"/>
      <c r="IHE427" s="93"/>
      <c r="IHF427" s="93"/>
      <c r="IHG427" s="93"/>
      <c r="IHH427" s="93"/>
      <c r="IHI427" s="93"/>
      <c r="IHJ427" s="93"/>
      <c r="IHK427" s="93"/>
      <c r="IHL427" s="93"/>
      <c r="IHM427" s="93"/>
      <c r="IHN427" s="93"/>
      <c r="IHO427" s="93"/>
      <c r="IHP427" s="93"/>
      <c r="IHQ427" s="93"/>
      <c r="IHR427" s="93"/>
      <c r="IHS427" s="93"/>
      <c r="IHT427" s="93"/>
      <c r="IHU427" s="93"/>
      <c r="IHV427" s="93"/>
      <c r="IHW427" s="93"/>
      <c r="IHX427" s="93"/>
      <c r="IHY427" s="93"/>
      <c r="IHZ427" s="93"/>
      <c r="IIA427" s="93"/>
      <c r="IIB427" s="93"/>
      <c r="IIC427" s="93"/>
      <c r="IID427" s="93"/>
      <c r="IIE427" s="93"/>
      <c r="IIF427" s="93"/>
      <c r="IIG427" s="93"/>
      <c r="IIH427" s="93"/>
      <c r="III427" s="93"/>
      <c r="IIJ427" s="93"/>
      <c r="IIK427" s="93"/>
      <c r="IIL427" s="93"/>
      <c r="IIM427" s="93"/>
      <c r="IIN427" s="93"/>
      <c r="IIO427" s="93"/>
      <c r="IIP427" s="93"/>
      <c r="IIQ427" s="93"/>
      <c r="IIR427" s="93"/>
      <c r="IIS427" s="93"/>
      <c r="IIT427" s="93"/>
      <c r="IIU427" s="93"/>
      <c r="IIV427" s="93"/>
      <c r="IIW427" s="93"/>
      <c r="IIX427" s="93"/>
      <c r="IIY427" s="93"/>
      <c r="IIZ427" s="93"/>
      <c r="IJA427" s="93"/>
      <c r="IJB427" s="93"/>
      <c r="IJC427" s="93"/>
      <c r="IJD427" s="93"/>
      <c r="IJE427" s="93"/>
      <c r="IJF427" s="93"/>
      <c r="IJG427" s="93"/>
      <c r="IJH427" s="93"/>
      <c r="IJI427" s="93"/>
      <c r="IJJ427" s="93"/>
      <c r="IJK427" s="93"/>
      <c r="IJL427" s="93"/>
      <c r="IJM427" s="93"/>
      <c r="IJN427" s="93"/>
      <c r="IJO427" s="93"/>
      <c r="IJP427" s="93"/>
      <c r="IJQ427" s="93"/>
      <c r="IJR427" s="93"/>
      <c r="IJS427" s="93"/>
      <c r="IJT427" s="93"/>
      <c r="IJU427" s="93"/>
      <c r="IJV427" s="93"/>
      <c r="IJW427" s="93"/>
      <c r="IJX427" s="93"/>
      <c r="IJY427" s="93"/>
      <c r="IJZ427" s="93"/>
      <c r="IKA427" s="93"/>
      <c r="IKB427" s="93"/>
      <c r="IKC427" s="93"/>
      <c r="IKD427" s="93"/>
      <c r="IKE427" s="93"/>
      <c r="IKF427" s="93"/>
      <c r="IKG427" s="93"/>
      <c r="IKH427" s="93"/>
      <c r="IKI427" s="93"/>
      <c r="IKJ427" s="93"/>
      <c r="IKK427" s="93"/>
      <c r="IKL427" s="93"/>
      <c r="IKM427" s="93"/>
      <c r="IKN427" s="93"/>
      <c r="IKO427" s="93"/>
      <c r="IKP427" s="93"/>
      <c r="IKQ427" s="93"/>
      <c r="IKR427" s="93"/>
      <c r="IKS427" s="93"/>
      <c r="IKT427" s="93"/>
      <c r="IKU427" s="93"/>
      <c r="IKV427" s="93"/>
      <c r="IKW427" s="93"/>
      <c r="IKX427" s="93"/>
      <c r="IKY427" s="93"/>
      <c r="IKZ427" s="93"/>
      <c r="ILA427" s="93"/>
      <c r="ILB427" s="93"/>
      <c r="ILC427" s="93"/>
      <c r="ILD427" s="93"/>
      <c r="ILE427" s="93"/>
      <c r="ILF427" s="93"/>
      <c r="ILG427" s="93"/>
      <c r="ILH427" s="93"/>
      <c r="ILI427" s="93"/>
      <c r="ILJ427" s="93"/>
      <c r="ILK427" s="93"/>
      <c r="ILL427" s="93"/>
      <c r="ILM427" s="93"/>
      <c r="ILN427" s="93"/>
      <c r="ILO427" s="93"/>
      <c r="ILP427" s="93"/>
      <c r="ILQ427" s="93"/>
      <c r="ILR427" s="93"/>
      <c r="ILS427" s="93"/>
      <c r="ILT427" s="93"/>
      <c r="ILU427" s="93"/>
      <c r="ILV427" s="93"/>
      <c r="ILW427" s="93"/>
      <c r="ILX427" s="93"/>
      <c r="ILY427" s="93"/>
      <c r="ILZ427" s="93"/>
      <c r="IMA427" s="93"/>
      <c r="IMB427" s="93"/>
      <c r="IMC427" s="93"/>
      <c r="IMD427" s="93"/>
      <c r="IME427" s="93"/>
      <c r="IMF427" s="93"/>
      <c r="IMG427" s="93"/>
      <c r="IMH427" s="93"/>
      <c r="IMI427" s="93"/>
      <c r="IMJ427" s="93"/>
      <c r="IMK427" s="93"/>
      <c r="IML427" s="93"/>
      <c r="IMM427" s="93"/>
      <c r="IMN427" s="93"/>
      <c r="IMO427" s="93"/>
      <c r="IMP427" s="93"/>
      <c r="IMQ427" s="93"/>
      <c r="IMR427" s="93"/>
      <c r="IMS427" s="93"/>
      <c r="IMT427" s="93"/>
      <c r="IMU427" s="93"/>
      <c r="IMV427" s="93"/>
      <c r="IMW427" s="93"/>
      <c r="IMX427" s="93"/>
      <c r="IMY427" s="93"/>
      <c r="IMZ427" s="93"/>
      <c r="INA427" s="93"/>
      <c r="INB427" s="93"/>
      <c r="INC427" s="93"/>
      <c r="IND427" s="93"/>
      <c r="INE427" s="93"/>
      <c r="INF427" s="93"/>
      <c r="ING427" s="93"/>
      <c r="INH427" s="93"/>
      <c r="INI427" s="93"/>
      <c r="INJ427" s="93"/>
      <c r="INK427" s="93"/>
      <c r="INL427" s="93"/>
      <c r="INM427" s="93"/>
      <c r="INN427" s="93"/>
      <c r="INO427" s="93"/>
      <c r="INP427" s="93"/>
      <c r="INQ427" s="93"/>
      <c r="INR427" s="93"/>
      <c r="INS427" s="93"/>
      <c r="INT427" s="93"/>
      <c r="INU427" s="93"/>
      <c r="INV427" s="93"/>
      <c r="INW427" s="93"/>
      <c r="INX427" s="93"/>
      <c r="INY427" s="93"/>
      <c r="INZ427" s="93"/>
      <c r="IOA427" s="93"/>
      <c r="IOB427" s="93"/>
      <c r="IOC427" s="93"/>
      <c r="IOD427" s="93"/>
      <c r="IOE427" s="93"/>
      <c r="IOF427" s="93"/>
      <c r="IOG427" s="93"/>
      <c r="IOH427" s="93"/>
      <c r="IOI427" s="93"/>
      <c r="IOJ427" s="93"/>
      <c r="IOK427" s="93"/>
      <c r="IOL427" s="93"/>
      <c r="IOM427" s="93"/>
      <c r="ION427" s="93"/>
      <c r="IOO427" s="93"/>
      <c r="IOP427" s="93"/>
      <c r="IOQ427" s="93"/>
      <c r="IOR427" s="93"/>
      <c r="IOS427" s="93"/>
      <c r="IOT427" s="93"/>
      <c r="IOU427" s="93"/>
      <c r="IOV427" s="93"/>
      <c r="IOW427" s="93"/>
      <c r="IOX427" s="93"/>
      <c r="IOY427" s="93"/>
      <c r="IOZ427" s="93"/>
      <c r="IPA427" s="93"/>
      <c r="IPB427" s="93"/>
      <c r="IPC427" s="93"/>
      <c r="IPD427" s="93"/>
      <c r="IPE427" s="93"/>
      <c r="IPF427" s="93"/>
      <c r="IPG427" s="93"/>
      <c r="IPH427" s="93"/>
      <c r="IPI427" s="93"/>
      <c r="IPJ427" s="93"/>
      <c r="IPK427" s="93"/>
      <c r="IPL427" s="93"/>
      <c r="IPM427" s="93"/>
      <c r="IPN427" s="93"/>
      <c r="IPO427" s="93"/>
      <c r="IPP427" s="93"/>
      <c r="IPQ427" s="93"/>
      <c r="IPR427" s="93"/>
      <c r="IPS427" s="93"/>
      <c r="IPT427" s="93"/>
      <c r="IPU427" s="93"/>
      <c r="IPV427" s="93"/>
      <c r="IPW427" s="93"/>
      <c r="IPX427" s="93"/>
      <c r="IPY427" s="93"/>
      <c r="IPZ427" s="93"/>
      <c r="IQA427" s="93"/>
      <c r="IQB427" s="93"/>
      <c r="IQC427" s="93"/>
      <c r="IQD427" s="93"/>
      <c r="IQE427" s="93"/>
      <c r="IQF427" s="93"/>
      <c r="IQG427" s="93"/>
      <c r="IQH427" s="93"/>
      <c r="IQI427" s="93"/>
      <c r="IQJ427" s="93"/>
      <c r="IQK427" s="93"/>
      <c r="IQL427" s="93"/>
      <c r="IQM427" s="93"/>
      <c r="IQN427" s="93"/>
      <c r="IQO427" s="93"/>
      <c r="IQP427" s="93"/>
      <c r="IQQ427" s="93"/>
      <c r="IQR427" s="93"/>
      <c r="IQS427" s="93"/>
      <c r="IQT427" s="93"/>
      <c r="IQU427" s="93"/>
      <c r="IQV427" s="93"/>
      <c r="IQW427" s="93"/>
      <c r="IQX427" s="93"/>
      <c r="IQY427" s="93"/>
      <c r="IQZ427" s="93"/>
      <c r="IRA427" s="93"/>
      <c r="IRB427" s="93"/>
      <c r="IRC427" s="93"/>
      <c r="IRD427" s="93"/>
      <c r="IRE427" s="93"/>
      <c r="IRF427" s="93"/>
      <c r="IRG427" s="93"/>
      <c r="IRH427" s="93"/>
      <c r="IRI427" s="93"/>
      <c r="IRJ427" s="93"/>
      <c r="IRK427" s="93"/>
      <c r="IRL427" s="93"/>
      <c r="IRM427" s="93"/>
      <c r="IRN427" s="93"/>
      <c r="IRO427" s="93"/>
      <c r="IRP427" s="93"/>
      <c r="IRQ427" s="93"/>
      <c r="IRR427" s="93"/>
      <c r="IRS427" s="93"/>
      <c r="IRT427" s="93"/>
      <c r="IRU427" s="93"/>
      <c r="IRV427" s="93"/>
      <c r="IRW427" s="93"/>
      <c r="IRX427" s="93"/>
      <c r="IRY427" s="93"/>
      <c r="IRZ427" s="93"/>
      <c r="ISA427" s="93"/>
      <c r="ISB427" s="93"/>
      <c r="ISC427" s="93"/>
      <c r="ISD427" s="93"/>
      <c r="ISE427" s="93"/>
      <c r="ISF427" s="93"/>
      <c r="ISG427" s="93"/>
      <c r="ISH427" s="93"/>
      <c r="ISI427" s="93"/>
      <c r="ISJ427" s="93"/>
      <c r="ISK427" s="93"/>
      <c r="ISL427" s="93"/>
      <c r="ISM427" s="93"/>
      <c r="ISN427" s="93"/>
      <c r="ISO427" s="93"/>
      <c r="ISP427" s="93"/>
      <c r="ISQ427" s="93"/>
      <c r="ISR427" s="93"/>
      <c r="ISS427" s="93"/>
      <c r="IST427" s="93"/>
      <c r="ISU427" s="93"/>
      <c r="ISV427" s="93"/>
      <c r="ISW427" s="93"/>
      <c r="ISX427" s="93"/>
      <c r="ISY427" s="93"/>
      <c r="ISZ427" s="93"/>
      <c r="ITA427" s="93"/>
      <c r="ITB427" s="93"/>
      <c r="ITC427" s="93"/>
      <c r="ITD427" s="93"/>
      <c r="ITE427" s="93"/>
      <c r="ITF427" s="93"/>
      <c r="ITG427" s="93"/>
      <c r="ITH427" s="93"/>
      <c r="ITI427" s="93"/>
      <c r="ITJ427" s="93"/>
      <c r="ITK427" s="93"/>
      <c r="ITL427" s="93"/>
      <c r="ITM427" s="93"/>
      <c r="ITN427" s="93"/>
      <c r="ITO427" s="93"/>
      <c r="ITP427" s="93"/>
      <c r="ITQ427" s="93"/>
      <c r="ITR427" s="93"/>
      <c r="ITS427" s="93"/>
      <c r="ITT427" s="93"/>
      <c r="ITU427" s="93"/>
      <c r="ITV427" s="93"/>
      <c r="ITW427" s="93"/>
      <c r="ITX427" s="93"/>
      <c r="ITY427" s="93"/>
      <c r="ITZ427" s="93"/>
      <c r="IUA427" s="93"/>
      <c r="IUB427" s="93"/>
      <c r="IUC427" s="93"/>
      <c r="IUD427" s="93"/>
      <c r="IUE427" s="93"/>
      <c r="IUF427" s="93"/>
      <c r="IUG427" s="93"/>
      <c r="IUH427" s="93"/>
      <c r="IUI427" s="93"/>
      <c r="IUJ427" s="93"/>
      <c r="IUK427" s="93"/>
      <c r="IUL427" s="93"/>
      <c r="IUM427" s="93"/>
      <c r="IUN427" s="93"/>
      <c r="IUO427" s="93"/>
      <c r="IUP427" s="93"/>
      <c r="IUQ427" s="93"/>
      <c r="IUR427" s="93"/>
      <c r="IUS427" s="93"/>
      <c r="IUT427" s="93"/>
      <c r="IUU427" s="93"/>
      <c r="IUV427" s="93"/>
      <c r="IUW427" s="93"/>
      <c r="IUX427" s="93"/>
      <c r="IUY427" s="93"/>
      <c r="IUZ427" s="93"/>
      <c r="IVA427" s="93"/>
      <c r="IVB427" s="93"/>
      <c r="IVC427" s="93"/>
      <c r="IVD427" s="93"/>
      <c r="IVE427" s="93"/>
      <c r="IVF427" s="93"/>
      <c r="IVG427" s="93"/>
      <c r="IVH427" s="93"/>
      <c r="IVI427" s="93"/>
      <c r="IVJ427" s="93"/>
      <c r="IVK427" s="93"/>
      <c r="IVL427" s="93"/>
      <c r="IVM427" s="93"/>
      <c r="IVN427" s="93"/>
      <c r="IVO427" s="93"/>
      <c r="IVP427" s="93"/>
      <c r="IVQ427" s="93"/>
      <c r="IVR427" s="93"/>
      <c r="IVS427" s="93"/>
      <c r="IVT427" s="93"/>
      <c r="IVU427" s="93"/>
      <c r="IVV427" s="93"/>
      <c r="IVW427" s="93"/>
      <c r="IVX427" s="93"/>
      <c r="IVY427" s="93"/>
      <c r="IVZ427" s="93"/>
      <c r="IWA427" s="93"/>
      <c r="IWB427" s="93"/>
      <c r="IWC427" s="93"/>
      <c r="IWD427" s="93"/>
      <c r="IWE427" s="93"/>
      <c r="IWF427" s="93"/>
      <c r="IWG427" s="93"/>
      <c r="IWH427" s="93"/>
      <c r="IWI427" s="93"/>
      <c r="IWJ427" s="93"/>
      <c r="IWK427" s="93"/>
      <c r="IWL427" s="93"/>
      <c r="IWM427" s="93"/>
      <c r="IWN427" s="93"/>
      <c r="IWO427" s="93"/>
      <c r="IWP427" s="93"/>
      <c r="IWQ427" s="93"/>
      <c r="IWR427" s="93"/>
      <c r="IWS427" s="93"/>
      <c r="IWT427" s="93"/>
      <c r="IWU427" s="93"/>
      <c r="IWV427" s="93"/>
      <c r="IWW427" s="93"/>
      <c r="IWX427" s="93"/>
      <c r="IWY427" s="93"/>
      <c r="IWZ427" s="93"/>
      <c r="IXA427" s="93"/>
      <c r="IXB427" s="93"/>
      <c r="IXC427" s="93"/>
      <c r="IXD427" s="93"/>
      <c r="IXE427" s="93"/>
      <c r="IXF427" s="93"/>
      <c r="IXG427" s="93"/>
      <c r="IXH427" s="93"/>
      <c r="IXI427" s="93"/>
      <c r="IXJ427" s="93"/>
      <c r="IXK427" s="93"/>
      <c r="IXL427" s="93"/>
      <c r="IXM427" s="93"/>
      <c r="IXN427" s="93"/>
      <c r="IXO427" s="93"/>
      <c r="IXP427" s="93"/>
      <c r="IXQ427" s="93"/>
      <c r="IXR427" s="93"/>
      <c r="IXS427" s="93"/>
      <c r="IXT427" s="93"/>
      <c r="IXU427" s="93"/>
      <c r="IXV427" s="93"/>
      <c r="IXW427" s="93"/>
      <c r="IXX427" s="93"/>
      <c r="IXY427" s="93"/>
      <c r="IXZ427" s="93"/>
      <c r="IYA427" s="93"/>
      <c r="IYB427" s="93"/>
      <c r="IYC427" s="93"/>
      <c r="IYD427" s="93"/>
      <c r="IYE427" s="93"/>
      <c r="IYF427" s="93"/>
      <c r="IYG427" s="93"/>
      <c r="IYH427" s="93"/>
      <c r="IYI427" s="93"/>
      <c r="IYJ427" s="93"/>
      <c r="IYK427" s="93"/>
      <c r="IYL427" s="93"/>
      <c r="IYM427" s="93"/>
      <c r="IYN427" s="93"/>
      <c r="IYO427" s="93"/>
      <c r="IYP427" s="93"/>
      <c r="IYQ427" s="93"/>
      <c r="IYR427" s="93"/>
      <c r="IYS427" s="93"/>
      <c r="IYT427" s="93"/>
      <c r="IYU427" s="93"/>
      <c r="IYV427" s="93"/>
      <c r="IYW427" s="93"/>
      <c r="IYX427" s="93"/>
      <c r="IYY427" s="93"/>
      <c r="IYZ427" s="93"/>
      <c r="IZA427" s="93"/>
      <c r="IZB427" s="93"/>
      <c r="IZC427" s="93"/>
      <c r="IZD427" s="93"/>
      <c r="IZE427" s="93"/>
      <c r="IZF427" s="93"/>
      <c r="IZG427" s="93"/>
      <c r="IZH427" s="93"/>
      <c r="IZI427" s="93"/>
      <c r="IZJ427" s="93"/>
      <c r="IZK427" s="93"/>
      <c r="IZL427" s="93"/>
      <c r="IZM427" s="93"/>
      <c r="IZN427" s="93"/>
      <c r="IZO427" s="93"/>
      <c r="IZP427" s="93"/>
      <c r="IZQ427" s="93"/>
      <c r="IZR427" s="93"/>
      <c r="IZS427" s="93"/>
      <c r="IZT427" s="93"/>
      <c r="IZU427" s="93"/>
      <c r="IZV427" s="93"/>
      <c r="IZW427" s="93"/>
      <c r="IZX427" s="93"/>
      <c r="IZY427" s="93"/>
      <c r="IZZ427" s="93"/>
      <c r="JAA427" s="93"/>
      <c r="JAB427" s="93"/>
      <c r="JAC427" s="93"/>
      <c r="JAD427" s="93"/>
      <c r="JAE427" s="93"/>
      <c r="JAF427" s="93"/>
      <c r="JAG427" s="93"/>
      <c r="JAH427" s="93"/>
      <c r="JAI427" s="93"/>
      <c r="JAJ427" s="93"/>
      <c r="JAK427" s="93"/>
      <c r="JAL427" s="93"/>
      <c r="JAM427" s="93"/>
      <c r="JAN427" s="93"/>
      <c r="JAO427" s="93"/>
      <c r="JAP427" s="93"/>
      <c r="JAQ427" s="93"/>
      <c r="JAR427" s="93"/>
      <c r="JAS427" s="93"/>
      <c r="JAT427" s="93"/>
      <c r="JAU427" s="93"/>
      <c r="JAV427" s="93"/>
      <c r="JAW427" s="93"/>
      <c r="JAX427" s="93"/>
      <c r="JAY427" s="93"/>
      <c r="JAZ427" s="93"/>
      <c r="JBA427" s="93"/>
      <c r="JBB427" s="93"/>
      <c r="JBC427" s="93"/>
      <c r="JBD427" s="93"/>
      <c r="JBE427" s="93"/>
      <c r="JBF427" s="93"/>
      <c r="JBG427" s="93"/>
      <c r="JBH427" s="93"/>
      <c r="JBI427" s="93"/>
      <c r="JBJ427" s="93"/>
      <c r="JBK427" s="93"/>
      <c r="JBL427" s="93"/>
      <c r="JBM427" s="93"/>
      <c r="JBN427" s="93"/>
      <c r="JBO427" s="93"/>
      <c r="JBP427" s="93"/>
      <c r="JBQ427" s="93"/>
      <c r="JBR427" s="93"/>
      <c r="JBS427" s="93"/>
      <c r="JBT427" s="93"/>
      <c r="JBU427" s="93"/>
      <c r="JBV427" s="93"/>
      <c r="JBW427" s="93"/>
      <c r="JBX427" s="93"/>
      <c r="JBY427" s="93"/>
      <c r="JBZ427" s="93"/>
      <c r="JCA427" s="93"/>
      <c r="JCB427" s="93"/>
      <c r="JCC427" s="93"/>
      <c r="JCD427" s="93"/>
      <c r="JCE427" s="93"/>
      <c r="JCF427" s="93"/>
      <c r="JCG427" s="93"/>
      <c r="JCH427" s="93"/>
      <c r="JCI427" s="93"/>
      <c r="JCJ427" s="93"/>
      <c r="JCK427" s="93"/>
      <c r="JCL427" s="93"/>
      <c r="JCM427" s="93"/>
      <c r="JCN427" s="93"/>
      <c r="JCO427" s="93"/>
      <c r="JCP427" s="93"/>
      <c r="JCQ427" s="93"/>
      <c r="JCR427" s="93"/>
      <c r="JCS427" s="93"/>
      <c r="JCT427" s="93"/>
      <c r="JCU427" s="93"/>
      <c r="JCV427" s="93"/>
      <c r="JCW427" s="93"/>
      <c r="JCX427" s="93"/>
      <c r="JCY427" s="93"/>
      <c r="JCZ427" s="93"/>
      <c r="JDA427" s="93"/>
      <c r="JDB427" s="93"/>
      <c r="JDC427" s="93"/>
      <c r="JDD427" s="93"/>
      <c r="JDE427" s="93"/>
      <c r="JDF427" s="93"/>
      <c r="JDG427" s="93"/>
      <c r="JDH427" s="93"/>
      <c r="JDI427" s="93"/>
      <c r="JDJ427" s="93"/>
      <c r="JDK427" s="93"/>
      <c r="JDL427" s="93"/>
      <c r="JDM427" s="93"/>
      <c r="JDN427" s="93"/>
      <c r="JDO427" s="93"/>
      <c r="JDP427" s="93"/>
      <c r="JDQ427" s="93"/>
      <c r="JDR427" s="93"/>
      <c r="JDS427" s="93"/>
      <c r="JDT427" s="93"/>
      <c r="JDU427" s="93"/>
      <c r="JDV427" s="93"/>
      <c r="JDW427" s="93"/>
      <c r="JDX427" s="93"/>
      <c r="JDY427" s="93"/>
      <c r="JDZ427" s="93"/>
      <c r="JEA427" s="93"/>
      <c r="JEB427" s="93"/>
      <c r="JEC427" s="93"/>
      <c r="JED427" s="93"/>
      <c r="JEE427" s="93"/>
      <c r="JEF427" s="93"/>
      <c r="JEG427" s="93"/>
      <c r="JEH427" s="93"/>
      <c r="JEI427" s="93"/>
      <c r="JEJ427" s="93"/>
      <c r="JEK427" s="93"/>
      <c r="JEL427" s="93"/>
      <c r="JEM427" s="93"/>
      <c r="JEN427" s="93"/>
      <c r="JEO427" s="93"/>
      <c r="JEP427" s="93"/>
      <c r="JEQ427" s="93"/>
      <c r="JER427" s="93"/>
      <c r="JES427" s="93"/>
      <c r="JET427" s="93"/>
      <c r="JEU427" s="93"/>
      <c r="JEV427" s="93"/>
      <c r="JEW427" s="93"/>
      <c r="JEX427" s="93"/>
      <c r="JEY427" s="93"/>
      <c r="JEZ427" s="93"/>
      <c r="JFA427" s="93"/>
      <c r="JFB427" s="93"/>
      <c r="JFC427" s="93"/>
      <c r="JFD427" s="93"/>
      <c r="JFE427" s="93"/>
      <c r="JFF427" s="93"/>
      <c r="JFG427" s="93"/>
      <c r="JFH427" s="93"/>
      <c r="JFI427" s="93"/>
      <c r="JFJ427" s="93"/>
      <c r="JFK427" s="93"/>
      <c r="JFL427" s="93"/>
      <c r="JFM427" s="93"/>
      <c r="JFN427" s="93"/>
      <c r="JFO427" s="93"/>
      <c r="JFP427" s="93"/>
      <c r="JFQ427" s="93"/>
      <c r="JFR427" s="93"/>
      <c r="JFS427" s="93"/>
      <c r="JFT427" s="93"/>
      <c r="JFU427" s="93"/>
      <c r="JFV427" s="93"/>
      <c r="JFW427" s="93"/>
      <c r="JFX427" s="93"/>
      <c r="JFY427" s="93"/>
      <c r="JFZ427" s="93"/>
      <c r="JGA427" s="93"/>
      <c r="JGB427" s="93"/>
      <c r="JGC427" s="93"/>
      <c r="JGD427" s="93"/>
      <c r="JGE427" s="93"/>
      <c r="JGF427" s="93"/>
      <c r="JGG427" s="93"/>
      <c r="JGH427" s="93"/>
      <c r="JGI427" s="93"/>
      <c r="JGJ427" s="93"/>
      <c r="JGK427" s="93"/>
      <c r="JGL427" s="93"/>
      <c r="JGM427" s="93"/>
      <c r="JGN427" s="93"/>
      <c r="JGO427" s="93"/>
      <c r="JGP427" s="93"/>
      <c r="JGQ427" s="93"/>
      <c r="JGR427" s="93"/>
      <c r="JGS427" s="93"/>
      <c r="JGT427" s="93"/>
      <c r="JGU427" s="93"/>
      <c r="JGV427" s="93"/>
      <c r="JGW427" s="93"/>
      <c r="JGX427" s="93"/>
      <c r="JGY427" s="93"/>
      <c r="JGZ427" s="93"/>
      <c r="JHA427" s="93"/>
      <c r="JHB427" s="93"/>
      <c r="JHC427" s="93"/>
      <c r="JHD427" s="93"/>
      <c r="JHE427" s="93"/>
      <c r="JHF427" s="93"/>
      <c r="JHG427" s="93"/>
      <c r="JHH427" s="93"/>
      <c r="JHI427" s="93"/>
      <c r="JHJ427" s="93"/>
      <c r="JHK427" s="93"/>
      <c r="JHL427" s="93"/>
      <c r="JHM427" s="93"/>
      <c r="JHN427" s="93"/>
      <c r="JHO427" s="93"/>
      <c r="JHP427" s="93"/>
      <c r="JHQ427" s="93"/>
      <c r="JHR427" s="93"/>
      <c r="JHS427" s="93"/>
      <c r="JHT427" s="93"/>
      <c r="JHU427" s="93"/>
      <c r="JHV427" s="93"/>
      <c r="JHW427" s="93"/>
      <c r="JHX427" s="93"/>
      <c r="JHY427" s="93"/>
      <c r="JHZ427" s="93"/>
      <c r="JIA427" s="93"/>
      <c r="JIB427" s="93"/>
      <c r="JIC427" s="93"/>
      <c r="JID427" s="93"/>
      <c r="JIE427" s="93"/>
      <c r="JIF427" s="93"/>
      <c r="JIG427" s="93"/>
      <c r="JIH427" s="93"/>
      <c r="JII427" s="93"/>
      <c r="JIJ427" s="93"/>
      <c r="JIK427" s="93"/>
      <c r="JIL427" s="93"/>
      <c r="JIM427" s="93"/>
      <c r="JIN427" s="93"/>
      <c r="JIO427" s="93"/>
      <c r="JIP427" s="93"/>
      <c r="JIQ427" s="93"/>
      <c r="JIR427" s="93"/>
      <c r="JIS427" s="93"/>
      <c r="JIT427" s="93"/>
      <c r="JIU427" s="93"/>
      <c r="JIV427" s="93"/>
      <c r="JIW427" s="93"/>
      <c r="JIX427" s="93"/>
      <c r="JIY427" s="93"/>
      <c r="JIZ427" s="93"/>
      <c r="JJA427" s="93"/>
      <c r="JJB427" s="93"/>
      <c r="JJC427" s="93"/>
      <c r="JJD427" s="93"/>
      <c r="JJE427" s="93"/>
      <c r="JJF427" s="93"/>
      <c r="JJG427" s="93"/>
      <c r="JJH427" s="93"/>
      <c r="JJI427" s="93"/>
      <c r="JJJ427" s="93"/>
      <c r="JJK427" s="93"/>
      <c r="JJL427" s="93"/>
      <c r="JJM427" s="93"/>
      <c r="JJN427" s="93"/>
      <c r="JJO427" s="93"/>
      <c r="JJP427" s="93"/>
      <c r="JJQ427" s="93"/>
      <c r="JJR427" s="93"/>
      <c r="JJS427" s="93"/>
      <c r="JJT427" s="93"/>
      <c r="JJU427" s="93"/>
      <c r="JJV427" s="93"/>
      <c r="JJW427" s="93"/>
      <c r="JJX427" s="93"/>
      <c r="JJY427" s="93"/>
      <c r="JJZ427" s="93"/>
      <c r="JKA427" s="93"/>
      <c r="JKB427" s="93"/>
      <c r="JKC427" s="93"/>
      <c r="JKD427" s="93"/>
      <c r="JKE427" s="93"/>
      <c r="JKF427" s="93"/>
      <c r="JKG427" s="93"/>
      <c r="JKH427" s="93"/>
      <c r="JKI427" s="93"/>
      <c r="JKJ427" s="93"/>
      <c r="JKK427" s="93"/>
      <c r="JKL427" s="93"/>
      <c r="JKM427" s="93"/>
      <c r="JKN427" s="93"/>
      <c r="JKO427" s="93"/>
      <c r="JKP427" s="93"/>
      <c r="JKQ427" s="93"/>
      <c r="JKR427" s="93"/>
      <c r="JKS427" s="93"/>
      <c r="JKT427" s="93"/>
      <c r="JKU427" s="93"/>
      <c r="JKV427" s="93"/>
      <c r="JKW427" s="93"/>
      <c r="JKX427" s="93"/>
      <c r="JKY427" s="93"/>
      <c r="JKZ427" s="93"/>
      <c r="JLA427" s="93"/>
      <c r="JLB427" s="93"/>
      <c r="JLC427" s="93"/>
      <c r="JLD427" s="93"/>
      <c r="JLE427" s="93"/>
      <c r="JLF427" s="93"/>
      <c r="JLG427" s="93"/>
      <c r="JLH427" s="93"/>
      <c r="JLI427" s="93"/>
      <c r="JLJ427" s="93"/>
      <c r="JLK427" s="93"/>
      <c r="JLL427" s="93"/>
      <c r="JLM427" s="93"/>
      <c r="JLN427" s="93"/>
      <c r="JLO427" s="93"/>
      <c r="JLP427" s="93"/>
      <c r="JLQ427" s="93"/>
      <c r="JLR427" s="93"/>
      <c r="JLS427" s="93"/>
      <c r="JLT427" s="93"/>
      <c r="JLU427" s="93"/>
      <c r="JLV427" s="93"/>
      <c r="JLW427" s="93"/>
      <c r="JLX427" s="93"/>
      <c r="JLY427" s="93"/>
      <c r="JLZ427" s="93"/>
      <c r="JMA427" s="93"/>
      <c r="JMB427" s="93"/>
      <c r="JMC427" s="93"/>
      <c r="JMD427" s="93"/>
      <c r="JME427" s="93"/>
      <c r="JMF427" s="93"/>
      <c r="JMG427" s="93"/>
      <c r="JMH427" s="93"/>
      <c r="JMI427" s="93"/>
      <c r="JMJ427" s="93"/>
      <c r="JMK427" s="93"/>
      <c r="JML427" s="93"/>
      <c r="JMM427" s="93"/>
      <c r="JMN427" s="93"/>
      <c r="JMO427" s="93"/>
      <c r="JMP427" s="93"/>
      <c r="JMQ427" s="93"/>
      <c r="JMR427" s="93"/>
      <c r="JMS427" s="93"/>
      <c r="JMT427" s="93"/>
      <c r="JMU427" s="93"/>
      <c r="JMV427" s="93"/>
      <c r="JMW427" s="93"/>
      <c r="JMX427" s="93"/>
      <c r="JMY427" s="93"/>
      <c r="JMZ427" s="93"/>
      <c r="JNA427" s="93"/>
      <c r="JNB427" s="93"/>
      <c r="JNC427" s="93"/>
      <c r="JND427" s="93"/>
      <c r="JNE427" s="93"/>
      <c r="JNF427" s="93"/>
      <c r="JNG427" s="93"/>
      <c r="JNH427" s="93"/>
      <c r="JNI427" s="93"/>
      <c r="JNJ427" s="93"/>
      <c r="JNK427" s="93"/>
      <c r="JNL427" s="93"/>
      <c r="JNM427" s="93"/>
      <c r="JNN427" s="93"/>
      <c r="JNO427" s="93"/>
      <c r="JNP427" s="93"/>
      <c r="JNQ427" s="93"/>
      <c r="JNR427" s="93"/>
      <c r="JNS427" s="93"/>
      <c r="JNT427" s="93"/>
      <c r="JNU427" s="93"/>
      <c r="JNV427" s="93"/>
      <c r="JNW427" s="93"/>
      <c r="JNX427" s="93"/>
      <c r="JNY427" s="93"/>
      <c r="JNZ427" s="93"/>
      <c r="JOA427" s="93"/>
      <c r="JOB427" s="93"/>
      <c r="JOC427" s="93"/>
      <c r="JOD427" s="93"/>
      <c r="JOE427" s="93"/>
      <c r="JOF427" s="93"/>
      <c r="JOG427" s="93"/>
      <c r="JOH427" s="93"/>
      <c r="JOI427" s="93"/>
      <c r="JOJ427" s="93"/>
      <c r="JOK427" s="93"/>
      <c r="JOL427" s="93"/>
      <c r="JOM427" s="93"/>
      <c r="JON427" s="93"/>
      <c r="JOO427" s="93"/>
      <c r="JOP427" s="93"/>
      <c r="JOQ427" s="93"/>
      <c r="JOR427" s="93"/>
      <c r="JOS427" s="93"/>
      <c r="JOT427" s="93"/>
      <c r="JOU427" s="93"/>
      <c r="JOV427" s="93"/>
      <c r="JOW427" s="93"/>
      <c r="JOX427" s="93"/>
      <c r="JOY427" s="93"/>
      <c r="JOZ427" s="93"/>
      <c r="JPA427" s="93"/>
      <c r="JPB427" s="93"/>
      <c r="JPC427" s="93"/>
      <c r="JPD427" s="93"/>
      <c r="JPE427" s="93"/>
      <c r="JPF427" s="93"/>
      <c r="JPG427" s="93"/>
      <c r="JPH427" s="93"/>
      <c r="JPI427" s="93"/>
      <c r="JPJ427" s="93"/>
      <c r="JPK427" s="93"/>
      <c r="JPL427" s="93"/>
      <c r="JPM427" s="93"/>
      <c r="JPN427" s="93"/>
      <c r="JPO427" s="93"/>
      <c r="JPP427" s="93"/>
      <c r="JPQ427" s="93"/>
      <c r="JPR427" s="93"/>
      <c r="JPS427" s="93"/>
      <c r="JPT427" s="93"/>
      <c r="JPU427" s="93"/>
      <c r="JPV427" s="93"/>
      <c r="JPW427" s="93"/>
      <c r="JPX427" s="93"/>
      <c r="JPY427" s="93"/>
      <c r="JPZ427" s="93"/>
      <c r="JQA427" s="93"/>
      <c r="JQB427" s="93"/>
      <c r="JQC427" s="93"/>
      <c r="JQD427" s="93"/>
      <c r="JQE427" s="93"/>
      <c r="JQF427" s="93"/>
      <c r="JQG427" s="93"/>
      <c r="JQH427" s="93"/>
      <c r="JQI427" s="93"/>
      <c r="JQJ427" s="93"/>
      <c r="JQK427" s="93"/>
      <c r="JQL427" s="93"/>
      <c r="JQM427" s="93"/>
      <c r="JQN427" s="93"/>
      <c r="JQO427" s="93"/>
      <c r="JQP427" s="93"/>
      <c r="JQQ427" s="93"/>
      <c r="JQR427" s="93"/>
      <c r="JQS427" s="93"/>
      <c r="JQT427" s="93"/>
      <c r="JQU427" s="93"/>
      <c r="JQV427" s="93"/>
      <c r="JQW427" s="93"/>
      <c r="JQX427" s="93"/>
      <c r="JQY427" s="93"/>
      <c r="JQZ427" s="93"/>
      <c r="JRA427" s="93"/>
      <c r="JRB427" s="93"/>
      <c r="JRC427" s="93"/>
      <c r="JRD427" s="93"/>
      <c r="JRE427" s="93"/>
      <c r="JRF427" s="93"/>
      <c r="JRG427" s="93"/>
      <c r="JRH427" s="93"/>
      <c r="JRI427" s="93"/>
      <c r="JRJ427" s="93"/>
      <c r="JRK427" s="93"/>
      <c r="JRL427" s="93"/>
      <c r="JRM427" s="93"/>
      <c r="JRN427" s="93"/>
      <c r="JRO427" s="93"/>
      <c r="JRP427" s="93"/>
      <c r="JRQ427" s="93"/>
      <c r="JRR427" s="93"/>
      <c r="JRS427" s="93"/>
      <c r="JRT427" s="93"/>
      <c r="JRU427" s="93"/>
      <c r="JRV427" s="93"/>
      <c r="JRW427" s="93"/>
      <c r="JRX427" s="93"/>
      <c r="JRY427" s="93"/>
      <c r="JRZ427" s="93"/>
      <c r="JSA427" s="93"/>
      <c r="JSB427" s="93"/>
      <c r="JSC427" s="93"/>
      <c r="JSD427" s="93"/>
      <c r="JSE427" s="93"/>
      <c r="JSF427" s="93"/>
      <c r="JSG427" s="93"/>
      <c r="JSH427" s="93"/>
      <c r="JSI427" s="93"/>
      <c r="JSJ427" s="93"/>
      <c r="JSK427" s="93"/>
      <c r="JSL427" s="93"/>
      <c r="JSM427" s="93"/>
      <c r="JSN427" s="93"/>
      <c r="JSO427" s="93"/>
      <c r="JSP427" s="93"/>
      <c r="JSQ427" s="93"/>
      <c r="JSR427" s="93"/>
      <c r="JSS427" s="93"/>
      <c r="JST427" s="93"/>
      <c r="JSU427" s="93"/>
      <c r="JSV427" s="93"/>
      <c r="JSW427" s="93"/>
      <c r="JSX427" s="93"/>
      <c r="JSY427" s="93"/>
      <c r="JSZ427" s="93"/>
      <c r="JTA427" s="93"/>
      <c r="JTB427" s="93"/>
      <c r="JTC427" s="93"/>
      <c r="JTD427" s="93"/>
      <c r="JTE427" s="93"/>
      <c r="JTF427" s="93"/>
      <c r="JTG427" s="93"/>
      <c r="JTH427" s="93"/>
      <c r="JTI427" s="93"/>
      <c r="JTJ427" s="93"/>
      <c r="JTK427" s="93"/>
      <c r="JTL427" s="93"/>
      <c r="JTM427" s="93"/>
      <c r="JTN427" s="93"/>
      <c r="JTO427" s="93"/>
      <c r="JTP427" s="93"/>
      <c r="JTQ427" s="93"/>
      <c r="JTR427" s="93"/>
      <c r="JTS427" s="93"/>
      <c r="JTT427" s="93"/>
      <c r="JTU427" s="93"/>
      <c r="JTV427" s="93"/>
      <c r="JTW427" s="93"/>
      <c r="JTX427" s="93"/>
      <c r="JTY427" s="93"/>
      <c r="JTZ427" s="93"/>
      <c r="JUA427" s="93"/>
      <c r="JUB427" s="93"/>
      <c r="JUC427" s="93"/>
      <c r="JUD427" s="93"/>
      <c r="JUE427" s="93"/>
      <c r="JUF427" s="93"/>
      <c r="JUG427" s="93"/>
      <c r="JUH427" s="93"/>
      <c r="JUI427" s="93"/>
      <c r="JUJ427" s="93"/>
      <c r="JUK427" s="93"/>
      <c r="JUL427" s="93"/>
      <c r="JUM427" s="93"/>
      <c r="JUN427" s="93"/>
      <c r="JUO427" s="93"/>
      <c r="JUP427" s="93"/>
      <c r="JUQ427" s="93"/>
      <c r="JUR427" s="93"/>
      <c r="JUS427" s="93"/>
      <c r="JUT427" s="93"/>
      <c r="JUU427" s="93"/>
      <c r="JUV427" s="93"/>
      <c r="JUW427" s="93"/>
      <c r="JUX427" s="93"/>
      <c r="JUY427" s="93"/>
      <c r="JUZ427" s="93"/>
      <c r="JVA427" s="93"/>
      <c r="JVB427" s="93"/>
      <c r="JVC427" s="93"/>
      <c r="JVD427" s="93"/>
      <c r="JVE427" s="93"/>
      <c r="JVF427" s="93"/>
      <c r="JVG427" s="93"/>
      <c r="JVH427" s="93"/>
      <c r="JVI427" s="93"/>
      <c r="JVJ427" s="93"/>
      <c r="JVK427" s="93"/>
      <c r="JVL427" s="93"/>
      <c r="JVM427" s="93"/>
      <c r="JVN427" s="93"/>
      <c r="JVO427" s="93"/>
      <c r="JVP427" s="93"/>
      <c r="JVQ427" s="93"/>
      <c r="JVR427" s="93"/>
      <c r="JVS427" s="93"/>
      <c r="JVT427" s="93"/>
      <c r="JVU427" s="93"/>
      <c r="JVV427" s="93"/>
      <c r="JVW427" s="93"/>
      <c r="JVX427" s="93"/>
      <c r="JVY427" s="93"/>
      <c r="JVZ427" s="93"/>
      <c r="JWA427" s="93"/>
      <c r="JWB427" s="93"/>
      <c r="JWC427" s="93"/>
      <c r="JWD427" s="93"/>
      <c r="JWE427" s="93"/>
      <c r="JWF427" s="93"/>
      <c r="JWG427" s="93"/>
      <c r="JWH427" s="93"/>
      <c r="JWI427" s="93"/>
      <c r="JWJ427" s="93"/>
      <c r="JWK427" s="93"/>
      <c r="JWL427" s="93"/>
      <c r="JWM427" s="93"/>
      <c r="JWN427" s="93"/>
      <c r="JWO427" s="93"/>
      <c r="JWP427" s="93"/>
      <c r="JWQ427" s="93"/>
      <c r="JWR427" s="93"/>
      <c r="JWS427" s="93"/>
      <c r="JWT427" s="93"/>
      <c r="JWU427" s="93"/>
      <c r="JWV427" s="93"/>
      <c r="JWW427" s="93"/>
      <c r="JWX427" s="93"/>
      <c r="JWY427" s="93"/>
      <c r="JWZ427" s="93"/>
      <c r="JXA427" s="93"/>
      <c r="JXB427" s="93"/>
      <c r="JXC427" s="93"/>
      <c r="JXD427" s="93"/>
      <c r="JXE427" s="93"/>
      <c r="JXF427" s="93"/>
      <c r="JXG427" s="93"/>
      <c r="JXH427" s="93"/>
      <c r="JXI427" s="93"/>
      <c r="JXJ427" s="93"/>
      <c r="JXK427" s="93"/>
      <c r="JXL427" s="93"/>
      <c r="JXM427" s="93"/>
      <c r="JXN427" s="93"/>
      <c r="JXO427" s="93"/>
      <c r="JXP427" s="93"/>
      <c r="JXQ427" s="93"/>
      <c r="JXR427" s="93"/>
      <c r="JXS427" s="93"/>
      <c r="JXT427" s="93"/>
      <c r="JXU427" s="93"/>
      <c r="JXV427" s="93"/>
      <c r="JXW427" s="93"/>
      <c r="JXX427" s="93"/>
      <c r="JXY427" s="93"/>
      <c r="JXZ427" s="93"/>
      <c r="JYA427" s="93"/>
      <c r="JYB427" s="93"/>
      <c r="JYC427" s="93"/>
      <c r="JYD427" s="93"/>
      <c r="JYE427" s="93"/>
      <c r="JYF427" s="93"/>
      <c r="JYG427" s="93"/>
      <c r="JYH427" s="93"/>
      <c r="JYI427" s="93"/>
      <c r="JYJ427" s="93"/>
      <c r="JYK427" s="93"/>
      <c r="JYL427" s="93"/>
      <c r="JYM427" s="93"/>
      <c r="JYN427" s="93"/>
      <c r="JYO427" s="93"/>
      <c r="JYP427" s="93"/>
      <c r="JYQ427" s="93"/>
      <c r="JYR427" s="93"/>
      <c r="JYS427" s="93"/>
      <c r="JYT427" s="93"/>
      <c r="JYU427" s="93"/>
      <c r="JYV427" s="93"/>
      <c r="JYW427" s="93"/>
      <c r="JYX427" s="93"/>
      <c r="JYY427" s="93"/>
      <c r="JYZ427" s="93"/>
      <c r="JZA427" s="93"/>
      <c r="JZB427" s="93"/>
      <c r="JZC427" s="93"/>
      <c r="JZD427" s="93"/>
      <c r="JZE427" s="93"/>
      <c r="JZF427" s="93"/>
      <c r="JZG427" s="93"/>
      <c r="JZH427" s="93"/>
      <c r="JZI427" s="93"/>
      <c r="JZJ427" s="93"/>
      <c r="JZK427" s="93"/>
      <c r="JZL427" s="93"/>
      <c r="JZM427" s="93"/>
      <c r="JZN427" s="93"/>
      <c r="JZO427" s="93"/>
      <c r="JZP427" s="93"/>
      <c r="JZQ427" s="93"/>
      <c r="JZR427" s="93"/>
      <c r="JZS427" s="93"/>
      <c r="JZT427" s="93"/>
      <c r="JZU427" s="93"/>
      <c r="JZV427" s="93"/>
      <c r="JZW427" s="93"/>
      <c r="JZX427" s="93"/>
      <c r="JZY427" s="93"/>
      <c r="JZZ427" s="93"/>
      <c r="KAA427" s="93"/>
      <c r="KAB427" s="93"/>
      <c r="KAC427" s="93"/>
      <c r="KAD427" s="93"/>
      <c r="KAE427" s="93"/>
      <c r="KAF427" s="93"/>
      <c r="KAG427" s="93"/>
      <c r="KAH427" s="93"/>
      <c r="KAI427" s="93"/>
      <c r="KAJ427" s="93"/>
      <c r="KAK427" s="93"/>
      <c r="KAL427" s="93"/>
      <c r="KAM427" s="93"/>
      <c r="KAN427" s="93"/>
      <c r="KAO427" s="93"/>
      <c r="KAP427" s="93"/>
      <c r="KAQ427" s="93"/>
      <c r="KAR427" s="93"/>
      <c r="KAS427" s="93"/>
      <c r="KAT427" s="93"/>
      <c r="KAU427" s="93"/>
      <c r="KAV427" s="93"/>
      <c r="KAW427" s="93"/>
      <c r="KAX427" s="93"/>
      <c r="KAY427" s="93"/>
      <c r="KAZ427" s="93"/>
      <c r="KBA427" s="93"/>
      <c r="KBB427" s="93"/>
      <c r="KBC427" s="93"/>
      <c r="KBD427" s="93"/>
      <c r="KBE427" s="93"/>
      <c r="KBF427" s="93"/>
      <c r="KBG427" s="93"/>
      <c r="KBH427" s="93"/>
      <c r="KBI427" s="93"/>
      <c r="KBJ427" s="93"/>
      <c r="KBK427" s="93"/>
      <c r="KBL427" s="93"/>
      <c r="KBM427" s="93"/>
      <c r="KBN427" s="93"/>
      <c r="KBO427" s="93"/>
      <c r="KBP427" s="93"/>
      <c r="KBQ427" s="93"/>
      <c r="KBR427" s="93"/>
      <c r="KBS427" s="93"/>
      <c r="KBT427" s="93"/>
      <c r="KBU427" s="93"/>
      <c r="KBV427" s="93"/>
      <c r="KBW427" s="93"/>
      <c r="KBX427" s="93"/>
      <c r="KBY427" s="93"/>
      <c r="KBZ427" s="93"/>
      <c r="KCA427" s="93"/>
      <c r="KCB427" s="93"/>
      <c r="KCC427" s="93"/>
      <c r="KCD427" s="93"/>
      <c r="KCE427" s="93"/>
      <c r="KCF427" s="93"/>
      <c r="KCG427" s="93"/>
      <c r="KCH427" s="93"/>
      <c r="KCI427" s="93"/>
      <c r="KCJ427" s="93"/>
      <c r="KCK427" s="93"/>
      <c r="KCL427" s="93"/>
      <c r="KCM427" s="93"/>
      <c r="KCN427" s="93"/>
      <c r="KCO427" s="93"/>
      <c r="KCP427" s="93"/>
      <c r="KCQ427" s="93"/>
      <c r="KCR427" s="93"/>
      <c r="KCS427" s="93"/>
      <c r="KCT427" s="93"/>
      <c r="KCU427" s="93"/>
      <c r="KCV427" s="93"/>
      <c r="KCW427" s="93"/>
      <c r="KCX427" s="93"/>
      <c r="KCY427" s="93"/>
      <c r="KCZ427" s="93"/>
      <c r="KDA427" s="93"/>
      <c r="KDB427" s="93"/>
      <c r="KDC427" s="93"/>
      <c r="KDD427" s="93"/>
      <c r="KDE427" s="93"/>
      <c r="KDF427" s="93"/>
      <c r="KDG427" s="93"/>
      <c r="KDH427" s="93"/>
      <c r="KDI427" s="93"/>
      <c r="KDJ427" s="93"/>
      <c r="KDK427" s="93"/>
      <c r="KDL427" s="93"/>
      <c r="KDM427" s="93"/>
      <c r="KDN427" s="93"/>
      <c r="KDO427" s="93"/>
      <c r="KDP427" s="93"/>
      <c r="KDQ427" s="93"/>
      <c r="KDR427" s="93"/>
      <c r="KDS427" s="93"/>
      <c r="KDT427" s="93"/>
      <c r="KDU427" s="93"/>
      <c r="KDV427" s="93"/>
      <c r="KDW427" s="93"/>
      <c r="KDX427" s="93"/>
      <c r="KDY427" s="93"/>
      <c r="KDZ427" s="93"/>
      <c r="KEA427" s="93"/>
      <c r="KEB427" s="93"/>
      <c r="KEC427" s="93"/>
      <c r="KED427" s="93"/>
      <c r="KEE427" s="93"/>
      <c r="KEF427" s="93"/>
      <c r="KEG427" s="93"/>
      <c r="KEH427" s="93"/>
      <c r="KEI427" s="93"/>
      <c r="KEJ427" s="93"/>
      <c r="KEK427" s="93"/>
      <c r="KEL427" s="93"/>
      <c r="KEM427" s="93"/>
      <c r="KEN427" s="93"/>
      <c r="KEO427" s="93"/>
      <c r="KEP427" s="93"/>
      <c r="KEQ427" s="93"/>
      <c r="KER427" s="93"/>
      <c r="KES427" s="93"/>
      <c r="KET427" s="93"/>
      <c r="KEU427" s="93"/>
      <c r="KEV427" s="93"/>
      <c r="KEW427" s="93"/>
      <c r="KEX427" s="93"/>
      <c r="KEY427" s="93"/>
      <c r="KEZ427" s="93"/>
      <c r="KFA427" s="93"/>
      <c r="KFB427" s="93"/>
      <c r="KFC427" s="93"/>
      <c r="KFD427" s="93"/>
      <c r="KFE427" s="93"/>
      <c r="KFF427" s="93"/>
      <c r="KFG427" s="93"/>
      <c r="KFH427" s="93"/>
      <c r="KFI427" s="93"/>
      <c r="KFJ427" s="93"/>
      <c r="KFK427" s="93"/>
      <c r="KFL427" s="93"/>
      <c r="KFM427" s="93"/>
      <c r="KFN427" s="93"/>
      <c r="KFO427" s="93"/>
      <c r="KFP427" s="93"/>
      <c r="KFQ427" s="93"/>
      <c r="KFR427" s="93"/>
      <c r="KFS427" s="93"/>
      <c r="KFT427" s="93"/>
      <c r="KFU427" s="93"/>
      <c r="KFV427" s="93"/>
      <c r="KFW427" s="93"/>
      <c r="KFX427" s="93"/>
      <c r="KFY427" s="93"/>
      <c r="KFZ427" s="93"/>
      <c r="KGA427" s="93"/>
      <c r="KGB427" s="93"/>
      <c r="KGC427" s="93"/>
      <c r="KGD427" s="93"/>
      <c r="KGE427" s="93"/>
      <c r="KGF427" s="93"/>
      <c r="KGG427" s="93"/>
      <c r="KGH427" s="93"/>
      <c r="KGI427" s="93"/>
      <c r="KGJ427" s="93"/>
      <c r="KGK427" s="93"/>
      <c r="KGL427" s="93"/>
      <c r="KGM427" s="93"/>
      <c r="KGN427" s="93"/>
      <c r="KGO427" s="93"/>
      <c r="KGP427" s="93"/>
      <c r="KGQ427" s="93"/>
      <c r="KGR427" s="93"/>
      <c r="KGS427" s="93"/>
      <c r="KGT427" s="93"/>
      <c r="KGU427" s="93"/>
      <c r="KGV427" s="93"/>
      <c r="KGW427" s="93"/>
      <c r="KGX427" s="93"/>
      <c r="KGY427" s="93"/>
      <c r="KGZ427" s="93"/>
      <c r="KHA427" s="93"/>
      <c r="KHB427" s="93"/>
      <c r="KHC427" s="93"/>
      <c r="KHD427" s="93"/>
      <c r="KHE427" s="93"/>
      <c r="KHF427" s="93"/>
      <c r="KHG427" s="93"/>
      <c r="KHH427" s="93"/>
      <c r="KHI427" s="93"/>
      <c r="KHJ427" s="93"/>
      <c r="KHK427" s="93"/>
      <c r="KHL427" s="93"/>
      <c r="KHM427" s="93"/>
      <c r="KHN427" s="93"/>
      <c r="KHO427" s="93"/>
      <c r="KHP427" s="93"/>
      <c r="KHQ427" s="93"/>
      <c r="KHR427" s="93"/>
      <c r="KHS427" s="93"/>
      <c r="KHT427" s="93"/>
      <c r="KHU427" s="93"/>
      <c r="KHV427" s="93"/>
      <c r="KHW427" s="93"/>
      <c r="KHX427" s="93"/>
      <c r="KHY427" s="93"/>
      <c r="KHZ427" s="93"/>
      <c r="KIA427" s="93"/>
      <c r="KIB427" s="93"/>
      <c r="KIC427" s="93"/>
      <c r="KID427" s="93"/>
      <c r="KIE427" s="93"/>
      <c r="KIF427" s="93"/>
      <c r="KIG427" s="93"/>
      <c r="KIH427" s="93"/>
      <c r="KII427" s="93"/>
      <c r="KIJ427" s="93"/>
      <c r="KIK427" s="93"/>
      <c r="KIL427" s="93"/>
      <c r="KIM427" s="93"/>
      <c r="KIN427" s="93"/>
      <c r="KIO427" s="93"/>
      <c r="KIP427" s="93"/>
      <c r="KIQ427" s="93"/>
      <c r="KIR427" s="93"/>
      <c r="KIS427" s="93"/>
      <c r="KIT427" s="93"/>
      <c r="KIU427" s="93"/>
      <c r="KIV427" s="93"/>
      <c r="KIW427" s="93"/>
      <c r="KIX427" s="93"/>
      <c r="KIY427" s="93"/>
      <c r="KIZ427" s="93"/>
      <c r="KJA427" s="93"/>
      <c r="KJB427" s="93"/>
      <c r="KJC427" s="93"/>
      <c r="KJD427" s="93"/>
      <c r="KJE427" s="93"/>
      <c r="KJF427" s="93"/>
      <c r="KJG427" s="93"/>
      <c r="KJH427" s="93"/>
      <c r="KJI427" s="93"/>
      <c r="KJJ427" s="93"/>
      <c r="KJK427" s="93"/>
      <c r="KJL427" s="93"/>
      <c r="KJM427" s="93"/>
      <c r="KJN427" s="93"/>
      <c r="KJO427" s="93"/>
      <c r="KJP427" s="93"/>
      <c r="KJQ427" s="93"/>
      <c r="KJR427" s="93"/>
      <c r="KJS427" s="93"/>
      <c r="KJT427" s="93"/>
      <c r="KJU427" s="93"/>
      <c r="KJV427" s="93"/>
      <c r="KJW427" s="93"/>
      <c r="KJX427" s="93"/>
      <c r="KJY427" s="93"/>
      <c r="KJZ427" s="93"/>
      <c r="KKA427" s="93"/>
      <c r="KKB427" s="93"/>
      <c r="KKC427" s="93"/>
      <c r="KKD427" s="93"/>
      <c r="KKE427" s="93"/>
      <c r="KKF427" s="93"/>
      <c r="KKG427" s="93"/>
      <c r="KKH427" s="93"/>
      <c r="KKI427" s="93"/>
      <c r="KKJ427" s="93"/>
      <c r="KKK427" s="93"/>
      <c r="KKL427" s="93"/>
      <c r="KKM427" s="93"/>
      <c r="KKN427" s="93"/>
      <c r="KKO427" s="93"/>
      <c r="KKP427" s="93"/>
      <c r="KKQ427" s="93"/>
      <c r="KKR427" s="93"/>
      <c r="KKS427" s="93"/>
      <c r="KKT427" s="93"/>
      <c r="KKU427" s="93"/>
      <c r="KKV427" s="93"/>
      <c r="KKW427" s="93"/>
      <c r="KKX427" s="93"/>
      <c r="KKY427" s="93"/>
      <c r="KKZ427" s="93"/>
      <c r="KLA427" s="93"/>
      <c r="KLB427" s="93"/>
      <c r="KLC427" s="93"/>
      <c r="KLD427" s="93"/>
      <c r="KLE427" s="93"/>
      <c r="KLF427" s="93"/>
      <c r="KLG427" s="93"/>
      <c r="KLH427" s="93"/>
      <c r="KLI427" s="93"/>
      <c r="KLJ427" s="93"/>
      <c r="KLK427" s="93"/>
      <c r="KLL427" s="93"/>
      <c r="KLM427" s="93"/>
      <c r="KLN427" s="93"/>
      <c r="KLO427" s="93"/>
      <c r="KLP427" s="93"/>
      <c r="KLQ427" s="93"/>
      <c r="KLR427" s="93"/>
      <c r="KLS427" s="93"/>
      <c r="KLT427" s="93"/>
      <c r="KLU427" s="93"/>
      <c r="KLV427" s="93"/>
      <c r="KLW427" s="93"/>
      <c r="KLX427" s="93"/>
      <c r="KLY427" s="93"/>
      <c r="KLZ427" s="93"/>
      <c r="KMA427" s="93"/>
      <c r="KMB427" s="93"/>
      <c r="KMC427" s="93"/>
      <c r="KMD427" s="93"/>
      <c r="KME427" s="93"/>
      <c r="KMF427" s="93"/>
      <c r="KMG427" s="93"/>
      <c r="KMH427" s="93"/>
      <c r="KMI427" s="93"/>
      <c r="KMJ427" s="93"/>
      <c r="KMK427" s="93"/>
      <c r="KML427" s="93"/>
      <c r="KMM427" s="93"/>
      <c r="KMN427" s="93"/>
      <c r="KMO427" s="93"/>
      <c r="KMP427" s="93"/>
      <c r="KMQ427" s="93"/>
      <c r="KMR427" s="93"/>
      <c r="KMS427" s="93"/>
      <c r="KMT427" s="93"/>
      <c r="KMU427" s="93"/>
      <c r="KMV427" s="93"/>
      <c r="KMW427" s="93"/>
      <c r="KMX427" s="93"/>
      <c r="KMY427" s="93"/>
      <c r="KMZ427" s="93"/>
      <c r="KNA427" s="93"/>
      <c r="KNB427" s="93"/>
      <c r="KNC427" s="93"/>
      <c r="KND427" s="93"/>
      <c r="KNE427" s="93"/>
      <c r="KNF427" s="93"/>
      <c r="KNG427" s="93"/>
      <c r="KNH427" s="93"/>
      <c r="KNI427" s="93"/>
      <c r="KNJ427" s="93"/>
      <c r="KNK427" s="93"/>
      <c r="KNL427" s="93"/>
      <c r="KNM427" s="93"/>
      <c r="KNN427" s="93"/>
      <c r="KNO427" s="93"/>
      <c r="KNP427" s="93"/>
      <c r="KNQ427" s="93"/>
      <c r="KNR427" s="93"/>
      <c r="KNS427" s="93"/>
      <c r="KNT427" s="93"/>
      <c r="KNU427" s="93"/>
      <c r="KNV427" s="93"/>
      <c r="KNW427" s="93"/>
      <c r="KNX427" s="93"/>
      <c r="KNY427" s="93"/>
      <c r="KNZ427" s="93"/>
      <c r="KOA427" s="93"/>
      <c r="KOB427" s="93"/>
      <c r="KOC427" s="93"/>
      <c r="KOD427" s="93"/>
      <c r="KOE427" s="93"/>
      <c r="KOF427" s="93"/>
      <c r="KOG427" s="93"/>
      <c r="KOH427" s="93"/>
      <c r="KOI427" s="93"/>
      <c r="KOJ427" s="93"/>
      <c r="KOK427" s="93"/>
      <c r="KOL427" s="93"/>
      <c r="KOM427" s="93"/>
      <c r="KON427" s="93"/>
      <c r="KOO427" s="93"/>
      <c r="KOP427" s="93"/>
      <c r="KOQ427" s="93"/>
      <c r="KOR427" s="93"/>
      <c r="KOS427" s="93"/>
      <c r="KOT427" s="93"/>
      <c r="KOU427" s="93"/>
      <c r="KOV427" s="93"/>
      <c r="KOW427" s="93"/>
      <c r="KOX427" s="93"/>
      <c r="KOY427" s="93"/>
      <c r="KOZ427" s="93"/>
      <c r="KPA427" s="93"/>
      <c r="KPB427" s="93"/>
      <c r="KPC427" s="93"/>
      <c r="KPD427" s="93"/>
      <c r="KPE427" s="93"/>
      <c r="KPF427" s="93"/>
      <c r="KPG427" s="93"/>
      <c r="KPH427" s="93"/>
      <c r="KPI427" s="93"/>
      <c r="KPJ427" s="93"/>
      <c r="KPK427" s="93"/>
      <c r="KPL427" s="93"/>
      <c r="KPM427" s="93"/>
      <c r="KPN427" s="93"/>
      <c r="KPO427" s="93"/>
      <c r="KPP427" s="93"/>
      <c r="KPQ427" s="93"/>
      <c r="KPR427" s="93"/>
      <c r="KPS427" s="93"/>
      <c r="KPT427" s="93"/>
      <c r="KPU427" s="93"/>
      <c r="KPV427" s="93"/>
      <c r="KPW427" s="93"/>
      <c r="KPX427" s="93"/>
      <c r="KPY427" s="93"/>
      <c r="KPZ427" s="93"/>
      <c r="KQA427" s="93"/>
      <c r="KQB427" s="93"/>
      <c r="KQC427" s="93"/>
      <c r="KQD427" s="93"/>
      <c r="KQE427" s="93"/>
      <c r="KQF427" s="93"/>
      <c r="KQG427" s="93"/>
      <c r="KQH427" s="93"/>
      <c r="KQI427" s="93"/>
      <c r="KQJ427" s="93"/>
      <c r="KQK427" s="93"/>
      <c r="KQL427" s="93"/>
      <c r="KQM427" s="93"/>
      <c r="KQN427" s="93"/>
      <c r="KQO427" s="93"/>
      <c r="KQP427" s="93"/>
      <c r="KQQ427" s="93"/>
      <c r="KQR427" s="93"/>
      <c r="KQS427" s="93"/>
      <c r="KQT427" s="93"/>
      <c r="KQU427" s="93"/>
      <c r="KQV427" s="93"/>
      <c r="KQW427" s="93"/>
      <c r="KQX427" s="93"/>
      <c r="KQY427" s="93"/>
      <c r="KQZ427" s="93"/>
      <c r="KRA427" s="93"/>
      <c r="KRB427" s="93"/>
      <c r="KRC427" s="93"/>
      <c r="KRD427" s="93"/>
      <c r="KRE427" s="93"/>
      <c r="KRF427" s="93"/>
      <c r="KRG427" s="93"/>
      <c r="KRH427" s="93"/>
      <c r="KRI427" s="93"/>
      <c r="KRJ427" s="93"/>
      <c r="KRK427" s="93"/>
      <c r="KRL427" s="93"/>
      <c r="KRM427" s="93"/>
      <c r="KRN427" s="93"/>
      <c r="KRO427" s="93"/>
      <c r="KRP427" s="93"/>
      <c r="KRQ427" s="93"/>
      <c r="KRR427" s="93"/>
      <c r="KRS427" s="93"/>
      <c r="KRT427" s="93"/>
      <c r="KRU427" s="93"/>
      <c r="KRV427" s="93"/>
      <c r="KRW427" s="93"/>
      <c r="KRX427" s="93"/>
      <c r="KRY427" s="93"/>
      <c r="KRZ427" s="93"/>
      <c r="KSA427" s="93"/>
      <c r="KSB427" s="93"/>
      <c r="KSC427" s="93"/>
      <c r="KSD427" s="93"/>
      <c r="KSE427" s="93"/>
      <c r="KSF427" s="93"/>
      <c r="KSG427" s="93"/>
      <c r="KSH427" s="93"/>
      <c r="KSI427" s="93"/>
      <c r="KSJ427" s="93"/>
      <c r="KSK427" s="93"/>
      <c r="KSL427" s="93"/>
      <c r="KSM427" s="93"/>
      <c r="KSN427" s="93"/>
      <c r="KSO427" s="93"/>
      <c r="KSP427" s="93"/>
      <c r="KSQ427" s="93"/>
      <c r="KSR427" s="93"/>
      <c r="KSS427" s="93"/>
      <c r="KST427" s="93"/>
      <c r="KSU427" s="93"/>
      <c r="KSV427" s="93"/>
      <c r="KSW427" s="93"/>
      <c r="KSX427" s="93"/>
      <c r="KSY427" s="93"/>
      <c r="KSZ427" s="93"/>
      <c r="KTA427" s="93"/>
      <c r="KTB427" s="93"/>
      <c r="KTC427" s="93"/>
      <c r="KTD427" s="93"/>
      <c r="KTE427" s="93"/>
      <c r="KTF427" s="93"/>
      <c r="KTG427" s="93"/>
      <c r="KTH427" s="93"/>
      <c r="KTI427" s="93"/>
      <c r="KTJ427" s="93"/>
      <c r="KTK427" s="93"/>
      <c r="KTL427" s="93"/>
      <c r="KTM427" s="93"/>
      <c r="KTN427" s="93"/>
      <c r="KTO427" s="93"/>
      <c r="KTP427" s="93"/>
      <c r="KTQ427" s="93"/>
      <c r="KTR427" s="93"/>
      <c r="KTS427" s="93"/>
      <c r="KTT427" s="93"/>
      <c r="KTU427" s="93"/>
      <c r="KTV427" s="93"/>
      <c r="KTW427" s="93"/>
      <c r="KTX427" s="93"/>
      <c r="KTY427" s="93"/>
      <c r="KTZ427" s="93"/>
      <c r="KUA427" s="93"/>
      <c r="KUB427" s="93"/>
      <c r="KUC427" s="93"/>
      <c r="KUD427" s="93"/>
      <c r="KUE427" s="93"/>
      <c r="KUF427" s="93"/>
      <c r="KUG427" s="93"/>
      <c r="KUH427" s="93"/>
      <c r="KUI427" s="93"/>
      <c r="KUJ427" s="93"/>
      <c r="KUK427" s="93"/>
      <c r="KUL427" s="93"/>
      <c r="KUM427" s="93"/>
      <c r="KUN427" s="93"/>
      <c r="KUO427" s="93"/>
      <c r="KUP427" s="93"/>
      <c r="KUQ427" s="93"/>
      <c r="KUR427" s="93"/>
      <c r="KUS427" s="93"/>
      <c r="KUT427" s="93"/>
      <c r="KUU427" s="93"/>
      <c r="KUV427" s="93"/>
      <c r="KUW427" s="93"/>
      <c r="KUX427" s="93"/>
      <c r="KUY427" s="93"/>
      <c r="KUZ427" s="93"/>
      <c r="KVA427" s="93"/>
      <c r="KVB427" s="93"/>
      <c r="KVC427" s="93"/>
      <c r="KVD427" s="93"/>
      <c r="KVE427" s="93"/>
      <c r="KVF427" s="93"/>
      <c r="KVG427" s="93"/>
      <c r="KVH427" s="93"/>
      <c r="KVI427" s="93"/>
      <c r="KVJ427" s="93"/>
      <c r="KVK427" s="93"/>
      <c r="KVL427" s="93"/>
      <c r="KVM427" s="93"/>
      <c r="KVN427" s="93"/>
      <c r="KVO427" s="93"/>
      <c r="KVP427" s="93"/>
      <c r="KVQ427" s="93"/>
      <c r="KVR427" s="93"/>
      <c r="KVS427" s="93"/>
      <c r="KVT427" s="93"/>
      <c r="KVU427" s="93"/>
      <c r="KVV427" s="93"/>
      <c r="KVW427" s="93"/>
      <c r="KVX427" s="93"/>
      <c r="KVY427" s="93"/>
      <c r="KVZ427" s="93"/>
      <c r="KWA427" s="93"/>
      <c r="KWB427" s="93"/>
      <c r="KWC427" s="93"/>
      <c r="KWD427" s="93"/>
      <c r="KWE427" s="93"/>
      <c r="KWF427" s="93"/>
      <c r="KWG427" s="93"/>
      <c r="KWH427" s="93"/>
      <c r="KWI427" s="93"/>
      <c r="KWJ427" s="93"/>
      <c r="KWK427" s="93"/>
      <c r="KWL427" s="93"/>
      <c r="KWM427" s="93"/>
      <c r="KWN427" s="93"/>
      <c r="KWO427" s="93"/>
      <c r="KWP427" s="93"/>
      <c r="KWQ427" s="93"/>
      <c r="KWR427" s="93"/>
      <c r="KWS427" s="93"/>
      <c r="KWT427" s="93"/>
      <c r="KWU427" s="93"/>
      <c r="KWV427" s="93"/>
      <c r="KWW427" s="93"/>
      <c r="KWX427" s="93"/>
      <c r="KWY427" s="93"/>
      <c r="KWZ427" s="93"/>
      <c r="KXA427" s="93"/>
      <c r="KXB427" s="93"/>
      <c r="KXC427" s="93"/>
      <c r="KXD427" s="93"/>
      <c r="KXE427" s="93"/>
      <c r="KXF427" s="93"/>
      <c r="KXG427" s="93"/>
      <c r="KXH427" s="93"/>
      <c r="KXI427" s="93"/>
      <c r="KXJ427" s="93"/>
      <c r="KXK427" s="93"/>
      <c r="KXL427" s="93"/>
      <c r="KXM427" s="93"/>
      <c r="KXN427" s="93"/>
      <c r="KXO427" s="93"/>
      <c r="KXP427" s="93"/>
      <c r="KXQ427" s="93"/>
      <c r="KXR427" s="93"/>
      <c r="KXS427" s="93"/>
      <c r="KXT427" s="93"/>
      <c r="KXU427" s="93"/>
      <c r="KXV427" s="93"/>
      <c r="KXW427" s="93"/>
      <c r="KXX427" s="93"/>
      <c r="KXY427" s="93"/>
      <c r="KXZ427" s="93"/>
      <c r="KYA427" s="93"/>
      <c r="KYB427" s="93"/>
      <c r="KYC427" s="93"/>
      <c r="KYD427" s="93"/>
      <c r="KYE427" s="93"/>
      <c r="KYF427" s="93"/>
      <c r="KYG427" s="93"/>
      <c r="KYH427" s="93"/>
      <c r="KYI427" s="93"/>
      <c r="KYJ427" s="93"/>
      <c r="KYK427" s="93"/>
      <c r="KYL427" s="93"/>
      <c r="KYM427" s="93"/>
      <c r="KYN427" s="93"/>
      <c r="KYO427" s="93"/>
      <c r="KYP427" s="93"/>
      <c r="KYQ427" s="93"/>
      <c r="KYR427" s="93"/>
      <c r="KYS427" s="93"/>
      <c r="KYT427" s="93"/>
      <c r="KYU427" s="93"/>
      <c r="KYV427" s="93"/>
      <c r="KYW427" s="93"/>
      <c r="KYX427" s="93"/>
      <c r="KYY427" s="93"/>
      <c r="KYZ427" s="93"/>
      <c r="KZA427" s="93"/>
      <c r="KZB427" s="93"/>
      <c r="KZC427" s="93"/>
      <c r="KZD427" s="93"/>
      <c r="KZE427" s="93"/>
      <c r="KZF427" s="93"/>
      <c r="KZG427" s="93"/>
      <c r="KZH427" s="93"/>
      <c r="KZI427" s="93"/>
      <c r="KZJ427" s="93"/>
      <c r="KZK427" s="93"/>
      <c r="KZL427" s="93"/>
      <c r="KZM427" s="93"/>
      <c r="KZN427" s="93"/>
      <c r="KZO427" s="93"/>
      <c r="KZP427" s="93"/>
      <c r="KZQ427" s="93"/>
      <c r="KZR427" s="93"/>
      <c r="KZS427" s="93"/>
      <c r="KZT427" s="93"/>
      <c r="KZU427" s="93"/>
      <c r="KZV427" s="93"/>
      <c r="KZW427" s="93"/>
      <c r="KZX427" s="93"/>
      <c r="KZY427" s="93"/>
      <c r="KZZ427" s="93"/>
      <c r="LAA427" s="93"/>
      <c r="LAB427" s="93"/>
      <c r="LAC427" s="93"/>
      <c r="LAD427" s="93"/>
      <c r="LAE427" s="93"/>
      <c r="LAF427" s="93"/>
      <c r="LAG427" s="93"/>
      <c r="LAH427" s="93"/>
      <c r="LAI427" s="93"/>
      <c r="LAJ427" s="93"/>
      <c r="LAK427" s="93"/>
      <c r="LAL427" s="93"/>
      <c r="LAM427" s="93"/>
      <c r="LAN427" s="93"/>
      <c r="LAO427" s="93"/>
      <c r="LAP427" s="93"/>
      <c r="LAQ427" s="93"/>
      <c r="LAR427" s="93"/>
      <c r="LAS427" s="93"/>
      <c r="LAT427" s="93"/>
      <c r="LAU427" s="93"/>
      <c r="LAV427" s="93"/>
      <c r="LAW427" s="93"/>
      <c r="LAX427" s="93"/>
      <c r="LAY427" s="93"/>
      <c r="LAZ427" s="93"/>
      <c r="LBA427" s="93"/>
      <c r="LBB427" s="93"/>
      <c r="LBC427" s="93"/>
      <c r="LBD427" s="93"/>
      <c r="LBE427" s="93"/>
      <c r="LBF427" s="93"/>
      <c r="LBG427" s="93"/>
      <c r="LBH427" s="93"/>
      <c r="LBI427" s="93"/>
      <c r="LBJ427" s="93"/>
      <c r="LBK427" s="93"/>
      <c r="LBL427" s="93"/>
      <c r="LBM427" s="93"/>
      <c r="LBN427" s="93"/>
      <c r="LBO427" s="93"/>
      <c r="LBP427" s="93"/>
      <c r="LBQ427" s="93"/>
      <c r="LBR427" s="93"/>
      <c r="LBS427" s="93"/>
      <c r="LBT427" s="93"/>
      <c r="LBU427" s="93"/>
      <c r="LBV427" s="93"/>
      <c r="LBW427" s="93"/>
      <c r="LBX427" s="93"/>
      <c r="LBY427" s="93"/>
      <c r="LBZ427" s="93"/>
      <c r="LCA427" s="93"/>
      <c r="LCB427" s="93"/>
      <c r="LCC427" s="93"/>
      <c r="LCD427" s="93"/>
      <c r="LCE427" s="93"/>
      <c r="LCF427" s="93"/>
      <c r="LCG427" s="93"/>
      <c r="LCH427" s="93"/>
      <c r="LCI427" s="93"/>
      <c r="LCJ427" s="93"/>
      <c r="LCK427" s="93"/>
      <c r="LCL427" s="93"/>
      <c r="LCM427" s="93"/>
      <c r="LCN427" s="93"/>
      <c r="LCO427" s="93"/>
      <c r="LCP427" s="93"/>
      <c r="LCQ427" s="93"/>
      <c r="LCR427" s="93"/>
      <c r="LCS427" s="93"/>
      <c r="LCT427" s="93"/>
      <c r="LCU427" s="93"/>
      <c r="LCV427" s="93"/>
      <c r="LCW427" s="93"/>
      <c r="LCX427" s="93"/>
      <c r="LCY427" s="93"/>
      <c r="LCZ427" s="93"/>
      <c r="LDA427" s="93"/>
      <c r="LDB427" s="93"/>
      <c r="LDC427" s="93"/>
      <c r="LDD427" s="93"/>
      <c r="LDE427" s="93"/>
      <c r="LDF427" s="93"/>
      <c r="LDG427" s="93"/>
      <c r="LDH427" s="93"/>
      <c r="LDI427" s="93"/>
      <c r="LDJ427" s="93"/>
      <c r="LDK427" s="93"/>
      <c r="LDL427" s="93"/>
      <c r="LDM427" s="93"/>
      <c r="LDN427" s="93"/>
      <c r="LDO427" s="93"/>
      <c r="LDP427" s="93"/>
      <c r="LDQ427" s="93"/>
      <c r="LDR427" s="93"/>
      <c r="LDS427" s="93"/>
      <c r="LDT427" s="93"/>
      <c r="LDU427" s="93"/>
      <c r="LDV427" s="93"/>
      <c r="LDW427" s="93"/>
      <c r="LDX427" s="93"/>
      <c r="LDY427" s="93"/>
      <c r="LDZ427" s="93"/>
      <c r="LEA427" s="93"/>
      <c r="LEB427" s="93"/>
      <c r="LEC427" s="93"/>
      <c r="LED427" s="93"/>
      <c r="LEE427" s="93"/>
      <c r="LEF427" s="93"/>
      <c r="LEG427" s="93"/>
      <c r="LEH427" s="93"/>
      <c r="LEI427" s="93"/>
      <c r="LEJ427" s="93"/>
      <c r="LEK427" s="93"/>
      <c r="LEL427" s="93"/>
      <c r="LEM427" s="93"/>
      <c r="LEN427" s="93"/>
      <c r="LEO427" s="93"/>
      <c r="LEP427" s="93"/>
      <c r="LEQ427" s="93"/>
      <c r="LER427" s="93"/>
      <c r="LES427" s="93"/>
      <c r="LET427" s="93"/>
      <c r="LEU427" s="93"/>
      <c r="LEV427" s="93"/>
      <c r="LEW427" s="93"/>
      <c r="LEX427" s="93"/>
      <c r="LEY427" s="93"/>
      <c r="LEZ427" s="93"/>
      <c r="LFA427" s="93"/>
      <c r="LFB427" s="93"/>
      <c r="LFC427" s="93"/>
      <c r="LFD427" s="93"/>
      <c r="LFE427" s="93"/>
      <c r="LFF427" s="93"/>
      <c r="LFG427" s="93"/>
      <c r="LFH427" s="93"/>
      <c r="LFI427" s="93"/>
      <c r="LFJ427" s="93"/>
      <c r="LFK427" s="93"/>
      <c r="LFL427" s="93"/>
      <c r="LFM427" s="93"/>
      <c r="LFN427" s="93"/>
      <c r="LFO427" s="93"/>
      <c r="LFP427" s="93"/>
      <c r="LFQ427" s="93"/>
      <c r="LFR427" s="93"/>
      <c r="LFS427" s="93"/>
      <c r="LFT427" s="93"/>
      <c r="LFU427" s="93"/>
      <c r="LFV427" s="93"/>
      <c r="LFW427" s="93"/>
      <c r="LFX427" s="93"/>
      <c r="LFY427" s="93"/>
      <c r="LFZ427" s="93"/>
      <c r="LGA427" s="93"/>
      <c r="LGB427" s="93"/>
      <c r="LGC427" s="93"/>
      <c r="LGD427" s="93"/>
      <c r="LGE427" s="93"/>
      <c r="LGF427" s="93"/>
      <c r="LGG427" s="93"/>
      <c r="LGH427" s="93"/>
      <c r="LGI427" s="93"/>
      <c r="LGJ427" s="93"/>
      <c r="LGK427" s="93"/>
      <c r="LGL427" s="93"/>
      <c r="LGM427" s="93"/>
      <c r="LGN427" s="93"/>
      <c r="LGO427" s="93"/>
      <c r="LGP427" s="93"/>
      <c r="LGQ427" s="93"/>
      <c r="LGR427" s="93"/>
      <c r="LGS427" s="93"/>
      <c r="LGT427" s="93"/>
      <c r="LGU427" s="93"/>
      <c r="LGV427" s="93"/>
      <c r="LGW427" s="93"/>
      <c r="LGX427" s="93"/>
      <c r="LGY427" s="93"/>
      <c r="LGZ427" s="93"/>
      <c r="LHA427" s="93"/>
      <c r="LHB427" s="93"/>
      <c r="LHC427" s="93"/>
      <c r="LHD427" s="93"/>
      <c r="LHE427" s="93"/>
      <c r="LHF427" s="93"/>
      <c r="LHG427" s="93"/>
      <c r="LHH427" s="93"/>
      <c r="LHI427" s="93"/>
      <c r="LHJ427" s="93"/>
      <c r="LHK427" s="93"/>
      <c r="LHL427" s="93"/>
      <c r="LHM427" s="93"/>
      <c r="LHN427" s="93"/>
      <c r="LHO427" s="93"/>
      <c r="LHP427" s="93"/>
      <c r="LHQ427" s="93"/>
      <c r="LHR427" s="93"/>
      <c r="LHS427" s="93"/>
      <c r="LHT427" s="93"/>
      <c r="LHU427" s="93"/>
      <c r="LHV427" s="93"/>
      <c r="LHW427" s="93"/>
      <c r="LHX427" s="93"/>
      <c r="LHY427" s="93"/>
      <c r="LHZ427" s="93"/>
      <c r="LIA427" s="93"/>
      <c r="LIB427" s="93"/>
      <c r="LIC427" s="93"/>
      <c r="LID427" s="93"/>
      <c r="LIE427" s="93"/>
      <c r="LIF427" s="93"/>
      <c r="LIG427" s="93"/>
      <c r="LIH427" s="93"/>
      <c r="LII427" s="93"/>
      <c r="LIJ427" s="93"/>
      <c r="LIK427" s="93"/>
      <c r="LIL427" s="93"/>
      <c r="LIM427" s="93"/>
      <c r="LIN427" s="93"/>
      <c r="LIO427" s="93"/>
      <c r="LIP427" s="93"/>
      <c r="LIQ427" s="93"/>
      <c r="LIR427" s="93"/>
      <c r="LIS427" s="93"/>
      <c r="LIT427" s="93"/>
      <c r="LIU427" s="93"/>
      <c r="LIV427" s="93"/>
      <c r="LIW427" s="93"/>
      <c r="LIX427" s="93"/>
      <c r="LIY427" s="93"/>
      <c r="LIZ427" s="93"/>
      <c r="LJA427" s="93"/>
      <c r="LJB427" s="93"/>
      <c r="LJC427" s="93"/>
      <c r="LJD427" s="93"/>
      <c r="LJE427" s="93"/>
      <c r="LJF427" s="93"/>
      <c r="LJG427" s="93"/>
      <c r="LJH427" s="93"/>
      <c r="LJI427" s="93"/>
      <c r="LJJ427" s="93"/>
      <c r="LJK427" s="93"/>
      <c r="LJL427" s="93"/>
      <c r="LJM427" s="93"/>
      <c r="LJN427" s="93"/>
      <c r="LJO427" s="93"/>
      <c r="LJP427" s="93"/>
      <c r="LJQ427" s="93"/>
      <c r="LJR427" s="93"/>
      <c r="LJS427" s="93"/>
      <c r="LJT427" s="93"/>
      <c r="LJU427" s="93"/>
      <c r="LJV427" s="93"/>
      <c r="LJW427" s="93"/>
      <c r="LJX427" s="93"/>
      <c r="LJY427" s="93"/>
      <c r="LJZ427" s="93"/>
      <c r="LKA427" s="93"/>
      <c r="LKB427" s="93"/>
      <c r="LKC427" s="93"/>
      <c r="LKD427" s="93"/>
      <c r="LKE427" s="93"/>
      <c r="LKF427" s="93"/>
      <c r="LKG427" s="93"/>
      <c r="LKH427" s="93"/>
      <c r="LKI427" s="93"/>
      <c r="LKJ427" s="93"/>
      <c r="LKK427" s="93"/>
      <c r="LKL427" s="93"/>
      <c r="LKM427" s="93"/>
      <c r="LKN427" s="93"/>
      <c r="LKO427" s="93"/>
      <c r="LKP427" s="93"/>
      <c r="LKQ427" s="93"/>
      <c r="LKR427" s="93"/>
      <c r="LKS427" s="93"/>
      <c r="LKT427" s="93"/>
      <c r="LKU427" s="93"/>
      <c r="LKV427" s="93"/>
      <c r="LKW427" s="93"/>
      <c r="LKX427" s="93"/>
      <c r="LKY427" s="93"/>
      <c r="LKZ427" s="93"/>
      <c r="LLA427" s="93"/>
      <c r="LLB427" s="93"/>
      <c r="LLC427" s="93"/>
      <c r="LLD427" s="93"/>
      <c r="LLE427" s="93"/>
      <c r="LLF427" s="93"/>
      <c r="LLG427" s="93"/>
      <c r="LLH427" s="93"/>
      <c r="LLI427" s="93"/>
      <c r="LLJ427" s="93"/>
      <c r="LLK427" s="93"/>
      <c r="LLL427" s="93"/>
      <c r="LLM427" s="93"/>
      <c r="LLN427" s="93"/>
      <c r="LLO427" s="93"/>
      <c r="LLP427" s="93"/>
      <c r="LLQ427" s="93"/>
      <c r="LLR427" s="93"/>
      <c r="LLS427" s="93"/>
      <c r="LLT427" s="93"/>
      <c r="LLU427" s="93"/>
      <c r="LLV427" s="93"/>
      <c r="LLW427" s="93"/>
      <c r="LLX427" s="93"/>
      <c r="LLY427" s="93"/>
      <c r="LLZ427" s="93"/>
      <c r="LMA427" s="93"/>
      <c r="LMB427" s="93"/>
      <c r="LMC427" s="93"/>
      <c r="LMD427" s="93"/>
      <c r="LME427" s="93"/>
      <c r="LMF427" s="93"/>
      <c r="LMG427" s="93"/>
      <c r="LMH427" s="93"/>
      <c r="LMI427" s="93"/>
      <c r="LMJ427" s="93"/>
      <c r="LMK427" s="93"/>
      <c r="LML427" s="93"/>
      <c r="LMM427" s="93"/>
      <c r="LMN427" s="93"/>
      <c r="LMO427" s="93"/>
      <c r="LMP427" s="93"/>
      <c r="LMQ427" s="93"/>
      <c r="LMR427" s="93"/>
      <c r="LMS427" s="93"/>
      <c r="LMT427" s="93"/>
      <c r="LMU427" s="93"/>
      <c r="LMV427" s="93"/>
      <c r="LMW427" s="93"/>
      <c r="LMX427" s="93"/>
      <c r="LMY427" s="93"/>
      <c r="LMZ427" s="93"/>
      <c r="LNA427" s="93"/>
      <c r="LNB427" s="93"/>
      <c r="LNC427" s="93"/>
      <c r="LND427" s="93"/>
      <c r="LNE427" s="93"/>
      <c r="LNF427" s="93"/>
      <c r="LNG427" s="93"/>
      <c r="LNH427" s="93"/>
      <c r="LNI427" s="93"/>
      <c r="LNJ427" s="93"/>
      <c r="LNK427" s="93"/>
      <c r="LNL427" s="93"/>
      <c r="LNM427" s="93"/>
      <c r="LNN427" s="93"/>
      <c r="LNO427" s="93"/>
      <c r="LNP427" s="93"/>
      <c r="LNQ427" s="93"/>
      <c r="LNR427" s="93"/>
      <c r="LNS427" s="93"/>
      <c r="LNT427" s="93"/>
      <c r="LNU427" s="93"/>
      <c r="LNV427" s="93"/>
      <c r="LNW427" s="93"/>
      <c r="LNX427" s="93"/>
      <c r="LNY427" s="93"/>
      <c r="LNZ427" s="93"/>
      <c r="LOA427" s="93"/>
      <c r="LOB427" s="93"/>
      <c r="LOC427" s="93"/>
      <c r="LOD427" s="93"/>
      <c r="LOE427" s="93"/>
      <c r="LOF427" s="93"/>
      <c r="LOG427" s="93"/>
      <c r="LOH427" s="93"/>
      <c r="LOI427" s="93"/>
      <c r="LOJ427" s="93"/>
      <c r="LOK427" s="93"/>
      <c r="LOL427" s="93"/>
      <c r="LOM427" s="93"/>
      <c r="LON427" s="93"/>
      <c r="LOO427" s="93"/>
      <c r="LOP427" s="93"/>
      <c r="LOQ427" s="93"/>
      <c r="LOR427" s="93"/>
      <c r="LOS427" s="93"/>
      <c r="LOT427" s="93"/>
      <c r="LOU427" s="93"/>
      <c r="LOV427" s="93"/>
      <c r="LOW427" s="93"/>
      <c r="LOX427" s="93"/>
      <c r="LOY427" s="93"/>
      <c r="LOZ427" s="93"/>
      <c r="LPA427" s="93"/>
      <c r="LPB427" s="93"/>
      <c r="LPC427" s="93"/>
      <c r="LPD427" s="93"/>
      <c r="LPE427" s="93"/>
      <c r="LPF427" s="93"/>
      <c r="LPG427" s="93"/>
      <c r="LPH427" s="93"/>
      <c r="LPI427" s="93"/>
      <c r="LPJ427" s="93"/>
      <c r="LPK427" s="93"/>
      <c r="LPL427" s="93"/>
      <c r="LPM427" s="93"/>
      <c r="LPN427" s="93"/>
      <c r="LPO427" s="93"/>
      <c r="LPP427" s="93"/>
      <c r="LPQ427" s="93"/>
      <c r="LPR427" s="93"/>
      <c r="LPS427" s="93"/>
      <c r="LPT427" s="93"/>
      <c r="LPU427" s="93"/>
      <c r="LPV427" s="93"/>
      <c r="LPW427" s="93"/>
      <c r="LPX427" s="93"/>
      <c r="LPY427" s="93"/>
      <c r="LPZ427" s="93"/>
      <c r="LQA427" s="93"/>
      <c r="LQB427" s="93"/>
      <c r="LQC427" s="93"/>
      <c r="LQD427" s="93"/>
      <c r="LQE427" s="93"/>
      <c r="LQF427" s="93"/>
      <c r="LQG427" s="93"/>
      <c r="LQH427" s="93"/>
      <c r="LQI427" s="93"/>
      <c r="LQJ427" s="93"/>
      <c r="LQK427" s="93"/>
      <c r="LQL427" s="93"/>
      <c r="LQM427" s="93"/>
      <c r="LQN427" s="93"/>
      <c r="LQO427" s="93"/>
      <c r="LQP427" s="93"/>
      <c r="LQQ427" s="93"/>
      <c r="LQR427" s="93"/>
      <c r="LQS427" s="93"/>
      <c r="LQT427" s="93"/>
      <c r="LQU427" s="93"/>
      <c r="LQV427" s="93"/>
      <c r="LQW427" s="93"/>
      <c r="LQX427" s="93"/>
      <c r="LQY427" s="93"/>
      <c r="LQZ427" s="93"/>
      <c r="LRA427" s="93"/>
      <c r="LRB427" s="93"/>
      <c r="LRC427" s="93"/>
      <c r="LRD427" s="93"/>
      <c r="LRE427" s="93"/>
      <c r="LRF427" s="93"/>
      <c r="LRG427" s="93"/>
      <c r="LRH427" s="93"/>
      <c r="LRI427" s="93"/>
      <c r="LRJ427" s="93"/>
      <c r="LRK427" s="93"/>
      <c r="LRL427" s="93"/>
      <c r="LRM427" s="93"/>
      <c r="LRN427" s="93"/>
      <c r="LRO427" s="93"/>
      <c r="LRP427" s="93"/>
      <c r="LRQ427" s="93"/>
      <c r="LRR427" s="93"/>
      <c r="LRS427" s="93"/>
      <c r="LRT427" s="93"/>
      <c r="LRU427" s="93"/>
      <c r="LRV427" s="93"/>
      <c r="LRW427" s="93"/>
      <c r="LRX427" s="93"/>
      <c r="LRY427" s="93"/>
      <c r="LRZ427" s="93"/>
      <c r="LSA427" s="93"/>
      <c r="LSB427" s="93"/>
      <c r="LSC427" s="93"/>
      <c r="LSD427" s="93"/>
      <c r="LSE427" s="93"/>
      <c r="LSF427" s="93"/>
      <c r="LSG427" s="93"/>
      <c r="LSH427" s="93"/>
      <c r="LSI427" s="93"/>
      <c r="LSJ427" s="93"/>
      <c r="LSK427" s="93"/>
      <c r="LSL427" s="93"/>
      <c r="LSM427" s="93"/>
      <c r="LSN427" s="93"/>
      <c r="LSO427" s="93"/>
      <c r="LSP427" s="93"/>
      <c r="LSQ427" s="93"/>
      <c r="LSR427" s="93"/>
      <c r="LSS427" s="93"/>
      <c r="LST427" s="93"/>
      <c r="LSU427" s="93"/>
      <c r="LSV427" s="93"/>
      <c r="LSW427" s="93"/>
      <c r="LSX427" s="93"/>
      <c r="LSY427" s="93"/>
      <c r="LSZ427" s="93"/>
      <c r="LTA427" s="93"/>
      <c r="LTB427" s="93"/>
      <c r="LTC427" s="93"/>
      <c r="LTD427" s="93"/>
      <c r="LTE427" s="93"/>
      <c r="LTF427" s="93"/>
      <c r="LTG427" s="93"/>
      <c r="LTH427" s="93"/>
      <c r="LTI427" s="93"/>
      <c r="LTJ427" s="93"/>
      <c r="LTK427" s="93"/>
      <c r="LTL427" s="93"/>
      <c r="LTM427" s="93"/>
      <c r="LTN427" s="93"/>
      <c r="LTO427" s="93"/>
      <c r="LTP427" s="93"/>
      <c r="LTQ427" s="93"/>
      <c r="LTR427" s="93"/>
      <c r="LTS427" s="93"/>
      <c r="LTT427" s="93"/>
      <c r="LTU427" s="93"/>
      <c r="LTV427" s="93"/>
      <c r="LTW427" s="93"/>
      <c r="LTX427" s="93"/>
      <c r="LTY427" s="93"/>
      <c r="LTZ427" s="93"/>
      <c r="LUA427" s="93"/>
      <c r="LUB427" s="93"/>
      <c r="LUC427" s="93"/>
      <c r="LUD427" s="93"/>
      <c r="LUE427" s="93"/>
      <c r="LUF427" s="93"/>
      <c r="LUG427" s="93"/>
      <c r="LUH427" s="93"/>
      <c r="LUI427" s="93"/>
      <c r="LUJ427" s="93"/>
      <c r="LUK427" s="93"/>
      <c r="LUL427" s="93"/>
      <c r="LUM427" s="93"/>
      <c r="LUN427" s="93"/>
      <c r="LUO427" s="93"/>
      <c r="LUP427" s="93"/>
      <c r="LUQ427" s="93"/>
      <c r="LUR427" s="93"/>
      <c r="LUS427" s="93"/>
      <c r="LUT427" s="93"/>
      <c r="LUU427" s="93"/>
      <c r="LUV427" s="93"/>
      <c r="LUW427" s="93"/>
      <c r="LUX427" s="93"/>
      <c r="LUY427" s="93"/>
      <c r="LUZ427" s="93"/>
      <c r="LVA427" s="93"/>
      <c r="LVB427" s="93"/>
      <c r="LVC427" s="93"/>
      <c r="LVD427" s="93"/>
      <c r="LVE427" s="93"/>
      <c r="LVF427" s="93"/>
      <c r="LVG427" s="93"/>
      <c r="LVH427" s="93"/>
      <c r="LVI427" s="93"/>
      <c r="LVJ427" s="93"/>
      <c r="LVK427" s="93"/>
      <c r="LVL427" s="93"/>
      <c r="LVM427" s="93"/>
      <c r="LVN427" s="93"/>
      <c r="LVO427" s="93"/>
      <c r="LVP427" s="93"/>
      <c r="LVQ427" s="93"/>
      <c r="LVR427" s="93"/>
      <c r="LVS427" s="93"/>
      <c r="LVT427" s="93"/>
      <c r="LVU427" s="93"/>
      <c r="LVV427" s="93"/>
      <c r="LVW427" s="93"/>
      <c r="LVX427" s="93"/>
      <c r="LVY427" s="93"/>
      <c r="LVZ427" s="93"/>
      <c r="LWA427" s="93"/>
      <c r="LWB427" s="93"/>
      <c r="LWC427" s="93"/>
      <c r="LWD427" s="93"/>
      <c r="LWE427" s="93"/>
      <c r="LWF427" s="93"/>
      <c r="LWG427" s="93"/>
      <c r="LWH427" s="93"/>
      <c r="LWI427" s="93"/>
      <c r="LWJ427" s="93"/>
      <c r="LWK427" s="93"/>
      <c r="LWL427" s="93"/>
      <c r="LWM427" s="93"/>
      <c r="LWN427" s="93"/>
      <c r="LWO427" s="93"/>
      <c r="LWP427" s="93"/>
      <c r="LWQ427" s="93"/>
      <c r="LWR427" s="93"/>
      <c r="LWS427" s="93"/>
      <c r="LWT427" s="93"/>
      <c r="LWU427" s="93"/>
      <c r="LWV427" s="93"/>
      <c r="LWW427" s="93"/>
      <c r="LWX427" s="93"/>
      <c r="LWY427" s="93"/>
      <c r="LWZ427" s="93"/>
      <c r="LXA427" s="93"/>
      <c r="LXB427" s="93"/>
      <c r="LXC427" s="93"/>
      <c r="LXD427" s="93"/>
      <c r="LXE427" s="93"/>
      <c r="LXF427" s="93"/>
      <c r="LXG427" s="93"/>
      <c r="LXH427" s="93"/>
      <c r="LXI427" s="93"/>
      <c r="LXJ427" s="93"/>
      <c r="LXK427" s="93"/>
      <c r="LXL427" s="93"/>
      <c r="LXM427" s="93"/>
      <c r="LXN427" s="93"/>
      <c r="LXO427" s="93"/>
      <c r="LXP427" s="93"/>
      <c r="LXQ427" s="93"/>
      <c r="LXR427" s="93"/>
      <c r="LXS427" s="93"/>
      <c r="LXT427" s="93"/>
      <c r="LXU427" s="93"/>
      <c r="LXV427" s="93"/>
      <c r="LXW427" s="93"/>
      <c r="LXX427" s="93"/>
      <c r="LXY427" s="93"/>
      <c r="LXZ427" s="93"/>
      <c r="LYA427" s="93"/>
      <c r="LYB427" s="93"/>
      <c r="LYC427" s="93"/>
      <c r="LYD427" s="93"/>
      <c r="LYE427" s="93"/>
      <c r="LYF427" s="93"/>
      <c r="LYG427" s="93"/>
      <c r="LYH427" s="93"/>
      <c r="LYI427" s="93"/>
      <c r="LYJ427" s="93"/>
      <c r="LYK427" s="93"/>
      <c r="LYL427" s="93"/>
      <c r="LYM427" s="93"/>
      <c r="LYN427" s="93"/>
      <c r="LYO427" s="93"/>
      <c r="LYP427" s="93"/>
      <c r="LYQ427" s="93"/>
      <c r="LYR427" s="93"/>
      <c r="LYS427" s="93"/>
      <c r="LYT427" s="93"/>
      <c r="LYU427" s="93"/>
      <c r="LYV427" s="93"/>
      <c r="LYW427" s="93"/>
      <c r="LYX427" s="93"/>
      <c r="LYY427" s="93"/>
      <c r="LYZ427" s="93"/>
      <c r="LZA427" s="93"/>
      <c r="LZB427" s="93"/>
      <c r="LZC427" s="93"/>
      <c r="LZD427" s="93"/>
      <c r="LZE427" s="93"/>
      <c r="LZF427" s="93"/>
      <c r="LZG427" s="93"/>
      <c r="LZH427" s="93"/>
      <c r="LZI427" s="93"/>
      <c r="LZJ427" s="93"/>
      <c r="LZK427" s="93"/>
      <c r="LZL427" s="93"/>
      <c r="LZM427" s="93"/>
      <c r="LZN427" s="93"/>
      <c r="LZO427" s="93"/>
      <c r="LZP427" s="93"/>
      <c r="LZQ427" s="93"/>
      <c r="LZR427" s="93"/>
      <c r="LZS427" s="93"/>
      <c r="LZT427" s="93"/>
      <c r="LZU427" s="93"/>
      <c r="LZV427" s="93"/>
      <c r="LZW427" s="93"/>
      <c r="LZX427" s="93"/>
      <c r="LZY427" s="93"/>
      <c r="LZZ427" s="93"/>
      <c r="MAA427" s="93"/>
      <c r="MAB427" s="93"/>
      <c r="MAC427" s="93"/>
      <c r="MAD427" s="93"/>
      <c r="MAE427" s="93"/>
      <c r="MAF427" s="93"/>
      <c r="MAG427" s="93"/>
      <c r="MAH427" s="93"/>
      <c r="MAI427" s="93"/>
      <c r="MAJ427" s="93"/>
      <c r="MAK427" s="93"/>
      <c r="MAL427" s="93"/>
      <c r="MAM427" s="93"/>
      <c r="MAN427" s="93"/>
      <c r="MAO427" s="93"/>
      <c r="MAP427" s="93"/>
      <c r="MAQ427" s="93"/>
      <c r="MAR427" s="93"/>
      <c r="MAS427" s="93"/>
      <c r="MAT427" s="93"/>
      <c r="MAU427" s="93"/>
      <c r="MAV427" s="93"/>
      <c r="MAW427" s="93"/>
      <c r="MAX427" s="93"/>
      <c r="MAY427" s="93"/>
      <c r="MAZ427" s="93"/>
      <c r="MBA427" s="93"/>
      <c r="MBB427" s="93"/>
      <c r="MBC427" s="93"/>
      <c r="MBD427" s="93"/>
      <c r="MBE427" s="93"/>
      <c r="MBF427" s="93"/>
      <c r="MBG427" s="93"/>
      <c r="MBH427" s="93"/>
      <c r="MBI427" s="93"/>
      <c r="MBJ427" s="93"/>
      <c r="MBK427" s="93"/>
      <c r="MBL427" s="93"/>
      <c r="MBM427" s="93"/>
      <c r="MBN427" s="93"/>
      <c r="MBO427" s="93"/>
      <c r="MBP427" s="93"/>
      <c r="MBQ427" s="93"/>
      <c r="MBR427" s="93"/>
      <c r="MBS427" s="93"/>
      <c r="MBT427" s="93"/>
      <c r="MBU427" s="93"/>
      <c r="MBV427" s="93"/>
      <c r="MBW427" s="93"/>
      <c r="MBX427" s="93"/>
      <c r="MBY427" s="93"/>
      <c r="MBZ427" s="93"/>
      <c r="MCA427" s="93"/>
      <c r="MCB427" s="93"/>
      <c r="MCC427" s="93"/>
      <c r="MCD427" s="93"/>
      <c r="MCE427" s="93"/>
      <c r="MCF427" s="93"/>
      <c r="MCG427" s="93"/>
      <c r="MCH427" s="93"/>
      <c r="MCI427" s="93"/>
      <c r="MCJ427" s="93"/>
      <c r="MCK427" s="93"/>
      <c r="MCL427" s="93"/>
      <c r="MCM427" s="93"/>
      <c r="MCN427" s="93"/>
      <c r="MCO427" s="93"/>
      <c r="MCP427" s="93"/>
      <c r="MCQ427" s="93"/>
      <c r="MCR427" s="93"/>
      <c r="MCS427" s="93"/>
      <c r="MCT427" s="93"/>
      <c r="MCU427" s="93"/>
      <c r="MCV427" s="93"/>
      <c r="MCW427" s="93"/>
      <c r="MCX427" s="93"/>
      <c r="MCY427" s="93"/>
      <c r="MCZ427" s="93"/>
      <c r="MDA427" s="93"/>
      <c r="MDB427" s="93"/>
      <c r="MDC427" s="93"/>
      <c r="MDD427" s="93"/>
      <c r="MDE427" s="93"/>
      <c r="MDF427" s="93"/>
      <c r="MDG427" s="93"/>
      <c r="MDH427" s="93"/>
      <c r="MDI427" s="93"/>
      <c r="MDJ427" s="93"/>
      <c r="MDK427" s="93"/>
      <c r="MDL427" s="93"/>
      <c r="MDM427" s="93"/>
      <c r="MDN427" s="93"/>
      <c r="MDO427" s="93"/>
      <c r="MDP427" s="93"/>
      <c r="MDQ427" s="93"/>
      <c r="MDR427" s="93"/>
      <c r="MDS427" s="93"/>
      <c r="MDT427" s="93"/>
      <c r="MDU427" s="93"/>
      <c r="MDV427" s="93"/>
      <c r="MDW427" s="93"/>
      <c r="MDX427" s="93"/>
      <c r="MDY427" s="93"/>
      <c r="MDZ427" s="93"/>
      <c r="MEA427" s="93"/>
      <c r="MEB427" s="93"/>
      <c r="MEC427" s="93"/>
      <c r="MED427" s="93"/>
      <c r="MEE427" s="93"/>
      <c r="MEF427" s="93"/>
      <c r="MEG427" s="93"/>
      <c r="MEH427" s="93"/>
      <c r="MEI427" s="93"/>
      <c r="MEJ427" s="93"/>
      <c r="MEK427" s="93"/>
      <c r="MEL427" s="93"/>
      <c r="MEM427" s="93"/>
      <c r="MEN427" s="93"/>
      <c r="MEO427" s="93"/>
      <c r="MEP427" s="93"/>
      <c r="MEQ427" s="93"/>
      <c r="MER427" s="93"/>
      <c r="MES427" s="93"/>
      <c r="MET427" s="93"/>
      <c r="MEU427" s="93"/>
      <c r="MEV427" s="93"/>
      <c r="MEW427" s="93"/>
      <c r="MEX427" s="93"/>
      <c r="MEY427" s="93"/>
      <c r="MEZ427" s="93"/>
      <c r="MFA427" s="93"/>
      <c r="MFB427" s="93"/>
      <c r="MFC427" s="93"/>
      <c r="MFD427" s="93"/>
      <c r="MFE427" s="93"/>
      <c r="MFF427" s="93"/>
      <c r="MFG427" s="93"/>
      <c r="MFH427" s="93"/>
      <c r="MFI427" s="93"/>
      <c r="MFJ427" s="93"/>
      <c r="MFK427" s="93"/>
      <c r="MFL427" s="93"/>
      <c r="MFM427" s="93"/>
      <c r="MFN427" s="93"/>
      <c r="MFO427" s="93"/>
      <c r="MFP427" s="93"/>
      <c r="MFQ427" s="93"/>
      <c r="MFR427" s="93"/>
      <c r="MFS427" s="93"/>
      <c r="MFT427" s="93"/>
      <c r="MFU427" s="93"/>
      <c r="MFV427" s="93"/>
      <c r="MFW427" s="93"/>
      <c r="MFX427" s="93"/>
      <c r="MFY427" s="93"/>
      <c r="MFZ427" s="93"/>
      <c r="MGA427" s="93"/>
      <c r="MGB427" s="93"/>
      <c r="MGC427" s="93"/>
      <c r="MGD427" s="93"/>
      <c r="MGE427" s="93"/>
      <c r="MGF427" s="93"/>
      <c r="MGG427" s="93"/>
      <c r="MGH427" s="93"/>
      <c r="MGI427" s="93"/>
      <c r="MGJ427" s="93"/>
      <c r="MGK427" s="93"/>
      <c r="MGL427" s="93"/>
      <c r="MGM427" s="93"/>
      <c r="MGN427" s="93"/>
      <c r="MGO427" s="93"/>
      <c r="MGP427" s="93"/>
      <c r="MGQ427" s="93"/>
      <c r="MGR427" s="93"/>
      <c r="MGS427" s="93"/>
      <c r="MGT427" s="93"/>
      <c r="MGU427" s="93"/>
      <c r="MGV427" s="93"/>
      <c r="MGW427" s="93"/>
      <c r="MGX427" s="93"/>
      <c r="MGY427" s="93"/>
      <c r="MGZ427" s="93"/>
      <c r="MHA427" s="93"/>
      <c r="MHB427" s="93"/>
      <c r="MHC427" s="93"/>
      <c r="MHD427" s="93"/>
      <c r="MHE427" s="93"/>
      <c r="MHF427" s="93"/>
      <c r="MHG427" s="93"/>
      <c r="MHH427" s="93"/>
      <c r="MHI427" s="93"/>
      <c r="MHJ427" s="93"/>
      <c r="MHK427" s="93"/>
      <c r="MHL427" s="93"/>
      <c r="MHM427" s="93"/>
      <c r="MHN427" s="93"/>
      <c r="MHO427" s="93"/>
      <c r="MHP427" s="93"/>
      <c r="MHQ427" s="93"/>
      <c r="MHR427" s="93"/>
      <c r="MHS427" s="93"/>
      <c r="MHT427" s="93"/>
      <c r="MHU427" s="93"/>
      <c r="MHV427" s="93"/>
      <c r="MHW427" s="93"/>
      <c r="MHX427" s="93"/>
      <c r="MHY427" s="93"/>
      <c r="MHZ427" s="93"/>
      <c r="MIA427" s="93"/>
      <c r="MIB427" s="93"/>
      <c r="MIC427" s="93"/>
      <c r="MID427" s="93"/>
      <c r="MIE427" s="93"/>
      <c r="MIF427" s="93"/>
      <c r="MIG427" s="93"/>
      <c r="MIH427" s="93"/>
      <c r="MII427" s="93"/>
      <c r="MIJ427" s="93"/>
      <c r="MIK427" s="93"/>
      <c r="MIL427" s="93"/>
      <c r="MIM427" s="93"/>
      <c r="MIN427" s="93"/>
      <c r="MIO427" s="93"/>
      <c r="MIP427" s="93"/>
      <c r="MIQ427" s="93"/>
      <c r="MIR427" s="93"/>
      <c r="MIS427" s="93"/>
      <c r="MIT427" s="93"/>
      <c r="MIU427" s="93"/>
      <c r="MIV427" s="93"/>
      <c r="MIW427" s="93"/>
      <c r="MIX427" s="93"/>
      <c r="MIY427" s="93"/>
      <c r="MIZ427" s="93"/>
      <c r="MJA427" s="93"/>
      <c r="MJB427" s="93"/>
      <c r="MJC427" s="93"/>
      <c r="MJD427" s="93"/>
      <c r="MJE427" s="93"/>
      <c r="MJF427" s="93"/>
      <c r="MJG427" s="93"/>
      <c r="MJH427" s="93"/>
      <c r="MJI427" s="93"/>
      <c r="MJJ427" s="93"/>
      <c r="MJK427" s="93"/>
      <c r="MJL427" s="93"/>
      <c r="MJM427" s="93"/>
      <c r="MJN427" s="93"/>
      <c r="MJO427" s="93"/>
      <c r="MJP427" s="93"/>
      <c r="MJQ427" s="93"/>
      <c r="MJR427" s="93"/>
      <c r="MJS427" s="93"/>
      <c r="MJT427" s="93"/>
      <c r="MJU427" s="93"/>
      <c r="MJV427" s="93"/>
      <c r="MJW427" s="93"/>
      <c r="MJX427" s="93"/>
      <c r="MJY427" s="93"/>
      <c r="MJZ427" s="93"/>
      <c r="MKA427" s="93"/>
      <c r="MKB427" s="93"/>
      <c r="MKC427" s="93"/>
      <c r="MKD427" s="93"/>
      <c r="MKE427" s="93"/>
      <c r="MKF427" s="93"/>
      <c r="MKG427" s="93"/>
      <c r="MKH427" s="93"/>
      <c r="MKI427" s="93"/>
      <c r="MKJ427" s="93"/>
      <c r="MKK427" s="93"/>
      <c r="MKL427" s="93"/>
      <c r="MKM427" s="93"/>
      <c r="MKN427" s="93"/>
      <c r="MKO427" s="93"/>
      <c r="MKP427" s="93"/>
      <c r="MKQ427" s="93"/>
      <c r="MKR427" s="93"/>
      <c r="MKS427" s="93"/>
      <c r="MKT427" s="93"/>
      <c r="MKU427" s="93"/>
      <c r="MKV427" s="93"/>
      <c r="MKW427" s="93"/>
      <c r="MKX427" s="93"/>
      <c r="MKY427" s="93"/>
      <c r="MKZ427" s="93"/>
      <c r="MLA427" s="93"/>
      <c r="MLB427" s="93"/>
      <c r="MLC427" s="93"/>
      <c r="MLD427" s="93"/>
      <c r="MLE427" s="93"/>
      <c r="MLF427" s="93"/>
      <c r="MLG427" s="93"/>
      <c r="MLH427" s="93"/>
      <c r="MLI427" s="93"/>
      <c r="MLJ427" s="93"/>
      <c r="MLK427" s="93"/>
      <c r="MLL427" s="93"/>
      <c r="MLM427" s="93"/>
      <c r="MLN427" s="93"/>
      <c r="MLO427" s="93"/>
      <c r="MLP427" s="93"/>
      <c r="MLQ427" s="93"/>
      <c r="MLR427" s="93"/>
      <c r="MLS427" s="93"/>
      <c r="MLT427" s="93"/>
      <c r="MLU427" s="93"/>
      <c r="MLV427" s="93"/>
      <c r="MLW427" s="93"/>
      <c r="MLX427" s="93"/>
      <c r="MLY427" s="93"/>
      <c r="MLZ427" s="93"/>
      <c r="MMA427" s="93"/>
      <c r="MMB427" s="93"/>
      <c r="MMC427" s="93"/>
      <c r="MMD427" s="93"/>
      <c r="MME427" s="93"/>
      <c r="MMF427" s="93"/>
      <c r="MMG427" s="93"/>
      <c r="MMH427" s="93"/>
      <c r="MMI427" s="93"/>
      <c r="MMJ427" s="93"/>
      <c r="MMK427" s="93"/>
      <c r="MML427" s="93"/>
      <c r="MMM427" s="93"/>
      <c r="MMN427" s="93"/>
      <c r="MMO427" s="93"/>
      <c r="MMP427" s="93"/>
      <c r="MMQ427" s="93"/>
      <c r="MMR427" s="93"/>
      <c r="MMS427" s="93"/>
      <c r="MMT427" s="93"/>
      <c r="MMU427" s="93"/>
      <c r="MMV427" s="93"/>
      <c r="MMW427" s="93"/>
      <c r="MMX427" s="93"/>
      <c r="MMY427" s="93"/>
      <c r="MMZ427" s="93"/>
      <c r="MNA427" s="93"/>
      <c r="MNB427" s="93"/>
      <c r="MNC427" s="93"/>
      <c r="MND427" s="93"/>
      <c r="MNE427" s="93"/>
      <c r="MNF427" s="93"/>
      <c r="MNG427" s="93"/>
      <c r="MNH427" s="93"/>
      <c r="MNI427" s="93"/>
      <c r="MNJ427" s="93"/>
      <c r="MNK427" s="93"/>
      <c r="MNL427" s="93"/>
      <c r="MNM427" s="93"/>
      <c r="MNN427" s="93"/>
      <c r="MNO427" s="93"/>
      <c r="MNP427" s="93"/>
      <c r="MNQ427" s="93"/>
      <c r="MNR427" s="93"/>
      <c r="MNS427" s="93"/>
      <c r="MNT427" s="93"/>
      <c r="MNU427" s="93"/>
      <c r="MNV427" s="93"/>
      <c r="MNW427" s="93"/>
      <c r="MNX427" s="93"/>
      <c r="MNY427" s="93"/>
      <c r="MNZ427" s="93"/>
      <c r="MOA427" s="93"/>
      <c r="MOB427" s="93"/>
      <c r="MOC427" s="93"/>
      <c r="MOD427" s="93"/>
      <c r="MOE427" s="93"/>
      <c r="MOF427" s="93"/>
      <c r="MOG427" s="93"/>
      <c r="MOH427" s="93"/>
      <c r="MOI427" s="93"/>
      <c r="MOJ427" s="93"/>
      <c r="MOK427" s="93"/>
      <c r="MOL427" s="93"/>
      <c r="MOM427" s="93"/>
      <c r="MON427" s="93"/>
      <c r="MOO427" s="93"/>
      <c r="MOP427" s="93"/>
      <c r="MOQ427" s="93"/>
      <c r="MOR427" s="93"/>
      <c r="MOS427" s="93"/>
      <c r="MOT427" s="93"/>
      <c r="MOU427" s="93"/>
      <c r="MOV427" s="93"/>
      <c r="MOW427" s="93"/>
      <c r="MOX427" s="93"/>
      <c r="MOY427" s="93"/>
      <c r="MOZ427" s="93"/>
      <c r="MPA427" s="93"/>
      <c r="MPB427" s="93"/>
      <c r="MPC427" s="93"/>
      <c r="MPD427" s="93"/>
      <c r="MPE427" s="93"/>
      <c r="MPF427" s="93"/>
      <c r="MPG427" s="93"/>
      <c r="MPH427" s="93"/>
      <c r="MPI427" s="93"/>
      <c r="MPJ427" s="93"/>
      <c r="MPK427" s="93"/>
      <c r="MPL427" s="93"/>
      <c r="MPM427" s="93"/>
      <c r="MPN427" s="93"/>
      <c r="MPO427" s="93"/>
      <c r="MPP427" s="93"/>
      <c r="MPQ427" s="93"/>
      <c r="MPR427" s="93"/>
      <c r="MPS427" s="93"/>
      <c r="MPT427" s="93"/>
      <c r="MPU427" s="93"/>
      <c r="MPV427" s="93"/>
      <c r="MPW427" s="93"/>
      <c r="MPX427" s="93"/>
      <c r="MPY427" s="93"/>
      <c r="MPZ427" s="93"/>
      <c r="MQA427" s="93"/>
      <c r="MQB427" s="93"/>
      <c r="MQC427" s="93"/>
      <c r="MQD427" s="93"/>
      <c r="MQE427" s="93"/>
      <c r="MQF427" s="93"/>
      <c r="MQG427" s="93"/>
      <c r="MQH427" s="93"/>
      <c r="MQI427" s="93"/>
      <c r="MQJ427" s="93"/>
      <c r="MQK427" s="93"/>
      <c r="MQL427" s="93"/>
      <c r="MQM427" s="93"/>
      <c r="MQN427" s="93"/>
      <c r="MQO427" s="93"/>
      <c r="MQP427" s="93"/>
      <c r="MQQ427" s="93"/>
      <c r="MQR427" s="93"/>
      <c r="MQS427" s="93"/>
      <c r="MQT427" s="93"/>
      <c r="MQU427" s="93"/>
      <c r="MQV427" s="93"/>
      <c r="MQW427" s="93"/>
      <c r="MQX427" s="93"/>
      <c r="MQY427" s="93"/>
      <c r="MQZ427" s="93"/>
      <c r="MRA427" s="93"/>
      <c r="MRB427" s="93"/>
      <c r="MRC427" s="93"/>
      <c r="MRD427" s="93"/>
      <c r="MRE427" s="93"/>
      <c r="MRF427" s="93"/>
      <c r="MRG427" s="93"/>
      <c r="MRH427" s="93"/>
      <c r="MRI427" s="93"/>
      <c r="MRJ427" s="93"/>
      <c r="MRK427" s="93"/>
      <c r="MRL427" s="93"/>
      <c r="MRM427" s="93"/>
      <c r="MRN427" s="93"/>
      <c r="MRO427" s="93"/>
      <c r="MRP427" s="93"/>
      <c r="MRQ427" s="93"/>
      <c r="MRR427" s="93"/>
      <c r="MRS427" s="93"/>
      <c r="MRT427" s="93"/>
      <c r="MRU427" s="93"/>
      <c r="MRV427" s="93"/>
      <c r="MRW427" s="93"/>
      <c r="MRX427" s="93"/>
      <c r="MRY427" s="93"/>
      <c r="MRZ427" s="93"/>
      <c r="MSA427" s="93"/>
      <c r="MSB427" s="93"/>
      <c r="MSC427" s="93"/>
      <c r="MSD427" s="93"/>
      <c r="MSE427" s="93"/>
      <c r="MSF427" s="93"/>
      <c r="MSG427" s="93"/>
      <c r="MSH427" s="93"/>
      <c r="MSI427" s="93"/>
      <c r="MSJ427" s="93"/>
      <c r="MSK427" s="93"/>
      <c r="MSL427" s="93"/>
      <c r="MSM427" s="93"/>
      <c r="MSN427" s="93"/>
      <c r="MSO427" s="93"/>
      <c r="MSP427" s="93"/>
      <c r="MSQ427" s="93"/>
      <c r="MSR427" s="93"/>
      <c r="MSS427" s="93"/>
      <c r="MST427" s="93"/>
      <c r="MSU427" s="93"/>
      <c r="MSV427" s="93"/>
      <c r="MSW427" s="93"/>
      <c r="MSX427" s="93"/>
      <c r="MSY427" s="93"/>
      <c r="MSZ427" s="93"/>
      <c r="MTA427" s="93"/>
      <c r="MTB427" s="93"/>
      <c r="MTC427" s="93"/>
      <c r="MTD427" s="93"/>
      <c r="MTE427" s="93"/>
      <c r="MTF427" s="93"/>
      <c r="MTG427" s="93"/>
      <c r="MTH427" s="93"/>
      <c r="MTI427" s="93"/>
      <c r="MTJ427" s="93"/>
      <c r="MTK427" s="93"/>
      <c r="MTL427" s="93"/>
      <c r="MTM427" s="93"/>
      <c r="MTN427" s="93"/>
      <c r="MTO427" s="93"/>
      <c r="MTP427" s="93"/>
      <c r="MTQ427" s="93"/>
      <c r="MTR427" s="93"/>
      <c r="MTS427" s="93"/>
      <c r="MTT427" s="93"/>
      <c r="MTU427" s="93"/>
      <c r="MTV427" s="93"/>
      <c r="MTW427" s="93"/>
      <c r="MTX427" s="93"/>
      <c r="MTY427" s="93"/>
      <c r="MTZ427" s="93"/>
      <c r="MUA427" s="93"/>
      <c r="MUB427" s="93"/>
      <c r="MUC427" s="93"/>
      <c r="MUD427" s="93"/>
      <c r="MUE427" s="93"/>
      <c r="MUF427" s="93"/>
      <c r="MUG427" s="93"/>
      <c r="MUH427" s="93"/>
      <c r="MUI427" s="93"/>
      <c r="MUJ427" s="93"/>
      <c r="MUK427" s="93"/>
      <c r="MUL427" s="93"/>
      <c r="MUM427" s="93"/>
      <c r="MUN427" s="93"/>
      <c r="MUO427" s="93"/>
      <c r="MUP427" s="93"/>
      <c r="MUQ427" s="93"/>
      <c r="MUR427" s="93"/>
      <c r="MUS427" s="93"/>
      <c r="MUT427" s="93"/>
      <c r="MUU427" s="93"/>
      <c r="MUV427" s="93"/>
      <c r="MUW427" s="93"/>
      <c r="MUX427" s="93"/>
      <c r="MUY427" s="93"/>
      <c r="MUZ427" s="93"/>
      <c r="MVA427" s="93"/>
      <c r="MVB427" s="93"/>
      <c r="MVC427" s="93"/>
      <c r="MVD427" s="93"/>
      <c r="MVE427" s="93"/>
      <c r="MVF427" s="93"/>
      <c r="MVG427" s="93"/>
      <c r="MVH427" s="93"/>
      <c r="MVI427" s="93"/>
      <c r="MVJ427" s="93"/>
      <c r="MVK427" s="93"/>
      <c r="MVL427" s="93"/>
      <c r="MVM427" s="93"/>
      <c r="MVN427" s="93"/>
      <c r="MVO427" s="93"/>
      <c r="MVP427" s="93"/>
      <c r="MVQ427" s="93"/>
      <c r="MVR427" s="93"/>
      <c r="MVS427" s="93"/>
      <c r="MVT427" s="93"/>
      <c r="MVU427" s="93"/>
      <c r="MVV427" s="93"/>
      <c r="MVW427" s="93"/>
      <c r="MVX427" s="93"/>
      <c r="MVY427" s="93"/>
      <c r="MVZ427" s="93"/>
      <c r="MWA427" s="93"/>
      <c r="MWB427" s="93"/>
      <c r="MWC427" s="93"/>
      <c r="MWD427" s="93"/>
      <c r="MWE427" s="93"/>
      <c r="MWF427" s="93"/>
      <c r="MWG427" s="93"/>
      <c r="MWH427" s="93"/>
      <c r="MWI427" s="93"/>
      <c r="MWJ427" s="93"/>
      <c r="MWK427" s="93"/>
      <c r="MWL427" s="93"/>
      <c r="MWM427" s="93"/>
      <c r="MWN427" s="93"/>
      <c r="MWO427" s="93"/>
      <c r="MWP427" s="93"/>
      <c r="MWQ427" s="93"/>
      <c r="MWR427" s="93"/>
      <c r="MWS427" s="93"/>
      <c r="MWT427" s="93"/>
      <c r="MWU427" s="93"/>
      <c r="MWV427" s="93"/>
      <c r="MWW427" s="93"/>
      <c r="MWX427" s="93"/>
      <c r="MWY427" s="93"/>
      <c r="MWZ427" s="93"/>
      <c r="MXA427" s="93"/>
      <c r="MXB427" s="93"/>
      <c r="MXC427" s="93"/>
      <c r="MXD427" s="93"/>
      <c r="MXE427" s="93"/>
      <c r="MXF427" s="93"/>
      <c r="MXG427" s="93"/>
      <c r="MXH427" s="93"/>
      <c r="MXI427" s="93"/>
      <c r="MXJ427" s="93"/>
      <c r="MXK427" s="93"/>
      <c r="MXL427" s="93"/>
      <c r="MXM427" s="93"/>
      <c r="MXN427" s="93"/>
      <c r="MXO427" s="93"/>
      <c r="MXP427" s="93"/>
      <c r="MXQ427" s="93"/>
      <c r="MXR427" s="93"/>
      <c r="MXS427" s="93"/>
      <c r="MXT427" s="93"/>
      <c r="MXU427" s="93"/>
      <c r="MXV427" s="93"/>
      <c r="MXW427" s="93"/>
      <c r="MXX427" s="93"/>
      <c r="MXY427" s="93"/>
      <c r="MXZ427" s="93"/>
      <c r="MYA427" s="93"/>
      <c r="MYB427" s="93"/>
      <c r="MYC427" s="93"/>
      <c r="MYD427" s="93"/>
      <c r="MYE427" s="93"/>
      <c r="MYF427" s="93"/>
      <c r="MYG427" s="93"/>
      <c r="MYH427" s="93"/>
      <c r="MYI427" s="93"/>
      <c r="MYJ427" s="93"/>
      <c r="MYK427" s="93"/>
      <c r="MYL427" s="93"/>
      <c r="MYM427" s="93"/>
      <c r="MYN427" s="93"/>
      <c r="MYO427" s="93"/>
      <c r="MYP427" s="93"/>
      <c r="MYQ427" s="93"/>
      <c r="MYR427" s="93"/>
      <c r="MYS427" s="93"/>
      <c r="MYT427" s="93"/>
      <c r="MYU427" s="93"/>
      <c r="MYV427" s="93"/>
      <c r="MYW427" s="93"/>
      <c r="MYX427" s="93"/>
      <c r="MYY427" s="93"/>
      <c r="MYZ427" s="93"/>
      <c r="MZA427" s="93"/>
      <c r="MZB427" s="93"/>
      <c r="MZC427" s="93"/>
      <c r="MZD427" s="93"/>
      <c r="MZE427" s="93"/>
      <c r="MZF427" s="93"/>
      <c r="MZG427" s="93"/>
      <c r="MZH427" s="93"/>
      <c r="MZI427" s="93"/>
      <c r="MZJ427" s="93"/>
      <c r="MZK427" s="93"/>
      <c r="MZL427" s="93"/>
      <c r="MZM427" s="93"/>
      <c r="MZN427" s="93"/>
      <c r="MZO427" s="93"/>
      <c r="MZP427" s="93"/>
      <c r="MZQ427" s="93"/>
      <c r="MZR427" s="93"/>
      <c r="MZS427" s="93"/>
      <c r="MZT427" s="93"/>
      <c r="MZU427" s="93"/>
      <c r="MZV427" s="93"/>
      <c r="MZW427" s="93"/>
      <c r="MZX427" s="93"/>
      <c r="MZY427" s="93"/>
      <c r="MZZ427" s="93"/>
      <c r="NAA427" s="93"/>
      <c r="NAB427" s="93"/>
      <c r="NAC427" s="93"/>
      <c r="NAD427" s="93"/>
      <c r="NAE427" s="93"/>
      <c r="NAF427" s="93"/>
      <c r="NAG427" s="93"/>
      <c r="NAH427" s="93"/>
      <c r="NAI427" s="93"/>
      <c r="NAJ427" s="93"/>
      <c r="NAK427" s="93"/>
      <c r="NAL427" s="93"/>
      <c r="NAM427" s="93"/>
      <c r="NAN427" s="93"/>
      <c r="NAO427" s="93"/>
      <c r="NAP427" s="93"/>
      <c r="NAQ427" s="93"/>
      <c r="NAR427" s="93"/>
      <c r="NAS427" s="93"/>
      <c r="NAT427" s="93"/>
      <c r="NAU427" s="93"/>
      <c r="NAV427" s="93"/>
      <c r="NAW427" s="93"/>
      <c r="NAX427" s="93"/>
      <c r="NAY427" s="93"/>
      <c r="NAZ427" s="93"/>
      <c r="NBA427" s="93"/>
      <c r="NBB427" s="93"/>
      <c r="NBC427" s="93"/>
      <c r="NBD427" s="93"/>
      <c r="NBE427" s="93"/>
      <c r="NBF427" s="93"/>
      <c r="NBG427" s="93"/>
      <c r="NBH427" s="93"/>
      <c r="NBI427" s="93"/>
      <c r="NBJ427" s="93"/>
      <c r="NBK427" s="93"/>
      <c r="NBL427" s="93"/>
      <c r="NBM427" s="93"/>
      <c r="NBN427" s="93"/>
      <c r="NBO427" s="93"/>
      <c r="NBP427" s="93"/>
      <c r="NBQ427" s="93"/>
      <c r="NBR427" s="93"/>
      <c r="NBS427" s="93"/>
      <c r="NBT427" s="93"/>
      <c r="NBU427" s="93"/>
      <c r="NBV427" s="93"/>
      <c r="NBW427" s="93"/>
      <c r="NBX427" s="93"/>
      <c r="NBY427" s="93"/>
      <c r="NBZ427" s="93"/>
      <c r="NCA427" s="93"/>
      <c r="NCB427" s="93"/>
      <c r="NCC427" s="93"/>
      <c r="NCD427" s="93"/>
      <c r="NCE427" s="93"/>
      <c r="NCF427" s="93"/>
      <c r="NCG427" s="93"/>
      <c r="NCH427" s="93"/>
      <c r="NCI427" s="93"/>
      <c r="NCJ427" s="93"/>
      <c r="NCK427" s="93"/>
      <c r="NCL427" s="93"/>
      <c r="NCM427" s="93"/>
      <c r="NCN427" s="93"/>
      <c r="NCO427" s="93"/>
      <c r="NCP427" s="93"/>
      <c r="NCQ427" s="93"/>
      <c r="NCR427" s="93"/>
      <c r="NCS427" s="93"/>
      <c r="NCT427" s="93"/>
      <c r="NCU427" s="93"/>
      <c r="NCV427" s="93"/>
      <c r="NCW427" s="93"/>
      <c r="NCX427" s="93"/>
      <c r="NCY427" s="93"/>
      <c r="NCZ427" s="93"/>
      <c r="NDA427" s="93"/>
      <c r="NDB427" s="93"/>
      <c r="NDC427" s="93"/>
      <c r="NDD427" s="93"/>
      <c r="NDE427" s="93"/>
      <c r="NDF427" s="93"/>
      <c r="NDG427" s="93"/>
      <c r="NDH427" s="93"/>
      <c r="NDI427" s="93"/>
      <c r="NDJ427" s="93"/>
      <c r="NDK427" s="93"/>
      <c r="NDL427" s="93"/>
      <c r="NDM427" s="93"/>
      <c r="NDN427" s="93"/>
      <c r="NDO427" s="93"/>
      <c r="NDP427" s="93"/>
      <c r="NDQ427" s="93"/>
      <c r="NDR427" s="93"/>
      <c r="NDS427" s="93"/>
      <c r="NDT427" s="93"/>
      <c r="NDU427" s="93"/>
      <c r="NDV427" s="93"/>
      <c r="NDW427" s="93"/>
      <c r="NDX427" s="93"/>
      <c r="NDY427" s="93"/>
      <c r="NDZ427" s="93"/>
      <c r="NEA427" s="93"/>
      <c r="NEB427" s="93"/>
      <c r="NEC427" s="93"/>
      <c r="NED427" s="93"/>
      <c r="NEE427" s="93"/>
      <c r="NEF427" s="93"/>
      <c r="NEG427" s="93"/>
      <c r="NEH427" s="93"/>
      <c r="NEI427" s="93"/>
      <c r="NEJ427" s="93"/>
      <c r="NEK427" s="93"/>
      <c r="NEL427" s="93"/>
      <c r="NEM427" s="93"/>
      <c r="NEN427" s="93"/>
      <c r="NEO427" s="93"/>
      <c r="NEP427" s="93"/>
      <c r="NEQ427" s="93"/>
      <c r="NER427" s="93"/>
      <c r="NES427" s="93"/>
      <c r="NET427" s="93"/>
      <c r="NEU427" s="93"/>
      <c r="NEV427" s="93"/>
      <c r="NEW427" s="93"/>
      <c r="NEX427" s="93"/>
      <c r="NEY427" s="93"/>
      <c r="NEZ427" s="93"/>
      <c r="NFA427" s="93"/>
      <c r="NFB427" s="93"/>
      <c r="NFC427" s="93"/>
      <c r="NFD427" s="93"/>
      <c r="NFE427" s="93"/>
      <c r="NFF427" s="93"/>
      <c r="NFG427" s="93"/>
      <c r="NFH427" s="93"/>
      <c r="NFI427" s="93"/>
      <c r="NFJ427" s="93"/>
      <c r="NFK427" s="93"/>
      <c r="NFL427" s="93"/>
      <c r="NFM427" s="93"/>
      <c r="NFN427" s="93"/>
      <c r="NFO427" s="93"/>
      <c r="NFP427" s="93"/>
      <c r="NFQ427" s="93"/>
      <c r="NFR427" s="93"/>
      <c r="NFS427" s="93"/>
      <c r="NFT427" s="93"/>
      <c r="NFU427" s="93"/>
      <c r="NFV427" s="93"/>
      <c r="NFW427" s="93"/>
      <c r="NFX427" s="93"/>
      <c r="NFY427" s="93"/>
      <c r="NFZ427" s="93"/>
      <c r="NGA427" s="93"/>
      <c r="NGB427" s="93"/>
      <c r="NGC427" s="93"/>
      <c r="NGD427" s="93"/>
      <c r="NGE427" s="93"/>
      <c r="NGF427" s="93"/>
      <c r="NGG427" s="93"/>
      <c r="NGH427" s="93"/>
      <c r="NGI427" s="93"/>
      <c r="NGJ427" s="93"/>
      <c r="NGK427" s="93"/>
      <c r="NGL427" s="93"/>
      <c r="NGM427" s="93"/>
      <c r="NGN427" s="93"/>
      <c r="NGO427" s="93"/>
      <c r="NGP427" s="93"/>
      <c r="NGQ427" s="93"/>
      <c r="NGR427" s="93"/>
      <c r="NGS427" s="93"/>
      <c r="NGT427" s="93"/>
      <c r="NGU427" s="93"/>
      <c r="NGV427" s="93"/>
      <c r="NGW427" s="93"/>
      <c r="NGX427" s="93"/>
      <c r="NGY427" s="93"/>
      <c r="NGZ427" s="93"/>
      <c r="NHA427" s="93"/>
      <c r="NHB427" s="93"/>
      <c r="NHC427" s="93"/>
      <c r="NHD427" s="93"/>
      <c r="NHE427" s="93"/>
      <c r="NHF427" s="93"/>
      <c r="NHG427" s="93"/>
      <c r="NHH427" s="93"/>
      <c r="NHI427" s="93"/>
      <c r="NHJ427" s="93"/>
      <c r="NHK427" s="93"/>
      <c r="NHL427" s="93"/>
      <c r="NHM427" s="93"/>
      <c r="NHN427" s="93"/>
      <c r="NHO427" s="93"/>
      <c r="NHP427" s="93"/>
      <c r="NHQ427" s="93"/>
      <c r="NHR427" s="93"/>
      <c r="NHS427" s="93"/>
      <c r="NHT427" s="93"/>
      <c r="NHU427" s="93"/>
      <c r="NHV427" s="93"/>
      <c r="NHW427" s="93"/>
      <c r="NHX427" s="93"/>
      <c r="NHY427" s="93"/>
      <c r="NHZ427" s="93"/>
      <c r="NIA427" s="93"/>
      <c r="NIB427" s="93"/>
      <c r="NIC427" s="93"/>
      <c r="NID427" s="93"/>
      <c r="NIE427" s="93"/>
      <c r="NIF427" s="93"/>
      <c r="NIG427" s="93"/>
      <c r="NIH427" s="93"/>
      <c r="NII427" s="93"/>
      <c r="NIJ427" s="93"/>
      <c r="NIK427" s="93"/>
      <c r="NIL427" s="93"/>
      <c r="NIM427" s="93"/>
      <c r="NIN427" s="93"/>
      <c r="NIO427" s="93"/>
      <c r="NIP427" s="93"/>
      <c r="NIQ427" s="93"/>
      <c r="NIR427" s="93"/>
      <c r="NIS427" s="93"/>
      <c r="NIT427" s="93"/>
      <c r="NIU427" s="93"/>
      <c r="NIV427" s="93"/>
      <c r="NIW427" s="93"/>
      <c r="NIX427" s="93"/>
      <c r="NIY427" s="93"/>
      <c r="NIZ427" s="93"/>
      <c r="NJA427" s="93"/>
      <c r="NJB427" s="93"/>
      <c r="NJC427" s="93"/>
      <c r="NJD427" s="93"/>
      <c r="NJE427" s="93"/>
      <c r="NJF427" s="93"/>
      <c r="NJG427" s="93"/>
      <c r="NJH427" s="93"/>
      <c r="NJI427" s="93"/>
      <c r="NJJ427" s="93"/>
      <c r="NJK427" s="93"/>
      <c r="NJL427" s="93"/>
      <c r="NJM427" s="93"/>
      <c r="NJN427" s="93"/>
      <c r="NJO427" s="93"/>
      <c r="NJP427" s="93"/>
      <c r="NJQ427" s="93"/>
      <c r="NJR427" s="93"/>
      <c r="NJS427" s="93"/>
      <c r="NJT427" s="93"/>
      <c r="NJU427" s="93"/>
      <c r="NJV427" s="93"/>
      <c r="NJW427" s="93"/>
      <c r="NJX427" s="93"/>
      <c r="NJY427" s="93"/>
      <c r="NJZ427" s="93"/>
      <c r="NKA427" s="93"/>
      <c r="NKB427" s="93"/>
      <c r="NKC427" s="93"/>
      <c r="NKD427" s="93"/>
      <c r="NKE427" s="93"/>
      <c r="NKF427" s="93"/>
      <c r="NKG427" s="93"/>
      <c r="NKH427" s="93"/>
      <c r="NKI427" s="93"/>
      <c r="NKJ427" s="93"/>
      <c r="NKK427" s="93"/>
      <c r="NKL427" s="93"/>
      <c r="NKM427" s="93"/>
      <c r="NKN427" s="93"/>
      <c r="NKO427" s="93"/>
      <c r="NKP427" s="93"/>
      <c r="NKQ427" s="93"/>
      <c r="NKR427" s="93"/>
      <c r="NKS427" s="93"/>
      <c r="NKT427" s="93"/>
      <c r="NKU427" s="93"/>
      <c r="NKV427" s="93"/>
      <c r="NKW427" s="93"/>
      <c r="NKX427" s="93"/>
      <c r="NKY427" s="93"/>
      <c r="NKZ427" s="93"/>
      <c r="NLA427" s="93"/>
      <c r="NLB427" s="93"/>
      <c r="NLC427" s="93"/>
      <c r="NLD427" s="93"/>
      <c r="NLE427" s="93"/>
      <c r="NLF427" s="93"/>
      <c r="NLG427" s="93"/>
      <c r="NLH427" s="93"/>
      <c r="NLI427" s="93"/>
      <c r="NLJ427" s="93"/>
      <c r="NLK427" s="93"/>
      <c r="NLL427" s="93"/>
      <c r="NLM427" s="93"/>
      <c r="NLN427" s="93"/>
      <c r="NLO427" s="93"/>
      <c r="NLP427" s="93"/>
      <c r="NLQ427" s="93"/>
      <c r="NLR427" s="93"/>
      <c r="NLS427" s="93"/>
      <c r="NLT427" s="93"/>
      <c r="NLU427" s="93"/>
      <c r="NLV427" s="93"/>
      <c r="NLW427" s="93"/>
      <c r="NLX427" s="93"/>
      <c r="NLY427" s="93"/>
      <c r="NLZ427" s="93"/>
      <c r="NMA427" s="93"/>
      <c r="NMB427" s="93"/>
      <c r="NMC427" s="93"/>
      <c r="NMD427" s="93"/>
      <c r="NME427" s="93"/>
      <c r="NMF427" s="93"/>
      <c r="NMG427" s="93"/>
      <c r="NMH427" s="93"/>
      <c r="NMI427" s="93"/>
      <c r="NMJ427" s="93"/>
      <c r="NMK427" s="93"/>
      <c r="NML427" s="93"/>
      <c r="NMM427" s="93"/>
      <c r="NMN427" s="93"/>
      <c r="NMO427" s="93"/>
      <c r="NMP427" s="93"/>
      <c r="NMQ427" s="93"/>
      <c r="NMR427" s="93"/>
      <c r="NMS427" s="93"/>
      <c r="NMT427" s="93"/>
      <c r="NMU427" s="93"/>
      <c r="NMV427" s="93"/>
      <c r="NMW427" s="93"/>
      <c r="NMX427" s="93"/>
      <c r="NMY427" s="93"/>
      <c r="NMZ427" s="93"/>
      <c r="NNA427" s="93"/>
      <c r="NNB427" s="93"/>
      <c r="NNC427" s="93"/>
      <c r="NND427" s="93"/>
      <c r="NNE427" s="93"/>
      <c r="NNF427" s="93"/>
      <c r="NNG427" s="93"/>
      <c r="NNH427" s="93"/>
      <c r="NNI427" s="93"/>
      <c r="NNJ427" s="93"/>
      <c r="NNK427" s="93"/>
      <c r="NNL427" s="93"/>
      <c r="NNM427" s="93"/>
      <c r="NNN427" s="93"/>
      <c r="NNO427" s="93"/>
      <c r="NNP427" s="93"/>
      <c r="NNQ427" s="93"/>
      <c r="NNR427" s="93"/>
      <c r="NNS427" s="93"/>
      <c r="NNT427" s="93"/>
      <c r="NNU427" s="93"/>
      <c r="NNV427" s="93"/>
      <c r="NNW427" s="93"/>
      <c r="NNX427" s="93"/>
      <c r="NNY427" s="93"/>
      <c r="NNZ427" s="93"/>
      <c r="NOA427" s="93"/>
      <c r="NOB427" s="93"/>
      <c r="NOC427" s="93"/>
      <c r="NOD427" s="93"/>
      <c r="NOE427" s="93"/>
      <c r="NOF427" s="93"/>
      <c r="NOG427" s="93"/>
      <c r="NOH427" s="93"/>
      <c r="NOI427" s="93"/>
      <c r="NOJ427" s="93"/>
      <c r="NOK427" s="93"/>
      <c r="NOL427" s="93"/>
      <c r="NOM427" s="93"/>
      <c r="NON427" s="93"/>
      <c r="NOO427" s="93"/>
      <c r="NOP427" s="93"/>
      <c r="NOQ427" s="93"/>
      <c r="NOR427" s="93"/>
      <c r="NOS427" s="93"/>
      <c r="NOT427" s="93"/>
      <c r="NOU427" s="93"/>
      <c r="NOV427" s="93"/>
      <c r="NOW427" s="93"/>
      <c r="NOX427" s="93"/>
      <c r="NOY427" s="93"/>
      <c r="NOZ427" s="93"/>
      <c r="NPA427" s="93"/>
      <c r="NPB427" s="93"/>
      <c r="NPC427" s="93"/>
      <c r="NPD427" s="93"/>
      <c r="NPE427" s="93"/>
      <c r="NPF427" s="93"/>
      <c r="NPG427" s="93"/>
      <c r="NPH427" s="93"/>
      <c r="NPI427" s="93"/>
      <c r="NPJ427" s="93"/>
      <c r="NPK427" s="93"/>
      <c r="NPL427" s="93"/>
      <c r="NPM427" s="93"/>
      <c r="NPN427" s="93"/>
      <c r="NPO427" s="93"/>
      <c r="NPP427" s="93"/>
      <c r="NPQ427" s="93"/>
      <c r="NPR427" s="93"/>
      <c r="NPS427" s="93"/>
      <c r="NPT427" s="93"/>
      <c r="NPU427" s="93"/>
      <c r="NPV427" s="93"/>
      <c r="NPW427" s="93"/>
      <c r="NPX427" s="93"/>
      <c r="NPY427" s="93"/>
      <c r="NPZ427" s="93"/>
      <c r="NQA427" s="93"/>
      <c r="NQB427" s="93"/>
      <c r="NQC427" s="93"/>
      <c r="NQD427" s="93"/>
      <c r="NQE427" s="93"/>
      <c r="NQF427" s="93"/>
      <c r="NQG427" s="93"/>
      <c r="NQH427" s="93"/>
      <c r="NQI427" s="93"/>
      <c r="NQJ427" s="93"/>
      <c r="NQK427" s="93"/>
      <c r="NQL427" s="93"/>
      <c r="NQM427" s="93"/>
      <c r="NQN427" s="93"/>
      <c r="NQO427" s="93"/>
      <c r="NQP427" s="93"/>
      <c r="NQQ427" s="93"/>
      <c r="NQR427" s="93"/>
      <c r="NQS427" s="93"/>
      <c r="NQT427" s="93"/>
      <c r="NQU427" s="93"/>
      <c r="NQV427" s="93"/>
      <c r="NQW427" s="93"/>
      <c r="NQX427" s="93"/>
      <c r="NQY427" s="93"/>
      <c r="NQZ427" s="93"/>
      <c r="NRA427" s="93"/>
      <c r="NRB427" s="93"/>
      <c r="NRC427" s="93"/>
      <c r="NRD427" s="93"/>
      <c r="NRE427" s="93"/>
      <c r="NRF427" s="93"/>
      <c r="NRG427" s="93"/>
      <c r="NRH427" s="93"/>
      <c r="NRI427" s="93"/>
      <c r="NRJ427" s="93"/>
      <c r="NRK427" s="93"/>
      <c r="NRL427" s="93"/>
      <c r="NRM427" s="93"/>
      <c r="NRN427" s="93"/>
      <c r="NRO427" s="93"/>
      <c r="NRP427" s="93"/>
      <c r="NRQ427" s="93"/>
      <c r="NRR427" s="93"/>
      <c r="NRS427" s="93"/>
      <c r="NRT427" s="93"/>
      <c r="NRU427" s="93"/>
      <c r="NRV427" s="93"/>
      <c r="NRW427" s="93"/>
      <c r="NRX427" s="93"/>
      <c r="NRY427" s="93"/>
      <c r="NRZ427" s="93"/>
      <c r="NSA427" s="93"/>
      <c r="NSB427" s="93"/>
      <c r="NSC427" s="93"/>
      <c r="NSD427" s="93"/>
      <c r="NSE427" s="93"/>
      <c r="NSF427" s="93"/>
      <c r="NSG427" s="93"/>
      <c r="NSH427" s="93"/>
      <c r="NSI427" s="93"/>
      <c r="NSJ427" s="93"/>
      <c r="NSK427" s="93"/>
      <c r="NSL427" s="93"/>
      <c r="NSM427" s="93"/>
      <c r="NSN427" s="93"/>
      <c r="NSO427" s="93"/>
      <c r="NSP427" s="93"/>
      <c r="NSQ427" s="93"/>
      <c r="NSR427" s="93"/>
      <c r="NSS427" s="93"/>
      <c r="NST427" s="93"/>
      <c r="NSU427" s="93"/>
      <c r="NSV427" s="93"/>
      <c r="NSW427" s="93"/>
      <c r="NSX427" s="93"/>
      <c r="NSY427" s="93"/>
      <c r="NSZ427" s="93"/>
      <c r="NTA427" s="93"/>
      <c r="NTB427" s="93"/>
      <c r="NTC427" s="93"/>
      <c r="NTD427" s="93"/>
      <c r="NTE427" s="93"/>
      <c r="NTF427" s="93"/>
      <c r="NTG427" s="93"/>
      <c r="NTH427" s="93"/>
      <c r="NTI427" s="93"/>
      <c r="NTJ427" s="93"/>
      <c r="NTK427" s="93"/>
      <c r="NTL427" s="93"/>
      <c r="NTM427" s="93"/>
      <c r="NTN427" s="93"/>
      <c r="NTO427" s="93"/>
      <c r="NTP427" s="93"/>
      <c r="NTQ427" s="93"/>
      <c r="NTR427" s="93"/>
      <c r="NTS427" s="93"/>
      <c r="NTT427" s="93"/>
      <c r="NTU427" s="93"/>
      <c r="NTV427" s="93"/>
      <c r="NTW427" s="93"/>
      <c r="NTX427" s="93"/>
      <c r="NTY427" s="93"/>
      <c r="NTZ427" s="93"/>
      <c r="NUA427" s="93"/>
      <c r="NUB427" s="93"/>
      <c r="NUC427" s="93"/>
      <c r="NUD427" s="93"/>
      <c r="NUE427" s="93"/>
      <c r="NUF427" s="93"/>
      <c r="NUG427" s="93"/>
      <c r="NUH427" s="93"/>
      <c r="NUI427" s="93"/>
      <c r="NUJ427" s="93"/>
      <c r="NUK427" s="93"/>
      <c r="NUL427" s="93"/>
      <c r="NUM427" s="93"/>
      <c r="NUN427" s="93"/>
      <c r="NUO427" s="93"/>
      <c r="NUP427" s="93"/>
      <c r="NUQ427" s="93"/>
      <c r="NUR427" s="93"/>
      <c r="NUS427" s="93"/>
      <c r="NUT427" s="93"/>
      <c r="NUU427" s="93"/>
      <c r="NUV427" s="93"/>
      <c r="NUW427" s="93"/>
      <c r="NUX427" s="93"/>
      <c r="NUY427" s="93"/>
      <c r="NUZ427" s="93"/>
      <c r="NVA427" s="93"/>
      <c r="NVB427" s="93"/>
      <c r="NVC427" s="93"/>
      <c r="NVD427" s="93"/>
      <c r="NVE427" s="93"/>
      <c r="NVF427" s="93"/>
      <c r="NVG427" s="93"/>
      <c r="NVH427" s="93"/>
      <c r="NVI427" s="93"/>
      <c r="NVJ427" s="93"/>
      <c r="NVK427" s="93"/>
      <c r="NVL427" s="93"/>
      <c r="NVM427" s="93"/>
      <c r="NVN427" s="93"/>
      <c r="NVO427" s="93"/>
      <c r="NVP427" s="93"/>
      <c r="NVQ427" s="93"/>
      <c r="NVR427" s="93"/>
      <c r="NVS427" s="93"/>
      <c r="NVT427" s="93"/>
      <c r="NVU427" s="93"/>
      <c r="NVV427" s="93"/>
      <c r="NVW427" s="93"/>
      <c r="NVX427" s="93"/>
      <c r="NVY427" s="93"/>
      <c r="NVZ427" s="93"/>
      <c r="NWA427" s="93"/>
      <c r="NWB427" s="93"/>
      <c r="NWC427" s="93"/>
      <c r="NWD427" s="93"/>
      <c r="NWE427" s="93"/>
      <c r="NWF427" s="93"/>
      <c r="NWG427" s="93"/>
      <c r="NWH427" s="93"/>
      <c r="NWI427" s="93"/>
      <c r="NWJ427" s="93"/>
      <c r="NWK427" s="93"/>
      <c r="NWL427" s="93"/>
      <c r="NWM427" s="93"/>
      <c r="NWN427" s="93"/>
      <c r="NWO427" s="93"/>
      <c r="NWP427" s="93"/>
      <c r="NWQ427" s="93"/>
      <c r="NWR427" s="93"/>
      <c r="NWS427" s="93"/>
      <c r="NWT427" s="93"/>
      <c r="NWU427" s="93"/>
      <c r="NWV427" s="93"/>
      <c r="NWW427" s="93"/>
      <c r="NWX427" s="93"/>
      <c r="NWY427" s="93"/>
      <c r="NWZ427" s="93"/>
      <c r="NXA427" s="93"/>
      <c r="NXB427" s="93"/>
      <c r="NXC427" s="93"/>
      <c r="NXD427" s="93"/>
      <c r="NXE427" s="93"/>
      <c r="NXF427" s="93"/>
      <c r="NXG427" s="93"/>
      <c r="NXH427" s="93"/>
      <c r="NXI427" s="93"/>
      <c r="NXJ427" s="93"/>
      <c r="NXK427" s="93"/>
      <c r="NXL427" s="93"/>
      <c r="NXM427" s="93"/>
      <c r="NXN427" s="93"/>
      <c r="NXO427" s="93"/>
      <c r="NXP427" s="93"/>
      <c r="NXQ427" s="93"/>
      <c r="NXR427" s="93"/>
      <c r="NXS427" s="93"/>
      <c r="NXT427" s="93"/>
      <c r="NXU427" s="93"/>
      <c r="NXV427" s="93"/>
      <c r="NXW427" s="93"/>
      <c r="NXX427" s="93"/>
      <c r="NXY427" s="93"/>
      <c r="NXZ427" s="93"/>
      <c r="NYA427" s="93"/>
      <c r="NYB427" s="93"/>
      <c r="NYC427" s="93"/>
      <c r="NYD427" s="93"/>
      <c r="NYE427" s="93"/>
      <c r="NYF427" s="93"/>
      <c r="NYG427" s="93"/>
      <c r="NYH427" s="93"/>
      <c r="NYI427" s="93"/>
      <c r="NYJ427" s="93"/>
      <c r="NYK427" s="93"/>
      <c r="NYL427" s="93"/>
      <c r="NYM427" s="93"/>
      <c r="NYN427" s="93"/>
      <c r="NYO427" s="93"/>
      <c r="NYP427" s="93"/>
      <c r="NYQ427" s="93"/>
      <c r="NYR427" s="93"/>
      <c r="NYS427" s="93"/>
      <c r="NYT427" s="93"/>
      <c r="NYU427" s="93"/>
      <c r="NYV427" s="93"/>
      <c r="NYW427" s="93"/>
      <c r="NYX427" s="93"/>
      <c r="NYY427" s="93"/>
      <c r="NYZ427" s="93"/>
      <c r="NZA427" s="93"/>
      <c r="NZB427" s="93"/>
      <c r="NZC427" s="93"/>
      <c r="NZD427" s="93"/>
      <c r="NZE427" s="93"/>
      <c r="NZF427" s="93"/>
      <c r="NZG427" s="93"/>
      <c r="NZH427" s="93"/>
      <c r="NZI427" s="93"/>
      <c r="NZJ427" s="93"/>
      <c r="NZK427" s="93"/>
      <c r="NZL427" s="93"/>
      <c r="NZM427" s="93"/>
      <c r="NZN427" s="93"/>
      <c r="NZO427" s="93"/>
      <c r="NZP427" s="93"/>
      <c r="NZQ427" s="93"/>
      <c r="NZR427" s="93"/>
      <c r="NZS427" s="93"/>
      <c r="NZT427" s="93"/>
      <c r="NZU427" s="93"/>
      <c r="NZV427" s="93"/>
      <c r="NZW427" s="93"/>
      <c r="NZX427" s="93"/>
      <c r="NZY427" s="93"/>
      <c r="NZZ427" s="93"/>
      <c r="OAA427" s="93"/>
      <c r="OAB427" s="93"/>
      <c r="OAC427" s="93"/>
      <c r="OAD427" s="93"/>
      <c r="OAE427" s="93"/>
      <c r="OAF427" s="93"/>
      <c r="OAG427" s="93"/>
      <c r="OAH427" s="93"/>
      <c r="OAI427" s="93"/>
      <c r="OAJ427" s="93"/>
      <c r="OAK427" s="93"/>
      <c r="OAL427" s="93"/>
      <c r="OAM427" s="93"/>
      <c r="OAN427" s="93"/>
      <c r="OAO427" s="93"/>
      <c r="OAP427" s="93"/>
      <c r="OAQ427" s="93"/>
      <c r="OAR427" s="93"/>
      <c r="OAS427" s="93"/>
      <c r="OAT427" s="93"/>
      <c r="OAU427" s="93"/>
      <c r="OAV427" s="93"/>
      <c r="OAW427" s="93"/>
      <c r="OAX427" s="93"/>
      <c r="OAY427" s="93"/>
      <c r="OAZ427" s="93"/>
      <c r="OBA427" s="93"/>
      <c r="OBB427" s="93"/>
      <c r="OBC427" s="93"/>
      <c r="OBD427" s="93"/>
      <c r="OBE427" s="93"/>
      <c r="OBF427" s="93"/>
      <c r="OBG427" s="93"/>
      <c r="OBH427" s="93"/>
      <c r="OBI427" s="93"/>
      <c r="OBJ427" s="93"/>
      <c r="OBK427" s="93"/>
      <c r="OBL427" s="93"/>
      <c r="OBM427" s="93"/>
      <c r="OBN427" s="93"/>
      <c r="OBO427" s="93"/>
      <c r="OBP427" s="93"/>
      <c r="OBQ427" s="93"/>
      <c r="OBR427" s="93"/>
      <c r="OBS427" s="93"/>
      <c r="OBT427" s="93"/>
      <c r="OBU427" s="93"/>
      <c r="OBV427" s="93"/>
      <c r="OBW427" s="93"/>
      <c r="OBX427" s="93"/>
      <c r="OBY427" s="93"/>
      <c r="OBZ427" s="93"/>
      <c r="OCA427" s="93"/>
      <c r="OCB427" s="93"/>
      <c r="OCC427" s="93"/>
      <c r="OCD427" s="93"/>
      <c r="OCE427" s="93"/>
      <c r="OCF427" s="93"/>
      <c r="OCG427" s="93"/>
      <c r="OCH427" s="93"/>
      <c r="OCI427" s="93"/>
      <c r="OCJ427" s="93"/>
      <c r="OCK427" s="93"/>
      <c r="OCL427" s="93"/>
      <c r="OCM427" s="93"/>
      <c r="OCN427" s="93"/>
      <c r="OCO427" s="93"/>
      <c r="OCP427" s="93"/>
      <c r="OCQ427" s="93"/>
      <c r="OCR427" s="93"/>
      <c r="OCS427" s="93"/>
      <c r="OCT427" s="93"/>
      <c r="OCU427" s="93"/>
      <c r="OCV427" s="93"/>
      <c r="OCW427" s="93"/>
      <c r="OCX427" s="93"/>
      <c r="OCY427" s="93"/>
      <c r="OCZ427" s="93"/>
      <c r="ODA427" s="93"/>
      <c r="ODB427" s="93"/>
      <c r="ODC427" s="93"/>
      <c r="ODD427" s="93"/>
      <c r="ODE427" s="93"/>
      <c r="ODF427" s="93"/>
      <c r="ODG427" s="93"/>
      <c r="ODH427" s="93"/>
      <c r="ODI427" s="93"/>
      <c r="ODJ427" s="93"/>
      <c r="ODK427" s="93"/>
      <c r="ODL427" s="93"/>
      <c r="ODM427" s="93"/>
      <c r="ODN427" s="93"/>
      <c r="ODO427" s="93"/>
      <c r="ODP427" s="93"/>
      <c r="ODQ427" s="93"/>
      <c r="ODR427" s="93"/>
      <c r="ODS427" s="93"/>
      <c r="ODT427" s="93"/>
      <c r="ODU427" s="93"/>
      <c r="ODV427" s="93"/>
      <c r="ODW427" s="93"/>
      <c r="ODX427" s="93"/>
      <c r="ODY427" s="93"/>
      <c r="ODZ427" s="93"/>
      <c r="OEA427" s="93"/>
      <c r="OEB427" s="93"/>
      <c r="OEC427" s="93"/>
      <c r="OED427" s="93"/>
      <c r="OEE427" s="93"/>
      <c r="OEF427" s="93"/>
      <c r="OEG427" s="93"/>
      <c r="OEH427" s="93"/>
      <c r="OEI427" s="93"/>
      <c r="OEJ427" s="93"/>
      <c r="OEK427" s="93"/>
      <c r="OEL427" s="93"/>
      <c r="OEM427" s="93"/>
      <c r="OEN427" s="93"/>
      <c r="OEO427" s="93"/>
      <c r="OEP427" s="93"/>
      <c r="OEQ427" s="93"/>
      <c r="OER427" s="93"/>
      <c r="OES427" s="93"/>
      <c r="OET427" s="93"/>
      <c r="OEU427" s="93"/>
      <c r="OEV427" s="93"/>
      <c r="OEW427" s="93"/>
      <c r="OEX427" s="93"/>
      <c r="OEY427" s="93"/>
      <c r="OEZ427" s="93"/>
      <c r="OFA427" s="93"/>
      <c r="OFB427" s="93"/>
      <c r="OFC427" s="93"/>
      <c r="OFD427" s="93"/>
      <c r="OFE427" s="93"/>
      <c r="OFF427" s="93"/>
      <c r="OFG427" s="93"/>
      <c r="OFH427" s="93"/>
      <c r="OFI427" s="93"/>
      <c r="OFJ427" s="93"/>
      <c r="OFK427" s="93"/>
      <c r="OFL427" s="93"/>
      <c r="OFM427" s="93"/>
      <c r="OFN427" s="93"/>
      <c r="OFO427" s="93"/>
      <c r="OFP427" s="93"/>
      <c r="OFQ427" s="93"/>
      <c r="OFR427" s="93"/>
      <c r="OFS427" s="93"/>
      <c r="OFT427" s="93"/>
      <c r="OFU427" s="93"/>
      <c r="OFV427" s="93"/>
      <c r="OFW427" s="93"/>
      <c r="OFX427" s="93"/>
      <c r="OFY427" s="93"/>
      <c r="OFZ427" s="93"/>
      <c r="OGA427" s="93"/>
      <c r="OGB427" s="93"/>
      <c r="OGC427" s="93"/>
      <c r="OGD427" s="93"/>
      <c r="OGE427" s="93"/>
      <c r="OGF427" s="93"/>
      <c r="OGG427" s="93"/>
      <c r="OGH427" s="93"/>
      <c r="OGI427" s="93"/>
      <c r="OGJ427" s="93"/>
      <c r="OGK427" s="93"/>
      <c r="OGL427" s="93"/>
      <c r="OGM427" s="93"/>
      <c r="OGN427" s="93"/>
      <c r="OGO427" s="93"/>
      <c r="OGP427" s="93"/>
      <c r="OGQ427" s="93"/>
      <c r="OGR427" s="93"/>
      <c r="OGS427" s="93"/>
      <c r="OGT427" s="93"/>
      <c r="OGU427" s="93"/>
      <c r="OGV427" s="93"/>
      <c r="OGW427" s="93"/>
      <c r="OGX427" s="93"/>
      <c r="OGY427" s="93"/>
      <c r="OGZ427" s="93"/>
      <c r="OHA427" s="93"/>
      <c r="OHB427" s="93"/>
      <c r="OHC427" s="93"/>
      <c r="OHD427" s="93"/>
      <c r="OHE427" s="93"/>
      <c r="OHF427" s="93"/>
      <c r="OHG427" s="93"/>
      <c r="OHH427" s="93"/>
      <c r="OHI427" s="93"/>
      <c r="OHJ427" s="93"/>
      <c r="OHK427" s="93"/>
      <c r="OHL427" s="93"/>
      <c r="OHM427" s="93"/>
      <c r="OHN427" s="93"/>
      <c r="OHO427" s="93"/>
      <c r="OHP427" s="93"/>
      <c r="OHQ427" s="93"/>
      <c r="OHR427" s="93"/>
      <c r="OHS427" s="93"/>
      <c r="OHT427" s="93"/>
      <c r="OHU427" s="93"/>
      <c r="OHV427" s="93"/>
      <c r="OHW427" s="93"/>
      <c r="OHX427" s="93"/>
      <c r="OHY427" s="93"/>
      <c r="OHZ427" s="93"/>
      <c r="OIA427" s="93"/>
      <c r="OIB427" s="93"/>
      <c r="OIC427" s="93"/>
      <c r="OID427" s="93"/>
      <c r="OIE427" s="93"/>
      <c r="OIF427" s="93"/>
      <c r="OIG427" s="93"/>
      <c r="OIH427" s="93"/>
      <c r="OII427" s="93"/>
      <c r="OIJ427" s="93"/>
      <c r="OIK427" s="93"/>
      <c r="OIL427" s="93"/>
      <c r="OIM427" s="93"/>
      <c r="OIN427" s="93"/>
      <c r="OIO427" s="93"/>
      <c r="OIP427" s="93"/>
      <c r="OIQ427" s="93"/>
      <c r="OIR427" s="93"/>
      <c r="OIS427" s="93"/>
      <c r="OIT427" s="93"/>
      <c r="OIU427" s="93"/>
      <c r="OIV427" s="93"/>
      <c r="OIW427" s="93"/>
      <c r="OIX427" s="93"/>
      <c r="OIY427" s="93"/>
      <c r="OIZ427" s="93"/>
      <c r="OJA427" s="93"/>
      <c r="OJB427" s="93"/>
      <c r="OJC427" s="93"/>
      <c r="OJD427" s="93"/>
      <c r="OJE427" s="93"/>
      <c r="OJF427" s="93"/>
      <c r="OJG427" s="93"/>
      <c r="OJH427" s="93"/>
      <c r="OJI427" s="93"/>
      <c r="OJJ427" s="93"/>
      <c r="OJK427" s="93"/>
      <c r="OJL427" s="93"/>
      <c r="OJM427" s="93"/>
      <c r="OJN427" s="93"/>
      <c r="OJO427" s="93"/>
      <c r="OJP427" s="93"/>
      <c r="OJQ427" s="93"/>
      <c r="OJR427" s="93"/>
      <c r="OJS427" s="93"/>
      <c r="OJT427" s="93"/>
      <c r="OJU427" s="93"/>
      <c r="OJV427" s="93"/>
      <c r="OJW427" s="93"/>
      <c r="OJX427" s="93"/>
      <c r="OJY427" s="93"/>
      <c r="OJZ427" s="93"/>
      <c r="OKA427" s="93"/>
      <c r="OKB427" s="93"/>
      <c r="OKC427" s="93"/>
      <c r="OKD427" s="93"/>
      <c r="OKE427" s="93"/>
      <c r="OKF427" s="93"/>
      <c r="OKG427" s="93"/>
      <c r="OKH427" s="93"/>
      <c r="OKI427" s="93"/>
      <c r="OKJ427" s="93"/>
      <c r="OKK427" s="93"/>
      <c r="OKL427" s="93"/>
      <c r="OKM427" s="93"/>
      <c r="OKN427" s="93"/>
      <c r="OKO427" s="93"/>
      <c r="OKP427" s="93"/>
      <c r="OKQ427" s="93"/>
      <c r="OKR427" s="93"/>
      <c r="OKS427" s="93"/>
      <c r="OKT427" s="93"/>
      <c r="OKU427" s="93"/>
      <c r="OKV427" s="93"/>
      <c r="OKW427" s="93"/>
      <c r="OKX427" s="93"/>
      <c r="OKY427" s="93"/>
      <c r="OKZ427" s="93"/>
      <c r="OLA427" s="93"/>
      <c r="OLB427" s="93"/>
      <c r="OLC427" s="93"/>
      <c r="OLD427" s="93"/>
      <c r="OLE427" s="93"/>
      <c r="OLF427" s="93"/>
      <c r="OLG427" s="93"/>
      <c r="OLH427" s="93"/>
      <c r="OLI427" s="93"/>
      <c r="OLJ427" s="93"/>
      <c r="OLK427" s="93"/>
      <c r="OLL427" s="93"/>
      <c r="OLM427" s="93"/>
      <c r="OLN427" s="93"/>
      <c r="OLO427" s="93"/>
      <c r="OLP427" s="93"/>
      <c r="OLQ427" s="93"/>
      <c r="OLR427" s="93"/>
      <c r="OLS427" s="93"/>
      <c r="OLT427" s="93"/>
      <c r="OLU427" s="93"/>
      <c r="OLV427" s="93"/>
      <c r="OLW427" s="93"/>
      <c r="OLX427" s="93"/>
      <c r="OLY427" s="93"/>
      <c r="OLZ427" s="93"/>
      <c r="OMA427" s="93"/>
      <c r="OMB427" s="93"/>
      <c r="OMC427" s="93"/>
      <c r="OMD427" s="93"/>
      <c r="OME427" s="93"/>
      <c r="OMF427" s="93"/>
      <c r="OMG427" s="93"/>
      <c r="OMH427" s="93"/>
      <c r="OMI427" s="93"/>
      <c r="OMJ427" s="93"/>
      <c r="OMK427" s="93"/>
      <c r="OML427" s="93"/>
      <c r="OMM427" s="93"/>
      <c r="OMN427" s="93"/>
      <c r="OMO427" s="93"/>
      <c r="OMP427" s="93"/>
      <c r="OMQ427" s="93"/>
      <c r="OMR427" s="93"/>
      <c r="OMS427" s="93"/>
      <c r="OMT427" s="93"/>
      <c r="OMU427" s="93"/>
      <c r="OMV427" s="93"/>
      <c r="OMW427" s="93"/>
      <c r="OMX427" s="93"/>
      <c r="OMY427" s="93"/>
      <c r="OMZ427" s="93"/>
      <c r="ONA427" s="93"/>
      <c r="ONB427" s="93"/>
      <c r="ONC427" s="93"/>
      <c r="OND427" s="93"/>
      <c r="ONE427" s="93"/>
      <c r="ONF427" s="93"/>
      <c r="ONG427" s="93"/>
      <c r="ONH427" s="93"/>
      <c r="ONI427" s="93"/>
      <c r="ONJ427" s="93"/>
      <c r="ONK427" s="93"/>
      <c r="ONL427" s="93"/>
      <c r="ONM427" s="93"/>
      <c r="ONN427" s="93"/>
      <c r="ONO427" s="93"/>
      <c r="ONP427" s="93"/>
      <c r="ONQ427" s="93"/>
      <c r="ONR427" s="93"/>
      <c r="ONS427" s="93"/>
      <c r="ONT427" s="93"/>
      <c r="ONU427" s="93"/>
      <c r="ONV427" s="93"/>
      <c r="ONW427" s="93"/>
      <c r="ONX427" s="93"/>
      <c r="ONY427" s="93"/>
      <c r="ONZ427" s="93"/>
      <c r="OOA427" s="93"/>
      <c r="OOB427" s="93"/>
      <c r="OOC427" s="93"/>
      <c r="OOD427" s="93"/>
      <c r="OOE427" s="93"/>
      <c r="OOF427" s="93"/>
      <c r="OOG427" s="93"/>
      <c r="OOH427" s="93"/>
      <c r="OOI427" s="93"/>
      <c r="OOJ427" s="93"/>
      <c r="OOK427" s="93"/>
      <c r="OOL427" s="93"/>
      <c r="OOM427" s="93"/>
      <c r="OON427" s="93"/>
      <c r="OOO427" s="93"/>
      <c r="OOP427" s="93"/>
      <c r="OOQ427" s="93"/>
      <c r="OOR427" s="93"/>
      <c r="OOS427" s="93"/>
      <c r="OOT427" s="93"/>
      <c r="OOU427" s="93"/>
      <c r="OOV427" s="93"/>
      <c r="OOW427" s="93"/>
      <c r="OOX427" s="93"/>
      <c r="OOY427" s="93"/>
      <c r="OOZ427" s="93"/>
      <c r="OPA427" s="93"/>
      <c r="OPB427" s="93"/>
      <c r="OPC427" s="93"/>
      <c r="OPD427" s="93"/>
      <c r="OPE427" s="93"/>
      <c r="OPF427" s="93"/>
      <c r="OPG427" s="93"/>
      <c r="OPH427" s="93"/>
      <c r="OPI427" s="93"/>
      <c r="OPJ427" s="93"/>
      <c r="OPK427" s="93"/>
      <c r="OPL427" s="93"/>
      <c r="OPM427" s="93"/>
      <c r="OPN427" s="93"/>
      <c r="OPO427" s="93"/>
      <c r="OPP427" s="93"/>
      <c r="OPQ427" s="93"/>
      <c r="OPR427" s="93"/>
      <c r="OPS427" s="93"/>
      <c r="OPT427" s="93"/>
      <c r="OPU427" s="93"/>
      <c r="OPV427" s="93"/>
      <c r="OPW427" s="93"/>
      <c r="OPX427" s="93"/>
      <c r="OPY427" s="93"/>
      <c r="OPZ427" s="93"/>
      <c r="OQA427" s="93"/>
      <c r="OQB427" s="93"/>
      <c r="OQC427" s="93"/>
      <c r="OQD427" s="93"/>
      <c r="OQE427" s="93"/>
      <c r="OQF427" s="93"/>
      <c r="OQG427" s="93"/>
      <c r="OQH427" s="93"/>
      <c r="OQI427" s="93"/>
      <c r="OQJ427" s="93"/>
      <c r="OQK427" s="93"/>
      <c r="OQL427" s="93"/>
      <c r="OQM427" s="93"/>
      <c r="OQN427" s="93"/>
      <c r="OQO427" s="93"/>
      <c r="OQP427" s="93"/>
      <c r="OQQ427" s="93"/>
      <c r="OQR427" s="93"/>
      <c r="OQS427" s="93"/>
      <c r="OQT427" s="93"/>
      <c r="OQU427" s="93"/>
      <c r="OQV427" s="93"/>
      <c r="OQW427" s="93"/>
      <c r="OQX427" s="93"/>
      <c r="OQY427" s="93"/>
      <c r="OQZ427" s="93"/>
      <c r="ORA427" s="93"/>
      <c r="ORB427" s="93"/>
      <c r="ORC427" s="93"/>
      <c r="ORD427" s="93"/>
      <c r="ORE427" s="93"/>
      <c r="ORF427" s="93"/>
      <c r="ORG427" s="93"/>
      <c r="ORH427" s="93"/>
      <c r="ORI427" s="93"/>
      <c r="ORJ427" s="93"/>
      <c r="ORK427" s="93"/>
      <c r="ORL427" s="93"/>
      <c r="ORM427" s="93"/>
      <c r="ORN427" s="93"/>
      <c r="ORO427" s="93"/>
      <c r="ORP427" s="93"/>
      <c r="ORQ427" s="93"/>
      <c r="ORR427" s="93"/>
      <c r="ORS427" s="93"/>
      <c r="ORT427" s="93"/>
      <c r="ORU427" s="93"/>
      <c r="ORV427" s="93"/>
      <c r="ORW427" s="93"/>
      <c r="ORX427" s="93"/>
      <c r="ORY427" s="93"/>
      <c r="ORZ427" s="93"/>
      <c r="OSA427" s="93"/>
      <c r="OSB427" s="93"/>
      <c r="OSC427" s="93"/>
      <c r="OSD427" s="93"/>
      <c r="OSE427" s="93"/>
      <c r="OSF427" s="93"/>
      <c r="OSG427" s="93"/>
      <c r="OSH427" s="93"/>
      <c r="OSI427" s="93"/>
      <c r="OSJ427" s="93"/>
      <c r="OSK427" s="93"/>
      <c r="OSL427" s="93"/>
      <c r="OSM427" s="93"/>
      <c r="OSN427" s="93"/>
      <c r="OSO427" s="93"/>
      <c r="OSP427" s="93"/>
      <c r="OSQ427" s="93"/>
      <c r="OSR427" s="93"/>
      <c r="OSS427" s="93"/>
      <c r="OST427" s="93"/>
      <c r="OSU427" s="93"/>
      <c r="OSV427" s="93"/>
      <c r="OSW427" s="93"/>
      <c r="OSX427" s="93"/>
      <c r="OSY427" s="93"/>
      <c r="OSZ427" s="93"/>
      <c r="OTA427" s="93"/>
      <c r="OTB427" s="93"/>
      <c r="OTC427" s="93"/>
      <c r="OTD427" s="93"/>
      <c r="OTE427" s="93"/>
      <c r="OTF427" s="93"/>
      <c r="OTG427" s="93"/>
      <c r="OTH427" s="93"/>
      <c r="OTI427" s="93"/>
      <c r="OTJ427" s="93"/>
      <c r="OTK427" s="93"/>
      <c r="OTL427" s="93"/>
      <c r="OTM427" s="93"/>
      <c r="OTN427" s="93"/>
      <c r="OTO427" s="93"/>
      <c r="OTP427" s="93"/>
      <c r="OTQ427" s="93"/>
      <c r="OTR427" s="93"/>
      <c r="OTS427" s="93"/>
      <c r="OTT427" s="93"/>
      <c r="OTU427" s="93"/>
      <c r="OTV427" s="93"/>
      <c r="OTW427" s="93"/>
      <c r="OTX427" s="93"/>
      <c r="OTY427" s="93"/>
      <c r="OTZ427" s="93"/>
      <c r="OUA427" s="93"/>
      <c r="OUB427" s="93"/>
      <c r="OUC427" s="93"/>
      <c r="OUD427" s="93"/>
      <c r="OUE427" s="93"/>
      <c r="OUF427" s="93"/>
      <c r="OUG427" s="93"/>
      <c r="OUH427" s="93"/>
      <c r="OUI427" s="93"/>
      <c r="OUJ427" s="93"/>
      <c r="OUK427" s="93"/>
      <c r="OUL427" s="93"/>
      <c r="OUM427" s="93"/>
      <c r="OUN427" s="93"/>
      <c r="OUO427" s="93"/>
      <c r="OUP427" s="93"/>
      <c r="OUQ427" s="93"/>
      <c r="OUR427" s="93"/>
      <c r="OUS427" s="93"/>
      <c r="OUT427" s="93"/>
      <c r="OUU427" s="93"/>
      <c r="OUV427" s="93"/>
      <c r="OUW427" s="93"/>
      <c r="OUX427" s="93"/>
      <c r="OUY427" s="93"/>
      <c r="OUZ427" s="93"/>
      <c r="OVA427" s="93"/>
      <c r="OVB427" s="93"/>
      <c r="OVC427" s="93"/>
      <c r="OVD427" s="93"/>
      <c r="OVE427" s="93"/>
      <c r="OVF427" s="93"/>
      <c r="OVG427" s="93"/>
      <c r="OVH427" s="93"/>
      <c r="OVI427" s="93"/>
      <c r="OVJ427" s="93"/>
      <c r="OVK427" s="93"/>
      <c r="OVL427" s="93"/>
      <c r="OVM427" s="93"/>
      <c r="OVN427" s="93"/>
      <c r="OVO427" s="93"/>
      <c r="OVP427" s="93"/>
      <c r="OVQ427" s="93"/>
      <c r="OVR427" s="93"/>
      <c r="OVS427" s="93"/>
      <c r="OVT427" s="93"/>
      <c r="OVU427" s="93"/>
      <c r="OVV427" s="93"/>
      <c r="OVW427" s="93"/>
      <c r="OVX427" s="93"/>
      <c r="OVY427" s="93"/>
      <c r="OVZ427" s="93"/>
      <c r="OWA427" s="93"/>
      <c r="OWB427" s="93"/>
      <c r="OWC427" s="93"/>
      <c r="OWD427" s="93"/>
      <c r="OWE427" s="93"/>
      <c r="OWF427" s="93"/>
      <c r="OWG427" s="93"/>
      <c r="OWH427" s="93"/>
      <c r="OWI427" s="93"/>
      <c r="OWJ427" s="93"/>
      <c r="OWK427" s="93"/>
      <c r="OWL427" s="93"/>
      <c r="OWM427" s="93"/>
      <c r="OWN427" s="93"/>
      <c r="OWO427" s="93"/>
      <c r="OWP427" s="93"/>
      <c r="OWQ427" s="93"/>
      <c r="OWR427" s="93"/>
      <c r="OWS427" s="93"/>
      <c r="OWT427" s="93"/>
      <c r="OWU427" s="93"/>
      <c r="OWV427" s="93"/>
      <c r="OWW427" s="93"/>
      <c r="OWX427" s="93"/>
      <c r="OWY427" s="93"/>
      <c r="OWZ427" s="93"/>
      <c r="OXA427" s="93"/>
      <c r="OXB427" s="93"/>
      <c r="OXC427" s="93"/>
      <c r="OXD427" s="93"/>
      <c r="OXE427" s="93"/>
      <c r="OXF427" s="93"/>
      <c r="OXG427" s="93"/>
      <c r="OXH427" s="93"/>
      <c r="OXI427" s="93"/>
      <c r="OXJ427" s="93"/>
      <c r="OXK427" s="93"/>
      <c r="OXL427" s="93"/>
      <c r="OXM427" s="93"/>
      <c r="OXN427" s="93"/>
      <c r="OXO427" s="93"/>
      <c r="OXP427" s="93"/>
      <c r="OXQ427" s="93"/>
      <c r="OXR427" s="93"/>
      <c r="OXS427" s="93"/>
      <c r="OXT427" s="93"/>
      <c r="OXU427" s="93"/>
      <c r="OXV427" s="93"/>
      <c r="OXW427" s="93"/>
      <c r="OXX427" s="93"/>
      <c r="OXY427" s="93"/>
      <c r="OXZ427" s="93"/>
      <c r="OYA427" s="93"/>
      <c r="OYB427" s="93"/>
      <c r="OYC427" s="93"/>
      <c r="OYD427" s="93"/>
      <c r="OYE427" s="93"/>
      <c r="OYF427" s="93"/>
      <c r="OYG427" s="93"/>
      <c r="OYH427" s="93"/>
      <c r="OYI427" s="93"/>
      <c r="OYJ427" s="93"/>
      <c r="OYK427" s="93"/>
      <c r="OYL427" s="93"/>
      <c r="OYM427" s="93"/>
      <c r="OYN427" s="93"/>
      <c r="OYO427" s="93"/>
      <c r="OYP427" s="93"/>
      <c r="OYQ427" s="93"/>
      <c r="OYR427" s="93"/>
      <c r="OYS427" s="93"/>
      <c r="OYT427" s="93"/>
      <c r="OYU427" s="93"/>
      <c r="OYV427" s="93"/>
      <c r="OYW427" s="93"/>
      <c r="OYX427" s="93"/>
      <c r="OYY427" s="93"/>
      <c r="OYZ427" s="93"/>
      <c r="OZA427" s="93"/>
      <c r="OZB427" s="93"/>
      <c r="OZC427" s="93"/>
      <c r="OZD427" s="93"/>
      <c r="OZE427" s="93"/>
      <c r="OZF427" s="93"/>
      <c r="OZG427" s="93"/>
      <c r="OZH427" s="93"/>
      <c r="OZI427" s="93"/>
      <c r="OZJ427" s="93"/>
      <c r="OZK427" s="93"/>
      <c r="OZL427" s="93"/>
      <c r="OZM427" s="93"/>
      <c r="OZN427" s="93"/>
      <c r="OZO427" s="93"/>
      <c r="OZP427" s="93"/>
      <c r="OZQ427" s="93"/>
      <c r="OZR427" s="93"/>
      <c r="OZS427" s="93"/>
      <c r="OZT427" s="93"/>
      <c r="OZU427" s="93"/>
      <c r="OZV427" s="93"/>
      <c r="OZW427" s="93"/>
      <c r="OZX427" s="93"/>
      <c r="OZY427" s="93"/>
      <c r="OZZ427" s="93"/>
      <c r="PAA427" s="93"/>
      <c r="PAB427" s="93"/>
      <c r="PAC427" s="93"/>
      <c r="PAD427" s="93"/>
      <c r="PAE427" s="93"/>
      <c r="PAF427" s="93"/>
      <c r="PAG427" s="93"/>
      <c r="PAH427" s="93"/>
      <c r="PAI427" s="93"/>
      <c r="PAJ427" s="93"/>
      <c r="PAK427" s="93"/>
      <c r="PAL427" s="93"/>
      <c r="PAM427" s="93"/>
      <c r="PAN427" s="93"/>
      <c r="PAO427" s="93"/>
      <c r="PAP427" s="93"/>
      <c r="PAQ427" s="93"/>
      <c r="PAR427" s="93"/>
      <c r="PAS427" s="93"/>
      <c r="PAT427" s="93"/>
      <c r="PAU427" s="93"/>
      <c r="PAV427" s="93"/>
      <c r="PAW427" s="93"/>
      <c r="PAX427" s="93"/>
      <c r="PAY427" s="93"/>
      <c r="PAZ427" s="93"/>
      <c r="PBA427" s="93"/>
      <c r="PBB427" s="93"/>
      <c r="PBC427" s="93"/>
      <c r="PBD427" s="93"/>
      <c r="PBE427" s="93"/>
      <c r="PBF427" s="93"/>
      <c r="PBG427" s="93"/>
      <c r="PBH427" s="93"/>
      <c r="PBI427" s="93"/>
      <c r="PBJ427" s="93"/>
      <c r="PBK427" s="93"/>
      <c r="PBL427" s="93"/>
      <c r="PBM427" s="93"/>
      <c r="PBN427" s="93"/>
      <c r="PBO427" s="93"/>
      <c r="PBP427" s="93"/>
      <c r="PBQ427" s="93"/>
      <c r="PBR427" s="93"/>
      <c r="PBS427" s="93"/>
      <c r="PBT427" s="93"/>
      <c r="PBU427" s="93"/>
      <c r="PBV427" s="93"/>
      <c r="PBW427" s="93"/>
      <c r="PBX427" s="93"/>
      <c r="PBY427" s="93"/>
      <c r="PBZ427" s="93"/>
      <c r="PCA427" s="93"/>
      <c r="PCB427" s="93"/>
      <c r="PCC427" s="93"/>
      <c r="PCD427" s="93"/>
      <c r="PCE427" s="93"/>
      <c r="PCF427" s="93"/>
      <c r="PCG427" s="93"/>
      <c r="PCH427" s="93"/>
      <c r="PCI427" s="93"/>
      <c r="PCJ427" s="93"/>
      <c r="PCK427" s="93"/>
      <c r="PCL427" s="93"/>
      <c r="PCM427" s="93"/>
      <c r="PCN427" s="93"/>
      <c r="PCO427" s="93"/>
      <c r="PCP427" s="93"/>
      <c r="PCQ427" s="93"/>
      <c r="PCR427" s="93"/>
      <c r="PCS427" s="93"/>
      <c r="PCT427" s="93"/>
      <c r="PCU427" s="93"/>
      <c r="PCV427" s="93"/>
      <c r="PCW427" s="93"/>
      <c r="PCX427" s="93"/>
      <c r="PCY427" s="93"/>
      <c r="PCZ427" s="93"/>
      <c r="PDA427" s="93"/>
      <c r="PDB427" s="93"/>
      <c r="PDC427" s="93"/>
      <c r="PDD427" s="93"/>
      <c r="PDE427" s="93"/>
      <c r="PDF427" s="93"/>
      <c r="PDG427" s="93"/>
      <c r="PDH427" s="93"/>
      <c r="PDI427" s="93"/>
      <c r="PDJ427" s="93"/>
      <c r="PDK427" s="93"/>
      <c r="PDL427" s="93"/>
      <c r="PDM427" s="93"/>
      <c r="PDN427" s="93"/>
      <c r="PDO427" s="93"/>
      <c r="PDP427" s="93"/>
      <c r="PDQ427" s="93"/>
      <c r="PDR427" s="93"/>
      <c r="PDS427" s="93"/>
      <c r="PDT427" s="93"/>
      <c r="PDU427" s="93"/>
      <c r="PDV427" s="93"/>
      <c r="PDW427" s="93"/>
      <c r="PDX427" s="93"/>
      <c r="PDY427" s="93"/>
      <c r="PDZ427" s="93"/>
      <c r="PEA427" s="93"/>
      <c r="PEB427" s="93"/>
      <c r="PEC427" s="93"/>
      <c r="PED427" s="93"/>
      <c r="PEE427" s="93"/>
      <c r="PEF427" s="93"/>
      <c r="PEG427" s="93"/>
      <c r="PEH427" s="93"/>
      <c r="PEI427" s="93"/>
      <c r="PEJ427" s="93"/>
      <c r="PEK427" s="93"/>
      <c r="PEL427" s="93"/>
      <c r="PEM427" s="93"/>
      <c r="PEN427" s="93"/>
      <c r="PEO427" s="93"/>
      <c r="PEP427" s="93"/>
      <c r="PEQ427" s="93"/>
      <c r="PER427" s="93"/>
      <c r="PES427" s="93"/>
      <c r="PET427" s="93"/>
      <c r="PEU427" s="93"/>
      <c r="PEV427" s="93"/>
      <c r="PEW427" s="93"/>
      <c r="PEX427" s="93"/>
      <c r="PEY427" s="93"/>
      <c r="PEZ427" s="93"/>
      <c r="PFA427" s="93"/>
      <c r="PFB427" s="93"/>
      <c r="PFC427" s="93"/>
      <c r="PFD427" s="93"/>
      <c r="PFE427" s="93"/>
      <c r="PFF427" s="93"/>
      <c r="PFG427" s="93"/>
      <c r="PFH427" s="93"/>
      <c r="PFI427" s="93"/>
      <c r="PFJ427" s="93"/>
      <c r="PFK427" s="93"/>
      <c r="PFL427" s="93"/>
      <c r="PFM427" s="93"/>
      <c r="PFN427" s="93"/>
      <c r="PFO427" s="93"/>
      <c r="PFP427" s="93"/>
      <c r="PFQ427" s="93"/>
      <c r="PFR427" s="93"/>
      <c r="PFS427" s="93"/>
      <c r="PFT427" s="93"/>
      <c r="PFU427" s="93"/>
      <c r="PFV427" s="93"/>
      <c r="PFW427" s="93"/>
      <c r="PFX427" s="93"/>
      <c r="PFY427" s="93"/>
      <c r="PFZ427" s="93"/>
      <c r="PGA427" s="93"/>
      <c r="PGB427" s="93"/>
      <c r="PGC427" s="93"/>
      <c r="PGD427" s="93"/>
      <c r="PGE427" s="93"/>
      <c r="PGF427" s="93"/>
      <c r="PGG427" s="93"/>
      <c r="PGH427" s="93"/>
      <c r="PGI427" s="93"/>
      <c r="PGJ427" s="93"/>
      <c r="PGK427" s="93"/>
      <c r="PGL427" s="93"/>
      <c r="PGM427" s="93"/>
      <c r="PGN427" s="93"/>
      <c r="PGO427" s="93"/>
      <c r="PGP427" s="93"/>
      <c r="PGQ427" s="93"/>
      <c r="PGR427" s="93"/>
      <c r="PGS427" s="93"/>
      <c r="PGT427" s="93"/>
      <c r="PGU427" s="93"/>
      <c r="PGV427" s="93"/>
      <c r="PGW427" s="93"/>
      <c r="PGX427" s="93"/>
      <c r="PGY427" s="93"/>
      <c r="PGZ427" s="93"/>
      <c r="PHA427" s="93"/>
      <c r="PHB427" s="93"/>
      <c r="PHC427" s="93"/>
      <c r="PHD427" s="93"/>
      <c r="PHE427" s="93"/>
      <c r="PHF427" s="93"/>
      <c r="PHG427" s="93"/>
      <c r="PHH427" s="93"/>
      <c r="PHI427" s="93"/>
      <c r="PHJ427" s="93"/>
      <c r="PHK427" s="93"/>
      <c r="PHL427" s="93"/>
      <c r="PHM427" s="93"/>
      <c r="PHN427" s="93"/>
      <c r="PHO427" s="93"/>
      <c r="PHP427" s="93"/>
      <c r="PHQ427" s="93"/>
      <c r="PHR427" s="93"/>
      <c r="PHS427" s="93"/>
      <c r="PHT427" s="93"/>
      <c r="PHU427" s="93"/>
      <c r="PHV427" s="93"/>
      <c r="PHW427" s="93"/>
      <c r="PHX427" s="93"/>
      <c r="PHY427" s="93"/>
      <c r="PHZ427" s="93"/>
      <c r="PIA427" s="93"/>
      <c r="PIB427" s="93"/>
      <c r="PIC427" s="93"/>
      <c r="PID427" s="93"/>
      <c r="PIE427" s="93"/>
      <c r="PIF427" s="93"/>
      <c r="PIG427" s="93"/>
      <c r="PIH427" s="93"/>
      <c r="PII427" s="93"/>
      <c r="PIJ427" s="93"/>
      <c r="PIK427" s="93"/>
      <c r="PIL427" s="93"/>
      <c r="PIM427" s="93"/>
      <c r="PIN427" s="93"/>
      <c r="PIO427" s="93"/>
      <c r="PIP427" s="93"/>
      <c r="PIQ427" s="93"/>
      <c r="PIR427" s="93"/>
      <c r="PIS427" s="93"/>
      <c r="PIT427" s="93"/>
      <c r="PIU427" s="93"/>
      <c r="PIV427" s="93"/>
      <c r="PIW427" s="93"/>
      <c r="PIX427" s="93"/>
      <c r="PIY427" s="93"/>
      <c r="PIZ427" s="93"/>
      <c r="PJA427" s="93"/>
      <c r="PJB427" s="93"/>
      <c r="PJC427" s="93"/>
      <c r="PJD427" s="93"/>
      <c r="PJE427" s="93"/>
      <c r="PJF427" s="93"/>
      <c r="PJG427" s="93"/>
      <c r="PJH427" s="93"/>
      <c r="PJI427" s="93"/>
      <c r="PJJ427" s="93"/>
      <c r="PJK427" s="93"/>
      <c r="PJL427" s="93"/>
      <c r="PJM427" s="93"/>
      <c r="PJN427" s="93"/>
      <c r="PJO427" s="93"/>
      <c r="PJP427" s="93"/>
      <c r="PJQ427" s="93"/>
      <c r="PJR427" s="93"/>
      <c r="PJS427" s="93"/>
      <c r="PJT427" s="93"/>
      <c r="PJU427" s="93"/>
      <c r="PJV427" s="93"/>
      <c r="PJW427" s="93"/>
      <c r="PJX427" s="93"/>
      <c r="PJY427" s="93"/>
      <c r="PJZ427" s="93"/>
      <c r="PKA427" s="93"/>
      <c r="PKB427" s="93"/>
      <c r="PKC427" s="93"/>
      <c r="PKD427" s="93"/>
      <c r="PKE427" s="93"/>
      <c r="PKF427" s="93"/>
      <c r="PKG427" s="93"/>
      <c r="PKH427" s="93"/>
      <c r="PKI427" s="93"/>
      <c r="PKJ427" s="93"/>
      <c r="PKK427" s="93"/>
      <c r="PKL427" s="93"/>
      <c r="PKM427" s="93"/>
      <c r="PKN427" s="93"/>
      <c r="PKO427" s="93"/>
      <c r="PKP427" s="93"/>
      <c r="PKQ427" s="93"/>
      <c r="PKR427" s="93"/>
      <c r="PKS427" s="93"/>
      <c r="PKT427" s="93"/>
      <c r="PKU427" s="93"/>
      <c r="PKV427" s="93"/>
      <c r="PKW427" s="93"/>
      <c r="PKX427" s="93"/>
      <c r="PKY427" s="93"/>
      <c r="PKZ427" s="93"/>
      <c r="PLA427" s="93"/>
      <c r="PLB427" s="93"/>
      <c r="PLC427" s="93"/>
      <c r="PLD427" s="93"/>
      <c r="PLE427" s="93"/>
      <c r="PLF427" s="93"/>
      <c r="PLG427" s="93"/>
      <c r="PLH427" s="93"/>
      <c r="PLI427" s="93"/>
      <c r="PLJ427" s="93"/>
      <c r="PLK427" s="93"/>
      <c r="PLL427" s="93"/>
      <c r="PLM427" s="93"/>
      <c r="PLN427" s="93"/>
      <c r="PLO427" s="93"/>
      <c r="PLP427" s="93"/>
      <c r="PLQ427" s="93"/>
      <c r="PLR427" s="93"/>
      <c r="PLS427" s="93"/>
      <c r="PLT427" s="93"/>
      <c r="PLU427" s="93"/>
      <c r="PLV427" s="93"/>
      <c r="PLW427" s="93"/>
      <c r="PLX427" s="93"/>
      <c r="PLY427" s="93"/>
      <c r="PLZ427" s="93"/>
      <c r="PMA427" s="93"/>
      <c r="PMB427" s="93"/>
      <c r="PMC427" s="93"/>
      <c r="PMD427" s="93"/>
      <c r="PME427" s="93"/>
      <c r="PMF427" s="93"/>
      <c r="PMG427" s="93"/>
      <c r="PMH427" s="93"/>
      <c r="PMI427" s="93"/>
      <c r="PMJ427" s="93"/>
      <c r="PMK427" s="93"/>
      <c r="PML427" s="93"/>
      <c r="PMM427" s="93"/>
      <c r="PMN427" s="93"/>
      <c r="PMO427" s="93"/>
      <c r="PMP427" s="93"/>
      <c r="PMQ427" s="93"/>
      <c r="PMR427" s="93"/>
      <c r="PMS427" s="93"/>
      <c r="PMT427" s="93"/>
      <c r="PMU427" s="93"/>
      <c r="PMV427" s="93"/>
      <c r="PMW427" s="93"/>
      <c r="PMX427" s="93"/>
      <c r="PMY427" s="93"/>
      <c r="PMZ427" s="93"/>
      <c r="PNA427" s="93"/>
      <c r="PNB427" s="93"/>
      <c r="PNC427" s="93"/>
      <c r="PND427" s="93"/>
      <c r="PNE427" s="93"/>
      <c r="PNF427" s="93"/>
      <c r="PNG427" s="93"/>
      <c r="PNH427" s="93"/>
      <c r="PNI427" s="93"/>
      <c r="PNJ427" s="93"/>
      <c r="PNK427" s="93"/>
      <c r="PNL427" s="93"/>
      <c r="PNM427" s="93"/>
      <c r="PNN427" s="93"/>
      <c r="PNO427" s="93"/>
      <c r="PNP427" s="93"/>
      <c r="PNQ427" s="93"/>
      <c r="PNR427" s="93"/>
      <c r="PNS427" s="93"/>
      <c r="PNT427" s="93"/>
      <c r="PNU427" s="93"/>
      <c r="PNV427" s="93"/>
      <c r="PNW427" s="93"/>
      <c r="PNX427" s="93"/>
      <c r="PNY427" s="93"/>
      <c r="PNZ427" s="93"/>
      <c r="POA427" s="93"/>
      <c r="POB427" s="93"/>
      <c r="POC427" s="93"/>
      <c r="POD427" s="93"/>
      <c r="POE427" s="93"/>
      <c r="POF427" s="93"/>
      <c r="POG427" s="93"/>
      <c r="POH427" s="93"/>
      <c r="POI427" s="93"/>
      <c r="POJ427" s="93"/>
      <c r="POK427" s="93"/>
      <c r="POL427" s="93"/>
      <c r="POM427" s="93"/>
      <c r="PON427" s="93"/>
      <c r="POO427" s="93"/>
      <c r="POP427" s="93"/>
      <c r="POQ427" s="93"/>
      <c r="POR427" s="93"/>
      <c r="POS427" s="93"/>
      <c r="POT427" s="93"/>
      <c r="POU427" s="93"/>
      <c r="POV427" s="93"/>
      <c r="POW427" s="93"/>
      <c r="POX427" s="93"/>
      <c r="POY427" s="93"/>
      <c r="POZ427" s="93"/>
      <c r="PPA427" s="93"/>
      <c r="PPB427" s="93"/>
      <c r="PPC427" s="93"/>
      <c r="PPD427" s="93"/>
      <c r="PPE427" s="93"/>
      <c r="PPF427" s="93"/>
      <c r="PPG427" s="93"/>
      <c r="PPH427" s="93"/>
      <c r="PPI427" s="93"/>
      <c r="PPJ427" s="93"/>
      <c r="PPK427" s="93"/>
      <c r="PPL427" s="93"/>
      <c r="PPM427" s="93"/>
      <c r="PPN427" s="93"/>
      <c r="PPO427" s="93"/>
      <c r="PPP427" s="93"/>
      <c r="PPQ427" s="93"/>
      <c r="PPR427" s="93"/>
      <c r="PPS427" s="93"/>
      <c r="PPT427" s="93"/>
      <c r="PPU427" s="93"/>
      <c r="PPV427" s="93"/>
      <c r="PPW427" s="93"/>
      <c r="PPX427" s="93"/>
      <c r="PPY427" s="93"/>
      <c r="PPZ427" s="93"/>
      <c r="PQA427" s="93"/>
      <c r="PQB427" s="93"/>
      <c r="PQC427" s="93"/>
      <c r="PQD427" s="93"/>
      <c r="PQE427" s="93"/>
      <c r="PQF427" s="93"/>
      <c r="PQG427" s="93"/>
      <c r="PQH427" s="93"/>
      <c r="PQI427" s="93"/>
      <c r="PQJ427" s="93"/>
      <c r="PQK427" s="93"/>
      <c r="PQL427" s="93"/>
      <c r="PQM427" s="93"/>
      <c r="PQN427" s="93"/>
      <c r="PQO427" s="93"/>
      <c r="PQP427" s="93"/>
      <c r="PQQ427" s="93"/>
      <c r="PQR427" s="93"/>
      <c r="PQS427" s="93"/>
      <c r="PQT427" s="93"/>
      <c r="PQU427" s="93"/>
      <c r="PQV427" s="93"/>
      <c r="PQW427" s="93"/>
      <c r="PQX427" s="93"/>
      <c r="PQY427" s="93"/>
      <c r="PQZ427" s="93"/>
      <c r="PRA427" s="93"/>
      <c r="PRB427" s="93"/>
      <c r="PRC427" s="93"/>
      <c r="PRD427" s="93"/>
      <c r="PRE427" s="93"/>
      <c r="PRF427" s="93"/>
      <c r="PRG427" s="93"/>
      <c r="PRH427" s="93"/>
      <c r="PRI427" s="93"/>
      <c r="PRJ427" s="93"/>
      <c r="PRK427" s="93"/>
      <c r="PRL427" s="93"/>
      <c r="PRM427" s="93"/>
      <c r="PRN427" s="93"/>
      <c r="PRO427" s="93"/>
      <c r="PRP427" s="93"/>
      <c r="PRQ427" s="93"/>
      <c r="PRR427" s="93"/>
      <c r="PRS427" s="93"/>
      <c r="PRT427" s="93"/>
      <c r="PRU427" s="93"/>
      <c r="PRV427" s="93"/>
      <c r="PRW427" s="93"/>
      <c r="PRX427" s="93"/>
      <c r="PRY427" s="93"/>
      <c r="PRZ427" s="93"/>
      <c r="PSA427" s="93"/>
      <c r="PSB427" s="93"/>
      <c r="PSC427" s="93"/>
      <c r="PSD427" s="93"/>
      <c r="PSE427" s="93"/>
      <c r="PSF427" s="93"/>
      <c r="PSG427" s="93"/>
      <c r="PSH427" s="93"/>
      <c r="PSI427" s="93"/>
      <c r="PSJ427" s="93"/>
      <c r="PSK427" s="93"/>
      <c r="PSL427" s="93"/>
      <c r="PSM427" s="93"/>
      <c r="PSN427" s="93"/>
      <c r="PSO427" s="93"/>
      <c r="PSP427" s="93"/>
      <c r="PSQ427" s="93"/>
      <c r="PSR427" s="93"/>
      <c r="PSS427" s="93"/>
      <c r="PST427" s="93"/>
      <c r="PSU427" s="93"/>
      <c r="PSV427" s="93"/>
      <c r="PSW427" s="93"/>
      <c r="PSX427" s="93"/>
      <c r="PSY427" s="93"/>
      <c r="PSZ427" s="93"/>
      <c r="PTA427" s="93"/>
      <c r="PTB427" s="93"/>
      <c r="PTC427" s="93"/>
      <c r="PTD427" s="93"/>
      <c r="PTE427" s="93"/>
      <c r="PTF427" s="93"/>
      <c r="PTG427" s="93"/>
      <c r="PTH427" s="93"/>
      <c r="PTI427" s="93"/>
      <c r="PTJ427" s="93"/>
      <c r="PTK427" s="93"/>
      <c r="PTL427" s="93"/>
      <c r="PTM427" s="93"/>
      <c r="PTN427" s="93"/>
      <c r="PTO427" s="93"/>
      <c r="PTP427" s="93"/>
      <c r="PTQ427" s="93"/>
      <c r="PTR427" s="93"/>
      <c r="PTS427" s="93"/>
      <c r="PTT427" s="93"/>
      <c r="PTU427" s="93"/>
      <c r="PTV427" s="93"/>
      <c r="PTW427" s="93"/>
      <c r="PTX427" s="93"/>
      <c r="PTY427" s="93"/>
      <c r="PTZ427" s="93"/>
      <c r="PUA427" s="93"/>
      <c r="PUB427" s="93"/>
      <c r="PUC427" s="93"/>
      <c r="PUD427" s="93"/>
      <c r="PUE427" s="93"/>
      <c r="PUF427" s="93"/>
      <c r="PUG427" s="93"/>
      <c r="PUH427" s="93"/>
      <c r="PUI427" s="93"/>
      <c r="PUJ427" s="93"/>
      <c r="PUK427" s="93"/>
      <c r="PUL427" s="93"/>
      <c r="PUM427" s="93"/>
      <c r="PUN427" s="93"/>
      <c r="PUO427" s="93"/>
      <c r="PUP427" s="93"/>
      <c r="PUQ427" s="93"/>
      <c r="PUR427" s="93"/>
      <c r="PUS427" s="93"/>
      <c r="PUT427" s="93"/>
      <c r="PUU427" s="93"/>
      <c r="PUV427" s="93"/>
      <c r="PUW427" s="93"/>
      <c r="PUX427" s="93"/>
      <c r="PUY427" s="93"/>
      <c r="PUZ427" s="93"/>
      <c r="PVA427" s="93"/>
      <c r="PVB427" s="93"/>
      <c r="PVC427" s="93"/>
      <c r="PVD427" s="93"/>
      <c r="PVE427" s="93"/>
      <c r="PVF427" s="93"/>
      <c r="PVG427" s="93"/>
      <c r="PVH427" s="93"/>
      <c r="PVI427" s="93"/>
      <c r="PVJ427" s="93"/>
      <c r="PVK427" s="93"/>
      <c r="PVL427" s="93"/>
      <c r="PVM427" s="93"/>
      <c r="PVN427" s="93"/>
      <c r="PVO427" s="93"/>
      <c r="PVP427" s="93"/>
      <c r="PVQ427" s="93"/>
      <c r="PVR427" s="93"/>
      <c r="PVS427" s="93"/>
      <c r="PVT427" s="93"/>
      <c r="PVU427" s="93"/>
      <c r="PVV427" s="93"/>
      <c r="PVW427" s="93"/>
      <c r="PVX427" s="93"/>
      <c r="PVY427" s="93"/>
      <c r="PVZ427" s="93"/>
      <c r="PWA427" s="93"/>
      <c r="PWB427" s="93"/>
      <c r="PWC427" s="93"/>
      <c r="PWD427" s="93"/>
      <c r="PWE427" s="93"/>
      <c r="PWF427" s="93"/>
      <c r="PWG427" s="93"/>
      <c r="PWH427" s="93"/>
      <c r="PWI427" s="93"/>
      <c r="PWJ427" s="93"/>
      <c r="PWK427" s="93"/>
      <c r="PWL427" s="93"/>
      <c r="PWM427" s="93"/>
      <c r="PWN427" s="93"/>
      <c r="PWO427" s="93"/>
      <c r="PWP427" s="93"/>
      <c r="PWQ427" s="93"/>
      <c r="PWR427" s="93"/>
      <c r="PWS427" s="93"/>
      <c r="PWT427" s="93"/>
      <c r="PWU427" s="93"/>
      <c r="PWV427" s="93"/>
      <c r="PWW427" s="93"/>
      <c r="PWX427" s="93"/>
      <c r="PWY427" s="93"/>
      <c r="PWZ427" s="93"/>
      <c r="PXA427" s="93"/>
      <c r="PXB427" s="93"/>
      <c r="PXC427" s="93"/>
      <c r="PXD427" s="93"/>
      <c r="PXE427" s="93"/>
      <c r="PXF427" s="93"/>
      <c r="PXG427" s="93"/>
      <c r="PXH427" s="93"/>
      <c r="PXI427" s="93"/>
      <c r="PXJ427" s="93"/>
      <c r="PXK427" s="93"/>
      <c r="PXL427" s="93"/>
      <c r="PXM427" s="93"/>
      <c r="PXN427" s="93"/>
      <c r="PXO427" s="93"/>
      <c r="PXP427" s="93"/>
      <c r="PXQ427" s="93"/>
      <c r="PXR427" s="93"/>
      <c r="PXS427" s="93"/>
      <c r="PXT427" s="93"/>
      <c r="PXU427" s="93"/>
      <c r="PXV427" s="93"/>
      <c r="PXW427" s="93"/>
      <c r="PXX427" s="93"/>
      <c r="PXY427" s="93"/>
      <c r="PXZ427" s="93"/>
      <c r="PYA427" s="93"/>
      <c r="PYB427" s="93"/>
      <c r="PYC427" s="93"/>
      <c r="PYD427" s="93"/>
      <c r="PYE427" s="93"/>
      <c r="PYF427" s="93"/>
      <c r="PYG427" s="93"/>
      <c r="PYH427" s="93"/>
      <c r="PYI427" s="93"/>
      <c r="PYJ427" s="93"/>
      <c r="PYK427" s="93"/>
      <c r="PYL427" s="93"/>
      <c r="PYM427" s="93"/>
      <c r="PYN427" s="93"/>
      <c r="PYO427" s="93"/>
      <c r="PYP427" s="93"/>
      <c r="PYQ427" s="93"/>
      <c r="PYR427" s="93"/>
      <c r="PYS427" s="93"/>
      <c r="PYT427" s="93"/>
      <c r="PYU427" s="93"/>
      <c r="PYV427" s="93"/>
      <c r="PYW427" s="93"/>
      <c r="PYX427" s="93"/>
      <c r="PYY427" s="93"/>
      <c r="PYZ427" s="93"/>
      <c r="PZA427" s="93"/>
      <c r="PZB427" s="93"/>
      <c r="PZC427" s="93"/>
      <c r="PZD427" s="93"/>
      <c r="PZE427" s="93"/>
      <c r="PZF427" s="93"/>
      <c r="PZG427" s="93"/>
      <c r="PZH427" s="93"/>
      <c r="PZI427" s="93"/>
      <c r="PZJ427" s="93"/>
      <c r="PZK427" s="93"/>
      <c r="PZL427" s="93"/>
      <c r="PZM427" s="93"/>
      <c r="PZN427" s="93"/>
      <c r="PZO427" s="93"/>
      <c r="PZP427" s="93"/>
      <c r="PZQ427" s="93"/>
      <c r="PZR427" s="93"/>
      <c r="PZS427" s="93"/>
      <c r="PZT427" s="93"/>
      <c r="PZU427" s="93"/>
      <c r="PZV427" s="93"/>
      <c r="PZW427" s="93"/>
      <c r="PZX427" s="93"/>
      <c r="PZY427" s="93"/>
      <c r="PZZ427" s="93"/>
      <c r="QAA427" s="93"/>
      <c r="QAB427" s="93"/>
      <c r="QAC427" s="93"/>
      <c r="QAD427" s="93"/>
      <c r="QAE427" s="93"/>
      <c r="QAF427" s="93"/>
      <c r="QAG427" s="93"/>
      <c r="QAH427" s="93"/>
      <c r="QAI427" s="93"/>
      <c r="QAJ427" s="93"/>
      <c r="QAK427" s="93"/>
      <c r="QAL427" s="93"/>
      <c r="QAM427" s="93"/>
      <c r="QAN427" s="93"/>
      <c r="QAO427" s="93"/>
      <c r="QAP427" s="93"/>
      <c r="QAQ427" s="93"/>
      <c r="QAR427" s="93"/>
      <c r="QAS427" s="93"/>
      <c r="QAT427" s="93"/>
      <c r="QAU427" s="93"/>
      <c r="QAV427" s="93"/>
      <c r="QAW427" s="93"/>
      <c r="QAX427" s="93"/>
      <c r="QAY427" s="93"/>
      <c r="QAZ427" s="93"/>
      <c r="QBA427" s="93"/>
      <c r="QBB427" s="93"/>
      <c r="QBC427" s="93"/>
      <c r="QBD427" s="93"/>
      <c r="QBE427" s="93"/>
      <c r="QBF427" s="93"/>
      <c r="QBG427" s="93"/>
      <c r="QBH427" s="93"/>
      <c r="QBI427" s="93"/>
      <c r="QBJ427" s="93"/>
      <c r="QBK427" s="93"/>
      <c r="QBL427" s="93"/>
      <c r="QBM427" s="93"/>
      <c r="QBN427" s="93"/>
      <c r="QBO427" s="93"/>
      <c r="QBP427" s="93"/>
      <c r="QBQ427" s="93"/>
      <c r="QBR427" s="93"/>
      <c r="QBS427" s="93"/>
      <c r="QBT427" s="93"/>
      <c r="QBU427" s="93"/>
      <c r="QBV427" s="93"/>
      <c r="QBW427" s="93"/>
      <c r="QBX427" s="93"/>
      <c r="QBY427" s="93"/>
      <c r="QBZ427" s="93"/>
      <c r="QCA427" s="93"/>
      <c r="QCB427" s="93"/>
      <c r="QCC427" s="93"/>
      <c r="QCD427" s="93"/>
      <c r="QCE427" s="93"/>
      <c r="QCF427" s="93"/>
      <c r="QCG427" s="93"/>
      <c r="QCH427" s="93"/>
      <c r="QCI427" s="93"/>
      <c r="QCJ427" s="93"/>
      <c r="QCK427" s="93"/>
      <c r="QCL427" s="93"/>
      <c r="QCM427" s="93"/>
      <c r="QCN427" s="93"/>
      <c r="QCO427" s="93"/>
      <c r="QCP427" s="93"/>
      <c r="QCQ427" s="93"/>
      <c r="QCR427" s="93"/>
      <c r="QCS427" s="93"/>
      <c r="QCT427" s="93"/>
      <c r="QCU427" s="93"/>
      <c r="QCV427" s="93"/>
      <c r="QCW427" s="93"/>
      <c r="QCX427" s="93"/>
      <c r="QCY427" s="93"/>
      <c r="QCZ427" s="93"/>
      <c r="QDA427" s="93"/>
      <c r="QDB427" s="93"/>
      <c r="QDC427" s="93"/>
      <c r="QDD427" s="93"/>
      <c r="QDE427" s="93"/>
      <c r="QDF427" s="93"/>
      <c r="QDG427" s="93"/>
      <c r="QDH427" s="93"/>
      <c r="QDI427" s="93"/>
      <c r="QDJ427" s="93"/>
      <c r="QDK427" s="93"/>
      <c r="QDL427" s="93"/>
      <c r="QDM427" s="93"/>
      <c r="QDN427" s="93"/>
      <c r="QDO427" s="93"/>
      <c r="QDP427" s="93"/>
      <c r="QDQ427" s="93"/>
      <c r="QDR427" s="93"/>
      <c r="QDS427" s="93"/>
      <c r="QDT427" s="93"/>
      <c r="QDU427" s="93"/>
      <c r="QDV427" s="93"/>
      <c r="QDW427" s="93"/>
      <c r="QDX427" s="93"/>
      <c r="QDY427" s="93"/>
      <c r="QDZ427" s="93"/>
      <c r="QEA427" s="93"/>
      <c r="QEB427" s="93"/>
      <c r="QEC427" s="93"/>
      <c r="QED427" s="93"/>
      <c r="QEE427" s="93"/>
      <c r="QEF427" s="93"/>
      <c r="QEG427" s="93"/>
      <c r="QEH427" s="93"/>
      <c r="QEI427" s="93"/>
      <c r="QEJ427" s="93"/>
      <c r="QEK427" s="93"/>
      <c r="QEL427" s="93"/>
      <c r="QEM427" s="93"/>
      <c r="QEN427" s="93"/>
      <c r="QEO427" s="93"/>
      <c r="QEP427" s="93"/>
      <c r="QEQ427" s="93"/>
      <c r="QER427" s="93"/>
      <c r="QES427" s="93"/>
      <c r="QET427" s="93"/>
      <c r="QEU427" s="93"/>
      <c r="QEV427" s="93"/>
      <c r="QEW427" s="93"/>
      <c r="QEX427" s="93"/>
      <c r="QEY427" s="93"/>
      <c r="QEZ427" s="93"/>
      <c r="QFA427" s="93"/>
      <c r="QFB427" s="93"/>
      <c r="QFC427" s="93"/>
      <c r="QFD427" s="93"/>
      <c r="QFE427" s="93"/>
      <c r="QFF427" s="93"/>
      <c r="QFG427" s="93"/>
      <c r="QFH427" s="93"/>
      <c r="QFI427" s="93"/>
      <c r="QFJ427" s="93"/>
      <c r="QFK427" s="93"/>
      <c r="QFL427" s="93"/>
      <c r="QFM427" s="93"/>
      <c r="QFN427" s="93"/>
      <c r="QFO427" s="93"/>
      <c r="QFP427" s="93"/>
      <c r="QFQ427" s="93"/>
      <c r="QFR427" s="93"/>
      <c r="QFS427" s="93"/>
      <c r="QFT427" s="93"/>
      <c r="QFU427" s="93"/>
      <c r="QFV427" s="93"/>
      <c r="QFW427" s="93"/>
      <c r="QFX427" s="93"/>
      <c r="QFY427" s="93"/>
      <c r="QFZ427" s="93"/>
      <c r="QGA427" s="93"/>
      <c r="QGB427" s="93"/>
      <c r="QGC427" s="93"/>
      <c r="QGD427" s="93"/>
      <c r="QGE427" s="93"/>
      <c r="QGF427" s="93"/>
      <c r="QGG427" s="93"/>
      <c r="QGH427" s="93"/>
      <c r="QGI427" s="93"/>
      <c r="QGJ427" s="93"/>
      <c r="QGK427" s="93"/>
      <c r="QGL427" s="93"/>
      <c r="QGM427" s="93"/>
      <c r="QGN427" s="93"/>
      <c r="QGO427" s="93"/>
      <c r="QGP427" s="93"/>
      <c r="QGQ427" s="93"/>
      <c r="QGR427" s="93"/>
      <c r="QGS427" s="93"/>
      <c r="QGT427" s="93"/>
      <c r="QGU427" s="93"/>
      <c r="QGV427" s="93"/>
      <c r="QGW427" s="93"/>
      <c r="QGX427" s="93"/>
      <c r="QGY427" s="93"/>
      <c r="QGZ427" s="93"/>
      <c r="QHA427" s="93"/>
      <c r="QHB427" s="93"/>
      <c r="QHC427" s="93"/>
      <c r="QHD427" s="93"/>
      <c r="QHE427" s="93"/>
      <c r="QHF427" s="93"/>
      <c r="QHG427" s="93"/>
      <c r="QHH427" s="93"/>
      <c r="QHI427" s="93"/>
      <c r="QHJ427" s="93"/>
      <c r="QHK427" s="93"/>
      <c r="QHL427" s="93"/>
      <c r="QHM427" s="93"/>
      <c r="QHN427" s="93"/>
      <c r="QHO427" s="93"/>
      <c r="QHP427" s="93"/>
      <c r="QHQ427" s="93"/>
      <c r="QHR427" s="93"/>
      <c r="QHS427" s="93"/>
      <c r="QHT427" s="93"/>
      <c r="QHU427" s="93"/>
      <c r="QHV427" s="93"/>
      <c r="QHW427" s="93"/>
      <c r="QHX427" s="93"/>
      <c r="QHY427" s="93"/>
      <c r="QHZ427" s="93"/>
      <c r="QIA427" s="93"/>
      <c r="QIB427" s="93"/>
      <c r="QIC427" s="93"/>
      <c r="QID427" s="93"/>
      <c r="QIE427" s="93"/>
      <c r="QIF427" s="93"/>
      <c r="QIG427" s="93"/>
      <c r="QIH427" s="93"/>
      <c r="QII427" s="93"/>
      <c r="QIJ427" s="93"/>
      <c r="QIK427" s="93"/>
      <c r="QIL427" s="93"/>
      <c r="QIM427" s="93"/>
      <c r="QIN427" s="93"/>
      <c r="QIO427" s="93"/>
      <c r="QIP427" s="93"/>
      <c r="QIQ427" s="93"/>
      <c r="QIR427" s="93"/>
      <c r="QIS427" s="93"/>
      <c r="QIT427" s="93"/>
      <c r="QIU427" s="93"/>
      <c r="QIV427" s="93"/>
      <c r="QIW427" s="93"/>
      <c r="QIX427" s="93"/>
      <c r="QIY427" s="93"/>
      <c r="QIZ427" s="93"/>
      <c r="QJA427" s="93"/>
      <c r="QJB427" s="93"/>
      <c r="QJC427" s="93"/>
      <c r="QJD427" s="93"/>
      <c r="QJE427" s="93"/>
      <c r="QJF427" s="93"/>
      <c r="QJG427" s="93"/>
      <c r="QJH427" s="93"/>
      <c r="QJI427" s="93"/>
      <c r="QJJ427" s="93"/>
      <c r="QJK427" s="93"/>
      <c r="QJL427" s="93"/>
      <c r="QJM427" s="93"/>
      <c r="QJN427" s="93"/>
      <c r="QJO427" s="93"/>
      <c r="QJP427" s="93"/>
      <c r="QJQ427" s="93"/>
      <c r="QJR427" s="93"/>
      <c r="QJS427" s="93"/>
      <c r="QJT427" s="93"/>
      <c r="QJU427" s="93"/>
      <c r="QJV427" s="93"/>
      <c r="QJW427" s="93"/>
      <c r="QJX427" s="93"/>
      <c r="QJY427" s="93"/>
      <c r="QJZ427" s="93"/>
      <c r="QKA427" s="93"/>
      <c r="QKB427" s="93"/>
      <c r="QKC427" s="93"/>
      <c r="QKD427" s="93"/>
      <c r="QKE427" s="93"/>
      <c r="QKF427" s="93"/>
      <c r="QKG427" s="93"/>
      <c r="QKH427" s="93"/>
      <c r="QKI427" s="93"/>
      <c r="QKJ427" s="93"/>
      <c r="QKK427" s="93"/>
      <c r="QKL427" s="93"/>
      <c r="QKM427" s="93"/>
      <c r="QKN427" s="93"/>
      <c r="QKO427" s="93"/>
      <c r="QKP427" s="93"/>
      <c r="QKQ427" s="93"/>
      <c r="QKR427" s="93"/>
      <c r="QKS427" s="93"/>
      <c r="QKT427" s="93"/>
      <c r="QKU427" s="93"/>
      <c r="QKV427" s="93"/>
      <c r="QKW427" s="93"/>
      <c r="QKX427" s="93"/>
      <c r="QKY427" s="93"/>
      <c r="QKZ427" s="93"/>
      <c r="QLA427" s="93"/>
      <c r="QLB427" s="93"/>
      <c r="QLC427" s="93"/>
      <c r="QLD427" s="93"/>
      <c r="QLE427" s="93"/>
      <c r="QLF427" s="93"/>
      <c r="QLG427" s="93"/>
      <c r="QLH427" s="93"/>
      <c r="QLI427" s="93"/>
      <c r="QLJ427" s="93"/>
      <c r="QLK427" s="93"/>
      <c r="QLL427" s="93"/>
      <c r="QLM427" s="93"/>
      <c r="QLN427" s="93"/>
      <c r="QLO427" s="93"/>
      <c r="QLP427" s="93"/>
      <c r="QLQ427" s="93"/>
      <c r="QLR427" s="93"/>
      <c r="QLS427" s="93"/>
      <c r="QLT427" s="93"/>
      <c r="QLU427" s="93"/>
      <c r="QLV427" s="93"/>
      <c r="QLW427" s="93"/>
      <c r="QLX427" s="93"/>
      <c r="QLY427" s="93"/>
      <c r="QLZ427" s="93"/>
      <c r="QMA427" s="93"/>
      <c r="QMB427" s="93"/>
      <c r="QMC427" s="93"/>
      <c r="QMD427" s="93"/>
      <c r="QME427" s="93"/>
      <c r="QMF427" s="93"/>
      <c r="QMG427" s="93"/>
      <c r="QMH427" s="93"/>
      <c r="QMI427" s="93"/>
      <c r="QMJ427" s="93"/>
      <c r="QMK427" s="93"/>
      <c r="QML427" s="93"/>
      <c r="QMM427" s="93"/>
      <c r="QMN427" s="93"/>
      <c r="QMO427" s="93"/>
      <c r="QMP427" s="93"/>
      <c r="QMQ427" s="93"/>
      <c r="QMR427" s="93"/>
      <c r="QMS427" s="93"/>
      <c r="QMT427" s="93"/>
      <c r="QMU427" s="93"/>
      <c r="QMV427" s="93"/>
      <c r="QMW427" s="93"/>
      <c r="QMX427" s="93"/>
      <c r="QMY427" s="93"/>
      <c r="QMZ427" s="93"/>
      <c r="QNA427" s="93"/>
      <c r="QNB427" s="93"/>
      <c r="QNC427" s="93"/>
      <c r="QND427" s="93"/>
      <c r="QNE427" s="93"/>
      <c r="QNF427" s="93"/>
      <c r="QNG427" s="93"/>
      <c r="QNH427" s="93"/>
      <c r="QNI427" s="93"/>
      <c r="QNJ427" s="93"/>
      <c r="QNK427" s="93"/>
      <c r="QNL427" s="93"/>
      <c r="QNM427" s="93"/>
      <c r="QNN427" s="93"/>
      <c r="QNO427" s="93"/>
      <c r="QNP427" s="93"/>
      <c r="QNQ427" s="93"/>
      <c r="QNR427" s="93"/>
      <c r="QNS427" s="93"/>
      <c r="QNT427" s="93"/>
      <c r="QNU427" s="93"/>
      <c r="QNV427" s="93"/>
      <c r="QNW427" s="93"/>
      <c r="QNX427" s="93"/>
      <c r="QNY427" s="93"/>
      <c r="QNZ427" s="93"/>
      <c r="QOA427" s="93"/>
      <c r="QOB427" s="93"/>
      <c r="QOC427" s="93"/>
      <c r="QOD427" s="93"/>
      <c r="QOE427" s="93"/>
      <c r="QOF427" s="93"/>
      <c r="QOG427" s="93"/>
      <c r="QOH427" s="93"/>
      <c r="QOI427" s="93"/>
      <c r="QOJ427" s="93"/>
      <c r="QOK427" s="93"/>
      <c r="QOL427" s="93"/>
      <c r="QOM427" s="93"/>
      <c r="QON427" s="93"/>
      <c r="QOO427" s="93"/>
      <c r="QOP427" s="93"/>
      <c r="QOQ427" s="93"/>
      <c r="QOR427" s="93"/>
      <c r="QOS427" s="93"/>
      <c r="QOT427" s="93"/>
      <c r="QOU427" s="93"/>
      <c r="QOV427" s="93"/>
      <c r="QOW427" s="93"/>
      <c r="QOX427" s="93"/>
      <c r="QOY427" s="93"/>
      <c r="QOZ427" s="93"/>
      <c r="QPA427" s="93"/>
      <c r="QPB427" s="93"/>
      <c r="QPC427" s="93"/>
      <c r="QPD427" s="93"/>
      <c r="QPE427" s="93"/>
      <c r="QPF427" s="93"/>
      <c r="QPG427" s="93"/>
      <c r="QPH427" s="93"/>
      <c r="QPI427" s="93"/>
      <c r="QPJ427" s="93"/>
      <c r="QPK427" s="93"/>
      <c r="QPL427" s="93"/>
      <c r="QPM427" s="93"/>
      <c r="QPN427" s="93"/>
      <c r="QPO427" s="93"/>
      <c r="QPP427" s="93"/>
      <c r="QPQ427" s="93"/>
      <c r="QPR427" s="93"/>
      <c r="QPS427" s="93"/>
      <c r="QPT427" s="93"/>
      <c r="QPU427" s="93"/>
      <c r="QPV427" s="93"/>
      <c r="QPW427" s="93"/>
      <c r="QPX427" s="93"/>
      <c r="QPY427" s="93"/>
      <c r="QPZ427" s="93"/>
      <c r="QQA427" s="93"/>
      <c r="QQB427" s="93"/>
      <c r="QQC427" s="93"/>
      <c r="QQD427" s="93"/>
      <c r="QQE427" s="93"/>
      <c r="QQF427" s="93"/>
      <c r="QQG427" s="93"/>
      <c r="QQH427" s="93"/>
      <c r="QQI427" s="93"/>
      <c r="QQJ427" s="93"/>
      <c r="QQK427" s="93"/>
      <c r="QQL427" s="93"/>
      <c r="QQM427" s="93"/>
      <c r="QQN427" s="93"/>
      <c r="QQO427" s="93"/>
      <c r="QQP427" s="93"/>
      <c r="QQQ427" s="93"/>
      <c r="QQR427" s="93"/>
      <c r="QQS427" s="93"/>
      <c r="QQT427" s="93"/>
      <c r="QQU427" s="93"/>
      <c r="QQV427" s="93"/>
      <c r="QQW427" s="93"/>
      <c r="QQX427" s="93"/>
      <c r="QQY427" s="93"/>
      <c r="QQZ427" s="93"/>
      <c r="QRA427" s="93"/>
      <c r="QRB427" s="93"/>
      <c r="QRC427" s="93"/>
      <c r="QRD427" s="93"/>
      <c r="QRE427" s="93"/>
      <c r="QRF427" s="93"/>
      <c r="QRG427" s="93"/>
      <c r="QRH427" s="93"/>
      <c r="QRI427" s="93"/>
      <c r="QRJ427" s="93"/>
      <c r="QRK427" s="93"/>
      <c r="QRL427" s="93"/>
      <c r="QRM427" s="93"/>
      <c r="QRN427" s="93"/>
      <c r="QRO427" s="93"/>
      <c r="QRP427" s="93"/>
      <c r="QRQ427" s="93"/>
      <c r="QRR427" s="93"/>
      <c r="QRS427" s="93"/>
      <c r="QRT427" s="93"/>
      <c r="QRU427" s="93"/>
      <c r="QRV427" s="93"/>
      <c r="QRW427" s="93"/>
      <c r="QRX427" s="93"/>
      <c r="QRY427" s="93"/>
      <c r="QRZ427" s="93"/>
      <c r="QSA427" s="93"/>
      <c r="QSB427" s="93"/>
      <c r="QSC427" s="93"/>
      <c r="QSD427" s="93"/>
      <c r="QSE427" s="93"/>
      <c r="QSF427" s="93"/>
      <c r="QSG427" s="93"/>
      <c r="QSH427" s="93"/>
      <c r="QSI427" s="93"/>
      <c r="QSJ427" s="93"/>
      <c r="QSK427" s="93"/>
      <c r="QSL427" s="93"/>
      <c r="QSM427" s="93"/>
      <c r="QSN427" s="93"/>
      <c r="QSO427" s="93"/>
      <c r="QSP427" s="93"/>
      <c r="QSQ427" s="93"/>
      <c r="QSR427" s="93"/>
      <c r="QSS427" s="93"/>
      <c r="QST427" s="93"/>
      <c r="QSU427" s="93"/>
      <c r="QSV427" s="93"/>
      <c r="QSW427" s="93"/>
      <c r="QSX427" s="93"/>
      <c r="QSY427" s="93"/>
      <c r="QSZ427" s="93"/>
      <c r="QTA427" s="93"/>
      <c r="QTB427" s="93"/>
      <c r="QTC427" s="93"/>
      <c r="QTD427" s="93"/>
      <c r="QTE427" s="93"/>
      <c r="QTF427" s="93"/>
      <c r="QTG427" s="93"/>
      <c r="QTH427" s="93"/>
      <c r="QTI427" s="93"/>
      <c r="QTJ427" s="93"/>
      <c r="QTK427" s="93"/>
      <c r="QTL427" s="93"/>
      <c r="QTM427" s="93"/>
      <c r="QTN427" s="93"/>
      <c r="QTO427" s="93"/>
      <c r="QTP427" s="93"/>
      <c r="QTQ427" s="93"/>
      <c r="QTR427" s="93"/>
      <c r="QTS427" s="93"/>
      <c r="QTT427" s="93"/>
      <c r="QTU427" s="93"/>
      <c r="QTV427" s="93"/>
      <c r="QTW427" s="93"/>
      <c r="QTX427" s="93"/>
      <c r="QTY427" s="93"/>
      <c r="QTZ427" s="93"/>
      <c r="QUA427" s="93"/>
      <c r="QUB427" s="93"/>
      <c r="QUC427" s="93"/>
      <c r="QUD427" s="93"/>
      <c r="QUE427" s="93"/>
      <c r="QUF427" s="93"/>
      <c r="QUG427" s="93"/>
      <c r="QUH427" s="93"/>
      <c r="QUI427" s="93"/>
      <c r="QUJ427" s="93"/>
      <c r="QUK427" s="93"/>
      <c r="QUL427" s="93"/>
      <c r="QUM427" s="93"/>
      <c r="QUN427" s="93"/>
      <c r="QUO427" s="93"/>
      <c r="QUP427" s="93"/>
      <c r="QUQ427" s="93"/>
      <c r="QUR427" s="93"/>
      <c r="QUS427" s="93"/>
      <c r="QUT427" s="93"/>
      <c r="QUU427" s="93"/>
      <c r="QUV427" s="93"/>
      <c r="QUW427" s="93"/>
      <c r="QUX427" s="93"/>
      <c r="QUY427" s="93"/>
      <c r="QUZ427" s="93"/>
      <c r="QVA427" s="93"/>
      <c r="QVB427" s="93"/>
      <c r="QVC427" s="93"/>
      <c r="QVD427" s="93"/>
      <c r="QVE427" s="93"/>
      <c r="QVF427" s="93"/>
      <c r="QVG427" s="93"/>
      <c r="QVH427" s="93"/>
      <c r="QVI427" s="93"/>
      <c r="QVJ427" s="93"/>
      <c r="QVK427" s="93"/>
      <c r="QVL427" s="93"/>
      <c r="QVM427" s="93"/>
      <c r="QVN427" s="93"/>
      <c r="QVO427" s="93"/>
      <c r="QVP427" s="93"/>
      <c r="QVQ427" s="93"/>
      <c r="QVR427" s="93"/>
      <c r="QVS427" s="93"/>
      <c r="QVT427" s="93"/>
      <c r="QVU427" s="93"/>
      <c r="QVV427" s="93"/>
      <c r="QVW427" s="93"/>
      <c r="QVX427" s="93"/>
      <c r="QVY427" s="93"/>
      <c r="QVZ427" s="93"/>
      <c r="QWA427" s="93"/>
      <c r="QWB427" s="93"/>
      <c r="QWC427" s="93"/>
      <c r="QWD427" s="93"/>
      <c r="QWE427" s="93"/>
      <c r="QWF427" s="93"/>
      <c r="QWG427" s="93"/>
      <c r="QWH427" s="93"/>
      <c r="QWI427" s="93"/>
      <c r="QWJ427" s="93"/>
      <c r="QWK427" s="93"/>
      <c r="QWL427" s="93"/>
      <c r="QWM427" s="93"/>
      <c r="QWN427" s="93"/>
      <c r="QWO427" s="93"/>
      <c r="QWP427" s="93"/>
      <c r="QWQ427" s="93"/>
      <c r="QWR427" s="93"/>
      <c r="QWS427" s="93"/>
      <c r="QWT427" s="93"/>
      <c r="QWU427" s="93"/>
      <c r="QWV427" s="93"/>
      <c r="QWW427" s="93"/>
      <c r="QWX427" s="93"/>
      <c r="QWY427" s="93"/>
      <c r="QWZ427" s="93"/>
      <c r="QXA427" s="93"/>
      <c r="QXB427" s="93"/>
      <c r="QXC427" s="93"/>
      <c r="QXD427" s="93"/>
      <c r="QXE427" s="93"/>
      <c r="QXF427" s="93"/>
      <c r="QXG427" s="93"/>
      <c r="QXH427" s="93"/>
      <c r="QXI427" s="93"/>
      <c r="QXJ427" s="93"/>
      <c r="QXK427" s="93"/>
      <c r="QXL427" s="93"/>
      <c r="QXM427" s="93"/>
      <c r="QXN427" s="93"/>
      <c r="QXO427" s="93"/>
      <c r="QXP427" s="93"/>
      <c r="QXQ427" s="93"/>
      <c r="QXR427" s="93"/>
      <c r="QXS427" s="93"/>
      <c r="QXT427" s="93"/>
      <c r="QXU427" s="93"/>
      <c r="QXV427" s="93"/>
      <c r="QXW427" s="93"/>
      <c r="QXX427" s="93"/>
      <c r="QXY427" s="93"/>
      <c r="QXZ427" s="93"/>
      <c r="QYA427" s="93"/>
      <c r="QYB427" s="93"/>
      <c r="QYC427" s="93"/>
      <c r="QYD427" s="93"/>
      <c r="QYE427" s="93"/>
      <c r="QYF427" s="93"/>
      <c r="QYG427" s="93"/>
      <c r="QYH427" s="93"/>
      <c r="QYI427" s="93"/>
      <c r="QYJ427" s="93"/>
      <c r="QYK427" s="93"/>
      <c r="QYL427" s="93"/>
      <c r="QYM427" s="93"/>
      <c r="QYN427" s="93"/>
      <c r="QYO427" s="93"/>
      <c r="QYP427" s="93"/>
      <c r="QYQ427" s="93"/>
      <c r="QYR427" s="93"/>
      <c r="QYS427" s="93"/>
      <c r="QYT427" s="93"/>
      <c r="QYU427" s="93"/>
      <c r="QYV427" s="93"/>
      <c r="QYW427" s="93"/>
      <c r="QYX427" s="93"/>
      <c r="QYY427" s="93"/>
      <c r="QYZ427" s="93"/>
      <c r="QZA427" s="93"/>
      <c r="QZB427" s="93"/>
      <c r="QZC427" s="93"/>
      <c r="QZD427" s="93"/>
      <c r="QZE427" s="93"/>
      <c r="QZF427" s="93"/>
      <c r="QZG427" s="93"/>
      <c r="QZH427" s="93"/>
      <c r="QZI427" s="93"/>
      <c r="QZJ427" s="93"/>
      <c r="QZK427" s="93"/>
      <c r="QZL427" s="93"/>
      <c r="QZM427" s="93"/>
      <c r="QZN427" s="93"/>
      <c r="QZO427" s="93"/>
      <c r="QZP427" s="93"/>
      <c r="QZQ427" s="93"/>
      <c r="QZR427" s="93"/>
      <c r="QZS427" s="93"/>
      <c r="QZT427" s="93"/>
      <c r="QZU427" s="93"/>
      <c r="QZV427" s="93"/>
      <c r="QZW427" s="93"/>
      <c r="QZX427" s="93"/>
      <c r="QZY427" s="93"/>
      <c r="QZZ427" s="93"/>
      <c r="RAA427" s="93"/>
      <c r="RAB427" s="93"/>
      <c r="RAC427" s="93"/>
      <c r="RAD427" s="93"/>
      <c r="RAE427" s="93"/>
      <c r="RAF427" s="93"/>
      <c r="RAG427" s="93"/>
      <c r="RAH427" s="93"/>
      <c r="RAI427" s="93"/>
      <c r="RAJ427" s="93"/>
      <c r="RAK427" s="93"/>
      <c r="RAL427" s="93"/>
      <c r="RAM427" s="93"/>
      <c r="RAN427" s="93"/>
      <c r="RAO427" s="93"/>
      <c r="RAP427" s="93"/>
      <c r="RAQ427" s="93"/>
      <c r="RAR427" s="93"/>
      <c r="RAS427" s="93"/>
      <c r="RAT427" s="93"/>
      <c r="RAU427" s="93"/>
      <c r="RAV427" s="93"/>
      <c r="RAW427" s="93"/>
      <c r="RAX427" s="93"/>
      <c r="RAY427" s="93"/>
      <c r="RAZ427" s="93"/>
      <c r="RBA427" s="93"/>
      <c r="RBB427" s="93"/>
      <c r="RBC427" s="93"/>
      <c r="RBD427" s="93"/>
      <c r="RBE427" s="93"/>
      <c r="RBF427" s="93"/>
      <c r="RBG427" s="93"/>
      <c r="RBH427" s="93"/>
      <c r="RBI427" s="93"/>
      <c r="RBJ427" s="93"/>
      <c r="RBK427" s="93"/>
      <c r="RBL427" s="93"/>
      <c r="RBM427" s="93"/>
      <c r="RBN427" s="93"/>
      <c r="RBO427" s="93"/>
      <c r="RBP427" s="93"/>
      <c r="RBQ427" s="93"/>
      <c r="RBR427" s="93"/>
      <c r="RBS427" s="93"/>
      <c r="RBT427" s="93"/>
      <c r="RBU427" s="93"/>
      <c r="RBV427" s="93"/>
      <c r="RBW427" s="93"/>
      <c r="RBX427" s="93"/>
      <c r="RBY427" s="93"/>
      <c r="RBZ427" s="93"/>
      <c r="RCA427" s="93"/>
      <c r="RCB427" s="93"/>
      <c r="RCC427" s="93"/>
      <c r="RCD427" s="93"/>
      <c r="RCE427" s="93"/>
      <c r="RCF427" s="93"/>
      <c r="RCG427" s="93"/>
      <c r="RCH427" s="93"/>
      <c r="RCI427" s="93"/>
      <c r="RCJ427" s="93"/>
      <c r="RCK427" s="93"/>
      <c r="RCL427" s="93"/>
      <c r="RCM427" s="93"/>
      <c r="RCN427" s="93"/>
      <c r="RCO427" s="93"/>
      <c r="RCP427" s="93"/>
      <c r="RCQ427" s="93"/>
      <c r="RCR427" s="93"/>
      <c r="RCS427" s="93"/>
      <c r="RCT427" s="93"/>
      <c r="RCU427" s="93"/>
      <c r="RCV427" s="93"/>
      <c r="RCW427" s="93"/>
      <c r="RCX427" s="93"/>
      <c r="RCY427" s="93"/>
      <c r="RCZ427" s="93"/>
      <c r="RDA427" s="93"/>
      <c r="RDB427" s="93"/>
      <c r="RDC427" s="93"/>
      <c r="RDD427" s="93"/>
      <c r="RDE427" s="93"/>
      <c r="RDF427" s="93"/>
      <c r="RDG427" s="93"/>
      <c r="RDH427" s="93"/>
      <c r="RDI427" s="93"/>
      <c r="RDJ427" s="93"/>
      <c r="RDK427" s="93"/>
      <c r="RDL427" s="93"/>
      <c r="RDM427" s="93"/>
      <c r="RDN427" s="93"/>
      <c r="RDO427" s="93"/>
      <c r="RDP427" s="93"/>
      <c r="RDQ427" s="93"/>
      <c r="RDR427" s="93"/>
      <c r="RDS427" s="93"/>
      <c r="RDT427" s="93"/>
      <c r="RDU427" s="93"/>
      <c r="RDV427" s="93"/>
      <c r="RDW427" s="93"/>
      <c r="RDX427" s="93"/>
      <c r="RDY427" s="93"/>
      <c r="RDZ427" s="93"/>
      <c r="REA427" s="93"/>
      <c r="REB427" s="93"/>
      <c r="REC427" s="93"/>
      <c r="RED427" s="93"/>
      <c r="REE427" s="93"/>
      <c r="REF427" s="93"/>
      <c r="REG427" s="93"/>
      <c r="REH427" s="93"/>
      <c r="REI427" s="93"/>
      <c r="REJ427" s="93"/>
      <c r="REK427" s="93"/>
      <c r="REL427" s="93"/>
      <c r="REM427" s="93"/>
      <c r="REN427" s="93"/>
      <c r="REO427" s="93"/>
      <c r="REP427" s="93"/>
      <c r="REQ427" s="93"/>
      <c r="RER427" s="93"/>
      <c r="RES427" s="93"/>
      <c r="RET427" s="93"/>
      <c r="REU427" s="93"/>
      <c r="REV427" s="93"/>
      <c r="REW427" s="93"/>
      <c r="REX427" s="93"/>
      <c r="REY427" s="93"/>
      <c r="REZ427" s="93"/>
      <c r="RFA427" s="93"/>
      <c r="RFB427" s="93"/>
      <c r="RFC427" s="93"/>
      <c r="RFD427" s="93"/>
      <c r="RFE427" s="93"/>
      <c r="RFF427" s="93"/>
      <c r="RFG427" s="93"/>
      <c r="RFH427" s="93"/>
      <c r="RFI427" s="93"/>
      <c r="RFJ427" s="93"/>
      <c r="RFK427" s="93"/>
      <c r="RFL427" s="93"/>
      <c r="RFM427" s="93"/>
      <c r="RFN427" s="93"/>
      <c r="RFO427" s="93"/>
      <c r="RFP427" s="93"/>
      <c r="RFQ427" s="93"/>
      <c r="RFR427" s="93"/>
      <c r="RFS427" s="93"/>
      <c r="RFT427" s="93"/>
      <c r="RFU427" s="93"/>
      <c r="RFV427" s="93"/>
      <c r="RFW427" s="93"/>
      <c r="RFX427" s="93"/>
      <c r="RFY427" s="93"/>
      <c r="RFZ427" s="93"/>
      <c r="RGA427" s="93"/>
      <c r="RGB427" s="93"/>
      <c r="RGC427" s="93"/>
      <c r="RGD427" s="93"/>
      <c r="RGE427" s="93"/>
      <c r="RGF427" s="93"/>
      <c r="RGG427" s="93"/>
      <c r="RGH427" s="93"/>
      <c r="RGI427" s="93"/>
      <c r="RGJ427" s="93"/>
      <c r="RGK427" s="93"/>
      <c r="RGL427" s="93"/>
      <c r="RGM427" s="93"/>
      <c r="RGN427" s="93"/>
      <c r="RGO427" s="93"/>
      <c r="RGP427" s="93"/>
      <c r="RGQ427" s="93"/>
      <c r="RGR427" s="93"/>
      <c r="RGS427" s="93"/>
      <c r="RGT427" s="93"/>
      <c r="RGU427" s="93"/>
      <c r="RGV427" s="93"/>
      <c r="RGW427" s="93"/>
      <c r="RGX427" s="93"/>
      <c r="RGY427" s="93"/>
      <c r="RGZ427" s="93"/>
      <c r="RHA427" s="93"/>
      <c r="RHB427" s="93"/>
      <c r="RHC427" s="93"/>
      <c r="RHD427" s="93"/>
      <c r="RHE427" s="93"/>
      <c r="RHF427" s="93"/>
      <c r="RHG427" s="93"/>
      <c r="RHH427" s="93"/>
      <c r="RHI427" s="93"/>
      <c r="RHJ427" s="93"/>
      <c r="RHK427" s="93"/>
      <c r="RHL427" s="93"/>
      <c r="RHM427" s="93"/>
      <c r="RHN427" s="93"/>
      <c r="RHO427" s="93"/>
      <c r="RHP427" s="93"/>
      <c r="RHQ427" s="93"/>
      <c r="RHR427" s="93"/>
      <c r="RHS427" s="93"/>
      <c r="RHT427" s="93"/>
      <c r="RHU427" s="93"/>
      <c r="RHV427" s="93"/>
      <c r="RHW427" s="93"/>
      <c r="RHX427" s="93"/>
      <c r="RHY427" s="93"/>
      <c r="RHZ427" s="93"/>
      <c r="RIA427" s="93"/>
      <c r="RIB427" s="93"/>
      <c r="RIC427" s="93"/>
      <c r="RID427" s="93"/>
      <c r="RIE427" s="93"/>
      <c r="RIF427" s="93"/>
      <c r="RIG427" s="93"/>
      <c r="RIH427" s="93"/>
      <c r="RII427" s="93"/>
      <c r="RIJ427" s="93"/>
      <c r="RIK427" s="93"/>
      <c r="RIL427" s="93"/>
      <c r="RIM427" s="93"/>
      <c r="RIN427" s="93"/>
      <c r="RIO427" s="93"/>
      <c r="RIP427" s="93"/>
      <c r="RIQ427" s="93"/>
      <c r="RIR427" s="93"/>
      <c r="RIS427" s="93"/>
      <c r="RIT427" s="93"/>
      <c r="RIU427" s="93"/>
      <c r="RIV427" s="93"/>
      <c r="RIW427" s="93"/>
      <c r="RIX427" s="93"/>
      <c r="RIY427" s="93"/>
      <c r="RIZ427" s="93"/>
      <c r="RJA427" s="93"/>
      <c r="RJB427" s="93"/>
      <c r="RJC427" s="93"/>
      <c r="RJD427" s="93"/>
      <c r="RJE427" s="93"/>
      <c r="RJF427" s="93"/>
      <c r="RJG427" s="93"/>
      <c r="RJH427" s="93"/>
      <c r="RJI427" s="93"/>
      <c r="RJJ427" s="93"/>
      <c r="RJK427" s="93"/>
      <c r="RJL427" s="93"/>
      <c r="RJM427" s="93"/>
      <c r="RJN427" s="93"/>
      <c r="RJO427" s="93"/>
      <c r="RJP427" s="93"/>
      <c r="RJQ427" s="93"/>
      <c r="RJR427" s="93"/>
      <c r="RJS427" s="93"/>
      <c r="RJT427" s="93"/>
      <c r="RJU427" s="93"/>
      <c r="RJV427" s="93"/>
      <c r="RJW427" s="93"/>
      <c r="RJX427" s="93"/>
      <c r="RJY427" s="93"/>
      <c r="RJZ427" s="93"/>
      <c r="RKA427" s="93"/>
      <c r="RKB427" s="93"/>
      <c r="RKC427" s="93"/>
      <c r="RKD427" s="93"/>
      <c r="RKE427" s="93"/>
      <c r="RKF427" s="93"/>
      <c r="RKG427" s="93"/>
      <c r="RKH427" s="93"/>
      <c r="RKI427" s="93"/>
      <c r="RKJ427" s="93"/>
      <c r="RKK427" s="93"/>
      <c r="RKL427" s="93"/>
      <c r="RKM427" s="93"/>
      <c r="RKN427" s="93"/>
      <c r="RKO427" s="93"/>
      <c r="RKP427" s="93"/>
      <c r="RKQ427" s="93"/>
      <c r="RKR427" s="93"/>
      <c r="RKS427" s="93"/>
      <c r="RKT427" s="93"/>
      <c r="RKU427" s="93"/>
      <c r="RKV427" s="93"/>
      <c r="RKW427" s="93"/>
      <c r="RKX427" s="93"/>
      <c r="RKY427" s="93"/>
      <c r="RKZ427" s="93"/>
      <c r="RLA427" s="93"/>
      <c r="RLB427" s="93"/>
      <c r="RLC427" s="93"/>
      <c r="RLD427" s="93"/>
      <c r="RLE427" s="93"/>
      <c r="RLF427" s="93"/>
      <c r="RLG427" s="93"/>
      <c r="RLH427" s="93"/>
      <c r="RLI427" s="93"/>
      <c r="RLJ427" s="93"/>
      <c r="RLK427" s="93"/>
      <c r="RLL427" s="93"/>
      <c r="RLM427" s="93"/>
      <c r="RLN427" s="93"/>
      <c r="RLO427" s="93"/>
      <c r="RLP427" s="93"/>
      <c r="RLQ427" s="93"/>
      <c r="RLR427" s="93"/>
      <c r="RLS427" s="93"/>
      <c r="RLT427" s="93"/>
      <c r="RLU427" s="93"/>
      <c r="RLV427" s="93"/>
      <c r="RLW427" s="93"/>
      <c r="RLX427" s="93"/>
      <c r="RLY427" s="93"/>
      <c r="RLZ427" s="93"/>
      <c r="RMA427" s="93"/>
      <c r="RMB427" s="93"/>
      <c r="RMC427" s="93"/>
      <c r="RMD427" s="93"/>
      <c r="RME427" s="93"/>
      <c r="RMF427" s="93"/>
      <c r="RMG427" s="93"/>
      <c r="RMH427" s="93"/>
      <c r="RMI427" s="93"/>
      <c r="RMJ427" s="93"/>
      <c r="RMK427" s="93"/>
      <c r="RML427" s="93"/>
      <c r="RMM427" s="93"/>
      <c r="RMN427" s="93"/>
      <c r="RMO427" s="93"/>
      <c r="RMP427" s="93"/>
      <c r="RMQ427" s="93"/>
      <c r="RMR427" s="93"/>
      <c r="RMS427" s="93"/>
      <c r="RMT427" s="93"/>
      <c r="RMU427" s="93"/>
      <c r="RMV427" s="93"/>
      <c r="RMW427" s="93"/>
      <c r="RMX427" s="93"/>
      <c r="RMY427" s="93"/>
      <c r="RMZ427" s="93"/>
      <c r="RNA427" s="93"/>
      <c r="RNB427" s="93"/>
      <c r="RNC427" s="93"/>
      <c r="RND427" s="93"/>
      <c r="RNE427" s="93"/>
      <c r="RNF427" s="93"/>
      <c r="RNG427" s="93"/>
      <c r="RNH427" s="93"/>
      <c r="RNI427" s="93"/>
      <c r="RNJ427" s="93"/>
      <c r="RNK427" s="93"/>
      <c r="RNL427" s="93"/>
      <c r="RNM427" s="93"/>
      <c r="RNN427" s="93"/>
      <c r="RNO427" s="93"/>
      <c r="RNP427" s="93"/>
      <c r="RNQ427" s="93"/>
      <c r="RNR427" s="93"/>
      <c r="RNS427" s="93"/>
      <c r="RNT427" s="93"/>
      <c r="RNU427" s="93"/>
      <c r="RNV427" s="93"/>
      <c r="RNW427" s="93"/>
      <c r="RNX427" s="93"/>
      <c r="RNY427" s="93"/>
      <c r="RNZ427" s="93"/>
      <c r="ROA427" s="93"/>
      <c r="ROB427" s="93"/>
      <c r="ROC427" s="93"/>
      <c r="ROD427" s="93"/>
      <c r="ROE427" s="93"/>
      <c r="ROF427" s="93"/>
      <c r="ROG427" s="93"/>
      <c r="ROH427" s="93"/>
      <c r="ROI427" s="93"/>
      <c r="ROJ427" s="93"/>
      <c r="ROK427" s="93"/>
      <c r="ROL427" s="93"/>
      <c r="ROM427" s="93"/>
      <c r="RON427" s="93"/>
      <c r="ROO427" s="93"/>
      <c r="ROP427" s="93"/>
      <c r="ROQ427" s="93"/>
      <c r="ROR427" s="93"/>
      <c r="ROS427" s="93"/>
      <c r="ROT427" s="93"/>
      <c r="ROU427" s="93"/>
      <c r="ROV427" s="93"/>
      <c r="ROW427" s="93"/>
      <c r="ROX427" s="93"/>
      <c r="ROY427" s="93"/>
      <c r="ROZ427" s="93"/>
      <c r="RPA427" s="93"/>
      <c r="RPB427" s="93"/>
      <c r="RPC427" s="93"/>
      <c r="RPD427" s="93"/>
      <c r="RPE427" s="93"/>
      <c r="RPF427" s="93"/>
      <c r="RPG427" s="93"/>
      <c r="RPH427" s="93"/>
      <c r="RPI427" s="93"/>
      <c r="RPJ427" s="93"/>
      <c r="RPK427" s="93"/>
      <c r="RPL427" s="93"/>
      <c r="RPM427" s="93"/>
      <c r="RPN427" s="93"/>
      <c r="RPO427" s="93"/>
      <c r="RPP427" s="93"/>
      <c r="RPQ427" s="93"/>
      <c r="RPR427" s="93"/>
      <c r="RPS427" s="93"/>
      <c r="RPT427" s="93"/>
      <c r="RPU427" s="93"/>
      <c r="RPV427" s="93"/>
      <c r="RPW427" s="93"/>
      <c r="RPX427" s="93"/>
      <c r="RPY427" s="93"/>
      <c r="RPZ427" s="93"/>
      <c r="RQA427" s="93"/>
      <c r="RQB427" s="93"/>
      <c r="RQC427" s="93"/>
      <c r="RQD427" s="93"/>
      <c r="RQE427" s="93"/>
      <c r="RQF427" s="93"/>
      <c r="RQG427" s="93"/>
      <c r="RQH427" s="93"/>
      <c r="RQI427" s="93"/>
      <c r="RQJ427" s="93"/>
      <c r="RQK427" s="93"/>
      <c r="RQL427" s="93"/>
      <c r="RQM427" s="93"/>
      <c r="RQN427" s="93"/>
      <c r="RQO427" s="93"/>
      <c r="RQP427" s="93"/>
      <c r="RQQ427" s="93"/>
      <c r="RQR427" s="93"/>
      <c r="RQS427" s="93"/>
      <c r="RQT427" s="93"/>
      <c r="RQU427" s="93"/>
      <c r="RQV427" s="93"/>
      <c r="RQW427" s="93"/>
      <c r="RQX427" s="93"/>
      <c r="RQY427" s="93"/>
      <c r="RQZ427" s="93"/>
      <c r="RRA427" s="93"/>
      <c r="RRB427" s="93"/>
      <c r="RRC427" s="93"/>
      <c r="RRD427" s="93"/>
      <c r="RRE427" s="93"/>
      <c r="RRF427" s="93"/>
      <c r="RRG427" s="93"/>
      <c r="RRH427" s="93"/>
      <c r="RRI427" s="93"/>
      <c r="RRJ427" s="93"/>
      <c r="RRK427" s="93"/>
      <c r="RRL427" s="93"/>
      <c r="RRM427" s="93"/>
      <c r="RRN427" s="93"/>
      <c r="RRO427" s="93"/>
      <c r="RRP427" s="93"/>
      <c r="RRQ427" s="93"/>
      <c r="RRR427" s="93"/>
      <c r="RRS427" s="93"/>
      <c r="RRT427" s="93"/>
      <c r="RRU427" s="93"/>
      <c r="RRV427" s="93"/>
      <c r="RRW427" s="93"/>
      <c r="RRX427" s="93"/>
      <c r="RRY427" s="93"/>
      <c r="RRZ427" s="93"/>
      <c r="RSA427" s="93"/>
      <c r="RSB427" s="93"/>
      <c r="RSC427" s="93"/>
      <c r="RSD427" s="93"/>
      <c r="RSE427" s="93"/>
      <c r="RSF427" s="93"/>
      <c r="RSG427" s="93"/>
      <c r="RSH427" s="93"/>
      <c r="RSI427" s="93"/>
      <c r="RSJ427" s="93"/>
      <c r="RSK427" s="93"/>
      <c r="RSL427" s="93"/>
      <c r="RSM427" s="93"/>
      <c r="RSN427" s="93"/>
      <c r="RSO427" s="93"/>
      <c r="RSP427" s="93"/>
      <c r="RSQ427" s="93"/>
      <c r="RSR427" s="93"/>
      <c r="RSS427" s="93"/>
      <c r="RST427" s="93"/>
      <c r="RSU427" s="93"/>
      <c r="RSV427" s="93"/>
      <c r="RSW427" s="93"/>
      <c r="RSX427" s="93"/>
      <c r="RSY427" s="93"/>
      <c r="RSZ427" s="93"/>
      <c r="RTA427" s="93"/>
      <c r="RTB427" s="93"/>
      <c r="RTC427" s="93"/>
      <c r="RTD427" s="93"/>
      <c r="RTE427" s="93"/>
      <c r="RTF427" s="93"/>
      <c r="RTG427" s="93"/>
      <c r="RTH427" s="93"/>
      <c r="RTI427" s="93"/>
      <c r="RTJ427" s="93"/>
      <c r="RTK427" s="93"/>
      <c r="RTL427" s="93"/>
      <c r="RTM427" s="93"/>
      <c r="RTN427" s="93"/>
      <c r="RTO427" s="93"/>
      <c r="RTP427" s="93"/>
      <c r="RTQ427" s="93"/>
      <c r="RTR427" s="93"/>
      <c r="RTS427" s="93"/>
      <c r="RTT427" s="93"/>
      <c r="RTU427" s="93"/>
      <c r="RTV427" s="93"/>
      <c r="RTW427" s="93"/>
      <c r="RTX427" s="93"/>
      <c r="RTY427" s="93"/>
      <c r="RTZ427" s="93"/>
      <c r="RUA427" s="93"/>
      <c r="RUB427" s="93"/>
      <c r="RUC427" s="93"/>
      <c r="RUD427" s="93"/>
      <c r="RUE427" s="93"/>
      <c r="RUF427" s="93"/>
      <c r="RUG427" s="93"/>
      <c r="RUH427" s="93"/>
      <c r="RUI427" s="93"/>
      <c r="RUJ427" s="93"/>
      <c r="RUK427" s="93"/>
      <c r="RUL427" s="93"/>
      <c r="RUM427" s="93"/>
      <c r="RUN427" s="93"/>
      <c r="RUO427" s="93"/>
      <c r="RUP427" s="93"/>
      <c r="RUQ427" s="93"/>
      <c r="RUR427" s="93"/>
      <c r="RUS427" s="93"/>
      <c r="RUT427" s="93"/>
      <c r="RUU427" s="93"/>
      <c r="RUV427" s="93"/>
      <c r="RUW427" s="93"/>
      <c r="RUX427" s="93"/>
      <c r="RUY427" s="93"/>
      <c r="RUZ427" s="93"/>
      <c r="RVA427" s="93"/>
      <c r="RVB427" s="93"/>
      <c r="RVC427" s="93"/>
      <c r="RVD427" s="93"/>
      <c r="RVE427" s="93"/>
      <c r="RVF427" s="93"/>
      <c r="RVG427" s="93"/>
      <c r="RVH427" s="93"/>
      <c r="RVI427" s="93"/>
      <c r="RVJ427" s="93"/>
      <c r="RVK427" s="93"/>
      <c r="RVL427" s="93"/>
      <c r="RVM427" s="93"/>
      <c r="RVN427" s="93"/>
      <c r="RVO427" s="93"/>
      <c r="RVP427" s="93"/>
      <c r="RVQ427" s="93"/>
      <c r="RVR427" s="93"/>
      <c r="RVS427" s="93"/>
      <c r="RVT427" s="93"/>
      <c r="RVU427" s="93"/>
      <c r="RVV427" s="93"/>
      <c r="RVW427" s="93"/>
      <c r="RVX427" s="93"/>
      <c r="RVY427" s="93"/>
      <c r="RVZ427" s="93"/>
      <c r="RWA427" s="93"/>
      <c r="RWB427" s="93"/>
      <c r="RWC427" s="93"/>
      <c r="RWD427" s="93"/>
      <c r="RWE427" s="93"/>
      <c r="RWF427" s="93"/>
      <c r="RWG427" s="93"/>
      <c r="RWH427" s="93"/>
      <c r="RWI427" s="93"/>
      <c r="RWJ427" s="93"/>
      <c r="RWK427" s="93"/>
      <c r="RWL427" s="93"/>
      <c r="RWM427" s="93"/>
      <c r="RWN427" s="93"/>
      <c r="RWO427" s="93"/>
      <c r="RWP427" s="93"/>
      <c r="RWQ427" s="93"/>
      <c r="RWR427" s="93"/>
      <c r="RWS427" s="93"/>
      <c r="RWT427" s="93"/>
      <c r="RWU427" s="93"/>
      <c r="RWV427" s="93"/>
      <c r="RWW427" s="93"/>
      <c r="RWX427" s="93"/>
      <c r="RWY427" s="93"/>
      <c r="RWZ427" s="93"/>
      <c r="RXA427" s="93"/>
      <c r="RXB427" s="93"/>
      <c r="RXC427" s="93"/>
      <c r="RXD427" s="93"/>
      <c r="RXE427" s="93"/>
      <c r="RXF427" s="93"/>
      <c r="RXG427" s="93"/>
      <c r="RXH427" s="93"/>
      <c r="RXI427" s="93"/>
      <c r="RXJ427" s="93"/>
      <c r="RXK427" s="93"/>
      <c r="RXL427" s="93"/>
      <c r="RXM427" s="93"/>
      <c r="RXN427" s="93"/>
      <c r="RXO427" s="93"/>
      <c r="RXP427" s="93"/>
      <c r="RXQ427" s="93"/>
      <c r="RXR427" s="93"/>
      <c r="RXS427" s="93"/>
      <c r="RXT427" s="93"/>
      <c r="RXU427" s="93"/>
      <c r="RXV427" s="93"/>
      <c r="RXW427" s="93"/>
      <c r="RXX427" s="93"/>
      <c r="RXY427" s="93"/>
      <c r="RXZ427" s="93"/>
      <c r="RYA427" s="93"/>
      <c r="RYB427" s="93"/>
      <c r="RYC427" s="93"/>
      <c r="RYD427" s="93"/>
      <c r="RYE427" s="93"/>
      <c r="RYF427" s="93"/>
      <c r="RYG427" s="93"/>
      <c r="RYH427" s="93"/>
      <c r="RYI427" s="93"/>
      <c r="RYJ427" s="93"/>
      <c r="RYK427" s="93"/>
      <c r="RYL427" s="93"/>
      <c r="RYM427" s="93"/>
      <c r="RYN427" s="93"/>
      <c r="RYO427" s="93"/>
      <c r="RYP427" s="93"/>
      <c r="RYQ427" s="93"/>
      <c r="RYR427" s="93"/>
      <c r="RYS427" s="93"/>
      <c r="RYT427" s="93"/>
      <c r="RYU427" s="93"/>
      <c r="RYV427" s="93"/>
      <c r="RYW427" s="93"/>
      <c r="RYX427" s="93"/>
      <c r="RYY427" s="93"/>
      <c r="RYZ427" s="93"/>
      <c r="RZA427" s="93"/>
      <c r="RZB427" s="93"/>
      <c r="RZC427" s="93"/>
      <c r="RZD427" s="93"/>
      <c r="RZE427" s="93"/>
      <c r="RZF427" s="93"/>
      <c r="RZG427" s="93"/>
      <c r="RZH427" s="93"/>
      <c r="RZI427" s="93"/>
      <c r="RZJ427" s="93"/>
      <c r="RZK427" s="93"/>
      <c r="RZL427" s="93"/>
      <c r="RZM427" s="93"/>
      <c r="RZN427" s="93"/>
      <c r="RZO427" s="93"/>
      <c r="RZP427" s="93"/>
      <c r="RZQ427" s="93"/>
      <c r="RZR427" s="93"/>
      <c r="RZS427" s="93"/>
      <c r="RZT427" s="93"/>
      <c r="RZU427" s="93"/>
      <c r="RZV427" s="93"/>
      <c r="RZW427" s="93"/>
      <c r="RZX427" s="93"/>
      <c r="RZY427" s="93"/>
      <c r="RZZ427" s="93"/>
      <c r="SAA427" s="93"/>
      <c r="SAB427" s="93"/>
      <c r="SAC427" s="93"/>
      <c r="SAD427" s="93"/>
      <c r="SAE427" s="93"/>
      <c r="SAF427" s="93"/>
      <c r="SAG427" s="93"/>
      <c r="SAH427" s="93"/>
      <c r="SAI427" s="93"/>
      <c r="SAJ427" s="93"/>
      <c r="SAK427" s="93"/>
      <c r="SAL427" s="93"/>
      <c r="SAM427" s="93"/>
      <c r="SAN427" s="93"/>
      <c r="SAO427" s="93"/>
      <c r="SAP427" s="93"/>
      <c r="SAQ427" s="93"/>
      <c r="SAR427" s="93"/>
      <c r="SAS427" s="93"/>
      <c r="SAT427" s="93"/>
      <c r="SAU427" s="93"/>
      <c r="SAV427" s="93"/>
      <c r="SAW427" s="93"/>
      <c r="SAX427" s="93"/>
      <c r="SAY427" s="93"/>
      <c r="SAZ427" s="93"/>
      <c r="SBA427" s="93"/>
      <c r="SBB427" s="93"/>
      <c r="SBC427" s="93"/>
      <c r="SBD427" s="93"/>
      <c r="SBE427" s="93"/>
      <c r="SBF427" s="93"/>
      <c r="SBG427" s="93"/>
      <c r="SBH427" s="93"/>
      <c r="SBI427" s="93"/>
      <c r="SBJ427" s="93"/>
      <c r="SBK427" s="93"/>
      <c r="SBL427" s="93"/>
      <c r="SBM427" s="93"/>
      <c r="SBN427" s="93"/>
      <c r="SBO427" s="93"/>
      <c r="SBP427" s="93"/>
      <c r="SBQ427" s="93"/>
      <c r="SBR427" s="93"/>
      <c r="SBS427" s="93"/>
      <c r="SBT427" s="93"/>
      <c r="SBU427" s="93"/>
      <c r="SBV427" s="93"/>
      <c r="SBW427" s="93"/>
      <c r="SBX427" s="93"/>
      <c r="SBY427" s="93"/>
      <c r="SBZ427" s="93"/>
      <c r="SCA427" s="93"/>
      <c r="SCB427" s="93"/>
      <c r="SCC427" s="93"/>
      <c r="SCD427" s="93"/>
      <c r="SCE427" s="93"/>
      <c r="SCF427" s="93"/>
      <c r="SCG427" s="93"/>
      <c r="SCH427" s="93"/>
      <c r="SCI427" s="93"/>
      <c r="SCJ427" s="93"/>
      <c r="SCK427" s="93"/>
      <c r="SCL427" s="93"/>
      <c r="SCM427" s="93"/>
      <c r="SCN427" s="93"/>
      <c r="SCO427" s="93"/>
      <c r="SCP427" s="93"/>
      <c r="SCQ427" s="93"/>
      <c r="SCR427" s="93"/>
      <c r="SCS427" s="93"/>
      <c r="SCT427" s="93"/>
      <c r="SCU427" s="93"/>
      <c r="SCV427" s="93"/>
      <c r="SCW427" s="93"/>
      <c r="SCX427" s="93"/>
      <c r="SCY427" s="93"/>
      <c r="SCZ427" s="93"/>
      <c r="SDA427" s="93"/>
      <c r="SDB427" s="93"/>
      <c r="SDC427" s="93"/>
      <c r="SDD427" s="93"/>
      <c r="SDE427" s="93"/>
      <c r="SDF427" s="93"/>
      <c r="SDG427" s="93"/>
      <c r="SDH427" s="93"/>
      <c r="SDI427" s="93"/>
      <c r="SDJ427" s="93"/>
      <c r="SDK427" s="93"/>
      <c r="SDL427" s="93"/>
      <c r="SDM427" s="93"/>
      <c r="SDN427" s="93"/>
      <c r="SDO427" s="93"/>
      <c r="SDP427" s="93"/>
      <c r="SDQ427" s="93"/>
      <c r="SDR427" s="93"/>
      <c r="SDS427" s="93"/>
      <c r="SDT427" s="93"/>
      <c r="SDU427" s="93"/>
      <c r="SDV427" s="93"/>
      <c r="SDW427" s="93"/>
      <c r="SDX427" s="93"/>
      <c r="SDY427" s="93"/>
      <c r="SDZ427" s="93"/>
      <c r="SEA427" s="93"/>
      <c r="SEB427" s="93"/>
      <c r="SEC427" s="93"/>
      <c r="SED427" s="93"/>
      <c r="SEE427" s="93"/>
      <c r="SEF427" s="93"/>
      <c r="SEG427" s="93"/>
      <c r="SEH427" s="93"/>
      <c r="SEI427" s="93"/>
      <c r="SEJ427" s="93"/>
      <c r="SEK427" s="93"/>
      <c r="SEL427" s="93"/>
      <c r="SEM427" s="93"/>
      <c r="SEN427" s="93"/>
      <c r="SEO427" s="93"/>
      <c r="SEP427" s="93"/>
      <c r="SEQ427" s="93"/>
      <c r="SER427" s="93"/>
      <c r="SES427" s="93"/>
      <c r="SET427" s="93"/>
      <c r="SEU427" s="93"/>
      <c r="SEV427" s="93"/>
      <c r="SEW427" s="93"/>
      <c r="SEX427" s="93"/>
      <c r="SEY427" s="93"/>
      <c r="SEZ427" s="93"/>
      <c r="SFA427" s="93"/>
      <c r="SFB427" s="93"/>
      <c r="SFC427" s="93"/>
      <c r="SFD427" s="93"/>
      <c r="SFE427" s="93"/>
      <c r="SFF427" s="93"/>
      <c r="SFG427" s="93"/>
      <c r="SFH427" s="93"/>
      <c r="SFI427" s="93"/>
      <c r="SFJ427" s="93"/>
      <c r="SFK427" s="93"/>
      <c r="SFL427" s="93"/>
      <c r="SFM427" s="93"/>
      <c r="SFN427" s="93"/>
      <c r="SFO427" s="93"/>
      <c r="SFP427" s="93"/>
      <c r="SFQ427" s="93"/>
      <c r="SFR427" s="93"/>
      <c r="SFS427" s="93"/>
      <c r="SFT427" s="93"/>
      <c r="SFU427" s="93"/>
      <c r="SFV427" s="93"/>
      <c r="SFW427" s="93"/>
      <c r="SFX427" s="93"/>
      <c r="SFY427" s="93"/>
      <c r="SFZ427" s="93"/>
      <c r="SGA427" s="93"/>
      <c r="SGB427" s="93"/>
      <c r="SGC427" s="93"/>
      <c r="SGD427" s="93"/>
      <c r="SGE427" s="93"/>
      <c r="SGF427" s="93"/>
      <c r="SGG427" s="93"/>
      <c r="SGH427" s="93"/>
      <c r="SGI427" s="93"/>
      <c r="SGJ427" s="93"/>
      <c r="SGK427" s="93"/>
      <c r="SGL427" s="93"/>
      <c r="SGM427" s="93"/>
      <c r="SGN427" s="93"/>
      <c r="SGO427" s="93"/>
      <c r="SGP427" s="93"/>
      <c r="SGQ427" s="93"/>
      <c r="SGR427" s="93"/>
      <c r="SGS427" s="93"/>
      <c r="SGT427" s="93"/>
      <c r="SGU427" s="93"/>
      <c r="SGV427" s="93"/>
      <c r="SGW427" s="93"/>
      <c r="SGX427" s="93"/>
      <c r="SGY427" s="93"/>
      <c r="SGZ427" s="93"/>
      <c r="SHA427" s="93"/>
      <c r="SHB427" s="93"/>
      <c r="SHC427" s="93"/>
      <c r="SHD427" s="93"/>
      <c r="SHE427" s="93"/>
      <c r="SHF427" s="93"/>
      <c r="SHG427" s="93"/>
      <c r="SHH427" s="93"/>
      <c r="SHI427" s="93"/>
      <c r="SHJ427" s="93"/>
      <c r="SHK427" s="93"/>
      <c r="SHL427" s="93"/>
      <c r="SHM427" s="93"/>
      <c r="SHN427" s="93"/>
      <c r="SHO427" s="93"/>
      <c r="SHP427" s="93"/>
      <c r="SHQ427" s="93"/>
      <c r="SHR427" s="93"/>
      <c r="SHS427" s="93"/>
      <c r="SHT427" s="93"/>
      <c r="SHU427" s="93"/>
      <c r="SHV427" s="93"/>
      <c r="SHW427" s="93"/>
      <c r="SHX427" s="93"/>
      <c r="SHY427" s="93"/>
      <c r="SHZ427" s="93"/>
      <c r="SIA427" s="93"/>
      <c r="SIB427" s="93"/>
      <c r="SIC427" s="93"/>
      <c r="SID427" s="93"/>
      <c r="SIE427" s="93"/>
      <c r="SIF427" s="93"/>
      <c r="SIG427" s="93"/>
      <c r="SIH427" s="93"/>
      <c r="SII427" s="93"/>
      <c r="SIJ427" s="93"/>
      <c r="SIK427" s="93"/>
      <c r="SIL427" s="93"/>
      <c r="SIM427" s="93"/>
      <c r="SIN427" s="93"/>
      <c r="SIO427" s="93"/>
      <c r="SIP427" s="93"/>
      <c r="SIQ427" s="93"/>
      <c r="SIR427" s="93"/>
      <c r="SIS427" s="93"/>
      <c r="SIT427" s="93"/>
      <c r="SIU427" s="93"/>
      <c r="SIV427" s="93"/>
      <c r="SIW427" s="93"/>
      <c r="SIX427" s="93"/>
      <c r="SIY427" s="93"/>
      <c r="SIZ427" s="93"/>
      <c r="SJA427" s="93"/>
      <c r="SJB427" s="93"/>
      <c r="SJC427" s="93"/>
      <c r="SJD427" s="93"/>
      <c r="SJE427" s="93"/>
      <c r="SJF427" s="93"/>
      <c r="SJG427" s="93"/>
      <c r="SJH427" s="93"/>
      <c r="SJI427" s="93"/>
      <c r="SJJ427" s="93"/>
      <c r="SJK427" s="93"/>
      <c r="SJL427" s="93"/>
      <c r="SJM427" s="93"/>
      <c r="SJN427" s="93"/>
      <c r="SJO427" s="93"/>
      <c r="SJP427" s="93"/>
      <c r="SJQ427" s="93"/>
      <c r="SJR427" s="93"/>
      <c r="SJS427" s="93"/>
      <c r="SJT427" s="93"/>
      <c r="SJU427" s="93"/>
      <c r="SJV427" s="93"/>
      <c r="SJW427" s="93"/>
      <c r="SJX427" s="93"/>
      <c r="SJY427" s="93"/>
      <c r="SJZ427" s="93"/>
      <c r="SKA427" s="93"/>
      <c r="SKB427" s="93"/>
      <c r="SKC427" s="93"/>
      <c r="SKD427" s="93"/>
      <c r="SKE427" s="93"/>
      <c r="SKF427" s="93"/>
      <c r="SKG427" s="93"/>
      <c r="SKH427" s="93"/>
      <c r="SKI427" s="93"/>
      <c r="SKJ427" s="93"/>
      <c r="SKK427" s="93"/>
      <c r="SKL427" s="93"/>
      <c r="SKM427" s="93"/>
      <c r="SKN427" s="93"/>
      <c r="SKO427" s="93"/>
      <c r="SKP427" s="93"/>
      <c r="SKQ427" s="93"/>
      <c r="SKR427" s="93"/>
      <c r="SKS427" s="93"/>
      <c r="SKT427" s="93"/>
      <c r="SKU427" s="93"/>
      <c r="SKV427" s="93"/>
      <c r="SKW427" s="93"/>
      <c r="SKX427" s="93"/>
      <c r="SKY427" s="93"/>
      <c r="SKZ427" s="93"/>
      <c r="SLA427" s="93"/>
      <c r="SLB427" s="93"/>
      <c r="SLC427" s="93"/>
      <c r="SLD427" s="93"/>
      <c r="SLE427" s="93"/>
      <c r="SLF427" s="93"/>
      <c r="SLG427" s="93"/>
      <c r="SLH427" s="93"/>
      <c r="SLI427" s="93"/>
      <c r="SLJ427" s="93"/>
      <c r="SLK427" s="93"/>
      <c r="SLL427" s="93"/>
      <c r="SLM427" s="93"/>
      <c r="SLN427" s="93"/>
      <c r="SLO427" s="93"/>
      <c r="SLP427" s="93"/>
      <c r="SLQ427" s="93"/>
      <c r="SLR427" s="93"/>
      <c r="SLS427" s="93"/>
      <c r="SLT427" s="93"/>
      <c r="SLU427" s="93"/>
      <c r="SLV427" s="93"/>
      <c r="SLW427" s="93"/>
      <c r="SLX427" s="93"/>
      <c r="SLY427" s="93"/>
      <c r="SLZ427" s="93"/>
      <c r="SMA427" s="93"/>
      <c r="SMB427" s="93"/>
      <c r="SMC427" s="93"/>
      <c r="SMD427" s="93"/>
      <c r="SME427" s="93"/>
      <c r="SMF427" s="93"/>
      <c r="SMG427" s="93"/>
      <c r="SMH427" s="93"/>
      <c r="SMI427" s="93"/>
      <c r="SMJ427" s="93"/>
      <c r="SMK427" s="93"/>
      <c r="SML427" s="93"/>
      <c r="SMM427" s="93"/>
      <c r="SMN427" s="93"/>
      <c r="SMO427" s="93"/>
      <c r="SMP427" s="93"/>
      <c r="SMQ427" s="93"/>
      <c r="SMR427" s="93"/>
      <c r="SMS427" s="93"/>
      <c r="SMT427" s="93"/>
      <c r="SMU427" s="93"/>
      <c r="SMV427" s="93"/>
      <c r="SMW427" s="93"/>
      <c r="SMX427" s="93"/>
      <c r="SMY427" s="93"/>
      <c r="SMZ427" s="93"/>
      <c r="SNA427" s="93"/>
      <c r="SNB427" s="93"/>
      <c r="SNC427" s="93"/>
      <c r="SND427" s="93"/>
      <c r="SNE427" s="93"/>
      <c r="SNF427" s="93"/>
      <c r="SNG427" s="93"/>
      <c r="SNH427" s="93"/>
      <c r="SNI427" s="93"/>
      <c r="SNJ427" s="93"/>
      <c r="SNK427" s="93"/>
      <c r="SNL427" s="93"/>
      <c r="SNM427" s="93"/>
      <c r="SNN427" s="93"/>
      <c r="SNO427" s="93"/>
      <c r="SNP427" s="93"/>
      <c r="SNQ427" s="93"/>
      <c r="SNR427" s="93"/>
      <c r="SNS427" s="93"/>
      <c r="SNT427" s="93"/>
      <c r="SNU427" s="93"/>
      <c r="SNV427" s="93"/>
      <c r="SNW427" s="93"/>
      <c r="SNX427" s="93"/>
      <c r="SNY427" s="93"/>
      <c r="SNZ427" s="93"/>
      <c r="SOA427" s="93"/>
      <c r="SOB427" s="93"/>
      <c r="SOC427" s="93"/>
      <c r="SOD427" s="93"/>
      <c r="SOE427" s="93"/>
      <c r="SOF427" s="93"/>
      <c r="SOG427" s="93"/>
      <c r="SOH427" s="93"/>
      <c r="SOI427" s="93"/>
      <c r="SOJ427" s="93"/>
      <c r="SOK427" s="93"/>
      <c r="SOL427" s="93"/>
      <c r="SOM427" s="93"/>
      <c r="SON427" s="93"/>
      <c r="SOO427" s="93"/>
      <c r="SOP427" s="93"/>
      <c r="SOQ427" s="93"/>
      <c r="SOR427" s="93"/>
      <c r="SOS427" s="93"/>
      <c r="SOT427" s="93"/>
      <c r="SOU427" s="93"/>
      <c r="SOV427" s="93"/>
      <c r="SOW427" s="93"/>
      <c r="SOX427" s="93"/>
      <c r="SOY427" s="93"/>
      <c r="SOZ427" s="93"/>
      <c r="SPA427" s="93"/>
      <c r="SPB427" s="93"/>
      <c r="SPC427" s="93"/>
      <c r="SPD427" s="93"/>
      <c r="SPE427" s="93"/>
      <c r="SPF427" s="93"/>
      <c r="SPG427" s="93"/>
      <c r="SPH427" s="93"/>
      <c r="SPI427" s="93"/>
      <c r="SPJ427" s="93"/>
      <c r="SPK427" s="93"/>
      <c r="SPL427" s="93"/>
      <c r="SPM427" s="93"/>
      <c r="SPN427" s="93"/>
      <c r="SPO427" s="93"/>
      <c r="SPP427" s="93"/>
      <c r="SPQ427" s="93"/>
      <c r="SPR427" s="93"/>
      <c r="SPS427" s="93"/>
      <c r="SPT427" s="93"/>
      <c r="SPU427" s="93"/>
      <c r="SPV427" s="93"/>
      <c r="SPW427" s="93"/>
      <c r="SPX427" s="93"/>
      <c r="SPY427" s="93"/>
      <c r="SPZ427" s="93"/>
      <c r="SQA427" s="93"/>
      <c r="SQB427" s="93"/>
      <c r="SQC427" s="93"/>
      <c r="SQD427" s="93"/>
      <c r="SQE427" s="93"/>
      <c r="SQF427" s="93"/>
      <c r="SQG427" s="93"/>
      <c r="SQH427" s="93"/>
      <c r="SQI427" s="93"/>
      <c r="SQJ427" s="93"/>
      <c r="SQK427" s="93"/>
      <c r="SQL427" s="93"/>
      <c r="SQM427" s="93"/>
      <c r="SQN427" s="93"/>
      <c r="SQO427" s="93"/>
      <c r="SQP427" s="93"/>
      <c r="SQQ427" s="93"/>
      <c r="SQR427" s="93"/>
      <c r="SQS427" s="93"/>
      <c r="SQT427" s="93"/>
      <c r="SQU427" s="93"/>
      <c r="SQV427" s="93"/>
      <c r="SQW427" s="93"/>
      <c r="SQX427" s="93"/>
      <c r="SQY427" s="93"/>
      <c r="SQZ427" s="93"/>
      <c r="SRA427" s="93"/>
      <c r="SRB427" s="93"/>
      <c r="SRC427" s="93"/>
      <c r="SRD427" s="93"/>
      <c r="SRE427" s="93"/>
      <c r="SRF427" s="93"/>
      <c r="SRG427" s="93"/>
      <c r="SRH427" s="93"/>
      <c r="SRI427" s="93"/>
      <c r="SRJ427" s="93"/>
      <c r="SRK427" s="93"/>
      <c r="SRL427" s="93"/>
      <c r="SRM427" s="93"/>
      <c r="SRN427" s="93"/>
      <c r="SRO427" s="93"/>
      <c r="SRP427" s="93"/>
      <c r="SRQ427" s="93"/>
      <c r="SRR427" s="93"/>
      <c r="SRS427" s="93"/>
      <c r="SRT427" s="93"/>
      <c r="SRU427" s="93"/>
      <c r="SRV427" s="93"/>
      <c r="SRW427" s="93"/>
      <c r="SRX427" s="93"/>
      <c r="SRY427" s="93"/>
      <c r="SRZ427" s="93"/>
      <c r="SSA427" s="93"/>
      <c r="SSB427" s="93"/>
      <c r="SSC427" s="93"/>
      <c r="SSD427" s="93"/>
      <c r="SSE427" s="93"/>
      <c r="SSF427" s="93"/>
      <c r="SSG427" s="93"/>
      <c r="SSH427" s="93"/>
      <c r="SSI427" s="93"/>
      <c r="SSJ427" s="93"/>
      <c r="SSK427" s="93"/>
      <c r="SSL427" s="93"/>
      <c r="SSM427" s="93"/>
      <c r="SSN427" s="93"/>
      <c r="SSO427" s="93"/>
      <c r="SSP427" s="93"/>
      <c r="SSQ427" s="93"/>
      <c r="SSR427" s="93"/>
      <c r="SSS427" s="93"/>
      <c r="SST427" s="93"/>
      <c r="SSU427" s="93"/>
      <c r="SSV427" s="93"/>
      <c r="SSW427" s="93"/>
      <c r="SSX427" s="93"/>
      <c r="SSY427" s="93"/>
      <c r="SSZ427" s="93"/>
      <c r="STA427" s="93"/>
      <c r="STB427" s="93"/>
      <c r="STC427" s="93"/>
      <c r="STD427" s="93"/>
      <c r="STE427" s="93"/>
      <c r="STF427" s="93"/>
      <c r="STG427" s="93"/>
      <c r="STH427" s="93"/>
      <c r="STI427" s="93"/>
      <c r="STJ427" s="93"/>
      <c r="STK427" s="93"/>
      <c r="STL427" s="93"/>
      <c r="STM427" s="93"/>
      <c r="STN427" s="93"/>
      <c r="STO427" s="93"/>
      <c r="STP427" s="93"/>
      <c r="STQ427" s="93"/>
      <c r="STR427" s="93"/>
      <c r="STS427" s="93"/>
      <c r="STT427" s="93"/>
      <c r="STU427" s="93"/>
      <c r="STV427" s="93"/>
      <c r="STW427" s="93"/>
      <c r="STX427" s="93"/>
      <c r="STY427" s="93"/>
      <c r="STZ427" s="93"/>
      <c r="SUA427" s="93"/>
      <c r="SUB427" s="93"/>
      <c r="SUC427" s="93"/>
      <c r="SUD427" s="93"/>
      <c r="SUE427" s="93"/>
      <c r="SUF427" s="93"/>
      <c r="SUG427" s="93"/>
      <c r="SUH427" s="93"/>
      <c r="SUI427" s="93"/>
      <c r="SUJ427" s="93"/>
      <c r="SUK427" s="93"/>
      <c r="SUL427" s="93"/>
      <c r="SUM427" s="93"/>
      <c r="SUN427" s="93"/>
      <c r="SUO427" s="93"/>
      <c r="SUP427" s="93"/>
      <c r="SUQ427" s="93"/>
      <c r="SUR427" s="93"/>
      <c r="SUS427" s="93"/>
      <c r="SUT427" s="93"/>
      <c r="SUU427" s="93"/>
      <c r="SUV427" s="93"/>
      <c r="SUW427" s="93"/>
      <c r="SUX427" s="93"/>
      <c r="SUY427" s="93"/>
      <c r="SUZ427" s="93"/>
      <c r="SVA427" s="93"/>
      <c r="SVB427" s="93"/>
      <c r="SVC427" s="93"/>
      <c r="SVD427" s="93"/>
      <c r="SVE427" s="93"/>
      <c r="SVF427" s="93"/>
      <c r="SVG427" s="93"/>
      <c r="SVH427" s="93"/>
      <c r="SVI427" s="93"/>
      <c r="SVJ427" s="93"/>
      <c r="SVK427" s="93"/>
      <c r="SVL427" s="93"/>
      <c r="SVM427" s="93"/>
      <c r="SVN427" s="93"/>
      <c r="SVO427" s="93"/>
      <c r="SVP427" s="93"/>
      <c r="SVQ427" s="93"/>
      <c r="SVR427" s="93"/>
      <c r="SVS427" s="93"/>
      <c r="SVT427" s="93"/>
      <c r="SVU427" s="93"/>
      <c r="SVV427" s="93"/>
      <c r="SVW427" s="93"/>
      <c r="SVX427" s="93"/>
      <c r="SVY427" s="93"/>
      <c r="SVZ427" s="93"/>
      <c r="SWA427" s="93"/>
      <c r="SWB427" s="93"/>
      <c r="SWC427" s="93"/>
      <c r="SWD427" s="93"/>
      <c r="SWE427" s="93"/>
      <c r="SWF427" s="93"/>
      <c r="SWG427" s="93"/>
      <c r="SWH427" s="93"/>
      <c r="SWI427" s="93"/>
      <c r="SWJ427" s="93"/>
      <c r="SWK427" s="93"/>
      <c r="SWL427" s="93"/>
      <c r="SWM427" s="93"/>
      <c r="SWN427" s="93"/>
      <c r="SWO427" s="93"/>
      <c r="SWP427" s="93"/>
      <c r="SWQ427" s="93"/>
      <c r="SWR427" s="93"/>
      <c r="SWS427" s="93"/>
      <c r="SWT427" s="93"/>
      <c r="SWU427" s="93"/>
      <c r="SWV427" s="93"/>
      <c r="SWW427" s="93"/>
      <c r="SWX427" s="93"/>
      <c r="SWY427" s="93"/>
      <c r="SWZ427" s="93"/>
      <c r="SXA427" s="93"/>
      <c r="SXB427" s="93"/>
      <c r="SXC427" s="93"/>
      <c r="SXD427" s="93"/>
      <c r="SXE427" s="93"/>
      <c r="SXF427" s="93"/>
      <c r="SXG427" s="93"/>
      <c r="SXH427" s="93"/>
      <c r="SXI427" s="93"/>
      <c r="SXJ427" s="93"/>
      <c r="SXK427" s="93"/>
      <c r="SXL427" s="93"/>
      <c r="SXM427" s="93"/>
      <c r="SXN427" s="93"/>
      <c r="SXO427" s="93"/>
      <c r="SXP427" s="93"/>
      <c r="SXQ427" s="93"/>
      <c r="SXR427" s="93"/>
      <c r="SXS427" s="93"/>
      <c r="SXT427" s="93"/>
      <c r="SXU427" s="93"/>
      <c r="SXV427" s="93"/>
      <c r="SXW427" s="93"/>
      <c r="SXX427" s="93"/>
      <c r="SXY427" s="93"/>
      <c r="SXZ427" s="93"/>
      <c r="SYA427" s="93"/>
      <c r="SYB427" s="93"/>
      <c r="SYC427" s="93"/>
      <c r="SYD427" s="93"/>
      <c r="SYE427" s="93"/>
      <c r="SYF427" s="93"/>
      <c r="SYG427" s="93"/>
      <c r="SYH427" s="93"/>
      <c r="SYI427" s="93"/>
      <c r="SYJ427" s="93"/>
      <c r="SYK427" s="93"/>
      <c r="SYL427" s="93"/>
      <c r="SYM427" s="93"/>
      <c r="SYN427" s="93"/>
      <c r="SYO427" s="93"/>
      <c r="SYP427" s="93"/>
      <c r="SYQ427" s="93"/>
      <c r="SYR427" s="93"/>
      <c r="SYS427" s="93"/>
      <c r="SYT427" s="93"/>
      <c r="SYU427" s="93"/>
      <c r="SYV427" s="93"/>
      <c r="SYW427" s="93"/>
      <c r="SYX427" s="93"/>
      <c r="SYY427" s="93"/>
      <c r="SYZ427" s="93"/>
      <c r="SZA427" s="93"/>
      <c r="SZB427" s="93"/>
      <c r="SZC427" s="93"/>
      <c r="SZD427" s="93"/>
      <c r="SZE427" s="93"/>
      <c r="SZF427" s="93"/>
      <c r="SZG427" s="93"/>
      <c r="SZH427" s="93"/>
      <c r="SZI427" s="93"/>
      <c r="SZJ427" s="93"/>
      <c r="SZK427" s="93"/>
      <c r="SZL427" s="93"/>
      <c r="SZM427" s="93"/>
      <c r="SZN427" s="93"/>
      <c r="SZO427" s="93"/>
      <c r="SZP427" s="93"/>
      <c r="SZQ427" s="93"/>
      <c r="SZR427" s="93"/>
      <c r="SZS427" s="93"/>
      <c r="SZT427" s="93"/>
      <c r="SZU427" s="93"/>
      <c r="SZV427" s="93"/>
      <c r="SZW427" s="93"/>
      <c r="SZX427" s="93"/>
      <c r="SZY427" s="93"/>
      <c r="SZZ427" s="93"/>
      <c r="TAA427" s="93"/>
      <c r="TAB427" s="93"/>
      <c r="TAC427" s="93"/>
      <c r="TAD427" s="93"/>
      <c r="TAE427" s="93"/>
      <c r="TAF427" s="93"/>
      <c r="TAG427" s="93"/>
      <c r="TAH427" s="93"/>
      <c r="TAI427" s="93"/>
      <c r="TAJ427" s="93"/>
      <c r="TAK427" s="93"/>
      <c r="TAL427" s="93"/>
      <c r="TAM427" s="93"/>
      <c r="TAN427" s="93"/>
      <c r="TAO427" s="93"/>
      <c r="TAP427" s="93"/>
      <c r="TAQ427" s="93"/>
      <c r="TAR427" s="93"/>
      <c r="TAS427" s="93"/>
      <c r="TAT427" s="93"/>
      <c r="TAU427" s="93"/>
      <c r="TAV427" s="93"/>
      <c r="TAW427" s="93"/>
      <c r="TAX427" s="93"/>
      <c r="TAY427" s="93"/>
      <c r="TAZ427" s="93"/>
      <c r="TBA427" s="93"/>
      <c r="TBB427" s="93"/>
      <c r="TBC427" s="93"/>
      <c r="TBD427" s="93"/>
      <c r="TBE427" s="93"/>
      <c r="TBF427" s="93"/>
      <c r="TBG427" s="93"/>
      <c r="TBH427" s="93"/>
      <c r="TBI427" s="93"/>
      <c r="TBJ427" s="93"/>
      <c r="TBK427" s="93"/>
      <c r="TBL427" s="93"/>
      <c r="TBM427" s="93"/>
      <c r="TBN427" s="93"/>
      <c r="TBO427" s="93"/>
      <c r="TBP427" s="93"/>
      <c r="TBQ427" s="93"/>
      <c r="TBR427" s="93"/>
      <c r="TBS427" s="93"/>
      <c r="TBT427" s="93"/>
      <c r="TBU427" s="93"/>
      <c r="TBV427" s="93"/>
      <c r="TBW427" s="93"/>
      <c r="TBX427" s="93"/>
      <c r="TBY427" s="93"/>
      <c r="TBZ427" s="93"/>
      <c r="TCA427" s="93"/>
      <c r="TCB427" s="93"/>
      <c r="TCC427" s="93"/>
      <c r="TCD427" s="93"/>
      <c r="TCE427" s="93"/>
      <c r="TCF427" s="93"/>
      <c r="TCG427" s="93"/>
      <c r="TCH427" s="93"/>
      <c r="TCI427" s="93"/>
      <c r="TCJ427" s="93"/>
      <c r="TCK427" s="93"/>
      <c r="TCL427" s="93"/>
      <c r="TCM427" s="93"/>
      <c r="TCN427" s="93"/>
      <c r="TCO427" s="93"/>
      <c r="TCP427" s="93"/>
      <c r="TCQ427" s="93"/>
      <c r="TCR427" s="93"/>
      <c r="TCS427" s="93"/>
      <c r="TCT427" s="93"/>
      <c r="TCU427" s="93"/>
      <c r="TCV427" s="93"/>
      <c r="TCW427" s="93"/>
      <c r="TCX427" s="93"/>
      <c r="TCY427" s="93"/>
      <c r="TCZ427" s="93"/>
      <c r="TDA427" s="93"/>
      <c r="TDB427" s="93"/>
      <c r="TDC427" s="93"/>
      <c r="TDD427" s="93"/>
      <c r="TDE427" s="93"/>
      <c r="TDF427" s="93"/>
      <c r="TDG427" s="93"/>
      <c r="TDH427" s="93"/>
      <c r="TDI427" s="93"/>
      <c r="TDJ427" s="93"/>
      <c r="TDK427" s="93"/>
      <c r="TDL427" s="93"/>
      <c r="TDM427" s="93"/>
      <c r="TDN427" s="93"/>
      <c r="TDO427" s="93"/>
      <c r="TDP427" s="93"/>
      <c r="TDQ427" s="93"/>
      <c r="TDR427" s="93"/>
      <c r="TDS427" s="93"/>
      <c r="TDT427" s="93"/>
      <c r="TDU427" s="93"/>
      <c r="TDV427" s="93"/>
      <c r="TDW427" s="93"/>
      <c r="TDX427" s="93"/>
      <c r="TDY427" s="93"/>
      <c r="TDZ427" s="93"/>
      <c r="TEA427" s="93"/>
      <c r="TEB427" s="93"/>
      <c r="TEC427" s="93"/>
      <c r="TED427" s="93"/>
      <c r="TEE427" s="93"/>
      <c r="TEF427" s="93"/>
      <c r="TEG427" s="93"/>
      <c r="TEH427" s="93"/>
      <c r="TEI427" s="93"/>
      <c r="TEJ427" s="93"/>
      <c r="TEK427" s="93"/>
      <c r="TEL427" s="93"/>
      <c r="TEM427" s="93"/>
      <c r="TEN427" s="93"/>
      <c r="TEO427" s="93"/>
      <c r="TEP427" s="93"/>
      <c r="TEQ427" s="93"/>
      <c r="TER427" s="93"/>
      <c r="TES427" s="93"/>
      <c r="TET427" s="93"/>
      <c r="TEU427" s="93"/>
      <c r="TEV427" s="93"/>
      <c r="TEW427" s="93"/>
      <c r="TEX427" s="93"/>
      <c r="TEY427" s="93"/>
      <c r="TEZ427" s="93"/>
      <c r="TFA427" s="93"/>
      <c r="TFB427" s="93"/>
      <c r="TFC427" s="93"/>
      <c r="TFD427" s="93"/>
      <c r="TFE427" s="93"/>
      <c r="TFF427" s="93"/>
      <c r="TFG427" s="93"/>
      <c r="TFH427" s="93"/>
      <c r="TFI427" s="93"/>
      <c r="TFJ427" s="93"/>
      <c r="TFK427" s="93"/>
      <c r="TFL427" s="93"/>
      <c r="TFM427" s="93"/>
      <c r="TFN427" s="93"/>
      <c r="TFO427" s="93"/>
      <c r="TFP427" s="93"/>
      <c r="TFQ427" s="93"/>
      <c r="TFR427" s="93"/>
      <c r="TFS427" s="93"/>
      <c r="TFT427" s="93"/>
      <c r="TFU427" s="93"/>
      <c r="TFV427" s="93"/>
      <c r="TFW427" s="93"/>
      <c r="TFX427" s="93"/>
      <c r="TFY427" s="93"/>
      <c r="TFZ427" s="93"/>
      <c r="TGA427" s="93"/>
      <c r="TGB427" s="93"/>
      <c r="TGC427" s="93"/>
      <c r="TGD427" s="93"/>
      <c r="TGE427" s="93"/>
      <c r="TGF427" s="93"/>
      <c r="TGG427" s="93"/>
      <c r="TGH427" s="93"/>
      <c r="TGI427" s="93"/>
      <c r="TGJ427" s="93"/>
      <c r="TGK427" s="93"/>
      <c r="TGL427" s="93"/>
      <c r="TGM427" s="93"/>
      <c r="TGN427" s="93"/>
      <c r="TGO427" s="93"/>
      <c r="TGP427" s="93"/>
      <c r="TGQ427" s="93"/>
      <c r="TGR427" s="93"/>
      <c r="TGS427" s="93"/>
      <c r="TGT427" s="93"/>
      <c r="TGU427" s="93"/>
      <c r="TGV427" s="93"/>
      <c r="TGW427" s="93"/>
      <c r="TGX427" s="93"/>
      <c r="TGY427" s="93"/>
      <c r="TGZ427" s="93"/>
      <c r="THA427" s="93"/>
      <c r="THB427" s="93"/>
      <c r="THC427" s="93"/>
      <c r="THD427" s="93"/>
      <c r="THE427" s="93"/>
      <c r="THF427" s="93"/>
      <c r="THG427" s="93"/>
      <c r="THH427" s="93"/>
      <c r="THI427" s="93"/>
      <c r="THJ427" s="93"/>
      <c r="THK427" s="93"/>
      <c r="THL427" s="93"/>
      <c r="THM427" s="93"/>
      <c r="THN427" s="93"/>
      <c r="THO427" s="93"/>
      <c r="THP427" s="93"/>
      <c r="THQ427" s="93"/>
      <c r="THR427" s="93"/>
      <c r="THS427" s="93"/>
      <c r="THT427" s="93"/>
      <c r="THU427" s="93"/>
      <c r="THV427" s="93"/>
      <c r="THW427" s="93"/>
      <c r="THX427" s="93"/>
      <c r="THY427" s="93"/>
      <c r="THZ427" s="93"/>
      <c r="TIA427" s="93"/>
      <c r="TIB427" s="93"/>
      <c r="TIC427" s="93"/>
      <c r="TID427" s="93"/>
      <c r="TIE427" s="93"/>
      <c r="TIF427" s="93"/>
      <c r="TIG427" s="93"/>
      <c r="TIH427" s="93"/>
      <c r="TII427" s="93"/>
      <c r="TIJ427" s="93"/>
      <c r="TIK427" s="93"/>
      <c r="TIL427" s="93"/>
      <c r="TIM427" s="93"/>
      <c r="TIN427" s="93"/>
      <c r="TIO427" s="93"/>
      <c r="TIP427" s="93"/>
      <c r="TIQ427" s="93"/>
      <c r="TIR427" s="93"/>
      <c r="TIS427" s="93"/>
      <c r="TIT427" s="93"/>
      <c r="TIU427" s="93"/>
      <c r="TIV427" s="93"/>
      <c r="TIW427" s="93"/>
      <c r="TIX427" s="93"/>
      <c r="TIY427" s="93"/>
      <c r="TIZ427" s="93"/>
      <c r="TJA427" s="93"/>
      <c r="TJB427" s="93"/>
      <c r="TJC427" s="93"/>
      <c r="TJD427" s="93"/>
      <c r="TJE427" s="93"/>
      <c r="TJF427" s="93"/>
      <c r="TJG427" s="93"/>
      <c r="TJH427" s="93"/>
      <c r="TJI427" s="93"/>
      <c r="TJJ427" s="93"/>
      <c r="TJK427" s="93"/>
      <c r="TJL427" s="93"/>
      <c r="TJM427" s="93"/>
      <c r="TJN427" s="93"/>
      <c r="TJO427" s="93"/>
      <c r="TJP427" s="93"/>
      <c r="TJQ427" s="93"/>
      <c r="TJR427" s="93"/>
      <c r="TJS427" s="93"/>
      <c r="TJT427" s="93"/>
      <c r="TJU427" s="93"/>
      <c r="TJV427" s="93"/>
      <c r="TJW427" s="93"/>
      <c r="TJX427" s="93"/>
      <c r="TJY427" s="93"/>
      <c r="TJZ427" s="93"/>
      <c r="TKA427" s="93"/>
      <c r="TKB427" s="93"/>
      <c r="TKC427" s="93"/>
      <c r="TKD427" s="93"/>
      <c r="TKE427" s="93"/>
      <c r="TKF427" s="93"/>
      <c r="TKG427" s="93"/>
      <c r="TKH427" s="93"/>
      <c r="TKI427" s="93"/>
      <c r="TKJ427" s="93"/>
      <c r="TKK427" s="93"/>
      <c r="TKL427" s="93"/>
      <c r="TKM427" s="93"/>
      <c r="TKN427" s="93"/>
      <c r="TKO427" s="93"/>
      <c r="TKP427" s="93"/>
      <c r="TKQ427" s="93"/>
      <c r="TKR427" s="93"/>
      <c r="TKS427" s="93"/>
      <c r="TKT427" s="93"/>
      <c r="TKU427" s="93"/>
      <c r="TKV427" s="93"/>
      <c r="TKW427" s="93"/>
      <c r="TKX427" s="93"/>
      <c r="TKY427" s="93"/>
      <c r="TKZ427" s="93"/>
      <c r="TLA427" s="93"/>
      <c r="TLB427" s="93"/>
      <c r="TLC427" s="93"/>
      <c r="TLD427" s="93"/>
      <c r="TLE427" s="93"/>
      <c r="TLF427" s="93"/>
      <c r="TLG427" s="93"/>
      <c r="TLH427" s="93"/>
      <c r="TLI427" s="93"/>
      <c r="TLJ427" s="93"/>
      <c r="TLK427" s="93"/>
      <c r="TLL427" s="93"/>
      <c r="TLM427" s="93"/>
      <c r="TLN427" s="93"/>
      <c r="TLO427" s="93"/>
      <c r="TLP427" s="93"/>
      <c r="TLQ427" s="93"/>
      <c r="TLR427" s="93"/>
      <c r="TLS427" s="93"/>
      <c r="TLT427" s="93"/>
      <c r="TLU427" s="93"/>
      <c r="TLV427" s="93"/>
      <c r="TLW427" s="93"/>
      <c r="TLX427" s="93"/>
      <c r="TLY427" s="93"/>
      <c r="TLZ427" s="93"/>
      <c r="TMA427" s="93"/>
      <c r="TMB427" s="93"/>
      <c r="TMC427" s="93"/>
      <c r="TMD427" s="93"/>
      <c r="TME427" s="93"/>
      <c r="TMF427" s="93"/>
      <c r="TMG427" s="93"/>
      <c r="TMH427" s="93"/>
      <c r="TMI427" s="93"/>
      <c r="TMJ427" s="93"/>
      <c r="TMK427" s="93"/>
      <c r="TML427" s="93"/>
      <c r="TMM427" s="93"/>
      <c r="TMN427" s="93"/>
      <c r="TMO427" s="93"/>
      <c r="TMP427" s="93"/>
      <c r="TMQ427" s="93"/>
      <c r="TMR427" s="93"/>
      <c r="TMS427" s="93"/>
      <c r="TMT427" s="93"/>
      <c r="TMU427" s="93"/>
      <c r="TMV427" s="93"/>
      <c r="TMW427" s="93"/>
      <c r="TMX427" s="93"/>
      <c r="TMY427" s="93"/>
      <c r="TMZ427" s="93"/>
      <c r="TNA427" s="93"/>
      <c r="TNB427" s="93"/>
      <c r="TNC427" s="93"/>
      <c r="TND427" s="93"/>
      <c r="TNE427" s="93"/>
      <c r="TNF427" s="93"/>
      <c r="TNG427" s="93"/>
      <c r="TNH427" s="93"/>
      <c r="TNI427" s="93"/>
      <c r="TNJ427" s="93"/>
      <c r="TNK427" s="93"/>
      <c r="TNL427" s="93"/>
      <c r="TNM427" s="93"/>
      <c r="TNN427" s="93"/>
      <c r="TNO427" s="93"/>
      <c r="TNP427" s="93"/>
      <c r="TNQ427" s="93"/>
      <c r="TNR427" s="93"/>
      <c r="TNS427" s="93"/>
      <c r="TNT427" s="93"/>
      <c r="TNU427" s="93"/>
      <c r="TNV427" s="93"/>
      <c r="TNW427" s="93"/>
      <c r="TNX427" s="93"/>
      <c r="TNY427" s="93"/>
      <c r="TNZ427" s="93"/>
      <c r="TOA427" s="93"/>
      <c r="TOB427" s="93"/>
      <c r="TOC427" s="93"/>
      <c r="TOD427" s="93"/>
      <c r="TOE427" s="93"/>
      <c r="TOF427" s="93"/>
      <c r="TOG427" s="93"/>
      <c r="TOH427" s="93"/>
      <c r="TOI427" s="93"/>
      <c r="TOJ427" s="93"/>
      <c r="TOK427" s="93"/>
      <c r="TOL427" s="93"/>
      <c r="TOM427" s="93"/>
      <c r="TON427" s="93"/>
      <c r="TOO427" s="93"/>
      <c r="TOP427" s="93"/>
      <c r="TOQ427" s="93"/>
      <c r="TOR427" s="93"/>
      <c r="TOS427" s="93"/>
      <c r="TOT427" s="93"/>
      <c r="TOU427" s="93"/>
      <c r="TOV427" s="93"/>
      <c r="TOW427" s="93"/>
      <c r="TOX427" s="93"/>
      <c r="TOY427" s="93"/>
      <c r="TOZ427" s="93"/>
      <c r="TPA427" s="93"/>
      <c r="TPB427" s="93"/>
      <c r="TPC427" s="93"/>
      <c r="TPD427" s="93"/>
      <c r="TPE427" s="93"/>
      <c r="TPF427" s="93"/>
      <c r="TPG427" s="93"/>
      <c r="TPH427" s="93"/>
      <c r="TPI427" s="93"/>
      <c r="TPJ427" s="93"/>
      <c r="TPK427" s="93"/>
      <c r="TPL427" s="93"/>
      <c r="TPM427" s="93"/>
      <c r="TPN427" s="93"/>
      <c r="TPO427" s="93"/>
      <c r="TPP427" s="93"/>
      <c r="TPQ427" s="93"/>
      <c r="TPR427" s="93"/>
      <c r="TPS427" s="93"/>
      <c r="TPT427" s="93"/>
      <c r="TPU427" s="93"/>
      <c r="TPV427" s="93"/>
      <c r="TPW427" s="93"/>
      <c r="TPX427" s="93"/>
      <c r="TPY427" s="93"/>
      <c r="TPZ427" s="93"/>
      <c r="TQA427" s="93"/>
      <c r="TQB427" s="93"/>
      <c r="TQC427" s="93"/>
      <c r="TQD427" s="93"/>
      <c r="TQE427" s="93"/>
      <c r="TQF427" s="93"/>
      <c r="TQG427" s="93"/>
      <c r="TQH427" s="93"/>
      <c r="TQI427" s="93"/>
      <c r="TQJ427" s="93"/>
      <c r="TQK427" s="93"/>
      <c r="TQL427" s="93"/>
      <c r="TQM427" s="93"/>
      <c r="TQN427" s="93"/>
      <c r="TQO427" s="93"/>
      <c r="TQP427" s="93"/>
      <c r="TQQ427" s="93"/>
      <c r="TQR427" s="93"/>
      <c r="TQS427" s="93"/>
      <c r="TQT427" s="93"/>
      <c r="TQU427" s="93"/>
      <c r="TQV427" s="93"/>
      <c r="TQW427" s="93"/>
      <c r="TQX427" s="93"/>
      <c r="TQY427" s="93"/>
      <c r="TQZ427" s="93"/>
      <c r="TRA427" s="93"/>
      <c r="TRB427" s="93"/>
      <c r="TRC427" s="93"/>
      <c r="TRD427" s="93"/>
      <c r="TRE427" s="93"/>
      <c r="TRF427" s="93"/>
      <c r="TRG427" s="93"/>
      <c r="TRH427" s="93"/>
      <c r="TRI427" s="93"/>
      <c r="TRJ427" s="93"/>
      <c r="TRK427" s="93"/>
      <c r="TRL427" s="93"/>
      <c r="TRM427" s="93"/>
      <c r="TRN427" s="93"/>
      <c r="TRO427" s="93"/>
      <c r="TRP427" s="93"/>
      <c r="TRQ427" s="93"/>
      <c r="TRR427" s="93"/>
      <c r="TRS427" s="93"/>
      <c r="TRT427" s="93"/>
      <c r="TRU427" s="93"/>
      <c r="TRV427" s="93"/>
      <c r="TRW427" s="93"/>
      <c r="TRX427" s="93"/>
      <c r="TRY427" s="93"/>
      <c r="TRZ427" s="93"/>
      <c r="TSA427" s="93"/>
      <c r="TSB427" s="93"/>
      <c r="TSC427" s="93"/>
      <c r="TSD427" s="93"/>
      <c r="TSE427" s="93"/>
      <c r="TSF427" s="93"/>
      <c r="TSG427" s="93"/>
      <c r="TSH427" s="93"/>
      <c r="TSI427" s="93"/>
      <c r="TSJ427" s="93"/>
      <c r="TSK427" s="93"/>
      <c r="TSL427" s="93"/>
      <c r="TSM427" s="93"/>
      <c r="TSN427" s="93"/>
      <c r="TSO427" s="93"/>
      <c r="TSP427" s="93"/>
      <c r="TSQ427" s="93"/>
      <c r="TSR427" s="93"/>
      <c r="TSS427" s="93"/>
      <c r="TST427" s="93"/>
      <c r="TSU427" s="93"/>
      <c r="TSV427" s="93"/>
      <c r="TSW427" s="93"/>
      <c r="TSX427" s="93"/>
      <c r="TSY427" s="93"/>
      <c r="TSZ427" s="93"/>
      <c r="TTA427" s="93"/>
      <c r="TTB427" s="93"/>
      <c r="TTC427" s="93"/>
      <c r="TTD427" s="93"/>
      <c r="TTE427" s="93"/>
      <c r="TTF427" s="93"/>
      <c r="TTG427" s="93"/>
      <c r="TTH427" s="93"/>
      <c r="TTI427" s="93"/>
      <c r="TTJ427" s="93"/>
      <c r="TTK427" s="93"/>
      <c r="TTL427" s="93"/>
      <c r="TTM427" s="93"/>
      <c r="TTN427" s="93"/>
      <c r="TTO427" s="93"/>
      <c r="TTP427" s="93"/>
      <c r="TTQ427" s="93"/>
      <c r="TTR427" s="93"/>
      <c r="TTS427" s="93"/>
      <c r="TTT427" s="93"/>
      <c r="TTU427" s="93"/>
      <c r="TTV427" s="93"/>
      <c r="TTW427" s="93"/>
      <c r="TTX427" s="93"/>
      <c r="TTY427" s="93"/>
      <c r="TTZ427" s="93"/>
      <c r="TUA427" s="93"/>
      <c r="TUB427" s="93"/>
      <c r="TUC427" s="93"/>
      <c r="TUD427" s="93"/>
      <c r="TUE427" s="93"/>
      <c r="TUF427" s="93"/>
      <c r="TUG427" s="93"/>
      <c r="TUH427" s="93"/>
      <c r="TUI427" s="93"/>
      <c r="TUJ427" s="93"/>
      <c r="TUK427" s="93"/>
      <c r="TUL427" s="93"/>
      <c r="TUM427" s="93"/>
      <c r="TUN427" s="93"/>
      <c r="TUO427" s="93"/>
      <c r="TUP427" s="93"/>
      <c r="TUQ427" s="93"/>
      <c r="TUR427" s="93"/>
      <c r="TUS427" s="93"/>
      <c r="TUT427" s="93"/>
      <c r="TUU427" s="93"/>
      <c r="TUV427" s="93"/>
      <c r="TUW427" s="93"/>
      <c r="TUX427" s="93"/>
      <c r="TUY427" s="93"/>
      <c r="TUZ427" s="93"/>
      <c r="TVA427" s="93"/>
      <c r="TVB427" s="93"/>
      <c r="TVC427" s="93"/>
      <c r="TVD427" s="93"/>
      <c r="TVE427" s="93"/>
      <c r="TVF427" s="93"/>
      <c r="TVG427" s="93"/>
      <c r="TVH427" s="93"/>
      <c r="TVI427" s="93"/>
      <c r="TVJ427" s="93"/>
      <c r="TVK427" s="93"/>
      <c r="TVL427" s="93"/>
      <c r="TVM427" s="93"/>
      <c r="TVN427" s="93"/>
      <c r="TVO427" s="93"/>
      <c r="TVP427" s="93"/>
      <c r="TVQ427" s="93"/>
      <c r="TVR427" s="93"/>
      <c r="TVS427" s="93"/>
      <c r="TVT427" s="93"/>
      <c r="TVU427" s="93"/>
      <c r="TVV427" s="93"/>
      <c r="TVW427" s="93"/>
      <c r="TVX427" s="93"/>
      <c r="TVY427" s="93"/>
      <c r="TVZ427" s="93"/>
      <c r="TWA427" s="93"/>
      <c r="TWB427" s="93"/>
      <c r="TWC427" s="93"/>
      <c r="TWD427" s="93"/>
      <c r="TWE427" s="93"/>
      <c r="TWF427" s="93"/>
      <c r="TWG427" s="93"/>
      <c r="TWH427" s="93"/>
      <c r="TWI427" s="93"/>
      <c r="TWJ427" s="93"/>
      <c r="TWK427" s="93"/>
      <c r="TWL427" s="93"/>
      <c r="TWM427" s="93"/>
      <c r="TWN427" s="93"/>
      <c r="TWO427" s="93"/>
      <c r="TWP427" s="93"/>
      <c r="TWQ427" s="93"/>
      <c r="TWR427" s="93"/>
      <c r="TWS427" s="93"/>
      <c r="TWT427" s="93"/>
      <c r="TWU427" s="93"/>
      <c r="TWV427" s="93"/>
      <c r="TWW427" s="93"/>
      <c r="TWX427" s="93"/>
      <c r="TWY427" s="93"/>
      <c r="TWZ427" s="93"/>
      <c r="TXA427" s="93"/>
      <c r="TXB427" s="93"/>
      <c r="TXC427" s="93"/>
      <c r="TXD427" s="93"/>
      <c r="TXE427" s="93"/>
      <c r="TXF427" s="93"/>
      <c r="TXG427" s="93"/>
      <c r="TXH427" s="93"/>
      <c r="TXI427" s="93"/>
      <c r="TXJ427" s="93"/>
      <c r="TXK427" s="93"/>
      <c r="TXL427" s="93"/>
      <c r="TXM427" s="93"/>
      <c r="TXN427" s="93"/>
      <c r="TXO427" s="93"/>
      <c r="TXP427" s="93"/>
      <c r="TXQ427" s="93"/>
      <c r="TXR427" s="93"/>
      <c r="TXS427" s="93"/>
      <c r="TXT427" s="93"/>
      <c r="TXU427" s="93"/>
      <c r="TXV427" s="93"/>
      <c r="TXW427" s="93"/>
      <c r="TXX427" s="93"/>
      <c r="TXY427" s="93"/>
      <c r="TXZ427" s="93"/>
      <c r="TYA427" s="93"/>
      <c r="TYB427" s="93"/>
      <c r="TYC427" s="93"/>
      <c r="TYD427" s="93"/>
      <c r="TYE427" s="93"/>
      <c r="TYF427" s="93"/>
      <c r="TYG427" s="93"/>
      <c r="TYH427" s="93"/>
      <c r="TYI427" s="93"/>
      <c r="TYJ427" s="93"/>
      <c r="TYK427" s="93"/>
      <c r="TYL427" s="93"/>
      <c r="TYM427" s="93"/>
      <c r="TYN427" s="93"/>
      <c r="TYO427" s="93"/>
      <c r="TYP427" s="93"/>
      <c r="TYQ427" s="93"/>
      <c r="TYR427" s="93"/>
      <c r="TYS427" s="93"/>
      <c r="TYT427" s="93"/>
      <c r="TYU427" s="93"/>
      <c r="TYV427" s="93"/>
      <c r="TYW427" s="93"/>
      <c r="TYX427" s="93"/>
      <c r="TYY427" s="93"/>
      <c r="TYZ427" s="93"/>
      <c r="TZA427" s="93"/>
      <c r="TZB427" s="93"/>
      <c r="TZC427" s="93"/>
      <c r="TZD427" s="93"/>
      <c r="TZE427" s="93"/>
      <c r="TZF427" s="93"/>
      <c r="TZG427" s="93"/>
      <c r="TZH427" s="93"/>
      <c r="TZI427" s="93"/>
      <c r="TZJ427" s="93"/>
      <c r="TZK427" s="93"/>
      <c r="TZL427" s="93"/>
      <c r="TZM427" s="93"/>
      <c r="TZN427" s="93"/>
      <c r="TZO427" s="93"/>
      <c r="TZP427" s="93"/>
      <c r="TZQ427" s="93"/>
      <c r="TZR427" s="93"/>
      <c r="TZS427" s="93"/>
      <c r="TZT427" s="93"/>
      <c r="TZU427" s="93"/>
      <c r="TZV427" s="93"/>
      <c r="TZW427" s="93"/>
      <c r="TZX427" s="93"/>
      <c r="TZY427" s="93"/>
      <c r="TZZ427" s="93"/>
      <c r="UAA427" s="93"/>
      <c r="UAB427" s="93"/>
      <c r="UAC427" s="93"/>
      <c r="UAD427" s="93"/>
      <c r="UAE427" s="93"/>
      <c r="UAF427" s="93"/>
      <c r="UAG427" s="93"/>
      <c r="UAH427" s="93"/>
      <c r="UAI427" s="93"/>
      <c r="UAJ427" s="93"/>
      <c r="UAK427" s="93"/>
      <c r="UAL427" s="93"/>
      <c r="UAM427" s="93"/>
      <c r="UAN427" s="93"/>
      <c r="UAO427" s="93"/>
      <c r="UAP427" s="93"/>
      <c r="UAQ427" s="93"/>
      <c r="UAR427" s="93"/>
      <c r="UAS427" s="93"/>
      <c r="UAT427" s="93"/>
      <c r="UAU427" s="93"/>
      <c r="UAV427" s="93"/>
      <c r="UAW427" s="93"/>
      <c r="UAX427" s="93"/>
      <c r="UAY427" s="93"/>
      <c r="UAZ427" s="93"/>
      <c r="UBA427" s="93"/>
      <c r="UBB427" s="93"/>
      <c r="UBC427" s="93"/>
      <c r="UBD427" s="93"/>
      <c r="UBE427" s="93"/>
      <c r="UBF427" s="93"/>
      <c r="UBG427" s="93"/>
      <c r="UBH427" s="93"/>
      <c r="UBI427" s="93"/>
      <c r="UBJ427" s="93"/>
      <c r="UBK427" s="93"/>
      <c r="UBL427" s="93"/>
      <c r="UBM427" s="93"/>
      <c r="UBN427" s="93"/>
      <c r="UBO427" s="93"/>
      <c r="UBP427" s="93"/>
      <c r="UBQ427" s="93"/>
      <c r="UBR427" s="93"/>
      <c r="UBS427" s="93"/>
      <c r="UBT427" s="93"/>
      <c r="UBU427" s="93"/>
      <c r="UBV427" s="93"/>
      <c r="UBW427" s="93"/>
      <c r="UBX427" s="93"/>
      <c r="UBY427" s="93"/>
      <c r="UBZ427" s="93"/>
      <c r="UCA427" s="93"/>
      <c r="UCB427" s="93"/>
      <c r="UCC427" s="93"/>
      <c r="UCD427" s="93"/>
      <c r="UCE427" s="93"/>
      <c r="UCF427" s="93"/>
      <c r="UCG427" s="93"/>
      <c r="UCH427" s="93"/>
      <c r="UCI427" s="93"/>
      <c r="UCJ427" s="93"/>
      <c r="UCK427" s="93"/>
      <c r="UCL427" s="93"/>
      <c r="UCM427" s="93"/>
      <c r="UCN427" s="93"/>
      <c r="UCO427" s="93"/>
      <c r="UCP427" s="93"/>
      <c r="UCQ427" s="93"/>
      <c r="UCR427" s="93"/>
      <c r="UCS427" s="93"/>
      <c r="UCT427" s="93"/>
      <c r="UCU427" s="93"/>
      <c r="UCV427" s="93"/>
      <c r="UCW427" s="93"/>
      <c r="UCX427" s="93"/>
      <c r="UCY427" s="93"/>
      <c r="UCZ427" s="93"/>
      <c r="UDA427" s="93"/>
      <c r="UDB427" s="93"/>
      <c r="UDC427" s="93"/>
      <c r="UDD427" s="93"/>
      <c r="UDE427" s="93"/>
      <c r="UDF427" s="93"/>
      <c r="UDG427" s="93"/>
      <c r="UDH427" s="93"/>
      <c r="UDI427" s="93"/>
      <c r="UDJ427" s="93"/>
      <c r="UDK427" s="93"/>
      <c r="UDL427" s="93"/>
      <c r="UDM427" s="93"/>
      <c r="UDN427" s="93"/>
      <c r="UDO427" s="93"/>
      <c r="UDP427" s="93"/>
      <c r="UDQ427" s="93"/>
      <c r="UDR427" s="93"/>
      <c r="UDS427" s="93"/>
      <c r="UDT427" s="93"/>
      <c r="UDU427" s="93"/>
      <c r="UDV427" s="93"/>
      <c r="UDW427" s="93"/>
      <c r="UDX427" s="93"/>
      <c r="UDY427" s="93"/>
      <c r="UDZ427" s="93"/>
      <c r="UEA427" s="93"/>
      <c r="UEB427" s="93"/>
      <c r="UEC427" s="93"/>
      <c r="UED427" s="93"/>
      <c r="UEE427" s="93"/>
      <c r="UEF427" s="93"/>
      <c r="UEG427" s="93"/>
      <c r="UEH427" s="93"/>
      <c r="UEI427" s="93"/>
      <c r="UEJ427" s="93"/>
      <c r="UEK427" s="93"/>
      <c r="UEL427" s="93"/>
      <c r="UEM427" s="93"/>
      <c r="UEN427" s="93"/>
      <c r="UEO427" s="93"/>
      <c r="UEP427" s="93"/>
      <c r="UEQ427" s="93"/>
      <c r="UER427" s="93"/>
      <c r="UES427" s="93"/>
      <c r="UET427" s="93"/>
      <c r="UEU427" s="93"/>
      <c r="UEV427" s="93"/>
      <c r="UEW427" s="93"/>
      <c r="UEX427" s="93"/>
      <c r="UEY427" s="93"/>
      <c r="UEZ427" s="93"/>
      <c r="UFA427" s="93"/>
      <c r="UFB427" s="93"/>
      <c r="UFC427" s="93"/>
      <c r="UFD427" s="93"/>
      <c r="UFE427" s="93"/>
      <c r="UFF427" s="93"/>
      <c r="UFG427" s="93"/>
      <c r="UFH427" s="93"/>
      <c r="UFI427" s="93"/>
      <c r="UFJ427" s="93"/>
      <c r="UFK427" s="93"/>
      <c r="UFL427" s="93"/>
      <c r="UFM427" s="93"/>
      <c r="UFN427" s="93"/>
      <c r="UFO427" s="93"/>
      <c r="UFP427" s="93"/>
      <c r="UFQ427" s="93"/>
      <c r="UFR427" s="93"/>
      <c r="UFS427" s="93"/>
      <c r="UFT427" s="93"/>
      <c r="UFU427" s="93"/>
      <c r="UFV427" s="93"/>
      <c r="UFW427" s="93"/>
      <c r="UFX427" s="93"/>
      <c r="UFY427" s="93"/>
      <c r="UFZ427" s="93"/>
      <c r="UGA427" s="93"/>
      <c r="UGB427" s="93"/>
      <c r="UGC427" s="93"/>
      <c r="UGD427" s="93"/>
      <c r="UGE427" s="93"/>
      <c r="UGF427" s="93"/>
      <c r="UGG427" s="93"/>
      <c r="UGH427" s="93"/>
      <c r="UGI427" s="93"/>
      <c r="UGJ427" s="93"/>
      <c r="UGK427" s="93"/>
      <c r="UGL427" s="93"/>
      <c r="UGM427" s="93"/>
      <c r="UGN427" s="93"/>
      <c r="UGO427" s="93"/>
      <c r="UGP427" s="93"/>
      <c r="UGQ427" s="93"/>
      <c r="UGR427" s="93"/>
      <c r="UGS427" s="93"/>
      <c r="UGT427" s="93"/>
      <c r="UGU427" s="93"/>
      <c r="UGV427" s="93"/>
      <c r="UGW427" s="93"/>
      <c r="UGX427" s="93"/>
      <c r="UGY427" s="93"/>
      <c r="UGZ427" s="93"/>
      <c r="UHA427" s="93"/>
      <c r="UHB427" s="93"/>
      <c r="UHC427" s="93"/>
      <c r="UHD427" s="93"/>
      <c r="UHE427" s="93"/>
      <c r="UHF427" s="93"/>
      <c r="UHG427" s="93"/>
      <c r="UHH427" s="93"/>
      <c r="UHI427" s="93"/>
      <c r="UHJ427" s="93"/>
      <c r="UHK427" s="93"/>
      <c r="UHL427" s="93"/>
      <c r="UHM427" s="93"/>
      <c r="UHN427" s="93"/>
      <c r="UHO427" s="93"/>
      <c r="UHP427" s="93"/>
      <c r="UHQ427" s="93"/>
      <c r="UHR427" s="93"/>
      <c r="UHS427" s="93"/>
      <c r="UHT427" s="93"/>
      <c r="UHU427" s="93"/>
      <c r="UHV427" s="93"/>
      <c r="UHW427" s="93"/>
      <c r="UHX427" s="93"/>
      <c r="UHY427" s="93"/>
      <c r="UHZ427" s="93"/>
      <c r="UIA427" s="93"/>
      <c r="UIB427" s="93"/>
      <c r="UIC427" s="93"/>
      <c r="UID427" s="93"/>
      <c r="UIE427" s="93"/>
      <c r="UIF427" s="93"/>
      <c r="UIG427" s="93"/>
      <c r="UIH427" s="93"/>
      <c r="UII427" s="93"/>
      <c r="UIJ427" s="93"/>
      <c r="UIK427" s="93"/>
      <c r="UIL427" s="93"/>
      <c r="UIM427" s="93"/>
      <c r="UIN427" s="93"/>
      <c r="UIO427" s="93"/>
      <c r="UIP427" s="93"/>
      <c r="UIQ427" s="93"/>
      <c r="UIR427" s="93"/>
      <c r="UIS427" s="93"/>
      <c r="UIT427" s="93"/>
      <c r="UIU427" s="93"/>
      <c r="UIV427" s="93"/>
      <c r="UIW427" s="93"/>
      <c r="UIX427" s="93"/>
      <c r="UIY427" s="93"/>
      <c r="UIZ427" s="93"/>
      <c r="UJA427" s="93"/>
      <c r="UJB427" s="93"/>
      <c r="UJC427" s="93"/>
      <c r="UJD427" s="93"/>
      <c r="UJE427" s="93"/>
      <c r="UJF427" s="93"/>
      <c r="UJG427" s="93"/>
      <c r="UJH427" s="93"/>
      <c r="UJI427" s="93"/>
      <c r="UJJ427" s="93"/>
      <c r="UJK427" s="93"/>
      <c r="UJL427" s="93"/>
      <c r="UJM427" s="93"/>
      <c r="UJN427" s="93"/>
      <c r="UJO427" s="93"/>
      <c r="UJP427" s="93"/>
      <c r="UJQ427" s="93"/>
      <c r="UJR427" s="93"/>
      <c r="UJS427" s="93"/>
      <c r="UJT427" s="93"/>
      <c r="UJU427" s="93"/>
      <c r="UJV427" s="93"/>
      <c r="UJW427" s="93"/>
      <c r="UJX427" s="93"/>
      <c r="UJY427" s="93"/>
      <c r="UJZ427" s="93"/>
      <c r="UKA427" s="93"/>
      <c r="UKB427" s="93"/>
      <c r="UKC427" s="93"/>
      <c r="UKD427" s="93"/>
      <c r="UKE427" s="93"/>
      <c r="UKF427" s="93"/>
      <c r="UKG427" s="93"/>
      <c r="UKH427" s="93"/>
      <c r="UKI427" s="93"/>
      <c r="UKJ427" s="93"/>
      <c r="UKK427" s="93"/>
      <c r="UKL427" s="93"/>
      <c r="UKM427" s="93"/>
      <c r="UKN427" s="93"/>
      <c r="UKO427" s="93"/>
      <c r="UKP427" s="93"/>
      <c r="UKQ427" s="93"/>
      <c r="UKR427" s="93"/>
      <c r="UKS427" s="93"/>
      <c r="UKT427" s="93"/>
      <c r="UKU427" s="93"/>
      <c r="UKV427" s="93"/>
      <c r="UKW427" s="93"/>
      <c r="UKX427" s="93"/>
      <c r="UKY427" s="93"/>
      <c r="UKZ427" s="93"/>
      <c r="ULA427" s="93"/>
      <c r="ULB427" s="93"/>
      <c r="ULC427" s="93"/>
      <c r="ULD427" s="93"/>
      <c r="ULE427" s="93"/>
      <c r="ULF427" s="93"/>
      <c r="ULG427" s="93"/>
      <c r="ULH427" s="93"/>
      <c r="ULI427" s="93"/>
      <c r="ULJ427" s="93"/>
      <c r="ULK427" s="93"/>
      <c r="ULL427" s="93"/>
      <c r="ULM427" s="93"/>
      <c r="ULN427" s="93"/>
      <c r="ULO427" s="93"/>
      <c r="ULP427" s="93"/>
      <c r="ULQ427" s="93"/>
      <c r="ULR427" s="93"/>
      <c r="ULS427" s="93"/>
      <c r="ULT427" s="93"/>
      <c r="ULU427" s="93"/>
      <c r="ULV427" s="93"/>
      <c r="ULW427" s="93"/>
      <c r="ULX427" s="93"/>
      <c r="ULY427" s="93"/>
      <c r="ULZ427" s="93"/>
      <c r="UMA427" s="93"/>
      <c r="UMB427" s="93"/>
      <c r="UMC427" s="93"/>
      <c r="UMD427" s="93"/>
      <c r="UME427" s="93"/>
      <c r="UMF427" s="93"/>
      <c r="UMG427" s="93"/>
      <c r="UMH427" s="93"/>
      <c r="UMI427" s="93"/>
      <c r="UMJ427" s="93"/>
      <c r="UMK427" s="93"/>
      <c r="UML427" s="93"/>
      <c r="UMM427" s="93"/>
      <c r="UMN427" s="93"/>
      <c r="UMO427" s="93"/>
      <c r="UMP427" s="93"/>
      <c r="UMQ427" s="93"/>
      <c r="UMR427" s="93"/>
      <c r="UMS427" s="93"/>
      <c r="UMT427" s="93"/>
      <c r="UMU427" s="93"/>
      <c r="UMV427" s="93"/>
      <c r="UMW427" s="93"/>
      <c r="UMX427" s="93"/>
      <c r="UMY427" s="93"/>
      <c r="UMZ427" s="93"/>
      <c r="UNA427" s="93"/>
      <c r="UNB427" s="93"/>
      <c r="UNC427" s="93"/>
      <c r="UND427" s="93"/>
      <c r="UNE427" s="93"/>
      <c r="UNF427" s="93"/>
      <c r="UNG427" s="93"/>
      <c r="UNH427" s="93"/>
      <c r="UNI427" s="93"/>
      <c r="UNJ427" s="93"/>
      <c r="UNK427" s="93"/>
      <c r="UNL427" s="93"/>
      <c r="UNM427" s="93"/>
      <c r="UNN427" s="93"/>
      <c r="UNO427" s="93"/>
      <c r="UNP427" s="93"/>
      <c r="UNQ427" s="93"/>
      <c r="UNR427" s="93"/>
      <c r="UNS427" s="93"/>
      <c r="UNT427" s="93"/>
      <c r="UNU427" s="93"/>
      <c r="UNV427" s="93"/>
      <c r="UNW427" s="93"/>
      <c r="UNX427" s="93"/>
      <c r="UNY427" s="93"/>
      <c r="UNZ427" s="93"/>
      <c r="UOA427" s="93"/>
      <c r="UOB427" s="93"/>
      <c r="UOC427" s="93"/>
      <c r="UOD427" s="93"/>
      <c r="UOE427" s="93"/>
      <c r="UOF427" s="93"/>
      <c r="UOG427" s="93"/>
      <c r="UOH427" s="93"/>
      <c r="UOI427" s="93"/>
      <c r="UOJ427" s="93"/>
      <c r="UOK427" s="93"/>
      <c r="UOL427" s="93"/>
      <c r="UOM427" s="93"/>
      <c r="UON427" s="93"/>
      <c r="UOO427" s="93"/>
      <c r="UOP427" s="93"/>
      <c r="UOQ427" s="93"/>
      <c r="UOR427" s="93"/>
      <c r="UOS427" s="93"/>
      <c r="UOT427" s="93"/>
      <c r="UOU427" s="93"/>
      <c r="UOV427" s="93"/>
      <c r="UOW427" s="93"/>
      <c r="UOX427" s="93"/>
      <c r="UOY427" s="93"/>
      <c r="UOZ427" s="93"/>
      <c r="UPA427" s="93"/>
      <c r="UPB427" s="93"/>
      <c r="UPC427" s="93"/>
      <c r="UPD427" s="93"/>
      <c r="UPE427" s="93"/>
      <c r="UPF427" s="93"/>
      <c r="UPG427" s="93"/>
      <c r="UPH427" s="93"/>
      <c r="UPI427" s="93"/>
      <c r="UPJ427" s="93"/>
      <c r="UPK427" s="93"/>
      <c r="UPL427" s="93"/>
      <c r="UPM427" s="93"/>
      <c r="UPN427" s="93"/>
      <c r="UPO427" s="93"/>
      <c r="UPP427" s="93"/>
      <c r="UPQ427" s="93"/>
      <c r="UPR427" s="93"/>
      <c r="UPS427" s="93"/>
      <c r="UPT427" s="93"/>
      <c r="UPU427" s="93"/>
      <c r="UPV427" s="93"/>
      <c r="UPW427" s="93"/>
      <c r="UPX427" s="93"/>
      <c r="UPY427" s="93"/>
      <c r="UPZ427" s="93"/>
      <c r="UQA427" s="93"/>
      <c r="UQB427" s="93"/>
      <c r="UQC427" s="93"/>
      <c r="UQD427" s="93"/>
      <c r="UQE427" s="93"/>
      <c r="UQF427" s="93"/>
      <c r="UQG427" s="93"/>
      <c r="UQH427" s="93"/>
      <c r="UQI427" s="93"/>
      <c r="UQJ427" s="93"/>
      <c r="UQK427" s="93"/>
      <c r="UQL427" s="93"/>
      <c r="UQM427" s="93"/>
      <c r="UQN427" s="93"/>
      <c r="UQO427" s="93"/>
      <c r="UQP427" s="93"/>
      <c r="UQQ427" s="93"/>
      <c r="UQR427" s="93"/>
      <c r="UQS427" s="93"/>
      <c r="UQT427" s="93"/>
      <c r="UQU427" s="93"/>
      <c r="UQV427" s="93"/>
      <c r="UQW427" s="93"/>
      <c r="UQX427" s="93"/>
      <c r="UQY427" s="93"/>
      <c r="UQZ427" s="93"/>
      <c r="URA427" s="93"/>
      <c r="URB427" s="93"/>
      <c r="URC427" s="93"/>
      <c r="URD427" s="93"/>
      <c r="URE427" s="93"/>
      <c r="URF427" s="93"/>
      <c r="URG427" s="93"/>
      <c r="URH427" s="93"/>
      <c r="URI427" s="93"/>
      <c r="URJ427" s="93"/>
      <c r="URK427" s="93"/>
      <c r="URL427" s="93"/>
      <c r="URM427" s="93"/>
      <c r="URN427" s="93"/>
      <c r="URO427" s="93"/>
      <c r="URP427" s="93"/>
      <c r="URQ427" s="93"/>
      <c r="URR427" s="93"/>
      <c r="URS427" s="93"/>
      <c r="URT427" s="93"/>
      <c r="URU427" s="93"/>
      <c r="URV427" s="93"/>
      <c r="URW427" s="93"/>
      <c r="URX427" s="93"/>
      <c r="URY427" s="93"/>
      <c r="URZ427" s="93"/>
      <c r="USA427" s="93"/>
      <c r="USB427" s="93"/>
      <c r="USC427" s="93"/>
      <c r="USD427" s="93"/>
      <c r="USE427" s="93"/>
      <c r="USF427" s="93"/>
      <c r="USG427" s="93"/>
      <c r="USH427" s="93"/>
      <c r="USI427" s="93"/>
      <c r="USJ427" s="93"/>
      <c r="USK427" s="93"/>
      <c r="USL427" s="93"/>
      <c r="USM427" s="93"/>
      <c r="USN427" s="93"/>
      <c r="USO427" s="93"/>
      <c r="USP427" s="93"/>
      <c r="USQ427" s="93"/>
      <c r="USR427" s="93"/>
      <c r="USS427" s="93"/>
      <c r="UST427" s="93"/>
      <c r="USU427" s="93"/>
      <c r="USV427" s="93"/>
      <c r="USW427" s="93"/>
      <c r="USX427" s="93"/>
      <c r="USY427" s="93"/>
      <c r="USZ427" s="93"/>
      <c r="UTA427" s="93"/>
      <c r="UTB427" s="93"/>
      <c r="UTC427" s="93"/>
      <c r="UTD427" s="93"/>
      <c r="UTE427" s="93"/>
      <c r="UTF427" s="93"/>
      <c r="UTG427" s="93"/>
      <c r="UTH427" s="93"/>
      <c r="UTI427" s="93"/>
      <c r="UTJ427" s="93"/>
      <c r="UTK427" s="93"/>
      <c r="UTL427" s="93"/>
      <c r="UTM427" s="93"/>
      <c r="UTN427" s="93"/>
      <c r="UTO427" s="93"/>
      <c r="UTP427" s="93"/>
      <c r="UTQ427" s="93"/>
      <c r="UTR427" s="93"/>
      <c r="UTS427" s="93"/>
      <c r="UTT427" s="93"/>
      <c r="UTU427" s="93"/>
      <c r="UTV427" s="93"/>
      <c r="UTW427" s="93"/>
      <c r="UTX427" s="93"/>
      <c r="UTY427" s="93"/>
      <c r="UTZ427" s="93"/>
      <c r="UUA427" s="93"/>
      <c r="UUB427" s="93"/>
      <c r="UUC427" s="93"/>
      <c r="UUD427" s="93"/>
      <c r="UUE427" s="93"/>
      <c r="UUF427" s="93"/>
      <c r="UUG427" s="93"/>
      <c r="UUH427" s="93"/>
      <c r="UUI427" s="93"/>
      <c r="UUJ427" s="93"/>
      <c r="UUK427" s="93"/>
      <c r="UUL427" s="93"/>
      <c r="UUM427" s="93"/>
      <c r="UUN427" s="93"/>
      <c r="UUO427" s="93"/>
      <c r="UUP427" s="93"/>
      <c r="UUQ427" s="93"/>
      <c r="UUR427" s="93"/>
      <c r="UUS427" s="93"/>
      <c r="UUT427" s="93"/>
      <c r="UUU427" s="93"/>
      <c r="UUV427" s="93"/>
      <c r="UUW427" s="93"/>
      <c r="UUX427" s="93"/>
      <c r="UUY427" s="93"/>
      <c r="UUZ427" s="93"/>
      <c r="UVA427" s="93"/>
      <c r="UVB427" s="93"/>
      <c r="UVC427" s="93"/>
      <c r="UVD427" s="93"/>
      <c r="UVE427" s="93"/>
      <c r="UVF427" s="93"/>
      <c r="UVG427" s="93"/>
      <c r="UVH427" s="93"/>
      <c r="UVI427" s="93"/>
      <c r="UVJ427" s="93"/>
      <c r="UVK427" s="93"/>
      <c r="UVL427" s="93"/>
      <c r="UVM427" s="93"/>
      <c r="UVN427" s="93"/>
      <c r="UVO427" s="93"/>
      <c r="UVP427" s="93"/>
      <c r="UVQ427" s="93"/>
      <c r="UVR427" s="93"/>
      <c r="UVS427" s="93"/>
      <c r="UVT427" s="93"/>
      <c r="UVU427" s="93"/>
      <c r="UVV427" s="93"/>
      <c r="UVW427" s="93"/>
      <c r="UVX427" s="93"/>
      <c r="UVY427" s="93"/>
      <c r="UVZ427" s="93"/>
      <c r="UWA427" s="93"/>
      <c r="UWB427" s="93"/>
      <c r="UWC427" s="93"/>
      <c r="UWD427" s="93"/>
      <c r="UWE427" s="93"/>
      <c r="UWF427" s="93"/>
      <c r="UWG427" s="93"/>
      <c r="UWH427" s="93"/>
      <c r="UWI427" s="93"/>
      <c r="UWJ427" s="93"/>
      <c r="UWK427" s="93"/>
      <c r="UWL427" s="93"/>
      <c r="UWM427" s="93"/>
      <c r="UWN427" s="93"/>
      <c r="UWO427" s="93"/>
      <c r="UWP427" s="93"/>
      <c r="UWQ427" s="93"/>
      <c r="UWR427" s="93"/>
      <c r="UWS427" s="93"/>
      <c r="UWT427" s="93"/>
      <c r="UWU427" s="93"/>
      <c r="UWV427" s="93"/>
      <c r="UWW427" s="93"/>
      <c r="UWX427" s="93"/>
      <c r="UWY427" s="93"/>
      <c r="UWZ427" s="93"/>
      <c r="UXA427" s="93"/>
      <c r="UXB427" s="93"/>
      <c r="UXC427" s="93"/>
      <c r="UXD427" s="93"/>
      <c r="UXE427" s="93"/>
      <c r="UXF427" s="93"/>
      <c r="UXG427" s="93"/>
      <c r="UXH427" s="93"/>
      <c r="UXI427" s="93"/>
      <c r="UXJ427" s="93"/>
      <c r="UXK427" s="93"/>
      <c r="UXL427" s="93"/>
      <c r="UXM427" s="93"/>
      <c r="UXN427" s="93"/>
      <c r="UXO427" s="93"/>
      <c r="UXP427" s="93"/>
      <c r="UXQ427" s="93"/>
      <c r="UXR427" s="93"/>
      <c r="UXS427" s="93"/>
      <c r="UXT427" s="93"/>
      <c r="UXU427" s="93"/>
      <c r="UXV427" s="93"/>
      <c r="UXW427" s="93"/>
      <c r="UXX427" s="93"/>
      <c r="UXY427" s="93"/>
      <c r="UXZ427" s="93"/>
      <c r="UYA427" s="93"/>
      <c r="UYB427" s="93"/>
      <c r="UYC427" s="93"/>
      <c r="UYD427" s="93"/>
      <c r="UYE427" s="93"/>
      <c r="UYF427" s="93"/>
      <c r="UYG427" s="93"/>
      <c r="UYH427" s="93"/>
      <c r="UYI427" s="93"/>
      <c r="UYJ427" s="93"/>
      <c r="UYK427" s="93"/>
      <c r="UYL427" s="93"/>
      <c r="UYM427" s="93"/>
      <c r="UYN427" s="93"/>
      <c r="UYO427" s="93"/>
      <c r="UYP427" s="93"/>
      <c r="UYQ427" s="93"/>
      <c r="UYR427" s="93"/>
      <c r="UYS427" s="93"/>
      <c r="UYT427" s="93"/>
      <c r="UYU427" s="93"/>
      <c r="UYV427" s="93"/>
      <c r="UYW427" s="93"/>
      <c r="UYX427" s="93"/>
      <c r="UYY427" s="93"/>
      <c r="UYZ427" s="93"/>
      <c r="UZA427" s="93"/>
      <c r="UZB427" s="93"/>
      <c r="UZC427" s="93"/>
      <c r="UZD427" s="93"/>
      <c r="UZE427" s="93"/>
      <c r="UZF427" s="93"/>
      <c r="UZG427" s="93"/>
      <c r="UZH427" s="93"/>
      <c r="UZI427" s="93"/>
      <c r="UZJ427" s="93"/>
      <c r="UZK427" s="93"/>
      <c r="UZL427" s="93"/>
      <c r="UZM427" s="93"/>
      <c r="UZN427" s="93"/>
      <c r="UZO427" s="93"/>
      <c r="UZP427" s="93"/>
      <c r="UZQ427" s="93"/>
      <c r="UZR427" s="93"/>
      <c r="UZS427" s="93"/>
      <c r="UZT427" s="93"/>
      <c r="UZU427" s="93"/>
      <c r="UZV427" s="93"/>
      <c r="UZW427" s="93"/>
      <c r="UZX427" s="93"/>
      <c r="UZY427" s="93"/>
      <c r="UZZ427" s="93"/>
      <c r="VAA427" s="93"/>
      <c r="VAB427" s="93"/>
      <c r="VAC427" s="93"/>
      <c r="VAD427" s="93"/>
      <c r="VAE427" s="93"/>
      <c r="VAF427" s="93"/>
      <c r="VAG427" s="93"/>
      <c r="VAH427" s="93"/>
      <c r="VAI427" s="93"/>
      <c r="VAJ427" s="93"/>
      <c r="VAK427" s="93"/>
      <c r="VAL427" s="93"/>
      <c r="VAM427" s="93"/>
      <c r="VAN427" s="93"/>
      <c r="VAO427" s="93"/>
      <c r="VAP427" s="93"/>
      <c r="VAQ427" s="93"/>
      <c r="VAR427" s="93"/>
      <c r="VAS427" s="93"/>
      <c r="VAT427" s="93"/>
      <c r="VAU427" s="93"/>
      <c r="VAV427" s="93"/>
      <c r="VAW427" s="93"/>
      <c r="VAX427" s="93"/>
      <c r="VAY427" s="93"/>
      <c r="VAZ427" s="93"/>
      <c r="VBA427" s="93"/>
      <c r="VBB427" s="93"/>
      <c r="VBC427" s="93"/>
      <c r="VBD427" s="93"/>
      <c r="VBE427" s="93"/>
      <c r="VBF427" s="93"/>
      <c r="VBG427" s="93"/>
      <c r="VBH427" s="93"/>
      <c r="VBI427" s="93"/>
      <c r="VBJ427" s="93"/>
      <c r="VBK427" s="93"/>
      <c r="VBL427" s="93"/>
      <c r="VBM427" s="93"/>
      <c r="VBN427" s="93"/>
      <c r="VBO427" s="93"/>
      <c r="VBP427" s="93"/>
      <c r="VBQ427" s="93"/>
      <c r="VBR427" s="93"/>
      <c r="VBS427" s="93"/>
      <c r="VBT427" s="93"/>
      <c r="VBU427" s="93"/>
      <c r="VBV427" s="93"/>
      <c r="VBW427" s="93"/>
      <c r="VBX427" s="93"/>
      <c r="VBY427" s="93"/>
      <c r="VBZ427" s="93"/>
      <c r="VCA427" s="93"/>
      <c r="VCB427" s="93"/>
      <c r="VCC427" s="93"/>
      <c r="VCD427" s="93"/>
      <c r="VCE427" s="93"/>
      <c r="VCF427" s="93"/>
      <c r="VCG427" s="93"/>
      <c r="VCH427" s="93"/>
      <c r="VCI427" s="93"/>
      <c r="VCJ427" s="93"/>
      <c r="VCK427" s="93"/>
      <c r="VCL427" s="93"/>
      <c r="VCM427" s="93"/>
      <c r="VCN427" s="93"/>
      <c r="VCO427" s="93"/>
      <c r="VCP427" s="93"/>
      <c r="VCQ427" s="93"/>
      <c r="VCR427" s="93"/>
      <c r="VCS427" s="93"/>
      <c r="VCT427" s="93"/>
      <c r="VCU427" s="93"/>
      <c r="VCV427" s="93"/>
      <c r="VCW427" s="93"/>
      <c r="VCX427" s="93"/>
      <c r="VCY427" s="93"/>
      <c r="VCZ427" s="93"/>
      <c r="VDA427" s="93"/>
      <c r="VDB427" s="93"/>
      <c r="VDC427" s="93"/>
      <c r="VDD427" s="93"/>
      <c r="VDE427" s="93"/>
      <c r="VDF427" s="93"/>
      <c r="VDG427" s="93"/>
      <c r="VDH427" s="93"/>
      <c r="VDI427" s="93"/>
      <c r="VDJ427" s="93"/>
      <c r="VDK427" s="93"/>
      <c r="VDL427" s="93"/>
      <c r="VDM427" s="93"/>
      <c r="VDN427" s="93"/>
      <c r="VDO427" s="93"/>
      <c r="VDP427" s="93"/>
      <c r="VDQ427" s="93"/>
      <c r="VDR427" s="93"/>
      <c r="VDS427" s="93"/>
      <c r="VDT427" s="93"/>
      <c r="VDU427" s="93"/>
      <c r="VDV427" s="93"/>
      <c r="VDW427" s="93"/>
      <c r="VDX427" s="93"/>
      <c r="VDY427" s="93"/>
      <c r="VDZ427" s="93"/>
      <c r="VEA427" s="93"/>
      <c r="VEB427" s="93"/>
      <c r="VEC427" s="93"/>
      <c r="VED427" s="93"/>
      <c r="VEE427" s="93"/>
      <c r="VEF427" s="93"/>
      <c r="VEG427" s="93"/>
      <c r="VEH427" s="93"/>
      <c r="VEI427" s="93"/>
      <c r="VEJ427" s="93"/>
      <c r="VEK427" s="93"/>
      <c r="VEL427" s="93"/>
      <c r="VEM427" s="93"/>
      <c r="VEN427" s="93"/>
      <c r="VEO427" s="93"/>
      <c r="VEP427" s="93"/>
      <c r="VEQ427" s="93"/>
      <c r="VER427" s="93"/>
      <c r="VES427" s="93"/>
      <c r="VET427" s="93"/>
      <c r="VEU427" s="93"/>
      <c r="VEV427" s="93"/>
      <c r="VEW427" s="93"/>
      <c r="VEX427" s="93"/>
      <c r="VEY427" s="93"/>
      <c r="VEZ427" s="93"/>
      <c r="VFA427" s="93"/>
      <c r="VFB427" s="93"/>
      <c r="VFC427" s="93"/>
      <c r="VFD427" s="93"/>
      <c r="VFE427" s="93"/>
      <c r="VFF427" s="93"/>
      <c r="VFG427" s="93"/>
      <c r="VFH427" s="93"/>
      <c r="VFI427" s="93"/>
      <c r="VFJ427" s="93"/>
      <c r="VFK427" s="93"/>
      <c r="VFL427" s="93"/>
      <c r="VFM427" s="93"/>
      <c r="VFN427" s="93"/>
      <c r="VFO427" s="93"/>
      <c r="VFP427" s="93"/>
      <c r="VFQ427" s="93"/>
      <c r="VFR427" s="93"/>
      <c r="VFS427" s="93"/>
      <c r="VFT427" s="93"/>
      <c r="VFU427" s="93"/>
      <c r="VFV427" s="93"/>
      <c r="VFW427" s="93"/>
      <c r="VFX427" s="93"/>
      <c r="VFY427" s="93"/>
      <c r="VFZ427" s="93"/>
      <c r="VGA427" s="93"/>
      <c r="VGB427" s="93"/>
      <c r="VGC427" s="93"/>
      <c r="VGD427" s="93"/>
      <c r="VGE427" s="93"/>
      <c r="VGF427" s="93"/>
      <c r="VGG427" s="93"/>
      <c r="VGH427" s="93"/>
      <c r="VGI427" s="93"/>
      <c r="VGJ427" s="93"/>
      <c r="VGK427" s="93"/>
      <c r="VGL427" s="93"/>
      <c r="VGM427" s="93"/>
      <c r="VGN427" s="93"/>
      <c r="VGO427" s="93"/>
      <c r="VGP427" s="93"/>
      <c r="VGQ427" s="93"/>
      <c r="VGR427" s="93"/>
      <c r="VGS427" s="93"/>
      <c r="VGT427" s="93"/>
      <c r="VGU427" s="93"/>
      <c r="VGV427" s="93"/>
      <c r="VGW427" s="93"/>
      <c r="VGX427" s="93"/>
      <c r="VGY427" s="93"/>
      <c r="VGZ427" s="93"/>
      <c r="VHA427" s="93"/>
      <c r="VHB427" s="93"/>
      <c r="VHC427" s="93"/>
      <c r="VHD427" s="93"/>
      <c r="VHE427" s="93"/>
      <c r="VHF427" s="93"/>
      <c r="VHG427" s="93"/>
      <c r="VHH427" s="93"/>
      <c r="VHI427" s="93"/>
      <c r="VHJ427" s="93"/>
      <c r="VHK427" s="93"/>
      <c r="VHL427" s="93"/>
      <c r="VHM427" s="93"/>
      <c r="VHN427" s="93"/>
      <c r="VHO427" s="93"/>
      <c r="VHP427" s="93"/>
      <c r="VHQ427" s="93"/>
      <c r="VHR427" s="93"/>
      <c r="VHS427" s="93"/>
      <c r="VHT427" s="93"/>
      <c r="VHU427" s="93"/>
      <c r="VHV427" s="93"/>
      <c r="VHW427" s="93"/>
      <c r="VHX427" s="93"/>
      <c r="VHY427" s="93"/>
      <c r="VHZ427" s="93"/>
      <c r="VIA427" s="93"/>
      <c r="VIB427" s="93"/>
      <c r="VIC427" s="93"/>
      <c r="VID427" s="93"/>
      <c r="VIE427" s="93"/>
      <c r="VIF427" s="93"/>
      <c r="VIG427" s="93"/>
      <c r="VIH427" s="93"/>
      <c r="VII427" s="93"/>
      <c r="VIJ427" s="93"/>
      <c r="VIK427" s="93"/>
      <c r="VIL427" s="93"/>
      <c r="VIM427" s="93"/>
      <c r="VIN427" s="93"/>
      <c r="VIO427" s="93"/>
      <c r="VIP427" s="93"/>
      <c r="VIQ427" s="93"/>
      <c r="VIR427" s="93"/>
      <c r="VIS427" s="93"/>
      <c r="VIT427" s="93"/>
      <c r="VIU427" s="93"/>
      <c r="VIV427" s="93"/>
      <c r="VIW427" s="93"/>
      <c r="VIX427" s="93"/>
      <c r="VIY427" s="93"/>
      <c r="VIZ427" s="93"/>
      <c r="VJA427" s="93"/>
      <c r="VJB427" s="93"/>
      <c r="VJC427" s="93"/>
      <c r="VJD427" s="93"/>
      <c r="VJE427" s="93"/>
      <c r="VJF427" s="93"/>
      <c r="VJG427" s="93"/>
      <c r="VJH427" s="93"/>
      <c r="VJI427" s="93"/>
      <c r="VJJ427" s="93"/>
      <c r="VJK427" s="93"/>
      <c r="VJL427" s="93"/>
      <c r="VJM427" s="93"/>
      <c r="VJN427" s="93"/>
      <c r="VJO427" s="93"/>
      <c r="VJP427" s="93"/>
      <c r="VJQ427" s="93"/>
      <c r="VJR427" s="93"/>
      <c r="VJS427" s="93"/>
      <c r="VJT427" s="93"/>
      <c r="VJU427" s="93"/>
      <c r="VJV427" s="93"/>
      <c r="VJW427" s="93"/>
      <c r="VJX427" s="93"/>
      <c r="VJY427" s="93"/>
      <c r="VJZ427" s="93"/>
      <c r="VKA427" s="93"/>
      <c r="VKB427" s="93"/>
      <c r="VKC427" s="93"/>
      <c r="VKD427" s="93"/>
      <c r="VKE427" s="93"/>
      <c r="VKF427" s="93"/>
      <c r="VKG427" s="93"/>
      <c r="VKH427" s="93"/>
      <c r="VKI427" s="93"/>
      <c r="VKJ427" s="93"/>
      <c r="VKK427" s="93"/>
      <c r="VKL427" s="93"/>
      <c r="VKM427" s="93"/>
      <c r="VKN427" s="93"/>
      <c r="VKO427" s="93"/>
      <c r="VKP427" s="93"/>
      <c r="VKQ427" s="93"/>
      <c r="VKR427" s="93"/>
      <c r="VKS427" s="93"/>
      <c r="VKT427" s="93"/>
      <c r="VKU427" s="93"/>
      <c r="VKV427" s="93"/>
      <c r="VKW427" s="93"/>
      <c r="VKX427" s="93"/>
      <c r="VKY427" s="93"/>
      <c r="VKZ427" s="93"/>
      <c r="VLA427" s="93"/>
      <c r="VLB427" s="93"/>
      <c r="VLC427" s="93"/>
      <c r="VLD427" s="93"/>
      <c r="VLE427" s="93"/>
      <c r="VLF427" s="93"/>
      <c r="VLG427" s="93"/>
      <c r="VLH427" s="93"/>
      <c r="VLI427" s="93"/>
      <c r="VLJ427" s="93"/>
      <c r="VLK427" s="93"/>
      <c r="VLL427" s="93"/>
      <c r="VLM427" s="93"/>
      <c r="VLN427" s="93"/>
      <c r="VLO427" s="93"/>
      <c r="VLP427" s="93"/>
      <c r="VLQ427" s="93"/>
      <c r="VLR427" s="93"/>
      <c r="VLS427" s="93"/>
      <c r="VLT427" s="93"/>
      <c r="VLU427" s="93"/>
      <c r="VLV427" s="93"/>
      <c r="VLW427" s="93"/>
      <c r="VLX427" s="93"/>
      <c r="VLY427" s="93"/>
      <c r="VLZ427" s="93"/>
      <c r="VMA427" s="93"/>
      <c r="VMB427" s="93"/>
      <c r="VMC427" s="93"/>
      <c r="VMD427" s="93"/>
      <c r="VME427" s="93"/>
      <c r="VMF427" s="93"/>
      <c r="VMG427" s="93"/>
      <c r="VMH427" s="93"/>
      <c r="VMI427" s="93"/>
      <c r="VMJ427" s="93"/>
      <c r="VMK427" s="93"/>
      <c r="VML427" s="93"/>
      <c r="VMM427" s="93"/>
      <c r="VMN427" s="93"/>
      <c r="VMO427" s="93"/>
      <c r="VMP427" s="93"/>
      <c r="VMQ427" s="93"/>
      <c r="VMR427" s="93"/>
      <c r="VMS427" s="93"/>
      <c r="VMT427" s="93"/>
      <c r="VMU427" s="93"/>
      <c r="VMV427" s="93"/>
      <c r="VMW427" s="93"/>
      <c r="VMX427" s="93"/>
      <c r="VMY427" s="93"/>
      <c r="VMZ427" s="93"/>
      <c r="VNA427" s="93"/>
      <c r="VNB427" s="93"/>
      <c r="VNC427" s="93"/>
      <c r="VND427" s="93"/>
      <c r="VNE427" s="93"/>
      <c r="VNF427" s="93"/>
      <c r="VNG427" s="93"/>
      <c r="VNH427" s="93"/>
      <c r="VNI427" s="93"/>
      <c r="VNJ427" s="93"/>
      <c r="VNK427" s="93"/>
      <c r="VNL427" s="93"/>
      <c r="VNM427" s="93"/>
      <c r="VNN427" s="93"/>
      <c r="VNO427" s="93"/>
      <c r="VNP427" s="93"/>
      <c r="VNQ427" s="93"/>
      <c r="VNR427" s="93"/>
      <c r="VNS427" s="93"/>
      <c r="VNT427" s="93"/>
      <c r="VNU427" s="93"/>
      <c r="VNV427" s="93"/>
      <c r="VNW427" s="93"/>
      <c r="VNX427" s="93"/>
      <c r="VNY427" s="93"/>
      <c r="VNZ427" s="93"/>
      <c r="VOA427" s="93"/>
      <c r="VOB427" s="93"/>
      <c r="VOC427" s="93"/>
      <c r="VOD427" s="93"/>
      <c r="VOE427" s="93"/>
      <c r="VOF427" s="93"/>
      <c r="VOG427" s="93"/>
      <c r="VOH427" s="93"/>
      <c r="VOI427" s="93"/>
      <c r="VOJ427" s="93"/>
      <c r="VOK427" s="93"/>
      <c r="VOL427" s="93"/>
      <c r="VOM427" s="93"/>
      <c r="VON427" s="93"/>
      <c r="VOO427" s="93"/>
      <c r="VOP427" s="93"/>
      <c r="VOQ427" s="93"/>
      <c r="VOR427" s="93"/>
      <c r="VOS427" s="93"/>
      <c r="VOT427" s="93"/>
      <c r="VOU427" s="93"/>
      <c r="VOV427" s="93"/>
      <c r="VOW427" s="93"/>
      <c r="VOX427" s="93"/>
      <c r="VOY427" s="93"/>
      <c r="VOZ427" s="93"/>
      <c r="VPA427" s="93"/>
      <c r="VPB427" s="93"/>
      <c r="VPC427" s="93"/>
      <c r="VPD427" s="93"/>
      <c r="VPE427" s="93"/>
      <c r="VPF427" s="93"/>
      <c r="VPG427" s="93"/>
      <c r="VPH427" s="93"/>
      <c r="VPI427" s="93"/>
      <c r="VPJ427" s="93"/>
      <c r="VPK427" s="93"/>
      <c r="VPL427" s="93"/>
      <c r="VPM427" s="93"/>
      <c r="VPN427" s="93"/>
      <c r="VPO427" s="93"/>
      <c r="VPP427" s="93"/>
      <c r="VPQ427" s="93"/>
      <c r="VPR427" s="93"/>
      <c r="VPS427" s="93"/>
      <c r="VPT427" s="93"/>
      <c r="VPU427" s="93"/>
      <c r="VPV427" s="93"/>
      <c r="VPW427" s="93"/>
      <c r="VPX427" s="93"/>
      <c r="VPY427" s="93"/>
      <c r="VPZ427" s="93"/>
      <c r="VQA427" s="93"/>
      <c r="VQB427" s="93"/>
      <c r="VQC427" s="93"/>
      <c r="VQD427" s="93"/>
      <c r="VQE427" s="93"/>
      <c r="VQF427" s="93"/>
      <c r="VQG427" s="93"/>
      <c r="VQH427" s="93"/>
      <c r="VQI427" s="93"/>
      <c r="VQJ427" s="93"/>
      <c r="VQK427" s="93"/>
      <c r="VQL427" s="93"/>
      <c r="VQM427" s="93"/>
      <c r="VQN427" s="93"/>
      <c r="VQO427" s="93"/>
      <c r="VQP427" s="93"/>
      <c r="VQQ427" s="93"/>
      <c r="VQR427" s="93"/>
      <c r="VQS427" s="93"/>
      <c r="VQT427" s="93"/>
      <c r="VQU427" s="93"/>
      <c r="VQV427" s="93"/>
      <c r="VQW427" s="93"/>
      <c r="VQX427" s="93"/>
      <c r="VQY427" s="93"/>
      <c r="VQZ427" s="93"/>
      <c r="VRA427" s="93"/>
      <c r="VRB427" s="93"/>
      <c r="VRC427" s="93"/>
      <c r="VRD427" s="93"/>
      <c r="VRE427" s="93"/>
      <c r="VRF427" s="93"/>
      <c r="VRG427" s="93"/>
      <c r="VRH427" s="93"/>
      <c r="VRI427" s="93"/>
      <c r="VRJ427" s="93"/>
      <c r="VRK427" s="93"/>
      <c r="VRL427" s="93"/>
      <c r="VRM427" s="93"/>
      <c r="VRN427" s="93"/>
      <c r="VRO427" s="93"/>
      <c r="VRP427" s="93"/>
      <c r="VRQ427" s="93"/>
      <c r="VRR427" s="93"/>
      <c r="VRS427" s="93"/>
      <c r="VRT427" s="93"/>
      <c r="VRU427" s="93"/>
      <c r="VRV427" s="93"/>
      <c r="VRW427" s="93"/>
      <c r="VRX427" s="93"/>
      <c r="VRY427" s="93"/>
      <c r="VRZ427" s="93"/>
      <c r="VSA427" s="93"/>
      <c r="VSB427" s="93"/>
      <c r="VSC427" s="93"/>
      <c r="VSD427" s="93"/>
      <c r="VSE427" s="93"/>
      <c r="VSF427" s="93"/>
      <c r="VSG427" s="93"/>
      <c r="VSH427" s="93"/>
      <c r="VSI427" s="93"/>
      <c r="VSJ427" s="93"/>
      <c r="VSK427" s="93"/>
      <c r="VSL427" s="93"/>
      <c r="VSM427" s="93"/>
      <c r="VSN427" s="93"/>
      <c r="VSO427" s="93"/>
      <c r="VSP427" s="93"/>
      <c r="VSQ427" s="93"/>
      <c r="VSR427" s="93"/>
      <c r="VSS427" s="93"/>
      <c r="VST427" s="93"/>
      <c r="VSU427" s="93"/>
      <c r="VSV427" s="93"/>
      <c r="VSW427" s="93"/>
      <c r="VSX427" s="93"/>
      <c r="VSY427" s="93"/>
      <c r="VSZ427" s="93"/>
      <c r="VTA427" s="93"/>
      <c r="VTB427" s="93"/>
      <c r="VTC427" s="93"/>
      <c r="VTD427" s="93"/>
      <c r="VTE427" s="93"/>
      <c r="VTF427" s="93"/>
      <c r="VTG427" s="93"/>
      <c r="VTH427" s="93"/>
      <c r="VTI427" s="93"/>
      <c r="VTJ427" s="93"/>
      <c r="VTK427" s="93"/>
      <c r="VTL427" s="93"/>
      <c r="VTM427" s="93"/>
      <c r="VTN427" s="93"/>
      <c r="VTO427" s="93"/>
      <c r="VTP427" s="93"/>
      <c r="VTQ427" s="93"/>
      <c r="VTR427" s="93"/>
      <c r="VTS427" s="93"/>
      <c r="VTT427" s="93"/>
      <c r="VTU427" s="93"/>
      <c r="VTV427" s="93"/>
      <c r="VTW427" s="93"/>
      <c r="VTX427" s="93"/>
      <c r="VTY427" s="93"/>
      <c r="VTZ427" s="93"/>
      <c r="VUA427" s="93"/>
      <c r="VUB427" s="93"/>
      <c r="VUC427" s="93"/>
      <c r="VUD427" s="93"/>
      <c r="VUE427" s="93"/>
      <c r="VUF427" s="93"/>
      <c r="VUG427" s="93"/>
      <c r="VUH427" s="93"/>
      <c r="VUI427" s="93"/>
      <c r="VUJ427" s="93"/>
      <c r="VUK427" s="93"/>
      <c r="VUL427" s="93"/>
      <c r="VUM427" s="93"/>
      <c r="VUN427" s="93"/>
      <c r="VUO427" s="93"/>
      <c r="VUP427" s="93"/>
      <c r="VUQ427" s="93"/>
      <c r="VUR427" s="93"/>
      <c r="VUS427" s="93"/>
      <c r="VUT427" s="93"/>
      <c r="VUU427" s="93"/>
      <c r="VUV427" s="93"/>
      <c r="VUW427" s="93"/>
      <c r="VUX427" s="93"/>
      <c r="VUY427" s="93"/>
      <c r="VUZ427" s="93"/>
      <c r="VVA427" s="93"/>
      <c r="VVB427" s="93"/>
      <c r="VVC427" s="93"/>
      <c r="VVD427" s="93"/>
      <c r="VVE427" s="93"/>
      <c r="VVF427" s="93"/>
      <c r="VVG427" s="93"/>
      <c r="VVH427" s="93"/>
      <c r="VVI427" s="93"/>
      <c r="VVJ427" s="93"/>
      <c r="VVK427" s="93"/>
      <c r="VVL427" s="93"/>
      <c r="VVM427" s="93"/>
      <c r="VVN427" s="93"/>
      <c r="VVO427" s="93"/>
      <c r="VVP427" s="93"/>
      <c r="VVQ427" s="93"/>
      <c r="VVR427" s="93"/>
      <c r="VVS427" s="93"/>
      <c r="VVT427" s="93"/>
      <c r="VVU427" s="93"/>
      <c r="VVV427" s="93"/>
      <c r="VVW427" s="93"/>
      <c r="VVX427" s="93"/>
      <c r="VVY427" s="93"/>
      <c r="VVZ427" s="93"/>
      <c r="VWA427" s="93"/>
      <c r="VWB427" s="93"/>
      <c r="VWC427" s="93"/>
      <c r="VWD427" s="93"/>
      <c r="VWE427" s="93"/>
      <c r="VWF427" s="93"/>
      <c r="VWG427" s="93"/>
      <c r="VWH427" s="93"/>
      <c r="VWI427" s="93"/>
      <c r="VWJ427" s="93"/>
      <c r="VWK427" s="93"/>
      <c r="VWL427" s="93"/>
      <c r="VWM427" s="93"/>
      <c r="VWN427" s="93"/>
      <c r="VWO427" s="93"/>
      <c r="VWP427" s="93"/>
      <c r="VWQ427" s="93"/>
      <c r="VWR427" s="93"/>
      <c r="VWS427" s="93"/>
      <c r="VWT427" s="93"/>
      <c r="VWU427" s="93"/>
      <c r="VWV427" s="93"/>
      <c r="VWW427" s="93"/>
      <c r="VWX427" s="93"/>
      <c r="VWY427" s="93"/>
      <c r="VWZ427" s="93"/>
      <c r="VXA427" s="93"/>
      <c r="VXB427" s="93"/>
      <c r="VXC427" s="93"/>
      <c r="VXD427" s="93"/>
      <c r="VXE427" s="93"/>
      <c r="VXF427" s="93"/>
      <c r="VXG427" s="93"/>
      <c r="VXH427" s="93"/>
      <c r="VXI427" s="93"/>
      <c r="VXJ427" s="93"/>
      <c r="VXK427" s="93"/>
      <c r="VXL427" s="93"/>
      <c r="VXM427" s="93"/>
      <c r="VXN427" s="93"/>
      <c r="VXO427" s="93"/>
      <c r="VXP427" s="93"/>
      <c r="VXQ427" s="93"/>
      <c r="VXR427" s="93"/>
      <c r="VXS427" s="93"/>
      <c r="VXT427" s="93"/>
      <c r="VXU427" s="93"/>
      <c r="VXV427" s="93"/>
      <c r="VXW427" s="93"/>
      <c r="VXX427" s="93"/>
      <c r="VXY427" s="93"/>
      <c r="VXZ427" s="93"/>
      <c r="VYA427" s="93"/>
      <c r="VYB427" s="93"/>
      <c r="VYC427" s="93"/>
      <c r="VYD427" s="93"/>
      <c r="VYE427" s="93"/>
      <c r="VYF427" s="93"/>
      <c r="VYG427" s="93"/>
      <c r="VYH427" s="93"/>
      <c r="VYI427" s="93"/>
      <c r="VYJ427" s="93"/>
      <c r="VYK427" s="93"/>
      <c r="VYL427" s="93"/>
      <c r="VYM427" s="93"/>
      <c r="VYN427" s="93"/>
      <c r="VYO427" s="93"/>
      <c r="VYP427" s="93"/>
      <c r="VYQ427" s="93"/>
      <c r="VYR427" s="93"/>
      <c r="VYS427" s="93"/>
      <c r="VYT427" s="93"/>
      <c r="VYU427" s="93"/>
      <c r="VYV427" s="93"/>
      <c r="VYW427" s="93"/>
      <c r="VYX427" s="93"/>
      <c r="VYY427" s="93"/>
      <c r="VYZ427" s="93"/>
      <c r="VZA427" s="93"/>
      <c r="VZB427" s="93"/>
      <c r="VZC427" s="93"/>
      <c r="VZD427" s="93"/>
      <c r="VZE427" s="93"/>
      <c r="VZF427" s="93"/>
      <c r="VZG427" s="93"/>
      <c r="VZH427" s="93"/>
      <c r="VZI427" s="93"/>
      <c r="VZJ427" s="93"/>
      <c r="VZK427" s="93"/>
      <c r="VZL427" s="93"/>
      <c r="VZM427" s="93"/>
      <c r="VZN427" s="93"/>
      <c r="VZO427" s="93"/>
      <c r="VZP427" s="93"/>
      <c r="VZQ427" s="93"/>
      <c r="VZR427" s="93"/>
      <c r="VZS427" s="93"/>
      <c r="VZT427" s="93"/>
      <c r="VZU427" s="93"/>
      <c r="VZV427" s="93"/>
      <c r="VZW427" s="93"/>
      <c r="VZX427" s="93"/>
      <c r="VZY427" s="93"/>
      <c r="VZZ427" s="93"/>
      <c r="WAA427" s="93"/>
      <c r="WAB427" s="93"/>
      <c r="WAC427" s="93"/>
      <c r="WAD427" s="93"/>
      <c r="WAE427" s="93"/>
      <c r="WAF427" s="93"/>
      <c r="WAG427" s="93"/>
      <c r="WAH427" s="93"/>
      <c r="WAI427" s="93"/>
      <c r="WAJ427" s="93"/>
      <c r="WAK427" s="93"/>
      <c r="WAL427" s="93"/>
      <c r="WAM427" s="93"/>
      <c r="WAN427" s="93"/>
      <c r="WAO427" s="93"/>
      <c r="WAP427" s="93"/>
      <c r="WAQ427" s="93"/>
      <c r="WAR427" s="93"/>
      <c r="WAS427" s="93"/>
      <c r="WAT427" s="93"/>
      <c r="WAU427" s="93"/>
      <c r="WAV427" s="93"/>
      <c r="WAW427" s="93"/>
      <c r="WAX427" s="93"/>
      <c r="WAY427" s="93"/>
      <c r="WAZ427" s="93"/>
      <c r="WBA427" s="93"/>
      <c r="WBB427" s="93"/>
      <c r="WBC427" s="93"/>
      <c r="WBD427" s="93"/>
      <c r="WBE427" s="93"/>
      <c r="WBF427" s="93"/>
      <c r="WBG427" s="93"/>
      <c r="WBH427" s="93"/>
      <c r="WBI427" s="93"/>
      <c r="WBJ427" s="93"/>
      <c r="WBK427" s="93"/>
      <c r="WBL427" s="93"/>
      <c r="WBM427" s="93"/>
      <c r="WBN427" s="93"/>
      <c r="WBO427" s="93"/>
      <c r="WBP427" s="93"/>
      <c r="WBQ427" s="93"/>
      <c r="WBR427" s="93"/>
      <c r="WBS427" s="93"/>
      <c r="WBT427" s="93"/>
      <c r="WBU427" s="93"/>
      <c r="WBV427" s="93"/>
      <c r="WBW427" s="93"/>
      <c r="WBX427" s="93"/>
      <c r="WBY427" s="93"/>
      <c r="WBZ427" s="93"/>
      <c r="WCA427" s="93"/>
      <c r="WCB427" s="93"/>
      <c r="WCC427" s="93"/>
      <c r="WCD427" s="93"/>
      <c r="WCE427" s="93"/>
      <c r="WCF427" s="93"/>
      <c r="WCG427" s="93"/>
      <c r="WCH427" s="93"/>
      <c r="WCI427" s="93"/>
      <c r="WCJ427" s="93"/>
      <c r="WCK427" s="93"/>
      <c r="WCL427" s="93"/>
      <c r="WCM427" s="93"/>
      <c r="WCN427" s="93"/>
      <c r="WCO427" s="93"/>
      <c r="WCP427" s="93"/>
      <c r="WCQ427" s="93"/>
      <c r="WCR427" s="93"/>
      <c r="WCS427" s="93"/>
      <c r="WCT427" s="93"/>
      <c r="WCU427" s="93"/>
      <c r="WCV427" s="93"/>
      <c r="WCW427" s="93"/>
      <c r="WCX427" s="93"/>
      <c r="WCY427" s="93"/>
      <c r="WCZ427" s="93"/>
      <c r="WDA427" s="93"/>
      <c r="WDB427" s="93"/>
      <c r="WDC427" s="93"/>
      <c r="WDD427" s="93"/>
      <c r="WDE427" s="93"/>
      <c r="WDF427" s="93"/>
      <c r="WDG427" s="93"/>
      <c r="WDH427" s="93"/>
      <c r="WDI427" s="93"/>
      <c r="WDJ427" s="93"/>
      <c r="WDK427" s="93"/>
      <c r="WDL427" s="93"/>
      <c r="WDM427" s="93"/>
      <c r="WDN427" s="93"/>
      <c r="WDO427" s="93"/>
      <c r="WDP427" s="93"/>
      <c r="WDQ427" s="93"/>
      <c r="WDR427" s="93"/>
      <c r="WDS427" s="93"/>
      <c r="WDT427" s="93"/>
      <c r="WDU427" s="93"/>
      <c r="WDV427" s="93"/>
      <c r="WDW427" s="93"/>
      <c r="WDX427" s="93"/>
      <c r="WDY427" s="93"/>
      <c r="WDZ427" s="93"/>
      <c r="WEA427" s="93"/>
      <c r="WEB427" s="93"/>
      <c r="WEC427" s="93"/>
      <c r="WED427" s="93"/>
      <c r="WEE427" s="93"/>
      <c r="WEF427" s="93"/>
      <c r="WEG427" s="93"/>
      <c r="WEH427" s="93"/>
      <c r="WEI427" s="93"/>
      <c r="WEJ427" s="93"/>
      <c r="WEK427" s="93"/>
      <c r="WEL427" s="93"/>
      <c r="WEM427" s="93"/>
      <c r="WEN427" s="93"/>
      <c r="WEO427" s="93"/>
      <c r="WEP427" s="93"/>
      <c r="WEQ427" s="93"/>
      <c r="WER427" s="93"/>
      <c r="WES427" s="93"/>
      <c r="WET427" s="93"/>
      <c r="WEU427" s="93"/>
      <c r="WEV427" s="93"/>
      <c r="WEW427" s="93"/>
      <c r="WEX427" s="93"/>
      <c r="WEY427" s="93"/>
      <c r="WEZ427" s="93"/>
      <c r="WFA427" s="93"/>
      <c r="WFB427" s="93"/>
      <c r="WFC427" s="93"/>
      <c r="WFD427" s="93"/>
      <c r="WFE427" s="93"/>
      <c r="WFF427" s="93"/>
      <c r="WFG427" s="93"/>
      <c r="WFH427" s="93"/>
      <c r="WFI427" s="93"/>
      <c r="WFJ427" s="93"/>
      <c r="WFK427" s="93"/>
      <c r="WFL427" s="93"/>
      <c r="WFM427" s="93"/>
      <c r="WFN427" s="93"/>
      <c r="WFO427" s="93"/>
      <c r="WFP427" s="93"/>
      <c r="WFQ427" s="93"/>
      <c r="WFR427" s="93"/>
      <c r="WFS427" s="93"/>
      <c r="WFT427" s="93"/>
      <c r="WFU427" s="93"/>
      <c r="WFV427" s="93"/>
      <c r="WFW427" s="93"/>
      <c r="WFX427" s="93"/>
      <c r="WFY427" s="93"/>
      <c r="WFZ427" s="93"/>
      <c r="WGA427" s="93"/>
      <c r="WGB427" s="93"/>
      <c r="WGC427" s="93"/>
      <c r="WGD427" s="93"/>
      <c r="WGE427" s="93"/>
      <c r="WGF427" s="93"/>
      <c r="WGG427" s="93"/>
      <c r="WGH427" s="93"/>
      <c r="WGI427" s="93"/>
      <c r="WGJ427" s="93"/>
      <c r="WGK427" s="93"/>
      <c r="WGL427" s="93"/>
      <c r="WGM427" s="93"/>
      <c r="WGN427" s="93"/>
      <c r="WGO427" s="93"/>
      <c r="WGP427" s="93"/>
      <c r="WGQ427" s="93"/>
      <c r="WGR427" s="93"/>
      <c r="WGS427" s="93"/>
      <c r="WGT427" s="93"/>
      <c r="WGU427" s="93"/>
      <c r="WGV427" s="93"/>
      <c r="WGW427" s="93"/>
      <c r="WGX427" s="93"/>
      <c r="WGY427" s="93"/>
      <c r="WGZ427" s="93"/>
      <c r="WHA427" s="93"/>
      <c r="WHB427" s="93"/>
      <c r="WHC427" s="93"/>
      <c r="WHD427" s="93"/>
      <c r="WHE427" s="93"/>
      <c r="WHF427" s="93"/>
      <c r="WHG427" s="93"/>
      <c r="WHH427" s="93"/>
      <c r="WHI427" s="93"/>
      <c r="WHJ427" s="93"/>
      <c r="WHK427" s="93"/>
      <c r="WHL427" s="93"/>
      <c r="WHM427" s="93"/>
      <c r="WHN427" s="93"/>
      <c r="WHO427" s="93"/>
      <c r="WHP427" s="93"/>
      <c r="WHQ427" s="93"/>
      <c r="WHR427" s="93"/>
      <c r="WHS427" s="93"/>
      <c r="WHT427" s="93"/>
      <c r="WHU427" s="93"/>
      <c r="WHV427" s="93"/>
      <c r="WHW427" s="93"/>
      <c r="WHX427" s="93"/>
      <c r="WHY427" s="93"/>
      <c r="WHZ427" s="93"/>
      <c r="WIA427" s="93"/>
      <c r="WIB427" s="93"/>
      <c r="WIC427" s="93"/>
      <c r="WID427" s="93"/>
      <c r="WIE427" s="93"/>
      <c r="WIF427" s="93"/>
      <c r="WIG427" s="93"/>
      <c r="WIH427" s="93"/>
      <c r="WII427" s="93"/>
      <c r="WIJ427" s="93"/>
      <c r="WIK427" s="93"/>
      <c r="WIL427" s="93"/>
      <c r="WIM427" s="93"/>
      <c r="WIN427" s="93"/>
      <c r="WIO427" s="93"/>
      <c r="WIP427" s="93"/>
      <c r="WIQ427" s="93"/>
      <c r="WIR427" s="93"/>
      <c r="WIS427" s="93"/>
      <c r="WIT427" s="93"/>
      <c r="WIU427" s="93"/>
      <c r="WIV427" s="93"/>
      <c r="WIW427" s="93"/>
      <c r="WIX427" s="93"/>
      <c r="WIY427" s="93"/>
      <c r="WIZ427" s="93"/>
      <c r="WJA427" s="93"/>
      <c r="WJB427" s="93"/>
      <c r="WJC427" s="93"/>
      <c r="WJD427" s="93"/>
      <c r="WJE427" s="93"/>
      <c r="WJF427" s="93"/>
      <c r="WJG427" s="93"/>
      <c r="WJH427" s="93"/>
      <c r="WJI427" s="93"/>
      <c r="WJJ427" s="93"/>
      <c r="WJK427" s="93"/>
      <c r="WJL427" s="93"/>
      <c r="WJM427" s="93"/>
      <c r="WJN427" s="93"/>
      <c r="WJO427" s="93"/>
      <c r="WJP427" s="93"/>
      <c r="WJQ427" s="93"/>
      <c r="WJR427" s="93"/>
      <c r="WJS427" s="93"/>
      <c r="WJT427" s="93"/>
      <c r="WJU427" s="93"/>
      <c r="WJV427" s="93"/>
      <c r="WJW427" s="93"/>
      <c r="WJX427" s="93"/>
      <c r="WJY427" s="93"/>
      <c r="WJZ427" s="93"/>
      <c r="WKA427" s="93"/>
      <c r="WKB427" s="93"/>
      <c r="WKC427" s="93"/>
      <c r="WKD427" s="93"/>
      <c r="WKE427" s="93"/>
      <c r="WKF427" s="93"/>
      <c r="WKG427" s="93"/>
      <c r="WKH427" s="93"/>
      <c r="WKI427" s="93"/>
      <c r="WKJ427" s="93"/>
      <c r="WKK427" s="93"/>
      <c r="WKL427" s="93"/>
      <c r="WKM427" s="93"/>
      <c r="WKN427" s="93"/>
      <c r="WKO427" s="93"/>
      <c r="WKP427" s="93"/>
      <c r="WKQ427" s="93"/>
      <c r="WKR427" s="93"/>
      <c r="WKS427" s="93"/>
      <c r="WKT427" s="93"/>
      <c r="WKU427" s="93"/>
      <c r="WKV427" s="93"/>
      <c r="WKW427" s="93"/>
      <c r="WKX427" s="93"/>
      <c r="WKY427" s="93"/>
      <c r="WKZ427" s="93"/>
      <c r="WLA427" s="93"/>
      <c r="WLB427" s="93"/>
      <c r="WLC427" s="93"/>
      <c r="WLD427" s="93"/>
      <c r="WLE427" s="93"/>
      <c r="WLF427" s="93"/>
      <c r="WLG427" s="93"/>
      <c r="WLH427" s="93"/>
      <c r="WLI427" s="93"/>
      <c r="WLJ427" s="93"/>
      <c r="WLK427" s="93"/>
      <c r="WLL427" s="93"/>
      <c r="WLM427" s="93"/>
      <c r="WLN427" s="93"/>
      <c r="WLO427" s="93"/>
      <c r="WLP427" s="93"/>
      <c r="WLQ427" s="93"/>
      <c r="WLR427" s="93"/>
      <c r="WLS427" s="93"/>
      <c r="WLT427" s="93"/>
      <c r="WLU427" s="93"/>
      <c r="WLV427" s="93"/>
      <c r="WLW427" s="93"/>
      <c r="WLX427" s="93"/>
      <c r="WLY427" s="93"/>
      <c r="WLZ427" s="93"/>
      <c r="WMA427" s="93"/>
      <c r="WMB427" s="93"/>
      <c r="WMC427" s="93"/>
      <c r="WMD427" s="93"/>
      <c r="WME427" s="93"/>
      <c r="WMF427" s="93"/>
      <c r="WMG427" s="93"/>
      <c r="WMH427" s="93"/>
      <c r="WMI427" s="93"/>
      <c r="WMJ427" s="93"/>
      <c r="WMK427" s="93"/>
      <c r="WML427" s="93"/>
      <c r="WMM427" s="93"/>
      <c r="WMN427" s="93"/>
      <c r="WMO427" s="93"/>
      <c r="WMP427" s="93"/>
      <c r="WMQ427" s="93"/>
      <c r="WMR427" s="93"/>
      <c r="WMS427" s="93"/>
      <c r="WMT427" s="93"/>
      <c r="WMU427" s="93"/>
      <c r="WMV427" s="93"/>
      <c r="WMW427" s="93"/>
      <c r="WMX427" s="93"/>
      <c r="WMY427" s="93"/>
      <c r="WMZ427" s="93"/>
      <c r="WNA427" s="93"/>
      <c r="WNB427" s="93"/>
      <c r="WNC427" s="93"/>
      <c r="WND427" s="93"/>
      <c r="WNE427" s="93"/>
      <c r="WNF427" s="93"/>
      <c r="WNG427" s="93"/>
      <c r="WNH427" s="93"/>
      <c r="WNI427" s="93"/>
      <c r="WNJ427" s="93"/>
      <c r="WNK427" s="93"/>
      <c r="WNL427" s="93"/>
      <c r="WNM427" s="93"/>
      <c r="WNN427" s="93"/>
      <c r="WNO427" s="93"/>
      <c r="WNP427" s="93"/>
      <c r="WNQ427" s="93"/>
      <c r="WNR427" s="93"/>
      <c r="WNS427" s="93"/>
      <c r="WNT427" s="93"/>
      <c r="WNU427" s="93"/>
      <c r="WNV427" s="93"/>
      <c r="WNW427" s="93"/>
      <c r="WNX427" s="93"/>
      <c r="WNY427" s="93"/>
      <c r="WNZ427" s="93"/>
      <c r="WOA427" s="93"/>
      <c r="WOB427" s="93"/>
      <c r="WOC427" s="93"/>
      <c r="WOD427" s="93"/>
      <c r="WOE427" s="93"/>
      <c r="WOF427" s="93"/>
      <c r="WOG427" s="93"/>
      <c r="WOH427" s="93"/>
      <c r="WOI427" s="93"/>
      <c r="WOJ427" s="93"/>
      <c r="WOK427" s="93"/>
      <c r="WOL427" s="93"/>
      <c r="WOM427" s="93"/>
      <c r="WON427" s="93"/>
      <c r="WOO427" s="93"/>
      <c r="WOP427" s="93"/>
      <c r="WOQ427" s="93"/>
      <c r="WOR427" s="93"/>
      <c r="WOS427" s="93"/>
      <c r="WOT427" s="93"/>
      <c r="WOU427" s="93"/>
      <c r="WOV427" s="93"/>
      <c r="WOW427" s="93"/>
      <c r="WOX427" s="93"/>
      <c r="WOY427" s="93"/>
      <c r="WOZ427" s="93"/>
      <c r="WPA427" s="93"/>
      <c r="WPB427" s="93"/>
      <c r="WPC427" s="93"/>
      <c r="WPD427" s="93"/>
      <c r="WPE427" s="93"/>
      <c r="WPF427" s="93"/>
      <c r="WPG427" s="93"/>
      <c r="WPH427" s="93"/>
      <c r="WPI427" s="93"/>
      <c r="WPJ427" s="93"/>
      <c r="WPK427" s="93"/>
      <c r="WPL427" s="93"/>
      <c r="WPM427" s="93"/>
      <c r="WPN427" s="93"/>
      <c r="WPO427" s="93"/>
      <c r="WPP427" s="93"/>
      <c r="WPQ427" s="93"/>
      <c r="WPR427" s="93"/>
      <c r="WPS427" s="93"/>
      <c r="WPT427" s="93"/>
      <c r="WPU427" s="93"/>
      <c r="WPV427" s="93"/>
      <c r="WPW427" s="93"/>
      <c r="WPX427" s="93"/>
      <c r="WPY427" s="93"/>
      <c r="WPZ427" s="93"/>
      <c r="WQA427" s="93"/>
      <c r="WQB427" s="93"/>
      <c r="WQC427" s="93"/>
      <c r="WQD427" s="93"/>
      <c r="WQE427" s="93"/>
      <c r="WQF427" s="93"/>
      <c r="WQG427" s="93"/>
      <c r="WQH427" s="93"/>
      <c r="WQI427" s="93"/>
      <c r="WQJ427" s="93"/>
      <c r="WQK427" s="93"/>
      <c r="WQL427" s="93"/>
      <c r="WQM427" s="93"/>
      <c r="WQN427" s="93"/>
      <c r="WQO427" s="93"/>
      <c r="WQP427" s="93"/>
      <c r="WQQ427" s="93"/>
      <c r="WQR427" s="93"/>
      <c r="WQS427" s="93"/>
      <c r="WQT427" s="93"/>
      <c r="WQU427" s="93"/>
      <c r="WQV427" s="93"/>
      <c r="WQW427" s="93"/>
      <c r="WQX427" s="93"/>
      <c r="WQY427" s="93"/>
      <c r="WQZ427" s="93"/>
      <c r="WRA427" s="93"/>
      <c r="WRB427" s="93"/>
      <c r="WRC427" s="93"/>
      <c r="WRD427" s="93"/>
      <c r="WRE427" s="93"/>
      <c r="WRF427" s="93"/>
      <c r="WRG427" s="93"/>
      <c r="WRH427" s="93"/>
      <c r="WRI427" s="93"/>
      <c r="WRJ427" s="93"/>
      <c r="WRK427" s="93"/>
      <c r="WRL427" s="93"/>
      <c r="WRM427" s="93"/>
      <c r="WRN427" s="93"/>
      <c r="WRO427" s="93"/>
      <c r="WRP427" s="93"/>
      <c r="WRQ427" s="93"/>
      <c r="WRR427" s="93"/>
      <c r="WRS427" s="93"/>
      <c r="WRT427" s="93"/>
      <c r="WRU427" s="93"/>
      <c r="WRV427" s="93"/>
      <c r="WRW427" s="93"/>
      <c r="WRX427" s="93"/>
      <c r="WRY427" s="93"/>
      <c r="WRZ427" s="93"/>
      <c r="WSA427" s="93"/>
      <c r="WSB427" s="93"/>
      <c r="WSC427" s="93"/>
      <c r="WSD427" s="93"/>
      <c r="WSE427" s="93"/>
      <c r="WSF427" s="93"/>
      <c r="WSG427" s="93"/>
      <c r="WSH427" s="93"/>
      <c r="WSI427" s="93"/>
      <c r="WSJ427" s="93"/>
      <c r="WSK427" s="93"/>
      <c r="WSL427" s="93"/>
      <c r="WSM427" s="93"/>
      <c r="WSN427" s="93"/>
      <c r="WSO427" s="93"/>
      <c r="WSP427" s="93"/>
      <c r="WSQ427" s="93"/>
      <c r="WSR427" s="93"/>
      <c r="WSS427" s="93"/>
      <c r="WST427" s="93"/>
      <c r="WSU427" s="93"/>
      <c r="WSV427" s="93"/>
      <c r="WSW427" s="93"/>
      <c r="WSX427" s="93"/>
      <c r="WSY427" s="93"/>
      <c r="WSZ427" s="93"/>
      <c r="WTA427" s="93"/>
      <c r="WTB427" s="93"/>
      <c r="WTC427" s="93"/>
      <c r="WTD427" s="93"/>
      <c r="WTE427" s="93"/>
      <c r="WTF427" s="93"/>
      <c r="WTG427" s="93"/>
      <c r="WTH427" s="93"/>
      <c r="WTI427" s="93"/>
      <c r="WTJ427" s="93"/>
      <c r="WTK427" s="93"/>
      <c r="WTL427" s="93"/>
      <c r="WTM427" s="93"/>
      <c r="WTN427" s="93"/>
      <c r="WTO427" s="93"/>
      <c r="WTP427" s="93"/>
      <c r="WTQ427" s="93"/>
      <c r="WTR427" s="93"/>
      <c r="WTS427" s="93"/>
      <c r="WTT427" s="93"/>
      <c r="WTU427" s="93"/>
      <c r="WTV427" s="93"/>
      <c r="WTW427" s="93"/>
      <c r="WTX427" s="93"/>
      <c r="WTY427" s="93"/>
      <c r="WTZ427" s="93"/>
      <c r="WUA427" s="93"/>
      <c r="WUB427" s="93"/>
      <c r="WUC427" s="93"/>
      <c r="WUD427" s="93"/>
      <c r="WUE427" s="93"/>
      <c r="WUF427" s="93"/>
      <c r="WUG427" s="93"/>
      <c r="WUH427" s="93"/>
      <c r="WUI427" s="93"/>
      <c r="WUJ427" s="93"/>
      <c r="WUK427" s="93"/>
      <c r="WUL427" s="93"/>
      <c r="WUM427" s="93"/>
      <c r="WUN427" s="93"/>
      <c r="WUO427" s="93"/>
      <c r="WUP427" s="93"/>
      <c r="WUQ427" s="93"/>
      <c r="WUR427" s="93"/>
      <c r="WUS427" s="93"/>
      <c r="WUT427" s="93"/>
      <c r="WUU427" s="93"/>
      <c r="WUV427" s="93"/>
      <c r="WUW427" s="93"/>
      <c r="WUX427" s="93"/>
      <c r="WUY427" s="93"/>
      <c r="WUZ427" s="93"/>
      <c r="WVA427" s="93"/>
      <c r="WVB427" s="93"/>
      <c r="WVC427" s="93"/>
      <c r="WVD427" s="93"/>
      <c r="WVE427" s="93"/>
      <c r="WVF427" s="93"/>
      <c r="WVG427" s="93"/>
      <c r="WVH427" s="93"/>
      <c r="WVI427" s="93"/>
      <c r="WVJ427" s="93"/>
      <c r="WVK427" s="93"/>
      <c r="WVL427" s="93"/>
      <c r="WVM427" s="93"/>
      <c r="WVN427" s="93"/>
      <c r="WVO427" s="93"/>
      <c r="WVP427" s="93"/>
      <c r="WVQ427" s="93"/>
      <c r="WVR427" s="93"/>
      <c r="WVS427" s="93"/>
      <c r="WVT427" s="93"/>
      <c r="WVU427" s="93"/>
      <c r="WVV427" s="93"/>
      <c r="WVW427" s="93"/>
      <c r="WVX427" s="93"/>
      <c r="WVY427" s="93"/>
      <c r="WVZ427" s="93"/>
      <c r="WWA427" s="93"/>
      <c r="WWB427" s="93"/>
      <c r="WWC427" s="93"/>
      <c r="WWD427" s="93"/>
      <c r="WWE427" s="93"/>
      <c r="WWF427" s="93"/>
      <c r="WWG427" s="93"/>
      <c r="WWH427" s="93"/>
      <c r="WWI427" s="93"/>
      <c r="WWJ427" s="93"/>
      <c r="WWK427" s="93"/>
      <c r="WWL427" s="93"/>
      <c r="WWM427" s="93"/>
      <c r="WWN427" s="93"/>
      <c r="WWO427" s="93"/>
      <c r="WWP427" s="93"/>
      <c r="WWQ427" s="93"/>
      <c r="WWR427" s="93"/>
      <c r="WWS427" s="93"/>
      <c r="WWT427" s="93"/>
      <c r="WWU427" s="93"/>
      <c r="WWV427" s="93"/>
      <c r="WWW427" s="93"/>
      <c r="WWX427" s="93"/>
      <c r="WWY427" s="93"/>
      <c r="WWZ427" s="93"/>
      <c r="WXA427" s="93"/>
      <c r="WXB427" s="93"/>
      <c r="WXC427" s="93"/>
      <c r="WXD427" s="93"/>
      <c r="WXE427" s="93"/>
      <c r="WXF427" s="93"/>
      <c r="WXG427" s="93"/>
      <c r="WXH427" s="93"/>
      <c r="WXI427" s="93"/>
      <c r="WXJ427" s="93"/>
      <c r="WXK427" s="93"/>
      <c r="WXL427" s="93"/>
      <c r="WXM427" s="93"/>
      <c r="WXN427" s="93"/>
      <c r="WXO427" s="93"/>
      <c r="WXP427" s="93"/>
      <c r="WXQ427" s="93"/>
      <c r="WXR427" s="93"/>
      <c r="WXS427" s="93"/>
      <c r="WXT427" s="93"/>
      <c r="WXU427" s="93"/>
      <c r="WXV427" s="93"/>
      <c r="WXW427" s="93"/>
      <c r="WXX427" s="93"/>
      <c r="WXY427" s="93"/>
      <c r="WXZ427" s="93"/>
      <c r="WYA427" s="93"/>
      <c r="WYB427" s="93"/>
      <c r="WYC427" s="93"/>
      <c r="WYD427" s="93"/>
      <c r="WYE427" s="93"/>
      <c r="WYF427" s="93"/>
      <c r="WYG427" s="93"/>
      <c r="WYH427" s="93"/>
      <c r="WYI427" s="93"/>
      <c r="WYJ427" s="93"/>
      <c r="WYK427" s="93"/>
      <c r="WYL427" s="93"/>
      <c r="WYM427" s="93"/>
      <c r="WYN427" s="93"/>
      <c r="WYO427" s="93"/>
      <c r="WYP427" s="93"/>
      <c r="WYQ427" s="93"/>
      <c r="WYR427" s="93"/>
      <c r="WYS427" s="93"/>
      <c r="WYT427" s="93"/>
      <c r="WYU427" s="93"/>
      <c r="WYV427" s="93"/>
      <c r="WYW427" s="93"/>
      <c r="WYX427" s="93"/>
      <c r="WYY427" s="93"/>
      <c r="WYZ427" s="93"/>
      <c r="WZA427" s="93"/>
      <c r="WZB427" s="93"/>
      <c r="WZC427" s="93"/>
      <c r="WZD427" s="93"/>
      <c r="WZE427" s="93"/>
      <c r="WZF427" s="93"/>
      <c r="WZG427" s="93"/>
      <c r="WZH427" s="93"/>
      <c r="WZI427" s="93"/>
      <c r="WZJ427" s="93"/>
      <c r="WZK427" s="93"/>
      <c r="WZL427" s="93"/>
      <c r="WZM427" s="93"/>
      <c r="WZN427" s="93"/>
      <c r="WZO427" s="93"/>
      <c r="WZP427" s="93"/>
      <c r="WZQ427" s="93"/>
      <c r="WZR427" s="93"/>
      <c r="WZS427" s="93"/>
      <c r="WZT427" s="93"/>
      <c r="WZU427" s="93"/>
      <c r="WZV427" s="93"/>
      <c r="WZW427" s="93"/>
      <c r="WZX427" s="93"/>
      <c r="WZY427" s="93"/>
      <c r="WZZ427" s="93"/>
      <c r="XAA427" s="93"/>
      <c r="XAB427" s="93"/>
      <c r="XAC427" s="93"/>
      <c r="XAD427" s="93"/>
      <c r="XAE427" s="93"/>
      <c r="XAF427" s="93"/>
      <c r="XAG427" s="93"/>
      <c r="XAH427" s="93"/>
      <c r="XAI427" s="93"/>
      <c r="XAJ427" s="93"/>
      <c r="XAK427" s="93"/>
      <c r="XAL427" s="93"/>
      <c r="XAM427" s="93"/>
      <c r="XAN427" s="93"/>
      <c r="XAO427" s="93"/>
      <c r="XAP427" s="93"/>
      <c r="XAQ427" s="93"/>
      <c r="XAR427" s="93"/>
      <c r="XAS427" s="93"/>
      <c r="XAT427" s="93"/>
      <c r="XAU427" s="93"/>
      <c r="XAV427" s="93"/>
      <c r="XAW427" s="93"/>
      <c r="XAX427" s="93"/>
      <c r="XAY427" s="93"/>
      <c r="XAZ427" s="93"/>
      <c r="XBA427" s="93"/>
      <c r="XBB427" s="93"/>
      <c r="XBC427" s="93"/>
      <c r="XBD427" s="93"/>
      <c r="XBE427" s="93"/>
      <c r="XBF427" s="93"/>
      <c r="XBG427" s="93"/>
      <c r="XBH427" s="93"/>
      <c r="XBI427" s="93"/>
      <c r="XBJ427" s="93"/>
      <c r="XBK427" s="93"/>
      <c r="XBL427" s="93"/>
      <c r="XBM427" s="93"/>
      <c r="XBN427" s="93"/>
      <c r="XBO427" s="93"/>
      <c r="XBP427" s="93"/>
      <c r="XBQ427" s="93"/>
      <c r="XBR427" s="93"/>
      <c r="XBS427" s="93"/>
      <c r="XBT427" s="93"/>
      <c r="XBU427" s="93"/>
      <c r="XBV427" s="93"/>
      <c r="XBW427" s="93"/>
      <c r="XBX427" s="93"/>
      <c r="XBY427" s="93"/>
      <c r="XBZ427" s="93"/>
      <c r="XCA427" s="93"/>
      <c r="XCB427" s="93"/>
      <c r="XCC427" s="93"/>
      <c r="XCD427" s="93"/>
      <c r="XCE427" s="93"/>
      <c r="XCF427" s="93"/>
      <c r="XCG427" s="93"/>
      <c r="XCH427" s="93"/>
      <c r="XCI427" s="93"/>
      <c r="XCJ427" s="93"/>
      <c r="XCK427" s="93"/>
      <c r="XCL427" s="93"/>
      <c r="XCM427" s="93"/>
      <c r="XCN427" s="93"/>
      <c r="XCO427" s="93"/>
      <c r="XCP427" s="93"/>
      <c r="XCQ427" s="93"/>
      <c r="XCR427" s="93"/>
      <c r="XCS427" s="93"/>
      <c r="XCT427" s="93"/>
      <c r="XCU427" s="93"/>
      <c r="XCV427" s="93"/>
      <c r="XCW427" s="93"/>
      <c r="XCX427" s="93"/>
      <c r="XCY427" s="93"/>
      <c r="XCZ427" s="93"/>
      <c r="XDA427" s="93"/>
      <c r="XDB427" s="93"/>
      <c r="XDC427" s="93"/>
      <c r="XDD427" s="93"/>
      <c r="XDE427" s="93"/>
      <c r="XDF427" s="93"/>
      <c r="XDG427" s="93"/>
      <c r="XDH427" s="93"/>
      <c r="XDI427" s="93"/>
      <c r="XDJ427" s="93"/>
      <c r="XDK427" s="93"/>
      <c r="XDL427" s="93"/>
      <c r="XDM427" s="93"/>
      <c r="XDN427" s="93"/>
      <c r="XDO427" s="93"/>
      <c r="XDP427" s="93"/>
      <c r="XDQ427" s="93"/>
      <c r="XDR427" s="93"/>
      <c r="XDS427" s="93"/>
      <c r="XDT427" s="93"/>
      <c r="XDU427" s="93"/>
      <c r="XDV427" s="93"/>
      <c r="XDW427" s="93"/>
      <c r="XDX427" s="93"/>
      <c r="XDY427" s="93"/>
      <c r="XDZ427" s="93"/>
      <c r="XEA427" s="93"/>
      <c r="XEB427" s="93"/>
      <c r="XEC427" s="93"/>
      <c r="XED427" s="93"/>
      <c r="XEE427" s="93"/>
      <c r="XEF427" s="93"/>
      <c r="XEG427" s="93"/>
      <c r="XEH427" s="93"/>
      <c r="XEI427" s="93"/>
      <c r="XEJ427" s="93"/>
      <c r="XEK427" s="93"/>
      <c r="XEL427" s="93"/>
      <c r="XEM427" s="93"/>
      <c r="XEN427" s="93"/>
      <c r="XEO427" s="93"/>
      <c r="XEP427" s="93"/>
      <c r="XEQ427" s="93"/>
      <c r="XER427" s="93"/>
      <c r="XES427" s="93"/>
      <c r="XET427" s="93"/>
      <c r="XEU427" s="93"/>
      <c r="XEV427" s="93"/>
      <c r="XEW427" s="93"/>
      <c r="XEX427" s="93"/>
      <c r="XEY427" s="93"/>
      <c r="XEZ427" s="93"/>
      <c r="XFA427" s="93"/>
      <c r="XFB427" s="93"/>
      <c r="XFC427" s="93"/>
      <c r="XFD427" s="93"/>
    </row>
    <row r="428" spans="1:16384" ht="13.5" customHeight="1" x14ac:dyDescent="0.2">
      <c r="A428" s="86">
        <v>43202001</v>
      </c>
      <c r="B428" s="95" t="str">
        <f t="shared" ca="1" si="26"/>
        <v>Discos compactos cd</v>
      </c>
      <c r="C428" s="96" t="s">
        <v>1449</v>
      </c>
      <c r="D428" s="96">
        <v>5000</v>
      </c>
      <c r="E428" s="97">
        <v>5.89</v>
      </c>
      <c r="F428" s="98">
        <f t="shared" ca="1" si="27"/>
        <v>29450</v>
      </c>
      <c r="G428" s="45"/>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c r="JC428" s="93"/>
      <c r="JD428" s="93"/>
      <c r="JE428" s="93"/>
      <c r="JF428" s="93"/>
      <c r="JG428" s="93"/>
      <c r="JH428" s="93"/>
      <c r="JI428" s="93"/>
      <c r="JJ428" s="93"/>
      <c r="JK428" s="93"/>
      <c r="JL428" s="93"/>
      <c r="JM428" s="93"/>
      <c r="JN428" s="93"/>
      <c r="JO428" s="93"/>
      <c r="JP428" s="93"/>
      <c r="JQ428" s="93"/>
      <c r="JR428" s="93"/>
      <c r="JS428" s="93"/>
      <c r="JT428" s="93"/>
      <c r="JU428" s="93"/>
      <c r="JV428" s="93"/>
      <c r="JW428" s="93"/>
      <c r="JX428" s="93"/>
      <c r="JY428" s="93"/>
      <c r="JZ428" s="93"/>
      <c r="KA428" s="93"/>
      <c r="KB428" s="93"/>
      <c r="KC428" s="93"/>
      <c r="KD428" s="93"/>
      <c r="KE428" s="93"/>
      <c r="KF428" s="93"/>
      <c r="KG428" s="93"/>
      <c r="KH428" s="93"/>
      <c r="KI428" s="93"/>
      <c r="KJ428" s="93"/>
      <c r="KK428" s="93"/>
      <c r="KL428" s="93"/>
      <c r="KM428" s="93"/>
      <c r="KN428" s="93"/>
      <c r="KO428" s="93"/>
      <c r="KP428" s="93"/>
      <c r="KQ428" s="93"/>
      <c r="KR428" s="93"/>
      <c r="KS428" s="93"/>
      <c r="KT428" s="93"/>
      <c r="KU428" s="93"/>
      <c r="KV428" s="93"/>
      <c r="KW428" s="93"/>
      <c r="KX428" s="93"/>
      <c r="KY428" s="93"/>
      <c r="KZ428" s="93"/>
      <c r="LA428" s="93"/>
      <c r="LB428" s="93"/>
      <c r="LC428" s="93"/>
      <c r="LD428" s="93"/>
      <c r="LE428" s="93"/>
      <c r="LF428" s="93"/>
      <c r="LG428" s="93"/>
      <c r="LH428" s="93"/>
      <c r="LI428" s="93"/>
      <c r="LJ428" s="93"/>
      <c r="LK428" s="93"/>
      <c r="LL428" s="93"/>
      <c r="LM428" s="93"/>
      <c r="LN428" s="93"/>
      <c r="LO428" s="93"/>
      <c r="LP428" s="93"/>
      <c r="LQ428" s="93"/>
      <c r="LR428" s="93"/>
      <c r="LS428" s="93"/>
      <c r="LT428" s="93"/>
      <c r="LU428" s="93"/>
      <c r="LV428" s="93"/>
      <c r="LW428" s="93"/>
      <c r="LX428" s="93"/>
      <c r="LY428" s="93"/>
      <c r="LZ428" s="93"/>
      <c r="MA428" s="93"/>
      <c r="MB428" s="93"/>
      <c r="MC428" s="93"/>
      <c r="MD428" s="93"/>
      <c r="ME428" s="93"/>
      <c r="MF428" s="93"/>
      <c r="MG428" s="93"/>
      <c r="MH428" s="93"/>
      <c r="MI428" s="93"/>
      <c r="MJ428" s="93"/>
      <c r="MK428" s="93"/>
      <c r="ML428" s="93"/>
      <c r="MM428" s="93"/>
      <c r="MN428" s="93"/>
      <c r="MO428" s="93"/>
      <c r="MP428" s="93"/>
      <c r="MQ428" s="93"/>
      <c r="MR428" s="93"/>
      <c r="MS428" s="93"/>
      <c r="MT428" s="93"/>
      <c r="MU428" s="93"/>
      <c r="MV428" s="93"/>
      <c r="MW428" s="93"/>
      <c r="MX428" s="93"/>
      <c r="MY428" s="93"/>
      <c r="MZ428" s="93"/>
      <c r="NA428" s="93"/>
      <c r="NB428" s="93"/>
      <c r="NC428" s="93"/>
      <c r="ND428" s="93"/>
      <c r="NE428" s="93"/>
      <c r="NF428" s="93"/>
      <c r="NG428" s="93"/>
      <c r="NH428" s="93"/>
      <c r="NI428" s="93"/>
      <c r="NJ428" s="93"/>
      <c r="NK428" s="93"/>
      <c r="NL428" s="93"/>
      <c r="NM428" s="93"/>
      <c r="NN428" s="93"/>
      <c r="NO428" s="93"/>
      <c r="NP428" s="93"/>
      <c r="NQ428" s="93"/>
      <c r="NR428" s="93"/>
      <c r="NS428" s="93"/>
      <c r="NT428" s="93"/>
      <c r="NU428" s="93"/>
      <c r="NV428" s="93"/>
      <c r="NW428" s="93"/>
      <c r="NX428" s="93"/>
      <c r="NY428" s="93"/>
      <c r="NZ428" s="93"/>
      <c r="OA428" s="93"/>
      <c r="OB428" s="93"/>
      <c r="OC428" s="93"/>
      <c r="OD428" s="93"/>
      <c r="OE428" s="93"/>
      <c r="OF428" s="93"/>
      <c r="OG428" s="93"/>
      <c r="OH428" s="93"/>
      <c r="OI428" s="93"/>
      <c r="OJ428" s="93"/>
      <c r="OK428" s="93"/>
      <c r="OL428" s="93"/>
      <c r="OM428" s="93"/>
      <c r="ON428" s="93"/>
      <c r="OO428" s="93"/>
      <c r="OP428" s="93"/>
      <c r="OQ428" s="93"/>
      <c r="OR428" s="93"/>
      <c r="OS428" s="93"/>
      <c r="OT428" s="93"/>
      <c r="OU428" s="93"/>
      <c r="OV428" s="93"/>
      <c r="OW428" s="93"/>
      <c r="OX428" s="93"/>
      <c r="OY428" s="93"/>
      <c r="OZ428" s="93"/>
      <c r="PA428" s="93"/>
      <c r="PB428" s="93"/>
      <c r="PC428" s="93"/>
      <c r="PD428" s="93"/>
      <c r="PE428" s="93"/>
      <c r="PF428" s="93"/>
      <c r="PG428" s="93"/>
      <c r="PH428" s="93"/>
      <c r="PI428" s="93"/>
      <c r="PJ428" s="93"/>
      <c r="PK428" s="93"/>
      <c r="PL428" s="93"/>
      <c r="PM428" s="93"/>
      <c r="PN428" s="93"/>
      <c r="PO428" s="93"/>
      <c r="PP428" s="93"/>
      <c r="PQ428" s="93"/>
      <c r="PR428" s="93"/>
      <c r="PS428" s="93"/>
      <c r="PT428" s="93"/>
      <c r="PU428" s="93"/>
      <c r="PV428" s="93"/>
      <c r="PW428" s="93"/>
      <c r="PX428" s="93"/>
      <c r="PY428" s="93"/>
      <c r="PZ428" s="93"/>
      <c r="QA428" s="93"/>
      <c r="QB428" s="93"/>
      <c r="QC428" s="93"/>
      <c r="QD428" s="93"/>
      <c r="QE428" s="93"/>
      <c r="QF428" s="93"/>
      <c r="QG428" s="93"/>
      <c r="QH428" s="93"/>
      <c r="QI428" s="93"/>
      <c r="QJ428" s="93"/>
      <c r="QK428" s="93"/>
      <c r="QL428" s="93"/>
      <c r="QM428" s="93"/>
      <c r="QN428" s="93"/>
      <c r="QO428" s="93"/>
      <c r="QP428" s="93"/>
      <c r="QQ428" s="93"/>
      <c r="QR428" s="93"/>
      <c r="QS428" s="93"/>
      <c r="QT428" s="93"/>
      <c r="QU428" s="93"/>
      <c r="QV428" s="93"/>
      <c r="QW428" s="93"/>
      <c r="QX428" s="93"/>
      <c r="QY428" s="93"/>
      <c r="QZ428" s="93"/>
      <c r="RA428" s="93"/>
      <c r="RB428" s="93"/>
      <c r="RC428" s="93"/>
      <c r="RD428" s="93"/>
      <c r="RE428" s="93"/>
      <c r="RF428" s="93"/>
      <c r="RG428" s="93"/>
      <c r="RH428" s="93"/>
      <c r="RI428" s="93"/>
      <c r="RJ428" s="93"/>
      <c r="RK428" s="93"/>
      <c r="RL428" s="93"/>
      <c r="RM428" s="93"/>
      <c r="RN428" s="93"/>
      <c r="RO428" s="93"/>
      <c r="RP428" s="93"/>
      <c r="RQ428" s="93"/>
      <c r="RR428" s="93"/>
      <c r="RS428" s="93"/>
      <c r="RT428" s="93"/>
      <c r="RU428" s="93"/>
      <c r="RV428" s="93"/>
      <c r="RW428" s="93"/>
      <c r="RX428" s="93"/>
      <c r="RY428" s="93"/>
      <c r="RZ428" s="93"/>
      <c r="SA428" s="93"/>
      <c r="SB428" s="93"/>
      <c r="SC428" s="93"/>
      <c r="SD428" s="93"/>
      <c r="SE428" s="93"/>
      <c r="SF428" s="93"/>
      <c r="SG428" s="93"/>
      <c r="SH428" s="93"/>
      <c r="SI428" s="93"/>
      <c r="SJ428" s="93"/>
      <c r="SK428" s="93"/>
      <c r="SL428" s="93"/>
      <c r="SM428" s="93"/>
      <c r="SN428" s="93"/>
      <c r="SO428" s="93"/>
      <c r="SP428" s="93"/>
      <c r="SQ428" s="93"/>
      <c r="SR428" s="93"/>
      <c r="SS428" s="93"/>
      <c r="ST428" s="93"/>
      <c r="SU428" s="93"/>
      <c r="SV428" s="93"/>
      <c r="SW428" s="93"/>
      <c r="SX428" s="93"/>
      <c r="SY428" s="93"/>
      <c r="SZ428" s="93"/>
      <c r="TA428" s="93"/>
      <c r="TB428" s="93"/>
      <c r="TC428" s="93"/>
      <c r="TD428" s="93"/>
      <c r="TE428" s="93"/>
      <c r="TF428" s="93"/>
      <c r="TG428" s="93"/>
      <c r="TH428" s="93"/>
      <c r="TI428" s="93"/>
      <c r="TJ428" s="93"/>
      <c r="TK428" s="93"/>
      <c r="TL428" s="93"/>
      <c r="TM428" s="93"/>
      <c r="TN428" s="93"/>
      <c r="TO428" s="93"/>
      <c r="TP428" s="93"/>
      <c r="TQ428" s="93"/>
      <c r="TR428" s="93"/>
      <c r="TS428" s="93"/>
      <c r="TT428" s="93"/>
      <c r="TU428" s="93"/>
      <c r="TV428" s="93"/>
      <c r="TW428" s="93"/>
      <c r="TX428" s="93"/>
      <c r="TY428" s="93"/>
      <c r="TZ428" s="93"/>
      <c r="UA428" s="93"/>
      <c r="UB428" s="93"/>
      <c r="UC428" s="93"/>
      <c r="UD428" s="93"/>
      <c r="UE428" s="93"/>
      <c r="UF428" s="93"/>
      <c r="UG428" s="93"/>
      <c r="UH428" s="93"/>
      <c r="UI428" s="93"/>
      <c r="UJ428" s="93"/>
      <c r="UK428" s="93"/>
      <c r="UL428" s="93"/>
      <c r="UM428" s="93"/>
      <c r="UN428" s="93"/>
      <c r="UO428" s="93"/>
      <c r="UP428" s="93"/>
      <c r="UQ428" s="93"/>
      <c r="UR428" s="93"/>
      <c r="US428" s="93"/>
      <c r="UT428" s="93"/>
      <c r="UU428" s="93"/>
      <c r="UV428" s="93"/>
      <c r="UW428" s="93"/>
      <c r="UX428" s="93"/>
      <c r="UY428" s="93"/>
      <c r="UZ428" s="93"/>
      <c r="VA428" s="93"/>
      <c r="VB428" s="93"/>
      <c r="VC428" s="93"/>
      <c r="VD428" s="93"/>
      <c r="VE428" s="93"/>
      <c r="VF428" s="93"/>
      <c r="VG428" s="93"/>
      <c r="VH428" s="93"/>
      <c r="VI428" s="93"/>
      <c r="VJ428" s="93"/>
      <c r="VK428" s="93"/>
      <c r="VL428" s="93"/>
      <c r="VM428" s="93"/>
      <c r="VN428" s="93"/>
      <c r="VO428" s="93"/>
      <c r="VP428" s="93"/>
      <c r="VQ428" s="93"/>
      <c r="VR428" s="93"/>
      <c r="VS428" s="93"/>
      <c r="VT428" s="93"/>
      <c r="VU428" s="93"/>
      <c r="VV428" s="93"/>
      <c r="VW428" s="93"/>
      <c r="VX428" s="93"/>
      <c r="VY428" s="93"/>
      <c r="VZ428" s="93"/>
      <c r="WA428" s="93"/>
      <c r="WB428" s="93"/>
      <c r="WC428" s="93"/>
      <c r="WD428" s="93"/>
      <c r="WE428" s="93"/>
      <c r="WF428" s="93"/>
      <c r="WG428" s="93"/>
      <c r="WH428" s="93"/>
      <c r="WI428" s="93"/>
      <c r="WJ428" s="93"/>
      <c r="WK428" s="93"/>
      <c r="WL428" s="93"/>
      <c r="WM428" s="93"/>
      <c r="WN428" s="93"/>
      <c r="WO428" s="93"/>
      <c r="WP428" s="93"/>
      <c r="WQ428" s="93"/>
      <c r="WR428" s="93"/>
      <c r="WS428" s="93"/>
      <c r="WT428" s="93"/>
      <c r="WU428" s="93"/>
      <c r="WV428" s="93"/>
      <c r="WW428" s="93"/>
      <c r="WX428" s="93"/>
      <c r="WY428" s="93"/>
      <c r="WZ428" s="93"/>
      <c r="XA428" s="93"/>
      <c r="XB428" s="93"/>
      <c r="XC428" s="93"/>
      <c r="XD428" s="93"/>
      <c r="XE428" s="93"/>
      <c r="XF428" s="93"/>
      <c r="XG428" s="93"/>
      <c r="XH428" s="93"/>
      <c r="XI428" s="93"/>
      <c r="XJ428" s="93"/>
      <c r="XK428" s="93"/>
      <c r="XL428" s="93"/>
      <c r="XM428" s="93"/>
      <c r="XN428" s="93"/>
      <c r="XO428" s="93"/>
      <c r="XP428" s="93"/>
      <c r="XQ428" s="93"/>
      <c r="XR428" s="93"/>
      <c r="XS428" s="93"/>
      <c r="XT428" s="93"/>
      <c r="XU428" s="93"/>
      <c r="XV428" s="93"/>
      <c r="XW428" s="93"/>
      <c r="XX428" s="93"/>
      <c r="XY428" s="93"/>
      <c r="XZ428" s="93"/>
      <c r="YA428" s="93"/>
      <c r="YB428" s="93"/>
      <c r="YC428" s="93"/>
      <c r="YD428" s="93"/>
      <c r="YE428" s="93"/>
      <c r="YF428" s="93"/>
      <c r="YG428" s="93"/>
      <c r="YH428" s="93"/>
      <c r="YI428" s="93"/>
      <c r="YJ428" s="93"/>
      <c r="YK428" s="93"/>
      <c r="YL428" s="93"/>
      <c r="YM428" s="93"/>
      <c r="YN428" s="93"/>
      <c r="YO428" s="93"/>
      <c r="YP428" s="93"/>
      <c r="YQ428" s="93"/>
      <c r="YR428" s="93"/>
      <c r="YS428" s="93"/>
      <c r="YT428" s="93"/>
      <c r="YU428" s="93"/>
      <c r="YV428" s="93"/>
      <c r="YW428" s="93"/>
      <c r="YX428" s="93"/>
      <c r="YY428" s="93"/>
      <c r="YZ428" s="93"/>
      <c r="ZA428" s="93"/>
      <c r="ZB428" s="93"/>
      <c r="ZC428" s="93"/>
      <c r="ZD428" s="93"/>
      <c r="ZE428" s="93"/>
      <c r="ZF428" s="93"/>
      <c r="ZG428" s="93"/>
      <c r="ZH428" s="93"/>
      <c r="ZI428" s="93"/>
      <c r="ZJ428" s="93"/>
      <c r="ZK428" s="93"/>
      <c r="ZL428" s="93"/>
      <c r="ZM428" s="93"/>
      <c r="ZN428" s="93"/>
      <c r="ZO428" s="93"/>
      <c r="ZP428" s="93"/>
      <c r="ZQ428" s="93"/>
      <c r="ZR428" s="93"/>
      <c r="ZS428" s="93"/>
      <c r="ZT428" s="93"/>
      <c r="ZU428" s="93"/>
      <c r="ZV428" s="93"/>
      <c r="ZW428" s="93"/>
      <c r="ZX428" s="93"/>
      <c r="ZY428" s="93"/>
      <c r="ZZ428" s="93"/>
      <c r="AAA428" s="93"/>
      <c r="AAB428" s="93"/>
      <c r="AAC428" s="93"/>
      <c r="AAD428" s="93"/>
      <c r="AAE428" s="93"/>
      <c r="AAF428" s="93"/>
      <c r="AAG428" s="93"/>
      <c r="AAH428" s="93"/>
      <c r="AAI428" s="93"/>
      <c r="AAJ428" s="93"/>
      <c r="AAK428" s="93"/>
      <c r="AAL428" s="93"/>
      <c r="AAM428" s="93"/>
      <c r="AAN428" s="93"/>
      <c r="AAO428" s="93"/>
      <c r="AAP428" s="93"/>
      <c r="AAQ428" s="93"/>
      <c r="AAR428" s="93"/>
      <c r="AAS428" s="93"/>
      <c r="AAT428" s="93"/>
      <c r="AAU428" s="93"/>
      <c r="AAV428" s="93"/>
      <c r="AAW428" s="93"/>
      <c r="AAX428" s="93"/>
      <c r="AAY428" s="93"/>
      <c r="AAZ428" s="93"/>
      <c r="ABA428" s="93"/>
      <c r="ABB428" s="93"/>
      <c r="ABC428" s="93"/>
      <c r="ABD428" s="93"/>
      <c r="ABE428" s="93"/>
      <c r="ABF428" s="93"/>
      <c r="ABG428" s="93"/>
      <c r="ABH428" s="93"/>
      <c r="ABI428" s="93"/>
      <c r="ABJ428" s="93"/>
      <c r="ABK428" s="93"/>
      <c r="ABL428" s="93"/>
      <c r="ABM428" s="93"/>
      <c r="ABN428" s="93"/>
      <c r="ABO428" s="93"/>
      <c r="ABP428" s="93"/>
      <c r="ABQ428" s="93"/>
      <c r="ABR428" s="93"/>
      <c r="ABS428" s="93"/>
      <c r="ABT428" s="93"/>
      <c r="ABU428" s="93"/>
      <c r="ABV428" s="93"/>
      <c r="ABW428" s="93"/>
      <c r="ABX428" s="93"/>
      <c r="ABY428" s="93"/>
      <c r="ABZ428" s="93"/>
      <c r="ACA428" s="93"/>
      <c r="ACB428" s="93"/>
      <c r="ACC428" s="93"/>
      <c r="ACD428" s="93"/>
      <c r="ACE428" s="93"/>
      <c r="ACF428" s="93"/>
      <c r="ACG428" s="93"/>
      <c r="ACH428" s="93"/>
      <c r="ACI428" s="93"/>
      <c r="ACJ428" s="93"/>
      <c r="ACK428" s="93"/>
      <c r="ACL428" s="93"/>
      <c r="ACM428" s="93"/>
      <c r="ACN428" s="93"/>
      <c r="ACO428" s="93"/>
      <c r="ACP428" s="93"/>
      <c r="ACQ428" s="93"/>
      <c r="ACR428" s="93"/>
      <c r="ACS428" s="93"/>
      <c r="ACT428" s="93"/>
      <c r="ACU428" s="93"/>
      <c r="ACV428" s="93"/>
      <c r="ACW428" s="93"/>
      <c r="ACX428" s="93"/>
      <c r="ACY428" s="93"/>
      <c r="ACZ428" s="93"/>
      <c r="ADA428" s="93"/>
      <c r="ADB428" s="93"/>
      <c r="ADC428" s="93"/>
      <c r="ADD428" s="93"/>
      <c r="ADE428" s="93"/>
      <c r="ADF428" s="93"/>
      <c r="ADG428" s="93"/>
      <c r="ADH428" s="93"/>
      <c r="ADI428" s="93"/>
      <c r="ADJ428" s="93"/>
      <c r="ADK428" s="93"/>
      <c r="ADL428" s="93"/>
      <c r="ADM428" s="93"/>
      <c r="ADN428" s="93"/>
      <c r="ADO428" s="93"/>
      <c r="ADP428" s="93"/>
      <c r="ADQ428" s="93"/>
      <c r="ADR428" s="93"/>
      <c r="ADS428" s="93"/>
      <c r="ADT428" s="93"/>
      <c r="ADU428" s="93"/>
      <c r="ADV428" s="93"/>
      <c r="ADW428" s="93"/>
      <c r="ADX428" s="93"/>
      <c r="ADY428" s="93"/>
      <c r="ADZ428" s="93"/>
      <c r="AEA428" s="93"/>
      <c r="AEB428" s="93"/>
      <c r="AEC428" s="93"/>
      <c r="AED428" s="93"/>
      <c r="AEE428" s="93"/>
      <c r="AEF428" s="93"/>
      <c r="AEG428" s="93"/>
      <c r="AEH428" s="93"/>
      <c r="AEI428" s="93"/>
      <c r="AEJ428" s="93"/>
      <c r="AEK428" s="93"/>
      <c r="AEL428" s="93"/>
      <c r="AEM428" s="93"/>
      <c r="AEN428" s="93"/>
      <c r="AEO428" s="93"/>
      <c r="AEP428" s="93"/>
      <c r="AEQ428" s="93"/>
      <c r="AER428" s="93"/>
      <c r="AES428" s="93"/>
      <c r="AET428" s="93"/>
      <c r="AEU428" s="93"/>
      <c r="AEV428" s="93"/>
      <c r="AEW428" s="93"/>
      <c r="AEX428" s="93"/>
      <c r="AEY428" s="93"/>
      <c r="AEZ428" s="93"/>
      <c r="AFA428" s="93"/>
      <c r="AFB428" s="93"/>
      <c r="AFC428" s="93"/>
      <c r="AFD428" s="93"/>
      <c r="AFE428" s="93"/>
      <c r="AFF428" s="93"/>
      <c r="AFG428" s="93"/>
      <c r="AFH428" s="93"/>
      <c r="AFI428" s="93"/>
      <c r="AFJ428" s="93"/>
      <c r="AFK428" s="93"/>
      <c r="AFL428" s="93"/>
      <c r="AFM428" s="93"/>
      <c r="AFN428" s="93"/>
      <c r="AFO428" s="93"/>
      <c r="AFP428" s="93"/>
      <c r="AFQ428" s="93"/>
      <c r="AFR428" s="93"/>
      <c r="AFS428" s="93"/>
      <c r="AFT428" s="93"/>
      <c r="AFU428" s="93"/>
      <c r="AFV428" s="93"/>
      <c r="AFW428" s="93"/>
      <c r="AFX428" s="93"/>
      <c r="AFY428" s="93"/>
      <c r="AFZ428" s="93"/>
      <c r="AGA428" s="93"/>
      <c r="AGB428" s="93"/>
      <c r="AGC428" s="93"/>
      <c r="AGD428" s="93"/>
      <c r="AGE428" s="93"/>
      <c r="AGF428" s="93"/>
      <c r="AGG428" s="93"/>
      <c r="AGH428" s="93"/>
      <c r="AGI428" s="93"/>
      <c r="AGJ428" s="93"/>
      <c r="AGK428" s="93"/>
      <c r="AGL428" s="93"/>
      <c r="AGM428" s="93"/>
      <c r="AGN428" s="93"/>
      <c r="AGO428" s="93"/>
      <c r="AGP428" s="93"/>
      <c r="AGQ428" s="93"/>
      <c r="AGR428" s="93"/>
      <c r="AGS428" s="93"/>
      <c r="AGT428" s="93"/>
      <c r="AGU428" s="93"/>
      <c r="AGV428" s="93"/>
      <c r="AGW428" s="93"/>
      <c r="AGX428" s="93"/>
      <c r="AGY428" s="93"/>
      <c r="AGZ428" s="93"/>
      <c r="AHA428" s="93"/>
      <c r="AHB428" s="93"/>
      <c r="AHC428" s="93"/>
      <c r="AHD428" s="93"/>
      <c r="AHE428" s="93"/>
      <c r="AHF428" s="93"/>
      <c r="AHG428" s="93"/>
      <c r="AHH428" s="93"/>
      <c r="AHI428" s="93"/>
      <c r="AHJ428" s="93"/>
      <c r="AHK428" s="93"/>
      <c r="AHL428" s="93"/>
      <c r="AHM428" s="93"/>
      <c r="AHN428" s="93"/>
      <c r="AHO428" s="93"/>
      <c r="AHP428" s="93"/>
      <c r="AHQ428" s="93"/>
      <c r="AHR428" s="93"/>
      <c r="AHS428" s="93"/>
      <c r="AHT428" s="93"/>
      <c r="AHU428" s="93"/>
      <c r="AHV428" s="93"/>
      <c r="AHW428" s="93"/>
      <c r="AHX428" s="93"/>
      <c r="AHY428" s="93"/>
      <c r="AHZ428" s="93"/>
      <c r="AIA428" s="93"/>
      <c r="AIB428" s="93"/>
      <c r="AIC428" s="93"/>
      <c r="AID428" s="93"/>
      <c r="AIE428" s="93"/>
      <c r="AIF428" s="93"/>
      <c r="AIG428" s="93"/>
      <c r="AIH428" s="93"/>
      <c r="AII428" s="93"/>
      <c r="AIJ428" s="93"/>
      <c r="AIK428" s="93"/>
      <c r="AIL428" s="93"/>
      <c r="AIM428" s="93"/>
      <c r="AIN428" s="93"/>
      <c r="AIO428" s="93"/>
      <c r="AIP428" s="93"/>
      <c r="AIQ428" s="93"/>
      <c r="AIR428" s="93"/>
      <c r="AIS428" s="93"/>
      <c r="AIT428" s="93"/>
      <c r="AIU428" s="93"/>
      <c r="AIV428" s="93"/>
      <c r="AIW428" s="93"/>
      <c r="AIX428" s="93"/>
      <c r="AIY428" s="93"/>
      <c r="AIZ428" s="93"/>
      <c r="AJA428" s="93"/>
      <c r="AJB428" s="93"/>
      <c r="AJC428" s="93"/>
      <c r="AJD428" s="93"/>
      <c r="AJE428" s="93"/>
      <c r="AJF428" s="93"/>
      <c r="AJG428" s="93"/>
      <c r="AJH428" s="93"/>
      <c r="AJI428" s="93"/>
      <c r="AJJ428" s="93"/>
      <c r="AJK428" s="93"/>
      <c r="AJL428" s="93"/>
      <c r="AJM428" s="93"/>
      <c r="AJN428" s="93"/>
      <c r="AJO428" s="93"/>
      <c r="AJP428" s="93"/>
      <c r="AJQ428" s="93"/>
      <c r="AJR428" s="93"/>
      <c r="AJS428" s="93"/>
      <c r="AJT428" s="93"/>
      <c r="AJU428" s="93"/>
      <c r="AJV428" s="93"/>
      <c r="AJW428" s="93"/>
      <c r="AJX428" s="93"/>
      <c r="AJY428" s="93"/>
      <c r="AJZ428" s="93"/>
      <c r="AKA428" s="93"/>
      <c r="AKB428" s="93"/>
      <c r="AKC428" s="93"/>
      <c r="AKD428" s="93"/>
      <c r="AKE428" s="93"/>
      <c r="AKF428" s="93"/>
      <c r="AKG428" s="93"/>
      <c r="AKH428" s="93"/>
      <c r="AKI428" s="93"/>
      <c r="AKJ428" s="93"/>
      <c r="AKK428" s="93"/>
      <c r="AKL428" s="93"/>
      <c r="AKM428" s="93"/>
      <c r="AKN428" s="93"/>
      <c r="AKO428" s="93"/>
      <c r="AKP428" s="93"/>
      <c r="AKQ428" s="93"/>
      <c r="AKR428" s="93"/>
      <c r="AKS428" s="93"/>
      <c r="AKT428" s="93"/>
      <c r="AKU428" s="93"/>
      <c r="AKV428" s="93"/>
      <c r="AKW428" s="93"/>
      <c r="AKX428" s="93"/>
      <c r="AKY428" s="93"/>
      <c r="AKZ428" s="93"/>
      <c r="ALA428" s="93"/>
      <c r="ALB428" s="93"/>
      <c r="ALC428" s="93"/>
      <c r="ALD428" s="93"/>
      <c r="ALE428" s="93"/>
      <c r="ALF428" s="93"/>
      <c r="ALG428" s="93"/>
      <c r="ALH428" s="93"/>
      <c r="ALI428" s="93"/>
      <c r="ALJ428" s="93"/>
      <c r="ALK428" s="93"/>
      <c r="ALL428" s="93"/>
      <c r="ALM428" s="93"/>
      <c r="ALN428" s="93"/>
      <c r="ALO428" s="93"/>
      <c r="ALP428" s="93"/>
      <c r="ALQ428" s="93"/>
      <c r="ALR428" s="93"/>
      <c r="ALS428" s="93"/>
      <c r="ALT428" s="93"/>
      <c r="ALU428" s="93"/>
      <c r="ALV428" s="93"/>
      <c r="ALW428" s="93"/>
      <c r="ALX428" s="93"/>
      <c r="ALY428" s="93"/>
      <c r="ALZ428" s="93"/>
      <c r="AMA428" s="93"/>
      <c r="AMB428" s="93"/>
      <c r="AMC428" s="93"/>
      <c r="AMD428" s="93"/>
      <c r="AME428" s="93"/>
      <c r="AMF428" s="93"/>
      <c r="AMG428" s="93"/>
      <c r="AMH428" s="93"/>
      <c r="AMI428" s="93"/>
      <c r="AMJ428" s="93"/>
      <c r="AMK428" s="93"/>
      <c r="AML428" s="93"/>
      <c r="AMM428" s="93"/>
      <c r="AMN428" s="93"/>
      <c r="AMO428" s="93"/>
      <c r="AMP428" s="93"/>
      <c r="AMQ428" s="93"/>
      <c r="AMR428" s="93"/>
      <c r="AMS428" s="93"/>
      <c r="AMT428" s="93"/>
      <c r="AMU428" s="93"/>
      <c r="AMV428" s="93"/>
      <c r="AMW428" s="93"/>
      <c r="AMX428" s="93"/>
      <c r="AMY428" s="93"/>
      <c r="AMZ428" s="93"/>
      <c r="ANA428" s="93"/>
      <c r="ANB428" s="93"/>
      <c r="ANC428" s="93"/>
      <c r="AND428" s="93"/>
      <c r="ANE428" s="93"/>
      <c r="ANF428" s="93"/>
      <c r="ANG428" s="93"/>
      <c r="ANH428" s="93"/>
      <c r="ANI428" s="93"/>
      <c r="ANJ428" s="93"/>
      <c r="ANK428" s="93"/>
      <c r="ANL428" s="93"/>
      <c r="ANM428" s="93"/>
      <c r="ANN428" s="93"/>
      <c r="ANO428" s="93"/>
      <c r="ANP428" s="93"/>
      <c r="ANQ428" s="93"/>
      <c r="ANR428" s="93"/>
      <c r="ANS428" s="93"/>
      <c r="ANT428" s="93"/>
      <c r="ANU428" s="93"/>
      <c r="ANV428" s="93"/>
      <c r="ANW428" s="93"/>
      <c r="ANX428" s="93"/>
      <c r="ANY428" s="93"/>
      <c r="ANZ428" s="93"/>
      <c r="AOA428" s="93"/>
      <c r="AOB428" s="93"/>
      <c r="AOC428" s="93"/>
      <c r="AOD428" s="93"/>
      <c r="AOE428" s="93"/>
      <c r="AOF428" s="93"/>
      <c r="AOG428" s="93"/>
      <c r="AOH428" s="93"/>
      <c r="AOI428" s="93"/>
      <c r="AOJ428" s="93"/>
      <c r="AOK428" s="93"/>
      <c r="AOL428" s="93"/>
      <c r="AOM428" s="93"/>
      <c r="AON428" s="93"/>
      <c r="AOO428" s="93"/>
      <c r="AOP428" s="93"/>
      <c r="AOQ428" s="93"/>
      <c r="AOR428" s="93"/>
      <c r="AOS428" s="93"/>
      <c r="AOT428" s="93"/>
      <c r="AOU428" s="93"/>
      <c r="AOV428" s="93"/>
      <c r="AOW428" s="93"/>
      <c r="AOX428" s="93"/>
      <c r="AOY428" s="93"/>
      <c r="AOZ428" s="93"/>
      <c r="APA428" s="93"/>
      <c r="APB428" s="93"/>
      <c r="APC428" s="93"/>
      <c r="APD428" s="93"/>
      <c r="APE428" s="93"/>
      <c r="APF428" s="93"/>
      <c r="APG428" s="93"/>
      <c r="APH428" s="93"/>
      <c r="API428" s="93"/>
      <c r="APJ428" s="93"/>
      <c r="APK428" s="93"/>
      <c r="APL428" s="93"/>
      <c r="APM428" s="93"/>
      <c r="APN428" s="93"/>
      <c r="APO428" s="93"/>
      <c r="APP428" s="93"/>
      <c r="APQ428" s="93"/>
      <c r="APR428" s="93"/>
      <c r="APS428" s="93"/>
      <c r="APT428" s="93"/>
      <c r="APU428" s="93"/>
      <c r="APV428" s="93"/>
      <c r="APW428" s="93"/>
      <c r="APX428" s="93"/>
      <c r="APY428" s="93"/>
      <c r="APZ428" s="93"/>
      <c r="AQA428" s="93"/>
      <c r="AQB428" s="93"/>
      <c r="AQC428" s="93"/>
      <c r="AQD428" s="93"/>
      <c r="AQE428" s="93"/>
      <c r="AQF428" s="93"/>
      <c r="AQG428" s="93"/>
      <c r="AQH428" s="93"/>
      <c r="AQI428" s="93"/>
      <c r="AQJ428" s="93"/>
      <c r="AQK428" s="93"/>
      <c r="AQL428" s="93"/>
      <c r="AQM428" s="93"/>
      <c r="AQN428" s="93"/>
      <c r="AQO428" s="93"/>
      <c r="AQP428" s="93"/>
      <c r="AQQ428" s="93"/>
      <c r="AQR428" s="93"/>
      <c r="AQS428" s="93"/>
      <c r="AQT428" s="93"/>
      <c r="AQU428" s="93"/>
      <c r="AQV428" s="93"/>
      <c r="AQW428" s="93"/>
      <c r="AQX428" s="93"/>
      <c r="AQY428" s="93"/>
      <c r="AQZ428" s="93"/>
      <c r="ARA428" s="93"/>
      <c r="ARB428" s="93"/>
      <c r="ARC428" s="93"/>
      <c r="ARD428" s="93"/>
      <c r="ARE428" s="93"/>
      <c r="ARF428" s="93"/>
      <c r="ARG428" s="93"/>
      <c r="ARH428" s="93"/>
      <c r="ARI428" s="93"/>
      <c r="ARJ428" s="93"/>
      <c r="ARK428" s="93"/>
      <c r="ARL428" s="93"/>
      <c r="ARM428" s="93"/>
      <c r="ARN428" s="93"/>
      <c r="ARO428" s="93"/>
      <c r="ARP428" s="93"/>
      <c r="ARQ428" s="93"/>
      <c r="ARR428" s="93"/>
      <c r="ARS428" s="93"/>
      <c r="ART428" s="93"/>
      <c r="ARU428" s="93"/>
      <c r="ARV428" s="93"/>
      <c r="ARW428" s="93"/>
      <c r="ARX428" s="93"/>
      <c r="ARY428" s="93"/>
      <c r="ARZ428" s="93"/>
      <c r="ASA428" s="93"/>
      <c r="ASB428" s="93"/>
      <c r="ASC428" s="93"/>
      <c r="ASD428" s="93"/>
      <c r="ASE428" s="93"/>
      <c r="ASF428" s="93"/>
      <c r="ASG428" s="93"/>
      <c r="ASH428" s="93"/>
      <c r="ASI428" s="93"/>
      <c r="ASJ428" s="93"/>
      <c r="ASK428" s="93"/>
      <c r="ASL428" s="93"/>
      <c r="ASM428" s="93"/>
      <c r="ASN428" s="93"/>
      <c r="ASO428" s="93"/>
      <c r="ASP428" s="93"/>
      <c r="ASQ428" s="93"/>
      <c r="ASR428" s="93"/>
      <c r="ASS428" s="93"/>
      <c r="AST428" s="93"/>
      <c r="ASU428" s="93"/>
      <c r="ASV428" s="93"/>
      <c r="ASW428" s="93"/>
      <c r="ASX428" s="93"/>
      <c r="ASY428" s="93"/>
      <c r="ASZ428" s="93"/>
      <c r="ATA428" s="93"/>
      <c r="ATB428" s="93"/>
      <c r="ATC428" s="93"/>
      <c r="ATD428" s="93"/>
      <c r="ATE428" s="93"/>
      <c r="ATF428" s="93"/>
      <c r="ATG428" s="93"/>
      <c r="ATH428" s="93"/>
      <c r="ATI428" s="93"/>
      <c r="ATJ428" s="93"/>
      <c r="ATK428" s="93"/>
      <c r="ATL428" s="93"/>
      <c r="ATM428" s="93"/>
      <c r="ATN428" s="93"/>
      <c r="ATO428" s="93"/>
      <c r="ATP428" s="93"/>
      <c r="ATQ428" s="93"/>
      <c r="ATR428" s="93"/>
      <c r="ATS428" s="93"/>
      <c r="ATT428" s="93"/>
      <c r="ATU428" s="93"/>
      <c r="ATV428" s="93"/>
      <c r="ATW428" s="93"/>
      <c r="ATX428" s="93"/>
      <c r="ATY428" s="93"/>
      <c r="ATZ428" s="93"/>
      <c r="AUA428" s="93"/>
      <c r="AUB428" s="93"/>
      <c r="AUC428" s="93"/>
      <c r="AUD428" s="93"/>
      <c r="AUE428" s="93"/>
      <c r="AUF428" s="93"/>
      <c r="AUG428" s="93"/>
      <c r="AUH428" s="93"/>
      <c r="AUI428" s="93"/>
      <c r="AUJ428" s="93"/>
      <c r="AUK428" s="93"/>
      <c r="AUL428" s="93"/>
      <c r="AUM428" s="93"/>
      <c r="AUN428" s="93"/>
      <c r="AUO428" s="93"/>
      <c r="AUP428" s="93"/>
      <c r="AUQ428" s="93"/>
      <c r="AUR428" s="93"/>
      <c r="AUS428" s="93"/>
      <c r="AUT428" s="93"/>
      <c r="AUU428" s="93"/>
      <c r="AUV428" s="93"/>
      <c r="AUW428" s="93"/>
      <c r="AUX428" s="93"/>
      <c r="AUY428" s="93"/>
      <c r="AUZ428" s="93"/>
      <c r="AVA428" s="93"/>
      <c r="AVB428" s="93"/>
      <c r="AVC428" s="93"/>
      <c r="AVD428" s="93"/>
      <c r="AVE428" s="93"/>
      <c r="AVF428" s="93"/>
      <c r="AVG428" s="93"/>
      <c r="AVH428" s="93"/>
      <c r="AVI428" s="93"/>
      <c r="AVJ428" s="93"/>
      <c r="AVK428" s="93"/>
      <c r="AVL428" s="93"/>
      <c r="AVM428" s="93"/>
      <c r="AVN428" s="93"/>
      <c r="AVO428" s="93"/>
      <c r="AVP428" s="93"/>
      <c r="AVQ428" s="93"/>
      <c r="AVR428" s="93"/>
      <c r="AVS428" s="93"/>
      <c r="AVT428" s="93"/>
      <c r="AVU428" s="93"/>
      <c r="AVV428" s="93"/>
      <c r="AVW428" s="93"/>
      <c r="AVX428" s="93"/>
      <c r="AVY428" s="93"/>
      <c r="AVZ428" s="93"/>
      <c r="AWA428" s="93"/>
      <c r="AWB428" s="93"/>
      <c r="AWC428" s="93"/>
      <c r="AWD428" s="93"/>
      <c r="AWE428" s="93"/>
      <c r="AWF428" s="93"/>
      <c r="AWG428" s="93"/>
      <c r="AWH428" s="93"/>
      <c r="AWI428" s="93"/>
      <c r="AWJ428" s="93"/>
      <c r="AWK428" s="93"/>
      <c r="AWL428" s="93"/>
      <c r="AWM428" s="93"/>
      <c r="AWN428" s="93"/>
      <c r="AWO428" s="93"/>
      <c r="AWP428" s="93"/>
      <c r="AWQ428" s="93"/>
      <c r="AWR428" s="93"/>
      <c r="AWS428" s="93"/>
      <c r="AWT428" s="93"/>
      <c r="AWU428" s="93"/>
      <c r="AWV428" s="93"/>
      <c r="AWW428" s="93"/>
      <c r="AWX428" s="93"/>
      <c r="AWY428" s="93"/>
      <c r="AWZ428" s="93"/>
      <c r="AXA428" s="93"/>
      <c r="AXB428" s="93"/>
      <c r="AXC428" s="93"/>
      <c r="AXD428" s="93"/>
      <c r="AXE428" s="93"/>
      <c r="AXF428" s="93"/>
      <c r="AXG428" s="93"/>
      <c r="AXH428" s="93"/>
      <c r="AXI428" s="93"/>
      <c r="AXJ428" s="93"/>
      <c r="AXK428" s="93"/>
      <c r="AXL428" s="93"/>
      <c r="AXM428" s="93"/>
      <c r="AXN428" s="93"/>
      <c r="AXO428" s="93"/>
      <c r="AXP428" s="93"/>
      <c r="AXQ428" s="93"/>
      <c r="AXR428" s="93"/>
      <c r="AXS428" s="93"/>
      <c r="AXT428" s="93"/>
      <c r="AXU428" s="93"/>
      <c r="AXV428" s="93"/>
      <c r="AXW428" s="93"/>
      <c r="AXX428" s="93"/>
      <c r="AXY428" s="93"/>
      <c r="AXZ428" s="93"/>
      <c r="AYA428" s="93"/>
      <c r="AYB428" s="93"/>
      <c r="AYC428" s="93"/>
      <c r="AYD428" s="93"/>
      <c r="AYE428" s="93"/>
      <c r="AYF428" s="93"/>
      <c r="AYG428" s="93"/>
      <c r="AYH428" s="93"/>
      <c r="AYI428" s="93"/>
      <c r="AYJ428" s="93"/>
      <c r="AYK428" s="93"/>
      <c r="AYL428" s="93"/>
      <c r="AYM428" s="93"/>
      <c r="AYN428" s="93"/>
      <c r="AYO428" s="93"/>
      <c r="AYP428" s="93"/>
      <c r="AYQ428" s="93"/>
      <c r="AYR428" s="93"/>
      <c r="AYS428" s="93"/>
      <c r="AYT428" s="93"/>
      <c r="AYU428" s="93"/>
      <c r="AYV428" s="93"/>
      <c r="AYW428" s="93"/>
      <c r="AYX428" s="93"/>
      <c r="AYY428" s="93"/>
      <c r="AYZ428" s="93"/>
      <c r="AZA428" s="93"/>
      <c r="AZB428" s="93"/>
      <c r="AZC428" s="93"/>
      <c r="AZD428" s="93"/>
      <c r="AZE428" s="93"/>
      <c r="AZF428" s="93"/>
      <c r="AZG428" s="93"/>
      <c r="AZH428" s="93"/>
      <c r="AZI428" s="93"/>
      <c r="AZJ428" s="93"/>
      <c r="AZK428" s="93"/>
      <c r="AZL428" s="93"/>
      <c r="AZM428" s="93"/>
      <c r="AZN428" s="93"/>
      <c r="AZO428" s="93"/>
      <c r="AZP428" s="93"/>
      <c r="AZQ428" s="93"/>
      <c r="AZR428" s="93"/>
      <c r="AZS428" s="93"/>
      <c r="AZT428" s="93"/>
      <c r="AZU428" s="93"/>
      <c r="AZV428" s="93"/>
      <c r="AZW428" s="93"/>
      <c r="AZX428" s="93"/>
      <c r="AZY428" s="93"/>
      <c r="AZZ428" s="93"/>
      <c r="BAA428" s="93"/>
      <c r="BAB428" s="93"/>
      <c r="BAC428" s="93"/>
      <c r="BAD428" s="93"/>
      <c r="BAE428" s="93"/>
      <c r="BAF428" s="93"/>
      <c r="BAG428" s="93"/>
      <c r="BAH428" s="93"/>
      <c r="BAI428" s="93"/>
      <c r="BAJ428" s="93"/>
      <c r="BAK428" s="93"/>
      <c r="BAL428" s="93"/>
      <c r="BAM428" s="93"/>
      <c r="BAN428" s="93"/>
      <c r="BAO428" s="93"/>
      <c r="BAP428" s="93"/>
      <c r="BAQ428" s="93"/>
      <c r="BAR428" s="93"/>
      <c r="BAS428" s="93"/>
      <c r="BAT428" s="93"/>
      <c r="BAU428" s="93"/>
      <c r="BAV428" s="93"/>
      <c r="BAW428" s="93"/>
      <c r="BAX428" s="93"/>
      <c r="BAY428" s="93"/>
      <c r="BAZ428" s="93"/>
      <c r="BBA428" s="93"/>
      <c r="BBB428" s="93"/>
      <c r="BBC428" s="93"/>
      <c r="BBD428" s="93"/>
      <c r="BBE428" s="93"/>
      <c r="BBF428" s="93"/>
      <c r="BBG428" s="93"/>
      <c r="BBH428" s="93"/>
      <c r="BBI428" s="93"/>
      <c r="BBJ428" s="93"/>
      <c r="BBK428" s="93"/>
      <c r="BBL428" s="93"/>
      <c r="BBM428" s="93"/>
      <c r="BBN428" s="93"/>
      <c r="BBO428" s="93"/>
      <c r="BBP428" s="93"/>
      <c r="BBQ428" s="93"/>
      <c r="BBR428" s="93"/>
      <c r="BBS428" s="93"/>
      <c r="BBT428" s="93"/>
      <c r="BBU428" s="93"/>
      <c r="BBV428" s="93"/>
      <c r="BBW428" s="93"/>
      <c r="BBX428" s="93"/>
      <c r="BBY428" s="93"/>
      <c r="BBZ428" s="93"/>
      <c r="BCA428" s="93"/>
      <c r="BCB428" s="93"/>
      <c r="BCC428" s="93"/>
      <c r="BCD428" s="93"/>
      <c r="BCE428" s="93"/>
      <c r="BCF428" s="93"/>
      <c r="BCG428" s="93"/>
      <c r="BCH428" s="93"/>
      <c r="BCI428" s="93"/>
      <c r="BCJ428" s="93"/>
      <c r="BCK428" s="93"/>
      <c r="BCL428" s="93"/>
      <c r="BCM428" s="93"/>
      <c r="BCN428" s="93"/>
      <c r="BCO428" s="93"/>
      <c r="BCP428" s="93"/>
      <c r="BCQ428" s="93"/>
      <c r="BCR428" s="93"/>
      <c r="BCS428" s="93"/>
      <c r="BCT428" s="93"/>
      <c r="BCU428" s="93"/>
      <c r="BCV428" s="93"/>
      <c r="BCW428" s="93"/>
      <c r="BCX428" s="93"/>
      <c r="BCY428" s="93"/>
      <c r="BCZ428" s="93"/>
      <c r="BDA428" s="93"/>
      <c r="BDB428" s="93"/>
      <c r="BDC428" s="93"/>
      <c r="BDD428" s="93"/>
      <c r="BDE428" s="93"/>
      <c r="BDF428" s="93"/>
      <c r="BDG428" s="93"/>
      <c r="BDH428" s="93"/>
      <c r="BDI428" s="93"/>
      <c r="BDJ428" s="93"/>
      <c r="BDK428" s="93"/>
      <c r="BDL428" s="93"/>
      <c r="BDM428" s="93"/>
      <c r="BDN428" s="93"/>
      <c r="BDO428" s="93"/>
      <c r="BDP428" s="93"/>
      <c r="BDQ428" s="93"/>
      <c r="BDR428" s="93"/>
      <c r="BDS428" s="93"/>
      <c r="BDT428" s="93"/>
      <c r="BDU428" s="93"/>
      <c r="BDV428" s="93"/>
      <c r="BDW428" s="93"/>
      <c r="BDX428" s="93"/>
      <c r="BDY428" s="93"/>
      <c r="BDZ428" s="93"/>
      <c r="BEA428" s="93"/>
      <c r="BEB428" s="93"/>
      <c r="BEC428" s="93"/>
      <c r="BED428" s="93"/>
      <c r="BEE428" s="93"/>
      <c r="BEF428" s="93"/>
      <c r="BEG428" s="93"/>
      <c r="BEH428" s="93"/>
      <c r="BEI428" s="93"/>
      <c r="BEJ428" s="93"/>
      <c r="BEK428" s="93"/>
      <c r="BEL428" s="93"/>
      <c r="BEM428" s="93"/>
      <c r="BEN428" s="93"/>
      <c r="BEO428" s="93"/>
      <c r="BEP428" s="93"/>
      <c r="BEQ428" s="93"/>
      <c r="BER428" s="93"/>
      <c r="BES428" s="93"/>
      <c r="BET428" s="93"/>
      <c r="BEU428" s="93"/>
      <c r="BEV428" s="93"/>
      <c r="BEW428" s="93"/>
      <c r="BEX428" s="93"/>
      <c r="BEY428" s="93"/>
      <c r="BEZ428" s="93"/>
      <c r="BFA428" s="93"/>
      <c r="BFB428" s="93"/>
      <c r="BFC428" s="93"/>
      <c r="BFD428" s="93"/>
      <c r="BFE428" s="93"/>
      <c r="BFF428" s="93"/>
      <c r="BFG428" s="93"/>
      <c r="BFH428" s="93"/>
      <c r="BFI428" s="93"/>
      <c r="BFJ428" s="93"/>
      <c r="BFK428" s="93"/>
      <c r="BFL428" s="93"/>
      <c r="BFM428" s="93"/>
      <c r="BFN428" s="93"/>
      <c r="BFO428" s="93"/>
      <c r="BFP428" s="93"/>
      <c r="BFQ428" s="93"/>
      <c r="BFR428" s="93"/>
      <c r="BFS428" s="93"/>
      <c r="BFT428" s="93"/>
      <c r="BFU428" s="93"/>
      <c r="BFV428" s="93"/>
      <c r="BFW428" s="93"/>
      <c r="BFX428" s="93"/>
      <c r="BFY428" s="93"/>
      <c r="BFZ428" s="93"/>
      <c r="BGA428" s="93"/>
      <c r="BGB428" s="93"/>
      <c r="BGC428" s="93"/>
      <c r="BGD428" s="93"/>
      <c r="BGE428" s="93"/>
      <c r="BGF428" s="93"/>
      <c r="BGG428" s="93"/>
      <c r="BGH428" s="93"/>
      <c r="BGI428" s="93"/>
      <c r="BGJ428" s="93"/>
      <c r="BGK428" s="93"/>
      <c r="BGL428" s="93"/>
      <c r="BGM428" s="93"/>
      <c r="BGN428" s="93"/>
      <c r="BGO428" s="93"/>
      <c r="BGP428" s="93"/>
      <c r="BGQ428" s="93"/>
      <c r="BGR428" s="93"/>
      <c r="BGS428" s="93"/>
      <c r="BGT428" s="93"/>
      <c r="BGU428" s="93"/>
      <c r="BGV428" s="93"/>
      <c r="BGW428" s="93"/>
      <c r="BGX428" s="93"/>
      <c r="BGY428" s="93"/>
      <c r="BGZ428" s="93"/>
      <c r="BHA428" s="93"/>
      <c r="BHB428" s="93"/>
      <c r="BHC428" s="93"/>
      <c r="BHD428" s="93"/>
      <c r="BHE428" s="93"/>
      <c r="BHF428" s="93"/>
      <c r="BHG428" s="93"/>
      <c r="BHH428" s="93"/>
      <c r="BHI428" s="93"/>
      <c r="BHJ428" s="93"/>
      <c r="BHK428" s="93"/>
      <c r="BHL428" s="93"/>
      <c r="BHM428" s="93"/>
      <c r="BHN428" s="93"/>
      <c r="BHO428" s="93"/>
      <c r="BHP428" s="93"/>
      <c r="BHQ428" s="93"/>
      <c r="BHR428" s="93"/>
      <c r="BHS428" s="93"/>
      <c r="BHT428" s="93"/>
      <c r="BHU428" s="93"/>
      <c r="BHV428" s="93"/>
      <c r="BHW428" s="93"/>
      <c r="BHX428" s="93"/>
      <c r="BHY428" s="93"/>
      <c r="BHZ428" s="93"/>
      <c r="BIA428" s="93"/>
      <c r="BIB428" s="93"/>
      <c r="BIC428" s="93"/>
      <c r="BID428" s="93"/>
      <c r="BIE428" s="93"/>
      <c r="BIF428" s="93"/>
      <c r="BIG428" s="93"/>
      <c r="BIH428" s="93"/>
      <c r="BII428" s="93"/>
      <c r="BIJ428" s="93"/>
      <c r="BIK428" s="93"/>
      <c r="BIL428" s="93"/>
      <c r="BIM428" s="93"/>
      <c r="BIN428" s="93"/>
      <c r="BIO428" s="93"/>
      <c r="BIP428" s="93"/>
      <c r="BIQ428" s="93"/>
      <c r="BIR428" s="93"/>
      <c r="BIS428" s="93"/>
      <c r="BIT428" s="93"/>
      <c r="BIU428" s="93"/>
      <c r="BIV428" s="93"/>
      <c r="BIW428" s="93"/>
      <c r="BIX428" s="93"/>
      <c r="BIY428" s="93"/>
      <c r="BIZ428" s="93"/>
      <c r="BJA428" s="93"/>
      <c r="BJB428" s="93"/>
      <c r="BJC428" s="93"/>
      <c r="BJD428" s="93"/>
      <c r="BJE428" s="93"/>
      <c r="BJF428" s="93"/>
      <c r="BJG428" s="93"/>
      <c r="BJH428" s="93"/>
      <c r="BJI428" s="93"/>
      <c r="BJJ428" s="93"/>
      <c r="BJK428" s="93"/>
      <c r="BJL428" s="93"/>
      <c r="BJM428" s="93"/>
      <c r="BJN428" s="93"/>
      <c r="BJO428" s="93"/>
      <c r="BJP428" s="93"/>
      <c r="BJQ428" s="93"/>
      <c r="BJR428" s="93"/>
      <c r="BJS428" s="93"/>
      <c r="BJT428" s="93"/>
      <c r="BJU428" s="93"/>
      <c r="BJV428" s="93"/>
      <c r="BJW428" s="93"/>
      <c r="BJX428" s="93"/>
      <c r="BJY428" s="93"/>
      <c r="BJZ428" s="93"/>
      <c r="BKA428" s="93"/>
      <c r="BKB428" s="93"/>
      <c r="BKC428" s="93"/>
      <c r="BKD428" s="93"/>
      <c r="BKE428" s="93"/>
      <c r="BKF428" s="93"/>
      <c r="BKG428" s="93"/>
      <c r="BKH428" s="93"/>
      <c r="BKI428" s="93"/>
      <c r="BKJ428" s="93"/>
      <c r="BKK428" s="93"/>
      <c r="BKL428" s="93"/>
      <c r="BKM428" s="93"/>
      <c r="BKN428" s="93"/>
      <c r="BKO428" s="93"/>
      <c r="BKP428" s="93"/>
      <c r="BKQ428" s="93"/>
      <c r="BKR428" s="93"/>
      <c r="BKS428" s="93"/>
      <c r="BKT428" s="93"/>
      <c r="BKU428" s="93"/>
      <c r="BKV428" s="93"/>
      <c r="BKW428" s="93"/>
      <c r="BKX428" s="93"/>
      <c r="BKY428" s="93"/>
      <c r="BKZ428" s="93"/>
      <c r="BLA428" s="93"/>
      <c r="BLB428" s="93"/>
      <c r="BLC428" s="93"/>
      <c r="BLD428" s="93"/>
      <c r="BLE428" s="93"/>
      <c r="BLF428" s="93"/>
      <c r="BLG428" s="93"/>
      <c r="BLH428" s="93"/>
      <c r="BLI428" s="93"/>
      <c r="BLJ428" s="93"/>
      <c r="BLK428" s="93"/>
      <c r="BLL428" s="93"/>
      <c r="BLM428" s="93"/>
      <c r="BLN428" s="93"/>
      <c r="BLO428" s="93"/>
      <c r="BLP428" s="93"/>
      <c r="BLQ428" s="93"/>
      <c r="BLR428" s="93"/>
      <c r="BLS428" s="93"/>
      <c r="BLT428" s="93"/>
      <c r="BLU428" s="93"/>
      <c r="BLV428" s="93"/>
      <c r="BLW428" s="93"/>
      <c r="BLX428" s="93"/>
      <c r="BLY428" s="93"/>
      <c r="BLZ428" s="93"/>
      <c r="BMA428" s="93"/>
      <c r="BMB428" s="93"/>
      <c r="BMC428" s="93"/>
      <c r="BMD428" s="93"/>
      <c r="BME428" s="93"/>
      <c r="BMF428" s="93"/>
      <c r="BMG428" s="93"/>
      <c r="BMH428" s="93"/>
      <c r="BMI428" s="93"/>
      <c r="BMJ428" s="93"/>
      <c r="BMK428" s="93"/>
      <c r="BML428" s="93"/>
      <c r="BMM428" s="93"/>
      <c r="BMN428" s="93"/>
      <c r="BMO428" s="93"/>
      <c r="BMP428" s="93"/>
      <c r="BMQ428" s="93"/>
      <c r="BMR428" s="93"/>
      <c r="BMS428" s="93"/>
      <c r="BMT428" s="93"/>
      <c r="BMU428" s="93"/>
      <c r="BMV428" s="93"/>
      <c r="BMW428" s="93"/>
      <c r="BMX428" s="93"/>
      <c r="BMY428" s="93"/>
      <c r="BMZ428" s="93"/>
      <c r="BNA428" s="93"/>
      <c r="BNB428" s="93"/>
      <c r="BNC428" s="93"/>
      <c r="BND428" s="93"/>
      <c r="BNE428" s="93"/>
      <c r="BNF428" s="93"/>
      <c r="BNG428" s="93"/>
      <c r="BNH428" s="93"/>
      <c r="BNI428" s="93"/>
      <c r="BNJ428" s="93"/>
      <c r="BNK428" s="93"/>
      <c r="BNL428" s="93"/>
      <c r="BNM428" s="93"/>
      <c r="BNN428" s="93"/>
      <c r="BNO428" s="93"/>
      <c r="BNP428" s="93"/>
      <c r="BNQ428" s="93"/>
      <c r="BNR428" s="93"/>
      <c r="BNS428" s="93"/>
      <c r="BNT428" s="93"/>
      <c r="BNU428" s="93"/>
      <c r="BNV428" s="93"/>
      <c r="BNW428" s="93"/>
      <c r="BNX428" s="93"/>
      <c r="BNY428" s="93"/>
      <c r="BNZ428" s="93"/>
      <c r="BOA428" s="93"/>
      <c r="BOB428" s="93"/>
      <c r="BOC428" s="93"/>
      <c r="BOD428" s="93"/>
      <c r="BOE428" s="93"/>
      <c r="BOF428" s="93"/>
      <c r="BOG428" s="93"/>
      <c r="BOH428" s="93"/>
      <c r="BOI428" s="93"/>
      <c r="BOJ428" s="93"/>
      <c r="BOK428" s="93"/>
      <c r="BOL428" s="93"/>
      <c r="BOM428" s="93"/>
      <c r="BON428" s="93"/>
      <c r="BOO428" s="93"/>
      <c r="BOP428" s="93"/>
      <c r="BOQ428" s="93"/>
      <c r="BOR428" s="93"/>
      <c r="BOS428" s="93"/>
      <c r="BOT428" s="93"/>
      <c r="BOU428" s="93"/>
      <c r="BOV428" s="93"/>
      <c r="BOW428" s="93"/>
      <c r="BOX428" s="93"/>
      <c r="BOY428" s="93"/>
      <c r="BOZ428" s="93"/>
      <c r="BPA428" s="93"/>
      <c r="BPB428" s="93"/>
      <c r="BPC428" s="93"/>
      <c r="BPD428" s="93"/>
      <c r="BPE428" s="93"/>
      <c r="BPF428" s="93"/>
      <c r="BPG428" s="93"/>
      <c r="BPH428" s="93"/>
      <c r="BPI428" s="93"/>
      <c r="BPJ428" s="93"/>
      <c r="BPK428" s="93"/>
      <c r="BPL428" s="93"/>
      <c r="BPM428" s="93"/>
      <c r="BPN428" s="93"/>
      <c r="BPO428" s="93"/>
      <c r="BPP428" s="93"/>
      <c r="BPQ428" s="93"/>
      <c r="BPR428" s="93"/>
      <c r="BPS428" s="93"/>
      <c r="BPT428" s="93"/>
      <c r="BPU428" s="93"/>
      <c r="BPV428" s="93"/>
      <c r="BPW428" s="93"/>
      <c r="BPX428" s="93"/>
      <c r="BPY428" s="93"/>
      <c r="BPZ428" s="93"/>
      <c r="BQA428" s="93"/>
      <c r="BQB428" s="93"/>
      <c r="BQC428" s="93"/>
      <c r="BQD428" s="93"/>
      <c r="BQE428" s="93"/>
      <c r="BQF428" s="93"/>
      <c r="BQG428" s="93"/>
      <c r="BQH428" s="93"/>
      <c r="BQI428" s="93"/>
      <c r="BQJ428" s="93"/>
      <c r="BQK428" s="93"/>
      <c r="BQL428" s="93"/>
      <c r="BQM428" s="93"/>
      <c r="BQN428" s="93"/>
      <c r="BQO428" s="93"/>
      <c r="BQP428" s="93"/>
      <c r="BQQ428" s="93"/>
      <c r="BQR428" s="93"/>
      <c r="BQS428" s="93"/>
      <c r="BQT428" s="93"/>
      <c r="BQU428" s="93"/>
      <c r="BQV428" s="93"/>
      <c r="BQW428" s="93"/>
      <c r="BQX428" s="93"/>
      <c r="BQY428" s="93"/>
      <c r="BQZ428" s="93"/>
      <c r="BRA428" s="93"/>
      <c r="BRB428" s="93"/>
      <c r="BRC428" s="93"/>
      <c r="BRD428" s="93"/>
      <c r="BRE428" s="93"/>
      <c r="BRF428" s="93"/>
      <c r="BRG428" s="93"/>
      <c r="BRH428" s="93"/>
      <c r="BRI428" s="93"/>
      <c r="BRJ428" s="93"/>
      <c r="BRK428" s="93"/>
      <c r="BRL428" s="93"/>
      <c r="BRM428" s="93"/>
      <c r="BRN428" s="93"/>
      <c r="BRO428" s="93"/>
      <c r="BRP428" s="93"/>
      <c r="BRQ428" s="93"/>
      <c r="BRR428" s="93"/>
      <c r="BRS428" s="93"/>
      <c r="BRT428" s="93"/>
      <c r="BRU428" s="93"/>
      <c r="BRV428" s="93"/>
      <c r="BRW428" s="93"/>
      <c r="BRX428" s="93"/>
      <c r="BRY428" s="93"/>
      <c r="BRZ428" s="93"/>
      <c r="BSA428" s="93"/>
      <c r="BSB428" s="93"/>
      <c r="BSC428" s="93"/>
      <c r="BSD428" s="93"/>
      <c r="BSE428" s="93"/>
      <c r="BSF428" s="93"/>
      <c r="BSG428" s="93"/>
      <c r="BSH428" s="93"/>
      <c r="BSI428" s="93"/>
      <c r="BSJ428" s="93"/>
      <c r="BSK428" s="93"/>
      <c r="BSL428" s="93"/>
      <c r="BSM428" s="93"/>
      <c r="BSN428" s="93"/>
      <c r="BSO428" s="93"/>
      <c r="BSP428" s="93"/>
      <c r="BSQ428" s="93"/>
      <c r="BSR428" s="93"/>
      <c r="BSS428" s="93"/>
      <c r="BST428" s="93"/>
      <c r="BSU428" s="93"/>
      <c r="BSV428" s="93"/>
      <c r="BSW428" s="93"/>
      <c r="BSX428" s="93"/>
      <c r="BSY428" s="93"/>
      <c r="BSZ428" s="93"/>
      <c r="BTA428" s="93"/>
      <c r="BTB428" s="93"/>
      <c r="BTC428" s="93"/>
      <c r="BTD428" s="93"/>
      <c r="BTE428" s="93"/>
      <c r="BTF428" s="93"/>
      <c r="BTG428" s="93"/>
      <c r="BTH428" s="93"/>
      <c r="BTI428" s="93"/>
      <c r="BTJ428" s="93"/>
      <c r="BTK428" s="93"/>
      <c r="BTL428" s="93"/>
      <c r="BTM428" s="93"/>
      <c r="BTN428" s="93"/>
      <c r="BTO428" s="93"/>
      <c r="BTP428" s="93"/>
      <c r="BTQ428" s="93"/>
      <c r="BTR428" s="93"/>
      <c r="BTS428" s="93"/>
      <c r="BTT428" s="93"/>
      <c r="BTU428" s="93"/>
      <c r="BTV428" s="93"/>
      <c r="BTW428" s="93"/>
      <c r="BTX428" s="93"/>
      <c r="BTY428" s="93"/>
      <c r="BTZ428" s="93"/>
      <c r="BUA428" s="93"/>
      <c r="BUB428" s="93"/>
      <c r="BUC428" s="93"/>
      <c r="BUD428" s="93"/>
      <c r="BUE428" s="93"/>
      <c r="BUF428" s="93"/>
      <c r="BUG428" s="93"/>
      <c r="BUH428" s="93"/>
      <c r="BUI428" s="93"/>
      <c r="BUJ428" s="93"/>
      <c r="BUK428" s="93"/>
      <c r="BUL428" s="93"/>
      <c r="BUM428" s="93"/>
      <c r="BUN428" s="93"/>
      <c r="BUO428" s="93"/>
      <c r="BUP428" s="93"/>
      <c r="BUQ428" s="93"/>
      <c r="BUR428" s="93"/>
      <c r="BUS428" s="93"/>
      <c r="BUT428" s="93"/>
      <c r="BUU428" s="93"/>
      <c r="BUV428" s="93"/>
      <c r="BUW428" s="93"/>
      <c r="BUX428" s="93"/>
      <c r="BUY428" s="93"/>
      <c r="BUZ428" s="93"/>
      <c r="BVA428" s="93"/>
      <c r="BVB428" s="93"/>
      <c r="BVC428" s="93"/>
      <c r="BVD428" s="93"/>
      <c r="BVE428" s="93"/>
      <c r="BVF428" s="93"/>
      <c r="BVG428" s="93"/>
      <c r="BVH428" s="93"/>
      <c r="BVI428" s="93"/>
      <c r="BVJ428" s="93"/>
      <c r="BVK428" s="93"/>
      <c r="BVL428" s="93"/>
      <c r="BVM428" s="93"/>
      <c r="BVN428" s="93"/>
      <c r="BVO428" s="93"/>
      <c r="BVP428" s="93"/>
      <c r="BVQ428" s="93"/>
      <c r="BVR428" s="93"/>
      <c r="BVS428" s="93"/>
      <c r="BVT428" s="93"/>
      <c r="BVU428" s="93"/>
      <c r="BVV428" s="93"/>
      <c r="BVW428" s="93"/>
      <c r="BVX428" s="93"/>
      <c r="BVY428" s="93"/>
      <c r="BVZ428" s="93"/>
      <c r="BWA428" s="93"/>
      <c r="BWB428" s="93"/>
      <c r="BWC428" s="93"/>
      <c r="BWD428" s="93"/>
      <c r="BWE428" s="93"/>
      <c r="BWF428" s="93"/>
      <c r="BWG428" s="93"/>
      <c r="BWH428" s="93"/>
      <c r="BWI428" s="93"/>
      <c r="BWJ428" s="93"/>
      <c r="BWK428" s="93"/>
      <c r="BWL428" s="93"/>
      <c r="BWM428" s="93"/>
      <c r="BWN428" s="93"/>
      <c r="BWO428" s="93"/>
      <c r="BWP428" s="93"/>
      <c r="BWQ428" s="93"/>
      <c r="BWR428" s="93"/>
      <c r="BWS428" s="93"/>
      <c r="BWT428" s="93"/>
      <c r="BWU428" s="93"/>
      <c r="BWV428" s="93"/>
      <c r="BWW428" s="93"/>
      <c r="BWX428" s="93"/>
      <c r="BWY428" s="93"/>
      <c r="BWZ428" s="93"/>
      <c r="BXA428" s="93"/>
      <c r="BXB428" s="93"/>
      <c r="BXC428" s="93"/>
      <c r="BXD428" s="93"/>
      <c r="BXE428" s="93"/>
      <c r="BXF428" s="93"/>
      <c r="BXG428" s="93"/>
      <c r="BXH428" s="93"/>
      <c r="BXI428" s="93"/>
      <c r="BXJ428" s="93"/>
      <c r="BXK428" s="93"/>
      <c r="BXL428" s="93"/>
      <c r="BXM428" s="93"/>
      <c r="BXN428" s="93"/>
      <c r="BXO428" s="93"/>
      <c r="BXP428" s="93"/>
      <c r="BXQ428" s="93"/>
      <c r="BXR428" s="93"/>
      <c r="BXS428" s="93"/>
      <c r="BXT428" s="93"/>
      <c r="BXU428" s="93"/>
      <c r="BXV428" s="93"/>
      <c r="BXW428" s="93"/>
      <c r="BXX428" s="93"/>
      <c r="BXY428" s="93"/>
      <c r="BXZ428" s="93"/>
      <c r="BYA428" s="93"/>
      <c r="BYB428" s="93"/>
      <c r="BYC428" s="93"/>
      <c r="BYD428" s="93"/>
      <c r="BYE428" s="93"/>
      <c r="BYF428" s="93"/>
      <c r="BYG428" s="93"/>
      <c r="BYH428" s="93"/>
      <c r="BYI428" s="93"/>
      <c r="BYJ428" s="93"/>
      <c r="BYK428" s="93"/>
      <c r="BYL428" s="93"/>
      <c r="BYM428" s="93"/>
      <c r="BYN428" s="93"/>
      <c r="BYO428" s="93"/>
      <c r="BYP428" s="93"/>
      <c r="BYQ428" s="93"/>
      <c r="BYR428" s="93"/>
      <c r="BYS428" s="93"/>
      <c r="BYT428" s="93"/>
      <c r="BYU428" s="93"/>
      <c r="BYV428" s="93"/>
      <c r="BYW428" s="93"/>
      <c r="BYX428" s="93"/>
      <c r="BYY428" s="93"/>
      <c r="BYZ428" s="93"/>
      <c r="BZA428" s="93"/>
      <c r="BZB428" s="93"/>
      <c r="BZC428" s="93"/>
      <c r="BZD428" s="93"/>
      <c r="BZE428" s="93"/>
      <c r="BZF428" s="93"/>
      <c r="BZG428" s="93"/>
      <c r="BZH428" s="93"/>
      <c r="BZI428" s="93"/>
      <c r="BZJ428" s="93"/>
      <c r="BZK428" s="93"/>
      <c r="BZL428" s="93"/>
      <c r="BZM428" s="93"/>
      <c r="BZN428" s="93"/>
      <c r="BZO428" s="93"/>
      <c r="BZP428" s="93"/>
      <c r="BZQ428" s="93"/>
      <c r="BZR428" s="93"/>
      <c r="BZS428" s="93"/>
      <c r="BZT428" s="93"/>
      <c r="BZU428" s="93"/>
      <c r="BZV428" s="93"/>
      <c r="BZW428" s="93"/>
      <c r="BZX428" s="93"/>
      <c r="BZY428" s="93"/>
      <c r="BZZ428" s="93"/>
      <c r="CAA428" s="93"/>
      <c r="CAB428" s="93"/>
      <c r="CAC428" s="93"/>
      <c r="CAD428" s="93"/>
      <c r="CAE428" s="93"/>
      <c r="CAF428" s="93"/>
      <c r="CAG428" s="93"/>
      <c r="CAH428" s="93"/>
      <c r="CAI428" s="93"/>
      <c r="CAJ428" s="93"/>
      <c r="CAK428" s="93"/>
      <c r="CAL428" s="93"/>
      <c r="CAM428" s="93"/>
      <c r="CAN428" s="93"/>
      <c r="CAO428" s="93"/>
      <c r="CAP428" s="93"/>
      <c r="CAQ428" s="93"/>
      <c r="CAR428" s="93"/>
      <c r="CAS428" s="93"/>
      <c r="CAT428" s="93"/>
      <c r="CAU428" s="93"/>
      <c r="CAV428" s="93"/>
      <c r="CAW428" s="93"/>
      <c r="CAX428" s="93"/>
      <c r="CAY428" s="93"/>
      <c r="CAZ428" s="93"/>
      <c r="CBA428" s="93"/>
      <c r="CBB428" s="93"/>
      <c r="CBC428" s="93"/>
      <c r="CBD428" s="93"/>
      <c r="CBE428" s="93"/>
      <c r="CBF428" s="93"/>
      <c r="CBG428" s="93"/>
      <c r="CBH428" s="93"/>
      <c r="CBI428" s="93"/>
      <c r="CBJ428" s="93"/>
      <c r="CBK428" s="93"/>
      <c r="CBL428" s="93"/>
      <c r="CBM428" s="93"/>
      <c r="CBN428" s="93"/>
      <c r="CBO428" s="93"/>
      <c r="CBP428" s="93"/>
      <c r="CBQ428" s="93"/>
      <c r="CBR428" s="93"/>
      <c r="CBS428" s="93"/>
      <c r="CBT428" s="93"/>
      <c r="CBU428" s="93"/>
      <c r="CBV428" s="93"/>
      <c r="CBW428" s="93"/>
      <c r="CBX428" s="93"/>
      <c r="CBY428" s="93"/>
      <c r="CBZ428" s="93"/>
      <c r="CCA428" s="93"/>
      <c r="CCB428" s="93"/>
      <c r="CCC428" s="93"/>
      <c r="CCD428" s="93"/>
      <c r="CCE428" s="93"/>
      <c r="CCF428" s="93"/>
      <c r="CCG428" s="93"/>
      <c r="CCH428" s="93"/>
      <c r="CCI428" s="93"/>
      <c r="CCJ428" s="93"/>
      <c r="CCK428" s="93"/>
      <c r="CCL428" s="93"/>
      <c r="CCM428" s="93"/>
      <c r="CCN428" s="93"/>
      <c r="CCO428" s="93"/>
      <c r="CCP428" s="93"/>
      <c r="CCQ428" s="93"/>
      <c r="CCR428" s="93"/>
      <c r="CCS428" s="93"/>
      <c r="CCT428" s="93"/>
      <c r="CCU428" s="93"/>
      <c r="CCV428" s="93"/>
      <c r="CCW428" s="93"/>
      <c r="CCX428" s="93"/>
      <c r="CCY428" s="93"/>
      <c r="CCZ428" s="93"/>
      <c r="CDA428" s="93"/>
      <c r="CDB428" s="93"/>
      <c r="CDC428" s="93"/>
      <c r="CDD428" s="93"/>
      <c r="CDE428" s="93"/>
      <c r="CDF428" s="93"/>
      <c r="CDG428" s="93"/>
      <c r="CDH428" s="93"/>
      <c r="CDI428" s="93"/>
      <c r="CDJ428" s="93"/>
      <c r="CDK428" s="93"/>
      <c r="CDL428" s="93"/>
      <c r="CDM428" s="93"/>
      <c r="CDN428" s="93"/>
      <c r="CDO428" s="93"/>
      <c r="CDP428" s="93"/>
      <c r="CDQ428" s="93"/>
      <c r="CDR428" s="93"/>
      <c r="CDS428" s="93"/>
      <c r="CDT428" s="93"/>
      <c r="CDU428" s="93"/>
      <c r="CDV428" s="93"/>
      <c r="CDW428" s="93"/>
      <c r="CDX428" s="93"/>
      <c r="CDY428" s="93"/>
      <c r="CDZ428" s="93"/>
      <c r="CEA428" s="93"/>
      <c r="CEB428" s="93"/>
      <c r="CEC428" s="93"/>
      <c r="CED428" s="93"/>
      <c r="CEE428" s="93"/>
      <c r="CEF428" s="93"/>
      <c r="CEG428" s="93"/>
      <c r="CEH428" s="93"/>
      <c r="CEI428" s="93"/>
      <c r="CEJ428" s="93"/>
      <c r="CEK428" s="93"/>
      <c r="CEL428" s="93"/>
      <c r="CEM428" s="93"/>
      <c r="CEN428" s="93"/>
      <c r="CEO428" s="93"/>
      <c r="CEP428" s="93"/>
      <c r="CEQ428" s="93"/>
      <c r="CER428" s="93"/>
      <c r="CES428" s="93"/>
      <c r="CET428" s="93"/>
      <c r="CEU428" s="93"/>
      <c r="CEV428" s="93"/>
      <c r="CEW428" s="93"/>
      <c r="CEX428" s="93"/>
      <c r="CEY428" s="93"/>
      <c r="CEZ428" s="93"/>
      <c r="CFA428" s="93"/>
      <c r="CFB428" s="93"/>
      <c r="CFC428" s="93"/>
      <c r="CFD428" s="93"/>
      <c r="CFE428" s="93"/>
      <c r="CFF428" s="93"/>
      <c r="CFG428" s="93"/>
      <c r="CFH428" s="93"/>
      <c r="CFI428" s="93"/>
      <c r="CFJ428" s="93"/>
      <c r="CFK428" s="93"/>
      <c r="CFL428" s="93"/>
      <c r="CFM428" s="93"/>
      <c r="CFN428" s="93"/>
      <c r="CFO428" s="93"/>
      <c r="CFP428" s="93"/>
      <c r="CFQ428" s="93"/>
      <c r="CFR428" s="93"/>
      <c r="CFS428" s="93"/>
      <c r="CFT428" s="93"/>
      <c r="CFU428" s="93"/>
      <c r="CFV428" s="93"/>
      <c r="CFW428" s="93"/>
      <c r="CFX428" s="93"/>
      <c r="CFY428" s="93"/>
      <c r="CFZ428" s="93"/>
      <c r="CGA428" s="93"/>
      <c r="CGB428" s="93"/>
      <c r="CGC428" s="93"/>
      <c r="CGD428" s="93"/>
      <c r="CGE428" s="93"/>
      <c r="CGF428" s="93"/>
      <c r="CGG428" s="93"/>
      <c r="CGH428" s="93"/>
      <c r="CGI428" s="93"/>
      <c r="CGJ428" s="93"/>
      <c r="CGK428" s="93"/>
      <c r="CGL428" s="93"/>
      <c r="CGM428" s="93"/>
      <c r="CGN428" s="93"/>
      <c r="CGO428" s="93"/>
      <c r="CGP428" s="93"/>
      <c r="CGQ428" s="93"/>
      <c r="CGR428" s="93"/>
      <c r="CGS428" s="93"/>
      <c r="CGT428" s="93"/>
      <c r="CGU428" s="93"/>
      <c r="CGV428" s="93"/>
      <c r="CGW428" s="93"/>
      <c r="CGX428" s="93"/>
      <c r="CGY428" s="93"/>
      <c r="CGZ428" s="93"/>
      <c r="CHA428" s="93"/>
      <c r="CHB428" s="93"/>
      <c r="CHC428" s="93"/>
      <c r="CHD428" s="93"/>
      <c r="CHE428" s="93"/>
      <c r="CHF428" s="93"/>
      <c r="CHG428" s="93"/>
      <c r="CHH428" s="93"/>
      <c r="CHI428" s="93"/>
      <c r="CHJ428" s="93"/>
      <c r="CHK428" s="93"/>
      <c r="CHL428" s="93"/>
      <c r="CHM428" s="93"/>
      <c r="CHN428" s="93"/>
      <c r="CHO428" s="93"/>
      <c r="CHP428" s="93"/>
      <c r="CHQ428" s="93"/>
      <c r="CHR428" s="93"/>
      <c r="CHS428" s="93"/>
      <c r="CHT428" s="93"/>
      <c r="CHU428" s="93"/>
      <c r="CHV428" s="93"/>
      <c r="CHW428" s="93"/>
      <c r="CHX428" s="93"/>
      <c r="CHY428" s="93"/>
      <c r="CHZ428" s="93"/>
      <c r="CIA428" s="93"/>
      <c r="CIB428" s="93"/>
      <c r="CIC428" s="93"/>
      <c r="CID428" s="93"/>
      <c r="CIE428" s="93"/>
      <c r="CIF428" s="93"/>
      <c r="CIG428" s="93"/>
      <c r="CIH428" s="93"/>
      <c r="CII428" s="93"/>
      <c r="CIJ428" s="93"/>
      <c r="CIK428" s="93"/>
      <c r="CIL428" s="93"/>
      <c r="CIM428" s="93"/>
      <c r="CIN428" s="93"/>
      <c r="CIO428" s="93"/>
      <c r="CIP428" s="93"/>
      <c r="CIQ428" s="93"/>
      <c r="CIR428" s="93"/>
      <c r="CIS428" s="93"/>
      <c r="CIT428" s="93"/>
      <c r="CIU428" s="93"/>
      <c r="CIV428" s="93"/>
      <c r="CIW428" s="93"/>
      <c r="CIX428" s="93"/>
      <c r="CIY428" s="93"/>
      <c r="CIZ428" s="93"/>
      <c r="CJA428" s="93"/>
      <c r="CJB428" s="93"/>
      <c r="CJC428" s="93"/>
      <c r="CJD428" s="93"/>
      <c r="CJE428" s="93"/>
      <c r="CJF428" s="93"/>
      <c r="CJG428" s="93"/>
      <c r="CJH428" s="93"/>
      <c r="CJI428" s="93"/>
      <c r="CJJ428" s="93"/>
      <c r="CJK428" s="93"/>
      <c r="CJL428" s="93"/>
      <c r="CJM428" s="93"/>
      <c r="CJN428" s="93"/>
      <c r="CJO428" s="93"/>
      <c r="CJP428" s="93"/>
      <c r="CJQ428" s="93"/>
      <c r="CJR428" s="93"/>
      <c r="CJS428" s="93"/>
      <c r="CJT428" s="93"/>
      <c r="CJU428" s="93"/>
      <c r="CJV428" s="93"/>
      <c r="CJW428" s="93"/>
      <c r="CJX428" s="93"/>
      <c r="CJY428" s="93"/>
      <c r="CJZ428" s="93"/>
      <c r="CKA428" s="93"/>
      <c r="CKB428" s="93"/>
      <c r="CKC428" s="93"/>
      <c r="CKD428" s="93"/>
      <c r="CKE428" s="93"/>
      <c r="CKF428" s="93"/>
      <c r="CKG428" s="93"/>
      <c r="CKH428" s="93"/>
      <c r="CKI428" s="93"/>
      <c r="CKJ428" s="93"/>
      <c r="CKK428" s="93"/>
      <c r="CKL428" s="93"/>
      <c r="CKM428" s="93"/>
      <c r="CKN428" s="93"/>
      <c r="CKO428" s="93"/>
      <c r="CKP428" s="93"/>
      <c r="CKQ428" s="93"/>
      <c r="CKR428" s="93"/>
      <c r="CKS428" s="93"/>
      <c r="CKT428" s="93"/>
      <c r="CKU428" s="93"/>
      <c r="CKV428" s="93"/>
      <c r="CKW428" s="93"/>
      <c r="CKX428" s="93"/>
      <c r="CKY428" s="93"/>
      <c r="CKZ428" s="93"/>
      <c r="CLA428" s="93"/>
      <c r="CLB428" s="93"/>
      <c r="CLC428" s="93"/>
      <c r="CLD428" s="93"/>
      <c r="CLE428" s="93"/>
      <c r="CLF428" s="93"/>
      <c r="CLG428" s="93"/>
      <c r="CLH428" s="93"/>
      <c r="CLI428" s="93"/>
      <c r="CLJ428" s="93"/>
      <c r="CLK428" s="93"/>
      <c r="CLL428" s="93"/>
      <c r="CLM428" s="93"/>
      <c r="CLN428" s="93"/>
      <c r="CLO428" s="93"/>
      <c r="CLP428" s="93"/>
      <c r="CLQ428" s="93"/>
      <c r="CLR428" s="93"/>
      <c r="CLS428" s="93"/>
      <c r="CLT428" s="93"/>
      <c r="CLU428" s="93"/>
      <c r="CLV428" s="93"/>
      <c r="CLW428" s="93"/>
      <c r="CLX428" s="93"/>
      <c r="CLY428" s="93"/>
      <c r="CLZ428" s="93"/>
      <c r="CMA428" s="93"/>
      <c r="CMB428" s="93"/>
      <c r="CMC428" s="93"/>
      <c r="CMD428" s="93"/>
      <c r="CME428" s="93"/>
      <c r="CMF428" s="93"/>
      <c r="CMG428" s="93"/>
      <c r="CMH428" s="93"/>
      <c r="CMI428" s="93"/>
      <c r="CMJ428" s="93"/>
      <c r="CMK428" s="93"/>
      <c r="CML428" s="93"/>
      <c r="CMM428" s="93"/>
      <c r="CMN428" s="93"/>
      <c r="CMO428" s="93"/>
      <c r="CMP428" s="93"/>
      <c r="CMQ428" s="93"/>
      <c r="CMR428" s="93"/>
      <c r="CMS428" s="93"/>
      <c r="CMT428" s="93"/>
      <c r="CMU428" s="93"/>
      <c r="CMV428" s="93"/>
      <c r="CMW428" s="93"/>
      <c r="CMX428" s="93"/>
      <c r="CMY428" s="93"/>
      <c r="CMZ428" s="93"/>
      <c r="CNA428" s="93"/>
      <c r="CNB428" s="93"/>
      <c r="CNC428" s="93"/>
      <c r="CND428" s="93"/>
      <c r="CNE428" s="93"/>
      <c r="CNF428" s="93"/>
      <c r="CNG428" s="93"/>
      <c r="CNH428" s="93"/>
      <c r="CNI428" s="93"/>
      <c r="CNJ428" s="93"/>
      <c r="CNK428" s="93"/>
      <c r="CNL428" s="93"/>
      <c r="CNM428" s="93"/>
      <c r="CNN428" s="93"/>
      <c r="CNO428" s="93"/>
      <c r="CNP428" s="93"/>
      <c r="CNQ428" s="93"/>
      <c r="CNR428" s="93"/>
      <c r="CNS428" s="93"/>
      <c r="CNT428" s="93"/>
      <c r="CNU428" s="93"/>
      <c r="CNV428" s="93"/>
      <c r="CNW428" s="93"/>
      <c r="CNX428" s="93"/>
      <c r="CNY428" s="93"/>
      <c r="CNZ428" s="93"/>
      <c r="COA428" s="93"/>
      <c r="COB428" s="93"/>
      <c r="COC428" s="93"/>
      <c r="COD428" s="93"/>
      <c r="COE428" s="93"/>
      <c r="COF428" s="93"/>
      <c r="COG428" s="93"/>
      <c r="COH428" s="93"/>
      <c r="COI428" s="93"/>
      <c r="COJ428" s="93"/>
      <c r="COK428" s="93"/>
      <c r="COL428" s="93"/>
      <c r="COM428" s="93"/>
      <c r="CON428" s="93"/>
      <c r="COO428" s="93"/>
      <c r="COP428" s="93"/>
      <c r="COQ428" s="93"/>
      <c r="COR428" s="93"/>
      <c r="COS428" s="93"/>
      <c r="COT428" s="93"/>
      <c r="COU428" s="93"/>
      <c r="COV428" s="93"/>
      <c r="COW428" s="93"/>
      <c r="COX428" s="93"/>
      <c r="COY428" s="93"/>
      <c r="COZ428" s="93"/>
      <c r="CPA428" s="93"/>
      <c r="CPB428" s="93"/>
      <c r="CPC428" s="93"/>
      <c r="CPD428" s="93"/>
      <c r="CPE428" s="93"/>
      <c r="CPF428" s="93"/>
      <c r="CPG428" s="93"/>
      <c r="CPH428" s="93"/>
      <c r="CPI428" s="93"/>
      <c r="CPJ428" s="93"/>
      <c r="CPK428" s="93"/>
      <c r="CPL428" s="93"/>
      <c r="CPM428" s="93"/>
      <c r="CPN428" s="93"/>
      <c r="CPO428" s="93"/>
      <c r="CPP428" s="93"/>
      <c r="CPQ428" s="93"/>
      <c r="CPR428" s="93"/>
      <c r="CPS428" s="93"/>
      <c r="CPT428" s="93"/>
      <c r="CPU428" s="93"/>
      <c r="CPV428" s="93"/>
      <c r="CPW428" s="93"/>
      <c r="CPX428" s="93"/>
      <c r="CPY428" s="93"/>
      <c r="CPZ428" s="93"/>
      <c r="CQA428" s="93"/>
      <c r="CQB428" s="93"/>
      <c r="CQC428" s="93"/>
      <c r="CQD428" s="93"/>
      <c r="CQE428" s="93"/>
      <c r="CQF428" s="93"/>
      <c r="CQG428" s="93"/>
      <c r="CQH428" s="93"/>
      <c r="CQI428" s="93"/>
      <c r="CQJ428" s="93"/>
      <c r="CQK428" s="93"/>
      <c r="CQL428" s="93"/>
      <c r="CQM428" s="93"/>
      <c r="CQN428" s="93"/>
      <c r="CQO428" s="93"/>
      <c r="CQP428" s="93"/>
      <c r="CQQ428" s="93"/>
      <c r="CQR428" s="93"/>
      <c r="CQS428" s="93"/>
      <c r="CQT428" s="93"/>
      <c r="CQU428" s="93"/>
      <c r="CQV428" s="93"/>
      <c r="CQW428" s="93"/>
      <c r="CQX428" s="93"/>
      <c r="CQY428" s="93"/>
      <c r="CQZ428" s="93"/>
      <c r="CRA428" s="93"/>
      <c r="CRB428" s="93"/>
      <c r="CRC428" s="93"/>
      <c r="CRD428" s="93"/>
      <c r="CRE428" s="93"/>
      <c r="CRF428" s="93"/>
      <c r="CRG428" s="93"/>
      <c r="CRH428" s="93"/>
      <c r="CRI428" s="93"/>
      <c r="CRJ428" s="93"/>
      <c r="CRK428" s="93"/>
      <c r="CRL428" s="93"/>
      <c r="CRM428" s="93"/>
      <c r="CRN428" s="93"/>
      <c r="CRO428" s="93"/>
      <c r="CRP428" s="93"/>
      <c r="CRQ428" s="93"/>
      <c r="CRR428" s="93"/>
      <c r="CRS428" s="93"/>
      <c r="CRT428" s="93"/>
      <c r="CRU428" s="93"/>
      <c r="CRV428" s="93"/>
      <c r="CRW428" s="93"/>
      <c r="CRX428" s="93"/>
      <c r="CRY428" s="93"/>
      <c r="CRZ428" s="93"/>
      <c r="CSA428" s="93"/>
      <c r="CSB428" s="93"/>
      <c r="CSC428" s="93"/>
      <c r="CSD428" s="93"/>
      <c r="CSE428" s="93"/>
      <c r="CSF428" s="93"/>
      <c r="CSG428" s="93"/>
      <c r="CSH428" s="93"/>
      <c r="CSI428" s="93"/>
      <c r="CSJ428" s="93"/>
      <c r="CSK428" s="93"/>
      <c r="CSL428" s="93"/>
      <c r="CSM428" s="93"/>
      <c r="CSN428" s="93"/>
      <c r="CSO428" s="93"/>
      <c r="CSP428" s="93"/>
      <c r="CSQ428" s="93"/>
      <c r="CSR428" s="93"/>
      <c r="CSS428" s="93"/>
      <c r="CST428" s="93"/>
      <c r="CSU428" s="93"/>
      <c r="CSV428" s="93"/>
      <c r="CSW428" s="93"/>
      <c r="CSX428" s="93"/>
      <c r="CSY428" s="93"/>
      <c r="CSZ428" s="93"/>
      <c r="CTA428" s="93"/>
      <c r="CTB428" s="93"/>
      <c r="CTC428" s="93"/>
      <c r="CTD428" s="93"/>
      <c r="CTE428" s="93"/>
      <c r="CTF428" s="93"/>
      <c r="CTG428" s="93"/>
      <c r="CTH428" s="93"/>
      <c r="CTI428" s="93"/>
      <c r="CTJ428" s="93"/>
      <c r="CTK428" s="93"/>
      <c r="CTL428" s="93"/>
      <c r="CTM428" s="93"/>
      <c r="CTN428" s="93"/>
      <c r="CTO428" s="93"/>
      <c r="CTP428" s="93"/>
      <c r="CTQ428" s="93"/>
      <c r="CTR428" s="93"/>
      <c r="CTS428" s="93"/>
      <c r="CTT428" s="93"/>
      <c r="CTU428" s="93"/>
      <c r="CTV428" s="93"/>
      <c r="CTW428" s="93"/>
      <c r="CTX428" s="93"/>
      <c r="CTY428" s="93"/>
      <c r="CTZ428" s="93"/>
      <c r="CUA428" s="93"/>
      <c r="CUB428" s="93"/>
      <c r="CUC428" s="93"/>
      <c r="CUD428" s="93"/>
      <c r="CUE428" s="93"/>
      <c r="CUF428" s="93"/>
      <c r="CUG428" s="93"/>
      <c r="CUH428" s="93"/>
      <c r="CUI428" s="93"/>
      <c r="CUJ428" s="93"/>
      <c r="CUK428" s="93"/>
      <c r="CUL428" s="93"/>
      <c r="CUM428" s="93"/>
      <c r="CUN428" s="93"/>
      <c r="CUO428" s="93"/>
      <c r="CUP428" s="93"/>
      <c r="CUQ428" s="93"/>
      <c r="CUR428" s="93"/>
      <c r="CUS428" s="93"/>
      <c r="CUT428" s="93"/>
      <c r="CUU428" s="93"/>
      <c r="CUV428" s="93"/>
      <c r="CUW428" s="93"/>
      <c r="CUX428" s="93"/>
      <c r="CUY428" s="93"/>
      <c r="CUZ428" s="93"/>
      <c r="CVA428" s="93"/>
      <c r="CVB428" s="93"/>
      <c r="CVC428" s="93"/>
      <c r="CVD428" s="93"/>
      <c r="CVE428" s="93"/>
      <c r="CVF428" s="93"/>
      <c r="CVG428" s="93"/>
      <c r="CVH428" s="93"/>
      <c r="CVI428" s="93"/>
      <c r="CVJ428" s="93"/>
      <c r="CVK428" s="93"/>
      <c r="CVL428" s="93"/>
      <c r="CVM428" s="93"/>
      <c r="CVN428" s="93"/>
      <c r="CVO428" s="93"/>
      <c r="CVP428" s="93"/>
      <c r="CVQ428" s="93"/>
      <c r="CVR428" s="93"/>
      <c r="CVS428" s="93"/>
      <c r="CVT428" s="93"/>
      <c r="CVU428" s="93"/>
      <c r="CVV428" s="93"/>
      <c r="CVW428" s="93"/>
      <c r="CVX428" s="93"/>
      <c r="CVY428" s="93"/>
      <c r="CVZ428" s="93"/>
      <c r="CWA428" s="93"/>
      <c r="CWB428" s="93"/>
      <c r="CWC428" s="93"/>
      <c r="CWD428" s="93"/>
      <c r="CWE428" s="93"/>
      <c r="CWF428" s="93"/>
      <c r="CWG428" s="93"/>
      <c r="CWH428" s="93"/>
      <c r="CWI428" s="93"/>
      <c r="CWJ428" s="93"/>
      <c r="CWK428" s="93"/>
      <c r="CWL428" s="93"/>
      <c r="CWM428" s="93"/>
      <c r="CWN428" s="93"/>
      <c r="CWO428" s="93"/>
      <c r="CWP428" s="93"/>
      <c r="CWQ428" s="93"/>
      <c r="CWR428" s="93"/>
      <c r="CWS428" s="93"/>
      <c r="CWT428" s="93"/>
      <c r="CWU428" s="93"/>
      <c r="CWV428" s="93"/>
      <c r="CWW428" s="93"/>
      <c r="CWX428" s="93"/>
      <c r="CWY428" s="93"/>
      <c r="CWZ428" s="93"/>
      <c r="CXA428" s="93"/>
      <c r="CXB428" s="93"/>
      <c r="CXC428" s="93"/>
      <c r="CXD428" s="93"/>
      <c r="CXE428" s="93"/>
      <c r="CXF428" s="93"/>
      <c r="CXG428" s="93"/>
      <c r="CXH428" s="93"/>
      <c r="CXI428" s="93"/>
      <c r="CXJ428" s="93"/>
      <c r="CXK428" s="93"/>
      <c r="CXL428" s="93"/>
      <c r="CXM428" s="93"/>
      <c r="CXN428" s="93"/>
      <c r="CXO428" s="93"/>
      <c r="CXP428" s="93"/>
      <c r="CXQ428" s="93"/>
      <c r="CXR428" s="93"/>
      <c r="CXS428" s="93"/>
      <c r="CXT428" s="93"/>
      <c r="CXU428" s="93"/>
      <c r="CXV428" s="93"/>
      <c r="CXW428" s="93"/>
      <c r="CXX428" s="93"/>
      <c r="CXY428" s="93"/>
      <c r="CXZ428" s="93"/>
      <c r="CYA428" s="93"/>
      <c r="CYB428" s="93"/>
      <c r="CYC428" s="93"/>
      <c r="CYD428" s="93"/>
      <c r="CYE428" s="93"/>
      <c r="CYF428" s="93"/>
      <c r="CYG428" s="93"/>
      <c r="CYH428" s="93"/>
      <c r="CYI428" s="93"/>
      <c r="CYJ428" s="93"/>
      <c r="CYK428" s="93"/>
      <c r="CYL428" s="93"/>
      <c r="CYM428" s="93"/>
      <c r="CYN428" s="93"/>
      <c r="CYO428" s="93"/>
      <c r="CYP428" s="93"/>
      <c r="CYQ428" s="93"/>
      <c r="CYR428" s="93"/>
      <c r="CYS428" s="93"/>
      <c r="CYT428" s="93"/>
      <c r="CYU428" s="93"/>
      <c r="CYV428" s="93"/>
      <c r="CYW428" s="93"/>
      <c r="CYX428" s="93"/>
      <c r="CYY428" s="93"/>
      <c r="CYZ428" s="93"/>
      <c r="CZA428" s="93"/>
      <c r="CZB428" s="93"/>
      <c r="CZC428" s="93"/>
      <c r="CZD428" s="93"/>
      <c r="CZE428" s="93"/>
      <c r="CZF428" s="93"/>
      <c r="CZG428" s="93"/>
      <c r="CZH428" s="93"/>
      <c r="CZI428" s="93"/>
      <c r="CZJ428" s="93"/>
      <c r="CZK428" s="93"/>
      <c r="CZL428" s="93"/>
      <c r="CZM428" s="93"/>
      <c r="CZN428" s="93"/>
      <c r="CZO428" s="93"/>
      <c r="CZP428" s="93"/>
      <c r="CZQ428" s="93"/>
      <c r="CZR428" s="93"/>
      <c r="CZS428" s="93"/>
      <c r="CZT428" s="93"/>
      <c r="CZU428" s="93"/>
      <c r="CZV428" s="93"/>
      <c r="CZW428" s="93"/>
      <c r="CZX428" s="93"/>
      <c r="CZY428" s="93"/>
      <c r="CZZ428" s="93"/>
      <c r="DAA428" s="93"/>
      <c r="DAB428" s="93"/>
      <c r="DAC428" s="93"/>
      <c r="DAD428" s="93"/>
      <c r="DAE428" s="93"/>
      <c r="DAF428" s="93"/>
      <c r="DAG428" s="93"/>
      <c r="DAH428" s="93"/>
      <c r="DAI428" s="93"/>
      <c r="DAJ428" s="93"/>
      <c r="DAK428" s="93"/>
      <c r="DAL428" s="93"/>
      <c r="DAM428" s="93"/>
      <c r="DAN428" s="93"/>
      <c r="DAO428" s="93"/>
      <c r="DAP428" s="93"/>
      <c r="DAQ428" s="93"/>
      <c r="DAR428" s="93"/>
      <c r="DAS428" s="93"/>
      <c r="DAT428" s="93"/>
      <c r="DAU428" s="93"/>
      <c r="DAV428" s="93"/>
      <c r="DAW428" s="93"/>
      <c r="DAX428" s="93"/>
      <c r="DAY428" s="93"/>
      <c r="DAZ428" s="93"/>
      <c r="DBA428" s="93"/>
      <c r="DBB428" s="93"/>
      <c r="DBC428" s="93"/>
      <c r="DBD428" s="93"/>
      <c r="DBE428" s="93"/>
      <c r="DBF428" s="93"/>
      <c r="DBG428" s="93"/>
      <c r="DBH428" s="93"/>
      <c r="DBI428" s="93"/>
      <c r="DBJ428" s="93"/>
      <c r="DBK428" s="93"/>
      <c r="DBL428" s="93"/>
      <c r="DBM428" s="93"/>
      <c r="DBN428" s="93"/>
      <c r="DBO428" s="93"/>
      <c r="DBP428" s="93"/>
      <c r="DBQ428" s="93"/>
      <c r="DBR428" s="93"/>
      <c r="DBS428" s="93"/>
      <c r="DBT428" s="93"/>
      <c r="DBU428" s="93"/>
      <c r="DBV428" s="93"/>
      <c r="DBW428" s="93"/>
      <c r="DBX428" s="93"/>
      <c r="DBY428" s="93"/>
      <c r="DBZ428" s="93"/>
      <c r="DCA428" s="93"/>
      <c r="DCB428" s="93"/>
      <c r="DCC428" s="93"/>
      <c r="DCD428" s="93"/>
      <c r="DCE428" s="93"/>
      <c r="DCF428" s="93"/>
      <c r="DCG428" s="93"/>
      <c r="DCH428" s="93"/>
      <c r="DCI428" s="93"/>
      <c r="DCJ428" s="93"/>
      <c r="DCK428" s="93"/>
      <c r="DCL428" s="93"/>
      <c r="DCM428" s="93"/>
      <c r="DCN428" s="93"/>
      <c r="DCO428" s="93"/>
      <c r="DCP428" s="93"/>
      <c r="DCQ428" s="93"/>
      <c r="DCR428" s="93"/>
      <c r="DCS428" s="93"/>
      <c r="DCT428" s="93"/>
      <c r="DCU428" s="93"/>
      <c r="DCV428" s="93"/>
      <c r="DCW428" s="93"/>
      <c r="DCX428" s="93"/>
      <c r="DCY428" s="93"/>
      <c r="DCZ428" s="93"/>
      <c r="DDA428" s="93"/>
      <c r="DDB428" s="93"/>
      <c r="DDC428" s="93"/>
      <c r="DDD428" s="93"/>
      <c r="DDE428" s="93"/>
      <c r="DDF428" s="93"/>
      <c r="DDG428" s="93"/>
      <c r="DDH428" s="93"/>
      <c r="DDI428" s="93"/>
      <c r="DDJ428" s="93"/>
      <c r="DDK428" s="93"/>
      <c r="DDL428" s="93"/>
      <c r="DDM428" s="93"/>
      <c r="DDN428" s="93"/>
      <c r="DDO428" s="93"/>
      <c r="DDP428" s="93"/>
      <c r="DDQ428" s="93"/>
      <c r="DDR428" s="93"/>
      <c r="DDS428" s="93"/>
      <c r="DDT428" s="93"/>
      <c r="DDU428" s="93"/>
      <c r="DDV428" s="93"/>
      <c r="DDW428" s="93"/>
      <c r="DDX428" s="93"/>
      <c r="DDY428" s="93"/>
      <c r="DDZ428" s="93"/>
      <c r="DEA428" s="93"/>
      <c r="DEB428" s="93"/>
      <c r="DEC428" s="93"/>
      <c r="DED428" s="93"/>
      <c r="DEE428" s="93"/>
      <c r="DEF428" s="93"/>
      <c r="DEG428" s="93"/>
      <c r="DEH428" s="93"/>
      <c r="DEI428" s="93"/>
      <c r="DEJ428" s="93"/>
      <c r="DEK428" s="93"/>
      <c r="DEL428" s="93"/>
      <c r="DEM428" s="93"/>
      <c r="DEN428" s="93"/>
      <c r="DEO428" s="93"/>
      <c r="DEP428" s="93"/>
      <c r="DEQ428" s="93"/>
      <c r="DER428" s="93"/>
      <c r="DES428" s="93"/>
      <c r="DET428" s="93"/>
      <c r="DEU428" s="93"/>
      <c r="DEV428" s="93"/>
      <c r="DEW428" s="93"/>
      <c r="DEX428" s="93"/>
      <c r="DEY428" s="93"/>
      <c r="DEZ428" s="93"/>
      <c r="DFA428" s="93"/>
      <c r="DFB428" s="93"/>
      <c r="DFC428" s="93"/>
      <c r="DFD428" s="93"/>
      <c r="DFE428" s="93"/>
      <c r="DFF428" s="93"/>
      <c r="DFG428" s="93"/>
      <c r="DFH428" s="93"/>
      <c r="DFI428" s="93"/>
      <c r="DFJ428" s="93"/>
      <c r="DFK428" s="93"/>
      <c r="DFL428" s="93"/>
      <c r="DFM428" s="93"/>
      <c r="DFN428" s="93"/>
      <c r="DFO428" s="93"/>
      <c r="DFP428" s="93"/>
      <c r="DFQ428" s="93"/>
      <c r="DFR428" s="93"/>
      <c r="DFS428" s="93"/>
      <c r="DFT428" s="93"/>
      <c r="DFU428" s="93"/>
      <c r="DFV428" s="93"/>
      <c r="DFW428" s="93"/>
      <c r="DFX428" s="93"/>
      <c r="DFY428" s="93"/>
      <c r="DFZ428" s="93"/>
      <c r="DGA428" s="93"/>
      <c r="DGB428" s="93"/>
      <c r="DGC428" s="93"/>
      <c r="DGD428" s="93"/>
      <c r="DGE428" s="93"/>
      <c r="DGF428" s="93"/>
      <c r="DGG428" s="93"/>
      <c r="DGH428" s="93"/>
      <c r="DGI428" s="93"/>
      <c r="DGJ428" s="93"/>
      <c r="DGK428" s="93"/>
      <c r="DGL428" s="93"/>
      <c r="DGM428" s="93"/>
      <c r="DGN428" s="93"/>
      <c r="DGO428" s="93"/>
      <c r="DGP428" s="93"/>
      <c r="DGQ428" s="93"/>
      <c r="DGR428" s="93"/>
      <c r="DGS428" s="93"/>
      <c r="DGT428" s="93"/>
      <c r="DGU428" s="93"/>
      <c r="DGV428" s="93"/>
      <c r="DGW428" s="93"/>
      <c r="DGX428" s="93"/>
      <c r="DGY428" s="93"/>
      <c r="DGZ428" s="93"/>
      <c r="DHA428" s="93"/>
      <c r="DHB428" s="93"/>
      <c r="DHC428" s="93"/>
      <c r="DHD428" s="93"/>
      <c r="DHE428" s="93"/>
      <c r="DHF428" s="93"/>
      <c r="DHG428" s="93"/>
      <c r="DHH428" s="93"/>
      <c r="DHI428" s="93"/>
      <c r="DHJ428" s="93"/>
      <c r="DHK428" s="93"/>
      <c r="DHL428" s="93"/>
      <c r="DHM428" s="93"/>
      <c r="DHN428" s="93"/>
      <c r="DHO428" s="93"/>
      <c r="DHP428" s="93"/>
      <c r="DHQ428" s="93"/>
      <c r="DHR428" s="93"/>
      <c r="DHS428" s="93"/>
      <c r="DHT428" s="93"/>
      <c r="DHU428" s="93"/>
      <c r="DHV428" s="93"/>
      <c r="DHW428" s="93"/>
      <c r="DHX428" s="93"/>
      <c r="DHY428" s="93"/>
      <c r="DHZ428" s="93"/>
      <c r="DIA428" s="93"/>
      <c r="DIB428" s="93"/>
      <c r="DIC428" s="93"/>
      <c r="DID428" s="93"/>
      <c r="DIE428" s="93"/>
      <c r="DIF428" s="93"/>
      <c r="DIG428" s="93"/>
      <c r="DIH428" s="93"/>
      <c r="DII428" s="93"/>
      <c r="DIJ428" s="93"/>
      <c r="DIK428" s="93"/>
      <c r="DIL428" s="93"/>
      <c r="DIM428" s="93"/>
      <c r="DIN428" s="93"/>
      <c r="DIO428" s="93"/>
      <c r="DIP428" s="93"/>
      <c r="DIQ428" s="93"/>
      <c r="DIR428" s="93"/>
      <c r="DIS428" s="93"/>
      <c r="DIT428" s="93"/>
      <c r="DIU428" s="93"/>
      <c r="DIV428" s="93"/>
      <c r="DIW428" s="93"/>
      <c r="DIX428" s="93"/>
      <c r="DIY428" s="93"/>
      <c r="DIZ428" s="93"/>
      <c r="DJA428" s="93"/>
      <c r="DJB428" s="93"/>
      <c r="DJC428" s="93"/>
      <c r="DJD428" s="93"/>
      <c r="DJE428" s="93"/>
      <c r="DJF428" s="93"/>
      <c r="DJG428" s="93"/>
      <c r="DJH428" s="93"/>
      <c r="DJI428" s="93"/>
      <c r="DJJ428" s="93"/>
      <c r="DJK428" s="93"/>
      <c r="DJL428" s="93"/>
      <c r="DJM428" s="93"/>
      <c r="DJN428" s="93"/>
      <c r="DJO428" s="93"/>
      <c r="DJP428" s="93"/>
      <c r="DJQ428" s="93"/>
      <c r="DJR428" s="93"/>
      <c r="DJS428" s="93"/>
      <c r="DJT428" s="93"/>
      <c r="DJU428" s="93"/>
      <c r="DJV428" s="93"/>
      <c r="DJW428" s="93"/>
      <c r="DJX428" s="93"/>
      <c r="DJY428" s="93"/>
      <c r="DJZ428" s="93"/>
      <c r="DKA428" s="93"/>
      <c r="DKB428" s="93"/>
      <c r="DKC428" s="93"/>
      <c r="DKD428" s="93"/>
      <c r="DKE428" s="93"/>
      <c r="DKF428" s="93"/>
      <c r="DKG428" s="93"/>
      <c r="DKH428" s="93"/>
      <c r="DKI428" s="93"/>
      <c r="DKJ428" s="93"/>
      <c r="DKK428" s="93"/>
      <c r="DKL428" s="93"/>
      <c r="DKM428" s="93"/>
      <c r="DKN428" s="93"/>
      <c r="DKO428" s="93"/>
      <c r="DKP428" s="93"/>
      <c r="DKQ428" s="93"/>
      <c r="DKR428" s="93"/>
      <c r="DKS428" s="93"/>
      <c r="DKT428" s="93"/>
      <c r="DKU428" s="93"/>
      <c r="DKV428" s="93"/>
      <c r="DKW428" s="93"/>
      <c r="DKX428" s="93"/>
      <c r="DKY428" s="93"/>
      <c r="DKZ428" s="93"/>
      <c r="DLA428" s="93"/>
      <c r="DLB428" s="93"/>
      <c r="DLC428" s="93"/>
      <c r="DLD428" s="93"/>
      <c r="DLE428" s="93"/>
      <c r="DLF428" s="93"/>
      <c r="DLG428" s="93"/>
      <c r="DLH428" s="93"/>
      <c r="DLI428" s="93"/>
      <c r="DLJ428" s="93"/>
      <c r="DLK428" s="93"/>
      <c r="DLL428" s="93"/>
      <c r="DLM428" s="93"/>
      <c r="DLN428" s="93"/>
      <c r="DLO428" s="93"/>
      <c r="DLP428" s="93"/>
      <c r="DLQ428" s="93"/>
      <c r="DLR428" s="93"/>
      <c r="DLS428" s="93"/>
      <c r="DLT428" s="93"/>
      <c r="DLU428" s="93"/>
      <c r="DLV428" s="93"/>
      <c r="DLW428" s="93"/>
      <c r="DLX428" s="93"/>
      <c r="DLY428" s="93"/>
      <c r="DLZ428" s="93"/>
      <c r="DMA428" s="93"/>
      <c r="DMB428" s="93"/>
      <c r="DMC428" s="93"/>
      <c r="DMD428" s="93"/>
      <c r="DME428" s="93"/>
      <c r="DMF428" s="93"/>
      <c r="DMG428" s="93"/>
      <c r="DMH428" s="93"/>
      <c r="DMI428" s="93"/>
      <c r="DMJ428" s="93"/>
      <c r="DMK428" s="93"/>
      <c r="DML428" s="93"/>
      <c r="DMM428" s="93"/>
      <c r="DMN428" s="93"/>
      <c r="DMO428" s="93"/>
      <c r="DMP428" s="93"/>
      <c r="DMQ428" s="93"/>
      <c r="DMR428" s="93"/>
      <c r="DMS428" s="93"/>
      <c r="DMT428" s="93"/>
      <c r="DMU428" s="93"/>
      <c r="DMV428" s="93"/>
      <c r="DMW428" s="93"/>
      <c r="DMX428" s="93"/>
      <c r="DMY428" s="93"/>
      <c r="DMZ428" s="93"/>
      <c r="DNA428" s="93"/>
      <c r="DNB428" s="93"/>
      <c r="DNC428" s="93"/>
      <c r="DND428" s="93"/>
      <c r="DNE428" s="93"/>
      <c r="DNF428" s="93"/>
      <c r="DNG428" s="93"/>
      <c r="DNH428" s="93"/>
      <c r="DNI428" s="93"/>
      <c r="DNJ428" s="93"/>
      <c r="DNK428" s="93"/>
      <c r="DNL428" s="93"/>
      <c r="DNM428" s="93"/>
      <c r="DNN428" s="93"/>
      <c r="DNO428" s="93"/>
      <c r="DNP428" s="93"/>
      <c r="DNQ428" s="93"/>
      <c r="DNR428" s="93"/>
      <c r="DNS428" s="93"/>
      <c r="DNT428" s="93"/>
      <c r="DNU428" s="93"/>
      <c r="DNV428" s="93"/>
      <c r="DNW428" s="93"/>
      <c r="DNX428" s="93"/>
      <c r="DNY428" s="93"/>
      <c r="DNZ428" s="93"/>
      <c r="DOA428" s="93"/>
      <c r="DOB428" s="93"/>
      <c r="DOC428" s="93"/>
      <c r="DOD428" s="93"/>
      <c r="DOE428" s="93"/>
      <c r="DOF428" s="93"/>
      <c r="DOG428" s="93"/>
      <c r="DOH428" s="93"/>
      <c r="DOI428" s="93"/>
      <c r="DOJ428" s="93"/>
      <c r="DOK428" s="93"/>
      <c r="DOL428" s="93"/>
      <c r="DOM428" s="93"/>
      <c r="DON428" s="93"/>
      <c r="DOO428" s="93"/>
      <c r="DOP428" s="93"/>
      <c r="DOQ428" s="93"/>
      <c r="DOR428" s="93"/>
      <c r="DOS428" s="93"/>
      <c r="DOT428" s="93"/>
      <c r="DOU428" s="93"/>
      <c r="DOV428" s="93"/>
      <c r="DOW428" s="93"/>
      <c r="DOX428" s="93"/>
      <c r="DOY428" s="93"/>
      <c r="DOZ428" s="93"/>
      <c r="DPA428" s="93"/>
      <c r="DPB428" s="93"/>
      <c r="DPC428" s="93"/>
      <c r="DPD428" s="93"/>
      <c r="DPE428" s="93"/>
      <c r="DPF428" s="93"/>
      <c r="DPG428" s="93"/>
      <c r="DPH428" s="93"/>
      <c r="DPI428" s="93"/>
      <c r="DPJ428" s="93"/>
      <c r="DPK428" s="93"/>
      <c r="DPL428" s="93"/>
      <c r="DPM428" s="93"/>
      <c r="DPN428" s="93"/>
      <c r="DPO428" s="93"/>
      <c r="DPP428" s="93"/>
      <c r="DPQ428" s="93"/>
      <c r="DPR428" s="93"/>
      <c r="DPS428" s="93"/>
      <c r="DPT428" s="93"/>
      <c r="DPU428" s="93"/>
      <c r="DPV428" s="93"/>
      <c r="DPW428" s="93"/>
      <c r="DPX428" s="93"/>
      <c r="DPY428" s="93"/>
      <c r="DPZ428" s="93"/>
      <c r="DQA428" s="93"/>
      <c r="DQB428" s="93"/>
      <c r="DQC428" s="93"/>
      <c r="DQD428" s="93"/>
      <c r="DQE428" s="93"/>
      <c r="DQF428" s="93"/>
      <c r="DQG428" s="93"/>
      <c r="DQH428" s="93"/>
      <c r="DQI428" s="93"/>
      <c r="DQJ428" s="93"/>
      <c r="DQK428" s="93"/>
      <c r="DQL428" s="93"/>
      <c r="DQM428" s="93"/>
      <c r="DQN428" s="93"/>
      <c r="DQO428" s="93"/>
      <c r="DQP428" s="93"/>
      <c r="DQQ428" s="93"/>
      <c r="DQR428" s="93"/>
      <c r="DQS428" s="93"/>
      <c r="DQT428" s="93"/>
      <c r="DQU428" s="93"/>
      <c r="DQV428" s="93"/>
      <c r="DQW428" s="93"/>
      <c r="DQX428" s="93"/>
      <c r="DQY428" s="93"/>
      <c r="DQZ428" s="93"/>
      <c r="DRA428" s="93"/>
      <c r="DRB428" s="93"/>
      <c r="DRC428" s="93"/>
      <c r="DRD428" s="93"/>
      <c r="DRE428" s="93"/>
      <c r="DRF428" s="93"/>
      <c r="DRG428" s="93"/>
      <c r="DRH428" s="93"/>
      <c r="DRI428" s="93"/>
      <c r="DRJ428" s="93"/>
      <c r="DRK428" s="93"/>
      <c r="DRL428" s="93"/>
      <c r="DRM428" s="93"/>
      <c r="DRN428" s="93"/>
      <c r="DRO428" s="93"/>
      <c r="DRP428" s="93"/>
      <c r="DRQ428" s="93"/>
      <c r="DRR428" s="93"/>
      <c r="DRS428" s="93"/>
      <c r="DRT428" s="93"/>
      <c r="DRU428" s="93"/>
      <c r="DRV428" s="93"/>
      <c r="DRW428" s="93"/>
      <c r="DRX428" s="93"/>
      <c r="DRY428" s="93"/>
      <c r="DRZ428" s="93"/>
      <c r="DSA428" s="93"/>
      <c r="DSB428" s="93"/>
      <c r="DSC428" s="93"/>
      <c r="DSD428" s="93"/>
      <c r="DSE428" s="93"/>
      <c r="DSF428" s="93"/>
      <c r="DSG428" s="93"/>
      <c r="DSH428" s="93"/>
      <c r="DSI428" s="93"/>
      <c r="DSJ428" s="93"/>
      <c r="DSK428" s="93"/>
      <c r="DSL428" s="93"/>
      <c r="DSM428" s="93"/>
      <c r="DSN428" s="93"/>
      <c r="DSO428" s="93"/>
      <c r="DSP428" s="93"/>
      <c r="DSQ428" s="93"/>
      <c r="DSR428" s="93"/>
      <c r="DSS428" s="93"/>
      <c r="DST428" s="93"/>
      <c r="DSU428" s="93"/>
      <c r="DSV428" s="93"/>
      <c r="DSW428" s="93"/>
      <c r="DSX428" s="93"/>
      <c r="DSY428" s="93"/>
      <c r="DSZ428" s="93"/>
      <c r="DTA428" s="93"/>
      <c r="DTB428" s="93"/>
      <c r="DTC428" s="93"/>
      <c r="DTD428" s="93"/>
      <c r="DTE428" s="93"/>
      <c r="DTF428" s="93"/>
      <c r="DTG428" s="93"/>
      <c r="DTH428" s="93"/>
      <c r="DTI428" s="93"/>
      <c r="DTJ428" s="93"/>
      <c r="DTK428" s="93"/>
      <c r="DTL428" s="93"/>
      <c r="DTM428" s="93"/>
      <c r="DTN428" s="93"/>
      <c r="DTO428" s="93"/>
      <c r="DTP428" s="93"/>
      <c r="DTQ428" s="93"/>
      <c r="DTR428" s="93"/>
      <c r="DTS428" s="93"/>
      <c r="DTT428" s="93"/>
      <c r="DTU428" s="93"/>
      <c r="DTV428" s="93"/>
      <c r="DTW428" s="93"/>
      <c r="DTX428" s="93"/>
      <c r="DTY428" s="93"/>
      <c r="DTZ428" s="93"/>
      <c r="DUA428" s="93"/>
      <c r="DUB428" s="93"/>
      <c r="DUC428" s="93"/>
      <c r="DUD428" s="93"/>
      <c r="DUE428" s="93"/>
      <c r="DUF428" s="93"/>
      <c r="DUG428" s="93"/>
      <c r="DUH428" s="93"/>
      <c r="DUI428" s="93"/>
      <c r="DUJ428" s="93"/>
      <c r="DUK428" s="93"/>
      <c r="DUL428" s="93"/>
      <c r="DUM428" s="93"/>
      <c r="DUN428" s="93"/>
      <c r="DUO428" s="93"/>
      <c r="DUP428" s="93"/>
      <c r="DUQ428" s="93"/>
      <c r="DUR428" s="93"/>
      <c r="DUS428" s="93"/>
      <c r="DUT428" s="93"/>
      <c r="DUU428" s="93"/>
      <c r="DUV428" s="93"/>
      <c r="DUW428" s="93"/>
      <c r="DUX428" s="93"/>
      <c r="DUY428" s="93"/>
      <c r="DUZ428" s="93"/>
      <c r="DVA428" s="93"/>
      <c r="DVB428" s="93"/>
      <c r="DVC428" s="93"/>
      <c r="DVD428" s="93"/>
      <c r="DVE428" s="93"/>
      <c r="DVF428" s="93"/>
      <c r="DVG428" s="93"/>
      <c r="DVH428" s="93"/>
      <c r="DVI428" s="93"/>
      <c r="DVJ428" s="93"/>
      <c r="DVK428" s="93"/>
      <c r="DVL428" s="93"/>
      <c r="DVM428" s="93"/>
      <c r="DVN428" s="93"/>
      <c r="DVO428" s="93"/>
      <c r="DVP428" s="93"/>
      <c r="DVQ428" s="93"/>
      <c r="DVR428" s="93"/>
      <c r="DVS428" s="93"/>
      <c r="DVT428" s="93"/>
      <c r="DVU428" s="93"/>
      <c r="DVV428" s="93"/>
      <c r="DVW428" s="93"/>
      <c r="DVX428" s="93"/>
      <c r="DVY428" s="93"/>
      <c r="DVZ428" s="93"/>
      <c r="DWA428" s="93"/>
      <c r="DWB428" s="93"/>
      <c r="DWC428" s="93"/>
      <c r="DWD428" s="93"/>
      <c r="DWE428" s="93"/>
      <c r="DWF428" s="93"/>
      <c r="DWG428" s="93"/>
      <c r="DWH428" s="93"/>
      <c r="DWI428" s="93"/>
      <c r="DWJ428" s="93"/>
      <c r="DWK428" s="93"/>
      <c r="DWL428" s="93"/>
      <c r="DWM428" s="93"/>
      <c r="DWN428" s="93"/>
      <c r="DWO428" s="93"/>
      <c r="DWP428" s="93"/>
      <c r="DWQ428" s="93"/>
      <c r="DWR428" s="93"/>
      <c r="DWS428" s="93"/>
      <c r="DWT428" s="93"/>
      <c r="DWU428" s="93"/>
      <c r="DWV428" s="93"/>
      <c r="DWW428" s="93"/>
      <c r="DWX428" s="93"/>
      <c r="DWY428" s="93"/>
      <c r="DWZ428" s="93"/>
      <c r="DXA428" s="93"/>
      <c r="DXB428" s="93"/>
      <c r="DXC428" s="93"/>
      <c r="DXD428" s="93"/>
      <c r="DXE428" s="93"/>
      <c r="DXF428" s="93"/>
      <c r="DXG428" s="93"/>
      <c r="DXH428" s="93"/>
      <c r="DXI428" s="93"/>
      <c r="DXJ428" s="93"/>
      <c r="DXK428" s="93"/>
      <c r="DXL428" s="93"/>
      <c r="DXM428" s="93"/>
      <c r="DXN428" s="93"/>
      <c r="DXO428" s="93"/>
      <c r="DXP428" s="93"/>
      <c r="DXQ428" s="93"/>
      <c r="DXR428" s="93"/>
      <c r="DXS428" s="93"/>
      <c r="DXT428" s="93"/>
      <c r="DXU428" s="93"/>
      <c r="DXV428" s="93"/>
      <c r="DXW428" s="93"/>
      <c r="DXX428" s="93"/>
      <c r="DXY428" s="93"/>
      <c r="DXZ428" s="93"/>
      <c r="DYA428" s="93"/>
      <c r="DYB428" s="93"/>
      <c r="DYC428" s="93"/>
      <c r="DYD428" s="93"/>
      <c r="DYE428" s="93"/>
      <c r="DYF428" s="93"/>
      <c r="DYG428" s="93"/>
      <c r="DYH428" s="93"/>
      <c r="DYI428" s="93"/>
      <c r="DYJ428" s="93"/>
      <c r="DYK428" s="93"/>
      <c r="DYL428" s="93"/>
      <c r="DYM428" s="93"/>
      <c r="DYN428" s="93"/>
      <c r="DYO428" s="93"/>
      <c r="DYP428" s="93"/>
      <c r="DYQ428" s="93"/>
      <c r="DYR428" s="93"/>
      <c r="DYS428" s="93"/>
      <c r="DYT428" s="93"/>
      <c r="DYU428" s="93"/>
      <c r="DYV428" s="93"/>
      <c r="DYW428" s="93"/>
      <c r="DYX428" s="93"/>
      <c r="DYY428" s="93"/>
      <c r="DYZ428" s="93"/>
      <c r="DZA428" s="93"/>
      <c r="DZB428" s="93"/>
      <c r="DZC428" s="93"/>
      <c r="DZD428" s="93"/>
      <c r="DZE428" s="93"/>
      <c r="DZF428" s="93"/>
      <c r="DZG428" s="93"/>
      <c r="DZH428" s="93"/>
      <c r="DZI428" s="93"/>
      <c r="DZJ428" s="93"/>
      <c r="DZK428" s="93"/>
      <c r="DZL428" s="93"/>
      <c r="DZM428" s="93"/>
      <c r="DZN428" s="93"/>
      <c r="DZO428" s="93"/>
      <c r="DZP428" s="93"/>
      <c r="DZQ428" s="93"/>
      <c r="DZR428" s="93"/>
      <c r="DZS428" s="93"/>
      <c r="DZT428" s="93"/>
      <c r="DZU428" s="93"/>
      <c r="DZV428" s="93"/>
      <c r="DZW428" s="93"/>
      <c r="DZX428" s="93"/>
      <c r="DZY428" s="93"/>
      <c r="DZZ428" s="93"/>
      <c r="EAA428" s="93"/>
      <c r="EAB428" s="93"/>
      <c r="EAC428" s="93"/>
      <c r="EAD428" s="93"/>
      <c r="EAE428" s="93"/>
      <c r="EAF428" s="93"/>
      <c r="EAG428" s="93"/>
      <c r="EAH428" s="93"/>
      <c r="EAI428" s="93"/>
      <c r="EAJ428" s="93"/>
      <c r="EAK428" s="93"/>
      <c r="EAL428" s="93"/>
      <c r="EAM428" s="93"/>
      <c r="EAN428" s="93"/>
      <c r="EAO428" s="93"/>
      <c r="EAP428" s="93"/>
      <c r="EAQ428" s="93"/>
      <c r="EAR428" s="93"/>
      <c r="EAS428" s="93"/>
      <c r="EAT428" s="93"/>
      <c r="EAU428" s="93"/>
      <c r="EAV428" s="93"/>
      <c r="EAW428" s="93"/>
      <c r="EAX428" s="93"/>
      <c r="EAY428" s="93"/>
      <c r="EAZ428" s="93"/>
      <c r="EBA428" s="93"/>
      <c r="EBB428" s="93"/>
      <c r="EBC428" s="93"/>
      <c r="EBD428" s="93"/>
      <c r="EBE428" s="93"/>
      <c r="EBF428" s="93"/>
      <c r="EBG428" s="93"/>
      <c r="EBH428" s="93"/>
      <c r="EBI428" s="93"/>
      <c r="EBJ428" s="93"/>
      <c r="EBK428" s="93"/>
      <c r="EBL428" s="93"/>
      <c r="EBM428" s="93"/>
      <c r="EBN428" s="93"/>
      <c r="EBO428" s="93"/>
      <c r="EBP428" s="93"/>
      <c r="EBQ428" s="93"/>
      <c r="EBR428" s="93"/>
      <c r="EBS428" s="93"/>
      <c r="EBT428" s="93"/>
      <c r="EBU428" s="93"/>
      <c r="EBV428" s="93"/>
      <c r="EBW428" s="93"/>
      <c r="EBX428" s="93"/>
      <c r="EBY428" s="93"/>
      <c r="EBZ428" s="93"/>
      <c r="ECA428" s="93"/>
      <c r="ECB428" s="93"/>
      <c r="ECC428" s="93"/>
      <c r="ECD428" s="93"/>
      <c r="ECE428" s="93"/>
      <c r="ECF428" s="93"/>
      <c r="ECG428" s="93"/>
      <c r="ECH428" s="93"/>
      <c r="ECI428" s="93"/>
      <c r="ECJ428" s="93"/>
      <c r="ECK428" s="93"/>
      <c r="ECL428" s="93"/>
      <c r="ECM428" s="93"/>
      <c r="ECN428" s="93"/>
      <c r="ECO428" s="93"/>
      <c r="ECP428" s="93"/>
      <c r="ECQ428" s="93"/>
      <c r="ECR428" s="93"/>
      <c r="ECS428" s="93"/>
      <c r="ECT428" s="93"/>
      <c r="ECU428" s="93"/>
      <c r="ECV428" s="93"/>
      <c r="ECW428" s="93"/>
      <c r="ECX428" s="93"/>
      <c r="ECY428" s="93"/>
      <c r="ECZ428" s="93"/>
      <c r="EDA428" s="93"/>
      <c r="EDB428" s="93"/>
      <c r="EDC428" s="93"/>
      <c r="EDD428" s="93"/>
      <c r="EDE428" s="93"/>
      <c r="EDF428" s="93"/>
      <c r="EDG428" s="93"/>
      <c r="EDH428" s="93"/>
      <c r="EDI428" s="93"/>
      <c r="EDJ428" s="93"/>
      <c r="EDK428" s="93"/>
      <c r="EDL428" s="93"/>
      <c r="EDM428" s="93"/>
      <c r="EDN428" s="93"/>
      <c r="EDO428" s="93"/>
      <c r="EDP428" s="93"/>
      <c r="EDQ428" s="93"/>
      <c r="EDR428" s="93"/>
      <c r="EDS428" s="93"/>
      <c r="EDT428" s="93"/>
      <c r="EDU428" s="93"/>
      <c r="EDV428" s="93"/>
      <c r="EDW428" s="93"/>
      <c r="EDX428" s="93"/>
      <c r="EDY428" s="93"/>
      <c r="EDZ428" s="93"/>
      <c r="EEA428" s="93"/>
      <c r="EEB428" s="93"/>
      <c r="EEC428" s="93"/>
      <c r="EED428" s="93"/>
      <c r="EEE428" s="93"/>
      <c r="EEF428" s="93"/>
      <c r="EEG428" s="93"/>
      <c r="EEH428" s="93"/>
      <c r="EEI428" s="93"/>
      <c r="EEJ428" s="93"/>
      <c r="EEK428" s="93"/>
      <c r="EEL428" s="93"/>
      <c r="EEM428" s="93"/>
      <c r="EEN428" s="93"/>
      <c r="EEO428" s="93"/>
      <c r="EEP428" s="93"/>
      <c r="EEQ428" s="93"/>
      <c r="EER428" s="93"/>
      <c r="EES428" s="93"/>
      <c r="EET428" s="93"/>
      <c r="EEU428" s="93"/>
      <c r="EEV428" s="93"/>
      <c r="EEW428" s="93"/>
      <c r="EEX428" s="93"/>
      <c r="EEY428" s="93"/>
      <c r="EEZ428" s="93"/>
      <c r="EFA428" s="93"/>
      <c r="EFB428" s="93"/>
      <c r="EFC428" s="93"/>
      <c r="EFD428" s="93"/>
      <c r="EFE428" s="93"/>
      <c r="EFF428" s="93"/>
      <c r="EFG428" s="93"/>
      <c r="EFH428" s="93"/>
      <c r="EFI428" s="93"/>
      <c r="EFJ428" s="93"/>
      <c r="EFK428" s="93"/>
      <c r="EFL428" s="93"/>
      <c r="EFM428" s="93"/>
      <c r="EFN428" s="93"/>
      <c r="EFO428" s="93"/>
      <c r="EFP428" s="93"/>
      <c r="EFQ428" s="93"/>
      <c r="EFR428" s="93"/>
      <c r="EFS428" s="93"/>
      <c r="EFT428" s="93"/>
      <c r="EFU428" s="93"/>
      <c r="EFV428" s="93"/>
      <c r="EFW428" s="93"/>
      <c r="EFX428" s="93"/>
      <c r="EFY428" s="93"/>
      <c r="EFZ428" s="93"/>
      <c r="EGA428" s="93"/>
      <c r="EGB428" s="93"/>
      <c r="EGC428" s="93"/>
      <c r="EGD428" s="93"/>
      <c r="EGE428" s="93"/>
      <c r="EGF428" s="93"/>
      <c r="EGG428" s="93"/>
      <c r="EGH428" s="93"/>
      <c r="EGI428" s="93"/>
      <c r="EGJ428" s="93"/>
      <c r="EGK428" s="93"/>
      <c r="EGL428" s="93"/>
      <c r="EGM428" s="93"/>
      <c r="EGN428" s="93"/>
      <c r="EGO428" s="93"/>
      <c r="EGP428" s="93"/>
      <c r="EGQ428" s="93"/>
      <c r="EGR428" s="93"/>
      <c r="EGS428" s="93"/>
      <c r="EGT428" s="93"/>
      <c r="EGU428" s="93"/>
      <c r="EGV428" s="93"/>
      <c r="EGW428" s="93"/>
      <c r="EGX428" s="93"/>
      <c r="EGY428" s="93"/>
      <c r="EGZ428" s="93"/>
      <c r="EHA428" s="93"/>
      <c r="EHB428" s="93"/>
      <c r="EHC428" s="93"/>
      <c r="EHD428" s="93"/>
      <c r="EHE428" s="93"/>
      <c r="EHF428" s="93"/>
      <c r="EHG428" s="93"/>
      <c r="EHH428" s="93"/>
      <c r="EHI428" s="93"/>
      <c r="EHJ428" s="93"/>
      <c r="EHK428" s="93"/>
      <c r="EHL428" s="93"/>
      <c r="EHM428" s="93"/>
      <c r="EHN428" s="93"/>
      <c r="EHO428" s="93"/>
      <c r="EHP428" s="93"/>
      <c r="EHQ428" s="93"/>
      <c r="EHR428" s="93"/>
      <c r="EHS428" s="93"/>
      <c r="EHT428" s="93"/>
      <c r="EHU428" s="93"/>
      <c r="EHV428" s="93"/>
      <c r="EHW428" s="93"/>
      <c r="EHX428" s="93"/>
      <c r="EHY428" s="93"/>
      <c r="EHZ428" s="93"/>
      <c r="EIA428" s="93"/>
      <c r="EIB428" s="93"/>
      <c r="EIC428" s="93"/>
      <c r="EID428" s="93"/>
      <c r="EIE428" s="93"/>
      <c r="EIF428" s="93"/>
      <c r="EIG428" s="93"/>
      <c r="EIH428" s="93"/>
      <c r="EII428" s="93"/>
      <c r="EIJ428" s="93"/>
      <c r="EIK428" s="93"/>
      <c r="EIL428" s="93"/>
      <c r="EIM428" s="93"/>
      <c r="EIN428" s="93"/>
      <c r="EIO428" s="93"/>
      <c r="EIP428" s="93"/>
      <c r="EIQ428" s="93"/>
      <c r="EIR428" s="93"/>
      <c r="EIS428" s="93"/>
      <c r="EIT428" s="93"/>
      <c r="EIU428" s="93"/>
      <c r="EIV428" s="93"/>
      <c r="EIW428" s="93"/>
      <c r="EIX428" s="93"/>
      <c r="EIY428" s="93"/>
      <c r="EIZ428" s="93"/>
      <c r="EJA428" s="93"/>
      <c r="EJB428" s="93"/>
      <c r="EJC428" s="93"/>
      <c r="EJD428" s="93"/>
      <c r="EJE428" s="93"/>
      <c r="EJF428" s="93"/>
      <c r="EJG428" s="93"/>
      <c r="EJH428" s="93"/>
      <c r="EJI428" s="93"/>
      <c r="EJJ428" s="93"/>
      <c r="EJK428" s="93"/>
      <c r="EJL428" s="93"/>
      <c r="EJM428" s="93"/>
      <c r="EJN428" s="93"/>
      <c r="EJO428" s="93"/>
      <c r="EJP428" s="93"/>
      <c r="EJQ428" s="93"/>
      <c r="EJR428" s="93"/>
      <c r="EJS428" s="93"/>
      <c r="EJT428" s="93"/>
      <c r="EJU428" s="93"/>
      <c r="EJV428" s="93"/>
      <c r="EJW428" s="93"/>
      <c r="EJX428" s="93"/>
      <c r="EJY428" s="93"/>
      <c r="EJZ428" s="93"/>
      <c r="EKA428" s="93"/>
      <c r="EKB428" s="93"/>
      <c r="EKC428" s="93"/>
      <c r="EKD428" s="93"/>
      <c r="EKE428" s="93"/>
      <c r="EKF428" s="93"/>
      <c r="EKG428" s="93"/>
      <c r="EKH428" s="93"/>
      <c r="EKI428" s="93"/>
      <c r="EKJ428" s="93"/>
      <c r="EKK428" s="93"/>
      <c r="EKL428" s="93"/>
      <c r="EKM428" s="93"/>
      <c r="EKN428" s="93"/>
      <c r="EKO428" s="93"/>
      <c r="EKP428" s="93"/>
      <c r="EKQ428" s="93"/>
      <c r="EKR428" s="93"/>
      <c r="EKS428" s="93"/>
      <c r="EKT428" s="93"/>
      <c r="EKU428" s="93"/>
      <c r="EKV428" s="93"/>
      <c r="EKW428" s="93"/>
      <c r="EKX428" s="93"/>
      <c r="EKY428" s="93"/>
      <c r="EKZ428" s="93"/>
      <c r="ELA428" s="93"/>
      <c r="ELB428" s="93"/>
      <c r="ELC428" s="93"/>
      <c r="ELD428" s="93"/>
      <c r="ELE428" s="93"/>
      <c r="ELF428" s="93"/>
      <c r="ELG428" s="93"/>
      <c r="ELH428" s="93"/>
      <c r="ELI428" s="93"/>
      <c r="ELJ428" s="93"/>
      <c r="ELK428" s="93"/>
      <c r="ELL428" s="93"/>
      <c r="ELM428" s="93"/>
      <c r="ELN428" s="93"/>
      <c r="ELO428" s="93"/>
      <c r="ELP428" s="93"/>
      <c r="ELQ428" s="93"/>
      <c r="ELR428" s="93"/>
      <c r="ELS428" s="93"/>
      <c r="ELT428" s="93"/>
      <c r="ELU428" s="93"/>
      <c r="ELV428" s="93"/>
      <c r="ELW428" s="93"/>
      <c r="ELX428" s="93"/>
      <c r="ELY428" s="93"/>
      <c r="ELZ428" s="93"/>
      <c r="EMA428" s="93"/>
      <c r="EMB428" s="93"/>
      <c r="EMC428" s="93"/>
      <c r="EMD428" s="93"/>
      <c r="EME428" s="93"/>
      <c r="EMF428" s="93"/>
      <c r="EMG428" s="93"/>
      <c r="EMH428" s="93"/>
      <c r="EMI428" s="93"/>
      <c r="EMJ428" s="93"/>
      <c r="EMK428" s="93"/>
      <c r="EML428" s="93"/>
      <c r="EMM428" s="93"/>
      <c r="EMN428" s="93"/>
      <c r="EMO428" s="93"/>
      <c r="EMP428" s="93"/>
      <c r="EMQ428" s="93"/>
      <c r="EMR428" s="93"/>
      <c r="EMS428" s="93"/>
      <c r="EMT428" s="93"/>
      <c r="EMU428" s="93"/>
      <c r="EMV428" s="93"/>
      <c r="EMW428" s="93"/>
      <c r="EMX428" s="93"/>
      <c r="EMY428" s="93"/>
      <c r="EMZ428" s="93"/>
      <c r="ENA428" s="93"/>
      <c r="ENB428" s="93"/>
      <c r="ENC428" s="93"/>
      <c r="END428" s="93"/>
      <c r="ENE428" s="93"/>
      <c r="ENF428" s="93"/>
      <c r="ENG428" s="93"/>
      <c r="ENH428" s="93"/>
      <c r="ENI428" s="93"/>
      <c r="ENJ428" s="93"/>
      <c r="ENK428" s="93"/>
      <c r="ENL428" s="93"/>
      <c r="ENM428" s="93"/>
      <c r="ENN428" s="93"/>
      <c r="ENO428" s="93"/>
      <c r="ENP428" s="93"/>
      <c r="ENQ428" s="93"/>
      <c r="ENR428" s="93"/>
      <c r="ENS428" s="93"/>
      <c r="ENT428" s="93"/>
      <c r="ENU428" s="93"/>
      <c r="ENV428" s="93"/>
      <c r="ENW428" s="93"/>
      <c r="ENX428" s="93"/>
      <c r="ENY428" s="93"/>
      <c r="ENZ428" s="93"/>
      <c r="EOA428" s="93"/>
      <c r="EOB428" s="93"/>
      <c r="EOC428" s="93"/>
      <c r="EOD428" s="93"/>
      <c r="EOE428" s="93"/>
      <c r="EOF428" s="93"/>
      <c r="EOG428" s="93"/>
      <c r="EOH428" s="93"/>
      <c r="EOI428" s="93"/>
      <c r="EOJ428" s="93"/>
      <c r="EOK428" s="93"/>
      <c r="EOL428" s="93"/>
      <c r="EOM428" s="93"/>
      <c r="EON428" s="93"/>
      <c r="EOO428" s="93"/>
      <c r="EOP428" s="93"/>
      <c r="EOQ428" s="93"/>
      <c r="EOR428" s="93"/>
      <c r="EOS428" s="93"/>
      <c r="EOT428" s="93"/>
      <c r="EOU428" s="93"/>
      <c r="EOV428" s="93"/>
      <c r="EOW428" s="93"/>
      <c r="EOX428" s="93"/>
      <c r="EOY428" s="93"/>
      <c r="EOZ428" s="93"/>
      <c r="EPA428" s="93"/>
      <c r="EPB428" s="93"/>
      <c r="EPC428" s="93"/>
      <c r="EPD428" s="93"/>
      <c r="EPE428" s="93"/>
      <c r="EPF428" s="93"/>
      <c r="EPG428" s="93"/>
      <c r="EPH428" s="93"/>
      <c r="EPI428" s="93"/>
      <c r="EPJ428" s="93"/>
      <c r="EPK428" s="93"/>
      <c r="EPL428" s="93"/>
      <c r="EPM428" s="93"/>
      <c r="EPN428" s="93"/>
      <c r="EPO428" s="93"/>
      <c r="EPP428" s="93"/>
      <c r="EPQ428" s="93"/>
      <c r="EPR428" s="93"/>
      <c r="EPS428" s="93"/>
      <c r="EPT428" s="93"/>
      <c r="EPU428" s="93"/>
      <c r="EPV428" s="93"/>
      <c r="EPW428" s="93"/>
      <c r="EPX428" s="93"/>
      <c r="EPY428" s="93"/>
      <c r="EPZ428" s="93"/>
      <c r="EQA428" s="93"/>
      <c r="EQB428" s="93"/>
      <c r="EQC428" s="93"/>
      <c r="EQD428" s="93"/>
      <c r="EQE428" s="93"/>
      <c r="EQF428" s="93"/>
      <c r="EQG428" s="93"/>
      <c r="EQH428" s="93"/>
      <c r="EQI428" s="93"/>
      <c r="EQJ428" s="93"/>
      <c r="EQK428" s="93"/>
      <c r="EQL428" s="93"/>
      <c r="EQM428" s="93"/>
      <c r="EQN428" s="93"/>
      <c r="EQO428" s="93"/>
      <c r="EQP428" s="93"/>
      <c r="EQQ428" s="93"/>
      <c r="EQR428" s="93"/>
      <c r="EQS428" s="93"/>
      <c r="EQT428" s="93"/>
      <c r="EQU428" s="93"/>
      <c r="EQV428" s="93"/>
      <c r="EQW428" s="93"/>
      <c r="EQX428" s="93"/>
      <c r="EQY428" s="93"/>
      <c r="EQZ428" s="93"/>
      <c r="ERA428" s="93"/>
      <c r="ERB428" s="93"/>
      <c r="ERC428" s="93"/>
      <c r="ERD428" s="93"/>
      <c r="ERE428" s="93"/>
      <c r="ERF428" s="93"/>
      <c r="ERG428" s="93"/>
      <c r="ERH428" s="93"/>
      <c r="ERI428" s="93"/>
      <c r="ERJ428" s="93"/>
      <c r="ERK428" s="93"/>
      <c r="ERL428" s="93"/>
      <c r="ERM428" s="93"/>
      <c r="ERN428" s="93"/>
      <c r="ERO428" s="93"/>
      <c r="ERP428" s="93"/>
      <c r="ERQ428" s="93"/>
      <c r="ERR428" s="93"/>
      <c r="ERS428" s="93"/>
      <c r="ERT428" s="93"/>
      <c r="ERU428" s="93"/>
      <c r="ERV428" s="93"/>
      <c r="ERW428" s="93"/>
      <c r="ERX428" s="93"/>
      <c r="ERY428" s="93"/>
      <c r="ERZ428" s="93"/>
      <c r="ESA428" s="93"/>
      <c r="ESB428" s="93"/>
      <c r="ESC428" s="93"/>
      <c r="ESD428" s="93"/>
      <c r="ESE428" s="93"/>
      <c r="ESF428" s="93"/>
      <c r="ESG428" s="93"/>
      <c r="ESH428" s="93"/>
      <c r="ESI428" s="93"/>
      <c r="ESJ428" s="93"/>
      <c r="ESK428" s="93"/>
      <c r="ESL428" s="93"/>
      <c r="ESM428" s="93"/>
      <c r="ESN428" s="93"/>
      <c r="ESO428" s="93"/>
      <c r="ESP428" s="93"/>
      <c r="ESQ428" s="93"/>
      <c r="ESR428" s="93"/>
      <c r="ESS428" s="93"/>
      <c r="EST428" s="93"/>
      <c r="ESU428" s="93"/>
      <c r="ESV428" s="93"/>
      <c r="ESW428" s="93"/>
      <c r="ESX428" s="93"/>
      <c r="ESY428" s="93"/>
      <c r="ESZ428" s="93"/>
      <c r="ETA428" s="93"/>
      <c r="ETB428" s="93"/>
      <c r="ETC428" s="93"/>
      <c r="ETD428" s="93"/>
      <c r="ETE428" s="93"/>
      <c r="ETF428" s="93"/>
      <c r="ETG428" s="93"/>
      <c r="ETH428" s="93"/>
      <c r="ETI428" s="93"/>
      <c r="ETJ428" s="93"/>
      <c r="ETK428" s="93"/>
      <c r="ETL428" s="93"/>
      <c r="ETM428" s="93"/>
      <c r="ETN428" s="93"/>
      <c r="ETO428" s="93"/>
      <c r="ETP428" s="93"/>
      <c r="ETQ428" s="93"/>
      <c r="ETR428" s="93"/>
      <c r="ETS428" s="93"/>
      <c r="ETT428" s="93"/>
      <c r="ETU428" s="93"/>
      <c r="ETV428" s="93"/>
      <c r="ETW428" s="93"/>
      <c r="ETX428" s="93"/>
      <c r="ETY428" s="93"/>
      <c r="ETZ428" s="93"/>
      <c r="EUA428" s="93"/>
      <c r="EUB428" s="93"/>
      <c r="EUC428" s="93"/>
      <c r="EUD428" s="93"/>
      <c r="EUE428" s="93"/>
      <c r="EUF428" s="93"/>
      <c r="EUG428" s="93"/>
      <c r="EUH428" s="93"/>
      <c r="EUI428" s="93"/>
      <c r="EUJ428" s="93"/>
      <c r="EUK428" s="93"/>
      <c r="EUL428" s="93"/>
      <c r="EUM428" s="93"/>
      <c r="EUN428" s="93"/>
      <c r="EUO428" s="93"/>
      <c r="EUP428" s="93"/>
      <c r="EUQ428" s="93"/>
      <c r="EUR428" s="93"/>
      <c r="EUS428" s="93"/>
      <c r="EUT428" s="93"/>
      <c r="EUU428" s="93"/>
      <c r="EUV428" s="93"/>
      <c r="EUW428" s="93"/>
      <c r="EUX428" s="93"/>
      <c r="EUY428" s="93"/>
      <c r="EUZ428" s="93"/>
      <c r="EVA428" s="93"/>
      <c r="EVB428" s="93"/>
      <c r="EVC428" s="93"/>
      <c r="EVD428" s="93"/>
      <c r="EVE428" s="93"/>
      <c r="EVF428" s="93"/>
      <c r="EVG428" s="93"/>
      <c r="EVH428" s="93"/>
      <c r="EVI428" s="93"/>
      <c r="EVJ428" s="93"/>
      <c r="EVK428" s="93"/>
      <c r="EVL428" s="93"/>
      <c r="EVM428" s="93"/>
      <c r="EVN428" s="93"/>
      <c r="EVO428" s="93"/>
      <c r="EVP428" s="93"/>
      <c r="EVQ428" s="93"/>
      <c r="EVR428" s="93"/>
      <c r="EVS428" s="93"/>
      <c r="EVT428" s="93"/>
      <c r="EVU428" s="93"/>
      <c r="EVV428" s="93"/>
      <c r="EVW428" s="93"/>
      <c r="EVX428" s="93"/>
      <c r="EVY428" s="93"/>
      <c r="EVZ428" s="93"/>
      <c r="EWA428" s="93"/>
      <c r="EWB428" s="93"/>
      <c r="EWC428" s="93"/>
      <c r="EWD428" s="93"/>
      <c r="EWE428" s="93"/>
      <c r="EWF428" s="93"/>
      <c r="EWG428" s="93"/>
      <c r="EWH428" s="93"/>
      <c r="EWI428" s="93"/>
      <c r="EWJ428" s="93"/>
      <c r="EWK428" s="93"/>
      <c r="EWL428" s="93"/>
      <c r="EWM428" s="93"/>
      <c r="EWN428" s="93"/>
      <c r="EWO428" s="93"/>
      <c r="EWP428" s="93"/>
      <c r="EWQ428" s="93"/>
      <c r="EWR428" s="93"/>
      <c r="EWS428" s="93"/>
      <c r="EWT428" s="93"/>
      <c r="EWU428" s="93"/>
      <c r="EWV428" s="93"/>
      <c r="EWW428" s="93"/>
      <c r="EWX428" s="93"/>
      <c r="EWY428" s="93"/>
      <c r="EWZ428" s="93"/>
      <c r="EXA428" s="93"/>
      <c r="EXB428" s="93"/>
      <c r="EXC428" s="93"/>
      <c r="EXD428" s="93"/>
      <c r="EXE428" s="93"/>
      <c r="EXF428" s="93"/>
      <c r="EXG428" s="93"/>
      <c r="EXH428" s="93"/>
      <c r="EXI428" s="93"/>
      <c r="EXJ428" s="93"/>
      <c r="EXK428" s="93"/>
      <c r="EXL428" s="93"/>
      <c r="EXM428" s="93"/>
      <c r="EXN428" s="93"/>
      <c r="EXO428" s="93"/>
      <c r="EXP428" s="93"/>
      <c r="EXQ428" s="93"/>
      <c r="EXR428" s="93"/>
      <c r="EXS428" s="93"/>
      <c r="EXT428" s="93"/>
      <c r="EXU428" s="93"/>
      <c r="EXV428" s="93"/>
      <c r="EXW428" s="93"/>
      <c r="EXX428" s="93"/>
      <c r="EXY428" s="93"/>
      <c r="EXZ428" s="93"/>
      <c r="EYA428" s="93"/>
      <c r="EYB428" s="93"/>
      <c r="EYC428" s="93"/>
      <c r="EYD428" s="93"/>
      <c r="EYE428" s="93"/>
      <c r="EYF428" s="93"/>
      <c r="EYG428" s="93"/>
      <c r="EYH428" s="93"/>
      <c r="EYI428" s="93"/>
      <c r="EYJ428" s="93"/>
      <c r="EYK428" s="93"/>
      <c r="EYL428" s="93"/>
      <c r="EYM428" s="93"/>
      <c r="EYN428" s="93"/>
      <c r="EYO428" s="93"/>
      <c r="EYP428" s="93"/>
      <c r="EYQ428" s="93"/>
      <c r="EYR428" s="93"/>
      <c r="EYS428" s="93"/>
      <c r="EYT428" s="93"/>
      <c r="EYU428" s="93"/>
      <c r="EYV428" s="93"/>
      <c r="EYW428" s="93"/>
      <c r="EYX428" s="93"/>
      <c r="EYY428" s="93"/>
      <c r="EYZ428" s="93"/>
      <c r="EZA428" s="93"/>
      <c r="EZB428" s="93"/>
      <c r="EZC428" s="93"/>
      <c r="EZD428" s="93"/>
      <c r="EZE428" s="93"/>
      <c r="EZF428" s="93"/>
      <c r="EZG428" s="93"/>
      <c r="EZH428" s="93"/>
      <c r="EZI428" s="93"/>
      <c r="EZJ428" s="93"/>
      <c r="EZK428" s="93"/>
      <c r="EZL428" s="93"/>
      <c r="EZM428" s="93"/>
      <c r="EZN428" s="93"/>
      <c r="EZO428" s="93"/>
      <c r="EZP428" s="93"/>
      <c r="EZQ428" s="93"/>
      <c r="EZR428" s="93"/>
      <c r="EZS428" s="93"/>
      <c r="EZT428" s="93"/>
      <c r="EZU428" s="93"/>
      <c r="EZV428" s="93"/>
      <c r="EZW428" s="93"/>
      <c r="EZX428" s="93"/>
      <c r="EZY428" s="93"/>
      <c r="EZZ428" s="93"/>
      <c r="FAA428" s="93"/>
      <c r="FAB428" s="93"/>
      <c r="FAC428" s="93"/>
      <c r="FAD428" s="93"/>
      <c r="FAE428" s="93"/>
      <c r="FAF428" s="93"/>
      <c r="FAG428" s="93"/>
      <c r="FAH428" s="93"/>
      <c r="FAI428" s="93"/>
      <c r="FAJ428" s="93"/>
      <c r="FAK428" s="93"/>
      <c r="FAL428" s="93"/>
      <c r="FAM428" s="93"/>
      <c r="FAN428" s="93"/>
      <c r="FAO428" s="93"/>
      <c r="FAP428" s="93"/>
      <c r="FAQ428" s="93"/>
      <c r="FAR428" s="93"/>
      <c r="FAS428" s="93"/>
      <c r="FAT428" s="93"/>
      <c r="FAU428" s="93"/>
      <c r="FAV428" s="93"/>
      <c r="FAW428" s="93"/>
      <c r="FAX428" s="93"/>
      <c r="FAY428" s="93"/>
      <c r="FAZ428" s="93"/>
      <c r="FBA428" s="93"/>
      <c r="FBB428" s="93"/>
      <c r="FBC428" s="93"/>
      <c r="FBD428" s="93"/>
      <c r="FBE428" s="93"/>
      <c r="FBF428" s="93"/>
      <c r="FBG428" s="93"/>
      <c r="FBH428" s="93"/>
      <c r="FBI428" s="93"/>
      <c r="FBJ428" s="93"/>
      <c r="FBK428" s="93"/>
      <c r="FBL428" s="93"/>
      <c r="FBM428" s="93"/>
      <c r="FBN428" s="93"/>
      <c r="FBO428" s="93"/>
      <c r="FBP428" s="93"/>
      <c r="FBQ428" s="93"/>
      <c r="FBR428" s="93"/>
      <c r="FBS428" s="93"/>
      <c r="FBT428" s="93"/>
      <c r="FBU428" s="93"/>
      <c r="FBV428" s="93"/>
      <c r="FBW428" s="93"/>
      <c r="FBX428" s="93"/>
      <c r="FBY428" s="93"/>
      <c r="FBZ428" s="93"/>
      <c r="FCA428" s="93"/>
      <c r="FCB428" s="93"/>
      <c r="FCC428" s="93"/>
      <c r="FCD428" s="93"/>
      <c r="FCE428" s="93"/>
      <c r="FCF428" s="93"/>
      <c r="FCG428" s="93"/>
      <c r="FCH428" s="93"/>
      <c r="FCI428" s="93"/>
      <c r="FCJ428" s="93"/>
      <c r="FCK428" s="93"/>
      <c r="FCL428" s="93"/>
      <c r="FCM428" s="93"/>
      <c r="FCN428" s="93"/>
      <c r="FCO428" s="93"/>
      <c r="FCP428" s="93"/>
      <c r="FCQ428" s="93"/>
      <c r="FCR428" s="93"/>
      <c r="FCS428" s="93"/>
      <c r="FCT428" s="93"/>
      <c r="FCU428" s="93"/>
      <c r="FCV428" s="93"/>
      <c r="FCW428" s="93"/>
      <c r="FCX428" s="93"/>
      <c r="FCY428" s="93"/>
      <c r="FCZ428" s="93"/>
      <c r="FDA428" s="93"/>
      <c r="FDB428" s="93"/>
      <c r="FDC428" s="93"/>
      <c r="FDD428" s="93"/>
      <c r="FDE428" s="93"/>
      <c r="FDF428" s="93"/>
      <c r="FDG428" s="93"/>
      <c r="FDH428" s="93"/>
      <c r="FDI428" s="93"/>
      <c r="FDJ428" s="93"/>
      <c r="FDK428" s="93"/>
      <c r="FDL428" s="93"/>
      <c r="FDM428" s="93"/>
      <c r="FDN428" s="93"/>
      <c r="FDO428" s="93"/>
      <c r="FDP428" s="93"/>
      <c r="FDQ428" s="93"/>
      <c r="FDR428" s="93"/>
      <c r="FDS428" s="93"/>
      <c r="FDT428" s="93"/>
      <c r="FDU428" s="93"/>
      <c r="FDV428" s="93"/>
      <c r="FDW428" s="93"/>
      <c r="FDX428" s="93"/>
      <c r="FDY428" s="93"/>
      <c r="FDZ428" s="93"/>
      <c r="FEA428" s="93"/>
      <c r="FEB428" s="93"/>
      <c r="FEC428" s="93"/>
      <c r="FED428" s="93"/>
      <c r="FEE428" s="93"/>
      <c r="FEF428" s="93"/>
      <c r="FEG428" s="93"/>
      <c r="FEH428" s="93"/>
      <c r="FEI428" s="93"/>
      <c r="FEJ428" s="93"/>
      <c r="FEK428" s="93"/>
      <c r="FEL428" s="93"/>
      <c r="FEM428" s="93"/>
      <c r="FEN428" s="93"/>
      <c r="FEO428" s="93"/>
      <c r="FEP428" s="93"/>
      <c r="FEQ428" s="93"/>
      <c r="FER428" s="93"/>
      <c r="FES428" s="93"/>
      <c r="FET428" s="93"/>
      <c r="FEU428" s="93"/>
      <c r="FEV428" s="93"/>
      <c r="FEW428" s="93"/>
      <c r="FEX428" s="93"/>
      <c r="FEY428" s="93"/>
      <c r="FEZ428" s="93"/>
      <c r="FFA428" s="93"/>
      <c r="FFB428" s="93"/>
      <c r="FFC428" s="93"/>
      <c r="FFD428" s="93"/>
      <c r="FFE428" s="93"/>
      <c r="FFF428" s="93"/>
      <c r="FFG428" s="93"/>
      <c r="FFH428" s="93"/>
      <c r="FFI428" s="93"/>
      <c r="FFJ428" s="93"/>
      <c r="FFK428" s="93"/>
      <c r="FFL428" s="93"/>
      <c r="FFM428" s="93"/>
      <c r="FFN428" s="93"/>
      <c r="FFO428" s="93"/>
      <c r="FFP428" s="93"/>
      <c r="FFQ428" s="93"/>
      <c r="FFR428" s="93"/>
      <c r="FFS428" s="93"/>
      <c r="FFT428" s="93"/>
      <c r="FFU428" s="93"/>
      <c r="FFV428" s="93"/>
      <c r="FFW428" s="93"/>
      <c r="FFX428" s="93"/>
      <c r="FFY428" s="93"/>
      <c r="FFZ428" s="93"/>
      <c r="FGA428" s="93"/>
      <c r="FGB428" s="93"/>
      <c r="FGC428" s="93"/>
      <c r="FGD428" s="93"/>
      <c r="FGE428" s="93"/>
      <c r="FGF428" s="93"/>
      <c r="FGG428" s="93"/>
      <c r="FGH428" s="93"/>
      <c r="FGI428" s="93"/>
      <c r="FGJ428" s="93"/>
      <c r="FGK428" s="93"/>
      <c r="FGL428" s="93"/>
      <c r="FGM428" s="93"/>
      <c r="FGN428" s="93"/>
      <c r="FGO428" s="93"/>
      <c r="FGP428" s="93"/>
      <c r="FGQ428" s="93"/>
      <c r="FGR428" s="93"/>
      <c r="FGS428" s="93"/>
      <c r="FGT428" s="93"/>
      <c r="FGU428" s="93"/>
      <c r="FGV428" s="93"/>
      <c r="FGW428" s="93"/>
      <c r="FGX428" s="93"/>
      <c r="FGY428" s="93"/>
      <c r="FGZ428" s="93"/>
      <c r="FHA428" s="93"/>
      <c r="FHB428" s="93"/>
      <c r="FHC428" s="93"/>
      <c r="FHD428" s="93"/>
      <c r="FHE428" s="93"/>
      <c r="FHF428" s="93"/>
      <c r="FHG428" s="93"/>
      <c r="FHH428" s="93"/>
      <c r="FHI428" s="93"/>
      <c r="FHJ428" s="93"/>
      <c r="FHK428" s="93"/>
      <c r="FHL428" s="93"/>
      <c r="FHM428" s="93"/>
      <c r="FHN428" s="93"/>
      <c r="FHO428" s="93"/>
      <c r="FHP428" s="93"/>
      <c r="FHQ428" s="93"/>
      <c r="FHR428" s="93"/>
      <c r="FHS428" s="93"/>
      <c r="FHT428" s="93"/>
      <c r="FHU428" s="93"/>
      <c r="FHV428" s="93"/>
      <c r="FHW428" s="93"/>
      <c r="FHX428" s="93"/>
      <c r="FHY428" s="93"/>
      <c r="FHZ428" s="93"/>
      <c r="FIA428" s="93"/>
      <c r="FIB428" s="93"/>
      <c r="FIC428" s="93"/>
      <c r="FID428" s="93"/>
      <c r="FIE428" s="93"/>
      <c r="FIF428" s="93"/>
      <c r="FIG428" s="93"/>
      <c r="FIH428" s="93"/>
      <c r="FII428" s="93"/>
      <c r="FIJ428" s="93"/>
      <c r="FIK428" s="93"/>
      <c r="FIL428" s="93"/>
      <c r="FIM428" s="93"/>
      <c r="FIN428" s="93"/>
      <c r="FIO428" s="93"/>
      <c r="FIP428" s="93"/>
      <c r="FIQ428" s="93"/>
      <c r="FIR428" s="93"/>
      <c r="FIS428" s="93"/>
      <c r="FIT428" s="93"/>
      <c r="FIU428" s="93"/>
      <c r="FIV428" s="93"/>
      <c r="FIW428" s="93"/>
      <c r="FIX428" s="93"/>
      <c r="FIY428" s="93"/>
      <c r="FIZ428" s="93"/>
      <c r="FJA428" s="93"/>
      <c r="FJB428" s="93"/>
      <c r="FJC428" s="93"/>
      <c r="FJD428" s="93"/>
      <c r="FJE428" s="93"/>
      <c r="FJF428" s="93"/>
      <c r="FJG428" s="93"/>
      <c r="FJH428" s="93"/>
      <c r="FJI428" s="93"/>
      <c r="FJJ428" s="93"/>
      <c r="FJK428" s="93"/>
      <c r="FJL428" s="93"/>
      <c r="FJM428" s="93"/>
      <c r="FJN428" s="93"/>
      <c r="FJO428" s="93"/>
      <c r="FJP428" s="93"/>
      <c r="FJQ428" s="93"/>
      <c r="FJR428" s="93"/>
      <c r="FJS428" s="93"/>
      <c r="FJT428" s="93"/>
      <c r="FJU428" s="93"/>
      <c r="FJV428" s="93"/>
      <c r="FJW428" s="93"/>
      <c r="FJX428" s="93"/>
      <c r="FJY428" s="93"/>
      <c r="FJZ428" s="93"/>
      <c r="FKA428" s="93"/>
      <c r="FKB428" s="93"/>
      <c r="FKC428" s="93"/>
      <c r="FKD428" s="93"/>
      <c r="FKE428" s="93"/>
      <c r="FKF428" s="93"/>
      <c r="FKG428" s="93"/>
      <c r="FKH428" s="93"/>
      <c r="FKI428" s="93"/>
      <c r="FKJ428" s="93"/>
      <c r="FKK428" s="93"/>
      <c r="FKL428" s="93"/>
      <c r="FKM428" s="93"/>
      <c r="FKN428" s="93"/>
      <c r="FKO428" s="93"/>
      <c r="FKP428" s="93"/>
      <c r="FKQ428" s="93"/>
      <c r="FKR428" s="93"/>
      <c r="FKS428" s="93"/>
      <c r="FKT428" s="93"/>
      <c r="FKU428" s="93"/>
      <c r="FKV428" s="93"/>
      <c r="FKW428" s="93"/>
      <c r="FKX428" s="93"/>
      <c r="FKY428" s="93"/>
      <c r="FKZ428" s="93"/>
      <c r="FLA428" s="93"/>
      <c r="FLB428" s="93"/>
      <c r="FLC428" s="93"/>
      <c r="FLD428" s="93"/>
      <c r="FLE428" s="93"/>
      <c r="FLF428" s="93"/>
      <c r="FLG428" s="93"/>
      <c r="FLH428" s="93"/>
      <c r="FLI428" s="93"/>
      <c r="FLJ428" s="93"/>
      <c r="FLK428" s="93"/>
      <c r="FLL428" s="93"/>
      <c r="FLM428" s="93"/>
      <c r="FLN428" s="93"/>
      <c r="FLO428" s="93"/>
      <c r="FLP428" s="93"/>
      <c r="FLQ428" s="93"/>
      <c r="FLR428" s="93"/>
      <c r="FLS428" s="93"/>
      <c r="FLT428" s="93"/>
      <c r="FLU428" s="93"/>
      <c r="FLV428" s="93"/>
      <c r="FLW428" s="93"/>
      <c r="FLX428" s="93"/>
      <c r="FLY428" s="93"/>
      <c r="FLZ428" s="93"/>
      <c r="FMA428" s="93"/>
      <c r="FMB428" s="93"/>
      <c r="FMC428" s="93"/>
      <c r="FMD428" s="93"/>
      <c r="FME428" s="93"/>
      <c r="FMF428" s="93"/>
      <c r="FMG428" s="93"/>
      <c r="FMH428" s="93"/>
      <c r="FMI428" s="93"/>
      <c r="FMJ428" s="93"/>
      <c r="FMK428" s="93"/>
      <c r="FML428" s="93"/>
      <c r="FMM428" s="93"/>
      <c r="FMN428" s="93"/>
      <c r="FMO428" s="93"/>
      <c r="FMP428" s="93"/>
      <c r="FMQ428" s="93"/>
      <c r="FMR428" s="93"/>
      <c r="FMS428" s="93"/>
      <c r="FMT428" s="93"/>
      <c r="FMU428" s="93"/>
      <c r="FMV428" s="93"/>
      <c r="FMW428" s="93"/>
      <c r="FMX428" s="93"/>
      <c r="FMY428" s="93"/>
      <c r="FMZ428" s="93"/>
      <c r="FNA428" s="93"/>
      <c r="FNB428" s="93"/>
      <c r="FNC428" s="93"/>
      <c r="FND428" s="93"/>
      <c r="FNE428" s="93"/>
      <c r="FNF428" s="93"/>
      <c r="FNG428" s="93"/>
      <c r="FNH428" s="93"/>
      <c r="FNI428" s="93"/>
      <c r="FNJ428" s="93"/>
      <c r="FNK428" s="93"/>
      <c r="FNL428" s="93"/>
      <c r="FNM428" s="93"/>
      <c r="FNN428" s="93"/>
      <c r="FNO428" s="93"/>
      <c r="FNP428" s="93"/>
      <c r="FNQ428" s="93"/>
      <c r="FNR428" s="93"/>
      <c r="FNS428" s="93"/>
      <c r="FNT428" s="93"/>
      <c r="FNU428" s="93"/>
      <c r="FNV428" s="93"/>
      <c r="FNW428" s="93"/>
      <c r="FNX428" s="93"/>
      <c r="FNY428" s="93"/>
      <c r="FNZ428" s="93"/>
      <c r="FOA428" s="93"/>
      <c r="FOB428" s="93"/>
      <c r="FOC428" s="93"/>
      <c r="FOD428" s="93"/>
      <c r="FOE428" s="93"/>
      <c r="FOF428" s="93"/>
      <c r="FOG428" s="93"/>
      <c r="FOH428" s="93"/>
      <c r="FOI428" s="93"/>
      <c r="FOJ428" s="93"/>
      <c r="FOK428" s="93"/>
      <c r="FOL428" s="93"/>
      <c r="FOM428" s="93"/>
      <c r="FON428" s="93"/>
      <c r="FOO428" s="93"/>
      <c r="FOP428" s="93"/>
      <c r="FOQ428" s="93"/>
      <c r="FOR428" s="93"/>
      <c r="FOS428" s="93"/>
      <c r="FOT428" s="93"/>
      <c r="FOU428" s="93"/>
      <c r="FOV428" s="93"/>
      <c r="FOW428" s="93"/>
      <c r="FOX428" s="93"/>
      <c r="FOY428" s="93"/>
      <c r="FOZ428" s="93"/>
      <c r="FPA428" s="93"/>
      <c r="FPB428" s="93"/>
      <c r="FPC428" s="93"/>
      <c r="FPD428" s="93"/>
      <c r="FPE428" s="93"/>
      <c r="FPF428" s="93"/>
      <c r="FPG428" s="93"/>
      <c r="FPH428" s="93"/>
      <c r="FPI428" s="93"/>
      <c r="FPJ428" s="93"/>
      <c r="FPK428" s="93"/>
      <c r="FPL428" s="93"/>
      <c r="FPM428" s="93"/>
      <c r="FPN428" s="93"/>
      <c r="FPO428" s="93"/>
      <c r="FPP428" s="93"/>
      <c r="FPQ428" s="93"/>
      <c r="FPR428" s="93"/>
      <c r="FPS428" s="93"/>
      <c r="FPT428" s="93"/>
      <c r="FPU428" s="93"/>
      <c r="FPV428" s="93"/>
      <c r="FPW428" s="93"/>
      <c r="FPX428" s="93"/>
      <c r="FPY428" s="93"/>
      <c r="FPZ428" s="93"/>
      <c r="FQA428" s="93"/>
      <c r="FQB428" s="93"/>
      <c r="FQC428" s="93"/>
      <c r="FQD428" s="93"/>
      <c r="FQE428" s="93"/>
      <c r="FQF428" s="93"/>
      <c r="FQG428" s="93"/>
      <c r="FQH428" s="93"/>
      <c r="FQI428" s="93"/>
      <c r="FQJ428" s="93"/>
      <c r="FQK428" s="93"/>
      <c r="FQL428" s="93"/>
      <c r="FQM428" s="93"/>
      <c r="FQN428" s="93"/>
      <c r="FQO428" s="93"/>
      <c r="FQP428" s="93"/>
      <c r="FQQ428" s="93"/>
      <c r="FQR428" s="93"/>
      <c r="FQS428" s="93"/>
      <c r="FQT428" s="93"/>
      <c r="FQU428" s="93"/>
      <c r="FQV428" s="93"/>
      <c r="FQW428" s="93"/>
      <c r="FQX428" s="93"/>
      <c r="FQY428" s="93"/>
      <c r="FQZ428" s="93"/>
      <c r="FRA428" s="93"/>
      <c r="FRB428" s="93"/>
      <c r="FRC428" s="93"/>
      <c r="FRD428" s="93"/>
      <c r="FRE428" s="93"/>
      <c r="FRF428" s="93"/>
      <c r="FRG428" s="93"/>
      <c r="FRH428" s="93"/>
      <c r="FRI428" s="93"/>
      <c r="FRJ428" s="93"/>
      <c r="FRK428" s="93"/>
      <c r="FRL428" s="93"/>
      <c r="FRM428" s="93"/>
      <c r="FRN428" s="93"/>
      <c r="FRO428" s="93"/>
      <c r="FRP428" s="93"/>
      <c r="FRQ428" s="93"/>
      <c r="FRR428" s="93"/>
      <c r="FRS428" s="93"/>
      <c r="FRT428" s="93"/>
      <c r="FRU428" s="93"/>
      <c r="FRV428" s="93"/>
      <c r="FRW428" s="93"/>
      <c r="FRX428" s="93"/>
      <c r="FRY428" s="93"/>
      <c r="FRZ428" s="93"/>
      <c r="FSA428" s="93"/>
      <c r="FSB428" s="93"/>
      <c r="FSC428" s="93"/>
      <c r="FSD428" s="93"/>
      <c r="FSE428" s="93"/>
      <c r="FSF428" s="93"/>
      <c r="FSG428" s="93"/>
      <c r="FSH428" s="93"/>
      <c r="FSI428" s="93"/>
      <c r="FSJ428" s="93"/>
      <c r="FSK428" s="93"/>
      <c r="FSL428" s="93"/>
      <c r="FSM428" s="93"/>
      <c r="FSN428" s="93"/>
      <c r="FSO428" s="93"/>
      <c r="FSP428" s="93"/>
      <c r="FSQ428" s="93"/>
      <c r="FSR428" s="93"/>
      <c r="FSS428" s="93"/>
      <c r="FST428" s="93"/>
      <c r="FSU428" s="93"/>
      <c r="FSV428" s="93"/>
      <c r="FSW428" s="93"/>
      <c r="FSX428" s="93"/>
      <c r="FSY428" s="93"/>
      <c r="FSZ428" s="93"/>
      <c r="FTA428" s="93"/>
      <c r="FTB428" s="93"/>
      <c r="FTC428" s="93"/>
      <c r="FTD428" s="93"/>
      <c r="FTE428" s="93"/>
      <c r="FTF428" s="93"/>
      <c r="FTG428" s="93"/>
      <c r="FTH428" s="93"/>
      <c r="FTI428" s="93"/>
      <c r="FTJ428" s="93"/>
      <c r="FTK428" s="93"/>
      <c r="FTL428" s="93"/>
      <c r="FTM428" s="93"/>
      <c r="FTN428" s="93"/>
      <c r="FTO428" s="93"/>
      <c r="FTP428" s="93"/>
      <c r="FTQ428" s="93"/>
      <c r="FTR428" s="93"/>
      <c r="FTS428" s="93"/>
      <c r="FTT428" s="93"/>
      <c r="FTU428" s="93"/>
      <c r="FTV428" s="93"/>
      <c r="FTW428" s="93"/>
      <c r="FTX428" s="93"/>
      <c r="FTY428" s="93"/>
      <c r="FTZ428" s="93"/>
      <c r="FUA428" s="93"/>
      <c r="FUB428" s="93"/>
      <c r="FUC428" s="93"/>
      <c r="FUD428" s="93"/>
      <c r="FUE428" s="93"/>
      <c r="FUF428" s="93"/>
      <c r="FUG428" s="93"/>
      <c r="FUH428" s="93"/>
      <c r="FUI428" s="93"/>
      <c r="FUJ428" s="93"/>
      <c r="FUK428" s="93"/>
      <c r="FUL428" s="93"/>
      <c r="FUM428" s="93"/>
      <c r="FUN428" s="93"/>
      <c r="FUO428" s="93"/>
      <c r="FUP428" s="93"/>
      <c r="FUQ428" s="93"/>
      <c r="FUR428" s="93"/>
      <c r="FUS428" s="93"/>
      <c r="FUT428" s="93"/>
      <c r="FUU428" s="93"/>
      <c r="FUV428" s="93"/>
      <c r="FUW428" s="93"/>
      <c r="FUX428" s="93"/>
      <c r="FUY428" s="93"/>
      <c r="FUZ428" s="93"/>
      <c r="FVA428" s="93"/>
      <c r="FVB428" s="93"/>
      <c r="FVC428" s="93"/>
      <c r="FVD428" s="93"/>
      <c r="FVE428" s="93"/>
      <c r="FVF428" s="93"/>
      <c r="FVG428" s="93"/>
      <c r="FVH428" s="93"/>
      <c r="FVI428" s="93"/>
      <c r="FVJ428" s="93"/>
      <c r="FVK428" s="93"/>
      <c r="FVL428" s="93"/>
      <c r="FVM428" s="93"/>
      <c r="FVN428" s="93"/>
      <c r="FVO428" s="93"/>
      <c r="FVP428" s="93"/>
      <c r="FVQ428" s="93"/>
      <c r="FVR428" s="93"/>
      <c r="FVS428" s="93"/>
      <c r="FVT428" s="93"/>
      <c r="FVU428" s="93"/>
      <c r="FVV428" s="93"/>
      <c r="FVW428" s="93"/>
      <c r="FVX428" s="93"/>
      <c r="FVY428" s="93"/>
      <c r="FVZ428" s="93"/>
      <c r="FWA428" s="93"/>
      <c r="FWB428" s="93"/>
      <c r="FWC428" s="93"/>
      <c r="FWD428" s="93"/>
      <c r="FWE428" s="93"/>
      <c r="FWF428" s="93"/>
      <c r="FWG428" s="93"/>
      <c r="FWH428" s="93"/>
      <c r="FWI428" s="93"/>
      <c r="FWJ428" s="93"/>
      <c r="FWK428" s="93"/>
      <c r="FWL428" s="93"/>
      <c r="FWM428" s="93"/>
      <c r="FWN428" s="93"/>
      <c r="FWO428" s="93"/>
      <c r="FWP428" s="93"/>
      <c r="FWQ428" s="93"/>
      <c r="FWR428" s="93"/>
      <c r="FWS428" s="93"/>
      <c r="FWT428" s="93"/>
      <c r="FWU428" s="93"/>
      <c r="FWV428" s="93"/>
      <c r="FWW428" s="93"/>
      <c r="FWX428" s="93"/>
      <c r="FWY428" s="93"/>
      <c r="FWZ428" s="93"/>
      <c r="FXA428" s="93"/>
      <c r="FXB428" s="93"/>
      <c r="FXC428" s="93"/>
      <c r="FXD428" s="93"/>
      <c r="FXE428" s="93"/>
      <c r="FXF428" s="93"/>
      <c r="FXG428" s="93"/>
      <c r="FXH428" s="93"/>
      <c r="FXI428" s="93"/>
      <c r="FXJ428" s="93"/>
      <c r="FXK428" s="93"/>
      <c r="FXL428" s="93"/>
      <c r="FXM428" s="93"/>
      <c r="FXN428" s="93"/>
      <c r="FXO428" s="93"/>
      <c r="FXP428" s="93"/>
      <c r="FXQ428" s="93"/>
      <c r="FXR428" s="93"/>
      <c r="FXS428" s="93"/>
      <c r="FXT428" s="93"/>
      <c r="FXU428" s="93"/>
      <c r="FXV428" s="93"/>
      <c r="FXW428" s="93"/>
      <c r="FXX428" s="93"/>
      <c r="FXY428" s="93"/>
      <c r="FXZ428" s="93"/>
      <c r="FYA428" s="93"/>
      <c r="FYB428" s="93"/>
      <c r="FYC428" s="93"/>
      <c r="FYD428" s="93"/>
      <c r="FYE428" s="93"/>
      <c r="FYF428" s="93"/>
      <c r="FYG428" s="93"/>
      <c r="FYH428" s="93"/>
      <c r="FYI428" s="93"/>
      <c r="FYJ428" s="93"/>
      <c r="FYK428" s="93"/>
      <c r="FYL428" s="93"/>
      <c r="FYM428" s="93"/>
      <c r="FYN428" s="93"/>
      <c r="FYO428" s="93"/>
      <c r="FYP428" s="93"/>
      <c r="FYQ428" s="93"/>
      <c r="FYR428" s="93"/>
      <c r="FYS428" s="93"/>
      <c r="FYT428" s="93"/>
      <c r="FYU428" s="93"/>
      <c r="FYV428" s="93"/>
      <c r="FYW428" s="93"/>
      <c r="FYX428" s="93"/>
      <c r="FYY428" s="93"/>
      <c r="FYZ428" s="93"/>
      <c r="FZA428" s="93"/>
      <c r="FZB428" s="93"/>
      <c r="FZC428" s="93"/>
      <c r="FZD428" s="93"/>
      <c r="FZE428" s="93"/>
      <c r="FZF428" s="93"/>
      <c r="FZG428" s="93"/>
      <c r="FZH428" s="93"/>
      <c r="FZI428" s="93"/>
      <c r="FZJ428" s="93"/>
      <c r="FZK428" s="93"/>
      <c r="FZL428" s="93"/>
      <c r="FZM428" s="93"/>
      <c r="FZN428" s="93"/>
      <c r="FZO428" s="93"/>
      <c r="FZP428" s="93"/>
      <c r="FZQ428" s="93"/>
      <c r="FZR428" s="93"/>
      <c r="FZS428" s="93"/>
      <c r="FZT428" s="93"/>
      <c r="FZU428" s="93"/>
      <c r="FZV428" s="93"/>
      <c r="FZW428" s="93"/>
      <c r="FZX428" s="93"/>
      <c r="FZY428" s="93"/>
      <c r="FZZ428" s="93"/>
      <c r="GAA428" s="93"/>
      <c r="GAB428" s="93"/>
      <c r="GAC428" s="93"/>
      <c r="GAD428" s="93"/>
      <c r="GAE428" s="93"/>
      <c r="GAF428" s="93"/>
      <c r="GAG428" s="93"/>
      <c r="GAH428" s="93"/>
      <c r="GAI428" s="93"/>
      <c r="GAJ428" s="93"/>
      <c r="GAK428" s="93"/>
      <c r="GAL428" s="93"/>
      <c r="GAM428" s="93"/>
      <c r="GAN428" s="93"/>
      <c r="GAO428" s="93"/>
      <c r="GAP428" s="93"/>
      <c r="GAQ428" s="93"/>
      <c r="GAR428" s="93"/>
      <c r="GAS428" s="93"/>
      <c r="GAT428" s="93"/>
      <c r="GAU428" s="93"/>
      <c r="GAV428" s="93"/>
      <c r="GAW428" s="93"/>
      <c r="GAX428" s="93"/>
      <c r="GAY428" s="93"/>
      <c r="GAZ428" s="93"/>
      <c r="GBA428" s="93"/>
      <c r="GBB428" s="93"/>
      <c r="GBC428" s="93"/>
      <c r="GBD428" s="93"/>
      <c r="GBE428" s="93"/>
      <c r="GBF428" s="93"/>
      <c r="GBG428" s="93"/>
      <c r="GBH428" s="93"/>
      <c r="GBI428" s="93"/>
      <c r="GBJ428" s="93"/>
      <c r="GBK428" s="93"/>
      <c r="GBL428" s="93"/>
      <c r="GBM428" s="93"/>
      <c r="GBN428" s="93"/>
      <c r="GBO428" s="93"/>
      <c r="GBP428" s="93"/>
      <c r="GBQ428" s="93"/>
      <c r="GBR428" s="93"/>
      <c r="GBS428" s="93"/>
      <c r="GBT428" s="93"/>
      <c r="GBU428" s="93"/>
      <c r="GBV428" s="93"/>
      <c r="GBW428" s="93"/>
      <c r="GBX428" s="93"/>
      <c r="GBY428" s="93"/>
      <c r="GBZ428" s="93"/>
      <c r="GCA428" s="93"/>
      <c r="GCB428" s="93"/>
      <c r="GCC428" s="93"/>
      <c r="GCD428" s="93"/>
      <c r="GCE428" s="93"/>
      <c r="GCF428" s="93"/>
      <c r="GCG428" s="93"/>
      <c r="GCH428" s="93"/>
      <c r="GCI428" s="93"/>
      <c r="GCJ428" s="93"/>
      <c r="GCK428" s="93"/>
      <c r="GCL428" s="93"/>
      <c r="GCM428" s="93"/>
      <c r="GCN428" s="93"/>
      <c r="GCO428" s="93"/>
      <c r="GCP428" s="93"/>
      <c r="GCQ428" s="93"/>
      <c r="GCR428" s="93"/>
      <c r="GCS428" s="93"/>
      <c r="GCT428" s="93"/>
      <c r="GCU428" s="93"/>
      <c r="GCV428" s="93"/>
      <c r="GCW428" s="93"/>
      <c r="GCX428" s="93"/>
      <c r="GCY428" s="93"/>
      <c r="GCZ428" s="93"/>
      <c r="GDA428" s="93"/>
      <c r="GDB428" s="93"/>
      <c r="GDC428" s="93"/>
      <c r="GDD428" s="93"/>
      <c r="GDE428" s="93"/>
      <c r="GDF428" s="93"/>
      <c r="GDG428" s="93"/>
      <c r="GDH428" s="93"/>
      <c r="GDI428" s="93"/>
      <c r="GDJ428" s="93"/>
      <c r="GDK428" s="93"/>
      <c r="GDL428" s="93"/>
      <c r="GDM428" s="93"/>
      <c r="GDN428" s="93"/>
      <c r="GDO428" s="93"/>
      <c r="GDP428" s="93"/>
      <c r="GDQ428" s="93"/>
      <c r="GDR428" s="93"/>
      <c r="GDS428" s="93"/>
      <c r="GDT428" s="93"/>
      <c r="GDU428" s="93"/>
      <c r="GDV428" s="93"/>
      <c r="GDW428" s="93"/>
      <c r="GDX428" s="93"/>
      <c r="GDY428" s="93"/>
      <c r="GDZ428" s="93"/>
      <c r="GEA428" s="93"/>
      <c r="GEB428" s="93"/>
      <c r="GEC428" s="93"/>
      <c r="GED428" s="93"/>
      <c r="GEE428" s="93"/>
      <c r="GEF428" s="93"/>
      <c r="GEG428" s="93"/>
      <c r="GEH428" s="93"/>
      <c r="GEI428" s="93"/>
      <c r="GEJ428" s="93"/>
      <c r="GEK428" s="93"/>
      <c r="GEL428" s="93"/>
      <c r="GEM428" s="93"/>
      <c r="GEN428" s="93"/>
      <c r="GEO428" s="93"/>
      <c r="GEP428" s="93"/>
      <c r="GEQ428" s="93"/>
      <c r="GER428" s="93"/>
      <c r="GES428" s="93"/>
      <c r="GET428" s="93"/>
      <c r="GEU428" s="93"/>
      <c r="GEV428" s="93"/>
      <c r="GEW428" s="93"/>
      <c r="GEX428" s="93"/>
      <c r="GEY428" s="93"/>
      <c r="GEZ428" s="93"/>
      <c r="GFA428" s="93"/>
      <c r="GFB428" s="93"/>
      <c r="GFC428" s="93"/>
      <c r="GFD428" s="93"/>
      <c r="GFE428" s="93"/>
      <c r="GFF428" s="93"/>
      <c r="GFG428" s="93"/>
      <c r="GFH428" s="93"/>
      <c r="GFI428" s="93"/>
      <c r="GFJ428" s="93"/>
      <c r="GFK428" s="93"/>
      <c r="GFL428" s="93"/>
      <c r="GFM428" s="93"/>
      <c r="GFN428" s="93"/>
      <c r="GFO428" s="93"/>
      <c r="GFP428" s="93"/>
      <c r="GFQ428" s="93"/>
      <c r="GFR428" s="93"/>
      <c r="GFS428" s="93"/>
      <c r="GFT428" s="93"/>
      <c r="GFU428" s="93"/>
      <c r="GFV428" s="93"/>
      <c r="GFW428" s="93"/>
      <c r="GFX428" s="93"/>
      <c r="GFY428" s="93"/>
      <c r="GFZ428" s="93"/>
      <c r="GGA428" s="93"/>
      <c r="GGB428" s="93"/>
      <c r="GGC428" s="93"/>
      <c r="GGD428" s="93"/>
      <c r="GGE428" s="93"/>
      <c r="GGF428" s="93"/>
      <c r="GGG428" s="93"/>
      <c r="GGH428" s="93"/>
      <c r="GGI428" s="93"/>
      <c r="GGJ428" s="93"/>
      <c r="GGK428" s="93"/>
      <c r="GGL428" s="93"/>
      <c r="GGM428" s="93"/>
      <c r="GGN428" s="93"/>
      <c r="GGO428" s="93"/>
      <c r="GGP428" s="93"/>
      <c r="GGQ428" s="93"/>
      <c r="GGR428" s="93"/>
      <c r="GGS428" s="93"/>
      <c r="GGT428" s="93"/>
      <c r="GGU428" s="93"/>
      <c r="GGV428" s="93"/>
      <c r="GGW428" s="93"/>
      <c r="GGX428" s="93"/>
      <c r="GGY428" s="93"/>
      <c r="GGZ428" s="93"/>
      <c r="GHA428" s="93"/>
      <c r="GHB428" s="93"/>
      <c r="GHC428" s="93"/>
      <c r="GHD428" s="93"/>
      <c r="GHE428" s="93"/>
      <c r="GHF428" s="93"/>
      <c r="GHG428" s="93"/>
      <c r="GHH428" s="93"/>
      <c r="GHI428" s="93"/>
      <c r="GHJ428" s="93"/>
      <c r="GHK428" s="93"/>
      <c r="GHL428" s="93"/>
      <c r="GHM428" s="93"/>
      <c r="GHN428" s="93"/>
      <c r="GHO428" s="93"/>
      <c r="GHP428" s="93"/>
      <c r="GHQ428" s="93"/>
      <c r="GHR428" s="93"/>
      <c r="GHS428" s="93"/>
      <c r="GHT428" s="93"/>
      <c r="GHU428" s="93"/>
      <c r="GHV428" s="93"/>
      <c r="GHW428" s="93"/>
      <c r="GHX428" s="93"/>
      <c r="GHY428" s="93"/>
      <c r="GHZ428" s="93"/>
      <c r="GIA428" s="93"/>
      <c r="GIB428" s="93"/>
      <c r="GIC428" s="93"/>
      <c r="GID428" s="93"/>
      <c r="GIE428" s="93"/>
      <c r="GIF428" s="93"/>
      <c r="GIG428" s="93"/>
      <c r="GIH428" s="93"/>
      <c r="GII428" s="93"/>
      <c r="GIJ428" s="93"/>
      <c r="GIK428" s="93"/>
      <c r="GIL428" s="93"/>
      <c r="GIM428" s="93"/>
      <c r="GIN428" s="93"/>
      <c r="GIO428" s="93"/>
      <c r="GIP428" s="93"/>
      <c r="GIQ428" s="93"/>
      <c r="GIR428" s="93"/>
      <c r="GIS428" s="93"/>
      <c r="GIT428" s="93"/>
      <c r="GIU428" s="93"/>
      <c r="GIV428" s="93"/>
      <c r="GIW428" s="93"/>
      <c r="GIX428" s="93"/>
      <c r="GIY428" s="93"/>
      <c r="GIZ428" s="93"/>
      <c r="GJA428" s="93"/>
      <c r="GJB428" s="93"/>
      <c r="GJC428" s="93"/>
      <c r="GJD428" s="93"/>
      <c r="GJE428" s="93"/>
      <c r="GJF428" s="93"/>
      <c r="GJG428" s="93"/>
      <c r="GJH428" s="93"/>
      <c r="GJI428" s="93"/>
      <c r="GJJ428" s="93"/>
      <c r="GJK428" s="93"/>
      <c r="GJL428" s="93"/>
      <c r="GJM428" s="93"/>
      <c r="GJN428" s="93"/>
      <c r="GJO428" s="93"/>
      <c r="GJP428" s="93"/>
      <c r="GJQ428" s="93"/>
      <c r="GJR428" s="93"/>
      <c r="GJS428" s="93"/>
      <c r="GJT428" s="93"/>
      <c r="GJU428" s="93"/>
      <c r="GJV428" s="93"/>
      <c r="GJW428" s="93"/>
      <c r="GJX428" s="93"/>
      <c r="GJY428" s="93"/>
      <c r="GJZ428" s="93"/>
      <c r="GKA428" s="93"/>
      <c r="GKB428" s="93"/>
      <c r="GKC428" s="93"/>
      <c r="GKD428" s="93"/>
      <c r="GKE428" s="93"/>
      <c r="GKF428" s="93"/>
      <c r="GKG428" s="93"/>
      <c r="GKH428" s="93"/>
      <c r="GKI428" s="93"/>
      <c r="GKJ428" s="93"/>
      <c r="GKK428" s="93"/>
      <c r="GKL428" s="93"/>
      <c r="GKM428" s="93"/>
      <c r="GKN428" s="93"/>
      <c r="GKO428" s="93"/>
      <c r="GKP428" s="93"/>
      <c r="GKQ428" s="93"/>
      <c r="GKR428" s="93"/>
      <c r="GKS428" s="93"/>
      <c r="GKT428" s="93"/>
      <c r="GKU428" s="93"/>
      <c r="GKV428" s="93"/>
      <c r="GKW428" s="93"/>
      <c r="GKX428" s="93"/>
      <c r="GKY428" s="93"/>
      <c r="GKZ428" s="93"/>
      <c r="GLA428" s="93"/>
      <c r="GLB428" s="93"/>
      <c r="GLC428" s="93"/>
      <c r="GLD428" s="93"/>
      <c r="GLE428" s="93"/>
      <c r="GLF428" s="93"/>
      <c r="GLG428" s="93"/>
      <c r="GLH428" s="93"/>
      <c r="GLI428" s="93"/>
      <c r="GLJ428" s="93"/>
      <c r="GLK428" s="93"/>
      <c r="GLL428" s="93"/>
      <c r="GLM428" s="93"/>
      <c r="GLN428" s="93"/>
      <c r="GLO428" s="93"/>
      <c r="GLP428" s="93"/>
      <c r="GLQ428" s="93"/>
      <c r="GLR428" s="93"/>
      <c r="GLS428" s="93"/>
      <c r="GLT428" s="93"/>
      <c r="GLU428" s="93"/>
      <c r="GLV428" s="93"/>
      <c r="GLW428" s="93"/>
      <c r="GLX428" s="93"/>
      <c r="GLY428" s="93"/>
      <c r="GLZ428" s="93"/>
      <c r="GMA428" s="93"/>
      <c r="GMB428" s="93"/>
      <c r="GMC428" s="93"/>
      <c r="GMD428" s="93"/>
      <c r="GME428" s="93"/>
      <c r="GMF428" s="93"/>
      <c r="GMG428" s="93"/>
      <c r="GMH428" s="93"/>
      <c r="GMI428" s="93"/>
      <c r="GMJ428" s="93"/>
      <c r="GMK428" s="93"/>
      <c r="GML428" s="93"/>
      <c r="GMM428" s="93"/>
      <c r="GMN428" s="93"/>
      <c r="GMO428" s="93"/>
      <c r="GMP428" s="93"/>
      <c r="GMQ428" s="93"/>
      <c r="GMR428" s="93"/>
      <c r="GMS428" s="93"/>
      <c r="GMT428" s="93"/>
      <c r="GMU428" s="93"/>
      <c r="GMV428" s="93"/>
      <c r="GMW428" s="93"/>
      <c r="GMX428" s="93"/>
      <c r="GMY428" s="93"/>
      <c r="GMZ428" s="93"/>
      <c r="GNA428" s="93"/>
      <c r="GNB428" s="93"/>
      <c r="GNC428" s="93"/>
      <c r="GND428" s="93"/>
      <c r="GNE428" s="93"/>
      <c r="GNF428" s="93"/>
      <c r="GNG428" s="93"/>
      <c r="GNH428" s="93"/>
      <c r="GNI428" s="93"/>
      <c r="GNJ428" s="93"/>
      <c r="GNK428" s="93"/>
      <c r="GNL428" s="93"/>
      <c r="GNM428" s="93"/>
      <c r="GNN428" s="93"/>
      <c r="GNO428" s="93"/>
      <c r="GNP428" s="93"/>
      <c r="GNQ428" s="93"/>
      <c r="GNR428" s="93"/>
      <c r="GNS428" s="93"/>
      <c r="GNT428" s="93"/>
      <c r="GNU428" s="93"/>
      <c r="GNV428" s="93"/>
      <c r="GNW428" s="93"/>
      <c r="GNX428" s="93"/>
      <c r="GNY428" s="93"/>
      <c r="GNZ428" s="93"/>
      <c r="GOA428" s="93"/>
      <c r="GOB428" s="93"/>
      <c r="GOC428" s="93"/>
      <c r="GOD428" s="93"/>
      <c r="GOE428" s="93"/>
      <c r="GOF428" s="93"/>
      <c r="GOG428" s="93"/>
      <c r="GOH428" s="93"/>
      <c r="GOI428" s="93"/>
      <c r="GOJ428" s="93"/>
      <c r="GOK428" s="93"/>
      <c r="GOL428" s="93"/>
      <c r="GOM428" s="93"/>
      <c r="GON428" s="93"/>
      <c r="GOO428" s="93"/>
      <c r="GOP428" s="93"/>
      <c r="GOQ428" s="93"/>
      <c r="GOR428" s="93"/>
      <c r="GOS428" s="93"/>
      <c r="GOT428" s="93"/>
      <c r="GOU428" s="93"/>
      <c r="GOV428" s="93"/>
      <c r="GOW428" s="93"/>
      <c r="GOX428" s="93"/>
      <c r="GOY428" s="93"/>
      <c r="GOZ428" s="93"/>
      <c r="GPA428" s="93"/>
      <c r="GPB428" s="93"/>
      <c r="GPC428" s="93"/>
      <c r="GPD428" s="93"/>
      <c r="GPE428" s="93"/>
      <c r="GPF428" s="93"/>
      <c r="GPG428" s="93"/>
      <c r="GPH428" s="93"/>
      <c r="GPI428" s="93"/>
      <c r="GPJ428" s="93"/>
      <c r="GPK428" s="93"/>
      <c r="GPL428" s="93"/>
      <c r="GPM428" s="93"/>
      <c r="GPN428" s="93"/>
      <c r="GPO428" s="93"/>
      <c r="GPP428" s="93"/>
      <c r="GPQ428" s="93"/>
      <c r="GPR428" s="93"/>
      <c r="GPS428" s="93"/>
      <c r="GPT428" s="93"/>
      <c r="GPU428" s="93"/>
      <c r="GPV428" s="93"/>
      <c r="GPW428" s="93"/>
      <c r="GPX428" s="93"/>
      <c r="GPY428" s="93"/>
      <c r="GPZ428" s="93"/>
      <c r="GQA428" s="93"/>
      <c r="GQB428" s="93"/>
      <c r="GQC428" s="93"/>
      <c r="GQD428" s="93"/>
      <c r="GQE428" s="93"/>
      <c r="GQF428" s="93"/>
      <c r="GQG428" s="93"/>
      <c r="GQH428" s="93"/>
      <c r="GQI428" s="93"/>
      <c r="GQJ428" s="93"/>
      <c r="GQK428" s="93"/>
      <c r="GQL428" s="93"/>
      <c r="GQM428" s="93"/>
      <c r="GQN428" s="93"/>
      <c r="GQO428" s="93"/>
      <c r="GQP428" s="93"/>
      <c r="GQQ428" s="93"/>
      <c r="GQR428" s="93"/>
      <c r="GQS428" s="93"/>
      <c r="GQT428" s="93"/>
      <c r="GQU428" s="93"/>
      <c r="GQV428" s="93"/>
      <c r="GQW428" s="93"/>
      <c r="GQX428" s="93"/>
      <c r="GQY428" s="93"/>
      <c r="GQZ428" s="93"/>
      <c r="GRA428" s="93"/>
      <c r="GRB428" s="93"/>
      <c r="GRC428" s="93"/>
      <c r="GRD428" s="93"/>
      <c r="GRE428" s="93"/>
      <c r="GRF428" s="93"/>
      <c r="GRG428" s="93"/>
      <c r="GRH428" s="93"/>
      <c r="GRI428" s="93"/>
      <c r="GRJ428" s="93"/>
      <c r="GRK428" s="93"/>
      <c r="GRL428" s="93"/>
      <c r="GRM428" s="93"/>
      <c r="GRN428" s="93"/>
      <c r="GRO428" s="93"/>
      <c r="GRP428" s="93"/>
      <c r="GRQ428" s="93"/>
      <c r="GRR428" s="93"/>
      <c r="GRS428" s="93"/>
      <c r="GRT428" s="93"/>
      <c r="GRU428" s="93"/>
      <c r="GRV428" s="93"/>
      <c r="GRW428" s="93"/>
      <c r="GRX428" s="93"/>
      <c r="GRY428" s="93"/>
      <c r="GRZ428" s="93"/>
      <c r="GSA428" s="93"/>
      <c r="GSB428" s="93"/>
      <c r="GSC428" s="93"/>
      <c r="GSD428" s="93"/>
      <c r="GSE428" s="93"/>
      <c r="GSF428" s="93"/>
      <c r="GSG428" s="93"/>
      <c r="GSH428" s="93"/>
      <c r="GSI428" s="93"/>
      <c r="GSJ428" s="93"/>
      <c r="GSK428" s="93"/>
      <c r="GSL428" s="93"/>
      <c r="GSM428" s="93"/>
      <c r="GSN428" s="93"/>
      <c r="GSO428" s="93"/>
      <c r="GSP428" s="93"/>
      <c r="GSQ428" s="93"/>
      <c r="GSR428" s="93"/>
      <c r="GSS428" s="93"/>
      <c r="GST428" s="93"/>
      <c r="GSU428" s="93"/>
      <c r="GSV428" s="93"/>
      <c r="GSW428" s="93"/>
      <c r="GSX428" s="93"/>
      <c r="GSY428" s="93"/>
      <c r="GSZ428" s="93"/>
      <c r="GTA428" s="93"/>
      <c r="GTB428" s="93"/>
      <c r="GTC428" s="93"/>
      <c r="GTD428" s="93"/>
      <c r="GTE428" s="93"/>
      <c r="GTF428" s="93"/>
      <c r="GTG428" s="93"/>
      <c r="GTH428" s="93"/>
      <c r="GTI428" s="93"/>
      <c r="GTJ428" s="93"/>
      <c r="GTK428" s="93"/>
      <c r="GTL428" s="93"/>
      <c r="GTM428" s="93"/>
      <c r="GTN428" s="93"/>
      <c r="GTO428" s="93"/>
      <c r="GTP428" s="93"/>
      <c r="GTQ428" s="93"/>
      <c r="GTR428" s="93"/>
      <c r="GTS428" s="93"/>
      <c r="GTT428" s="93"/>
      <c r="GTU428" s="93"/>
      <c r="GTV428" s="93"/>
      <c r="GTW428" s="93"/>
      <c r="GTX428" s="93"/>
      <c r="GTY428" s="93"/>
      <c r="GTZ428" s="93"/>
      <c r="GUA428" s="93"/>
      <c r="GUB428" s="93"/>
      <c r="GUC428" s="93"/>
      <c r="GUD428" s="93"/>
      <c r="GUE428" s="93"/>
      <c r="GUF428" s="93"/>
      <c r="GUG428" s="93"/>
      <c r="GUH428" s="93"/>
      <c r="GUI428" s="93"/>
      <c r="GUJ428" s="93"/>
      <c r="GUK428" s="93"/>
      <c r="GUL428" s="93"/>
      <c r="GUM428" s="93"/>
      <c r="GUN428" s="93"/>
      <c r="GUO428" s="93"/>
      <c r="GUP428" s="93"/>
      <c r="GUQ428" s="93"/>
      <c r="GUR428" s="93"/>
      <c r="GUS428" s="93"/>
      <c r="GUT428" s="93"/>
      <c r="GUU428" s="93"/>
      <c r="GUV428" s="93"/>
      <c r="GUW428" s="93"/>
      <c r="GUX428" s="93"/>
      <c r="GUY428" s="93"/>
      <c r="GUZ428" s="93"/>
      <c r="GVA428" s="93"/>
      <c r="GVB428" s="93"/>
      <c r="GVC428" s="93"/>
      <c r="GVD428" s="93"/>
      <c r="GVE428" s="93"/>
      <c r="GVF428" s="93"/>
      <c r="GVG428" s="93"/>
      <c r="GVH428" s="93"/>
      <c r="GVI428" s="93"/>
      <c r="GVJ428" s="93"/>
      <c r="GVK428" s="93"/>
      <c r="GVL428" s="93"/>
      <c r="GVM428" s="93"/>
      <c r="GVN428" s="93"/>
      <c r="GVO428" s="93"/>
      <c r="GVP428" s="93"/>
      <c r="GVQ428" s="93"/>
      <c r="GVR428" s="93"/>
      <c r="GVS428" s="93"/>
      <c r="GVT428" s="93"/>
      <c r="GVU428" s="93"/>
      <c r="GVV428" s="93"/>
      <c r="GVW428" s="93"/>
      <c r="GVX428" s="93"/>
      <c r="GVY428" s="93"/>
      <c r="GVZ428" s="93"/>
      <c r="GWA428" s="93"/>
      <c r="GWB428" s="93"/>
      <c r="GWC428" s="93"/>
      <c r="GWD428" s="93"/>
      <c r="GWE428" s="93"/>
      <c r="GWF428" s="93"/>
      <c r="GWG428" s="93"/>
      <c r="GWH428" s="93"/>
      <c r="GWI428" s="93"/>
      <c r="GWJ428" s="93"/>
      <c r="GWK428" s="93"/>
      <c r="GWL428" s="93"/>
      <c r="GWM428" s="93"/>
      <c r="GWN428" s="93"/>
      <c r="GWO428" s="93"/>
      <c r="GWP428" s="93"/>
      <c r="GWQ428" s="93"/>
      <c r="GWR428" s="93"/>
      <c r="GWS428" s="93"/>
      <c r="GWT428" s="93"/>
      <c r="GWU428" s="93"/>
      <c r="GWV428" s="93"/>
      <c r="GWW428" s="93"/>
      <c r="GWX428" s="93"/>
      <c r="GWY428" s="93"/>
      <c r="GWZ428" s="93"/>
      <c r="GXA428" s="93"/>
      <c r="GXB428" s="93"/>
      <c r="GXC428" s="93"/>
      <c r="GXD428" s="93"/>
      <c r="GXE428" s="93"/>
      <c r="GXF428" s="93"/>
      <c r="GXG428" s="93"/>
      <c r="GXH428" s="93"/>
      <c r="GXI428" s="93"/>
      <c r="GXJ428" s="93"/>
      <c r="GXK428" s="93"/>
      <c r="GXL428" s="93"/>
      <c r="GXM428" s="93"/>
      <c r="GXN428" s="93"/>
      <c r="GXO428" s="93"/>
      <c r="GXP428" s="93"/>
      <c r="GXQ428" s="93"/>
      <c r="GXR428" s="93"/>
      <c r="GXS428" s="93"/>
      <c r="GXT428" s="93"/>
      <c r="GXU428" s="93"/>
      <c r="GXV428" s="93"/>
      <c r="GXW428" s="93"/>
      <c r="GXX428" s="93"/>
      <c r="GXY428" s="93"/>
      <c r="GXZ428" s="93"/>
      <c r="GYA428" s="93"/>
      <c r="GYB428" s="93"/>
      <c r="GYC428" s="93"/>
      <c r="GYD428" s="93"/>
      <c r="GYE428" s="93"/>
      <c r="GYF428" s="93"/>
      <c r="GYG428" s="93"/>
      <c r="GYH428" s="93"/>
      <c r="GYI428" s="93"/>
      <c r="GYJ428" s="93"/>
      <c r="GYK428" s="93"/>
      <c r="GYL428" s="93"/>
      <c r="GYM428" s="93"/>
      <c r="GYN428" s="93"/>
      <c r="GYO428" s="93"/>
      <c r="GYP428" s="93"/>
      <c r="GYQ428" s="93"/>
      <c r="GYR428" s="93"/>
      <c r="GYS428" s="93"/>
      <c r="GYT428" s="93"/>
      <c r="GYU428" s="93"/>
      <c r="GYV428" s="93"/>
      <c r="GYW428" s="93"/>
      <c r="GYX428" s="93"/>
      <c r="GYY428" s="93"/>
      <c r="GYZ428" s="93"/>
      <c r="GZA428" s="93"/>
      <c r="GZB428" s="93"/>
      <c r="GZC428" s="93"/>
      <c r="GZD428" s="93"/>
      <c r="GZE428" s="93"/>
      <c r="GZF428" s="93"/>
      <c r="GZG428" s="93"/>
      <c r="GZH428" s="93"/>
      <c r="GZI428" s="93"/>
      <c r="GZJ428" s="93"/>
      <c r="GZK428" s="93"/>
      <c r="GZL428" s="93"/>
      <c r="GZM428" s="93"/>
      <c r="GZN428" s="93"/>
      <c r="GZO428" s="93"/>
      <c r="GZP428" s="93"/>
      <c r="GZQ428" s="93"/>
      <c r="GZR428" s="93"/>
      <c r="GZS428" s="93"/>
      <c r="GZT428" s="93"/>
      <c r="GZU428" s="93"/>
      <c r="GZV428" s="93"/>
      <c r="GZW428" s="93"/>
      <c r="GZX428" s="93"/>
      <c r="GZY428" s="93"/>
      <c r="GZZ428" s="93"/>
      <c r="HAA428" s="93"/>
      <c r="HAB428" s="93"/>
      <c r="HAC428" s="93"/>
      <c r="HAD428" s="93"/>
      <c r="HAE428" s="93"/>
      <c r="HAF428" s="93"/>
      <c r="HAG428" s="93"/>
      <c r="HAH428" s="93"/>
      <c r="HAI428" s="93"/>
      <c r="HAJ428" s="93"/>
      <c r="HAK428" s="93"/>
      <c r="HAL428" s="93"/>
      <c r="HAM428" s="93"/>
      <c r="HAN428" s="93"/>
      <c r="HAO428" s="93"/>
      <c r="HAP428" s="93"/>
      <c r="HAQ428" s="93"/>
      <c r="HAR428" s="93"/>
      <c r="HAS428" s="93"/>
      <c r="HAT428" s="93"/>
      <c r="HAU428" s="93"/>
      <c r="HAV428" s="93"/>
      <c r="HAW428" s="93"/>
      <c r="HAX428" s="93"/>
      <c r="HAY428" s="93"/>
      <c r="HAZ428" s="93"/>
      <c r="HBA428" s="93"/>
      <c r="HBB428" s="93"/>
      <c r="HBC428" s="93"/>
      <c r="HBD428" s="93"/>
      <c r="HBE428" s="93"/>
      <c r="HBF428" s="93"/>
      <c r="HBG428" s="93"/>
      <c r="HBH428" s="93"/>
      <c r="HBI428" s="93"/>
      <c r="HBJ428" s="93"/>
      <c r="HBK428" s="93"/>
      <c r="HBL428" s="93"/>
      <c r="HBM428" s="93"/>
      <c r="HBN428" s="93"/>
      <c r="HBO428" s="93"/>
      <c r="HBP428" s="93"/>
      <c r="HBQ428" s="93"/>
      <c r="HBR428" s="93"/>
      <c r="HBS428" s="93"/>
      <c r="HBT428" s="93"/>
      <c r="HBU428" s="93"/>
      <c r="HBV428" s="93"/>
      <c r="HBW428" s="93"/>
      <c r="HBX428" s="93"/>
      <c r="HBY428" s="93"/>
      <c r="HBZ428" s="93"/>
      <c r="HCA428" s="93"/>
      <c r="HCB428" s="93"/>
      <c r="HCC428" s="93"/>
      <c r="HCD428" s="93"/>
      <c r="HCE428" s="93"/>
      <c r="HCF428" s="93"/>
      <c r="HCG428" s="93"/>
      <c r="HCH428" s="93"/>
      <c r="HCI428" s="93"/>
      <c r="HCJ428" s="93"/>
      <c r="HCK428" s="93"/>
      <c r="HCL428" s="93"/>
      <c r="HCM428" s="93"/>
      <c r="HCN428" s="93"/>
      <c r="HCO428" s="93"/>
      <c r="HCP428" s="93"/>
      <c r="HCQ428" s="93"/>
      <c r="HCR428" s="93"/>
      <c r="HCS428" s="93"/>
      <c r="HCT428" s="93"/>
      <c r="HCU428" s="93"/>
      <c r="HCV428" s="93"/>
      <c r="HCW428" s="93"/>
      <c r="HCX428" s="93"/>
      <c r="HCY428" s="93"/>
      <c r="HCZ428" s="93"/>
      <c r="HDA428" s="93"/>
      <c r="HDB428" s="93"/>
      <c r="HDC428" s="93"/>
      <c r="HDD428" s="93"/>
      <c r="HDE428" s="93"/>
      <c r="HDF428" s="93"/>
      <c r="HDG428" s="93"/>
      <c r="HDH428" s="93"/>
      <c r="HDI428" s="93"/>
      <c r="HDJ428" s="93"/>
      <c r="HDK428" s="93"/>
      <c r="HDL428" s="93"/>
      <c r="HDM428" s="93"/>
      <c r="HDN428" s="93"/>
      <c r="HDO428" s="93"/>
      <c r="HDP428" s="93"/>
      <c r="HDQ428" s="93"/>
      <c r="HDR428" s="93"/>
      <c r="HDS428" s="93"/>
      <c r="HDT428" s="93"/>
      <c r="HDU428" s="93"/>
      <c r="HDV428" s="93"/>
      <c r="HDW428" s="93"/>
      <c r="HDX428" s="93"/>
      <c r="HDY428" s="93"/>
      <c r="HDZ428" s="93"/>
      <c r="HEA428" s="93"/>
      <c r="HEB428" s="93"/>
      <c r="HEC428" s="93"/>
      <c r="HED428" s="93"/>
      <c r="HEE428" s="93"/>
      <c r="HEF428" s="93"/>
      <c r="HEG428" s="93"/>
      <c r="HEH428" s="93"/>
      <c r="HEI428" s="93"/>
      <c r="HEJ428" s="93"/>
      <c r="HEK428" s="93"/>
      <c r="HEL428" s="93"/>
      <c r="HEM428" s="93"/>
      <c r="HEN428" s="93"/>
      <c r="HEO428" s="93"/>
      <c r="HEP428" s="93"/>
      <c r="HEQ428" s="93"/>
      <c r="HER428" s="93"/>
      <c r="HES428" s="93"/>
      <c r="HET428" s="93"/>
      <c r="HEU428" s="93"/>
      <c r="HEV428" s="93"/>
      <c r="HEW428" s="93"/>
      <c r="HEX428" s="93"/>
      <c r="HEY428" s="93"/>
      <c r="HEZ428" s="93"/>
      <c r="HFA428" s="93"/>
      <c r="HFB428" s="93"/>
      <c r="HFC428" s="93"/>
      <c r="HFD428" s="93"/>
      <c r="HFE428" s="93"/>
      <c r="HFF428" s="93"/>
      <c r="HFG428" s="93"/>
      <c r="HFH428" s="93"/>
      <c r="HFI428" s="93"/>
      <c r="HFJ428" s="93"/>
      <c r="HFK428" s="93"/>
      <c r="HFL428" s="93"/>
      <c r="HFM428" s="93"/>
      <c r="HFN428" s="93"/>
      <c r="HFO428" s="93"/>
      <c r="HFP428" s="93"/>
      <c r="HFQ428" s="93"/>
      <c r="HFR428" s="93"/>
      <c r="HFS428" s="93"/>
      <c r="HFT428" s="93"/>
      <c r="HFU428" s="93"/>
      <c r="HFV428" s="93"/>
      <c r="HFW428" s="93"/>
      <c r="HFX428" s="93"/>
      <c r="HFY428" s="93"/>
      <c r="HFZ428" s="93"/>
      <c r="HGA428" s="93"/>
      <c r="HGB428" s="93"/>
      <c r="HGC428" s="93"/>
      <c r="HGD428" s="93"/>
      <c r="HGE428" s="93"/>
      <c r="HGF428" s="93"/>
      <c r="HGG428" s="93"/>
      <c r="HGH428" s="93"/>
      <c r="HGI428" s="93"/>
      <c r="HGJ428" s="93"/>
      <c r="HGK428" s="93"/>
      <c r="HGL428" s="93"/>
      <c r="HGM428" s="93"/>
      <c r="HGN428" s="93"/>
      <c r="HGO428" s="93"/>
      <c r="HGP428" s="93"/>
      <c r="HGQ428" s="93"/>
      <c r="HGR428" s="93"/>
      <c r="HGS428" s="93"/>
      <c r="HGT428" s="93"/>
      <c r="HGU428" s="93"/>
      <c r="HGV428" s="93"/>
      <c r="HGW428" s="93"/>
      <c r="HGX428" s="93"/>
      <c r="HGY428" s="93"/>
      <c r="HGZ428" s="93"/>
      <c r="HHA428" s="93"/>
      <c r="HHB428" s="93"/>
      <c r="HHC428" s="93"/>
      <c r="HHD428" s="93"/>
      <c r="HHE428" s="93"/>
      <c r="HHF428" s="93"/>
      <c r="HHG428" s="93"/>
      <c r="HHH428" s="93"/>
      <c r="HHI428" s="93"/>
      <c r="HHJ428" s="93"/>
      <c r="HHK428" s="93"/>
      <c r="HHL428" s="93"/>
      <c r="HHM428" s="93"/>
      <c r="HHN428" s="93"/>
      <c r="HHO428" s="93"/>
      <c r="HHP428" s="93"/>
      <c r="HHQ428" s="93"/>
      <c r="HHR428" s="93"/>
      <c r="HHS428" s="93"/>
      <c r="HHT428" s="93"/>
      <c r="HHU428" s="93"/>
      <c r="HHV428" s="93"/>
      <c r="HHW428" s="93"/>
      <c r="HHX428" s="93"/>
      <c r="HHY428" s="93"/>
      <c r="HHZ428" s="93"/>
      <c r="HIA428" s="93"/>
      <c r="HIB428" s="93"/>
      <c r="HIC428" s="93"/>
      <c r="HID428" s="93"/>
      <c r="HIE428" s="93"/>
      <c r="HIF428" s="93"/>
      <c r="HIG428" s="93"/>
      <c r="HIH428" s="93"/>
      <c r="HII428" s="93"/>
      <c r="HIJ428" s="93"/>
      <c r="HIK428" s="93"/>
      <c r="HIL428" s="93"/>
      <c r="HIM428" s="93"/>
      <c r="HIN428" s="93"/>
      <c r="HIO428" s="93"/>
      <c r="HIP428" s="93"/>
      <c r="HIQ428" s="93"/>
      <c r="HIR428" s="93"/>
      <c r="HIS428" s="93"/>
      <c r="HIT428" s="93"/>
      <c r="HIU428" s="93"/>
      <c r="HIV428" s="93"/>
      <c r="HIW428" s="93"/>
      <c r="HIX428" s="93"/>
      <c r="HIY428" s="93"/>
      <c r="HIZ428" s="93"/>
      <c r="HJA428" s="93"/>
      <c r="HJB428" s="93"/>
      <c r="HJC428" s="93"/>
      <c r="HJD428" s="93"/>
      <c r="HJE428" s="93"/>
      <c r="HJF428" s="93"/>
      <c r="HJG428" s="93"/>
      <c r="HJH428" s="93"/>
      <c r="HJI428" s="93"/>
      <c r="HJJ428" s="93"/>
      <c r="HJK428" s="93"/>
      <c r="HJL428" s="93"/>
      <c r="HJM428" s="93"/>
      <c r="HJN428" s="93"/>
      <c r="HJO428" s="93"/>
      <c r="HJP428" s="93"/>
      <c r="HJQ428" s="93"/>
      <c r="HJR428" s="93"/>
      <c r="HJS428" s="93"/>
      <c r="HJT428" s="93"/>
      <c r="HJU428" s="93"/>
      <c r="HJV428" s="93"/>
      <c r="HJW428" s="93"/>
      <c r="HJX428" s="93"/>
      <c r="HJY428" s="93"/>
      <c r="HJZ428" s="93"/>
      <c r="HKA428" s="93"/>
      <c r="HKB428" s="93"/>
      <c r="HKC428" s="93"/>
      <c r="HKD428" s="93"/>
      <c r="HKE428" s="93"/>
      <c r="HKF428" s="93"/>
      <c r="HKG428" s="93"/>
      <c r="HKH428" s="93"/>
      <c r="HKI428" s="93"/>
      <c r="HKJ428" s="93"/>
      <c r="HKK428" s="93"/>
      <c r="HKL428" s="93"/>
      <c r="HKM428" s="93"/>
      <c r="HKN428" s="93"/>
      <c r="HKO428" s="93"/>
      <c r="HKP428" s="93"/>
      <c r="HKQ428" s="93"/>
      <c r="HKR428" s="93"/>
      <c r="HKS428" s="93"/>
      <c r="HKT428" s="93"/>
      <c r="HKU428" s="93"/>
      <c r="HKV428" s="93"/>
      <c r="HKW428" s="93"/>
      <c r="HKX428" s="93"/>
      <c r="HKY428" s="93"/>
      <c r="HKZ428" s="93"/>
      <c r="HLA428" s="93"/>
      <c r="HLB428" s="93"/>
      <c r="HLC428" s="93"/>
      <c r="HLD428" s="93"/>
      <c r="HLE428" s="93"/>
      <c r="HLF428" s="93"/>
      <c r="HLG428" s="93"/>
      <c r="HLH428" s="93"/>
      <c r="HLI428" s="93"/>
      <c r="HLJ428" s="93"/>
      <c r="HLK428" s="93"/>
      <c r="HLL428" s="93"/>
      <c r="HLM428" s="93"/>
      <c r="HLN428" s="93"/>
      <c r="HLO428" s="93"/>
      <c r="HLP428" s="93"/>
      <c r="HLQ428" s="93"/>
      <c r="HLR428" s="93"/>
      <c r="HLS428" s="93"/>
      <c r="HLT428" s="93"/>
      <c r="HLU428" s="93"/>
      <c r="HLV428" s="93"/>
      <c r="HLW428" s="93"/>
      <c r="HLX428" s="93"/>
      <c r="HLY428" s="93"/>
      <c r="HLZ428" s="93"/>
      <c r="HMA428" s="93"/>
      <c r="HMB428" s="93"/>
      <c r="HMC428" s="93"/>
      <c r="HMD428" s="93"/>
      <c r="HME428" s="93"/>
      <c r="HMF428" s="93"/>
      <c r="HMG428" s="93"/>
      <c r="HMH428" s="93"/>
      <c r="HMI428" s="93"/>
      <c r="HMJ428" s="93"/>
      <c r="HMK428" s="93"/>
      <c r="HML428" s="93"/>
      <c r="HMM428" s="93"/>
      <c r="HMN428" s="93"/>
      <c r="HMO428" s="93"/>
      <c r="HMP428" s="93"/>
      <c r="HMQ428" s="93"/>
      <c r="HMR428" s="93"/>
      <c r="HMS428" s="93"/>
      <c r="HMT428" s="93"/>
      <c r="HMU428" s="93"/>
      <c r="HMV428" s="93"/>
      <c r="HMW428" s="93"/>
      <c r="HMX428" s="93"/>
      <c r="HMY428" s="93"/>
      <c r="HMZ428" s="93"/>
      <c r="HNA428" s="93"/>
      <c r="HNB428" s="93"/>
      <c r="HNC428" s="93"/>
      <c r="HND428" s="93"/>
      <c r="HNE428" s="93"/>
      <c r="HNF428" s="93"/>
      <c r="HNG428" s="93"/>
      <c r="HNH428" s="93"/>
      <c r="HNI428" s="93"/>
      <c r="HNJ428" s="93"/>
      <c r="HNK428" s="93"/>
      <c r="HNL428" s="93"/>
      <c r="HNM428" s="93"/>
      <c r="HNN428" s="93"/>
      <c r="HNO428" s="93"/>
      <c r="HNP428" s="93"/>
      <c r="HNQ428" s="93"/>
      <c r="HNR428" s="93"/>
      <c r="HNS428" s="93"/>
      <c r="HNT428" s="93"/>
      <c r="HNU428" s="93"/>
      <c r="HNV428" s="93"/>
      <c r="HNW428" s="93"/>
      <c r="HNX428" s="93"/>
      <c r="HNY428" s="93"/>
      <c r="HNZ428" s="93"/>
      <c r="HOA428" s="93"/>
      <c r="HOB428" s="93"/>
      <c r="HOC428" s="93"/>
      <c r="HOD428" s="93"/>
      <c r="HOE428" s="93"/>
      <c r="HOF428" s="93"/>
      <c r="HOG428" s="93"/>
      <c r="HOH428" s="93"/>
      <c r="HOI428" s="93"/>
      <c r="HOJ428" s="93"/>
      <c r="HOK428" s="93"/>
      <c r="HOL428" s="93"/>
      <c r="HOM428" s="93"/>
      <c r="HON428" s="93"/>
      <c r="HOO428" s="93"/>
      <c r="HOP428" s="93"/>
      <c r="HOQ428" s="93"/>
      <c r="HOR428" s="93"/>
      <c r="HOS428" s="93"/>
      <c r="HOT428" s="93"/>
      <c r="HOU428" s="93"/>
      <c r="HOV428" s="93"/>
      <c r="HOW428" s="93"/>
      <c r="HOX428" s="93"/>
      <c r="HOY428" s="93"/>
      <c r="HOZ428" s="93"/>
      <c r="HPA428" s="93"/>
      <c r="HPB428" s="93"/>
      <c r="HPC428" s="93"/>
      <c r="HPD428" s="93"/>
      <c r="HPE428" s="93"/>
      <c r="HPF428" s="93"/>
      <c r="HPG428" s="93"/>
      <c r="HPH428" s="93"/>
      <c r="HPI428" s="93"/>
      <c r="HPJ428" s="93"/>
      <c r="HPK428" s="93"/>
      <c r="HPL428" s="93"/>
      <c r="HPM428" s="93"/>
      <c r="HPN428" s="93"/>
      <c r="HPO428" s="93"/>
      <c r="HPP428" s="93"/>
      <c r="HPQ428" s="93"/>
      <c r="HPR428" s="93"/>
      <c r="HPS428" s="93"/>
      <c r="HPT428" s="93"/>
      <c r="HPU428" s="93"/>
      <c r="HPV428" s="93"/>
      <c r="HPW428" s="93"/>
      <c r="HPX428" s="93"/>
      <c r="HPY428" s="93"/>
      <c r="HPZ428" s="93"/>
      <c r="HQA428" s="93"/>
      <c r="HQB428" s="93"/>
      <c r="HQC428" s="93"/>
      <c r="HQD428" s="93"/>
      <c r="HQE428" s="93"/>
      <c r="HQF428" s="93"/>
      <c r="HQG428" s="93"/>
      <c r="HQH428" s="93"/>
      <c r="HQI428" s="93"/>
      <c r="HQJ428" s="93"/>
      <c r="HQK428" s="93"/>
      <c r="HQL428" s="93"/>
      <c r="HQM428" s="93"/>
      <c r="HQN428" s="93"/>
      <c r="HQO428" s="93"/>
      <c r="HQP428" s="93"/>
      <c r="HQQ428" s="93"/>
      <c r="HQR428" s="93"/>
      <c r="HQS428" s="93"/>
      <c r="HQT428" s="93"/>
      <c r="HQU428" s="93"/>
      <c r="HQV428" s="93"/>
      <c r="HQW428" s="93"/>
      <c r="HQX428" s="93"/>
      <c r="HQY428" s="93"/>
      <c r="HQZ428" s="93"/>
      <c r="HRA428" s="93"/>
      <c r="HRB428" s="93"/>
      <c r="HRC428" s="93"/>
      <c r="HRD428" s="93"/>
      <c r="HRE428" s="93"/>
      <c r="HRF428" s="93"/>
      <c r="HRG428" s="93"/>
      <c r="HRH428" s="93"/>
      <c r="HRI428" s="93"/>
      <c r="HRJ428" s="93"/>
      <c r="HRK428" s="93"/>
      <c r="HRL428" s="93"/>
      <c r="HRM428" s="93"/>
      <c r="HRN428" s="93"/>
      <c r="HRO428" s="93"/>
      <c r="HRP428" s="93"/>
      <c r="HRQ428" s="93"/>
      <c r="HRR428" s="93"/>
      <c r="HRS428" s="93"/>
      <c r="HRT428" s="93"/>
      <c r="HRU428" s="93"/>
      <c r="HRV428" s="93"/>
      <c r="HRW428" s="93"/>
      <c r="HRX428" s="93"/>
      <c r="HRY428" s="93"/>
      <c r="HRZ428" s="93"/>
      <c r="HSA428" s="93"/>
      <c r="HSB428" s="93"/>
      <c r="HSC428" s="93"/>
      <c r="HSD428" s="93"/>
      <c r="HSE428" s="93"/>
      <c r="HSF428" s="93"/>
      <c r="HSG428" s="93"/>
      <c r="HSH428" s="93"/>
      <c r="HSI428" s="93"/>
      <c r="HSJ428" s="93"/>
      <c r="HSK428" s="93"/>
      <c r="HSL428" s="93"/>
      <c r="HSM428" s="93"/>
      <c r="HSN428" s="93"/>
      <c r="HSO428" s="93"/>
      <c r="HSP428" s="93"/>
      <c r="HSQ428" s="93"/>
      <c r="HSR428" s="93"/>
      <c r="HSS428" s="93"/>
      <c r="HST428" s="93"/>
      <c r="HSU428" s="93"/>
      <c r="HSV428" s="93"/>
      <c r="HSW428" s="93"/>
      <c r="HSX428" s="93"/>
      <c r="HSY428" s="93"/>
      <c r="HSZ428" s="93"/>
      <c r="HTA428" s="93"/>
      <c r="HTB428" s="93"/>
      <c r="HTC428" s="93"/>
      <c r="HTD428" s="93"/>
      <c r="HTE428" s="93"/>
      <c r="HTF428" s="93"/>
      <c r="HTG428" s="93"/>
      <c r="HTH428" s="93"/>
      <c r="HTI428" s="93"/>
      <c r="HTJ428" s="93"/>
      <c r="HTK428" s="93"/>
      <c r="HTL428" s="93"/>
      <c r="HTM428" s="93"/>
      <c r="HTN428" s="93"/>
      <c r="HTO428" s="93"/>
      <c r="HTP428" s="93"/>
      <c r="HTQ428" s="93"/>
      <c r="HTR428" s="93"/>
      <c r="HTS428" s="93"/>
      <c r="HTT428" s="93"/>
      <c r="HTU428" s="93"/>
      <c r="HTV428" s="93"/>
      <c r="HTW428" s="93"/>
      <c r="HTX428" s="93"/>
      <c r="HTY428" s="93"/>
      <c r="HTZ428" s="93"/>
      <c r="HUA428" s="93"/>
      <c r="HUB428" s="93"/>
      <c r="HUC428" s="93"/>
      <c r="HUD428" s="93"/>
      <c r="HUE428" s="93"/>
      <c r="HUF428" s="93"/>
      <c r="HUG428" s="93"/>
      <c r="HUH428" s="93"/>
      <c r="HUI428" s="93"/>
      <c r="HUJ428" s="93"/>
      <c r="HUK428" s="93"/>
      <c r="HUL428" s="93"/>
      <c r="HUM428" s="93"/>
      <c r="HUN428" s="93"/>
      <c r="HUO428" s="93"/>
      <c r="HUP428" s="93"/>
      <c r="HUQ428" s="93"/>
      <c r="HUR428" s="93"/>
      <c r="HUS428" s="93"/>
      <c r="HUT428" s="93"/>
      <c r="HUU428" s="93"/>
      <c r="HUV428" s="93"/>
      <c r="HUW428" s="93"/>
      <c r="HUX428" s="93"/>
      <c r="HUY428" s="93"/>
      <c r="HUZ428" s="93"/>
      <c r="HVA428" s="93"/>
      <c r="HVB428" s="93"/>
      <c r="HVC428" s="93"/>
      <c r="HVD428" s="93"/>
      <c r="HVE428" s="93"/>
      <c r="HVF428" s="93"/>
      <c r="HVG428" s="93"/>
      <c r="HVH428" s="93"/>
      <c r="HVI428" s="93"/>
      <c r="HVJ428" s="93"/>
      <c r="HVK428" s="93"/>
      <c r="HVL428" s="93"/>
      <c r="HVM428" s="93"/>
      <c r="HVN428" s="93"/>
      <c r="HVO428" s="93"/>
      <c r="HVP428" s="93"/>
      <c r="HVQ428" s="93"/>
      <c r="HVR428" s="93"/>
      <c r="HVS428" s="93"/>
      <c r="HVT428" s="93"/>
      <c r="HVU428" s="93"/>
      <c r="HVV428" s="93"/>
      <c r="HVW428" s="93"/>
      <c r="HVX428" s="93"/>
      <c r="HVY428" s="93"/>
      <c r="HVZ428" s="93"/>
      <c r="HWA428" s="93"/>
      <c r="HWB428" s="93"/>
      <c r="HWC428" s="93"/>
      <c r="HWD428" s="93"/>
      <c r="HWE428" s="93"/>
      <c r="HWF428" s="93"/>
      <c r="HWG428" s="93"/>
      <c r="HWH428" s="93"/>
      <c r="HWI428" s="93"/>
      <c r="HWJ428" s="93"/>
      <c r="HWK428" s="93"/>
      <c r="HWL428" s="93"/>
      <c r="HWM428" s="93"/>
      <c r="HWN428" s="93"/>
      <c r="HWO428" s="93"/>
      <c r="HWP428" s="93"/>
      <c r="HWQ428" s="93"/>
      <c r="HWR428" s="93"/>
      <c r="HWS428" s="93"/>
      <c r="HWT428" s="93"/>
      <c r="HWU428" s="93"/>
      <c r="HWV428" s="93"/>
      <c r="HWW428" s="93"/>
      <c r="HWX428" s="93"/>
      <c r="HWY428" s="93"/>
      <c r="HWZ428" s="93"/>
      <c r="HXA428" s="93"/>
      <c r="HXB428" s="93"/>
      <c r="HXC428" s="93"/>
      <c r="HXD428" s="93"/>
      <c r="HXE428" s="93"/>
      <c r="HXF428" s="93"/>
      <c r="HXG428" s="93"/>
      <c r="HXH428" s="93"/>
      <c r="HXI428" s="93"/>
      <c r="HXJ428" s="93"/>
      <c r="HXK428" s="93"/>
      <c r="HXL428" s="93"/>
      <c r="HXM428" s="93"/>
      <c r="HXN428" s="93"/>
      <c r="HXO428" s="93"/>
      <c r="HXP428" s="93"/>
      <c r="HXQ428" s="93"/>
      <c r="HXR428" s="93"/>
      <c r="HXS428" s="93"/>
      <c r="HXT428" s="93"/>
      <c r="HXU428" s="93"/>
      <c r="HXV428" s="93"/>
      <c r="HXW428" s="93"/>
      <c r="HXX428" s="93"/>
      <c r="HXY428" s="93"/>
      <c r="HXZ428" s="93"/>
      <c r="HYA428" s="93"/>
      <c r="HYB428" s="93"/>
      <c r="HYC428" s="93"/>
      <c r="HYD428" s="93"/>
      <c r="HYE428" s="93"/>
      <c r="HYF428" s="93"/>
      <c r="HYG428" s="93"/>
      <c r="HYH428" s="93"/>
      <c r="HYI428" s="93"/>
      <c r="HYJ428" s="93"/>
      <c r="HYK428" s="93"/>
      <c r="HYL428" s="93"/>
      <c r="HYM428" s="93"/>
      <c r="HYN428" s="93"/>
      <c r="HYO428" s="93"/>
      <c r="HYP428" s="93"/>
      <c r="HYQ428" s="93"/>
      <c r="HYR428" s="93"/>
      <c r="HYS428" s="93"/>
      <c r="HYT428" s="93"/>
      <c r="HYU428" s="93"/>
      <c r="HYV428" s="93"/>
      <c r="HYW428" s="93"/>
      <c r="HYX428" s="93"/>
      <c r="HYY428" s="93"/>
      <c r="HYZ428" s="93"/>
      <c r="HZA428" s="93"/>
      <c r="HZB428" s="93"/>
      <c r="HZC428" s="93"/>
      <c r="HZD428" s="93"/>
      <c r="HZE428" s="93"/>
      <c r="HZF428" s="93"/>
      <c r="HZG428" s="93"/>
      <c r="HZH428" s="93"/>
      <c r="HZI428" s="93"/>
      <c r="HZJ428" s="93"/>
      <c r="HZK428" s="93"/>
      <c r="HZL428" s="93"/>
      <c r="HZM428" s="93"/>
      <c r="HZN428" s="93"/>
      <c r="HZO428" s="93"/>
      <c r="HZP428" s="93"/>
      <c r="HZQ428" s="93"/>
      <c r="HZR428" s="93"/>
      <c r="HZS428" s="93"/>
      <c r="HZT428" s="93"/>
      <c r="HZU428" s="93"/>
      <c r="HZV428" s="93"/>
      <c r="HZW428" s="93"/>
      <c r="HZX428" s="93"/>
      <c r="HZY428" s="93"/>
      <c r="HZZ428" s="93"/>
      <c r="IAA428" s="93"/>
      <c r="IAB428" s="93"/>
      <c r="IAC428" s="93"/>
      <c r="IAD428" s="93"/>
      <c r="IAE428" s="93"/>
      <c r="IAF428" s="93"/>
      <c r="IAG428" s="93"/>
      <c r="IAH428" s="93"/>
      <c r="IAI428" s="93"/>
      <c r="IAJ428" s="93"/>
      <c r="IAK428" s="93"/>
      <c r="IAL428" s="93"/>
      <c r="IAM428" s="93"/>
      <c r="IAN428" s="93"/>
      <c r="IAO428" s="93"/>
      <c r="IAP428" s="93"/>
      <c r="IAQ428" s="93"/>
      <c r="IAR428" s="93"/>
      <c r="IAS428" s="93"/>
      <c r="IAT428" s="93"/>
      <c r="IAU428" s="93"/>
      <c r="IAV428" s="93"/>
      <c r="IAW428" s="93"/>
      <c r="IAX428" s="93"/>
      <c r="IAY428" s="93"/>
      <c r="IAZ428" s="93"/>
      <c r="IBA428" s="93"/>
      <c r="IBB428" s="93"/>
      <c r="IBC428" s="93"/>
      <c r="IBD428" s="93"/>
      <c r="IBE428" s="93"/>
      <c r="IBF428" s="93"/>
      <c r="IBG428" s="93"/>
      <c r="IBH428" s="93"/>
      <c r="IBI428" s="93"/>
      <c r="IBJ428" s="93"/>
      <c r="IBK428" s="93"/>
      <c r="IBL428" s="93"/>
      <c r="IBM428" s="93"/>
      <c r="IBN428" s="93"/>
      <c r="IBO428" s="93"/>
      <c r="IBP428" s="93"/>
      <c r="IBQ428" s="93"/>
      <c r="IBR428" s="93"/>
      <c r="IBS428" s="93"/>
      <c r="IBT428" s="93"/>
      <c r="IBU428" s="93"/>
      <c r="IBV428" s="93"/>
      <c r="IBW428" s="93"/>
      <c r="IBX428" s="93"/>
      <c r="IBY428" s="93"/>
      <c r="IBZ428" s="93"/>
      <c r="ICA428" s="93"/>
      <c r="ICB428" s="93"/>
      <c r="ICC428" s="93"/>
      <c r="ICD428" s="93"/>
      <c r="ICE428" s="93"/>
      <c r="ICF428" s="93"/>
      <c r="ICG428" s="93"/>
      <c r="ICH428" s="93"/>
      <c r="ICI428" s="93"/>
      <c r="ICJ428" s="93"/>
      <c r="ICK428" s="93"/>
      <c r="ICL428" s="93"/>
      <c r="ICM428" s="93"/>
      <c r="ICN428" s="93"/>
      <c r="ICO428" s="93"/>
      <c r="ICP428" s="93"/>
      <c r="ICQ428" s="93"/>
      <c r="ICR428" s="93"/>
      <c r="ICS428" s="93"/>
      <c r="ICT428" s="93"/>
      <c r="ICU428" s="93"/>
      <c r="ICV428" s="93"/>
      <c r="ICW428" s="93"/>
      <c r="ICX428" s="93"/>
      <c r="ICY428" s="93"/>
      <c r="ICZ428" s="93"/>
      <c r="IDA428" s="93"/>
      <c r="IDB428" s="93"/>
      <c r="IDC428" s="93"/>
      <c r="IDD428" s="93"/>
      <c r="IDE428" s="93"/>
      <c r="IDF428" s="93"/>
      <c r="IDG428" s="93"/>
      <c r="IDH428" s="93"/>
      <c r="IDI428" s="93"/>
      <c r="IDJ428" s="93"/>
      <c r="IDK428" s="93"/>
      <c r="IDL428" s="93"/>
      <c r="IDM428" s="93"/>
      <c r="IDN428" s="93"/>
      <c r="IDO428" s="93"/>
      <c r="IDP428" s="93"/>
      <c r="IDQ428" s="93"/>
      <c r="IDR428" s="93"/>
      <c r="IDS428" s="93"/>
      <c r="IDT428" s="93"/>
      <c r="IDU428" s="93"/>
      <c r="IDV428" s="93"/>
      <c r="IDW428" s="93"/>
      <c r="IDX428" s="93"/>
      <c r="IDY428" s="93"/>
      <c r="IDZ428" s="93"/>
      <c r="IEA428" s="93"/>
      <c r="IEB428" s="93"/>
      <c r="IEC428" s="93"/>
      <c r="IED428" s="93"/>
      <c r="IEE428" s="93"/>
      <c r="IEF428" s="93"/>
      <c r="IEG428" s="93"/>
      <c r="IEH428" s="93"/>
      <c r="IEI428" s="93"/>
      <c r="IEJ428" s="93"/>
      <c r="IEK428" s="93"/>
      <c r="IEL428" s="93"/>
      <c r="IEM428" s="93"/>
      <c r="IEN428" s="93"/>
      <c r="IEO428" s="93"/>
      <c r="IEP428" s="93"/>
      <c r="IEQ428" s="93"/>
      <c r="IER428" s="93"/>
      <c r="IES428" s="93"/>
      <c r="IET428" s="93"/>
      <c r="IEU428" s="93"/>
      <c r="IEV428" s="93"/>
      <c r="IEW428" s="93"/>
      <c r="IEX428" s="93"/>
      <c r="IEY428" s="93"/>
      <c r="IEZ428" s="93"/>
      <c r="IFA428" s="93"/>
      <c r="IFB428" s="93"/>
      <c r="IFC428" s="93"/>
      <c r="IFD428" s="93"/>
      <c r="IFE428" s="93"/>
      <c r="IFF428" s="93"/>
      <c r="IFG428" s="93"/>
      <c r="IFH428" s="93"/>
      <c r="IFI428" s="93"/>
      <c r="IFJ428" s="93"/>
      <c r="IFK428" s="93"/>
      <c r="IFL428" s="93"/>
      <c r="IFM428" s="93"/>
      <c r="IFN428" s="93"/>
      <c r="IFO428" s="93"/>
      <c r="IFP428" s="93"/>
      <c r="IFQ428" s="93"/>
      <c r="IFR428" s="93"/>
      <c r="IFS428" s="93"/>
      <c r="IFT428" s="93"/>
      <c r="IFU428" s="93"/>
      <c r="IFV428" s="93"/>
      <c r="IFW428" s="93"/>
      <c r="IFX428" s="93"/>
      <c r="IFY428" s="93"/>
      <c r="IFZ428" s="93"/>
      <c r="IGA428" s="93"/>
      <c r="IGB428" s="93"/>
      <c r="IGC428" s="93"/>
      <c r="IGD428" s="93"/>
      <c r="IGE428" s="93"/>
      <c r="IGF428" s="93"/>
      <c r="IGG428" s="93"/>
      <c r="IGH428" s="93"/>
      <c r="IGI428" s="93"/>
      <c r="IGJ428" s="93"/>
      <c r="IGK428" s="93"/>
      <c r="IGL428" s="93"/>
      <c r="IGM428" s="93"/>
      <c r="IGN428" s="93"/>
      <c r="IGO428" s="93"/>
      <c r="IGP428" s="93"/>
      <c r="IGQ428" s="93"/>
      <c r="IGR428" s="93"/>
      <c r="IGS428" s="93"/>
      <c r="IGT428" s="93"/>
      <c r="IGU428" s="93"/>
      <c r="IGV428" s="93"/>
      <c r="IGW428" s="93"/>
      <c r="IGX428" s="93"/>
      <c r="IGY428" s="93"/>
      <c r="IGZ428" s="93"/>
      <c r="IHA428" s="93"/>
      <c r="IHB428" s="93"/>
      <c r="IHC428" s="93"/>
      <c r="IHD428" s="93"/>
      <c r="IHE428" s="93"/>
      <c r="IHF428" s="93"/>
      <c r="IHG428" s="93"/>
      <c r="IHH428" s="93"/>
      <c r="IHI428" s="93"/>
      <c r="IHJ428" s="93"/>
      <c r="IHK428" s="93"/>
      <c r="IHL428" s="93"/>
      <c r="IHM428" s="93"/>
      <c r="IHN428" s="93"/>
      <c r="IHO428" s="93"/>
      <c r="IHP428" s="93"/>
      <c r="IHQ428" s="93"/>
      <c r="IHR428" s="93"/>
      <c r="IHS428" s="93"/>
      <c r="IHT428" s="93"/>
      <c r="IHU428" s="93"/>
      <c r="IHV428" s="93"/>
      <c r="IHW428" s="93"/>
      <c r="IHX428" s="93"/>
      <c r="IHY428" s="93"/>
      <c r="IHZ428" s="93"/>
      <c r="IIA428" s="93"/>
      <c r="IIB428" s="93"/>
      <c r="IIC428" s="93"/>
      <c r="IID428" s="93"/>
      <c r="IIE428" s="93"/>
      <c r="IIF428" s="93"/>
      <c r="IIG428" s="93"/>
      <c r="IIH428" s="93"/>
      <c r="III428" s="93"/>
      <c r="IIJ428" s="93"/>
      <c r="IIK428" s="93"/>
      <c r="IIL428" s="93"/>
      <c r="IIM428" s="93"/>
      <c r="IIN428" s="93"/>
      <c r="IIO428" s="93"/>
      <c r="IIP428" s="93"/>
      <c r="IIQ428" s="93"/>
      <c r="IIR428" s="93"/>
      <c r="IIS428" s="93"/>
      <c r="IIT428" s="93"/>
      <c r="IIU428" s="93"/>
      <c r="IIV428" s="93"/>
      <c r="IIW428" s="93"/>
      <c r="IIX428" s="93"/>
      <c r="IIY428" s="93"/>
      <c r="IIZ428" s="93"/>
      <c r="IJA428" s="93"/>
      <c r="IJB428" s="93"/>
      <c r="IJC428" s="93"/>
      <c r="IJD428" s="93"/>
      <c r="IJE428" s="93"/>
      <c r="IJF428" s="93"/>
      <c r="IJG428" s="93"/>
      <c r="IJH428" s="93"/>
      <c r="IJI428" s="93"/>
      <c r="IJJ428" s="93"/>
      <c r="IJK428" s="93"/>
      <c r="IJL428" s="93"/>
      <c r="IJM428" s="93"/>
      <c r="IJN428" s="93"/>
      <c r="IJO428" s="93"/>
      <c r="IJP428" s="93"/>
      <c r="IJQ428" s="93"/>
      <c r="IJR428" s="93"/>
      <c r="IJS428" s="93"/>
      <c r="IJT428" s="93"/>
      <c r="IJU428" s="93"/>
      <c r="IJV428" s="93"/>
      <c r="IJW428" s="93"/>
      <c r="IJX428" s="93"/>
      <c r="IJY428" s="93"/>
      <c r="IJZ428" s="93"/>
      <c r="IKA428" s="93"/>
      <c r="IKB428" s="93"/>
      <c r="IKC428" s="93"/>
      <c r="IKD428" s="93"/>
      <c r="IKE428" s="93"/>
      <c r="IKF428" s="93"/>
      <c r="IKG428" s="93"/>
      <c r="IKH428" s="93"/>
      <c r="IKI428" s="93"/>
      <c r="IKJ428" s="93"/>
      <c r="IKK428" s="93"/>
      <c r="IKL428" s="93"/>
      <c r="IKM428" s="93"/>
      <c r="IKN428" s="93"/>
      <c r="IKO428" s="93"/>
      <c r="IKP428" s="93"/>
      <c r="IKQ428" s="93"/>
      <c r="IKR428" s="93"/>
      <c r="IKS428" s="93"/>
      <c r="IKT428" s="93"/>
      <c r="IKU428" s="93"/>
      <c r="IKV428" s="93"/>
      <c r="IKW428" s="93"/>
      <c r="IKX428" s="93"/>
      <c r="IKY428" s="93"/>
      <c r="IKZ428" s="93"/>
      <c r="ILA428" s="93"/>
      <c r="ILB428" s="93"/>
      <c r="ILC428" s="93"/>
      <c r="ILD428" s="93"/>
      <c r="ILE428" s="93"/>
      <c r="ILF428" s="93"/>
      <c r="ILG428" s="93"/>
      <c r="ILH428" s="93"/>
      <c r="ILI428" s="93"/>
      <c r="ILJ428" s="93"/>
      <c r="ILK428" s="93"/>
      <c r="ILL428" s="93"/>
      <c r="ILM428" s="93"/>
      <c r="ILN428" s="93"/>
      <c r="ILO428" s="93"/>
      <c r="ILP428" s="93"/>
      <c r="ILQ428" s="93"/>
      <c r="ILR428" s="93"/>
      <c r="ILS428" s="93"/>
      <c r="ILT428" s="93"/>
      <c r="ILU428" s="93"/>
      <c r="ILV428" s="93"/>
      <c r="ILW428" s="93"/>
      <c r="ILX428" s="93"/>
      <c r="ILY428" s="93"/>
      <c r="ILZ428" s="93"/>
      <c r="IMA428" s="93"/>
      <c r="IMB428" s="93"/>
      <c r="IMC428" s="93"/>
      <c r="IMD428" s="93"/>
      <c r="IME428" s="93"/>
      <c r="IMF428" s="93"/>
      <c r="IMG428" s="93"/>
      <c r="IMH428" s="93"/>
      <c r="IMI428" s="93"/>
      <c r="IMJ428" s="93"/>
      <c r="IMK428" s="93"/>
      <c r="IML428" s="93"/>
      <c r="IMM428" s="93"/>
      <c r="IMN428" s="93"/>
      <c r="IMO428" s="93"/>
      <c r="IMP428" s="93"/>
      <c r="IMQ428" s="93"/>
      <c r="IMR428" s="93"/>
      <c r="IMS428" s="93"/>
      <c r="IMT428" s="93"/>
      <c r="IMU428" s="93"/>
      <c r="IMV428" s="93"/>
      <c r="IMW428" s="93"/>
      <c r="IMX428" s="93"/>
      <c r="IMY428" s="93"/>
      <c r="IMZ428" s="93"/>
      <c r="INA428" s="93"/>
      <c r="INB428" s="93"/>
      <c r="INC428" s="93"/>
      <c r="IND428" s="93"/>
      <c r="INE428" s="93"/>
      <c r="INF428" s="93"/>
      <c r="ING428" s="93"/>
      <c r="INH428" s="93"/>
      <c r="INI428" s="93"/>
      <c r="INJ428" s="93"/>
      <c r="INK428" s="93"/>
      <c r="INL428" s="93"/>
      <c r="INM428" s="93"/>
      <c r="INN428" s="93"/>
      <c r="INO428" s="93"/>
      <c r="INP428" s="93"/>
      <c r="INQ428" s="93"/>
      <c r="INR428" s="93"/>
      <c r="INS428" s="93"/>
      <c r="INT428" s="93"/>
      <c r="INU428" s="93"/>
      <c r="INV428" s="93"/>
      <c r="INW428" s="93"/>
      <c r="INX428" s="93"/>
      <c r="INY428" s="93"/>
      <c r="INZ428" s="93"/>
      <c r="IOA428" s="93"/>
      <c r="IOB428" s="93"/>
      <c r="IOC428" s="93"/>
      <c r="IOD428" s="93"/>
      <c r="IOE428" s="93"/>
      <c r="IOF428" s="93"/>
      <c r="IOG428" s="93"/>
      <c r="IOH428" s="93"/>
      <c r="IOI428" s="93"/>
      <c r="IOJ428" s="93"/>
      <c r="IOK428" s="93"/>
      <c r="IOL428" s="93"/>
      <c r="IOM428" s="93"/>
      <c r="ION428" s="93"/>
      <c r="IOO428" s="93"/>
      <c r="IOP428" s="93"/>
      <c r="IOQ428" s="93"/>
      <c r="IOR428" s="93"/>
      <c r="IOS428" s="93"/>
      <c r="IOT428" s="93"/>
      <c r="IOU428" s="93"/>
      <c r="IOV428" s="93"/>
      <c r="IOW428" s="93"/>
      <c r="IOX428" s="93"/>
      <c r="IOY428" s="93"/>
      <c r="IOZ428" s="93"/>
      <c r="IPA428" s="93"/>
      <c r="IPB428" s="93"/>
      <c r="IPC428" s="93"/>
      <c r="IPD428" s="93"/>
      <c r="IPE428" s="93"/>
      <c r="IPF428" s="93"/>
      <c r="IPG428" s="93"/>
      <c r="IPH428" s="93"/>
      <c r="IPI428" s="93"/>
      <c r="IPJ428" s="93"/>
      <c r="IPK428" s="93"/>
      <c r="IPL428" s="93"/>
      <c r="IPM428" s="93"/>
      <c r="IPN428" s="93"/>
      <c r="IPO428" s="93"/>
      <c r="IPP428" s="93"/>
      <c r="IPQ428" s="93"/>
      <c r="IPR428" s="93"/>
      <c r="IPS428" s="93"/>
      <c r="IPT428" s="93"/>
      <c r="IPU428" s="93"/>
      <c r="IPV428" s="93"/>
      <c r="IPW428" s="93"/>
      <c r="IPX428" s="93"/>
      <c r="IPY428" s="93"/>
      <c r="IPZ428" s="93"/>
      <c r="IQA428" s="93"/>
      <c r="IQB428" s="93"/>
      <c r="IQC428" s="93"/>
      <c r="IQD428" s="93"/>
      <c r="IQE428" s="93"/>
      <c r="IQF428" s="93"/>
      <c r="IQG428" s="93"/>
      <c r="IQH428" s="93"/>
      <c r="IQI428" s="93"/>
      <c r="IQJ428" s="93"/>
      <c r="IQK428" s="93"/>
      <c r="IQL428" s="93"/>
      <c r="IQM428" s="93"/>
      <c r="IQN428" s="93"/>
      <c r="IQO428" s="93"/>
      <c r="IQP428" s="93"/>
      <c r="IQQ428" s="93"/>
      <c r="IQR428" s="93"/>
      <c r="IQS428" s="93"/>
      <c r="IQT428" s="93"/>
      <c r="IQU428" s="93"/>
      <c r="IQV428" s="93"/>
      <c r="IQW428" s="93"/>
      <c r="IQX428" s="93"/>
      <c r="IQY428" s="93"/>
      <c r="IQZ428" s="93"/>
      <c r="IRA428" s="93"/>
      <c r="IRB428" s="93"/>
      <c r="IRC428" s="93"/>
      <c r="IRD428" s="93"/>
      <c r="IRE428" s="93"/>
      <c r="IRF428" s="93"/>
      <c r="IRG428" s="93"/>
      <c r="IRH428" s="93"/>
      <c r="IRI428" s="93"/>
      <c r="IRJ428" s="93"/>
      <c r="IRK428" s="93"/>
      <c r="IRL428" s="93"/>
      <c r="IRM428" s="93"/>
      <c r="IRN428" s="93"/>
      <c r="IRO428" s="93"/>
      <c r="IRP428" s="93"/>
      <c r="IRQ428" s="93"/>
      <c r="IRR428" s="93"/>
      <c r="IRS428" s="93"/>
      <c r="IRT428" s="93"/>
      <c r="IRU428" s="93"/>
      <c r="IRV428" s="93"/>
      <c r="IRW428" s="93"/>
      <c r="IRX428" s="93"/>
      <c r="IRY428" s="93"/>
      <c r="IRZ428" s="93"/>
      <c r="ISA428" s="93"/>
      <c r="ISB428" s="93"/>
      <c r="ISC428" s="93"/>
      <c r="ISD428" s="93"/>
      <c r="ISE428" s="93"/>
      <c r="ISF428" s="93"/>
      <c r="ISG428" s="93"/>
      <c r="ISH428" s="93"/>
      <c r="ISI428" s="93"/>
      <c r="ISJ428" s="93"/>
      <c r="ISK428" s="93"/>
      <c r="ISL428" s="93"/>
      <c r="ISM428" s="93"/>
      <c r="ISN428" s="93"/>
      <c r="ISO428" s="93"/>
      <c r="ISP428" s="93"/>
      <c r="ISQ428" s="93"/>
      <c r="ISR428" s="93"/>
      <c r="ISS428" s="93"/>
      <c r="IST428" s="93"/>
      <c r="ISU428" s="93"/>
      <c r="ISV428" s="93"/>
      <c r="ISW428" s="93"/>
      <c r="ISX428" s="93"/>
      <c r="ISY428" s="93"/>
      <c r="ISZ428" s="93"/>
      <c r="ITA428" s="93"/>
      <c r="ITB428" s="93"/>
      <c r="ITC428" s="93"/>
      <c r="ITD428" s="93"/>
      <c r="ITE428" s="93"/>
      <c r="ITF428" s="93"/>
      <c r="ITG428" s="93"/>
      <c r="ITH428" s="93"/>
      <c r="ITI428" s="93"/>
      <c r="ITJ428" s="93"/>
      <c r="ITK428" s="93"/>
      <c r="ITL428" s="93"/>
      <c r="ITM428" s="93"/>
      <c r="ITN428" s="93"/>
      <c r="ITO428" s="93"/>
      <c r="ITP428" s="93"/>
      <c r="ITQ428" s="93"/>
      <c r="ITR428" s="93"/>
      <c r="ITS428" s="93"/>
      <c r="ITT428" s="93"/>
      <c r="ITU428" s="93"/>
      <c r="ITV428" s="93"/>
      <c r="ITW428" s="93"/>
      <c r="ITX428" s="93"/>
      <c r="ITY428" s="93"/>
      <c r="ITZ428" s="93"/>
      <c r="IUA428" s="93"/>
      <c r="IUB428" s="93"/>
      <c r="IUC428" s="93"/>
      <c r="IUD428" s="93"/>
      <c r="IUE428" s="93"/>
      <c r="IUF428" s="93"/>
      <c r="IUG428" s="93"/>
      <c r="IUH428" s="93"/>
      <c r="IUI428" s="93"/>
      <c r="IUJ428" s="93"/>
      <c r="IUK428" s="93"/>
      <c r="IUL428" s="93"/>
      <c r="IUM428" s="93"/>
      <c r="IUN428" s="93"/>
      <c r="IUO428" s="93"/>
      <c r="IUP428" s="93"/>
      <c r="IUQ428" s="93"/>
      <c r="IUR428" s="93"/>
      <c r="IUS428" s="93"/>
      <c r="IUT428" s="93"/>
      <c r="IUU428" s="93"/>
      <c r="IUV428" s="93"/>
      <c r="IUW428" s="93"/>
      <c r="IUX428" s="93"/>
      <c r="IUY428" s="93"/>
      <c r="IUZ428" s="93"/>
      <c r="IVA428" s="93"/>
      <c r="IVB428" s="93"/>
      <c r="IVC428" s="93"/>
      <c r="IVD428" s="93"/>
      <c r="IVE428" s="93"/>
      <c r="IVF428" s="93"/>
      <c r="IVG428" s="93"/>
      <c r="IVH428" s="93"/>
      <c r="IVI428" s="93"/>
      <c r="IVJ428" s="93"/>
      <c r="IVK428" s="93"/>
      <c r="IVL428" s="93"/>
      <c r="IVM428" s="93"/>
      <c r="IVN428" s="93"/>
      <c r="IVO428" s="93"/>
      <c r="IVP428" s="93"/>
      <c r="IVQ428" s="93"/>
      <c r="IVR428" s="93"/>
      <c r="IVS428" s="93"/>
      <c r="IVT428" s="93"/>
      <c r="IVU428" s="93"/>
      <c r="IVV428" s="93"/>
      <c r="IVW428" s="93"/>
      <c r="IVX428" s="93"/>
      <c r="IVY428" s="93"/>
      <c r="IVZ428" s="93"/>
      <c r="IWA428" s="93"/>
      <c r="IWB428" s="93"/>
      <c r="IWC428" s="93"/>
      <c r="IWD428" s="93"/>
      <c r="IWE428" s="93"/>
      <c r="IWF428" s="93"/>
      <c r="IWG428" s="93"/>
      <c r="IWH428" s="93"/>
      <c r="IWI428" s="93"/>
      <c r="IWJ428" s="93"/>
      <c r="IWK428" s="93"/>
      <c r="IWL428" s="93"/>
      <c r="IWM428" s="93"/>
      <c r="IWN428" s="93"/>
      <c r="IWO428" s="93"/>
      <c r="IWP428" s="93"/>
      <c r="IWQ428" s="93"/>
      <c r="IWR428" s="93"/>
      <c r="IWS428" s="93"/>
      <c r="IWT428" s="93"/>
      <c r="IWU428" s="93"/>
      <c r="IWV428" s="93"/>
      <c r="IWW428" s="93"/>
      <c r="IWX428" s="93"/>
      <c r="IWY428" s="93"/>
      <c r="IWZ428" s="93"/>
      <c r="IXA428" s="93"/>
      <c r="IXB428" s="93"/>
      <c r="IXC428" s="93"/>
      <c r="IXD428" s="93"/>
      <c r="IXE428" s="93"/>
      <c r="IXF428" s="93"/>
      <c r="IXG428" s="93"/>
      <c r="IXH428" s="93"/>
      <c r="IXI428" s="93"/>
      <c r="IXJ428" s="93"/>
      <c r="IXK428" s="93"/>
      <c r="IXL428" s="93"/>
      <c r="IXM428" s="93"/>
      <c r="IXN428" s="93"/>
      <c r="IXO428" s="93"/>
      <c r="IXP428" s="93"/>
      <c r="IXQ428" s="93"/>
      <c r="IXR428" s="93"/>
      <c r="IXS428" s="93"/>
      <c r="IXT428" s="93"/>
      <c r="IXU428" s="93"/>
      <c r="IXV428" s="93"/>
      <c r="IXW428" s="93"/>
      <c r="IXX428" s="93"/>
      <c r="IXY428" s="93"/>
      <c r="IXZ428" s="93"/>
      <c r="IYA428" s="93"/>
      <c r="IYB428" s="93"/>
      <c r="IYC428" s="93"/>
      <c r="IYD428" s="93"/>
      <c r="IYE428" s="93"/>
      <c r="IYF428" s="93"/>
      <c r="IYG428" s="93"/>
      <c r="IYH428" s="93"/>
      <c r="IYI428" s="93"/>
      <c r="IYJ428" s="93"/>
      <c r="IYK428" s="93"/>
      <c r="IYL428" s="93"/>
      <c r="IYM428" s="93"/>
      <c r="IYN428" s="93"/>
      <c r="IYO428" s="93"/>
      <c r="IYP428" s="93"/>
      <c r="IYQ428" s="93"/>
      <c r="IYR428" s="93"/>
      <c r="IYS428" s="93"/>
      <c r="IYT428" s="93"/>
      <c r="IYU428" s="93"/>
      <c r="IYV428" s="93"/>
      <c r="IYW428" s="93"/>
      <c r="IYX428" s="93"/>
      <c r="IYY428" s="93"/>
      <c r="IYZ428" s="93"/>
      <c r="IZA428" s="93"/>
      <c r="IZB428" s="93"/>
      <c r="IZC428" s="93"/>
      <c r="IZD428" s="93"/>
      <c r="IZE428" s="93"/>
      <c r="IZF428" s="93"/>
      <c r="IZG428" s="93"/>
      <c r="IZH428" s="93"/>
      <c r="IZI428" s="93"/>
      <c r="IZJ428" s="93"/>
      <c r="IZK428" s="93"/>
      <c r="IZL428" s="93"/>
      <c r="IZM428" s="93"/>
      <c r="IZN428" s="93"/>
      <c r="IZO428" s="93"/>
      <c r="IZP428" s="93"/>
      <c r="IZQ428" s="93"/>
      <c r="IZR428" s="93"/>
      <c r="IZS428" s="93"/>
      <c r="IZT428" s="93"/>
      <c r="IZU428" s="93"/>
      <c r="IZV428" s="93"/>
      <c r="IZW428" s="93"/>
      <c r="IZX428" s="93"/>
      <c r="IZY428" s="93"/>
      <c r="IZZ428" s="93"/>
      <c r="JAA428" s="93"/>
      <c r="JAB428" s="93"/>
      <c r="JAC428" s="93"/>
      <c r="JAD428" s="93"/>
      <c r="JAE428" s="93"/>
      <c r="JAF428" s="93"/>
      <c r="JAG428" s="93"/>
      <c r="JAH428" s="93"/>
      <c r="JAI428" s="93"/>
      <c r="JAJ428" s="93"/>
      <c r="JAK428" s="93"/>
      <c r="JAL428" s="93"/>
      <c r="JAM428" s="93"/>
      <c r="JAN428" s="93"/>
      <c r="JAO428" s="93"/>
      <c r="JAP428" s="93"/>
      <c r="JAQ428" s="93"/>
      <c r="JAR428" s="93"/>
      <c r="JAS428" s="93"/>
      <c r="JAT428" s="93"/>
      <c r="JAU428" s="93"/>
      <c r="JAV428" s="93"/>
      <c r="JAW428" s="93"/>
      <c r="JAX428" s="93"/>
      <c r="JAY428" s="93"/>
      <c r="JAZ428" s="93"/>
      <c r="JBA428" s="93"/>
      <c r="JBB428" s="93"/>
      <c r="JBC428" s="93"/>
      <c r="JBD428" s="93"/>
      <c r="JBE428" s="93"/>
      <c r="JBF428" s="93"/>
      <c r="JBG428" s="93"/>
      <c r="JBH428" s="93"/>
      <c r="JBI428" s="93"/>
      <c r="JBJ428" s="93"/>
      <c r="JBK428" s="93"/>
      <c r="JBL428" s="93"/>
      <c r="JBM428" s="93"/>
      <c r="JBN428" s="93"/>
      <c r="JBO428" s="93"/>
      <c r="JBP428" s="93"/>
      <c r="JBQ428" s="93"/>
      <c r="JBR428" s="93"/>
      <c r="JBS428" s="93"/>
      <c r="JBT428" s="93"/>
      <c r="JBU428" s="93"/>
      <c r="JBV428" s="93"/>
      <c r="JBW428" s="93"/>
      <c r="JBX428" s="93"/>
      <c r="JBY428" s="93"/>
      <c r="JBZ428" s="93"/>
      <c r="JCA428" s="93"/>
      <c r="JCB428" s="93"/>
      <c r="JCC428" s="93"/>
      <c r="JCD428" s="93"/>
      <c r="JCE428" s="93"/>
      <c r="JCF428" s="93"/>
      <c r="JCG428" s="93"/>
      <c r="JCH428" s="93"/>
      <c r="JCI428" s="93"/>
      <c r="JCJ428" s="93"/>
      <c r="JCK428" s="93"/>
      <c r="JCL428" s="93"/>
      <c r="JCM428" s="93"/>
      <c r="JCN428" s="93"/>
      <c r="JCO428" s="93"/>
      <c r="JCP428" s="93"/>
      <c r="JCQ428" s="93"/>
      <c r="JCR428" s="93"/>
      <c r="JCS428" s="93"/>
      <c r="JCT428" s="93"/>
      <c r="JCU428" s="93"/>
      <c r="JCV428" s="93"/>
      <c r="JCW428" s="93"/>
      <c r="JCX428" s="93"/>
      <c r="JCY428" s="93"/>
      <c r="JCZ428" s="93"/>
      <c r="JDA428" s="93"/>
      <c r="JDB428" s="93"/>
      <c r="JDC428" s="93"/>
      <c r="JDD428" s="93"/>
      <c r="JDE428" s="93"/>
      <c r="JDF428" s="93"/>
      <c r="JDG428" s="93"/>
      <c r="JDH428" s="93"/>
      <c r="JDI428" s="93"/>
      <c r="JDJ428" s="93"/>
      <c r="JDK428" s="93"/>
      <c r="JDL428" s="93"/>
      <c r="JDM428" s="93"/>
      <c r="JDN428" s="93"/>
      <c r="JDO428" s="93"/>
      <c r="JDP428" s="93"/>
      <c r="JDQ428" s="93"/>
      <c r="JDR428" s="93"/>
      <c r="JDS428" s="93"/>
      <c r="JDT428" s="93"/>
      <c r="JDU428" s="93"/>
      <c r="JDV428" s="93"/>
      <c r="JDW428" s="93"/>
      <c r="JDX428" s="93"/>
      <c r="JDY428" s="93"/>
      <c r="JDZ428" s="93"/>
      <c r="JEA428" s="93"/>
      <c r="JEB428" s="93"/>
      <c r="JEC428" s="93"/>
      <c r="JED428" s="93"/>
      <c r="JEE428" s="93"/>
      <c r="JEF428" s="93"/>
      <c r="JEG428" s="93"/>
      <c r="JEH428" s="93"/>
      <c r="JEI428" s="93"/>
      <c r="JEJ428" s="93"/>
      <c r="JEK428" s="93"/>
      <c r="JEL428" s="93"/>
      <c r="JEM428" s="93"/>
      <c r="JEN428" s="93"/>
      <c r="JEO428" s="93"/>
      <c r="JEP428" s="93"/>
      <c r="JEQ428" s="93"/>
      <c r="JER428" s="93"/>
      <c r="JES428" s="93"/>
      <c r="JET428" s="93"/>
      <c r="JEU428" s="93"/>
      <c r="JEV428" s="93"/>
      <c r="JEW428" s="93"/>
      <c r="JEX428" s="93"/>
      <c r="JEY428" s="93"/>
      <c r="JEZ428" s="93"/>
      <c r="JFA428" s="93"/>
      <c r="JFB428" s="93"/>
      <c r="JFC428" s="93"/>
      <c r="JFD428" s="93"/>
      <c r="JFE428" s="93"/>
      <c r="JFF428" s="93"/>
      <c r="JFG428" s="93"/>
      <c r="JFH428" s="93"/>
      <c r="JFI428" s="93"/>
      <c r="JFJ428" s="93"/>
      <c r="JFK428" s="93"/>
      <c r="JFL428" s="93"/>
      <c r="JFM428" s="93"/>
      <c r="JFN428" s="93"/>
      <c r="JFO428" s="93"/>
      <c r="JFP428" s="93"/>
      <c r="JFQ428" s="93"/>
      <c r="JFR428" s="93"/>
      <c r="JFS428" s="93"/>
      <c r="JFT428" s="93"/>
      <c r="JFU428" s="93"/>
      <c r="JFV428" s="93"/>
      <c r="JFW428" s="93"/>
      <c r="JFX428" s="93"/>
      <c r="JFY428" s="93"/>
      <c r="JFZ428" s="93"/>
      <c r="JGA428" s="93"/>
      <c r="JGB428" s="93"/>
      <c r="JGC428" s="93"/>
      <c r="JGD428" s="93"/>
      <c r="JGE428" s="93"/>
      <c r="JGF428" s="93"/>
      <c r="JGG428" s="93"/>
      <c r="JGH428" s="93"/>
      <c r="JGI428" s="93"/>
      <c r="JGJ428" s="93"/>
      <c r="JGK428" s="93"/>
      <c r="JGL428" s="93"/>
      <c r="JGM428" s="93"/>
      <c r="JGN428" s="93"/>
      <c r="JGO428" s="93"/>
      <c r="JGP428" s="93"/>
      <c r="JGQ428" s="93"/>
      <c r="JGR428" s="93"/>
      <c r="JGS428" s="93"/>
      <c r="JGT428" s="93"/>
      <c r="JGU428" s="93"/>
      <c r="JGV428" s="93"/>
      <c r="JGW428" s="93"/>
      <c r="JGX428" s="93"/>
      <c r="JGY428" s="93"/>
      <c r="JGZ428" s="93"/>
      <c r="JHA428" s="93"/>
      <c r="JHB428" s="93"/>
      <c r="JHC428" s="93"/>
      <c r="JHD428" s="93"/>
      <c r="JHE428" s="93"/>
      <c r="JHF428" s="93"/>
      <c r="JHG428" s="93"/>
      <c r="JHH428" s="93"/>
      <c r="JHI428" s="93"/>
      <c r="JHJ428" s="93"/>
      <c r="JHK428" s="93"/>
      <c r="JHL428" s="93"/>
      <c r="JHM428" s="93"/>
      <c r="JHN428" s="93"/>
      <c r="JHO428" s="93"/>
      <c r="JHP428" s="93"/>
      <c r="JHQ428" s="93"/>
      <c r="JHR428" s="93"/>
      <c r="JHS428" s="93"/>
      <c r="JHT428" s="93"/>
      <c r="JHU428" s="93"/>
      <c r="JHV428" s="93"/>
      <c r="JHW428" s="93"/>
      <c r="JHX428" s="93"/>
      <c r="JHY428" s="93"/>
      <c r="JHZ428" s="93"/>
      <c r="JIA428" s="93"/>
      <c r="JIB428" s="93"/>
      <c r="JIC428" s="93"/>
      <c r="JID428" s="93"/>
      <c r="JIE428" s="93"/>
      <c r="JIF428" s="93"/>
      <c r="JIG428" s="93"/>
      <c r="JIH428" s="93"/>
      <c r="JII428" s="93"/>
      <c r="JIJ428" s="93"/>
      <c r="JIK428" s="93"/>
      <c r="JIL428" s="93"/>
      <c r="JIM428" s="93"/>
      <c r="JIN428" s="93"/>
      <c r="JIO428" s="93"/>
      <c r="JIP428" s="93"/>
      <c r="JIQ428" s="93"/>
      <c r="JIR428" s="93"/>
      <c r="JIS428" s="93"/>
      <c r="JIT428" s="93"/>
      <c r="JIU428" s="93"/>
      <c r="JIV428" s="93"/>
      <c r="JIW428" s="93"/>
      <c r="JIX428" s="93"/>
      <c r="JIY428" s="93"/>
      <c r="JIZ428" s="93"/>
      <c r="JJA428" s="93"/>
      <c r="JJB428" s="93"/>
      <c r="JJC428" s="93"/>
      <c r="JJD428" s="93"/>
      <c r="JJE428" s="93"/>
      <c r="JJF428" s="93"/>
      <c r="JJG428" s="93"/>
      <c r="JJH428" s="93"/>
      <c r="JJI428" s="93"/>
      <c r="JJJ428" s="93"/>
      <c r="JJK428" s="93"/>
      <c r="JJL428" s="93"/>
      <c r="JJM428" s="93"/>
      <c r="JJN428" s="93"/>
      <c r="JJO428" s="93"/>
      <c r="JJP428" s="93"/>
      <c r="JJQ428" s="93"/>
      <c r="JJR428" s="93"/>
      <c r="JJS428" s="93"/>
      <c r="JJT428" s="93"/>
      <c r="JJU428" s="93"/>
      <c r="JJV428" s="93"/>
      <c r="JJW428" s="93"/>
      <c r="JJX428" s="93"/>
      <c r="JJY428" s="93"/>
      <c r="JJZ428" s="93"/>
      <c r="JKA428" s="93"/>
      <c r="JKB428" s="93"/>
      <c r="JKC428" s="93"/>
      <c r="JKD428" s="93"/>
      <c r="JKE428" s="93"/>
      <c r="JKF428" s="93"/>
      <c r="JKG428" s="93"/>
      <c r="JKH428" s="93"/>
      <c r="JKI428" s="93"/>
      <c r="JKJ428" s="93"/>
      <c r="JKK428" s="93"/>
      <c r="JKL428" s="93"/>
      <c r="JKM428" s="93"/>
      <c r="JKN428" s="93"/>
      <c r="JKO428" s="93"/>
      <c r="JKP428" s="93"/>
      <c r="JKQ428" s="93"/>
      <c r="JKR428" s="93"/>
      <c r="JKS428" s="93"/>
      <c r="JKT428" s="93"/>
      <c r="JKU428" s="93"/>
      <c r="JKV428" s="93"/>
      <c r="JKW428" s="93"/>
      <c r="JKX428" s="93"/>
      <c r="JKY428" s="93"/>
      <c r="JKZ428" s="93"/>
      <c r="JLA428" s="93"/>
      <c r="JLB428" s="93"/>
      <c r="JLC428" s="93"/>
      <c r="JLD428" s="93"/>
      <c r="JLE428" s="93"/>
      <c r="JLF428" s="93"/>
      <c r="JLG428" s="93"/>
      <c r="JLH428" s="93"/>
      <c r="JLI428" s="93"/>
      <c r="JLJ428" s="93"/>
      <c r="JLK428" s="93"/>
      <c r="JLL428" s="93"/>
      <c r="JLM428" s="93"/>
      <c r="JLN428" s="93"/>
      <c r="JLO428" s="93"/>
      <c r="JLP428" s="93"/>
      <c r="JLQ428" s="93"/>
      <c r="JLR428" s="93"/>
      <c r="JLS428" s="93"/>
      <c r="JLT428" s="93"/>
      <c r="JLU428" s="93"/>
      <c r="JLV428" s="93"/>
      <c r="JLW428" s="93"/>
      <c r="JLX428" s="93"/>
      <c r="JLY428" s="93"/>
      <c r="JLZ428" s="93"/>
      <c r="JMA428" s="93"/>
      <c r="JMB428" s="93"/>
      <c r="JMC428" s="93"/>
      <c r="JMD428" s="93"/>
      <c r="JME428" s="93"/>
      <c r="JMF428" s="93"/>
      <c r="JMG428" s="93"/>
      <c r="JMH428" s="93"/>
      <c r="JMI428" s="93"/>
      <c r="JMJ428" s="93"/>
      <c r="JMK428" s="93"/>
      <c r="JML428" s="93"/>
      <c r="JMM428" s="93"/>
      <c r="JMN428" s="93"/>
      <c r="JMO428" s="93"/>
      <c r="JMP428" s="93"/>
      <c r="JMQ428" s="93"/>
      <c r="JMR428" s="93"/>
      <c r="JMS428" s="93"/>
      <c r="JMT428" s="93"/>
      <c r="JMU428" s="93"/>
      <c r="JMV428" s="93"/>
      <c r="JMW428" s="93"/>
      <c r="JMX428" s="93"/>
      <c r="JMY428" s="93"/>
      <c r="JMZ428" s="93"/>
      <c r="JNA428" s="93"/>
      <c r="JNB428" s="93"/>
      <c r="JNC428" s="93"/>
      <c r="JND428" s="93"/>
      <c r="JNE428" s="93"/>
      <c r="JNF428" s="93"/>
      <c r="JNG428" s="93"/>
      <c r="JNH428" s="93"/>
      <c r="JNI428" s="93"/>
      <c r="JNJ428" s="93"/>
      <c r="JNK428" s="93"/>
      <c r="JNL428" s="93"/>
      <c r="JNM428" s="93"/>
      <c r="JNN428" s="93"/>
      <c r="JNO428" s="93"/>
      <c r="JNP428" s="93"/>
      <c r="JNQ428" s="93"/>
      <c r="JNR428" s="93"/>
      <c r="JNS428" s="93"/>
      <c r="JNT428" s="93"/>
      <c r="JNU428" s="93"/>
      <c r="JNV428" s="93"/>
      <c r="JNW428" s="93"/>
      <c r="JNX428" s="93"/>
      <c r="JNY428" s="93"/>
      <c r="JNZ428" s="93"/>
      <c r="JOA428" s="93"/>
      <c r="JOB428" s="93"/>
      <c r="JOC428" s="93"/>
      <c r="JOD428" s="93"/>
      <c r="JOE428" s="93"/>
      <c r="JOF428" s="93"/>
      <c r="JOG428" s="93"/>
      <c r="JOH428" s="93"/>
      <c r="JOI428" s="93"/>
      <c r="JOJ428" s="93"/>
      <c r="JOK428" s="93"/>
      <c r="JOL428" s="93"/>
      <c r="JOM428" s="93"/>
      <c r="JON428" s="93"/>
      <c r="JOO428" s="93"/>
      <c r="JOP428" s="93"/>
      <c r="JOQ428" s="93"/>
      <c r="JOR428" s="93"/>
      <c r="JOS428" s="93"/>
      <c r="JOT428" s="93"/>
      <c r="JOU428" s="93"/>
      <c r="JOV428" s="93"/>
      <c r="JOW428" s="93"/>
      <c r="JOX428" s="93"/>
      <c r="JOY428" s="93"/>
      <c r="JOZ428" s="93"/>
      <c r="JPA428" s="93"/>
      <c r="JPB428" s="93"/>
      <c r="JPC428" s="93"/>
      <c r="JPD428" s="93"/>
      <c r="JPE428" s="93"/>
      <c r="JPF428" s="93"/>
      <c r="JPG428" s="93"/>
      <c r="JPH428" s="93"/>
      <c r="JPI428" s="93"/>
      <c r="JPJ428" s="93"/>
      <c r="JPK428" s="93"/>
      <c r="JPL428" s="93"/>
      <c r="JPM428" s="93"/>
      <c r="JPN428" s="93"/>
      <c r="JPO428" s="93"/>
      <c r="JPP428" s="93"/>
      <c r="JPQ428" s="93"/>
      <c r="JPR428" s="93"/>
      <c r="JPS428" s="93"/>
      <c r="JPT428" s="93"/>
      <c r="JPU428" s="93"/>
      <c r="JPV428" s="93"/>
      <c r="JPW428" s="93"/>
      <c r="JPX428" s="93"/>
      <c r="JPY428" s="93"/>
      <c r="JPZ428" s="93"/>
      <c r="JQA428" s="93"/>
      <c r="JQB428" s="93"/>
      <c r="JQC428" s="93"/>
      <c r="JQD428" s="93"/>
      <c r="JQE428" s="93"/>
      <c r="JQF428" s="93"/>
      <c r="JQG428" s="93"/>
      <c r="JQH428" s="93"/>
      <c r="JQI428" s="93"/>
      <c r="JQJ428" s="93"/>
      <c r="JQK428" s="93"/>
      <c r="JQL428" s="93"/>
      <c r="JQM428" s="93"/>
      <c r="JQN428" s="93"/>
      <c r="JQO428" s="93"/>
      <c r="JQP428" s="93"/>
      <c r="JQQ428" s="93"/>
      <c r="JQR428" s="93"/>
      <c r="JQS428" s="93"/>
      <c r="JQT428" s="93"/>
      <c r="JQU428" s="93"/>
      <c r="JQV428" s="93"/>
      <c r="JQW428" s="93"/>
      <c r="JQX428" s="93"/>
      <c r="JQY428" s="93"/>
      <c r="JQZ428" s="93"/>
      <c r="JRA428" s="93"/>
      <c r="JRB428" s="93"/>
      <c r="JRC428" s="93"/>
      <c r="JRD428" s="93"/>
      <c r="JRE428" s="93"/>
      <c r="JRF428" s="93"/>
      <c r="JRG428" s="93"/>
      <c r="JRH428" s="93"/>
      <c r="JRI428" s="93"/>
      <c r="JRJ428" s="93"/>
      <c r="JRK428" s="93"/>
      <c r="JRL428" s="93"/>
      <c r="JRM428" s="93"/>
      <c r="JRN428" s="93"/>
      <c r="JRO428" s="93"/>
      <c r="JRP428" s="93"/>
      <c r="JRQ428" s="93"/>
      <c r="JRR428" s="93"/>
      <c r="JRS428" s="93"/>
      <c r="JRT428" s="93"/>
      <c r="JRU428" s="93"/>
      <c r="JRV428" s="93"/>
      <c r="JRW428" s="93"/>
      <c r="JRX428" s="93"/>
      <c r="JRY428" s="93"/>
      <c r="JRZ428" s="93"/>
      <c r="JSA428" s="93"/>
      <c r="JSB428" s="93"/>
      <c r="JSC428" s="93"/>
      <c r="JSD428" s="93"/>
      <c r="JSE428" s="93"/>
      <c r="JSF428" s="93"/>
      <c r="JSG428" s="93"/>
      <c r="JSH428" s="93"/>
      <c r="JSI428" s="93"/>
      <c r="JSJ428" s="93"/>
      <c r="JSK428" s="93"/>
      <c r="JSL428" s="93"/>
      <c r="JSM428" s="93"/>
      <c r="JSN428" s="93"/>
      <c r="JSO428" s="93"/>
      <c r="JSP428" s="93"/>
      <c r="JSQ428" s="93"/>
      <c r="JSR428" s="93"/>
      <c r="JSS428" s="93"/>
      <c r="JST428" s="93"/>
      <c r="JSU428" s="93"/>
      <c r="JSV428" s="93"/>
      <c r="JSW428" s="93"/>
      <c r="JSX428" s="93"/>
      <c r="JSY428" s="93"/>
      <c r="JSZ428" s="93"/>
      <c r="JTA428" s="93"/>
      <c r="JTB428" s="93"/>
      <c r="JTC428" s="93"/>
      <c r="JTD428" s="93"/>
      <c r="JTE428" s="93"/>
      <c r="JTF428" s="93"/>
      <c r="JTG428" s="93"/>
      <c r="JTH428" s="93"/>
      <c r="JTI428" s="93"/>
      <c r="JTJ428" s="93"/>
      <c r="JTK428" s="93"/>
      <c r="JTL428" s="93"/>
      <c r="JTM428" s="93"/>
      <c r="JTN428" s="93"/>
      <c r="JTO428" s="93"/>
      <c r="JTP428" s="93"/>
      <c r="JTQ428" s="93"/>
      <c r="JTR428" s="93"/>
      <c r="JTS428" s="93"/>
      <c r="JTT428" s="93"/>
      <c r="JTU428" s="93"/>
      <c r="JTV428" s="93"/>
      <c r="JTW428" s="93"/>
      <c r="JTX428" s="93"/>
      <c r="JTY428" s="93"/>
      <c r="JTZ428" s="93"/>
      <c r="JUA428" s="93"/>
      <c r="JUB428" s="93"/>
      <c r="JUC428" s="93"/>
      <c r="JUD428" s="93"/>
      <c r="JUE428" s="93"/>
      <c r="JUF428" s="93"/>
      <c r="JUG428" s="93"/>
      <c r="JUH428" s="93"/>
      <c r="JUI428" s="93"/>
      <c r="JUJ428" s="93"/>
      <c r="JUK428" s="93"/>
      <c r="JUL428" s="93"/>
      <c r="JUM428" s="93"/>
      <c r="JUN428" s="93"/>
      <c r="JUO428" s="93"/>
      <c r="JUP428" s="93"/>
      <c r="JUQ428" s="93"/>
      <c r="JUR428" s="93"/>
      <c r="JUS428" s="93"/>
      <c r="JUT428" s="93"/>
      <c r="JUU428" s="93"/>
      <c r="JUV428" s="93"/>
      <c r="JUW428" s="93"/>
      <c r="JUX428" s="93"/>
      <c r="JUY428" s="93"/>
      <c r="JUZ428" s="93"/>
      <c r="JVA428" s="93"/>
      <c r="JVB428" s="93"/>
      <c r="JVC428" s="93"/>
      <c r="JVD428" s="93"/>
      <c r="JVE428" s="93"/>
      <c r="JVF428" s="93"/>
      <c r="JVG428" s="93"/>
      <c r="JVH428" s="93"/>
      <c r="JVI428" s="93"/>
      <c r="JVJ428" s="93"/>
      <c r="JVK428" s="93"/>
      <c r="JVL428" s="93"/>
      <c r="JVM428" s="93"/>
      <c r="JVN428" s="93"/>
      <c r="JVO428" s="93"/>
      <c r="JVP428" s="93"/>
      <c r="JVQ428" s="93"/>
      <c r="JVR428" s="93"/>
      <c r="JVS428" s="93"/>
      <c r="JVT428" s="93"/>
      <c r="JVU428" s="93"/>
      <c r="JVV428" s="93"/>
      <c r="JVW428" s="93"/>
      <c r="JVX428" s="93"/>
      <c r="JVY428" s="93"/>
      <c r="JVZ428" s="93"/>
      <c r="JWA428" s="93"/>
      <c r="JWB428" s="93"/>
      <c r="JWC428" s="93"/>
      <c r="JWD428" s="93"/>
      <c r="JWE428" s="93"/>
      <c r="JWF428" s="93"/>
      <c r="JWG428" s="93"/>
      <c r="JWH428" s="93"/>
      <c r="JWI428" s="93"/>
      <c r="JWJ428" s="93"/>
      <c r="JWK428" s="93"/>
      <c r="JWL428" s="93"/>
      <c r="JWM428" s="93"/>
      <c r="JWN428" s="93"/>
      <c r="JWO428" s="93"/>
      <c r="JWP428" s="93"/>
      <c r="JWQ428" s="93"/>
      <c r="JWR428" s="93"/>
      <c r="JWS428" s="93"/>
      <c r="JWT428" s="93"/>
      <c r="JWU428" s="93"/>
      <c r="JWV428" s="93"/>
      <c r="JWW428" s="93"/>
      <c r="JWX428" s="93"/>
      <c r="JWY428" s="93"/>
      <c r="JWZ428" s="93"/>
      <c r="JXA428" s="93"/>
      <c r="JXB428" s="93"/>
      <c r="JXC428" s="93"/>
      <c r="JXD428" s="93"/>
      <c r="JXE428" s="93"/>
      <c r="JXF428" s="93"/>
      <c r="JXG428" s="93"/>
      <c r="JXH428" s="93"/>
      <c r="JXI428" s="93"/>
      <c r="JXJ428" s="93"/>
      <c r="JXK428" s="93"/>
      <c r="JXL428" s="93"/>
      <c r="JXM428" s="93"/>
      <c r="JXN428" s="93"/>
      <c r="JXO428" s="93"/>
      <c r="JXP428" s="93"/>
      <c r="JXQ428" s="93"/>
      <c r="JXR428" s="93"/>
      <c r="JXS428" s="93"/>
      <c r="JXT428" s="93"/>
      <c r="JXU428" s="93"/>
      <c r="JXV428" s="93"/>
      <c r="JXW428" s="93"/>
      <c r="JXX428" s="93"/>
      <c r="JXY428" s="93"/>
      <c r="JXZ428" s="93"/>
      <c r="JYA428" s="93"/>
      <c r="JYB428" s="93"/>
      <c r="JYC428" s="93"/>
      <c r="JYD428" s="93"/>
      <c r="JYE428" s="93"/>
      <c r="JYF428" s="93"/>
      <c r="JYG428" s="93"/>
      <c r="JYH428" s="93"/>
      <c r="JYI428" s="93"/>
      <c r="JYJ428" s="93"/>
      <c r="JYK428" s="93"/>
      <c r="JYL428" s="93"/>
      <c r="JYM428" s="93"/>
      <c r="JYN428" s="93"/>
      <c r="JYO428" s="93"/>
      <c r="JYP428" s="93"/>
      <c r="JYQ428" s="93"/>
      <c r="JYR428" s="93"/>
      <c r="JYS428" s="93"/>
      <c r="JYT428" s="93"/>
      <c r="JYU428" s="93"/>
      <c r="JYV428" s="93"/>
      <c r="JYW428" s="93"/>
      <c r="JYX428" s="93"/>
      <c r="JYY428" s="93"/>
      <c r="JYZ428" s="93"/>
      <c r="JZA428" s="93"/>
      <c r="JZB428" s="93"/>
      <c r="JZC428" s="93"/>
      <c r="JZD428" s="93"/>
      <c r="JZE428" s="93"/>
      <c r="JZF428" s="93"/>
      <c r="JZG428" s="93"/>
      <c r="JZH428" s="93"/>
      <c r="JZI428" s="93"/>
      <c r="JZJ428" s="93"/>
      <c r="JZK428" s="93"/>
      <c r="JZL428" s="93"/>
      <c r="JZM428" s="93"/>
      <c r="JZN428" s="93"/>
      <c r="JZO428" s="93"/>
      <c r="JZP428" s="93"/>
      <c r="JZQ428" s="93"/>
      <c r="JZR428" s="93"/>
      <c r="JZS428" s="93"/>
      <c r="JZT428" s="93"/>
      <c r="JZU428" s="93"/>
      <c r="JZV428" s="93"/>
      <c r="JZW428" s="93"/>
      <c r="JZX428" s="93"/>
      <c r="JZY428" s="93"/>
      <c r="JZZ428" s="93"/>
      <c r="KAA428" s="93"/>
      <c r="KAB428" s="93"/>
      <c r="KAC428" s="93"/>
      <c r="KAD428" s="93"/>
      <c r="KAE428" s="93"/>
      <c r="KAF428" s="93"/>
      <c r="KAG428" s="93"/>
      <c r="KAH428" s="93"/>
      <c r="KAI428" s="93"/>
      <c r="KAJ428" s="93"/>
      <c r="KAK428" s="93"/>
      <c r="KAL428" s="93"/>
      <c r="KAM428" s="93"/>
      <c r="KAN428" s="93"/>
      <c r="KAO428" s="93"/>
      <c r="KAP428" s="93"/>
      <c r="KAQ428" s="93"/>
      <c r="KAR428" s="93"/>
      <c r="KAS428" s="93"/>
      <c r="KAT428" s="93"/>
      <c r="KAU428" s="93"/>
      <c r="KAV428" s="93"/>
      <c r="KAW428" s="93"/>
      <c r="KAX428" s="93"/>
      <c r="KAY428" s="93"/>
      <c r="KAZ428" s="93"/>
      <c r="KBA428" s="93"/>
      <c r="KBB428" s="93"/>
      <c r="KBC428" s="93"/>
      <c r="KBD428" s="93"/>
      <c r="KBE428" s="93"/>
      <c r="KBF428" s="93"/>
      <c r="KBG428" s="93"/>
      <c r="KBH428" s="93"/>
      <c r="KBI428" s="93"/>
      <c r="KBJ428" s="93"/>
      <c r="KBK428" s="93"/>
      <c r="KBL428" s="93"/>
      <c r="KBM428" s="93"/>
      <c r="KBN428" s="93"/>
      <c r="KBO428" s="93"/>
      <c r="KBP428" s="93"/>
      <c r="KBQ428" s="93"/>
      <c r="KBR428" s="93"/>
      <c r="KBS428" s="93"/>
      <c r="KBT428" s="93"/>
      <c r="KBU428" s="93"/>
      <c r="KBV428" s="93"/>
      <c r="KBW428" s="93"/>
      <c r="KBX428" s="93"/>
      <c r="KBY428" s="93"/>
      <c r="KBZ428" s="93"/>
      <c r="KCA428" s="93"/>
      <c r="KCB428" s="93"/>
      <c r="KCC428" s="93"/>
      <c r="KCD428" s="93"/>
      <c r="KCE428" s="93"/>
      <c r="KCF428" s="93"/>
      <c r="KCG428" s="93"/>
      <c r="KCH428" s="93"/>
      <c r="KCI428" s="93"/>
      <c r="KCJ428" s="93"/>
      <c r="KCK428" s="93"/>
      <c r="KCL428" s="93"/>
      <c r="KCM428" s="93"/>
      <c r="KCN428" s="93"/>
      <c r="KCO428" s="93"/>
      <c r="KCP428" s="93"/>
      <c r="KCQ428" s="93"/>
      <c r="KCR428" s="93"/>
      <c r="KCS428" s="93"/>
      <c r="KCT428" s="93"/>
      <c r="KCU428" s="93"/>
      <c r="KCV428" s="93"/>
      <c r="KCW428" s="93"/>
      <c r="KCX428" s="93"/>
      <c r="KCY428" s="93"/>
      <c r="KCZ428" s="93"/>
      <c r="KDA428" s="93"/>
      <c r="KDB428" s="93"/>
      <c r="KDC428" s="93"/>
      <c r="KDD428" s="93"/>
      <c r="KDE428" s="93"/>
      <c r="KDF428" s="93"/>
      <c r="KDG428" s="93"/>
      <c r="KDH428" s="93"/>
      <c r="KDI428" s="93"/>
      <c r="KDJ428" s="93"/>
      <c r="KDK428" s="93"/>
      <c r="KDL428" s="93"/>
      <c r="KDM428" s="93"/>
      <c r="KDN428" s="93"/>
      <c r="KDO428" s="93"/>
      <c r="KDP428" s="93"/>
      <c r="KDQ428" s="93"/>
      <c r="KDR428" s="93"/>
      <c r="KDS428" s="93"/>
      <c r="KDT428" s="93"/>
      <c r="KDU428" s="93"/>
      <c r="KDV428" s="93"/>
      <c r="KDW428" s="93"/>
      <c r="KDX428" s="93"/>
      <c r="KDY428" s="93"/>
      <c r="KDZ428" s="93"/>
      <c r="KEA428" s="93"/>
      <c r="KEB428" s="93"/>
      <c r="KEC428" s="93"/>
      <c r="KED428" s="93"/>
      <c r="KEE428" s="93"/>
      <c r="KEF428" s="93"/>
      <c r="KEG428" s="93"/>
      <c r="KEH428" s="93"/>
      <c r="KEI428" s="93"/>
      <c r="KEJ428" s="93"/>
      <c r="KEK428" s="93"/>
      <c r="KEL428" s="93"/>
      <c r="KEM428" s="93"/>
      <c r="KEN428" s="93"/>
      <c r="KEO428" s="93"/>
      <c r="KEP428" s="93"/>
      <c r="KEQ428" s="93"/>
      <c r="KER428" s="93"/>
      <c r="KES428" s="93"/>
      <c r="KET428" s="93"/>
      <c r="KEU428" s="93"/>
      <c r="KEV428" s="93"/>
      <c r="KEW428" s="93"/>
      <c r="KEX428" s="93"/>
      <c r="KEY428" s="93"/>
      <c r="KEZ428" s="93"/>
      <c r="KFA428" s="93"/>
      <c r="KFB428" s="93"/>
      <c r="KFC428" s="93"/>
      <c r="KFD428" s="93"/>
      <c r="KFE428" s="93"/>
      <c r="KFF428" s="93"/>
      <c r="KFG428" s="93"/>
      <c r="KFH428" s="93"/>
      <c r="KFI428" s="93"/>
      <c r="KFJ428" s="93"/>
      <c r="KFK428" s="93"/>
      <c r="KFL428" s="93"/>
      <c r="KFM428" s="93"/>
      <c r="KFN428" s="93"/>
      <c r="KFO428" s="93"/>
      <c r="KFP428" s="93"/>
      <c r="KFQ428" s="93"/>
      <c r="KFR428" s="93"/>
      <c r="KFS428" s="93"/>
      <c r="KFT428" s="93"/>
      <c r="KFU428" s="93"/>
      <c r="KFV428" s="93"/>
      <c r="KFW428" s="93"/>
      <c r="KFX428" s="93"/>
      <c r="KFY428" s="93"/>
      <c r="KFZ428" s="93"/>
      <c r="KGA428" s="93"/>
      <c r="KGB428" s="93"/>
      <c r="KGC428" s="93"/>
      <c r="KGD428" s="93"/>
      <c r="KGE428" s="93"/>
      <c r="KGF428" s="93"/>
      <c r="KGG428" s="93"/>
      <c r="KGH428" s="93"/>
      <c r="KGI428" s="93"/>
      <c r="KGJ428" s="93"/>
      <c r="KGK428" s="93"/>
      <c r="KGL428" s="93"/>
      <c r="KGM428" s="93"/>
      <c r="KGN428" s="93"/>
      <c r="KGO428" s="93"/>
      <c r="KGP428" s="93"/>
      <c r="KGQ428" s="93"/>
      <c r="KGR428" s="93"/>
      <c r="KGS428" s="93"/>
      <c r="KGT428" s="93"/>
      <c r="KGU428" s="93"/>
      <c r="KGV428" s="93"/>
      <c r="KGW428" s="93"/>
      <c r="KGX428" s="93"/>
      <c r="KGY428" s="93"/>
      <c r="KGZ428" s="93"/>
      <c r="KHA428" s="93"/>
      <c r="KHB428" s="93"/>
      <c r="KHC428" s="93"/>
      <c r="KHD428" s="93"/>
      <c r="KHE428" s="93"/>
      <c r="KHF428" s="93"/>
      <c r="KHG428" s="93"/>
      <c r="KHH428" s="93"/>
      <c r="KHI428" s="93"/>
      <c r="KHJ428" s="93"/>
      <c r="KHK428" s="93"/>
      <c r="KHL428" s="93"/>
      <c r="KHM428" s="93"/>
      <c r="KHN428" s="93"/>
      <c r="KHO428" s="93"/>
      <c r="KHP428" s="93"/>
      <c r="KHQ428" s="93"/>
      <c r="KHR428" s="93"/>
      <c r="KHS428" s="93"/>
      <c r="KHT428" s="93"/>
      <c r="KHU428" s="93"/>
      <c r="KHV428" s="93"/>
      <c r="KHW428" s="93"/>
      <c r="KHX428" s="93"/>
      <c r="KHY428" s="93"/>
      <c r="KHZ428" s="93"/>
      <c r="KIA428" s="93"/>
      <c r="KIB428" s="93"/>
      <c r="KIC428" s="93"/>
      <c r="KID428" s="93"/>
      <c r="KIE428" s="93"/>
      <c r="KIF428" s="93"/>
      <c r="KIG428" s="93"/>
      <c r="KIH428" s="93"/>
      <c r="KII428" s="93"/>
      <c r="KIJ428" s="93"/>
      <c r="KIK428" s="93"/>
      <c r="KIL428" s="93"/>
      <c r="KIM428" s="93"/>
      <c r="KIN428" s="93"/>
      <c r="KIO428" s="93"/>
      <c r="KIP428" s="93"/>
      <c r="KIQ428" s="93"/>
      <c r="KIR428" s="93"/>
      <c r="KIS428" s="93"/>
      <c r="KIT428" s="93"/>
      <c r="KIU428" s="93"/>
      <c r="KIV428" s="93"/>
      <c r="KIW428" s="93"/>
      <c r="KIX428" s="93"/>
      <c r="KIY428" s="93"/>
      <c r="KIZ428" s="93"/>
      <c r="KJA428" s="93"/>
      <c r="KJB428" s="93"/>
      <c r="KJC428" s="93"/>
      <c r="KJD428" s="93"/>
      <c r="KJE428" s="93"/>
      <c r="KJF428" s="93"/>
      <c r="KJG428" s="93"/>
      <c r="KJH428" s="93"/>
      <c r="KJI428" s="93"/>
      <c r="KJJ428" s="93"/>
      <c r="KJK428" s="93"/>
      <c r="KJL428" s="93"/>
      <c r="KJM428" s="93"/>
      <c r="KJN428" s="93"/>
      <c r="KJO428" s="93"/>
      <c r="KJP428" s="93"/>
      <c r="KJQ428" s="93"/>
      <c r="KJR428" s="93"/>
      <c r="KJS428" s="93"/>
      <c r="KJT428" s="93"/>
      <c r="KJU428" s="93"/>
      <c r="KJV428" s="93"/>
      <c r="KJW428" s="93"/>
      <c r="KJX428" s="93"/>
      <c r="KJY428" s="93"/>
      <c r="KJZ428" s="93"/>
      <c r="KKA428" s="93"/>
      <c r="KKB428" s="93"/>
      <c r="KKC428" s="93"/>
      <c r="KKD428" s="93"/>
      <c r="KKE428" s="93"/>
      <c r="KKF428" s="93"/>
      <c r="KKG428" s="93"/>
      <c r="KKH428" s="93"/>
      <c r="KKI428" s="93"/>
      <c r="KKJ428" s="93"/>
      <c r="KKK428" s="93"/>
      <c r="KKL428" s="93"/>
      <c r="KKM428" s="93"/>
      <c r="KKN428" s="93"/>
      <c r="KKO428" s="93"/>
      <c r="KKP428" s="93"/>
      <c r="KKQ428" s="93"/>
      <c r="KKR428" s="93"/>
      <c r="KKS428" s="93"/>
      <c r="KKT428" s="93"/>
      <c r="KKU428" s="93"/>
      <c r="KKV428" s="93"/>
      <c r="KKW428" s="93"/>
      <c r="KKX428" s="93"/>
      <c r="KKY428" s="93"/>
      <c r="KKZ428" s="93"/>
      <c r="KLA428" s="93"/>
      <c r="KLB428" s="93"/>
      <c r="KLC428" s="93"/>
      <c r="KLD428" s="93"/>
      <c r="KLE428" s="93"/>
      <c r="KLF428" s="93"/>
      <c r="KLG428" s="93"/>
      <c r="KLH428" s="93"/>
      <c r="KLI428" s="93"/>
      <c r="KLJ428" s="93"/>
      <c r="KLK428" s="93"/>
      <c r="KLL428" s="93"/>
      <c r="KLM428" s="93"/>
      <c r="KLN428" s="93"/>
      <c r="KLO428" s="93"/>
      <c r="KLP428" s="93"/>
      <c r="KLQ428" s="93"/>
      <c r="KLR428" s="93"/>
      <c r="KLS428" s="93"/>
      <c r="KLT428" s="93"/>
      <c r="KLU428" s="93"/>
      <c r="KLV428" s="93"/>
      <c r="KLW428" s="93"/>
      <c r="KLX428" s="93"/>
      <c r="KLY428" s="93"/>
      <c r="KLZ428" s="93"/>
      <c r="KMA428" s="93"/>
      <c r="KMB428" s="93"/>
      <c r="KMC428" s="93"/>
      <c r="KMD428" s="93"/>
      <c r="KME428" s="93"/>
      <c r="KMF428" s="93"/>
      <c r="KMG428" s="93"/>
      <c r="KMH428" s="93"/>
      <c r="KMI428" s="93"/>
      <c r="KMJ428" s="93"/>
      <c r="KMK428" s="93"/>
      <c r="KML428" s="93"/>
      <c r="KMM428" s="93"/>
      <c r="KMN428" s="93"/>
      <c r="KMO428" s="93"/>
      <c r="KMP428" s="93"/>
      <c r="KMQ428" s="93"/>
      <c r="KMR428" s="93"/>
      <c r="KMS428" s="93"/>
      <c r="KMT428" s="93"/>
      <c r="KMU428" s="93"/>
      <c r="KMV428" s="93"/>
      <c r="KMW428" s="93"/>
      <c r="KMX428" s="93"/>
      <c r="KMY428" s="93"/>
      <c r="KMZ428" s="93"/>
      <c r="KNA428" s="93"/>
      <c r="KNB428" s="93"/>
      <c r="KNC428" s="93"/>
      <c r="KND428" s="93"/>
      <c r="KNE428" s="93"/>
      <c r="KNF428" s="93"/>
      <c r="KNG428" s="93"/>
      <c r="KNH428" s="93"/>
      <c r="KNI428" s="93"/>
      <c r="KNJ428" s="93"/>
      <c r="KNK428" s="93"/>
      <c r="KNL428" s="93"/>
      <c r="KNM428" s="93"/>
      <c r="KNN428" s="93"/>
      <c r="KNO428" s="93"/>
      <c r="KNP428" s="93"/>
      <c r="KNQ428" s="93"/>
      <c r="KNR428" s="93"/>
      <c r="KNS428" s="93"/>
      <c r="KNT428" s="93"/>
      <c r="KNU428" s="93"/>
      <c r="KNV428" s="93"/>
      <c r="KNW428" s="93"/>
      <c r="KNX428" s="93"/>
      <c r="KNY428" s="93"/>
      <c r="KNZ428" s="93"/>
      <c r="KOA428" s="93"/>
      <c r="KOB428" s="93"/>
      <c r="KOC428" s="93"/>
      <c r="KOD428" s="93"/>
      <c r="KOE428" s="93"/>
      <c r="KOF428" s="93"/>
      <c r="KOG428" s="93"/>
      <c r="KOH428" s="93"/>
      <c r="KOI428" s="93"/>
      <c r="KOJ428" s="93"/>
      <c r="KOK428" s="93"/>
      <c r="KOL428" s="93"/>
      <c r="KOM428" s="93"/>
      <c r="KON428" s="93"/>
      <c r="KOO428" s="93"/>
      <c r="KOP428" s="93"/>
      <c r="KOQ428" s="93"/>
      <c r="KOR428" s="93"/>
      <c r="KOS428" s="93"/>
      <c r="KOT428" s="93"/>
      <c r="KOU428" s="93"/>
      <c r="KOV428" s="93"/>
      <c r="KOW428" s="93"/>
      <c r="KOX428" s="93"/>
      <c r="KOY428" s="93"/>
      <c r="KOZ428" s="93"/>
      <c r="KPA428" s="93"/>
      <c r="KPB428" s="93"/>
      <c r="KPC428" s="93"/>
      <c r="KPD428" s="93"/>
      <c r="KPE428" s="93"/>
      <c r="KPF428" s="93"/>
      <c r="KPG428" s="93"/>
      <c r="KPH428" s="93"/>
      <c r="KPI428" s="93"/>
      <c r="KPJ428" s="93"/>
      <c r="KPK428" s="93"/>
      <c r="KPL428" s="93"/>
      <c r="KPM428" s="93"/>
      <c r="KPN428" s="93"/>
      <c r="KPO428" s="93"/>
      <c r="KPP428" s="93"/>
      <c r="KPQ428" s="93"/>
      <c r="KPR428" s="93"/>
      <c r="KPS428" s="93"/>
      <c r="KPT428" s="93"/>
      <c r="KPU428" s="93"/>
      <c r="KPV428" s="93"/>
      <c r="KPW428" s="93"/>
      <c r="KPX428" s="93"/>
      <c r="KPY428" s="93"/>
      <c r="KPZ428" s="93"/>
      <c r="KQA428" s="93"/>
      <c r="KQB428" s="93"/>
      <c r="KQC428" s="93"/>
      <c r="KQD428" s="93"/>
      <c r="KQE428" s="93"/>
      <c r="KQF428" s="93"/>
      <c r="KQG428" s="93"/>
      <c r="KQH428" s="93"/>
      <c r="KQI428" s="93"/>
      <c r="KQJ428" s="93"/>
      <c r="KQK428" s="93"/>
      <c r="KQL428" s="93"/>
      <c r="KQM428" s="93"/>
      <c r="KQN428" s="93"/>
      <c r="KQO428" s="93"/>
      <c r="KQP428" s="93"/>
      <c r="KQQ428" s="93"/>
      <c r="KQR428" s="93"/>
      <c r="KQS428" s="93"/>
      <c r="KQT428" s="93"/>
      <c r="KQU428" s="93"/>
      <c r="KQV428" s="93"/>
      <c r="KQW428" s="93"/>
      <c r="KQX428" s="93"/>
      <c r="KQY428" s="93"/>
      <c r="KQZ428" s="93"/>
      <c r="KRA428" s="93"/>
      <c r="KRB428" s="93"/>
      <c r="KRC428" s="93"/>
      <c r="KRD428" s="93"/>
      <c r="KRE428" s="93"/>
      <c r="KRF428" s="93"/>
      <c r="KRG428" s="93"/>
      <c r="KRH428" s="93"/>
      <c r="KRI428" s="93"/>
      <c r="KRJ428" s="93"/>
      <c r="KRK428" s="93"/>
      <c r="KRL428" s="93"/>
      <c r="KRM428" s="93"/>
      <c r="KRN428" s="93"/>
      <c r="KRO428" s="93"/>
      <c r="KRP428" s="93"/>
      <c r="KRQ428" s="93"/>
      <c r="KRR428" s="93"/>
      <c r="KRS428" s="93"/>
      <c r="KRT428" s="93"/>
      <c r="KRU428" s="93"/>
      <c r="KRV428" s="93"/>
      <c r="KRW428" s="93"/>
      <c r="KRX428" s="93"/>
      <c r="KRY428" s="93"/>
      <c r="KRZ428" s="93"/>
      <c r="KSA428" s="93"/>
      <c r="KSB428" s="93"/>
      <c r="KSC428" s="93"/>
      <c r="KSD428" s="93"/>
      <c r="KSE428" s="93"/>
      <c r="KSF428" s="93"/>
      <c r="KSG428" s="93"/>
      <c r="KSH428" s="93"/>
      <c r="KSI428" s="93"/>
      <c r="KSJ428" s="93"/>
      <c r="KSK428" s="93"/>
      <c r="KSL428" s="93"/>
      <c r="KSM428" s="93"/>
      <c r="KSN428" s="93"/>
      <c r="KSO428" s="93"/>
      <c r="KSP428" s="93"/>
      <c r="KSQ428" s="93"/>
      <c r="KSR428" s="93"/>
      <c r="KSS428" s="93"/>
      <c r="KST428" s="93"/>
      <c r="KSU428" s="93"/>
      <c r="KSV428" s="93"/>
      <c r="KSW428" s="93"/>
      <c r="KSX428" s="93"/>
      <c r="KSY428" s="93"/>
      <c r="KSZ428" s="93"/>
      <c r="KTA428" s="93"/>
      <c r="KTB428" s="93"/>
      <c r="KTC428" s="93"/>
      <c r="KTD428" s="93"/>
      <c r="KTE428" s="93"/>
      <c r="KTF428" s="93"/>
      <c r="KTG428" s="93"/>
      <c r="KTH428" s="93"/>
      <c r="KTI428" s="93"/>
      <c r="KTJ428" s="93"/>
      <c r="KTK428" s="93"/>
      <c r="KTL428" s="93"/>
      <c r="KTM428" s="93"/>
      <c r="KTN428" s="93"/>
      <c r="KTO428" s="93"/>
      <c r="KTP428" s="93"/>
      <c r="KTQ428" s="93"/>
      <c r="KTR428" s="93"/>
      <c r="KTS428" s="93"/>
      <c r="KTT428" s="93"/>
      <c r="KTU428" s="93"/>
      <c r="KTV428" s="93"/>
      <c r="KTW428" s="93"/>
      <c r="KTX428" s="93"/>
      <c r="KTY428" s="93"/>
      <c r="KTZ428" s="93"/>
      <c r="KUA428" s="93"/>
      <c r="KUB428" s="93"/>
      <c r="KUC428" s="93"/>
      <c r="KUD428" s="93"/>
      <c r="KUE428" s="93"/>
      <c r="KUF428" s="93"/>
      <c r="KUG428" s="93"/>
      <c r="KUH428" s="93"/>
      <c r="KUI428" s="93"/>
      <c r="KUJ428" s="93"/>
      <c r="KUK428" s="93"/>
      <c r="KUL428" s="93"/>
      <c r="KUM428" s="93"/>
      <c r="KUN428" s="93"/>
      <c r="KUO428" s="93"/>
      <c r="KUP428" s="93"/>
      <c r="KUQ428" s="93"/>
      <c r="KUR428" s="93"/>
      <c r="KUS428" s="93"/>
      <c r="KUT428" s="93"/>
      <c r="KUU428" s="93"/>
      <c r="KUV428" s="93"/>
      <c r="KUW428" s="93"/>
      <c r="KUX428" s="93"/>
      <c r="KUY428" s="93"/>
      <c r="KUZ428" s="93"/>
      <c r="KVA428" s="93"/>
      <c r="KVB428" s="93"/>
      <c r="KVC428" s="93"/>
      <c r="KVD428" s="93"/>
      <c r="KVE428" s="93"/>
      <c r="KVF428" s="93"/>
      <c r="KVG428" s="93"/>
      <c r="KVH428" s="93"/>
      <c r="KVI428" s="93"/>
      <c r="KVJ428" s="93"/>
      <c r="KVK428" s="93"/>
      <c r="KVL428" s="93"/>
      <c r="KVM428" s="93"/>
      <c r="KVN428" s="93"/>
      <c r="KVO428" s="93"/>
      <c r="KVP428" s="93"/>
      <c r="KVQ428" s="93"/>
      <c r="KVR428" s="93"/>
      <c r="KVS428" s="93"/>
      <c r="KVT428" s="93"/>
      <c r="KVU428" s="93"/>
      <c r="KVV428" s="93"/>
      <c r="KVW428" s="93"/>
      <c r="KVX428" s="93"/>
      <c r="KVY428" s="93"/>
      <c r="KVZ428" s="93"/>
      <c r="KWA428" s="93"/>
      <c r="KWB428" s="93"/>
      <c r="KWC428" s="93"/>
      <c r="KWD428" s="93"/>
      <c r="KWE428" s="93"/>
      <c r="KWF428" s="93"/>
      <c r="KWG428" s="93"/>
      <c r="KWH428" s="93"/>
      <c r="KWI428" s="93"/>
      <c r="KWJ428" s="93"/>
      <c r="KWK428" s="93"/>
      <c r="KWL428" s="93"/>
      <c r="KWM428" s="93"/>
      <c r="KWN428" s="93"/>
      <c r="KWO428" s="93"/>
      <c r="KWP428" s="93"/>
      <c r="KWQ428" s="93"/>
      <c r="KWR428" s="93"/>
      <c r="KWS428" s="93"/>
      <c r="KWT428" s="93"/>
      <c r="KWU428" s="93"/>
      <c r="KWV428" s="93"/>
      <c r="KWW428" s="93"/>
      <c r="KWX428" s="93"/>
      <c r="KWY428" s="93"/>
      <c r="KWZ428" s="93"/>
      <c r="KXA428" s="93"/>
      <c r="KXB428" s="93"/>
      <c r="KXC428" s="93"/>
      <c r="KXD428" s="93"/>
      <c r="KXE428" s="93"/>
      <c r="KXF428" s="93"/>
      <c r="KXG428" s="93"/>
      <c r="KXH428" s="93"/>
      <c r="KXI428" s="93"/>
      <c r="KXJ428" s="93"/>
      <c r="KXK428" s="93"/>
      <c r="KXL428" s="93"/>
      <c r="KXM428" s="93"/>
      <c r="KXN428" s="93"/>
      <c r="KXO428" s="93"/>
      <c r="KXP428" s="93"/>
      <c r="KXQ428" s="93"/>
      <c r="KXR428" s="93"/>
      <c r="KXS428" s="93"/>
      <c r="KXT428" s="93"/>
      <c r="KXU428" s="93"/>
      <c r="KXV428" s="93"/>
      <c r="KXW428" s="93"/>
      <c r="KXX428" s="93"/>
      <c r="KXY428" s="93"/>
      <c r="KXZ428" s="93"/>
      <c r="KYA428" s="93"/>
      <c r="KYB428" s="93"/>
      <c r="KYC428" s="93"/>
      <c r="KYD428" s="93"/>
      <c r="KYE428" s="93"/>
      <c r="KYF428" s="93"/>
      <c r="KYG428" s="93"/>
      <c r="KYH428" s="93"/>
      <c r="KYI428" s="93"/>
      <c r="KYJ428" s="93"/>
      <c r="KYK428" s="93"/>
      <c r="KYL428" s="93"/>
      <c r="KYM428" s="93"/>
      <c r="KYN428" s="93"/>
      <c r="KYO428" s="93"/>
      <c r="KYP428" s="93"/>
      <c r="KYQ428" s="93"/>
      <c r="KYR428" s="93"/>
      <c r="KYS428" s="93"/>
      <c r="KYT428" s="93"/>
      <c r="KYU428" s="93"/>
      <c r="KYV428" s="93"/>
      <c r="KYW428" s="93"/>
      <c r="KYX428" s="93"/>
      <c r="KYY428" s="93"/>
      <c r="KYZ428" s="93"/>
      <c r="KZA428" s="93"/>
      <c r="KZB428" s="93"/>
      <c r="KZC428" s="93"/>
      <c r="KZD428" s="93"/>
      <c r="KZE428" s="93"/>
      <c r="KZF428" s="93"/>
      <c r="KZG428" s="93"/>
      <c r="KZH428" s="93"/>
      <c r="KZI428" s="93"/>
      <c r="KZJ428" s="93"/>
      <c r="KZK428" s="93"/>
      <c r="KZL428" s="93"/>
      <c r="KZM428" s="93"/>
      <c r="KZN428" s="93"/>
      <c r="KZO428" s="93"/>
      <c r="KZP428" s="93"/>
      <c r="KZQ428" s="93"/>
      <c r="KZR428" s="93"/>
      <c r="KZS428" s="93"/>
      <c r="KZT428" s="93"/>
      <c r="KZU428" s="93"/>
      <c r="KZV428" s="93"/>
      <c r="KZW428" s="93"/>
      <c r="KZX428" s="93"/>
      <c r="KZY428" s="93"/>
      <c r="KZZ428" s="93"/>
      <c r="LAA428" s="93"/>
      <c r="LAB428" s="93"/>
      <c r="LAC428" s="93"/>
      <c r="LAD428" s="93"/>
      <c r="LAE428" s="93"/>
      <c r="LAF428" s="93"/>
      <c r="LAG428" s="93"/>
      <c r="LAH428" s="93"/>
      <c r="LAI428" s="93"/>
      <c r="LAJ428" s="93"/>
      <c r="LAK428" s="93"/>
      <c r="LAL428" s="93"/>
      <c r="LAM428" s="93"/>
      <c r="LAN428" s="93"/>
      <c r="LAO428" s="93"/>
      <c r="LAP428" s="93"/>
      <c r="LAQ428" s="93"/>
      <c r="LAR428" s="93"/>
      <c r="LAS428" s="93"/>
      <c r="LAT428" s="93"/>
      <c r="LAU428" s="93"/>
      <c r="LAV428" s="93"/>
      <c r="LAW428" s="93"/>
      <c r="LAX428" s="93"/>
      <c r="LAY428" s="93"/>
      <c r="LAZ428" s="93"/>
      <c r="LBA428" s="93"/>
      <c r="LBB428" s="93"/>
      <c r="LBC428" s="93"/>
      <c r="LBD428" s="93"/>
      <c r="LBE428" s="93"/>
      <c r="LBF428" s="93"/>
      <c r="LBG428" s="93"/>
      <c r="LBH428" s="93"/>
      <c r="LBI428" s="93"/>
      <c r="LBJ428" s="93"/>
      <c r="LBK428" s="93"/>
      <c r="LBL428" s="93"/>
      <c r="LBM428" s="93"/>
      <c r="LBN428" s="93"/>
      <c r="LBO428" s="93"/>
      <c r="LBP428" s="93"/>
      <c r="LBQ428" s="93"/>
      <c r="LBR428" s="93"/>
      <c r="LBS428" s="93"/>
      <c r="LBT428" s="93"/>
      <c r="LBU428" s="93"/>
      <c r="LBV428" s="93"/>
      <c r="LBW428" s="93"/>
      <c r="LBX428" s="93"/>
      <c r="LBY428" s="93"/>
      <c r="LBZ428" s="93"/>
      <c r="LCA428" s="93"/>
      <c r="LCB428" s="93"/>
      <c r="LCC428" s="93"/>
      <c r="LCD428" s="93"/>
      <c r="LCE428" s="93"/>
      <c r="LCF428" s="93"/>
      <c r="LCG428" s="93"/>
      <c r="LCH428" s="93"/>
      <c r="LCI428" s="93"/>
      <c r="LCJ428" s="93"/>
      <c r="LCK428" s="93"/>
      <c r="LCL428" s="93"/>
      <c r="LCM428" s="93"/>
      <c r="LCN428" s="93"/>
      <c r="LCO428" s="93"/>
      <c r="LCP428" s="93"/>
      <c r="LCQ428" s="93"/>
      <c r="LCR428" s="93"/>
      <c r="LCS428" s="93"/>
      <c r="LCT428" s="93"/>
      <c r="LCU428" s="93"/>
      <c r="LCV428" s="93"/>
      <c r="LCW428" s="93"/>
      <c r="LCX428" s="93"/>
      <c r="LCY428" s="93"/>
      <c r="LCZ428" s="93"/>
      <c r="LDA428" s="93"/>
      <c r="LDB428" s="93"/>
      <c r="LDC428" s="93"/>
      <c r="LDD428" s="93"/>
      <c r="LDE428" s="93"/>
      <c r="LDF428" s="93"/>
      <c r="LDG428" s="93"/>
      <c r="LDH428" s="93"/>
      <c r="LDI428" s="93"/>
      <c r="LDJ428" s="93"/>
      <c r="LDK428" s="93"/>
      <c r="LDL428" s="93"/>
      <c r="LDM428" s="93"/>
      <c r="LDN428" s="93"/>
      <c r="LDO428" s="93"/>
      <c r="LDP428" s="93"/>
      <c r="LDQ428" s="93"/>
      <c r="LDR428" s="93"/>
      <c r="LDS428" s="93"/>
      <c r="LDT428" s="93"/>
      <c r="LDU428" s="93"/>
      <c r="LDV428" s="93"/>
      <c r="LDW428" s="93"/>
      <c r="LDX428" s="93"/>
      <c r="LDY428" s="93"/>
      <c r="LDZ428" s="93"/>
      <c r="LEA428" s="93"/>
      <c r="LEB428" s="93"/>
      <c r="LEC428" s="93"/>
      <c r="LED428" s="93"/>
      <c r="LEE428" s="93"/>
      <c r="LEF428" s="93"/>
      <c r="LEG428" s="93"/>
      <c r="LEH428" s="93"/>
      <c r="LEI428" s="93"/>
      <c r="LEJ428" s="93"/>
      <c r="LEK428" s="93"/>
      <c r="LEL428" s="93"/>
      <c r="LEM428" s="93"/>
      <c r="LEN428" s="93"/>
      <c r="LEO428" s="93"/>
      <c r="LEP428" s="93"/>
      <c r="LEQ428" s="93"/>
      <c r="LER428" s="93"/>
      <c r="LES428" s="93"/>
      <c r="LET428" s="93"/>
      <c r="LEU428" s="93"/>
      <c r="LEV428" s="93"/>
      <c r="LEW428" s="93"/>
      <c r="LEX428" s="93"/>
      <c r="LEY428" s="93"/>
      <c r="LEZ428" s="93"/>
      <c r="LFA428" s="93"/>
      <c r="LFB428" s="93"/>
      <c r="LFC428" s="93"/>
      <c r="LFD428" s="93"/>
      <c r="LFE428" s="93"/>
      <c r="LFF428" s="93"/>
      <c r="LFG428" s="93"/>
      <c r="LFH428" s="93"/>
      <c r="LFI428" s="93"/>
      <c r="LFJ428" s="93"/>
      <c r="LFK428" s="93"/>
      <c r="LFL428" s="93"/>
      <c r="LFM428" s="93"/>
      <c r="LFN428" s="93"/>
      <c r="LFO428" s="93"/>
      <c r="LFP428" s="93"/>
      <c r="LFQ428" s="93"/>
      <c r="LFR428" s="93"/>
      <c r="LFS428" s="93"/>
      <c r="LFT428" s="93"/>
      <c r="LFU428" s="93"/>
      <c r="LFV428" s="93"/>
      <c r="LFW428" s="93"/>
      <c r="LFX428" s="93"/>
      <c r="LFY428" s="93"/>
      <c r="LFZ428" s="93"/>
      <c r="LGA428" s="93"/>
      <c r="LGB428" s="93"/>
      <c r="LGC428" s="93"/>
      <c r="LGD428" s="93"/>
      <c r="LGE428" s="93"/>
      <c r="LGF428" s="93"/>
      <c r="LGG428" s="93"/>
      <c r="LGH428" s="93"/>
      <c r="LGI428" s="93"/>
      <c r="LGJ428" s="93"/>
      <c r="LGK428" s="93"/>
      <c r="LGL428" s="93"/>
      <c r="LGM428" s="93"/>
      <c r="LGN428" s="93"/>
      <c r="LGO428" s="93"/>
      <c r="LGP428" s="93"/>
      <c r="LGQ428" s="93"/>
      <c r="LGR428" s="93"/>
      <c r="LGS428" s="93"/>
      <c r="LGT428" s="93"/>
      <c r="LGU428" s="93"/>
      <c r="LGV428" s="93"/>
      <c r="LGW428" s="93"/>
      <c r="LGX428" s="93"/>
      <c r="LGY428" s="93"/>
      <c r="LGZ428" s="93"/>
      <c r="LHA428" s="93"/>
      <c r="LHB428" s="93"/>
      <c r="LHC428" s="93"/>
      <c r="LHD428" s="93"/>
      <c r="LHE428" s="93"/>
      <c r="LHF428" s="93"/>
      <c r="LHG428" s="93"/>
      <c r="LHH428" s="93"/>
      <c r="LHI428" s="93"/>
      <c r="LHJ428" s="93"/>
      <c r="LHK428" s="93"/>
      <c r="LHL428" s="93"/>
      <c r="LHM428" s="93"/>
      <c r="LHN428" s="93"/>
      <c r="LHO428" s="93"/>
      <c r="LHP428" s="93"/>
      <c r="LHQ428" s="93"/>
      <c r="LHR428" s="93"/>
      <c r="LHS428" s="93"/>
      <c r="LHT428" s="93"/>
      <c r="LHU428" s="93"/>
      <c r="LHV428" s="93"/>
      <c r="LHW428" s="93"/>
      <c r="LHX428" s="93"/>
      <c r="LHY428" s="93"/>
      <c r="LHZ428" s="93"/>
      <c r="LIA428" s="93"/>
      <c r="LIB428" s="93"/>
      <c r="LIC428" s="93"/>
      <c r="LID428" s="93"/>
      <c r="LIE428" s="93"/>
      <c r="LIF428" s="93"/>
      <c r="LIG428" s="93"/>
      <c r="LIH428" s="93"/>
      <c r="LII428" s="93"/>
      <c r="LIJ428" s="93"/>
      <c r="LIK428" s="93"/>
      <c r="LIL428" s="93"/>
      <c r="LIM428" s="93"/>
      <c r="LIN428" s="93"/>
      <c r="LIO428" s="93"/>
      <c r="LIP428" s="93"/>
      <c r="LIQ428" s="93"/>
      <c r="LIR428" s="93"/>
      <c r="LIS428" s="93"/>
      <c r="LIT428" s="93"/>
      <c r="LIU428" s="93"/>
      <c r="LIV428" s="93"/>
      <c r="LIW428" s="93"/>
      <c r="LIX428" s="93"/>
      <c r="LIY428" s="93"/>
      <c r="LIZ428" s="93"/>
      <c r="LJA428" s="93"/>
      <c r="LJB428" s="93"/>
      <c r="LJC428" s="93"/>
      <c r="LJD428" s="93"/>
      <c r="LJE428" s="93"/>
      <c r="LJF428" s="93"/>
      <c r="LJG428" s="93"/>
      <c r="LJH428" s="93"/>
      <c r="LJI428" s="93"/>
      <c r="LJJ428" s="93"/>
      <c r="LJK428" s="93"/>
      <c r="LJL428" s="93"/>
      <c r="LJM428" s="93"/>
      <c r="LJN428" s="93"/>
      <c r="LJO428" s="93"/>
      <c r="LJP428" s="93"/>
      <c r="LJQ428" s="93"/>
      <c r="LJR428" s="93"/>
      <c r="LJS428" s="93"/>
      <c r="LJT428" s="93"/>
      <c r="LJU428" s="93"/>
      <c r="LJV428" s="93"/>
      <c r="LJW428" s="93"/>
      <c r="LJX428" s="93"/>
      <c r="LJY428" s="93"/>
      <c r="LJZ428" s="93"/>
      <c r="LKA428" s="93"/>
      <c r="LKB428" s="93"/>
      <c r="LKC428" s="93"/>
      <c r="LKD428" s="93"/>
      <c r="LKE428" s="93"/>
      <c r="LKF428" s="93"/>
      <c r="LKG428" s="93"/>
      <c r="LKH428" s="93"/>
      <c r="LKI428" s="93"/>
      <c r="LKJ428" s="93"/>
      <c r="LKK428" s="93"/>
      <c r="LKL428" s="93"/>
      <c r="LKM428" s="93"/>
      <c r="LKN428" s="93"/>
      <c r="LKO428" s="93"/>
      <c r="LKP428" s="93"/>
      <c r="LKQ428" s="93"/>
      <c r="LKR428" s="93"/>
      <c r="LKS428" s="93"/>
      <c r="LKT428" s="93"/>
      <c r="LKU428" s="93"/>
      <c r="LKV428" s="93"/>
      <c r="LKW428" s="93"/>
      <c r="LKX428" s="93"/>
      <c r="LKY428" s="93"/>
      <c r="LKZ428" s="93"/>
      <c r="LLA428" s="93"/>
      <c r="LLB428" s="93"/>
      <c r="LLC428" s="93"/>
      <c r="LLD428" s="93"/>
      <c r="LLE428" s="93"/>
      <c r="LLF428" s="93"/>
      <c r="LLG428" s="93"/>
      <c r="LLH428" s="93"/>
      <c r="LLI428" s="93"/>
      <c r="LLJ428" s="93"/>
      <c r="LLK428" s="93"/>
      <c r="LLL428" s="93"/>
      <c r="LLM428" s="93"/>
      <c r="LLN428" s="93"/>
      <c r="LLO428" s="93"/>
      <c r="LLP428" s="93"/>
      <c r="LLQ428" s="93"/>
      <c r="LLR428" s="93"/>
      <c r="LLS428" s="93"/>
      <c r="LLT428" s="93"/>
      <c r="LLU428" s="93"/>
      <c r="LLV428" s="93"/>
      <c r="LLW428" s="93"/>
      <c r="LLX428" s="93"/>
      <c r="LLY428" s="93"/>
      <c r="LLZ428" s="93"/>
      <c r="LMA428" s="93"/>
      <c r="LMB428" s="93"/>
      <c r="LMC428" s="93"/>
      <c r="LMD428" s="93"/>
      <c r="LME428" s="93"/>
      <c r="LMF428" s="93"/>
      <c r="LMG428" s="93"/>
      <c r="LMH428" s="93"/>
      <c r="LMI428" s="93"/>
      <c r="LMJ428" s="93"/>
      <c r="LMK428" s="93"/>
      <c r="LML428" s="93"/>
      <c r="LMM428" s="93"/>
      <c r="LMN428" s="93"/>
      <c r="LMO428" s="93"/>
      <c r="LMP428" s="93"/>
      <c r="LMQ428" s="93"/>
      <c r="LMR428" s="93"/>
      <c r="LMS428" s="93"/>
      <c r="LMT428" s="93"/>
      <c r="LMU428" s="93"/>
      <c r="LMV428" s="93"/>
      <c r="LMW428" s="93"/>
      <c r="LMX428" s="93"/>
      <c r="LMY428" s="93"/>
      <c r="LMZ428" s="93"/>
      <c r="LNA428" s="93"/>
      <c r="LNB428" s="93"/>
      <c r="LNC428" s="93"/>
      <c r="LND428" s="93"/>
      <c r="LNE428" s="93"/>
      <c r="LNF428" s="93"/>
      <c r="LNG428" s="93"/>
      <c r="LNH428" s="93"/>
      <c r="LNI428" s="93"/>
      <c r="LNJ428" s="93"/>
      <c r="LNK428" s="93"/>
      <c r="LNL428" s="93"/>
      <c r="LNM428" s="93"/>
      <c r="LNN428" s="93"/>
      <c r="LNO428" s="93"/>
      <c r="LNP428" s="93"/>
      <c r="LNQ428" s="93"/>
      <c r="LNR428" s="93"/>
      <c r="LNS428" s="93"/>
      <c r="LNT428" s="93"/>
      <c r="LNU428" s="93"/>
      <c r="LNV428" s="93"/>
      <c r="LNW428" s="93"/>
      <c r="LNX428" s="93"/>
      <c r="LNY428" s="93"/>
      <c r="LNZ428" s="93"/>
      <c r="LOA428" s="93"/>
      <c r="LOB428" s="93"/>
      <c r="LOC428" s="93"/>
      <c r="LOD428" s="93"/>
      <c r="LOE428" s="93"/>
      <c r="LOF428" s="93"/>
      <c r="LOG428" s="93"/>
      <c r="LOH428" s="93"/>
      <c r="LOI428" s="93"/>
      <c r="LOJ428" s="93"/>
      <c r="LOK428" s="93"/>
      <c r="LOL428" s="93"/>
      <c r="LOM428" s="93"/>
      <c r="LON428" s="93"/>
      <c r="LOO428" s="93"/>
      <c r="LOP428" s="93"/>
      <c r="LOQ428" s="93"/>
      <c r="LOR428" s="93"/>
      <c r="LOS428" s="93"/>
      <c r="LOT428" s="93"/>
      <c r="LOU428" s="93"/>
      <c r="LOV428" s="93"/>
      <c r="LOW428" s="93"/>
      <c r="LOX428" s="93"/>
      <c r="LOY428" s="93"/>
      <c r="LOZ428" s="93"/>
      <c r="LPA428" s="93"/>
      <c r="LPB428" s="93"/>
      <c r="LPC428" s="93"/>
      <c r="LPD428" s="93"/>
      <c r="LPE428" s="93"/>
      <c r="LPF428" s="93"/>
      <c r="LPG428" s="93"/>
      <c r="LPH428" s="93"/>
      <c r="LPI428" s="93"/>
      <c r="LPJ428" s="93"/>
      <c r="LPK428" s="93"/>
      <c r="LPL428" s="93"/>
      <c r="LPM428" s="93"/>
      <c r="LPN428" s="93"/>
      <c r="LPO428" s="93"/>
      <c r="LPP428" s="93"/>
      <c r="LPQ428" s="93"/>
      <c r="LPR428" s="93"/>
      <c r="LPS428" s="93"/>
      <c r="LPT428" s="93"/>
      <c r="LPU428" s="93"/>
      <c r="LPV428" s="93"/>
      <c r="LPW428" s="93"/>
      <c r="LPX428" s="93"/>
      <c r="LPY428" s="93"/>
      <c r="LPZ428" s="93"/>
      <c r="LQA428" s="93"/>
      <c r="LQB428" s="93"/>
      <c r="LQC428" s="93"/>
      <c r="LQD428" s="93"/>
      <c r="LQE428" s="93"/>
      <c r="LQF428" s="93"/>
      <c r="LQG428" s="93"/>
      <c r="LQH428" s="93"/>
      <c r="LQI428" s="93"/>
      <c r="LQJ428" s="93"/>
      <c r="LQK428" s="93"/>
      <c r="LQL428" s="93"/>
      <c r="LQM428" s="93"/>
      <c r="LQN428" s="93"/>
      <c r="LQO428" s="93"/>
      <c r="LQP428" s="93"/>
      <c r="LQQ428" s="93"/>
      <c r="LQR428" s="93"/>
      <c r="LQS428" s="93"/>
      <c r="LQT428" s="93"/>
      <c r="LQU428" s="93"/>
      <c r="LQV428" s="93"/>
      <c r="LQW428" s="93"/>
      <c r="LQX428" s="93"/>
      <c r="LQY428" s="93"/>
      <c r="LQZ428" s="93"/>
      <c r="LRA428" s="93"/>
      <c r="LRB428" s="93"/>
      <c r="LRC428" s="93"/>
      <c r="LRD428" s="93"/>
      <c r="LRE428" s="93"/>
      <c r="LRF428" s="93"/>
      <c r="LRG428" s="93"/>
      <c r="LRH428" s="93"/>
      <c r="LRI428" s="93"/>
      <c r="LRJ428" s="93"/>
      <c r="LRK428" s="93"/>
      <c r="LRL428" s="93"/>
      <c r="LRM428" s="93"/>
      <c r="LRN428" s="93"/>
      <c r="LRO428" s="93"/>
      <c r="LRP428" s="93"/>
      <c r="LRQ428" s="93"/>
      <c r="LRR428" s="93"/>
      <c r="LRS428" s="93"/>
      <c r="LRT428" s="93"/>
      <c r="LRU428" s="93"/>
      <c r="LRV428" s="93"/>
      <c r="LRW428" s="93"/>
      <c r="LRX428" s="93"/>
      <c r="LRY428" s="93"/>
      <c r="LRZ428" s="93"/>
      <c r="LSA428" s="93"/>
      <c r="LSB428" s="93"/>
      <c r="LSC428" s="93"/>
      <c r="LSD428" s="93"/>
      <c r="LSE428" s="93"/>
      <c r="LSF428" s="93"/>
      <c r="LSG428" s="93"/>
      <c r="LSH428" s="93"/>
      <c r="LSI428" s="93"/>
      <c r="LSJ428" s="93"/>
      <c r="LSK428" s="93"/>
      <c r="LSL428" s="93"/>
      <c r="LSM428" s="93"/>
      <c r="LSN428" s="93"/>
      <c r="LSO428" s="93"/>
      <c r="LSP428" s="93"/>
      <c r="LSQ428" s="93"/>
      <c r="LSR428" s="93"/>
      <c r="LSS428" s="93"/>
      <c r="LST428" s="93"/>
      <c r="LSU428" s="93"/>
      <c r="LSV428" s="93"/>
      <c r="LSW428" s="93"/>
      <c r="LSX428" s="93"/>
      <c r="LSY428" s="93"/>
      <c r="LSZ428" s="93"/>
      <c r="LTA428" s="93"/>
      <c r="LTB428" s="93"/>
      <c r="LTC428" s="93"/>
      <c r="LTD428" s="93"/>
      <c r="LTE428" s="93"/>
      <c r="LTF428" s="93"/>
      <c r="LTG428" s="93"/>
      <c r="LTH428" s="93"/>
      <c r="LTI428" s="93"/>
      <c r="LTJ428" s="93"/>
      <c r="LTK428" s="93"/>
      <c r="LTL428" s="93"/>
      <c r="LTM428" s="93"/>
      <c r="LTN428" s="93"/>
      <c r="LTO428" s="93"/>
      <c r="LTP428" s="93"/>
      <c r="LTQ428" s="93"/>
      <c r="LTR428" s="93"/>
      <c r="LTS428" s="93"/>
      <c r="LTT428" s="93"/>
      <c r="LTU428" s="93"/>
      <c r="LTV428" s="93"/>
      <c r="LTW428" s="93"/>
      <c r="LTX428" s="93"/>
      <c r="LTY428" s="93"/>
      <c r="LTZ428" s="93"/>
      <c r="LUA428" s="93"/>
      <c r="LUB428" s="93"/>
      <c r="LUC428" s="93"/>
      <c r="LUD428" s="93"/>
      <c r="LUE428" s="93"/>
      <c r="LUF428" s="93"/>
      <c r="LUG428" s="93"/>
      <c r="LUH428" s="93"/>
      <c r="LUI428" s="93"/>
      <c r="LUJ428" s="93"/>
      <c r="LUK428" s="93"/>
      <c r="LUL428" s="93"/>
      <c r="LUM428" s="93"/>
      <c r="LUN428" s="93"/>
      <c r="LUO428" s="93"/>
      <c r="LUP428" s="93"/>
      <c r="LUQ428" s="93"/>
      <c r="LUR428" s="93"/>
      <c r="LUS428" s="93"/>
      <c r="LUT428" s="93"/>
      <c r="LUU428" s="93"/>
      <c r="LUV428" s="93"/>
      <c r="LUW428" s="93"/>
      <c r="LUX428" s="93"/>
      <c r="LUY428" s="93"/>
      <c r="LUZ428" s="93"/>
      <c r="LVA428" s="93"/>
      <c r="LVB428" s="93"/>
      <c r="LVC428" s="93"/>
      <c r="LVD428" s="93"/>
      <c r="LVE428" s="93"/>
      <c r="LVF428" s="93"/>
      <c r="LVG428" s="93"/>
      <c r="LVH428" s="93"/>
      <c r="LVI428" s="93"/>
      <c r="LVJ428" s="93"/>
      <c r="LVK428" s="93"/>
      <c r="LVL428" s="93"/>
      <c r="LVM428" s="93"/>
      <c r="LVN428" s="93"/>
      <c r="LVO428" s="93"/>
      <c r="LVP428" s="93"/>
      <c r="LVQ428" s="93"/>
      <c r="LVR428" s="93"/>
      <c r="LVS428" s="93"/>
      <c r="LVT428" s="93"/>
      <c r="LVU428" s="93"/>
      <c r="LVV428" s="93"/>
      <c r="LVW428" s="93"/>
      <c r="LVX428" s="93"/>
      <c r="LVY428" s="93"/>
      <c r="LVZ428" s="93"/>
      <c r="LWA428" s="93"/>
      <c r="LWB428" s="93"/>
      <c r="LWC428" s="93"/>
      <c r="LWD428" s="93"/>
      <c r="LWE428" s="93"/>
      <c r="LWF428" s="93"/>
      <c r="LWG428" s="93"/>
      <c r="LWH428" s="93"/>
      <c r="LWI428" s="93"/>
      <c r="LWJ428" s="93"/>
      <c r="LWK428" s="93"/>
      <c r="LWL428" s="93"/>
      <c r="LWM428" s="93"/>
      <c r="LWN428" s="93"/>
      <c r="LWO428" s="93"/>
      <c r="LWP428" s="93"/>
      <c r="LWQ428" s="93"/>
      <c r="LWR428" s="93"/>
      <c r="LWS428" s="93"/>
      <c r="LWT428" s="93"/>
      <c r="LWU428" s="93"/>
      <c r="LWV428" s="93"/>
      <c r="LWW428" s="93"/>
      <c r="LWX428" s="93"/>
      <c r="LWY428" s="93"/>
      <c r="LWZ428" s="93"/>
      <c r="LXA428" s="93"/>
      <c r="LXB428" s="93"/>
      <c r="LXC428" s="93"/>
      <c r="LXD428" s="93"/>
      <c r="LXE428" s="93"/>
      <c r="LXF428" s="93"/>
      <c r="LXG428" s="93"/>
      <c r="LXH428" s="93"/>
      <c r="LXI428" s="93"/>
      <c r="LXJ428" s="93"/>
      <c r="LXK428" s="93"/>
      <c r="LXL428" s="93"/>
      <c r="LXM428" s="93"/>
      <c r="LXN428" s="93"/>
      <c r="LXO428" s="93"/>
      <c r="LXP428" s="93"/>
      <c r="LXQ428" s="93"/>
      <c r="LXR428" s="93"/>
      <c r="LXS428" s="93"/>
      <c r="LXT428" s="93"/>
      <c r="LXU428" s="93"/>
      <c r="LXV428" s="93"/>
      <c r="LXW428" s="93"/>
      <c r="LXX428" s="93"/>
      <c r="LXY428" s="93"/>
      <c r="LXZ428" s="93"/>
      <c r="LYA428" s="93"/>
      <c r="LYB428" s="93"/>
      <c r="LYC428" s="93"/>
      <c r="LYD428" s="93"/>
      <c r="LYE428" s="93"/>
      <c r="LYF428" s="93"/>
      <c r="LYG428" s="93"/>
      <c r="LYH428" s="93"/>
      <c r="LYI428" s="93"/>
      <c r="LYJ428" s="93"/>
      <c r="LYK428" s="93"/>
      <c r="LYL428" s="93"/>
      <c r="LYM428" s="93"/>
      <c r="LYN428" s="93"/>
      <c r="LYO428" s="93"/>
      <c r="LYP428" s="93"/>
      <c r="LYQ428" s="93"/>
      <c r="LYR428" s="93"/>
      <c r="LYS428" s="93"/>
      <c r="LYT428" s="93"/>
      <c r="LYU428" s="93"/>
      <c r="LYV428" s="93"/>
      <c r="LYW428" s="93"/>
      <c r="LYX428" s="93"/>
      <c r="LYY428" s="93"/>
      <c r="LYZ428" s="93"/>
      <c r="LZA428" s="93"/>
      <c r="LZB428" s="93"/>
      <c r="LZC428" s="93"/>
      <c r="LZD428" s="93"/>
      <c r="LZE428" s="93"/>
      <c r="LZF428" s="93"/>
      <c r="LZG428" s="93"/>
      <c r="LZH428" s="93"/>
      <c r="LZI428" s="93"/>
      <c r="LZJ428" s="93"/>
      <c r="LZK428" s="93"/>
      <c r="LZL428" s="93"/>
      <c r="LZM428" s="93"/>
      <c r="LZN428" s="93"/>
      <c r="LZO428" s="93"/>
      <c r="LZP428" s="93"/>
      <c r="LZQ428" s="93"/>
      <c r="LZR428" s="93"/>
      <c r="LZS428" s="93"/>
      <c r="LZT428" s="93"/>
      <c r="LZU428" s="93"/>
      <c r="LZV428" s="93"/>
      <c r="LZW428" s="93"/>
      <c r="LZX428" s="93"/>
      <c r="LZY428" s="93"/>
      <c r="LZZ428" s="93"/>
      <c r="MAA428" s="93"/>
      <c r="MAB428" s="93"/>
      <c r="MAC428" s="93"/>
      <c r="MAD428" s="93"/>
      <c r="MAE428" s="93"/>
      <c r="MAF428" s="93"/>
      <c r="MAG428" s="93"/>
      <c r="MAH428" s="93"/>
      <c r="MAI428" s="93"/>
      <c r="MAJ428" s="93"/>
      <c r="MAK428" s="93"/>
      <c r="MAL428" s="93"/>
      <c r="MAM428" s="93"/>
      <c r="MAN428" s="93"/>
      <c r="MAO428" s="93"/>
      <c r="MAP428" s="93"/>
      <c r="MAQ428" s="93"/>
      <c r="MAR428" s="93"/>
      <c r="MAS428" s="93"/>
      <c r="MAT428" s="93"/>
      <c r="MAU428" s="93"/>
      <c r="MAV428" s="93"/>
      <c r="MAW428" s="93"/>
      <c r="MAX428" s="93"/>
      <c r="MAY428" s="93"/>
      <c r="MAZ428" s="93"/>
      <c r="MBA428" s="93"/>
      <c r="MBB428" s="93"/>
      <c r="MBC428" s="93"/>
      <c r="MBD428" s="93"/>
      <c r="MBE428" s="93"/>
      <c r="MBF428" s="93"/>
      <c r="MBG428" s="93"/>
      <c r="MBH428" s="93"/>
      <c r="MBI428" s="93"/>
      <c r="MBJ428" s="93"/>
      <c r="MBK428" s="93"/>
      <c r="MBL428" s="93"/>
      <c r="MBM428" s="93"/>
      <c r="MBN428" s="93"/>
      <c r="MBO428" s="93"/>
      <c r="MBP428" s="93"/>
      <c r="MBQ428" s="93"/>
      <c r="MBR428" s="93"/>
      <c r="MBS428" s="93"/>
      <c r="MBT428" s="93"/>
      <c r="MBU428" s="93"/>
      <c r="MBV428" s="93"/>
      <c r="MBW428" s="93"/>
      <c r="MBX428" s="93"/>
      <c r="MBY428" s="93"/>
      <c r="MBZ428" s="93"/>
      <c r="MCA428" s="93"/>
      <c r="MCB428" s="93"/>
      <c r="MCC428" s="93"/>
      <c r="MCD428" s="93"/>
      <c r="MCE428" s="93"/>
      <c r="MCF428" s="93"/>
      <c r="MCG428" s="93"/>
      <c r="MCH428" s="93"/>
      <c r="MCI428" s="93"/>
      <c r="MCJ428" s="93"/>
      <c r="MCK428" s="93"/>
      <c r="MCL428" s="93"/>
      <c r="MCM428" s="93"/>
      <c r="MCN428" s="93"/>
      <c r="MCO428" s="93"/>
      <c r="MCP428" s="93"/>
      <c r="MCQ428" s="93"/>
      <c r="MCR428" s="93"/>
      <c r="MCS428" s="93"/>
      <c r="MCT428" s="93"/>
      <c r="MCU428" s="93"/>
      <c r="MCV428" s="93"/>
      <c r="MCW428" s="93"/>
      <c r="MCX428" s="93"/>
      <c r="MCY428" s="93"/>
      <c r="MCZ428" s="93"/>
      <c r="MDA428" s="93"/>
      <c r="MDB428" s="93"/>
      <c r="MDC428" s="93"/>
      <c r="MDD428" s="93"/>
      <c r="MDE428" s="93"/>
      <c r="MDF428" s="93"/>
      <c r="MDG428" s="93"/>
      <c r="MDH428" s="93"/>
      <c r="MDI428" s="93"/>
      <c r="MDJ428" s="93"/>
      <c r="MDK428" s="93"/>
      <c r="MDL428" s="93"/>
      <c r="MDM428" s="93"/>
      <c r="MDN428" s="93"/>
      <c r="MDO428" s="93"/>
      <c r="MDP428" s="93"/>
      <c r="MDQ428" s="93"/>
      <c r="MDR428" s="93"/>
      <c r="MDS428" s="93"/>
      <c r="MDT428" s="93"/>
      <c r="MDU428" s="93"/>
      <c r="MDV428" s="93"/>
      <c r="MDW428" s="93"/>
      <c r="MDX428" s="93"/>
      <c r="MDY428" s="93"/>
      <c r="MDZ428" s="93"/>
      <c r="MEA428" s="93"/>
      <c r="MEB428" s="93"/>
      <c r="MEC428" s="93"/>
      <c r="MED428" s="93"/>
      <c r="MEE428" s="93"/>
      <c r="MEF428" s="93"/>
      <c r="MEG428" s="93"/>
      <c r="MEH428" s="93"/>
      <c r="MEI428" s="93"/>
      <c r="MEJ428" s="93"/>
      <c r="MEK428" s="93"/>
      <c r="MEL428" s="93"/>
      <c r="MEM428" s="93"/>
      <c r="MEN428" s="93"/>
      <c r="MEO428" s="93"/>
      <c r="MEP428" s="93"/>
      <c r="MEQ428" s="93"/>
      <c r="MER428" s="93"/>
      <c r="MES428" s="93"/>
      <c r="MET428" s="93"/>
      <c r="MEU428" s="93"/>
      <c r="MEV428" s="93"/>
      <c r="MEW428" s="93"/>
      <c r="MEX428" s="93"/>
      <c r="MEY428" s="93"/>
      <c r="MEZ428" s="93"/>
      <c r="MFA428" s="93"/>
      <c r="MFB428" s="93"/>
      <c r="MFC428" s="93"/>
      <c r="MFD428" s="93"/>
      <c r="MFE428" s="93"/>
      <c r="MFF428" s="93"/>
      <c r="MFG428" s="93"/>
      <c r="MFH428" s="93"/>
      <c r="MFI428" s="93"/>
      <c r="MFJ428" s="93"/>
      <c r="MFK428" s="93"/>
      <c r="MFL428" s="93"/>
      <c r="MFM428" s="93"/>
      <c r="MFN428" s="93"/>
      <c r="MFO428" s="93"/>
      <c r="MFP428" s="93"/>
      <c r="MFQ428" s="93"/>
      <c r="MFR428" s="93"/>
      <c r="MFS428" s="93"/>
      <c r="MFT428" s="93"/>
      <c r="MFU428" s="93"/>
      <c r="MFV428" s="93"/>
      <c r="MFW428" s="93"/>
      <c r="MFX428" s="93"/>
      <c r="MFY428" s="93"/>
      <c r="MFZ428" s="93"/>
      <c r="MGA428" s="93"/>
      <c r="MGB428" s="93"/>
      <c r="MGC428" s="93"/>
      <c r="MGD428" s="93"/>
      <c r="MGE428" s="93"/>
      <c r="MGF428" s="93"/>
      <c r="MGG428" s="93"/>
      <c r="MGH428" s="93"/>
      <c r="MGI428" s="93"/>
      <c r="MGJ428" s="93"/>
      <c r="MGK428" s="93"/>
      <c r="MGL428" s="93"/>
      <c r="MGM428" s="93"/>
      <c r="MGN428" s="93"/>
      <c r="MGO428" s="93"/>
      <c r="MGP428" s="93"/>
      <c r="MGQ428" s="93"/>
      <c r="MGR428" s="93"/>
      <c r="MGS428" s="93"/>
      <c r="MGT428" s="93"/>
      <c r="MGU428" s="93"/>
      <c r="MGV428" s="93"/>
      <c r="MGW428" s="93"/>
      <c r="MGX428" s="93"/>
      <c r="MGY428" s="93"/>
      <c r="MGZ428" s="93"/>
      <c r="MHA428" s="93"/>
      <c r="MHB428" s="93"/>
      <c r="MHC428" s="93"/>
      <c r="MHD428" s="93"/>
      <c r="MHE428" s="93"/>
      <c r="MHF428" s="93"/>
      <c r="MHG428" s="93"/>
      <c r="MHH428" s="93"/>
      <c r="MHI428" s="93"/>
      <c r="MHJ428" s="93"/>
      <c r="MHK428" s="93"/>
      <c r="MHL428" s="93"/>
      <c r="MHM428" s="93"/>
      <c r="MHN428" s="93"/>
      <c r="MHO428" s="93"/>
      <c r="MHP428" s="93"/>
      <c r="MHQ428" s="93"/>
      <c r="MHR428" s="93"/>
      <c r="MHS428" s="93"/>
      <c r="MHT428" s="93"/>
      <c r="MHU428" s="93"/>
      <c r="MHV428" s="93"/>
      <c r="MHW428" s="93"/>
      <c r="MHX428" s="93"/>
      <c r="MHY428" s="93"/>
      <c r="MHZ428" s="93"/>
      <c r="MIA428" s="93"/>
      <c r="MIB428" s="93"/>
      <c r="MIC428" s="93"/>
      <c r="MID428" s="93"/>
      <c r="MIE428" s="93"/>
      <c r="MIF428" s="93"/>
      <c r="MIG428" s="93"/>
      <c r="MIH428" s="93"/>
      <c r="MII428" s="93"/>
      <c r="MIJ428" s="93"/>
      <c r="MIK428" s="93"/>
      <c r="MIL428" s="93"/>
      <c r="MIM428" s="93"/>
      <c r="MIN428" s="93"/>
      <c r="MIO428" s="93"/>
      <c r="MIP428" s="93"/>
      <c r="MIQ428" s="93"/>
      <c r="MIR428" s="93"/>
      <c r="MIS428" s="93"/>
      <c r="MIT428" s="93"/>
      <c r="MIU428" s="93"/>
      <c r="MIV428" s="93"/>
      <c r="MIW428" s="93"/>
      <c r="MIX428" s="93"/>
      <c r="MIY428" s="93"/>
      <c r="MIZ428" s="93"/>
      <c r="MJA428" s="93"/>
      <c r="MJB428" s="93"/>
      <c r="MJC428" s="93"/>
      <c r="MJD428" s="93"/>
      <c r="MJE428" s="93"/>
      <c r="MJF428" s="93"/>
      <c r="MJG428" s="93"/>
      <c r="MJH428" s="93"/>
      <c r="MJI428" s="93"/>
      <c r="MJJ428" s="93"/>
      <c r="MJK428" s="93"/>
      <c r="MJL428" s="93"/>
      <c r="MJM428" s="93"/>
      <c r="MJN428" s="93"/>
      <c r="MJO428" s="93"/>
      <c r="MJP428" s="93"/>
      <c r="MJQ428" s="93"/>
      <c r="MJR428" s="93"/>
      <c r="MJS428" s="93"/>
      <c r="MJT428" s="93"/>
      <c r="MJU428" s="93"/>
      <c r="MJV428" s="93"/>
      <c r="MJW428" s="93"/>
      <c r="MJX428" s="93"/>
      <c r="MJY428" s="93"/>
      <c r="MJZ428" s="93"/>
      <c r="MKA428" s="93"/>
      <c r="MKB428" s="93"/>
      <c r="MKC428" s="93"/>
      <c r="MKD428" s="93"/>
      <c r="MKE428" s="93"/>
      <c r="MKF428" s="93"/>
      <c r="MKG428" s="93"/>
      <c r="MKH428" s="93"/>
      <c r="MKI428" s="93"/>
      <c r="MKJ428" s="93"/>
      <c r="MKK428" s="93"/>
      <c r="MKL428" s="93"/>
      <c r="MKM428" s="93"/>
      <c r="MKN428" s="93"/>
      <c r="MKO428" s="93"/>
      <c r="MKP428" s="93"/>
      <c r="MKQ428" s="93"/>
      <c r="MKR428" s="93"/>
      <c r="MKS428" s="93"/>
      <c r="MKT428" s="93"/>
      <c r="MKU428" s="93"/>
      <c r="MKV428" s="93"/>
      <c r="MKW428" s="93"/>
      <c r="MKX428" s="93"/>
      <c r="MKY428" s="93"/>
      <c r="MKZ428" s="93"/>
      <c r="MLA428" s="93"/>
      <c r="MLB428" s="93"/>
      <c r="MLC428" s="93"/>
      <c r="MLD428" s="93"/>
      <c r="MLE428" s="93"/>
      <c r="MLF428" s="93"/>
      <c r="MLG428" s="93"/>
      <c r="MLH428" s="93"/>
      <c r="MLI428" s="93"/>
      <c r="MLJ428" s="93"/>
      <c r="MLK428" s="93"/>
      <c r="MLL428" s="93"/>
      <c r="MLM428" s="93"/>
      <c r="MLN428" s="93"/>
      <c r="MLO428" s="93"/>
      <c r="MLP428" s="93"/>
      <c r="MLQ428" s="93"/>
      <c r="MLR428" s="93"/>
      <c r="MLS428" s="93"/>
      <c r="MLT428" s="93"/>
      <c r="MLU428" s="93"/>
      <c r="MLV428" s="93"/>
      <c r="MLW428" s="93"/>
      <c r="MLX428" s="93"/>
      <c r="MLY428" s="93"/>
      <c r="MLZ428" s="93"/>
      <c r="MMA428" s="93"/>
      <c r="MMB428" s="93"/>
      <c r="MMC428" s="93"/>
      <c r="MMD428" s="93"/>
      <c r="MME428" s="93"/>
      <c r="MMF428" s="93"/>
      <c r="MMG428" s="93"/>
      <c r="MMH428" s="93"/>
      <c r="MMI428" s="93"/>
      <c r="MMJ428" s="93"/>
      <c r="MMK428" s="93"/>
      <c r="MML428" s="93"/>
      <c r="MMM428" s="93"/>
      <c r="MMN428" s="93"/>
      <c r="MMO428" s="93"/>
      <c r="MMP428" s="93"/>
      <c r="MMQ428" s="93"/>
      <c r="MMR428" s="93"/>
      <c r="MMS428" s="93"/>
      <c r="MMT428" s="93"/>
      <c r="MMU428" s="93"/>
      <c r="MMV428" s="93"/>
      <c r="MMW428" s="93"/>
      <c r="MMX428" s="93"/>
      <c r="MMY428" s="93"/>
      <c r="MMZ428" s="93"/>
      <c r="MNA428" s="93"/>
      <c r="MNB428" s="93"/>
      <c r="MNC428" s="93"/>
      <c r="MND428" s="93"/>
      <c r="MNE428" s="93"/>
      <c r="MNF428" s="93"/>
      <c r="MNG428" s="93"/>
      <c r="MNH428" s="93"/>
      <c r="MNI428" s="93"/>
      <c r="MNJ428" s="93"/>
      <c r="MNK428" s="93"/>
      <c r="MNL428" s="93"/>
      <c r="MNM428" s="93"/>
      <c r="MNN428" s="93"/>
      <c r="MNO428" s="93"/>
      <c r="MNP428" s="93"/>
      <c r="MNQ428" s="93"/>
      <c r="MNR428" s="93"/>
      <c r="MNS428" s="93"/>
      <c r="MNT428" s="93"/>
      <c r="MNU428" s="93"/>
      <c r="MNV428" s="93"/>
      <c r="MNW428" s="93"/>
      <c r="MNX428" s="93"/>
      <c r="MNY428" s="93"/>
      <c r="MNZ428" s="93"/>
      <c r="MOA428" s="93"/>
      <c r="MOB428" s="93"/>
      <c r="MOC428" s="93"/>
      <c r="MOD428" s="93"/>
      <c r="MOE428" s="93"/>
      <c r="MOF428" s="93"/>
      <c r="MOG428" s="93"/>
      <c r="MOH428" s="93"/>
      <c r="MOI428" s="93"/>
      <c r="MOJ428" s="93"/>
      <c r="MOK428" s="93"/>
      <c r="MOL428" s="93"/>
      <c r="MOM428" s="93"/>
      <c r="MON428" s="93"/>
      <c r="MOO428" s="93"/>
      <c r="MOP428" s="93"/>
      <c r="MOQ428" s="93"/>
      <c r="MOR428" s="93"/>
      <c r="MOS428" s="93"/>
      <c r="MOT428" s="93"/>
      <c r="MOU428" s="93"/>
      <c r="MOV428" s="93"/>
      <c r="MOW428" s="93"/>
      <c r="MOX428" s="93"/>
      <c r="MOY428" s="93"/>
      <c r="MOZ428" s="93"/>
      <c r="MPA428" s="93"/>
      <c r="MPB428" s="93"/>
      <c r="MPC428" s="93"/>
      <c r="MPD428" s="93"/>
      <c r="MPE428" s="93"/>
      <c r="MPF428" s="93"/>
      <c r="MPG428" s="93"/>
      <c r="MPH428" s="93"/>
      <c r="MPI428" s="93"/>
      <c r="MPJ428" s="93"/>
      <c r="MPK428" s="93"/>
      <c r="MPL428" s="93"/>
      <c r="MPM428" s="93"/>
      <c r="MPN428" s="93"/>
      <c r="MPO428" s="93"/>
      <c r="MPP428" s="93"/>
      <c r="MPQ428" s="93"/>
      <c r="MPR428" s="93"/>
      <c r="MPS428" s="93"/>
      <c r="MPT428" s="93"/>
      <c r="MPU428" s="93"/>
      <c r="MPV428" s="93"/>
      <c r="MPW428" s="93"/>
      <c r="MPX428" s="93"/>
      <c r="MPY428" s="93"/>
      <c r="MPZ428" s="93"/>
      <c r="MQA428" s="93"/>
      <c r="MQB428" s="93"/>
      <c r="MQC428" s="93"/>
      <c r="MQD428" s="93"/>
      <c r="MQE428" s="93"/>
      <c r="MQF428" s="93"/>
      <c r="MQG428" s="93"/>
      <c r="MQH428" s="93"/>
      <c r="MQI428" s="93"/>
      <c r="MQJ428" s="93"/>
      <c r="MQK428" s="93"/>
      <c r="MQL428" s="93"/>
      <c r="MQM428" s="93"/>
      <c r="MQN428" s="93"/>
      <c r="MQO428" s="93"/>
      <c r="MQP428" s="93"/>
      <c r="MQQ428" s="93"/>
      <c r="MQR428" s="93"/>
      <c r="MQS428" s="93"/>
      <c r="MQT428" s="93"/>
      <c r="MQU428" s="93"/>
      <c r="MQV428" s="93"/>
      <c r="MQW428" s="93"/>
      <c r="MQX428" s="93"/>
      <c r="MQY428" s="93"/>
      <c r="MQZ428" s="93"/>
      <c r="MRA428" s="93"/>
      <c r="MRB428" s="93"/>
      <c r="MRC428" s="93"/>
      <c r="MRD428" s="93"/>
      <c r="MRE428" s="93"/>
      <c r="MRF428" s="93"/>
      <c r="MRG428" s="93"/>
      <c r="MRH428" s="93"/>
      <c r="MRI428" s="93"/>
      <c r="MRJ428" s="93"/>
      <c r="MRK428" s="93"/>
      <c r="MRL428" s="93"/>
      <c r="MRM428" s="93"/>
      <c r="MRN428" s="93"/>
      <c r="MRO428" s="93"/>
      <c r="MRP428" s="93"/>
      <c r="MRQ428" s="93"/>
      <c r="MRR428" s="93"/>
      <c r="MRS428" s="93"/>
      <c r="MRT428" s="93"/>
      <c r="MRU428" s="93"/>
      <c r="MRV428" s="93"/>
      <c r="MRW428" s="93"/>
      <c r="MRX428" s="93"/>
      <c r="MRY428" s="93"/>
      <c r="MRZ428" s="93"/>
      <c r="MSA428" s="93"/>
      <c r="MSB428" s="93"/>
      <c r="MSC428" s="93"/>
      <c r="MSD428" s="93"/>
      <c r="MSE428" s="93"/>
      <c r="MSF428" s="93"/>
      <c r="MSG428" s="93"/>
      <c r="MSH428" s="93"/>
      <c r="MSI428" s="93"/>
      <c r="MSJ428" s="93"/>
      <c r="MSK428" s="93"/>
      <c r="MSL428" s="93"/>
      <c r="MSM428" s="93"/>
      <c r="MSN428" s="93"/>
      <c r="MSO428" s="93"/>
      <c r="MSP428" s="93"/>
      <c r="MSQ428" s="93"/>
      <c r="MSR428" s="93"/>
      <c r="MSS428" s="93"/>
      <c r="MST428" s="93"/>
      <c r="MSU428" s="93"/>
      <c r="MSV428" s="93"/>
      <c r="MSW428" s="93"/>
      <c r="MSX428" s="93"/>
      <c r="MSY428" s="93"/>
      <c r="MSZ428" s="93"/>
      <c r="MTA428" s="93"/>
      <c r="MTB428" s="93"/>
      <c r="MTC428" s="93"/>
      <c r="MTD428" s="93"/>
      <c r="MTE428" s="93"/>
      <c r="MTF428" s="93"/>
      <c r="MTG428" s="93"/>
      <c r="MTH428" s="93"/>
      <c r="MTI428" s="93"/>
      <c r="MTJ428" s="93"/>
      <c r="MTK428" s="93"/>
      <c r="MTL428" s="93"/>
      <c r="MTM428" s="93"/>
      <c r="MTN428" s="93"/>
      <c r="MTO428" s="93"/>
      <c r="MTP428" s="93"/>
      <c r="MTQ428" s="93"/>
      <c r="MTR428" s="93"/>
      <c r="MTS428" s="93"/>
      <c r="MTT428" s="93"/>
      <c r="MTU428" s="93"/>
      <c r="MTV428" s="93"/>
      <c r="MTW428" s="93"/>
      <c r="MTX428" s="93"/>
      <c r="MTY428" s="93"/>
      <c r="MTZ428" s="93"/>
      <c r="MUA428" s="93"/>
      <c r="MUB428" s="93"/>
      <c r="MUC428" s="93"/>
      <c r="MUD428" s="93"/>
      <c r="MUE428" s="93"/>
      <c r="MUF428" s="93"/>
      <c r="MUG428" s="93"/>
      <c r="MUH428" s="93"/>
      <c r="MUI428" s="93"/>
      <c r="MUJ428" s="93"/>
      <c r="MUK428" s="93"/>
      <c r="MUL428" s="93"/>
      <c r="MUM428" s="93"/>
      <c r="MUN428" s="93"/>
      <c r="MUO428" s="93"/>
      <c r="MUP428" s="93"/>
      <c r="MUQ428" s="93"/>
      <c r="MUR428" s="93"/>
      <c r="MUS428" s="93"/>
      <c r="MUT428" s="93"/>
      <c r="MUU428" s="93"/>
      <c r="MUV428" s="93"/>
      <c r="MUW428" s="93"/>
      <c r="MUX428" s="93"/>
      <c r="MUY428" s="93"/>
      <c r="MUZ428" s="93"/>
      <c r="MVA428" s="93"/>
      <c r="MVB428" s="93"/>
      <c r="MVC428" s="93"/>
      <c r="MVD428" s="93"/>
      <c r="MVE428" s="93"/>
      <c r="MVF428" s="93"/>
      <c r="MVG428" s="93"/>
      <c r="MVH428" s="93"/>
      <c r="MVI428" s="93"/>
      <c r="MVJ428" s="93"/>
      <c r="MVK428" s="93"/>
      <c r="MVL428" s="93"/>
      <c r="MVM428" s="93"/>
      <c r="MVN428" s="93"/>
      <c r="MVO428" s="93"/>
      <c r="MVP428" s="93"/>
      <c r="MVQ428" s="93"/>
      <c r="MVR428" s="93"/>
      <c r="MVS428" s="93"/>
      <c r="MVT428" s="93"/>
      <c r="MVU428" s="93"/>
      <c r="MVV428" s="93"/>
      <c r="MVW428" s="93"/>
      <c r="MVX428" s="93"/>
      <c r="MVY428" s="93"/>
      <c r="MVZ428" s="93"/>
      <c r="MWA428" s="93"/>
      <c r="MWB428" s="93"/>
      <c r="MWC428" s="93"/>
      <c r="MWD428" s="93"/>
      <c r="MWE428" s="93"/>
      <c r="MWF428" s="93"/>
      <c r="MWG428" s="93"/>
      <c r="MWH428" s="93"/>
      <c r="MWI428" s="93"/>
      <c r="MWJ428" s="93"/>
      <c r="MWK428" s="93"/>
      <c r="MWL428" s="93"/>
      <c r="MWM428" s="93"/>
      <c r="MWN428" s="93"/>
      <c r="MWO428" s="93"/>
      <c r="MWP428" s="93"/>
      <c r="MWQ428" s="93"/>
      <c r="MWR428" s="93"/>
      <c r="MWS428" s="93"/>
      <c r="MWT428" s="93"/>
      <c r="MWU428" s="93"/>
      <c r="MWV428" s="93"/>
      <c r="MWW428" s="93"/>
      <c r="MWX428" s="93"/>
      <c r="MWY428" s="93"/>
      <c r="MWZ428" s="93"/>
      <c r="MXA428" s="93"/>
      <c r="MXB428" s="93"/>
      <c r="MXC428" s="93"/>
      <c r="MXD428" s="93"/>
      <c r="MXE428" s="93"/>
      <c r="MXF428" s="93"/>
      <c r="MXG428" s="93"/>
      <c r="MXH428" s="93"/>
      <c r="MXI428" s="93"/>
      <c r="MXJ428" s="93"/>
      <c r="MXK428" s="93"/>
      <c r="MXL428" s="93"/>
      <c r="MXM428" s="93"/>
      <c r="MXN428" s="93"/>
      <c r="MXO428" s="93"/>
      <c r="MXP428" s="93"/>
      <c r="MXQ428" s="93"/>
      <c r="MXR428" s="93"/>
      <c r="MXS428" s="93"/>
      <c r="MXT428" s="93"/>
      <c r="MXU428" s="93"/>
      <c r="MXV428" s="93"/>
      <c r="MXW428" s="93"/>
      <c r="MXX428" s="93"/>
      <c r="MXY428" s="93"/>
      <c r="MXZ428" s="93"/>
      <c r="MYA428" s="93"/>
      <c r="MYB428" s="93"/>
      <c r="MYC428" s="93"/>
      <c r="MYD428" s="93"/>
      <c r="MYE428" s="93"/>
      <c r="MYF428" s="93"/>
      <c r="MYG428" s="93"/>
      <c r="MYH428" s="93"/>
      <c r="MYI428" s="93"/>
      <c r="MYJ428" s="93"/>
      <c r="MYK428" s="93"/>
      <c r="MYL428" s="93"/>
      <c r="MYM428" s="93"/>
      <c r="MYN428" s="93"/>
      <c r="MYO428" s="93"/>
      <c r="MYP428" s="93"/>
      <c r="MYQ428" s="93"/>
      <c r="MYR428" s="93"/>
      <c r="MYS428" s="93"/>
      <c r="MYT428" s="93"/>
      <c r="MYU428" s="93"/>
      <c r="MYV428" s="93"/>
      <c r="MYW428" s="93"/>
      <c r="MYX428" s="93"/>
      <c r="MYY428" s="93"/>
      <c r="MYZ428" s="93"/>
      <c r="MZA428" s="93"/>
      <c r="MZB428" s="93"/>
      <c r="MZC428" s="93"/>
      <c r="MZD428" s="93"/>
      <c r="MZE428" s="93"/>
      <c r="MZF428" s="93"/>
      <c r="MZG428" s="93"/>
      <c r="MZH428" s="93"/>
      <c r="MZI428" s="93"/>
      <c r="MZJ428" s="93"/>
      <c r="MZK428" s="93"/>
      <c r="MZL428" s="93"/>
      <c r="MZM428" s="93"/>
      <c r="MZN428" s="93"/>
      <c r="MZO428" s="93"/>
      <c r="MZP428" s="93"/>
      <c r="MZQ428" s="93"/>
      <c r="MZR428" s="93"/>
      <c r="MZS428" s="93"/>
      <c r="MZT428" s="93"/>
      <c r="MZU428" s="93"/>
      <c r="MZV428" s="93"/>
      <c r="MZW428" s="93"/>
      <c r="MZX428" s="93"/>
      <c r="MZY428" s="93"/>
      <c r="MZZ428" s="93"/>
      <c r="NAA428" s="93"/>
      <c r="NAB428" s="93"/>
      <c r="NAC428" s="93"/>
      <c r="NAD428" s="93"/>
      <c r="NAE428" s="93"/>
      <c r="NAF428" s="93"/>
      <c r="NAG428" s="93"/>
      <c r="NAH428" s="93"/>
      <c r="NAI428" s="93"/>
      <c r="NAJ428" s="93"/>
      <c r="NAK428" s="93"/>
      <c r="NAL428" s="93"/>
      <c r="NAM428" s="93"/>
      <c r="NAN428" s="93"/>
      <c r="NAO428" s="93"/>
      <c r="NAP428" s="93"/>
      <c r="NAQ428" s="93"/>
      <c r="NAR428" s="93"/>
      <c r="NAS428" s="93"/>
      <c r="NAT428" s="93"/>
      <c r="NAU428" s="93"/>
      <c r="NAV428" s="93"/>
      <c r="NAW428" s="93"/>
      <c r="NAX428" s="93"/>
      <c r="NAY428" s="93"/>
      <c r="NAZ428" s="93"/>
      <c r="NBA428" s="93"/>
      <c r="NBB428" s="93"/>
      <c r="NBC428" s="93"/>
      <c r="NBD428" s="93"/>
      <c r="NBE428" s="93"/>
      <c r="NBF428" s="93"/>
      <c r="NBG428" s="93"/>
      <c r="NBH428" s="93"/>
      <c r="NBI428" s="93"/>
      <c r="NBJ428" s="93"/>
      <c r="NBK428" s="93"/>
      <c r="NBL428" s="93"/>
      <c r="NBM428" s="93"/>
      <c r="NBN428" s="93"/>
      <c r="NBO428" s="93"/>
      <c r="NBP428" s="93"/>
      <c r="NBQ428" s="93"/>
      <c r="NBR428" s="93"/>
      <c r="NBS428" s="93"/>
      <c r="NBT428" s="93"/>
      <c r="NBU428" s="93"/>
      <c r="NBV428" s="93"/>
      <c r="NBW428" s="93"/>
      <c r="NBX428" s="93"/>
      <c r="NBY428" s="93"/>
      <c r="NBZ428" s="93"/>
      <c r="NCA428" s="93"/>
      <c r="NCB428" s="93"/>
      <c r="NCC428" s="93"/>
      <c r="NCD428" s="93"/>
      <c r="NCE428" s="93"/>
      <c r="NCF428" s="93"/>
      <c r="NCG428" s="93"/>
      <c r="NCH428" s="93"/>
      <c r="NCI428" s="93"/>
      <c r="NCJ428" s="93"/>
      <c r="NCK428" s="93"/>
      <c r="NCL428" s="93"/>
      <c r="NCM428" s="93"/>
      <c r="NCN428" s="93"/>
      <c r="NCO428" s="93"/>
      <c r="NCP428" s="93"/>
      <c r="NCQ428" s="93"/>
      <c r="NCR428" s="93"/>
      <c r="NCS428" s="93"/>
      <c r="NCT428" s="93"/>
      <c r="NCU428" s="93"/>
      <c r="NCV428" s="93"/>
      <c r="NCW428" s="93"/>
      <c r="NCX428" s="93"/>
      <c r="NCY428" s="93"/>
      <c r="NCZ428" s="93"/>
      <c r="NDA428" s="93"/>
      <c r="NDB428" s="93"/>
      <c r="NDC428" s="93"/>
      <c r="NDD428" s="93"/>
      <c r="NDE428" s="93"/>
      <c r="NDF428" s="93"/>
      <c r="NDG428" s="93"/>
      <c r="NDH428" s="93"/>
      <c r="NDI428" s="93"/>
      <c r="NDJ428" s="93"/>
      <c r="NDK428" s="93"/>
      <c r="NDL428" s="93"/>
      <c r="NDM428" s="93"/>
      <c r="NDN428" s="93"/>
      <c r="NDO428" s="93"/>
      <c r="NDP428" s="93"/>
      <c r="NDQ428" s="93"/>
      <c r="NDR428" s="93"/>
      <c r="NDS428" s="93"/>
      <c r="NDT428" s="93"/>
      <c r="NDU428" s="93"/>
      <c r="NDV428" s="93"/>
      <c r="NDW428" s="93"/>
      <c r="NDX428" s="93"/>
      <c r="NDY428" s="93"/>
      <c r="NDZ428" s="93"/>
      <c r="NEA428" s="93"/>
      <c r="NEB428" s="93"/>
      <c r="NEC428" s="93"/>
      <c r="NED428" s="93"/>
      <c r="NEE428" s="93"/>
      <c r="NEF428" s="93"/>
      <c r="NEG428" s="93"/>
      <c r="NEH428" s="93"/>
      <c r="NEI428" s="93"/>
      <c r="NEJ428" s="93"/>
      <c r="NEK428" s="93"/>
      <c r="NEL428" s="93"/>
      <c r="NEM428" s="93"/>
      <c r="NEN428" s="93"/>
      <c r="NEO428" s="93"/>
      <c r="NEP428" s="93"/>
      <c r="NEQ428" s="93"/>
      <c r="NER428" s="93"/>
      <c r="NES428" s="93"/>
      <c r="NET428" s="93"/>
      <c r="NEU428" s="93"/>
      <c r="NEV428" s="93"/>
      <c r="NEW428" s="93"/>
      <c r="NEX428" s="93"/>
      <c r="NEY428" s="93"/>
      <c r="NEZ428" s="93"/>
      <c r="NFA428" s="93"/>
      <c r="NFB428" s="93"/>
      <c r="NFC428" s="93"/>
      <c r="NFD428" s="93"/>
      <c r="NFE428" s="93"/>
      <c r="NFF428" s="93"/>
      <c r="NFG428" s="93"/>
      <c r="NFH428" s="93"/>
      <c r="NFI428" s="93"/>
      <c r="NFJ428" s="93"/>
      <c r="NFK428" s="93"/>
      <c r="NFL428" s="93"/>
      <c r="NFM428" s="93"/>
      <c r="NFN428" s="93"/>
      <c r="NFO428" s="93"/>
      <c r="NFP428" s="93"/>
      <c r="NFQ428" s="93"/>
      <c r="NFR428" s="93"/>
      <c r="NFS428" s="93"/>
      <c r="NFT428" s="93"/>
      <c r="NFU428" s="93"/>
      <c r="NFV428" s="93"/>
      <c r="NFW428" s="93"/>
      <c r="NFX428" s="93"/>
      <c r="NFY428" s="93"/>
      <c r="NFZ428" s="93"/>
      <c r="NGA428" s="93"/>
      <c r="NGB428" s="93"/>
      <c r="NGC428" s="93"/>
      <c r="NGD428" s="93"/>
      <c r="NGE428" s="93"/>
      <c r="NGF428" s="93"/>
      <c r="NGG428" s="93"/>
      <c r="NGH428" s="93"/>
      <c r="NGI428" s="93"/>
      <c r="NGJ428" s="93"/>
      <c r="NGK428" s="93"/>
      <c r="NGL428" s="93"/>
      <c r="NGM428" s="93"/>
      <c r="NGN428" s="93"/>
      <c r="NGO428" s="93"/>
      <c r="NGP428" s="93"/>
      <c r="NGQ428" s="93"/>
      <c r="NGR428" s="93"/>
      <c r="NGS428" s="93"/>
      <c r="NGT428" s="93"/>
      <c r="NGU428" s="93"/>
      <c r="NGV428" s="93"/>
      <c r="NGW428" s="93"/>
      <c r="NGX428" s="93"/>
      <c r="NGY428" s="93"/>
      <c r="NGZ428" s="93"/>
      <c r="NHA428" s="93"/>
      <c r="NHB428" s="93"/>
      <c r="NHC428" s="93"/>
      <c r="NHD428" s="93"/>
      <c r="NHE428" s="93"/>
      <c r="NHF428" s="93"/>
      <c r="NHG428" s="93"/>
      <c r="NHH428" s="93"/>
      <c r="NHI428" s="93"/>
      <c r="NHJ428" s="93"/>
      <c r="NHK428" s="93"/>
      <c r="NHL428" s="93"/>
      <c r="NHM428" s="93"/>
      <c r="NHN428" s="93"/>
      <c r="NHO428" s="93"/>
      <c r="NHP428" s="93"/>
      <c r="NHQ428" s="93"/>
      <c r="NHR428" s="93"/>
      <c r="NHS428" s="93"/>
      <c r="NHT428" s="93"/>
      <c r="NHU428" s="93"/>
      <c r="NHV428" s="93"/>
      <c r="NHW428" s="93"/>
      <c r="NHX428" s="93"/>
      <c r="NHY428" s="93"/>
      <c r="NHZ428" s="93"/>
      <c r="NIA428" s="93"/>
      <c r="NIB428" s="93"/>
      <c r="NIC428" s="93"/>
      <c r="NID428" s="93"/>
      <c r="NIE428" s="93"/>
      <c r="NIF428" s="93"/>
      <c r="NIG428" s="93"/>
      <c r="NIH428" s="93"/>
      <c r="NII428" s="93"/>
      <c r="NIJ428" s="93"/>
      <c r="NIK428" s="93"/>
      <c r="NIL428" s="93"/>
      <c r="NIM428" s="93"/>
      <c r="NIN428" s="93"/>
      <c r="NIO428" s="93"/>
      <c r="NIP428" s="93"/>
      <c r="NIQ428" s="93"/>
      <c r="NIR428" s="93"/>
      <c r="NIS428" s="93"/>
      <c r="NIT428" s="93"/>
      <c r="NIU428" s="93"/>
      <c r="NIV428" s="93"/>
      <c r="NIW428" s="93"/>
      <c r="NIX428" s="93"/>
      <c r="NIY428" s="93"/>
      <c r="NIZ428" s="93"/>
      <c r="NJA428" s="93"/>
      <c r="NJB428" s="93"/>
      <c r="NJC428" s="93"/>
      <c r="NJD428" s="93"/>
      <c r="NJE428" s="93"/>
      <c r="NJF428" s="93"/>
      <c r="NJG428" s="93"/>
      <c r="NJH428" s="93"/>
      <c r="NJI428" s="93"/>
      <c r="NJJ428" s="93"/>
      <c r="NJK428" s="93"/>
      <c r="NJL428" s="93"/>
      <c r="NJM428" s="93"/>
      <c r="NJN428" s="93"/>
      <c r="NJO428" s="93"/>
      <c r="NJP428" s="93"/>
      <c r="NJQ428" s="93"/>
      <c r="NJR428" s="93"/>
      <c r="NJS428" s="93"/>
      <c r="NJT428" s="93"/>
      <c r="NJU428" s="93"/>
      <c r="NJV428" s="93"/>
      <c r="NJW428" s="93"/>
      <c r="NJX428" s="93"/>
      <c r="NJY428" s="93"/>
      <c r="NJZ428" s="93"/>
      <c r="NKA428" s="93"/>
      <c r="NKB428" s="93"/>
      <c r="NKC428" s="93"/>
      <c r="NKD428" s="93"/>
      <c r="NKE428" s="93"/>
      <c r="NKF428" s="93"/>
      <c r="NKG428" s="93"/>
      <c r="NKH428" s="93"/>
      <c r="NKI428" s="93"/>
      <c r="NKJ428" s="93"/>
      <c r="NKK428" s="93"/>
      <c r="NKL428" s="93"/>
      <c r="NKM428" s="93"/>
      <c r="NKN428" s="93"/>
      <c r="NKO428" s="93"/>
      <c r="NKP428" s="93"/>
      <c r="NKQ428" s="93"/>
      <c r="NKR428" s="93"/>
      <c r="NKS428" s="93"/>
      <c r="NKT428" s="93"/>
      <c r="NKU428" s="93"/>
      <c r="NKV428" s="93"/>
      <c r="NKW428" s="93"/>
      <c r="NKX428" s="93"/>
      <c r="NKY428" s="93"/>
      <c r="NKZ428" s="93"/>
      <c r="NLA428" s="93"/>
      <c r="NLB428" s="93"/>
      <c r="NLC428" s="93"/>
      <c r="NLD428" s="93"/>
      <c r="NLE428" s="93"/>
      <c r="NLF428" s="93"/>
      <c r="NLG428" s="93"/>
      <c r="NLH428" s="93"/>
      <c r="NLI428" s="93"/>
      <c r="NLJ428" s="93"/>
      <c r="NLK428" s="93"/>
      <c r="NLL428" s="93"/>
      <c r="NLM428" s="93"/>
      <c r="NLN428" s="93"/>
      <c r="NLO428" s="93"/>
      <c r="NLP428" s="93"/>
      <c r="NLQ428" s="93"/>
      <c r="NLR428" s="93"/>
      <c r="NLS428" s="93"/>
      <c r="NLT428" s="93"/>
      <c r="NLU428" s="93"/>
      <c r="NLV428" s="93"/>
      <c r="NLW428" s="93"/>
      <c r="NLX428" s="93"/>
      <c r="NLY428" s="93"/>
      <c r="NLZ428" s="93"/>
      <c r="NMA428" s="93"/>
      <c r="NMB428" s="93"/>
      <c r="NMC428" s="93"/>
      <c r="NMD428" s="93"/>
      <c r="NME428" s="93"/>
      <c r="NMF428" s="93"/>
      <c r="NMG428" s="93"/>
      <c r="NMH428" s="93"/>
      <c r="NMI428" s="93"/>
      <c r="NMJ428" s="93"/>
      <c r="NMK428" s="93"/>
      <c r="NML428" s="93"/>
      <c r="NMM428" s="93"/>
      <c r="NMN428" s="93"/>
      <c r="NMO428" s="93"/>
      <c r="NMP428" s="93"/>
      <c r="NMQ428" s="93"/>
      <c r="NMR428" s="93"/>
      <c r="NMS428" s="93"/>
      <c r="NMT428" s="93"/>
      <c r="NMU428" s="93"/>
      <c r="NMV428" s="93"/>
      <c r="NMW428" s="93"/>
      <c r="NMX428" s="93"/>
      <c r="NMY428" s="93"/>
      <c r="NMZ428" s="93"/>
      <c r="NNA428" s="93"/>
      <c r="NNB428" s="93"/>
      <c r="NNC428" s="93"/>
      <c r="NND428" s="93"/>
      <c r="NNE428" s="93"/>
      <c r="NNF428" s="93"/>
      <c r="NNG428" s="93"/>
      <c r="NNH428" s="93"/>
      <c r="NNI428" s="93"/>
      <c r="NNJ428" s="93"/>
      <c r="NNK428" s="93"/>
      <c r="NNL428" s="93"/>
      <c r="NNM428" s="93"/>
      <c r="NNN428" s="93"/>
      <c r="NNO428" s="93"/>
      <c r="NNP428" s="93"/>
      <c r="NNQ428" s="93"/>
      <c r="NNR428" s="93"/>
      <c r="NNS428" s="93"/>
      <c r="NNT428" s="93"/>
      <c r="NNU428" s="93"/>
      <c r="NNV428" s="93"/>
      <c r="NNW428" s="93"/>
      <c r="NNX428" s="93"/>
      <c r="NNY428" s="93"/>
      <c r="NNZ428" s="93"/>
      <c r="NOA428" s="93"/>
      <c r="NOB428" s="93"/>
      <c r="NOC428" s="93"/>
      <c r="NOD428" s="93"/>
      <c r="NOE428" s="93"/>
      <c r="NOF428" s="93"/>
      <c r="NOG428" s="93"/>
      <c r="NOH428" s="93"/>
      <c r="NOI428" s="93"/>
      <c r="NOJ428" s="93"/>
      <c r="NOK428" s="93"/>
      <c r="NOL428" s="93"/>
      <c r="NOM428" s="93"/>
      <c r="NON428" s="93"/>
      <c r="NOO428" s="93"/>
      <c r="NOP428" s="93"/>
      <c r="NOQ428" s="93"/>
      <c r="NOR428" s="93"/>
      <c r="NOS428" s="93"/>
      <c r="NOT428" s="93"/>
      <c r="NOU428" s="93"/>
      <c r="NOV428" s="93"/>
      <c r="NOW428" s="93"/>
      <c r="NOX428" s="93"/>
      <c r="NOY428" s="93"/>
      <c r="NOZ428" s="93"/>
      <c r="NPA428" s="93"/>
      <c r="NPB428" s="93"/>
      <c r="NPC428" s="93"/>
      <c r="NPD428" s="93"/>
      <c r="NPE428" s="93"/>
      <c r="NPF428" s="93"/>
      <c r="NPG428" s="93"/>
      <c r="NPH428" s="93"/>
      <c r="NPI428" s="93"/>
      <c r="NPJ428" s="93"/>
      <c r="NPK428" s="93"/>
      <c r="NPL428" s="93"/>
      <c r="NPM428" s="93"/>
      <c r="NPN428" s="93"/>
      <c r="NPO428" s="93"/>
      <c r="NPP428" s="93"/>
      <c r="NPQ428" s="93"/>
      <c r="NPR428" s="93"/>
      <c r="NPS428" s="93"/>
      <c r="NPT428" s="93"/>
      <c r="NPU428" s="93"/>
      <c r="NPV428" s="93"/>
      <c r="NPW428" s="93"/>
      <c r="NPX428" s="93"/>
      <c r="NPY428" s="93"/>
      <c r="NPZ428" s="93"/>
      <c r="NQA428" s="93"/>
      <c r="NQB428" s="93"/>
      <c r="NQC428" s="93"/>
      <c r="NQD428" s="93"/>
      <c r="NQE428" s="93"/>
      <c r="NQF428" s="93"/>
      <c r="NQG428" s="93"/>
      <c r="NQH428" s="93"/>
      <c r="NQI428" s="93"/>
      <c r="NQJ428" s="93"/>
      <c r="NQK428" s="93"/>
      <c r="NQL428" s="93"/>
      <c r="NQM428" s="93"/>
      <c r="NQN428" s="93"/>
      <c r="NQO428" s="93"/>
      <c r="NQP428" s="93"/>
      <c r="NQQ428" s="93"/>
      <c r="NQR428" s="93"/>
      <c r="NQS428" s="93"/>
      <c r="NQT428" s="93"/>
      <c r="NQU428" s="93"/>
      <c r="NQV428" s="93"/>
      <c r="NQW428" s="93"/>
      <c r="NQX428" s="93"/>
      <c r="NQY428" s="93"/>
      <c r="NQZ428" s="93"/>
      <c r="NRA428" s="93"/>
      <c r="NRB428" s="93"/>
      <c r="NRC428" s="93"/>
      <c r="NRD428" s="93"/>
      <c r="NRE428" s="93"/>
      <c r="NRF428" s="93"/>
      <c r="NRG428" s="93"/>
      <c r="NRH428" s="93"/>
      <c r="NRI428" s="93"/>
      <c r="NRJ428" s="93"/>
      <c r="NRK428" s="93"/>
      <c r="NRL428" s="93"/>
      <c r="NRM428" s="93"/>
      <c r="NRN428" s="93"/>
      <c r="NRO428" s="93"/>
      <c r="NRP428" s="93"/>
      <c r="NRQ428" s="93"/>
      <c r="NRR428" s="93"/>
      <c r="NRS428" s="93"/>
      <c r="NRT428" s="93"/>
      <c r="NRU428" s="93"/>
      <c r="NRV428" s="93"/>
      <c r="NRW428" s="93"/>
      <c r="NRX428" s="93"/>
      <c r="NRY428" s="93"/>
      <c r="NRZ428" s="93"/>
      <c r="NSA428" s="93"/>
      <c r="NSB428" s="93"/>
      <c r="NSC428" s="93"/>
      <c r="NSD428" s="93"/>
      <c r="NSE428" s="93"/>
      <c r="NSF428" s="93"/>
      <c r="NSG428" s="93"/>
      <c r="NSH428" s="93"/>
      <c r="NSI428" s="93"/>
      <c r="NSJ428" s="93"/>
      <c r="NSK428" s="93"/>
      <c r="NSL428" s="93"/>
      <c r="NSM428" s="93"/>
      <c r="NSN428" s="93"/>
      <c r="NSO428" s="93"/>
      <c r="NSP428" s="93"/>
      <c r="NSQ428" s="93"/>
      <c r="NSR428" s="93"/>
      <c r="NSS428" s="93"/>
      <c r="NST428" s="93"/>
      <c r="NSU428" s="93"/>
      <c r="NSV428" s="93"/>
      <c r="NSW428" s="93"/>
      <c r="NSX428" s="93"/>
      <c r="NSY428" s="93"/>
      <c r="NSZ428" s="93"/>
      <c r="NTA428" s="93"/>
      <c r="NTB428" s="93"/>
      <c r="NTC428" s="93"/>
      <c r="NTD428" s="93"/>
      <c r="NTE428" s="93"/>
      <c r="NTF428" s="93"/>
      <c r="NTG428" s="93"/>
      <c r="NTH428" s="93"/>
      <c r="NTI428" s="93"/>
      <c r="NTJ428" s="93"/>
      <c r="NTK428" s="93"/>
      <c r="NTL428" s="93"/>
      <c r="NTM428" s="93"/>
      <c r="NTN428" s="93"/>
      <c r="NTO428" s="93"/>
      <c r="NTP428" s="93"/>
      <c r="NTQ428" s="93"/>
      <c r="NTR428" s="93"/>
      <c r="NTS428" s="93"/>
      <c r="NTT428" s="93"/>
      <c r="NTU428" s="93"/>
      <c r="NTV428" s="93"/>
      <c r="NTW428" s="93"/>
      <c r="NTX428" s="93"/>
      <c r="NTY428" s="93"/>
      <c r="NTZ428" s="93"/>
      <c r="NUA428" s="93"/>
      <c r="NUB428" s="93"/>
      <c r="NUC428" s="93"/>
      <c r="NUD428" s="93"/>
      <c r="NUE428" s="93"/>
      <c r="NUF428" s="93"/>
      <c r="NUG428" s="93"/>
      <c r="NUH428" s="93"/>
      <c r="NUI428" s="93"/>
      <c r="NUJ428" s="93"/>
      <c r="NUK428" s="93"/>
      <c r="NUL428" s="93"/>
      <c r="NUM428" s="93"/>
      <c r="NUN428" s="93"/>
      <c r="NUO428" s="93"/>
      <c r="NUP428" s="93"/>
      <c r="NUQ428" s="93"/>
      <c r="NUR428" s="93"/>
      <c r="NUS428" s="93"/>
      <c r="NUT428" s="93"/>
      <c r="NUU428" s="93"/>
      <c r="NUV428" s="93"/>
      <c r="NUW428" s="93"/>
      <c r="NUX428" s="93"/>
      <c r="NUY428" s="93"/>
      <c r="NUZ428" s="93"/>
      <c r="NVA428" s="93"/>
      <c r="NVB428" s="93"/>
      <c r="NVC428" s="93"/>
      <c r="NVD428" s="93"/>
      <c r="NVE428" s="93"/>
      <c r="NVF428" s="93"/>
      <c r="NVG428" s="93"/>
      <c r="NVH428" s="93"/>
      <c r="NVI428" s="93"/>
      <c r="NVJ428" s="93"/>
      <c r="NVK428" s="93"/>
      <c r="NVL428" s="93"/>
      <c r="NVM428" s="93"/>
      <c r="NVN428" s="93"/>
      <c r="NVO428" s="93"/>
      <c r="NVP428" s="93"/>
      <c r="NVQ428" s="93"/>
      <c r="NVR428" s="93"/>
      <c r="NVS428" s="93"/>
      <c r="NVT428" s="93"/>
      <c r="NVU428" s="93"/>
      <c r="NVV428" s="93"/>
      <c r="NVW428" s="93"/>
      <c r="NVX428" s="93"/>
      <c r="NVY428" s="93"/>
      <c r="NVZ428" s="93"/>
      <c r="NWA428" s="93"/>
      <c r="NWB428" s="93"/>
      <c r="NWC428" s="93"/>
      <c r="NWD428" s="93"/>
      <c r="NWE428" s="93"/>
      <c r="NWF428" s="93"/>
      <c r="NWG428" s="93"/>
      <c r="NWH428" s="93"/>
      <c r="NWI428" s="93"/>
      <c r="NWJ428" s="93"/>
      <c r="NWK428" s="93"/>
      <c r="NWL428" s="93"/>
      <c r="NWM428" s="93"/>
      <c r="NWN428" s="93"/>
      <c r="NWO428" s="93"/>
      <c r="NWP428" s="93"/>
      <c r="NWQ428" s="93"/>
      <c r="NWR428" s="93"/>
      <c r="NWS428" s="93"/>
      <c r="NWT428" s="93"/>
      <c r="NWU428" s="93"/>
      <c r="NWV428" s="93"/>
      <c r="NWW428" s="93"/>
      <c r="NWX428" s="93"/>
      <c r="NWY428" s="93"/>
      <c r="NWZ428" s="93"/>
      <c r="NXA428" s="93"/>
      <c r="NXB428" s="93"/>
      <c r="NXC428" s="93"/>
      <c r="NXD428" s="93"/>
      <c r="NXE428" s="93"/>
      <c r="NXF428" s="93"/>
      <c r="NXG428" s="93"/>
      <c r="NXH428" s="93"/>
      <c r="NXI428" s="93"/>
      <c r="NXJ428" s="93"/>
      <c r="NXK428" s="93"/>
      <c r="NXL428" s="93"/>
      <c r="NXM428" s="93"/>
      <c r="NXN428" s="93"/>
      <c r="NXO428" s="93"/>
      <c r="NXP428" s="93"/>
      <c r="NXQ428" s="93"/>
      <c r="NXR428" s="93"/>
      <c r="NXS428" s="93"/>
      <c r="NXT428" s="93"/>
      <c r="NXU428" s="93"/>
      <c r="NXV428" s="93"/>
      <c r="NXW428" s="93"/>
      <c r="NXX428" s="93"/>
      <c r="NXY428" s="93"/>
      <c r="NXZ428" s="93"/>
      <c r="NYA428" s="93"/>
      <c r="NYB428" s="93"/>
      <c r="NYC428" s="93"/>
      <c r="NYD428" s="93"/>
      <c r="NYE428" s="93"/>
      <c r="NYF428" s="93"/>
      <c r="NYG428" s="93"/>
      <c r="NYH428" s="93"/>
      <c r="NYI428" s="93"/>
      <c r="NYJ428" s="93"/>
      <c r="NYK428" s="93"/>
      <c r="NYL428" s="93"/>
      <c r="NYM428" s="93"/>
      <c r="NYN428" s="93"/>
      <c r="NYO428" s="93"/>
      <c r="NYP428" s="93"/>
      <c r="NYQ428" s="93"/>
      <c r="NYR428" s="93"/>
      <c r="NYS428" s="93"/>
      <c r="NYT428" s="93"/>
      <c r="NYU428" s="93"/>
      <c r="NYV428" s="93"/>
      <c r="NYW428" s="93"/>
      <c r="NYX428" s="93"/>
      <c r="NYY428" s="93"/>
      <c r="NYZ428" s="93"/>
      <c r="NZA428" s="93"/>
      <c r="NZB428" s="93"/>
      <c r="NZC428" s="93"/>
      <c r="NZD428" s="93"/>
      <c r="NZE428" s="93"/>
      <c r="NZF428" s="93"/>
      <c r="NZG428" s="93"/>
      <c r="NZH428" s="93"/>
      <c r="NZI428" s="93"/>
      <c r="NZJ428" s="93"/>
      <c r="NZK428" s="93"/>
      <c r="NZL428" s="93"/>
      <c r="NZM428" s="93"/>
      <c r="NZN428" s="93"/>
      <c r="NZO428" s="93"/>
      <c r="NZP428" s="93"/>
      <c r="NZQ428" s="93"/>
      <c r="NZR428" s="93"/>
      <c r="NZS428" s="93"/>
      <c r="NZT428" s="93"/>
      <c r="NZU428" s="93"/>
      <c r="NZV428" s="93"/>
      <c r="NZW428" s="93"/>
      <c r="NZX428" s="93"/>
      <c r="NZY428" s="93"/>
      <c r="NZZ428" s="93"/>
      <c r="OAA428" s="93"/>
      <c r="OAB428" s="93"/>
      <c r="OAC428" s="93"/>
      <c r="OAD428" s="93"/>
      <c r="OAE428" s="93"/>
      <c r="OAF428" s="93"/>
      <c r="OAG428" s="93"/>
      <c r="OAH428" s="93"/>
      <c r="OAI428" s="93"/>
      <c r="OAJ428" s="93"/>
      <c r="OAK428" s="93"/>
      <c r="OAL428" s="93"/>
      <c r="OAM428" s="93"/>
      <c r="OAN428" s="93"/>
      <c r="OAO428" s="93"/>
      <c r="OAP428" s="93"/>
      <c r="OAQ428" s="93"/>
      <c r="OAR428" s="93"/>
      <c r="OAS428" s="93"/>
      <c r="OAT428" s="93"/>
      <c r="OAU428" s="93"/>
      <c r="OAV428" s="93"/>
      <c r="OAW428" s="93"/>
      <c r="OAX428" s="93"/>
      <c r="OAY428" s="93"/>
      <c r="OAZ428" s="93"/>
      <c r="OBA428" s="93"/>
      <c r="OBB428" s="93"/>
      <c r="OBC428" s="93"/>
      <c r="OBD428" s="93"/>
      <c r="OBE428" s="93"/>
      <c r="OBF428" s="93"/>
      <c r="OBG428" s="93"/>
      <c r="OBH428" s="93"/>
      <c r="OBI428" s="93"/>
      <c r="OBJ428" s="93"/>
      <c r="OBK428" s="93"/>
      <c r="OBL428" s="93"/>
      <c r="OBM428" s="93"/>
      <c r="OBN428" s="93"/>
      <c r="OBO428" s="93"/>
      <c r="OBP428" s="93"/>
      <c r="OBQ428" s="93"/>
      <c r="OBR428" s="93"/>
      <c r="OBS428" s="93"/>
      <c r="OBT428" s="93"/>
      <c r="OBU428" s="93"/>
      <c r="OBV428" s="93"/>
      <c r="OBW428" s="93"/>
      <c r="OBX428" s="93"/>
      <c r="OBY428" s="93"/>
      <c r="OBZ428" s="93"/>
      <c r="OCA428" s="93"/>
      <c r="OCB428" s="93"/>
      <c r="OCC428" s="93"/>
      <c r="OCD428" s="93"/>
      <c r="OCE428" s="93"/>
      <c r="OCF428" s="93"/>
      <c r="OCG428" s="93"/>
      <c r="OCH428" s="93"/>
      <c r="OCI428" s="93"/>
      <c r="OCJ428" s="93"/>
      <c r="OCK428" s="93"/>
      <c r="OCL428" s="93"/>
      <c r="OCM428" s="93"/>
      <c r="OCN428" s="93"/>
      <c r="OCO428" s="93"/>
      <c r="OCP428" s="93"/>
      <c r="OCQ428" s="93"/>
      <c r="OCR428" s="93"/>
      <c r="OCS428" s="93"/>
      <c r="OCT428" s="93"/>
      <c r="OCU428" s="93"/>
      <c r="OCV428" s="93"/>
      <c r="OCW428" s="93"/>
      <c r="OCX428" s="93"/>
      <c r="OCY428" s="93"/>
      <c r="OCZ428" s="93"/>
      <c r="ODA428" s="93"/>
      <c r="ODB428" s="93"/>
      <c r="ODC428" s="93"/>
      <c r="ODD428" s="93"/>
      <c r="ODE428" s="93"/>
      <c r="ODF428" s="93"/>
      <c r="ODG428" s="93"/>
      <c r="ODH428" s="93"/>
      <c r="ODI428" s="93"/>
      <c r="ODJ428" s="93"/>
      <c r="ODK428" s="93"/>
      <c r="ODL428" s="93"/>
      <c r="ODM428" s="93"/>
      <c r="ODN428" s="93"/>
      <c r="ODO428" s="93"/>
      <c r="ODP428" s="93"/>
      <c r="ODQ428" s="93"/>
      <c r="ODR428" s="93"/>
      <c r="ODS428" s="93"/>
      <c r="ODT428" s="93"/>
      <c r="ODU428" s="93"/>
      <c r="ODV428" s="93"/>
      <c r="ODW428" s="93"/>
      <c r="ODX428" s="93"/>
      <c r="ODY428" s="93"/>
      <c r="ODZ428" s="93"/>
      <c r="OEA428" s="93"/>
      <c r="OEB428" s="93"/>
      <c r="OEC428" s="93"/>
      <c r="OED428" s="93"/>
      <c r="OEE428" s="93"/>
      <c r="OEF428" s="93"/>
      <c r="OEG428" s="93"/>
      <c r="OEH428" s="93"/>
      <c r="OEI428" s="93"/>
      <c r="OEJ428" s="93"/>
      <c r="OEK428" s="93"/>
      <c r="OEL428" s="93"/>
      <c r="OEM428" s="93"/>
      <c r="OEN428" s="93"/>
      <c r="OEO428" s="93"/>
      <c r="OEP428" s="93"/>
      <c r="OEQ428" s="93"/>
      <c r="OER428" s="93"/>
      <c r="OES428" s="93"/>
      <c r="OET428" s="93"/>
      <c r="OEU428" s="93"/>
      <c r="OEV428" s="93"/>
      <c r="OEW428" s="93"/>
      <c r="OEX428" s="93"/>
      <c r="OEY428" s="93"/>
      <c r="OEZ428" s="93"/>
      <c r="OFA428" s="93"/>
      <c r="OFB428" s="93"/>
      <c r="OFC428" s="93"/>
      <c r="OFD428" s="93"/>
      <c r="OFE428" s="93"/>
      <c r="OFF428" s="93"/>
      <c r="OFG428" s="93"/>
      <c r="OFH428" s="93"/>
      <c r="OFI428" s="93"/>
      <c r="OFJ428" s="93"/>
      <c r="OFK428" s="93"/>
      <c r="OFL428" s="93"/>
      <c r="OFM428" s="93"/>
      <c r="OFN428" s="93"/>
      <c r="OFO428" s="93"/>
      <c r="OFP428" s="93"/>
      <c r="OFQ428" s="93"/>
      <c r="OFR428" s="93"/>
      <c r="OFS428" s="93"/>
      <c r="OFT428" s="93"/>
      <c r="OFU428" s="93"/>
      <c r="OFV428" s="93"/>
      <c r="OFW428" s="93"/>
      <c r="OFX428" s="93"/>
      <c r="OFY428" s="93"/>
      <c r="OFZ428" s="93"/>
      <c r="OGA428" s="93"/>
      <c r="OGB428" s="93"/>
      <c r="OGC428" s="93"/>
      <c r="OGD428" s="93"/>
      <c r="OGE428" s="93"/>
      <c r="OGF428" s="93"/>
      <c r="OGG428" s="93"/>
      <c r="OGH428" s="93"/>
      <c r="OGI428" s="93"/>
      <c r="OGJ428" s="93"/>
      <c r="OGK428" s="93"/>
      <c r="OGL428" s="93"/>
      <c r="OGM428" s="93"/>
      <c r="OGN428" s="93"/>
      <c r="OGO428" s="93"/>
      <c r="OGP428" s="93"/>
      <c r="OGQ428" s="93"/>
      <c r="OGR428" s="93"/>
      <c r="OGS428" s="93"/>
      <c r="OGT428" s="93"/>
      <c r="OGU428" s="93"/>
      <c r="OGV428" s="93"/>
      <c r="OGW428" s="93"/>
      <c r="OGX428" s="93"/>
      <c r="OGY428" s="93"/>
      <c r="OGZ428" s="93"/>
      <c r="OHA428" s="93"/>
      <c r="OHB428" s="93"/>
      <c r="OHC428" s="93"/>
      <c r="OHD428" s="93"/>
      <c r="OHE428" s="93"/>
      <c r="OHF428" s="93"/>
      <c r="OHG428" s="93"/>
      <c r="OHH428" s="93"/>
      <c r="OHI428" s="93"/>
      <c r="OHJ428" s="93"/>
      <c r="OHK428" s="93"/>
      <c r="OHL428" s="93"/>
      <c r="OHM428" s="93"/>
      <c r="OHN428" s="93"/>
      <c r="OHO428" s="93"/>
      <c r="OHP428" s="93"/>
      <c r="OHQ428" s="93"/>
      <c r="OHR428" s="93"/>
      <c r="OHS428" s="93"/>
      <c r="OHT428" s="93"/>
      <c r="OHU428" s="93"/>
      <c r="OHV428" s="93"/>
      <c r="OHW428" s="93"/>
      <c r="OHX428" s="93"/>
      <c r="OHY428" s="93"/>
      <c r="OHZ428" s="93"/>
      <c r="OIA428" s="93"/>
      <c r="OIB428" s="93"/>
      <c r="OIC428" s="93"/>
      <c r="OID428" s="93"/>
      <c r="OIE428" s="93"/>
      <c r="OIF428" s="93"/>
      <c r="OIG428" s="93"/>
      <c r="OIH428" s="93"/>
      <c r="OII428" s="93"/>
      <c r="OIJ428" s="93"/>
      <c r="OIK428" s="93"/>
      <c r="OIL428" s="93"/>
      <c r="OIM428" s="93"/>
      <c r="OIN428" s="93"/>
      <c r="OIO428" s="93"/>
      <c r="OIP428" s="93"/>
      <c r="OIQ428" s="93"/>
      <c r="OIR428" s="93"/>
      <c r="OIS428" s="93"/>
      <c r="OIT428" s="93"/>
      <c r="OIU428" s="93"/>
      <c r="OIV428" s="93"/>
      <c r="OIW428" s="93"/>
      <c r="OIX428" s="93"/>
      <c r="OIY428" s="93"/>
      <c r="OIZ428" s="93"/>
      <c r="OJA428" s="93"/>
      <c r="OJB428" s="93"/>
      <c r="OJC428" s="93"/>
      <c r="OJD428" s="93"/>
      <c r="OJE428" s="93"/>
      <c r="OJF428" s="93"/>
      <c r="OJG428" s="93"/>
      <c r="OJH428" s="93"/>
      <c r="OJI428" s="93"/>
      <c r="OJJ428" s="93"/>
      <c r="OJK428" s="93"/>
      <c r="OJL428" s="93"/>
      <c r="OJM428" s="93"/>
      <c r="OJN428" s="93"/>
      <c r="OJO428" s="93"/>
      <c r="OJP428" s="93"/>
      <c r="OJQ428" s="93"/>
      <c r="OJR428" s="93"/>
      <c r="OJS428" s="93"/>
      <c r="OJT428" s="93"/>
      <c r="OJU428" s="93"/>
      <c r="OJV428" s="93"/>
      <c r="OJW428" s="93"/>
      <c r="OJX428" s="93"/>
      <c r="OJY428" s="93"/>
      <c r="OJZ428" s="93"/>
      <c r="OKA428" s="93"/>
      <c r="OKB428" s="93"/>
      <c r="OKC428" s="93"/>
      <c r="OKD428" s="93"/>
      <c r="OKE428" s="93"/>
      <c r="OKF428" s="93"/>
      <c r="OKG428" s="93"/>
      <c r="OKH428" s="93"/>
      <c r="OKI428" s="93"/>
      <c r="OKJ428" s="93"/>
      <c r="OKK428" s="93"/>
      <c r="OKL428" s="93"/>
      <c r="OKM428" s="93"/>
      <c r="OKN428" s="93"/>
      <c r="OKO428" s="93"/>
      <c r="OKP428" s="93"/>
      <c r="OKQ428" s="93"/>
      <c r="OKR428" s="93"/>
      <c r="OKS428" s="93"/>
      <c r="OKT428" s="93"/>
      <c r="OKU428" s="93"/>
      <c r="OKV428" s="93"/>
      <c r="OKW428" s="93"/>
      <c r="OKX428" s="93"/>
      <c r="OKY428" s="93"/>
      <c r="OKZ428" s="93"/>
      <c r="OLA428" s="93"/>
      <c r="OLB428" s="93"/>
      <c r="OLC428" s="93"/>
      <c r="OLD428" s="93"/>
      <c r="OLE428" s="93"/>
      <c r="OLF428" s="93"/>
      <c r="OLG428" s="93"/>
      <c r="OLH428" s="93"/>
      <c r="OLI428" s="93"/>
      <c r="OLJ428" s="93"/>
      <c r="OLK428" s="93"/>
      <c r="OLL428" s="93"/>
      <c r="OLM428" s="93"/>
      <c r="OLN428" s="93"/>
      <c r="OLO428" s="93"/>
      <c r="OLP428" s="93"/>
      <c r="OLQ428" s="93"/>
      <c r="OLR428" s="93"/>
      <c r="OLS428" s="93"/>
      <c r="OLT428" s="93"/>
      <c r="OLU428" s="93"/>
      <c r="OLV428" s="93"/>
      <c r="OLW428" s="93"/>
      <c r="OLX428" s="93"/>
      <c r="OLY428" s="93"/>
      <c r="OLZ428" s="93"/>
      <c r="OMA428" s="93"/>
      <c r="OMB428" s="93"/>
      <c r="OMC428" s="93"/>
      <c r="OMD428" s="93"/>
      <c r="OME428" s="93"/>
      <c r="OMF428" s="93"/>
      <c r="OMG428" s="93"/>
      <c r="OMH428" s="93"/>
      <c r="OMI428" s="93"/>
      <c r="OMJ428" s="93"/>
      <c r="OMK428" s="93"/>
      <c r="OML428" s="93"/>
      <c r="OMM428" s="93"/>
      <c r="OMN428" s="93"/>
      <c r="OMO428" s="93"/>
      <c r="OMP428" s="93"/>
      <c r="OMQ428" s="93"/>
      <c r="OMR428" s="93"/>
      <c r="OMS428" s="93"/>
      <c r="OMT428" s="93"/>
      <c r="OMU428" s="93"/>
      <c r="OMV428" s="93"/>
      <c r="OMW428" s="93"/>
      <c r="OMX428" s="93"/>
      <c r="OMY428" s="93"/>
      <c r="OMZ428" s="93"/>
      <c r="ONA428" s="93"/>
      <c r="ONB428" s="93"/>
      <c r="ONC428" s="93"/>
      <c r="OND428" s="93"/>
      <c r="ONE428" s="93"/>
      <c r="ONF428" s="93"/>
      <c r="ONG428" s="93"/>
      <c r="ONH428" s="93"/>
      <c r="ONI428" s="93"/>
      <c r="ONJ428" s="93"/>
      <c r="ONK428" s="93"/>
      <c r="ONL428" s="93"/>
      <c r="ONM428" s="93"/>
      <c r="ONN428" s="93"/>
      <c r="ONO428" s="93"/>
      <c r="ONP428" s="93"/>
      <c r="ONQ428" s="93"/>
      <c r="ONR428" s="93"/>
      <c r="ONS428" s="93"/>
      <c r="ONT428" s="93"/>
      <c r="ONU428" s="93"/>
      <c r="ONV428" s="93"/>
      <c r="ONW428" s="93"/>
      <c r="ONX428" s="93"/>
      <c r="ONY428" s="93"/>
      <c r="ONZ428" s="93"/>
      <c r="OOA428" s="93"/>
      <c r="OOB428" s="93"/>
      <c r="OOC428" s="93"/>
      <c r="OOD428" s="93"/>
      <c r="OOE428" s="93"/>
      <c r="OOF428" s="93"/>
      <c r="OOG428" s="93"/>
      <c r="OOH428" s="93"/>
      <c r="OOI428" s="93"/>
      <c r="OOJ428" s="93"/>
      <c r="OOK428" s="93"/>
      <c r="OOL428" s="93"/>
      <c r="OOM428" s="93"/>
      <c r="OON428" s="93"/>
      <c r="OOO428" s="93"/>
      <c r="OOP428" s="93"/>
      <c r="OOQ428" s="93"/>
      <c r="OOR428" s="93"/>
      <c r="OOS428" s="93"/>
      <c r="OOT428" s="93"/>
      <c r="OOU428" s="93"/>
      <c r="OOV428" s="93"/>
      <c r="OOW428" s="93"/>
      <c r="OOX428" s="93"/>
      <c r="OOY428" s="93"/>
      <c r="OOZ428" s="93"/>
      <c r="OPA428" s="93"/>
      <c r="OPB428" s="93"/>
      <c r="OPC428" s="93"/>
      <c r="OPD428" s="93"/>
      <c r="OPE428" s="93"/>
      <c r="OPF428" s="93"/>
      <c r="OPG428" s="93"/>
      <c r="OPH428" s="93"/>
      <c r="OPI428" s="93"/>
      <c r="OPJ428" s="93"/>
      <c r="OPK428" s="93"/>
      <c r="OPL428" s="93"/>
      <c r="OPM428" s="93"/>
      <c r="OPN428" s="93"/>
      <c r="OPO428" s="93"/>
      <c r="OPP428" s="93"/>
      <c r="OPQ428" s="93"/>
      <c r="OPR428" s="93"/>
      <c r="OPS428" s="93"/>
      <c r="OPT428" s="93"/>
      <c r="OPU428" s="93"/>
      <c r="OPV428" s="93"/>
      <c r="OPW428" s="93"/>
      <c r="OPX428" s="93"/>
      <c r="OPY428" s="93"/>
      <c r="OPZ428" s="93"/>
      <c r="OQA428" s="93"/>
      <c r="OQB428" s="93"/>
      <c r="OQC428" s="93"/>
      <c r="OQD428" s="93"/>
      <c r="OQE428" s="93"/>
      <c r="OQF428" s="93"/>
      <c r="OQG428" s="93"/>
      <c r="OQH428" s="93"/>
      <c r="OQI428" s="93"/>
      <c r="OQJ428" s="93"/>
      <c r="OQK428" s="93"/>
      <c r="OQL428" s="93"/>
      <c r="OQM428" s="93"/>
      <c r="OQN428" s="93"/>
      <c r="OQO428" s="93"/>
      <c r="OQP428" s="93"/>
      <c r="OQQ428" s="93"/>
      <c r="OQR428" s="93"/>
      <c r="OQS428" s="93"/>
      <c r="OQT428" s="93"/>
      <c r="OQU428" s="93"/>
      <c r="OQV428" s="93"/>
      <c r="OQW428" s="93"/>
      <c r="OQX428" s="93"/>
      <c r="OQY428" s="93"/>
      <c r="OQZ428" s="93"/>
      <c r="ORA428" s="93"/>
      <c r="ORB428" s="93"/>
      <c r="ORC428" s="93"/>
      <c r="ORD428" s="93"/>
      <c r="ORE428" s="93"/>
      <c r="ORF428" s="93"/>
      <c r="ORG428" s="93"/>
      <c r="ORH428" s="93"/>
      <c r="ORI428" s="93"/>
      <c r="ORJ428" s="93"/>
      <c r="ORK428" s="93"/>
      <c r="ORL428" s="93"/>
      <c r="ORM428" s="93"/>
      <c r="ORN428" s="93"/>
      <c r="ORO428" s="93"/>
      <c r="ORP428" s="93"/>
      <c r="ORQ428" s="93"/>
      <c r="ORR428" s="93"/>
      <c r="ORS428" s="93"/>
      <c r="ORT428" s="93"/>
      <c r="ORU428" s="93"/>
      <c r="ORV428" s="93"/>
      <c r="ORW428" s="93"/>
      <c r="ORX428" s="93"/>
      <c r="ORY428" s="93"/>
      <c r="ORZ428" s="93"/>
      <c r="OSA428" s="93"/>
      <c r="OSB428" s="93"/>
      <c r="OSC428" s="93"/>
      <c r="OSD428" s="93"/>
      <c r="OSE428" s="93"/>
      <c r="OSF428" s="93"/>
      <c r="OSG428" s="93"/>
      <c r="OSH428" s="93"/>
      <c r="OSI428" s="93"/>
      <c r="OSJ428" s="93"/>
      <c r="OSK428" s="93"/>
      <c r="OSL428" s="93"/>
      <c r="OSM428" s="93"/>
      <c r="OSN428" s="93"/>
      <c r="OSO428" s="93"/>
      <c r="OSP428" s="93"/>
      <c r="OSQ428" s="93"/>
      <c r="OSR428" s="93"/>
      <c r="OSS428" s="93"/>
      <c r="OST428" s="93"/>
      <c r="OSU428" s="93"/>
      <c r="OSV428" s="93"/>
      <c r="OSW428" s="93"/>
      <c r="OSX428" s="93"/>
      <c r="OSY428" s="93"/>
      <c r="OSZ428" s="93"/>
      <c r="OTA428" s="93"/>
      <c r="OTB428" s="93"/>
      <c r="OTC428" s="93"/>
      <c r="OTD428" s="93"/>
      <c r="OTE428" s="93"/>
      <c r="OTF428" s="93"/>
      <c r="OTG428" s="93"/>
      <c r="OTH428" s="93"/>
      <c r="OTI428" s="93"/>
      <c r="OTJ428" s="93"/>
      <c r="OTK428" s="93"/>
      <c r="OTL428" s="93"/>
      <c r="OTM428" s="93"/>
      <c r="OTN428" s="93"/>
      <c r="OTO428" s="93"/>
      <c r="OTP428" s="93"/>
      <c r="OTQ428" s="93"/>
      <c r="OTR428" s="93"/>
      <c r="OTS428" s="93"/>
      <c r="OTT428" s="93"/>
      <c r="OTU428" s="93"/>
      <c r="OTV428" s="93"/>
      <c r="OTW428" s="93"/>
      <c r="OTX428" s="93"/>
      <c r="OTY428" s="93"/>
      <c r="OTZ428" s="93"/>
      <c r="OUA428" s="93"/>
      <c r="OUB428" s="93"/>
      <c r="OUC428" s="93"/>
      <c r="OUD428" s="93"/>
      <c r="OUE428" s="93"/>
      <c r="OUF428" s="93"/>
      <c r="OUG428" s="93"/>
      <c r="OUH428" s="93"/>
      <c r="OUI428" s="93"/>
      <c r="OUJ428" s="93"/>
      <c r="OUK428" s="93"/>
      <c r="OUL428" s="93"/>
      <c r="OUM428" s="93"/>
      <c r="OUN428" s="93"/>
      <c r="OUO428" s="93"/>
      <c r="OUP428" s="93"/>
      <c r="OUQ428" s="93"/>
      <c r="OUR428" s="93"/>
      <c r="OUS428" s="93"/>
      <c r="OUT428" s="93"/>
      <c r="OUU428" s="93"/>
      <c r="OUV428" s="93"/>
      <c r="OUW428" s="93"/>
      <c r="OUX428" s="93"/>
      <c r="OUY428" s="93"/>
      <c r="OUZ428" s="93"/>
      <c r="OVA428" s="93"/>
      <c r="OVB428" s="93"/>
      <c r="OVC428" s="93"/>
      <c r="OVD428" s="93"/>
      <c r="OVE428" s="93"/>
      <c r="OVF428" s="93"/>
      <c r="OVG428" s="93"/>
      <c r="OVH428" s="93"/>
      <c r="OVI428" s="93"/>
      <c r="OVJ428" s="93"/>
      <c r="OVK428" s="93"/>
      <c r="OVL428" s="93"/>
      <c r="OVM428" s="93"/>
      <c r="OVN428" s="93"/>
      <c r="OVO428" s="93"/>
      <c r="OVP428" s="93"/>
      <c r="OVQ428" s="93"/>
      <c r="OVR428" s="93"/>
      <c r="OVS428" s="93"/>
      <c r="OVT428" s="93"/>
      <c r="OVU428" s="93"/>
      <c r="OVV428" s="93"/>
      <c r="OVW428" s="93"/>
      <c r="OVX428" s="93"/>
      <c r="OVY428" s="93"/>
      <c r="OVZ428" s="93"/>
      <c r="OWA428" s="93"/>
      <c r="OWB428" s="93"/>
      <c r="OWC428" s="93"/>
      <c r="OWD428" s="93"/>
      <c r="OWE428" s="93"/>
      <c r="OWF428" s="93"/>
      <c r="OWG428" s="93"/>
      <c r="OWH428" s="93"/>
      <c r="OWI428" s="93"/>
      <c r="OWJ428" s="93"/>
      <c r="OWK428" s="93"/>
      <c r="OWL428" s="93"/>
      <c r="OWM428" s="93"/>
      <c r="OWN428" s="93"/>
      <c r="OWO428" s="93"/>
      <c r="OWP428" s="93"/>
      <c r="OWQ428" s="93"/>
      <c r="OWR428" s="93"/>
      <c r="OWS428" s="93"/>
      <c r="OWT428" s="93"/>
      <c r="OWU428" s="93"/>
      <c r="OWV428" s="93"/>
      <c r="OWW428" s="93"/>
      <c r="OWX428" s="93"/>
      <c r="OWY428" s="93"/>
      <c r="OWZ428" s="93"/>
      <c r="OXA428" s="93"/>
      <c r="OXB428" s="93"/>
      <c r="OXC428" s="93"/>
      <c r="OXD428" s="93"/>
      <c r="OXE428" s="93"/>
      <c r="OXF428" s="93"/>
      <c r="OXG428" s="93"/>
      <c r="OXH428" s="93"/>
      <c r="OXI428" s="93"/>
      <c r="OXJ428" s="93"/>
      <c r="OXK428" s="93"/>
      <c r="OXL428" s="93"/>
      <c r="OXM428" s="93"/>
      <c r="OXN428" s="93"/>
      <c r="OXO428" s="93"/>
      <c r="OXP428" s="93"/>
      <c r="OXQ428" s="93"/>
      <c r="OXR428" s="93"/>
      <c r="OXS428" s="93"/>
      <c r="OXT428" s="93"/>
      <c r="OXU428" s="93"/>
      <c r="OXV428" s="93"/>
      <c r="OXW428" s="93"/>
      <c r="OXX428" s="93"/>
      <c r="OXY428" s="93"/>
      <c r="OXZ428" s="93"/>
      <c r="OYA428" s="93"/>
      <c r="OYB428" s="93"/>
      <c r="OYC428" s="93"/>
      <c r="OYD428" s="93"/>
      <c r="OYE428" s="93"/>
      <c r="OYF428" s="93"/>
      <c r="OYG428" s="93"/>
      <c r="OYH428" s="93"/>
      <c r="OYI428" s="93"/>
      <c r="OYJ428" s="93"/>
      <c r="OYK428" s="93"/>
      <c r="OYL428" s="93"/>
      <c r="OYM428" s="93"/>
      <c r="OYN428" s="93"/>
      <c r="OYO428" s="93"/>
      <c r="OYP428" s="93"/>
      <c r="OYQ428" s="93"/>
      <c r="OYR428" s="93"/>
      <c r="OYS428" s="93"/>
      <c r="OYT428" s="93"/>
      <c r="OYU428" s="93"/>
      <c r="OYV428" s="93"/>
      <c r="OYW428" s="93"/>
      <c r="OYX428" s="93"/>
      <c r="OYY428" s="93"/>
      <c r="OYZ428" s="93"/>
      <c r="OZA428" s="93"/>
      <c r="OZB428" s="93"/>
      <c r="OZC428" s="93"/>
      <c r="OZD428" s="93"/>
      <c r="OZE428" s="93"/>
      <c r="OZF428" s="93"/>
      <c r="OZG428" s="93"/>
      <c r="OZH428" s="93"/>
      <c r="OZI428" s="93"/>
      <c r="OZJ428" s="93"/>
      <c r="OZK428" s="93"/>
      <c r="OZL428" s="93"/>
      <c r="OZM428" s="93"/>
      <c r="OZN428" s="93"/>
      <c r="OZO428" s="93"/>
      <c r="OZP428" s="93"/>
      <c r="OZQ428" s="93"/>
      <c r="OZR428" s="93"/>
      <c r="OZS428" s="93"/>
      <c r="OZT428" s="93"/>
      <c r="OZU428" s="93"/>
      <c r="OZV428" s="93"/>
      <c r="OZW428" s="93"/>
      <c r="OZX428" s="93"/>
      <c r="OZY428" s="93"/>
      <c r="OZZ428" s="93"/>
      <c r="PAA428" s="93"/>
      <c r="PAB428" s="93"/>
      <c r="PAC428" s="93"/>
      <c r="PAD428" s="93"/>
      <c r="PAE428" s="93"/>
      <c r="PAF428" s="93"/>
      <c r="PAG428" s="93"/>
      <c r="PAH428" s="93"/>
      <c r="PAI428" s="93"/>
      <c r="PAJ428" s="93"/>
      <c r="PAK428" s="93"/>
      <c r="PAL428" s="93"/>
      <c r="PAM428" s="93"/>
      <c r="PAN428" s="93"/>
      <c r="PAO428" s="93"/>
      <c r="PAP428" s="93"/>
      <c r="PAQ428" s="93"/>
      <c r="PAR428" s="93"/>
      <c r="PAS428" s="93"/>
      <c r="PAT428" s="93"/>
      <c r="PAU428" s="93"/>
      <c r="PAV428" s="93"/>
      <c r="PAW428" s="93"/>
      <c r="PAX428" s="93"/>
      <c r="PAY428" s="93"/>
      <c r="PAZ428" s="93"/>
      <c r="PBA428" s="93"/>
      <c r="PBB428" s="93"/>
      <c r="PBC428" s="93"/>
      <c r="PBD428" s="93"/>
      <c r="PBE428" s="93"/>
      <c r="PBF428" s="93"/>
      <c r="PBG428" s="93"/>
      <c r="PBH428" s="93"/>
      <c r="PBI428" s="93"/>
      <c r="PBJ428" s="93"/>
      <c r="PBK428" s="93"/>
      <c r="PBL428" s="93"/>
      <c r="PBM428" s="93"/>
      <c r="PBN428" s="93"/>
      <c r="PBO428" s="93"/>
      <c r="PBP428" s="93"/>
      <c r="PBQ428" s="93"/>
      <c r="PBR428" s="93"/>
      <c r="PBS428" s="93"/>
      <c r="PBT428" s="93"/>
      <c r="PBU428" s="93"/>
      <c r="PBV428" s="93"/>
      <c r="PBW428" s="93"/>
      <c r="PBX428" s="93"/>
      <c r="PBY428" s="93"/>
      <c r="PBZ428" s="93"/>
      <c r="PCA428" s="93"/>
      <c r="PCB428" s="93"/>
      <c r="PCC428" s="93"/>
      <c r="PCD428" s="93"/>
      <c r="PCE428" s="93"/>
      <c r="PCF428" s="93"/>
      <c r="PCG428" s="93"/>
      <c r="PCH428" s="93"/>
      <c r="PCI428" s="93"/>
      <c r="PCJ428" s="93"/>
      <c r="PCK428" s="93"/>
      <c r="PCL428" s="93"/>
      <c r="PCM428" s="93"/>
      <c r="PCN428" s="93"/>
      <c r="PCO428" s="93"/>
      <c r="PCP428" s="93"/>
      <c r="PCQ428" s="93"/>
      <c r="PCR428" s="93"/>
      <c r="PCS428" s="93"/>
      <c r="PCT428" s="93"/>
      <c r="PCU428" s="93"/>
      <c r="PCV428" s="93"/>
      <c r="PCW428" s="93"/>
      <c r="PCX428" s="93"/>
      <c r="PCY428" s="93"/>
      <c r="PCZ428" s="93"/>
      <c r="PDA428" s="93"/>
      <c r="PDB428" s="93"/>
      <c r="PDC428" s="93"/>
      <c r="PDD428" s="93"/>
      <c r="PDE428" s="93"/>
      <c r="PDF428" s="93"/>
      <c r="PDG428" s="93"/>
      <c r="PDH428" s="93"/>
      <c r="PDI428" s="93"/>
      <c r="PDJ428" s="93"/>
      <c r="PDK428" s="93"/>
      <c r="PDL428" s="93"/>
      <c r="PDM428" s="93"/>
      <c r="PDN428" s="93"/>
      <c r="PDO428" s="93"/>
      <c r="PDP428" s="93"/>
      <c r="PDQ428" s="93"/>
      <c r="PDR428" s="93"/>
      <c r="PDS428" s="93"/>
      <c r="PDT428" s="93"/>
      <c r="PDU428" s="93"/>
      <c r="PDV428" s="93"/>
      <c r="PDW428" s="93"/>
      <c r="PDX428" s="93"/>
      <c r="PDY428" s="93"/>
      <c r="PDZ428" s="93"/>
      <c r="PEA428" s="93"/>
      <c r="PEB428" s="93"/>
      <c r="PEC428" s="93"/>
      <c r="PED428" s="93"/>
      <c r="PEE428" s="93"/>
      <c r="PEF428" s="93"/>
      <c r="PEG428" s="93"/>
      <c r="PEH428" s="93"/>
      <c r="PEI428" s="93"/>
      <c r="PEJ428" s="93"/>
      <c r="PEK428" s="93"/>
      <c r="PEL428" s="93"/>
      <c r="PEM428" s="93"/>
      <c r="PEN428" s="93"/>
      <c r="PEO428" s="93"/>
      <c r="PEP428" s="93"/>
      <c r="PEQ428" s="93"/>
      <c r="PER428" s="93"/>
      <c r="PES428" s="93"/>
      <c r="PET428" s="93"/>
      <c r="PEU428" s="93"/>
      <c r="PEV428" s="93"/>
      <c r="PEW428" s="93"/>
      <c r="PEX428" s="93"/>
      <c r="PEY428" s="93"/>
      <c r="PEZ428" s="93"/>
      <c r="PFA428" s="93"/>
      <c r="PFB428" s="93"/>
      <c r="PFC428" s="93"/>
      <c r="PFD428" s="93"/>
      <c r="PFE428" s="93"/>
      <c r="PFF428" s="93"/>
      <c r="PFG428" s="93"/>
      <c r="PFH428" s="93"/>
      <c r="PFI428" s="93"/>
      <c r="PFJ428" s="93"/>
      <c r="PFK428" s="93"/>
      <c r="PFL428" s="93"/>
      <c r="PFM428" s="93"/>
      <c r="PFN428" s="93"/>
      <c r="PFO428" s="93"/>
      <c r="PFP428" s="93"/>
      <c r="PFQ428" s="93"/>
      <c r="PFR428" s="93"/>
      <c r="PFS428" s="93"/>
      <c r="PFT428" s="93"/>
      <c r="PFU428" s="93"/>
      <c r="PFV428" s="93"/>
      <c r="PFW428" s="93"/>
      <c r="PFX428" s="93"/>
      <c r="PFY428" s="93"/>
      <c r="PFZ428" s="93"/>
      <c r="PGA428" s="93"/>
      <c r="PGB428" s="93"/>
      <c r="PGC428" s="93"/>
      <c r="PGD428" s="93"/>
      <c r="PGE428" s="93"/>
      <c r="PGF428" s="93"/>
      <c r="PGG428" s="93"/>
      <c r="PGH428" s="93"/>
      <c r="PGI428" s="93"/>
      <c r="PGJ428" s="93"/>
      <c r="PGK428" s="93"/>
      <c r="PGL428" s="93"/>
      <c r="PGM428" s="93"/>
      <c r="PGN428" s="93"/>
      <c r="PGO428" s="93"/>
      <c r="PGP428" s="93"/>
      <c r="PGQ428" s="93"/>
      <c r="PGR428" s="93"/>
      <c r="PGS428" s="93"/>
      <c r="PGT428" s="93"/>
      <c r="PGU428" s="93"/>
      <c r="PGV428" s="93"/>
      <c r="PGW428" s="93"/>
      <c r="PGX428" s="93"/>
      <c r="PGY428" s="93"/>
      <c r="PGZ428" s="93"/>
      <c r="PHA428" s="93"/>
      <c r="PHB428" s="93"/>
      <c r="PHC428" s="93"/>
      <c r="PHD428" s="93"/>
      <c r="PHE428" s="93"/>
      <c r="PHF428" s="93"/>
      <c r="PHG428" s="93"/>
      <c r="PHH428" s="93"/>
      <c r="PHI428" s="93"/>
      <c r="PHJ428" s="93"/>
      <c r="PHK428" s="93"/>
      <c r="PHL428" s="93"/>
      <c r="PHM428" s="93"/>
      <c r="PHN428" s="93"/>
      <c r="PHO428" s="93"/>
      <c r="PHP428" s="93"/>
      <c r="PHQ428" s="93"/>
      <c r="PHR428" s="93"/>
      <c r="PHS428" s="93"/>
      <c r="PHT428" s="93"/>
      <c r="PHU428" s="93"/>
      <c r="PHV428" s="93"/>
      <c r="PHW428" s="93"/>
      <c r="PHX428" s="93"/>
      <c r="PHY428" s="93"/>
      <c r="PHZ428" s="93"/>
      <c r="PIA428" s="93"/>
      <c r="PIB428" s="93"/>
      <c r="PIC428" s="93"/>
      <c r="PID428" s="93"/>
      <c r="PIE428" s="93"/>
      <c r="PIF428" s="93"/>
      <c r="PIG428" s="93"/>
      <c r="PIH428" s="93"/>
      <c r="PII428" s="93"/>
      <c r="PIJ428" s="93"/>
      <c r="PIK428" s="93"/>
      <c r="PIL428" s="93"/>
      <c r="PIM428" s="93"/>
      <c r="PIN428" s="93"/>
      <c r="PIO428" s="93"/>
      <c r="PIP428" s="93"/>
      <c r="PIQ428" s="93"/>
      <c r="PIR428" s="93"/>
      <c r="PIS428" s="93"/>
      <c r="PIT428" s="93"/>
      <c r="PIU428" s="93"/>
      <c r="PIV428" s="93"/>
      <c r="PIW428" s="93"/>
      <c r="PIX428" s="93"/>
      <c r="PIY428" s="93"/>
      <c r="PIZ428" s="93"/>
      <c r="PJA428" s="93"/>
      <c r="PJB428" s="93"/>
      <c r="PJC428" s="93"/>
      <c r="PJD428" s="93"/>
      <c r="PJE428" s="93"/>
      <c r="PJF428" s="93"/>
      <c r="PJG428" s="93"/>
      <c r="PJH428" s="93"/>
      <c r="PJI428" s="93"/>
      <c r="PJJ428" s="93"/>
      <c r="PJK428" s="93"/>
      <c r="PJL428" s="93"/>
      <c r="PJM428" s="93"/>
      <c r="PJN428" s="93"/>
      <c r="PJO428" s="93"/>
      <c r="PJP428" s="93"/>
      <c r="PJQ428" s="93"/>
      <c r="PJR428" s="93"/>
      <c r="PJS428" s="93"/>
      <c r="PJT428" s="93"/>
      <c r="PJU428" s="93"/>
      <c r="PJV428" s="93"/>
      <c r="PJW428" s="93"/>
      <c r="PJX428" s="93"/>
      <c r="PJY428" s="93"/>
      <c r="PJZ428" s="93"/>
      <c r="PKA428" s="93"/>
      <c r="PKB428" s="93"/>
      <c r="PKC428" s="93"/>
      <c r="PKD428" s="93"/>
      <c r="PKE428" s="93"/>
      <c r="PKF428" s="93"/>
      <c r="PKG428" s="93"/>
      <c r="PKH428" s="93"/>
      <c r="PKI428" s="93"/>
      <c r="PKJ428" s="93"/>
      <c r="PKK428" s="93"/>
      <c r="PKL428" s="93"/>
      <c r="PKM428" s="93"/>
      <c r="PKN428" s="93"/>
      <c r="PKO428" s="93"/>
      <c r="PKP428" s="93"/>
      <c r="PKQ428" s="93"/>
      <c r="PKR428" s="93"/>
      <c r="PKS428" s="93"/>
      <c r="PKT428" s="93"/>
      <c r="PKU428" s="93"/>
      <c r="PKV428" s="93"/>
      <c r="PKW428" s="93"/>
      <c r="PKX428" s="93"/>
      <c r="PKY428" s="93"/>
      <c r="PKZ428" s="93"/>
      <c r="PLA428" s="93"/>
      <c r="PLB428" s="93"/>
      <c r="PLC428" s="93"/>
      <c r="PLD428" s="93"/>
      <c r="PLE428" s="93"/>
      <c r="PLF428" s="93"/>
      <c r="PLG428" s="93"/>
      <c r="PLH428" s="93"/>
      <c r="PLI428" s="93"/>
      <c r="PLJ428" s="93"/>
      <c r="PLK428" s="93"/>
      <c r="PLL428" s="93"/>
      <c r="PLM428" s="93"/>
      <c r="PLN428" s="93"/>
      <c r="PLO428" s="93"/>
      <c r="PLP428" s="93"/>
      <c r="PLQ428" s="93"/>
      <c r="PLR428" s="93"/>
      <c r="PLS428" s="93"/>
      <c r="PLT428" s="93"/>
      <c r="PLU428" s="93"/>
      <c r="PLV428" s="93"/>
      <c r="PLW428" s="93"/>
      <c r="PLX428" s="93"/>
      <c r="PLY428" s="93"/>
      <c r="PLZ428" s="93"/>
      <c r="PMA428" s="93"/>
      <c r="PMB428" s="93"/>
      <c r="PMC428" s="93"/>
      <c r="PMD428" s="93"/>
      <c r="PME428" s="93"/>
      <c r="PMF428" s="93"/>
      <c r="PMG428" s="93"/>
      <c r="PMH428" s="93"/>
      <c r="PMI428" s="93"/>
      <c r="PMJ428" s="93"/>
      <c r="PMK428" s="93"/>
      <c r="PML428" s="93"/>
      <c r="PMM428" s="93"/>
      <c r="PMN428" s="93"/>
      <c r="PMO428" s="93"/>
      <c r="PMP428" s="93"/>
      <c r="PMQ428" s="93"/>
      <c r="PMR428" s="93"/>
      <c r="PMS428" s="93"/>
      <c r="PMT428" s="93"/>
      <c r="PMU428" s="93"/>
      <c r="PMV428" s="93"/>
      <c r="PMW428" s="93"/>
      <c r="PMX428" s="93"/>
      <c r="PMY428" s="93"/>
      <c r="PMZ428" s="93"/>
      <c r="PNA428" s="93"/>
      <c r="PNB428" s="93"/>
      <c r="PNC428" s="93"/>
      <c r="PND428" s="93"/>
      <c r="PNE428" s="93"/>
      <c r="PNF428" s="93"/>
      <c r="PNG428" s="93"/>
      <c r="PNH428" s="93"/>
      <c r="PNI428" s="93"/>
      <c r="PNJ428" s="93"/>
      <c r="PNK428" s="93"/>
      <c r="PNL428" s="93"/>
      <c r="PNM428" s="93"/>
      <c r="PNN428" s="93"/>
      <c r="PNO428" s="93"/>
      <c r="PNP428" s="93"/>
      <c r="PNQ428" s="93"/>
      <c r="PNR428" s="93"/>
      <c r="PNS428" s="93"/>
      <c r="PNT428" s="93"/>
      <c r="PNU428" s="93"/>
      <c r="PNV428" s="93"/>
      <c r="PNW428" s="93"/>
      <c r="PNX428" s="93"/>
      <c r="PNY428" s="93"/>
      <c r="PNZ428" s="93"/>
      <c r="POA428" s="93"/>
      <c r="POB428" s="93"/>
      <c r="POC428" s="93"/>
      <c r="POD428" s="93"/>
      <c r="POE428" s="93"/>
      <c r="POF428" s="93"/>
      <c r="POG428" s="93"/>
      <c r="POH428" s="93"/>
      <c r="POI428" s="93"/>
      <c r="POJ428" s="93"/>
      <c r="POK428" s="93"/>
      <c r="POL428" s="93"/>
      <c r="POM428" s="93"/>
      <c r="PON428" s="93"/>
      <c r="POO428" s="93"/>
      <c r="POP428" s="93"/>
      <c r="POQ428" s="93"/>
      <c r="POR428" s="93"/>
      <c r="POS428" s="93"/>
      <c r="POT428" s="93"/>
      <c r="POU428" s="93"/>
      <c r="POV428" s="93"/>
      <c r="POW428" s="93"/>
      <c r="POX428" s="93"/>
      <c r="POY428" s="93"/>
      <c r="POZ428" s="93"/>
      <c r="PPA428" s="93"/>
      <c r="PPB428" s="93"/>
      <c r="PPC428" s="93"/>
      <c r="PPD428" s="93"/>
      <c r="PPE428" s="93"/>
      <c r="PPF428" s="93"/>
      <c r="PPG428" s="93"/>
      <c r="PPH428" s="93"/>
      <c r="PPI428" s="93"/>
      <c r="PPJ428" s="93"/>
      <c r="PPK428" s="93"/>
      <c r="PPL428" s="93"/>
      <c r="PPM428" s="93"/>
      <c r="PPN428" s="93"/>
      <c r="PPO428" s="93"/>
      <c r="PPP428" s="93"/>
      <c r="PPQ428" s="93"/>
      <c r="PPR428" s="93"/>
      <c r="PPS428" s="93"/>
      <c r="PPT428" s="93"/>
      <c r="PPU428" s="93"/>
      <c r="PPV428" s="93"/>
      <c r="PPW428" s="93"/>
      <c r="PPX428" s="93"/>
      <c r="PPY428" s="93"/>
      <c r="PPZ428" s="93"/>
      <c r="PQA428" s="93"/>
      <c r="PQB428" s="93"/>
      <c r="PQC428" s="93"/>
      <c r="PQD428" s="93"/>
      <c r="PQE428" s="93"/>
      <c r="PQF428" s="93"/>
      <c r="PQG428" s="93"/>
      <c r="PQH428" s="93"/>
      <c r="PQI428" s="93"/>
      <c r="PQJ428" s="93"/>
      <c r="PQK428" s="93"/>
      <c r="PQL428" s="93"/>
      <c r="PQM428" s="93"/>
      <c r="PQN428" s="93"/>
      <c r="PQO428" s="93"/>
      <c r="PQP428" s="93"/>
      <c r="PQQ428" s="93"/>
      <c r="PQR428" s="93"/>
      <c r="PQS428" s="93"/>
      <c r="PQT428" s="93"/>
      <c r="PQU428" s="93"/>
      <c r="PQV428" s="93"/>
      <c r="PQW428" s="93"/>
      <c r="PQX428" s="93"/>
      <c r="PQY428" s="93"/>
      <c r="PQZ428" s="93"/>
      <c r="PRA428" s="93"/>
      <c r="PRB428" s="93"/>
      <c r="PRC428" s="93"/>
      <c r="PRD428" s="93"/>
      <c r="PRE428" s="93"/>
      <c r="PRF428" s="93"/>
      <c r="PRG428" s="93"/>
      <c r="PRH428" s="93"/>
      <c r="PRI428" s="93"/>
      <c r="PRJ428" s="93"/>
      <c r="PRK428" s="93"/>
      <c r="PRL428" s="93"/>
      <c r="PRM428" s="93"/>
      <c r="PRN428" s="93"/>
      <c r="PRO428" s="93"/>
      <c r="PRP428" s="93"/>
      <c r="PRQ428" s="93"/>
      <c r="PRR428" s="93"/>
      <c r="PRS428" s="93"/>
      <c r="PRT428" s="93"/>
      <c r="PRU428" s="93"/>
      <c r="PRV428" s="93"/>
      <c r="PRW428" s="93"/>
      <c r="PRX428" s="93"/>
      <c r="PRY428" s="93"/>
      <c r="PRZ428" s="93"/>
      <c r="PSA428" s="93"/>
      <c r="PSB428" s="93"/>
      <c r="PSC428" s="93"/>
      <c r="PSD428" s="93"/>
      <c r="PSE428" s="93"/>
      <c r="PSF428" s="93"/>
      <c r="PSG428" s="93"/>
      <c r="PSH428" s="93"/>
      <c r="PSI428" s="93"/>
      <c r="PSJ428" s="93"/>
      <c r="PSK428" s="93"/>
      <c r="PSL428" s="93"/>
      <c r="PSM428" s="93"/>
      <c r="PSN428" s="93"/>
      <c r="PSO428" s="93"/>
      <c r="PSP428" s="93"/>
      <c r="PSQ428" s="93"/>
      <c r="PSR428" s="93"/>
      <c r="PSS428" s="93"/>
      <c r="PST428" s="93"/>
      <c r="PSU428" s="93"/>
      <c r="PSV428" s="93"/>
      <c r="PSW428" s="93"/>
      <c r="PSX428" s="93"/>
      <c r="PSY428" s="93"/>
      <c r="PSZ428" s="93"/>
      <c r="PTA428" s="93"/>
      <c r="PTB428" s="93"/>
      <c r="PTC428" s="93"/>
      <c r="PTD428" s="93"/>
      <c r="PTE428" s="93"/>
      <c r="PTF428" s="93"/>
      <c r="PTG428" s="93"/>
      <c r="PTH428" s="93"/>
      <c r="PTI428" s="93"/>
      <c r="PTJ428" s="93"/>
      <c r="PTK428" s="93"/>
      <c r="PTL428" s="93"/>
      <c r="PTM428" s="93"/>
      <c r="PTN428" s="93"/>
      <c r="PTO428" s="93"/>
      <c r="PTP428" s="93"/>
      <c r="PTQ428" s="93"/>
      <c r="PTR428" s="93"/>
      <c r="PTS428" s="93"/>
      <c r="PTT428" s="93"/>
      <c r="PTU428" s="93"/>
      <c r="PTV428" s="93"/>
      <c r="PTW428" s="93"/>
      <c r="PTX428" s="93"/>
      <c r="PTY428" s="93"/>
      <c r="PTZ428" s="93"/>
      <c r="PUA428" s="93"/>
      <c r="PUB428" s="93"/>
      <c r="PUC428" s="93"/>
      <c r="PUD428" s="93"/>
      <c r="PUE428" s="93"/>
      <c r="PUF428" s="93"/>
      <c r="PUG428" s="93"/>
      <c r="PUH428" s="93"/>
      <c r="PUI428" s="93"/>
      <c r="PUJ428" s="93"/>
      <c r="PUK428" s="93"/>
      <c r="PUL428" s="93"/>
      <c r="PUM428" s="93"/>
      <c r="PUN428" s="93"/>
      <c r="PUO428" s="93"/>
      <c r="PUP428" s="93"/>
      <c r="PUQ428" s="93"/>
      <c r="PUR428" s="93"/>
      <c r="PUS428" s="93"/>
      <c r="PUT428" s="93"/>
      <c r="PUU428" s="93"/>
      <c r="PUV428" s="93"/>
      <c r="PUW428" s="93"/>
      <c r="PUX428" s="93"/>
      <c r="PUY428" s="93"/>
      <c r="PUZ428" s="93"/>
      <c r="PVA428" s="93"/>
      <c r="PVB428" s="93"/>
      <c r="PVC428" s="93"/>
      <c r="PVD428" s="93"/>
      <c r="PVE428" s="93"/>
      <c r="PVF428" s="93"/>
      <c r="PVG428" s="93"/>
      <c r="PVH428" s="93"/>
      <c r="PVI428" s="93"/>
      <c r="PVJ428" s="93"/>
      <c r="PVK428" s="93"/>
      <c r="PVL428" s="93"/>
      <c r="PVM428" s="93"/>
      <c r="PVN428" s="93"/>
      <c r="PVO428" s="93"/>
      <c r="PVP428" s="93"/>
      <c r="PVQ428" s="93"/>
      <c r="PVR428" s="93"/>
      <c r="PVS428" s="93"/>
      <c r="PVT428" s="93"/>
      <c r="PVU428" s="93"/>
      <c r="PVV428" s="93"/>
      <c r="PVW428" s="93"/>
      <c r="PVX428" s="93"/>
      <c r="PVY428" s="93"/>
      <c r="PVZ428" s="93"/>
      <c r="PWA428" s="93"/>
      <c r="PWB428" s="93"/>
      <c r="PWC428" s="93"/>
      <c r="PWD428" s="93"/>
      <c r="PWE428" s="93"/>
      <c r="PWF428" s="93"/>
      <c r="PWG428" s="93"/>
      <c r="PWH428" s="93"/>
      <c r="PWI428" s="93"/>
      <c r="PWJ428" s="93"/>
      <c r="PWK428" s="93"/>
      <c r="PWL428" s="93"/>
      <c r="PWM428" s="93"/>
      <c r="PWN428" s="93"/>
      <c r="PWO428" s="93"/>
      <c r="PWP428" s="93"/>
      <c r="PWQ428" s="93"/>
      <c r="PWR428" s="93"/>
      <c r="PWS428" s="93"/>
      <c r="PWT428" s="93"/>
      <c r="PWU428" s="93"/>
      <c r="PWV428" s="93"/>
      <c r="PWW428" s="93"/>
      <c r="PWX428" s="93"/>
      <c r="PWY428" s="93"/>
      <c r="PWZ428" s="93"/>
      <c r="PXA428" s="93"/>
      <c r="PXB428" s="93"/>
      <c r="PXC428" s="93"/>
      <c r="PXD428" s="93"/>
      <c r="PXE428" s="93"/>
      <c r="PXF428" s="93"/>
      <c r="PXG428" s="93"/>
      <c r="PXH428" s="93"/>
      <c r="PXI428" s="93"/>
      <c r="PXJ428" s="93"/>
      <c r="PXK428" s="93"/>
      <c r="PXL428" s="93"/>
      <c r="PXM428" s="93"/>
      <c r="PXN428" s="93"/>
      <c r="PXO428" s="93"/>
      <c r="PXP428" s="93"/>
      <c r="PXQ428" s="93"/>
      <c r="PXR428" s="93"/>
      <c r="PXS428" s="93"/>
      <c r="PXT428" s="93"/>
      <c r="PXU428" s="93"/>
      <c r="PXV428" s="93"/>
      <c r="PXW428" s="93"/>
      <c r="PXX428" s="93"/>
      <c r="PXY428" s="93"/>
      <c r="PXZ428" s="93"/>
      <c r="PYA428" s="93"/>
      <c r="PYB428" s="93"/>
      <c r="PYC428" s="93"/>
      <c r="PYD428" s="93"/>
      <c r="PYE428" s="93"/>
      <c r="PYF428" s="93"/>
      <c r="PYG428" s="93"/>
      <c r="PYH428" s="93"/>
      <c r="PYI428" s="93"/>
      <c r="PYJ428" s="93"/>
      <c r="PYK428" s="93"/>
      <c r="PYL428" s="93"/>
      <c r="PYM428" s="93"/>
      <c r="PYN428" s="93"/>
      <c r="PYO428" s="93"/>
      <c r="PYP428" s="93"/>
      <c r="PYQ428" s="93"/>
      <c r="PYR428" s="93"/>
      <c r="PYS428" s="93"/>
      <c r="PYT428" s="93"/>
      <c r="PYU428" s="93"/>
      <c r="PYV428" s="93"/>
      <c r="PYW428" s="93"/>
      <c r="PYX428" s="93"/>
      <c r="PYY428" s="93"/>
      <c r="PYZ428" s="93"/>
      <c r="PZA428" s="93"/>
      <c r="PZB428" s="93"/>
      <c r="PZC428" s="93"/>
      <c r="PZD428" s="93"/>
      <c r="PZE428" s="93"/>
      <c r="PZF428" s="93"/>
      <c r="PZG428" s="93"/>
      <c r="PZH428" s="93"/>
      <c r="PZI428" s="93"/>
      <c r="PZJ428" s="93"/>
      <c r="PZK428" s="93"/>
      <c r="PZL428" s="93"/>
      <c r="PZM428" s="93"/>
      <c r="PZN428" s="93"/>
      <c r="PZO428" s="93"/>
      <c r="PZP428" s="93"/>
      <c r="PZQ428" s="93"/>
      <c r="PZR428" s="93"/>
      <c r="PZS428" s="93"/>
      <c r="PZT428" s="93"/>
      <c r="PZU428" s="93"/>
      <c r="PZV428" s="93"/>
      <c r="PZW428" s="93"/>
      <c r="PZX428" s="93"/>
      <c r="PZY428" s="93"/>
      <c r="PZZ428" s="93"/>
      <c r="QAA428" s="93"/>
      <c r="QAB428" s="93"/>
      <c r="QAC428" s="93"/>
      <c r="QAD428" s="93"/>
      <c r="QAE428" s="93"/>
      <c r="QAF428" s="93"/>
      <c r="QAG428" s="93"/>
      <c r="QAH428" s="93"/>
      <c r="QAI428" s="93"/>
      <c r="QAJ428" s="93"/>
      <c r="QAK428" s="93"/>
      <c r="QAL428" s="93"/>
      <c r="QAM428" s="93"/>
      <c r="QAN428" s="93"/>
      <c r="QAO428" s="93"/>
      <c r="QAP428" s="93"/>
      <c r="QAQ428" s="93"/>
      <c r="QAR428" s="93"/>
      <c r="QAS428" s="93"/>
      <c r="QAT428" s="93"/>
      <c r="QAU428" s="93"/>
      <c r="QAV428" s="93"/>
      <c r="QAW428" s="93"/>
      <c r="QAX428" s="93"/>
      <c r="QAY428" s="93"/>
      <c r="QAZ428" s="93"/>
      <c r="QBA428" s="93"/>
      <c r="QBB428" s="93"/>
      <c r="QBC428" s="93"/>
      <c r="QBD428" s="93"/>
      <c r="QBE428" s="93"/>
      <c r="QBF428" s="93"/>
      <c r="QBG428" s="93"/>
      <c r="QBH428" s="93"/>
      <c r="QBI428" s="93"/>
      <c r="QBJ428" s="93"/>
      <c r="QBK428" s="93"/>
      <c r="QBL428" s="93"/>
      <c r="QBM428" s="93"/>
      <c r="QBN428" s="93"/>
      <c r="QBO428" s="93"/>
      <c r="QBP428" s="93"/>
      <c r="QBQ428" s="93"/>
      <c r="QBR428" s="93"/>
      <c r="QBS428" s="93"/>
      <c r="QBT428" s="93"/>
      <c r="QBU428" s="93"/>
      <c r="QBV428" s="93"/>
      <c r="QBW428" s="93"/>
      <c r="QBX428" s="93"/>
      <c r="QBY428" s="93"/>
      <c r="QBZ428" s="93"/>
      <c r="QCA428" s="93"/>
      <c r="QCB428" s="93"/>
      <c r="QCC428" s="93"/>
      <c r="QCD428" s="93"/>
      <c r="QCE428" s="93"/>
      <c r="QCF428" s="93"/>
      <c r="QCG428" s="93"/>
      <c r="QCH428" s="93"/>
      <c r="QCI428" s="93"/>
      <c r="QCJ428" s="93"/>
      <c r="QCK428" s="93"/>
      <c r="QCL428" s="93"/>
      <c r="QCM428" s="93"/>
      <c r="QCN428" s="93"/>
      <c r="QCO428" s="93"/>
      <c r="QCP428" s="93"/>
      <c r="QCQ428" s="93"/>
      <c r="QCR428" s="93"/>
      <c r="QCS428" s="93"/>
      <c r="QCT428" s="93"/>
      <c r="QCU428" s="93"/>
      <c r="QCV428" s="93"/>
      <c r="QCW428" s="93"/>
      <c r="QCX428" s="93"/>
      <c r="QCY428" s="93"/>
      <c r="QCZ428" s="93"/>
      <c r="QDA428" s="93"/>
      <c r="QDB428" s="93"/>
      <c r="QDC428" s="93"/>
      <c r="QDD428" s="93"/>
      <c r="QDE428" s="93"/>
      <c r="QDF428" s="93"/>
      <c r="QDG428" s="93"/>
      <c r="QDH428" s="93"/>
      <c r="QDI428" s="93"/>
      <c r="QDJ428" s="93"/>
      <c r="QDK428" s="93"/>
      <c r="QDL428" s="93"/>
      <c r="QDM428" s="93"/>
      <c r="QDN428" s="93"/>
      <c r="QDO428" s="93"/>
      <c r="QDP428" s="93"/>
      <c r="QDQ428" s="93"/>
      <c r="QDR428" s="93"/>
      <c r="QDS428" s="93"/>
      <c r="QDT428" s="93"/>
      <c r="QDU428" s="93"/>
      <c r="QDV428" s="93"/>
      <c r="QDW428" s="93"/>
      <c r="QDX428" s="93"/>
      <c r="QDY428" s="93"/>
      <c r="QDZ428" s="93"/>
      <c r="QEA428" s="93"/>
      <c r="QEB428" s="93"/>
      <c r="QEC428" s="93"/>
      <c r="QED428" s="93"/>
      <c r="QEE428" s="93"/>
      <c r="QEF428" s="93"/>
      <c r="QEG428" s="93"/>
      <c r="QEH428" s="93"/>
      <c r="QEI428" s="93"/>
      <c r="QEJ428" s="93"/>
      <c r="QEK428" s="93"/>
      <c r="QEL428" s="93"/>
      <c r="QEM428" s="93"/>
      <c r="QEN428" s="93"/>
      <c r="QEO428" s="93"/>
      <c r="QEP428" s="93"/>
      <c r="QEQ428" s="93"/>
      <c r="QER428" s="93"/>
      <c r="QES428" s="93"/>
      <c r="QET428" s="93"/>
      <c r="QEU428" s="93"/>
      <c r="QEV428" s="93"/>
      <c r="QEW428" s="93"/>
      <c r="QEX428" s="93"/>
      <c r="QEY428" s="93"/>
      <c r="QEZ428" s="93"/>
      <c r="QFA428" s="93"/>
      <c r="QFB428" s="93"/>
      <c r="QFC428" s="93"/>
      <c r="QFD428" s="93"/>
      <c r="QFE428" s="93"/>
      <c r="QFF428" s="93"/>
      <c r="QFG428" s="93"/>
      <c r="QFH428" s="93"/>
      <c r="QFI428" s="93"/>
      <c r="QFJ428" s="93"/>
      <c r="QFK428" s="93"/>
      <c r="QFL428" s="93"/>
      <c r="QFM428" s="93"/>
      <c r="QFN428" s="93"/>
      <c r="QFO428" s="93"/>
      <c r="QFP428" s="93"/>
      <c r="QFQ428" s="93"/>
      <c r="QFR428" s="93"/>
      <c r="QFS428" s="93"/>
      <c r="QFT428" s="93"/>
      <c r="QFU428" s="93"/>
      <c r="QFV428" s="93"/>
      <c r="QFW428" s="93"/>
      <c r="QFX428" s="93"/>
      <c r="QFY428" s="93"/>
      <c r="QFZ428" s="93"/>
      <c r="QGA428" s="93"/>
      <c r="QGB428" s="93"/>
      <c r="QGC428" s="93"/>
      <c r="QGD428" s="93"/>
      <c r="QGE428" s="93"/>
      <c r="QGF428" s="93"/>
      <c r="QGG428" s="93"/>
      <c r="QGH428" s="93"/>
      <c r="QGI428" s="93"/>
      <c r="QGJ428" s="93"/>
      <c r="QGK428" s="93"/>
      <c r="QGL428" s="93"/>
      <c r="QGM428" s="93"/>
      <c r="QGN428" s="93"/>
      <c r="QGO428" s="93"/>
      <c r="QGP428" s="93"/>
      <c r="QGQ428" s="93"/>
      <c r="QGR428" s="93"/>
      <c r="QGS428" s="93"/>
      <c r="QGT428" s="93"/>
      <c r="QGU428" s="93"/>
      <c r="QGV428" s="93"/>
      <c r="QGW428" s="93"/>
      <c r="QGX428" s="93"/>
      <c r="QGY428" s="93"/>
      <c r="QGZ428" s="93"/>
      <c r="QHA428" s="93"/>
      <c r="QHB428" s="93"/>
      <c r="QHC428" s="93"/>
      <c r="QHD428" s="93"/>
      <c r="QHE428" s="93"/>
      <c r="QHF428" s="93"/>
      <c r="QHG428" s="93"/>
      <c r="QHH428" s="93"/>
      <c r="QHI428" s="93"/>
      <c r="QHJ428" s="93"/>
      <c r="QHK428" s="93"/>
      <c r="QHL428" s="93"/>
      <c r="QHM428" s="93"/>
      <c r="QHN428" s="93"/>
      <c r="QHO428" s="93"/>
      <c r="QHP428" s="93"/>
      <c r="QHQ428" s="93"/>
      <c r="QHR428" s="93"/>
      <c r="QHS428" s="93"/>
      <c r="QHT428" s="93"/>
      <c r="QHU428" s="93"/>
      <c r="QHV428" s="93"/>
      <c r="QHW428" s="93"/>
      <c r="QHX428" s="93"/>
      <c r="QHY428" s="93"/>
      <c r="QHZ428" s="93"/>
      <c r="QIA428" s="93"/>
      <c r="QIB428" s="93"/>
      <c r="QIC428" s="93"/>
      <c r="QID428" s="93"/>
      <c r="QIE428" s="93"/>
      <c r="QIF428" s="93"/>
      <c r="QIG428" s="93"/>
      <c r="QIH428" s="93"/>
      <c r="QII428" s="93"/>
      <c r="QIJ428" s="93"/>
      <c r="QIK428" s="93"/>
      <c r="QIL428" s="93"/>
      <c r="QIM428" s="93"/>
      <c r="QIN428" s="93"/>
      <c r="QIO428" s="93"/>
      <c r="QIP428" s="93"/>
      <c r="QIQ428" s="93"/>
      <c r="QIR428" s="93"/>
      <c r="QIS428" s="93"/>
      <c r="QIT428" s="93"/>
      <c r="QIU428" s="93"/>
      <c r="QIV428" s="93"/>
      <c r="QIW428" s="93"/>
      <c r="QIX428" s="93"/>
      <c r="QIY428" s="93"/>
      <c r="QIZ428" s="93"/>
      <c r="QJA428" s="93"/>
      <c r="QJB428" s="93"/>
      <c r="QJC428" s="93"/>
      <c r="QJD428" s="93"/>
      <c r="QJE428" s="93"/>
      <c r="QJF428" s="93"/>
      <c r="QJG428" s="93"/>
      <c r="QJH428" s="93"/>
      <c r="QJI428" s="93"/>
      <c r="QJJ428" s="93"/>
      <c r="QJK428" s="93"/>
      <c r="QJL428" s="93"/>
      <c r="QJM428" s="93"/>
      <c r="QJN428" s="93"/>
      <c r="QJO428" s="93"/>
      <c r="QJP428" s="93"/>
      <c r="QJQ428" s="93"/>
      <c r="QJR428" s="93"/>
      <c r="QJS428" s="93"/>
      <c r="QJT428" s="93"/>
      <c r="QJU428" s="93"/>
      <c r="QJV428" s="93"/>
      <c r="QJW428" s="93"/>
      <c r="QJX428" s="93"/>
      <c r="QJY428" s="93"/>
      <c r="QJZ428" s="93"/>
      <c r="QKA428" s="93"/>
      <c r="QKB428" s="93"/>
      <c r="QKC428" s="93"/>
      <c r="QKD428" s="93"/>
      <c r="QKE428" s="93"/>
      <c r="QKF428" s="93"/>
      <c r="QKG428" s="93"/>
      <c r="QKH428" s="93"/>
      <c r="QKI428" s="93"/>
      <c r="QKJ428" s="93"/>
      <c r="QKK428" s="93"/>
      <c r="QKL428" s="93"/>
      <c r="QKM428" s="93"/>
      <c r="QKN428" s="93"/>
      <c r="QKO428" s="93"/>
      <c r="QKP428" s="93"/>
      <c r="QKQ428" s="93"/>
      <c r="QKR428" s="93"/>
      <c r="QKS428" s="93"/>
      <c r="QKT428" s="93"/>
      <c r="QKU428" s="93"/>
      <c r="QKV428" s="93"/>
      <c r="QKW428" s="93"/>
      <c r="QKX428" s="93"/>
      <c r="QKY428" s="93"/>
      <c r="QKZ428" s="93"/>
      <c r="QLA428" s="93"/>
      <c r="QLB428" s="93"/>
      <c r="QLC428" s="93"/>
      <c r="QLD428" s="93"/>
      <c r="QLE428" s="93"/>
      <c r="QLF428" s="93"/>
      <c r="QLG428" s="93"/>
      <c r="QLH428" s="93"/>
      <c r="QLI428" s="93"/>
      <c r="QLJ428" s="93"/>
      <c r="QLK428" s="93"/>
      <c r="QLL428" s="93"/>
      <c r="QLM428" s="93"/>
      <c r="QLN428" s="93"/>
      <c r="QLO428" s="93"/>
      <c r="QLP428" s="93"/>
      <c r="QLQ428" s="93"/>
      <c r="QLR428" s="93"/>
      <c r="QLS428" s="93"/>
      <c r="QLT428" s="93"/>
      <c r="QLU428" s="93"/>
      <c r="QLV428" s="93"/>
      <c r="QLW428" s="93"/>
      <c r="QLX428" s="93"/>
      <c r="QLY428" s="93"/>
      <c r="QLZ428" s="93"/>
      <c r="QMA428" s="93"/>
      <c r="QMB428" s="93"/>
      <c r="QMC428" s="93"/>
      <c r="QMD428" s="93"/>
      <c r="QME428" s="93"/>
      <c r="QMF428" s="93"/>
      <c r="QMG428" s="93"/>
      <c r="QMH428" s="93"/>
      <c r="QMI428" s="93"/>
      <c r="QMJ428" s="93"/>
      <c r="QMK428" s="93"/>
      <c r="QML428" s="93"/>
      <c r="QMM428" s="93"/>
      <c r="QMN428" s="93"/>
      <c r="QMO428" s="93"/>
      <c r="QMP428" s="93"/>
      <c r="QMQ428" s="93"/>
      <c r="QMR428" s="93"/>
      <c r="QMS428" s="93"/>
      <c r="QMT428" s="93"/>
      <c r="QMU428" s="93"/>
      <c r="QMV428" s="93"/>
      <c r="QMW428" s="93"/>
      <c r="QMX428" s="93"/>
      <c r="QMY428" s="93"/>
      <c r="QMZ428" s="93"/>
      <c r="QNA428" s="93"/>
      <c r="QNB428" s="93"/>
      <c r="QNC428" s="93"/>
      <c r="QND428" s="93"/>
      <c r="QNE428" s="93"/>
      <c r="QNF428" s="93"/>
      <c r="QNG428" s="93"/>
      <c r="QNH428" s="93"/>
      <c r="QNI428" s="93"/>
      <c r="QNJ428" s="93"/>
      <c r="QNK428" s="93"/>
      <c r="QNL428" s="93"/>
      <c r="QNM428" s="93"/>
      <c r="QNN428" s="93"/>
      <c r="QNO428" s="93"/>
      <c r="QNP428" s="93"/>
      <c r="QNQ428" s="93"/>
      <c r="QNR428" s="93"/>
      <c r="QNS428" s="93"/>
      <c r="QNT428" s="93"/>
      <c r="QNU428" s="93"/>
      <c r="QNV428" s="93"/>
      <c r="QNW428" s="93"/>
      <c r="QNX428" s="93"/>
      <c r="QNY428" s="93"/>
      <c r="QNZ428" s="93"/>
      <c r="QOA428" s="93"/>
      <c r="QOB428" s="93"/>
      <c r="QOC428" s="93"/>
      <c r="QOD428" s="93"/>
      <c r="QOE428" s="93"/>
      <c r="QOF428" s="93"/>
      <c r="QOG428" s="93"/>
      <c r="QOH428" s="93"/>
      <c r="QOI428" s="93"/>
      <c r="QOJ428" s="93"/>
      <c r="QOK428" s="93"/>
      <c r="QOL428" s="93"/>
      <c r="QOM428" s="93"/>
      <c r="QON428" s="93"/>
      <c r="QOO428" s="93"/>
      <c r="QOP428" s="93"/>
      <c r="QOQ428" s="93"/>
      <c r="QOR428" s="93"/>
      <c r="QOS428" s="93"/>
      <c r="QOT428" s="93"/>
      <c r="QOU428" s="93"/>
      <c r="QOV428" s="93"/>
      <c r="QOW428" s="93"/>
      <c r="QOX428" s="93"/>
      <c r="QOY428" s="93"/>
      <c r="QOZ428" s="93"/>
      <c r="QPA428" s="93"/>
      <c r="QPB428" s="93"/>
      <c r="QPC428" s="93"/>
      <c r="QPD428" s="93"/>
      <c r="QPE428" s="93"/>
      <c r="QPF428" s="93"/>
      <c r="QPG428" s="93"/>
      <c r="QPH428" s="93"/>
      <c r="QPI428" s="93"/>
      <c r="QPJ428" s="93"/>
      <c r="QPK428" s="93"/>
      <c r="QPL428" s="93"/>
      <c r="QPM428" s="93"/>
      <c r="QPN428" s="93"/>
      <c r="QPO428" s="93"/>
      <c r="QPP428" s="93"/>
      <c r="QPQ428" s="93"/>
      <c r="QPR428" s="93"/>
      <c r="QPS428" s="93"/>
      <c r="QPT428" s="93"/>
      <c r="QPU428" s="93"/>
      <c r="QPV428" s="93"/>
      <c r="QPW428" s="93"/>
      <c r="QPX428" s="93"/>
      <c r="QPY428" s="93"/>
      <c r="QPZ428" s="93"/>
      <c r="QQA428" s="93"/>
      <c r="QQB428" s="93"/>
      <c r="QQC428" s="93"/>
      <c r="QQD428" s="93"/>
      <c r="QQE428" s="93"/>
      <c r="QQF428" s="93"/>
      <c r="QQG428" s="93"/>
      <c r="QQH428" s="93"/>
      <c r="QQI428" s="93"/>
      <c r="QQJ428" s="93"/>
      <c r="QQK428" s="93"/>
      <c r="QQL428" s="93"/>
      <c r="QQM428" s="93"/>
      <c r="QQN428" s="93"/>
      <c r="QQO428" s="93"/>
      <c r="QQP428" s="93"/>
      <c r="QQQ428" s="93"/>
      <c r="QQR428" s="93"/>
      <c r="QQS428" s="93"/>
      <c r="QQT428" s="93"/>
      <c r="QQU428" s="93"/>
      <c r="QQV428" s="93"/>
      <c r="QQW428" s="93"/>
      <c r="QQX428" s="93"/>
      <c r="QQY428" s="93"/>
      <c r="QQZ428" s="93"/>
      <c r="QRA428" s="93"/>
      <c r="QRB428" s="93"/>
      <c r="QRC428" s="93"/>
      <c r="QRD428" s="93"/>
      <c r="QRE428" s="93"/>
      <c r="QRF428" s="93"/>
      <c r="QRG428" s="93"/>
      <c r="QRH428" s="93"/>
      <c r="QRI428" s="93"/>
      <c r="QRJ428" s="93"/>
      <c r="QRK428" s="93"/>
      <c r="QRL428" s="93"/>
      <c r="QRM428" s="93"/>
      <c r="QRN428" s="93"/>
      <c r="QRO428" s="93"/>
      <c r="QRP428" s="93"/>
      <c r="QRQ428" s="93"/>
      <c r="QRR428" s="93"/>
      <c r="QRS428" s="93"/>
      <c r="QRT428" s="93"/>
      <c r="QRU428" s="93"/>
      <c r="QRV428" s="93"/>
      <c r="QRW428" s="93"/>
      <c r="QRX428" s="93"/>
      <c r="QRY428" s="93"/>
      <c r="QRZ428" s="93"/>
      <c r="QSA428" s="93"/>
      <c r="QSB428" s="93"/>
      <c r="QSC428" s="93"/>
      <c r="QSD428" s="93"/>
      <c r="QSE428" s="93"/>
      <c r="QSF428" s="93"/>
      <c r="QSG428" s="93"/>
      <c r="QSH428" s="93"/>
      <c r="QSI428" s="93"/>
      <c r="QSJ428" s="93"/>
      <c r="QSK428" s="93"/>
      <c r="QSL428" s="93"/>
      <c r="QSM428" s="93"/>
      <c r="QSN428" s="93"/>
      <c r="QSO428" s="93"/>
      <c r="QSP428" s="93"/>
      <c r="QSQ428" s="93"/>
      <c r="QSR428" s="93"/>
      <c r="QSS428" s="93"/>
      <c r="QST428" s="93"/>
      <c r="QSU428" s="93"/>
      <c r="QSV428" s="93"/>
      <c r="QSW428" s="93"/>
      <c r="QSX428" s="93"/>
      <c r="QSY428" s="93"/>
      <c r="QSZ428" s="93"/>
      <c r="QTA428" s="93"/>
      <c r="QTB428" s="93"/>
      <c r="QTC428" s="93"/>
      <c r="QTD428" s="93"/>
      <c r="QTE428" s="93"/>
      <c r="QTF428" s="93"/>
      <c r="QTG428" s="93"/>
      <c r="QTH428" s="93"/>
      <c r="QTI428" s="93"/>
      <c r="QTJ428" s="93"/>
      <c r="QTK428" s="93"/>
      <c r="QTL428" s="93"/>
      <c r="QTM428" s="93"/>
      <c r="QTN428" s="93"/>
      <c r="QTO428" s="93"/>
      <c r="QTP428" s="93"/>
      <c r="QTQ428" s="93"/>
      <c r="QTR428" s="93"/>
      <c r="QTS428" s="93"/>
      <c r="QTT428" s="93"/>
      <c r="QTU428" s="93"/>
      <c r="QTV428" s="93"/>
      <c r="QTW428" s="93"/>
      <c r="QTX428" s="93"/>
      <c r="QTY428" s="93"/>
      <c r="QTZ428" s="93"/>
      <c r="QUA428" s="93"/>
      <c r="QUB428" s="93"/>
      <c r="QUC428" s="93"/>
      <c r="QUD428" s="93"/>
      <c r="QUE428" s="93"/>
      <c r="QUF428" s="93"/>
      <c r="QUG428" s="93"/>
      <c r="QUH428" s="93"/>
      <c r="QUI428" s="93"/>
      <c r="QUJ428" s="93"/>
      <c r="QUK428" s="93"/>
      <c r="QUL428" s="93"/>
      <c r="QUM428" s="93"/>
      <c r="QUN428" s="93"/>
      <c r="QUO428" s="93"/>
      <c r="QUP428" s="93"/>
      <c r="QUQ428" s="93"/>
      <c r="QUR428" s="93"/>
      <c r="QUS428" s="93"/>
      <c r="QUT428" s="93"/>
      <c r="QUU428" s="93"/>
      <c r="QUV428" s="93"/>
      <c r="QUW428" s="93"/>
      <c r="QUX428" s="93"/>
      <c r="QUY428" s="93"/>
      <c r="QUZ428" s="93"/>
      <c r="QVA428" s="93"/>
      <c r="QVB428" s="93"/>
      <c r="QVC428" s="93"/>
      <c r="QVD428" s="93"/>
      <c r="QVE428" s="93"/>
      <c r="QVF428" s="93"/>
      <c r="QVG428" s="93"/>
      <c r="QVH428" s="93"/>
      <c r="QVI428" s="93"/>
      <c r="QVJ428" s="93"/>
      <c r="QVK428" s="93"/>
      <c r="QVL428" s="93"/>
      <c r="QVM428" s="93"/>
      <c r="QVN428" s="93"/>
      <c r="QVO428" s="93"/>
      <c r="QVP428" s="93"/>
      <c r="QVQ428" s="93"/>
      <c r="QVR428" s="93"/>
      <c r="QVS428" s="93"/>
      <c r="QVT428" s="93"/>
      <c r="QVU428" s="93"/>
      <c r="QVV428" s="93"/>
      <c r="QVW428" s="93"/>
      <c r="QVX428" s="93"/>
      <c r="QVY428" s="93"/>
      <c r="QVZ428" s="93"/>
      <c r="QWA428" s="93"/>
      <c r="QWB428" s="93"/>
      <c r="QWC428" s="93"/>
      <c r="QWD428" s="93"/>
      <c r="QWE428" s="93"/>
      <c r="QWF428" s="93"/>
      <c r="QWG428" s="93"/>
      <c r="QWH428" s="93"/>
      <c r="QWI428" s="93"/>
      <c r="QWJ428" s="93"/>
      <c r="QWK428" s="93"/>
      <c r="QWL428" s="93"/>
      <c r="QWM428" s="93"/>
      <c r="QWN428" s="93"/>
      <c r="QWO428" s="93"/>
      <c r="QWP428" s="93"/>
      <c r="QWQ428" s="93"/>
      <c r="QWR428" s="93"/>
      <c r="QWS428" s="93"/>
      <c r="QWT428" s="93"/>
      <c r="QWU428" s="93"/>
      <c r="QWV428" s="93"/>
      <c r="QWW428" s="93"/>
      <c r="QWX428" s="93"/>
      <c r="QWY428" s="93"/>
      <c r="QWZ428" s="93"/>
      <c r="QXA428" s="93"/>
      <c r="QXB428" s="93"/>
      <c r="QXC428" s="93"/>
      <c r="QXD428" s="93"/>
      <c r="QXE428" s="93"/>
      <c r="QXF428" s="93"/>
      <c r="QXG428" s="93"/>
      <c r="QXH428" s="93"/>
      <c r="QXI428" s="93"/>
      <c r="QXJ428" s="93"/>
      <c r="QXK428" s="93"/>
      <c r="QXL428" s="93"/>
      <c r="QXM428" s="93"/>
      <c r="QXN428" s="93"/>
      <c r="QXO428" s="93"/>
      <c r="QXP428" s="93"/>
      <c r="QXQ428" s="93"/>
      <c r="QXR428" s="93"/>
      <c r="QXS428" s="93"/>
      <c r="QXT428" s="93"/>
      <c r="QXU428" s="93"/>
      <c r="QXV428" s="93"/>
      <c r="QXW428" s="93"/>
      <c r="QXX428" s="93"/>
      <c r="QXY428" s="93"/>
      <c r="QXZ428" s="93"/>
      <c r="QYA428" s="93"/>
      <c r="QYB428" s="93"/>
      <c r="QYC428" s="93"/>
      <c r="QYD428" s="93"/>
      <c r="QYE428" s="93"/>
      <c r="QYF428" s="93"/>
      <c r="QYG428" s="93"/>
      <c r="QYH428" s="93"/>
      <c r="QYI428" s="93"/>
      <c r="QYJ428" s="93"/>
      <c r="QYK428" s="93"/>
      <c r="QYL428" s="93"/>
      <c r="QYM428" s="93"/>
      <c r="QYN428" s="93"/>
      <c r="QYO428" s="93"/>
      <c r="QYP428" s="93"/>
      <c r="QYQ428" s="93"/>
      <c r="QYR428" s="93"/>
      <c r="QYS428" s="93"/>
      <c r="QYT428" s="93"/>
      <c r="QYU428" s="93"/>
      <c r="QYV428" s="93"/>
      <c r="QYW428" s="93"/>
      <c r="QYX428" s="93"/>
      <c r="QYY428" s="93"/>
      <c r="QYZ428" s="93"/>
      <c r="QZA428" s="93"/>
      <c r="QZB428" s="93"/>
      <c r="QZC428" s="93"/>
      <c r="QZD428" s="93"/>
      <c r="QZE428" s="93"/>
      <c r="QZF428" s="93"/>
      <c r="QZG428" s="93"/>
      <c r="QZH428" s="93"/>
      <c r="QZI428" s="93"/>
      <c r="QZJ428" s="93"/>
      <c r="QZK428" s="93"/>
      <c r="QZL428" s="93"/>
      <c r="QZM428" s="93"/>
      <c r="QZN428" s="93"/>
      <c r="QZO428" s="93"/>
      <c r="QZP428" s="93"/>
      <c r="QZQ428" s="93"/>
      <c r="QZR428" s="93"/>
      <c r="QZS428" s="93"/>
      <c r="QZT428" s="93"/>
      <c r="QZU428" s="93"/>
      <c r="QZV428" s="93"/>
      <c r="QZW428" s="93"/>
      <c r="QZX428" s="93"/>
      <c r="QZY428" s="93"/>
      <c r="QZZ428" s="93"/>
      <c r="RAA428" s="93"/>
      <c r="RAB428" s="93"/>
      <c r="RAC428" s="93"/>
      <c r="RAD428" s="93"/>
      <c r="RAE428" s="93"/>
      <c r="RAF428" s="93"/>
      <c r="RAG428" s="93"/>
      <c r="RAH428" s="93"/>
      <c r="RAI428" s="93"/>
      <c r="RAJ428" s="93"/>
      <c r="RAK428" s="93"/>
      <c r="RAL428" s="93"/>
      <c r="RAM428" s="93"/>
      <c r="RAN428" s="93"/>
      <c r="RAO428" s="93"/>
      <c r="RAP428" s="93"/>
      <c r="RAQ428" s="93"/>
      <c r="RAR428" s="93"/>
      <c r="RAS428" s="93"/>
      <c r="RAT428" s="93"/>
      <c r="RAU428" s="93"/>
      <c r="RAV428" s="93"/>
      <c r="RAW428" s="93"/>
      <c r="RAX428" s="93"/>
      <c r="RAY428" s="93"/>
      <c r="RAZ428" s="93"/>
      <c r="RBA428" s="93"/>
      <c r="RBB428" s="93"/>
      <c r="RBC428" s="93"/>
      <c r="RBD428" s="93"/>
      <c r="RBE428" s="93"/>
      <c r="RBF428" s="93"/>
      <c r="RBG428" s="93"/>
      <c r="RBH428" s="93"/>
      <c r="RBI428" s="93"/>
      <c r="RBJ428" s="93"/>
      <c r="RBK428" s="93"/>
      <c r="RBL428" s="93"/>
      <c r="RBM428" s="93"/>
      <c r="RBN428" s="93"/>
      <c r="RBO428" s="93"/>
      <c r="RBP428" s="93"/>
      <c r="RBQ428" s="93"/>
      <c r="RBR428" s="93"/>
      <c r="RBS428" s="93"/>
      <c r="RBT428" s="93"/>
      <c r="RBU428" s="93"/>
      <c r="RBV428" s="93"/>
      <c r="RBW428" s="93"/>
      <c r="RBX428" s="93"/>
      <c r="RBY428" s="93"/>
      <c r="RBZ428" s="93"/>
      <c r="RCA428" s="93"/>
      <c r="RCB428" s="93"/>
      <c r="RCC428" s="93"/>
      <c r="RCD428" s="93"/>
      <c r="RCE428" s="93"/>
      <c r="RCF428" s="93"/>
      <c r="RCG428" s="93"/>
      <c r="RCH428" s="93"/>
      <c r="RCI428" s="93"/>
      <c r="RCJ428" s="93"/>
      <c r="RCK428" s="93"/>
      <c r="RCL428" s="93"/>
      <c r="RCM428" s="93"/>
      <c r="RCN428" s="93"/>
      <c r="RCO428" s="93"/>
      <c r="RCP428" s="93"/>
      <c r="RCQ428" s="93"/>
      <c r="RCR428" s="93"/>
      <c r="RCS428" s="93"/>
      <c r="RCT428" s="93"/>
      <c r="RCU428" s="93"/>
      <c r="RCV428" s="93"/>
      <c r="RCW428" s="93"/>
      <c r="RCX428" s="93"/>
      <c r="RCY428" s="93"/>
      <c r="RCZ428" s="93"/>
      <c r="RDA428" s="93"/>
      <c r="RDB428" s="93"/>
      <c r="RDC428" s="93"/>
      <c r="RDD428" s="93"/>
      <c r="RDE428" s="93"/>
      <c r="RDF428" s="93"/>
      <c r="RDG428" s="93"/>
      <c r="RDH428" s="93"/>
      <c r="RDI428" s="93"/>
      <c r="RDJ428" s="93"/>
      <c r="RDK428" s="93"/>
      <c r="RDL428" s="93"/>
      <c r="RDM428" s="93"/>
      <c r="RDN428" s="93"/>
      <c r="RDO428" s="93"/>
      <c r="RDP428" s="93"/>
      <c r="RDQ428" s="93"/>
      <c r="RDR428" s="93"/>
      <c r="RDS428" s="93"/>
      <c r="RDT428" s="93"/>
      <c r="RDU428" s="93"/>
      <c r="RDV428" s="93"/>
      <c r="RDW428" s="93"/>
      <c r="RDX428" s="93"/>
      <c r="RDY428" s="93"/>
      <c r="RDZ428" s="93"/>
      <c r="REA428" s="93"/>
      <c r="REB428" s="93"/>
      <c r="REC428" s="93"/>
      <c r="RED428" s="93"/>
      <c r="REE428" s="93"/>
      <c r="REF428" s="93"/>
      <c r="REG428" s="93"/>
      <c r="REH428" s="93"/>
      <c r="REI428" s="93"/>
      <c r="REJ428" s="93"/>
      <c r="REK428" s="93"/>
      <c r="REL428" s="93"/>
      <c r="REM428" s="93"/>
      <c r="REN428" s="93"/>
      <c r="REO428" s="93"/>
      <c r="REP428" s="93"/>
      <c r="REQ428" s="93"/>
      <c r="RER428" s="93"/>
      <c r="RES428" s="93"/>
      <c r="RET428" s="93"/>
      <c r="REU428" s="93"/>
      <c r="REV428" s="93"/>
      <c r="REW428" s="93"/>
      <c r="REX428" s="93"/>
      <c r="REY428" s="93"/>
      <c r="REZ428" s="93"/>
      <c r="RFA428" s="93"/>
      <c r="RFB428" s="93"/>
      <c r="RFC428" s="93"/>
      <c r="RFD428" s="93"/>
      <c r="RFE428" s="93"/>
      <c r="RFF428" s="93"/>
      <c r="RFG428" s="93"/>
      <c r="RFH428" s="93"/>
      <c r="RFI428" s="93"/>
      <c r="RFJ428" s="93"/>
      <c r="RFK428" s="93"/>
      <c r="RFL428" s="93"/>
      <c r="RFM428" s="93"/>
      <c r="RFN428" s="93"/>
      <c r="RFO428" s="93"/>
      <c r="RFP428" s="93"/>
      <c r="RFQ428" s="93"/>
      <c r="RFR428" s="93"/>
      <c r="RFS428" s="93"/>
      <c r="RFT428" s="93"/>
      <c r="RFU428" s="93"/>
      <c r="RFV428" s="93"/>
      <c r="RFW428" s="93"/>
      <c r="RFX428" s="93"/>
      <c r="RFY428" s="93"/>
      <c r="RFZ428" s="93"/>
      <c r="RGA428" s="93"/>
      <c r="RGB428" s="93"/>
      <c r="RGC428" s="93"/>
      <c r="RGD428" s="93"/>
      <c r="RGE428" s="93"/>
      <c r="RGF428" s="93"/>
      <c r="RGG428" s="93"/>
      <c r="RGH428" s="93"/>
      <c r="RGI428" s="93"/>
      <c r="RGJ428" s="93"/>
      <c r="RGK428" s="93"/>
      <c r="RGL428" s="93"/>
      <c r="RGM428" s="93"/>
      <c r="RGN428" s="93"/>
      <c r="RGO428" s="93"/>
      <c r="RGP428" s="93"/>
      <c r="RGQ428" s="93"/>
      <c r="RGR428" s="93"/>
      <c r="RGS428" s="93"/>
      <c r="RGT428" s="93"/>
      <c r="RGU428" s="93"/>
      <c r="RGV428" s="93"/>
      <c r="RGW428" s="93"/>
      <c r="RGX428" s="93"/>
      <c r="RGY428" s="93"/>
      <c r="RGZ428" s="93"/>
      <c r="RHA428" s="93"/>
      <c r="RHB428" s="93"/>
      <c r="RHC428" s="93"/>
      <c r="RHD428" s="93"/>
      <c r="RHE428" s="93"/>
      <c r="RHF428" s="93"/>
      <c r="RHG428" s="93"/>
      <c r="RHH428" s="93"/>
      <c r="RHI428" s="93"/>
      <c r="RHJ428" s="93"/>
      <c r="RHK428" s="93"/>
      <c r="RHL428" s="93"/>
      <c r="RHM428" s="93"/>
      <c r="RHN428" s="93"/>
      <c r="RHO428" s="93"/>
      <c r="RHP428" s="93"/>
      <c r="RHQ428" s="93"/>
      <c r="RHR428" s="93"/>
      <c r="RHS428" s="93"/>
      <c r="RHT428" s="93"/>
      <c r="RHU428" s="93"/>
      <c r="RHV428" s="93"/>
      <c r="RHW428" s="93"/>
      <c r="RHX428" s="93"/>
      <c r="RHY428" s="93"/>
      <c r="RHZ428" s="93"/>
      <c r="RIA428" s="93"/>
      <c r="RIB428" s="93"/>
      <c r="RIC428" s="93"/>
      <c r="RID428" s="93"/>
      <c r="RIE428" s="93"/>
      <c r="RIF428" s="93"/>
      <c r="RIG428" s="93"/>
      <c r="RIH428" s="93"/>
      <c r="RII428" s="93"/>
      <c r="RIJ428" s="93"/>
      <c r="RIK428" s="93"/>
      <c r="RIL428" s="93"/>
      <c r="RIM428" s="93"/>
      <c r="RIN428" s="93"/>
      <c r="RIO428" s="93"/>
      <c r="RIP428" s="93"/>
      <c r="RIQ428" s="93"/>
      <c r="RIR428" s="93"/>
      <c r="RIS428" s="93"/>
      <c r="RIT428" s="93"/>
      <c r="RIU428" s="93"/>
      <c r="RIV428" s="93"/>
      <c r="RIW428" s="93"/>
      <c r="RIX428" s="93"/>
      <c r="RIY428" s="93"/>
      <c r="RIZ428" s="93"/>
      <c r="RJA428" s="93"/>
      <c r="RJB428" s="93"/>
      <c r="RJC428" s="93"/>
      <c r="RJD428" s="93"/>
      <c r="RJE428" s="93"/>
      <c r="RJF428" s="93"/>
      <c r="RJG428" s="93"/>
      <c r="RJH428" s="93"/>
      <c r="RJI428" s="93"/>
      <c r="RJJ428" s="93"/>
      <c r="RJK428" s="93"/>
      <c r="RJL428" s="93"/>
      <c r="RJM428" s="93"/>
      <c r="RJN428" s="93"/>
      <c r="RJO428" s="93"/>
      <c r="RJP428" s="93"/>
      <c r="RJQ428" s="93"/>
      <c r="RJR428" s="93"/>
      <c r="RJS428" s="93"/>
      <c r="RJT428" s="93"/>
      <c r="RJU428" s="93"/>
      <c r="RJV428" s="93"/>
      <c r="RJW428" s="93"/>
      <c r="RJX428" s="93"/>
      <c r="RJY428" s="93"/>
      <c r="RJZ428" s="93"/>
      <c r="RKA428" s="93"/>
      <c r="RKB428" s="93"/>
      <c r="RKC428" s="93"/>
      <c r="RKD428" s="93"/>
      <c r="RKE428" s="93"/>
      <c r="RKF428" s="93"/>
      <c r="RKG428" s="93"/>
      <c r="RKH428" s="93"/>
      <c r="RKI428" s="93"/>
      <c r="RKJ428" s="93"/>
      <c r="RKK428" s="93"/>
      <c r="RKL428" s="93"/>
      <c r="RKM428" s="93"/>
      <c r="RKN428" s="93"/>
      <c r="RKO428" s="93"/>
      <c r="RKP428" s="93"/>
      <c r="RKQ428" s="93"/>
      <c r="RKR428" s="93"/>
      <c r="RKS428" s="93"/>
      <c r="RKT428" s="93"/>
      <c r="RKU428" s="93"/>
      <c r="RKV428" s="93"/>
      <c r="RKW428" s="93"/>
      <c r="RKX428" s="93"/>
      <c r="RKY428" s="93"/>
      <c r="RKZ428" s="93"/>
      <c r="RLA428" s="93"/>
      <c r="RLB428" s="93"/>
      <c r="RLC428" s="93"/>
      <c r="RLD428" s="93"/>
      <c r="RLE428" s="93"/>
      <c r="RLF428" s="93"/>
      <c r="RLG428" s="93"/>
      <c r="RLH428" s="93"/>
      <c r="RLI428" s="93"/>
      <c r="RLJ428" s="93"/>
      <c r="RLK428" s="93"/>
      <c r="RLL428" s="93"/>
      <c r="RLM428" s="93"/>
      <c r="RLN428" s="93"/>
      <c r="RLO428" s="93"/>
      <c r="RLP428" s="93"/>
      <c r="RLQ428" s="93"/>
      <c r="RLR428" s="93"/>
      <c r="RLS428" s="93"/>
      <c r="RLT428" s="93"/>
      <c r="RLU428" s="93"/>
      <c r="RLV428" s="93"/>
      <c r="RLW428" s="93"/>
      <c r="RLX428" s="93"/>
      <c r="RLY428" s="93"/>
      <c r="RLZ428" s="93"/>
      <c r="RMA428" s="93"/>
      <c r="RMB428" s="93"/>
      <c r="RMC428" s="93"/>
      <c r="RMD428" s="93"/>
      <c r="RME428" s="93"/>
      <c r="RMF428" s="93"/>
      <c r="RMG428" s="93"/>
      <c r="RMH428" s="93"/>
      <c r="RMI428" s="93"/>
      <c r="RMJ428" s="93"/>
      <c r="RMK428" s="93"/>
      <c r="RML428" s="93"/>
      <c r="RMM428" s="93"/>
      <c r="RMN428" s="93"/>
      <c r="RMO428" s="93"/>
      <c r="RMP428" s="93"/>
      <c r="RMQ428" s="93"/>
      <c r="RMR428" s="93"/>
      <c r="RMS428" s="93"/>
      <c r="RMT428" s="93"/>
      <c r="RMU428" s="93"/>
      <c r="RMV428" s="93"/>
      <c r="RMW428" s="93"/>
      <c r="RMX428" s="93"/>
      <c r="RMY428" s="93"/>
      <c r="RMZ428" s="93"/>
      <c r="RNA428" s="93"/>
      <c r="RNB428" s="93"/>
      <c r="RNC428" s="93"/>
      <c r="RND428" s="93"/>
      <c r="RNE428" s="93"/>
      <c r="RNF428" s="93"/>
      <c r="RNG428" s="93"/>
      <c r="RNH428" s="93"/>
      <c r="RNI428" s="93"/>
      <c r="RNJ428" s="93"/>
      <c r="RNK428" s="93"/>
      <c r="RNL428" s="93"/>
      <c r="RNM428" s="93"/>
      <c r="RNN428" s="93"/>
      <c r="RNO428" s="93"/>
      <c r="RNP428" s="93"/>
      <c r="RNQ428" s="93"/>
      <c r="RNR428" s="93"/>
      <c r="RNS428" s="93"/>
      <c r="RNT428" s="93"/>
      <c r="RNU428" s="93"/>
      <c r="RNV428" s="93"/>
      <c r="RNW428" s="93"/>
      <c r="RNX428" s="93"/>
      <c r="RNY428" s="93"/>
      <c r="RNZ428" s="93"/>
      <c r="ROA428" s="93"/>
      <c r="ROB428" s="93"/>
      <c r="ROC428" s="93"/>
      <c r="ROD428" s="93"/>
      <c r="ROE428" s="93"/>
      <c r="ROF428" s="93"/>
      <c r="ROG428" s="93"/>
      <c r="ROH428" s="93"/>
      <c r="ROI428" s="93"/>
      <c r="ROJ428" s="93"/>
      <c r="ROK428" s="93"/>
      <c r="ROL428" s="93"/>
      <c r="ROM428" s="93"/>
      <c r="RON428" s="93"/>
      <c r="ROO428" s="93"/>
      <c r="ROP428" s="93"/>
      <c r="ROQ428" s="93"/>
      <c r="ROR428" s="93"/>
      <c r="ROS428" s="93"/>
      <c r="ROT428" s="93"/>
      <c r="ROU428" s="93"/>
      <c r="ROV428" s="93"/>
      <c r="ROW428" s="93"/>
      <c r="ROX428" s="93"/>
      <c r="ROY428" s="93"/>
      <c r="ROZ428" s="93"/>
      <c r="RPA428" s="93"/>
      <c r="RPB428" s="93"/>
      <c r="RPC428" s="93"/>
      <c r="RPD428" s="93"/>
      <c r="RPE428" s="93"/>
      <c r="RPF428" s="93"/>
      <c r="RPG428" s="93"/>
      <c r="RPH428" s="93"/>
      <c r="RPI428" s="93"/>
      <c r="RPJ428" s="93"/>
      <c r="RPK428" s="93"/>
      <c r="RPL428" s="93"/>
      <c r="RPM428" s="93"/>
      <c r="RPN428" s="93"/>
      <c r="RPO428" s="93"/>
      <c r="RPP428" s="93"/>
      <c r="RPQ428" s="93"/>
      <c r="RPR428" s="93"/>
      <c r="RPS428" s="93"/>
      <c r="RPT428" s="93"/>
      <c r="RPU428" s="93"/>
      <c r="RPV428" s="93"/>
      <c r="RPW428" s="93"/>
      <c r="RPX428" s="93"/>
      <c r="RPY428" s="93"/>
      <c r="RPZ428" s="93"/>
      <c r="RQA428" s="93"/>
      <c r="RQB428" s="93"/>
      <c r="RQC428" s="93"/>
      <c r="RQD428" s="93"/>
      <c r="RQE428" s="93"/>
      <c r="RQF428" s="93"/>
      <c r="RQG428" s="93"/>
      <c r="RQH428" s="93"/>
      <c r="RQI428" s="93"/>
      <c r="RQJ428" s="93"/>
      <c r="RQK428" s="93"/>
      <c r="RQL428" s="93"/>
      <c r="RQM428" s="93"/>
      <c r="RQN428" s="93"/>
      <c r="RQO428" s="93"/>
      <c r="RQP428" s="93"/>
      <c r="RQQ428" s="93"/>
      <c r="RQR428" s="93"/>
      <c r="RQS428" s="93"/>
      <c r="RQT428" s="93"/>
      <c r="RQU428" s="93"/>
      <c r="RQV428" s="93"/>
      <c r="RQW428" s="93"/>
      <c r="RQX428" s="93"/>
      <c r="RQY428" s="93"/>
      <c r="RQZ428" s="93"/>
      <c r="RRA428" s="93"/>
      <c r="RRB428" s="93"/>
      <c r="RRC428" s="93"/>
      <c r="RRD428" s="93"/>
      <c r="RRE428" s="93"/>
      <c r="RRF428" s="93"/>
      <c r="RRG428" s="93"/>
      <c r="RRH428" s="93"/>
      <c r="RRI428" s="93"/>
      <c r="RRJ428" s="93"/>
      <c r="RRK428" s="93"/>
      <c r="RRL428" s="93"/>
      <c r="RRM428" s="93"/>
      <c r="RRN428" s="93"/>
      <c r="RRO428" s="93"/>
      <c r="RRP428" s="93"/>
      <c r="RRQ428" s="93"/>
      <c r="RRR428" s="93"/>
      <c r="RRS428" s="93"/>
      <c r="RRT428" s="93"/>
      <c r="RRU428" s="93"/>
      <c r="RRV428" s="93"/>
      <c r="RRW428" s="93"/>
      <c r="RRX428" s="93"/>
      <c r="RRY428" s="93"/>
      <c r="RRZ428" s="93"/>
      <c r="RSA428" s="93"/>
      <c r="RSB428" s="93"/>
      <c r="RSC428" s="93"/>
      <c r="RSD428" s="93"/>
      <c r="RSE428" s="93"/>
      <c r="RSF428" s="93"/>
      <c r="RSG428" s="93"/>
      <c r="RSH428" s="93"/>
      <c r="RSI428" s="93"/>
      <c r="RSJ428" s="93"/>
      <c r="RSK428" s="93"/>
      <c r="RSL428" s="93"/>
      <c r="RSM428" s="93"/>
      <c r="RSN428" s="93"/>
      <c r="RSO428" s="93"/>
      <c r="RSP428" s="93"/>
      <c r="RSQ428" s="93"/>
      <c r="RSR428" s="93"/>
      <c r="RSS428" s="93"/>
      <c r="RST428" s="93"/>
      <c r="RSU428" s="93"/>
      <c r="RSV428" s="93"/>
      <c r="RSW428" s="93"/>
      <c r="RSX428" s="93"/>
      <c r="RSY428" s="93"/>
      <c r="RSZ428" s="93"/>
      <c r="RTA428" s="93"/>
      <c r="RTB428" s="93"/>
      <c r="RTC428" s="93"/>
      <c r="RTD428" s="93"/>
      <c r="RTE428" s="93"/>
      <c r="RTF428" s="93"/>
      <c r="RTG428" s="93"/>
      <c r="RTH428" s="93"/>
      <c r="RTI428" s="93"/>
      <c r="RTJ428" s="93"/>
      <c r="RTK428" s="93"/>
      <c r="RTL428" s="93"/>
      <c r="RTM428" s="93"/>
      <c r="RTN428" s="93"/>
      <c r="RTO428" s="93"/>
      <c r="RTP428" s="93"/>
      <c r="RTQ428" s="93"/>
      <c r="RTR428" s="93"/>
      <c r="RTS428" s="93"/>
      <c r="RTT428" s="93"/>
      <c r="RTU428" s="93"/>
      <c r="RTV428" s="93"/>
      <c r="RTW428" s="93"/>
      <c r="RTX428" s="93"/>
      <c r="RTY428" s="93"/>
      <c r="RTZ428" s="93"/>
      <c r="RUA428" s="93"/>
      <c r="RUB428" s="93"/>
      <c r="RUC428" s="93"/>
      <c r="RUD428" s="93"/>
      <c r="RUE428" s="93"/>
      <c r="RUF428" s="93"/>
      <c r="RUG428" s="93"/>
      <c r="RUH428" s="93"/>
      <c r="RUI428" s="93"/>
      <c r="RUJ428" s="93"/>
      <c r="RUK428" s="93"/>
      <c r="RUL428" s="93"/>
      <c r="RUM428" s="93"/>
      <c r="RUN428" s="93"/>
      <c r="RUO428" s="93"/>
      <c r="RUP428" s="93"/>
      <c r="RUQ428" s="93"/>
      <c r="RUR428" s="93"/>
      <c r="RUS428" s="93"/>
      <c r="RUT428" s="93"/>
      <c r="RUU428" s="93"/>
      <c r="RUV428" s="93"/>
      <c r="RUW428" s="93"/>
      <c r="RUX428" s="93"/>
      <c r="RUY428" s="93"/>
      <c r="RUZ428" s="93"/>
      <c r="RVA428" s="93"/>
      <c r="RVB428" s="93"/>
      <c r="RVC428" s="93"/>
      <c r="RVD428" s="93"/>
      <c r="RVE428" s="93"/>
      <c r="RVF428" s="93"/>
      <c r="RVG428" s="93"/>
      <c r="RVH428" s="93"/>
      <c r="RVI428" s="93"/>
      <c r="RVJ428" s="93"/>
      <c r="RVK428" s="93"/>
      <c r="RVL428" s="93"/>
      <c r="RVM428" s="93"/>
      <c r="RVN428" s="93"/>
      <c r="RVO428" s="93"/>
      <c r="RVP428" s="93"/>
      <c r="RVQ428" s="93"/>
      <c r="RVR428" s="93"/>
      <c r="RVS428" s="93"/>
      <c r="RVT428" s="93"/>
      <c r="RVU428" s="93"/>
      <c r="RVV428" s="93"/>
      <c r="RVW428" s="93"/>
      <c r="RVX428" s="93"/>
      <c r="RVY428" s="93"/>
      <c r="RVZ428" s="93"/>
      <c r="RWA428" s="93"/>
      <c r="RWB428" s="93"/>
      <c r="RWC428" s="93"/>
      <c r="RWD428" s="93"/>
      <c r="RWE428" s="93"/>
      <c r="RWF428" s="93"/>
      <c r="RWG428" s="93"/>
      <c r="RWH428" s="93"/>
      <c r="RWI428" s="93"/>
      <c r="RWJ428" s="93"/>
      <c r="RWK428" s="93"/>
      <c r="RWL428" s="93"/>
      <c r="RWM428" s="93"/>
      <c r="RWN428" s="93"/>
      <c r="RWO428" s="93"/>
      <c r="RWP428" s="93"/>
      <c r="RWQ428" s="93"/>
      <c r="RWR428" s="93"/>
      <c r="RWS428" s="93"/>
      <c r="RWT428" s="93"/>
      <c r="RWU428" s="93"/>
      <c r="RWV428" s="93"/>
      <c r="RWW428" s="93"/>
      <c r="RWX428" s="93"/>
      <c r="RWY428" s="93"/>
      <c r="RWZ428" s="93"/>
      <c r="RXA428" s="93"/>
      <c r="RXB428" s="93"/>
      <c r="RXC428" s="93"/>
      <c r="RXD428" s="93"/>
      <c r="RXE428" s="93"/>
      <c r="RXF428" s="93"/>
      <c r="RXG428" s="93"/>
      <c r="RXH428" s="93"/>
      <c r="RXI428" s="93"/>
      <c r="RXJ428" s="93"/>
      <c r="RXK428" s="93"/>
      <c r="RXL428" s="93"/>
      <c r="RXM428" s="93"/>
      <c r="RXN428" s="93"/>
      <c r="RXO428" s="93"/>
      <c r="RXP428" s="93"/>
      <c r="RXQ428" s="93"/>
      <c r="RXR428" s="93"/>
      <c r="RXS428" s="93"/>
      <c r="RXT428" s="93"/>
      <c r="RXU428" s="93"/>
      <c r="RXV428" s="93"/>
      <c r="RXW428" s="93"/>
      <c r="RXX428" s="93"/>
      <c r="RXY428" s="93"/>
      <c r="RXZ428" s="93"/>
      <c r="RYA428" s="93"/>
      <c r="RYB428" s="93"/>
      <c r="RYC428" s="93"/>
      <c r="RYD428" s="93"/>
      <c r="RYE428" s="93"/>
      <c r="RYF428" s="93"/>
      <c r="RYG428" s="93"/>
      <c r="RYH428" s="93"/>
      <c r="RYI428" s="93"/>
      <c r="RYJ428" s="93"/>
      <c r="RYK428" s="93"/>
      <c r="RYL428" s="93"/>
      <c r="RYM428" s="93"/>
      <c r="RYN428" s="93"/>
      <c r="RYO428" s="93"/>
      <c r="RYP428" s="93"/>
      <c r="RYQ428" s="93"/>
      <c r="RYR428" s="93"/>
      <c r="RYS428" s="93"/>
      <c r="RYT428" s="93"/>
      <c r="RYU428" s="93"/>
      <c r="RYV428" s="93"/>
      <c r="RYW428" s="93"/>
      <c r="RYX428" s="93"/>
      <c r="RYY428" s="93"/>
      <c r="RYZ428" s="93"/>
      <c r="RZA428" s="93"/>
      <c r="RZB428" s="93"/>
      <c r="RZC428" s="93"/>
      <c r="RZD428" s="93"/>
      <c r="RZE428" s="93"/>
      <c r="RZF428" s="93"/>
      <c r="RZG428" s="93"/>
      <c r="RZH428" s="93"/>
      <c r="RZI428" s="93"/>
      <c r="RZJ428" s="93"/>
      <c r="RZK428" s="93"/>
      <c r="RZL428" s="93"/>
      <c r="RZM428" s="93"/>
      <c r="RZN428" s="93"/>
      <c r="RZO428" s="93"/>
      <c r="RZP428" s="93"/>
      <c r="RZQ428" s="93"/>
      <c r="RZR428" s="93"/>
      <c r="RZS428" s="93"/>
      <c r="RZT428" s="93"/>
      <c r="RZU428" s="93"/>
      <c r="RZV428" s="93"/>
      <c r="RZW428" s="93"/>
      <c r="RZX428" s="93"/>
      <c r="RZY428" s="93"/>
      <c r="RZZ428" s="93"/>
      <c r="SAA428" s="93"/>
      <c r="SAB428" s="93"/>
      <c r="SAC428" s="93"/>
      <c r="SAD428" s="93"/>
      <c r="SAE428" s="93"/>
      <c r="SAF428" s="93"/>
      <c r="SAG428" s="93"/>
      <c r="SAH428" s="93"/>
      <c r="SAI428" s="93"/>
      <c r="SAJ428" s="93"/>
      <c r="SAK428" s="93"/>
      <c r="SAL428" s="93"/>
      <c r="SAM428" s="93"/>
      <c r="SAN428" s="93"/>
      <c r="SAO428" s="93"/>
      <c r="SAP428" s="93"/>
      <c r="SAQ428" s="93"/>
      <c r="SAR428" s="93"/>
      <c r="SAS428" s="93"/>
      <c r="SAT428" s="93"/>
      <c r="SAU428" s="93"/>
      <c r="SAV428" s="93"/>
      <c r="SAW428" s="93"/>
      <c r="SAX428" s="93"/>
      <c r="SAY428" s="93"/>
      <c r="SAZ428" s="93"/>
      <c r="SBA428" s="93"/>
      <c r="SBB428" s="93"/>
      <c r="SBC428" s="93"/>
      <c r="SBD428" s="93"/>
      <c r="SBE428" s="93"/>
      <c r="SBF428" s="93"/>
      <c r="SBG428" s="93"/>
      <c r="SBH428" s="93"/>
      <c r="SBI428" s="93"/>
      <c r="SBJ428" s="93"/>
      <c r="SBK428" s="93"/>
      <c r="SBL428" s="93"/>
      <c r="SBM428" s="93"/>
      <c r="SBN428" s="93"/>
      <c r="SBO428" s="93"/>
      <c r="SBP428" s="93"/>
      <c r="SBQ428" s="93"/>
      <c r="SBR428" s="93"/>
      <c r="SBS428" s="93"/>
      <c r="SBT428" s="93"/>
      <c r="SBU428" s="93"/>
      <c r="SBV428" s="93"/>
      <c r="SBW428" s="93"/>
      <c r="SBX428" s="93"/>
      <c r="SBY428" s="93"/>
      <c r="SBZ428" s="93"/>
      <c r="SCA428" s="93"/>
      <c r="SCB428" s="93"/>
      <c r="SCC428" s="93"/>
      <c r="SCD428" s="93"/>
      <c r="SCE428" s="93"/>
      <c r="SCF428" s="93"/>
      <c r="SCG428" s="93"/>
      <c r="SCH428" s="93"/>
      <c r="SCI428" s="93"/>
      <c r="SCJ428" s="93"/>
      <c r="SCK428" s="93"/>
      <c r="SCL428" s="93"/>
      <c r="SCM428" s="93"/>
      <c r="SCN428" s="93"/>
      <c r="SCO428" s="93"/>
      <c r="SCP428" s="93"/>
      <c r="SCQ428" s="93"/>
      <c r="SCR428" s="93"/>
      <c r="SCS428" s="93"/>
      <c r="SCT428" s="93"/>
      <c r="SCU428" s="93"/>
      <c r="SCV428" s="93"/>
      <c r="SCW428" s="93"/>
      <c r="SCX428" s="93"/>
      <c r="SCY428" s="93"/>
      <c r="SCZ428" s="93"/>
      <c r="SDA428" s="93"/>
      <c r="SDB428" s="93"/>
      <c r="SDC428" s="93"/>
      <c r="SDD428" s="93"/>
      <c r="SDE428" s="93"/>
      <c r="SDF428" s="93"/>
      <c r="SDG428" s="93"/>
      <c r="SDH428" s="93"/>
      <c r="SDI428" s="93"/>
      <c r="SDJ428" s="93"/>
      <c r="SDK428" s="93"/>
      <c r="SDL428" s="93"/>
      <c r="SDM428" s="93"/>
      <c r="SDN428" s="93"/>
      <c r="SDO428" s="93"/>
      <c r="SDP428" s="93"/>
      <c r="SDQ428" s="93"/>
      <c r="SDR428" s="93"/>
      <c r="SDS428" s="93"/>
      <c r="SDT428" s="93"/>
      <c r="SDU428" s="93"/>
      <c r="SDV428" s="93"/>
      <c r="SDW428" s="93"/>
      <c r="SDX428" s="93"/>
      <c r="SDY428" s="93"/>
      <c r="SDZ428" s="93"/>
      <c r="SEA428" s="93"/>
      <c r="SEB428" s="93"/>
      <c r="SEC428" s="93"/>
      <c r="SED428" s="93"/>
      <c r="SEE428" s="93"/>
      <c r="SEF428" s="93"/>
      <c r="SEG428" s="93"/>
      <c r="SEH428" s="93"/>
      <c r="SEI428" s="93"/>
      <c r="SEJ428" s="93"/>
      <c r="SEK428" s="93"/>
      <c r="SEL428" s="93"/>
      <c r="SEM428" s="93"/>
      <c r="SEN428" s="93"/>
      <c r="SEO428" s="93"/>
      <c r="SEP428" s="93"/>
      <c r="SEQ428" s="93"/>
      <c r="SER428" s="93"/>
      <c r="SES428" s="93"/>
      <c r="SET428" s="93"/>
      <c r="SEU428" s="93"/>
      <c r="SEV428" s="93"/>
      <c r="SEW428" s="93"/>
      <c r="SEX428" s="93"/>
      <c r="SEY428" s="93"/>
      <c r="SEZ428" s="93"/>
      <c r="SFA428" s="93"/>
      <c r="SFB428" s="93"/>
      <c r="SFC428" s="93"/>
      <c r="SFD428" s="93"/>
      <c r="SFE428" s="93"/>
      <c r="SFF428" s="93"/>
      <c r="SFG428" s="93"/>
      <c r="SFH428" s="93"/>
      <c r="SFI428" s="93"/>
      <c r="SFJ428" s="93"/>
      <c r="SFK428" s="93"/>
      <c r="SFL428" s="93"/>
      <c r="SFM428" s="93"/>
      <c r="SFN428" s="93"/>
      <c r="SFO428" s="93"/>
      <c r="SFP428" s="93"/>
      <c r="SFQ428" s="93"/>
      <c r="SFR428" s="93"/>
      <c r="SFS428" s="93"/>
      <c r="SFT428" s="93"/>
      <c r="SFU428" s="93"/>
      <c r="SFV428" s="93"/>
      <c r="SFW428" s="93"/>
      <c r="SFX428" s="93"/>
      <c r="SFY428" s="93"/>
      <c r="SFZ428" s="93"/>
      <c r="SGA428" s="93"/>
      <c r="SGB428" s="93"/>
      <c r="SGC428" s="93"/>
      <c r="SGD428" s="93"/>
      <c r="SGE428" s="93"/>
      <c r="SGF428" s="93"/>
      <c r="SGG428" s="93"/>
      <c r="SGH428" s="93"/>
      <c r="SGI428" s="93"/>
      <c r="SGJ428" s="93"/>
      <c r="SGK428" s="93"/>
      <c r="SGL428" s="93"/>
      <c r="SGM428" s="93"/>
      <c r="SGN428" s="93"/>
      <c r="SGO428" s="93"/>
      <c r="SGP428" s="93"/>
      <c r="SGQ428" s="93"/>
      <c r="SGR428" s="93"/>
      <c r="SGS428" s="93"/>
      <c r="SGT428" s="93"/>
      <c r="SGU428" s="93"/>
      <c r="SGV428" s="93"/>
      <c r="SGW428" s="93"/>
      <c r="SGX428" s="93"/>
      <c r="SGY428" s="93"/>
      <c r="SGZ428" s="93"/>
      <c r="SHA428" s="93"/>
      <c r="SHB428" s="93"/>
      <c r="SHC428" s="93"/>
      <c r="SHD428" s="93"/>
      <c r="SHE428" s="93"/>
      <c r="SHF428" s="93"/>
      <c r="SHG428" s="93"/>
      <c r="SHH428" s="93"/>
      <c r="SHI428" s="93"/>
      <c r="SHJ428" s="93"/>
      <c r="SHK428" s="93"/>
      <c r="SHL428" s="93"/>
      <c r="SHM428" s="93"/>
      <c r="SHN428" s="93"/>
      <c r="SHO428" s="93"/>
      <c r="SHP428" s="93"/>
      <c r="SHQ428" s="93"/>
      <c r="SHR428" s="93"/>
      <c r="SHS428" s="93"/>
      <c r="SHT428" s="93"/>
      <c r="SHU428" s="93"/>
      <c r="SHV428" s="93"/>
      <c r="SHW428" s="93"/>
      <c r="SHX428" s="93"/>
      <c r="SHY428" s="93"/>
      <c r="SHZ428" s="93"/>
      <c r="SIA428" s="93"/>
      <c r="SIB428" s="93"/>
      <c r="SIC428" s="93"/>
      <c r="SID428" s="93"/>
      <c r="SIE428" s="93"/>
      <c r="SIF428" s="93"/>
      <c r="SIG428" s="93"/>
      <c r="SIH428" s="93"/>
      <c r="SII428" s="93"/>
      <c r="SIJ428" s="93"/>
      <c r="SIK428" s="93"/>
      <c r="SIL428" s="93"/>
      <c r="SIM428" s="93"/>
      <c r="SIN428" s="93"/>
      <c r="SIO428" s="93"/>
      <c r="SIP428" s="93"/>
      <c r="SIQ428" s="93"/>
      <c r="SIR428" s="93"/>
      <c r="SIS428" s="93"/>
      <c r="SIT428" s="93"/>
      <c r="SIU428" s="93"/>
      <c r="SIV428" s="93"/>
      <c r="SIW428" s="93"/>
      <c r="SIX428" s="93"/>
      <c r="SIY428" s="93"/>
      <c r="SIZ428" s="93"/>
      <c r="SJA428" s="93"/>
      <c r="SJB428" s="93"/>
      <c r="SJC428" s="93"/>
      <c r="SJD428" s="93"/>
      <c r="SJE428" s="93"/>
      <c r="SJF428" s="93"/>
      <c r="SJG428" s="93"/>
      <c r="SJH428" s="93"/>
      <c r="SJI428" s="93"/>
      <c r="SJJ428" s="93"/>
      <c r="SJK428" s="93"/>
      <c r="SJL428" s="93"/>
      <c r="SJM428" s="93"/>
      <c r="SJN428" s="93"/>
      <c r="SJO428" s="93"/>
      <c r="SJP428" s="93"/>
      <c r="SJQ428" s="93"/>
      <c r="SJR428" s="93"/>
      <c r="SJS428" s="93"/>
      <c r="SJT428" s="93"/>
      <c r="SJU428" s="93"/>
      <c r="SJV428" s="93"/>
      <c r="SJW428" s="93"/>
      <c r="SJX428" s="93"/>
      <c r="SJY428" s="93"/>
      <c r="SJZ428" s="93"/>
      <c r="SKA428" s="93"/>
      <c r="SKB428" s="93"/>
      <c r="SKC428" s="93"/>
      <c r="SKD428" s="93"/>
      <c r="SKE428" s="93"/>
      <c r="SKF428" s="93"/>
      <c r="SKG428" s="93"/>
      <c r="SKH428" s="93"/>
      <c r="SKI428" s="93"/>
      <c r="SKJ428" s="93"/>
      <c r="SKK428" s="93"/>
      <c r="SKL428" s="93"/>
      <c r="SKM428" s="93"/>
      <c r="SKN428" s="93"/>
      <c r="SKO428" s="93"/>
      <c r="SKP428" s="93"/>
      <c r="SKQ428" s="93"/>
      <c r="SKR428" s="93"/>
      <c r="SKS428" s="93"/>
      <c r="SKT428" s="93"/>
      <c r="SKU428" s="93"/>
      <c r="SKV428" s="93"/>
      <c r="SKW428" s="93"/>
      <c r="SKX428" s="93"/>
      <c r="SKY428" s="93"/>
      <c r="SKZ428" s="93"/>
      <c r="SLA428" s="93"/>
      <c r="SLB428" s="93"/>
      <c r="SLC428" s="93"/>
      <c r="SLD428" s="93"/>
      <c r="SLE428" s="93"/>
      <c r="SLF428" s="93"/>
      <c r="SLG428" s="93"/>
      <c r="SLH428" s="93"/>
      <c r="SLI428" s="93"/>
      <c r="SLJ428" s="93"/>
      <c r="SLK428" s="93"/>
      <c r="SLL428" s="93"/>
      <c r="SLM428" s="93"/>
      <c r="SLN428" s="93"/>
      <c r="SLO428" s="93"/>
      <c r="SLP428" s="93"/>
      <c r="SLQ428" s="93"/>
      <c r="SLR428" s="93"/>
      <c r="SLS428" s="93"/>
      <c r="SLT428" s="93"/>
      <c r="SLU428" s="93"/>
      <c r="SLV428" s="93"/>
      <c r="SLW428" s="93"/>
      <c r="SLX428" s="93"/>
      <c r="SLY428" s="93"/>
      <c r="SLZ428" s="93"/>
      <c r="SMA428" s="93"/>
      <c r="SMB428" s="93"/>
      <c r="SMC428" s="93"/>
      <c r="SMD428" s="93"/>
      <c r="SME428" s="93"/>
      <c r="SMF428" s="93"/>
      <c r="SMG428" s="93"/>
      <c r="SMH428" s="93"/>
      <c r="SMI428" s="93"/>
      <c r="SMJ428" s="93"/>
      <c r="SMK428" s="93"/>
      <c r="SML428" s="93"/>
      <c r="SMM428" s="93"/>
      <c r="SMN428" s="93"/>
      <c r="SMO428" s="93"/>
      <c r="SMP428" s="93"/>
      <c r="SMQ428" s="93"/>
      <c r="SMR428" s="93"/>
      <c r="SMS428" s="93"/>
      <c r="SMT428" s="93"/>
      <c r="SMU428" s="93"/>
      <c r="SMV428" s="93"/>
      <c r="SMW428" s="93"/>
      <c r="SMX428" s="93"/>
      <c r="SMY428" s="93"/>
      <c r="SMZ428" s="93"/>
      <c r="SNA428" s="93"/>
      <c r="SNB428" s="93"/>
      <c r="SNC428" s="93"/>
      <c r="SND428" s="93"/>
      <c r="SNE428" s="93"/>
      <c r="SNF428" s="93"/>
      <c r="SNG428" s="93"/>
      <c r="SNH428" s="93"/>
      <c r="SNI428" s="93"/>
      <c r="SNJ428" s="93"/>
      <c r="SNK428" s="93"/>
      <c r="SNL428" s="93"/>
      <c r="SNM428" s="93"/>
      <c r="SNN428" s="93"/>
      <c r="SNO428" s="93"/>
      <c r="SNP428" s="93"/>
      <c r="SNQ428" s="93"/>
      <c r="SNR428" s="93"/>
      <c r="SNS428" s="93"/>
      <c r="SNT428" s="93"/>
      <c r="SNU428" s="93"/>
      <c r="SNV428" s="93"/>
      <c r="SNW428" s="93"/>
      <c r="SNX428" s="93"/>
      <c r="SNY428" s="93"/>
      <c r="SNZ428" s="93"/>
      <c r="SOA428" s="93"/>
      <c r="SOB428" s="93"/>
      <c r="SOC428" s="93"/>
      <c r="SOD428" s="93"/>
      <c r="SOE428" s="93"/>
      <c r="SOF428" s="93"/>
      <c r="SOG428" s="93"/>
      <c r="SOH428" s="93"/>
      <c r="SOI428" s="93"/>
      <c r="SOJ428" s="93"/>
      <c r="SOK428" s="93"/>
      <c r="SOL428" s="93"/>
      <c r="SOM428" s="93"/>
      <c r="SON428" s="93"/>
      <c r="SOO428" s="93"/>
      <c r="SOP428" s="93"/>
      <c r="SOQ428" s="93"/>
      <c r="SOR428" s="93"/>
      <c r="SOS428" s="93"/>
      <c r="SOT428" s="93"/>
      <c r="SOU428" s="93"/>
      <c r="SOV428" s="93"/>
      <c r="SOW428" s="93"/>
      <c r="SOX428" s="93"/>
      <c r="SOY428" s="93"/>
      <c r="SOZ428" s="93"/>
      <c r="SPA428" s="93"/>
      <c r="SPB428" s="93"/>
      <c r="SPC428" s="93"/>
      <c r="SPD428" s="93"/>
      <c r="SPE428" s="93"/>
      <c r="SPF428" s="93"/>
      <c r="SPG428" s="93"/>
      <c r="SPH428" s="93"/>
      <c r="SPI428" s="93"/>
      <c r="SPJ428" s="93"/>
      <c r="SPK428" s="93"/>
      <c r="SPL428" s="93"/>
      <c r="SPM428" s="93"/>
      <c r="SPN428" s="93"/>
      <c r="SPO428" s="93"/>
      <c r="SPP428" s="93"/>
      <c r="SPQ428" s="93"/>
      <c r="SPR428" s="93"/>
      <c r="SPS428" s="93"/>
      <c r="SPT428" s="93"/>
      <c r="SPU428" s="93"/>
      <c r="SPV428" s="93"/>
      <c r="SPW428" s="93"/>
      <c r="SPX428" s="93"/>
      <c r="SPY428" s="93"/>
      <c r="SPZ428" s="93"/>
      <c r="SQA428" s="93"/>
      <c r="SQB428" s="93"/>
      <c r="SQC428" s="93"/>
      <c r="SQD428" s="93"/>
      <c r="SQE428" s="93"/>
      <c r="SQF428" s="93"/>
      <c r="SQG428" s="93"/>
      <c r="SQH428" s="93"/>
      <c r="SQI428" s="93"/>
      <c r="SQJ428" s="93"/>
      <c r="SQK428" s="93"/>
      <c r="SQL428" s="93"/>
      <c r="SQM428" s="93"/>
      <c r="SQN428" s="93"/>
      <c r="SQO428" s="93"/>
      <c r="SQP428" s="93"/>
      <c r="SQQ428" s="93"/>
      <c r="SQR428" s="93"/>
      <c r="SQS428" s="93"/>
      <c r="SQT428" s="93"/>
      <c r="SQU428" s="93"/>
      <c r="SQV428" s="93"/>
      <c r="SQW428" s="93"/>
      <c r="SQX428" s="93"/>
      <c r="SQY428" s="93"/>
      <c r="SQZ428" s="93"/>
      <c r="SRA428" s="93"/>
      <c r="SRB428" s="93"/>
      <c r="SRC428" s="93"/>
      <c r="SRD428" s="93"/>
      <c r="SRE428" s="93"/>
      <c r="SRF428" s="93"/>
      <c r="SRG428" s="93"/>
      <c r="SRH428" s="93"/>
      <c r="SRI428" s="93"/>
      <c r="SRJ428" s="93"/>
      <c r="SRK428" s="93"/>
      <c r="SRL428" s="93"/>
      <c r="SRM428" s="93"/>
      <c r="SRN428" s="93"/>
      <c r="SRO428" s="93"/>
      <c r="SRP428" s="93"/>
      <c r="SRQ428" s="93"/>
      <c r="SRR428" s="93"/>
      <c r="SRS428" s="93"/>
      <c r="SRT428" s="93"/>
      <c r="SRU428" s="93"/>
      <c r="SRV428" s="93"/>
      <c r="SRW428" s="93"/>
      <c r="SRX428" s="93"/>
      <c r="SRY428" s="93"/>
      <c r="SRZ428" s="93"/>
      <c r="SSA428" s="93"/>
      <c r="SSB428" s="93"/>
      <c r="SSC428" s="93"/>
      <c r="SSD428" s="93"/>
      <c r="SSE428" s="93"/>
      <c r="SSF428" s="93"/>
      <c r="SSG428" s="93"/>
      <c r="SSH428" s="93"/>
      <c r="SSI428" s="93"/>
      <c r="SSJ428" s="93"/>
      <c r="SSK428" s="93"/>
      <c r="SSL428" s="93"/>
      <c r="SSM428" s="93"/>
      <c r="SSN428" s="93"/>
      <c r="SSO428" s="93"/>
      <c r="SSP428" s="93"/>
      <c r="SSQ428" s="93"/>
      <c r="SSR428" s="93"/>
      <c r="SSS428" s="93"/>
      <c r="SST428" s="93"/>
      <c r="SSU428" s="93"/>
      <c r="SSV428" s="93"/>
      <c r="SSW428" s="93"/>
      <c r="SSX428" s="93"/>
      <c r="SSY428" s="93"/>
      <c r="SSZ428" s="93"/>
      <c r="STA428" s="93"/>
      <c r="STB428" s="93"/>
      <c r="STC428" s="93"/>
      <c r="STD428" s="93"/>
      <c r="STE428" s="93"/>
      <c r="STF428" s="93"/>
      <c r="STG428" s="93"/>
      <c r="STH428" s="93"/>
      <c r="STI428" s="93"/>
      <c r="STJ428" s="93"/>
      <c r="STK428" s="93"/>
      <c r="STL428" s="93"/>
      <c r="STM428" s="93"/>
      <c r="STN428" s="93"/>
      <c r="STO428" s="93"/>
      <c r="STP428" s="93"/>
      <c r="STQ428" s="93"/>
      <c r="STR428" s="93"/>
      <c r="STS428" s="93"/>
      <c r="STT428" s="93"/>
      <c r="STU428" s="93"/>
      <c r="STV428" s="93"/>
      <c r="STW428" s="93"/>
      <c r="STX428" s="93"/>
      <c r="STY428" s="93"/>
      <c r="STZ428" s="93"/>
      <c r="SUA428" s="93"/>
      <c r="SUB428" s="93"/>
      <c r="SUC428" s="93"/>
      <c r="SUD428" s="93"/>
      <c r="SUE428" s="93"/>
      <c r="SUF428" s="93"/>
      <c r="SUG428" s="93"/>
      <c r="SUH428" s="93"/>
      <c r="SUI428" s="93"/>
      <c r="SUJ428" s="93"/>
      <c r="SUK428" s="93"/>
      <c r="SUL428" s="93"/>
      <c r="SUM428" s="93"/>
      <c r="SUN428" s="93"/>
      <c r="SUO428" s="93"/>
      <c r="SUP428" s="93"/>
      <c r="SUQ428" s="93"/>
      <c r="SUR428" s="93"/>
      <c r="SUS428" s="93"/>
      <c r="SUT428" s="93"/>
      <c r="SUU428" s="93"/>
      <c r="SUV428" s="93"/>
      <c r="SUW428" s="93"/>
      <c r="SUX428" s="93"/>
      <c r="SUY428" s="93"/>
      <c r="SUZ428" s="93"/>
      <c r="SVA428" s="93"/>
      <c r="SVB428" s="93"/>
      <c r="SVC428" s="93"/>
      <c r="SVD428" s="93"/>
      <c r="SVE428" s="93"/>
      <c r="SVF428" s="93"/>
      <c r="SVG428" s="93"/>
      <c r="SVH428" s="93"/>
      <c r="SVI428" s="93"/>
      <c r="SVJ428" s="93"/>
      <c r="SVK428" s="93"/>
      <c r="SVL428" s="93"/>
      <c r="SVM428" s="93"/>
      <c r="SVN428" s="93"/>
      <c r="SVO428" s="93"/>
      <c r="SVP428" s="93"/>
      <c r="SVQ428" s="93"/>
      <c r="SVR428" s="93"/>
      <c r="SVS428" s="93"/>
      <c r="SVT428" s="93"/>
      <c r="SVU428" s="93"/>
      <c r="SVV428" s="93"/>
      <c r="SVW428" s="93"/>
      <c r="SVX428" s="93"/>
      <c r="SVY428" s="93"/>
      <c r="SVZ428" s="93"/>
      <c r="SWA428" s="93"/>
      <c r="SWB428" s="93"/>
      <c r="SWC428" s="93"/>
      <c r="SWD428" s="93"/>
      <c r="SWE428" s="93"/>
      <c r="SWF428" s="93"/>
      <c r="SWG428" s="93"/>
      <c r="SWH428" s="93"/>
      <c r="SWI428" s="93"/>
      <c r="SWJ428" s="93"/>
      <c r="SWK428" s="93"/>
      <c r="SWL428" s="93"/>
      <c r="SWM428" s="93"/>
      <c r="SWN428" s="93"/>
      <c r="SWO428" s="93"/>
      <c r="SWP428" s="93"/>
      <c r="SWQ428" s="93"/>
      <c r="SWR428" s="93"/>
      <c r="SWS428" s="93"/>
      <c r="SWT428" s="93"/>
      <c r="SWU428" s="93"/>
      <c r="SWV428" s="93"/>
      <c r="SWW428" s="93"/>
      <c r="SWX428" s="93"/>
      <c r="SWY428" s="93"/>
      <c r="SWZ428" s="93"/>
      <c r="SXA428" s="93"/>
      <c r="SXB428" s="93"/>
      <c r="SXC428" s="93"/>
      <c r="SXD428" s="93"/>
      <c r="SXE428" s="93"/>
      <c r="SXF428" s="93"/>
      <c r="SXG428" s="93"/>
      <c r="SXH428" s="93"/>
      <c r="SXI428" s="93"/>
      <c r="SXJ428" s="93"/>
      <c r="SXK428" s="93"/>
      <c r="SXL428" s="93"/>
      <c r="SXM428" s="93"/>
      <c r="SXN428" s="93"/>
      <c r="SXO428" s="93"/>
      <c r="SXP428" s="93"/>
      <c r="SXQ428" s="93"/>
      <c r="SXR428" s="93"/>
      <c r="SXS428" s="93"/>
      <c r="SXT428" s="93"/>
      <c r="SXU428" s="93"/>
      <c r="SXV428" s="93"/>
      <c r="SXW428" s="93"/>
      <c r="SXX428" s="93"/>
      <c r="SXY428" s="93"/>
      <c r="SXZ428" s="93"/>
      <c r="SYA428" s="93"/>
      <c r="SYB428" s="93"/>
      <c r="SYC428" s="93"/>
      <c r="SYD428" s="93"/>
      <c r="SYE428" s="93"/>
      <c r="SYF428" s="93"/>
      <c r="SYG428" s="93"/>
      <c r="SYH428" s="93"/>
      <c r="SYI428" s="93"/>
      <c r="SYJ428" s="93"/>
      <c r="SYK428" s="93"/>
      <c r="SYL428" s="93"/>
      <c r="SYM428" s="93"/>
      <c r="SYN428" s="93"/>
      <c r="SYO428" s="93"/>
      <c r="SYP428" s="93"/>
      <c r="SYQ428" s="93"/>
      <c r="SYR428" s="93"/>
      <c r="SYS428" s="93"/>
      <c r="SYT428" s="93"/>
      <c r="SYU428" s="93"/>
      <c r="SYV428" s="93"/>
      <c r="SYW428" s="93"/>
      <c r="SYX428" s="93"/>
      <c r="SYY428" s="93"/>
      <c r="SYZ428" s="93"/>
      <c r="SZA428" s="93"/>
      <c r="SZB428" s="93"/>
      <c r="SZC428" s="93"/>
      <c r="SZD428" s="93"/>
      <c r="SZE428" s="93"/>
      <c r="SZF428" s="93"/>
      <c r="SZG428" s="93"/>
      <c r="SZH428" s="93"/>
      <c r="SZI428" s="93"/>
      <c r="SZJ428" s="93"/>
      <c r="SZK428" s="93"/>
      <c r="SZL428" s="93"/>
      <c r="SZM428" s="93"/>
      <c r="SZN428" s="93"/>
      <c r="SZO428" s="93"/>
      <c r="SZP428" s="93"/>
      <c r="SZQ428" s="93"/>
      <c r="SZR428" s="93"/>
      <c r="SZS428" s="93"/>
      <c r="SZT428" s="93"/>
      <c r="SZU428" s="93"/>
      <c r="SZV428" s="93"/>
      <c r="SZW428" s="93"/>
      <c r="SZX428" s="93"/>
      <c r="SZY428" s="93"/>
      <c r="SZZ428" s="93"/>
      <c r="TAA428" s="93"/>
      <c r="TAB428" s="93"/>
      <c r="TAC428" s="93"/>
      <c r="TAD428" s="93"/>
      <c r="TAE428" s="93"/>
      <c r="TAF428" s="93"/>
      <c r="TAG428" s="93"/>
      <c r="TAH428" s="93"/>
      <c r="TAI428" s="93"/>
      <c r="TAJ428" s="93"/>
      <c r="TAK428" s="93"/>
      <c r="TAL428" s="93"/>
      <c r="TAM428" s="93"/>
      <c r="TAN428" s="93"/>
      <c r="TAO428" s="93"/>
      <c r="TAP428" s="93"/>
      <c r="TAQ428" s="93"/>
      <c r="TAR428" s="93"/>
      <c r="TAS428" s="93"/>
      <c r="TAT428" s="93"/>
      <c r="TAU428" s="93"/>
      <c r="TAV428" s="93"/>
      <c r="TAW428" s="93"/>
      <c r="TAX428" s="93"/>
      <c r="TAY428" s="93"/>
      <c r="TAZ428" s="93"/>
      <c r="TBA428" s="93"/>
      <c r="TBB428" s="93"/>
      <c r="TBC428" s="93"/>
      <c r="TBD428" s="93"/>
      <c r="TBE428" s="93"/>
      <c r="TBF428" s="93"/>
      <c r="TBG428" s="93"/>
      <c r="TBH428" s="93"/>
      <c r="TBI428" s="93"/>
      <c r="TBJ428" s="93"/>
      <c r="TBK428" s="93"/>
      <c r="TBL428" s="93"/>
      <c r="TBM428" s="93"/>
      <c r="TBN428" s="93"/>
      <c r="TBO428" s="93"/>
      <c r="TBP428" s="93"/>
      <c r="TBQ428" s="93"/>
      <c r="TBR428" s="93"/>
      <c r="TBS428" s="93"/>
      <c r="TBT428" s="93"/>
      <c r="TBU428" s="93"/>
      <c r="TBV428" s="93"/>
      <c r="TBW428" s="93"/>
      <c r="TBX428" s="93"/>
      <c r="TBY428" s="93"/>
      <c r="TBZ428" s="93"/>
      <c r="TCA428" s="93"/>
      <c r="TCB428" s="93"/>
      <c r="TCC428" s="93"/>
      <c r="TCD428" s="93"/>
      <c r="TCE428" s="93"/>
      <c r="TCF428" s="93"/>
      <c r="TCG428" s="93"/>
      <c r="TCH428" s="93"/>
      <c r="TCI428" s="93"/>
      <c r="TCJ428" s="93"/>
      <c r="TCK428" s="93"/>
      <c r="TCL428" s="93"/>
      <c r="TCM428" s="93"/>
      <c r="TCN428" s="93"/>
      <c r="TCO428" s="93"/>
      <c r="TCP428" s="93"/>
      <c r="TCQ428" s="93"/>
      <c r="TCR428" s="93"/>
      <c r="TCS428" s="93"/>
      <c r="TCT428" s="93"/>
      <c r="TCU428" s="93"/>
      <c r="TCV428" s="93"/>
      <c r="TCW428" s="93"/>
      <c r="TCX428" s="93"/>
      <c r="TCY428" s="93"/>
      <c r="TCZ428" s="93"/>
      <c r="TDA428" s="93"/>
      <c r="TDB428" s="93"/>
      <c r="TDC428" s="93"/>
      <c r="TDD428" s="93"/>
      <c r="TDE428" s="93"/>
      <c r="TDF428" s="93"/>
      <c r="TDG428" s="93"/>
      <c r="TDH428" s="93"/>
      <c r="TDI428" s="93"/>
      <c r="TDJ428" s="93"/>
      <c r="TDK428" s="93"/>
      <c r="TDL428" s="93"/>
      <c r="TDM428" s="93"/>
      <c r="TDN428" s="93"/>
      <c r="TDO428" s="93"/>
      <c r="TDP428" s="93"/>
      <c r="TDQ428" s="93"/>
      <c r="TDR428" s="93"/>
      <c r="TDS428" s="93"/>
      <c r="TDT428" s="93"/>
      <c r="TDU428" s="93"/>
      <c r="TDV428" s="93"/>
      <c r="TDW428" s="93"/>
      <c r="TDX428" s="93"/>
      <c r="TDY428" s="93"/>
      <c r="TDZ428" s="93"/>
      <c r="TEA428" s="93"/>
      <c r="TEB428" s="93"/>
      <c r="TEC428" s="93"/>
      <c r="TED428" s="93"/>
      <c r="TEE428" s="93"/>
      <c r="TEF428" s="93"/>
      <c r="TEG428" s="93"/>
      <c r="TEH428" s="93"/>
      <c r="TEI428" s="93"/>
      <c r="TEJ428" s="93"/>
      <c r="TEK428" s="93"/>
      <c r="TEL428" s="93"/>
      <c r="TEM428" s="93"/>
      <c r="TEN428" s="93"/>
      <c r="TEO428" s="93"/>
      <c r="TEP428" s="93"/>
      <c r="TEQ428" s="93"/>
      <c r="TER428" s="93"/>
      <c r="TES428" s="93"/>
      <c r="TET428" s="93"/>
      <c r="TEU428" s="93"/>
      <c r="TEV428" s="93"/>
      <c r="TEW428" s="93"/>
      <c r="TEX428" s="93"/>
      <c r="TEY428" s="93"/>
      <c r="TEZ428" s="93"/>
      <c r="TFA428" s="93"/>
      <c r="TFB428" s="93"/>
      <c r="TFC428" s="93"/>
      <c r="TFD428" s="93"/>
      <c r="TFE428" s="93"/>
      <c r="TFF428" s="93"/>
      <c r="TFG428" s="93"/>
      <c r="TFH428" s="93"/>
      <c r="TFI428" s="93"/>
      <c r="TFJ428" s="93"/>
      <c r="TFK428" s="93"/>
      <c r="TFL428" s="93"/>
      <c r="TFM428" s="93"/>
      <c r="TFN428" s="93"/>
      <c r="TFO428" s="93"/>
      <c r="TFP428" s="93"/>
      <c r="TFQ428" s="93"/>
      <c r="TFR428" s="93"/>
      <c r="TFS428" s="93"/>
      <c r="TFT428" s="93"/>
      <c r="TFU428" s="93"/>
      <c r="TFV428" s="93"/>
      <c r="TFW428" s="93"/>
      <c r="TFX428" s="93"/>
      <c r="TFY428" s="93"/>
      <c r="TFZ428" s="93"/>
      <c r="TGA428" s="93"/>
      <c r="TGB428" s="93"/>
      <c r="TGC428" s="93"/>
      <c r="TGD428" s="93"/>
      <c r="TGE428" s="93"/>
      <c r="TGF428" s="93"/>
      <c r="TGG428" s="93"/>
      <c r="TGH428" s="93"/>
      <c r="TGI428" s="93"/>
      <c r="TGJ428" s="93"/>
      <c r="TGK428" s="93"/>
      <c r="TGL428" s="93"/>
      <c r="TGM428" s="93"/>
      <c r="TGN428" s="93"/>
      <c r="TGO428" s="93"/>
      <c r="TGP428" s="93"/>
      <c r="TGQ428" s="93"/>
      <c r="TGR428" s="93"/>
      <c r="TGS428" s="93"/>
      <c r="TGT428" s="93"/>
      <c r="TGU428" s="93"/>
      <c r="TGV428" s="93"/>
      <c r="TGW428" s="93"/>
      <c r="TGX428" s="93"/>
      <c r="TGY428" s="93"/>
      <c r="TGZ428" s="93"/>
      <c r="THA428" s="93"/>
      <c r="THB428" s="93"/>
      <c r="THC428" s="93"/>
      <c r="THD428" s="93"/>
      <c r="THE428" s="93"/>
      <c r="THF428" s="93"/>
      <c r="THG428" s="93"/>
      <c r="THH428" s="93"/>
      <c r="THI428" s="93"/>
      <c r="THJ428" s="93"/>
      <c r="THK428" s="93"/>
      <c r="THL428" s="93"/>
      <c r="THM428" s="93"/>
      <c r="THN428" s="93"/>
      <c r="THO428" s="93"/>
      <c r="THP428" s="93"/>
      <c r="THQ428" s="93"/>
      <c r="THR428" s="93"/>
      <c r="THS428" s="93"/>
      <c r="THT428" s="93"/>
      <c r="THU428" s="93"/>
      <c r="THV428" s="93"/>
      <c r="THW428" s="93"/>
      <c r="THX428" s="93"/>
      <c r="THY428" s="93"/>
      <c r="THZ428" s="93"/>
      <c r="TIA428" s="93"/>
      <c r="TIB428" s="93"/>
      <c r="TIC428" s="93"/>
      <c r="TID428" s="93"/>
      <c r="TIE428" s="93"/>
      <c r="TIF428" s="93"/>
      <c r="TIG428" s="93"/>
      <c r="TIH428" s="93"/>
      <c r="TII428" s="93"/>
      <c r="TIJ428" s="93"/>
      <c r="TIK428" s="93"/>
      <c r="TIL428" s="93"/>
      <c r="TIM428" s="93"/>
      <c r="TIN428" s="93"/>
      <c r="TIO428" s="93"/>
      <c r="TIP428" s="93"/>
      <c r="TIQ428" s="93"/>
      <c r="TIR428" s="93"/>
      <c r="TIS428" s="93"/>
      <c r="TIT428" s="93"/>
      <c r="TIU428" s="93"/>
      <c r="TIV428" s="93"/>
      <c r="TIW428" s="93"/>
      <c r="TIX428" s="93"/>
      <c r="TIY428" s="93"/>
      <c r="TIZ428" s="93"/>
      <c r="TJA428" s="93"/>
      <c r="TJB428" s="93"/>
      <c r="TJC428" s="93"/>
      <c r="TJD428" s="93"/>
      <c r="TJE428" s="93"/>
      <c r="TJF428" s="93"/>
      <c r="TJG428" s="93"/>
      <c r="TJH428" s="93"/>
      <c r="TJI428" s="93"/>
      <c r="TJJ428" s="93"/>
      <c r="TJK428" s="93"/>
      <c r="TJL428" s="93"/>
      <c r="TJM428" s="93"/>
      <c r="TJN428" s="93"/>
      <c r="TJO428" s="93"/>
      <c r="TJP428" s="93"/>
      <c r="TJQ428" s="93"/>
      <c r="TJR428" s="93"/>
      <c r="TJS428" s="93"/>
      <c r="TJT428" s="93"/>
      <c r="TJU428" s="93"/>
      <c r="TJV428" s="93"/>
      <c r="TJW428" s="93"/>
      <c r="TJX428" s="93"/>
      <c r="TJY428" s="93"/>
      <c r="TJZ428" s="93"/>
      <c r="TKA428" s="93"/>
      <c r="TKB428" s="93"/>
      <c r="TKC428" s="93"/>
      <c r="TKD428" s="93"/>
      <c r="TKE428" s="93"/>
      <c r="TKF428" s="93"/>
      <c r="TKG428" s="93"/>
      <c r="TKH428" s="93"/>
      <c r="TKI428" s="93"/>
      <c r="TKJ428" s="93"/>
      <c r="TKK428" s="93"/>
      <c r="TKL428" s="93"/>
      <c r="TKM428" s="93"/>
      <c r="TKN428" s="93"/>
      <c r="TKO428" s="93"/>
      <c r="TKP428" s="93"/>
      <c r="TKQ428" s="93"/>
      <c r="TKR428" s="93"/>
      <c r="TKS428" s="93"/>
      <c r="TKT428" s="93"/>
      <c r="TKU428" s="93"/>
      <c r="TKV428" s="93"/>
      <c r="TKW428" s="93"/>
      <c r="TKX428" s="93"/>
      <c r="TKY428" s="93"/>
      <c r="TKZ428" s="93"/>
      <c r="TLA428" s="93"/>
      <c r="TLB428" s="93"/>
      <c r="TLC428" s="93"/>
      <c r="TLD428" s="93"/>
      <c r="TLE428" s="93"/>
      <c r="TLF428" s="93"/>
      <c r="TLG428" s="93"/>
      <c r="TLH428" s="93"/>
      <c r="TLI428" s="93"/>
      <c r="TLJ428" s="93"/>
      <c r="TLK428" s="93"/>
      <c r="TLL428" s="93"/>
      <c r="TLM428" s="93"/>
      <c r="TLN428" s="93"/>
      <c r="TLO428" s="93"/>
      <c r="TLP428" s="93"/>
      <c r="TLQ428" s="93"/>
      <c r="TLR428" s="93"/>
      <c r="TLS428" s="93"/>
      <c r="TLT428" s="93"/>
      <c r="TLU428" s="93"/>
      <c r="TLV428" s="93"/>
      <c r="TLW428" s="93"/>
      <c r="TLX428" s="93"/>
      <c r="TLY428" s="93"/>
      <c r="TLZ428" s="93"/>
      <c r="TMA428" s="93"/>
      <c r="TMB428" s="93"/>
      <c r="TMC428" s="93"/>
      <c r="TMD428" s="93"/>
      <c r="TME428" s="93"/>
      <c r="TMF428" s="93"/>
      <c r="TMG428" s="93"/>
      <c r="TMH428" s="93"/>
      <c r="TMI428" s="93"/>
      <c r="TMJ428" s="93"/>
      <c r="TMK428" s="93"/>
      <c r="TML428" s="93"/>
      <c r="TMM428" s="93"/>
      <c r="TMN428" s="93"/>
      <c r="TMO428" s="93"/>
      <c r="TMP428" s="93"/>
      <c r="TMQ428" s="93"/>
      <c r="TMR428" s="93"/>
      <c r="TMS428" s="93"/>
      <c r="TMT428" s="93"/>
      <c r="TMU428" s="93"/>
      <c r="TMV428" s="93"/>
      <c r="TMW428" s="93"/>
      <c r="TMX428" s="93"/>
      <c r="TMY428" s="93"/>
      <c r="TMZ428" s="93"/>
      <c r="TNA428" s="93"/>
      <c r="TNB428" s="93"/>
      <c r="TNC428" s="93"/>
      <c r="TND428" s="93"/>
      <c r="TNE428" s="93"/>
      <c r="TNF428" s="93"/>
      <c r="TNG428" s="93"/>
      <c r="TNH428" s="93"/>
      <c r="TNI428" s="93"/>
      <c r="TNJ428" s="93"/>
      <c r="TNK428" s="93"/>
      <c r="TNL428" s="93"/>
      <c r="TNM428" s="93"/>
      <c r="TNN428" s="93"/>
      <c r="TNO428" s="93"/>
      <c r="TNP428" s="93"/>
      <c r="TNQ428" s="93"/>
      <c r="TNR428" s="93"/>
      <c r="TNS428" s="93"/>
      <c r="TNT428" s="93"/>
      <c r="TNU428" s="93"/>
      <c r="TNV428" s="93"/>
      <c r="TNW428" s="93"/>
      <c r="TNX428" s="93"/>
      <c r="TNY428" s="93"/>
      <c r="TNZ428" s="93"/>
      <c r="TOA428" s="93"/>
      <c r="TOB428" s="93"/>
      <c r="TOC428" s="93"/>
      <c r="TOD428" s="93"/>
      <c r="TOE428" s="93"/>
      <c r="TOF428" s="93"/>
      <c r="TOG428" s="93"/>
      <c r="TOH428" s="93"/>
      <c r="TOI428" s="93"/>
      <c r="TOJ428" s="93"/>
      <c r="TOK428" s="93"/>
      <c r="TOL428" s="93"/>
      <c r="TOM428" s="93"/>
      <c r="TON428" s="93"/>
      <c r="TOO428" s="93"/>
      <c r="TOP428" s="93"/>
      <c r="TOQ428" s="93"/>
      <c r="TOR428" s="93"/>
      <c r="TOS428" s="93"/>
      <c r="TOT428" s="93"/>
      <c r="TOU428" s="93"/>
      <c r="TOV428" s="93"/>
      <c r="TOW428" s="93"/>
      <c r="TOX428" s="93"/>
      <c r="TOY428" s="93"/>
      <c r="TOZ428" s="93"/>
      <c r="TPA428" s="93"/>
      <c r="TPB428" s="93"/>
      <c r="TPC428" s="93"/>
      <c r="TPD428" s="93"/>
      <c r="TPE428" s="93"/>
      <c r="TPF428" s="93"/>
      <c r="TPG428" s="93"/>
      <c r="TPH428" s="93"/>
      <c r="TPI428" s="93"/>
      <c r="TPJ428" s="93"/>
      <c r="TPK428" s="93"/>
      <c r="TPL428" s="93"/>
      <c r="TPM428" s="93"/>
      <c r="TPN428" s="93"/>
      <c r="TPO428" s="93"/>
      <c r="TPP428" s="93"/>
      <c r="TPQ428" s="93"/>
      <c r="TPR428" s="93"/>
      <c r="TPS428" s="93"/>
      <c r="TPT428" s="93"/>
      <c r="TPU428" s="93"/>
      <c r="TPV428" s="93"/>
      <c r="TPW428" s="93"/>
      <c r="TPX428" s="93"/>
      <c r="TPY428" s="93"/>
      <c r="TPZ428" s="93"/>
      <c r="TQA428" s="93"/>
      <c r="TQB428" s="93"/>
      <c r="TQC428" s="93"/>
      <c r="TQD428" s="93"/>
      <c r="TQE428" s="93"/>
      <c r="TQF428" s="93"/>
      <c r="TQG428" s="93"/>
      <c r="TQH428" s="93"/>
      <c r="TQI428" s="93"/>
      <c r="TQJ428" s="93"/>
      <c r="TQK428" s="93"/>
      <c r="TQL428" s="93"/>
      <c r="TQM428" s="93"/>
      <c r="TQN428" s="93"/>
      <c r="TQO428" s="93"/>
      <c r="TQP428" s="93"/>
      <c r="TQQ428" s="93"/>
      <c r="TQR428" s="93"/>
      <c r="TQS428" s="93"/>
      <c r="TQT428" s="93"/>
      <c r="TQU428" s="93"/>
      <c r="TQV428" s="93"/>
      <c r="TQW428" s="93"/>
      <c r="TQX428" s="93"/>
      <c r="TQY428" s="93"/>
      <c r="TQZ428" s="93"/>
      <c r="TRA428" s="93"/>
      <c r="TRB428" s="93"/>
      <c r="TRC428" s="93"/>
      <c r="TRD428" s="93"/>
      <c r="TRE428" s="93"/>
      <c r="TRF428" s="93"/>
      <c r="TRG428" s="93"/>
      <c r="TRH428" s="93"/>
      <c r="TRI428" s="93"/>
      <c r="TRJ428" s="93"/>
      <c r="TRK428" s="93"/>
      <c r="TRL428" s="93"/>
      <c r="TRM428" s="93"/>
      <c r="TRN428" s="93"/>
      <c r="TRO428" s="93"/>
      <c r="TRP428" s="93"/>
      <c r="TRQ428" s="93"/>
      <c r="TRR428" s="93"/>
      <c r="TRS428" s="93"/>
      <c r="TRT428" s="93"/>
      <c r="TRU428" s="93"/>
      <c r="TRV428" s="93"/>
      <c r="TRW428" s="93"/>
      <c r="TRX428" s="93"/>
      <c r="TRY428" s="93"/>
      <c r="TRZ428" s="93"/>
      <c r="TSA428" s="93"/>
      <c r="TSB428" s="93"/>
      <c r="TSC428" s="93"/>
      <c r="TSD428" s="93"/>
      <c r="TSE428" s="93"/>
      <c r="TSF428" s="93"/>
      <c r="TSG428" s="93"/>
      <c r="TSH428" s="93"/>
      <c r="TSI428" s="93"/>
      <c r="TSJ428" s="93"/>
      <c r="TSK428" s="93"/>
      <c r="TSL428" s="93"/>
      <c r="TSM428" s="93"/>
      <c r="TSN428" s="93"/>
      <c r="TSO428" s="93"/>
      <c r="TSP428" s="93"/>
      <c r="TSQ428" s="93"/>
      <c r="TSR428" s="93"/>
      <c r="TSS428" s="93"/>
      <c r="TST428" s="93"/>
      <c r="TSU428" s="93"/>
      <c r="TSV428" s="93"/>
      <c r="TSW428" s="93"/>
      <c r="TSX428" s="93"/>
      <c r="TSY428" s="93"/>
      <c r="TSZ428" s="93"/>
      <c r="TTA428" s="93"/>
      <c r="TTB428" s="93"/>
      <c r="TTC428" s="93"/>
      <c r="TTD428" s="93"/>
      <c r="TTE428" s="93"/>
      <c r="TTF428" s="93"/>
      <c r="TTG428" s="93"/>
      <c r="TTH428" s="93"/>
      <c r="TTI428" s="93"/>
      <c r="TTJ428" s="93"/>
      <c r="TTK428" s="93"/>
      <c r="TTL428" s="93"/>
      <c r="TTM428" s="93"/>
      <c r="TTN428" s="93"/>
      <c r="TTO428" s="93"/>
      <c r="TTP428" s="93"/>
      <c r="TTQ428" s="93"/>
      <c r="TTR428" s="93"/>
      <c r="TTS428" s="93"/>
      <c r="TTT428" s="93"/>
      <c r="TTU428" s="93"/>
      <c r="TTV428" s="93"/>
      <c r="TTW428" s="93"/>
      <c r="TTX428" s="93"/>
      <c r="TTY428" s="93"/>
      <c r="TTZ428" s="93"/>
      <c r="TUA428" s="93"/>
      <c r="TUB428" s="93"/>
      <c r="TUC428" s="93"/>
      <c r="TUD428" s="93"/>
      <c r="TUE428" s="93"/>
      <c r="TUF428" s="93"/>
      <c r="TUG428" s="93"/>
      <c r="TUH428" s="93"/>
      <c r="TUI428" s="93"/>
      <c r="TUJ428" s="93"/>
      <c r="TUK428" s="93"/>
      <c r="TUL428" s="93"/>
      <c r="TUM428" s="93"/>
      <c r="TUN428" s="93"/>
      <c r="TUO428" s="93"/>
      <c r="TUP428" s="93"/>
      <c r="TUQ428" s="93"/>
      <c r="TUR428" s="93"/>
      <c r="TUS428" s="93"/>
      <c r="TUT428" s="93"/>
      <c r="TUU428" s="93"/>
      <c r="TUV428" s="93"/>
      <c r="TUW428" s="93"/>
      <c r="TUX428" s="93"/>
      <c r="TUY428" s="93"/>
      <c r="TUZ428" s="93"/>
      <c r="TVA428" s="93"/>
      <c r="TVB428" s="93"/>
      <c r="TVC428" s="93"/>
      <c r="TVD428" s="93"/>
      <c r="TVE428" s="93"/>
      <c r="TVF428" s="93"/>
      <c r="TVG428" s="93"/>
      <c r="TVH428" s="93"/>
      <c r="TVI428" s="93"/>
      <c r="TVJ428" s="93"/>
      <c r="TVK428" s="93"/>
      <c r="TVL428" s="93"/>
      <c r="TVM428" s="93"/>
      <c r="TVN428" s="93"/>
      <c r="TVO428" s="93"/>
      <c r="TVP428" s="93"/>
      <c r="TVQ428" s="93"/>
      <c r="TVR428" s="93"/>
      <c r="TVS428" s="93"/>
      <c r="TVT428" s="93"/>
      <c r="TVU428" s="93"/>
      <c r="TVV428" s="93"/>
      <c r="TVW428" s="93"/>
      <c r="TVX428" s="93"/>
      <c r="TVY428" s="93"/>
      <c r="TVZ428" s="93"/>
      <c r="TWA428" s="93"/>
      <c r="TWB428" s="93"/>
      <c r="TWC428" s="93"/>
      <c r="TWD428" s="93"/>
      <c r="TWE428" s="93"/>
      <c r="TWF428" s="93"/>
      <c r="TWG428" s="93"/>
      <c r="TWH428" s="93"/>
      <c r="TWI428" s="93"/>
      <c r="TWJ428" s="93"/>
      <c r="TWK428" s="93"/>
      <c r="TWL428" s="93"/>
      <c r="TWM428" s="93"/>
      <c r="TWN428" s="93"/>
      <c r="TWO428" s="93"/>
      <c r="TWP428" s="93"/>
      <c r="TWQ428" s="93"/>
      <c r="TWR428" s="93"/>
      <c r="TWS428" s="93"/>
      <c r="TWT428" s="93"/>
      <c r="TWU428" s="93"/>
      <c r="TWV428" s="93"/>
      <c r="TWW428" s="93"/>
      <c r="TWX428" s="93"/>
      <c r="TWY428" s="93"/>
      <c r="TWZ428" s="93"/>
      <c r="TXA428" s="93"/>
      <c r="TXB428" s="93"/>
      <c r="TXC428" s="93"/>
      <c r="TXD428" s="93"/>
      <c r="TXE428" s="93"/>
      <c r="TXF428" s="93"/>
      <c r="TXG428" s="93"/>
      <c r="TXH428" s="93"/>
      <c r="TXI428" s="93"/>
      <c r="TXJ428" s="93"/>
      <c r="TXK428" s="93"/>
      <c r="TXL428" s="93"/>
      <c r="TXM428" s="93"/>
      <c r="TXN428" s="93"/>
      <c r="TXO428" s="93"/>
      <c r="TXP428" s="93"/>
      <c r="TXQ428" s="93"/>
      <c r="TXR428" s="93"/>
      <c r="TXS428" s="93"/>
      <c r="TXT428" s="93"/>
      <c r="TXU428" s="93"/>
      <c r="TXV428" s="93"/>
      <c r="TXW428" s="93"/>
      <c r="TXX428" s="93"/>
      <c r="TXY428" s="93"/>
      <c r="TXZ428" s="93"/>
      <c r="TYA428" s="93"/>
      <c r="TYB428" s="93"/>
      <c r="TYC428" s="93"/>
      <c r="TYD428" s="93"/>
      <c r="TYE428" s="93"/>
      <c r="TYF428" s="93"/>
      <c r="TYG428" s="93"/>
      <c r="TYH428" s="93"/>
      <c r="TYI428" s="93"/>
      <c r="TYJ428" s="93"/>
      <c r="TYK428" s="93"/>
      <c r="TYL428" s="93"/>
      <c r="TYM428" s="93"/>
      <c r="TYN428" s="93"/>
      <c r="TYO428" s="93"/>
      <c r="TYP428" s="93"/>
      <c r="TYQ428" s="93"/>
      <c r="TYR428" s="93"/>
      <c r="TYS428" s="93"/>
      <c r="TYT428" s="93"/>
      <c r="TYU428" s="93"/>
      <c r="TYV428" s="93"/>
      <c r="TYW428" s="93"/>
      <c r="TYX428" s="93"/>
      <c r="TYY428" s="93"/>
      <c r="TYZ428" s="93"/>
      <c r="TZA428" s="93"/>
      <c r="TZB428" s="93"/>
      <c r="TZC428" s="93"/>
      <c r="TZD428" s="93"/>
      <c r="TZE428" s="93"/>
      <c r="TZF428" s="93"/>
      <c r="TZG428" s="93"/>
      <c r="TZH428" s="93"/>
      <c r="TZI428" s="93"/>
      <c r="TZJ428" s="93"/>
      <c r="TZK428" s="93"/>
      <c r="TZL428" s="93"/>
      <c r="TZM428" s="93"/>
      <c r="TZN428" s="93"/>
      <c r="TZO428" s="93"/>
      <c r="TZP428" s="93"/>
      <c r="TZQ428" s="93"/>
      <c r="TZR428" s="93"/>
      <c r="TZS428" s="93"/>
      <c r="TZT428" s="93"/>
      <c r="TZU428" s="93"/>
      <c r="TZV428" s="93"/>
      <c r="TZW428" s="93"/>
      <c r="TZX428" s="93"/>
      <c r="TZY428" s="93"/>
      <c r="TZZ428" s="93"/>
      <c r="UAA428" s="93"/>
      <c r="UAB428" s="93"/>
      <c r="UAC428" s="93"/>
      <c r="UAD428" s="93"/>
      <c r="UAE428" s="93"/>
      <c r="UAF428" s="93"/>
      <c r="UAG428" s="93"/>
      <c r="UAH428" s="93"/>
      <c r="UAI428" s="93"/>
      <c r="UAJ428" s="93"/>
      <c r="UAK428" s="93"/>
      <c r="UAL428" s="93"/>
      <c r="UAM428" s="93"/>
      <c r="UAN428" s="93"/>
      <c r="UAO428" s="93"/>
      <c r="UAP428" s="93"/>
      <c r="UAQ428" s="93"/>
      <c r="UAR428" s="93"/>
      <c r="UAS428" s="93"/>
      <c r="UAT428" s="93"/>
      <c r="UAU428" s="93"/>
      <c r="UAV428" s="93"/>
      <c r="UAW428" s="93"/>
      <c r="UAX428" s="93"/>
      <c r="UAY428" s="93"/>
      <c r="UAZ428" s="93"/>
      <c r="UBA428" s="93"/>
      <c r="UBB428" s="93"/>
      <c r="UBC428" s="93"/>
      <c r="UBD428" s="93"/>
      <c r="UBE428" s="93"/>
      <c r="UBF428" s="93"/>
      <c r="UBG428" s="93"/>
      <c r="UBH428" s="93"/>
      <c r="UBI428" s="93"/>
      <c r="UBJ428" s="93"/>
      <c r="UBK428" s="93"/>
      <c r="UBL428" s="93"/>
      <c r="UBM428" s="93"/>
      <c r="UBN428" s="93"/>
      <c r="UBO428" s="93"/>
      <c r="UBP428" s="93"/>
      <c r="UBQ428" s="93"/>
      <c r="UBR428" s="93"/>
      <c r="UBS428" s="93"/>
      <c r="UBT428" s="93"/>
      <c r="UBU428" s="93"/>
      <c r="UBV428" s="93"/>
      <c r="UBW428" s="93"/>
      <c r="UBX428" s="93"/>
      <c r="UBY428" s="93"/>
      <c r="UBZ428" s="93"/>
      <c r="UCA428" s="93"/>
      <c r="UCB428" s="93"/>
      <c r="UCC428" s="93"/>
      <c r="UCD428" s="93"/>
      <c r="UCE428" s="93"/>
      <c r="UCF428" s="93"/>
      <c r="UCG428" s="93"/>
      <c r="UCH428" s="93"/>
      <c r="UCI428" s="93"/>
      <c r="UCJ428" s="93"/>
      <c r="UCK428" s="93"/>
      <c r="UCL428" s="93"/>
      <c r="UCM428" s="93"/>
      <c r="UCN428" s="93"/>
      <c r="UCO428" s="93"/>
      <c r="UCP428" s="93"/>
      <c r="UCQ428" s="93"/>
      <c r="UCR428" s="93"/>
      <c r="UCS428" s="93"/>
      <c r="UCT428" s="93"/>
      <c r="UCU428" s="93"/>
      <c r="UCV428" s="93"/>
      <c r="UCW428" s="93"/>
      <c r="UCX428" s="93"/>
      <c r="UCY428" s="93"/>
      <c r="UCZ428" s="93"/>
      <c r="UDA428" s="93"/>
      <c r="UDB428" s="93"/>
      <c r="UDC428" s="93"/>
      <c r="UDD428" s="93"/>
      <c r="UDE428" s="93"/>
      <c r="UDF428" s="93"/>
      <c r="UDG428" s="93"/>
      <c r="UDH428" s="93"/>
      <c r="UDI428" s="93"/>
      <c r="UDJ428" s="93"/>
      <c r="UDK428" s="93"/>
      <c r="UDL428" s="93"/>
      <c r="UDM428" s="93"/>
      <c r="UDN428" s="93"/>
      <c r="UDO428" s="93"/>
      <c r="UDP428" s="93"/>
      <c r="UDQ428" s="93"/>
      <c r="UDR428" s="93"/>
      <c r="UDS428" s="93"/>
      <c r="UDT428" s="93"/>
      <c r="UDU428" s="93"/>
      <c r="UDV428" s="93"/>
      <c r="UDW428" s="93"/>
      <c r="UDX428" s="93"/>
      <c r="UDY428" s="93"/>
      <c r="UDZ428" s="93"/>
      <c r="UEA428" s="93"/>
      <c r="UEB428" s="93"/>
      <c r="UEC428" s="93"/>
      <c r="UED428" s="93"/>
      <c r="UEE428" s="93"/>
      <c r="UEF428" s="93"/>
      <c r="UEG428" s="93"/>
      <c r="UEH428" s="93"/>
      <c r="UEI428" s="93"/>
      <c r="UEJ428" s="93"/>
      <c r="UEK428" s="93"/>
      <c r="UEL428" s="93"/>
      <c r="UEM428" s="93"/>
      <c r="UEN428" s="93"/>
      <c r="UEO428" s="93"/>
      <c r="UEP428" s="93"/>
      <c r="UEQ428" s="93"/>
      <c r="UER428" s="93"/>
      <c r="UES428" s="93"/>
      <c r="UET428" s="93"/>
      <c r="UEU428" s="93"/>
      <c r="UEV428" s="93"/>
      <c r="UEW428" s="93"/>
      <c r="UEX428" s="93"/>
      <c r="UEY428" s="93"/>
      <c r="UEZ428" s="93"/>
      <c r="UFA428" s="93"/>
      <c r="UFB428" s="93"/>
      <c r="UFC428" s="93"/>
      <c r="UFD428" s="93"/>
      <c r="UFE428" s="93"/>
      <c r="UFF428" s="93"/>
      <c r="UFG428" s="93"/>
      <c r="UFH428" s="93"/>
      <c r="UFI428" s="93"/>
      <c r="UFJ428" s="93"/>
      <c r="UFK428" s="93"/>
      <c r="UFL428" s="93"/>
      <c r="UFM428" s="93"/>
      <c r="UFN428" s="93"/>
      <c r="UFO428" s="93"/>
      <c r="UFP428" s="93"/>
      <c r="UFQ428" s="93"/>
      <c r="UFR428" s="93"/>
      <c r="UFS428" s="93"/>
      <c r="UFT428" s="93"/>
      <c r="UFU428" s="93"/>
      <c r="UFV428" s="93"/>
      <c r="UFW428" s="93"/>
      <c r="UFX428" s="93"/>
      <c r="UFY428" s="93"/>
      <c r="UFZ428" s="93"/>
      <c r="UGA428" s="93"/>
      <c r="UGB428" s="93"/>
      <c r="UGC428" s="93"/>
      <c r="UGD428" s="93"/>
      <c r="UGE428" s="93"/>
      <c r="UGF428" s="93"/>
      <c r="UGG428" s="93"/>
      <c r="UGH428" s="93"/>
      <c r="UGI428" s="93"/>
      <c r="UGJ428" s="93"/>
      <c r="UGK428" s="93"/>
      <c r="UGL428" s="93"/>
      <c r="UGM428" s="93"/>
      <c r="UGN428" s="93"/>
      <c r="UGO428" s="93"/>
      <c r="UGP428" s="93"/>
      <c r="UGQ428" s="93"/>
      <c r="UGR428" s="93"/>
      <c r="UGS428" s="93"/>
      <c r="UGT428" s="93"/>
      <c r="UGU428" s="93"/>
      <c r="UGV428" s="93"/>
      <c r="UGW428" s="93"/>
      <c r="UGX428" s="93"/>
      <c r="UGY428" s="93"/>
      <c r="UGZ428" s="93"/>
      <c r="UHA428" s="93"/>
      <c r="UHB428" s="93"/>
      <c r="UHC428" s="93"/>
      <c r="UHD428" s="93"/>
      <c r="UHE428" s="93"/>
      <c r="UHF428" s="93"/>
      <c r="UHG428" s="93"/>
      <c r="UHH428" s="93"/>
      <c r="UHI428" s="93"/>
      <c r="UHJ428" s="93"/>
      <c r="UHK428" s="93"/>
      <c r="UHL428" s="93"/>
      <c r="UHM428" s="93"/>
      <c r="UHN428" s="93"/>
      <c r="UHO428" s="93"/>
      <c r="UHP428" s="93"/>
      <c r="UHQ428" s="93"/>
      <c r="UHR428" s="93"/>
      <c r="UHS428" s="93"/>
      <c r="UHT428" s="93"/>
      <c r="UHU428" s="93"/>
      <c r="UHV428" s="93"/>
      <c r="UHW428" s="93"/>
      <c r="UHX428" s="93"/>
      <c r="UHY428" s="93"/>
      <c r="UHZ428" s="93"/>
      <c r="UIA428" s="93"/>
      <c r="UIB428" s="93"/>
      <c r="UIC428" s="93"/>
      <c r="UID428" s="93"/>
      <c r="UIE428" s="93"/>
      <c r="UIF428" s="93"/>
      <c r="UIG428" s="93"/>
      <c r="UIH428" s="93"/>
      <c r="UII428" s="93"/>
      <c r="UIJ428" s="93"/>
      <c r="UIK428" s="93"/>
      <c r="UIL428" s="93"/>
      <c r="UIM428" s="93"/>
      <c r="UIN428" s="93"/>
      <c r="UIO428" s="93"/>
      <c r="UIP428" s="93"/>
      <c r="UIQ428" s="93"/>
      <c r="UIR428" s="93"/>
      <c r="UIS428" s="93"/>
      <c r="UIT428" s="93"/>
      <c r="UIU428" s="93"/>
      <c r="UIV428" s="93"/>
      <c r="UIW428" s="93"/>
      <c r="UIX428" s="93"/>
      <c r="UIY428" s="93"/>
      <c r="UIZ428" s="93"/>
      <c r="UJA428" s="93"/>
      <c r="UJB428" s="93"/>
      <c r="UJC428" s="93"/>
      <c r="UJD428" s="93"/>
      <c r="UJE428" s="93"/>
      <c r="UJF428" s="93"/>
      <c r="UJG428" s="93"/>
      <c r="UJH428" s="93"/>
      <c r="UJI428" s="93"/>
      <c r="UJJ428" s="93"/>
      <c r="UJK428" s="93"/>
      <c r="UJL428" s="93"/>
      <c r="UJM428" s="93"/>
      <c r="UJN428" s="93"/>
      <c r="UJO428" s="93"/>
      <c r="UJP428" s="93"/>
      <c r="UJQ428" s="93"/>
      <c r="UJR428" s="93"/>
      <c r="UJS428" s="93"/>
      <c r="UJT428" s="93"/>
      <c r="UJU428" s="93"/>
      <c r="UJV428" s="93"/>
      <c r="UJW428" s="93"/>
      <c r="UJX428" s="93"/>
      <c r="UJY428" s="93"/>
      <c r="UJZ428" s="93"/>
      <c r="UKA428" s="93"/>
      <c r="UKB428" s="93"/>
      <c r="UKC428" s="93"/>
      <c r="UKD428" s="93"/>
      <c r="UKE428" s="93"/>
      <c r="UKF428" s="93"/>
      <c r="UKG428" s="93"/>
      <c r="UKH428" s="93"/>
      <c r="UKI428" s="93"/>
      <c r="UKJ428" s="93"/>
      <c r="UKK428" s="93"/>
      <c r="UKL428" s="93"/>
      <c r="UKM428" s="93"/>
      <c r="UKN428" s="93"/>
      <c r="UKO428" s="93"/>
      <c r="UKP428" s="93"/>
      <c r="UKQ428" s="93"/>
      <c r="UKR428" s="93"/>
      <c r="UKS428" s="93"/>
      <c r="UKT428" s="93"/>
      <c r="UKU428" s="93"/>
      <c r="UKV428" s="93"/>
      <c r="UKW428" s="93"/>
      <c r="UKX428" s="93"/>
      <c r="UKY428" s="93"/>
      <c r="UKZ428" s="93"/>
      <c r="ULA428" s="93"/>
      <c r="ULB428" s="93"/>
      <c r="ULC428" s="93"/>
      <c r="ULD428" s="93"/>
      <c r="ULE428" s="93"/>
      <c r="ULF428" s="93"/>
      <c r="ULG428" s="93"/>
      <c r="ULH428" s="93"/>
      <c r="ULI428" s="93"/>
      <c r="ULJ428" s="93"/>
      <c r="ULK428" s="93"/>
      <c r="ULL428" s="93"/>
      <c r="ULM428" s="93"/>
      <c r="ULN428" s="93"/>
      <c r="ULO428" s="93"/>
      <c r="ULP428" s="93"/>
      <c r="ULQ428" s="93"/>
      <c r="ULR428" s="93"/>
      <c r="ULS428" s="93"/>
      <c r="ULT428" s="93"/>
      <c r="ULU428" s="93"/>
      <c r="ULV428" s="93"/>
      <c r="ULW428" s="93"/>
      <c r="ULX428" s="93"/>
      <c r="ULY428" s="93"/>
      <c r="ULZ428" s="93"/>
      <c r="UMA428" s="93"/>
      <c r="UMB428" s="93"/>
      <c r="UMC428" s="93"/>
      <c r="UMD428" s="93"/>
      <c r="UME428" s="93"/>
      <c r="UMF428" s="93"/>
      <c r="UMG428" s="93"/>
      <c r="UMH428" s="93"/>
      <c r="UMI428" s="93"/>
      <c r="UMJ428" s="93"/>
      <c r="UMK428" s="93"/>
      <c r="UML428" s="93"/>
      <c r="UMM428" s="93"/>
      <c r="UMN428" s="93"/>
      <c r="UMO428" s="93"/>
      <c r="UMP428" s="93"/>
      <c r="UMQ428" s="93"/>
      <c r="UMR428" s="93"/>
      <c r="UMS428" s="93"/>
      <c r="UMT428" s="93"/>
      <c r="UMU428" s="93"/>
      <c r="UMV428" s="93"/>
      <c r="UMW428" s="93"/>
      <c r="UMX428" s="93"/>
      <c r="UMY428" s="93"/>
      <c r="UMZ428" s="93"/>
      <c r="UNA428" s="93"/>
      <c r="UNB428" s="93"/>
      <c r="UNC428" s="93"/>
      <c r="UND428" s="93"/>
      <c r="UNE428" s="93"/>
      <c r="UNF428" s="93"/>
      <c r="UNG428" s="93"/>
      <c r="UNH428" s="93"/>
      <c r="UNI428" s="93"/>
      <c r="UNJ428" s="93"/>
      <c r="UNK428" s="93"/>
      <c r="UNL428" s="93"/>
      <c r="UNM428" s="93"/>
      <c r="UNN428" s="93"/>
      <c r="UNO428" s="93"/>
      <c r="UNP428" s="93"/>
      <c r="UNQ428" s="93"/>
      <c r="UNR428" s="93"/>
      <c r="UNS428" s="93"/>
      <c r="UNT428" s="93"/>
      <c r="UNU428" s="93"/>
      <c r="UNV428" s="93"/>
      <c r="UNW428" s="93"/>
      <c r="UNX428" s="93"/>
      <c r="UNY428" s="93"/>
      <c r="UNZ428" s="93"/>
      <c r="UOA428" s="93"/>
      <c r="UOB428" s="93"/>
      <c r="UOC428" s="93"/>
      <c r="UOD428" s="93"/>
      <c r="UOE428" s="93"/>
      <c r="UOF428" s="93"/>
      <c r="UOG428" s="93"/>
      <c r="UOH428" s="93"/>
      <c r="UOI428" s="93"/>
      <c r="UOJ428" s="93"/>
      <c r="UOK428" s="93"/>
      <c r="UOL428" s="93"/>
      <c r="UOM428" s="93"/>
      <c r="UON428" s="93"/>
      <c r="UOO428" s="93"/>
      <c r="UOP428" s="93"/>
      <c r="UOQ428" s="93"/>
      <c r="UOR428" s="93"/>
      <c r="UOS428" s="93"/>
      <c r="UOT428" s="93"/>
      <c r="UOU428" s="93"/>
      <c r="UOV428" s="93"/>
      <c r="UOW428" s="93"/>
      <c r="UOX428" s="93"/>
      <c r="UOY428" s="93"/>
      <c r="UOZ428" s="93"/>
      <c r="UPA428" s="93"/>
      <c r="UPB428" s="93"/>
      <c r="UPC428" s="93"/>
      <c r="UPD428" s="93"/>
      <c r="UPE428" s="93"/>
      <c r="UPF428" s="93"/>
      <c r="UPG428" s="93"/>
      <c r="UPH428" s="93"/>
      <c r="UPI428" s="93"/>
      <c r="UPJ428" s="93"/>
      <c r="UPK428" s="93"/>
      <c r="UPL428" s="93"/>
      <c r="UPM428" s="93"/>
      <c r="UPN428" s="93"/>
      <c r="UPO428" s="93"/>
      <c r="UPP428" s="93"/>
      <c r="UPQ428" s="93"/>
      <c r="UPR428" s="93"/>
      <c r="UPS428" s="93"/>
      <c r="UPT428" s="93"/>
      <c r="UPU428" s="93"/>
      <c r="UPV428" s="93"/>
      <c r="UPW428" s="93"/>
      <c r="UPX428" s="93"/>
      <c r="UPY428" s="93"/>
      <c r="UPZ428" s="93"/>
      <c r="UQA428" s="93"/>
      <c r="UQB428" s="93"/>
      <c r="UQC428" s="93"/>
      <c r="UQD428" s="93"/>
      <c r="UQE428" s="93"/>
      <c r="UQF428" s="93"/>
      <c r="UQG428" s="93"/>
      <c r="UQH428" s="93"/>
      <c r="UQI428" s="93"/>
      <c r="UQJ428" s="93"/>
      <c r="UQK428" s="93"/>
      <c r="UQL428" s="93"/>
      <c r="UQM428" s="93"/>
      <c r="UQN428" s="93"/>
      <c r="UQO428" s="93"/>
      <c r="UQP428" s="93"/>
      <c r="UQQ428" s="93"/>
      <c r="UQR428" s="93"/>
      <c r="UQS428" s="93"/>
      <c r="UQT428" s="93"/>
      <c r="UQU428" s="93"/>
      <c r="UQV428" s="93"/>
      <c r="UQW428" s="93"/>
      <c r="UQX428" s="93"/>
      <c r="UQY428" s="93"/>
      <c r="UQZ428" s="93"/>
      <c r="URA428" s="93"/>
      <c r="URB428" s="93"/>
      <c r="URC428" s="93"/>
      <c r="URD428" s="93"/>
      <c r="URE428" s="93"/>
      <c r="URF428" s="93"/>
      <c r="URG428" s="93"/>
      <c r="URH428" s="93"/>
      <c r="URI428" s="93"/>
      <c r="URJ428" s="93"/>
      <c r="URK428" s="93"/>
      <c r="URL428" s="93"/>
      <c r="URM428" s="93"/>
      <c r="URN428" s="93"/>
      <c r="URO428" s="93"/>
      <c r="URP428" s="93"/>
      <c r="URQ428" s="93"/>
      <c r="URR428" s="93"/>
      <c r="URS428" s="93"/>
      <c r="URT428" s="93"/>
      <c r="URU428" s="93"/>
      <c r="URV428" s="93"/>
      <c r="URW428" s="93"/>
      <c r="URX428" s="93"/>
      <c r="URY428" s="93"/>
      <c r="URZ428" s="93"/>
      <c r="USA428" s="93"/>
      <c r="USB428" s="93"/>
      <c r="USC428" s="93"/>
      <c r="USD428" s="93"/>
      <c r="USE428" s="93"/>
      <c r="USF428" s="93"/>
      <c r="USG428" s="93"/>
      <c r="USH428" s="93"/>
      <c r="USI428" s="93"/>
      <c r="USJ428" s="93"/>
      <c r="USK428" s="93"/>
      <c r="USL428" s="93"/>
      <c r="USM428" s="93"/>
      <c r="USN428" s="93"/>
      <c r="USO428" s="93"/>
      <c r="USP428" s="93"/>
      <c r="USQ428" s="93"/>
      <c r="USR428" s="93"/>
      <c r="USS428" s="93"/>
      <c r="UST428" s="93"/>
      <c r="USU428" s="93"/>
      <c r="USV428" s="93"/>
      <c r="USW428" s="93"/>
      <c r="USX428" s="93"/>
      <c r="USY428" s="93"/>
      <c r="USZ428" s="93"/>
      <c r="UTA428" s="93"/>
      <c r="UTB428" s="93"/>
      <c r="UTC428" s="93"/>
      <c r="UTD428" s="93"/>
      <c r="UTE428" s="93"/>
      <c r="UTF428" s="93"/>
      <c r="UTG428" s="93"/>
      <c r="UTH428" s="93"/>
      <c r="UTI428" s="93"/>
      <c r="UTJ428" s="93"/>
      <c r="UTK428" s="93"/>
      <c r="UTL428" s="93"/>
      <c r="UTM428" s="93"/>
      <c r="UTN428" s="93"/>
      <c r="UTO428" s="93"/>
      <c r="UTP428" s="93"/>
      <c r="UTQ428" s="93"/>
      <c r="UTR428" s="93"/>
      <c r="UTS428" s="93"/>
      <c r="UTT428" s="93"/>
      <c r="UTU428" s="93"/>
      <c r="UTV428" s="93"/>
      <c r="UTW428" s="93"/>
      <c r="UTX428" s="93"/>
      <c r="UTY428" s="93"/>
      <c r="UTZ428" s="93"/>
      <c r="UUA428" s="93"/>
      <c r="UUB428" s="93"/>
      <c r="UUC428" s="93"/>
      <c r="UUD428" s="93"/>
      <c r="UUE428" s="93"/>
      <c r="UUF428" s="93"/>
      <c r="UUG428" s="93"/>
      <c r="UUH428" s="93"/>
      <c r="UUI428" s="93"/>
      <c r="UUJ428" s="93"/>
      <c r="UUK428" s="93"/>
      <c r="UUL428" s="93"/>
      <c r="UUM428" s="93"/>
      <c r="UUN428" s="93"/>
      <c r="UUO428" s="93"/>
      <c r="UUP428" s="93"/>
      <c r="UUQ428" s="93"/>
      <c r="UUR428" s="93"/>
      <c r="UUS428" s="93"/>
      <c r="UUT428" s="93"/>
      <c r="UUU428" s="93"/>
      <c r="UUV428" s="93"/>
      <c r="UUW428" s="93"/>
      <c r="UUX428" s="93"/>
      <c r="UUY428" s="93"/>
      <c r="UUZ428" s="93"/>
      <c r="UVA428" s="93"/>
      <c r="UVB428" s="93"/>
      <c r="UVC428" s="93"/>
      <c r="UVD428" s="93"/>
      <c r="UVE428" s="93"/>
      <c r="UVF428" s="93"/>
      <c r="UVG428" s="93"/>
      <c r="UVH428" s="93"/>
      <c r="UVI428" s="93"/>
      <c r="UVJ428" s="93"/>
      <c r="UVK428" s="93"/>
      <c r="UVL428" s="93"/>
      <c r="UVM428" s="93"/>
      <c r="UVN428" s="93"/>
      <c r="UVO428" s="93"/>
      <c r="UVP428" s="93"/>
      <c r="UVQ428" s="93"/>
      <c r="UVR428" s="93"/>
      <c r="UVS428" s="93"/>
      <c r="UVT428" s="93"/>
      <c r="UVU428" s="93"/>
      <c r="UVV428" s="93"/>
      <c r="UVW428" s="93"/>
      <c r="UVX428" s="93"/>
      <c r="UVY428" s="93"/>
      <c r="UVZ428" s="93"/>
      <c r="UWA428" s="93"/>
      <c r="UWB428" s="93"/>
      <c r="UWC428" s="93"/>
      <c r="UWD428" s="93"/>
      <c r="UWE428" s="93"/>
      <c r="UWF428" s="93"/>
      <c r="UWG428" s="93"/>
      <c r="UWH428" s="93"/>
      <c r="UWI428" s="93"/>
      <c r="UWJ428" s="93"/>
      <c r="UWK428" s="93"/>
      <c r="UWL428" s="93"/>
      <c r="UWM428" s="93"/>
      <c r="UWN428" s="93"/>
      <c r="UWO428" s="93"/>
      <c r="UWP428" s="93"/>
      <c r="UWQ428" s="93"/>
      <c r="UWR428" s="93"/>
      <c r="UWS428" s="93"/>
      <c r="UWT428" s="93"/>
      <c r="UWU428" s="93"/>
      <c r="UWV428" s="93"/>
      <c r="UWW428" s="93"/>
      <c r="UWX428" s="93"/>
      <c r="UWY428" s="93"/>
      <c r="UWZ428" s="93"/>
      <c r="UXA428" s="93"/>
      <c r="UXB428" s="93"/>
      <c r="UXC428" s="93"/>
      <c r="UXD428" s="93"/>
      <c r="UXE428" s="93"/>
      <c r="UXF428" s="93"/>
      <c r="UXG428" s="93"/>
      <c r="UXH428" s="93"/>
      <c r="UXI428" s="93"/>
      <c r="UXJ428" s="93"/>
      <c r="UXK428" s="93"/>
      <c r="UXL428" s="93"/>
      <c r="UXM428" s="93"/>
      <c r="UXN428" s="93"/>
      <c r="UXO428" s="93"/>
      <c r="UXP428" s="93"/>
      <c r="UXQ428" s="93"/>
      <c r="UXR428" s="93"/>
      <c r="UXS428" s="93"/>
      <c r="UXT428" s="93"/>
      <c r="UXU428" s="93"/>
      <c r="UXV428" s="93"/>
      <c r="UXW428" s="93"/>
      <c r="UXX428" s="93"/>
      <c r="UXY428" s="93"/>
      <c r="UXZ428" s="93"/>
      <c r="UYA428" s="93"/>
      <c r="UYB428" s="93"/>
      <c r="UYC428" s="93"/>
      <c r="UYD428" s="93"/>
      <c r="UYE428" s="93"/>
      <c r="UYF428" s="93"/>
      <c r="UYG428" s="93"/>
      <c r="UYH428" s="93"/>
      <c r="UYI428" s="93"/>
      <c r="UYJ428" s="93"/>
      <c r="UYK428" s="93"/>
      <c r="UYL428" s="93"/>
      <c r="UYM428" s="93"/>
      <c r="UYN428" s="93"/>
      <c r="UYO428" s="93"/>
      <c r="UYP428" s="93"/>
      <c r="UYQ428" s="93"/>
      <c r="UYR428" s="93"/>
      <c r="UYS428" s="93"/>
      <c r="UYT428" s="93"/>
      <c r="UYU428" s="93"/>
      <c r="UYV428" s="93"/>
      <c r="UYW428" s="93"/>
      <c r="UYX428" s="93"/>
      <c r="UYY428" s="93"/>
      <c r="UYZ428" s="93"/>
      <c r="UZA428" s="93"/>
      <c r="UZB428" s="93"/>
      <c r="UZC428" s="93"/>
      <c r="UZD428" s="93"/>
      <c r="UZE428" s="93"/>
      <c r="UZF428" s="93"/>
      <c r="UZG428" s="93"/>
      <c r="UZH428" s="93"/>
      <c r="UZI428" s="93"/>
      <c r="UZJ428" s="93"/>
      <c r="UZK428" s="93"/>
      <c r="UZL428" s="93"/>
      <c r="UZM428" s="93"/>
      <c r="UZN428" s="93"/>
      <c r="UZO428" s="93"/>
      <c r="UZP428" s="93"/>
      <c r="UZQ428" s="93"/>
      <c r="UZR428" s="93"/>
      <c r="UZS428" s="93"/>
      <c r="UZT428" s="93"/>
      <c r="UZU428" s="93"/>
      <c r="UZV428" s="93"/>
      <c r="UZW428" s="93"/>
      <c r="UZX428" s="93"/>
      <c r="UZY428" s="93"/>
      <c r="UZZ428" s="93"/>
      <c r="VAA428" s="93"/>
      <c r="VAB428" s="93"/>
      <c r="VAC428" s="93"/>
      <c r="VAD428" s="93"/>
      <c r="VAE428" s="93"/>
      <c r="VAF428" s="93"/>
      <c r="VAG428" s="93"/>
      <c r="VAH428" s="93"/>
      <c r="VAI428" s="93"/>
      <c r="VAJ428" s="93"/>
      <c r="VAK428" s="93"/>
      <c r="VAL428" s="93"/>
      <c r="VAM428" s="93"/>
      <c r="VAN428" s="93"/>
      <c r="VAO428" s="93"/>
      <c r="VAP428" s="93"/>
      <c r="VAQ428" s="93"/>
      <c r="VAR428" s="93"/>
      <c r="VAS428" s="93"/>
      <c r="VAT428" s="93"/>
      <c r="VAU428" s="93"/>
      <c r="VAV428" s="93"/>
      <c r="VAW428" s="93"/>
      <c r="VAX428" s="93"/>
      <c r="VAY428" s="93"/>
      <c r="VAZ428" s="93"/>
      <c r="VBA428" s="93"/>
      <c r="VBB428" s="93"/>
      <c r="VBC428" s="93"/>
      <c r="VBD428" s="93"/>
      <c r="VBE428" s="93"/>
      <c r="VBF428" s="93"/>
      <c r="VBG428" s="93"/>
      <c r="VBH428" s="93"/>
      <c r="VBI428" s="93"/>
      <c r="VBJ428" s="93"/>
      <c r="VBK428" s="93"/>
      <c r="VBL428" s="93"/>
      <c r="VBM428" s="93"/>
      <c r="VBN428" s="93"/>
      <c r="VBO428" s="93"/>
      <c r="VBP428" s="93"/>
      <c r="VBQ428" s="93"/>
      <c r="VBR428" s="93"/>
      <c r="VBS428" s="93"/>
      <c r="VBT428" s="93"/>
      <c r="VBU428" s="93"/>
      <c r="VBV428" s="93"/>
      <c r="VBW428" s="93"/>
      <c r="VBX428" s="93"/>
      <c r="VBY428" s="93"/>
      <c r="VBZ428" s="93"/>
      <c r="VCA428" s="93"/>
      <c r="VCB428" s="93"/>
      <c r="VCC428" s="93"/>
      <c r="VCD428" s="93"/>
      <c r="VCE428" s="93"/>
      <c r="VCF428" s="93"/>
      <c r="VCG428" s="93"/>
      <c r="VCH428" s="93"/>
      <c r="VCI428" s="93"/>
      <c r="VCJ428" s="93"/>
      <c r="VCK428" s="93"/>
      <c r="VCL428" s="93"/>
      <c r="VCM428" s="93"/>
      <c r="VCN428" s="93"/>
      <c r="VCO428" s="93"/>
      <c r="VCP428" s="93"/>
      <c r="VCQ428" s="93"/>
      <c r="VCR428" s="93"/>
      <c r="VCS428" s="93"/>
      <c r="VCT428" s="93"/>
      <c r="VCU428" s="93"/>
      <c r="VCV428" s="93"/>
      <c r="VCW428" s="93"/>
      <c r="VCX428" s="93"/>
      <c r="VCY428" s="93"/>
      <c r="VCZ428" s="93"/>
      <c r="VDA428" s="93"/>
      <c r="VDB428" s="93"/>
      <c r="VDC428" s="93"/>
      <c r="VDD428" s="93"/>
      <c r="VDE428" s="93"/>
      <c r="VDF428" s="93"/>
      <c r="VDG428" s="93"/>
      <c r="VDH428" s="93"/>
      <c r="VDI428" s="93"/>
      <c r="VDJ428" s="93"/>
      <c r="VDK428" s="93"/>
      <c r="VDL428" s="93"/>
      <c r="VDM428" s="93"/>
      <c r="VDN428" s="93"/>
      <c r="VDO428" s="93"/>
      <c r="VDP428" s="93"/>
      <c r="VDQ428" s="93"/>
      <c r="VDR428" s="93"/>
      <c r="VDS428" s="93"/>
      <c r="VDT428" s="93"/>
      <c r="VDU428" s="93"/>
      <c r="VDV428" s="93"/>
      <c r="VDW428" s="93"/>
      <c r="VDX428" s="93"/>
      <c r="VDY428" s="93"/>
      <c r="VDZ428" s="93"/>
      <c r="VEA428" s="93"/>
      <c r="VEB428" s="93"/>
      <c r="VEC428" s="93"/>
      <c r="VED428" s="93"/>
      <c r="VEE428" s="93"/>
      <c r="VEF428" s="93"/>
      <c r="VEG428" s="93"/>
      <c r="VEH428" s="93"/>
      <c r="VEI428" s="93"/>
      <c r="VEJ428" s="93"/>
      <c r="VEK428" s="93"/>
      <c r="VEL428" s="93"/>
      <c r="VEM428" s="93"/>
      <c r="VEN428" s="93"/>
      <c r="VEO428" s="93"/>
      <c r="VEP428" s="93"/>
      <c r="VEQ428" s="93"/>
      <c r="VER428" s="93"/>
      <c r="VES428" s="93"/>
      <c r="VET428" s="93"/>
      <c r="VEU428" s="93"/>
      <c r="VEV428" s="93"/>
      <c r="VEW428" s="93"/>
      <c r="VEX428" s="93"/>
      <c r="VEY428" s="93"/>
      <c r="VEZ428" s="93"/>
      <c r="VFA428" s="93"/>
      <c r="VFB428" s="93"/>
      <c r="VFC428" s="93"/>
      <c r="VFD428" s="93"/>
      <c r="VFE428" s="93"/>
      <c r="VFF428" s="93"/>
      <c r="VFG428" s="93"/>
      <c r="VFH428" s="93"/>
      <c r="VFI428" s="93"/>
      <c r="VFJ428" s="93"/>
      <c r="VFK428" s="93"/>
      <c r="VFL428" s="93"/>
      <c r="VFM428" s="93"/>
      <c r="VFN428" s="93"/>
      <c r="VFO428" s="93"/>
      <c r="VFP428" s="93"/>
      <c r="VFQ428" s="93"/>
      <c r="VFR428" s="93"/>
      <c r="VFS428" s="93"/>
      <c r="VFT428" s="93"/>
      <c r="VFU428" s="93"/>
      <c r="VFV428" s="93"/>
      <c r="VFW428" s="93"/>
      <c r="VFX428" s="93"/>
      <c r="VFY428" s="93"/>
      <c r="VFZ428" s="93"/>
      <c r="VGA428" s="93"/>
      <c r="VGB428" s="93"/>
      <c r="VGC428" s="93"/>
      <c r="VGD428" s="93"/>
      <c r="VGE428" s="93"/>
      <c r="VGF428" s="93"/>
      <c r="VGG428" s="93"/>
      <c r="VGH428" s="93"/>
      <c r="VGI428" s="93"/>
      <c r="VGJ428" s="93"/>
      <c r="VGK428" s="93"/>
      <c r="VGL428" s="93"/>
      <c r="VGM428" s="93"/>
      <c r="VGN428" s="93"/>
      <c r="VGO428" s="93"/>
      <c r="VGP428" s="93"/>
      <c r="VGQ428" s="93"/>
      <c r="VGR428" s="93"/>
      <c r="VGS428" s="93"/>
      <c r="VGT428" s="93"/>
      <c r="VGU428" s="93"/>
      <c r="VGV428" s="93"/>
      <c r="VGW428" s="93"/>
      <c r="VGX428" s="93"/>
      <c r="VGY428" s="93"/>
      <c r="VGZ428" s="93"/>
      <c r="VHA428" s="93"/>
      <c r="VHB428" s="93"/>
      <c r="VHC428" s="93"/>
      <c r="VHD428" s="93"/>
      <c r="VHE428" s="93"/>
      <c r="VHF428" s="93"/>
      <c r="VHG428" s="93"/>
      <c r="VHH428" s="93"/>
      <c r="VHI428" s="93"/>
      <c r="VHJ428" s="93"/>
      <c r="VHK428" s="93"/>
      <c r="VHL428" s="93"/>
      <c r="VHM428" s="93"/>
      <c r="VHN428" s="93"/>
      <c r="VHO428" s="93"/>
      <c r="VHP428" s="93"/>
      <c r="VHQ428" s="93"/>
      <c r="VHR428" s="93"/>
      <c r="VHS428" s="93"/>
      <c r="VHT428" s="93"/>
      <c r="VHU428" s="93"/>
      <c r="VHV428" s="93"/>
      <c r="VHW428" s="93"/>
      <c r="VHX428" s="93"/>
      <c r="VHY428" s="93"/>
      <c r="VHZ428" s="93"/>
      <c r="VIA428" s="93"/>
      <c r="VIB428" s="93"/>
      <c r="VIC428" s="93"/>
      <c r="VID428" s="93"/>
      <c r="VIE428" s="93"/>
      <c r="VIF428" s="93"/>
      <c r="VIG428" s="93"/>
      <c r="VIH428" s="93"/>
      <c r="VII428" s="93"/>
      <c r="VIJ428" s="93"/>
      <c r="VIK428" s="93"/>
      <c r="VIL428" s="93"/>
      <c r="VIM428" s="93"/>
      <c r="VIN428" s="93"/>
      <c r="VIO428" s="93"/>
      <c r="VIP428" s="93"/>
      <c r="VIQ428" s="93"/>
      <c r="VIR428" s="93"/>
      <c r="VIS428" s="93"/>
      <c r="VIT428" s="93"/>
      <c r="VIU428" s="93"/>
      <c r="VIV428" s="93"/>
      <c r="VIW428" s="93"/>
      <c r="VIX428" s="93"/>
      <c r="VIY428" s="93"/>
      <c r="VIZ428" s="93"/>
      <c r="VJA428" s="93"/>
      <c r="VJB428" s="93"/>
      <c r="VJC428" s="93"/>
      <c r="VJD428" s="93"/>
      <c r="VJE428" s="93"/>
      <c r="VJF428" s="93"/>
      <c r="VJG428" s="93"/>
      <c r="VJH428" s="93"/>
      <c r="VJI428" s="93"/>
      <c r="VJJ428" s="93"/>
      <c r="VJK428" s="93"/>
      <c r="VJL428" s="93"/>
      <c r="VJM428" s="93"/>
      <c r="VJN428" s="93"/>
      <c r="VJO428" s="93"/>
      <c r="VJP428" s="93"/>
      <c r="VJQ428" s="93"/>
      <c r="VJR428" s="93"/>
      <c r="VJS428" s="93"/>
      <c r="VJT428" s="93"/>
      <c r="VJU428" s="93"/>
      <c r="VJV428" s="93"/>
      <c r="VJW428" s="93"/>
      <c r="VJX428" s="93"/>
      <c r="VJY428" s="93"/>
      <c r="VJZ428" s="93"/>
      <c r="VKA428" s="93"/>
      <c r="VKB428" s="93"/>
      <c r="VKC428" s="93"/>
      <c r="VKD428" s="93"/>
      <c r="VKE428" s="93"/>
      <c r="VKF428" s="93"/>
      <c r="VKG428" s="93"/>
      <c r="VKH428" s="93"/>
      <c r="VKI428" s="93"/>
      <c r="VKJ428" s="93"/>
      <c r="VKK428" s="93"/>
      <c r="VKL428" s="93"/>
      <c r="VKM428" s="93"/>
      <c r="VKN428" s="93"/>
      <c r="VKO428" s="93"/>
      <c r="VKP428" s="93"/>
      <c r="VKQ428" s="93"/>
      <c r="VKR428" s="93"/>
      <c r="VKS428" s="93"/>
      <c r="VKT428" s="93"/>
      <c r="VKU428" s="93"/>
      <c r="VKV428" s="93"/>
      <c r="VKW428" s="93"/>
      <c r="VKX428" s="93"/>
      <c r="VKY428" s="93"/>
      <c r="VKZ428" s="93"/>
      <c r="VLA428" s="93"/>
      <c r="VLB428" s="93"/>
      <c r="VLC428" s="93"/>
      <c r="VLD428" s="93"/>
      <c r="VLE428" s="93"/>
      <c r="VLF428" s="93"/>
      <c r="VLG428" s="93"/>
      <c r="VLH428" s="93"/>
      <c r="VLI428" s="93"/>
      <c r="VLJ428" s="93"/>
      <c r="VLK428" s="93"/>
      <c r="VLL428" s="93"/>
      <c r="VLM428" s="93"/>
      <c r="VLN428" s="93"/>
      <c r="VLO428" s="93"/>
      <c r="VLP428" s="93"/>
      <c r="VLQ428" s="93"/>
      <c r="VLR428" s="93"/>
      <c r="VLS428" s="93"/>
      <c r="VLT428" s="93"/>
      <c r="VLU428" s="93"/>
      <c r="VLV428" s="93"/>
      <c r="VLW428" s="93"/>
      <c r="VLX428" s="93"/>
      <c r="VLY428" s="93"/>
      <c r="VLZ428" s="93"/>
      <c r="VMA428" s="93"/>
      <c r="VMB428" s="93"/>
      <c r="VMC428" s="93"/>
      <c r="VMD428" s="93"/>
      <c r="VME428" s="93"/>
      <c r="VMF428" s="93"/>
      <c r="VMG428" s="93"/>
      <c r="VMH428" s="93"/>
      <c r="VMI428" s="93"/>
      <c r="VMJ428" s="93"/>
      <c r="VMK428" s="93"/>
      <c r="VML428" s="93"/>
      <c r="VMM428" s="93"/>
      <c r="VMN428" s="93"/>
      <c r="VMO428" s="93"/>
      <c r="VMP428" s="93"/>
      <c r="VMQ428" s="93"/>
      <c r="VMR428" s="93"/>
      <c r="VMS428" s="93"/>
      <c r="VMT428" s="93"/>
      <c r="VMU428" s="93"/>
      <c r="VMV428" s="93"/>
      <c r="VMW428" s="93"/>
      <c r="VMX428" s="93"/>
      <c r="VMY428" s="93"/>
      <c r="VMZ428" s="93"/>
      <c r="VNA428" s="93"/>
      <c r="VNB428" s="93"/>
      <c r="VNC428" s="93"/>
      <c r="VND428" s="93"/>
      <c r="VNE428" s="93"/>
      <c r="VNF428" s="93"/>
      <c r="VNG428" s="93"/>
      <c r="VNH428" s="93"/>
      <c r="VNI428" s="93"/>
      <c r="VNJ428" s="93"/>
      <c r="VNK428" s="93"/>
      <c r="VNL428" s="93"/>
      <c r="VNM428" s="93"/>
      <c r="VNN428" s="93"/>
      <c r="VNO428" s="93"/>
      <c r="VNP428" s="93"/>
      <c r="VNQ428" s="93"/>
      <c r="VNR428" s="93"/>
      <c r="VNS428" s="93"/>
      <c r="VNT428" s="93"/>
      <c r="VNU428" s="93"/>
      <c r="VNV428" s="93"/>
      <c r="VNW428" s="93"/>
      <c r="VNX428" s="93"/>
      <c r="VNY428" s="93"/>
      <c r="VNZ428" s="93"/>
      <c r="VOA428" s="93"/>
      <c r="VOB428" s="93"/>
      <c r="VOC428" s="93"/>
      <c r="VOD428" s="93"/>
      <c r="VOE428" s="93"/>
      <c r="VOF428" s="93"/>
      <c r="VOG428" s="93"/>
      <c r="VOH428" s="93"/>
      <c r="VOI428" s="93"/>
      <c r="VOJ428" s="93"/>
      <c r="VOK428" s="93"/>
      <c r="VOL428" s="93"/>
      <c r="VOM428" s="93"/>
      <c r="VON428" s="93"/>
      <c r="VOO428" s="93"/>
      <c r="VOP428" s="93"/>
      <c r="VOQ428" s="93"/>
      <c r="VOR428" s="93"/>
      <c r="VOS428" s="93"/>
      <c r="VOT428" s="93"/>
      <c r="VOU428" s="93"/>
      <c r="VOV428" s="93"/>
      <c r="VOW428" s="93"/>
      <c r="VOX428" s="93"/>
      <c r="VOY428" s="93"/>
      <c r="VOZ428" s="93"/>
      <c r="VPA428" s="93"/>
      <c r="VPB428" s="93"/>
      <c r="VPC428" s="93"/>
      <c r="VPD428" s="93"/>
      <c r="VPE428" s="93"/>
      <c r="VPF428" s="93"/>
      <c r="VPG428" s="93"/>
      <c r="VPH428" s="93"/>
      <c r="VPI428" s="93"/>
      <c r="VPJ428" s="93"/>
      <c r="VPK428" s="93"/>
      <c r="VPL428" s="93"/>
      <c r="VPM428" s="93"/>
      <c r="VPN428" s="93"/>
      <c r="VPO428" s="93"/>
      <c r="VPP428" s="93"/>
      <c r="VPQ428" s="93"/>
      <c r="VPR428" s="93"/>
      <c r="VPS428" s="93"/>
      <c r="VPT428" s="93"/>
      <c r="VPU428" s="93"/>
      <c r="VPV428" s="93"/>
      <c r="VPW428" s="93"/>
      <c r="VPX428" s="93"/>
      <c r="VPY428" s="93"/>
      <c r="VPZ428" s="93"/>
      <c r="VQA428" s="93"/>
      <c r="VQB428" s="93"/>
      <c r="VQC428" s="93"/>
      <c r="VQD428" s="93"/>
      <c r="VQE428" s="93"/>
      <c r="VQF428" s="93"/>
      <c r="VQG428" s="93"/>
      <c r="VQH428" s="93"/>
      <c r="VQI428" s="93"/>
      <c r="VQJ428" s="93"/>
      <c r="VQK428" s="93"/>
      <c r="VQL428" s="93"/>
      <c r="VQM428" s="93"/>
      <c r="VQN428" s="93"/>
      <c r="VQO428" s="93"/>
      <c r="VQP428" s="93"/>
      <c r="VQQ428" s="93"/>
      <c r="VQR428" s="93"/>
      <c r="VQS428" s="93"/>
      <c r="VQT428" s="93"/>
      <c r="VQU428" s="93"/>
      <c r="VQV428" s="93"/>
      <c r="VQW428" s="93"/>
      <c r="VQX428" s="93"/>
      <c r="VQY428" s="93"/>
      <c r="VQZ428" s="93"/>
      <c r="VRA428" s="93"/>
      <c r="VRB428" s="93"/>
      <c r="VRC428" s="93"/>
      <c r="VRD428" s="93"/>
      <c r="VRE428" s="93"/>
      <c r="VRF428" s="93"/>
      <c r="VRG428" s="93"/>
      <c r="VRH428" s="93"/>
      <c r="VRI428" s="93"/>
      <c r="VRJ428" s="93"/>
      <c r="VRK428" s="93"/>
      <c r="VRL428" s="93"/>
      <c r="VRM428" s="93"/>
      <c r="VRN428" s="93"/>
      <c r="VRO428" s="93"/>
      <c r="VRP428" s="93"/>
      <c r="VRQ428" s="93"/>
      <c r="VRR428" s="93"/>
      <c r="VRS428" s="93"/>
      <c r="VRT428" s="93"/>
      <c r="VRU428" s="93"/>
      <c r="VRV428" s="93"/>
      <c r="VRW428" s="93"/>
      <c r="VRX428" s="93"/>
      <c r="VRY428" s="93"/>
      <c r="VRZ428" s="93"/>
      <c r="VSA428" s="93"/>
      <c r="VSB428" s="93"/>
      <c r="VSC428" s="93"/>
      <c r="VSD428" s="93"/>
      <c r="VSE428" s="93"/>
      <c r="VSF428" s="93"/>
      <c r="VSG428" s="93"/>
      <c r="VSH428" s="93"/>
      <c r="VSI428" s="93"/>
      <c r="VSJ428" s="93"/>
      <c r="VSK428" s="93"/>
      <c r="VSL428" s="93"/>
      <c r="VSM428" s="93"/>
      <c r="VSN428" s="93"/>
      <c r="VSO428" s="93"/>
      <c r="VSP428" s="93"/>
      <c r="VSQ428" s="93"/>
      <c r="VSR428" s="93"/>
      <c r="VSS428" s="93"/>
      <c r="VST428" s="93"/>
      <c r="VSU428" s="93"/>
      <c r="VSV428" s="93"/>
      <c r="VSW428" s="93"/>
      <c r="VSX428" s="93"/>
      <c r="VSY428" s="93"/>
      <c r="VSZ428" s="93"/>
      <c r="VTA428" s="93"/>
      <c r="VTB428" s="93"/>
      <c r="VTC428" s="93"/>
      <c r="VTD428" s="93"/>
      <c r="VTE428" s="93"/>
      <c r="VTF428" s="93"/>
      <c r="VTG428" s="93"/>
      <c r="VTH428" s="93"/>
      <c r="VTI428" s="93"/>
      <c r="VTJ428" s="93"/>
      <c r="VTK428" s="93"/>
      <c r="VTL428" s="93"/>
      <c r="VTM428" s="93"/>
      <c r="VTN428" s="93"/>
      <c r="VTO428" s="93"/>
      <c r="VTP428" s="93"/>
      <c r="VTQ428" s="93"/>
      <c r="VTR428" s="93"/>
      <c r="VTS428" s="93"/>
      <c r="VTT428" s="93"/>
      <c r="VTU428" s="93"/>
      <c r="VTV428" s="93"/>
      <c r="VTW428" s="93"/>
      <c r="VTX428" s="93"/>
      <c r="VTY428" s="93"/>
      <c r="VTZ428" s="93"/>
      <c r="VUA428" s="93"/>
      <c r="VUB428" s="93"/>
      <c r="VUC428" s="93"/>
      <c r="VUD428" s="93"/>
      <c r="VUE428" s="93"/>
      <c r="VUF428" s="93"/>
      <c r="VUG428" s="93"/>
      <c r="VUH428" s="93"/>
      <c r="VUI428" s="93"/>
      <c r="VUJ428" s="93"/>
      <c r="VUK428" s="93"/>
      <c r="VUL428" s="93"/>
      <c r="VUM428" s="93"/>
      <c r="VUN428" s="93"/>
      <c r="VUO428" s="93"/>
      <c r="VUP428" s="93"/>
      <c r="VUQ428" s="93"/>
      <c r="VUR428" s="93"/>
      <c r="VUS428" s="93"/>
      <c r="VUT428" s="93"/>
      <c r="VUU428" s="93"/>
      <c r="VUV428" s="93"/>
      <c r="VUW428" s="93"/>
      <c r="VUX428" s="93"/>
      <c r="VUY428" s="93"/>
      <c r="VUZ428" s="93"/>
      <c r="VVA428" s="93"/>
      <c r="VVB428" s="93"/>
      <c r="VVC428" s="93"/>
      <c r="VVD428" s="93"/>
      <c r="VVE428" s="93"/>
      <c r="VVF428" s="93"/>
      <c r="VVG428" s="93"/>
      <c r="VVH428" s="93"/>
      <c r="VVI428" s="93"/>
      <c r="VVJ428" s="93"/>
      <c r="VVK428" s="93"/>
      <c r="VVL428" s="93"/>
      <c r="VVM428" s="93"/>
      <c r="VVN428" s="93"/>
      <c r="VVO428" s="93"/>
      <c r="VVP428" s="93"/>
      <c r="VVQ428" s="93"/>
      <c r="VVR428" s="93"/>
      <c r="VVS428" s="93"/>
      <c r="VVT428" s="93"/>
      <c r="VVU428" s="93"/>
      <c r="VVV428" s="93"/>
      <c r="VVW428" s="93"/>
      <c r="VVX428" s="93"/>
      <c r="VVY428" s="93"/>
      <c r="VVZ428" s="93"/>
      <c r="VWA428" s="93"/>
      <c r="VWB428" s="93"/>
      <c r="VWC428" s="93"/>
      <c r="VWD428" s="93"/>
      <c r="VWE428" s="93"/>
      <c r="VWF428" s="93"/>
      <c r="VWG428" s="93"/>
      <c r="VWH428" s="93"/>
      <c r="VWI428" s="93"/>
      <c r="VWJ428" s="93"/>
      <c r="VWK428" s="93"/>
      <c r="VWL428" s="93"/>
      <c r="VWM428" s="93"/>
      <c r="VWN428" s="93"/>
      <c r="VWO428" s="93"/>
      <c r="VWP428" s="93"/>
      <c r="VWQ428" s="93"/>
      <c r="VWR428" s="93"/>
      <c r="VWS428" s="93"/>
      <c r="VWT428" s="93"/>
      <c r="VWU428" s="93"/>
      <c r="VWV428" s="93"/>
      <c r="VWW428" s="93"/>
      <c r="VWX428" s="93"/>
      <c r="VWY428" s="93"/>
      <c r="VWZ428" s="93"/>
      <c r="VXA428" s="93"/>
      <c r="VXB428" s="93"/>
      <c r="VXC428" s="93"/>
      <c r="VXD428" s="93"/>
      <c r="VXE428" s="93"/>
      <c r="VXF428" s="93"/>
      <c r="VXG428" s="93"/>
      <c r="VXH428" s="93"/>
      <c r="VXI428" s="93"/>
      <c r="VXJ428" s="93"/>
      <c r="VXK428" s="93"/>
      <c r="VXL428" s="93"/>
      <c r="VXM428" s="93"/>
      <c r="VXN428" s="93"/>
      <c r="VXO428" s="93"/>
      <c r="VXP428" s="93"/>
      <c r="VXQ428" s="93"/>
      <c r="VXR428" s="93"/>
      <c r="VXS428" s="93"/>
      <c r="VXT428" s="93"/>
      <c r="VXU428" s="93"/>
      <c r="VXV428" s="93"/>
      <c r="VXW428" s="93"/>
      <c r="VXX428" s="93"/>
      <c r="VXY428" s="93"/>
      <c r="VXZ428" s="93"/>
      <c r="VYA428" s="93"/>
      <c r="VYB428" s="93"/>
      <c r="VYC428" s="93"/>
      <c r="VYD428" s="93"/>
      <c r="VYE428" s="93"/>
      <c r="VYF428" s="93"/>
      <c r="VYG428" s="93"/>
      <c r="VYH428" s="93"/>
      <c r="VYI428" s="93"/>
      <c r="VYJ428" s="93"/>
      <c r="VYK428" s="93"/>
      <c r="VYL428" s="93"/>
      <c r="VYM428" s="93"/>
      <c r="VYN428" s="93"/>
      <c r="VYO428" s="93"/>
      <c r="VYP428" s="93"/>
      <c r="VYQ428" s="93"/>
      <c r="VYR428" s="93"/>
      <c r="VYS428" s="93"/>
      <c r="VYT428" s="93"/>
      <c r="VYU428" s="93"/>
      <c r="VYV428" s="93"/>
      <c r="VYW428" s="93"/>
      <c r="VYX428" s="93"/>
      <c r="VYY428" s="93"/>
      <c r="VYZ428" s="93"/>
      <c r="VZA428" s="93"/>
      <c r="VZB428" s="93"/>
      <c r="VZC428" s="93"/>
      <c r="VZD428" s="93"/>
      <c r="VZE428" s="93"/>
      <c r="VZF428" s="93"/>
      <c r="VZG428" s="93"/>
      <c r="VZH428" s="93"/>
      <c r="VZI428" s="93"/>
      <c r="VZJ428" s="93"/>
      <c r="VZK428" s="93"/>
      <c r="VZL428" s="93"/>
      <c r="VZM428" s="93"/>
      <c r="VZN428" s="93"/>
      <c r="VZO428" s="93"/>
      <c r="VZP428" s="93"/>
      <c r="VZQ428" s="93"/>
      <c r="VZR428" s="93"/>
      <c r="VZS428" s="93"/>
      <c r="VZT428" s="93"/>
      <c r="VZU428" s="93"/>
      <c r="VZV428" s="93"/>
      <c r="VZW428" s="93"/>
      <c r="VZX428" s="93"/>
      <c r="VZY428" s="93"/>
      <c r="VZZ428" s="93"/>
      <c r="WAA428" s="93"/>
      <c r="WAB428" s="93"/>
      <c r="WAC428" s="93"/>
      <c r="WAD428" s="93"/>
      <c r="WAE428" s="93"/>
      <c r="WAF428" s="93"/>
      <c r="WAG428" s="93"/>
      <c r="WAH428" s="93"/>
      <c r="WAI428" s="93"/>
      <c r="WAJ428" s="93"/>
      <c r="WAK428" s="93"/>
      <c r="WAL428" s="93"/>
      <c r="WAM428" s="93"/>
      <c r="WAN428" s="93"/>
      <c r="WAO428" s="93"/>
      <c r="WAP428" s="93"/>
      <c r="WAQ428" s="93"/>
      <c r="WAR428" s="93"/>
      <c r="WAS428" s="93"/>
      <c r="WAT428" s="93"/>
      <c r="WAU428" s="93"/>
      <c r="WAV428" s="93"/>
      <c r="WAW428" s="93"/>
      <c r="WAX428" s="93"/>
      <c r="WAY428" s="93"/>
      <c r="WAZ428" s="93"/>
      <c r="WBA428" s="93"/>
      <c r="WBB428" s="93"/>
      <c r="WBC428" s="93"/>
      <c r="WBD428" s="93"/>
      <c r="WBE428" s="93"/>
      <c r="WBF428" s="93"/>
      <c r="WBG428" s="93"/>
      <c r="WBH428" s="93"/>
      <c r="WBI428" s="93"/>
      <c r="WBJ428" s="93"/>
      <c r="WBK428" s="93"/>
      <c r="WBL428" s="93"/>
      <c r="WBM428" s="93"/>
      <c r="WBN428" s="93"/>
      <c r="WBO428" s="93"/>
      <c r="WBP428" s="93"/>
      <c r="WBQ428" s="93"/>
      <c r="WBR428" s="93"/>
      <c r="WBS428" s="93"/>
      <c r="WBT428" s="93"/>
      <c r="WBU428" s="93"/>
      <c r="WBV428" s="93"/>
      <c r="WBW428" s="93"/>
      <c r="WBX428" s="93"/>
      <c r="WBY428" s="93"/>
      <c r="WBZ428" s="93"/>
      <c r="WCA428" s="93"/>
      <c r="WCB428" s="93"/>
      <c r="WCC428" s="93"/>
      <c r="WCD428" s="93"/>
      <c r="WCE428" s="93"/>
      <c r="WCF428" s="93"/>
      <c r="WCG428" s="93"/>
      <c r="WCH428" s="93"/>
      <c r="WCI428" s="93"/>
      <c r="WCJ428" s="93"/>
      <c r="WCK428" s="93"/>
      <c r="WCL428" s="93"/>
      <c r="WCM428" s="93"/>
      <c r="WCN428" s="93"/>
      <c r="WCO428" s="93"/>
      <c r="WCP428" s="93"/>
      <c r="WCQ428" s="93"/>
      <c r="WCR428" s="93"/>
      <c r="WCS428" s="93"/>
      <c r="WCT428" s="93"/>
      <c r="WCU428" s="93"/>
      <c r="WCV428" s="93"/>
      <c r="WCW428" s="93"/>
      <c r="WCX428" s="93"/>
      <c r="WCY428" s="93"/>
      <c r="WCZ428" s="93"/>
      <c r="WDA428" s="93"/>
      <c r="WDB428" s="93"/>
      <c r="WDC428" s="93"/>
      <c r="WDD428" s="93"/>
      <c r="WDE428" s="93"/>
      <c r="WDF428" s="93"/>
      <c r="WDG428" s="93"/>
      <c r="WDH428" s="93"/>
      <c r="WDI428" s="93"/>
      <c r="WDJ428" s="93"/>
      <c r="WDK428" s="93"/>
      <c r="WDL428" s="93"/>
      <c r="WDM428" s="93"/>
      <c r="WDN428" s="93"/>
      <c r="WDO428" s="93"/>
      <c r="WDP428" s="93"/>
      <c r="WDQ428" s="93"/>
      <c r="WDR428" s="93"/>
      <c r="WDS428" s="93"/>
      <c r="WDT428" s="93"/>
      <c r="WDU428" s="93"/>
      <c r="WDV428" s="93"/>
      <c r="WDW428" s="93"/>
      <c r="WDX428" s="93"/>
      <c r="WDY428" s="93"/>
      <c r="WDZ428" s="93"/>
      <c r="WEA428" s="93"/>
      <c r="WEB428" s="93"/>
      <c r="WEC428" s="93"/>
      <c r="WED428" s="93"/>
      <c r="WEE428" s="93"/>
      <c r="WEF428" s="93"/>
      <c r="WEG428" s="93"/>
      <c r="WEH428" s="93"/>
      <c r="WEI428" s="93"/>
      <c r="WEJ428" s="93"/>
      <c r="WEK428" s="93"/>
      <c r="WEL428" s="93"/>
      <c r="WEM428" s="93"/>
      <c r="WEN428" s="93"/>
      <c r="WEO428" s="93"/>
      <c r="WEP428" s="93"/>
      <c r="WEQ428" s="93"/>
      <c r="WER428" s="93"/>
      <c r="WES428" s="93"/>
      <c r="WET428" s="93"/>
      <c r="WEU428" s="93"/>
      <c r="WEV428" s="93"/>
      <c r="WEW428" s="93"/>
      <c r="WEX428" s="93"/>
      <c r="WEY428" s="93"/>
      <c r="WEZ428" s="93"/>
      <c r="WFA428" s="93"/>
      <c r="WFB428" s="93"/>
      <c r="WFC428" s="93"/>
      <c r="WFD428" s="93"/>
      <c r="WFE428" s="93"/>
      <c r="WFF428" s="93"/>
      <c r="WFG428" s="93"/>
      <c r="WFH428" s="93"/>
      <c r="WFI428" s="93"/>
      <c r="WFJ428" s="93"/>
      <c r="WFK428" s="93"/>
      <c r="WFL428" s="93"/>
      <c r="WFM428" s="93"/>
      <c r="WFN428" s="93"/>
      <c r="WFO428" s="93"/>
      <c r="WFP428" s="93"/>
      <c r="WFQ428" s="93"/>
      <c r="WFR428" s="93"/>
      <c r="WFS428" s="93"/>
      <c r="WFT428" s="93"/>
      <c r="WFU428" s="93"/>
      <c r="WFV428" s="93"/>
      <c r="WFW428" s="93"/>
      <c r="WFX428" s="93"/>
      <c r="WFY428" s="93"/>
      <c r="WFZ428" s="93"/>
      <c r="WGA428" s="93"/>
      <c r="WGB428" s="93"/>
      <c r="WGC428" s="93"/>
      <c r="WGD428" s="93"/>
      <c r="WGE428" s="93"/>
      <c r="WGF428" s="93"/>
      <c r="WGG428" s="93"/>
      <c r="WGH428" s="93"/>
      <c r="WGI428" s="93"/>
      <c r="WGJ428" s="93"/>
      <c r="WGK428" s="93"/>
      <c r="WGL428" s="93"/>
      <c r="WGM428" s="93"/>
      <c r="WGN428" s="93"/>
      <c r="WGO428" s="93"/>
      <c r="WGP428" s="93"/>
      <c r="WGQ428" s="93"/>
      <c r="WGR428" s="93"/>
      <c r="WGS428" s="93"/>
      <c r="WGT428" s="93"/>
      <c r="WGU428" s="93"/>
      <c r="WGV428" s="93"/>
      <c r="WGW428" s="93"/>
      <c r="WGX428" s="93"/>
      <c r="WGY428" s="93"/>
      <c r="WGZ428" s="93"/>
      <c r="WHA428" s="93"/>
      <c r="WHB428" s="93"/>
      <c r="WHC428" s="93"/>
      <c r="WHD428" s="93"/>
      <c r="WHE428" s="93"/>
      <c r="WHF428" s="93"/>
      <c r="WHG428" s="93"/>
      <c r="WHH428" s="93"/>
      <c r="WHI428" s="93"/>
      <c r="WHJ428" s="93"/>
      <c r="WHK428" s="93"/>
      <c r="WHL428" s="93"/>
      <c r="WHM428" s="93"/>
      <c r="WHN428" s="93"/>
      <c r="WHO428" s="93"/>
      <c r="WHP428" s="93"/>
      <c r="WHQ428" s="93"/>
      <c r="WHR428" s="93"/>
      <c r="WHS428" s="93"/>
      <c r="WHT428" s="93"/>
      <c r="WHU428" s="93"/>
      <c r="WHV428" s="93"/>
      <c r="WHW428" s="93"/>
      <c r="WHX428" s="93"/>
      <c r="WHY428" s="93"/>
      <c r="WHZ428" s="93"/>
      <c r="WIA428" s="93"/>
      <c r="WIB428" s="93"/>
      <c r="WIC428" s="93"/>
      <c r="WID428" s="93"/>
      <c r="WIE428" s="93"/>
      <c r="WIF428" s="93"/>
      <c r="WIG428" s="93"/>
      <c r="WIH428" s="93"/>
      <c r="WII428" s="93"/>
      <c r="WIJ428" s="93"/>
      <c r="WIK428" s="93"/>
      <c r="WIL428" s="93"/>
      <c r="WIM428" s="93"/>
      <c r="WIN428" s="93"/>
      <c r="WIO428" s="93"/>
      <c r="WIP428" s="93"/>
      <c r="WIQ428" s="93"/>
      <c r="WIR428" s="93"/>
      <c r="WIS428" s="93"/>
      <c r="WIT428" s="93"/>
      <c r="WIU428" s="93"/>
      <c r="WIV428" s="93"/>
      <c r="WIW428" s="93"/>
      <c r="WIX428" s="93"/>
      <c r="WIY428" s="93"/>
      <c r="WIZ428" s="93"/>
      <c r="WJA428" s="93"/>
      <c r="WJB428" s="93"/>
      <c r="WJC428" s="93"/>
      <c r="WJD428" s="93"/>
      <c r="WJE428" s="93"/>
      <c r="WJF428" s="93"/>
      <c r="WJG428" s="93"/>
      <c r="WJH428" s="93"/>
      <c r="WJI428" s="93"/>
      <c r="WJJ428" s="93"/>
      <c r="WJK428" s="93"/>
      <c r="WJL428" s="93"/>
      <c r="WJM428" s="93"/>
      <c r="WJN428" s="93"/>
      <c r="WJO428" s="93"/>
      <c r="WJP428" s="93"/>
      <c r="WJQ428" s="93"/>
      <c r="WJR428" s="93"/>
      <c r="WJS428" s="93"/>
      <c r="WJT428" s="93"/>
      <c r="WJU428" s="93"/>
      <c r="WJV428" s="93"/>
      <c r="WJW428" s="93"/>
      <c r="WJX428" s="93"/>
      <c r="WJY428" s="93"/>
      <c r="WJZ428" s="93"/>
      <c r="WKA428" s="93"/>
      <c r="WKB428" s="93"/>
      <c r="WKC428" s="93"/>
      <c r="WKD428" s="93"/>
      <c r="WKE428" s="93"/>
      <c r="WKF428" s="93"/>
      <c r="WKG428" s="93"/>
      <c r="WKH428" s="93"/>
      <c r="WKI428" s="93"/>
      <c r="WKJ428" s="93"/>
      <c r="WKK428" s="93"/>
      <c r="WKL428" s="93"/>
      <c r="WKM428" s="93"/>
      <c r="WKN428" s="93"/>
      <c r="WKO428" s="93"/>
      <c r="WKP428" s="93"/>
      <c r="WKQ428" s="93"/>
      <c r="WKR428" s="93"/>
      <c r="WKS428" s="93"/>
      <c r="WKT428" s="93"/>
      <c r="WKU428" s="93"/>
      <c r="WKV428" s="93"/>
      <c r="WKW428" s="93"/>
      <c r="WKX428" s="93"/>
      <c r="WKY428" s="93"/>
      <c r="WKZ428" s="93"/>
      <c r="WLA428" s="93"/>
      <c r="WLB428" s="93"/>
      <c r="WLC428" s="93"/>
      <c r="WLD428" s="93"/>
      <c r="WLE428" s="93"/>
      <c r="WLF428" s="93"/>
      <c r="WLG428" s="93"/>
      <c r="WLH428" s="93"/>
      <c r="WLI428" s="93"/>
      <c r="WLJ428" s="93"/>
      <c r="WLK428" s="93"/>
      <c r="WLL428" s="93"/>
      <c r="WLM428" s="93"/>
      <c r="WLN428" s="93"/>
      <c r="WLO428" s="93"/>
      <c r="WLP428" s="93"/>
      <c r="WLQ428" s="93"/>
      <c r="WLR428" s="93"/>
      <c r="WLS428" s="93"/>
      <c r="WLT428" s="93"/>
      <c r="WLU428" s="93"/>
      <c r="WLV428" s="93"/>
      <c r="WLW428" s="93"/>
      <c r="WLX428" s="93"/>
      <c r="WLY428" s="93"/>
      <c r="WLZ428" s="93"/>
      <c r="WMA428" s="93"/>
      <c r="WMB428" s="93"/>
      <c r="WMC428" s="93"/>
      <c r="WMD428" s="93"/>
      <c r="WME428" s="93"/>
      <c r="WMF428" s="93"/>
      <c r="WMG428" s="93"/>
      <c r="WMH428" s="93"/>
      <c r="WMI428" s="93"/>
      <c r="WMJ428" s="93"/>
      <c r="WMK428" s="93"/>
      <c r="WML428" s="93"/>
      <c r="WMM428" s="93"/>
      <c r="WMN428" s="93"/>
      <c r="WMO428" s="93"/>
      <c r="WMP428" s="93"/>
      <c r="WMQ428" s="93"/>
      <c r="WMR428" s="93"/>
      <c r="WMS428" s="93"/>
      <c r="WMT428" s="93"/>
      <c r="WMU428" s="93"/>
      <c r="WMV428" s="93"/>
      <c r="WMW428" s="93"/>
      <c r="WMX428" s="93"/>
      <c r="WMY428" s="93"/>
      <c r="WMZ428" s="93"/>
      <c r="WNA428" s="93"/>
      <c r="WNB428" s="93"/>
      <c r="WNC428" s="93"/>
      <c r="WND428" s="93"/>
      <c r="WNE428" s="93"/>
      <c r="WNF428" s="93"/>
      <c r="WNG428" s="93"/>
      <c r="WNH428" s="93"/>
      <c r="WNI428" s="93"/>
      <c r="WNJ428" s="93"/>
      <c r="WNK428" s="93"/>
      <c r="WNL428" s="93"/>
      <c r="WNM428" s="93"/>
      <c r="WNN428" s="93"/>
      <c r="WNO428" s="93"/>
      <c r="WNP428" s="93"/>
      <c r="WNQ428" s="93"/>
      <c r="WNR428" s="93"/>
      <c r="WNS428" s="93"/>
      <c r="WNT428" s="93"/>
      <c r="WNU428" s="93"/>
      <c r="WNV428" s="93"/>
      <c r="WNW428" s="93"/>
      <c r="WNX428" s="93"/>
      <c r="WNY428" s="93"/>
      <c r="WNZ428" s="93"/>
      <c r="WOA428" s="93"/>
      <c r="WOB428" s="93"/>
      <c r="WOC428" s="93"/>
      <c r="WOD428" s="93"/>
      <c r="WOE428" s="93"/>
      <c r="WOF428" s="93"/>
      <c r="WOG428" s="93"/>
      <c r="WOH428" s="93"/>
      <c r="WOI428" s="93"/>
      <c r="WOJ428" s="93"/>
      <c r="WOK428" s="93"/>
      <c r="WOL428" s="93"/>
      <c r="WOM428" s="93"/>
      <c r="WON428" s="93"/>
      <c r="WOO428" s="93"/>
      <c r="WOP428" s="93"/>
      <c r="WOQ428" s="93"/>
      <c r="WOR428" s="93"/>
      <c r="WOS428" s="93"/>
      <c r="WOT428" s="93"/>
      <c r="WOU428" s="93"/>
      <c r="WOV428" s="93"/>
      <c r="WOW428" s="93"/>
      <c r="WOX428" s="93"/>
      <c r="WOY428" s="93"/>
      <c r="WOZ428" s="93"/>
      <c r="WPA428" s="93"/>
      <c r="WPB428" s="93"/>
      <c r="WPC428" s="93"/>
      <c r="WPD428" s="93"/>
      <c r="WPE428" s="93"/>
      <c r="WPF428" s="93"/>
      <c r="WPG428" s="93"/>
      <c r="WPH428" s="93"/>
      <c r="WPI428" s="93"/>
      <c r="WPJ428" s="93"/>
      <c r="WPK428" s="93"/>
      <c r="WPL428" s="93"/>
      <c r="WPM428" s="93"/>
      <c r="WPN428" s="93"/>
      <c r="WPO428" s="93"/>
      <c r="WPP428" s="93"/>
      <c r="WPQ428" s="93"/>
      <c r="WPR428" s="93"/>
      <c r="WPS428" s="93"/>
      <c r="WPT428" s="93"/>
      <c r="WPU428" s="93"/>
      <c r="WPV428" s="93"/>
      <c r="WPW428" s="93"/>
      <c r="WPX428" s="93"/>
      <c r="WPY428" s="93"/>
      <c r="WPZ428" s="93"/>
      <c r="WQA428" s="93"/>
      <c r="WQB428" s="93"/>
      <c r="WQC428" s="93"/>
      <c r="WQD428" s="93"/>
      <c r="WQE428" s="93"/>
      <c r="WQF428" s="93"/>
      <c r="WQG428" s="93"/>
      <c r="WQH428" s="93"/>
      <c r="WQI428" s="93"/>
      <c r="WQJ428" s="93"/>
      <c r="WQK428" s="93"/>
      <c r="WQL428" s="93"/>
      <c r="WQM428" s="93"/>
      <c r="WQN428" s="93"/>
      <c r="WQO428" s="93"/>
      <c r="WQP428" s="93"/>
      <c r="WQQ428" s="93"/>
      <c r="WQR428" s="93"/>
      <c r="WQS428" s="93"/>
      <c r="WQT428" s="93"/>
      <c r="WQU428" s="93"/>
      <c r="WQV428" s="93"/>
      <c r="WQW428" s="93"/>
      <c r="WQX428" s="93"/>
      <c r="WQY428" s="93"/>
      <c r="WQZ428" s="93"/>
      <c r="WRA428" s="93"/>
      <c r="WRB428" s="93"/>
      <c r="WRC428" s="93"/>
      <c r="WRD428" s="93"/>
      <c r="WRE428" s="93"/>
      <c r="WRF428" s="93"/>
      <c r="WRG428" s="93"/>
      <c r="WRH428" s="93"/>
      <c r="WRI428" s="93"/>
      <c r="WRJ428" s="93"/>
      <c r="WRK428" s="93"/>
      <c r="WRL428" s="93"/>
      <c r="WRM428" s="93"/>
      <c r="WRN428" s="93"/>
      <c r="WRO428" s="93"/>
      <c r="WRP428" s="93"/>
      <c r="WRQ428" s="93"/>
      <c r="WRR428" s="93"/>
      <c r="WRS428" s="93"/>
      <c r="WRT428" s="93"/>
      <c r="WRU428" s="93"/>
      <c r="WRV428" s="93"/>
      <c r="WRW428" s="93"/>
      <c r="WRX428" s="93"/>
      <c r="WRY428" s="93"/>
      <c r="WRZ428" s="93"/>
      <c r="WSA428" s="93"/>
      <c r="WSB428" s="93"/>
      <c r="WSC428" s="93"/>
      <c r="WSD428" s="93"/>
      <c r="WSE428" s="93"/>
      <c r="WSF428" s="93"/>
      <c r="WSG428" s="93"/>
      <c r="WSH428" s="93"/>
      <c r="WSI428" s="93"/>
      <c r="WSJ428" s="93"/>
      <c r="WSK428" s="93"/>
      <c r="WSL428" s="93"/>
      <c r="WSM428" s="93"/>
      <c r="WSN428" s="93"/>
      <c r="WSO428" s="93"/>
      <c r="WSP428" s="93"/>
      <c r="WSQ428" s="93"/>
      <c r="WSR428" s="93"/>
      <c r="WSS428" s="93"/>
      <c r="WST428" s="93"/>
      <c r="WSU428" s="93"/>
      <c r="WSV428" s="93"/>
      <c r="WSW428" s="93"/>
      <c r="WSX428" s="93"/>
      <c r="WSY428" s="93"/>
      <c r="WSZ428" s="93"/>
      <c r="WTA428" s="93"/>
      <c r="WTB428" s="93"/>
      <c r="WTC428" s="93"/>
      <c r="WTD428" s="93"/>
      <c r="WTE428" s="93"/>
      <c r="WTF428" s="93"/>
      <c r="WTG428" s="93"/>
      <c r="WTH428" s="93"/>
      <c r="WTI428" s="93"/>
      <c r="WTJ428" s="93"/>
      <c r="WTK428" s="93"/>
      <c r="WTL428" s="93"/>
      <c r="WTM428" s="93"/>
      <c r="WTN428" s="93"/>
      <c r="WTO428" s="93"/>
      <c r="WTP428" s="93"/>
      <c r="WTQ428" s="93"/>
      <c r="WTR428" s="93"/>
      <c r="WTS428" s="93"/>
      <c r="WTT428" s="93"/>
      <c r="WTU428" s="93"/>
      <c r="WTV428" s="93"/>
      <c r="WTW428" s="93"/>
      <c r="WTX428" s="93"/>
      <c r="WTY428" s="93"/>
      <c r="WTZ428" s="93"/>
      <c r="WUA428" s="93"/>
      <c r="WUB428" s="93"/>
      <c r="WUC428" s="93"/>
      <c r="WUD428" s="93"/>
      <c r="WUE428" s="93"/>
      <c r="WUF428" s="93"/>
      <c r="WUG428" s="93"/>
      <c r="WUH428" s="93"/>
      <c r="WUI428" s="93"/>
      <c r="WUJ428" s="93"/>
      <c r="WUK428" s="93"/>
      <c r="WUL428" s="93"/>
      <c r="WUM428" s="93"/>
      <c r="WUN428" s="93"/>
      <c r="WUO428" s="93"/>
      <c r="WUP428" s="93"/>
      <c r="WUQ428" s="93"/>
      <c r="WUR428" s="93"/>
      <c r="WUS428" s="93"/>
      <c r="WUT428" s="93"/>
      <c r="WUU428" s="93"/>
      <c r="WUV428" s="93"/>
      <c r="WUW428" s="93"/>
      <c r="WUX428" s="93"/>
      <c r="WUY428" s="93"/>
      <c r="WUZ428" s="93"/>
      <c r="WVA428" s="93"/>
      <c r="WVB428" s="93"/>
      <c r="WVC428" s="93"/>
      <c r="WVD428" s="93"/>
      <c r="WVE428" s="93"/>
      <c r="WVF428" s="93"/>
      <c r="WVG428" s="93"/>
      <c r="WVH428" s="93"/>
      <c r="WVI428" s="93"/>
      <c r="WVJ428" s="93"/>
      <c r="WVK428" s="93"/>
      <c r="WVL428" s="93"/>
      <c r="WVM428" s="93"/>
      <c r="WVN428" s="93"/>
      <c r="WVO428" s="93"/>
      <c r="WVP428" s="93"/>
      <c r="WVQ428" s="93"/>
      <c r="WVR428" s="93"/>
      <c r="WVS428" s="93"/>
      <c r="WVT428" s="93"/>
      <c r="WVU428" s="93"/>
      <c r="WVV428" s="93"/>
      <c r="WVW428" s="93"/>
      <c r="WVX428" s="93"/>
      <c r="WVY428" s="93"/>
      <c r="WVZ428" s="93"/>
      <c r="WWA428" s="93"/>
      <c r="WWB428" s="93"/>
      <c r="WWC428" s="93"/>
      <c r="WWD428" s="93"/>
      <c r="WWE428" s="93"/>
      <c r="WWF428" s="93"/>
      <c r="WWG428" s="93"/>
      <c r="WWH428" s="93"/>
      <c r="WWI428" s="93"/>
      <c r="WWJ428" s="93"/>
      <c r="WWK428" s="93"/>
      <c r="WWL428" s="93"/>
      <c r="WWM428" s="93"/>
      <c r="WWN428" s="93"/>
      <c r="WWO428" s="93"/>
      <c r="WWP428" s="93"/>
      <c r="WWQ428" s="93"/>
      <c r="WWR428" s="93"/>
      <c r="WWS428" s="93"/>
      <c r="WWT428" s="93"/>
      <c r="WWU428" s="93"/>
      <c r="WWV428" s="93"/>
      <c r="WWW428" s="93"/>
      <c r="WWX428" s="93"/>
      <c r="WWY428" s="93"/>
      <c r="WWZ428" s="93"/>
      <c r="WXA428" s="93"/>
      <c r="WXB428" s="93"/>
      <c r="WXC428" s="93"/>
      <c r="WXD428" s="93"/>
      <c r="WXE428" s="93"/>
      <c r="WXF428" s="93"/>
      <c r="WXG428" s="93"/>
      <c r="WXH428" s="93"/>
      <c r="WXI428" s="93"/>
      <c r="WXJ428" s="93"/>
      <c r="WXK428" s="93"/>
      <c r="WXL428" s="93"/>
      <c r="WXM428" s="93"/>
      <c r="WXN428" s="93"/>
      <c r="WXO428" s="93"/>
      <c r="WXP428" s="93"/>
      <c r="WXQ428" s="93"/>
      <c r="WXR428" s="93"/>
      <c r="WXS428" s="93"/>
      <c r="WXT428" s="93"/>
      <c r="WXU428" s="93"/>
      <c r="WXV428" s="93"/>
      <c r="WXW428" s="93"/>
      <c r="WXX428" s="93"/>
      <c r="WXY428" s="93"/>
      <c r="WXZ428" s="93"/>
      <c r="WYA428" s="93"/>
      <c r="WYB428" s="93"/>
      <c r="WYC428" s="93"/>
      <c r="WYD428" s="93"/>
      <c r="WYE428" s="93"/>
      <c r="WYF428" s="93"/>
      <c r="WYG428" s="93"/>
      <c r="WYH428" s="93"/>
      <c r="WYI428" s="93"/>
      <c r="WYJ428" s="93"/>
      <c r="WYK428" s="93"/>
      <c r="WYL428" s="93"/>
      <c r="WYM428" s="93"/>
      <c r="WYN428" s="93"/>
      <c r="WYO428" s="93"/>
      <c r="WYP428" s="93"/>
      <c r="WYQ428" s="93"/>
      <c r="WYR428" s="93"/>
      <c r="WYS428" s="93"/>
      <c r="WYT428" s="93"/>
      <c r="WYU428" s="93"/>
      <c r="WYV428" s="93"/>
      <c r="WYW428" s="93"/>
      <c r="WYX428" s="93"/>
      <c r="WYY428" s="93"/>
      <c r="WYZ428" s="93"/>
      <c r="WZA428" s="93"/>
      <c r="WZB428" s="93"/>
      <c r="WZC428" s="93"/>
      <c r="WZD428" s="93"/>
      <c r="WZE428" s="93"/>
      <c r="WZF428" s="93"/>
      <c r="WZG428" s="93"/>
      <c r="WZH428" s="93"/>
      <c r="WZI428" s="93"/>
      <c r="WZJ428" s="93"/>
      <c r="WZK428" s="93"/>
      <c r="WZL428" s="93"/>
      <c r="WZM428" s="93"/>
      <c r="WZN428" s="93"/>
      <c r="WZO428" s="93"/>
      <c r="WZP428" s="93"/>
      <c r="WZQ428" s="93"/>
      <c r="WZR428" s="93"/>
      <c r="WZS428" s="93"/>
      <c r="WZT428" s="93"/>
      <c r="WZU428" s="93"/>
      <c r="WZV428" s="93"/>
      <c r="WZW428" s="93"/>
      <c r="WZX428" s="93"/>
      <c r="WZY428" s="93"/>
      <c r="WZZ428" s="93"/>
      <c r="XAA428" s="93"/>
      <c r="XAB428" s="93"/>
      <c r="XAC428" s="93"/>
      <c r="XAD428" s="93"/>
      <c r="XAE428" s="93"/>
      <c r="XAF428" s="93"/>
      <c r="XAG428" s="93"/>
      <c r="XAH428" s="93"/>
      <c r="XAI428" s="93"/>
      <c r="XAJ428" s="93"/>
      <c r="XAK428" s="93"/>
      <c r="XAL428" s="93"/>
      <c r="XAM428" s="93"/>
      <c r="XAN428" s="93"/>
      <c r="XAO428" s="93"/>
      <c r="XAP428" s="93"/>
      <c r="XAQ428" s="93"/>
      <c r="XAR428" s="93"/>
      <c r="XAS428" s="93"/>
      <c r="XAT428" s="93"/>
      <c r="XAU428" s="93"/>
      <c r="XAV428" s="93"/>
      <c r="XAW428" s="93"/>
      <c r="XAX428" s="93"/>
      <c r="XAY428" s="93"/>
      <c r="XAZ428" s="93"/>
      <c r="XBA428" s="93"/>
      <c r="XBB428" s="93"/>
      <c r="XBC428" s="93"/>
      <c r="XBD428" s="93"/>
      <c r="XBE428" s="93"/>
      <c r="XBF428" s="93"/>
      <c r="XBG428" s="93"/>
      <c r="XBH428" s="93"/>
      <c r="XBI428" s="93"/>
      <c r="XBJ428" s="93"/>
      <c r="XBK428" s="93"/>
      <c r="XBL428" s="93"/>
      <c r="XBM428" s="93"/>
      <c r="XBN428" s="93"/>
      <c r="XBO428" s="93"/>
      <c r="XBP428" s="93"/>
      <c r="XBQ428" s="93"/>
      <c r="XBR428" s="93"/>
      <c r="XBS428" s="93"/>
      <c r="XBT428" s="93"/>
      <c r="XBU428" s="93"/>
      <c r="XBV428" s="93"/>
      <c r="XBW428" s="93"/>
      <c r="XBX428" s="93"/>
      <c r="XBY428" s="93"/>
      <c r="XBZ428" s="93"/>
      <c r="XCA428" s="93"/>
      <c r="XCB428" s="93"/>
      <c r="XCC428" s="93"/>
      <c r="XCD428" s="93"/>
      <c r="XCE428" s="93"/>
      <c r="XCF428" s="93"/>
      <c r="XCG428" s="93"/>
      <c r="XCH428" s="93"/>
      <c r="XCI428" s="93"/>
      <c r="XCJ428" s="93"/>
      <c r="XCK428" s="93"/>
      <c r="XCL428" s="93"/>
      <c r="XCM428" s="93"/>
      <c r="XCN428" s="93"/>
      <c r="XCO428" s="93"/>
      <c r="XCP428" s="93"/>
      <c r="XCQ428" s="93"/>
      <c r="XCR428" s="93"/>
      <c r="XCS428" s="93"/>
      <c r="XCT428" s="93"/>
      <c r="XCU428" s="93"/>
      <c r="XCV428" s="93"/>
      <c r="XCW428" s="93"/>
      <c r="XCX428" s="93"/>
      <c r="XCY428" s="93"/>
      <c r="XCZ428" s="93"/>
      <c r="XDA428" s="93"/>
      <c r="XDB428" s="93"/>
      <c r="XDC428" s="93"/>
      <c r="XDD428" s="93"/>
      <c r="XDE428" s="93"/>
      <c r="XDF428" s="93"/>
      <c r="XDG428" s="93"/>
      <c r="XDH428" s="93"/>
      <c r="XDI428" s="93"/>
      <c r="XDJ428" s="93"/>
      <c r="XDK428" s="93"/>
      <c r="XDL428" s="93"/>
      <c r="XDM428" s="93"/>
      <c r="XDN428" s="93"/>
      <c r="XDO428" s="93"/>
      <c r="XDP428" s="93"/>
      <c r="XDQ428" s="93"/>
      <c r="XDR428" s="93"/>
      <c r="XDS428" s="93"/>
      <c r="XDT428" s="93"/>
      <c r="XDU428" s="93"/>
      <c r="XDV428" s="93"/>
      <c r="XDW428" s="93"/>
      <c r="XDX428" s="93"/>
      <c r="XDY428" s="93"/>
      <c r="XDZ428" s="93"/>
      <c r="XEA428" s="93"/>
      <c r="XEB428" s="93"/>
      <c r="XEC428" s="93"/>
      <c r="XED428" s="93"/>
      <c r="XEE428" s="93"/>
      <c r="XEF428" s="93"/>
      <c r="XEG428" s="93"/>
      <c r="XEH428" s="93"/>
      <c r="XEI428" s="93"/>
      <c r="XEJ428" s="93"/>
      <c r="XEK428" s="93"/>
      <c r="XEL428" s="93"/>
      <c r="XEM428" s="93"/>
      <c r="XEN428" s="93"/>
      <c r="XEO428" s="93"/>
      <c r="XEP428" s="93"/>
      <c r="XEQ428" s="93"/>
      <c r="XER428" s="93"/>
      <c r="XES428" s="93"/>
      <c r="XET428" s="93"/>
      <c r="XEU428" s="93"/>
      <c r="XEV428" s="93"/>
      <c r="XEW428" s="93"/>
      <c r="XEX428" s="93"/>
      <c r="XEY428" s="93"/>
      <c r="XEZ428" s="93"/>
      <c r="XFA428" s="93"/>
      <c r="XFB428" s="93"/>
      <c r="XFC428" s="93"/>
      <c r="XFD428" s="93"/>
    </row>
    <row r="429" spans="1:16384" ht="13.5" customHeight="1" x14ac:dyDescent="0.2">
      <c r="A429" s="86">
        <v>12181501</v>
      </c>
      <c r="B429" s="95" t="str">
        <f t="shared" ca="1" si="26"/>
        <v>Ceras sintéticas</v>
      </c>
      <c r="C429" s="96" t="s">
        <v>1449</v>
      </c>
      <c r="D429" s="96">
        <v>50</v>
      </c>
      <c r="E429" s="97">
        <v>19</v>
      </c>
      <c r="F429" s="98">
        <f t="shared" ca="1" si="27"/>
        <v>950</v>
      </c>
      <c r="G429" s="45"/>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c r="JC429" s="93"/>
      <c r="JD429" s="93"/>
      <c r="JE429" s="93"/>
      <c r="JF429" s="93"/>
      <c r="JG429" s="93"/>
      <c r="JH429" s="93"/>
      <c r="JI429" s="93"/>
      <c r="JJ429" s="93"/>
      <c r="JK429" s="93"/>
      <c r="JL429" s="93"/>
      <c r="JM429" s="93"/>
      <c r="JN429" s="93"/>
      <c r="JO429" s="93"/>
      <c r="JP429" s="93"/>
      <c r="JQ429" s="93"/>
      <c r="JR429" s="93"/>
      <c r="JS429" s="93"/>
      <c r="JT429" s="93"/>
      <c r="JU429" s="93"/>
      <c r="JV429" s="93"/>
      <c r="JW429" s="93"/>
      <c r="JX429" s="93"/>
      <c r="JY429" s="93"/>
      <c r="JZ429" s="93"/>
      <c r="KA429" s="93"/>
      <c r="KB429" s="93"/>
      <c r="KC429" s="93"/>
      <c r="KD429" s="93"/>
      <c r="KE429" s="93"/>
      <c r="KF429" s="93"/>
      <c r="KG429" s="93"/>
      <c r="KH429" s="93"/>
      <c r="KI429" s="93"/>
      <c r="KJ429" s="93"/>
      <c r="KK429" s="93"/>
      <c r="KL429" s="93"/>
      <c r="KM429" s="93"/>
      <c r="KN429" s="93"/>
      <c r="KO429" s="93"/>
      <c r="KP429" s="93"/>
      <c r="KQ429" s="93"/>
      <c r="KR429" s="93"/>
      <c r="KS429" s="93"/>
      <c r="KT429" s="93"/>
      <c r="KU429" s="93"/>
      <c r="KV429" s="93"/>
      <c r="KW429" s="93"/>
      <c r="KX429" s="93"/>
      <c r="KY429" s="93"/>
      <c r="KZ429" s="93"/>
      <c r="LA429" s="93"/>
      <c r="LB429" s="93"/>
      <c r="LC429" s="93"/>
      <c r="LD429" s="93"/>
      <c r="LE429" s="93"/>
      <c r="LF429" s="93"/>
      <c r="LG429" s="93"/>
      <c r="LH429" s="93"/>
      <c r="LI429" s="93"/>
      <c r="LJ429" s="93"/>
      <c r="LK429" s="93"/>
      <c r="LL429" s="93"/>
      <c r="LM429" s="93"/>
      <c r="LN429" s="93"/>
      <c r="LO429" s="93"/>
      <c r="LP429" s="93"/>
      <c r="LQ429" s="93"/>
      <c r="LR429" s="93"/>
      <c r="LS429" s="93"/>
      <c r="LT429" s="93"/>
      <c r="LU429" s="93"/>
      <c r="LV429" s="93"/>
      <c r="LW429" s="93"/>
      <c r="LX429" s="93"/>
      <c r="LY429" s="93"/>
      <c r="LZ429" s="93"/>
      <c r="MA429" s="93"/>
      <c r="MB429" s="93"/>
      <c r="MC429" s="93"/>
      <c r="MD429" s="93"/>
      <c r="ME429" s="93"/>
      <c r="MF429" s="93"/>
      <c r="MG429" s="93"/>
      <c r="MH429" s="93"/>
      <c r="MI429" s="93"/>
      <c r="MJ429" s="93"/>
      <c r="MK429" s="93"/>
      <c r="ML429" s="93"/>
      <c r="MM429" s="93"/>
      <c r="MN429" s="93"/>
      <c r="MO429" s="93"/>
      <c r="MP429" s="93"/>
      <c r="MQ429" s="93"/>
      <c r="MR429" s="93"/>
      <c r="MS429" s="93"/>
      <c r="MT429" s="93"/>
      <c r="MU429" s="93"/>
      <c r="MV429" s="93"/>
      <c r="MW429" s="93"/>
      <c r="MX429" s="93"/>
      <c r="MY429" s="93"/>
      <c r="MZ429" s="93"/>
      <c r="NA429" s="93"/>
      <c r="NB429" s="93"/>
      <c r="NC429" s="93"/>
      <c r="ND429" s="93"/>
      <c r="NE429" s="93"/>
      <c r="NF429" s="93"/>
      <c r="NG429" s="93"/>
      <c r="NH429" s="93"/>
      <c r="NI429" s="93"/>
      <c r="NJ429" s="93"/>
      <c r="NK429" s="93"/>
      <c r="NL429" s="93"/>
      <c r="NM429" s="93"/>
      <c r="NN429" s="93"/>
      <c r="NO429" s="93"/>
      <c r="NP429" s="93"/>
      <c r="NQ429" s="93"/>
      <c r="NR429" s="93"/>
      <c r="NS429" s="93"/>
      <c r="NT429" s="93"/>
      <c r="NU429" s="93"/>
      <c r="NV429" s="93"/>
      <c r="NW429" s="93"/>
      <c r="NX429" s="93"/>
      <c r="NY429" s="93"/>
      <c r="NZ429" s="93"/>
      <c r="OA429" s="93"/>
      <c r="OB429" s="93"/>
      <c r="OC429" s="93"/>
      <c r="OD429" s="93"/>
      <c r="OE429" s="93"/>
      <c r="OF429" s="93"/>
      <c r="OG429" s="93"/>
      <c r="OH429" s="93"/>
      <c r="OI429" s="93"/>
      <c r="OJ429" s="93"/>
      <c r="OK429" s="93"/>
      <c r="OL429" s="93"/>
      <c r="OM429" s="93"/>
      <c r="ON429" s="93"/>
      <c r="OO429" s="93"/>
      <c r="OP429" s="93"/>
      <c r="OQ429" s="93"/>
      <c r="OR429" s="93"/>
      <c r="OS429" s="93"/>
      <c r="OT429" s="93"/>
      <c r="OU429" s="93"/>
      <c r="OV429" s="93"/>
      <c r="OW429" s="93"/>
      <c r="OX429" s="93"/>
      <c r="OY429" s="93"/>
      <c r="OZ429" s="93"/>
      <c r="PA429" s="93"/>
      <c r="PB429" s="93"/>
      <c r="PC429" s="93"/>
      <c r="PD429" s="93"/>
      <c r="PE429" s="93"/>
      <c r="PF429" s="93"/>
      <c r="PG429" s="93"/>
      <c r="PH429" s="93"/>
      <c r="PI429" s="93"/>
      <c r="PJ429" s="93"/>
      <c r="PK429" s="93"/>
      <c r="PL429" s="93"/>
      <c r="PM429" s="93"/>
      <c r="PN429" s="93"/>
      <c r="PO429" s="93"/>
      <c r="PP429" s="93"/>
      <c r="PQ429" s="93"/>
      <c r="PR429" s="93"/>
      <c r="PS429" s="93"/>
      <c r="PT429" s="93"/>
      <c r="PU429" s="93"/>
      <c r="PV429" s="93"/>
      <c r="PW429" s="93"/>
      <c r="PX429" s="93"/>
      <c r="PY429" s="93"/>
      <c r="PZ429" s="93"/>
      <c r="QA429" s="93"/>
      <c r="QB429" s="93"/>
      <c r="QC429" s="93"/>
      <c r="QD429" s="93"/>
      <c r="QE429" s="93"/>
      <c r="QF429" s="93"/>
      <c r="QG429" s="93"/>
      <c r="QH429" s="93"/>
      <c r="QI429" s="93"/>
      <c r="QJ429" s="93"/>
      <c r="QK429" s="93"/>
      <c r="QL429" s="93"/>
      <c r="QM429" s="93"/>
      <c r="QN429" s="93"/>
      <c r="QO429" s="93"/>
      <c r="QP429" s="93"/>
      <c r="QQ429" s="93"/>
      <c r="QR429" s="93"/>
      <c r="QS429" s="93"/>
      <c r="QT429" s="93"/>
      <c r="QU429" s="93"/>
      <c r="QV429" s="93"/>
      <c r="QW429" s="93"/>
      <c r="QX429" s="93"/>
      <c r="QY429" s="93"/>
      <c r="QZ429" s="93"/>
      <c r="RA429" s="93"/>
      <c r="RB429" s="93"/>
      <c r="RC429" s="93"/>
      <c r="RD429" s="93"/>
      <c r="RE429" s="93"/>
      <c r="RF429" s="93"/>
      <c r="RG429" s="93"/>
      <c r="RH429" s="93"/>
      <c r="RI429" s="93"/>
      <c r="RJ429" s="93"/>
      <c r="RK429" s="93"/>
      <c r="RL429" s="93"/>
      <c r="RM429" s="93"/>
      <c r="RN429" s="93"/>
      <c r="RO429" s="93"/>
      <c r="RP429" s="93"/>
      <c r="RQ429" s="93"/>
      <c r="RR429" s="93"/>
      <c r="RS429" s="93"/>
      <c r="RT429" s="93"/>
      <c r="RU429" s="93"/>
      <c r="RV429" s="93"/>
      <c r="RW429" s="93"/>
      <c r="RX429" s="93"/>
      <c r="RY429" s="93"/>
      <c r="RZ429" s="93"/>
      <c r="SA429" s="93"/>
      <c r="SB429" s="93"/>
      <c r="SC429" s="93"/>
      <c r="SD429" s="93"/>
      <c r="SE429" s="93"/>
      <c r="SF429" s="93"/>
      <c r="SG429" s="93"/>
      <c r="SH429" s="93"/>
      <c r="SI429" s="93"/>
      <c r="SJ429" s="93"/>
      <c r="SK429" s="93"/>
      <c r="SL429" s="93"/>
      <c r="SM429" s="93"/>
      <c r="SN429" s="93"/>
      <c r="SO429" s="93"/>
      <c r="SP429" s="93"/>
      <c r="SQ429" s="93"/>
      <c r="SR429" s="93"/>
      <c r="SS429" s="93"/>
      <c r="ST429" s="93"/>
      <c r="SU429" s="93"/>
      <c r="SV429" s="93"/>
      <c r="SW429" s="93"/>
      <c r="SX429" s="93"/>
      <c r="SY429" s="93"/>
      <c r="SZ429" s="93"/>
      <c r="TA429" s="93"/>
      <c r="TB429" s="93"/>
      <c r="TC429" s="93"/>
      <c r="TD429" s="93"/>
      <c r="TE429" s="93"/>
      <c r="TF429" s="93"/>
      <c r="TG429" s="93"/>
      <c r="TH429" s="93"/>
      <c r="TI429" s="93"/>
      <c r="TJ429" s="93"/>
      <c r="TK429" s="93"/>
      <c r="TL429" s="93"/>
      <c r="TM429" s="93"/>
      <c r="TN429" s="93"/>
      <c r="TO429" s="93"/>
      <c r="TP429" s="93"/>
      <c r="TQ429" s="93"/>
      <c r="TR429" s="93"/>
      <c r="TS429" s="93"/>
      <c r="TT429" s="93"/>
      <c r="TU429" s="93"/>
      <c r="TV429" s="93"/>
      <c r="TW429" s="93"/>
      <c r="TX429" s="93"/>
      <c r="TY429" s="93"/>
      <c r="TZ429" s="93"/>
      <c r="UA429" s="93"/>
      <c r="UB429" s="93"/>
      <c r="UC429" s="93"/>
      <c r="UD429" s="93"/>
      <c r="UE429" s="93"/>
      <c r="UF429" s="93"/>
      <c r="UG429" s="93"/>
      <c r="UH429" s="93"/>
      <c r="UI429" s="93"/>
      <c r="UJ429" s="93"/>
      <c r="UK429" s="93"/>
      <c r="UL429" s="93"/>
      <c r="UM429" s="93"/>
      <c r="UN429" s="93"/>
      <c r="UO429" s="93"/>
      <c r="UP429" s="93"/>
      <c r="UQ429" s="93"/>
      <c r="UR429" s="93"/>
      <c r="US429" s="93"/>
      <c r="UT429" s="93"/>
      <c r="UU429" s="93"/>
      <c r="UV429" s="93"/>
      <c r="UW429" s="93"/>
      <c r="UX429" s="93"/>
      <c r="UY429" s="93"/>
      <c r="UZ429" s="93"/>
      <c r="VA429" s="93"/>
      <c r="VB429" s="93"/>
      <c r="VC429" s="93"/>
      <c r="VD429" s="93"/>
      <c r="VE429" s="93"/>
      <c r="VF429" s="93"/>
      <c r="VG429" s="93"/>
      <c r="VH429" s="93"/>
      <c r="VI429" s="93"/>
      <c r="VJ429" s="93"/>
      <c r="VK429" s="93"/>
      <c r="VL429" s="93"/>
      <c r="VM429" s="93"/>
      <c r="VN429" s="93"/>
      <c r="VO429" s="93"/>
      <c r="VP429" s="93"/>
      <c r="VQ429" s="93"/>
      <c r="VR429" s="93"/>
      <c r="VS429" s="93"/>
      <c r="VT429" s="93"/>
      <c r="VU429" s="93"/>
      <c r="VV429" s="93"/>
      <c r="VW429" s="93"/>
      <c r="VX429" s="93"/>
      <c r="VY429" s="93"/>
      <c r="VZ429" s="93"/>
      <c r="WA429" s="93"/>
      <c r="WB429" s="93"/>
      <c r="WC429" s="93"/>
      <c r="WD429" s="93"/>
      <c r="WE429" s="93"/>
      <c r="WF429" s="93"/>
      <c r="WG429" s="93"/>
      <c r="WH429" s="93"/>
      <c r="WI429" s="93"/>
      <c r="WJ429" s="93"/>
      <c r="WK429" s="93"/>
      <c r="WL429" s="93"/>
      <c r="WM429" s="93"/>
      <c r="WN429" s="93"/>
      <c r="WO429" s="93"/>
      <c r="WP429" s="93"/>
      <c r="WQ429" s="93"/>
      <c r="WR429" s="93"/>
      <c r="WS429" s="93"/>
      <c r="WT429" s="93"/>
      <c r="WU429" s="93"/>
      <c r="WV429" s="93"/>
      <c r="WW429" s="93"/>
      <c r="WX429" s="93"/>
      <c r="WY429" s="93"/>
      <c r="WZ429" s="93"/>
      <c r="XA429" s="93"/>
      <c r="XB429" s="93"/>
      <c r="XC429" s="93"/>
      <c r="XD429" s="93"/>
      <c r="XE429" s="93"/>
      <c r="XF429" s="93"/>
      <c r="XG429" s="93"/>
      <c r="XH429" s="93"/>
      <c r="XI429" s="93"/>
      <c r="XJ429" s="93"/>
      <c r="XK429" s="93"/>
      <c r="XL429" s="93"/>
      <c r="XM429" s="93"/>
      <c r="XN429" s="93"/>
      <c r="XO429" s="93"/>
      <c r="XP429" s="93"/>
      <c r="XQ429" s="93"/>
      <c r="XR429" s="93"/>
      <c r="XS429" s="93"/>
      <c r="XT429" s="93"/>
      <c r="XU429" s="93"/>
      <c r="XV429" s="93"/>
      <c r="XW429" s="93"/>
      <c r="XX429" s="93"/>
      <c r="XY429" s="93"/>
      <c r="XZ429" s="93"/>
      <c r="YA429" s="93"/>
      <c r="YB429" s="93"/>
      <c r="YC429" s="93"/>
      <c r="YD429" s="93"/>
      <c r="YE429" s="93"/>
      <c r="YF429" s="93"/>
      <c r="YG429" s="93"/>
      <c r="YH429" s="93"/>
      <c r="YI429" s="93"/>
      <c r="YJ429" s="93"/>
      <c r="YK429" s="93"/>
      <c r="YL429" s="93"/>
      <c r="YM429" s="93"/>
      <c r="YN429" s="93"/>
      <c r="YO429" s="93"/>
      <c r="YP429" s="93"/>
      <c r="YQ429" s="93"/>
      <c r="YR429" s="93"/>
      <c r="YS429" s="93"/>
      <c r="YT429" s="93"/>
      <c r="YU429" s="93"/>
      <c r="YV429" s="93"/>
      <c r="YW429" s="93"/>
      <c r="YX429" s="93"/>
      <c r="YY429" s="93"/>
      <c r="YZ429" s="93"/>
      <c r="ZA429" s="93"/>
      <c r="ZB429" s="93"/>
      <c r="ZC429" s="93"/>
      <c r="ZD429" s="93"/>
      <c r="ZE429" s="93"/>
      <c r="ZF429" s="93"/>
      <c r="ZG429" s="93"/>
      <c r="ZH429" s="93"/>
      <c r="ZI429" s="93"/>
      <c r="ZJ429" s="93"/>
      <c r="ZK429" s="93"/>
      <c r="ZL429" s="93"/>
      <c r="ZM429" s="93"/>
      <c r="ZN429" s="93"/>
      <c r="ZO429" s="93"/>
      <c r="ZP429" s="93"/>
      <c r="ZQ429" s="93"/>
      <c r="ZR429" s="93"/>
      <c r="ZS429" s="93"/>
      <c r="ZT429" s="93"/>
      <c r="ZU429" s="93"/>
      <c r="ZV429" s="93"/>
      <c r="ZW429" s="93"/>
      <c r="ZX429" s="93"/>
      <c r="ZY429" s="93"/>
      <c r="ZZ429" s="93"/>
      <c r="AAA429" s="93"/>
      <c r="AAB429" s="93"/>
      <c r="AAC429" s="93"/>
      <c r="AAD429" s="93"/>
      <c r="AAE429" s="93"/>
      <c r="AAF429" s="93"/>
      <c r="AAG429" s="93"/>
      <c r="AAH429" s="93"/>
      <c r="AAI429" s="93"/>
      <c r="AAJ429" s="93"/>
      <c r="AAK429" s="93"/>
      <c r="AAL429" s="93"/>
      <c r="AAM429" s="93"/>
      <c r="AAN429" s="93"/>
      <c r="AAO429" s="93"/>
      <c r="AAP429" s="93"/>
      <c r="AAQ429" s="93"/>
      <c r="AAR429" s="93"/>
      <c r="AAS429" s="93"/>
      <c r="AAT429" s="93"/>
      <c r="AAU429" s="93"/>
      <c r="AAV429" s="93"/>
      <c r="AAW429" s="93"/>
      <c r="AAX429" s="93"/>
      <c r="AAY429" s="93"/>
      <c r="AAZ429" s="93"/>
      <c r="ABA429" s="93"/>
      <c r="ABB429" s="93"/>
      <c r="ABC429" s="93"/>
      <c r="ABD429" s="93"/>
      <c r="ABE429" s="93"/>
      <c r="ABF429" s="93"/>
      <c r="ABG429" s="93"/>
      <c r="ABH429" s="93"/>
      <c r="ABI429" s="93"/>
      <c r="ABJ429" s="93"/>
      <c r="ABK429" s="93"/>
      <c r="ABL429" s="93"/>
      <c r="ABM429" s="93"/>
      <c r="ABN429" s="93"/>
      <c r="ABO429" s="93"/>
      <c r="ABP429" s="93"/>
      <c r="ABQ429" s="93"/>
      <c r="ABR429" s="93"/>
      <c r="ABS429" s="93"/>
      <c r="ABT429" s="93"/>
      <c r="ABU429" s="93"/>
      <c r="ABV429" s="93"/>
      <c r="ABW429" s="93"/>
      <c r="ABX429" s="93"/>
      <c r="ABY429" s="93"/>
      <c r="ABZ429" s="93"/>
      <c r="ACA429" s="93"/>
      <c r="ACB429" s="93"/>
      <c r="ACC429" s="93"/>
      <c r="ACD429" s="93"/>
      <c r="ACE429" s="93"/>
      <c r="ACF429" s="93"/>
      <c r="ACG429" s="93"/>
      <c r="ACH429" s="93"/>
      <c r="ACI429" s="93"/>
      <c r="ACJ429" s="93"/>
      <c r="ACK429" s="93"/>
      <c r="ACL429" s="93"/>
      <c r="ACM429" s="93"/>
      <c r="ACN429" s="93"/>
      <c r="ACO429" s="93"/>
      <c r="ACP429" s="93"/>
      <c r="ACQ429" s="93"/>
      <c r="ACR429" s="93"/>
      <c r="ACS429" s="93"/>
      <c r="ACT429" s="93"/>
      <c r="ACU429" s="93"/>
      <c r="ACV429" s="93"/>
      <c r="ACW429" s="93"/>
      <c r="ACX429" s="93"/>
      <c r="ACY429" s="93"/>
      <c r="ACZ429" s="93"/>
      <c r="ADA429" s="93"/>
      <c r="ADB429" s="93"/>
      <c r="ADC429" s="93"/>
      <c r="ADD429" s="93"/>
      <c r="ADE429" s="93"/>
      <c r="ADF429" s="93"/>
      <c r="ADG429" s="93"/>
      <c r="ADH429" s="93"/>
      <c r="ADI429" s="93"/>
      <c r="ADJ429" s="93"/>
      <c r="ADK429" s="93"/>
      <c r="ADL429" s="93"/>
      <c r="ADM429" s="93"/>
      <c r="ADN429" s="93"/>
      <c r="ADO429" s="93"/>
      <c r="ADP429" s="93"/>
      <c r="ADQ429" s="93"/>
      <c r="ADR429" s="93"/>
      <c r="ADS429" s="93"/>
      <c r="ADT429" s="93"/>
      <c r="ADU429" s="93"/>
      <c r="ADV429" s="93"/>
      <c r="ADW429" s="93"/>
      <c r="ADX429" s="93"/>
      <c r="ADY429" s="93"/>
      <c r="ADZ429" s="93"/>
      <c r="AEA429" s="93"/>
      <c r="AEB429" s="93"/>
      <c r="AEC429" s="93"/>
      <c r="AED429" s="93"/>
      <c r="AEE429" s="93"/>
      <c r="AEF429" s="93"/>
      <c r="AEG429" s="93"/>
      <c r="AEH429" s="93"/>
      <c r="AEI429" s="93"/>
      <c r="AEJ429" s="93"/>
      <c r="AEK429" s="93"/>
      <c r="AEL429" s="93"/>
      <c r="AEM429" s="93"/>
      <c r="AEN429" s="93"/>
      <c r="AEO429" s="93"/>
      <c r="AEP429" s="93"/>
      <c r="AEQ429" s="93"/>
      <c r="AER429" s="93"/>
      <c r="AES429" s="93"/>
      <c r="AET429" s="93"/>
      <c r="AEU429" s="93"/>
      <c r="AEV429" s="93"/>
      <c r="AEW429" s="93"/>
      <c r="AEX429" s="93"/>
      <c r="AEY429" s="93"/>
      <c r="AEZ429" s="93"/>
      <c r="AFA429" s="93"/>
      <c r="AFB429" s="93"/>
      <c r="AFC429" s="93"/>
      <c r="AFD429" s="93"/>
      <c r="AFE429" s="93"/>
      <c r="AFF429" s="93"/>
      <c r="AFG429" s="93"/>
      <c r="AFH429" s="93"/>
      <c r="AFI429" s="93"/>
      <c r="AFJ429" s="93"/>
      <c r="AFK429" s="93"/>
      <c r="AFL429" s="93"/>
      <c r="AFM429" s="93"/>
      <c r="AFN429" s="93"/>
      <c r="AFO429" s="93"/>
      <c r="AFP429" s="93"/>
      <c r="AFQ429" s="93"/>
      <c r="AFR429" s="93"/>
      <c r="AFS429" s="93"/>
      <c r="AFT429" s="93"/>
      <c r="AFU429" s="93"/>
      <c r="AFV429" s="93"/>
      <c r="AFW429" s="93"/>
      <c r="AFX429" s="93"/>
      <c r="AFY429" s="93"/>
      <c r="AFZ429" s="93"/>
      <c r="AGA429" s="93"/>
      <c r="AGB429" s="93"/>
      <c r="AGC429" s="93"/>
      <c r="AGD429" s="93"/>
      <c r="AGE429" s="93"/>
      <c r="AGF429" s="93"/>
      <c r="AGG429" s="93"/>
      <c r="AGH429" s="93"/>
      <c r="AGI429" s="93"/>
      <c r="AGJ429" s="93"/>
      <c r="AGK429" s="93"/>
      <c r="AGL429" s="93"/>
      <c r="AGM429" s="93"/>
      <c r="AGN429" s="93"/>
      <c r="AGO429" s="93"/>
      <c r="AGP429" s="93"/>
      <c r="AGQ429" s="93"/>
      <c r="AGR429" s="93"/>
      <c r="AGS429" s="93"/>
      <c r="AGT429" s="93"/>
      <c r="AGU429" s="93"/>
      <c r="AGV429" s="93"/>
      <c r="AGW429" s="93"/>
      <c r="AGX429" s="93"/>
      <c r="AGY429" s="93"/>
      <c r="AGZ429" s="93"/>
      <c r="AHA429" s="93"/>
      <c r="AHB429" s="93"/>
      <c r="AHC429" s="93"/>
      <c r="AHD429" s="93"/>
      <c r="AHE429" s="93"/>
      <c r="AHF429" s="93"/>
      <c r="AHG429" s="93"/>
      <c r="AHH429" s="93"/>
      <c r="AHI429" s="93"/>
      <c r="AHJ429" s="93"/>
      <c r="AHK429" s="93"/>
      <c r="AHL429" s="93"/>
      <c r="AHM429" s="93"/>
      <c r="AHN429" s="93"/>
      <c r="AHO429" s="93"/>
      <c r="AHP429" s="93"/>
      <c r="AHQ429" s="93"/>
      <c r="AHR429" s="93"/>
      <c r="AHS429" s="93"/>
      <c r="AHT429" s="93"/>
      <c r="AHU429" s="93"/>
      <c r="AHV429" s="93"/>
      <c r="AHW429" s="93"/>
      <c r="AHX429" s="93"/>
      <c r="AHY429" s="93"/>
      <c r="AHZ429" s="93"/>
      <c r="AIA429" s="93"/>
      <c r="AIB429" s="93"/>
      <c r="AIC429" s="93"/>
      <c r="AID429" s="93"/>
      <c r="AIE429" s="93"/>
      <c r="AIF429" s="93"/>
      <c r="AIG429" s="93"/>
      <c r="AIH429" s="93"/>
      <c r="AII429" s="93"/>
      <c r="AIJ429" s="93"/>
      <c r="AIK429" s="93"/>
      <c r="AIL429" s="93"/>
      <c r="AIM429" s="93"/>
      <c r="AIN429" s="93"/>
      <c r="AIO429" s="93"/>
      <c r="AIP429" s="93"/>
      <c r="AIQ429" s="93"/>
      <c r="AIR429" s="93"/>
      <c r="AIS429" s="93"/>
      <c r="AIT429" s="93"/>
      <c r="AIU429" s="93"/>
      <c r="AIV429" s="93"/>
      <c r="AIW429" s="93"/>
      <c r="AIX429" s="93"/>
      <c r="AIY429" s="93"/>
      <c r="AIZ429" s="93"/>
      <c r="AJA429" s="93"/>
      <c r="AJB429" s="93"/>
      <c r="AJC429" s="93"/>
      <c r="AJD429" s="93"/>
      <c r="AJE429" s="93"/>
      <c r="AJF429" s="93"/>
      <c r="AJG429" s="93"/>
      <c r="AJH429" s="93"/>
      <c r="AJI429" s="93"/>
      <c r="AJJ429" s="93"/>
      <c r="AJK429" s="93"/>
      <c r="AJL429" s="93"/>
      <c r="AJM429" s="93"/>
      <c r="AJN429" s="93"/>
      <c r="AJO429" s="93"/>
      <c r="AJP429" s="93"/>
      <c r="AJQ429" s="93"/>
      <c r="AJR429" s="93"/>
      <c r="AJS429" s="93"/>
      <c r="AJT429" s="93"/>
      <c r="AJU429" s="93"/>
      <c r="AJV429" s="93"/>
      <c r="AJW429" s="93"/>
      <c r="AJX429" s="93"/>
      <c r="AJY429" s="93"/>
      <c r="AJZ429" s="93"/>
      <c r="AKA429" s="93"/>
      <c r="AKB429" s="93"/>
      <c r="AKC429" s="93"/>
      <c r="AKD429" s="93"/>
      <c r="AKE429" s="93"/>
      <c r="AKF429" s="93"/>
      <c r="AKG429" s="93"/>
      <c r="AKH429" s="93"/>
      <c r="AKI429" s="93"/>
      <c r="AKJ429" s="93"/>
      <c r="AKK429" s="93"/>
      <c r="AKL429" s="93"/>
      <c r="AKM429" s="93"/>
      <c r="AKN429" s="93"/>
      <c r="AKO429" s="93"/>
      <c r="AKP429" s="93"/>
      <c r="AKQ429" s="93"/>
      <c r="AKR429" s="93"/>
      <c r="AKS429" s="93"/>
      <c r="AKT429" s="93"/>
      <c r="AKU429" s="93"/>
      <c r="AKV429" s="93"/>
      <c r="AKW429" s="93"/>
      <c r="AKX429" s="93"/>
      <c r="AKY429" s="93"/>
      <c r="AKZ429" s="93"/>
      <c r="ALA429" s="93"/>
      <c r="ALB429" s="93"/>
      <c r="ALC429" s="93"/>
      <c r="ALD429" s="93"/>
      <c r="ALE429" s="93"/>
      <c r="ALF429" s="93"/>
      <c r="ALG429" s="93"/>
      <c r="ALH429" s="93"/>
      <c r="ALI429" s="93"/>
      <c r="ALJ429" s="93"/>
      <c r="ALK429" s="93"/>
      <c r="ALL429" s="93"/>
      <c r="ALM429" s="93"/>
      <c r="ALN429" s="93"/>
      <c r="ALO429" s="93"/>
      <c r="ALP429" s="93"/>
      <c r="ALQ429" s="93"/>
      <c r="ALR429" s="93"/>
      <c r="ALS429" s="93"/>
      <c r="ALT429" s="93"/>
      <c r="ALU429" s="93"/>
      <c r="ALV429" s="93"/>
      <c r="ALW429" s="93"/>
      <c r="ALX429" s="93"/>
      <c r="ALY429" s="93"/>
      <c r="ALZ429" s="93"/>
      <c r="AMA429" s="93"/>
      <c r="AMB429" s="93"/>
      <c r="AMC429" s="93"/>
      <c r="AMD429" s="93"/>
      <c r="AME429" s="93"/>
      <c r="AMF429" s="93"/>
      <c r="AMG429" s="93"/>
      <c r="AMH429" s="93"/>
      <c r="AMI429" s="93"/>
      <c r="AMJ429" s="93"/>
      <c r="AMK429" s="93"/>
      <c r="AML429" s="93"/>
      <c r="AMM429" s="93"/>
      <c r="AMN429" s="93"/>
      <c r="AMO429" s="93"/>
      <c r="AMP429" s="93"/>
      <c r="AMQ429" s="93"/>
      <c r="AMR429" s="93"/>
      <c r="AMS429" s="93"/>
      <c r="AMT429" s="93"/>
      <c r="AMU429" s="93"/>
      <c r="AMV429" s="93"/>
      <c r="AMW429" s="93"/>
      <c r="AMX429" s="93"/>
      <c r="AMY429" s="93"/>
      <c r="AMZ429" s="93"/>
      <c r="ANA429" s="93"/>
      <c r="ANB429" s="93"/>
      <c r="ANC429" s="93"/>
      <c r="AND429" s="93"/>
      <c r="ANE429" s="93"/>
      <c r="ANF429" s="93"/>
      <c r="ANG429" s="93"/>
      <c r="ANH429" s="93"/>
      <c r="ANI429" s="93"/>
      <c r="ANJ429" s="93"/>
      <c r="ANK429" s="93"/>
      <c r="ANL429" s="93"/>
      <c r="ANM429" s="93"/>
      <c r="ANN429" s="93"/>
      <c r="ANO429" s="93"/>
      <c r="ANP429" s="93"/>
      <c r="ANQ429" s="93"/>
      <c r="ANR429" s="93"/>
      <c r="ANS429" s="93"/>
      <c r="ANT429" s="93"/>
      <c r="ANU429" s="93"/>
      <c r="ANV429" s="93"/>
      <c r="ANW429" s="93"/>
      <c r="ANX429" s="93"/>
      <c r="ANY429" s="93"/>
      <c r="ANZ429" s="93"/>
      <c r="AOA429" s="93"/>
      <c r="AOB429" s="93"/>
      <c r="AOC429" s="93"/>
      <c r="AOD429" s="93"/>
      <c r="AOE429" s="93"/>
      <c r="AOF429" s="93"/>
      <c r="AOG429" s="93"/>
      <c r="AOH429" s="93"/>
      <c r="AOI429" s="93"/>
      <c r="AOJ429" s="93"/>
      <c r="AOK429" s="93"/>
      <c r="AOL429" s="93"/>
      <c r="AOM429" s="93"/>
      <c r="AON429" s="93"/>
      <c r="AOO429" s="93"/>
      <c r="AOP429" s="93"/>
      <c r="AOQ429" s="93"/>
      <c r="AOR429" s="93"/>
      <c r="AOS429" s="93"/>
      <c r="AOT429" s="93"/>
      <c r="AOU429" s="93"/>
      <c r="AOV429" s="93"/>
      <c r="AOW429" s="93"/>
      <c r="AOX429" s="93"/>
      <c r="AOY429" s="93"/>
      <c r="AOZ429" s="93"/>
      <c r="APA429" s="93"/>
      <c r="APB429" s="93"/>
      <c r="APC429" s="93"/>
      <c r="APD429" s="93"/>
      <c r="APE429" s="93"/>
      <c r="APF429" s="93"/>
      <c r="APG429" s="93"/>
      <c r="APH429" s="93"/>
      <c r="API429" s="93"/>
      <c r="APJ429" s="93"/>
      <c r="APK429" s="93"/>
      <c r="APL429" s="93"/>
      <c r="APM429" s="93"/>
      <c r="APN429" s="93"/>
      <c r="APO429" s="93"/>
      <c r="APP429" s="93"/>
      <c r="APQ429" s="93"/>
      <c r="APR429" s="93"/>
      <c r="APS429" s="93"/>
      <c r="APT429" s="93"/>
      <c r="APU429" s="93"/>
      <c r="APV429" s="93"/>
      <c r="APW429" s="93"/>
      <c r="APX429" s="93"/>
      <c r="APY429" s="93"/>
      <c r="APZ429" s="93"/>
      <c r="AQA429" s="93"/>
      <c r="AQB429" s="93"/>
      <c r="AQC429" s="93"/>
      <c r="AQD429" s="93"/>
      <c r="AQE429" s="93"/>
      <c r="AQF429" s="93"/>
      <c r="AQG429" s="93"/>
      <c r="AQH429" s="93"/>
      <c r="AQI429" s="93"/>
      <c r="AQJ429" s="93"/>
      <c r="AQK429" s="93"/>
      <c r="AQL429" s="93"/>
      <c r="AQM429" s="93"/>
      <c r="AQN429" s="93"/>
      <c r="AQO429" s="93"/>
      <c r="AQP429" s="93"/>
      <c r="AQQ429" s="93"/>
      <c r="AQR429" s="93"/>
      <c r="AQS429" s="93"/>
      <c r="AQT429" s="93"/>
      <c r="AQU429" s="93"/>
      <c r="AQV429" s="93"/>
      <c r="AQW429" s="93"/>
      <c r="AQX429" s="93"/>
      <c r="AQY429" s="93"/>
      <c r="AQZ429" s="93"/>
      <c r="ARA429" s="93"/>
      <c r="ARB429" s="93"/>
      <c r="ARC429" s="93"/>
      <c r="ARD429" s="93"/>
      <c r="ARE429" s="93"/>
      <c r="ARF429" s="93"/>
      <c r="ARG429" s="93"/>
      <c r="ARH429" s="93"/>
      <c r="ARI429" s="93"/>
      <c r="ARJ429" s="93"/>
      <c r="ARK429" s="93"/>
      <c r="ARL429" s="93"/>
      <c r="ARM429" s="93"/>
      <c r="ARN429" s="93"/>
      <c r="ARO429" s="93"/>
      <c r="ARP429" s="93"/>
      <c r="ARQ429" s="93"/>
      <c r="ARR429" s="93"/>
      <c r="ARS429" s="93"/>
      <c r="ART429" s="93"/>
      <c r="ARU429" s="93"/>
      <c r="ARV429" s="93"/>
      <c r="ARW429" s="93"/>
      <c r="ARX429" s="93"/>
      <c r="ARY429" s="93"/>
      <c r="ARZ429" s="93"/>
      <c r="ASA429" s="93"/>
      <c r="ASB429" s="93"/>
      <c r="ASC429" s="93"/>
      <c r="ASD429" s="93"/>
      <c r="ASE429" s="93"/>
      <c r="ASF429" s="93"/>
      <c r="ASG429" s="93"/>
      <c r="ASH429" s="93"/>
      <c r="ASI429" s="93"/>
      <c r="ASJ429" s="93"/>
      <c r="ASK429" s="93"/>
      <c r="ASL429" s="93"/>
      <c r="ASM429" s="93"/>
      <c r="ASN429" s="93"/>
      <c r="ASO429" s="93"/>
      <c r="ASP429" s="93"/>
      <c r="ASQ429" s="93"/>
      <c r="ASR429" s="93"/>
      <c r="ASS429" s="93"/>
      <c r="AST429" s="93"/>
      <c r="ASU429" s="93"/>
      <c r="ASV429" s="93"/>
      <c r="ASW429" s="93"/>
      <c r="ASX429" s="93"/>
      <c r="ASY429" s="93"/>
      <c r="ASZ429" s="93"/>
      <c r="ATA429" s="93"/>
      <c r="ATB429" s="93"/>
      <c r="ATC429" s="93"/>
      <c r="ATD429" s="93"/>
      <c r="ATE429" s="93"/>
      <c r="ATF429" s="93"/>
      <c r="ATG429" s="93"/>
      <c r="ATH429" s="93"/>
      <c r="ATI429" s="93"/>
      <c r="ATJ429" s="93"/>
      <c r="ATK429" s="93"/>
      <c r="ATL429" s="93"/>
      <c r="ATM429" s="93"/>
      <c r="ATN429" s="93"/>
      <c r="ATO429" s="93"/>
      <c r="ATP429" s="93"/>
      <c r="ATQ429" s="93"/>
      <c r="ATR429" s="93"/>
      <c r="ATS429" s="93"/>
      <c r="ATT429" s="93"/>
      <c r="ATU429" s="93"/>
      <c r="ATV429" s="93"/>
      <c r="ATW429" s="93"/>
      <c r="ATX429" s="93"/>
      <c r="ATY429" s="93"/>
      <c r="ATZ429" s="93"/>
      <c r="AUA429" s="93"/>
      <c r="AUB429" s="93"/>
      <c r="AUC429" s="93"/>
      <c r="AUD429" s="93"/>
      <c r="AUE429" s="93"/>
      <c r="AUF429" s="93"/>
      <c r="AUG429" s="93"/>
      <c r="AUH429" s="93"/>
      <c r="AUI429" s="93"/>
      <c r="AUJ429" s="93"/>
      <c r="AUK429" s="93"/>
      <c r="AUL429" s="93"/>
      <c r="AUM429" s="93"/>
      <c r="AUN429" s="93"/>
      <c r="AUO429" s="93"/>
      <c r="AUP429" s="93"/>
      <c r="AUQ429" s="93"/>
      <c r="AUR429" s="93"/>
      <c r="AUS429" s="93"/>
      <c r="AUT429" s="93"/>
      <c r="AUU429" s="93"/>
      <c r="AUV429" s="93"/>
      <c r="AUW429" s="93"/>
      <c r="AUX429" s="93"/>
      <c r="AUY429" s="93"/>
      <c r="AUZ429" s="93"/>
      <c r="AVA429" s="93"/>
      <c r="AVB429" s="93"/>
      <c r="AVC429" s="93"/>
      <c r="AVD429" s="93"/>
      <c r="AVE429" s="93"/>
      <c r="AVF429" s="93"/>
      <c r="AVG429" s="93"/>
      <c r="AVH429" s="93"/>
      <c r="AVI429" s="93"/>
      <c r="AVJ429" s="93"/>
      <c r="AVK429" s="93"/>
      <c r="AVL429" s="93"/>
      <c r="AVM429" s="93"/>
      <c r="AVN429" s="93"/>
      <c r="AVO429" s="93"/>
      <c r="AVP429" s="93"/>
      <c r="AVQ429" s="93"/>
      <c r="AVR429" s="93"/>
      <c r="AVS429" s="93"/>
      <c r="AVT429" s="93"/>
      <c r="AVU429" s="93"/>
      <c r="AVV429" s="93"/>
      <c r="AVW429" s="93"/>
      <c r="AVX429" s="93"/>
      <c r="AVY429" s="93"/>
      <c r="AVZ429" s="93"/>
      <c r="AWA429" s="93"/>
      <c r="AWB429" s="93"/>
      <c r="AWC429" s="93"/>
      <c r="AWD429" s="93"/>
      <c r="AWE429" s="93"/>
      <c r="AWF429" s="93"/>
      <c r="AWG429" s="93"/>
      <c r="AWH429" s="93"/>
      <c r="AWI429" s="93"/>
      <c r="AWJ429" s="93"/>
      <c r="AWK429" s="93"/>
      <c r="AWL429" s="93"/>
      <c r="AWM429" s="93"/>
      <c r="AWN429" s="93"/>
      <c r="AWO429" s="93"/>
      <c r="AWP429" s="93"/>
      <c r="AWQ429" s="93"/>
      <c r="AWR429" s="93"/>
      <c r="AWS429" s="93"/>
      <c r="AWT429" s="93"/>
      <c r="AWU429" s="93"/>
      <c r="AWV429" s="93"/>
      <c r="AWW429" s="93"/>
      <c r="AWX429" s="93"/>
      <c r="AWY429" s="93"/>
      <c r="AWZ429" s="93"/>
      <c r="AXA429" s="93"/>
      <c r="AXB429" s="93"/>
      <c r="AXC429" s="93"/>
      <c r="AXD429" s="93"/>
      <c r="AXE429" s="93"/>
      <c r="AXF429" s="93"/>
      <c r="AXG429" s="93"/>
      <c r="AXH429" s="93"/>
      <c r="AXI429" s="93"/>
      <c r="AXJ429" s="93"/>
      <c r="AXK429" s="93"/>
      <c r="AXL429" s="93"/>
      <c r="AXM429" s="93"/>
      <c r="AXN429" s="93"/>
      <c r="AXO429" s="93"/>
      <c r="AXP429" s="93"/>
      <c r="AXQ429" s="93"/>
      <c r="AXR429" s="93"/>
      <c r="AXS429" s="93"/>
      <c r="AXT429" s="93"/>
      <c r="AXU429" s="93"/>
      <c r="AXV429" s="93"/>
      <c r="AXW429" s="93"/>
      <c r="AXX429" s="93"/>
      <c r="AXY429" s="93"/>
      <c r="AXZ429" s="93"/>
      <c r="AYA429" s="93"/>
      <c r="AYB429" s="93"/>
      <c r="AYC429" s="93"/>
      <c r="AYD429" s="93"/>
      <c r="AYE429" s="93"/>
      <c r="AYF429" s="93"/>
      <c r="AYG429" s="93"/>
      <c r="AYH429" s="93"/>
      <c r="AYI429" s="93"/>
      <c r="AYJ429" s="93"/>
      <c r="AYK429" s="93"/>
      <c r="AYL429" s="93"/>
      <c r="AYM429" s="93"/>
      <c r="AYN429" s="93"/>
      <c r="AYO429" s="93"/>
      <c r="AYP429" s="93"/>
      <c r="AYQ429" s="93"/>
      <c r="AYR429" s="93"/>
      <c r="AYS429" s="93"/>
      <c r="AYT429" s="93"/>
      <c r="AYU429" s="93"/>
      <c r="AYV429" s="93"/>
      <c r="AYW429" s="93"/>
      <c r="AYX429" s="93"/>
      <c r="AYY429" s="93"/>
      <c r="AYZ429" s="93"/>
      <c r="AZA429" s="93"/>
      <c r="AZB429" s="93"/>
      <c r="AZC429" s="93"/>
      <c r="AZD429" s="93"/>
      <c r="AZE429" s="93"/>
      <c r="AZF429" s="93"/>
      <c r="AZG429" s="93"/>
      <c r="AZH429" s="93"/>
      <c r="AZI429" s="93"/>
      <c r="AZJ429" s="93"/>
      <c r="AZK429" s="93"/>
      <c r="AZL429" s="93"/>
      <c r="AZM429" s="93"/>
      <c r="AZN429" s="93"/>
      <c r="AZO429" s="93"/>
      <c r="AZP429" s="93"/>
      <c r="AZQ429" s="93"/>
      <c r="AZR429" s="93"/>
      <c r="AZS429" s="93"/>
      <c r="AZT429" s="93"/>
      <c r="AZU429" s="93"/>
      <c r="AZV429" s="93"/>
      <c r="AZW429" s="93"/>
      <c r="AZX429" s="93"/>
      <c r="AZY429" s="93"/>
      <c r="AZZ429" s="93"/>
      <c r="BAA429" s="93"/>
      <c r="BAB429" s="93"/>
      <c r="BAC429" s="93"/>
      <c r="BAD429" s="93"/>
      <c r="BAE429" s="93"/>
      <c r="BAF429" s="93"/>
      <c r="BAG429" s="93"/>
      <c r="BAH429" s="93"/>
      <c r="BAI429" s="93"/>
      <c r="BAJ429" s="93"/>
      <c r="BAK429" s="93"/>
      <c r="BAL429" s="93"/>
      <c r="BAM429" s="93"/>
      <c r="BAN429" s="93"/>
      <c r="BAO429" s="93"/>
      <c r="BAP429" s="93"/>
      <c r="BAQ429" s="93"/>
      <c r="BAR429" s="93"/>
      <c r="BAS429" s="93"/>
      <c r="BAT429" s="93"/>
      <c r="BAU429" s="93"/>
      <c r="BAV429" s="93"/>
      <c r="BAW429" s="93"/>
      <c r="BAX429" s="93"/>
      <c r="BAY429" s="93"/>
      <c r="BAZ429" s="93"/>
      <c r="BBA429" s="93"/>
      <c r="BBB429" s="93"/>
      <c r="BBC429" s="93"/>
      <c r="BBD429" s="93"/>
      <c r="BBE429" s="93"/>
      <c r="BBF429" s="93"/>
      <c r="BBG429" s="93"/>
      <c r="BBH429" s="93"/>
      <c r="BBI429" s="93"/>
      <c r="BBJ429" s="93"/>
      <c r="BBK429" s="93"/>
      <c r="BBL429" s="93"/>
      <c r="BBM429" s="93"/>
      <c r="BBN429" s="93"/>
      <c r="BBO429" s="93"/>
      <c r="BBP429" s="93"/>
      <c r="BBQ429" s="93"/>
      <c r="BBR429" s="93"/>
      <c r="BBS429" s="93"/>
      <c r="BBT429" s="93"/>
      <c r="BBU429" s="93"/>
      <c r="BBV429" s="93"/>
      <c r="BBW429" s="93"/>
      <c r="BBX429" s="93"/>
      <c r="BBY429" s="93"/>
      <c r="BBZ429" s="93"/>
      <c r="BCA429" s="93"/>
      <c r="BCB429" s="93"/>
      <c r="BCC429" s="93"/>
      <c r="BCD429" s="93"/>
      <c r="BCE429" s="93"/>
      <c r="BCF429" s="93"/>
      <c r="BCG429" s="93"/>
      <c r="BCH429" s="93"/>
      <c r="BCI429" s="93"/>
      <c r="BCJ429" s="93"/>
      <c r="BCK429" s="93"/>
      <c r="BCL429" s="93"/>
      <c r="BCM429" s="93"/>
      <c r="BCN429" s="93"/>
      <c r="BCO429" s="93"/>
      <c r="BCP429" s="93"/>
      <c r="BCQ429" s="93"/>
      <c r="BCR429" s="93"/>
      <c r="BCS429" s="93"/>
      <c r="BCT429" s="93"/>
      <c r="BCU429" s="93"/>
      <c r="BCV429" s="93"/>
      <c r="BCW429" s="93"/>
      <c r="BCX429" s="93"/>
      <c r="BCY429" s="93"/>
      <c r="BCZ429" s="93"/>
      <c r="BDA429" s="93"/>
      <c r="BDB429" s="93"/>
      <c r="BDC429" s="93"/>
      <c r="BDD429" s="93"/>
      <c r="BDE429" s="93"/>
      <c r="BDF429" s="93"/>
      <c r="BDG429" s="93"/>
      <c r="BDH429" s="93"/>
      <c r="BDI429" s="93"/>
      <c r="BDJ429" s="93"/>
      <c r="BDK429" s="93"/>
      <c r="BDL429" s="93"/>
      <c r="BDM429" s="93"/>
      <c r="BDN429" s="93"/>
      <c r="BDO429" s="93"/>
      <c r="BDP429" s="93"/>
      <c r="BDQ429" s="93"/>
      <c r="BDR429" s="93"/>
      <c r="BDS429" s="93"/>
      <c r="BDT429" s="93"/>
      <c r="BDU429" s="93"/>
      <c r="BDV429" s="93"/>
      <c r="BDW429" s="93"/>
      <c r="BDX429" s="93"/>
      <c r="BDY429" s="93"/>
      <c r="BDZ429" s="93"/>
      <c r="BEA429" s="93"/>
      <c r="BEB429" s="93"/>
      <c r="BEC429" s="93"/>
      <c r="BED429" s="93"/>
      <c r="BEE429" s="93"/>
      <c r="BEF429" s="93"/>
      <c r="BEG429" s="93"/>
      <c r="BEH429" s="93"/>
      <c r="BEI429" s="93"/>
      <c r="BEJ429" s="93"/>
      <c r="BEK429" s="93"/>
      <c r="BEL429" s="93"/>
      <c r="BEM429" s="93"/>
      <c r="BEN429" s="93"/>
      <c r="BEO429" s="93"/>
      <c r="BEP429" s="93"/>
      <c r="BEQ429" s="93"/>
      <c r="BER429" s="93"/>
      <c r="BES429" s="93"/>
      <c r="BET429" s="93"/>
      <c r="BEU429" s="93"/>
      <c r="BEV429" s="93"/>
      <c r="BEW429" s="93"/>
      <c r="BEX429" s="93"/>
      <c r="BEY429" s="93"/>
      <c r="BEZ429" s="93"/>
      <c r="BFA429" s="93"/>
      <c r="BFB429" s="93"/>
      <c r="BFC429" s="93"/>
      <c r="BFD429" s="93"/>
      <c r="BFE429" s="93"/>
      <c r="BFF429" s="93"/>
      <c r="BFG429" s="93"/>
      <c r="BFH429" s="93"/>
      <c r="BFI429" s="93"/>
      <c r="BFJ429" s="93"/>
      <c r="BFK429" s="93"/>
      <c r="BFL429" s="93"/>
      <c r="BFM429" s="93"/>
      <c r="BFN429" s="93"/>
      <c r="BFO429" s="93"/>
      <c r="BFP429" s="93"/>
      <c r="BFQ429" s="93"/>
      <c r="BFR429" s="93"/>
      <c r="BFS429" s="93"/>
      <c r="BFT429" s="93"/>
      <c r="BFU429" s="93"/>
      <c r="BFV429" s="93"/>
      <c r="BFW429" s="93"/>
      <c r="BFX429" s="93"/>
      <c r="BFY429" s="93"/>
      <c r="BFZ429" s="93"/>
      <c r="BGA429" s="93"/>
      <c r="BGB429" s="93"/>
      <c r="BGC429" s="93"/>
      <c r="BGD429" s="93"/>
      <c r="BGE429" s="93"/>
      <c r="BGF429" s="93"/>
      <c r="BGG429" s="93"/>
      <c r="BGH429" s="93"/>
      <c r="BGI429" s="93"/>
      <c r="BGJ429" s="93"/>
      <c r="BGK429" s="93"/>
      <c r="BGL429" s="93"/>
      <c r="BGM429" s="93"/>
      <c r="BGN429" s="93"/>
      <c r="BGO429" s="93"/>
      <c r="BGP429" s="93"/>
      <c r="BGQ429" s="93"/>
      <c r="BGR429" s="93"/>
      <c r="BGS429" s="93"/>
      <c r="BGT429" s="93"/>
      <c r="BGU429" s="93"/>
      <c r="BGV429" s="93"/>
      <c r="BGW429" s="93"/>
      <c r="BGX429" s="93"/>
      <c r="BGY429" s="93"/>
      <c r="BGZ429" s="93"/>
      <c r="BHA429" s="93"/>
      <c r="BHB429" s="93"/>
      <c r="BHC429" s="93"/>
      <c r="BHD429" s="93"/>
      <c r="BHE429" s="93"/>
      <c r="BHF429" s="93"/>
      <c r="BHG429" s="93"/>
      <c r="BHH429" s="93"/>
      <c r="BHI429" s="93"/>
      <c r="BHJ429" s="93"/>
      <c r="BHK429" s="93"/>
      <c r="BHL429" s="93"/>
      <c r="BHM429" s="93"/>
      <c r="BHN429" s="93"/>
      <c r="BHO429" s="93"/>
      <c r="BHP429" s="93"/>
      <c r="BHQ429" s="93"/>
      <c r="BHR429" s="93"/>
      <c r="BHS429" s="93"/>
      <c r="BHT429" s="93"/>
      <c r="BHU429" s="93"/>
      <c r="BHV429" s="93"/>
      <c r="BHW429" s="93"/>
      <c r="BHX429" s="93"/>
      <c r="BHY429" s="93"/>
      <c r="BHZ429" s="93"/>
      <c r="BIA429" s="93"/>
      <c r="BIB429" s="93"/>
      <c r="BIC429" s="93"/>
      <c r="BID429" s="93"/>
      <c r="BIE429" s="93"/>
      <c r="BIF429" s="93"/>
      <c r="BIG429" s="93"/>
      <c r="BIH429" s="93"/>
      <c r="BII429" s="93"/>
      <c r="BIJ429" s="93"/>
      <c r="BIK429" s="93"/>
      <c r="BIL429" s="93"/>
      <c r="BIM429" s="93"/>
      <c r="BIN429" s="93"/>
      <c r="BIO429" s="93"/>
      <c r="BIP429" s="93"/>
      <c r="BIQ429" s="93"/>
      <c r="BIR429" s="93"/>
      <c r="BIS429" s="93"/>
      <c r="BIT429" s="93"/>
      <c r="BIU429" s="93"/>
      <c r="BIV429" s="93"/>
      <c r="BIW429" s="93"/>
      <c r="BIX429" s="93"/>
      <c r="BIY429" s="93"/>
      <c r="BIZ429" s="93"/>
      <c r="BJA429" s="93"/>
      <c r="BJB429" s="93"/>
      <c r="BJC429" s="93"/>
      <c r="BJD429" s="93"/>
      <c r="BJE429" s="93"/>
      <c r="BJF429" s="93"/>
      <c r="BJG429" s="93"/>
      <c r="BJH429" s="93"/>
      <c r="BJI429" s="93"/>
      <c r="BJJ429" s="93"/>
      <c r="BJK429" s="93"/>
      <c r="BJL429" s="93"/>
      <c r="BJM429" s="93"/>
      <c r="BJN429" s="93"/>
      <c r="BJO429" s="93"/>
      <c r="BJP429" s="93"/>
      <c r="BJQ429" s="93"/>
      <c r="BJR429" s="93"/>
      <c r="BJS429" s="93"/>
      <c r="BJT429" s="93"/>
      <c r="BJU429" s="93"/>
      <c r="BJV429" s="93"/>
      <c r="BJW429" s="93"/>
      <c r="BJX429" s="93"/>
      <c r="BJY429" s="93"/>
      <c r="BJZ429" s="93"/>
      <c r="BKA429" s="93"/>
      <c r="BKB429" s="93"/>
      <c r="BKC429" s="93"/>
      <c r="BKD429" s="93"/>
      <c r="BKE429" s="93"/>
      <c r="BKF429" s="93"/>
      <c r="BKG429" s="93"/>
      <c r="BKH429" s="93"/>
      <c r="BKI429" s="93"/>
      <c r="BKJ429" s="93"/>
      <c r="BKK429" s="93"/>
      <c r="BKL429" s="93"/>
      <c r="BKM429" s="93"/>
      <c r="BKN429" s="93"/>
      <c r="BKO429" s="93"/>
      <c r="BKP429" s="93"/>
      <c r="BKQ429" s="93"/>
      <c r="BKR429" s="93"/>
      <c r="BKS429" s="93"/>
      <c r="BKT429" s="93"/>
      <c r="BKU429" s="93"/>
      <c r="BKV429" s="93"/>
      <c r="BKW429" s="93"/>
      <c r="BKX429" s="93"/>
      <c r="BKY429" s="93"/>
      <c r="BKZ429" s="93"/>
      <c r="BLA429" s="93"/>
      <c r="BLB429" s="93"/>
      <c r="BLC429" s="93"/>
      <c r="BLD429" s="93"/>
      <c r="BLE429" s="93"/>
      <c r="BLF429" s="93"/>
      <c r="BLG429" s="93"/>
      <c r="BLH429" s="93"/>
      <c r="BLI429" s="93"/>
      <c r="BLJ429" s="93"/>
      <c r="BLK429" s="93"/>
      <c r="BLL429" s="93"/>
      <c r="BLM429" s="93"/>
      <c r="BLN429" s="93"/>
      <c r="BLO429" s="93"/>
      <c r="BLP429" s="93"/>
      <c r="BLQ429" s="93"/>
      <c r="BLR429" s="93"/>
      <c r="BLS429" s="93"/>
      <c r="BLT429" s="93"/>
      <c r="BLU429" s="93"/>
      <c r="BLV429" s="93"/>
      <c r="BLW429" s="93"/>
      <c r="BLX429" s="93"/>
      <c r="BLY429" s="93"/>
      <c r="BLZ429" s="93"/>
      <c r="BMA429" s="93"/>
      <c r="BMB429" s="93"/>
      <c r="BMC429" s="93"/>
      <c r="BMD429" s="93"/>
      <c r="BME429" s="93"/>
      <c r="BMF429" s="93"/>
      <c r="BMG429" s="93"/>
      <c r="BMH429" s="93"/>
      <c r="BMI429" s="93"/>
      <c r="BMJ429" s="93"/>
      <c r="BMK429" s="93"/>
      <c r="BML429" s="93"/>
      <c r="BMM429" s="93"/>
      <c r="BMN429" s="93"/>
      <c r="BMO429" s="93"/>
      <c r="BMP429" s="93"/>
      <c r="BMQ429" s="93"/>
      <c r="BMR429" s="93"/>
      <c r="BMS429" s="93"/>
      <c r="BMT429" s="93"/>
      <c r="BMU429" s="93"/>
      <c r="BMV429" s="93"/>
      <c r="BMW429" s="93"/>
      <c r="BMX429" s="93"/>
      <c r="BMY429" s="93"/>
      <c r="BMZ429" s="93"/>
      <c r="BNA429" s="93"/>
      <c r="BNB429" s="93"/>
      <c r="BNC429" s="93"/>
      <c r="BND429" s="93"/>
      <c r="BNE429" s="93"/>
      <c r="BNF429" s="93"/>
      <c r="BNG429" s="93"/>
      <c r="BNH429" s="93"/>
      <c r="BNI429" s="93"/>
      <c r="BNJ429" s="93"/>
      <c r="BNK429" s="93"/>
      <c r="BNL429" s="93"/>
      <c r="BNM429" s="93"/>
      <c r="BNN429" s="93"/>
      <c r="BNO429" s="93"/>
      <c r="BNP429" s="93"/>
      <c r="BNQ429" s="93"/>
      <c r="BNR429" s="93"/>
      <c r="BNS429" s="93"/>
      <c r="BNT429" s="93"/>
      <c r="BNU429" s="93"/>
      <c r="BNV429" s="93"/>
      <c r="BNW429" s="93"/>
      <c r="BNX429" s="93"/>
      <c r="BNY429" s="93"/>
      <c r="BNZ429" s="93"/>
      <c r="BOA429" s="93"/>
      <c r="BOB429" s="93"/>
      <c r="BOC429" s="93"/>
      <c r="BOD429" s="93"/>
      <c r="BOE429" s="93"/>
      <c r="BOF429" s="93"/>
      <c r="BOG429" s="93"/>
      <c r="BOH429" s="93"/>
      <c r="BOI429" s="93"/>
      <c r="BOJ429" s="93"/>
      <c r="BOK429" s="93"/>
      <c r="BOL429" s="93"/>
      <c r="BOM429" s="93"/>
      <c r="BON429" s="93"/>
      <c r="BOO429" s="93"/>
      <c r="BOP429" s="93"/>
      <c r="BOQ429" s="93"/>
      <c r="BOR429" s="93"/>
      <c r="BOS429" s="93"/>
      <c r="BOT429" s="93"/>
      <c r="BOU429" s="93"/>
      <c r="BOV429" s="93"/>
      <c r="BOW429" s="93"/>
      <c r="BOX429" s="93"/>
      <c r="BOY429" s="93"/>
      <c r="BOZ429" s="93"/>
      <c r="BPA429" s="93"/>
      <c r="BPB429" s="93"/>
      <c r="BPC429" s="93"/>
      <c r="BPD429" s="93"/>
      <c r="BPE429" s="93"/>
      <c r="BPF429" s="93"/>
      <c r="BPG429" s="93"/>
      <c r="BPH429" s="93"/>
      <c r="BPI429" s="93"/>
      <c r="BPJ429" s="93"/>
      <c r="BPK429" s="93"/>
      <c r="BPL429" s="93"/>
      <c r="BPM429" s="93"/>
      <c r="BPN429" s="93"/>
      <c r="BPO429" s="93"/>
      <c r="BPP429" s="93"/>
      <c r="BPQ429" s="93"/>
      <c r="BPR429" s="93"/>
      <c r="BPS429" s="93"/>
      <c r="BPT429" s="93"/>
      <c r="BPU429" s="93"/>
      <c r="BPV429" s="93"/>
      <c r="BPW429" s="93"/>
      <c r="BPX429" s="93"/>
      <c r="BPY429" s="93"/>
      <c r="BPZ429" s="93"/>
      <c r="BQA429" s="93"/>
      <c r="BQB429" s="93"/>
      <c r="BQC429" s="93"/>
      <c r="BQD429" s="93"/>
      <c r="BQE429" s="93"/>
      <c r="BQF429" s="93"/>
      <c r="BQG429" s="93"/>
      <c r="BQH429" s="93"/>
      <c r="BQI429" s="93"/>
      <c r="BQJ429" s="93"/>
      <c r="BQK429" s="93"/>
      <c r="BQL429" s="93"/>
      <c r="BQM429" s="93"/>
      <c r="BQN429" s="93"/>
      <c r="BQO429" s="93"/>
      <c r="BQP429" s="93"/>
      <c r="BQQ429" s="93"/>
      <c r="BQR429" s="93"/>
      <c r="BQS429" s="93"/>
      <c r="BQT429" s="93"/>
      <c r="BQU429" s="93"/>
      <c r="BQV429" s="93"/>
      <c r="BQW429" s="93"/>
      <c r="BQX429" s="93"/>
      <c r="BQY429" s="93"/>
      <c r="BQZ429" s="93"/>
      <c r="BRA429" s="93"/>
      <c r="BRB429" s="93"/>
      <c r="BRC429" s="93"/>
      <c r="BRD429" s="93"/>
      <c r="BRE429" s="93"/>
      <c r="BRF429" s="93"/>
      <c r="BRG429" s="93"/>
      <c r="BRH429" s="93"/>
      <c r="BRI429" s="93"/>
      <c r="BRJ429" s="93"/>
      <c r="BRK429" s="93"/>
      <c r="BRL429" s="93"/>
      <c r="BRM429" s="93"/>
      <c r="BRN429" s="93"/>
      <c r="BRO429" s="93"/>
      <c r="BRP429" s="93"/>
      <c r="BRQ429" s="93"/>
      <c r="BRR429" s="93"/>
      <c r="BRS429" s="93"/>
      <c r="BRT429" s="93"/>
      <c r="BRU429" s="93"/>
      <c r="BRV429" s="93"/>
      <c r="BRW429" s="93"/>
      <c r="BRX429" s="93"/>
      <c r="BRY429" s="93"/>
      <c r="BRZ429" s="93"/>
      <c r="BSA429" s="93"/>
      <c r="BSB429" s="93"/>
      <c r="BSC429" s="93"/>
      <c r="BSD429" s="93"/>
      <c r="BSE429" s="93"/>
      <c r="BSF429" s="93"/>
      <c r="BSG429" s="93"/>
      <c r="BSH429" s="93"/>
      <c r="BSI429" s="93"/>
      <c r="BSJ429" s="93"/>
      <c r="BSK429" s="93"/>
      <c r="BSL429" s="93"/>
      <c r="BSM429" s="93"/>
      <c r="BSN429" s="93"/>
      <c r="BSO429" s="93"/>
      <c r="BSP429" s="93"/>
      <c r="BSQ429" s="93"/>
      <c r="BSR429" s="93"/>
      <c r="BSS429" s="93"/>
      <c r="BST429" s="93"/>
      <c r="BSU429" s="93"/>
      <c r="BSV429" s="93"/>
      <c r="BSW429" s="93"/>
      <c r="BSX429" s="93"/>
      <c r="BSY429" s="93"/>
      <c r="BSZ429" s="93"/>
      <c r="BTA429" s="93"/>
      <c r="BTB429" s="93"/>
      <c r="BTC429" s="93"/>
      <c r="BTD429" s="93"/>
      <c r="BTE429" s="93"/>
      <c r="BTF429" s="93"/>
      <c r="BTG429" s="93"/>
      <c r="BTH429" s="93"/>
      <c r="BTI429" s="93"/>
      <c r="BTJ429" s="93"/>
      <c r="BTK429" s="93"/>
      <c r="BTL429" s="93"/>
      <c r="BTM429" s="93"/>
      <c r="BTN429" s="93"/>
      <c r="BTO429" s="93"/>
      <c r="BTP429" s="93"/>
      <c r="BTQ429" s="93"/>
      <c r="BTR429" s="93"/>
      <c r="BTS429" s="93"/>
      <c r="BTT429" s="93"/>
      <c r="BTU429" s="93"/>
      <c r="BTV429" s="93"/>
      <c r="BTW429" s="93"/>
      <c r="BTX429" s="93"/>
      <c r="BTY429" s="93"/>
      <c r="BTZ429" s="93"/>
      <c r="BUA429" s="93"/>
      <c r="BUB429" s="93"/>
      <c r="BUC429" s="93"/>
      <c r="BUD429" s="93"/>
      <c r="BUE429" s="93"/>
      <c r="BUF429" s="93"/>
      <c r="BUG429" s="93"/>
      <c r="BUH429" s="93"/>
      <c r="BUI429" s="93"/>
      <c r="BUJ429" s="93"/>
      <c r="BUK429" s="93"/>
      <c r="BUL429" s="93"/>
      <c r="BUM429" s="93"/>
      <c r="BUN429" s="93"/>
      <c r="BUO429" s="93"/>
      <c r="BUP429" s="93"/>
      <c r="BUQ429" s="93"/>
      <c r="BUR429" s="93"/>
      <c r="BUS429" s="93"/>
      <c r="BUT429" s="93"/>
      <c r="BUU429" s="93"/>
      <c r="BUV429" s="93"/>
      <c r="BUW429" s="93"/>
      <c r="BUX429" s="93"/>
      <c r="BUY429" s="93"/>
      <c r="BUZ429" s="93"/>
      <c r="BVA429" s="93"/>
      <c r="BVB429" s="93"/>
      <c r="BVC429" s="93"/>
      <c r="BVD429" s="93"/>
      <c r="BVE429" s="93"/>
      <c r="BVF429" s="93"/>
      <c r="BVG429" s="93"/>
      <c r="BVH429" s="93"/>
      <c r="BVI429" s="93"/>
      <c r="BVJ429" s="93"/>
      <c r="BVK429" s="93"/>
      <c r="BVL429" s="93"/>
      <c r="BVM429" s="93"/>
      <c r="BVN429" s="93"/>
      <c r="BVO429" s="93"/>
      <c r="BVP429" s="93"/>
      <c r="BVQ429" s="93"/>
      <c r="BVR429" s="93"/>
      <c r="BVS429" s="93"/>
      <c r="BVT429" s="93"/>
      <c r="BVU429" s="93"/>
      <c r="BVV429" s="93"/>
      <c r="BVW429" s="93"/>
      <c r="BVX429" s="93"/>
      <c r="BVY429" s="93"/>
      <c r="BVZ429" s="93"/>
      <c r="BWA429" s="93"/>
      <c r="BWB429" s="93"/>
      <c r="BWC429" s="93"/>
      <c r="BWD429" s="93"/>
      <c r="BWE429" s="93"/>
      <c r="BWF429" s="93"/>
      <c r="BWG429" s="93"/>
      <c r="BWH429" s="93"/>
      <c r="BWI429" s="93"/>
      <c r="BWJ429" s="93"/>
      <c r="BWK429" s="93"/>
      <c r="BWL429" s="93"/>
      <c r="BWM429" s="93"/>
      <c r="BWN429" s="93"/>
      <c r="BWO429" s="93"/>
      <c r="BWP429" s="93"/>
      <c r="BWQ429" s="93"/>
      <c r="BWR429" s="93"/>
      <c r="BWS429" s="93"/>
      <c r="BWT429" s="93"/>
      <c r="BWU429" s="93"/>
      <c r="BWV429" s="93"/>
      <c r="BWW429" s="93"/>
      <c r="BWX429" s="93"/>
      <c r="BWY429" s="93"/>
      <c r="BWZ429" s="93"/>
      <c r="BXA429" s="93"/>
      <c r="BXB429" s="93"/>
      <c r="BXC429" s="93"/>
      <c r="BXD429" s="93"/>
      <c r="BXE429" s="93"/>
      <c r="BXF429" s="93"/>
      <c r="BXG429" s="93"/>
      <c r="BXH429" s="93"/>
      <c r="BXI429" s="93"/>
      <c r="BXJ429" s="93"/>
      <c r="BXK429" s="93"/>
      <c r="BXL429" s="93"/>
      <c r="BXM429" s="93"/>
      <c r="BXN429" s="93"/>
      <c r="BXO429" s="93"/>
      <c r="BXP429" s="93"/>
      <c r="BXQ429" s="93"/>
      <c r="BXR429" s="93"/>
      <c r="BXS429" s="93"/>
      <c r="BXT429" s="93"/>
      <c r="BXU429" s="93"/>
      <c r="BXV429" s="93"/>
      <c r="BXW429" s="93"/>
      <c r="BXX429" s="93"/>
      <c r="BXY429" s="93"/>
      <c r="BXZ429" s="93"/>
      <c r="BYA429" s="93"/>
      <c r="BYB429" s="93"/>
      <c r="BYC429" s="93"/>
      <c r="BYD429" s="93"/>
      <c r="BYE429" s="93"/>
      <c r="BYF429" s="93"/>
      <c r="BYG429" s="93"/>
      <c r="BYH429" s="93"/>
      <c r="BYI429" s="93"/>
      <c r="BYJ429" s="93"/>
      <c r="BYK429" s="93"/>
      <c r="BYL429" s="93"/>
      <c r="BYM429" s="93"/>
      <c r="BYN429" s="93"/>
      <c r="BYO429" s="93"/>
      <c r="BYP429" s="93"/>
      <c r="BYQ429" s="93"/>
      <c r="BYR429" s="93"/>
      <c r="BYS429" s="93"/>
      <c r="BYT429" s="93"/>
      <c r="BYU429" s="93"/>
      <c r="BYV429" s="93"/>
      <c r="BYW429" s="93"/>
      <c r="BYX429" s="93"/>
      <c r="BYY429" s="93"/>
      <c r="BYZ429" s="93"/>
      <c r="BZA429" s="93"/>
      <c r="BZB429" s="93"/>
      <c r="BZC429" s="93"/>
      <c r="BZD429" s="93"/>
      <c r="BZE429" s="93"/>
      <c r="BZF429" s="93"/>
      <c r="BZG429" s="93"/>
      <c r="BZH429" s="93"/>
      <c r="BZI429" s="93"/>
      <c r="BZJ429" s="93"/>
      <c r="BZK429" s="93"/>
      <c r="BZL429" s="93"/>
      <c r="BZM429" s="93"/>
      <c r="BZN429" s="93"/>
      <c r="BZO429" s="93"/>
      <c r="BZP429" s="93"/>
      <c r="BZQ429" s="93"/>
      <c r="BZR429" s="93"/>
      <c r="BZS429" s="93"/>
      <c r="BZT429" s="93"/>
      <c r="BZU429" s="93"/>
      <c r="BZV429" s="93"/>
      <c r="BZW429" s="93"/>
      <c r="BZX429" s="93"/>
      <c r="BZY429" s="93"/>
      <c r="BZZ429" s="93"/>
      <c r="CAA429" s="93"/>
      <c r="CAB429" s="93"/>
      <c r="CAC429" s="93"/>
      <c r="CAD429" s="93"/>
      <c r="CAE429" s="93"/>
      <c r="CAF429" s="93"/>
      <c r="CAG429" s="93"/>
      <c r="CAH429" s="93"/>
      <c r="CAI429" s="93"/>
      <c r="CAJ429" s="93"/>
      <c r="CAK429" s="93"/>
      <c r="CAL429" s="93"/>
      <c r="CAM429" s="93"/>
      <c r="CAN429" s="93"/>
      <c r="CAO429" s="93"/>
      <c r="CAP429" s="93"/>
      <c r="CAQ429" s="93"/>
      <c r="CAR429" s="93"/>
      <c r="CAS429" s="93"/>
      <c r="CAT429" s="93"/>
      <c r="CAU429" s="93"/>
      <c r="CAV429" s="93"/>
      <c r="CAW429" s="93"/>
      <c r="CAX429" s="93"/>
      <c r="CAY429" s="93"/>
      <c r="CAZ429" s="93"/>
      <c r="CBA429" s="93"/>
      <c r="CBB429" s="93"/>
      <c r="CBC429" s="93"/>
      <c r="CBD429" s="93"/>
      <c r="CBE429" s="93"/>
      <c r="CBF429" s="93"/>
      <c r="CBG429" s="93"/>
      <c r="CBH429" s="93"/>
      <c r="CBI429" s="93"/>
      <c r="CBJ429" s="93"/>
      <c r="CBK429" s="93"/>
      <c r="CBL429" s="93"/>
      <c r="CBM429" s="93"/>
      <c r="CBN429" s="93"/>
      <c r="CBO429" s="93"/>
      <c r="CBP429" s="93"/>
      <c r="CBQ429" s="93"/>
      <c r="CBR429" s="93"/>
      <c r="CBS429" s="93"/>
      <c r="CBT429" s="93"/>
      <c r="CBU429" s="93"/>
      <c r="CBV429" s="93"/>
      <c r="CBW429" s="93"/>
      <c r="CBX429" s="93"/>
      <c r="CBY429" s="93"/>
      <c r="CBZ429" s="93"/>
      <c r="CCA429" s="93"/>
      <c r="CCB429" s="93"/>
      <c r="CCC429" s="93"/>
      <c r="CCD429" s="93"/>
      <c r="CCE429" s="93"/>
      <c r="CCF429" s="93"/>
      <c r="CCG429" s="93"/>
      <c r="CCH429" s="93"/>
      <c r="CCI429" s="93"/>
      <c r="CCJ429" s="93"/>
      <c r="CCK429" s="93"/>
      <c r="CCL429" s="93"/>
      <c r="CCM429" s="93"/>
      <c r="CCN429" s="93"/>
      <c r="CCO429" s="93"/>
      <c r="CCP429" s="93"/>
      <c r="CCQ429" s="93"/>
      <c r="CCR429" s="93"/>
      <c r="CCS429" s="93"/>
      <c r="CCT429" s="93"/>
      <c r="CCU429" s="93"/>
      <c r="CCV429" s="93"/>
      <c r="CCW429" s="93"/>
      <c r="CCX429" s="93"/>
      <c r="CCY429" s="93"/>
      <c r="CCZ429" s="93"/>
      <c r="CDA429" s="93"/>
      <c r="CDB429" s="93"/>
      <c r="CDC429" s="93"/>
      <c r="CDD429" s="93"/>
      <c r="CDE429" s="93"/>
      <c r="CDF429" s="93"/>
      <c r="CDG429" s="93"/>
      <c r="CDH429" s="93"/>
      <c r="CDI429" s="93"/>
      <c r="CDJ429" s="93"/>
      <c r="CDK429" s="93"/>
      <c r="CDL429" s="93"/>
      <c r="CDM429" s="93"/>
      <c r="CDN429" s="93"/>
      <c r="CDO429" s="93"/>
      <c r="CDP429" s="93"/>
      <c r="CDQ429" s="93"/>
      <c r="CDR429" s="93"/>
      <c r="CDS429" s="93"/>
      <c r="CDT429" s="93"/>
      <c r="CDU429" s="93"/>
      <c r="CDV429" s="93"/>
      <c r="CDW429" s="93"/>
      <c r="CDX429" s="93"/>
      <c r="CDY429" s="93"/>
      <c r="CDZ429" s="93"/>
      <c r="CEA429" s="93"/>
      <c r="CEB429" s="93"/>
      <c r="CEC429" s="93"/>
      <c r="CED429" s="93"/>
      <c r="CEE429" s="93"/>
      <c r="CEF429" s="93"/>
      <c r="CEG429" s="93"/>
      <c r="CEH429" s="93"/>
      <c r="CEI429" s="93"/>
      <c r="CEJ429" s="93"/>
      <c r="CEK429" s="93"/>
      <c r="CEL429" s="93"/>
      <c r="CEM429" s="93"/>
      <c r="CEN429" s="93"/>
      <c r="CEO429" s="93"/>
      <c r="CEP429" s="93"/>
      <c r="CEQ429" s="93"/>
      <c r="CER429" s="93"/>
      <c r="CES429" s="93"/>
      <c r="CET429" s="93"/>
      <c r="CEU429" s="93"/>
      <c r="CEV429" s="93"/>
      <c r="CEW429" s="93"/>
      <c r="CEX429" s="93"/>
      <c r="CEY429" s="93"/>
      <c r="CEZ429" s="93"/>
      <c r="CFA429" s="93"/>
      <c r="CFB429" s="93"/>
      <c r="CFC429" s="93"/>
      <c r="CFD429" s="93"/>
      <c r="CFE429" s="93"/>
      <c r="CFF429" s="93"/>
      <c r="CFG429" s="93"/>
      <c r="CFH429" s="93"/>
      <c r="CFI429" s="93"/>
      <c r="CFJ429" s="93"/>
      <c r="CFK429" s="93"/>
      <c r="CFL429" s="93"/>
      <c r="CFM429" s="93"/>
      <c r="CFN429" s="93"/>
      <c r="CFO429" s="93"/>
      <c r="CFP429" s="93"/>
      <c r="CFQ429" s="93"/>
      <c r="CFR429" s="93"/>
      <c r="CFS429" s="93"/>
      <c r="CFT429" s="93"/>
      <c r="CFU429" s="93"/>
      <c r="CFV429" s="93"/>
      <c r="CFW429" s="93"/>
      <c r="CFX429" s="93"/>
      <c r="CFY429" s="93"/>
      <c r="CFZ429" s="93"/>
      <c r="CGA429" s="93"/>
      <c r="CGB429" s="93"/>
      <c r="CGC429" s="93"/>
      <c r="CGD429" s="93"/>
      <c r="CGE429" s="93"/>
      <c r="CGF429" s="93"/>
      <c r="CGG429" s="93"/>
      <c r="CGH429" s="93"/>
      <c r="CGI429" s="93"/>
      <c r="CGJ429" s="93"/>
      <c r="CGK429" s="93"/>
      <c r="CGL429" s="93"/>
      <c r="CGM429" s="93"/>
      <c r="CGN429" s="93"/>
      <c r="CGO429" s="93"/>
      <c r="CGP429" s="93"/>
      <c r="CGQ429" s="93"/>
      <c r="CGR429" s="93"/>
      <c r="CGS429" s="93"/>
      <c r="CGT429" s="93"/>
      <c r="CGU429" s="93"/>
      <c r="CGV429" s="93"/>
      <c r="CGW429" s="93"/>
      <c r="CGX429" s="93"/>
      <c r="CGY429" s="93"/>
      <c r="CGZ429" s="93"/>
      <c r="CHA429" s="93"/>
      <c r="CHB429" s="93"/>
      <c r="CHC429" s="93"/>
      <c r="CHD429" s="93"/>
      <c r="CHE429" s="93"/>
      <c r="CHF429" s="93"/>
      <c r="CHG429" s="93"/>
      <c r="CHH429" s="93"/>
      <c r="CHI429" s="93"/>
      <c r="CHJ429" s="93"/>
      <c r="CHK429" s="93"/>
      <c r="CHL429" s="93"/>
      <c r="CHM429" s="93"/>
      <c r="CHN429" s="93"/>
      <c r="CHO429" s="93"/>
      <c r="CHP429" s="93"/>
      <c r="CHQ429" s="93"/>
      <c r="CHR429" s="93"/>
      <c r="CHS429" s="93"/>
      <c r="CHT429" s="93"/>
      <c r="CHU429" s="93"/>
      <c r="CHV429" s="93"/>
      <c r="CHW429" s="93"/>
      <c r="CHX429" s="93"/>
      <c r="CHY429" s="93"/>
      <c r="CHZ429" s="93"/>
      <c r="CIA429" s="93"/>
      <c r="CIB429" s="93"/>
      <c r="CIC429" s="93"/>
      <c r="CID429" s="93"/>
      <c r="CIE429" s="93"/>
      <c r="CIF429" s="93"/>
      <c r="CIG429" s="93"/>
      <c r="CIH429" s="93"/>
      <c r="CII429" s="93"/>
      <c r="CIJ429" s="93"/>
      <c r="CIK429" s="93"/>
      <c r="CIL429" s="93"/>
      <c r="CIM429" s="93"/>
      <c r="CIN429" s="93"/>
      <c r="CIO429" s="93"/>
      <c r="CIP429" s="93"/>
      <c r="CIQ429" s="93"/>
      <c r="CIR429" s="93"/>
      <c r="CIS429" s="93"/>
      <c r="CIT429" s="93"/>
      <c r="CIU429" s="93"/>
      <c r="CIV429" s="93"/>
      <c r="CIW429" s="93"/>
      <c r="CIX429" s="93"/>
      <c r="CIY429" s="93"/>
      <c r="CIZ429" s="93"/>
      <c r="CJA429" s="93"/>
      <c r="CJB429" s="93"/>
      <c r="CJC429" s="93"/>
      <c r="CJD429" s="93"/>
      <c r="CJE429" s="93"/>
      <c r="CJF429" s="93"/>
      <c r="CJG429" s="93"/>
      <c r="CJH429" s="93"/>
      <c r="CJI429" s="93"/>
      <c r="CJJ429" s="93"/>
      <c r="CJK429" s="93"/>
      <c r="CJL429" s="93"/>
      <c r="CJM429" s="93"/>
      <c r="CJN429" s="93"/>
      <c r="CJO429" s="93"/>
      <c r="CJP429" s="93"/>
      <c r="CJQ429" s="93"/>
      <c r="CJR429" s="93"/>
      <c r="CJS429" s="93"/>
      <c r="CJT429" s="93"/>
      <c r="CJU429" s="93"/>
      <c r="CJV429" s="93"/>
      <c r="CJW429" s="93"/>
      <c r="CJX429" s="93"/>
      <c r="CJY429" s="93"/>
      <c r="CJZ429" s="93"/>
      <c r="CKA429" s="93"/>
      <c r="CKB429" s="93"/>
      <c r="CKC429" s="93"/>
      <c r="CKD429" s="93"/>
      <c r="CKE429" s="93"/>
      <c r="CKF429" s="93"/>
      <c r="CKG429" s="93"/>
      <c r="CKH429" s="93"/>
      <c r="CKI429" s="93"/>
      <c r="CKJ429" s="93"/>
      <c r="CKK429" s="93"/>
      <c r="CKL429" s="93"/>
      <c r="CKM429" s="93"/>
      <c r="CKN429" s="93"/>
      <c r="CKO429" s="93"/>
      <c r="CKP429" s="93"/>
      <c r="CKQ429" s="93"/>
      <c r="CKR429" s="93"/>
      <c r="CKS429" s="93"/>
      <c r="CKT429" s="93"/>
      <c r="CKU429" s="93"/>
      <c r="CKV429" s="93"/>
      <c r="CKW429" s="93"/>
      <c r="CKX429" s="93"/>
      <c r="CKY429" s="93"/>
      <c r="CKZ429" s="93"/>
      <c r="CLA429" s="93"/>
      <c r="CLB429" s="93"/>
      <c r="CLC429" s="93"/>
      <c r="CLD429" s="93"/>
      <c r="CLE429" s="93"/>
      <c r="CLF429" s="93"/>
      <c r="CLG429" s="93"/>
      <c r="CLH429" s="93"/>
      <c r="CLI429" s="93"/>
      <c r="CLJ429" s="93"/>
      <c r="CLK429" s="93"/>
      <c r="CLL429" s="93"/>
      <c r="CLM429" s="93"/>
      <c r="CLN429" s="93"/>
      <c r="CLO429" s="93"/>
      <c r="CLP429" s="93"/>
      <c r="CLQ429" s="93"/>
      <c r="CLR429" s="93"/>
      <c r="CLS429" s="93"/>
      <c r="CLT429" s="93"/>
      <c r="CLU429" s="93"/>
      <c r="CLV429" s="93"/>
      <c r="CLW429" s="93"/>
      <c r="CLX429" s="93"/>
      <c r="CLY429" s="93"/>
      <c r="CLZ429" s="93"/>
      <c r="CMA429" s="93"/>
      <c r="CMB429" s="93"/>
      <c r="CMC429" s="93"/>
      <c r="CMD429" s="93"/>
      <c r="CME429" s="93"/>
      <c r="CMF429" s="93"/>
      <c r="CMG429" s="93"/>
      <c r="CMH429" s="93"/>
      <c r="CMI429" s="93"/>
      <c r="CMJ429" s="93"/>
      <c r="CMK429" s="93"/>
      <c r="CML429" s="93"/>
      <c r="CMM429" s="93"/>
      <c r="CMN429" s="93"/>
      <c r="CMO429" s="93"/>
      <c r="CMP429" s="93"/>
      <c r="CMQ429" s="93"/>
      <c r="CMR429" s="93"/>
      <c r="CMS429" s="93"/>
      <c r="CMT429" s="93"/>
      <c r="CMU429" s="93"/>
      <c r="CMV429" s="93"/>
      <c r="CMW429" s="93"/>
      <c r="CMX429" s="93"/>
      <c r="CMY429" s="93"/>
      <c r="CMZ429" s="93"/>
      <c r="CNA429" s="93"/>
      <c r="CNB429" s="93"/>
      <c r="CNC429" s="93"/>
      <c r="CND429" s="93"/>
      <c r="CNE429" s="93"/>
      <c r="CNF429" s="93"/>
      <c r="CNG429" s="93"/>
      <c r="CNH429" s="93"/>
      <c r="CNI429" s="93"/>
      <c r="CNJ429" s="93"/>
      <c r="CNK429" s="93"/>
      <c r="CNL429" s="93"/>
      <c r="CNM429" s="93"/>
      <c r="CNN429" s="93"/>
      <c r="CNO429" s="93"/>
      <c r="CNP429" s="93"/>
      <c r="CNQ429" s="93"/>
      <c r="CNR429" s="93"/>
      <c r="CNS429" s="93"/>
      <c r="CNT429" s="93"/>
      <c r="CNU429" s="93"/>
      <c r="CNV429" s="93"/>
      <c r="CNW429" s="93"/>
      <c r="CNX429" s="93"/>
      <c r="CNY429" s="93"/>
      <c r="CNZ429" s="93"/>
      <c r="COA429" s="93"/>
      <c r="COB429" s="93"/>
      <c r="COC429" s="93"/>
      <c r="COD429" s="93"/>
      <c r="COE429" s="93"/>
      <c r="COF429" s="93"/>
      <c r="COG429" s="93"/>
      <c r="COH429" s="93"/>
      <c r="COI429" s="93"/>
      <c r="COJ429" s="93"/>
      <c r="COK429" s="93"/>
      <c r="COL429" s="93"/>
      <c r="COM429" s="93"/>
      <c r="CON429" s="93"/>
      <c r="COO429" s="93"/>
      <c r="COP429" s="93"/>
      <c r="COQ429" s="93"/>
      <c r="COR429" s="93"/>
      <c r="COS429" s="93"/>
      <c r="COT429" s="93"/>
      <c r="COU429" s="93"/>
      <c r="COV429" s="93"/>
      <c r="COW429" s="93"/>
      <c r="COX429" s="93"/>
      <c r="COY429" s="93"/>
      <c r="COZ429" s="93"/>
      <c r="CPA429" s="93"/>
      <c r="CPB429" s="93"/>
      <c r="CPC429" s="93"/>
      <c r="CPD429" s="93"/>
      <c r="CPE429" s="93"/>
      <c r="CPF429" s="93"/>
      <c r="CPG429" s="93"/>
      <c r="CPH429" s="93"/>
      <c r="CPI429" s="93"/>
      <c r="CPJ429" s="93"/>
      <c r="CPK429" s="93"/>
      <c r="CPL429" s="93"/>
      <c r="CPM429" s="93"/>
      <c r="CPN429" s="93"/>
      <c r="CPO429" s="93"/>
      <c r="CPP429" s="93"/>
      <c r="CPQ429" s="93"/>
      <c r="CPR429" s="93"/>
      <c r="CPS429" s="93"/>
      <c r="CPT429" s="93"/>
      <c r="CPU429" s="93"/>
      <c r="CPV429" s="93"/>
      <c r="CPW429" s="93"/>
      <c r="CPX429" s="93"/>
      <c r="CPY429" s="93"/>
      <c r="CPZ429" s="93"/>
      <c r="CQA429" s="93"/>
      <c r="CQB429" s="93"/>
      <c r="CQC429" s="93"/>
      <c r="CQD429" s="93"/>
      <c r="CQE429" s="93"/>
      <c r="CQF429" s="93"/>
      <c r="CQG429" s="93"/>
      <c r="CQH429" s="93"/>
      <c r="CQI429" s="93"/>
      <c r="CQJ429" s="93"/>
      <c r="CQK429" s="93"/>
      <c r="CQL429" s="93"/>
      <c r="CQM429" s="93"/>
      <c r="CQN429" s="93"/>
      <c r="CQO429" s="93"/>
      <c r="CQP429" s="93"/>
      <c r="CQQ429" s="93"/>
      <c r="CQR429" s="93"/>
      <c r="CQS429" s="93"/>
      <c r="CQT429" s="93"/>
      <c r="CQU429" s="93"/>
      <c r="CQV429" s="93"/>
      <c r="CQW429" s="93"/>
      <c r="CQX429" s="93"/>
      <c r="CQY429" s="93"/>
      <c r="CQZ429" s="93"/>
      <c r="CRA429" s="93"/>
      <c r="CRB429" s="93"/>
      <c r="CRC429" s="93"/>
      <c r="CRD429" s="93"/>
      <c r="CRE429" s="93"/>
      <c r="CRF429" s="93"/>
      <c r="CRG429" s="93"/>
      <c r="CRH429" s="93"/>
      <c r="CRI429" s="93"/>
      <c r="CRJ429" s="93"/>
      <c r="CRK429" s="93"/>
      <c r="CRL429" s="93"/>
      <c r="CRM429" s="93"/>
      <c r="CRN429" s="93"/>
      <c r="CRO429" s="93"/>
      <c r="CRP429" s="93"/>
      <c r="CRQ429" s="93"/>
      <c r="CRR429" s="93"/>
      <c r="CRS429" s="93"/>
      <c r="CRT429" s="93"/>
      <c r="CRU429" s="93"/>
      <c r="CRV429" s="93"/>
      <c r="CRW429" s="93"/>
      <c r="CRX429" s="93"/>
      <c r="CRY429" s="93"/>
      <c r="CRZ429" s="93"/>
      <c r="CSA429" s="93"/>
      <c r="CSB429" s="93"/>
      <c r="CSC429" s="93"/>
      <c r="CSD429" s="93"/>
      <c r="CSE429" s="93"/>
      <c r="CSF429" s="93"/>
      <c r="CSG429" s="93"/>
      <c r="CSH429" s="93"/>
      <c r="CSI429" s="93"/>
      <c r="CSJ429" s="93"/>
      <c r="CSK429" s="93"/>
      <c r="CSL429" s="93"/>
      <c r="CSM429" s="93"/>
      <c r="CSN429" s="93"/>
      <c r="CSO429" s="93"/>
      <c r="CSP429" s="93"/>
      <c r="CSQ429" s="93"/>
      <c r="CSR429" s="93"/>
      <c r="CSS429" s="93"/>
      <c r="CST429" s="93"/>
      <c r="CSU429" s="93"/>
      <c r="CSV429" s="93"/>
      <c r="CSW429" s="93"/>
      <c r="CSX429" s="93"/>
      <c r="CSY429" s="93"/>
      <c r="CSZ429" s="93"/>
      <c r="CTA429" s="93"/>
      <c r="CTB429" s="93"/>
      <c r="CTC429" s="93"/>
      <c r="CTD429" s="93"/>
      <c r="CTE429" s="93"/>
      <c r="CTF429" s="93"/>
      <c r="CTG429" s="93"/>
      <c r="CTH429" s="93"/>
      <c r="CTI429" s="93"/>
      <c r="CTJ429" s="93"/>
      <c r="CTK429" s="93"/>
      <c r="CTL429" s="93"/>
      <c r="CTM429" s="93"/>
      <c r="CTN429" s="93"/>
      <c r="CTO429" s="93"/>
      <c r="CTP429" s="93"/>
      <c r="CTQ429" s="93"/>
      <c r="CTR429" s="93"/>
      <c r="CTS429" s="93"/>
      <c r="CTT429" s="93"/>
      <c r="CTU429" s="93"/>
      <c r="CTV429" s="93"/>
      <c r="CTW429" s="93"/>
      <c r="CTX429" s="93"/>
      <c r="CTY429" s="93"/>
      <c r="CTZ429" s="93"/>
      <c r="CUA429" s="93"/>
      <c r="CUB429" s="93"/>
      <c r="CUC429" s="93"/>
      <c r="CUD429" s="93"/>
      <c r="CUE429" s="93"/>
      <c r="CUF429" s="93"/>
      <c r="CUG429" s="93"/>
      <c r="CUH429" s="93"/>
      <c r="CUI429" s="93"/>
      <c r="CUJ429" s="93"/>
      <c r="CUK429" s="93"/>
      <c r="CUL429" s="93"/>
      <c r="CUM429" s="93"/>
      <c r="CUN429" s="93"/>
      <c r="CUO429" s="93"/>
      <c r="CUP429" s="93"/>
      <c r="CUQ429" s="93"/>
      <c r="CUR429" s="93"/>
      <c r="CUS429" s="93"/>
      <c r="CUT429" s="93"/>
      <c r="CUU429" s="93"/>
      <c r="CUV429" s="93"/>
      <c r="CUW429" s="93"/>
      <c r="CUX429" s="93"/>
      <c r="CUY429" s="93"/>
      <c r="CUZ429" s="93"/>
      <c r="CVA429" s="93"/>
      <c r="CVB429" s="93"/>
      <c r="CVC429" s="93"/>
      <c r="CVD429" s="93"/>
      <c r="CVE429" s="93"/>
      <c r="CVF429" s="93"/>
      <c r="CVG429" s="93"/>
      <c r="CVH429" s="93"/>
      <c r="CVI429" s="93"/>
      <c r="CVJ429" s="93"/>
      <c r="CVK429" s="93"/>
      <c r="CVL429" s="93"/>
      <c r="CVM429" s="93"/>
      <c r="CVN429" s="93"/>
      <c r="CVO429" s="93"/>
      <c r="CVP429" s="93"/>
      <c r="CVQ429" s="93"/>
      <c r="CVR429" s="93"/>
      <c r="CVS429" s="93"/>
      <c r="CVT429" s="93"/>
      <c r="CVU429" s="93"/>
      <c r="CVV429" s="93"/>
      <c r="CVW429" s="93"/>
      <c r="CVX429" s="93"/>
      <c r="CVY429" s="93"/>
      <c r="CVZ429" s="93"/>
      <c r="CWA429" s="93"/>
      <c r="CWB429" s="93"/>
      <c r="CWC429" s="93"/>
      <c r="CWD429" s="93"/>
      <c r="CWE429" s="93"/>
      <c r="CWF429" s="93"/>
      <c r="CWG429" s="93"/>
      <c r="CWH429" s="93"/>
      <c r="CWI429" s="93"/>
      <c r="CWJ429" s="93"/>
      <c r="CWK429" s="93"/>
      <c r="CWL429" s="93"/>
      <c r="CWM429" s="93"/>
      <c r="CWN429" s="93"/>
      <c r="CWO429" s="93"/>
      <c r="CWP429" s="93"/>
      <c r="CWQ429" s="93"/>
      <c r="CWR429" s="93"/>
      <c r="CWS429" s="93"/>
      <c r="CWT429" s="93"/>
      <c r="CWU429" s="93"/>
      <c r="CWV429" s="93"/>
      <c r="CWW429" s="93"/>
      <c r="CWX429" s="93"/>
      <c r="CWY429" s="93"/>
      <c r="CWZ429" s="93"/>
      <c r="CXA429" s="93"/>
      <c r="CXB429" s="93"/>
      <c r="CXC429" s="93"/>
      <c r="CXD429" s="93"/>
      <c r="CXE429" s="93"/>
      <c r="CXF429" s="93"/>
      <c r="CXG429" s="93"/>
      <c r="CXH429" s="93"/>
      <c r="CXI429" s="93"/>
      <c r="CXJ429" s="93"/>
      <c r="CXK429" s="93"/>
      <c r="CXL429" s="93"/>
      <c r="CXM429" s="93"/>
      <c r="CXN429" s="93"/>
      <c r="CXO429" s="93"/>
      <c r="CXP429" s="93"/>
      <c r="CXQ429" s="93"/>
      <c r="CXR429" s="93"/>
      <c r="CXS429" s="93"/>
      <c r="CXT429" s="93"/>
      <c r="CXU429" s="93"/>
      <c r="CXV429" s="93"/>
      <c r="CXW429" s="93"/>
      <c r="CXX429" s="93"/>
      <c r="CXY429" s="93"/>
      <c r="CXZ429" s="93"/>
      <c r="CYA429" s="93"/>
      <c r="CYB429" s="93"/>
      <c r="CYC429" s="93"/>
      <c r="CYD429" s="93"/>
      <c r="CYE429" s="93"/>
      <c r="CYF429" s="93"/>
      <c r="CYG429" s="93"/>
      <c r="CYH429" s="93"/>
      <c r="CYI429" s="93"/>
      <c r="CYJ429" s="93"/>
      <c r="CYK429" s="93"/>
      <c r="CYL429" s="93"/>
      <c r="CYM429" s="93"/>
      <c r="CYN429" s="93"/>
      <c r="CYO429" s="93"/>
      <c r="CYP429" s="93"/>
      <c r="CYQ429" s="93"/>
      <c r="CYR429" s="93"/>
      <c r="CYS429" s="93"/>
      <c r="CYT429" s="93"/>
      <c r="CYU429" s="93"/>
      <c r="CYV429" s="93"/>
      <c r="CYW429" s="93"/>
      <c r="CYX429" s="93"/>
      <c r="CYY429" s="93"/>
      <c r="CYZ429" s="93"/>
      <c r="CZA429" s="93"/>
      <c r="CZB429" s="93"/>
      <c r="CZC429" s="93"/>
      <c r="CZD429" s="93"/>
      <c r="CZE429" s="93"/>
      <c r="CZF429" s="93"/>
      <c r="CZG429" s="93"/>
      <c r="CZH429" s="93"/>
      <c r="CZI429" s="93"/>
      <c r="CZJ429" s="93"/>
      <c r="CZK429" s="93"/>
      <c r="CZL429" s="93"/>
      <c r="CZM429" s="93"/>
      <c r="CZN429" s="93"/>
      <c r="CZO429" s="93"/>
      <c r="CZP429" s="93"/>
      <c r="CZQ429" s="93"/>
      <c r="CZR429" s="93"/>
      <c r="CZS429" s="93"/>
      <c r="CZT429" s="93"/>
      <c r="CZU429" s="93"/>
      <c r="CZV429" s="93"/>
      <c r="CZW429" s="93"/>
      <c r="CZX429" s="93"/>
      <c r="CZY429" s="93"/>
      <c r="CZZ429" s="93"/>
      <c r="DAA429" s="93"/>
      <c r="DAB429" s="93"/>
      <c r="DAC429" s="93"/>
      <c r="DAD429" s="93"/>
      <c r="DAE429" s="93"/>
      <c r="DAF429" s="93"/>
      <c r="DAG429" s="93"/>
      <c r="DAH429" s="93"/>
      <c r="DAI429" s="93"/>
      <c r="DAJ429" s="93"/>
      <c r="DAK429" s="93"/>
      <c r="DAL429" s="93"/>
      <c r="DAM429" s="93"/>
      <c r="DAN429" s="93"/>
      <c r="DAO429" s="93"/>
      <c r="DAP429" s="93"/>
      <c r="DAQ429" s="93"/>
      <c r="DAR429" s="93"/>
      <c r="DAS429" s="93"/>
      <c r="DAT429" s="93"/>
      <c r="DAU429" s="93"/>
      <c r="DAV429" s="93"/>
      <c r="DAW429" s="93"/>
      <c r="DAX429" s="93"/>
      <c r="DAY429" s="93"/>
      <c r="DAZ429" s="93"/>
      <c r="DBA429" s="93"/>
      <c r="DBB429" s="93"/>
      <c r="DBC429" s="93"/>
      <c r="DBD429" s="93"/>
      <c r="DBE429" s="93"/>
      <c r="DBF429" s="93"/>
      <c r="DBG429" s="93"/>
      <c r="DBH429" s="93"/>
      <c r="DBI429" s="93"/>
      <c r="DBJ429" s="93"/>
      <c r="DBK429" s="93"/>
      <c r="DBL429" s="93"/>
      <c r="DBM429" s="93"/>
      <c r="DBN429" s="93"/>
      <c r="DBO429" s="93"/>
      <c r="DBP429" s="93"/>
      <c r="DBQ429" s="93"/>
      <c r="DBR429" s="93"/>
      <c r="DBS429" s="93"/>
      <c r="DBT429" s="93"/>
      <c r="DBU429" s="93"/>
      <c r="DBV429" s="93"/>
      <c r="DBW429" s="93"/>
      <c r="DBX429" s="93"/>
      <c r="DBY429" s="93"/>
      <c r="DBZ429" s="93"/>
      <c r="DCA429" s="93"/>
      <c r="DCB429" s="93"/>
      <c r="DCC429" s="93"/>
      <c r="DCD429" s="93"/>
      <c r="DCE429" s="93"/>
      <c r="DCF429" s="93"/>
      <c r="DCG429" s="93"/>
      <c r="DCH429" s="93"/>
      <c r="DCI429" s="93"/>
      <c r="DCJ429" s="93"/>
      <c r="DCK429" s="93"/>
      <c r="DCL429" s="93"/>
      <c r="DCM429" s="93"/>
      <c r="DCN429" s="93"/>
      <c r="DCO429" s="93"/>
      <c r="DCP429" s="93"/>
      <c r="DCQ429" s="93"/>
      <c r="DCR429" s="93"/>
      <c r="DCS429" s="93"/>
      <c r="DCT429" s="93"/>
      <c r="DCU429" s="93"/>
      <c r="DCV429" s="93"/>
      <c r="DCW429" s="93"/>
      <c r="DCX429" s="93"/>
      <c r="DCY429" s="93"/>
      <c r="DCZ429" s="93"/>
      <c r="DDA429" s="93"/>
      <c r="DDB429" s="93"/>
      <c r="DDC429" s="93"/>
      <c r="DDD429" s="93"/>
      <c r="DDE429" s="93"/>
      <c r="DDF429" s="93"/>
      <c r="DDG429" s="93"/>
      <c r="DDH429" s="93"/>
      <c r="DDI429" s="93"/>
      <c r="DDJ429" s="93"/>
      <c r="DDK429" s="93"/>
      <c r="DDL429" s="93"/>
      <c r="DDM429" s="93"/>
      <c r="DDN429" s="93"/>
      <c r="DDO429" s="93"/>
      <c r="DDP429" s="93"/>
      <c r="DDQ429" s="93"/>
      <c r="DDR429" s="93"/>
      <c r="DDS429" s="93"/>
      <c r="DDT429" s="93"/>
      <c r="DDU429" s="93"/>
      <c r="DDV429" s="93"/>
      <c r="DDW429" s="93"/>
      <c r="DDX429" s="93"/>
      <c r="DDY429" s="93"/>
      <c r="DDZ429" s="93"/>
      <c r="DEA429" s="93"/>
      <c r="DEB429" s="93"/>
      <c r="DEC429" s="93"/>
      <c r="DED429" s="93"/>
      <c r="DEE429" s="93"/>
      <c r="DEF429" s="93"/>
      <c r="DEG429" s="93"/>
      <c r="DEH429" s="93"/>
      <c r="DEI429" s="93"/>
      <c r="DEJ429" s="93"/>
      <c r="DEK429" s="93"/>
      <c r="DEL429" s="93"/>
      <c r="DEM429" s="93"/>
      <c r="DEN429" s="93"/>
      <c r="DEO429" s="93"/>
      <c r="DEP429" s="93"/>
      <c r="DEQ429" s="93"/>
      <c r="DER429" s="93"/>
      <c r="DES429" s="93"/>
      <c r="DET429" s="93"/>
      <c r="DEU429" s="93"/>
      <c r="DEV429" s="93"/>
      <c r="DEW429" s="93"/>
      <c r="DEX429" s="93"/>
      <c r="DEY429" s="93"/>
      <c r="DEZ429" s="93"/>
      <c r="DFA429" s="93"/>
      <c r="DFB429" s="93"/>
      <c r="DFC429" s="93"/>
      <c r="DFD429" s="93"/>
      <c r="DFE429" s="93"/>
      <c r="DFF429" s="93"/>
      <c r="DFG429" s="93"/>
      <c r="DFH429" s="93"/>
      <c r="DFI429" s="93"/>
      <c r="DFJ429" s="93"/>
      <c r="DFK429" s="93"/>
      <c r="DFL429" s="93"/>
      <c r="DFM429" s="93"/>
      <c r="DFN429" s="93"/>
      <c r="DFO429" s="93"/>
      <c r="DFP429" s="93"/>
      <c r="DFQ429" s="93"/>
      <c r="DFR429" s="93"/>
      <c r="DFS429" s="93"/>
      <c r="DFT429" s="93"/>
      <c r="DFU429" s="93"/>
      <c r="DFV429" s="93"/>
      <c r="DFW429" s="93"/>
      <c r="DFX429" s="93"/>
      <c r="DFY429" s="93"/>
      <c r="DFZ429" s="93"/>
      <c r="DGA429" s="93"/>
      <c r="DGB429" s="93"/>
      <c r="DGC429" s="93"/>
      <c r="DGD429" s="93"/>
      <c r="DGE429" s="93"/>
      <c r="DGF429" s="93"/>
      <c r="DGG429" s="93"/>
      <c r="DGH429" s="93"/>
      <c r="DGI429" s="93"/>
      <c r="DGJ429" s="93"/>
      <c r="DGK429" s="93"/>
      <c r="DGL429" s="93"/>
      <c r="DGM429" s="93"/>
      <c r="DGN429" s="93"/>
      <c r="DGO429" s="93"/>
      <c r="DGP429" s="93"/>
      <c r="DGQ429" s="93"/>
      <c r="DGR429" s="93"/>
      <c r="DGS429" s="93"/>
      <c r="DGT429" s="93"/>
      <c r="DGU429" s="93"/>
      <c r="DGV429" s="93"/>
      <c r="DGW429" s="93"/>
      <c r="DGX429" s="93"/>
      <c r="DGY429" s="93"/>
      <c r="DGZ429" s="93"/>
      <c r="DHA429" s="93"/>
      <c r="DHB429" s="93"/>
      <c r="DHC429" s="93"/>
      <c r="DHD429" s="93"/>
      <c r="DHE429" s="93"/>
      <c r="DHF429" s="93"/>
      <c r="DHG429" s="93"/>
      <c r="DHH429" s="93"/>
      <c r="DHI429" s="93"/>
      <c r="DHJ429" s="93"/>
      <c r="DHK429" s="93"/>
      <c r="DHL429" s="93"/>
      <c r="DHM429" s="93"/>
      <c r="DHN429" s="93"/>
      <c r="DHO429" s="93"/>
      <c r="DHP429" s="93"/>
      <c r="DHQ429" s="93"/>
      <c r="DHR429" s="93"/>
      <c r="DHS429" s="93"/>
      <c r="DHT429" s="93"/>
      <c r="DHU429" s="93"/>
      <c r="DHV429" s="93"/>
      <c r="DHW429" s="93"/>
      <c r="DHX429" s="93"/>
      <c r="DHY429" s="93"/>
      <c r="DHZ429" s="93"/>
      <c r="DIA429" s="93"/>
      <c r="DIB429" s="93"/>
      <c r="DIC429" s="93"/>
      <c r="DID429" s="93"/>
      <c r="DIE429" s="93"/>
      <c r="DIF429" s="93"/>
      <c r="DIG429" s="93"/>
      <c r="DIH429" s="93"/>
      <c r="DII429" s="93"/>
      <c r="DIJ429" s="93"/>
      <c r="DIK429" s="93"/>
      <c r="DIL429" s="93"/>
      <c r="DIM429" s="93"/>
      <c r="DIN429" s="93"/>
      <c r="DIO429" s="93"/>
      <c r="DIP429" s="93"/>
      <c r="DIQ429" s="93"/>
      <c r="DIR429" s="93"/>
      <c r="DIS429" s="93"/>
      <c r="DIT429" s="93"/>
      <c r="DIU429" s="93"/>
      <c r="DIV429" s="93"/>
      <c r="DIW429" s="93"/>
      <c r="DIX429" s="93"/>
      <c r="DIY429" s="93"/>
      <c r="DIZ429" s="93"/>
      <c r="DJA429" s="93"/>
      <c r="DJB429" s="93"/>
      <c r="DJC429" s="93"/>
      <c r="DJD429" s="93"/>
      <c r="DJE429" s="93"/>
      <c r="DJF429" s="93"/>
      <c r="DJG429" s="93"/>
      <c r="DJH429" s="93"/>
      <c r="DJI429" s="93"/>
      <c r="DJJ429" s="93"/>
      <c r="DJK429" s="93"/>
      <c r="DJL429" s="93"/>
      <c r="DJM429" s="93"/>
      <c r="DJN429" s="93"/>
      <c r="DJO429" s="93"/>
      <c r="DJP429" s="93"/>
      <c r="DJQ429" s="93"/>
      <c r="DJR429" s="93"/>
      <c r="DJS429" s="93"/>
      <c r="DJT429" s="93"/>
      <c r="DJU429" s="93"/>
      <c r="DJV429" s="93"/>
      <c r="DJW429" s="93"/>
      <c r="DJX429" s="93"/>
      <c r="DJY429" s="93"/>
      <c r="DJZ429" s="93"/>
      <c r="DKA429" s="93"/>
      <c r="DKB429" s="93"/>
      <c r="DKC429" s="93"/>
      <c r="DKD429" s="93"/>
      <c r="DKE429" s="93"/>
      <c r="DKF429" s="93"/>
      <c r="DKG429" s="93"/>
      <c r="DKH429" s="93"/>
      <c r="DKI429" s="93"/>
      <c r="DKJ429" s="93"/>
      <c r="DKK429" s="93"/>
      <c r="DKL429" s="93"/>
      <c r="DKM429" s="93"/>
      <c r="DKN429" s="93"/>
      <c r="DKO429" s="93"/>
      <c r="DKP429" s="93"/>
      <c r="DKQ429" s="93"/>
      <c r="DKR429" s="93"/>
      <c r="DKS429" s="93"/>
      <c r="DKT429" s="93"/>
      <c r="DKU429" s="93"/>
      <c r="DKV429" s="93"/>
      <c r="DKW429" s="93"/>
      <c r="DKX429" s="93"/>
      <c r="DKY429" s="93"/>
      <c r="DKZ429" s="93"/>
      <c r="DLA429" s="93"/>
      <c r="DLB429" s="93"/>
      <c r="DLC429" s="93"/>
      <c r="DLD429" s="93"/>
      <c r="DLE429" s="93"/>
      <c r="DLF429" s="93"/>
      <c r="DLG429" s="93"/>
      <c r="DLH429" s="93"/>
      <c r="DLI429" s="93"/>
      <c r="DLJ429" s="93"/>
      <c r="DLK429" s="93"/>
      <c r="DLL429" s="93"/>
      <c r="DLM429" s="93"/>
      <c r="DLN429" s="93"/>
      <c r="DLO429" s="93"/>
      <c r="DLP429" s="93"/>
      <c r="DLQ429" s="93"/>
      <c r="DLR429" s="93"/>
      <c r="DLS429" s="93"/>
      <c r="DLT429" s="93"/>
      <c r="DLU429" s="93"/>
      <c r="DLV429" s="93"/>
      <c r="DLW429" s="93"/>
      <c r="DLX429" s="93"/>
      <c r="DLY429" s="93"/>
      <c r="DLZ429" s="93"/>
      <c r="DMA429" s="93"/>
      <c r="DMB429" s="93"/>
      <c r="DMC429" s="93"/>
      <c r="DMD429" s="93"/>
      <c r="DME429" s="93"/>
      <c r="DMF429" s="93"/>
      <c r="DMG429" s="93"/>
      <c r="DMH429" s="93"/>
      <c r="DMI429" s="93"/>
      <c r="DMJ429" s="93"/>
      <c r="DMK429" s="93"/>
      <c r="DML429" s="93"/>
      <c r="DMM429" s="93"/>
      <c r="DMN429" s="93"/>
      <c r="DMO429" s="93"/>
      <c r="DMP429" s="93"/>
      <c r="DMQ429" s="93"/>
      <c r="DMR429" s="93"/>
      <c r="DMS429" s="93"/>
      <c r="DMT429" s="93"/>
      <c r="DMU429" s="93"/>
      <c r="DMV429" s="93"/>
      <c r="DMW429" s="93"/>
      <c r="DMX429" s="93"/>
      <c r="DMY429" s="93"/>
      <c r="DMZ429" s="93"/>
      <c r="DNA429" s="93"/>
      <c r="DNB429" s="93"/>
      <c r="DNC429" s="93"/>
      <c r="DND429" s="93"/>
      <c r="DNE429" s="93"/>
      <c r="DNF429" s="93"/>
      <c r="DNG429" s="93"/>
      <c r="DNH429" s="93"/>
      <c r="DNI429" s="93"/>
      <c r="DNJ429" s="93"/>
      <c r="DNK429" s="93"/>
      <c r="DNL429" s="93"/>
      <c r="DNM429" s="93"/>
      <c r="DNN429" s="93"/>
      <c r="DNO429" s="93"/>
      <c r="DNP429" s="93"/>
      <c r="DNQ429" s="93"/>
      <c r="DNR429" s="93"/>
      <c r="DNS429" s="93"/>
      <c r="DNT429" s="93"/>
      <c r="DNU429" s="93"/>
      <c r="DNV429" s="93"/>
      <c r="DNW429" s="93"/>
      <c r="DNX429" s="93"/>
      <c r="DNY429" s="93"/>
      <c r="DNZ429" s="93"/>
      <c r="DOA429" s="93"/>
      <c r="DOB429" s="93"/>
      <c r="DOC429" s="93"/>
      <c r="DOD429" s="93"/>
      <c r="DOE429" s="93"/>
      <c r="DOF429" s="93"/>
      <c r="DOG429" s="93"/>
      <c r="DOH429" s="93"/>
      <c r="DOI429" s="93"/>
      <c r="DOJ429" s="93"/>
      <c r="DOK429" s="93"/>
      <c r="DOL429" s="93"/>
      <c r="DOM429" s="93"/>
      <c r="DON429" s="93"/>
      <c r="DOO429" s="93"/>
      <c r="DOP429" s="93"/>
      <c r="DOQ429" s="93"/>
      <c r="DOR429" s="93"/>
      <c r="DOS429" s="93"/>
      <c r="DOT429" s="93"/>
      <c r="DOU429" s="93"/>
      <c r="DOV429" s="93"/>
      <c r="DOW429" s="93"/>
      <c r="DOX429" s="93"/>
      <c r="DOY429" s="93"/>
      <c r="DOZ429" s="93"/>
      <c r="DPA429" s="93"/>
      <c r="DPB429" s="93"/>
      <c r="DPC429" s="93"/>
      <c r="DPD429" s="93"/>
      <c r="DPE429" s="93"/>
      <c r="DPF429" s="93"/>
      <c r="DPG429" s="93"/>
      <c r="DPH429" s="93"/>
      <c r="DPI429" s="93"/>
      <c r="DPJ429" s="93"/>
      <c r="DPK429" s="93"/>
      <c r="DPL429" s="93"/>
      <c r="DPM429" s="93"/>
      <c r="DPN429" s="93"/>
      <c r="DPO429" s="93"/>
      <c r="DPP429" s="93"/>
      <c r="DPQ429" s="93"/>
      <c r="DPR429" s="93"/>
      <c r="DPS429" s="93"/>
      <c r="DPT429" s="93"/>
      <c r="DPU429" s="93"/>
      <c r="DPV429" s="93"/>
      <c r="DPW429" s="93"/>
      <c r="DPX429" s="93"/>
      <c r="DPY429" s="93"/>
      <c r="DPZ429" s="93"/>
      <c r="DQA429" s="93"/>
      <c r="DQB429" s="93"/>
      <c r="DQC429" s="93"/>
      <c r="DQD429" s="93"/>
      <c r="DQE429" s="93"/>
      <c r="DQF429" s="93"/>
      <c r="DQG429" s="93"/>
      <c r="DQH429" s="93"/>
      <c r="DQI429" s="93"/>
      <c r="DQJ429" s="93"/>
      <c r="DQK429" s="93"/>
      <c r="DQL429" s="93"/>
      <c r="DQM429" s="93"/>
      <c r="DQN429" s="93"/>
      <c r="DQO429" s="93"/>
      <c r="DQP429" s="93"/>
      <c r="DQQ429" s="93"/>
      <c r="DQR429" s="93"/>
      <c r="DQS429" s="93"/>
      <c r="DQT429" s="93"/>
      <c r="DQU429" s="93"/>
      <c r="DQV429" s="93"/>
      <c r="DQW429" s="93"/>
      <c r="DQX429" s="93"/>
      <c r="DQY429" s="93"/>
      <c r="DQZ429" s="93"/>
      <c r="DRA429" s="93"/>
      <c r="DRB429" s="93"/>
      <c r="DRC429" s="93"/>
      <c r="DRD429" s="93"/>
      <c r="DRE429" s="93"/>
      <c r="DRF429" s="93"/>
      <c r="DRG429" s="93"/>
      <c r="DRH429" s="93"/>
      <c r="DRI429" s="93"/>
      <c r="DRJ429" s="93"/>
      <c r="DRK429" s="93"/>
      <c r="DRL429" s="93"/>
      <c r="DRM429" s="93"/>
      <c r="DRN429" s="93"/>
      <c r="DRO429" s="93"/>
      <c r="DRP429" s="93"/>
      <c r="DRQ429" s="93"/>
      <c r="DRR429" s="93"/>
      <c r="DRS429" s="93"/>
      <c r="DRT429" s="93"/>
      <c r="DRU429" s="93"/>
      <c r="DRV429" s="93"/>
      <c r="DRW429" s="93"/>
      <c r="DRX429" s="93"/>
      <c r="DRY429" s="93"/>
      <c r="DRZ429" s="93"/>
      <c r="DSA429" s="93"/>
      <c r="DSB429" s="93"/>
      <c r="DSC429" s="93"/>
      <c r="DSD429" s="93"/>
      <c r="DSE429" s="93"/>
      <c r="DSF429" s="93"/>
      <c r="DSG429" s="93"/>
      <c r="DSH429" s="93"/>
      <c r="DSI429" s="93"/>
      <c r="DSJ429" s="93"/>
      <c r="DSK429" s="93"/>
      <c r="DSL429" s="93"/>
      <c r="DSM429" s="93"/>
      <c r="DSN429" s="93"/>
      <c r="DSO429" s="93"/>
      <c r="DSP429" s="93"/>
      <c r="DSQ429" s="93"/>
      <c r="DSR429" s="93"/>
      <c r="DSS429" s="93"/>
      <c r="DST429" s="93"/>
      <c r="DSU429" s="93"/>
      <c r="DSV429" s="93"/>
      <c r="DSW429" s="93"/>
      <c r="DSX429" s="93"/>
      <c r="DSY429" s="93"/>
      <c r="DSZ429" s="93"/>
      <c r="DTA429" s="93"/>
      <c r="DTB429" s="93"/>
      <c r="DTC429" s="93"/>
      <c r="DTD429" s="93"/>
      <c r="DTE429" s="93"/>
      <c r="DTF429" s="93"/>
      <c r="DTG429" s="93"/>
      <c r="DTH429" s="93"/>
      <c r="DTI429" s="93"/>
      <c r="DTJ429" s="93"/>
      <c r="DTK429" s="93"/>
      <c r="DTL429" s="93"/>
      <c r="DTM429" s="93"/>
      <c r="DTN429" s="93"/>
      <c r="DTO429" s="93"/>
      <c r="DTP429" s="93"/>
      <c r="DTQ429" s="93"/>
      <c r="DTR429" s="93"/>
      <c r="DTS429" s="93"/>
      <c r="DTT429" s="93"/>
      <c r="DTU429" s="93"/>
      <c r="DTV429" s="93"/>
      <c r="DTW429" s="93"/>
      <c r="DTX429" s="93"/>
      <c r="DTY429" s="93"/>
      <c r="DTZ429" s="93"/>
      <c r="DUA429" s="93"/>
      <c r="DUB429" s="93"/>
      <c r="DUC429" s="93"/>
      <c r="DUD429" s="93"/>
      <c r="DUE429" s="93"/>
      <c r="DUF429" s="93"/>
      <c r="DUG429" s="93"/>
      <c r="DUH429" s="93"/>
      <c r="DUI429" s="93"/>
      <c r="DUJ429" s="93"/>
      <c r="DUK429" s="93"/>
      <c r="DUL429" s="93"/>
      <c r="DUM429" s="93"/>
      <c r="DUN429" s="93"/>
      <c r="DUO429" s="93"/>
      <c r="DUP429" s="93"/>
      <c r="DUQ429" s="93"/>
      <c r="DUR429" s="93"/>
      <c r="DUS429" s="93"/>
      <c r="DUT429" s="93"/>
      <c r="DUU429" s="93"/>
      <c r="DUV429" s="93"/>
      <c r="DUW429" s="93"/>
      <c r="DUX429" s="93"/>
      <c r="DUY429" s="93"/>
      <c r="DUZ429" s="93"/>
      <c r="DVA429" s="93"/>
      <c r="DVB429" s="93"/>
      <c r="DVC429" s="93"/>
      <c r="DVD429" s="93"/>
      <c r="DVE429" s="93"/>
      <c r="DVF429" s="93"/>
      <c r="DVG429" s="93"/>
      <c r="DVH429" s="93"/>
      <c r="DVI429" s="93"/>
      <c r="DVJ429" s="93"/>
      <c r="DVK429" s="93"/>
      <c r="DVL429" s="93"/>
      <c r="DVM429" s="93"/>
      <c r="DVN429" s="93"/>
      <c r="DVO429" s="93"/>
      <c r="DVP429" s="93"/>
      <c r="DVQ429" s="93"/>
      <c r="DVR429" s="93"/>
      <c r="DVS429" s="93"/>
      <c r="DVT429" s="93"/>
      <c r="DVU429" s="93"/>
      <c r="DVV429" s="93"/>
      <c r="DVW429" s="93"/>
      <c r="DVX429" s="93"/>
      <c r="DVY429" s="93"/>
      <c r="DVZ429" s="93"/>
      <c r="DWA429" s="93"/>
      <c r="DWB429" s="93"/>
      <c r="DWC429" s="93"/>
      <c r="DWD429" s="93"/>
      <c r="DWE429" s="93"/>
      <c r="DWF429" s="93"/>
      <c r="DWG429" s="93"/>
      <c r="DWH429" s="93"/>
      <c r="DWI429" s="93"/>
      <c r="DWJ429" s="93"/>
      <c r="DWK429" s="93"/>
      <c r="DWL429" s="93"/>
      <c r="DWM429" s="93"/>
      <c r="DWN429" s="93"/>
      <c r="DWO429" s="93"/>
      <c r="DWP429" s="93"/>
      <c r="DWQ429" s="93"/>
      <c r="DWR429" s="93"/>
      <c r="DWS429" s="93"/>
      <c r="DWT429" s="93"/>
      <c r="DWU429" s="93"/>
      <c r="DWV429" s="93"/>
      <c r="DWW429" s="93"/>
      <c r="DWX429" s="93"/>
      <c r="DWY429" s="93"/>
      <c r="DWZ429" s="93"/>
      <c r="DXA429" s="93"/>
      <c r="DXB429" s="93"/>
      <c r="DXC429" s="93"/>
      <c r="DXD429" s="93"/>
      <c r="DXE429" s="93"/>
      <c r="DXF429" s="93"/>
      <c r="DXG429" s="93"/>
      <c r="DXH429" s="93"/>
      <c r="DXI429" s="93"/>
      <c r="DXJ429" s="93"/>
      <c r="DXK429" s="93"/>
      <c r="DXL429" s="93"/>
      <c r="DXM429" s="93"/>
      <c r="DXN429" s="93"/>
      <c r="DXO429" s="93"/>
      <c r="DXP429" s="93"/>
      <c r="DXQ429" s="93"/>
      <c r="DXR429" s="93"/>
      <c r="DXS429" s="93"/>
      <c r="DXT429" s="93"/>
      <c r="DXU429" s="93"/>
      <c r="DXV429" s="93"/>
      <c r="DXW429" s="93"/>
      <c r="DXX429" s="93"/>
      <c r="DXY429" s="93"/>
      <c r="DXZ429" s="93"/>
      <c r="DYA429" s="93"/>
      <c r="DYB429" s="93"/>
      <c r="DYC429" s="93"/>
      <c r="DYD429" s="93"/>
      <c r="DYE429" s="93"/>
      <c r="DYF429" s="93"/>
      <c r="DYG429" s="93"/>
      <c r="DYH429" s="93"/>
      <c r="DYI429" s="93"/>
      <c r="DYJ429" s="93"/>
      <c r="DYK429" s="93"/>
      <c r="DYL429" s="93"/>
      <c r="DYM429" s="93"/>
      <c r="DYN429" s="93"/>
      <c r="DYO429" s="93"/>
      <c r="DYP429" s="93"/>
      <c r="DYQ429" s="93"/>
      <c r="DYR429" s="93"/>
      <c r="DYS429" s="93"/>
      <c r="DYT429" s="93"/>
      <c r="DYU429" s="93"/>
      <c r="DYV429" s="93"/>
      <c r="DYW429" s="93"/>
      <c r="DYX429" s="93"/>
      <c r="DYY429" s="93"/>
      <c r="DYZ429" s="93"/>
      <c r="DZA429" s="93"/>
      <c r="DZB429" s="93"/>
      <c r="DZC429" s="93"/>
      <c r="DZD429" s="93"/>
      <c r="DZE429" s="93"/>
      <c r="DZF429" s="93"/>
      <c r="DZG429" s="93"/>
      <c r="DZH429" s="93"/>
      <c r="DZI429" s="93"/>
      <c r="DZJ429" s="93"/>
      <c r="DZK429" s="93"/>
      <c r="DZL429" s="93"/>
      <c r="DZM429" s="93"/>
      <c r="DZN429" s="93"/>
      <c r="DZO429" s="93"/>
      <c r="DZP429" s="93"/>
      <c r="DZQ429" s="93"/>
      <c r="DZR429" s="93"/>
      <c r="DZS429" s="93"/>
      <c r="DZT429" s="93"/>
      <c r="DZU429" s="93"/>
      <c r="DZV429" s="93"/>
      <c r="DZW429" s="93"/>
      <c r="DZX429" s="93"/>
      <c r="DZY429" s="93"/>
      <c r="DZZ429" s="93"/>
      <c r="EAA429" s="93"/>
      <c r="EAB429" s="93"/>
      <c r="EAC429" s="93"/>
      <c r="EAD429" s="93"/>
      <c r="EAE429" s="93"/>
      <c r="EAF429" s="93"/>
      <c r="EAG429" s="93"/>
      <c r="EAH429" s="93"/>
      <c r="EAI429" s="93"/>
      <c r="EAJ429" s="93"/>
      <c r="EAK429" s="93"/>
      <c r="EAL429" s="93"/>
      <c r="EAM429" s="93"/>
      <c r="EAN429" s="93"/>
      <c r="EAO429" s="93"/>
      <c r="EAP429" s="93"/>
      <c r="EAQ429" s="93"/>
      <c r="EAR429" s="93"/>
      <c r="EAS429" s="93"/>
      <c r="EAT429" s="93"/>
      <c r="EAU429" s="93"/>
      <c r="EAV429" s="93"/>
      <c r="EAW429" s="93"/>
      <c r="EAX429" s="93"/>
      <c r="EAY429" s="93"/>
      <c r="EAZ429" s="93"/>
      <c r="EBA429" s="93"/>
      <c r="EBB429" s="93"/>
      <c r="EBC429" s="93"/>
      <c r="EBD429" s="93"/>
      <c r="EBE429" s="93"/>
      <c r="EBF429" s="93"/>
      <c r="EBG429" s="93"/>
      <c r="EBH429" s="93"/>
      <c r="EBI429" s="93"/>
      <c r="EBJ429" s="93"/>
      <c r="EBK429" s="93"/>
      <c r="EBL429" s="93"/>
      <c r="EBM429" s="93"/>
      <c r="EBN429" s="93"/>
      <c r="EBO429" s="93"/>
      <c r="EBP429" s="93"/>
      <c r="EBQ429" s="93"/>
      <c r="EBR429" s="93"/>
      <c r="EBS429" s="93"/>
      <c r="EBT429" s="93"/>
      <c r="EBU429" s="93"/>
      <c r="EBV429" s="93"/>
      <c r="EBW429" s="93"/>
      <c r="EBX429" s="93"/>
      <c r="EBY429" s="93"/>
      <c r="EBZ429" s="93"/>
      <c r="ECA429" s="93"/>
      <c r="ECB429" s="93"/>
      <c r="ECC429" s="93"/>
      <c r="ECD429" s="93"/>
      <c r="ECE429" s="93"/>
      <c r="ECF429" s="93"/>
      <c r="ECG429" s="93"/>
      <c r="ECH429" s="93"/>
      <c r="ECI429" s="93"/>
      <c r="ECJ429" s="93"/>
      <c r="ECK429" s="93"/>
      <c r="ECL429" s="93"/>
      <c r="ECM429" s="93"/>
      <c r="ECN429" s="93"/>
      <c r="ECO429" s="93"/>
      <c r="ECP429" s="93"/>
      <c r="ECQ429" s="93"/>
      <c r="ECR429" s="93"/>
      <c r="ECS429" s="93"/>
      <c r="ECT429" s="93"/>
      <c r="ECU429" s="93"/>
      <c r="ECV429" s="93"/>
      <c r="ECW429" s="93"/>
      <c r="ECX429" s="93"/>
      <c r="ECY429" s="93"/>
      <c r="ECZ429" s="93"/>
      <c r="EDA429" s="93"/>
      <c r="EDB429" s="93"/>
      <c r="EDC429" s="93"/>
      <c r="EDD429" s="93"/>
      <c r="EDE429" s="93"/>
      <c r="EDF429" s="93"/>
      <c r="EDG429" s="93"/>
      <c r="EDH429" s="93"/>
      <c r="EDI429" s="93"/>
      <c r="EDJ429" s="93"/>
      <c r="EDK429" s="93"/>
      <c r="EDL429" s="93"/>
      <c r="EDM429" s="93"/>
      <c r="EDN429" s="93"/>
      <c r="EDO429" s="93"/>
      <c r="EDP429" s="93"/>
      <c r="EDQ429" s="93"/>
      <c r="EDR429" s="93"/>
      <c r="EDS429" s="93"/>
      <c r="EDT429" s="93"/>
      <c r="EDU429" s="93"/>
      <c r="EDV429" s="93"/>
      <c r="EDW429" s="93"/>
      <c r="EDX429" s="93"/>
      <c r="EDY429" s="93"/>
      <c r="EDZ429" s="93"/>
      <c r="EEA429" s="93"/>
      <c r="EEB429" s="93"/>
      <c r="EEC429" s="93"/>
      <c r="EED429" s="93"/>
      <c r="EEE429" s="93"/>
      <c r="EEF429" s="93"/>
      <c r="EEG429" s="93"/>
      <c r="EEH429" s="93"/>
      <c r="EEI429" s="93"/>
      <c r="EEJ429" s="93"/>
      <c r="EEK429" s="93"/>
      <c r="EEL429" s="93"/>
      <c r="EEM429" s="93"/>
      <c r="EEN429" s="93"/>
      <c r="EEO429" s="93"/>
      <c r="EEP429" s="93"/>
      <c r="EEQ429" s="93"/>
      <c r="EER429" s="93"/>
      <c r="EES429" s="93"/>
      <c r="EET429" s="93"/>
      <c r="EEU429" s="93"/>
      <c r="EEV429" s="93"/>
      <c r="EEW429" s="93"/>
      <c r="EEX429" s="93"/>
      <c r="EEY429" s="93"/>
      <c r="EEZ429" s="93"/>
      <c r="EFA429" s="93"/>
      <c r="EFB429" s="93"/>
      <c r="EFC429" s="93"/>
      <c r="EFD429" s="93"/>
      <c r="EFE429" s="93"/>
      <c r="EFF429" s="93"/>
      <c r="EFG429" s="93"/>
      <c r="EFH429" s="93"/>
      <c r="EFI429" s="93"/>
      <c r="EFJ429" s="93"/>
      <c r="EFK429" s="93"/>
      <c r="EFL429" s="93"/>
      <c r="EFM429" s="93"/>
      <c r="EFN429" s="93"/>
      <c r="EFO429" s="93"/>
      <c r="EFP429" s="93"/>
      <c r="EFQ429" s="93"/>
      <c r="EFR429" s="93"/>
      <c r="EFS429" s="93"/>
      <c r="EFT429" s="93"/>
      <c r="EFU429" s="93"/>
      <c r="EFV429" s="93"/>
      <c r="EFW429" s="93"/>
      <c r="EFX429" s="93"/>
      <c r="EFY429" s="93"/>
      <c r="EFZ429" s="93"/>
      <c r="EGA429" s="93"/>
      <c r="EGB429" s="93"/>
      <c r="EGC429" s="93"/>
      <c r="EGD429" s="93"/>
      <c r="EGE429" s="93"/>
      <c r="EGF429" s="93"/>
      <c r="EGG429" s="93"/>
      <c r="EGH429" s="93"/>
      <c r="EGI429" s="93"/>
      <c r="EGJ429" s="93"/>
      <c r="EGK429" s="93"/>
      <c r="EGL429" s="93"/>
      <c r="EGM429" s="93"/>
      <c r="EGN429" s="93"/>
      <c r="EGO429" s="93"/>
      <c r="EGP429" s="93"/>
      <c r="EGQ429" s="93"/>
      <c r="EGR429" s="93"/>
      <c r="EGS429" s="93"/>
      <c r="EGT429" s="93"/>
      <c r="EGU429" s="93"/>
      <c r="EGV429" s="93"/>
      <c r="EGW429" s="93"/>
      <c r="EGX429" s="93"/>
      <c r="EGY429" s="93"/>
      <c r="EGZ429" s="93"/>
      <c r="EHA429" s="93"/>
      <c r="EHB429" s="93"/>
      <c r="EHC429" s="93"/>
      <c r="EHD429" s="93"/>
      <c r="EHE429" s="93"/>
      <c r="EHF429" s="93"/>
      <c r="EHG429" s="93"/>
      <c r="EHH429" s="93"/>
      <c r="EHI429" s="93"/>
      <c r="EHJ429" s="93"/>
      <c r="EHK429" s="93"/>
      <c r="EHL429" s="93"/>
      <c r="EHM429" s="93"/>
      <c r="EHN429" s="93"/>
      <c r="EHO429" s="93"/>
      <c r="EHP429" s="93"/>
      <c r="EHQ429" s="93"/>
      <c r="EHR429" s="93"/>
      <c r="EHS429" s="93"/>
      <c r="EHT429" s="93"/>
      <c r="EHU429" s="93"/>
      <c r="EHV429" s="93"/>
      <c r="EHW429" s="93"/>
      <c r="EHX429" s="93"/>
      <c r="EHY429" s="93"/>
      <c r="EHZ429" s="93"/>
      <c r="EIA429" s="93"/>
      <c r="EIB429" s="93"/>
      <c r="EIC429" s="93"/>
      <c r="EID429" s="93"/>
      <c r="EIE429" s="93"/>
      <c r="EIF429" s="93"/>
      <c r="EIG429" s="93"/>
      <c r="EIH429" s="93"/>
      <c r="EII429" s="93"/>
      <c r="EIJ429" s="93"/>
      <c r="EIK429" s="93"/>
      <c r="EIL429" s="93"/>
      <c r="EIM429" s="93"/>
      <c r="EIN429" s="93"/>
      <c r="EIO429" s="93"/>
      <c r="EIP429" s="93"/>
      <c r="EIQ429" s="93"/>
      <c r="EIR429" s="93"/>
      <c r="EIS429" s="93"/>
      <c r="EIT429" s="93"/>
      <c r="EIU429" s="93"/>
      <c r="EIV429" s="93"/>
      <c r="EIW429" s="93"/>
      <c r="EIX429" s="93"/>
      <c r="EIY429" s="93"/>
      <c r="EIZ429" s="93"/>
      <c r="EJA429" s="93"/>
      <c r="EJB429" s="93"/>
      <c r="EJC429" s="93"/>
      <c r="EJD429" s="93"/>
      <c r="EJE429" s="93"/>
      <c r="EJF429" s="93"/>
      <c r="EJG429" s="93"/>
      <c r="EJH429" s="93"/>
      <c r="EJI429" s="93"/>
      <c r="EJJ429" s="93"/>
      <c r="EJK429" s="93"/>
      <c r="EJL429" s="93"/>
      <c r="EJM429" s="93"/>
      <c r="EJN429" s="93"/>
      <c r="EJO429" s="93"/>
      <c r="EJP429" s="93"/>
      <c r="EJQ429" s="93"/>
      <c r="EJR429" s="93"/>
      <c r="EJS429" s="93"/>
      <c r="EJT429" s="93"/>
      <c r="EJU429" s="93"/>
      <c r="EJV429" s="93"/>
      <c r="EJW429" s="93"/>
      <c r="EJX429" s="93"/>
      <c r="EJY429" s="93"/>
      <c r="EJZ429" s="93"/>
      <c r="EKA429" s="93"/>
      <c r="EKB429" s="93"/>
      <c r="EKC429" s="93"/>
      <c r="EKD429" s="93"/>
      <c r="EKE429" s="93"/>
      <c r="EKF429" s="93"/>
      <c r="EKG429" s="93"/>
      <c r="EKH429" s="93"/>
      <c r="EKI429" s="93"/>
      <c r="EKJ429" s="93"/>
      <c r="EKK429" s="93"/>
      <c r="EKL429" s="93"/>
      <c r="EKM429" s="93"/>
      <c r="EKN429" s="93"/>
      <c r="EKO429" s="93"/>
      <c r="EKP429" s="93"/>
      <c r="EKQ429" s="93"/>
      <c r="EKR429" s="93"/>
      <c r="EKS429" s="93"/>
      <c r="EKT429" s="93"/>
      <c r="EKU429" s="93"/>
      <c r="EKV429" s="93"/>
      <c r="EKW429" s="93"/>
      <c r="EKX429" s="93"/>
      <c r="EKY429" s="93"/>
      <c r="EKZ429" s="93"/>
      <c r="ELA429" s="93"/>
      <c r="ELB429" s="93"/>
      <c r="ELC429" s="93"/>
      <c r="ELD429" s="93"/>
      <c r="ELE429" s="93"/>
      <c r="ELF429" s="93"/>
      <c r="ELG429" s="93"/>
      <c r="ELH429" s="93"/>
      <c r="ELI429" s="93"/>
      <c r="ELJ429" s="93"/>
      <c r="ELK429" s="93"/>
      <c r="ELL429" s="93"/>
      <c r="ELM429" s="93"/>
      <c r="ELN429" s="93"/>
      <c r="ELO429" s="93"/>
      <c r="ELP429" s="93"/>
      <c r="ELQ429" s="93"/>
      <c r="ELR429" s="93"/>
      <c r="ELS429" s="93"/>
      <c r="ELT429" s="93"/>
      <c r="ELU429" s="93"/>
      <c r="ELV429" s="93"/>
      <c r="ELW429" s="93"/>
      <c r="ELX429" s="93"/>
      <c r="ELY429" s="93"/>
      <c r="ELZ429" s="93"/>
      <c r="EMA429" s="93"/>
      <c r="EMB429" s="93"/>
      <c r="EMC429" s="93"/>
      <c r="EMD429" s="93"/>
      <c r="EME429" s="93"/>
      <c r="EMF429" s="93"/>
      <c r="EMG429" s="93"/>
      <c r="EMH429" s="93"/>
      <c r="EMI429" s="93"/>
      <c r="EMJ429" s="93"/>
      <c r="EMK429" s="93"/>
      <c r="EML429" s="93"/>
      <c r="EMM429" s="93"/>
      <c r="EMN429" s="93"/>
      <c r="EMO429" s="93"/>
      <c r="EMP429" s="93"/>
      <c r="EMQ429" s="93"/>
      <c r="EMR429" s="93"/>
      <c r="EMS429" s="93"/>
      <c r="EMT429" s="93"/>
      <c r="EMU429" s="93"/>
      <c r="EMV429" s="93"/>
      <c r="EMW429" s="93"/>
      <c r="EMX429" s="93"/>
      <c r="EMY429" s="93"/>
      <c r="EMZ429" s="93"/>
      <c r="ENA429" s="93"/>
      <c r="ENB429" s="93"/>
      <c r="ENC429" s="93"/>
      <c r="END429" s="93"/>
      <c r="ENE429" s="93"/>
      <c r="ENF429" s="93"/>
      <c r="ENG429" s="93"/>
      <c r="ENH429" s="93"/>
      <c r="ENI429" s="93"/>
      <c r="ENJ429" s="93"/>
      <c r="ENK429" s="93"/>
      <c r="ENL429" s="93"/>
      <c r="ENM429" s="93"/>
      <c r="ENN429" s="93"/>
      <c r="ENO429" s="93"/>
      <c r="ENP429" s="93"/>
      <c r="ENQ429" s="93"/>
      <c r="ENR429" s="93"/>
      <c r="ENS429" s="93"/>
      <c r="ENT429" s="93"/>
      <c r="ENU429" s="93"/>
      <c r="ENV429" s="93"/>
      <c r="ENW429" s="93"/>
      <c r="ENX429" s="93"/>
      <c r="ENY429" s="93"/>
      <c r="ENZ429" s="93"/>
      <c r="EOA429" s="93"/>
      <c r="EOB429" s="93"/>
      <c r="EOC429" s="93"/>
      <c r="EOD429" s="93"/>
      <c r="EOE429" s="93"/>
      <c r="EOF429" s="93"/>
      <c r="EOG429" s="93"/>
      <c r="EOH429" s="93"/>
      <c r="EOI429" s="93"/>
      <c r="EOJ429" s="93"/>
      <c r="EOK429" s="93"/>
      <c r="EOL429" s="93"/>
      <c r="EOM429" s="93"/>
      <c r="EON429" s="93"/>
      <c r="EOO429" s="93"/>
      <c r="EOP429" s="93"/>
      <c r="EOQ429" s="93"/>
      <c r="EOR429" s="93"/>
      <c r="EOS429" s="93"/>
      <c r="EOT429" s="93"/>
      <c r="EOU429" s="93"/>
      <c r="EOV429" s="93"/>
      <c r="EOW429" s="93"/>
      <c r="EOX429" s="93"/>
      <c r="EOY429" s="93"/>
      <c r="EOZ429" s="93"/>
      <c r="EPA429" s="93"/>
      <c r="EPB429" s="93"/>
      <c r="EPC429" s="93"/>
      <c r="EPD429" s="93"/>
      <c r="EPE429" s="93"/>
      <c r="EPF429" s="93"/>
      <c r="EPG429" s="93"/>
      <c r="EPH429" s="93"/>
      <c r="EPI429" s="93"/>
      <c r="EPJ429" s="93"/>
      <c r="EPK429" s="93"/>
      <c r="EPL429" s="93"/>
      <c r="EPM429" s="93"/>
      <c r="EPN429" s="93"/>
      <c r="EPO429" s="93"/>
      <c r="EPP429" s="93"/>
      <c r="EPQ429" s="93"/>
      <c r="EPR429" s="93"/>
      <c r="EPS429" s="93"/>
      <c r="EPT429" s="93"/>
      <c r="EPU429" s="93"/>
      <c r="EPV429" s="93"/>
      <c r="EPW429" s="93"/>
      <c r="EPX429" s="93"/>
      <c r="EPY429" s="93"/>
      <c r="EPZ429" s="93"/>
      <c r="EQA429" s="93"/>
      <c r="EQB429" s="93"/>
      <c r="EQC429" s="93"/>
      <c r="EQD429" s="93"/>
      <c r="EQE429" s="93"/>
      <c r="EQF429" s="93"/>
      <c r="EQG429" s="93"/>
      <c r="EQH429" s="93"/>
      <c r="EQI429" s="93"/>
      <c r="EQJ429" s="93"/>
      <c r="EQK429" s="93"/>
      <c r="EQL429" s="93"/>
      <c r="EQM429" s="93"/>
      <c r="EQN429" s="93"/>
      <c r="EQO429" s="93"/>
      <c r="EQP429" s="93"/>
      <c r="EQQ429" s="93"/>
      <c r="EQR429" s="93"/>
      <c r="EQS429" s="93"/>
      <c r="EQT429" s="93"/>
      <c r="EQU429" s="93"/>
      <c r="EQV429" s="93"/>
      <c r="EQW429" s="93"/>
      <c r="EQX429" s="93"/>
      <c r="EQY429" s="93"/>
      <c r="EQZ429" s="93"/>
      <c r="ERA429" s="93"/>
      <c r="ERB429" s="93"/>
      <c r="ERC429" s="93"/>
      <c r="ERD429" s="93"/>
      <c r="ERE429" s="93"/>
      <c r="ERF429" s="93"/>
      <c r="ERG429" s="93"/>
      <c r="ERH429" s="93"/>
      <c r="ERI429" s="93"/>
      <c r="ERJ429" s="93"/>
      <c r="ERK429" s="93"/>
      <c r="ERL429" s="93"/>
      <c r="ERM429" s="93"/>
      <c r="ERN429" s="93"/>
      <c r="ERO429" s="93"/>
      <c r="ERP429" s="93"/>
      <c r="ERQ429" s="93"/>
      <c r="ERR429" s="93"/>
      <c r="ERS429" s="93"/>
      <c r="ERT429" s="93"/>
      <c r="ERU429" s="93"/>
      <c r="ERV429" s="93"/>
      <c r="ERW429" s="93"/>
      <c r="ERX429" s="93"/>
      <c r="ERY429" s="93"/>
      <c r="ERZ429" s="93"/>
      <c r="ESA429" s="93"/>
      <c r="ESB429" s="93"/>
      <c r="ESC429" s="93"/>
      <c r="ESD429" s="93"/>
      <c r="ESE429" s="93"/>
      <c r="ESF429" s="93"/>
      <c r="ESG429" s="93"/>
      <c r="ESH429" s="93"/>
      <c r="ESI429" s="93"/>
      <c r="ESJ429" s="93"/>
      <c r="ESK429" s="93"/>
      <c r="ESL429" s="93"/>
      <c r="ESM429" s="93"/>
      <c r="ESN429" s="93"/>
      <c r="ESO429" s="93"/>
      <c r="ESP429" s="93"/>
      <c r="ESQ429" s="93"/>
      <c r="ESR429" s="93"/>
      <c r="ESS429" s="93"/>
      <c r="EST429" s="93"/>
      <c r="ESU429" s="93"/>
      <c r="ESV429" s="93"/>
      <c r="ESW429" s="93"/>
      <c r="ESX429" s="93"/>
      <c r="ESY429" s="93"/>
      <c r="ESZ429" s="93"/>
      <c r="ETA429" s="93"/>
      <c r="ETB429" s="93"/>
      <c r="ETC429" s="93"/>
      <c r="ETD429" s="93"/>
      <c r="ETE429" s="93"/>
      <c r="ETF429" s="93"/>
      <c r="ETG429" s="93"/>
      <c r="ETH429" s="93"/>
      <c r="ETI429" s="93"/>
      <c r="ETJ429" s="93"/>
      <c r="ETK429" s="93"/>
      <c r="ETL429" s="93"/>
      <c r="ETM429" s="93"/>
      <c r="ETN429" s="93"/>
      <c r="ETO429" s="93"/>
      <c r="ETP429" s="93"/>
      <c r="ETQ429" s="93"/>
      <c r="ETR429" s="93"/>
      <c r="ETS429" s="93"/>
      <c r="ETT429" s="93"/>
      <c r="ETU429" s="93"/>
      <c r="ETV429" s="93"/>
      <c r="ETW429" s="93"/>
      <c r="ETX429" s="93"/>
      <c r="ETY429" s="93"/>
      <c r="ETZ429" s="93"/>
      <c r="EUA429" s="93"/>
      <c r="EUB429" s="93"/>
      <c r="EUC429" s="93"/>
      <c r="EUD429" s="93"/>
      <c r="EUE429" s="93"/>
      <c r="EUF429" s="93"/>
      <c r="EUG429" s="93"/>
      <c r="EUH429" s="93"/>
      <c r="EUI429" s="93"/>
      <c r="EUJ429" s="93"/>
      <c r="EUK429" s="93"/>
      <c r="EUL429" s="93"/>
      <c r="EUM429" s="93"/>
      <c r="EUN429" s="93"/>
      <c r="EUO429" s="93"/>
      <c r="EUP429" s="93"/>
      <c r="EUQ429" s="93"/>
      <c r="EUR429" s="93"/>
      <c r="EUS429" s="93"/>
      <c r="EUT429" s="93"/>
      <c r="EUU429" s="93"/>
      <c r="EUV429" s="93"/>
      <c r="EUW429" s="93"/>
      <c r="EUX429" s="93"/>
      <c r="EUY429" s="93"/>
      <c r="EUZ429" s="93"/>
      <c r="EVA429" s="93"/>
      <c r="EVB429" s="93"/>
      <c r="EVC429" s="93"/>
      <c r="EVD429" s="93"/>
      <c r="EVE429" s="93"/>
      <c r="EVF429" s="93"/>
      <c r="EVG429" s="93"/>
      <c r="EVH429" s="93"/>
      <c r="EVI429" s="93"/>
      <c r="EVJ429" s="93"/>
      <c r="EVK429" s="93"/>
      <c r="EVL429" s="93"/>
      <c r="EVM429" s="93"/>
      <c r="EVN429" s="93"/>
      <c r="EVO429" s="93"/>
      <c r="EVP429" s="93"/>
      <c r="EVQ429" s="93"/>
      <c r="EVR429" s="93"/>
      <c r="EVS429" s="93"/>
      <c r="EVT429" s="93"/>
      <c r="EVU429" s="93"/>
      <c r="EVV429" s="93"/>
      <c r="EVW429" s="93"/>
      <c r="EVX429" s="93"/>
      <c r="EVY429" s="93"/>
      <c r="EVZ429" s="93"/>
      <c r="EWA429" s="93"/>
      <c r="EWB429" s="93"/>
      <c r="EWC429" s="93"/>
      <c r="EWD429" s="93"/>
      <c r="EWE429" s="93"/>
      <c r="EWF429" s="93"/>
      <c r="EWG429" s="93"/>
      <c r="EWH429" s="93"/>
      <c r="EWI429" s="93"/>
      <c r="EWJ429" s="93"/>
      <c r="EWK429" s="93"/>
      <c r="EWL429" s="93"/>
      <c r="EWM429" s="93"/>
      <c r="EWN429" s="93"/>
      <c r="EWO429" s="93"/>
      <c r="EWP429" s="93"/>
      <c r="EWQ429" s="93"/>
      <c r="EWR429" s="93"/>
      <c r="EWS429" s="93"/>
      <c r="EWT429" s="93"/>
      <c r="EWU429" s="93"/>
      <c r="EWV429" s="93"/>
      <c r="EWW429" s="93"/>
      <c r="EWX429" s="93"/>
      <c r="EWY429" s="93"/>
      <c r="EWZ429" s="93"/>
      <c r="EXA429" s="93"/>
      <c r="EXB429" s="93"/>
      <c r="EXC429" s="93"/>
      <c r="EXD429" s="93"/>
      <c r="EXE429" s="93"/>
      <c r="EXF429" s="93"/>
      <c r="EXG429" s="93"/>
      <c r="EXH429" s="93"/>
      <c r="EXI429" s="93"/>
      <c r="EXJ429" s="93"/>
      <c r="EXK429" s="93"/>
      <c r="EXL429" s="93"/>
      <c r="EXM429" s="93"/>
      <c r="EXN429" s="93"/>
      <c r="EXO429" s="93"/>
      <c r="EXP429" s="93"/>
      <c r="EXQ429" s="93"/>
      <c r="EXR429" s="93"/>
      <c r="EXS429" s="93"/>
      <c r="EXT429" s="93"/>
      <c r="EXU429" s="93"/>
      <c r="EXV429" s="93"/>
      <c r="EXW429" s="93"/>
      <c r="EXX429" s="93"/>
      <c r="EXY429" s="93"/>
      <c r="EXZ429" s="93"/>
      <c r="EYA429" s="93"/>
      <c r="EYB429" s="93"/>
      <c r="EYC429" s="93"/>
      <c r="EYD429" s="93"/>
      <c r="EYE429" s="93"/>
      <c r="EYF429" s="93"/>
      <c r="EYG429" s="93"/>
      <c r="EYH429" s="93"/>
      <c r="EYI429" s="93"/>
      <c r="EYJ429" s="93"/>
      <c r="EYK429" s="93"/>
      <c r="EYL429" s="93"/>
      <c r="EYM429" s="93"/>
      <c r="EYN429" s="93"/>
      <c r="EYO429" s="93"/>
      <c r="EYP429" s="93"/>
      <c r="EYQ429" s="93"/>
      <c r="EYR429" s="93"/>
      <c r="EYS429" s="93"/>
      <c r="EYT429" s="93"/>
      <c r="EYU429" s="93"/>
      <c r="EYV429" s="93"/>
      <c r="EYW429" s="93"/>
      <c r="EYX429" s="93"/>
      <c r="EYY429" s="93"/>
      <c r="EYZ429" s="93"/>
      <c r="EZA429" s="93"/>
      <c r="EZB429" s="93"/>
      <c r="EZC429" s="93"/>
      <c r="EZD429" s="93"/>
      <c r="EZE429" s="93"/>
      <c r="EZF429" s="93"/>
      <c r="EZG429" s="93"/>
      <c r="EZH429" s="93"/>
      <c r="EZI429" s="93"/>
      <c r="EZJ429" s="93"/>
      <c r="EZK429" s="93"/>
      <c r="EZL429" s="93"/>
      <c r="EZM429" s="93"/>
      <c r="EZN429" s="93"/>
      <c r="EZO429" s="93"/>
      <c r="EZP429" s="93"/>
      <c r="EZQ429" s="93"/>
      <c r="EZR429" s="93"/>
      <c r="EZS429" s="93"/>
      <c r="EZT429" s="93"/>
      <c r="EZU429" s="93"/>
      <c r="EZV429" s="93"/>
      <c r="EZW429" s="93"/>
      <c r="EZX429" s="93"/>
      <c r="EZY429" s="93"/>
      <c r="EZZ429" s="93"/>
      <c r="FAA429" s="93"/>
      <c r="FAB429" s="93"/>
      <c r="FAC429" s="93"/>
      <c r="FAD429" s="93"/>
      <c r="FAE429" s="93"/>
      <c r="FAF429" s="93"/>
      <c r="FAG429" s="93"/>
      <c r="FAH429" s="93"/>
      <c r="FAI429" s="93"/>
      <c r="FAJ429" s="93"/>
      <c r="FAK429" s="93"/>
      <c r="FAL429" s="93"/>
      <c r="FAM429" s="93"/>
      <c r="FAN429" s="93"/>
      <c r="FAO429" s="93"/>
      <c r="FAP429" s="93"/>
      <c r="FAQ429" s="93"/>
      <c r="FAR429" s="93"/>
      <c r="FAS429" s="93"/>
      <c r="FAT429" s="93"/>
      <c r="FAU429" s="93"/>
      <c r="FAV429" s="93"/>
      <c r="FAW429" s="93"/>
      <c r="FAX429" s="93"/>
      <c r="FAY429" s="93"/>
      <c r="FAZ429" s="93"/>
      <c r="FBA429" s="93"/>
      <c r="FBB429" s="93"/>
      <c r="FBC429" s="93"/>
      <c r="FBD429" s="93"/>
      <c r="FBE429" s="93"/>
      <c r="FBF429" s="93"/>
      <c r="FBG429" s="93"/>
      <c r="FBH429" s="93"/>
      <c r="FBI429" s="93"/>
      <c r="FBJ429" s="93"/>
      <c r="FBK429" s="93"/>
      <c r="FBL429" s="93"/>
      <c r="FBM429" s="93"/>
      <c r="FBN429" s="93"/>
      <c r="FBO429" s="93"/>
      <c r="FBP429" s="93"/>
      <c r="FBQ429" s="93"/>
      <c r="FBR429" s="93"/>
      <c r="FBS429" s="93"/>
      <c r="FBT429" s="93"/>
      <c r="FBU429" s="93"/>
      <c r="FBV429" s="93"/>
      <c r="FBW429" s="93"/>
      <c r="FBX429" s="93"/>
      <c r="FBY429" s="93"/>
      <c r="FBZ429" s="93"/>
      <c r="FCA429" s="93"/>
      <c r="FCB429" s="93"/>
      <c r="FCC429" s="93"/>
      <c r="FCD429" s="93"/>
      <c r="FCE429" s="93"/>
      <c r="FCF429" s="93"/>
      <c r="FCG429" s="93"/>
      <c r="FCH429" s="93"/>
      <c r="FCI429" s="93"/>
      <c r="FCJ429" s="93"/>
      <c r="FCK429" s="93"/>
      <c r="FCL429" s="93"/>
      <c r="FCM429" s="93"/>
      <c r="FCN429" s="93"/>
      <c r="FCO429" s="93"/>
      <c r="FCP429" s="93"/>
      <c r="FCQ429" s="93"/>
      <c r="FCR429" s="93"/>
      <c r="FCS429" s="93"/>
      <c r="FCT429" s="93"/>
      <c r="FCU429" s="93"/>
      <c r="FCV429" s="93"/>
      <c r="FCW429" s="93"/>
      <c r="FCX429" s="93"/>
      <c r="FCY429" s="93"/>
      <c r="FCZ429" s="93"/>
      <c r="FDA429" s="93"/>
      <c r="FDB429" s="93"/>
      <c r="FDC429" s="93"/>
      <c r="FDD429" s="93"/>
      <c r="FDE429" s="93"/>
      <c r="FDF429" s="93"/>
      <c r="FDG429" s="93"/>
      <c r="FDH429" s="93"/>
      <c r="FDI429" s="93"/>
      <c r="FDJ429" s="93"/>
      <c r="FDK429" s="93"/>
      <c r="FDL429" s="93"/>
      <c r="FDM429" s="93"/>
      <c r="FDN429" s="93"/>
      <c r="FDO429" s="93"/>
      <c r="FDP429" s="93"/>
      <c r="FDQ429" s="93"/>
      <c r="FDR429" s="93"/>
      <c r="FDS429" s="93"/>
      <c r="FDT429" s="93"/>
      <c r="FDU429" s="93"/>
      <c r="FDV429" s="93"/>
      <c r="FDW429" s="93"/>
      <c r="FDX429" s="93"/>
      <c r="FDY429" s="93"/>
      <c r="FDZ429" s="93"/>
      <c r="FEA429" s="93"/>
      <c r="FEB429" s="93"/>
      <c r="FEC429" s="93"/>
      <c r="FED429" s="93"/>
      <c r="FEE429" s="93"/>
      <c r="FEF429" s="93"/>
      <c r="FEG429" s="93"/>
      <c r="FEH429" s="93"/>
      <c r="FEI429" s="93"/>
      <c r="FEJ429" s="93"/>
      <c r="FEK429" s="93"/>
      <c r="FEL429" s="93"/>
      <c r="FEM429" s="93"/>
      <c r="FEN429" s="93"/>
      <c r="FEO429" s="93"/>
      <c r="FEP429" s="93"/>
      <c r="FEQ429" s="93"/>
      <c r="FER429" s="93"/>
      <c r="FES429" s="93"/>
      <c r="FET429" s="93"/>
      <c r="FEU429" s="93"/>
      <c r="FEV429" s="93"/>
      <c r="FEW429" s="93"/>
      <c r="FEX429" s="93"/>
      <c r="FEY429" s="93"/>
      <c r="FEZ429" s="93"/>
      <c r="FFA429" s="93"/>
      <c r="FFB429" s="93"/>
      <c r="FFC429" s="93"/>
      <c r="FFD429" s="93"/>
      <c r="FFE429" s="93"/>
      <c r="FFF429" s="93"/>
      <c r="FFG429" s="93"/>
      <c r="FFH429" s="93"/>
      <c r="FFI429" s="93"/>
      <c r="FFJ429" s="93"/>
      <c r="FFK429" s="93"/>
      <c r="FFL429" s="93"/>
      <c r="FFM429" s="93"/>
      <c r="FFN429" s="93"/>
      <c r="FFO429" s="93"/>
      <c r="FFP429" s="93"/>
      <c r="FFQ429" s="93"/>
      <c r="FFR429" s="93"/>
      <c r="FFS429" s="93"/>
      <c r="FFT429" s="93"/>
      <c r="FFU429" s="93"/>
      <c r="FFV429" s="93"/>
      <c r="FFW429" s="93"/>
      <c r="FFX429" s="93"/>
      <c r="FFY429" s="93"/>
      <c r="FFZ429" s="93"/>
      <c r="FGA429" s="93"/>
      <c r="FGB429" s="93"/>
      <c r="FGC429" s="93"/>
      <c r="FGD429" s="93"/>
      <c r="FGE429" s="93"/>
      <c r="FGF429" s="93"/>
      <c r="FGG429" s="93"/>
      <c r="FGH429" s="93"/>
      <c r="FGI429" s="93"/>
      <c r="FGJ429" s="93"/>
      <c r="FGK429" s="93"/>
      <c r="FGL429" s="93"/>
      <c r="FGM429" s="93"/>
      <c r="FGN429" s="93"/>
      <c r="FGO429" s="93"/>
      <c r="FGP429" s="93"/>
      <c r="FGQ429" s="93"/>
      <c r="FGR429" s="93"/>
      <c r="FGS429" s="93"/>
      <c r="FGT429" s="93"/>
      <c r="FGU429" s="93"/>
      <c r="FGV429" s="93"/>
      <c r="FGW429" s="93"/>
      <c r="FGX429" s="93"/>
      <c r="FGY429" s="93"/>
      <c r="FGZ429" s="93"/>
      <c r="FHA429" s="93"/>
      <c r="FHB429" s="93"/>
      <c r="FHC429" s="93"/>
      <c r="FHD429" s="93"/>
      <c r="FHE429" s="93"/>
      <c r="FHF429" s="93"/>
      <c r="FHG429" s="93"/>
      <c r="FHH429" s="93"/>
      <c r="FHI429" s="93"/>
      <c r="FHJ429" s="93"/>
      <c r="FHK429" s="93"/>
      <c r="FHL429" s="93"/>
      <c r="FHM429" s="93"/>
      <c r="FHN429" s="93"/>
      <c r="FHO429" s="93"/>
      <c r="FHP429" s="93"/>
      <c r="FHQ429" s="93"/>
      <c r="FHR429" s="93"/>
      <c r="FHS429" s="93"/>
      <c r="FHT429" s="93"/>
      <c r="FHU429" s="93"/>
      <c r="FHV429" s="93"/>
      <c r="FHW429" s="93"/>
      <c r="FHX429" s="93"/>
      <c r="FHY429" s="93"/>
      <c r="FHZ429" s="93"/>
      <c r="FIA429" s="93"/>
      <c r="FIB429" s="93"/>
      <c r="FIC429" s="93"/>
      <c r="FID429" s="93"/>
      <c r="FIE429" s="93"/>
      <c r="FIF429" s="93"/>
      <c r="FIG429" s="93"/>
      <c r="FIH429" s="93"/>
      <c r="FII429" s="93"/>
      <c r="FIJ429" s="93"/>
      <c r="FIK429" s="93"/>
      <c r="FIL429" s="93"/>
      <c r="FIM429" s="93"/>
      <c r="FIN429" s="93"/>
      <c r="FIO429" s="93"/>
      <c r="FIP429" s="93"/>
      <c r="FIQ429" s="93"/>
      <c r="FIR429" s="93"/>
      <c r="FIS429" s="93"/>
      <c r="FIT429" s="93"/>
      <c r="FIU429" s="93"/>
      <c r="FIV429" s="93"/>
      <c r="FIW429" s="93"/>
      <c r="FIX429" s="93"/>
      <c r="FIY429" s="93"/>
      <c r="FIZ429" s="93"/>
      <c r="FJA429" s="93"/>
      <c r="FJB429" s="93"/>
      <c r="FJC429" s="93"/>
      <c r="FJD429" s="93"/>
      <c r="FJE429" s="93"/>
      <c r="FJF429" s="93"/>
      <c r="FJG429" s="93"/>
      <c r="FJH429" s="93"/>
      <c r="FJI429" s="93"/>
      <c r="FJJ429" s="93"/>
      <c r="FJK429" s="93"/>
      <c r="FJL429" s="93"/>
      <c r="FJM429" s="93"/>
      <c r="FJN429" s="93"/>
      <c r="FJO429" s="93"/>
      <c r="FJP429" s="93"/>
      <c r="FJQ429" s="93"/>
      <c r="FJR429" s="93"/>
      <c r="FJS429" s="93"/>
      <c r="FJT429" s="93"/>
      <c r="FJU429" s="93"/>
      <c r="FJV429" s="93"/>
      <c r="FJW429" s="93"/>
      <c r="FJX429" s="93"/>
      <c r="FJY429" s="93"/>
      <c r="FJZ429" s="93"/>
      <c r="FKA429" s="93"/>
      <c r="FKB429" s="93"/>
      <c r="FKC429" s="93"/>
      <c r="FKD429" s="93"/>
      <c r="FKE429" s="93"/>
      <c r="FKF429" s="93"/>
      <c r="FKG429" s="93"/>
      <c r="FKH429" s="93"/>
      <c r="FKI429" s="93"/>
      <c r="FKJ429" s="93"/>
      <c r="FKK429" s="93"/>
      <c r="FKL429" s="93"/>
      <c r="FKM429" s="93"/>
      <c r="FKN429" s="93"/>
      <c r="FKO429" s="93"/>
      <c r="FKP429" s="93"/>
      <c r="FKQ429" s="93"/>
      <c r="FKR429" s="93"/>
      <c r="FKS429" s="93"/>
      <c r="FKT429" s="93"/>
      <c r="FKU429" s="93"/>
      <c r="FKV429" s="93"/>
      <c r="FKW429" s="93"/>
      <c r="FKX429" s="93"/>
      <c r="FKY429" s="93"/>
      <c r="FKZ429" s="93"/>
      <c r="FLA429" s="93"/>
      <c r="FLB429" s="93"/>
      <c r="FLC429" s="93"/>
      <c r="FLD429" s="93"/>
      <c r="FLE429" s="93"/>
      <c r="FLF429" s="93"/>
      <c r="FLG429" s="93"/>
      <c r="FLH429" s="93"/>
      <c r="FLI429" s="93"/>
      <c r="FLJ429" s="93"/>
      <c r="FLK429" s="93"/>
      <c r="FLL429" s="93"/>
      <c r="FLM429" s="93"/>
      <c r="FLN429" s="93"/>
      <c r="FLO429" s="93"/>
      <c r="FLP429" s="93"/>
      <c r="FLQ429" s="93"/>
      <c r="FLR429" s="93"/>
      <c r="FLS429" s="93"/>
      <c r="FLT429" s="93"/>
      <c r="FLU429" s="93"/>
      <c r="FLV429" s="93"/>
      <c r="FLW429" s="93"/>
      <c r="FLX429" s="93"/>
      <c r="FLY429" s="93"/>
      <c r="FLZ429" s="93"/>
      <c r="FMA429" s="93"/>
      <c r="FMB429" s="93"/>
      <c r="FMC429" s="93"/>
      <c r="FMD429" s="93"/>
      <c r="FME429" s="93"/>
      <c r="FMF429" s="93"/>
      <c r="FMG429" s="93"/>
      <c r="FMH429" s="93"/>
      <c r="FMI429" s="93"/>
      <c r="FMJ429" s="93"/>
      <c r="FMK429" s="93"/>
      <c r="FML429" s="93"/>
      <c r="FMM429" s="93"/>
      <c r="FMN429" s="93"/>
      <c r="FMO429" s="93"/>
      <c r="FMP429" s="93"/>
      <c r="FMQ429" s="93"/>
      <c r="FMR429" s="93"/>
      <c r="FMS429" s="93"/>
      <c r="FMT429" s="93"/>
      <c r="FMU429" s="93"/>
      <c r="FMV429" s="93"/>
      <c r="FMW429" s="93"/>
      <c r="FMX429" s="93"/>
      <c r="FMY429" s="93"/>
      <c r="FMZ429" s="93"/>
      <c r="FNA429" s="93"/>
      <c r="FNB429" s="93"/>
      <c r="FNC429" s="93"/>
      <c r="FND429" s="93"/>
      <c r="FNE429" s="93"/>
      <c r="FNF429" s="93"/>
      <c r="FNG429" s="93"/>
      <c r="FNH429" s="93"/>
      <c r="FNI429" s="93"/>
      <c r="FNJ429" s="93"/>
      <c r="FNK429" s="93"/>
      <c r="FNL429" s="93"/>
      <c r="FNM429" s="93"/>
      <c r="FNN429" s="93"/>
      <c r="FNO429" s="93"/>
      <c r="FNP429" s="93"/>
      <c r="FNQ429" s="93"/>
      <c r="FNR429" s="93"/>
      <c r="FNS429" s="93"/>
      <c r="FNT429" s="93"/>
      <c r="FNU429" s="93"/>
      <c r="FNV429" s="93"/>
      <c r="FNW429" s="93"/>
      <c r="FNX429" s="93"/>
      <c r="FNY429" s="93"/>
      <c r="FNZ429" s="93"/>
      <c r="FOA429" s="93"/>
      <c r="FOB429" s="93"/>
      <c r="FOC429" s="93"/>
      <c r="FOD429" s="93"/>
      <c r="FOE429" s="93"/>
      <c r="FOF429" s="93"/>
      <c r="FOG429" s="93"/>
      <c r="FOH429" s="93"/>
      <c r="FOI429" s="93"/>
      <c r="FOJ429" s="93"/>
      <c r="FOK429" s="93"/>
      <c r="FOL429" s="93"/>
      <c r="FOM429" s="93"/>
      <c r="FON429" s="93"/>
      <c r="FOO429" s="93"/>
      <c r="FOP429" s="93"/>
      <c r="FOQ429" s="93"/>
      <c r="FOR429" s="93"/>
      <c r="FOS429" s="93"/>
      <c r="FOT429" s="93"/>
      <c r="FOU429" s="93"/>
      <c r="FOV429" s="93"/>
      <c r="FOW429" s="93"/>
      <c r="FOX429" s="93"/>
      <c r="FOY429" s="93"/>
      <c r="FOZ429" s="93"/>
      <c r="FPA429" s="93"/>
      <c r="FPB429" s="93"/>
      <c r="FPC429" s="93"/>
      <c r="FPD429" s="93"/>
      <c r="FPE429" s="93"/>
      <c r="FPF429" s="93"/>
      <c r="FPG429" s="93"/>
      <c r="FPH429" s="93"/>
      <c r="FPI429" s="93"/>
      <c r="FPJ429" s="93"/>
      <c r="FPK429" s="93"/>
      <c r="FPL429" s="93"/>
      <c r="FPM429" s="93"/>
      <c r="FPN429" s="93"/>
      <c r="FPO429" s="93"/>
      <c r="FPP429" s="93"/>
      <c r="FPQ429" s="93"/>
      <c r="FPR429" s="93"/>
      <c r="FPS429" s="93"/>
      <c r="FPT429" s="93"/>
      <c r="FPU429" s="93"/>
      <c r="FPV429" s="93"/>
      <c r="FPW429" s="93"/>
      <c r="FPX429" s="93"/>
      <c r="FPY429" s="93"/>
      <c r="FPZ429" s="93"/>
      <c r="FQA429" s="93"/>
      <c r="FQB429" s="93"/>
      <c r="FQC429" s="93"/>
      <c r="FQD429" s="93"/>
      <c r="FQE429" s="93"/>
      <c r="FQF429" s="93"/>
      <c r="FQG429" s="93"/>
      <c r="FQH429" s="93"/>
      <c r="FQI429" s="93"/>
      <c r="FQJ429" s="93"/>
      <c r="FQK429" s="93"/>
      <c r="FQL429" s="93"/>
      <c r="FQM429" s="93"/>
      <c r="FQN429" s="93"/>
      <c r="FQO429" s="93"/>
      <c r="FQP429" s="93"/>
      <c r="FQQ429" s="93"/>
      <c r="FQR429" s="93"/>
      <c r="FQS429" s="93"/>
      <c r="FQT429" s="93"/>
      <c r="FQU429" s="93"/>
      <c r="FQV429" s="93"/>
      <c r="FQW429" s="93"/>
      <c r="FQX429" s="93"/>
      <c r="FQY429" s="93"/>
      <c r="FQZ429" s="93"/>
      <c r="FRA429" s="93"/>
      <c r="FRB429" s="93"/>
      <c r="FRC429" s="93"/>
      <c r="FRD429" s="93"/>
      <c r="FRE429" s="93"/>
      <c r="FRF429" s="93"/>
      <c r="FRG429" s="93"/>
      <c r="FRH429" s="93"/>
      <c r="FRI429" s="93"/>
      <c r="FRJ429" s="93"/>
      <c r="FRK429" s="93"/>
      <c r="FRL429" s="93"/>
      <c r="FRM429" s="93"/>
      <c r="FRN429" s="93"/>
      <c r="FRO429" s="93"/>
      <c r="FRP429" s="93"/>
      <c r="FRQ429" s="93"/>
      <c r="FRR429" s="93"/>
      <c r="FRS429" s="93"/>
      <c r="FRT429" s="93"/>
      <c r="FRU429" s="93"/>
      <c r="FRV429" s="93"/>
      <c r="FRW429" s="93"/>
      <c r="FRX429" s="93"/>
      <c r="FRY429" s="93"/>
      <c r="FRZ429" s="93"/>
      <c r="FSA429" s="93"/>
      <c r="FSB429" s="93"/>
      <c r="FSC429" s="93"/>
      <c r="FSD429" s="93"/>
      <c r="FSE429" s="93"/>
      <c r="FSF429" s="93"/>
      <c r="FSG429" s="93"/>
      <c r="FSH429" s="93"/>
      <c r="FSI429" s="93"/>
      <c r="FSJ429" s="93"/>
      <c r="FSK429" s="93"/>
      <c r="FSL429" s="93"/>
      <c r="FSM429" s="93"/>
      <c r="FSN429" s="93"/>
      <c r="FSO429" s="93"/>
      <c r="FSP429" s="93"/>
      <c r="FSQ429" s="93"/>
      <c r="FSR429" s="93"/>
      <c r="FSS429" s="93"/>
      <c r="FST429" s="93"/>
      <c r="FSU429" s="93"/>
      <c r="FSV429" s="93"/>
      <c r="FSW429" s="93"/>
      <c r="FSX429" s="93"/>
      <c r="FSY429" s="93"/>
      <c r="FSZ429" s="93"/>
      <c r="FTA429" s="93"/>
      <c r="FTB429" s="93"/>
      <c r="FTC429" s="93"/>
      <c r="FTD429" s="93"/>
      <c r="FTE429" s="93"/>
      <c r="FTF429" s="93"/>
      <c r="FTG429" s="93"/>
      <c r="FTH429" s="93"/>
      <c r="FTI429" s="93"/>
      <c r="FTJ429" s="93"/>
      <c r="FTK429" s="93"/>
      <c r="FTL429" s="93"/>
      <c r="FTM429" s="93"/>
      <c r="FTN429" s="93"/>
      <c r="FTO429" s="93"/>
      <c r="FTP429" s="93"/>
      <c r="FTQ429" s="93"/>
      <c r="FTR429" s="93"/>
      <c r="FTS429" s="93"/>
      <c r="FTT429" s="93"/>
      <c r="FTU429" s="93"/>
      <c r="FTV429" s="93"/>
      <c r="FTW429" s="93"/>
      <c r="FTX429" s="93"/>
      <c r="FTY429" s="93"/>
      <c r="FTZ429" s="93"/>
      <c r="FUA429" s="93"/>
      <c r="FUB429" s="93"/>
      <c r="FUC429" s="93"/>
      <c r="FUD429" s="93"/>
      <c r="FUE429" s="93"/>
      <c r="FUF429" s="93"/>
      <c r="FUG429" s="93"/>
      <c r="FUH429" s="93"/>
      <c r="FUI429" s="93"/>
      <c r="FUJ429" s="93"/>
      <c r="FUK429" s="93"/>
      <c r="FUL429" s="93"/>
      <c r="FUM429" s="93"/>
      <c r="FUN429" s="93"/>
      <c r="FUO429" s="93"/>
      <c r="FUP429" s="93"/>
      <c r="FUQ429" s="93"/>
      <c r="FUR429" s="93"/>
      <c r="FUS429" s="93"/>
      <c r="FUT429" s="93"/>
      <c r="FUU429" s="93"/>
      <c r="FUV429" s="93"/>
      <c r="FUW429" s="93"/>
      <c r="FUX429" s="93"/>
      <c r="FUY429" s="93"/>
      <c r="FUZ429" s="93"/>
      <c r="FVA429" s="93"/>
      <c r="FVB429" s="93"/>
      <c r="FVC429" s="93"/>
      <c r="FVD429" s="93"/>
      <c r="FVE429" s="93"/>
      <c r="FVF429" s="93"/>
      <c r="FVG429" s="93"/>
      <c r="FVH429" s="93"/>
      <c r="FVI429" s="93"/>
      <c r="FVJ429" s="93"/>
      <c r="FVK429" s="93"/>
      <c r="FVL429" s="93"/>
      <c r="FVM429" s="93"/>
      <c r="FVN429" s="93"/>
      <c r="FVO429" s="93"/>
      <c r="FVP429" s="93"/>
      <c r="FVQ429" s="93"/>
      <c r="FVR429" s="93"/>
      <c r="FVS429" s="93"/>
      <c r="FVT429" s="93"/>
      <c r="FVU429" s="93"/>
      <c r="FVV429" s="93"/>
      <c r="FVW429" s="93"/>
      <c r="FVX429" s="93"/>
      <c r="FVY429" s="93"/>
      <c r="FVZ429" s="93"/>
      <c r="FWA429" s="93"/>
      <c r="FWB429" s="93"/>
      <c r="FWC429" s="93"/>
      <c r="FWD429" s="93"/>
      <c r="FWE429" s="93"/>
      <c r="FWF429" s="93"/>
      <c r="FWG429" s="93"/>
      <c r="FWH429" s="93"/>
      <c r="FWI429" s="93"/>
      <c r="FWJ429" s="93"/>
      <c r="FWK429" s="93"/>
      <c r="FWL429" s="93"/>
      <c r="FWM429" s="93"/>
      <c r="FWN429" s="93"/>
      <c r="FWO429" s="93"/>
      <c r="FWP429" s="93"/>
      <c r="FWQ429" s="93"/>
      <c r="FWR429" s="93"/>
      <c r="FWS429" s="93"/>
      <c r="FWT429" s="93"/>
      <c r="FWU429" s="93"/>
      <c r="FWV429" s="93"/>
      <c r="FWW429" s="93"/>
      <c r="FWX429" s="93"/>
      <c r="FWY429" s="93"/>
      <c r="FWZ429" s="93"/>
      <c r="FXA429" s="93"/>
      <c r="FXB429" s="93"/>
      <c r="FXC429" s="93"/>
      <c r="FXD429" s="93"/>
      <c r="FXE429" s="93"/>
      <c r="FXF429" s="93"/>
      <c r="FXG429" s="93"/>
      <c r="FXH429" s="93"/>
      <c r="FXI429" s="93"/>
      <c r="FXJ429" s="93"/>
      <c r="FXK429" s="93"/>
      <c r="FXL429" s="93"/>
      <c r="FXM429" s="93"/>
      <c r="FXN429" s="93"/>
      <c r="FXO429" s="93"/>
      <c r="FXP429" s="93"/>
      <c r="FXQ429" s="93"/>
      <c r="FXR429" s="93"/>
      <c r="FXS429" s="93"/>
      <c r="FXT429" s="93"/>
      <c r="FXU429" s="93"/>
      <c r="FXV429" s="93"/>
      <c r="FXW429" s="93"/>
      <c r="FXX429" s="93"/>
      <c r="FXY429" s="93"/>
      <c r="FXZ429" s="93"/>
      <c r="FYA429" s="93"/>
      <c r="FYB429" s="93"/>
      <c r="FYC429" s="93"/>
      <c r="FYD429" s="93"/>
      <c r="FYE429" s="93"/>
      <c r="FYF429" s="93"/>
      <c r="FYG429" s="93"/>
      <c r="FYH429" s="93"/>
      <c r="FYI429" s="93"/>
      <c r="FYJ429" s="93"/>
      <c r="FYK429" s="93"/>
      <c r="FYL429" s="93"/>
      <c r="FYM429" s="93"/>
      <c r="FYN429" s="93"/>
      <c r="FYO429" s="93"/>
      <c r="FYP429" s="93"/>
      <c r="FYQ429" s="93"/>
      <c r="FYR429" s="93"/>
      <c r="FYS429" s="93"/>
      <c r="FYT429" s="93"/>
      <c r="FYU429" s="93"/>
      <c r="FYV429" s="93"/>
      <c r="FYW429" s="93"/>
      <c r="FYX429" s="93"/>
      <c r="FYY429" s="93"/>
      <c r="FYZ429" s="93"/>
      <c r="FZA429" s="93"/>
      <c r="FZB429" s="93"/>
      <c r="FZC429" s="93"/>
      <c r="FZD429" s="93"/>
      <c r="FZE429" s="93"/>
      <c r="FZF429" s="93"/>
      <c r="FZG429" s="93"/>
      <c r="FZH429" s="93"/>
      <c r="FZI429" s="93"/>
      <c r="FZJ429" s="93"/>
      <c r="FZK429" s="93"/>
      <c r="FZL429" s="93"/>
      <c r="FZM429" s="93"/>
      <c r="FZN429" s="93"/>
      <c r="FZO429" s="93"/>
      <c r="FZP429" s="93"/>
      <c r="FZQ429" s="93"/>
      <c r="FZR429" s="93"/>
      <c r="FZS429" s="93"/>
      <c r="FZT429" s="93"/>
      <c r="FZU429" s="93"/>
      <c r="FZV429" s="93"/>
      <c r="FZW429" s="93"/>
      <c r="FZX429" s="93"/>
      <c r="FZY429" s="93"/>
      <c r="FZZ429" s="93"/>
      <c r="GAA429" s="93"/>
      <c r="GAB429" s="93"/>
      <c r="GAC429" s="93"/>
      <c r="GAD429" s="93"/>
      <c r="GAE429" s="93"/>
      <c r="GAF429" s="93"/>
      <c r="GAG429" s="93"/>
      <c r="GAH429" s="93"/>
      <c r="GAI429" s="93"/>
      <c r="GAJ429" s="93"/>
      <c r="GAK429" s="93"/>
      <c r="GAL429" s="93"/>
      <c r="GAM429" s="93"/>
      <c r="GAN429" s="93"/>
      <c r="GAO429" s="93"/>
      <c r="GAP429" s="93"/>
      <c r="GAQ429" s="93"/>
      <c r="GAR429" s="93"/>
      <c r="GAS429" s="93"/>
      <c r="GAT429" s="93"/>
      <c r="GAU429" s="93"/>
      <c r="GAV429" s="93"/>
      <c r="GAW429" s="93"/>
      <c r="GAX429" s="93"/>
      <c r="GAY429" s="93"/>
      <c r="GAZ429" s="93"/>
      <c r="GBA429" s="93"/>
      <c r="GBB429" s="93"/>
      <c r="GBC429" s="93"/>
      <c r="GBD429" s="93"/>
      <c r="GBE429" s="93"/>
      <c r="GBF429" s="93"/>
      <c r="GBG429" s="93"/>
      <c r="GBH429" s="93"/>
      <c r="GBI429" s="93"/>
      <c r="GBJ429" s="93"/>
      <c r="GBK429" s="93"/>
      <c r="GBL429" s="93"/>
      <c r="GBM429" s="93"/>
      <c r="GBN429" s="93"/>
      <c r="GBO429" s="93"/>
      <c r="GBP429" s="93"/>
      <c r="GBQ429" s="93"/>
      <c r="GBR429" s="93"/>
      <c r="GBS429" s="93"/>
      <c r="GBT429" s="93"/>
      <c r="GBU429" s="93"/>
      <c r="GBV429" s="93"/>
      <c r="GBW429" s="93"/>
      <c r="GBX429" s="93"/>
      <c r="GBY429" s="93"/>
      <c r="GBZ429" s="93"/>
      <c r="GCA429" s="93"/>
      <c r="GCB429" s="93"/>
      <c r="GCC429" s="93"/>
      <c r="GCD429" s="93"/>
      <c r="GCE429" s="93"/>
      <c r="GCF429" s="93"/>
      <c r="GCG429" s="93"/>
      <c r="GCH429" s="93"/>
      <c r="GCI429" s="93"/>
      <c r="GCJ429" s="93"/>
      <c r="GCK429" s="93"/>
      <c r="GCL429" s="93"/>
      <c r="GCM429" s="93"/>
      <c r="GCN429" s="93"/>
      <c r="GCO429" s="93"/>
      <c r="GCP429" s="93"/>
      <c r="GCQ429" s="93"/>
      <c r="GCR429" s="93"/>
      <c r="GCS429" s="93"/>
      <c r="GCT429" s="93"/>
      <c r="GCU429" s="93"/>
      <c r="GCV429" s="93"/>
      <c r="GCW429" s="93"/>
      <c r="GCX429" s="93"/>
      <c r="GCY429" s="93"/>
      <c r="GCZ429" s="93"/>
      <c r="GDA429" s="93"/>
      <c r="GDB429" s="93"/>
      <c r="GDC429" s="93"/>
      <c r="GDD429" s="93"/>
      <c r="GDE429" s="93"/>
      <c r="GDF429" s="93"/>
      <c r="GDG429" s="93"/>
      <c r="GDH429" s="93"/>
      <c r="GDI429" s="93"/>
      <c r="GDJ429" s="93"/>
      <c r="GDK429" s="93"/>
      <c r="GDL429" s="93"/>
      <c r="GDM429" s="93"/>
      <c r="GDN429" s="93"/>
      <c r="GDO429" s="93"/>
      <c r="GDP429" s="93"/>
      <c r="GDQ429" s="93"/>
      <c r="GDR429" s="93"/>
      <c r="GDS429" s="93"/>
      <c r="GDT429" s="93"/>
      <c r="GDU429" s="93"/>
      <c r="GDV429" s="93"/>
      <c r="GDW429" s="93"/>
      <c r="GDX429" s="93"/>
      <c r="GDY429" s="93"/>
      <c r="GDZ429" s="93"/>
      <c r="GEA429" s="93"/>
      <c r="GEB429" s="93"/>
      <c r="GEC429" s="93"/>
      <c r="GED429" s="93"/>
      <c r="GEE429" s="93"/>
      <c r="GEF429" s="93"/>
      <c r="GEG429" s="93"/>
      <c r="GEH429" s="93"/>
      <c r="GEI429" s="93"/>
      <c r="GEJ429" s="93"/>
      <c r="GEK429" s="93"/>
      <c r="GEL429" s="93"/>
      <c r="GEM429" s="93"/>
      <c r="GEN429" s="93"/>
      <c r="GEO429" s="93"/>
      <c r="GEP429" s="93"/>
      <c r="GEQ429" s="93"/>
      <c r="GER429" s="93"/>
      <c r="GES429" s="93"/>
      <c r="GET429" s="93"/>
      <c r="GEU429" s="93"/>
      <c r="GEV429" s="93"/>
      <c r="GEW429" s="93"/>
      <c r="GEX429" s="93"/>
      <c r="GEY429" s="93"/>
      <c r="GEZ429" s="93"/>
      <c r="GFA429" s="93"/>
      <c r="GFB429" s="93"/>
      <c r="GFC429" s="93"/>
      <c r="GFD429" s="93"/>
      <c r="GFE429" s="93"/>
      <c r="GFF429" s="93"/>
      <c r="GFG429" s="93"/>
      <c r="GFH429" s="93"/>
      <c r="GFI429" s="93"/>
      <c r="GFJ429" s="93"/>
      <c r="GFK429" s="93"/>
      <c r="GFL429" s="93"/>
      <c r="GFM429" s="93"/>
      <c r="GFN429" s="93"/>
      <c r="GFO429" s="93"/>
      <c r="GFP429" s="93"/>
      <c r="GFQ429" s="93"/>
      <c r="GFR429" s="93"/>
      <c r="GFS429" s="93"/>
      <c r="GFT429" s="93"/>
      <c r="GFU429" s="93"/>
      <c r="GFV429" s="93"/>
      <c r="GFW429" s="93"/>
      <c r="GFX429" s="93"/>
      <c r="GFY429" s="93"/>
      <c r="GFZ429" s="93"/>
      <c r="GGA429" s="93"/>
      <c r="GGB429" s="93"/>
      <c r="GGC429" s="93"/>
      <c r="GGD429" s="93"/>
      <c r="GGE429" s="93"/>
      <c r="GGF429" s="93"/>
      <c r="GGG429" s="93"/>
      <c r="GGH429" s="93"/>
      <c r="GGI429" s="93"/>
      <c r="GGJ429" s="93"/>
      <c r="GGK429" s="93"/>
      <c r="GGL429" s="93"/>
      <c r="GGM429" s="93"/>
      <c r="GGN429" s="93"/>
      <c r="GGO429" s="93"/>
      <c r="GGP429" s="93"/>
      <c r="GGQ429" s="93"/>
      <c r="GGR429" s="93"/>
      <c r="GGS429" s="93"/>
      <c r="GGT429" s="93"/>
      <c r="GGU429" s="93"/>
      <c r="GGV429" s="93"/>
      <c r="GGW429" s="93"/>
      <c r="GGX429" s="93"/>
      <c r="GGY429" s="93"/>
      <c r="GGZ429" s="93"/>
      <c r="GHA429" s="93"/>
      <c r="GHB429" s="93"/>
      <c r="GHC429" s="93"/>
      <c r="GHD429" s="93"/>
      <c r="GHE429" s="93"/>
      <c r="GHF429" s="93"/>
      <c r="GHG429" s="93"/>
      <c r="GHH429" s="93"/>
      <c r="GHI429" s="93"/>
      <c r="GHJ429" s="93"/>
      <c r="GHK429" s="93"/>
      <c r="GHL429" s="93"/>
      <c r="GHM429" s="93"/>
      <c r="GHN429" s="93"/>
      <c r="GHO429" s="93"/>
      <c r="GHP429" s="93"/>
      <c r="GHQ429" s="93"/>
      <c r="GHR429" s="93"/>
      <c r="GHS429" s="93"/>
      <c r="GHT429" s="93"/>
      <c r="GHU429" s="93"/>
      <c r="GHV429" s="93"/>
      <c r="GHW429" s="93"/>
      <c r="GHX429" s="93"/>
      <c r="GHY429" s="93"/>
      <c r="GHZ429" s="93"/>
      <c r="GIA429" s="93"/>
      <c r="GIB429" s="93"/>
      <c r="GIC429" s="93"/>
      <c r="GID429" s="93"/>
      <c r="GIE429" s="93"/>
      <c r="GIF429" s="93"/>
      <c r="GIG429" s="93"/>
      <c r="GIH429" s="93"/>
      <c r="GII429" s="93"/>
      <c r="GIJ429" s="93"/>
      <c r="GIK429" s="93"/>
      <c r="GIL429" s="93"/>
      <c r="GIM429" s="93"/>
      <c r="GIN429" s="93"/>
      <c r="GIO429" s="93"/>
      <c r="GIP429" s="93"/>
      <c r="GIQ429" s="93"/>
      <c r="GIR429" s="93"/>
      <c r="GIS429" s="93"/>
      <c r="GIT429" s="93"/>
      <c r="GIU429" s="93"/>
      <c r="GIV429" s="93"/>
      <c r="GIW429" s="93"/>
      <c r="GIX429" s="93"/>
      <c r="GIY429" s="93"/>
      <c r="GIZ429" s="93"/>
      <c r="GJA429" s="93"/>
      <c r="GJB429" s="93"/>
      <c r="GJC429" s="93"/>
      <c r="GJD429" s="93"/>
      <c r="GJE429" s="93"/>
      <c r="GJF429" s="93"/>
      <c r="GJG429" s="93"/>
      <c r="GJH429" s="93"/>
      <c r="GJI429" s="93"/>
      <c r="GJJ429" s="93"/>
      <c r="GJK429" s="93"/>
      <c r="GJL429" s="93"/>
      <c r="GJM429" s="93"/>
      <c r="GJN429" s="93"/>
      <c r="GJO429" s="93"/>
      <c r="GJP429" s="93"/>
      <c r="GJQ429" s="93"/>
      <c r="GJR429" s="93"/>
      <c r="GJS429" s="93"/>
      <c r="GJT429" s="93"/>
      <c r="GJU429" s="93"/>
      <c r="GJV429" s="93"/>
      <c r="GJW429" s="93"/>
      <c r="GJX429" s="93"/>
      <c r="GJY429" s="93"/>
      <c r="GJZ429" s="93"/>
      <c r="GKA429" s="93"/>
      <c r="GKB429" s="93"/>
      <c r="GKC429" s="93"/>
      <c r="GKD429" s="93"/>
      <c r="GKE429" s="93"/>
      <c r="GKF429" s="93"/>
      <c r="GKG429" s="93"/>
      <c r="GKH429" s="93"/>
      <c r="GKI429" s="93"/>
      <c r="GKJ429" s="93"/>
      <c r="GKK429" s="93"/>
      <c r="GKL429" s="93"/>
      <c r="GKM429" s="93"/>
      <c r="GKN429" s="93"/>
      <c r="GKO429" s="93"/>
      <c r="GKP429" s="93"/>
      <c r="GKQ429" s="93"/>
      <c r="GKR429" s="93"/>
      <c r="GKS429" s="93"/>
      <c r="GKT429" s="93"/>
      <c r="GKU429" s="93"/>
      <c r="GKV429" s="93"/>
      <c r="GKW429" s="93"/>
      <c r="GKX429" s="93"/>
      <c r="GKY429" s="93"/>
      <c r="GKZ429" s="93"/>
      <c r="GLA429" s="93"/>
      <c r="GLB429" s="93"/>
      <c r="GLC429" s="93"/>
      <c r="GLD429" s="93"/>
      <c r="GLE429" s="93"/>
      <c r="GLF429" s="93"/>
      <c r="GLG429" s="93"/>
      <c r="GLH429" s="93"/>
      <c r="GLI429" s="93"/>
      <c r="GLJ429" s="93"/>
      <c r="GLK429" s="93"/>
      <c r="GLL429" s="93"/>
      <c r="GLM429" s="93"/>
      <c r="GLN429" s="93"/>
      <c r="GLO429" s="93"/>
      <c r="GLP429" s="93"/>
      <c r="GLQ429" s="93"/>
      <c r="GLR429" s="93"/>
      <c r="GLS429" s="93"/>
      <c r="GLT429" s="93"/>
      <c r="GLU429" s="93"/>
      <c r="GLV429" s="93"/>
      <c r="GLW429" s="93"/>
      <c r="GLX429" s="93"/>
      <c r="GLY429" s="93"/>
      <c r="GLZ429" s="93"/>
      <c r="GMA429" s="93"/>
      <c r="GMB429" s="93"/>
      <c r="GMC429" s="93"/>
      <c r="GMD429" s="93"/>
      <c r="GME429" s="93"/>
      <c r="GMF429" s="93"/>
      <c r="GMG429" s="93"/>
      <c r="GMH429" s="93"/>
      <c r="GMI429" s="93"/>
      <c r="GMJ429" s="93"/>
      <c r="GMK429" s="93"/>
      <c r="GML429" s="93"/>
      <c r="GMM429" s="93"/>
      <c r="GMN429" s="93"/>
      <c r="GMO429" s="93"/>
      <c r="GMP429" s="93"/>
      <c r="GMQ429" s="93"/>
      <c r="GMR429" s="93"/>
      <c r="GMS429" s="93"/>
      <c r="GMT429" s="93"/>
      <c r="GMU429" s="93"/>
      <c r="GMV429" s="93"/>
      <c r="GMW429" s="93"/>
      <c r="GMX429" s="93"/>
      <c r="GMY429" s="93"/>
      <c r="GMZ429" s="93"/>
      <c r="GNA429" s="93"/>
      <c r="GNB429" s="93"/>
      <c r="GNC429" s="93"/>
      <c r="GND429" s="93"/>
      <c r="GNE429" s="93"/>
      <c r="GNF429" s="93"/>
      <c r="GNG429" s="93"/>
      <c r="GNH429" s="93"/>
      <c r="GNI429" s="93"/>
      <c r="GNJ429" s="93"/>
      <c r="GNK429" s="93"/>
      <c r="GNL429" s="93"/>
      <c r="GNM429" s="93"/>
      <c r="GNN429" s="93"/>
      <c r="GNO429" s="93"/>
      <c r="GNP429" s="93"/>
      <c r="GNQ429" s="93"/>
      <c r="GNR429" s="93"/>
      <c r="GNS429" s="93"/>
      <c r="GNT429" s="93"/>
      <c r="GNU429" s="93"/>
      <c r="GNV429" s="93"/>
      <c r="GNW429" s="93"/>
      <c r="GNX429" s="93"/>
      <c r="GNY429" s="93"/>
      <c r="GNZ429" s="93"/>
      <c r="GOA429" s="93"/>
      <c r="GOB429" s="93"/>
      <c r="GOC429" s="93"/>
      <c r="GOD429" s="93"/>
      <c r="GOE429" s="93"/>
      <c r="GOF429" s="93"/>
      <c r="GOG429" s="93"/>
      <c r="GOH429" s="93"/>
      <c r="GOI429" s="93"/>
      <c r="GOJ429" s="93"/>
      <c r="GOK429" s="93"/>
      <c r="GOL429" s="93"/>
      <c r="GOM429" s="93"/>
      <c r="GON429" s="93"/>
      <c r="GOO429" s="93"/>
      <c r="GOP429" s="93"/>
      <c r="GOQ429" s="93"/>
      <c r="GOR429" s="93"/>
      <c r="GOS429" s="93"/>
      <c r="GOT429" s="93"/>
      <c r="GOU429" s="93"/>
      <c r="GOV429" s="93"/>
      <c r="GOW429" s="93"/>
      <c r="GOX429" s="93"/>
      <c r="GOY429" s="93"/>
      <c r="GOZ429" s="93"/>
      <c r="GPA429" s="93"/>
      <c r="GPB429" s="93"/>
      <c r="GPC429" s="93"/>
      <c r="GPD429" s="93"/>
      <c r="GPE429" s="93"/>
      <c r="GPF429" s="93"/>
      <c r="GPG429" s="93"/>
      <c r="GPH429" s="93"/>
      <c r="GPI429" s="93"/>
      <c r="GPJ429" s="93"/>
      <c r="GPK429" s="93"/>
      <c r="GPL429" s="93"/>
      <c r="GPM429" s="93"/>
      <c r="GPN429" s="93"/>
      <c r="GPO429" s="93"/>
      <c r="GPP429" s="93"/>
      <c r="GPQ429" s="93"/>
      <c r="GPR429" s="93"/>
      <c r="GPS429" s="93"/>
      <c r="GPT429" s="93"/>
      <c r="GPU429" s="93"/>
      <c r="GPV429" s="93"/>
      <c r="GPW429" s="93"/>
      <c r="GPX429" s="93"/>
      <c r="GPY429" s="93"/>
      <c r="GPZ429" s="93"/>
      <c r="GQA429" s="93"/>
      <c r="GQB429" s="93"/>
      <c r="GQC429" s="93"/>
      <c r="GQD429" s="93"/>
      <c r="GQE429" s="93"/>
      <c r="GQF429" s="93"/>
      <c r="GQG429" s="93"/>
      <c r="GQH429" s="93"/>
      <c r="GQI429" s="93"/>
      <c r="GQJ429" s="93"/>
      <c r="GQK429" s="93"/>
      <c r="GQL429" s="93"/>
      <c r="GQM429" s="93"/>
      <c r="GQN429" s="93"/>
      <c r="GQO429" s="93"/>
      <c r="GQP429" s="93"/>
      <c r="GQQ429" s="93"/>
      <c r="GQR429" s="93"/>
      <c r="GQS429" s="93"/>
      <c r="GQT429" s="93"/>
      <c r="GQU429" s="93"/>
      <c r="GQV429" s="93"/>
      <c r="GQW429" s="93"/>
      <c r="GQX429" s="93"/>
      <c r="GQY429" s="93"/>
      <c r="GQZ429" s="93"/>
      <c r="GRA429" s="93"/>
      <c r="GRB429" s="93"/>
      <c r="GRC429" s="93"/>
      <c r="GRD429" s="93"/>
      <c r="GRE429" s="93"/>
      <c r="GRF429" s="93"/>
      <c r="GRG429" s="93"/>
      <c r="GRH429" s="93"/>
      <c r="GRI429" s="93"/>
      <c r="GRJ429" s="93"/>
      <c r="GRK429" s="93"/>
      <c r="GRL429" s="93"/>
      <c r="GRM429" s="93"/>
      <c r="GRN429" s="93"/>
      <c r="GRO429" s="93"/>
      <c r="GRP429" s="93"/>
      <c r="GRQ429" s="93"/>
      <c r="GRR429" s="93"/>
      <c r="GRS429" s="93"/>
      <c r="GRT429" s="93"/>
      <c r="GRU429" s="93"/>
      <c r="GRV429" s="93"/>
      <c r="GRW429" s="93"/>
      <c r="GRX429" s="93"/>
      <c r="GRY429" s="93"/>
      <c r="GRZ429" s="93"/>
      <c r="GSA429" s="93"/>
      <c r="GSB429" s="93"/>
      <c r="GSC429" s="93"/>
      <c r="GSD429" s="93"/>
      <c r="GSE429" s="93"/>
      <c r="GSF429" s="93"/>
      <c r="GSG429" s="93"/>
      <c r="GSH429" s="93"/>
      <c r="GSI429" s="93"/>
      <c r="GSJ429" s="93"/>
      <c r="GSK429" s="93"/>
      <c r="GSL429" s="93"/>
      <c r="GSM429" s="93"/>
      <c r="GSN429" s="93"/>
      <c r="GSO429" s="93"/>
      <c r="GSP429" s="93"/>
      <c r="GSQ429" s="93"/>
      <c r="GSR429" s="93"/>
      <c r="GSS429" s="93"/>
      <c r="GST429" s="93"/>
      <c r="GSU429" s="93"/>
      <c r="GSV429" s="93"/>
      <c r="GSW429" s="93"/>
      <c r="GSX429" s="93"/>
      <c r="GSY429" s="93"/>
      <c r="GSZ429" s="93"/>
      <c r="GTA429" s="93"/>
      <c r="GTB429" s="93"/>
      <c r="GTC429" s="93"/>
      <c r="GTD429" s="93"/>
      <c r="GTE429" s="93"/>
      <c r="GTF429" s="93"/>
      <c r="GTG429" s="93"/>
      <c r="GTH429" s="93"/>
      <c r="GTI429" s="93"/>
      <c r="GTJ429" s="93"/>
      <c r="GTK429" s="93"/>
      <c r="GTL429" s="93"/>
      <c r="GTM429" s="93"/>
      <c r="GTN429" s="93"/>
      <c r="GTO429" s="93"/>
      <c r="GTP429" s="93"/>
      <c r="GTQ429" s="93"/>
      <c r="GTR429" s="93"/>
      <c r="GTS429" s="93"/>
      <c r="GTT429" s="93"/>
      <c r="GTU429" s="93"/>
      <c r="GTV429" s="93"/>
      <c r="GTW429" s="93"/>
      <c r="GTX429" s="93"/>
      <c r="GTY429" s="93"/>
      <c r="GTZ429" s="93"/>
      <c r="GUA429" s="93"/>
      <c r="GUB429" s="93"/>
      <c r="GUC429" s="93"/>
      <c r="GUD429" s="93"/>
      <c r="GUE429" s="93"/>
      <c r="GUF429" s="93"/>
      <c r="GUG429" s="93"/>
      <c r="GUH429" s="93"/>
      <c r="GUI429" s="93"/>
      <c r="GUJ429" s="93"/>
      <c r="GUK429" s="93"/>
      <c r="GUL429" s="93"/>
      <c r="GUM429" s="93"/>
      <c r="GUN429" s="93"/>
      <c r="GUO429" s="93"/>
      <c r="GUP429" s="93"/>
      <c r="GUQ429" s="93"/>
      <c r="GUR429" s="93"/>
      <c r="GUS429" s="93"/>
      <c r="GUT429" s="93"/>
      <c r="GUU429" s="93"/>
      <c r="GUV429" s="93"/>
      <c r="GUW429" s="93"/>
      <c r="GUX429" s="93"/>
      <c r="GUY429" s="93"/>
      <c r="GUZ429" s="93"/>
      <c r="GVA429" s="93"/>
      <c r="GVB429" s="93"/>
      <c r="GVC429" s="93"/>
      <c r="GVD429" s="93"/>
      <c r="GVE429" s="93"/>
      <c r="GVF429" s="93"/>
      <c r="GVG429" s="93"/>
      <c r="GVH429" s="93"/>
      <c r="GVI429" s="93"/>
      <c r="GVJ429" s="93"/>
      <c r="GVK429" s="93"/>
      <c r="GVL429" s="93"/>
      <c r="GVM429" s="93"/>
      <c r="GVN429" s="93"/>
      <c r="GVO429" s="93"/>
      <c r="GVP429" s="93"/>
      <c r="GVQ429" s="93"/>
      <c r="GVR429" s="93"/>
      <c r="GVS429" s="93"/>
      <c r="GVT429" s="93"/>
      <c r="GVU429" s="93"/>
      <c r="GVV429" s="93"/>
      <c r="GVW429" s="93"/>
      <c r="GVX429" s="93"/>
      <c r="GVY429" s="93"/>
      <c r="GVZ429" s="93"/>
      <c r="GWA429" s="93"/>
      <c r="GWB429" s="93"/>
      <c r="GWC429" s="93"/>
      <c r="GWD429" s="93"/>
      <c r="GWE429" s="93"/>
      <c r="GWF429" s="93"/>
      <c r="GWG429" s="93"/>
      <c r="GWH429" s="93"/>
      <c r="GWI429" s="93"/>
      <c r="GWJ429" s="93"/>
      <c r="GWK429" s="93"/>
      <c r="GWL429" s="93"/>
      <c r="GWM429" s="93"/>
      <c r="GWN429" s="93"/>
      <c r="GWO429" s="93"/>
      <c r="GWP429" s="93"/>
      <c r="GWQ429" s="93"/>
      <c r="GWR429" s="93"/>
      <c r="GWS429" s="93"/>
      <c r="GWT429" s="93"/>
      <c r="GWU429" s="93"/>
      <c r="GWV429" s="93"/>
      <c r="GWW429" s="93"/>
      <c r="GWX429" s="93"/>
      <c r="GWY429" s="93"/>
      <c r="GWZ429" s="93"/>
      <c r="GXA429" s="93"/>
      <c r="GXB429" s="93"/>
      <c r="GXC429" s="93"/>
      <c r="GXD429" s="93"/>
      <c r="GXE429" s="93"/>
      <c r="GXF429" s="93"/>
      <c r="GXG429" s="93"/>
      <c r="GXH429" s="93"/>
      <c r="GXI429" s="93"/>
      <c r="GXJ429" s="93"/>
      <c r="GXK429" s="93"/>
      <c r="GXL429" s="93"/>
      <c r="GXM429" s="93"/>
      <c r="GXN429" s="93"/>
      <c r="GXO429" s="93"/>
      <c r="GXP429" s="93"/>
      <c r="GXQ429" s="93"/>
      <c r="GXR429" s="93"/>
      <c r="GXS429" s="93"/>
      <c r="GXT429" s="93"/>
      <c r="GXU429" s="93"/>
      <c r="GXV429" s="93"/>
      <c r="GXW429" s="93"/>
      <c r="GXX429" s="93"/>
      <c r="GXY429" s="93"/>
      <c r="GXZ429" s="93"/>
      <c r="GYA429" s="93"/>
      <c r="GYB429" s="93"/>
      <c r="GYC429" s="93"/>
      <c r="GYD429" s="93"/>
      <c r="GYE429" s="93"/>
      <c r="GYF429" s="93"/>
      <c r="GYG429" s="93"/>
      <c r="GYH429" s="93"/>
      <c r="GYI429" s="93"/>
      <c r="GYJ429" s="93"/>
      <c r="GYK429" s="93"/>
      <c r="GYL429" s="93"/>
      <c r="GYM429" s="93"/>
      <c r="GYN429" s="93"/>
      <c r="GYO429" s="93"/>
      <c r="GYP429" s="93"/>
      <c r="GYQ429" s="93"/>
      <c r="GYR429" s="93"/>
      <c r="GYS429" s="93"/>
      <c r="GYT429" s="93"/>
      <c r="GYU429" s="93"/>
      <c r="GYV429" s="93"/>
      <c r="GYW429" s="93"/>
      <c r="GYX429" s="93"/>
      <c r="GYY429" s="93"/>
      <c r="GYZ429" s="93"/>
      <c r="GZA429" s="93"/>
      <c r="GZB429" s="93"/>
      <c r="GZC429" s="93"/>
      <c r="GZD429" s="93"/>
      <c r="GZE429" s="93"/>
      <c r="GZF429" s="93"/>
      <c r="GZG429" s="93"/>
      <c r="GZH429" s="93"/>
      <c r="GZI429" s="93"/>
      <c r="GZJ429" s="93"/>
      <c r="GZK429" s="93"/>
      <c r="GZL429" s="93"/>
      <c r="GZM429" s="93"/>
      <c r="GZN429" s="93"/>
      <c r="GZO429" s="93"/>
      <c r="GZP429" s="93"/>
      <c r="GZQ429" s="93"/>
      <c r="GZR429" s="93"/>
      <c r="GZS429" s="93"/>
      <c r="GZT429" s="93"/>
      <c r="GZU429" s="93"/>
      <c r="GZV429" s="93"/>
      <c r="GZW429" s="93"/>
      <c r="GZX429" s="93"/>
      <c r="GZY429" s="93"/>
      <c r="GZZ429" s="93"/>
      <c r="HAA429" s="93"/>
      <c r="HAB429" s="93"/>
      <c r="HAC429" s="93"/>
      <c r="HAD429" s="93"/>
      <c r="HAE429" s="93"/>
      <c r="HAF429" s="93"/>
      <c r="HAG429" s="93"/>
      <c r="HAH429" s="93"/>
      <c r="HAI429" s="93"/>
      <c r="HAJ429" s="93"/>
      <c r="HAK429" s="93"/>
      <c r="HAL429" s="93"/>
      <c r="HAM429" s="93"/>
      <c r="HAN429" s="93"/>
      <c r="HAO429" s="93"/>
      <c r="HAP429" s="93"/>
      <c r="HAQ429" s="93"/>
      <c r="HAR429" s="93"/>
      <c r="HAS429" s="93"/>
      <c r="HAT429" s="93"/>
      <c r="HAU429" s="93"/>
      <c r="HAV429" s="93"/>
      <c r="HAW429" s="93"/>
      <c r="HAX429" s="93"/>
      <c r="HAY429" s="93"/>
      <c r="HAZ429" s="93"/>
      <c r="HBA429" s="93"/>
      <c r="HBB429" s="93"/>
      <c r="HBC429" s="93"/>
      <c r="HBD429" s="93"/>
      <c r="HBE429" s="93"/>
      <c r="HBF429" s="93"/>
      <c r="HBG429" s="93"/>
      <c r="HBH429" s="93"/>
      <c r="HBI429" s="93"/>
      <c r="HBJ429" s="93"/>
      <c r="HBK429" s="93"/>
      <c r="HBL429" s="93"/>
      <c r="HBM429" s="93"/>
      <c r="HBN429" s="93"/>
      <c r="HBO429" s="93"/>
      <c r="HBP429" s="93"/>
      <c r="HBQ429" s="93"/>
      <c r="HBR429" s="93"/>
      <c r="HBS429" s="93"/>
      <c r="HBT429" s="93"/>
      <c r="HBU429" s="93"/>
      <c r="HBV429" s="93"/>
      <c r="HBW429" s="93"/>
      <c r="HBX429" s="93"/>
      <c r="HBY429" s="93"/>
      <c r="HBZ429" s="93"/>
      <c r="HCA429" s="93"/>
      <c r="HCB429" s="93"/>
      <c r="HCC429" s="93"/>
      <c r="HCD429" s="93"/>
      <c r="HCE429" s="93"/>
      <c r="HCF429" s="93"/>
      <c r="HCG429" s="93"/>
      <c r="HCH429" s="93"/>
      <c r="HCI429" s="93"/>
      <c r="HCJ429" s="93"/>
      <c r="HCK429" s="93"/>
      <c r="HCL429" s="93"/>
      <c r="HCM429" s="93"/>
      <c r="HCN429" s="93"/>
      <c r="HCO429" s="93"/>
      <c r="HCP429" s="93"/>
      <c r="HCQ429" s="93"/>
      <c r="HCR429" s="93"/>
      <c r="HCS429" s="93"/>
      <c r="HCT429" s="93"/>
      <c r="HCU429" s="93"/>
      <c r="HCV429" s="93"/>
      <c r="HCW429" s="93"/>
      <c r="HCX429" s="93"/>
      <c r="HCY429" s="93"/>
      <c r="HCZ429" s="93"/>
      <c r="HDA429" s="93"/>
      <c r="HDB429" s="93"/>
      <c r="HDC429" s="93"/>
      <c r="HDD429" s="93"/>
      <c r="HDE429" s="93"/>
      <c r="HDF429" s="93"/>
      <c r="HDG429" s="93"/>
      <c r="HDH429" s="93"/>
      <c r="HDI429" s="93"/>
      <c r="HDJ429" s="93"/>
      <c r="HDK429" s="93"/>
      <c r="HDL429" s="93"/>
      <c r="HDM429" s="93"/>
      <c r="HDN429" s="93"/>
      <c r="HDO429" s="93"/>
      <c r="HDP429" s="93"/>
      <c r="HDQ429" s="93"/>
      <c r="HDR429" s="93"/>
      <c r="HDS429" s="93"/>
      <c r="HDT429" s="93"/>
      <c r="HDU429" s="93"/>
      <c r="HDV429" s="93"/>
      <c r="HDW429" s="93"/>
      <c r="HDX429" s="93"/>
      <c r="HDY429" s="93"/>
      <c r="HDZ429" s="93"/>
      <c r="HEA429" s="93"/>
      <c r="HEB429" s="93"/>
      <c r="HEC429" s="93"/>
      <c r="HED429" s="93"/>
      <c r="HEE429" s="93"/>
      <c r="HEF429" s="93"/>
      <c r="HEG429" s="93"/>
      <c r="HEH429" s="93"/>
      <c r="HEI429" s="93"/>
      <c r="HEJ429" s="93"/>
      <c r="HEK429" s="93"/>
      <c r="HEL429" s="93"/>
      <c r="HEM429" s="93"/>
      <c r="HEN429" s="93"/>
      <c r="HEO429" s="93"/>
      <c r="HEP429" s="93"/>
      <c r="HEQ429" s="93"/>
      <c r="HER429" s="93"/>
      <c r="HES429" s="93"/>
      <c r="HET429" s="93"/>
      <c r="HEU429" s="93"/>
      <c r="HEV429" s="93"/>
      <c r="HEW429" s="93"/>
      <c r="HEX429" s="93"/>
      <c r="HEY429" s="93"/>
      <c r="HEZ429" s="93"/>
      <c r="HFA429" s="93"/>
      <c r="HFB429" s="93"/>
      <c r="HFC429" s="93"/>
      <c r="HFD429" s="93"/>
      <c r="HFE429" s="93"/>
      <c r="HFF429" s="93"/>
      <c r="HFG429" s="93"/>
      <c r="HFH429" s="93"/>
      <c r="HFI429" s="93"/>
      <c r="HFJ429" s="93"/>
      <c r="HFK429" s="93"/>
      <c r="HFL429" s="93"/>
      <c r="HFM429" s="93"/>
      <c r="HFN429" s="93"/>
      <c r="HFO429" s="93"/>
      <c r="HFP429" s="93"/>
      <c r="HFQ429" s="93"/>
      <c r="HFR429" s="93"/>
      <c r="HFS429" s="93"/>
      <c r="HFT429" s="93"/>
      <c r="HFU429" s="93"/>
      <c r="HFV429" s="93"/>
      <c r="HFW429" s="93"/>
      <c r="HFX429" s="93"/>
      <c r="HFY429" s="93"/>
      <c r="HFZ429" s="93"/>
      <c r="HGA429" s="93"/>
      <c r="HGB429" s="93"/>
      <c r="HGC429" s="93"/>
      <c r="HGD429" s="93"/>
      <c r="HGE429" s="93"/>
      <c r="HGF429" s="93"/>
      <c r="HGG429" s="93"/>
      <c r="HGH429" s="93"/>
      <c r="HGI429" s="93"/>
      <c r="HGJ429" s="93"/>
      <c r="HGK429" s="93"/>
      <c r="HGL429" s="93"/>
      <c r="HGM429" s="93"/>
      <c r="HGN429" s="93"/>
      <c r="HGO429" s="93"/>
      <c r="HGP429" s="93"/>
      <c r="HGQ429" s="93"/>
      <c r="HGR429" s="93"/>
      <c r="HGS429" s="93"/>
      <c r="HGT429" s="93"/>
      <c r="HGU429" s="93"/>
      <c r="HGV429" s="93"/>
      <c r="HGW429" s="93"/>
      <c r="HGX429" s="93"/>
      <c r="HGY429" s="93"/>
      <c r="HGZ429" s="93"/>
      <c r="HHA429" s="93"/>
      <c r="HHB429" s="93"/>
      <c r="HHC429" s="93"/>
      <c r="HHD429" s="93"/>
      <c r="HHE429" s="93"/>
      <c r="HHF429" s="93"/>
      <c r="HHG429" s="93"/>
      <c r="HHH429" s="93"/>
      <c r="HHI429" s="93"/>
      <c r="HHJ429" s="93"/>
      <c r="HHK429" s="93"/>
      <c r="HHL429" s="93"/>
      <c r="HHM429" s="93"/>
      <c r="HHN429" s="93"/>
      <c r="HHO429" s="93"/>
      <c r="HHP429" s="93"/>
      <c r="HHQ429" s="93"/>
      <c r="HHR429" s="93"/>
      <c r="HHS429" s="93"/>
      <c r="HHT429" s="93"/>
      <c r="HHU429" s="93"/>
      <c r="HHV429" s="93"/>
      <c r="HHW429" s="93"/>
      <c r="HHX429" s="93"/>
      <c r="HHY429" s="93"/>
      <c r="HHZ429" s="93"/>
      <c r="HIA429" s="93"/>
      <c r="HIB429" s="93"/>
      <c r="HIC429" s="93"/>
      <c r="HID429" s="93"/>
      <c r="HIE429" s="93"/>
      <c r="HIF429" s="93"/>
      <c r="HIG429" s="93"/>
      <c r="HIH429" s="93"/>
      <c r="HII429" s="93"/>
      <c r="HIJ429" s="93"/>
      <c r="HIK429" s="93"/>
      <c r="HIL429" s="93"/>
      <c r="HIM429" s="93"/>
      <c r="HIN429" s="93"/>
      <c r="HIO429" s="93"/>
      <c r="HIP429" s="93"/>
      <c r="HIQ429" s="93"/>
      <c r="HIR429" s="93"/>
      <c r="HIS429" s="93"/>
      <c r="HIT429" s="93"/>
      <c r="HIU429" s="93"/>
      <c r="HIV429" s="93"/>
      <c r="HIW429" s="93"/>
      <c r="HIX429" s="93"/>
      <c r="HIY429" s="93"/>
      <c r="HIZ429" s="93"/>
      <c r="HJA429" s="93"/>
      <c r="HJB429" s="93"/>
      <c r="HJC429" s="93"/>
      <c r="HJD429" s="93"/>
      <c r="HJE429" s="93"/>
      <c r="HJF429" s="93"/>
      <c r="HJG429" s="93"/>
      <c r="HJH429" s="93"/>
      <c r="HJI429" s="93"/>
      <c r="HJJ429" s="93"/>
      <c r="HJK429" s="93"/>
      <c r="HJL429" s="93"/>
      <c r="HJM429" s="93"/>
      <c r="HJN429" s="93"/>
      <c r="HJO429" s="93"/>
      <c r="HJP429" s="93"/>
      <c r="HJQ429" s="93"/>
      <c r="HJR429" s="93"/>
      <c r="HJS429" s="93"/>
      <c r="HJT429" s="93"/>
      <c r="HJU429" s="93"/>
      <c r="HJV429" s="93"/>
      <c r="HJW429" s="93"/>
      <c r="HJX429" s="93"/>
      <c r="HJY429" s="93"/>
      <c r="HJZ429" s="93"/>
      <c r="HKA429" s="93"/>
      <c r="HKB429" s="93"/>
      <c r="HKC429" s="93"/>
      <c r="HKD429" s="93"/>
      <c r="HKE429" s="93"/>
      <c r="HKF429" s="93"/>
      <c r="HKG429" s="93"/>
      <c r="HKH429" s="93"/>
      <c r="HKI429" s="93"/>
      <c r="HKJ429" s="93"/>
      <c r="HKK429" s="93"/>
      <c r="HKL429" s="93"/>
      <c r="HKM429" s="93"/>
      <c r="HKN429" s="93"/>
      <c r="HKO429" s="93"/>
      <c r="HKP429" s="93"/>
      <c r="HKQ429" s="93"/>
      <c r="HKR429" s="93"/>
      <c r="HKS429" s="93"/>
      <c r="HKT429" s="93"/>
      <c r="HKU429" s="93"/>
      <c r="HKV429" s="93"/>
      <c r="HKW429" s="93"/>
      <c r="HKX429" s="93"/>
      <c r="HKY429" s="93"/>
      <c r="HKZ429" s="93"/>
      <c r="HLA429" s="93"/>
      <c r="HLB429" s="93"/>
      <c r="HLC429" s="93"/>
      <c r="HLD429" s="93"/>
      <c r="HLE429" s="93"/>
      <c r="HLF429" s="93"/>
      <c r="HLG429" s="93"/>
      <c r="HLH429" s="93"/>
      <c r="HLI429" s="93"/>
      <c r="HLJ429" s="93"/>
      <c r="HLK429" s="93"/>
      <c r="HLL429" s="93"/>
      <c r="HLM429" s="93"/>
      <c r="HLN429" s="93"/>
      <c r="HLO429" s="93"/>
      <c r="HLP429" s="93"/>
      <c r="HLQ429" s="93"/>
      <c r="HLR429" s="93"/>
      <c r="HLS429" s="93"/>
      <c r="HLT429" s="93"/>
      <c r="HLU429" s="93"/>
      <c r="HLV429" s="93"/>
      <c r="HLW429" s="93"/>
      <c r="HLX429" s="93"/>
      <c r="HLY429" s="93"/>
      <c r="HLZ429" s="93"/>
      <c r="HMA429" s="93"/>
      <c r="HMB429" s="93"/>
      <c r="HMC429" s="93"/>
      <c r="HMD429" s="93"/>
      <c r="HME429" s="93"/>
      <c r="HMF429" s="93"/>
      <c r="HMG429" s="93"/>
      <c r="HMH429" s="93"/>
      <c r="HMI429" s="93"/>
      <c r="HMJ429" s="93"/>
      <c r="HMK429" s="93"/>
      <c r="HML429" s="93"/>
      <c r="HMM429" s="93"/>
      <c r="HMN429" s="93"/>
      <c r="HMO429" s="93"/>
      <c r="HMP429" s="93"/>
      <c r="HMQ429" s="93"/>
      <c r="HMR429" s="93"/>
      <c r="HMS429" s="93"/>
      <c r="HMT429" s="93"/>
      <c r="HMU429" s="93"/>
      <c r="HMV429" s="93"/>
      <c r="HMW429" s="93"/>
      <c r="HMX429" s="93"/>
      <c r="HMY429" s="93"/>
      <c r="HMZ429" s="93"/>
      <c r="HNA429" s="93"/>
      <c r="HNB429" s="93"/>
      <c r="HNC429" s="93"/>
      <c r="HND429" s="93"/>
      <c r="HNE429" s="93"/>
      <c r="HNF429" s="93"/>
      <c r="HNG429" s="93"/>
      <c r="HNH429" s="93"/>
      <c r="HNI429" s="93"/>
      <c r="HNJ429" s="93"/>
      <c r="HNK429" s="93"/>
      <c r="HNL429" s="93"/>
      <c r="HNM429" s="93"/>
      <c r="HNN429" s="93"/>
      <c r="HNO429" s="93"/>
      <c r="HNP429" s="93"/>
      <c r="HNQ429" s="93"/>
      <c r="HNR429" s="93"/>
      <c r="HNS429" s="93"/>
      <c r="HNT429" s="93"/>
      <c r="HNU429" s="93"/>
      <c r="HNV429" s="93"/>
      <c r="HNW429" s="93"/>
      <c r="HNX429" s="93"/>
      <c r="HNY429" s="93"/>
      <c r="HNZ429" s="93"/>
      <c r="HOA429" s="93"/>
      <c r="HOB429" s="93"/>
      <c r="HOC429" s="93"/>
      <c r="HOD429" s="93"/>
      <c r="HOE429" s="93"/>
      <c r="HOF429" s="93"/>
      <c r="HOG429" s="93"/>
      <c r="HOH429" s="93"/>
      <c r="HOI429" s="93"/>
      <c r="HOJ429" s="93"/>
      <c r="HOK429" s="93"/>
      <c r="HOL429" s="93"/>
      <c r="HOM429" s="93"/>
      <c r="HON429" s="93"/>
      <c r="HOO429" s="93"/>
      <c r="HOP429" s="93"/>
      <c r="HOQ429" s="93"/>
      <c r="HOR429" s="93"/>
      <c r="HOS429" s="93"/>
      <c r="HOT429" s="93"/>
      <c r="HOU429" s="93"/>
      <c r="HOV429" s="93"/>
      <c r="HOW429" s="93"/>
      <c r="HOX429" s="93"/>
      <c r="HOY429" s="93"/>
      <c r="HOZ429" s="93"/>
      <c r="HPA429" s="93"/>
      <c r="HPB429" s="93"/>
      <c r="HPC429" s="93"/>
      <c r="HPD429" s="93"/>
      <c r="HPE429" s="93"/>
      <c r="HPF429" s="93"/>
      <c r="HPG429" s="93"/>
      <c r="HPH429" s="93"/>
      <c r="HPI429" s="93"/>
      <c r="HPJ429" s="93"/>
      <c r="HPK429" s="93"/>
      <c r="HPL429" s="93"/>
      <c r="HPM429" s="93"/>
      <c r="HPN429" s="93"/>
      <c r="HPO429" s="93"/>
      <c r="HPP429" s="93"/>
      <c r="HPQ429" s="93"/>
      <c r="HPR429" s="93"/>
      <c r="HPS429" s="93"/>
      <c r="HPT429" s="93"/>
      <c r="HPU429" s="93"/>
      <c r="HPV429" s="93"/>
      <c r="HPW429" s="93"/>
      <c r="HPX429" s="93"/>
      <c r="HPY429" s="93"/>
      <c r="HPZ429" s="93"/>
      <c r="HQA429" s="93"/>
      <c r="HQB429" s="93"/>
      <c r="HQC429" s="93"/>
      <c r="HQD429" s="93"/>
      <c r="HQE429" s="93"/>
      <c r="HQF429" s="93"/>
      <c r="HQG429" s="93"/>
      <c r="HQH429" s="93"/>
      <c r="HQI429" s="93"/>
      <c r="HQJ429" s="93"/>
      <c r="HQK429" s="93"/>
      <c r="HQL429" s="93"/>
      <c r="HQM429" s="93"/>
      <c r="HQN429" s="93"/>
      <c r="HQO429" s="93"/>
      <c r="HQP429" s="93"/>
      <c r="HQQ429" s="93"/>
      <c r="HQR429" s="93"/>
      <c r="HQS429" s="93"/>
      <c r="HQT429" s="93"/>
      <c r="HQU429" s="93"/>
      <c r="HQV429" s="93"/>
      <c r="HQW429" s="93"/>
      <c r="HQX429" s="93"/>
      <c r="HQY429" s="93"/>
      <c r="HQZ429" s="93"/>
      <c r="HRA429" s="93"/>
      <c r="HRB429" s="93"/>
      <c r="HRC429" s="93"/>
      <c r="HRD429" s="93"/>
      <c r="HRE429" s="93"/>
      <c r="HRF429" s="93"/>
      <c r="HRG429" s="93"/>
      <c r="HRH429" s="93"/>
      <c r="HRI429" s="93"/>
      <c r="HRJ429" s="93"/>
      <c r="HRK429" s="93"/>
      <c r="HRL429" s="93"/>
      <c r="HRM429" s="93"/>
      <c r="HRN429" s="93"/>
      <c r="HRO429" s="93"/>
      <c r="HRP429" s="93"/>
      <c r="HRQ429" s="93"/>
      <c r="HRR429" s="93"/>
      <c r="HRS429" s="93"/>
      <c r="HRT429" s="93"/>
      <c r="HRU429" s="93"/>
      <c r="HRV429" s="93"/>
      <c r="HRW429" s="93"/>
      <c r="HRX429" s="93"/>
      <c r="HRY429" s="93"/>
      <c r="HRZ429" s="93"/>
      <c r="HSA429" s="93"/>
      <c r="HSB429" s="93"/>
      <c r="HSC429" s="93"/>
      <c r="HSD429" s="93"/>
      <c r="HSE429" s="93"/>
      <c r="HSF429" s="93"/>
      <c r="HSG429" s="93"/>
      <c r="HSH429" s="93"/>
      <c r="HSI429" s="93"/>
      <c r="HSJ429" s="93"/>
      <c r="HSK429" s="93"/>
      <c r="HSL429" s="93"/>
      <c r="HSM429" s="93"/>
      <c r="HSN429" s="93"/>
      <c r="HSO429" s="93"/>
      <c r="HSP429" s="93"/>
      <c r="HSQ429" s="93"/>
      <c r="HSR429" s="93"/>
      <c r="HSS429" s="93"/>
      <c r="HST429" s="93"/>
      <c r="HSU429" s="93"/>
      <c r="HSV429" s="93"/>
      <c r="HSW429" s="93"/>
      <c r="HSX429" s="93"/>
      <c r="HSY429" s="93"/>
      <c r="HSZ429" s="93"/>
      <c r="HTA429" s="93"/>
      <c r="HTB429" s="93"/>
      <c r="HTC429" s="93"/>
      <c r="HTD429" s="93"/>
      <c r="HTE429" s="93"/>
      <c r="HTF429" s="93"/>
      <c r="HTG429" s="93"/>
      <c r="HTH429" s="93"/>
      <c r="HTI429" s="93"/>
      <c r="HTJ429" s="93"/>
      <c r="HTK429" s="93"/>
      <c r="HTL429" s="93"/>
      <c r="HTM429" s="93"/>
      <c r="HTN429" s="93"/>
      <c r="HTO429" s="93"/>
      <c r="HTP429" s="93"/>
      <c r="HTQ429" s="93"/>
      <c r="HTR429" s="93"/>
      <c r="HTS429" s="93"/>
      <c r="HTT429" s="93"/>
      <c r="HTU429" s="93"/>
      <c r="HTV429" s="93"/>
      <c r="HTW429" s="93"/>
      <c r="HTX429" s="93"/>
      <c r="HTY429" s="93"/>
      <c r="HTZ429" s="93"/>
      <c r="HUA429" s="93"/>
      <c r="HUB429" s="93"/>
      <c r="HUC429" s="93"/>
      <c r="HUD429" s="93"/>
      <c r="HUE429" s="93"/>
      <c r="HUF429" s="93"/>
      <c r="HUG429" s="93"/>
      <c r="HUH429" s="93"/>
      <c r="HUI429" s="93"/>
      <c r="HUJ429" s="93"/>
      <c r="HUK429" s="93"/>
      <c r="HUL429" s="93"/>
      <c r="HUM429" s="93"/>
      <c r="HUN429" s="93"/>
      <c r="HUO429" s="93"/>
      <c r="HUP429" s="93"/>
      <c r="HUQ429" s="93"/>
      <c r="HUR429" s="93"/>
      <c r="HUS429" s="93"/>
      <c r="HUT429" s="93"/>
      <c r="HUU429" s="93"/>
      <c r="HUV429" s="93"/>
      <c r="HUW429" s="93"/>
      <c r="HUX429" s="93"/>
      <c r="HUY429" s="93"/>
      <c r="HUZ429" s="93"/>
      <c r="HVA429" s="93"/>
      <c r="HVB429" s="93"/>
      <c r="HVC429" s="93"/>
      <c r="HVD429" s="93"/>
      <c r="HVE429" s="93"/>
      <c r="HVF429" s="93"/>
      <c r="HVG429" s="93"/>
      <c r="HVH429" s="93"/>
      <c r="HVI429" s="93"/>
      <c r="HVJ429" s="93"/>
      <c r="HVK429" s="93"/>
      <c r="HVL429" s="93"/>
      <c r="HVM429" s="93"/>
      <c r="HVN429" s="93"/>
      <c r="HVO429" s="93"/>
      <c r="HVP429" s="93"/>
      <c r="HVQ429" s="93"/>
      <c r="HVR429" s="93"/>
      <c r="HVS429" s="93"/>
      <c r="HVT429" s="93"/>
      <c r="HVU429" s="93"/>
      <c r="HVV429" s="93"/>
      <c r="HVW429" s="93"/>
      <c r="HVX429" s="93"/>
      <c r="HVY429" s="93"/>
      <c r="HVZ429" s="93"/>
      <c r="HWA429" s="93"/>
      <c r="HWB429" s="93"/>
      <c r="HWC429" s="93"/>
      <c r="HWD429" s="93"/>
      <c r="HWE429" s="93"/>
      <c r="HWF429" s="93"/>
      <c r="HWG429" s="93"/>
      <c r="HWH429" s="93"/>
      <c r="HWI429" s="93"/>
      <c r="HWJ429" s="93"/>
      <c r="HWK429" s="93"/>
      <c r="HWL429" s="93"/>
      <c r="HWM429" s="93"/>
      <c r="HWN429" s="93"/>
      <c r="HWO429" s="93"/>
      <c r="HWP429" s="93"/>
      <c r="HWQ429" s="93"/>
      <c r="HWR429" s="93"/>
      <c r="HWS429" s="93"/>
      <c r="HWT429" s="93"/>
      <c r="HWU429" s="93"/>
      <c r="HWV429" s="93"/>
      <c r="HWW429" s="93"/>
      <c r="HWX429" s="93"/>
      <c r="HWY429" s="93"/>
      <c r="HWZ429" s="93"/>
      <c r="HXA429" s="93"/>
      <c r="HXB429" s="93"/>
      <c r="HXC429" s="93"/>
      <c r="HXD429" s="93"/>
      <c r="HXE429" s="93"/>
      <c r="HXF429" s="93"/>
      <c r="HXG429" s="93"/>
      <c r="HXH429" s="93"/>
      <c r="HXI429" s="93"/>
      <c r="HXJ429" s="93"/>
      <c r="HXK429" s="93"/>
      <c r="HXL429" s="93"/>
      <c r="HXM429" s="93"/>
      <c r="HXN429" s="93"/>
      <c r="HXO429" s="93"/>
      <c r="HXP429" s="93"/>
      <c r="HXQ429" s="93"/>
      <c r="HXR429" s="93"/>
      <c r="HXS429" s="93"/>
      <c r="HXT429" s="93"/>
      <c r="HXU429" s="93"/>
      <c r="HXV429" s="93"/>
      <c r="HXW429" s="93"/>
      <c r="HXX429" s="93"/>
      <c r="HXY429" s="93"/>
      <c r="HXZ429" s="93"/>
      <c r="HYA429" s="93"/>
      <c r="HYB429" s="93"/>
      <c r="HYC429" s="93"/>
      <c r="HYD429" s="93"/>
      <c r="HYE429" s="93"/>
      <c r="HYF429" s="93"/>
      <c r="HYG429" s="93"/>
      <c r="HYH429" s="93"/>
      <c r="HYI429" s="93"/>
      <c r="HYJ429" s="93"/>
      <c r="HYK429" s="93"/>
      <c r="HYL429" s="93"/>
      <c r="HYM429" s="93"/>
      <c r="HYN429" s="93"/>
      <c r="HYO429" s="93"/>
      <c r="HYP429" s="93"/>
      <c r="HYQ429" s="93"/>
      <c r="HYR429" s="93"/>
      <c r="HYS429" s="93"/>
      <c r="HYT429" s="93"/>
      <c r="HYU429" s="93"/>
      <c r="HYV429" s="93"/>
      <c r="HYW429" s="93"/>
      <c r="HYX429" s="93"/>
      <c r="HYY429" s="93"/>
      <c r="HYZ429" s="93"/>
      <c r="HZA429" s="93"/>
      <c r="HZB429" s="93"/>
      <c r="HZC429" s="93"/>
      <c r="HZD429" s="93"/>
      <c r="HZE429" s="93"/>
      <c r="HZF429" s="93"/>
      <c r="HZG429" s="93"/>
      <c r="HZH429" s="93"/>
      <c r="HZI429" s="93"/>
      <c r="HZJ429" s="93"/>
      <c r="HZK429" s="93"/>
      <c r="HZL429" s="93"/>
      <c r="HZM429" s="93"/>
      <c r="HZN429" s="93"/>
      <c r="HZO429" s="93"/>
      <c r="HZP429" s="93"/>
      <c r="HZQ429" s="93"/>
      <c r="HZR429" s="93"/>
      <c r="HZS429" s="93"/>
      <c r="HZT429" s="93"/>
      <c r="HZU429" s="93"/>
      <c r="HZV429" s="93"/>
      <c r="HZW429" s="93"/>
      <c r="HZX429" s="93"/>
      <c r="HZY429" s="93"/>
      <c r="HZZ429" s="93"/>
      <c r="IAA429" s="93"/>
      <c r="IAB429" s="93"/>
      <c r="IAC429" s="93"/>
      <c r="IAD429" s="93"/>
      <c r="IAE429" s="93"/>
      <c r="IAF429" s="93"/>
      <c r="IAG429" s="93"/>
      <c r="IAH429" s="93"/>
      <c r="IAI429" s="93"/>
      <c r="IAJ429" s="93"/>
      <c r="IAK429" s="93"/>
      <c r="IAL429" s="93"/>
      <c r="IAM429" s="93"/>
      <c r="IAN429" s="93"/>
      <c r="IAO429" s="93"/>
      <c r="IAP429" s="93"/>
      <c r="IAQ429" s="93"/>
      <c r="IAR429" s="93"/>
      <c r="IAS429" s="93"/>
      <c r="IAT429" s="93"/>
      <c r="IAU429" s="93"/>
      <c r="IAV429" s="93"/>
      <c r="IAW429" s="93"/>
      <c r="IAX429" s="93"/>
      <c r="IAY429" s="93"/>
      <c r="IAZ429" s="93"/>
      <c r="IBA429" s="93"/>
      <c r="IBB429" s="93"/>
      <c r="IBC429" s="93"/>
      <c r="IBD429" s="93"/>
      <c r="IBE429" s="93"/>
      <c r="IBF429" s="93"/>
      <c r="IBG429" s="93"/>
      <c r="IBH429" s="93"/>
      <c r="IBI429" s="93"/>
      <c r="IBJ429" s="93"/>
      <c r="IBK429" s="93"/>
      <c r="IBL429" s="93"/>
      <c r="IBM429" s="93"/>
      <c r="IBN429" s="93"/>
      <c r="IBO429" s="93"/>
      <c r="IBP429" s="93"/>
      <c r="IBQ429" s="93"/>
      <c r="IBR429" s="93"/>
      <c r="IBS429" s="93"/>
      <c r="IBT429" s="93"/>
      <c r="IBU429" s="93"/>
      <c r="IBV429" s="93"/>
      <c r="IBW429" s="93"/>
      <c r="IBX429" s="93"/>
      <c r="IBY429" s="93"/>
      <c r="IBZ429" s="93"/>
      <c r="ICA429" s="93"/>
      <c r="ICB429" s="93"/>
      <c r="ICC429" s="93"/>
      <c r="ICD429" s="93"/>
      <c r="ICE429" s="93"/>
      <c r="ICF429" s="93"/>
      <c r="ICG429" s="93"/>
      <c r="ICH429" s="93"/>
      <c r="ICI429" s="93"/>
      <c r="ICJ429" s="93"/>
      <c r="ICK429" s="93"/>
      <c r="ICL429" s="93"/>
      <c r="ICM429" s="93"/>
      <c r="ICN429" s="93"/>
      <c r="ICO429" s="93"/>
      <c r="ICP429" s="93"/>
      <c r="ICQ429" s="93"/>
      <c r="ICR429" s="93"/>
      <c r="ICS429" s="93"/>
      <c r="ICT429" s="93"/>
      <c r="ICU429" s="93"/>
      <c r="ICV429" s="93"/>
      <c r="ICW429" s="93"/>
      <c r="ICX429" s="93"/>
      <c r="ICY429" s="93"/>
      <c r="ICZ429" s="93"/>
      <c r="IDA429" s="93"/>
      <c r="IDB429" s="93"/>
      <c r="IDC429" s="93"/>
      <c r="IDD429" s="93"/>
      <c r="IDE429" s="93"/>
      <c r="IDF429" s="93"/>
      <c r="IDG429" s="93"/>
      <c r="IDH429" s="93"/>
      <c r="IDI429" s="93"/>
      <c r="IDJ429" s="93"/>
      <c r="IDK429" s="93"/>
      <c r="IDL429" s="93"/>
      <c r="IDM429" s="93"/>
      <c r="IDN429" s="93"/>
      <c r="IDO429" s="93"/>
      <c r="IDP429" s="93"/>
      <c r="IDQ429" s="93"/>
      <c r="IDR429" s="93"/>
      <c r="IDS429" s="93"/>
      <c r="IDT429" s="93"/>
      <c r="IDU429" s="93"/>
      <c r="IDV429" s="93"/>
      <c r="IDW429" s="93"/>
      <c r="IDX429" s="93"/>
      <c r="IDY429" s="93"/>
      <c r="IDZ429" s="93"/>
      <c r="IEA429" s="93"/>
      <c r="IEB429" s="93"/>
      <c r="IEC429" s="93"/>
      <c r="IED429" s="93"/>
      <c r="IEE429" s="93"/>
      <c r="IEF429" s="93"/>
      <c r="IEG429" s="93"/>
      <c r="IEH429" s="93"/>
      <c r="IEI429" s="93"/>
      <c r="IEJ429" s="93"/>
      <c r="IEK429" s="93"/>
      <c r="IEL429" s="93"/>
      <c r="IEM429" s="93"/>
      <c r="IEN429" s="93"/>
      <c r="IEO429" s="93"/>
      <c r="IEP429" s="93"/>
      <c r="IEQ429" s="93"/>
      <c r="IER429" s="93"/>
      <c r="IES429" s="93"/>
      <c r="IET429" s="93"/>
      <c r="IEU429" s="93"/>
      <c r="IEV429" s="93"/>
      <c r="IEW429" s="93"/>
      <c r="IEX429" s="93"/>
      <c r="IEY429" s="93"/>
      <c r="IEZ429" s="93"/>
      <c r="IFA429" s="93"/>
      <c r="IFB429" s="93"/>
      <c r="IFC429" s="93"/>
      <c r="IFD429" s="93"/>
      <c r="IFE429" s="93"/>
      <c r="IFF429" s="93"/>
      <c r="IFG429" s="93"/>
      <c r="IFH429" s="93"/>
      <c r="IFI429" s="93"/>
      <c r="IFJ429" s="93"/>
      <c r="IFK429" s="93"/>
      <c r="IFL429" s="93"/>
      <c r="IFM429" s="93"/>
      <c r="IFN429" s="93"/>
      <c r="IFO429" s="93"/>
      <c r="IFP429" s="93"/>
      <c r="IFQ429" s="93"/>
      <c r="IFR429" s="93"/>
      <c r="IFS429" s="93"/>
      <c r="IFT429" s="93"/>
      <c r="IFU429" s="93"/>
      <c r="IFV429" s="93"/>
      <c r="IFW429" s="93"/>
      <c r="IFX429" s="93"/>
      <c r="IFY429" s="93"/>
      <c r="IFZ429" s="93"/>
      <c r="IGA429" s="93"/>
      <c r="IGB429" s="93"/>
      <c r="IGC429" s="93"/>
      <c r="IGD429" s="93"/>
      <c r="IGE429" s="93"/>
      <c r="IGF429" s="93"/>
      <c r="IGG429" s="93"/>
      <c r="IGH429" s="93"/>
      <c r="IGI429" s="93"/>
      <c r="IGJ429" s="93"/>
      <c r="IGK429" s="93"/>
      <c r="IGL429" s="93"/>
      <c r="IGM429" s="93"/>
      <c r="IGN429" s="93"/>
      <c r="IGO429" s="93"/>
      <c r="IGP429" s="93"/>
      <c r="IGQ429" s="93"/>
      <c r="IGR429" s="93"/>
      <c r="IGS429" s="93"/>
      <c r="IGT429" s="93"/>
      <c r="IGU429" s="93"/>
      <c r="IGV429" s="93"/>
      <c r="IGW429" s="93"/>
      <c r="IGX429" s="93"/>
      <c r="IGY429" s="93"/>
      <c r="IGZ429" s="93"/>
      <c r="IHA429" s="93"/>
      <c r="IHB429" s="93"/>
      <c r="IHC429" s="93"/>
      <c r="IHD429" s="93"/>
      <c r="IHE429" s="93"/>
      <c r="IHF429" s="93"/>
      <c r="IHG429" s="93"/>
      <c r="IHH429" s="93"/>
      <c r="IHI429" s="93"/>
      <c r="IHJ429" s="93"/>
      <c r="IHK429" s="93"/>
      <c r="IHL429" s="93"/>
      <c r="IHM429" s="93"/>
      <c r="IHN429" s="93"/>
      <c r="IHO429" s="93"/>
      <c r="IHP429" s="93"/>
      <c r="IHQ429" s="93"/>
      <c r="IHR429" s="93"/>
      <c r="IHS429" s="93"/>
      <c r="IHT429" s="93"/>
      <c r="IHU429" s="93"/>
      <c r="IHV429" s="93"/>
      <c r="IHW429" s="93"/>
      <c r="IHX429" s="93"/>
      <c r="IHY429" s="93"/>
      <c r="IHZ429" s="93"/>
      <c r="IIA429" s="93"/>
      <c r="IIB429" s="93"/>
      <c r="IIC429" s="93"/>
      <c r="IID429" s="93"/>
      <c r="IIE429" s="93"/>
      <c r="IIF429" s="93"/>
      <c r="IIG429" s="93"/>
      <c r="IIH429" s="93"/>
      <c r="III429" s="93"/>
      <c r="IIJ429" s="93"/>
      <c r="IIK429" s="93"/>
      <c r="IIL429" s="93"/>
      <c r="IIM429" s="93"/>
      <c r="IIN429" s="93"/>
      <c r="IIO429" s="93"/>
      <c r="IIP429" s="93"/>
      <c r="IIQ429" s="93"/>
      <c r="IIR429" s="93"/>
      <c r="IIS429" s="93"/>
      <c r="IIT429" s="93"/>
      <c r="IIU429" s="93"/>
      <c r="IIV429" s="93"/>
      <c r="IIW429" s="93"/>
      <c r="IIX429" s="93"/>
      <c r="IIY429" s="93"/>
      <c r="IIZ429" s="93"/>
      <c r="IJA429" s="93"/>
      <c r="IJB429" s="93"/>
      <c r="IJC429" s="93"/>
      <c r="IJD429" s="93"/>
      <c r="IJE429" s="93"/>
      <c r="IJF429" s="93"/>
      <c r="IJG429" s="93"/>
      <c r="IJH429" s="93"/>
      <c r="IJI429" s="93"/>
      <c r="IJJ429" s="93"/>
      <c r="IJK429" s="93"/>
      <c r="IJL429" s="93"/>
      <c r="IJM429" s="93"/>
      <c r="IJN429" s="93"/>
      <c r="IJO429" s="93"/>
      <c r="IJP429" s="93"/>
      <c r="IJQ429" s="93"/>
      <c r="IJR429" s="93"/>
      <c r="IJS429" s="93"/>
      <c r="IJT429" s="93"/>
      <c r="IJU429" s="93"/>
      <c r="IJV429" s="93"/>
      <c r="IJW429" s="93"/>
      <c r="IJX429" s="93"/>
      <c r="IJY429" s="93"/>
      <c r="IJZ429" s="93"/>
      <c r="IKA429" s="93"/>
      <c r="IKB429" s="93"/>
      <c r="IKC429" s="93"/>
      <c r="IKD429" s="93"/>
      <c r="IKE429" s="93"/>
      <c r="IKF429" s="93"/>
      <c r="IKG429" s="93"/>
      <c r="IKH429" s="93"/>
      <c r="IKI429" s="93"/>
      <c r="IKJ429" s="93"/>
      <c r="IKK429" s="93"/>
      <c r="IKL429" s="93"/>
      <c r="IKM429" s="93"/>
      <c r="IKN429" s="93"/>
      <c r="IKO429" s="93"/>
      <c r="IKP429" s="93"/>
      <c r="IKQ429" s="93"/>
      <c r="IKR429" s="93"/>
      <c r="IKS429" s="93"/>
      <c r="IKT429" s="93"/>
      <c r="IKU429" s="93"/>
      <c r="IKV429" s="93"/>
      <c r="IKW429" s="93"/>
      <c r="IKX429" s="93"/>
      <c r="IKY429" s="93"/>
      <c r="IKZ429" s="93"/>
      <c r="ILA429" s="93"/>
      <c r="ILB429" s="93"/>
      <c r="ILC429" s="93"/>
      <c r="ILD429" s="93"/>
      <c r="ILE429" s="93"/>
      <c r="ILF429" s="93"/>
      <c r="ILG429" s="93"/>
      <c r="ILH429" s="93"/>
      <c r="ILI429" s="93"/>
      <c r="ILJ429" s="93"/>
      <c r="ILK429" s="93"/>
      <c r="ILL429" s="93"/>
      <c r="ILM429" s="93"/>
      <c r="ILN429" s="93"/>
      <c r="ILO429" s="93"/>
      <c r="ILP429" s="93"/>
      <c r="ILQ429" s="93"/>
      <c r="ILR429" s="93"/>
      <c r="ILS429" s="93"/>
      <c r="ILT429" s="93"/>
      <c r="ILU429" s="93"/>
      <c r="ILV429" s="93"/>
      <c r="ILW429" s="93"/>
      <c r="ILX429" s="93"/>
      <c r="ILY429" s="93"/>
      <c r="ILZ429" s="93"/>
      <c r="IMA429" s="93"/>
      <c r="IMB429" s="93"/>
      <c r="IMC429" s="93"/>
      <c r="IMD429" s="93"/>
      <c r="IME429" s="93"/>
      <c r="IMF429" s="93"/>
      <c r="IMG429" s="93"/>
      <c r="IMH429" s="93"/>
      <c r="IMI429" s="93"/>
      <c r="IMJ429" s="93"/>
      <c r="IMK429" s="93"/>
      <c r="IML429" s="93"/>
      <c r="IMM429" s="93"/>
      <c r="IMN429" s="93"/>
      <c r="IMO429" s="93"/>
      <c r="IMP429" s="93"/>
      <c r="IMQ429" s="93"/>
      <c r="IMR429" s="93"/>
      <c r="IMS429" s="93"/>
      <c r="IMT429" s="93"/>
      <c r="IMU429" s="93"/>
      <c r="IMV429" s="93"/>
      <c r="IMW429" s="93"/>
      <c r="IMX429" s="93"/>
      <c r="IMY429" s="93"/>
      <c r="IMZ429" s="93"/>
      <c r="INA429" s="93"/>
      <c r="INB429" s="93"/>
      <c r="INC429" s="93"/>
      <c r="IND429" s="93"/>
      <c r="INE429" s="93"/>
      <c r="INF429" s="93"/>
      <c r="ING429" s="93"/>
      <c r="INH429" s="93"/>
      <c r="INI429" s="93"/>
      <c r="INJ429" s="93"/>
      <c r="INK429" s="93"/>
      <c r="INL429" s="93"/>
      <c r="INM429" s="93"/>
      <c r="INN429" s="93"/>
      <c r="INO429" s="93"/>
      <c r="INP429" s="93"/>
      <c r="INQ429" s="93"/>
      <c r="INR429" s="93"/>
      <c r="INS429" s="93"/>
      <c r="INT429" s="93"/>
      <c r="INU429" s="93"/>
      <c r="INV429" s="93"/>
      <c r="INW429" s="93"/>
      <c r="INX429" s="93"/>
      <c r="INY429" s="93"/>
      <c r="INZ429" s="93"/>
      <c r="IOA429" s="93"/>
      <c r="IOB429" s="93"/>
      <c r="IOC429" s="93"/>
      <c r="IOD429" s="93"/>
      <c r="IOE429" s="93"/>
      <c r="IOF429" s="93"/>
      <c r="IOG429" s="93"/>
      <c r="IOH429" s="93"/>
      <c r="IOI429" s="93"/>
      <c r="IOJ429" s="93"/>
      <c r="IOK429" s="93"/>
      <c r="IOL429" s="93"/>
      <c r="IOM429" s="93"/>
      <c r="ION429" s="93"/>
      <c r="IOO429" s="93"/>
      <c r="IOP429" s="93"/>
      <c r="IOQ429" s="93"/>
      <c r="IOR429" s="93"/>
      <c r="IOS429" s="93"/>
      <c r="IOT429" s="93"/>
      <c r="IOU429" s="93"/>
      <c r="IOV429" s="93"/>
      <c r="IOW429" s="93"/>
      <c r="IOX429" s="93"/>
      <c r="IOY429" s="93"/>
      <c r="IOZ429" s="93"/>
      <c r="IPA429" s="93"/>
      <c r="IPB429" s="93"/>
      <c r="IPC429" s="93"/>
      <c r="IPD429" s="93"/>
      <c r="IPE429" s="93"/>
      <c r="IPF429" s="93"/>
      <c r="IPG429" s="93"/>
      <c r="IPH429" s="93"/>
      <c r="IPI429" s="93"/>
      <c r="IPJ429" s="93"/>
      <c r="IPK429" s="93"/>
      <c r="IPL429" s="93"/>
      <c r="IPM429" s="93"/>
      <c r="IPN429" s="93"/>
      <c r="IPO429" s="93"/>
      <c r="IPP429" s="93"/>
      <c r="IPQ429" s="93"/>
      <c r="IPR429" s="93"/>
      <c r="IPS429" s="93"/>
      <c r="IPT429" s="93"/>
      <c r="IPU429" s="93"/>
      <c r="IPV429" s="93"/>
      <c r="IPW429" s="93"/>
      <c r="IPX429" s="93"/>
      <c r="IPY429" s="93"/>
      <c r="IPZ429" s="93"/>
      <c r="IQA429" s="93"/>
      <c r="IQB429" s="93"/>
      <c r="IQC429" s="93"/>
      <c r="IQD429" s="93"/>
      <c r="IQE429" s="93"/>
      <c r="IQF429" s="93"/>
      <c r="IQG429" s="93"/>
      <c r="IQH429" s="93"/>
      <c r="IQI429" s="93"/>
      <c r="IQJ429" s="93"/>
      <c r="IQK429" s="93"/>
      <c r="IQL429" s="93"/>
      <c r="IQM429" s="93"/>
      <c r="IQN429" s="93"/>
      <c r="IQO429" s="93"/>
      <c r="IQP429" s="93"/>
      <c r="IQQ429" s="93"/>
      <c r="IQR429" s="93"/>
      <c r="IQS429" s="93"/>
      <c r="IQT429" s="93"/>
      <c r="IQU429" s="93"/>
      <c r="IQV429" s="93"/>
      <c r="IQW429" s="93"/>
      <c r="IQX429" s="93"/>
      <c r="IQY429" s="93"/>
      <c r="IQZ429" s="93"/>
      <c r="IRA429" s="93"/>
      <c r="IRB429" s="93"/>
      <c r="IRC429" s="93"/>
      <c r="IRD429" s="93"/>
      <c r="IRE429" s="93"/>
      <c r="IRF429" s="93"/>
      <c r="IRG429" s="93"/>
      <c r="IRH429" s="93"/>
      <c r="IRI429" s="93"/>
      <c r="IRJ429" s="93"/>
      <c r="IRK429" s="93"/>
      <c r="IRL429" s="93"/>
      <c r="IRM429" s="93"/>
      <c r="IRN429" s="93"/>
      <c r="IRO429" s="93"/>
      <c r="IRP429" s="93"/>
      <c r="IRQ429" s="93"/>
      <c r="IRR429" s="93"/>
      <c r="IRS429" s="93"/>
      <c r="IRT429" s="93"/>
      <c r="IRU429" s="93"/>
      <c r="IRV429" s="93"/>
      <c r="IRW429" s="93"/>
      <c r="IRX429" s="93"/>
      <c r="IRY429" s="93"/>
      <c r="IRZ429" s="93"/>
      <c r="ISA429" s="93"/>
      <c r="ISB429" s="93"/>
      <c r="ISC429" s="93"/>
      <c r="ISD429" s="93"/>
      <c r="ISE429" s="93"/>
      <c r="ISF429" s="93"/>
      <c r="ISG429" s="93"/>
      <c r="ISH429" s="93"/>
      <c r="ISI429" s="93"/>
      <c r="ISJ429" s="93"/>
      <c r="ISK429" s="93"/>
      <c r="ISL429" s="93"/>
      <c r="ISM429" s="93"/>
      <c r="ISN429" s="93"/>
      <c r="ISO429" s="93"/>
      <c r="ISP429" s="93"/>
      <c r="ISQ429" s="93"/>
      <c r="ISR429" s="93"/>
      <c r="ISS429" s="93"/>
      <c r="IST429" s="93"/>
      <c r="ISU429" s="93"/>
      <c r="ISV429" s="93"/>
      <c r="ISW429" s="93"/>
      <c r="ISX429" s="93"/>
      <c r="ISY429" s="93"/>
      <c r="ISZ429" s="93"/>
      <c r="ITA429" s="93"/>
      <c r="ITB429" s="93"/>
      <c r="ITC429" s="93"/>
      <c r="ITD429" s="93"/>
      <c r="ITE429" s="93"/>
      <c r="ITF429" s="93"/>
      <c r="ITG429" s="93"/>
      <c r="ITH429" s="93"/>
      <c r="ITI429" s="93"/>
      <c r="ITJ429" s="93"/>
      <c r="ITK429" s="93"/>
      <c r="ITL429" s="93"/>
      <c r="ITM429" s="93"/>
      <c r="ITN429" s="93"/>
      <c r="ITO429" s="93"/>
      <c r="ITP429" s="93"/>
      <c r="ITQ429" s="93"/>
      <c r="ITR429" s="93"/>
      <c r="ITS429" s="93"/>
      <c r="ITT429" s="93"/>
      <c r="ITU429" s="93"/>
      <c r="ITV429" s="93"/>
      <c r="ITW429" s="93"/>
      <c r="ITX429" s="93"/>
      <c r="ITY429" s="93"/>
      <c r="ITZ429" s="93"/>
      <c r="IUA429" s="93"/>
      <c r="IUB429" s="93"/>
      <c r="IUC429" s="93"/>
      <c r="IUD429" s="93"/>
      <c r="IUE429" s="93"/>
      <c r="IUF429" s="93"/>
      <c r="IUG429" s="93"/>
      <c r="IUH429" s="93"/>
      <c r="IUI429" s="93"/>
      <c r="IUJ429" s="93"/>
      <c r="IUK429" s="93"/>
      <c r="IUL429" s="93"/>
      <c r="IUM429" s="93"/>
      <c r="IUN429" s="93"/>
      <c r="IUO429" s="93"/>
      <c r="IUP429" s="93"/>
      <c r="IUQ429" s="93"/>
      <c r="IUR429" s="93"/>
      <c r="IUS429" s="93"/>
      <c r="IUT429" s="93"/>
      <c r="IUU429" s="93"/>
      <c r="IUV429" s="93"/>
      <c r="IUW429" s="93"/>
      <c r="IUX429" s="93"/>
      <c r="IUY429" s="93"/>
      <c r="IUZ429" s="93"/>
      <c r="IVA429" s="93"/>
      <c r="IVB429" s="93"/>
      <c r="IVC429" s="93"/>
      <c r="IVD429" s="93"/>
      <c r="IVE429" s="93"/>
      <c r="IVF429" s="93"/>
      <c r="IVG429" s="93"/>
      <c r="IVH429" s="93"/>
      <c r="IVI429" s="93"/>
      <c r="IVJ429" s="93"/>
      <c r="IVK429" s="93"/>
      <c r="IVL429" s="93"/>
      <c r="IVM429" s="93"/>
      <c r="IVN429" s="93"/>
      <c r="IVO429" s="93"/>
      <c r="IVP429" s="93"/>
      <c r="IVQ429" s="93"/>
      <c r="IVR429" s="93"/>
      <c r="IVS429" s="93"/>
      <c r="IVT429" s="93"/>
      <c r="IVU429" s="93"/>
      <c r="IVV429" s="93"/>
      <c r="IVW429" s="93"/>
      <c r="IVX429" s="93"/>
      <c r="IVY429" s="93"/>
      <c r="IVZ429" s="93"/>
      <c r="IWA429" s="93"/>
      <c r="IWB429" s="93"/>
      <c r="IWC429" s="93"/>
      <c r="IWD429" s="93"/>
      <c r="IWE429" s="93"/>
      <c r="IWF429" s="93"/>
      <c r="IWG429" s="93"/>
      <c r="IWH429" s="93"/>
      <c r="IWI429" s="93"/>
      <c r="IWJ429" s="93"/>
      <c r="IWK429" s="93"/>
      <c r="IWL429" s="93"/>
      <c r="IWM429" s="93"/>
      <c r="IWN429" s="93"/>
      <c r="IWO429" s="93"/>
      <c r="IWP429" s="93"/>
      <c r="IWQ429" s="93"/>
      <c r="IWR429" s="93"/>
      <c r="IWS429" s="93"/>
      <c r="IWT429" s="93"/>
      <c r="IWU429" s="93"/>
      <c r="IWV429" s="93"/>
      <c r="IWW429" s="93"/>
      <c r="IWX429" s="93"/>
      <c r="IWY429" s="93"/>
      <c r="IWZ429" s="93"/>
      <c r="IXA429" s="93"/>
      <c r="IXB429" s="93"/>
      <c r="IXC429" s="93"/>
      <c r="IXD429" s="93"/>
      <c r="IXE429" s="93"/>
      <c r="IXF429" s="93"/>
      <c r="IXG429" s="93"/>
      <c r="IXH429" s="93"/>
      <c r="IXI429" s="93"/>
      <c r="IXJ429" s="93"/>
      <c r="IXK429" s="93"/>
      <c r="IXL429" s="93"/>
      <c r="IXM429" s="93"/>
      <c r="IXN429" s="93"/>
      <c r="IXO429" s="93"/>
      <c r="IXP429" s="93"/>
      <c r="IXQ429" s="93"/>
      <c r="IXR429" s="93"/>
      <c r="IXS429" s="93"/>
      <c r="IXT429" s="93"/>
      <c r="IXU429" s="93"/>
      <c r="IXV429" s="93"/>
      <c r="IXW429" s="93"/>
      <c r="IXX429" s="93"/>
      <c r="IXY429" s="93"/>
      <c r="IXZ429" s="93"/>
      <c r="IYA429" s="93"/>
      <c r="IYB429" s="93"/>
      <c r="IYC429" s="93"/>
      <c r="IYD429" s="93"/>
      <c r="IYE429" s="93"/>
      <c r="IYF429" s="93"/>
      <c r="IYG429" s="93"/>
      <c r="IYH429" s="93"/>
      <c r="IYI429" s="93"/>
      <c r="IYJ429" s="93"/>
      <c r="IYK429" s="93"/>
      <c r="IYL429" s="93"/>
      <c r="IYM429" s="93"/>
      <c r="IYN429" s="93"/>
      <c r="IYO429" s="93"/>
      <c r="IYP429" s="93"/>
      <c r="IYQ429" s="93"/>
      <c r="IYR429" s="93"/>
      <c r="IYS429" s="93"/>
      <c r="IYT429" s="93"/>
      <c r="IYU429" s="93"/>
      <c r="IYV429" s="93"/>
      <c r="IYW429" s="93"/>
      <c r="IYX429" s="93"/>
      <c r="IYY429" s="93"/>
      <c r="IYZ429" s="93"/>
      <c r="IZA429" s="93"/>
      <c r="IZB429" s="93"/>
      <c r="IZC429" s="93"/>
      <c r="IZD429" s="93"/>
      <c r="IZE429" s="93"/>
      <c r="IZF429" s="93"/>
      <c r="IZG429" s="93"/>
      <c r="IZH429" s="93"/>
      <c r="IZI429" s="93"/>
      <c r="IZJ429" s="93"/>
      <c r="IZK429" s="93"/>
      <c r="IZL429" s="93"/>
      <c r="IZM429" s="93"/>
      <c r="IZN429" s="93"/>
      <c r="IZO429" s="93"/>
      <c r="IZP429" s="93"/>
      <c r="IZQ429" s="93"/>
      <c r="IZR429" s="93"/>
      <c r="IZS429" s="93"/>
      <c r="IZT429" s="93"/>
      <c r="IZU429" s="93"/>
      <c r="IZV429" s="93"/>
      <c r="IZW429" s="93"/>
      <c r="IZX429" s="93"/>
      <c r="IZY429" s="93"/>
      <c r="IZZ429" s="93"/>
      <c r="JAA429" s="93"/>
      <c r="JAB429" s="93"/>
      <c r="JAC429" s="93"/>
      <c r="JAD429" s="93"/>
      <c r="JAE429" s="93"/>
      <c r="JAF429" s="93"/>
      <c r="JAG429" s="93"/>
      <c r="JAH429" s="93"/>
      <c r="JAI429" s="93"/>
      <c r="JAJ429" s="93"/>
      <c r="JAK429" s="93"/>
      <c r="JAL429" s="93"/>
      <c r="JAM429" s="93"/>
      <c r="JAN429" s="93"/>
      <c r="JAO429" s="93"/>
      <c r="JAP429" s="93"/>
      <c r="JAQ429" s="93"/>
      <c r="JAR429" s="93"/>
      <c r="JAS429" s="93"/>
      <c r="JAT429" s="93"/>
      <c r="JAU429" s="93"/>
      <c r="JAV429" s="93"/>
      <c r="JAW429" s="93"/>
      <c r="JAX429" s="93"/>
      <c r="JAY429" s="93"/>
      <c r="JAZ429" s="93"/>
      <c r="JBA429" s="93"/>
      <c r="JBB429" s="93"/>
      <c r="JBC429" s="93"/>
      <c r="JBD429" s="93"/>
      <c r="JBE429" s="93"/>
      <c r="JBF429" s="93"/>
      <c r="JBG429" s="93"/>
      <c r="JBH429" s="93"/>
      <c r="JBI429" s="93"/>
      <c r="JBJ429" s="93"/>
      <c r="JBK429" s="93"/>
      <c r="JBL429" s="93"/>
      <c r="JBM429" s="93"/>
      <c r="JBN429" s="93"/>
      <c r="JBO429" s="93"/>
      <c r="JBP429" s="93"/>
      <c r="JBQ429" s="93"/>
      <c r="JBR429" s="93"/>
      <c r="JBS429" s="93"/>
      <c r="JBT429" s="93"/>
      <c r="JBU429" s="93"/>
      <c r="JBV429" s="93"/>
      <c r="JBW429" s="93"/>
      <c r="JBX429" s="93"/>
      <c r="JBY429" s="93"/>
      <c r="JBZ429" s="93"/>
      <c r="JCA429" s="93"/>
      <c r="JCB429" s="93"/>
      <c r="JCC429" s="93"/>
      <c r="JCD429" s="93"/>
      <c r="JCE429" s="93"/>
      <c r="JCF429" s="93"/>
      <c r="JCG429" s="93"/>
      <c r="JCH429" s="93"/>
      <c r="JCI429" s="93"/>
      <c r="JCJ429" s="93"/>
      <c r="JCK429" s="93"/>
      <c r="JCL429" s="93"/>
      <c r="JCM429" s="93"/>
      <c r="JCN429" s="93"/>
      <c r="JCO429" s="93"/>
      <c r="JCP429" s="93"/>
      <c r="JCQ429" s="93"/>
      <c r="JCR429" s="93"/>
      <c r="JCS429" s="93"/>
      <c r="JCT429" s="93"/>
      <c r="JCU429" s="93"/>
      <c r="JCV429" s="93"/>
      <c r="JCW429" s="93"/>
      <c r="JCX429" s="93"/>
      <c r="JCY429" s="93"/>
      <c r="JCZ429" s="93"/>
      <c r="JDA429" s="93"/>
      <c r="JDB429" s="93"/>
      <c r="JDC429" s="93"/>
      <c r="JDD429" s="93"/>
      <c r="JDE429" s="93"/>
      <c r="JDF429" s="93"/>
      <c r="JDG429" s="93"/>
      <c r="JDH429" s="93"/>
      <c r="JDI429" s="93"/>
      <c r="JDJ429" s="93"/>
      <c r="JDK429" s="93"/>
      <c r="JDL429" s="93"/>
      <c r="JDM429" s="93"/>
      <c r="JDN429" s="93"/>
      <c r="JDO429" s="93"/>
      <c r="JDP429" s="93"/>
      <c r="JDQ429" s="93"/>
      <c r="JDR429" s="93"/>
      <c r="JDS429" s="93"/>
      <c r="JDT429" s="93"/>
      <c r="JDU429" s="93"/>
      <c r="JDV429" s="93"/>
      <c r="JDW429" s="93"/>
      <c r="JDX429" s="93"/>
      <c r="JDY429" s="93"/>
      <c r="JDZ429" s="93"/>
      <c r="JEA429" s="93"/>
      <c r="JEB429" s="93"/>
      <c r="JEC429" s="93"/>
      <c r="JED429" s="93"/>
      <c r="JEE429" s="93"/>
      <c r="JEF429" s="93"/>
      <c r="JEG429" s="93"/>
      <c r="JEH429" s="93"/>
      <c r="JEI429" s="93"/>
      <c r="JEJ429" s="93"/>
      <c r="JEK429" s="93"/>
      <c r="JEL429" s="93"/>
      <c r="JEM429" s="93"/>
      <c r="JEN429" s="93"/>
      <c r="JEO429" s="93"/>
      <c r="JEP429" s="93"/>
      <c r="JEQ429" s="93"/>
      <c r="JER429" s="93"/>
      <c r="JES429" s="93"/>
      <c r="JET429" s="93"/>
      <c r="JEU429" s="93"/>
      <c r="JEV429" s="93"/>
      <c r="JEW429" s="93"/>
      <c r="JEX429" s="93"/>
      <c r="JEY429" s="93"/>
      <c r="JEZ429" s="93"/>
      <c r="JFA429" s="93"/>
      <c r="JFB429" s="93"/>
      <c r="JFC429" s="93"/>
      <c r="JFD429" s="93"/>
      <c r="JFE429" s="93"/>
      <c r="JFF429" s="93"/>
      <c r="JFG429" s="93"/>
      <c r="JFH429" s="93"/>
      <c r="JFI429" s="93"/>
      <c r="JFJ429" s="93"/>
      <c r="JFK429" s="93"/>
      <c r="JFL429" s="93"/>
      <c r="JFM429" s="93"/>
      <c r="JFN429" s="93"/>
      <c r="JFO429" s="93"/>
      <c r="JFP429" s="93"/>
      <c r="JFQ429" s="93"/>
      <c r="JFR429" s="93"/>
      <c r="JFS429" s="93"/>
      <c r="JFT429" s="93"/>
      <c r="JFU429" s="93"/>
      <c r="JFV429" s="93"/>
      <c r="JFW429" s="93"/>
      <c r="JFX429" s="93"/>
      <c r="JFY429" s="93"/>
      <c r="JFZ429" s="93"/>
      <c r="JGA429" s="93"/>
      <c r="JGB429" s="93"/>
      <c r="JGC429" s="93"/>
      <c r="JGD429" s="93"/>
      <c r="JGE429" s="93"/>
      <c r="JGF429" s="93"/>
      <c r="JGG429" s="93"/>
      <c r="JGH429" s="93"/>
      <c r="JGI429" s="93"/>
      <c r="JGJ429" s="93"/>
      <c r="JGK429" s="93"/>
      <c r="JGL429" s="93"/>
      <c r="JGM429" s="93"/>
      <c r="JGN429" s="93"/>
      <c r="JGO429" s="93"/>
      <c r="JGP429" s="93"/>
      <c r="JGQ429" s="93"/>
      <c r="JGR429" s="93"/>
      <c r="JGS429" s="93"/>
      <c r="JGT429" s="93"/>
      <c r="JGU429" s="93"/>
      <c r="JGV429" s="93"/>
      <c r="JGW429" s="93"/>
      <c r="JGX429" s="93"/>
      <c r="JGY429" s="93"/>
      <c r="JGZ429" s="93"/>
      <c r="JHA429" s="93"/>
      <c r="JHB429" s="93"/>
      <c r="JHC429" s="93"/>
      <c r="JHD429" s="93"/>
      <c r="JHE429" s="93"/>
      <c r="JHF429" s="93"/>
      <c r="JHG429" s="93"/>
      <c r="JHH429" s="93"/>
      <c r="JHI429" s="93"/>
      <c r="JHJ429" s="93"/>
      <c r="JHK429" s="93"/>
      <c r="JHL429" s="93"/>
      <c r="JHM429" s="93"/>
      <c r="JHN429" s="93"/>
      <c r="JHO429" s="93"/>
      <c r="JHP429" s="93"/>
      <c r="JHQ429" s="93"/>
      <c r="JHR429" s="93"/>
      <c r="JHS429" s="93"/>
      <c r="JHT429" s="93"/>
      <c r="JHU429" s="93"/>
      <c r="JHV429" s="93"/>
      <c r="JHW429" s="93"/>
      <c r="JHX429" s="93"/>
      <c r="JHY429" s="93"/>
      <c r="JHZ429" s="93"/>
      <c r="JIA429" s="93"/>
      <c r="JIB429" s="93"/>
      <c r="JIC429" s="93"/>
      <c r="JID429" s="93"/>
      <c r="JIE429" s="93"/>
      <c r="JIF429" s="93"/>
      <c r="JIG429" s="93"/>
      <c r="JIH429" s="93"/>
      <c r="JII429" s="93"/>
      <c r="JIJ429" s="93"/>
      <c r="JIK429" s="93"/>
      <c r="JIL429" s="93"/>
      <c r="JIM429" s="93"/>
      <c r="JIN429" s="93"/>
      <c r="JIO429" s="93"/>
      <c r="JIP429" s="93"/>
      <c r="JIQ429" s="93"/>
      <c r="JIR429" s="93"/>
      <c r="JIS429" s="93"/>
      <c r="JIT429" s="93"/>
      <c r="JIU429" s="93"/>
      <c r="JIV429" s="93"/>
      <c r="JIW429" s="93"/>
      <c r="JIX429" s="93"/>
      <c r="JIY429" s="93"/>
      <c r="JIZ429" s="93"/>
      <c r="JJA429" s="93"/>
      <c r="JJB429" s="93"/>
      <c r="JJC429" s="93"/>
      <c r="JJD429" s="93"/>
      <c r="JJE429" s="93"/>
      <c r="JJF429" s="93"/>
      <c r="JJG429" s="93"/>
      <c r="JJH429" s="93"/>
      <c r="JJI429" s="93"/>
      <c r="JJJ429" s="93"/>
      <c r="JJK429" s="93"/>
      <c r="JJL429" s="93"/>
      <c r="JJM429" s="93"/>
      <c r="JJN429" s="93"/>
      <c r="JJO429" s="93"/>
      <c r="JJP429" s="93"/>
      <c r="JJQ429" s="93"/>
      <c r="JJR429" s="93"/>
      <c r="JJS429" s="93"/>
      <c r="JJT429" s="93"/>
      <c r="JJU429" s="93"/>
      <c r="JJV429" s="93"/>
      <c r="JJW429" s="93"/>
      <c r="JJX429" s="93"/>
      <c r="JJY429" s="93"/>
      <c r="JJZ429" s="93"/>
      <c r="JKA429" s="93"/>
      <c r="JKB429" s="93"/>
      <c r="JKC429" s="93"/>
      <c r="JKD429" s="93"/>
      <c r="JKE429" s="93"/>
      <c r="JKF429" s="93"/>
      <c r="JKG429" s="93"/>
      <c r="JKH429" s="93"/>
      <c r="JKI429" s="93"/>
      <c r="JKJ429" s="93"/>
      <c r="JKK429" s="93"/>
      <c r="JKL429" s="93"/>
      <c r="JKM429" s="93"/>
      <c r="JKN429" s="93"/>
      <c r="JKO429" s="93"/>
      <c r="JKP429" s="93"/>
      <c r="JKQ429" s="93"/>
      <c r="JKR429" s="93"/>
      <c r="JKS429" s="93"/>
      <c r="JKT429" s="93"/>
      <c r="JKU429" s="93"/>
      <c r="JKV429" s="93"/>
      <c r="JKW429" s="93"/>
      <c r="JKX429" s="93"/>
      <c r="JKY429" s="93"/>
      <c r="JKZ429" s="93"/>
      <c r="JLA429" s="93"/>
      <c r="JLB429" s="93"/>
      <c r="JLC429" s="93"/>
      <c r="JLD429" s="93"/>
      <c r="JLE429" s="93"/>
      <c r="JLF429" s="93"/>
      <c r="JLG429" s="93"/>
      <c r="JLH429" s="93"/>
      <c r="JLI429" s="93"/>
      <c r="JLJ429" s="93"/>
      <c r="JLK429" s="93"/>
      <c r="JLL429" s="93"/>
      <c r="JLM429" s="93"/>
      <c r="JLN429" s="93"/>
      <c r="JLO429" s="93"/>
      <c r="JLP429" s="93"/>
      <c r="JLQ429" s="93"/>
      <c r="JLR429" s="93"/>
      <c r="JLS429" s="93"/>
      <c r="JLT429" s="93"/>
      <c r="JLU429" s="93"/>
      <c r="JLV429" s="93"/>
      <c r="JLW429" s="93"/>
      <c r="JLX429" s="93"/>
      <c r="JLY429" s="93"/>
      <c r="JLZ429" s="93"/>
      <c r="JMA429" s="93"/>
      <c r="JMB429" s="93"/>
      <c r="JMC429" s="93"/>
      <c r="JMD429" s="93"/>
      <c r="JME429" s="93"/>
      <c r="JMF429" s="93"/>
      <c r="JMG429" s="93"/>
      <c r="JMH429" s="93"/>
      <c r="JMI429" s="93"/>
      <c r="JMJ429" s="93"/>
      <c r="JMK429" s="93"/>
      <c r="JML429" s="93"/>
      <c r="JMM429" s="93"/>
      <c r="JMN429" s="93"/>
      <c r="JMO429" s="93"/>
      <c r="JMP429" s="93"/>
      <c r="JMQ429" s="93"/>
      <c r="JMR429" s="93"/>
      <c r="JMS429" s="93"/>
      <c r="JMT429" s="93"/>
      <c r="JMU429" s="93"/>
      <c r="JMV429" s="93"/>
      <c r="JMW429" s="93"/>
      <c r="JMX429" s="93"/>
      <c r="JMY429" s="93"/>
      <c r="JMZ429" s="93"/>
      <c r="JNA429" s="93"/>
      <c r="JNB429" s="93"/>
      <c r="JNC429" s="93"/>
      <c r="JND429" s="93"/>
      <c r="JNE429" s="93"/>
      <c r="JNF429" s="93"/>
      <c r="JNG429" s="93"/>
      <c r="JNH429" s="93"/>
      <c r="JNI429" s="93"/>
      <c r="JNJ429" s="93"/>
      <c r="JNK429" s="93"/>
      <c r="JNL429" s="93"/>
      <c r="JNM429" s="93"/>
      <c r="JNN429" s="93"/>
      <c r="JNO429" s="93"/>
      <c r="JNP429" s="93"/>
      <c r="JNQ429" s="93"/>
      <c r="JNR429" s="93"/>
      <c r="JNS429" s="93"/>
      <c r="JNT429" s="93"/>
      <c r="JNU429" s="93"/>
      <c r="JNV429" s="93"/>
      <c r="JNW429" s="93"/>
      <c r="JNX429" s="93"/>
      <c r="JNY429" s="93"/>
      <c r="JNZ429" s="93"/>
      <c r="JOA429" s="93"/>
      <c r="JOB429" s="93"/>
      <c r="JOC429" s="93"/>
      <c r="JOD429" s="93"/>
      <c r="JOE429" s="93"/>
      <c r="JOF429" s="93"/>
      <c r="JOG429" s="93"/>
      <c r="JOH429" s="93"/>
      <c r="JOI429" s="93"/>
      <c r="JOJ429" s="93"/>
      <c r="JOK429" s="93"/>
      <c r="JOL429" s="93"/>
      <c r="JOM429" s="93"/>
      <c r="JON429" s="93"/>
      <c r="JOO429" s="93"/>
      <c r="JOP429" s="93"/>
      <c r="JOQ429" s="93"/>
      <c r="JOR429" s="93"/>
      <c r="JOS429" s="93"/>
      <c r="JOT429" s="93"/>
      <c r="JOU429" s="93"/>
      <c r="JOV429" s="93"/>
      <c r="JOW429" s="93"/>
      <c r="JOX429" s="93"/>
      <c r="JOY429" s="93"/>
      <c r="JOZ429" s="93"/>
      <c r="JPA429" s="93"/>
      <c r="JPB429" s="93"/>
      <c r="JPC429" s="93"/>
      <c r="JPD429" s="93"/>
      <c r="JPE429" s="93"/>
      <c r="JPF429" s="93"/>
      <c r="JPG429" s="93"/>
      <c r="JPH429" s="93"/>
      <c r="JPI429" s="93"/>
      <c r="JPJ429" s="93"/>
      <c r="JPK429" s="93"/>
      <c r="JPL429" s="93"/>
      <c r="JPM429" s="93"/>
      <c r="JPN429" s="93"/>
      <c r="JPO429" s="93"/>
      <c r="JPP429" s="93"/>
      <c r="JPQ429" s="93"/>
      <c r="JPR429" s="93"/>
      <c r="JPS429" s="93"/>
      <c r="JPT429" s="93"/>
      <c r="JPU429" s="93"/>
      <c r="JPV429" s="93"/>
      <c r="JPW429" s="93"/>
      <c r="JPX429" s="93"/>
      <c r="JPY429" s="93"/>
      <c r="JPZ429" s="93"/>
      <c r="JQA429" s="93"/>
      <c r="JQB429" s="93"/>
      <c r="JQC429" s="93"/>
      <c r="JQD429" s="93"/>
      <c r="JQE429" s="93"/>
      <c r="JQF429" s="93"/>
      <c r="JQG429" s="93"/>
      <c r="JQH429" s="93"/>
      <c r="JQI429" s="93"/>
      <c r="JQJ429" s="93"/>
      <c r="JQK429" s="93"/>
      <c r="JQL429" s="93"/>
      <c r="JQM429" s="93"/>
      <c r="JQN429" s="93"/>
      <c r="JQO429" s="93"/>
      <c r="JQP429" s="93"/>
      <c r="JQQ429" s="93"/>
      <c r="JQR429" s="93"/>
      <c r="JQS429" s="93"/>
      <c r="JQT429" s="93"/>
      <c r="JQU429" s="93"/>
      <c r="JQV429" s="93"/>
      <c r="JQW429" s="93"/>
      <c r="JQX429" s="93"/>
      <c r="JQY429" s="93"/>
      <c r="JQZ429" s="93"/>
      <c r="JRA429" s="93"/>
      <c r="JRB429" s="93"/>
      <c r="JRC429" s="93"/>
      <c r="JRD429" s="93"/>
      <c r="JRE429" s="93"/>
      <c r="JRF429" s="93"/>
      <c r="JRG429" s="93"/>
      <c r="JRH429" s="93"/>
      <c r="JRI429" s="93"/>
      <c r="JRJ429" s="93"/>
      <c r="JRK429" s="93"/>
      <c r="JRL429" s="93"/>
      <c r="JRM429" s="93"/>
      <c r="JRN429" s="93"/>
      <c r="JRO429" s="93"/>
      <c r="JRP429" s="93"/>
      <c r="JRQ429" s="93"/>
      <c r="JRR429" s="93"/>
      <c r="JRS429" s="93"/>
      <c r="JRT429" s="93"/>
      <c r="JRU429" s="93"/>
      <c r="JRV429" s="93"/>
      <c r="JRW429" s="93"/>
      <c r="JRX429" s="93"/>
      <c r="JRY429" s="93"/>
      <c r="JRZ429" s="93"/>
      <c r="JSA429" s="93"/>
      <c r="JSB429" s="93"/>
      <c r="JSC429" s="93"/>
      <c r="JSD429" s="93"/>
      <c r="JSE429" s="93"/>
      <c r="JSF429" s="93"/>
      <c r="JSG429" s="93"/>
      <c r="JSH429" s="93"/>
      <c r="JSI429" s="93"/>
      <c r="JSJ429" s="93"/>
      <c r="JSK429" s="93"/>
      <c r="JSL429" s="93"/>
      <c r="JSM429" s="93"/>
      <c r="JSN429" s="93"/>
      <c r="JSO429" s="93"/>
      <c r="JSP429" s="93"/>
      <c r="JSQ429" s="93"/>
      <c r="JSR429" s="93"/>
      <c r="JSS429" s="93"/>
      <c r="JST429" s="93"/>
      <c r="JSU429" s="93"/>
      <c r="JSV429" s="93"/>
      <c r="JSW429" s="93"/>
      <c r="JSX429" s="93"/>
      <c r="JSY429" s="93"/>
      <c r="JSZ429" s="93"/>
      <c r="JTA429" s="93"/>
      <c r="JTB429" s="93"/>
      <c r="JTC429" s="93"/>
      <c r="JTD429" s="93"/>
      <c r="JTE429" s="93"/>
      <c r="JTF429" s="93"/>
      <c r="JTG429" s="93"/>
      <c r="JTH429" s="93"/>
      <c r="JTI429" s="93"/>
      <c r="JTJ429" s="93"/>
      <c r="JTK429" s="93"/>
      <c r="JTL429" s="93"/>
      <c r="JTM429" s="93"/>
      <c r="JTN429" s="93"/>
      <c r="JTO429" s="93"/>
      <c r="JTP429" s="93"/>
      <c r="JTQ429" s="93"/>
      <c r="JTR429" s="93"/>
      <c r="JTS429" s="93"/>
      <c r="JTT429" s="93"/>
      <c r="JTU429" s="93"/>
      <c r="JTV429" s="93"/>
      <c r="JTW429" s="93"/>
      <c r="JTX429" s="93"/>
      <c r="JTY429" s="93"/>
      <c r="JTZ429" s="93"/>
      <c r="JUA429" s="93"/>
      <c r="JUB429" s="93"/>
      <c r="JUC429" s="93"/>
      <c r="JUD429" s="93"/>
      <c r="JUE429" s="93"/>
      <c r="JUF429" s="93"/>
      <c r="JUG429" s="93"/>
      <c r="JUH429" s="93"/>
      <c r="JUI429" s="93"/>
      <c r="JUJ429" s="93"/>
      <c r="JUK429" s="93"/>
      <c r="JUL429" s="93"/>
      <c r="JUM429" s="93"/>
      <c r="JUN429" s="93"/>
      <c r="JUO429" s="93"/>
      <c r="JUP429" s="93"/>
      <c r="JUQ429" s="93"/>
      <c r="JUR429" s="93"/>
      <c r="JUS429" s="93"/>
      <c r="JUT429" s="93"/>
      <c r="JUU429" s="93"/>
      <c r="JUV429" s="93"/>
      <c r="JUW429" s="93"/>
      <c r="JUX429" s="93"/>
      <c r="JUY429" s="93"/>
      <c r="JUZ429" s="93"/>
      <c r="JVA429" s="93"/>
      <c r="JVB429" s="93"/>
      <c r="JVC429" s="93"/>
      <c r="JVD429" s="93"/>
      <c r="JVE429" s="93"/>
      <c r="JVF429" s="93"/>
      <c r="JVG429" s="93"/>
      <c r="JVH429" s="93"/>
      <c r="JVI429" s="93"/>
      <c r="JVJ429" s="93"/>
      <c r="JVK429" s="93"/>
      <c r="JVL429" s="93"/>
      <c r="JVM429" s="93"/>
      <c r="JVN429" s="93"/>
      <c r="JVO429" s="93"/>
      <c r="JVP429" s="93"/>
      <c r="JVQ429" s="93"/>
      <c r="JVR429" s="93"/>
      <c r="JVS429" s="93"/>
      <c r="JVT429" s="93"/>
      <c r="JVU429" s="93"/>
      <c r="JVV429" s="93"/>
      <c r="JVW429" s="93"/>
      <c r="JVX429" s="93"/>
      <c r="JVY429" s="93"/>
      <c r="JVZ429" s="93"/>
      <c r="JWA429" s="93"/>
      <c r="JWB429" s="93"/>
      <c r="JWC429" s="93"/>
      <c r="JWD429" s="93"/>
      <c r="JWE429" s="93"/>
      <c r="JWF429" s="93"/>
      <c r="JWG429" s="93"/>
      <c r="JWH429" s="93"/>
      <c r="JWI429" s="93"/>
      <c r="JWJ429" s="93"/>
      <c r="JWK429" s="93"/>
      <c r="JWL429" s="93"/>
      <c r="JWM429" s="93"/>
      <c r="JWN429" s="93"/>
      <c r="JWO429" s="93"/>
      <c r="JWP429" s="93"/>
      <c r="JWQ429" s="93"/>
      <c r="JWR429" s="93"/>
      <c r="JWS429" s="93"/>
      <c r="JWT429" s="93"/>
      <c r="JWU429" s="93"/>
      <c r="JWV429" s="93"/>
      <c r="JWW429" s="93"/>
      <c r="JWX429" s="93"/>
      <c r="JWY429" s="93"/>
      <c r="JWZ429" s="93"/>
      <c r="JXA429" s="93"/>
      <c r="JXB429" s="93"/>
      <c r="JXC429" s="93"/>
      <c r="JXD429" s="93"/>
      <c r="JXE429" s="93"/>
      <c r="JXF429" s="93"/>
      <c r="JXG429" s="93"/>
      <c r="JXH429" s="93"/>
      <c r="JXI429" s="93"/>
      <c r="JXJ429" s="93"/>
      <c r="JXK429" s="93"/>
      <c r="JXL429" s="93"/>
      <c r="JXM429" s="93"/>
      <c r="JXN429" s="93"/>
      <c r="JXO429" s="93"/>
      <c r="JXP429" s="93"/>
      <c r="JXQ429" s="93"/>
      <c r="JXR429" s="93"/>
      <c r="JXS429" s="93"/>
      <c r="JXT429" s="93"/>
      <c r="JXU429" s="93"/>
      <c r="JXV429" s="93"/>
      <c r="JXW429" s="93"/>
      <c r="JXX429" s="93"/>
      <c r="JXY429" s="93"/>
      <c r="JXZ429" s="93"/>
      <c r="JYA429" s="93"/>
      <c r="JYB429" s="93"/>
      <c r="JYC429" s="93"/>
      <c r="JYD429" s="93"/>
      <c r="JYE429" s="93"/>
      <c r="JYF429" s="93"/>
      <c r="JYG429" s="93"/>
      <c r="JYH429" s="93"/>
      <c r="JYI429" s="93"/>
      <c r="JYJ429" s="93"/>
      <c r="JYK429" s="93"/>
      <c r="JYL429" s="93"/>
      <c r="JYM429" s="93"/>
      <c r="JYN429" s="93"/>
      <c r="JYO429" s="93"/>
      <c r="JYP429" s="93"/>
      <c r="JYQ429" s="93"/>
      <c r="JYR429" s="93"/>
      <c r="JYS429" s="93"/>
      <c r="JYT429" s="93"/>
      <c r="JYU429" s="93"/>
      <c r="JYV429" s="93"/>
      <c r="JYW429" s="93"/>
      <c r="JYX429" s="93"/>
      <c r="JYY429" s="93"/>
      <c r="JYZ429" s="93"/>
      <c r="JZA429" s="93"/>
      <c r="JZB429" s="93"/>
      <c r="JZC429" s="93"/>
      <c r="JZD429" s="93"/>
      <c r="JZE429" s="93"/>
      <c r="JZF429" s="93"/>
      <c r="JZG429" s="93"/>
      <c r="JZH429" s="93"/>
      <c r="JZI429" s="93"/>
      <c r="JZJ429" s="93"/>
      <c r="JZK429" s="93"/>
      <c r="JZL429" s="93"/>
      <c r="JZM429" s="93"/>
      <c r="JZN429" s="93"/>
      <c r="JZO429" s="93"/>
      <c r="JZP429" s="93"/>
      <c r="JZQ429" s="93"/>
      <c r="JZR429" s="93"/>
      <c r="JZS429" s="93"/>
      <c r="JZT429" s="93"/>
      <c r="JZU429" s="93"/>
      <c r="JZV429" s="93"/>
      <c r="JZW429" s="93"/>
      <c r="JZX429" s="93"/>
      <c r="JZY429" s="93"/>
      <c r="JZZ429" s="93"/>
      <c r="KAA429" s="93"/>
      <c r="KAB429" s="93"/>
      <c r="KAC429" s="93"/>
      <c r="KAD429" s="93"/>
      <c r="KAE429" s="93"/>
      <c r="KAF429" s="93"/>
      <c r="KAG429" s="93"/>
      <c r="KAH429" s="93"/>
      <c r="KAI429" s="93"/>
      <c r="KAJ429" s="93"/>
      <c r="KAK429" s="93"/>
      <c r="KAL429" s="93"/>
      <c r="KAM429" s="93"/>
      <c r="KAN429" s="93"/>
      <c r="KAO429" s="93"/>
      <c r="KAP429" s="93"/>
      <c r="KAQ429" s="93"/>
      <c r="KAR429" s="93"/>
      <c r="KAS429" s="93"/>
      <c r="KAT429" s="93"/>
      <c r="KAU429" s="93"/>
      <c r="KAV429" s="93"/>
      <c r="KAW429" s="93"/>
      <c r="KAX429" s="93"/>
      <c r="KAY429" s="93"/>
      <c r="KAZ429" s="93"/>
      <c r="KBA429" s="93"/>
      <c r="KBB429" s="93"/>
      <c r="KBC429" s="93"/>
      <c r="KBD429" s="93"/>
      <c r="KBE429" s="93"/>
      <c r="KBF429" s="93"/>
      <c r="KBG429" s="93"/>
      <c r="KBH429" s="93"/>
      <c r="KBI429" s="93"/>
      <c r="KBJ429" s="93"/>
      <c r="KBK429" s="93"/>
      <c r="KBL429" s="93"/>
      <c r="KBM429" s="93"/>
      <c r="KBN429" s="93"/>
      <c r="KBO429" s="93"/>
      <c r="KBP429" s="93"/>
      <c r="KBQ429" s="93"/>
      <c r="KBR429" s="93"/>
      <c r="KBS429" s="93"/>
      <c r="KBT429" s="93"/>
      <c r="KBU429" s="93"/>
      <c r="KBV429" s="93"/>
      <c r="KBW429" s="93"/>
      <c r="KBX429" s="93"/>
      <c r="KBY429" s="93"/>
      <c r="KBZ429" s="93"/>
      <c r="KCA429" s="93"/>
      <c r="KCB429" s="93"/>
      <c r="KCC429" s="93"/>
      <c r="KCD429" s="93"/>
      <c r="KCE429" s="93"/>
      <c r="KCF429" s="93"/>
      <c r="KCG429" s="93"/>
      <c r="KCH429" s="93"/>
      <c r="KCI429" s="93"/>
      <c r="KCJ429" s="93"/>
      <c r="KCK429" s="93"/>
      <c r="KCL429" s="93"/>
      <c r="KCM429" s="93"/>
      <c r="KCN429" s="93"/>
      <c r="KCO429" s="93"/>
      <c r="KCP429" s="93"/>
      <c r="KCQ429" s="93"/>
      <c r="KCR429" s="93"/>
      <c r="KCS429" s="93"/>
      <c r="KCT429" s="93"/>
      <c r="KCU429" s="93"/>
      <c r="KCV429" s="93"/>
      <c r="KCW429" s="93"/>
      <c r="KCX429" s="93"/>
      <c r="KCY429" s="93"/>
      <c r="KCZ429" s="93"/>
      <c r="KDA429" s="93"/>
      <c r="KDB429" s="93"/>
      <c r="KDC429" s="93"/>
      <c r="KDD429" s="93"/>
      <c r="KDE429" s="93"/>
      <c r="KDF429" s="93"/>
      <c r="KDG429" s="93"/>
      <c r="KDH429" s="93"/>
      <c r="KDI429" s="93"/>
      <c r="KDJ429" s="93"/>
      <c r="KDK429" s="93"/>
      <c r="KDL429" s="93"/>
      <c r="KDM429" s="93"/>
      <c r="KDN429" s="93"/>
      <c r="KDO429" s="93"/>
      <c r="KDP429" s="93"/>
      <c r="KDQ429" s="93"/>
      <c r="KDR429" s="93"/>
      <c r="KDS429" s="93"/>
      <c r="KDT429" s="93"/>
      <c r="KDU429" s="93"/>
      <c r="KDV429" s="93"/>
      <c r="KDW429" s="93"/>
      <c r="KDX429" s="93"/>
      <c r="KDY429" s="93"/>
      <c r="KDZ429" s="93"/>
      <c r="KEA429" s="93"/>
      <c r="KEB429" s="93"/>
      <c r="KEC429" s="93"/>
      <c r="KED429" s="93"/>
      <c r="KEE429" s="93"/>
      <c r="KEF429" s="93"/>
      <c r="KEG429" s="93"/>
      <c r="KEH429" s="93"/>
      <c r="KEI429" s="93"/>
      <c r="KEJ429" s="93"/>
      <c r="KEK429" s="93"/>
      <c r="KEL429" s="93"/>
      <c r="KEM429" s="93"/>
      <c r="KEN429" s="93"/>
      <c r="KEO429" s="93"/>
      <c r="KEP429" s="93"/>
      <c r="KEQ429" s="93"/>
      <c r="KER429" s="93"/>
      <c r="KES429" s="93"/>
      <c r="KET429" s="93"/>
      <c r="KEU429" s="93"/>
      <c r="KEV429" s="93"/>
      <c r="KEW429" s="93"/>
      <c r="KEX429" s="93"/>
      <c r="KEY429" s="93"/>
      <c r="KEZ429" s="93"/>
      <c r="KFA429" s="93"/>
      <c r="KFB429" s="93"/>
      <c r="KFC429" s="93"/>
      <c r="KFD429" s="93"/>
      <c r="KFE429" s="93"/>
      <c r="KFF429" s="93"/>
      <c r="KFG429" s="93"/>
      <c r="KFH429" s="93"/>
      <c r="KFI429" s="93"/>
      <c r="KFJ429" s="93"/>
      <c r="KFK429" s="93"/>
      <c r="KFL429" s="93"/>
      <c r="KFM429" s="93"/>
      <c r="KFN429" s="93"/>
      <c r="KFO429" s="93"/>
      <c r="KFP429" s="93"/>
      <c r="KFQ429" s="93"/>
      <c r="KFR429" s="93"/>
      <c r="KFS429" s="93"/>
      <c r="KFT429" s="93"/>
      <c r="KFU429" s="93"/>
      <c r="KFV429" s="93"/>
      <c r="KFW429" s="93"/>
      <c r="KFX429" s="93"/>
      <c r="KFY429" s="93"/>
      <c r="KFZ429" s="93"/>
      <c r="KGA429" s="93"/>
      <c r="KGB429" s="93"/>
      <c r="KGC429" s="93"/>
      <c r="KGD429" s="93"/>
      <c r="KGE429" s="93"/>
      <c r="KGF429" s="93"/>
      <c r="KGG429" s="93"/>
      <c r="KGH429" s="93"/>
      <c r="KGI429" s="93"/>
      <c r="KGJ429" s="93"/>
      <c r="KGK429" s="93"/>
      <c r="KGL429" s="93"/>
      <c r="KGM429" s="93"/>
      <c r="KGN429" s="93"/>
      <c r="KGO429" s="93"/>
      <c r="KGP429" s="93"/>
      <c r="KGQ429" s="93"/>
      <c r="KGR429" s="93"/>
      <c r="KGS429" s="93"/>
      <c r="KGT429" s="93"/>
      <c r="KGU429" s="93"/>
      <c r="KGV429" s="93"/>
      <c r="KGW429" s="93"/>
      <c r="KGX429" s="93"/>
      <c r="KGY429" s="93"/>
      <c r="KGZ429" s="93"/>
      <c r="KHA429" s="93"/>
      <c r="KHB429" s="93"/>
      <c r="KHC429" s="93"/>
      <c r="KHD429" s="93"/>
      <c r="KHE429" s="93"/>
      <c r="KHF429" s="93"/>
      <c r="KHG429" s="93"/>
      <c r="KHH429" s="93"/>
      <c r="KHI429" s="93"/>
      <c r="KHJ429" s="93"/>
      <c r="KHK429" s="93"/>
      <c r="KHL429" s="93"/>
      <c r="KHM429" s="93"/>
      <c r="KHN429" s="93"/>
      <c r="KHO429" s="93"/>
      <c r="KHP429" s="93"/>
      <c r="KHQ429" s="93"/>
      <c r="KHR429" s="93"/>
      <c r="KHS429" s="93"/>
      <c r="KHT429" s="93"/>
      <c r="KHU429" s="93"/>
      <c r="KHV429" s="93"/>
      <c r="KHW429" s="93"/>
      <c r="KHX429" s="93"/>
      <c r="KHY429" s="93"/>
      <c r="KHZ429" s="93"/>
      <c r="KIA429" s="93"/>
      <c r="KIB429" s="93"/>
      <c r="KIC429" s="93"/>
      <c r="KID429" s="93"/>
      <c r="KIE429" s="93"/>
      <c r="KIF429" s="93"/>
      <c r="KIG429" s="93"/>
      <c r="KIH429" s="93"/>
      <c r="KII429" s="93"/>
      <c r="KIJ429" s="93"/>
      <c r="KIK429" s="93"/>
      <c r="KIL429" s="93"/>
      <c r="KIM429" s="93"/>
      <c r="KIN429" s="93"/>
      <c r="KIO429" s="93"/>
      <c r="KIP429" s="93"/>
      <c r="KIQ429" s="93"/>
      <c r="KIR429" s="93"/>
      <c r="KIS429" s="93"/>
      <c r="KIT429" s="93"/>
      <c r="KIU429" s="93"/>
      <c r="KIV429" s="93"/>
      <c r="KIW429" s="93"/>
      <c r="KIX429" s="93"/>
      <c r="KIY429" s="93"/>
      <c r="KIZ429" s="93"/>
      <c r="KJA429" s="93"/>
      <c r="KJB429" s="93"/>
      <c r="KJC429" s="93"/>
      <c r="KJD429" s="93"/>
      <c r="KJE429" s="93"/>
      <c r="KJF429" s="93"/>
      <c r="KJG429" s="93"/>
      <c r="KJH429" s="93"/>
      <c r="KJI429" s="93"/>
      <c r="KJJ429" s="93"/>
      <c r="KJK429" s="93"/>
      <c r="KJL429" s="93"/>
      <c r="KJM429" s="93"/>
      <c r="KJN429" s="93"/>
      <c r="KJO429" s="93"/>
      <c r="KJP429" s="93"/>
      <c r="KJQ429" s="93"/>
      <c r="KJR429" s="93"/>
      <c r="KJS429" s="93"/>
      <c r="KJT429" s="93"/>
      <c r="KJU429" s="93"/>
      <c r="KJV429" s="93"/>
      <c r="KJW429" s="93"/>
      <c r="KJX429" s="93"/>
      <c r="KJY429" s="93"/>
      <c r="KJZ429" s="93"/>
      <c r="KKA429" s="93"/>
      <c r="KKB429" s="93"/>
      <c r="KKC429" s="93"/>
      <c r="KKD429" s="93"/>
      <c r="KKE429" s="93"/>
      <c r="KKF429" s="93"/>
      <c r="KKG429" s="93"/>
      <c r="KKH429" s="93"/>
      <c r="KKI429" s="93"/>
      <c r="KKJ429" s="93"/>
      <c r="KKK429" s="93"/>
      <c r="KKL429" s="93"/>
      <c r="KKM429" s="93"/>
      <c r="KKN429" s="93"/>
      <c r="KKO429" s="93"/>
      <c r="KKP429" s="93"/>
      <c r="KKQ429" s="93"/>
      <c r="KKR429" s="93"/>
      <c r="KKS429" s="93"/>
      <c r="KKT429" s="93"/>
      <c r="KKU429" s="93"/>
      <c r="KKV429" s="93"/>
      <c r="KKW429" s="93"/>
      <c r="KKX429" s="93"/>
      <c r="KKY429" s="93"/>
      <c r="KKZ429" s="93"/>
      <c r="KLA429" s="93"/>
      <c r="KLB429" s="93"/>
      <c r="KLC429" s="93"/>
      <c r="KLD429" s="93"/>
      <c r="KLE429" s="93"/>
      <c r="KLF429" s="93"/>
      <c r="KLG429" s="93"/>
      <c r="KLH429" s="93"/>
      <c r="KLI429" s="93"/>
      <c r="KLJ429" s="93"/>
      <c r="KLK429" s="93"/>
      <c r="KLL429" s="93"/>
      <c r="KLM429" s="93"/>
      <c r="KLN429" s="93"/>
      <c r="KLO429" s="93"/>
      <c r="KLP429" s="93"/>
      <c r="KLQ429" s="93"/>
      <c r="KLR429" s="93"/>
      <c r="KLS429" s="93"/>
      <c r="KLT429" s="93"/>
      <c r="KLU429" s="93"/>
      <c r="KLV429" s="93"/>
      <c r="KLW429" s="93"/>
      <c r="KLX429" s="93"/>
      <c r="KLY429" s="93"/>
      <c r="KLZ429" s="93"/>
      <c r="KMA429" s="93"/>
      <c r="KMB429" s="93"/>
      <c r="KMC429" s="93"/>
      <c r="KMD429" s="93"/>
      <c r="KME429" s="93"/>
      <c r="KMF429" s="93"/>
      <c r="KMG429" s="93"/>
      <c r="KMH429" s="93"/>
      <c r="KMI429" s="93"/>
      <c r="KMJ429" s="93"/>
      <c r="KMK429" s="93"/>
      <c r="KML429" s="93"/>
      <c r="KMM429" s="93"/>
      <c r="KMN429" s="93"/>
      <c r="KMO429" s="93"/>
      <c r="KMP429" s="93"/>
      <c r="KMQ429" s="93"/>
      <c r="KMR429" s="93"/>
      <c r="KMS429" s="93"/>
      <c r="KMT429" s="93"/>
      <c r="KMU429" s="93"/>
      <c r="KMV429" s="93"/>
      <c r="KMW429" s="93"/>
      <c r="KMX429" s="93"/>
      <c r="KMY429" s="93"/>
      <c r="KMZ429" s="93"/>
      <c r="KNA429" s="93"/>
      <c r="KNB429" s="93"/>
      <c r="KNC429" s="93"/>
      <c r="KND429" s="93"/>
      <c r="KNE429" s="93"/>
      <c r="KNF429" s="93"/>
      <c r="KNG429" s="93"/>
      <c r="KNH429" s="93"/>
      <c r="KNI429" s="93"/>
      <c r="KNJ429" s="93"/>
      <c r="KNK429" s="93"/>
      <c r="KNL429" s="93"/>
      <c r="KNM429" s="93"/>
      <c r="KNN429" s="93"/>
      <c r="KNO429" s="93"/>
      <c r="KNP429" s="93"/>
      <c r="KNQ429" s="93"/>
      <c r="KNR429" s="93"/>
      <c r="KNS429" s="93"/>
      <c r="KNT429" s="93"/>
      <c r="KNU429" s="93"/>
      <c r="KNV429" s="93"/>
      <c r="KNW429" s="93"/>
      <c r="KNX429" s="93"/>
      <c r="KNY429" s="93"/>
      <c r="KNZ429" s="93"/>
      <c r="KOA429" s="93"/>
      <c r="KOB429" s="93"/>
      <c r="KOC429" s="93"/>
      <c r="KOD429" s="93"/>
      <c r="KOE429" s="93"/>
      <c r="KOF429" s="93"/>
      <c r="KOG429" s="93"/>
      <c r="KOH429" s="93"/>
      <c r="KOI429" s="93"/>
      <c r="KOJ429" s="93"/>
      <c r="KOK429" s="93"/>
      <c r="KOL429" s="93"/>
      <c r="KOM429" s="93"/>
      <c r="KON429" s="93"/>
      <c r="KOO429" s="93"/>
      <c r="KOP429" s="93"/>
      <c r="KOQ429" s="93"/>
      <c r="KOR429" s="93"/>
      <c r="KOS429" s="93"/>
      <c r="KOT429" s="93"/>
      <c r="KOU429" s="93"/>
      <c r="KOV429" s="93"/>
      <c r="KOW429" s="93"/>
      <c r="KOX429" s="93"/>
      <c r="KOY429" s="93"/>
      <c r="KOZ429" s="93"/>
      <c r="KPA429" s="93"/>
      <c r="KPB429" s="93"/>
      <c r="KPC429" s="93"/>
      <c r="KPD429" s="93"/>
      <c r="KPE429" s="93"/>
      <c r="KPF429" s="93"/>
      <c r="KPG429" s="93"/>
      <c r="KPH429" s="93"/>
      <c r="KPI429" s="93"/>
      <c r="KPJ429" s="93"/>
      <c r="KPK429" s="93"/>
      <c r="KPL429" s="93"/>
      <c r="KPM429" s="93"/>
      <c r="KPN429" s="93"/>
      <c r="KPO429" s="93"/>
      <c r="KPP429" s="93"/>
      <c r="KPQ429" s="93"/>
      <c r="KPR429" s="93"/>
      <c r="KPS429" s="93"/>
      <c r="KPT429" s="93"/>
      <c r="KPU429" s="93"/>
      <c r="KPV429" s="93"/>
      <c r="KPW429" s="93"/>
      <c r="KPX429" s="93"/>
      <c r="KPY429" s="93"/>
      <c r="KPZ429" s="93"/>
      <c r="KQA429" s="93"/>
      <c r="KQB429" s="93"/>
      <c r="KQC429" s="93"/>
      <c r="KQD429" s="93"/>
      <c r="KQE429" s="93"/>
      <c r="KQF429" s="93"/>
      <c r="KQG429" s="93"/>
      <c r="KQH429" s="93"/>
      <c r="KQI429" s="93"/>
      <c r="KQJ429" s="93"/>
      <c r="KQK429" s="93"/>
      <c r="KQL429" s="93"/>
      <c r="KQM429" s="93"/>
      <c r="KQN429" s="93"/>
      <c r="KQO429" s="93"/>
      <c r="KQP429" s="93"/>
      <c r="KQQ429" s="93"/>
      <c r="KQR429" s="93"/>
      <c r="KQS429" s="93"/>
      <c r="KQT429" s="93"/>
      <c r="KQU429" s="93"/>
      <c r="KQV429" s="93"/>
      <c r="KQW429" s="93"/>
      <c r="KQX429" s="93"/>
      <c r="KQY429" s="93"/>
      <c r="KQZ429" s="93"/>
      <c r="KRA429" s="93"/>
      <c r="KRB429" s="93"/>
      <c r="KRC429" s="93"/>
      <c r="KRD429" s="93"/>
      <c r="KRE429" s="93"/>
      <c r="KRF429" s="93"/>
      <c r="KRG429" s="93"/>
      <c r="KRH429" s="93"/>
      <c r="KRI429" s="93"/>
      <c r="KRJ429" s="93"/>
      <c r="KRK429" s="93"/>
      <c r="KRL429" s="93"/>
      <c r="KRM429" s="93"/>
      <c r="KRN429" s="93"/>
      <c r="KRO429" s="93"/>
      <c r="KRP429" s="93"/>
      <c r="KRQ429" s="93"/>
      <c r="KRR429" s="93"/>
      <c r="KRS429" s="93"/>
      <c r="KRT429" s="93"/>
      <c r="KRU429" s="93"/>
      <c r="KRV429" s="93"/>
      <c r="KRW429" s="93"/>
      <c r="KRX429" s="93"/>
      <c r="KRY429" s="93"/>
      <c r="KRZ429" s="93"/>
      <c r="KSA429" s="93"/>
      <c r="KSB429" s="93"/>
      <c r="KSC429" s="93"/>
      <c r="KSD429" s="93"/>
      <c r="KSE429" s="93"/>
      <c r="KSF429" s="93"/>
      <c r="KSG429" s="93"/>
      <c r="KSH429" s="93"/>
      <c r="KSI429" s="93"/>
      <c r="KSJ429" s="93"/>
      <c r="KSK429" s="93"/>
      <c r="KSL429" s="93"/>
      <c r="KSM429" s="93"/>
      <c r="KSN429" s="93"/>
      <c r="KSO429" s="93"/>
      <c r="KSP429" s="93"/>
      <c r="KSQ429" s="93"/>
      <c r="KSR429" s="93"/>
      <c r="KSS429" s="93"/>
      <c r="KST429" s="93"/>
      <c r="KSU429" s="93"/>
      <c r="KSV429" s="93"/>
      <c r="KSW429" s="93"/>
      <c r="KSX429" s="93"/>
      <c r="KSY429" s="93"/>
      <c r="KSZ429" s="93"/>
      <c r="KTA429" s="93"/>
      <c r="KTB429" s="93"/>
      <c r="KTC429" s="93"/>
      <c r="KTD429" s="93"/>
      <c r="KTE429" s="93"/>
      <c r="KTF429" s="93"/>
      <c r="KTG429" s="93"/>
      <c r="KTH429" s="93"/>
      <c r="KTI429" s="93"/>
      <c r="KTJ429" s="93"/>
      <c r="KTK429" s="93"/>
      <c r="KTL429" s="93"/>
      <c r="KTM429" s="93"/>
      <c r="KTN429" s="93"/>
      <c r="KTO429" s="93"/>
      <c r="KTP429" s="93"/>
      <c r="KTQ429" s="93"/>
      <c r="KTR429" s="93"/>
      <c r="KTS429" s="93"/>
      <c r="KTT429" s="93"/>
      <c r="KTU429" s="93"/>
      <c r="KTV429" s="93"/>
      <c r="KTW429" s="93"/>
      <c r="KTX429" s="93"/>
      <c r="KTY429" s="93"/>
      <c r="KTZ429" s="93"/>
      <c r="KUA429" s="93"/>
      <c r="KUB429" s="93"/>
      <c r="KUC429" s="93"/>
      <c r="KUD429" s="93"/>
      <c r="KUE429" s="93"/>
      <c r="KUF429" s="93"/>
      <c r="KUG429" s="93"/>
      <c r="KUH429" s="93"/>
      <c r="KUI429" s="93"/>
      <c r="KUJ429" s="93"/>
      <c r="KUK429" s="93"/>
      <c r="KUL429" s="93"/>
      <c r="KUM429" s="93"/>
      <c r="KUN429" s="93"/>
      <c r="KUO429" s="93"/>
      <c r="KUP429" s="93"/>
      <c r="KUQ429" s="93"/>
      <c r="KUR429" s="93"/>
      <c r="KUS429" s="93"/>
      <c r="KUT429" s="93"/>
      <c r="KUU429" s="93"/>
      <c r="KUV429" s="93"/>
      <c r="KUW429" s="93"/>
      <c r="KUX429" s="93"/>
      <c r="KUY429" s="93"/>
      <c r="KUZ429" s="93"/>
      <c r="KVA429" s="93"/>
      <c r="KVB429" s="93"/>
      <c r="KVC429" s="93"/>
      <c r="KVD429" s="93"/>
      <c r="KVE429" s="93"/>
      <c r="KVF429" s="93"/>
      <c r="KVG429" s="93"/>
      <c r="KVH429" s="93"/>
      <c r="KVI429" s="93"/>
      <c r="KVJ429" s="93"/>
      <c r="KVK429" s="93"/>
      <c r="KVL429" s="93"/>
      <c r="KVM429" s="93"/>
      <c r="KVN429" s="93"/>
      <c r="KVO429" s="93"/>
      <c r="KVP429" s="93"/>
      <c r="KVQ429" s="93"/>
      <c r="KVR429" s="93"/>
      <c r="KVS429" s="93"/>
      <c r="KVT429" s="93"/>
      <c r="KVU429" s="93"/>
      <c r="KVV429" s="93"/>
      <c r="KVW429" s="93"/>
      <c r="KVX429" s="93"/>
      <c r="KVY429" s="93"/>
      <c r="KVZ429" s="93"/>
      <c r="KWA429" s="93"/>
      <c r="KWB429" s="93"/>
      <c r="KWC429" s="93"/>
      <c r="KWD429" s="93"/>
      <c r="KWE429" s="93"/>
      <c r="KWF429" s="93"/>
      <c r="KWG429" s="93"/>
      <c r="KWH429" s="93"/>
      <c r="KWI429" s="93"/>
      <c r="KWJ429" s="93"/>
      <c r="KWK429" s="93"/>
      <c r="KWL429" s="93"/>
      <c r="KWM429" s="93"/>
      <c r="KWN429" s="93"/>
      <c r="KWO429" s="93"/>
      <c r="KWP429" s="93"/>
      <c r="KWQ429" s="93"/>
      <c r="KWR429" s="93"/>
      <c r="KWS429" s="93"/>
      <c r="KWT429" s="93"/>
      <c r="KWU429" s="93"/>
      <c r="KWV429" s="93"/>
      <c r="KWW429" s="93"/>
      <c r="KWX429" s="93"/>
      <c r="KWY429" s="93"/>
      <c r="KWZ429" s="93"/>
      <c r="KXA429" s="93"/>
      <c r="KXB429" s="93"/>
      <c r="KXC429" s="93"/>
      <c r="KXD429" s="93"/>
      <c r="KXE429" s="93"/>
      <c r="KXF429" s="93"/>
      <c r="KXG429" s="93"/>
      <c r="KXH429" s="93"/>
      <c r="KXI429" s="93"/>
      <c r="KXJ429" s="93"/>
      <c r="KXK429" s="93"/>
      <c r="KXL429" s="93"/>
      <c r="KXM429" s="93"/>
      <c r="KXN429" s="93"/>
      <c r="KXO429" s="93"/>
      <c r="KXP429" s="93"/>
      <c r="KXQ429" s="93"/>
      <c r="KXR429" s="93"/>
      <c r="KXS429" s="93"/>
      <c r="KXT429" s="93"/>
      <c r="KXU429" s="93"/>
      <c r="KXV429" s="93"/>
      <c r="KXW429" s="93"/>
      <c r="KXX429" s="93"/>
      <c r="KXY429" s="93"/>
      <c r="KXZ429" s="93"/>
      <c r="KYA429" s="93"/>
      <c r="KYB429" s="93"/>
      <c r="KYC429" s="93"/>
      <c r="KYD429" s="93"/>
      <c r="KYE429" s="93"/>
      <c r="KYF429" s="93"/>
      <c r="KYG429" s="93"/>
      <c r="KYH429" s="93"/>
      <c r="KYI429" s="93"/>
      <c r="KYJ429" s="93"/>
      <c r="KYK429" s="93"/>
      <c r="KYL429" s="93"/>
      <c r="KYM429" s="93"/>
      <c r="KYN429" s="93"/>
      <c r="KYO429" s="93"/>
      <c r="KYP429" s="93"/>
      <c r="KYQ429" s="93"/>
      <c r="KYR429" s="93"/>
      <c r="KYS429" s="93"/>
      <c r="KYT429" s="93"/>
      <c r="KYU429" s="93"/>
      <c r="KYV429" s="93"/>
      <c r="KYW429" s="93"/>
      <c r="KYX429" s="93"/>
      <c r="KYY429" s="93"/>
      <c r="KYZ429" s="93"/>
      <c r="KZA429" s="93"/>
      <c r="KZB429" s="93"/>
      <c r="KZC429" s="93"/>
      <c r="KZD429" s="93"/>
      <c r="KZE429" s="93"/>
      <c r="KZF429" s="93"/>
      <c r="KZG429" s="93"/>
      <c r="KZH429" s="93"/>
      <c r="KZI429" s="93"/>
      <c r="KZJ429" s="93"/>
      <c r="KZK429" s="93"/>
      <c r="KZL429" s="93"/>
      <c r="KZM429" s="93"/>
      <c r="KZN429" s="93"/>
      <c r="KZO429" s="93"/>
      <c r="KZP429" s="93"/>
      <c r="KZQ429" s="93"/>
      <c r="KZR429" s="93"/>
      <c r="KZS429" s="93"/>
      <c r="KZT429" s="93"/>
      <c r="KZU429" s="93"/>
      <c r="KZV429" s="93"/>
      <c r="KZW429" s="93"/>
      <c r="KZX429" s="93"/>
      <c r="KZY429" s="93"/>
      <c r="KZZ429" s="93"/>
      <c r="LAA429" s="93"/>
      <c r="LAB429" s="93"/>
      <c r="LAC429" s="93"/>
      <c r="LAD429" s="93"/>
      <c r="LAE429" s="93"/>
      <c r="LAF429" s="93"/>
      <c r="LAG429" s="93"/>
      <c r="LAH429" s="93"/>
      <c r="LAI429" s="93"/>
      <c r="LAJ429" s="93"/>
      <c r="LAK429" s="93"/>
      <c r="LAL429" s="93"/>
      <c r="LAM429" s="93"/>
      <c r="LAN429" s="93"/>
      <c r="LAO429" s="93"/>
      <c r="LAP429" s="93"/>
      <c r="LAQ429" s="93"/>
      <c r="LAR429" s="93"/>
      <c r="LAS429" s="93"/>
      <c r="LAT429" s="93"/>
      <c r="LAU429" s="93"/>
      <c r="LAV429" s="93"/>
      <c r="LAW429" s="93"/>
      <c r="LAX429" s="93"/>
      <c r="LAY429" s="93"/>
      <c r="LAZ429" s="93"/>
      <c r="LBA429" s="93"/>
      <c r="LBB429" s="93"/>
      <c r="LBC429" s="93"/>
      <c r="LBD429" s="93"/>
      <c r="LBE429" s="93"/>
      <c r="LBF429" s="93"/>
      <c r="LBG429" s="93"/>
      <c r="LBH429" s="93"/>
      <c r="LBI429" s="93"/>
      <c r="LBJ429" s="93"/>
      <c r="LBK429" s="93"/>
      <c r="LBL429" s="93"/>
      <c r="LBM429" s="93"/>
      <c r="LBN429" s="93"/>
      <c r="LBO429" s="93"/>
      <c r="LBP429" s="93"/>
      <c r="LBQ429" s="93"/>
      <c r="LBR429" s="93"/>
      <c r="LBS429" s="93"/>
      <c r="LBT429" s="93"/>
      <c r="LBU429" s="93"/>
      <c r="LBV429" s="93"/>
      <c r="LBW429" s="93"/>
      <c r="LBX429" s="93"/>
      <c r="LBY429" s="93"/>
      <c r="LBZ429" s="93"/>
      <c r="LCA429" s="93"/>
      <c r="LCB429" s="93"/>
      <c r="LCC429" s="93"/>
      <c r="LCD429" s="93"/>
      <c r="LCE429" s="93"/>
      <c r="LCF429" s="93"/>
      <c r="LCG429" s="93"/>
      <c r="LCH429" s="93"/>
      <c r="LCI429" s="93"/>
      <c r="LCJ429" s="93"/>
      <c r="LCK429" s="93"/>
      <c r="LCL429" s="93"/>
      <c r="LCM429" s="93"/>
      <c r="LCN429" s="93"/>
      <c r="LCO429" s="93"/>
      <c r="LCP429" s="93"/>
      <c r="LCQ429" s="93"/>
      <c r="LCR429" s="93"/>
      <c r="LCS429" s="93"/>
      <c r="LCT429" s="93"/>
      <c r="LCU429" s="93"/>
      <c r="LCV429" s="93"/>
      <c r="LCW429" s="93"/>
      <c r="LCX429" s="93"/>
      <c r="LCY429" s="93"/>
      <c r="LCZ429" s="93"/>
      <c r="LDA429" s="93"/>
      <c r="LDB429" s="93"/>
      <c r="LDC429" s="93"/>
      <c r="LDD429" s="93"/>
      <c r="LDE429" s="93"/>
      <c r="LDF429" s="93"/>
      <c r="LDG429" s="93"/>
      <c r="LDH429" s="93"/>
      <c r="LDI429" s="93"/>
      <c r="LDJ429" s="93"/>
      <c r="LDK429" s="93"/>
      <c r="LDL429" s="93"/>
      <c r="LDM429" s="93"/>
      <c r="LDN429" s="93"/>
      <c r="LDO429" s="93"/>
      <c r="LDP429" s="93"/>
      <c r="LDQ429" s="93"/>
      <c r="LDR429" s="93"/>
      <c r="LDS429" s="93"/>
      <c r="LDT429" s="93"/>
      <c r="LDU429" s="93"/>
      <c r="LDV429" s="93"/>
      <c r="LDW429" s="93"/>
      <c r="LDX429" s="93"/>
      <c r="LDY429" s="93"/>
      <c r="LDZ429" s="93"/>
      <c r="LEA429" s="93"/>
      <c r="LEB429" s="93"/>
      <c r="LEC429" s="93"/>
      <c r="LED429" s="93"/>
      <c r="LEE429" s="93"/>
      <c r="LEF429" s="93"/>
      <c r="LEG429" s="93"/>
      <c r="LEH429" s="93"/>
      <c r="LEI429" s="93"/>
      <c r="LEJ429" s="93"/>
      <c r="LEK429" s="93"/>
      <c r="LEL429" s="93"/>
      <c r="LEM429" s="93"/>
      <c r="LEN429" s="93"/>
      <c r="LEO429" s="93"/>
      <c r="LEP429" s="93"/>
      <c r="LEQ429" s="93"/>
      <c r="LER429" s="93"/>
      <c r="LES429" s="93"/>
      <c r="LET429" s="93"/>
      <c r="LEU429" s="93"/>
      <c r="LEV429" s="93"/>
      <c r="LEW429" s="93"/>
      <c r="LEX429" s="93"/>
      <c r="LEY429" s="93"/>
      <c r="LEZ429" s="93"/>
      <c r="LFA429" s="93"/>
      <c r="LFB429" s="93"/>
      <c r="LFC429" s="93"/>
      <c r="LFD429" s="93"/>
      <c r="LFE429" s="93"/>
      <c r="LFF429" s="93"/>
      <c r="LFG429" s="93"/>
      <c r="LFH429" s="93"/>
      <c r="LFI429" s="93"/>
      <c r="LFJ429" s="93"/>
      <c r="LFK429" s="93"/>
      <c r="LFL429" s="93"/>
      <c r="LFM429" s="93"/>
      <c r="LFN429" s="93"/>
      <c r="LFO429" s="93"/>
      <c r="LFP429" s="93"/>
      <c r="LFQ429" s="93"/>
      <c r="LFR429" s="93"/>
      <c r="LFS429" s="93"/>
      <c r="LFT429" s="93"/>
      <c r="LFU429" s="93"/>
      <c r="LFV429" s="93"/>
      <c r="LFW429" s="93"/>
      <c r="LFX429" s="93"/>
      <c r="LFY429" s="93"/>
      <c r="LFZ429" s="93"/>
      <c r="LGA429" s="93"/>
      <c r="LGB429" s="93"/>
      <c r="LGC429" s="93"/>
      <c r="LGD429" s="93"/>
      <c r="LGE429" s="93"/>
      <c r="LGF429" s="93"/>
      <c r="LGG429" s="93"/>
      <c r="LGH429" s="93"/>
      <c r="LGI429" s="93"/>
      <c r="LGJ429" s="93"/>
      <c r="LGK429" s="93"/>
      <c r="LGL429" s="93"/>
      <c r="LGM429" s="93"/>
      <c r="LGN429" s="93"/>
      <c r="LGO429" s="93"/>
      <c r="LGP429" s="93"/>
      <c r="LGQ429" s="93"/>
      <c r="LGR429" s="93"/>
      <c r="LGS429" s="93"/>
      <c r="LGT429" s="93"/>
      <c r="LGU429" s="93"/>
      <c r="LGV429" s="93"/>
      <c r="LGW429" s="93"/>
      <c r="LGX429" s="93"/>
      <c r="LGY429" s="93"/>
      <c r="LGZ429" s="93"/>
      <c r="LHA429" s="93"/>
      <c r="LHB429" s="93"/>
      <c r="LHC429" s="93"/>
      <c r="LHD429" s="93"/>
      <c r="LHE429" s="93"/>
      <c r="LHF429" s="93"/>
      <c r="LHG429" s="93"/>
      <c r="LHH429" s="93"/>
      <c r="LHI429" s="93"/>
      <c r="LHJ429" s="93"/>
      <c r="LHK429" s="93"/>
      <c r="LHL429" s="93"/>
      <c r="LHM429" s="93"/>
      <c r="LHN429" s="93"/>
      <c r="LHO429" s="93"/>
      <c r="LHP429" s="93"/>
      <c r="LHQ429" s="93"/>
      <c r="LHR429" s="93"/>
      <c r="LHS429" s="93"/>
      <c r="LHT429" s="93"/>
      <c r="LHU429" s="93"/>
      <c r="LHV429" s="93"/>
      <c r="LHW429" s="93"/>
      <c r="LHX429" s="93"/>
      <c r="LHY429" s="93"/>
      <c r="LHZ429" s="93"/>
      <c r="LIA429" s="93"/>
      <c r="LIB429" s="93"/>
      <c r="LIC429" s="93"/>
      <c r="LID429" s="93"/>
      <c r="LIE429" s="93"/>
      <c r="LIF429" s="93"/>
      <c r="LIG429" s="93"/>
      <c r="LIH429" s="93"/>
      <c r="LII429" s="93"/>
      <c r="LIJ429" s="93"/>
      <c r="LIK429" s="93"/>
      <c r="LIL429" s="93"/>
      <c r="LIM429" s="93"/>
      <c r="LIN429" s="93"/>
      <c r="LIO429" s="93"/>
      <c r="LIP429" s="93"/>
      <c r="LIQ429" s="93"/>
      <c r="LIR429" s="93"/>
      <c r="LIS429" s="93"/>
      <c r="LIT429" s="93"/>
      <c r="LIU429" s="93"/>
      <c r="LIV429" s="93"/>
      <c r="LIW429" s="93"/>
      <c r="LIX429" s="93"/>
      <c r="LIY429" s="93"/>
      <c r="LIZ429" s="93"/>
      <c r="LJA429" s="93"/>
      <c r="LJB429" s="93"/>
      <c r="LJC429" s="93"/>
      <c r="LJD429" s="93"/>
      <c r="LJE429" s="93"/>
      <c r="LJF429" s="93"/>
      <c r="LJG429" s="93"/>
      <c r="LJH429" s="93"/>
      <c r="LJI429" s="93"/>
      <c r="LJJ429" s="93"/>
      <c r="LJK429" s="93"/>
      <c r="LJL429" s="93"/>
      <c r="LJM429" s="93"/>
      <c r="LJN429" s="93"/>
      <c r="LJO429" s="93"/>
      <c r="LJP429" s="93"/>
      <c r="LJQ429" s="93"/>
      <c r="LJR429" s="93"/>
      <c r="LJS429" s="93"/>
      <c r="LJT429" s="93"/>
      <c r="LJU429" s="93"/>
      <c r="LJV429" s="93"/>
      <c r="LJW429" s="93"/>
      <c r="LJX429" s="93"/>
      <c r="LJY429" s="93"/>
      <c r="LJZ429" s="93"/>
      <c r="LKA429" s="93"/>
      <c r="LKB429" s="93"/>
      <c r="LKC429" s="93"/>
      <c r="LKD429" s="93"/>
      <c r="LKE429" s="93"/>
      <c r="LKF429" s="93"/>
      <c r="LKG429" s="93"/>
      <c r="LKH429" s="93"/>
      <c r="LKI429" s="93"/>
      <c r="LKJ429" s="93"/>
      <c r="LKK429" s="93"/>
      <c r="LKL429" s="93"/>
      <c r="LKM429" s="93"/>
      <c r="LKN429" s="93"/>
      <c r="LKO429" s="93"/>
      <c r="LKP429" s="93"/>
      <c r="LKQ429" s="93"/>
      <c r="LKR429" s="93"/>
      <c r="LKS429" s="93"/>
      <c r="LKT429" s="93"/>
      <c r="LKU429" s="93"/>
      <c r="LKV429" s="93"/>
      <c r="LKW429" s="93"/>
      <c r="LKX429" s="93"/>
      <c r="LKY429" s="93"/>
      <c r="LKZ429" s="93"/>
      <c r="LLA429" s="93"/>
      <c r="LLB429" s="93"/>
      <c r="LLC429" s="93"/>
      <c r="LLD429" s="93"/>
      <c r="LLE429" s="93"/>
      <c r="LLF429" s="93"/>
      <c r="LLG429" s="93"/>
      <c r="LLH429" s="93"/>
      <c r="LLI429" s="93"/>
      <c r="LLJ429" s="93"/>
      <c r="LLK429" s="93"/>
      <c r="LLL429" s="93"/>
      <c r="LLM429" s="93"/>
      <c r="LLN429" s="93"/>
      <c r="LLO429" s="93"/>
      <c r="LLP429" s="93"/>
      <c r="LLQ429" s="93"/>
      <c r="LLR429" s="93"/>
      <c r="LLS429" s="93"/>
      <c r="LLT429" s="93"/>
      <c r="LLU429" s="93"/>
      <c r="LLV429" s="93"/>
      <c r="LLW429" s="93"/>
      <c r="LLX429" s="93"/>
      <c r="LLY429" s="93"/>
      <c r="LLZ429" s="93"/>
      <c r="LMA429" s="93"/>
      <c r="LMB429" s="93"/>
      <c r="LMC429" s="93"/>
      <c r="LMD429" s="93"/>
      <c r="LME429" s="93"/>
      <c r="LMF429" s="93"/>
      <c r="LMG429" s="93"/>
      <c r="LMH429" s="93"/>
      <c r="LMI429" s="93"/>
      <c r="LMJ429" s="93"/>
      <c r="LMK429" s="93"/>
      <c r="LML429" s="93"/>
      <c r="LMM429" s="93"/>
      <c r="LMN429" s="93"/>
      <c r="LMO429" s="93"/>
      <c r="LMP429" s="93"/>
      <c r="LMQ429" s="93"/>
      <c r="LMR429" s="93"/>
      <c r="LMS429" s="93"/>
      <c r="LMT429" s="93"/>
      <c r="LMU429" s="93"/>
      <c r="LMV429" s="93"/>
      <c r="LMW429" s="93"/>
      <c r="LMX429" s="93"/>
      <c r="LMY429" s="93"/>
      <c r="LMZ429" s="93"/>
      <c r="LNA429" s="93"/>
      <c r="LNB429" s="93"/>
      <c r="LNC429" s="93"/>
      <c r="LND429" s="93"/>
      <c r="LNE429" s="93"/>
      <c r="LNF429" s="93"/>
      <c r="LNG429" s="93"/>
      <c r="LNH429" s="93"/>
      <c r="LNI429" s="93"/>
      <c r="LNJ429" s="93"/>
      <c r="LNK429" s="93"/>
      <c r="LNL429" s="93"/>
      <c r="LNM429" s="93"/>
      <c r="LNN429" s="93"/>
      <c r="LNO429" s="93"/>
      <c r="LNP429" s="93"/>
      <c r="LNQ429" s="93"/>
      <c r="LNR429" s="93"/>
      <c r="LNS429" s="93"/>
      <c r="LNT429" s="93"/>
      <c r="LNU429" s="93"/>
      <c r="LNV429" s="93"/>
      <c r="LNW429" s="93"/>
      <c r="LNX429" s="93"/>
      <c r="LNY429" s="93"/>
      <c r="LNZ429" s="93"/>
      <c r="LOA429" s="93"/>
      <c r="LOB429" s="93"/>
      <c r="LOC429" s="93"/>
      <c r="LOD429" s="93"/>
      <c r="LOE429" s="93"/>
      <c r="LOF429" s="93"/>
      <c r="LOG429" s="93"/>
      <c r="LOH429" s="93"/>
      <c r="LOI429" s="93"/>
      <c r="LOJ429" s="93"/>
      <c r="LOK429" s="93"/>
      <c r="LOL429" s="93"/>
      <c r="LOM429" s="93"/>
      <c r="LON429" s="93"/>
      <c r="LOO429" s="93"/>
      <c r="LOP429" s="93"/>
      <c r="LOQ429" s="93"/>
      <c r="LOR429" s="93"/>
      <c r="LOS429" s="93"/>
      <c r="LOT429" s="93"/>
      <c r="LOU429" s="93"/>
      <c r="LOV429" s="93"/>
      <c r="LOW429" s="93"/>
      <c r="LOX429" s="93"/>
      <c r="LOY429" s="93"/>
      <c r="LOZ429" s="93"/>
      <c r="LPA429" s="93"/>
      <c r="LPB429" s="93"/>
      <c r="LPC429" s="93"/>
      <c r="LPD429" s="93"/>
      <c r="LPE429" s="93"/>
      <c r="LPF429" s="93"/>
      <c r="LPG429" s="93"/>
      <c r="LPH429" s="93"/>
      <c r="LPI429" s="93"/>
      <c r="LPJ429" s="93"/>
      <c r="LPK429" s="93"/>
      <c r="LPL429" s="93"/>
      <c r="LPM429" s="93"/>
      <c r="LPN429" s="93"/>
      <c r="LPO429" s="93"/>
      <c r="LPP429" s="93"/>
      <c r="LPQ429" s="93"/>
      <c r="LPR429" s="93"/>
      <c r="LPS429" s="93"/>
      <c r="LPT429" s="93"/>
      <c r="LPU429" s="93"/>
      <c r="LPV429" s="93"/>
      <c r="LPW429" s="93"/>
      <c r="LPX429" s="93"/>
      <c r="LPY429" s="93"/>
      <c r="LPZ429" s="93"/>
      <c r="LQA429" s="93"/>
      <c r="LQB429" s="93"/>
      <c r="LQC429" s="93"/>
      <c r="LQD429" s="93"/>
      <c r="LQE429" s="93"/>
      <c r="LQF429" s="93"/>
      <c r="LQG429" s="93"/>
      <c r="LQH429" s="93"/>
      <c r="LQI429" s="93"/>
      <c r="LQJ429" s="93"/>
      <c r="LQK429" s="93"/>
      <c r="LQL429" s="93"/>
      <c r="LQM429" s="93"/>
      <c r="LQN429" s="93"/>
      <c r="LQO429" s="93"/>
      <c r="LQP429" s="93"/>
      <c r="LQQ429" s="93"/>
      <c r="LQR429" s="93"/>
      <c r="LQS429" s="93"/>
      <c r="LQT429" s="93"/>
      <c r="LQU429" s="93"/>
      <c r="LQV429" s="93"/>
      <c r="LQW429" s="93"/>
      <c r="LQX429" s="93"/>
      <c r="LQY429" s="93"/>
      <c r="LQZ429" s="93"/>
      <c r="LRA429" s="93"/>
      <c r="LRB429" s="93"/>
      <c r="LRC429" s="93"/>
      <c r="LRD429" s="93"/>
      <c r="LRE429" s="93"/>
      <c r="LRF429" s="93"/>
      <c r="LRG429" s="93"/>
      <c r="LRH429" s="93"/>
      <c r="LRI429" s="93"/>
      <c r="LRJ429" s="93"/>
      <c r="LRK429" s="93"/>
      <c r="LRL429" s="93"/>
      <c r="LRM429" s="93"/>
      <c r="LRN429" s="93"/>
      <c r="LRO429" s="93"/>
      <c r="LRP429" s="93"/>
      <c r="LRQ429" s="93"/>
      <c r="LRR429" s="93"/>
      <c r="LRS429" s="93"/>
      <c r="LRT429" s="93"/>
      <c r="LRU429" s="93"/>
      <c r="LRV429" s="93"/>
      <c r="LRW429" s="93"/>
      <c r="LRX429" s="93"/>
      <c r="LRY429" s="93"/>
      <c r="LRZ429" s="93"/>
      <c r="LSA429" s="93"/>
      <c r="LSB429" s="93"/>
      <c r="LSC429" s="93"/>
      <c r="LSD429" s="93"/>
      <c r="LSE429" s="93"/>
      <c r="LSF429" s="93"/>
      <c r="LSG429" s="93"/>
      <c r="LSH429" s="93"/>
      <c r="LSI429" s="93"/>
      <c r="LSJ429" s="93"/>
      <c r="LSK429" s="93"/>
      <c r="LSL429" s="93"/>
      <c r="LSM429" s="93"/>
      <c r="LSN429" s="93"/>
      <c r="LSO429" s="93"/>
      <c r="LSP429" s="93"/>
      <c r="LSQ429" s="93"/>
      <c r="LSR429" s="93"/>
      <c r="LSS429" s="93"/>
      <c r="LST429" s="93"/>
      <c r="LSU429" s="93"/>
      <c r="LSV429" s="93"/>
      <c r="LSW429" s="93"/>
      <c r="LSX429" s="93"/>
      <c r="LSY429" s="93"/>
      <c r="LSZ429" s="93"/>
      <c r="LTA429" s="93"/>
      <c r="LTB429" s="93"/>
      <c r="LTC429" s="93"/>
      <c r="LTD429" s="93"/>
      <c r="LTE429" s="93"/>
      <c r="LTF429" s="93"/>
      <c r="LTG429" s="93"/>
      <c r="LTH429" s="93"/>
      <c r="LTI429" s="93"/>
      <c r="LTJ429" s="93"/>
      <c r="LTK429" s="93"/>
      <c r="LTL429" s="93"/>
      <c r="LTM429" s="93"/>
      <c r="LTN429" s="93"/>
      <c r="LTO429" s="93"/>
      <c r="LTP429" s="93"/>
      <c r="LTQ429" s="93"/>
      <c r="LTR429" s="93"/>
      <c r="LTS429" s="93"/>
      <c r="LTT429" s="93"/>
      <c r="LTU429" s="93"/>
      <c r="LTV429" s="93"/>
      <c r="LTW429" s="93"/>
      <c r="LTX429" s="93"/>
      <c r="LTY429" s="93"/>
      <c r="LTZ429" s="93"/>
      <c r="LUA429" s="93"/>
      <c r="LUB429" s="93"/>
      <c r="LUC429" s="93"/>
      <c r="LUD429" s="93"/>
      <c r="LUE429" s="93"/>
      <c r="LUF429" s="93"/>
      <c r="LUG429" s="93"/>
      <c r="LUH429" s="93"/>
      <c r="LUI429" s="93"/>
      <c r="LUJ429" s="93"/>
      <c r="LUK429" s="93"/>
      <c r="LUL429" s="93"/>
      <c r="LUM429" s="93"/>
      <c r="LUN429" s="93"/>
      <c r="LUO429" s="93"/>
      <c r="LUP429" s="93"/>
      <c r="LUQ429" s="93"/>
      <c r="LUR429" s="93"/>
      <c r="LUS429" s="93"/>
      <c r="LUT429" s="93"/>
      <c r="LUU429" s="93"/>
      <c r="LUV429" s="93"/>
      <c r="LUW429" s="93"/>
      <c r="LUX429" s="93"/>
      <c r="LUY429" s="93"/>
      <c r="LUZ429" s="93"/>
      <c r="LVA429" s="93"/>
      <c r="LVB429" s="93"/>
      <c r="LVC429" s="93"/>
      <c r="LVD429" s="93"/>
      <c r="LVE429" s="93"/>
      <c r="LVF429" s="93"/>
      <c r="LVG429" s="93"/>
      <c r="LVH429" s="93"/>
      <c r="LVI429" s="93"/>
      <c r="LVJ429" s="93"/>
      <c r="LVK429" s="93"/>
      <c r="LVL429" s="93"/>
      <c r="LVM429" s="93"/>
      <c r="LVN429" s="93"/>
      <c r="LVO429" s="93"/>
      <c r="LVP429" s="93"/>
      <c r="LVQ429" s="93"/>
      <c r="LVR429" s="93"/>
      <c r="LVS429" s="93"/>
      <c r="LVT429" s="93"/>
      <c r="LVU429" s="93"/>
      <c r="LVV429" s="93"/>
      <c r="LVW429" s="93"/>
      <c r="LVX429" s="93"/>
      <c r="LVY429" s="93"/>
      <c r="LVZ429" s="93"/>
      <c r="LWA429" s="93"/>
      <c r="LWB429" s="93"/>
      <c r="LWC429" s="93"/>
      <c r="LWD429" s="93"/>
      <c r="LWE429" s="93"/>
      <c r="LWF429" s="93"/>
      <c r="LWG429" s="93"/>
      <c r="LWH429" s="93"/>
      <c r="LWI429" s="93"/>
      <c r="LWJ429" s="93"/>
      <c r="LWK429" s="93"/>
      <c r="LWL429" s="93"/>
      <c r="LWM429" s="93"/>
      <c r="LWN429" s="93"/>
      <c r="LWO429" s="93"/>
      <c r="LWP429" s="93"/>
      <c r="LWQ429" s="93"/>
      <c r="LWR429" s="93"/>
      <c r="LWS429" s="93"/>
      <c r="LWT429" s="93"/>
      <c r="LWU429" s="93"/>
      <c r="LWV429" s="93"/>
      <c r="LWW429" s="93"/>
      <c r="LWX429" s="93"/>
      <c r="LWY429" s="93"/>
      <c r="LWZ429" s="93"/>
      <c r="LXA429" s="93"/>
      <c r="LXB429" s="93"/>
      <c r="LXC429" s="93"/>
      <c r="LXD429" s="93"/>
      <c r="LXE429" s="93"/>
      <c r="LXF429" s="93"/>
      <c r="LXG429" s="93"/>
      <c r="LXH429" s="93"/>
      <c r="LXI429" s="93"/>
      <c r="LXJ429" s="93"/>
      <c r="LXK429" s="93"/>
      <c r="LXL429" s="93"/>
      <c r="LXM429" s="93"/>
      <c r="LXN429" s="93"/>
      <c r="LXO429" s="93"/>
      <c r="LXP429" s="93"/>
      <c r="LXQ429" s="93"/>
      <c r="LXR429" s="93"/>
      <c r="LXS429" s="93"/>
      <c r="LXT429" s="93"/>
      <c r="LXU429" s="93"/>
      <c r="LXV429" s="93"/>
      <c r="LXW429" s="93"/>
      <c r="LXX429" s="93"/>
      <c r="LXY429" s="93"/>
      <c r="LXZ429" s="93"/>
      <c r="LYA429" s="93"/>
      <c r="LYB429" s="93"/>
      <c r="LYC429" s="93"/>
      <c r="LYD429" s="93"/>
      <c r="LYE429" s="93"/>
      <c r="LYF429" s="93"/>
      <c r="LYG429" s="93"/>
      <c r="LYH429" s="93"/>
      <c r="LYI429" s="93"/>
      <c r="LYJ429" s="93"/>
      <c r="LYK429" s="93"/>
      <c r="LYL429" s="93"/>
      <c r="LYM429" s="93"/>
      <c r="LYN429" s="93"/>
      <c r="LYO429" s="93"/>
      <c r="LYP429" s="93"/>
      <c r="LYQ429" s="93"/>
      <c r="LYR429" s="93"/>
      <c r="LYS429" s="93"/>
      <c r="LYT429" s="93"/>
      <c r="LYU429" s="93"/>
      <c r="LYV429" s="93"/>
      <c r="LYW429" s="93"/>
      <c r="LYX429" s="93"/>
      <c r="LYY429" s="93"/>
      <c r="LYZ429" s="93"/>
      <c r="LZA429" s="93"/>
      <c r="LZB429" s="93"/>
      <c r="LZC429" s="93"/>
      <c r="LZD429" s="93"/>
      <c r="LZE429" s="93"/>
      <c r="LZF429" s="93"/>
      <c r="LZG429" s="93"/>
      <c r="LZH429" s="93"/>
      <c r="LZI429" s="93"/>
      <c r="LZJ429" s="93"/>
      <c r="LZK429" s="93"/>
      <c r="LZL429" s="93"/>
      <c r="LZM429" s="93"/>
      <c r="LZN429" s="93"/>
      <c r="LZO429" s="93"/>
      <c r="LZP429" s="93"/>
      <c r="LZQ429" s="93"/>
      <c r="LZR429" s="93"/>
      <c r="LZS429" s="93"/>
      <c r="LZT429" s="93"/>
      <c r="LZU429" s="93"/>
      <c r="LZV429" s="93"/>
      <c r="LZW429" s="93"/>
      <c r="LZX429" s="93"/>
      <c r="LZY429" s="93"/>
      <c r="LZZ429" s="93"/>
      <c r="MAA429" s="93"/>
      <c r="MAB429" s="93"/>
      <c r="MAC429" s="93"/>
      <c r="MAD429" s="93"/>
      <c r="MAE429" s="93"/>
      <c r="MAF429" s="93"/>
      <c r="MAG429" s="93"/>
      <c r="MAH429" s="93"/>
      <c r="MAI429" s="93"/>
      <c r="MAJ429" s="93"/>
      <c r="MAK429" s="93"/>
      <c r="MAL429" s="93"/>
      <c r="MAM429" s="93"/>
      <c r="MAN429" s="93"/>
      <c r="MAO429" s="93"/>
      <c r="MAP429" s="93"/>
      <c r="MAQ429" s="93"/>
      <c r="MAR429" s="93"/>
      <c r="MAS429" s="93"/>
      <c r="MAT429" s="93"/>
      <c r="MAU429" s="93"/>
      <c r="MAV429" s="93"/>
      <c r="MAW429" s="93"/>
      <c r="MAX429" s="93"/>
      <c r="MAY429" s="93"/>
      <c r="MAZ429" s="93"/>
      <c r="MBA429" s="93"/>
      <c r="MBB429" s="93"/>
      <c r="MBC429" s="93"/>
      <c r="MBD429" s="93"/>
      <c r="MBE429" s="93"/>
      <c r="MBF429" s="93"/>
      <c r="MBG429" s="93"/>
      <c r="MBH429" s="93"/>
      <c r="MBI429" s="93"/>
      <c r="MBJ429" s="93"/>
      <c r="MBK429" s="93"/>
      <c r="MBL429" s="93"/>
      <c r="MBM429" s="93"/>
      <c r="MBN429" s="93"/>
      <c r="MBO429" s="93"/>
      <c r="MBP429" s="93"/>
      <c r="MBQ429" s="93"/>
      <c r="MBR429" s="93"/>
      <c r="MBS429" s="93"/>
      <c r="MBT429" s="93"/>
      <c r="MBU429" s="93"/>
      <c r="MBV429" s="93"/>
      <c r="MBW429" s="93"/>
      <c r="MBX429" s="93"/>
      <c r="MBY429" s="93"/>
      <c r="MBZ429" s="93"/>
      <c r="MCA429" s="93"/>
      <c r="MCB429" s="93"/>
      <c r="MCC429" s="93"/>
      <c r="MCD429" s="93"/>
      <c r="MCE429" s="93"/>
      <c r="MCF429" s="93"/>
      <c r="MCG429" s="93"/>
      <c r="MCH429" s="93"/>
      <c r="MCI429" s="93"/>
      <c r="MCJ429" s="93"/>
      <c r="MCK429" s="93"/>
      <c r="MCL429" s="93"/>
      <c r="MCM429" s="93"/>
      <c r="MCN429" s="93"/>
      <c r="MCO429" s="93"/>
      <c r="MCP429" s="93"/>
      <c r="MCQ429" s="93"/>
      <c r="MCR429" s="93"/>
      <c r="MCS429" s="93"/>
      <c r="MCT429" s="93"/>
      <c r="MCU429" s="93"/>
      <c r="MCV429" s="93"/>
      <c r="MCW429" s="93"/>
      <c r="MCX429" s="93"/>
      <c r="MCY429" s="93"/>
      <c r="MCZ429" s="93"/>
      <c r="MDA429" s="93"/>
      <c r="MDB429" s="93"/>
      <c r="MDC429" s="93"/>
      <c r="MDD429" s="93"/>
      <c r="MDE429" s="93"/>
      <c r="MDF429" s="93"/>
      <c r="MDG429" s="93"/>
      <c r="MDH429" s="93"/>
      <c r="MDI429" s="93"/>
      <c r="MDJ429" s="93"/>
      <c r="MDK429" s="93"/>
      <c r="MDL429" s="93"/>
      <c r="MDM429" s="93"/>
      <c r="MDN429" s="93"/>
      <c r="MDO429" s="93"/>
      <c r="MDP429" s="93"/>
      <c r="MDQ429" s="93"/>
      <c r="MDR429" s="93"/>
      <c r="MDS429" s="93"/>
      <c r="MDT429" s="93"/>
      <c r="MDU429" s="93"/>
      <c r="MDV429" s="93"/>
      <c r="MDW429" s="93"/>
      <c r="MDX429" s="93"/>
      <c r="MDY429" s="93"/>
      <c r="MDZ429" s="93"/>
      <c r="MEA429" s="93"/>
      <c r="MEB429" s="93"/>
      <c r="MEC429" s="93"/>
      <c r="MED429" s="93"/>
      <c r="MEE429" s="93"/>
      <c r="MEF429" s="93"/>
      <c r="MEG429" s="93"/>
      <c r="MEH429" s="93"/>
      <c r="MEI429" s="93"/>
      <c r="MEJ429" s="93"/>
      <c r="MEK429" s="93"/>
      <c r="MEL429" s="93"/>
      <c r="MEM429" s="93"/>
      <c r="MEN429" s="93"/>
      <c r="MEO429" s="93"/>
      <c r="MEP429" s="93"/>
      <c r="MEQ429" s="93"/>
      <c r="MER429" s="93"/>
      <c r="MES429" s="93"/>
      <c r="MET429" s="93"/>
      <c r="MEU429" s="93"/>
      <c r="MEV429" s="93"/>
      <c r="MEW429" s="93"/>
      <c r="MEX429" s="93"/>
      <c r="MEY429" s="93"/>
      <c r="MEZ429" s="93"/>
      <c r="MFA429" s="93"/>
      <c r="MFB429" s="93"/>
      <c r="MFC429" s="93"/>
      <c r="MFD429" s="93"/>
      <c r="MFE429" s="93"/>
      <c r="MFF429" s="93"/>
      <c r="MFG429" s="93"/>
      <c r="MFH429" s="93"/>
      <c r="MFI429" s="93"/>
      <c r="MFJ429" s="93"/>
      <c r="MFK429" s="93"/>
      <c r="MFL429" s="93"/>
      <c r="MFM429" s="93"/>
      <c r="MFN429" s="93"/>
      <c r="MFO429" s="93"/>
      <c r="MFP429" s="93"/>
      <c r="MFQ429" s="93"/>
      <c r="MFR429" s="93"/>
      <c r="MFS429" s="93"/>
      <c r="MFT429" s="93"/>
      <c r="MFU429" s="93"/>
      <c r="MFV429" s="93"/>
      <c r="MFW429" s="93"/>
      <c r="MFX429" s="93"/>
      <c r="MFY429" s="93"/>
      <c r="MFZ429" s="93"/>
      <c r="MGA429" s="93"/>
      <c r="MGB429" s="93"/>
      <c r="MGC429" s="93"/>
      <c r="MGD429" s="93"/>
      <c r="MGE429" s="93"/>
      <c r="MGF429" s="93"/>
      <c r="MGG429" s="93"/>
      <c r="MGH429" s="93"/>
      <c r="MGI429" s="93"/>
      <c r="MGJ429" s="93"/>
      <c r="MGK429" s="93"/>
      <c r="MGL429" s="93"/>
      <c r="MGM429" s="93"/>
      <c r="MGN429" s="93"/>
      <c r="MGO429" s="93"/>
      <c r="MGP429" s="93"/>
      <c r="MGQ429" s="93"/>
      <c r="MGR429" s="93"/>
      <c r="MGS429" s="93"/>
      <c r="MGT429" s="93"/>
      <c r="MGU429" s="93"/>
      <c r="MGV429" s="93"/>
      <c r="MGW429" s="93"/>
      <c r="MGX429" s="93"/>
      <c r="MGY429" s="93"/>
      <c r="MGZ429" s="93"/>
      <c r="MHA429" s="93"/>
      <c r="MHB429" s="93"/>
      <c r="MHC429" s="93"/>
      <c r="MHD429" s="93"/>
      <c r="MHE429" s="93"/>
      <c r="MHF429" s="93"/>
      <c r="MHG429" s="93"/>
      <c r="MHH429" s="93"/>
      <c r="MHI429" s="93"/>
      <c r="MHJ429" s="93"/>
      <c r="MHK429" s="93"/>
      <c r="MHL429" s="93"/>
      <c r="MHM429" s="93"/>
      <c r="MHN429" s="93"/>
      <c r="MHO429" s="93"/>
      <c r="MHP429" s="93"/>
      <c r="MHQ429" s="93"/>
      <c r="MHR429" s="93"/>
      <c r="MHS429" s="93"/>
      <c r="MHT429" s="93"/>
      <c r="MHU429" s="93"/>
      <c r="MHV429" s="93"/>
      <c r="MHW429" s="93"/>
      <c r="MHX429" s="93"/>
      <c r="MHY429" s="93"/>
      <c r="MHZ429" s="93"/>
      <c r="MIA429" s="93"/>
      <c r="MIB429" s="93"/>
      <c r="MIC429" s="93"/>
      <c r="MID429" s="93"/>
      <c r="MIE429" s="93"/>
      <c r="MIF429" s="93"/>
      <c r="MIG429" s="93"/>
      <c r="MIH429" s="93"/>
      <c r="MII429" s="93"/>
      <c r="MIJ429" s="93"/>
      <c r="MIK429" s="93"/>
      <c r="MIL429" s="93"/>
      <c r="MIM429" s="93"/>
      <c r="MIN429" s="93"/>
      <c r="MIO429" s="93"/>
      <c r="MIP429" s="93"/>
      <c r="MIQ429" s="93"/>
      <c r="MIR429" s="93"/>
      <c r="MIS429" s="93"/>
      <c r="MIT429" s="93"/>
      <c r="MIU429" s="93"/>
      <c r="MIV429" s="93"/>
      <c r="MIW429" s="93"/>
      <c r="MIX429" s="93"/>
      <c r="MIY429" s="93"/>
      <c r="MIZ429" s="93"/>
      <c r="MJA429" s="93"/>
      <c r="MJB429" s="93"/>
      <c r="MJC429" s="93"/>
      <c r="MJD429" s="93"/>
      <c r="MJE429" s="93"/>
      <c r="MJF429" s="93"/>
      <c r="MJG429" s="93"/>
      <c r="MJH429" s="93"/>
      <c r="MJI429" s="93"/>
      <c r="MJJ429" s="93"/>
      <c r="MJK429" s="93"/>
      <c r="MJL429" s="93"/>
      <c r="MJM429" s="93"/>
      <c r="MJN429" s="93"/>
      <c r="MJO429" s="93"/>
      <c r="MJP429" s="93"/>
      <c r="MJQ429" s="93"/>
      <c r="MJR429" s="93"/>
      <c r="MJS429" s="93"/>
      <c r="MJT429" s="93"/>
      <c r="MJU429" s="93"/>
      <c r="MJV429" s="93"/>
      <c r="MJW429" s="93"/>
      <c r="MJX429" s="93"/>
      <c r="MJY429" s="93"/>
      <c r="MJZ429" s="93"/>
      <c r="MKA429" s="93"/>
      <c r="MKB429" s="93"/>
      <c r="MKC429" s="93"/>
      <c r="MKD429" s="93"/>
      <c r="MKE429" s="93"/>
      <c r="MKF429" s="93"/>
      <c r="MKG429" s="93"/>
      <c r="MKH429" s="93"/>
      <c r="MKI429" s="93"/>
      <c r="MKJ429" s="93"/>
      <c r="MKK429" s="93"/>
      <c r="MKL429" s="93"/>
      <c r="MKM429" s="93"/>
      <c r="MKN429" s="93"/>
      <c r="MKO429" s="93"/>
      <c r="MKP429" s="93"/>
      <c r="MKQ429" s="93"/>
      <c r="MKR429" s="93"/>
      <c r="MKS429" s="93"/>
      <c r="MKT429" s="93"/>
      <c r="MKU429" s="93"/>
      <c r="MKV429" s="93"/>
      <c r="MKW429" s="93"/>
      <c r="MKX429" s="93"/>
      <c r="MKY429" s="93"/>
      <c r="MKZ429" s="93"/>
      <c r="MLA429" s="93"/>
      <c r="MLB429" s="93"/>
      <c r="MLC429" s="93"/>
      <c r="MLD429" s="93"/>
      <c r="MLE429" s="93"/>
      <c r="MLF429" s="93"/>
      <c r="MLG429" s="93"/>
      <c r="MLH429" s="93"/>
      <c r="MLI429" s="93"/>
      <c r="MLJ429" s="93"/>
      <c r="MLK429" s="93"/>
      <c r="MLL429" s="93"/>
      <c r="MLM429" s="93"/>
      <c r="MLN429" s="93"/>
      <c r="MLO429" s="93"/>
      <c r="MLP429" s="93"/>
      <c r="MLQ429" s="93"/>
      <c r="MLR429" s="93"/>
      <c r="MLS429" s="93"/>
      <c r="MLT429" s="93"/>
      <c r="MLU429" s="93"/>
      <c r="MLV429" s="93"/>
      <c r="MLW429" s="93"/>
      <c r="MLX429" s="93"/>
      <c r="MLY429" s="93"/>
      <c r="MLZ429" s="93"/>
      <c r="MMA429" s="93"/>
      <c r="MMB429" s="93"/>
      <c r="MMC429" s="93"/>
      <c r="MMD429" s="93"/>
      <c r="MME429" s="93"/>
      <c r="MMF429" s="93"/>
      <c r="MMG429" s="93"/>
      <c r="MMH429" s="93"/>
      <c r="MMI429" s="93"/>
      <c r="MMJ429" s="93"/>
      <c r="MMK429" s="93"/>
      <c r="MML429" s="93"/>
      <c r="MMM429" s="93"/>
      <c r="MMN429" s="93"/>
      <c r="MMO429" s="93"/>
      <c r="MMP429" s="93"/>
      <c r="MMQ429" s="93"/>
      <c r="MMR429" s="93"/>
      <c r="MMS429" s="93"/>
      <c r="MMT429" s="93"/>
      <c r="MMU429" s="93"/>
      <c r="MMV429" s="93"/>
      <c r="MMW429" s="93"/>
      <c r="MMX429" s="93"/>
      <c r="MMY429" s="93"/>
      <c r="MMZ429" s="93"/>
      <c r="MNA429" s="93"/>
      <c r="MNB429" s="93"/>
      <c r="MNC429" s="93"/>
      <c r="MND429" s="93"/>
      <c r="MNE429" s="93"/>
      <c r="MNF429" s="93"/>
      <c r="MNG429" s="93"/>
      <c r="MNH429" s="93"/>
      <c r="MNI429" s="93"/>
      <c r="MNJ429" s="93"/>
      <c r="MNK429" s="93"/>
      <c r="MNL429" s="93"/>
      <c r="MNM429" s="93"/>
      <c r="MNN429" s="93"/>
      <c r="MNO429" s="93"/>
      <c r="MNP429" s="93"/>
      <c r="MNQ429" s="93"/>
      <c r="MNR429" s="93"/>
      <c r="MNS429" s="93"/>
      <c r="MNT429" s="93"/>
      <c r="MNU429" s="93"/>
      <c r="MNV429" s="93"/>
      <c r="MNW429" s="93"/>
      <c r="MNX429" s="93"/>
      <c r="MNY429" s="93"/>
      <c r="MNZ429" s="93"/>
      <c r="MOA429" s="93"/>
      <c r="MOB429" s="93"/>
      <c r="MOC429" s="93"/>
      <c r="MOD429" s="93"/>
      <c r="MOE429" s="93"/>
      <c r="MOF429" s="93"/>
      <c r="MOG429" s="93"/>
      <c r="MOH429" s="93"/>
      <c r="MOI429" s="93"/>
      <c r="MOJ429" s="93"/>
      <c r="MOK429" s="93"/>
      <c r="MOL429" s="93"/>
      <c r="MOM429" s="93"/>
      <c r="MON429" s="93"/>
      <c r="MOO429" s="93"/>
      <c r="MOP429" s="93"/>
      <c r="MOQ429" s="93"/>
      <c r="MOR429" s="93"/>
      <c r="MOS429" s="93"/>
      <c r="MOT429" s="93"/>
      <c r="MOU429" s="93"/>
      <c r="MOV429" s="93"/>
      <c r="MOW429" s="93"/>
      <c r="MOX429" s="93"/>
      <c r="MOY429" s="93"/>
      <c r="MOZ429" s="93"/>
      <c r="MPA429" s="93"/>
      <c r="MPB429" s="93"/>
      <c r="MPC429" s="93"/>
      <c r="MPD429" s="93"/>
      <c r="MPE429" s="93"/>
      <c r="MPF429" s="93"/>
      <c r="MPG429" s="93"/>
      <c r="MPH429" s="93"/>
      <c r="MPI429" s="93"/>
      <c r="MPJ429" s="93"/>
      <c r="MPK429" s="93"/>
      <c r="MPL429" s="93"/>
      <c r="MPM429" s="93"/>
      <c r="MPN429" s="93"/>
      <c r="MPO429" s="93"/>
      <c r="MPP429" s="93"/>
      <c r="MPQ429" s="93"/>
      <c r="MPR429" s="93"/>
      <c r="MPS429" s="93"/>
      <c r="MPT429" s="93"/>
      <c r="MPU429" s="93"/>
      <c r="MPV429" s="93"/>
      <c r="MPW429" s="93"/>
      <c r="MPX429" s="93"/>
      <c r="MPY429" s="93"/>
      <c r="MPZ429" s="93"/>
      <c r="MQA429" s="93"/>
      <c r="MQB429" s="93"/>
      <c r="MQC429" s="93"/>
      <c r="MQD429" s="93"/>
      <c r="MQE429" s="93"/>
      <c r="MQF429" s="93"/>
      <c r="MQG429" s="93"/>
      <c r="MQH429" s="93"/>
      <c r="MQI429" s="93"/>
      <c r="MQJ429" s="93"/>
      <c r="MQK429" s="93"/>
      <c r="MQL429" s="93"/>
      <c r="MQM429" s="93"/>
      <c r="MQN429" s="93"/>
      <c r="MQO429" s="93"/>
      <c r="MQP429" s="93"/>
      <c r="MQQ429" s="93"/>
      <c r="MQR429" s="93"/>
      <c r="MQS429" s="93"/>
      <c r="MQT429" s="93"/>
      <c r="MQU429" s="93"/>
      <c r="MQV429" s="93"/>
      <c r="MQW429" s="93"/>
      <c r="MQX429" s="93"/>
      <c r="MQY429" s="93"/>
      <c r="MQZ429" s="93"/>
      <c r="MRA429" s="93"/>
      <c r="MRB429" s="93"/>
      <c r="MRC429" s="93"/>
      <c r="MRD429" s="93"/>
      <c r="MRE429" s="93"/>
      <c r="MRF429" s="93"/>
      <c r="MRG429" s="93"/>
      <c r="MRH429" s="93"/>
      <c r="MRI429" s="93"/>
      <c r="MRJ429" s="93"/>
      <c r="MRK429" s="93"/>
      <c r="MRL429" s="93"/>
      <c r="MRM429" s="93"/>
      <c r="MRN429" s="93"/>
      <c r="MRO429" s="93"/>
      <c r="MRP429" s="93"/>
      <c r="MRQ429" s="93"/>
      <c r="MRR429" s="93"/>
      <c r="MRS429" s="93"/>
      <c r="MRT429" s="93"/>
      <c r="MRU429" s="93"/>
      <c r="MRV429" s="93"/>
      <c r="MRW429" s="93"/>
      <c r="MRX429" s="93"/>
      <c r="MRY429" s="93"/>
      <c r="MRZ429" s="93"/>
      <c r="MSA429" s="93"/>
      <c r="MSB429" s="93"/>
      <c r="MSC429" s="93"/>
      <c r="MSD429" s="93"/>
      <c r="MSE429" s="93"/>
      <c r="MSF429" s="93"/>
      <c r="MSG429" s="93"/>
      <c r="MSH429" s="93"/>
      <c r="MSI429" s="93"/>
      <c r="MSJ429" s="93"/>
      <c r="MSK429" s="93"/>
      <c r="MSL429" s="93"/>
      <c r="MSM429" s="93"/>
      <c r="MSN429" s="93"/>
      <c r="MSO429" s="93"/>
      <c r="MSP429" s="93"/>
      <c r="MSQ429" s="93"/>
      <c r="MSR429" s="93"/>
      <c r="MSS429" s="93"/>
      <c r="MST429" s="93"/>
      <c r="MSU429" s="93"/>
      <c r="MSV429" s="93"/>
      <c r="MSW429" s="93"/>
      <c r="MSX429" s="93"/>
      <c r="MSY429" s="93"/>
      <c r="MSZ429" s="93"/>
      <c r="MTA429" s="93"/>
      <c r="MTB429" s="93"/>
      <c r="MTC429" s="93"/>
      <c r="MTD429" s="93"/>
      <c r="MTE429" s="93"/>
      <c r="MTF429" s="93"/>
      <c r="MTG429" s="93"/>
      <c r="MTH429" s="93"/>
      <c r="MTI429" s="93"/>
      <c r="MTJ429" s="93"/>
      <c r="MTK429" s="93"/>
      <c r="MTL429" s="93"/>
      <c r="MTM429" s="93"/>
      <c r="MTN429" s="93"/>
      <c r="MTO429" s="93"/>
      <c r="MTP429" s="93"/>
      <c r="MTQ429" s="93"/>
      <c r="MTR429" s="93"/>
      <c r="MTS429" s="93"/>
      <c r="MTT429" s="93"/>
      <c r="MTU429" s="93"/>
      <c r="MTV429" s="93"/>
      <c r="MTW429" s="93"/>
      <c r="MTX429" s="93"/>
      <c r="MTY429" s="93"/>
      <c r="MTZ429" s="93"/>
      <c r="MUA429" s="93"/>
      <c r="MUB429" s="93"/>
      <c r="MUC429" s="93"/>
      <c r="MUD429" s="93"/>
      <c r="MUE429" s="93"/>
      <c r="MUF429" s="93"/>
      <c r="MUG429" s="93"/>
      <c r="MUH429" s="93"/>
      <c r="MUI429" s="93"/>
      <c r="MUJ429" s="93"/>
      <c r="MUK429" s="93"/>
      <c r="MUL429" s="93"/>
      <c r="MUM429" s="93"/>
      <c r="MUN429" s="93"/>
      <c r="MUO429" s="93"/>
      <c r="MUP429" s="93"/>
      <c r="MUQ429" s="93"/>
      <c r="MUR429" s="93"/>
      <c r="MUS429" s="93"/>
      <c r="MUT429" s="93"/>
      <c r="MUU429" s="93"/>
      <c r="MUV429" s="93"/>
      <c r="MUW429" s="93"/>
      <c r="MUX429" s="93"/>
      <c r="MUY429" s="93"/>
      <c r="MUZ429" s="93"/>
      <c r="MVA429" s="93"/>
      <c r="MVB429" s="93"/>
      <c r="MVC429" s="93"/>
      <c r="MVD429" s="93"/>
      <c r="MVE429" s="93"/>
      <c r="MVF429" s="93"/>
      <c r="MVG429" s="93"/>
      <c r="MVH429" s="93"/>
      <c r="MVI429" s="93"/>
      <c r="MVJ429" s="93"/>
      <c r="MVK429" s="93"/>
      <c r="MVL429" s="93"/>
      <c r="MVM429" s="93"/>
      <c r="MVN429" s="93"/>
      <c r="MVO429" s="93"/>
      <c r="MVP429" s="93"/>
      <c r="MVQ429" s="93"/>
      <c r="MVR429" s="93"/>
      <c r="MVS429" s="93"/>
      <c r="MVT429" s="93"/>
      <c r="MVU429" s="93"/>
      <c r="MVV429" s="93"/>
      <c r="MVW429" s="93"/>
      <c r="MVX429" s="93"/>
      <c r="MVY429" s="93"/>
      <c r="MVZ429" s="93"/>
      <c r="MWA429" s="93"/>
      <c r="MWB429" s="93"/>
      <c r="MWC429" s="93"/>
      <c r="MWD429" s="93"/>
      <c r="MWE429" s="93"/>
      <c r="MWF429" s="93"/>
      <c r="MWG429" s="93"/>
      <c r="MWH429" s="93"/>
      <c r="MWI429" s="93"/>
      <c r="MWJ429" s="93"/>
      <c r="MWK429" s="93"/>
      <c r="MWL429" s="93"/>
      <c r="MWM429" s="93"/>
      <c r="MWN429" s="93"/>
      <c r="MWO429" s="93"/>
      <c r="MWP429" s="93"/>
      <c r="MWQ429" s="93"/>
      <c r="MWR429" s="93"/>
      <c r="MWS429" s="93"/>
      <c r="MWT429" s="93"/>
      <c r="MWU429" s="93"/>
      <c r="MWV429" s="93"/>
      <c r="MWW429" s="93"/>
      <c r="MWX429" s="93"/>
      <c r="MWY429" s="93"/>
      <c r="MWZ429" s="93"/>
      <c r="MXA429" s="93"/>
      <c r="MXB429" s="93"/>
      <c r="MXC429" s="93"/>
      <c r="MXD429" s="93"/>
      <c r="MXE429" s="93"/>
      <c r="MXF429" s="93"/>
      <c r="MXG429" s="93"/>
      <c r="MXH429" s="93"/>
      <c r="MXI429" s="93"/>
      <c r="MXJ429" s="93"/>
      <c r="MXK429" s="93"/>
      <c r="MXL429" s="93"/>
      <c r="MXM429" s="93"/>
      <c r="MXN429" s="93"/>
      <c r="MXO429" s="93"/>
      <c r="MXP429" s="93"/>
      <c r="MXQ429" s="93"/>
      <c r="MXR429" s="93"/>
      <c r="MXS429" s="93"/>
      <c r="MXT429" s="93"/>
      <c r="MXU429" s="93"/>
      <c r="MXV429" s="93"/>
      <c r="MXW429" s="93"/>
      <c r="MXX429" s="93"/>
      <c r="MXY429" s="93"/>
      <c r="MXZ429" s="93"/>
      <c r="MYA429" s="93"/>
      <c r="MYB429" s="93"/>
      <c r="MYC429" s="93"/>
      <c r="MYD429" s="93"/>
      <c r="MYE429" s="93"/>
      <c r="MYF429" s="93"/>
      <c r="MYG429" s="93"/>
      <c r="MYH429" s="93"/>
      <c r="MYI429" s="93"/>
      <c r="MYJ429" s="93"/>
      <c r="MYK429" s="93"/>
      <c r="MYL429" s="93"/>
      <c r="MYM429" s="93"/>
      <c r="MYN429" s="93"/>
      <c r="MYO429" s="93"/>
      <c r="MYP429" s="93"/>
      <c r="MYQ429" s="93"/>
      <c r="MYR429" s="93"/>
      <c r="MYS429" s="93"/>
      <c r="MYT429" s="93"/>
      <c r="MYU429" s="93"/>
      <c r="MYV429" s="93"/>
      <c r="MYW429" s="93"/>
      <c r="MYX429" s="93"/>
      <c r="MYY429" s="93"/>
      <c r="MYZ429" s="93"/>
      <c r="MZA429" s="93"/>
      <c r="MZB429" s="93"/>
      <c r="MZC429" s="93"/>
      <c r="MZD429" s="93"/>
      <c r="MZE429" s="93"/>
      <c r="MZF429" s="93"/>
      <c r="MZG429" s="93"/>
      <c r="MZH429" s="93"/>
      <c r="MZI429" s="93"/>
      <c r="MZJ429" s="93"/>
      <c r="MZK429" s="93"/>
      <c r="MZL429" s="93"/>
      <c r="MZM429" s="93"/>
      <c r="MZN429" s="93"/>
      <c r="MZO429" s="93"/>
      <c r="MZP429" s="93"/>
      <c r="MZQ429" s="93"/>
      <c r="MZR429" s="93"/>
      <c r="MZS429" s="93"/>
      <c r="MZT429" s="93"/>
      <c r="MZU429" s="93"/>
      <c r="MZV429" s="93"/>
      <c r="MZW429" s="93"/>
      <c r="MZX429" s="93"/>
      <c r="MZY429" s="93"/>
      <c r="MZZ429" s="93"/>
      <c r="NAA429" s="93"/>
      <c r="NAB429" s="93"/>
      <c r="NAC429" s="93"/>
      <c r="NAD429" s="93"/>
      <c r="NAE429" s="93"/>
      <c r="NAF429" s="93"/>
      <c r="NAG429" s="93"/>
      <c r="NAH429" s="93"/>
      <c r="NAI429" s="93"/>
      <c r="NAJ429" s="93"/>
      <c r="NAK429" s="93"/>
      <c r="NAL429" s="93"/>
      <c r="NAM429" s="93"/>
      <c r="NAN429" s="93"/>
      <c r="NAO429" s="93"/>
      <c r="NAP429" s="93"/>
      <c r="NAQ429" s="93"/>
      <c r="NAR429" s="93"/>
      <c r="NAS429" s="93"/>
      <c r="NAT429" s="93"/>
      <c r="NAU429" s="93"/>
      <c r="NAV429" s="93"/>
      <c r="NAW429" s="93"/>
      <c r="NAX429" s="93"/>
      <c r="NAY429" s="93"/>
      <c r="NAZ429" s="93"/>
      <c r="NBA429" s="93"/>
      <c r="NBB429" s="93"/>
      <c r="NBC429" s="93"/>
      <c r="NBD429" s="93"/>
      <c r="NBE429" s="93"/>
      <c r="NBF429" s="93"/>
      <c r="NBG429" s="93"/>
      <c r="NBH429" s="93"/>
      <c r="NBI429" s="93"/>
      <c r="NBJ429" s="93"/>
      <c r="NBK429" s="93"/>
      <c r="NBL429" s="93"/>
      <c r="NBM429" s="93"/>
      <c r="NBN429" s="93"/>
      <c r="NBO429" s="93"/>
      <c r="NBP429" s="93"/>
      <c r="NBQ429" s="93"/>
      <c r="NBR429" s="93"/>
      <c r="NBS429" s="93"/>
      <c r="NBT429" s="93"/>
      <c r="NBU429" s="93"/>
      <c r="NBV429" s="93"/>
      <c r="NBW429" s="93"/>
      <c r="NBX429" s="93"/>
      <c r="NBY429" s="93"/>
      <c r="NBZ429" s="93"/>
      <c r="NCA429" s="93"/>
      <c r="NCB429" s="93"/>
      <c r="NCC429" s="93"/>
      <c r="NCD429" s="93"/>
      <c r="NCE429" s="93"/>
      <c r="NCF429" s="93"/>
      <c r="NCG429" s="93"/>
      <c r="NCH429" s="93"/>
      <c r="NCI429" s="93"/>
      <c r="NCJ429" s="93"/>
      <c r="NCK429" s="93"/>
      <c r="NCL429" s="93"/>
      <c r="NCM429" s="93"/>
      <c r="NCN429" s="93"/>
      <c r="NCO429" s="93"/>
      <c r="NCP429" s="93"/>
      <c r="NCQ429" s="93"/>
      <c r="NCR429" s="93"/>
      <c r="NCS429" s="93"/>
      <c r="NCT429" s="93"/>
      <c r="NCU429" s="93"/>
      <c r="NCV429" s="93"/>
      <c r="NCW429" s="93"/>
      <c r="NCX429" s="93"/>
      <c r="NCY429" s="93"/>
      <c r="NCZ429" s="93"/>
      <c r="NDA429" s="93"/>
      <c r="NDB429" s="93"/>
      <c r="NDC429" s="93"/>
      <c r="NDD429" s="93"/>
      <c r="NDE429" s="93"/>
      <c r="NDF429" s="93"/>
      <c r="NDG429" s="93"/>
      <c r="NDH429" s="93"/>
      <c r="NDI429" s="93"/>
      <c r="NDJ429" s="93"/>
      <c r="NDK429" s="93"/>
      <c r="NDL429" s="93"/>
      <c r="NDM429" s="93"/>
      <c r="NDN429" s="93"/>
      <c r="NDO429" s="93"/>
      <c r="NDP429" s="93"/>
      <c r="NDQ429" s="93"/>
      <c r="NDR429" s="93"/>
      <c r="NDS429" s="93"/>
      <c r="NDT429" s="93"/>
      <c r="NDU429" s="93"/>
      <c r="NDV429" s="93"/>
      <c r="NDW429" s="93"/>
      <c r="NDX429" s="93"/>
      <c r="NDY429" s="93"/>
      <c r="NDZ429" s="93"/>
      <c r="NEA429" s="93"/>
      <c r="NEB429" s="93"/>
      <c r="NEC429" s="93"/>
      <c r="NED429" s="93"/>
      <c r="NEE429" s="93"/>
      <c r="NEF429" s="93"/>
      <c r="NEG429" s="93"/>
      <c r="NEH429" s="93"/>
      <c r="NEI429" s="93"/>
      <c r="NEJ429" s="93"/>
      <c r="NEK429" s="93"/>
      <c r="NEL429" s="93"/>
      <c r="NEM429" s="93"/>
      <c r="NEN429" s="93"/>
      <c r="NEO429" s="93"/>
      <c r="NEP429" s="93"/>
      <c r="NEQ429" s="93"/>
      <c r="NER429" s="93"/>
      <c r="NES429" s="93"/>
      <c r="NET429" s="93"/>
      <c r="NEU429" s="93"/>
      <c r="NEV429" s="93"/>
      <c r="NEW429" s="93"/>
      <c r="NEX429" s="93"/>
      <c r="NEY429" s="93"/>
      <c r="NEZ429" s="93"/>
      <c r="NFA429" s="93"/>
      <c r="NFB429" s="93"/>
      <c r="NFC429" s="93"/>
      <c r="NFD429" s="93"/>
      <c r="NFE429" s="93"/>
      <c r="NFF429" s="93"/>
      <c r="NFG429" s="93"/>
      <c r="NFH429" s="93"/>
      <c r="NFI429" s="93"/>
      <c r="NFJ429" s="93"/>
      <c r="NFK429" s="93"/>
      <c r="NFL429" s="93"/>
      <c r="NFM429" s="93"/>
      <c r="NFN429" s="93"/>
      <c r="NFO429" s="93"/>
      <c r="NFP429" s="93"/>
      <c r="NFQ429" s="93"/>
      <c r="NFR429" s="93"/>
      <c r="NFS429" s="93"/>
      <c r="NFT429" s="93"/>
      <c r="NFU429" s="93"/>
      <c r="NFV429" s="93"/>
      <c r="NFW429" s="93"/>
      <c r="NFX429" s="93"/>
      <c r="NFY429" s="93"/>
      <c r="NFZ429" s="93"/>
      <c r="NGA429" s="93"/>
      <c r="NGB429" s="93"/>
      <c r="NGC429" s="93"/>
      <c r="NGD429" s="93"/>
      <c r="NGE429" s="93"/>
      <c r="NGF429" s="93"/>
      <c r="NGG429" s="93"/>
      <c r="NGH429" s="93"/>
      <c r="NGI429" s="93"/>
      <c r="NGJ429" s="93"/>
      <c r="NGK429" s="93"/>
      <c r="NGL429" s="93"/>
      <c r="NGM429" s="93"/>
      <c r="NGN429" s="93"/>
      <c r="NGO429" s="93"/>
      <c r="NGP429" s="93"/>
      <c r="NGQ429" s="93"/>
      <c r="NGR429" s="93"/>
      <c r="NGS429" s="93"/>
      <c r="NGT429" s="93"/>
      <c r="NGU429" s="93"/>
      <c r="NGV429" s="93"/>
      <c r="NGW429" s="93"/>
      <c r="NGX429" s="93"/>
      <c r="NGY429" s="93"/>
      <c r="NGZ429" s="93"/>
      <c r="NHA429" s="93"/>
      <c r="NHB429" s="93"/>
      <c r="NHC429" s="93"/>
      <c r="NHD429" s="93"/>
      <c r="NHE429" s="93"/>
      <c r="NHF429" s="93"/>
      <c r="NHG429" s="93"/>
      <c r="NHH429" s="93"/>
      <c r="NHI429" s="93"/>
      <c r="NHJ429" s="93"/>
      <c r="NHK429" s="93"/>
      <c r="NHL429" s="93"/>
      <c r="NHM429" s="93"/>
      <c r="NHN429" s="93"/>
      <c r="NHO429" s="93"/>
      <c r="NHP429" s="93"/>
      <c r="NHQ429" s="93"/>
      <c r="NHR429" s="93"/>
      <c r="NHS429" s="93"/>
      <c r="NHT429" s="93"/>
      <c r="NHU429" s="93"/>
      <c r="NHV429" s="93"/>
      <c r="NHW429" s="93"/>
      <c r="NHX429" s="93"/>
      <c r="NHY429" s="93"/>
      <c r="NHZ429" s="93"/>
      <c r="NIA429" s="93"/>
      <c r="NIB429" s="93"/>
      <c r="NIC429" s="93"/>
      <c r="NID429" s="93"/>
      <c r="NIE429" s="93"/>
      <c r="NIF429" s="93"/>
      <c r="NIG429" s="93"/>
      <c r="NIH429" s="93"/>
      <c r="NII429" s="93"/>
      <c r="NIJ429" s="93"/>
      <c r="NIK429" s="93"/>
      <c r="NIL429" s="93"/>
      <c r="NIM429" s="93"/>
      <c r="NIN429" s="93"/>
      <c r="NIO429" s="93"/>
      <c r="NIP429" s="93"/>
      <c r="NIQ429" s="93"/>
      <c r="NIR429" s="93"/>
      <c r="NIS429" s="93"/>
      <c r="NIT429" s="93"/>
      <c r="NIU429" s="93"/>
      <c r="NIV429" s="93"/>
      <c r="NIW429" s="93"/>
      <c r="NIX429" s="93"/>
      <c r="NIY429" s="93"/>
      <c r="NIZ429" s="93"/>
      <c r="NJA429" s="93"/>
      <c r="NJB429" s="93"/>
      <c r="NJC429" s="93"/>
      <c r="NJD429" s="93"/>
      <c r="NJE429" s="93"/>
      <c r="NJF429" s="93"/>
      <c r="NJG429" s="93"/>
      <c r="NJH429" s="93"/>
      <c r="NJI429" s="93"/>
      <c r="NJJ429" s="93"/>
      <c r="NJK429" s="93"/>
      <c r="NJL429" s="93"/>
      <c r="NJM429" s="93"/>
      <c r="NJN429" s="93"/>
      <c r="NJO429" s="93"/>
      <c r="NJP429" s="93"/>
      <c r="NJQ429" s="93"/>
      <c r="NJR429" s="93"/>
      <c r="NJS429" s="93"/>
      <c r="NJT429" s="93"/>
      <c r="NJU429" s="93"/>
      <c r="NJV429" s="93"/>
      <c r="NJW429" s="93"/>
      <c r="NJX429" s="93"/>
      <c r="NJY429" s="93"/>
      <c r="NJZ429" s="93"/>
      <c r="NKA429" s="93"/>
      <c r="NKB429" s="93"/>
      <c r="NKC429" s="93"/>
      <c r="NKD429" s="93"/>
      <c r="NKE429" s="93"/>
      <c r="NKF429" s="93"/>
      <c r="NKG429" s="93"/>
      <c r="NKH429" s="93"/>
      <c r="NKI429" s="93"/>
      <c r="NKJ429" s="93"/>
      <c r="NKK429" s="93"/>
      <c r="NKL429" s="93"/>
      <c r="NKM429" s="93"/>
      <c r="NKN429" s="93"/>
      <c r="NKO429" s="93"/>
      <c r="NKP429" s="93"/>
      <c r="NKQ429" s="93"/>
      <c r="NKR429" s="93"/>
      <c r="NKS429" s="93"/>
      <c r="NKT429" s="93"/>
      <c r="NKU429" s="93"/>
      <c r="NKV429" s="93"/>
      <c r="NKW429" s="93"/>
      <c r="NKX429" s="93"/>
      <c r="NKY429" s="93"/>
      <c r="NKZ429" s="93"/>
      <c r="NLA429" s="93"/>
      <c r="NLB429" s="93"/>
      <c r="NLC429" s="93"/>
      <c r="NLD429" s="93"/>
      <c r="NLE429" s="93"/>
      <c r="NLF429" s="93"/>
      <c r="NLG429" s="93"/>
      <c r="NLH429" s="93"/>
      <c r="NLI429" s="93"/>
      <c r="NLJ429" s="93"/>
      <c r="NLK429" s="93"/>
      <c r="NLL429" s="93"/>
      <c r="NLM429" s="93"/>
      <c r="NLN429" s="93"/>
      <c r="NLO429" s="93"/>
      <c r="NLP429" s="93"/>
      <c r="NLQ429" s="93"/>
      <c r="NLR429" s="93"/>
      <c r="NLS429" s="93"/>
      <c r="NLT429" s="93"/>
      <c r="NLU429" s="93"/>
      <c r="NLV429" s="93"/>
      <c r="NLW429" s="93"/>
      <c r="NLX429" s="93"/>
      <c r="NLY429" s="93"/>
      <c r="NLZ429" s="93"/>
      <c r="NMA429" s="93"/>
      <c r="NMB429" s="93"/>
      <c r="NMC429" s="93"/>
      <c r="NMD429" s="93"/>
      <c r="NME429" s="93"/>
      <c r="NMF429" s="93"/>
      <c r="NMG429" s="93"/>
      <c r="NMH429" s="93"/>
      <c r="NMI429" s="93"/>
      <c r="NMJ429" s="93"/>
      <c r="NMK429" s="93"/>
      <c r="NML429" s="93"/>
      <c r="NMM429" s="93"/>
      <c r="NMN429" s="93"/>
      <c r="NMO429" s="93"/>
      <c r="NMP429" s="93"/>
      <c r="NMQ429" s="93"/>
      <c r="NMR429" s="93"/>
      <c r="NMS429" s="93"/>
      <c r="NMT429" s="93"/>
      <c r="NMU429" s="93"/>
      <c r="NMV429" s="93"/>
      <c r="NMW429" s="93"/>
      <c r="NMX429" s="93"/>
      <c r="NMY429" s="93"/>
      <c r="NMZ429" s="93"/>
      <c r="NNA429" s="93"/>
      <c r="NNB429" s="93"/>
      <c r="NNC429" s="93"/>
      <c r="NND429" s="93"/>
      <c r="NNE429" s="93"/>
      <c r="NNF429" s="93"/>
      <c r="NNG429" s="93"/>
      <c r="NNH429" s="93"/>
      <c r="NNI429" s="93"/>
      <c r="NNJ429" s="93"/>
      <c r="NNK429" s="93"/>
      <c r="NNL429" s="93"/>
      <c r="NNM429" s="93"/>
      <c r="NNN429" s="93"/>
      <c r="NNO429" s="93"/>
      <c r="NNP429" s="93"/>
      <c r="NNQ429" s="93"/>
      <c r="NNR429" s="93"/>
      <c r="NNS429" s="93"/>
      <c r="NNT429" s="93"/>
      <c r="NNU429" s="93"/>
      <c r="NNV429" s="93"/>
      <c r="NNW429" s="93"/>
      <c r="NNX429" s="93"/>
      <c r="NNY429" s="93"/>
      <c r="NNZ429" s="93"/>
      <c r="NOA429" s="93"/>
      <c r="NOB429" s="93"/>
      <c r="NOC429" s="93"/>
      <c r="NOD429" s="93"/>
      <c r="NOE429" s="93"/>
      <c r="NOF429" s="93"/>
      <c r="NOG429" s="93"/>
      <c r="NOH429" s="93"/>
      <c r="NOI429" s="93"/>
      <c r="NOJ429" s="93"/>
      <c r="NOK429" s="93"/>
      <c r="NOL429" s="93"/>
      <c r="NOM429" s="93"/>
      <c r="NON429" s="93"/>
      <c r="NOO429" s="93"/>
      <c r="NOP429" s="93"/>
      <c r="NOQ429" s="93"/>
      <c r="NOR429" s="93"/>
      <c r="NOS429" s="93"/>
      <c r="NOT429" s="93"/>
      <c r="NOU429" s="93"/>
      <c r="NOV429" s="93"/>
      <c r="NOW429" s="93"/>
      <c r="NOX429" s="93"/>
      <c r="NOY429" s="93"/>
      <c r="NOZ429" s="93"/>
      <c r="NPA429" s="93"/>
      <c r="NPB429" s="93"/>
      <c r="NPC429" s="93"/>
      <c r="NPD429" s="93"/>
      <c r="NPE429" s="93"/>
      <c r="NPF429" s="93"/>
      <c r="NPG429" s="93"/>
      <c r="NPH429" s="93"/>
      <c r="NPI429" s="93"/>
      <c r="NPJ429" s="93"/>
      <c r="NPK429" s="93"/>
      <c r="NPL429" s="93"/>
      <c r="NPM429" s="93"/>
      <c r="NPN429" s="93"/>
      <c r="NPO429" s="93"/>
      <c r="NPP429" s="93"/>
      <c r="NPQ429" s="93"/>
      <c r="NPR429" s="93"/>
      <c r="NPS429" s="93"/>
      <c r="NPT429" s="93"/>
      <c r="NPU429" s="93"/>
      <c r="NPV429" s="93"/>
      <c r="NPW429" s="93"/>
      <c r="NPX429" s="93"/>
      <c r="NPY429" s="93"/>
      <c r="NPZ429" s="93"/>
      <c r="NQA429" s="93"/>
      <c r="NQB429" s="93"/>
      <c r="NQC429" s="93"/>
      <c r="NQD429" s="93"/>
      <c r="NQE429" s="93"/>
      <c r="NQF429" s="93"/>
      <c r="NQG429" s="93"/>
      <c r="NQH429" s="93"/>
      <c r="NQI429" s="93"/>
      <c r="NQJ429" s="93"/>
      <c r="NQK429" s="93"/>
      <c r="NQL429" s="93"/>
      <c r="NQM429" s="93"/>
      <c r="NQN429" s="93"/>
      <c r="NQO429" s="93"/>
      <c r="NQP429" s="93"/>
      <c r="NQQ429" s="93"/>
      <c r="NQR429" s="93"/>
      <c r="NQS429" s="93"/>
      <c r="NQT429" s="93"/>
      <c r="NQU429" s="93"/>
      <c r="NQV429" s="93"/>
      <c r="NQW429" s="93"/>
      <c r="NQX429" s="93"/>
      <c r="NQY429" s="93"/>
      <c r="NQZ429" s="93"/>
      <c r="NRA429" s="93"/>
      <c r="NRB429" s="93"/>
      <c r="NRC429" s="93"/>
      <c r="NRD429" s="93"/>
      <c r="NRE429" s="93"/>
      <c r="NRF429" s="93"/>
      <c r="NRG429" s="93"/>
      <c r="NRH429" s="93"/>
      <c r="NRI429" s="93"/>
      <c r="NRJ429" s="93"/>
      <c r="NRK429" s="93"/>
      <c r="NRL429" s="93"/>
      <c r="NRM429" s="93"/>
      <c r="NRN429" s="93"/>
      <c r="NRO429" s="93"/>
      <c r="NRP429" s="93"/>
      <c r="NRQ429" s="93"/>
      <c r="NRR429" s="93"/>
      <c r="NRS429" s="93"/>
      <c r="NRT429" s="93"/>
      <c r="NRU429" s="93"/>
      <c r="NRV429" s="93"/>
      <c r="NRW429" s="93"/>
      <c r="NRX429" s="93"/>
      <c r="NRY429" s="93"/>
      <c r="NRZ429" s="93"/>
      <c r="NSA429" s="93"/>
      <c r="NSB429" s="93"/>
      <c r="NSC429" s="93"/>
      <c r="NSD429" s="93"/>
      <c r="NSE429" s="93"/>
      <c r="NSF429" s="93"/>
      <c r="NSG429" s="93"/>
      <c r="NSH429" s="93"/>
      <c r="NSI429" s="93"/>
      <c r="NSJ429" s="93"/>
      <c r="NSK429" s="93"/>
      <c r="NSL429" s="93"/>
      <c r="NSM429" s="93"/>
      <c r="NSN429" s="93"/>
      <c r="NSO429" s="93"/>
      <c r="NSP429" s="93"/>
      <c r="NSQ429" s="93"/>
      <c r="NSR429" s="93"/>
      <c r="NSS429" s="93"/>
      <c r="NST429" s="93"/>
      <c r="NSU429" s="93"/>
      <c r="NSV429" s="93"/>
      <c r="NSW429" s="93"/>
      <c r="NSX429" s="93"/>
      <c r="NSY429" s="93"/>
      <c r="NSZ429" s="93"/>
      <c r="NTA429" s="93"/>
      <c r="NTB429" s="93"/>
      <c r="NTC429" s="93"/>
      <c r="NTD429" s="93"/>
      <c r="NTE429" s="93"/>
      <c r="NTF429" s="93"/>
      <c r="NTG429" s="93"/>
      <c r="NTH429" s="93"/>
      <c r="NTI429" s="93"/>
      <c r="NTJ429" s="93"/>
      <c r="NTK429" s="93"/>
      <c r="NTL429" s="93"/>
      <c r="NTM429" s="93"/>
      <c r="NTN429" s="93"/>
      <c r="NTO429" s="93"/>
      <c r="NTP429" s="93"/>
      <c r="NTQ429" s="93"/>
      <c r="NTR429" s="93"/>
      <c r="NTS429" s="93"/>
      <c r="NTT429" s="93"/>
      <c r="NTU429" s="93"/>
      <c r="NTV429" s="93"/>
      <c r="NTW429" s="93"/>
      <c r="NTX429" s="93"/>
      <c r="NTY429" s="93"/>
      <c r="NTZ429" s="93"/>
      <c r="NUA429" s="93"/>
      <c r="NUB429" s="93"/>
      <c r="NUC429" s="93"/>
      <c r="NUD429" s="93"/>
      <c r="NUE429" s="93"/>
      <c r="NUF429" s="93"/>
      <c r="NUG429" s="93"/>
      <c r="NUH429" s="93"/>
      <c r="NUI429" s="93"/>
      <c r="NUJ429" s="93"/>
      <c r="NUK429" s="93"/>
      <c r="NUL429" s="93"/>
      <c r="NUM429" s="93"/>
      <c r="NUN429" s="93"/>
      <c r="NUO429" s="93"/>
      <c r="NUP429" s="93"/>
      <c r="NUQ429" s="93"/>
      <c r="NUR429" s="93"/>
      <c r="NUS429" s="93"/>
      <c r="NUT429" s="93"/>
      <c r="NUU429" s="93"/>
      <c r="NUV429" s="93"/>
      <c r="NUW429" s="93"/>
      <c r="NUX429" s="93"/>
      <c r="NUY429" s="93"/>
      <c r="NUZ429" s="93"/>
      <c r="NVA429" s="93"/>
      <c r="NVB429" s="93"/>
      <c r="NVC429" s="93"/>
      <c r="NVD429" s="93"/>
      <c r="NVE429" s="93"/>
      <c r="NVF429" s="93"/>
      <c r="NVG429" s="93"/>
      <c r="NVH429" s="93"/>
      <c r="NVI429" s="93"/>
      <c r="NVJ429" s="93"/>
      <c r="NVK429" s="93"/>
      <c r="NVL429" s="93"/>
      <c r="NVM429" s="93"/>
      <c r="NVN429" s="93"/>
      <c r="NVO429" s="93"/>
      <c r="NVP429" s="93"/>
      <c r="NVQ429" s="93"/>
      <c r="NVR429" s="93"/>
      <c r="NVS429" s="93"/>
      <c r="NVT429" s="93"/>
      <c r="NVU429" s="93"/>
      <c r="NVV429" s="93"/>
      <c r="NVW429" s="93"/>
      <c r="NVX429" s="93"/>
      <c r="NVY429" s="93"/>
      <c r="NVZ429" s="93"/>
      <c r="NWA429" s="93"/>
      <c r="NWB429" s="93"/>
      <c r="NWC429" s="93"/>
      <c r="NWD429" s="93"/>
      <c r="NWE429" s="93"/>
      <c r="NWF429" s="93"/>
      <c r="NWG429" s="93"/>
      <c r="NWH429" s="93"/>
      <c r="NWI429" s="93"/>
      <c r="NWJ429" s="93"/>
      <c r="NWK429" s="93"/>
      <c r="NWL429" s="93"/>
      <c r="NWM429" s="93"/>
      <c r="NWN429" s="93"/>
      <c r="NWO429" s="93"/>
      <c r="NWP429" s="93"/>
      <c r="NWQ429" s="93"/>
      <c r="NWR429" s="93"/>
      <c r="NWS429" s="93"/>
      <c r="NWT429" s="93"/>
      <c r="NWU429" s="93"/>
      <c r="NWV429" s="93"/>
      <c r="NWW429" s="93"/>
      <c r="NWX429" s="93"/>
      <c r="NWY429" s="93"/>
      <c r="NWZ429" s="93"/>
      <c r="NXA429" s="93"/>
      <c r="NXB429" s="93"/>
      <c r="NXC429" s="93"/>
      <c r="NXD429" s="93"/>
      <c r="NXE429" s="93"/>
      <c r="NXF429" s="93"/>
      <c r="NXG429" s="93"/>
      <c r="NXH429" s="93"/>
      <c r="NXI429" s="93"/>
      <c r="NXJ429" s="93"/>
      <c r="NXK429" s="93"/>
      <c r="NXL429" s="93"/>
      <c r="NXM429" s="93"/>
      <c r="NXN429" s="93"/>
      <c r="NXO429" s="93"/>
      <c r="NXP429" s="93"/>
      <c r="NXQ429" s="93"/>
      <c r="NXR429" s="93"/>
      <c r="NXS429" s="93"/>
      <c r="NXT429" s="93"/>
      <c r="NXU429" s="93"/>
      <c r="NXV429" s="93"/>
      <c r="NXW429" s="93"/>
      <c r="NXX429" s="93"/>
      <c r="NXY429" s="93"/>
      <c r="NXZ429" s="93"/>
      <c r="NYA429" s="93"/>
      <c r="NYB429" s="93"/>
      <c r="NYC429" s="93"/>
      <c r="NYD429" s="93"/>
      <c r="NYE429" s="93"/>
      <c r="NYF429" s="93"/>
      <c r="NYG429" s="93"/>
      <c r="NYH429" s="93"/>
      <c r="NYI429" s="93"/>
      <c r="NYJ429" s="93"/>
      <c r="NYK429" s="93"/>
      <c r="NYL429" s="93"/>
      <c r="NYM429" s="93"/>
      <c r="NYN429" s="93"/>
      <c r="NYO429" s="93"/>
      <c r="NYP429" s="93"/>
      <c r="NYQ429" s="93"/>
      <c r="NYR429" s="93"/>
      <c r="NYS429" s="93"/>
      <c r="NYT429" s="93"/>
      <c r="NYU429" s="93"/>
      <c r="NYV429" s="93"/>
      <c r="NYW429" s="93"/>
      <c r="NYX429" s="93"/>
      <c r="NYY429" s="93"/>
      <c r="NYZ429" s="93"/>
      <c r="NZA429" s="93"/>
      <c r="NZB429" s="93"/>
      <c r="NZC429" s="93"/>
      <c r="NZD429" s="93"/>
      <c r="NZE429" s="93"/>
      <c r="NZF429" s="93"/>
      <c r="NZG429" s="93"/>
      <c r="NZH429" s="93"/>
      <c r="NZI429" s="93"/>
      <c r="NZJ429" s="93"/>
      <c r="NZK429" s="93"/>
      <c r="NZL429" s="93"/>
      <c r="NZM429" s="93"/>
      <c r="NZN429" s="93"/>
      <c r="NZO429" s="93"/>
      <c r="NZP429" s="93"/>
      <c r="NZQ429" s="93"/>
      <c r="NZR429" s="93"/>
      <c r="NZS429" s="93"/>
      <c r="NZT429" s="93"/>
      <c r="NZU429" s="93"/>
      <c r="NZV429" s="93"/>
      <c r="NZW429" s="93"/>
      <c r="NZX429" s="93"/>
      <c r="NZY429" s="93"/>
      <c r="NZZ429" s="93"/>
      <c r="OAA429" s="93"/>
      <c r="OAB429" s="93"/>
      <c r="OAC429" s="93"/>
      <c r="OAD429" s="93"/>
      <c r="OAE429" s="93"/>
      <c r="OAF429" s="93"/>
      <c r="OAG429" s="93"/>
      <c r="OAH429" s="93"/>
      <c r="OAI429" s="93"/>
      <c r="OAJ429" s="93"/>
      <c r="OAK429" s="93"/>
      <c r="OAL429" s="93"/>
      <c r="OAM429" s="93"/>
      <c r="OAN429" s="93"/>
      <c r="OAO429" s="93"/>
      <c r="OAP429" s="93"/>
      <c r="OAQ429" s="93"/>
      <c r="OAR429" s="93"/>
      <c r="OAS429" s="93"/>
      <c r="OAT429" s="93"/>
      <c r="OAU429" s="93"/>
      <c r="OAV429" s="93"/>
      <c r="OAW429" s="93"/>
      <c r="OAX429" s="93"/>
      <c r="OAY429" s="93"/>
      <c r="OAZ429" s="93"/>
      <c r="OBA429" s="93"/>
      <c r="OBB429" s="93"/>
      <c r="OBC429" s="93"/>
      <c r="OBD429" s="93"/>
      <c r="OBE429" s="93"/>
      <c r="OBF429" s="93"/>
      <c r="OBG429" s="93"/>
      <c r="OBH429" s="93"/>
      <c r="OBI429" s="93"/>
      <c r="OBJ429" s="93"/>
      <c r="OBK429" s="93"/>
      <c r="OBL429" s="93"/>
      <c r="OBM429" s="93"/>
      <c r="OBN429" s="93"/>
      <c r="OBO429" s="93"/>
      <c r="OBP429" s="93"/>
      <c r="OBQ429" s="93"/>
      <c r="OBR429" s="93"/>
      <c r="OBS429" s="93"/>
      <c r="OBT429" s="93"/>
      <c r="OBU429" s="93"/>
      <c r="OBV429" s="93"/>
      <c r="OBW429" s="93"/>
      <c r="OBX429" s="93"/>
      <c r="OBY429" s="93"/>
      <c r="OBZ429" s="93"/>
      <c r="OCA429" s="93"/>
      <c r="OCB429" s="93"/>
      <c r="OCC429" s="93"/>
      <c r="OCD429" s="93"/>
      <c r="OCE429" s="93"/>
      <c r="OCF429" s="93"/>
      <c r="OCG429" s="93"/>
      <c r="OCH429" s="93"/>
      <c r="OCI429" s="93"/>
      <c r="OCJ429" s="93"/>
      <c r="OCK429" s="93"/>
      <c r="OCL429" s="93"/>
      <c r="OCM429" s="93"/>
      <c r="OCN429" s="93"/>
      <c r="OCO429" s="93"/>
      <c r="OCP429" s="93"/>
      <c r="OCQ429" s="93"/>
      <c r="OCR429" s="93"/>
      <c r="OCS429" s="93"/>
      <c r="OCT429" s="93"/>
      <c r="OCU429" s="93"/>
      <c r="OCV429" s="93"/>
      <c r="OCW429" s="93"/>
      <c r="OCX429" s="93"/>
      <c r="OCY429" s="93"/>
      <c r="OCZ429" s="93"/>
      <c r="ODA429" s="93"/>
      <c r="ODB429" s="93"/>
      <c r="ODC429" s="93"/>
      <c r="ODD429" s="93"/>
      <c r="ODE429" s="93"/>
      <c r="ODF429" s="93"/>
      <c r="ODG429" s="93"/>
      <c r="ODH429" s="93"/>
      <c r="ODI429" s="93"/>
      <c r="ODJ429" s="93"/>
      <c r="ODK429" s="93"/>
      <c r="ODL429" s="93"/>
      <c r="ODM429" s="93"/>
      <c r="ODN429" s="93"/>
      <c r="ODO429" s="93"/>
      <c r="ODP429" s="93"/>
      <c r="ODQ429" s="93"/>
      <c r="ODR429" s="93"/>
      <c r="ODS429" s="93"/>
      <c r="ODT429" s="93"/>
      <c r="ODU429" s="93"/>
      <c r="ODV429" s="93"/>
      <c r="ODW429" s="93"/>
      <c r="ODX429" s="93"/>
      <c r="ODY429" s="93"/>
      <c r="ODZ429" s="93"/>
      <c r="OEA429" s="93"/>
      <c r="OEB429" s="93"/>
      <c r="OEC429" s="93"/>
      <c r="OED429" s="93"/>
      <c r="OEE429" s="93"/>
      <c r="OEF429" s="93"/>
      <c r="OEG429" s="93"/>
      <c r="OEH429" s="93"/>
      <c r="OEI429" s="93"/>
      <c r="OEJ429" s="93"/>
      <c r="OEK429" s="93"/>
      <c r="OEL429" s="93"/>
      <c r="OEM429" s="93"/>
      <c r="OEN429" s="93"/>
      <c r="OEO429" s="93"/>
      <c r="OEP429" s="93"/>
      <c r="OEQ429" s="93"/>
      <c r="OER429" s="93"/>
      <c r="OES429" s="93"/>
      <c r="OET429" s="93"/>
      <c r="OEU429" s="93"/>
      <c r="OEV429" s="93"/>
      <c r="OEW429" s="93"/>
      <c r="OEX429" s="93"/>
      <c r="OEY429" s="93"/>
      <c r="OEZ429" s="93"/>
      <c r="OFA429" s="93"/>
      <c r="OFB429" s="93"/>
      <c r="OFC429" s="93"/>
      <c r="OFD429" s="93"/>
      <c r="OFE429" s="93"/>
      <c r="OFF429" s="93"/>
      <c r="OFG429" s="93"/>
      <c r="OFH429" s="93"/>
      <c r="OFI429" s="93"/>
      <c r="OFJ429" s="93"/>
      <c r="OFK429" s="93"/>
      <c r="OFL429" s="93"/>
      <c r="OFM429" s="93"/>
      <c r="OFN429" s="93"/>
      <c r="OFO429" s="93"/>
      <c r="OFP429" s="93"/>
      <c r="OFQ429" s="93"/>
      <c r="OFR429" s="93"/>
      <c r="OFS429" s="93"/>
      <c r="OFT429" s="93"/>
      <c r="OFU429" s="93"/>
      <c r="OFV429" s="93"/>
      <c r="OFW429" s="93"/>
      <c r="OFX429" s="93"/>
      <c r="OFY429" s="93"/>
      <c r="OFZ429" s="93"/>
      <c r="OGA429" s="93"/>
      <c r="OGB429" s="93"/>
      <c r="OGC429" s="93"/>
      <c r="OGD429" s="93"/>
      <c r="OGE429" s="93"/>
      <c r="OGF429" s="93"/>
      <c r="OGG429" s="93"/>
      <c r="OGH429" s="93"/>
      <c r="OGI429" s="93"/>
      <c r="OGJ429" s="93"/>
      <c r="OGK429" s="93"/>
      <c r="OGL429" s="93"/>
      <c r="OGM429" s="93"/>
      <c r="OGN429" s="93"/>
      <c r="OGO429" s="93"/>
      <c r="OGP429" s="93"/>
      <c r="OGQ429" s="93"/>
      <c r="OGR429" s="93"/>
      <c r="OGS429" s="93"/>
      <c r="OGT429" s="93"/>
      <c r="OGU429" s="93"/>
      <c r="OGV429" s="93"/>
      <c r="OGW429" s="93"/>
      <c r="OGX429" s="93"/>
      <c r="OGY429" s="93"/>
      <c r="OGZ429" s="93"/>
      <c r="OHA429" s="93"/>
      <c r="OHB429" s="93"/>
      <c r="OHC429" s="93"/>
      <c r="OHD429" s="93"/>
      <c r="OHE429" s="93"/>
      <c r="OHF429" s="93"/>
      <c r="OHG429" s="93"/>
      <c r="OHH429" s="93"/>
      <c r="OHI429" s="93"/>
      <c r="OHJ429" s="93"/>
      <c r="OHK429" s="93"/>
      <c r="OHL429" s="93"/>
      <c r="OHM429" s="93"/>
      <c r="OHN429" s="93"/>
      <c r="OHO429" s="93"/>
      <c r="OHP429" s="93"/>
      <c r="OHQ429" s="93"/>
      <c r="OHR429" s="93"/>
      <c r="OHS429" s="93"/>
      <c r="OHT429" s="93"/>
      <c r="OHU429" s="93"/>
      <c r="OHV429" s="93"/>
      <c r="OHW429" s="93"/>
      <c r="OHX429" s="93"/>
      <c r="OHY429" s="93"/>
      <c r="OHZ429" s="93"/>
      <c r="OIA429" s="93"/>
      <c r="OIB429" s="93"/>
      <c r="OIC429" s="93"/>
      <c r="OID429" s="93"/>
      <c r="OIE429" s="93"/>
      <c r="OIF429" s="93"/>
      <c r="OIG429" s="93"/>
      <c r="OIH429" s="93"/>
      <c r="OII429" s="93"/>
      <c r="OIJ429" s="93"/>
      <c r="OIK429" s="93"/>
      <c r="OIL429" s="93"/>
      <c r="OIM429" s="93"/>
      <c r="OIN429" s="93"/>
      <c r="OIO429" s="93"/>
      <c r="OIP429" s="93"/>
      <c r="OIQ429" s="93"/>
      <c r="OIR429" s="93"/>
      <c r="OIS429" s="93"/>
      <c r="OIT429" s="93"/>
      <c r="OIU429" s="93"/>
      <c r="OIV429" s="93"/>
      <c r="OIW429" s="93"/>
      <c r="OIX429" s="93"/>
      <c r="OIY429" s="93"/>
      <c r="OIZ429" s="93"/>
      <c r="OJA429" s="93"/>
      <c r="OJB429" s="93"/>
      <c r="OJC429" s="93"/>
      <c r="OJD429" s="93"/>
      <c r="OJE429" s="93"/>
      <c r="OJF429" s="93"/>
      <c r="OJG429" s="93"/>
      <c r="OJH429" s="93"/>
      <c r="OJI429" s="93"/>
      <c r="OJJ429" s="93"/>
      <c r="OJK429" s="93"/>
      <c r="OJL429" s="93"/>
      <c r="OJM429" s="93"/>
      <c r="OJN429" s="93"/>
      <c r="OJO429" s="93"/>
      <c r="OJP429" s="93"/>
      <c r="OJQ429" s="93"/>
      <c r="OJR429" s="93"/>
      <c r="OJS429" s="93"/>
      <c r="OJT429" s="93"/>
      <c r="OJU429" s="93"/>
      <c r="OJV429" s="93"/>
      <c r="OJW429" s="93"/>
      <c r="OJX429" s="93"/>
      <c r="OJY429" s="93"/>
      <c r="OJZ429" s="93"/>
      <c r="OKA429" s="93"/>
      <c r="OKB429" s="93"/>
      <c r="OKC429" s="93"/>
      <c r="OKD429" s="93"/>
      <c r="OKE429" s="93"/>
      <c r="OKF429" s="93"/>
      <c r="OKG429" s="93"/>
      <c r="OKH429" s="93"/>
      <c r="OKI429" s="93"/>
      <c r="OKJ429" s="93"/>
      <c r="OKK429" s="93"/>
      <c r="OKL429" s="93"/>
      <c r="OKM429" s="93"/>
      <c r="OKN429" s="93"/>
      <c r="OKO429" s="93"/>
      <c r="OKP429" s="93"/>
      <c r="OKQ429" s="93"/>
      <c r="OKR429" s="93"/>
      <c r="OKS429" s="93"/>
      <c r="OKT429" s="93"/>
      <c r="OKU429" s="93"/>
      <c r="OKV429" s="93"/>
      <c r="OKW429" s="93"/>
      <c r="OKX429" s="93"/>
      <c r="OKY429" s="93"/>
      <c r="OKZ429" s="93"/>
      <c r="OLA429" s="93"/>
      <c r="OLB429" s="93"/>
      <c r="OLC429" s="93"/>
      <c r="OLD429" s="93"/>
      <c r="OLE429" s="93"/>
      <c r="OLF429" s="93"/>
      <c r="OLG429" s="93"/>
      <c r="OLH429" s="93"/>
      <c r="OLI429" s="93"/>
      <c r="OLJ429" s="93"/>
      <c r="OLK429" s="93"/>
      <c r="OLL429" s="93"/>
      <c r="OLM429" s="93"/>
      <c r="OLN429" s="93"/>
      <c r="OLO429" s="93"/>
      <c r="OLP429" s="93"/>
      <c r="OLQ429" s="93"/>
      <c r="OLR429" s="93"/>
      <c r="OLS429" s="93"/>
      <c r="OLT429" s="93"/>
      <c r="OLU429" s="93"/>
      <c r="OLV429" s="93"/>
      <c r="OLW429" s="93"/>
      <c r="OLX429" s="93"/>
      <c r="OLY429" s="93"/>
      <c r="OLZ429" s="93"/>
      <c r="OMA429" s="93"/>
      <c r="OMB429" s="93"/>
      <c r="OMC429" s="93"/>
      <c r="OMD429" s="93"/>
      <c r="OME429" s="93"/>
      <c r="OMF429" s="93"/>
      <c r="OMG429" s="93"/>
      <c r="OMH429" s="93"/>
      <c r="OMI429" s="93"/>
      <c r="OMJ429" s="93"/>
      <c r="OMK429" s="93"/>
      <c r="OML429" s="93"/>
      <c r="OMM429" s="93"/>
      <c r="OMN429" s="93"/>
      <c r="OMO429" s="93"/>
      <c r="OMP429" s="93"/>
      <c r="OMQ429" s="93"/>
      <c r="OMR429" s="93"/>
      <c r="OMS429" s="93"/>
      <c r="OMT429" s="93"/>
      <c r="OMU429" s="93"/>
      <c r="OMV429" s="93"/>
      <c r="OMW429" s="93"/>
      <c r="OMX429" s="93"/>
      <c r="OMY429" s="93"/>
      <c r="OMZ429" s="93"/>
      <c r="ONA429" s="93"/>
      <c r="ONB429" s="93"/>
      <c r="ONC429" s="93"/>
      <c r="OND429" s="93"/>
      <c r="ONE429" s="93"/>
      <c r="ONF429" s="93"/>
      <c r="ONG429" s="93"/>
      <c r="ONH429" s="93"/>
      <c r="ONI429" s="93"/>
      <c r="ONJ429" s="93"/>
      <c r="ONK429" s="93"/>
      <c r="ONL429" s="93"/>
      <c r="ONM429" s="93"/>
      <c r="ONN429" s="93"/>
      <c r="ONO429" s="93"/>
      <c r="ONP429" s="93"/>
      <c r="ONQ429" s="93"/>
      <c r="ONR429" s="93"/>
      <c r="ONS429" s="93"/>
      <c r="ONT429" s="93"/>
      <c r="ONU429" s="93"/>
      <c r="ONV429" s="93"/>
      <c r="ONW429" s="93"/>
      <c r="ONX429" s="93"/>
      <c r="ONY429" s="93"/>
      <c r="ONZ429" s="93"/>
      <c r="OOA429" s="93"/>
      <c r="OOB429" s="93"/>
      <c r="OOC429" s="93"/>
      <c r="OOD429" s="93"/>
      <c r="OOE429" s="93"/>
      <c r="OOF429" s="93"/>
      <c r="OOG429" s="93"/>
      <c r="OOH429" s="93"/>
      <c r="OOI429" s="93"/>
      <c r="OOJ429" s="93"/>
      <c r="OOK429" s="93"/>
      <c r="OOL429" s="93"/>
      <c r="OOM429" s="93"/>
      <c r="OON429" s="93"/>
      <c r="OOO429" s="93"/>
      <c r="OOP429" s="93"/>
      <c r="OOQ429" s="93"/>
      <c r="OOR429" s="93"/>
      <c r="OOS429" s="93"/>
      <c r="OOT429" s="93"/>
      <c r="OOU429" s="93"/>
      <c r="OOV429" s="93"/>
      <c r="OOW429" s="93"/>
      <c r="OOX429" s="93"/>
      <c r="OOY429" s="93"/>
      <c r="OOZ429" s="93"/>
      <c r="OPA429" s="93"/>
      <c r="OPB429" s="93"/>
      <c r="OPC429" s="93"/>
      <c r="OPD429" s="93"/>
      <c r="OPE429" s="93"/>
      <c r="OPF429" s="93"/>
      <c r="OPG429" s="93"/>
      <c r="OPH429" s="93"/>
      <c r="OPI429" s="93"/>
      <c r="OPJ429" s="93"/>
      <c r="OPK429" s="93"/>
      <c r="OPL429" s="93"/>
      <c r="OPM429" s="93"/>
      <c r="OPN429" s="93"/>
      <c r="OPO429" s="93"/>
      <c r="OPP429" s="93"/>
      <c r="OPQ429" s="93"/>
      <c r="OPR429" s="93"/>
      <c r="OPS429" s="93"/>
      <c r="OPT429" s="93"/>
      <c r="OPU429" s="93"/>
      <c r="OPV429" s="93"/>
      <c r="OPW429" s="93"/>
      <c r="OPX429" s="93"/>
      <c r="OPY429" s="93"/>
      <c r="OPZ429" s="93"/>
      <c r="OQA429" s="93"/>
      <c r="OQB429" s="93"/>
      <c r="OQC429" s="93"/>
      <c r="OQD429" s="93"/>
      <c r="OQE429" s="93"/>
      <c r="OQF429" s="93"/>
      <c r="OQG429" s="93"/>
      <c r="OQH429" s="93"/>
      <c r="OQI429" s="93"/>
      <c r="OQJ429" s="93"/>
      <c r="OQK429" s="93"/>
      <c r="OQL429" s="93"/>
      <c r="OQM429" s="93"/>
      <c r="OQN429" s="93"/>
      <c r="OQO429" s="93"/>
      <c r="OQP429" s="93"/>
      <c r="OQQ429" s="93"/>
      <c r="OQR429" s="93"/>
      <c r="OQS429" s="93"/>
      <c r="OQT429" s="93"/>
      <c r="OQU429" s="93"/>
      <c r="OQV429" s="93"/>
      <c r="OQW429" s="93"/>
      <c r="OQX429" s="93"/>
      <c r="OQY429" s="93"/>
      <c r="OQZ429" s="93"/>
      <c r="ORA429" s="93"/>
      <c r="ORB429" s="93"/>
      <c r="ORC429" s="93"/>
      <c r="ORD429" s="93"/>
      <c r="ORE429" s="93"/>
      <c r="ORF429" s="93"/>
      <c r="ORG429" s="93"/>
      <c r="ORH429" s="93"/>
      <c r="ORI429" s="93"/>
      <c r="ORJ429" s="93"/>
      <c r="ORK429" s="93"/>
      <c r="ORL429" s="93"/>
      <c r="ORM429" s="93"/>
      <c r="ORN429" s="93"/>
      <c r="ORO429" s="93"/>
      <c r="ORP429" s="93"/>
      <c r="ORQ429" s="93"/>
      <c r="ORR429" s="93"/>
      <c r="ORS429" s="93"/>
      <c r="ORT429" s="93"/>
      <c r="ORU429" s="93"/>
      <c r="ORV429" s="93"/>
      <c r="ORW429" s="93"/>
      <c r="ORX429" s="93"/>
      <c r="ORY429" s="93"/>
      <c r="ORZ429" s="93"/>
      <c r="OSA429" s="93"/>
      <c r="OSB429" s="93"/>
      <c r="OSC429" s="93"/>
      <c r="OSD429" s="93"/>
      <c r="OSE429" s="93"/>
      <c r="OSF429" s="93"/>
      <c r="OSG429" s="93"/>
      <c r="OSH429" s="93"/>
      <c r="OSI429" s="93"/>
      <c r="OSJ429" s="93"/>
      <c r="OSK429" s="93"/>
      <c r="OSL429" s="93"/>
      <c r="OSM429" s="93"/>
      <c r="OSN429" s="93"/>
      <c r="OSO429" s="93"/>
      <c r="OSP429" s="93"/>
      <c r="OSQ429" s="93"/>
      <c r="OSR429" s="93"/>
      <c r="OSS429" s="93"/>
      <c r="OST429" s="93"/>
      <c r="OSU429" s="93"/>
      <c r="OSV429" s="93"/>
      <c r="OSW429" s="93"/>
      <c r="OSX429" s="93"/>
      <c r="OSY429" s="93"/>
      <c r="OSZ429" s="93"/>
      <c r="OTA429" s="93"/>
      <c r="OTB429" s="93"/>
      <c r="OTC429" s="93"/>
      <c r="OTD429" s="93"/>
      <c r="OTE429" s="93"/>
      <c r="OTF429" s="93"/>
      <c r="OTG429" s="93"/>
      <c r="OTH429" s="93"/>
      <c r="OTI429" s="93"/>
      <c r="OTJ429" s="93"/>
      <c r="OTK429" s="93"/>
      <c r="OTL429" s="93"/>
      <c r="OTM429" s="93"/>
      <c r="OTN429" s="93"/>
      <c r="OTO429" s="93"/>
      <c r="OTP429" s="93"/>
      <c r="OTQ429" s="93"/>
      <c r="OTR429" s="93"/>
      <c r="OTS429" s="93"/>
      <c r="OTT429" s="93"/>
      <c r="OTU429" s="93"/>
      <c r="OTV429" s="93"/>
      <c r="OTW429" s="93"/>
      <c r="OTX429" s="93"/>
      <c r="OTY429" s="93"/>
      <c r="OTZ429" s="93"/>
      <c r="OUA429" s="93"/>
      <c r="OUB429" s="93"/>
      <c r="OUC429" s="93"/>
      <c r="OUD429" s="93"/>
      <c r="OUE429" s="93"/>
      <c r="OUF429" s="93"/>
      <c r="OUG429" s="93"/>
      <c r="OUH429" s="93"/>
      <c r="OUI429" s="93"/>
      <c r="OUJ429" s="93"/>
      <c r="OUK429" s="93"/>
      <c r="OUL429" s="93"/>
      <c r="OUM429" s="93"/>
      <c r="OUN429" s="93"/>
      <c r="OUO429" s="93"/>
      <c r="OUP429" s="93"/>
      <c r="OUQ429" s="93"/>
      <c r="OUR429" s="93"/>
      <c r="OUS429" s="93"/>
      <c r="OUT429" s="93"/>
      <c r="OUU429" s="93"/>
      <c r="OUV429" s="93"/>
      <c r="OUW429" s="93"/>
      <c r="OUX429" s="93"/>
      <c r="OUY429" s="93"/>
      <c r="OUZ429" s="93"/>
      <c r="OVA429" s="93"/>
      <c r="OVB429" s="93"/>
      <c r="OVC429" s="93"/>
      <c r="OVD429" s="93"/>
      <c r="OVE429" s="93"/>
      <c r="OVF429" s="93"/>
      <c r="OVG429" s="93"/>
      <c r="OVH429" s="93"/>
      <c r="OVI429" s="93"/>
      <c r="OVJ429" s="93"/>
      <c r="OVK429" s="93"/>
      <c r="OVL429" s="93"/>
      <c r="OVM429" s="93"/>
      <c r="OVN429" s="93"/>
      <c r="OVO429" s="93"/>
      <c r="OVP429" s="93"/>
      <c r="OVQ429" s="93"/>
      <c r="OVR429" s="93"/>
      <c r="OVS429" s="93"/>
      <c r="OVT429" s="93"/>
      <c r="OVU429" s="93"/>
      <c r="OVV429" s="93"/>
      <c r="OVW429" s="93"/>
      <c r="OVX429" s="93"/>
      <c r="OVY429" s="93"/>
      <c r="OVZ429" s="93"/>
      <c r="OWA429" s="93"/>
      <c r="OWB429" s="93"/>
      <c r="OWC429" s="93"/>
      <c r="OWD429" s="93"/>
      <c r="OWE429" s="93"/>
      <c r="OWF429" s="93"/>
      <c r="OWG429" s="93"/>
      <c r="OWH429" s="93"/>
      <c r="OWI429" s="93"/>
      <c r="OWJ429" s="93"/>
      <c r="OWK429" s="93"/>
      <c r="OWL429" s="93"/>
      <c r="OWM429" s="93"/>
      <c r="OWN429" s="93"/>
      <c r="OWO429" s="93"/>
      <c r="OWP429" s="93"/>
      <c r="OWQ429" s="93"/>
      <c r="OWR429" s="93"/>
      <c r="OWS429" s="93"/>
      <c r="OWT429" s="93"/>
      <c r="OWU429" s="93"/>
      <c r="OWV429" s="93"/>
      <c r="OWW429" s="93"/>
      <c r="OWX429" s="93"/>
      <c r="OWY429" s="93"/>
      <c r="OWZ429" s="93"/>
      <c r="OXA429" s="93"/>
      <c r="OXB429" s="93"/>
      <c r="OXC429" s="93"/>
      <c r="OXD429" s="93"/>
      <c r="OXE429" s="93"/>
      <c r="OXF429" s="93"/>
      <c r="OXG429" s="93"/>
      <c r="OXH429" s="93"/>
      <c r="OXI429" s="93"/>
      <c r="OXJ429" s="93"/>
      <c r="OXK429" s="93"/>
      <c r="OXL429" s="93"/>
      <c r="OXM429" s="93"/>
      <c r="OXN429" s="93"/>
      <c r="OXO429" s="93"/>
      <c r="OXP429" s="93"/>
      <c r="OXQ429" s="93"/>
      <c r="OXR429" s="93"/>
      <c r="OXS429" s="93"/>
      <c r="OXT429" s="93"/>
      <c r="OXU429" s="93"/>
      <c r="OXV429" s="93"/>
      <c r="OXW429" s="93"/>
      <c r="OXX429" s="93"/>
      <c r="OXY429" s="93"/>
      <c r="OXZ429" s="93"/>
      <c r="OYA429" s="93"/>
      <c r="OYB429" s="93"/>
      <c r="OYC429" s="93"/>
      <c r="OYD429" s="93"/>
      <c r="OYE429" s="93"/>
      <c r="OYF429" s="93"/>
      <c r="OYG429" s="93"/>
      <c r="OYH429" s="93"/>
      <c r="OYI429" s="93"/>
      <c r="OYJ429" s="93"/>
      <c r="OYK429" s="93"/>
      <c r="OYL429" s="93"/>
      <c r="OYM429" s="93"/>
      <c r="OYN429" s="93"/>
      <c r="OYO429" s="93"/>
      <c r="OYP429" s="93"/>
      <c r="OYQ429" s="93"/>
      <c r="OYR429" s="93"/>
      <c r="OYS429" s="93"/>
      <c r="OYT429" s="93"/>
      <c r="OYU429" s="93"/>
      <c r="OYV429" s="93"/>
      <c r="OYW429" s="93"/>
      <c r="OYX429" s="93"/>
      <c r="OYY429" s="93"/>
      <c r="OYZ429" s="93"/>
      <c r="OZA429" s="93"/>
      <c r="OZB429" s="93"/>
      <c r="OZC429" s="93"/>
      <c r="OZD429" s="93"/>
      <c r="OZE429" s="93"/>
      <c r="OZF429" s="93"/>
      <c r="OZG429" s="93"/>
      <c r="OZH429" s="93"/>
      <c r="OZI429" s="93"/>
      <c r="OZJ429" s="93"/>
      <c r="OZK429" s="93"/>
      <c r="OZL429" s="93"/>
      <c r="OZM429" s="93"/>
      <c r="OZN429" s="93"/>
      <c r="OZO429" s="93"/>
      <c r="OZP429" s="93"/>
      <c r="OZQ429" s="93"/>
      <c r="OZR429" s="93"/>
      <c r="OZS429" s="93"/>
      <c r="OZT429" s="93"/>
      <c r="OZU429" s="93"/>
      <c r="OZV429" s="93"/>
      <c r="OZW429" s="93"/>
      <c r="OZX429" s="93"/>
      <c r="OZY429" s="93"/>
      <c r="OZZ429" s="93"/>
      <c r="PAA429" s="93"/>
      <c r="PAB429" s="93"/>
      <c r="PAC429" s="93"/>
      <c r="PAD429" s="93"/>
      <c r="PAE429" s="93"/>
      <c r="PAF429" s="93"/>
      <c r="PAG429" s="93"/>
      <c r="PAH429" s="93"/>
      <c r="PAI429" s="93"/>
      <c r="PAJ429" s="93"/>
      <c r="PAK429" s="93"/>
      <c r="PAL429" s="93"/>
      <c r="PAM429" s="93"/>
      <c r="PAN429" s="93"/>
      <c r="PAO429" s="93"/>
      <c r="PAP429" s="93"/>
      <c r="PAQ429" s="93"/>
      <c r="PAR429" s="93"/>
      <c r="PAS429" s="93"/>
      <c r="PAT429" s="93"/>
      <c r="PAU429" s="93"/>
      <c r="PAV429" s="93"/>
      <c r="PAW429" s="93"/>
      <c r="PAX429" s="93"/>
      <c r="PAY429" s="93"/>
      <c r="PAZ429" s="93"/>
      <c r="PBA429" s="93"/>
      <c r="PBB429" s="93"/>
      <c r="PBC429" s="93"/>
      <c r="PBD429" s="93"/>
      <c r="PBE429" s="93"/>
      <c r="PBF429" s="93"/>
      <c r="PBG429" s="93"/>
      <c r="PBH429" s="93"/>
      <c r="PBI429" s="93"/>
      <c r="PBJ429" s="93"/>
      <c r="PBK429" s="93"/>
      <c r="PBL429" s="93"/>
      <c r="PBM429" s="93"/>
      <c r="PBN429" s="93"/>
      <c r="PBO429" s="93"/>
      <c r="PBP429" s="93"/>
      <c r="PBQ429" s="93"/>
      <c r="PBR429" s="93"/>
      <c r="PBS429" s="93"/>
      <c r="PBT429" s="93"/>
      <c r="PBU429" s="93"/>
      <c r="PBV429" s="93"/>
      <c r="PBW429" s="93"/>
      <c r="PBX429" s="93"/>
      <c r="PBY429" s="93"/>
      <c r="PBZ429" s="93"/>
      <c r="PCA429" s="93"/>
      <c r="PCB429" s="93"/>
      <c r="PCC429" s="93"/>
      <c r="PCD429" s="93"/>
      <c r="PCE429" s="93"/>
      <c r="PCF429" s="93"/>
      <c r="PCG429" s="93"/>
      <c r="PCH429" s="93"/>
      <c r="PCI429" s="93"/>
      <c r="PCJ429" s="93"/>
      <c r="PCK429" s="93"/>
      <c r="PCL429" s="93"/>
      <c r="PCM429" s="93"/>
      <c r="PCN429" s="93"/>
      <c r="PCO429" s="93"/>
      <c r="PCP429" s="93"/>
      <c r="PCQ429" s="93"/>
      <c r="PCR429" s="93"/>
      <c r="PCS429" s="93"/>
      <c r="PCT429" s="93"/>
      <c r="PCU429" s="93"/>
      <c r="PCV429" s="93"/>
      <c r="PCW429" s="93"/>
      <c r="PCX429" s="93"/>
      <c r="PCY429" s="93"/>
      <c r="PCZ429" s="93"/>
      <c r="PDA429" s="93"/>
      <c r="PDB429" s="93"/>
      <c r="PDC429" s="93"/>
      <c r="PDD429" s="93"/>
      <c r="PDE429" s="93"/>
      <c r="PDF429" s="93"/>
      <c r="PDG429" s="93"/>
      <c r="PDH429" s="93"/>
      <c r="PDI429" s="93"/>
      <c r="PDJ429" s="93"/>
      <c r="PDK429" s="93"/>
      <c r="PDL429" s="93"/>
      <c r="PDM429" s="93"/>
      <c r="PDN429" s="93"/>
      <c r="PDO429" s="93"/>
      <c r="PDP429" s="93"/>
      <c r="PDQ429" s="93"/>
      <c r="PDR429" s="93"/>
      <c r="PDS429" s="93"/>
      <c r="PDT429" s="93"/>
      <c r="PDU429" s="93"/>
      <c r="PDV429" s="93"/>
      <c r="PDW429" s="93"/>
      <c r="PDX429" s="93"/>
      <c r="PDY429" s="93"/>
      <c r="PDZ429" s="93"/>
      <c r="PEA429" s="93"/>
      <c r="PEB429" s="93"/>
      <c r="PEC429" s="93"/>
      <c r="PED429" s="93"/>
      <c r="PEE429" s="93"/>
      <c r="PEF429" s="93"/>
      <c r="PEG429" s="93"/>
      <c r="PEH429" s="93"/>
      <c r="PEI429" s="93"/>
      <c r="PEJ429" s="93"/>
      <c r="PEK429" s="93"/>
      <c r="PEL429" s="93"/>
      <c r="PEM429" s="93"/>
      <c r="PEN429" s="93"/>
      <c r="PEO429" s="93"/>
      <c r="PEP429" s="93"/>
      <c r="PEQ429" s="93"/>
      <c r="PER429" s="93"/>
      <c r="PES429" s="93"/>
      <c r="PET429" s="93"/>
      <c r="PEU429" s="93"/>
      <c r="PEV429" s="93"/>
      <c r="PEW429" s="93"/>
      <c r="PEX429" s="93"/>
      <c r="PEY429" s="93"/>
      <c r="PEZ429" s="93"/>
      <c r="PFA429" s="93"/>
      <c r="PFB429" s="93"/>
      <c r="PFC429" s="93"/>
      <c r="PFD429" s="93"/>
      <c r="PFE429" s="93"/>
      <c r="PFF429" s="93"/>
      <c r="PFG429" s="93"/>
      <c r="PFH429" s="93"/>
      <c r="PFI429" s="93"/>
      <c r="PFJ429" s="93"/>
      <c r="PFK429" s="93"/>
      <c r="PFL429" s="93"/>
      <c r="PFM429" s="93"/>
      <c r="PFN429" s="93"/>
      <c r="PFO429" s="93"/>
      <c r="PFP429" s="93"/>
      <c r="PFQ429" s="93"/>
      <c r="PFR429" s="93"/>
      <c r="PFS429" s="93"/>
      <c r="PFT429" s="93"/>
      <c r="PFU429" s="93"/>
      <c r="PFV429" s="93"/>
      <c r="PFW429" s="93"/>
      <c r="PFX429" s="93"/>
      <c r="PFY429" s="93"/>
      <c r="PFZ429" s="93"/>
      <c r="PGA429" s="93"/>
      <c r="PGB429" s="93"/>
      <c r="PGC429" s="93"/>
      <c r="PGD429" s="93"/>
      <c r="PGE429" s="93"/>
      <c r="PGF429" s="93"/>
      <c r="PGG429" s="93"/>
      <c r="PGH429" s="93"/>
      <c r="PGI429" s="93"/>
      <c r="PGJ429" s="93"/>
      <c r="PGK429" s="93"/>
      <c r="PGL429" s="93"/>
      <c r="PGM429" s="93"/>
      <c r="PGN429" s="93"/>
      <c r="PGO429" s="93"/>
      <c r="PGP429" s="93"/>
      <c r="PGQ429" s="93"/>
      <c r="PGR429" s="93"/>
      <c r="PGS429" s="93"/>
      <c r="PGT429" s="93"/>
      <c r="PGU429" s="93"/>
      <c r="PGV429" s="93"/>
      <c r="PGW429" s="93"/>
      <c r="PGX429" s="93"/>
      <c r="PGY429" s="93"/>
      <c r="PGZ429" s="93"/>
      <c r="PHA429" s="93"/>
      <c r="PHB429" s="93"/>
      <c r="PHC429" s="93"/>
      <c r="PHD429" s="93"/>
      <c r="PHE429" s="93"/>
      <c r="PHF429" s="93"/>
      <c r="PHG429" s="93"/>
      <c r="PHH429" s="93"/>
      <c r="PHI429" s="93"/>
      <c r="PHJ429" s="93"/>
      <c r="PHK429" s="93"/>
      <c r="PHL429" s="93"/>
      <c r="PHM429" s="93"/>
      <c r="PHN429" s="93"/>
      <c r="PHO429" s="93"/>
      <c r="PHP429" s="93"/>
      <c r="PHQ429" s="93"/>
      <c r="PHR429" s="93"/>
      <c r="PHS429" s="93"/>
      <c r="PHT429" s="93"/>
      <c r="PHU429" s="93"/>
      <c r="PHV429" s="93"/>
      <c r="PHW429" s="93"/>
      <c r="PHX429" s="93"/>
      <c r="PHY429" s="93"/>
      <c r="PHZ429" s="93"/>
      <c r="PIA429" s="93"/>
      <c r="PIB429" s="93"/>
      <c r="PIC429" s="93"/>
      <c r="PID429" s="93"/>
      <c r="PIE429" s="93"/>
      <c r="PIF429" s="93"/>
      <c r="PIG429" s="93"/>
      <c r="PIH429" s="93"/>
      <c r="PII429" s="93"/>
      <c r="PIJ429" s="93"/>
      <c r="PIK429" s="93"/>
      <c r="PIL429" s="93"/>
      <c r="PIM429" s="93"/>
      <c r="PIN429" s="93"/>
      <c r="PIO429" s="93"/>
      <c r="PIP429" s="93"/>
      <c r="PIQ429" s="93"/>
      <c r="PIR429" s="93"/>
      <c r="PIS429" s="93"/>
      <c r="PIT429" s="93"/>
      <c r="PIU429" s="93"/>
      <c r="PIV429" s="93"/>
      <c r="PIW429" s="93"/>
      <c r="PIX429" s="93"/>
      <c r="PIY429" s="93"/>
      <c r="PIZ429" s="93"/>
      <c r="PJA429" s="93"/>
      <c r="PJB429" s="93"/>
      <c r="PJC429" s="93"/>
      <c r="PJD429" s="93"/>
      <c r="PJE429" s="93"/>
      <c r="PJF429" s="93"/>
      <c r="PJG429" s="93"/>
      <c r="PJH429" s="93"/>
      <c r="PJI429" s="93"/>
      <c r="PJJ429" s="93"/>
      <c r="PJK429" s="93"/>
      <c r="PJL429" s="93"/>
      <c r="PJM429" s="93"/>
      <c r="PJN429" s="93"/>
      <c r="PJO429" s="93"/>
      <c r="PJP429" s="93"/>
      <c r="PJQ429" s="93"/>
      <c r="PJR429" s="93"/>
      <c r="PJS429" s="93"/>
      <c r="PJT429" s="93"/>
      <c r="PJU429" s="93"/>
      <c r="PJV429" s="93"/>
      <c r="PJW429" s="93"/>
      <c r="PJX429" s="93"/>
      <c r="PJY429" s="93"/>
      <c r="PJZ429" s="93"/>
      <c r="PKA429" s="93"/>
      <c r="PKB429" s="93"/>
      <c r="PKC429" s="93"/>
      <c r="PKD429" s="93"/>
      <c r="PKE429" s="93"/>
      <c r="PKF429" s="93"/>
      <c r="PKG429" s="93"/>
      <c r="PKH429" s="93"/>
      <c r="PKI429" s="93"/>
      <c r="PKJ429" s="93"/>
      <c r="PKK429" s="93"/>
      <c r="PKL429" s="93"/>
      <c r="PKM429" s="93"/>
      <c r="PKN429" s="93"/>
      <c r="PKO429" s="93"/>
      <c r="PKP429" s="93"/>
      <c r="PKQ429" s="93"/>
      <c r="PKR429" s="93"/>
      <c r="PKS429" s="93"/>
      <c r="PKT429" s="93"/>
      <c r="PKU429" s="93"/>
      <c r="PKV429" s="93"/>
      <c r="PKW429" s="93"/>
      <c r="PKX429" s="93"/>
      <c r="PKY429" s="93"/>
      <c r="PKZ429" s="93"/>
      <c r="PLA429" s="93"/>
      <c r="PLB429" s="93"/>
      <c r="PLC429" s="93"/>
      <c r="PLD429" s="93"/>
      <c r="PLE429" s="93"/>
      <c r="PLF429" s="93"/>
      <c r="PLG429" s="93"/>
      <c r="PLH429" s="93"/>
      <c r="PLI429" s="93"/>
      <c r="PLJ429" s="93"/>
      <c r="PLK429" s="93"/>
      <c r="PLL429" s="93"/>
      <c r="PLM429" s="93"/>
      <c r="PLN429" s="93"/>
      <c r="PLO429" s="93"/>
      <c r="PLP429" s="93"/>
      <c r="PLQ429" s="93"/>
      <c r="PLR429" s="93"/>
      <c r="PLS429" s="93"/>
      <c r="PLT429" s="93"/>
      <c r="PLU429" s="93"/>
      <c r="PLV429" s="93"/>
      <c r="PLW429" s="93"/>
      <c r="PLX429" s="93"/>
      <c r="PLY429" s="93"/>
      <c r="PLZ429" s="93"/>
      <c r="PMA429" s="93"/>
      <c r="PMB429" s="93"/>
      <c r="PMC429" s="93"/>
      <c r="PMD429" s="93"/>
      <c r="PME429" s="93"/>
      <c r="PMF429" s="93"/>
      <c r="PMG429" s="93"/>
      <c r="PMH429" s="93"/>
      <c r="PMI429" s="93"/>
      <c r="PMJ429" s="93"/>
      <c r="PMK429" s="93"/>
      <c r="PML429" s="93"/>
      <c r="PMM429" s="93"/>
      <c r="PMN429" s="93"/>
      <c r="PMO429" s="93"/>
      <c r="PMP429" s="93"/>
      <c r="PMQ429" s="93"/>
      <c r="PMR429" s="93"/>
      <c r="PMS429" s="93"/>
      <c r="PMT429" s="93"/>
      <c r="PMU429" s="93"/>
      <c r="PMV429" s="93"/>
      <c r="PMW429" s="93"/>
      <c r="PMX429" s="93"/>
      <c r="PMY429" s="93"/>
      <c r="PMZ429" s="93"/>
      <c r="PNA429" s="93"/>
      <c r="PNB429" s="93"/>
      <c r="PNC429" s="93"/>
      <c r="PND429" s="93"/>
      <c r="PNE429" s="93"/>
      <c r="PNF429" s="93"/>
      <c r="PNG429" s="93"/>
      <c r="PNH429" s="93"/>
      <c r="PNI429" s="93"/>
      <c r="PNJ429" s="93"/>
      <c r="PNK429" s="93"/>
      <c r="PNL429" s="93"/>
      <c r="PNM429" s="93"/>
      <c r="PNN429" s="93"/>
      <c r="PNO429" s="93"/>
      <c r="PNP429" s="93"/>
      <c r="PNQ429" s="93"/>
      <c r="PNR429" s="93"/>
      <c r="PNS429" s="93"/>
      <c r="PNT429" s="93"/>
      <c r="PNU429" s="93"/>
      <c r="PNV429" s="93"/>
      <c r="PNW429" s="93"/>
      <c r="PNX429" s="93"/>
      <c r="PNY429" s="93"/>
      <c r="PNZ429" s="93"/>
      <c r="POA429" s="93"/>
      <c r="POB429" s="93"/>
      <c r="POC429" s="93"/>
      <c r="POD429" s="93"/>
      <c r="POE429" s="93"/>
      <c r="POF429" s="93"/>
      <c r="POG429" s="93"/>
      <c r="POH429" s="93"/>
      <c r="POI429" s="93"/>
      <c r="POJ429" s="93"/>
      <c r="POK429" s="93"/>
      <c r="POL429" s="93"/>
      <c r="POM429" s="93"/>
      <c r="PON429" s="93"/>
      <c r="POO429" s="93"/>
      <c r="POP429" s="93"/>
      <c r="POQ429" s="93"/>
      <c r="POR429" s="93"/>
      <c r="POS429" s="93"/>
      <c r="POT429" s="93"/>
      <c r="POU429" s="93"/>
      <c r="POV429" s="93"/>
      <c r="POW429" s="93"/>
      <c r="POX429" s="93"/>
      <c r="POY429" s="93"/>
      <c r="POZ429" s="93"/>
      <c r="PPA429" s="93"/>
      <c r="PPB429" s="93"/>
      <c r="PPC429" s="93"/>
      <c r="PPD429" s="93"/>
      <c r="PPE429" s="93"/>
      <c r="PPF429" s="93"/>
      <c r="PPG429" s="93"/>
      <c r="PPH429" s="93"/>
      <c r="PPI429" s="93"/>
      <c r="PPJ429" s="93"/>
      <c r="PPK429" s="93"/>
      <c r="PPL429" s="93"/>
      <c r="PPM429" s="93"/>
      <c r="PPN429" s="93"/>
      <c r="PPO429" s="93"/>
      <c r="PPP429" s="93"/>
      <c r="PPQ429" s="93"/>
      <c r="PPR429" s="93"/>
      <c r="PPS429" s="93"/>
      <c r="PPT429" s="93"/>
      <c r="PPU429" s="93"/>
      <c r="PPV429" s="93"/>
      <c r="PPW429" s="93"/>
      <c r="PPX429" s="93"/>
      <c r="PPY429" s="93"/>
      <c r="PPZ429" s="93"/>
      <c r="PQA429" s="93"/>
      <c r="PQB429" s="93"/>
      <c r="PQC429" s="93"/>
      <c r="PQD429" s="93"/>
      <c r="PQE429" s="93"/>
      <c r="PQF429" s="93"/>
      <c r="PQG429" s="93"/>
      <c r="PQH429" s="93"/>
      <c r="PQI429" s="93"/>
      <c r="PQJ429" s="93"/>
      <c r="PQK429" s="93"/>
      <c r="PQL429" s="93"/>
      <c r="PQM429" s="93"/>
      <c r="PQN429" s="93"/>
      <c r="PQO429" s="93"/>
      <c r="PQP429" s="93"/>
      <c r="PQQ429" s="93"/>
      <c r="PQR429" s="93"/>
      <c r="PQS429" s="93"/>
      <c r="PQT429" s="93"/>
      <c r="PQU429" s="93"/>
      <c r="PQV429" s="93"/>
      <c r="PQW429" s="93"/>
      <c r="PQX429" s="93"/>
      <c r="PQY429" s="93"/>
      <c r="PQZ429" s="93"/>
      <c r="PRA429" s="93"/>
      <c r="PRB429" s="93"/>
      <c r="PRC429" s="93"/>
      <c r="PRD429" s="93"/>
      <c r="PRE429" s="93"/>
      <c r="PRF429" s="93"/>
      <c r="PRG429" s="93"/>
      <c r="PRH429" s="93"/>
      <c r="PRI429" s="93"/>
      <c r="PRJ429" s="93"/>
      <c r="PRK429" s="93"/>
      <c r="PRL429" s="93"/>
      <c r="PRM429" s="93"/>
      <c r="PRN429" s="93"/>
      <c r="PRO429" s="93"/>
      <c r="PRP429" s="93"/>
      <c r="PRQ429" s="93"/>
      <c r="PRR429" s="93"/>
      <c r="PRS429" s="93"/>
      <c r="PRT429" s="93"/>
      <c r="PRU429" s="93"/>
      <c r="PRV429" s="93"/>
      <c r="PRW429" s="93"/>
      <c r="PRX429" s="93"/>
      <c r="PRY429" s="93"/>
      <c r="PRZ429" s="93"/>
      <c r="PSA429" s="93"/>
      <c r="PSB429" s="93"/>
      <c r="PSC429" s="93"/>
      <c r="PSD429" s="93"/>
      <c r="PSE429" s="93"/>
      <c r="PSF429" s="93"/>
      <c r="PSG429" s="93"/>
      <c r="PSH429" s="93"/>
      <c r="PSI429" s="93"/>
      <c r="PSJ429" s="93"/>
      <c r="PSK429" s="93"/>
      <c r="PSL429" s="93"/>
      <c r="PSM429" s="93"/>
      <c r="PSN429" s="93"/>
      <c r="PSO429" s="93"/>
      <c r="PSP429" s="93"/>
      <c r="PSQ429" s="93"/>
      <c r="PSR429" s="93"/>
      <c r="PSS429" s="93"/>
      <c r="PST429" s="93"/>
      <c r="PSU429" s="93"/>
      <c r="PSV429" s="93"/>
      <c r="PSW429" s="93"/>
      <c r="PSX429" s="93"/>
      <c r="PSY429" s="93"/>
      <c r="PSZ429" s="93"/>
      <c r="PTA429" s="93"/>
      <c r="PTB429" s="93"/>
      <c r="PTC429" s="93"/>
      <c r="PTD429" s="93"/>
      <c r="PTE429" s="93"/>
      <c r="PTF429" s="93"/>
      <c r="PTG429" s="93"/>
      <c r="PTH429" s="93"/>
      <c r="PTI429" s="93"/>
      <c r="PTJ429" s="93"/>
      <c r="PTK429" s="93"/>
      <c r="PTL429" s="93"/>
      <c r="PTM429" s="93"/>
      <c r="PTN429" s="93"/>
      <c r="PTO429" s="93"/>
      <c r="PTP429" s="93"/>
      <c r="PTQ429" s="93"/>
      <c r="PTR429" s="93"/>
      <c r="PTS429" s="93"/>
      <c r="PTT429" s="93"/>
      <c r="PTU429" s="93"/>
      <c r="PTV429" s="93"/>
      <c r="PTW429" s="93"/>
      <c r="PTX429" s="93"/>
      <c r="PTY429" s="93"/>
      <c r="PTZ429" s="93"/>
      <c r="PUA429" s="93"/>
      <c r="PUB429" s="93"/>
      <c r="PUC429" s="93"/>
      <c r="PUD429" s="93"/>
      <c r="PUE429" s="93"/>
      <c r="PUF429" s="93"/>
      <c r="PUG429" s="93"/>
      <c r="PUH429" s="93"/>
      <c r="PUI429" s="93"/>
      <c r="PUJ429" s="93"/>
      <c r="PUK429" s="93"/>
      <c r="PUL429" s="93"/>
      <c r="PUM429" s="93"/>
      <c r="PUN429" s="93"/>
      <c r="PUO429" s="93"/>
      <c r="PUP429" s="93"/>
      <c r="PUQ429" s="93"/>
      <c r="PUR429" s="93"/>
      <c r="PUS429" s="93"/>
      <c r="PUT429" s="93"/>
      <c r="PUU429" s="93"/>
      <c r="PUV429" s="93"/>
      <c r="PUW429" s="93"/>
      <c r="PUX429" s="93"/>
      <c r="PUY429" s="93"/>
      <c r="PUZ429" s="93"/>
      <c r="PVA429" s="93"/>
      <c r="PVB429" s="93"/>
      <c r="PVC429" s="93"/>
      <c r="PVD429" s="93"/>
      <c r="PVE429" s="93"/>
      <c r="PVF429" s="93"/>
      <c r="PVG429" s="93"/>
      <c r="PVH429" s="93"/>
      <c r="PVI429" s="93"/>
      <c r="PVJ429" s="93"/>
      <c r="PVK429" s="93"/>
      <c r="PVL429" s="93"/>
      <c r="PVM429" s="93"/>
      <c r="PVN429" s="93"/>
      <c r="PVO429" s="93"/>
      <c r="PVP429" s="93"/>
      <c r="PVQ429" s="93"/>
      <c r="PVR429" s="93"/>
      <c r="PVS429" s="93"/>
      <c r="PVT429" s="93"/>
      <c r="PVU429" s="93"/>
      <c r="PVV429" s="93"/>
      <c r="PVW429" s="93"/>
      <c r="PVX429" s="93"/>
      <c r="PVY429" s="93"/>
      <c r="PVZ429" s="93"/>
      <c r="PWA429" s="93"/>
      <c r="PWB429" s="93"/>
      <c r="PWC429" s="93"/>
      <c r="PWD429" s="93"/>
      <c r="PWE429" s="93"/>
      <c r="PWF429" s="93"/>
      <c r="PWG429" s="93"/>
      <c r="PWH429" s="93"/>
      <c r="PWI429" s="93"/>
      <c r="PWJ429" s="93"/>
      <c r="PWK429" s="93"/>
      <c r="PWL429" s="93"/>
      <c r="PWM429" s="93"/>
      <c r="PWN429" s="93"/>
      <c r="PWO429" s="93"/>
      <c r="PWP429" s="93"/>
      <c r="PWQ429" s="93"/>
      <c r="PWR429" s="93"/>
      <c r="PWS429" s="93"/>
      <c r="PWT429" s="93"/>
      <c r="PWU429" s="93"/>
      <c r="PWV429" s="93"/>
      <c r="PWW429" s="93"/>
      <c r="PWX429" s="93"/>
      <c r="PWY429" s="93"/>
      <c r="PWZ429" s="93"/>
      <c r="PXA429" s="93"/>
      <c r="PXB429" s="93"/>
      <c r="PXC429" s="93"/>
      <c r="PXD429" s="93"/>
      <c r="PXE429" s="93"/>
      <c r="PXF429" s="93"/>
      <c r="PXG429" s="93"/>
      <c r="PXH429" s="93"/>
      <c r="PXI429" s="93"/>
      <c r="PXJ429" s="93"/>
      <c r="PXK429" s="93"/>
      <c r="PXL429" s="93"/>
      <c r="PXM429" s="93"/>
      <c r="PXN429" s="93"/>
      <c r="PXO429" s="93"/>
      <c r="PXP429" s="93"/>
      <c r="PXQ429" s="93"/>
      <c r="PXR429" s="93"/>
      <c r="PXS429" s="93"/>
      <c r="PXT429" s="93"/>
      <c r="PXU429" s="93"/>
      <c r="PXV429" s="93"/>
      <c r="PXW429" s="93"/>
      <c r="PXX429" s="93"/>
      <c r="PXY429" s="93"/>
      <c r="PXZ429" s="93"/>
      <c r="PYA429" s="93"/>
      <c r="PYB429" s="93"/>
      <c r="PYC429" s="93"/>
      <c r="PYD429" s="93"/>
      <c r="PYE429" s="93"/>
      <c r="PYF429" s="93"/>
      <c r="PYG429" s="93"/>
      <c r="PYH429" s="93"/>
      <c r="PYI429" s="93"/>
      <c r="PYJ429" s="93"/>
      <c r="PYK429" s="93"/>
      <c r="PYL429" s="93"/>
      <c r="PYM429" s="93"/>
      <c r="PYN429" s="93"/>
      <c r="PYO429" s="93"/>
      <c r="PYP429" s="93"/>
      <c r="PYQ429" s="93"/>
      <c r="PYR429" s="93"/>
      <c r="PYS429" s="93"/>
      <c r="PYT429" s="93"/>
      <c r="PYU429" s="93"/>
      <c r="PYV429" s="93"/>
      <c r="PYW429" s="93"/>
      <c r="PYX429" s="93"/>
      <c r="PYY429" s="93"/>
      <c r="PYZ429" s="93"/>
      <c r="PZA429" s="93"/>
      <c r="PZB429" s="93"/>
      <c r="PZC429" s="93"/>
      <c r="PZD429" s="93"/>
      <c r="PZE429" s="93"/>
      <c r="PZF429" s="93"/>
      <c r="PZG429" s="93"/>
      <c r="PZH429" s="93"/>
      <c r="PZI429" s="93"/>
      <c r="PZJ429" s="93"/>
      <c r="PZK429" s="93"/>
      <c r="PZL429" s="93"/>
      <c r="PZM429" s="93"/>
      <c r="PZN429" s="93"/>
      <c r="PZO429" s="93"/>
      <c r="PZP429" s="93"/>
      <c r="PZQ429" s="93"/>
      <c r="PZR429" s="93"/>
      <c r="PZS429" s="93"/>
      <c r="PZT429" s="93"/>
      <c r="PZU429" s="93"/>
      <c r="PZV429" s="93"/>
      <c r="PZW429" s="93"/>
      <c r="PZX429" s="93"/>
      <c r="PZY429" s="93"/>
      <c r="PZZ429" s="93"/>
      <c r="QAA429" s="93"/>
      <c r="QAB429" s="93"/>
      <c r="QAC429" s="93"/>
      <c r="QAD429" s="93"/>
      <c r="QAE429" s="93"/>
      <c r="QAF429" s="93"/>
      <c r="QAG429" s="93"/>
      <c r="QAH429" s="93"/>
      <c r="QAI429" s="93"/>
      <c r="QAJ429" s="93"/>
      <c r="QAK429" s="93"/>
      <c r="QAL429" s="93"/>
      <c r="QAM429" s="93"/>
      <c r="QAN429" s="93"/>
      <c r="QAO429" s="93"/>
      <c r="QAP429" s="93"/>
      <c r="QAQ429" s="93"/>
      <c r="QAR429" s="93"/>
      <c r="QAS429" s="93"/>
      <c r="QAT429" s="93"/>
      <c r="QAU429" s="93"/>
      <c r="QAV429" s="93"/>
      <c r="QAW429" s="93"/>
      <c r="QAX429" s="93"/>
      <c r="QAY429" s="93"/>
      <c r="QAZ429" s="93"/>
      <c r="QBA429" s="93"/>
      <c r="QBB429" s="93"/>
      <c r="QBC429" s="93"/>
      <c r="QBD429" s="93"/>
      <c r="QBE429" s="93"/>
      <c r="QBF429" s="93"/>
      <c r="QBG429" s="93"/>
      <c r="QBH429" s="93"/>
      <c r="QBI429" s="93"/>
      <c r="QBJ429" s="93"/>
      <c r="QBK429" s="93"/>
      <c r="QBL429" s="93"/>
      <c r="QBM429" s="93"/>
      <c r="QBN429" s="93"/>
      <c r="QBO429" s="93"/>
      <c r="QBP429" s="93"/>
      <c r="QBQ429" s="93"/>
      <c r="QBR429" s="93"/>
      <c r="QBS429" s="93"/>
      <c r="QBT429" s="93"/>
      <c r="QBU429" s="93"/>
      <c r="QBV429" s="93"/>
      <c r="QBW429" s="93"/>
      <c r="QBX429" s="93"/>
      <c r="QBY429" s="93"/>
      <c r="QBZ429" s="93"/>
      <c r="QCA429" s="93"/>
      <c r="QCB429" s="93"/>
      <c r="QCC429" s="93"/>
      <c r="QCD429" s="93"/>
      <c r="QCE429" s="93"/>
      <c r="QCF429" s="93"/>
      <c r="QCG429" s="93"/>
      <c r="QCH429" s="93"/>
      <c r="QCI429" s="93"/>
      <c r="QCJ429" s="93"/>
      <c r="QCK429" s="93"/>
      <c r="QCL429" s="93"/>
      <c r="QCM429" s="93"/>
      <c r="QCN429" s="93"/>
      <c r="QCO429" s="93"/>
      <c r="QCP429" s="93"/>
      <c r="QCQ429" s="93"/>
      <c r="QCR429" s="93"/>
      <c r="QCS429" s="93"/>
      <c r="QCT429" s="93"/>
      <c r="QCU429" s="93"/>
      <c r="QCV429" s="93"/>
      <c r="QCW429" s="93"/>
      <c r="QCX429" s="93"/>
      <c r="QCY429" s="93"/>
      <c r="QCZ429" s="93"/>
      <c r="QDA429" s="93"/>
      <c r="QDB429" s="93"/>
      <c r="QDC429" s="93"/>
      <c r="QDD429" s="93"/>
      <c r="QDE429" s="93"/>
      <c r="QDF429" s="93"/>
      <c r="QDG429" s="93"/>
      <c r="QDH429" s="93"/>
      <c r="QDI429" s="93"/>
      <c r="QDJ429" s="93"/>
      <c r="QDK429" s="93"/>
      <c r="QDL429" s="93"/>
      <c r="QDM429" s="93"/>
      <c r="QDN429" s="93"/>
      <c r="QDO429" s="93"/>
      <c r="QDP429" s="93"/>
      <c r="QDQ429" s="93"/>
      <c r="QDR429" s="93"/>
      <c r="QDS429" s="93"/>
      <c r="QDT429" s="93"/>
      <c r="QDU429" s="93"/>
      <c r="QDV429" s="93"/>
      <c r="QDW429" s="93"/>
      <c r="QDX429" s="93"/>
      <c r="QDY429" s="93"/>
      <c r="QDZ429" s="93"/>
      <c r="QEA429" s="93"/>
      <c r="QEB429" s="93"/>
      <c r="QEC429" s="93"/>
      <c r="QED429" s="93"/>
      <c r="QEE429" s="93"/>
      <c r="QEF429" s="93"/>
      <c r="QEG429" s="93"/>
      <c r="QEH429" s="93"/>
      <c r="QEI429" s="93"/>
      <c r="QEJ429" s="93"/>
      <c r="QEK429" s="93"/>
      <c r="QEL429" s="93"/>
      <c r="QEM429" s="93"/>
      <c r="QEN429" s="93"/>
      <c r="QEO429" s="93"/>
      <c r="QEP429" s="93"/>
      <c r="QEQ429" s="93"/>
      <c r="QER429" s="93"/>
      <c r="QES429" s="93"/>
      <c r="QET429" s="93"/>
      <c r="QEU429" s="93"/>
      <c r="QEV429" s="93"/>
      <c r="QEW429" s="93"/>
      <c r="QEX429" s="93"/>
      <c r="QEY429" s="93"/>
      <c r="QEZ429" s="93"/>
      <c r="QFA429" s="93"/>
      <c r="QFB429" s="93"/>
      <c r="QFC429" s="93"/>
      <c r="QFD429" s="93"/>
      <c r="QFE429" s="93"/>
      <c r="QFF429" s="93"/>
      <c r="QFG429" s="93"/>
      <c r="QFH429" s="93"/>
      <c r="QFI429" s="93"/>
      <c r="QFJ429" s="93"/>
      <c r="QFK429" s="93"/>
      <c r="QFL429" s="93"/>
      <c r="QFM429" s="93"/>
      <c r="QFN429" s="93"/>
      <c r="QFO429" s="93"/>
      <c r="QFP429" s="93"/>
      <c r="QFQ429" s="93"/>
      <c r="QFR429" s="93"/>
      <c r="QFS429" s="93"/>
      <c r="QFT429" s="93"/>
      <c r="QFU429" s="93"/>
      <c r="QFV429" s="93"/>
      <c r="QFW429" s="93"/>
      <c r="QFX429" s="93"/>
      <c r="QFY429" s="93"/>
      <c r="QFZ429" s="93"/>
      <c r="QGA429" s="93"/>
      <c r="QGB429" s="93"/>
      <c r="QGC429" s="93"/>
      <c r="QGD429" s="93"/>
      <c r="QGE429" s="93"/>
      <c r="QGF429" s="93"/>
      <c r="QGG429" s="93"/>
      <c r="QGH429" s="93"/>
      <c r="QGI429" s="93"/>
      <c r="QGJ429" s="93"/>
      <c r="QGK429" s="93"/>
      <c r="QGL429" s="93"/>
      <c r="QGM429" s="93"/>
      <c r="QGN429" s="93"/>
      <c r="QGO429" s="93"/>
      <c r="QGP429" s="93"/>
      <c r="QGQ429" s="93"/>
      <c r="QGR429" s="93"/>
      <c r="QGS429" s="93"/>
      <c r="QGT429" s="93"/>
      <c r="QGU429" s="93"/>
      <c r="QGV429" s="93"/>
      <c r="QGW429" s="93"/>
      <c r="QGX429" s="93"/>
      <c r="QGY429" s="93"/>
      <c r="QGZ429" s="93"/>
      <c r="QHA429" s="93"/>
      <c r="QHB429" s="93"/>
      <c r="QHC429" s="93"/>
      <c r="QHD429" s="93"/>
      <c r="QHE429" s="93"/>
      <c r="QHF429" s="93"/>
      <c r="QHG429" s="93"/>
      <c r="QHH429" s="93"/>
      <c r="QHI429" s="93"/>
      <c r="QHJ429" s="93"/>
      <c r="QHK429" s="93"/>
      <c r="QHL429" s="93"/>
      <c r="QHM429" s="93"/>
      <c r="QHN429" s="93"/>
      <c r="QHO429" s="93"/>
      <c r="QHP429" s="93"/>
      <c r="QHQ429" s="93"/>
      <c r="QHR429" s="93"/>
      <c r="QHS429" s="93"/>
      <c r="QHT429" s="93"/>
      <c r="QHU429" s="93"/>
      <c r="QHV429" s="93"/>
      <c r="QHW429" s="93"/>
      <c r="QHX429" s="93"/>
      <c r="QHY429" s="93"/>
      <c r="QHZ429" s="93"/>
      <c r="QIA429" s="93"/>
      <c r="QIB429" s="93"/>
      <c r="QIC429" s="93"/>
      <c r="QID429" s="93"/>
      <c r="QIE429" s="93"/>
      <c r="QIF429" s="93"/>
      <c r="QIG429" s="93"/>
      <c r="QIH429" s="93"/>
      <c r="QII429" s="93"/>
      <c r="QIJ429" s="93"/>
      <c r="QIK429" s="93"/>
      <c r="QIL429" s="93"/>
      <c r="QIM429" s="93"/>
      <c r="QIN429" s="93"/>
      <c r="QIO429" s="93"/>
      <c r="QIP429" s="93"/>
      <c r="QIQ429" s="93"/>
      <c r="QIR429" s="93"/>
      <c r="QIS429" s="93"/>
      <c r="QIT429" s="93"/>
      <c r="QIU429" s="93"/>
      <c r="QIV429" s="93"/>
      <c r="QIW429" s="93"/>
      <c r="QIX429" s="93"/>
      <c r="QIY429" s="93"/>
      <c r="QIZ429" s="93"/>
      <c r="QJA429" s="93"/>
      <c r="QJB429" s="93"/>
      <c r="QJC429" s="93"/>
      <c r="QJD429" s="93"/>
      <c r="QJE429" s="93"/>
      <c r="QJF429" s="93"/>
      <c r="QJG429" s="93"/>
      <c r="QJH429" s="93"/>
      <c r="QJI429" s="93"/>
      <c r="QJJ429" s="93"/>
      <c r="QJK429" s="93"/>
      <c r="QJL429" s="93"/>
      <c r="QJM429" s="93"/>
      <c r="QJN429" s="93"/>
      <c r="QJO429" s="93"/>
      <c r="QJP429" s="93"/>
      <c r="QJQ429" s="93"/>
      <c r="QJR429" s="93"/>
      <c r="QJS429" s="93"/>
      <c r="QJT429" s="93"/>
      <c r="QJU429" s="93"/>
      <c r="QJV429" s="93"/>
      <c r="QJW429" s="93"/>
      <c r="QJX429" s="93"/>
      <c r="QJY429" s="93"/>
      <c r="QJZ429" s="93"/>
      <c r="QKA429" s="93"/>
      <c r="QKB429" s="93"/>
      <c r="QKC429" s="93"/>
      <c r="QKD429" s="93"/>
      <c r="QKE429" s="93"/>
      <c r="QKF429" s="93"/>
      <c r="QKG429" s="93"/>
      <c r="QKH429" s="93"/>
      <c r="QKI429" s="93"/>
      <c r="QKJ429" s="93"/>
      <c r="QKK429" s="93"/>
      <c r="QKL429" s="93"/>
      <c r="QKM429" s="93"/>
      <c r="QKN429" s="93"/>
      <c r="QKO429" s="93"/>
      <c r="QKP429" s="93"/>
      <c r="QKQ429" s="93"/>
      <c r="QKR429" s="93"/>
      <c r="QKS429" s="93"/>
      <c r="QKT429" s="93"/>
      <c r="QKU429" s="93"/>
      <c r="QKV429" s="93"/>
      <c r="QKW429" s="93"/>
      <c r="QKX429" s="93"/>
      <c r="QKY429" s="93"/>
      <c r="QKZ429" s="93"/>
      <c r="QLA429" s="93"/>
      <c r="QLB429" s="93"/>
      <c r="QLC429" s="93"/>
      <c r="QLD429" s="93"/>
      <c r="QLE429" s="93"/>
      <c r="QLF429" s="93"/>
      <c r="QLG429" s="93"/>
      <c r="QLH429" s="93"/>
      <c r="QLI429" s="93"/>
      <c r="QLJ429" s="93"/>
      <c r="QLK429" s="93"/>
      <c r="QLL429" s="93"/>
      <c r="QLM429" s="93"/>
      <c r="QLN429" s="93"/>
      <c r="QLO429" s="93"/>
      <c r="QLP429" s="93"/>
      <c r="QLQ429" s="93"/>
      <c r="QLR429" s="93"/>
      <c r="QLS429" s="93"/>
      <c r="QLT429" s="93"/>
      <c r="QLU429" s="93"/>
      <c r="QLV429" s="93"/>
      <c r="QLW429" s="93"/>
      <c r="QLX429" s="93"/>
      <c r="QLY429" s="93"/>
      <c r="QLZ429" s="93"/>
      <c r="QMA429" s="93"/>
      <c r="QMB429" s="93"/>
      <c r="QMC429" s="93"/>
      <c r="QMD429" s="93"/>
      <c r="QME429" s="93"/>
      <c r="QMF429" s="93"/>
      <c r="QMG429" s="93"/>
      <c r="QMH429" s="93"/>
      <c r="QMI429" s="93"/>
      <c r="QMJ429" s="93"/>
      <c r="QMK429" s="93"/>
      <c r="QML429" s="93"/>
      <c r="QMM429" s="93"/>
      <c r="QMN429" s="93"/>
      <c r="QMO429" s="93"/>
      <c r="QMP429" s="93"/>
      <c r="QMQ429" s="93"/>
      <c r="QMR429" s="93"/>
      <c r="QMS429" s="93"/>
      <c r="QMT429" s="93"/>
      <c r="QMU429" s="93"/>
      <c r="QMV429" s="93"/>
      <c r="QMW429" s="93"/>
      <c r="QMX429" s="93"/>
      <c r="QMY429" s="93"/>
      <c r="QMZ429" s="93"/>
      <c r="QNA429" s="93"/>
      <c r="QNB429" s="93"/>
      <c r="QNC429" s="93"/>
      <c r="QND429" s="93"/>
      <c r="QNE429" s="93"/>
      <c r="QNF429" s="93"/>
      <c r="QNG429" s="93"/>
      <c r="QNH429" s="93"/>
      <c r="QNI429" s="93"/>
      <c r="QNJ429" s="93"/>
      <c r="QNK429" s="93"/>
      <c r="QNL429" s="93"/>
      <c r="QNM429" s="93"/>
      <c r="QNN429" s="93"/>
      <c r="QNO429" s="93"/>
      <c r="QNP429" s="93"/>
      <c r="QNQ429" s="93"/>
      <c r="QNR429" s="93"/>
      <c r="QNS429" s="93"/>
      <c r="QNT429" s="93"/>
      <c r="QNU429" s="93"/>
      <c r="QNV429" s="93"/>
      <c r="QNW429" s="93"/>
      <c r="QNX429" s="93"/>
      <c r="QNY429" s="93"/>
      <c r="QNZ429" s="93"/>
      <c r="QOA429" s="93"/>
      <c r="QOB429" s="93"/>
      <c r="QOC429" s="93"/>
      <c r="QOD429" s="93"/>
      <c r="QOE429" s="93"/>
      <c r="QOF429" s="93"/>
      <c r="QOG429" s="93"/>
      <c r="QOH429" s="93"/>
      <c r="QOI429" s="93"/>
      <c r="QOJ429" s="93"/>
      <c r="QOK429" s="93"/>
      <c r="QOL429" s="93"/>
      <c r="QOM429" s="93"/>
      <c r="QON429" s="93"/>
      <c r="QOO429" s="93"/>
      <c r="QOP429" s="93"/>
      <c r="QOQ429" s="93"/>
      <c r="QOR429" s="93"/>
      <c r="QOS429" s="93"/>
      <c r="QOT429" s="93"/>
      <c r="QOU429" s="93"/>
      <c r="QOV429" s="93"/>
      <c r="QOW429" s="93"/>
      <c r="QOX429" s="93"/>
      <c r="QOY429" s="93"/>
      <c r="QOZ429" s="93"/>
      <c r="QPA429" s="93"/>
      <c r="QPB429" s="93"/>
      <c r="QPC429" s="93"/>
      <c r="QPD429" s="93"/>
      <c r="QPE429" s="93"/>
      <c r="QPF429" s="93"/>
      <c r="QPG429" s="93"/>
      <c r="QPH429" s="93"/>
      <c r="QPI429" s="93"/>
      <c r="QPJ429" s="93"/>
      <c r="QPK429" s="93"/>
      <c r="QPL429" s="93"/>
      <c r="QPM429" s="93"/>
      <c r="QPN429" s="93"/>
      <c r="QPO429" s="93"/>
      <c r="QPP429" s="93"/>
      <c r="QPQ429" s="93"/>
      <c r="QPR429" s="93"/>
      <c r="QPS429" s="93"/>
      <c r="QPT429" s="93"/>
      <c r="QPU429" s="93"/>
      <c r="QPV429" s="93"/>
      <c r="QPW429" s="93"/>
      <c r="QPX429" s="93"/>
      <c r="QPY429" s="93"/>
      <c r="QPZ429" s="93"/>
      <c r="QQA429" s="93"/>
      <c r="QQB429" s="93"/>
      <c r="QQC429" s="93"/>
      <c r="QQD429" s="93"/>
      <c r="QQE429" s="93"/>
      <c r="QQF429" s="93"/>
      <c r="QQG429" s="93"/>
      <c r="QQH429" s="93"/>
      <c r="QQI429" s="93"/>
      <c r="QQJ429" s="93"/>
      <c r="QQK429" s="93"/>
      <c r="QQL429" s="93"/>
      <c r="QQM429" s="93"/>
      <c r="QQN429" s="93"/>
      <c r="QQO429" s="93"/>
      <c r="QQP429" s="93"/>
      <c r="QQQ429" s="93"/>
      <c r="QQR429" s="93"/>
      <c r="QQS429" s="93"/>
      <c r="QQT429" s="93"/>
      <c r="QQU429" s="93"/>
      <c r="QQV429" s="93"/>
      <c r="QQW429" s="93"/>
      <c r="QQX429" s="93"/>
      <c r="QQY429" s="93"/>
      <c r="QQZ429" s="93"/>
      <c r="QRA429" s="93"/>
      <c r="QRB429" s="93"/>
      <c r="QRC429" s="93"/>
      <c r="QRD429" s="93"/>
      <c r="QRE429" s="93"/>
      <c r="QRF429" s="93"/>
      <c r="QRG429" s="93"/>
      <c r="QRH429" s="93"/>
      <c r="QRI429" s="93"/>
      <c r="QRJ429" s="93"/>
      <c r="QRK429" s="93"/>
      <c r="QRL429" s="93"/>
      <c r="QRM429" s="93"/>
      <c r="QRN429" s="93"/>
      <c r="QRO429" s="93"/>
      <c r="QRP429" s="93"/>
      <c r="QRQ429" s="93"/>
      <c r="QRR429" s="93"/>
      <c r="QRS429" s="93"/>
      <c r="QRT429" s="93"/>
      <c r="QRU429" s="93"/>
      <c r="QRV429" s="93"/>
      <c r="QRW429" s="93"/>
      <c r="QRX429" s="93"/>
      <c r="QRY429" s="93"/>
      <c r="QRZ429" s="93"/>
      <c r="QSA429" s="93"/>
      <c r="QSB429" s="93"/>
      <c r="QSC429" s="93"/>
      <c r="QSD429" s="93"/>
      <c r="QSE429" s="93"/>
      <c r="QSF429" s="93"/>
      <c r="QSG429" s="93"/>
      <c r="QSH429" s="93"/>
      <c r="QSI429" s="93"/>
      <c r="QSJ429" s="93"/>
      <c r="QSK429" s="93"/>
      <c r="QSL429" s="93"/>
      <c r="QSM429" s="93"/>
      <c r="QSN429" s="93"/>
      <c r="QSO429" s="93"/>
      <c r="QSP429" s="93"/>
      <c r="QSQ429" s="93"/>
      <c r="QSR429" s="93"/>
      <c r="QSS429" s="93"/>
      <c r="QST429" s="93"/>
      <c r="QSU429" s="93"/>
      <c r="QSV429" s="93"/>
      <c r="QSW429" s="93"/>
      <c r="QSX429" s="93"/>
      <c r="QSY429" s="93"/>
      <c r="QSZ429" s="93"/>
      <c r="QTA429" s="93"/>
      <c r="QTB429" s="93"/>
      <c r="QTC429" s="93"/>
      <c r="QTD429" s="93"/>
      <c r="QTE429" s="93"/>
      <c r="QTF429" s="93"/>
      <c r="QTG429" s="93"/>
      <c r="QTH429" s="93"/>
      <c r="QTI429" s="93"/>
      <c r="QTJ429" s="93"/>
      <c r="QTK429" s="93"/>
      <c r="QTL429" s="93"/>
      <c r="QTM429" s="93"/>
      <c r="QTN429" s="93"/>
      <c r="QTO429" s="93"/>
      <c r="QTP429" s="93"/>
      <c r="QTQ429" s="93"/>
      <c r="QTR429" s="93"/>
      <c r="QTS429" s="93"/>
      <c r="QTT429" s="93"/>
      <c r="QTU429" s="93"/>
      <c r="QTV429" s="93"/>
      <c r="QTW429" s="93"/>
      <c r="QTX429" s="93"/>
      <c r="QTY429" s="93"/>
      <c r="QTZ429" s="93"/>
      <c r="QUA429" s="93"/>
      <c r="QUB429" s="93"/>
      <c r="QUC429" s="93"/>
      <c r="QUD429" s="93"/>
      <c r="QUE429" s="93"/>
      <c r="QUF429" s="93"/>
      <c r="QUG429" s="93"/>
      <c r="QUH429" s="93"/>
      <c r="QUI429" s="93"/>
      <c r="QUJ429" s="93"/>
      <c r="QUK429" s="93"/>
      <c r="QUL429" s="93"/>
      <c r="QUM429" s="93"/>
      <c r="QUN429" s="93"/>
      <c r="QUO429" s="93"/>
      <c r="QUP429" s="93"/>
      <c r="QUQ429" s="93"/>
      <c r="QUR429" s="93"/>
      <c r="QUS429" s="93"/>
      <c r="QUT429" s="93"/>
      <c r="QUU429" s="93"/>
      <c r="QUV429" s="93"/>
      <c r="QUW429" s="93"/>
      <c r="QUX429" s="93"/>
      <c r="QUY429" s="93"/>
      <c r="QUZ429" s="93"/>
      <c r="QVA429" s="93"/>
      <c r="QVB429" s="93"/>
      <c r="QVC429" s="93"/>
      <c r="QVD429" s="93"/>
      <c r="QVE429" s="93"/>
      <c r="QVF429" s="93"/>
      <c r="QVG429" s="93"/>
      <c r="QVH429" s="93"/>
      <c r="QVI429" s="93"/>
      <c r="QVJ429" s="93"/>
      <c r="QVK429" s="93"/>
      <c r="QVL429" s="93"/>
      <c r="QVM429" s="93"/>
      <c r="QVN429" s="93"/>
      <c r="QVO429" s="93"/>
      <c r="QVP429" s="93"/>
      <c r="QVQ429" s="93"/>
      <c r="QVR429" s="93"/>
      <c r="QVS429" s="93"/>
      <c r="QVT429" s="93"/>
      <c r="QVU429" s="93"/>
      <c r="QVV429" s="93"/>
      <c r="QVW429" s="93"/>
      <c r="QVX429" s="93"/>
      <c r="QVY429" s="93"/>
      <c r="QVZ429" s="93"/>
      <c r="QWA429" s="93"/>
      <c r="QWB429" s="93"/>
      <c r="QWC429" s="93"/>
      <c r="QWD429" s="93"/>
      <c r="QWE429" s="93"/>
      <c r="QWF429" s="93"/>
      <c r="QWG429" s="93"/>
      <c r="QWH429" s="93"/>
      <c r="QWI429" s="93"/>
      <c r="QWJ429" s="93"/>
      <c r="QWK429" s="93"/>
      <c r="QWL429" s="93"/>
      <c r="QWM429" s="93"/>
      <c r="QWN429" s="93"/>
      <c r="QWO429" s="93"/>
      <c r="QWP429" s="93"/>
      <c r="QWQ429" s="93"/>
      <c r="QWR429" s="93"/>
      <c r="QWS429" s="93"/>
      <c r="QWT429" s="93"/>
      <c r="QWU429" s="93"/>
      <c r="QWV429" s="93"/>
      <c r="QWW429" s="93"/>
      <c r="QWX429" s="93"/>
      <c r="QWY429" s="93"/>
      <c r="QWZ429" s="93"/>
      <c r="QXA429" s="93"/>
      <c r="QXB429" s="93"/>
      <c r="QXC429" s="93"/>
      <c r="QXD429" s="93"/>
      <c r="QXE429" s="93"/>
      <c r="QXF429" s="93"/>
      <c r="QXG429" s="93"/>
      <c r="QXH429" s="93"/>
      <c r="QXI429" s="93"/>
      <c r="QXJ429" s="93"/>
      <c r="QXK429" s="93"/>
      <c r="QXL429" s="93"/>
      <c r="QXM429" s="93"/>
      <c r="QXN429" s="93"/>
      <c r="QXO429" s="93"/>
      <c r="QXP429" s="93"/>
      <c r="QXQ429" s="93"/>
      <c r="QXR429" s="93"/>
      <c r="QXS429" s="93"/>
      <c r="QXT429" s="93"/>
      <c r="QXU429" s="93"/>
      <c r="QXV429" s="93"/>
      <c r="QXW429" s="93"/>
      <c r="QXX429" s="93"/>
      <c r="QXY429" s="93"/>
      <c r="QXZ429" s="93"/>
      <c r="QYA429" s="93"/>
      <c r="QYB429" s="93"/>
      <c r="QYC429" s="93"/>
      <c r="QYD429" s="93"/>
      <c r="QYE429" s="93"/>
      <c r="QYF429" s="93"/>
      <c r="QYG429" s="93"/>
      <c r="QYH429" s="93"/>
      <c r="QYI429" s="93"/>
      <c r="QYJ429" s="93"/>
      <c r="QYK429" s="93"/>
      <c r="QYL429" s="93"/>
      <c r="QYM429" s="93"/>
      <c r="QYN429" s="93"/>
      <c r="QYO429" s="93"/>
      <c r="QYP429" s="93"/>
      <c r="QYQ429" s="93"/>
      <c r="QYR429" s="93"/>
      <c r="QYS429" s="93"/>
      <c r="QYT429" s="93"/>
      <c r="QYU429" s="93"/>
      <c r="QYV429" s="93"/>
      <c r="QYW429" s="93"/>
      <c r="QYX429" s="93"/>
      <c r="QYY429" s="93"/>
      <c r="QYZ429" s="93"/>
      <c r="QZA429" s="93"/>
      <c r="QZB429" s="93"/>
      <c r="QZC429" s="93"/>
      <c r="QZD429" s="93"/>
      <c r="QZE429" s="93"/>
      <c r="QZF429" s="93"/>
      <c r="QZG429" s="93"/>
      <c r="QZH429" s="93"/>
      <c r="QZI429" s="93"/>
      <c r="QZJ429" s="93"/>
      <c r="QZK429" s="93"/>
      <c r="QZL429" s="93"/>
      <c r="QZM429" s="93"/>
      <c r="QZN429" s="93"/>
      <c r="QZO429" s="93"/>
      <c r="QZP429" s="93"/>
      <c r="QZQ429" s="93"/>
      <c r="QZR429" s="93"/>
      <c r="QZS429" s="93"/>
      <c r="QZT429" s="93"/>
      <c r="QZU429" s="93"/>
      <c r="QZV429" s="93"/>
      <c r="QZW429" s="93"/>
      <c r="QZX429" s="93"/>
      <c r="QZY429" s="93"/>
      <c r="QZZ429" s="93"/>
      <c r="RAA429" s="93"/>
      <c r="RAB429" s="93"/>
      <c r="RAC429" s="93"/>
      <c r="RAD429" s="93"/>
      <c r="RAE429" s="93"/>
      <c r="RAF429" s="93"/>
      <c r="RAG429" s="93"/>
      <c r="RAH429" s="93"/>
      <c r="RAI429" s="93"/>
      <c r="RAJ429" s="93"/>
      <c r="RAK429" s="93"/>
      <c r="RAL429" s="93"/>
      <c r="RAM429" s="93"/>
      <c r="RAN429" s="93"/>
      <c r="RAO429" s="93"/>
      <c r="RAP429" s="93"/>
      <c r="RAQ429" s="93"/>
      <c r="RAR429" s="93"/>
      <c r="RAS429" s="93"/>
      <c r="RAT429" s="93"/>
      <c r="RAU429" s="93"/>
      <c r="RAV429" s="93"/>
      <c r="RAW429" s="93"/>
      <c r="RAX429" s="93"/>
      <c r="RAY429" s="93"/>
      <c r="RAZ429" s="93"/>
      <c r="RBA429" s="93"/>
      <c r="RBB429" s="93"/>
      <c r="RBC429" s="93"/>
      <c r="RBD429" s="93"/>
      <c r="RBE429" s="93"/>
      <c r="RBF429" s="93"/>
      <c r="RBG429" s="93"/>
      <c r="RBH429" s="93"/>
      <c r="RBI429" s="93"/>
      <c r="RBJ429" s="93"/>
      <c r="RBK429" s="93"/>
      <c r="RBL429" s="93"/>
      <c r="RBM429" s="93"/>
      <c r="RBN429" s="93"/>
      <c r="RBO429" s="93"/>
      <c r="RBP429" s="93"/>
      <c r="RBQ429" s="93"/>
      <c r="RBR429" s="93"/>
      <c r="RBS429" s="93"/>
      <c r="RBT429" s="93"/>
      <c r="RBU429" s="93"/>
      <c r="RBV429" s="93"/>
      <c r="RBW429" s="93"/>
      <c r="RBX429" s="93"/>
      <c r="RBY429" s="93"/>
      <c r="RBZ429" s="93"/>
      <c r="RCA429" s="93"/>
      <c r="RCB429" s="93"/>
      <c r="RCC429" s="93"/>
      <c r="RCD429" s="93"/>
      <c r="RCE429" s="93"/>
      <c r="RCF429" s="93"/>
      <c r="RCG429" s="93"/>
      <c r="RCH429" s="93"/>
      <c r="RCI429" s="93"/>
      <c r="RCJ429" s="93"/>
      <c r="RCK429" s="93"/>
      <c r="RCL429" s="93"/>
      <c r="RCM429" s="93"/>
      <c r="RCN429" s="93"/>
      <c r="RCO429" s="93"/>
      <c r="RCP429" s="93"/>
      <c r="RCQ429" s="93"/>
      <c r="RCR429" s="93"/>
      <c r="RCS429" s="93"/>
      <c r="RCT429" s="93"/>
      <c r="RCU429" s="93"/>
      <c r="RCV429" s="93"/>
      <c r="RCW429" s="93"/>
      <c r="RCX429" s="93"/>
      <c r="RCY429" s="93"/>
      <c r="RCZ429" s="93"/>
      <c r="RDA429" s="93"/>
      <c r="RDB429" s="93"/>
      <c r="RDC429" s="93"/>
      <c r="RDD429" s="93"/>
      <c r="RDE429" s="93"/>
      <c r="RDF429" s="93"/>
      <c r="RDG429" s="93"/>
      <c r="RDH429" s="93"/>
      <c r="RDI429" s="93"/>
      <c r="RDJ429" s="93"/>
      <c r="RDK429" s="93"/>
      <c r="RDL429" s="93"/>
      <c r="RDM429" s="93"/>
      <c r="RDN429" s="93"/>
      <c r="RDO429" s="93"/>
      <c r="RDP429" s="93"/>
      <c r="RDQ429" s="93"/>
      <c r="RDR429" s="93"/>
      <c r="RDS429" s="93"/>
      <c r="RDT429" s="93"/>
      <c r="RDU429" s="93"/>
      <c r="RDV429" s="93"/>
      <c r="RDW429" s="93"/>
      <c r="RDX429" s="93"/>
      <c r="RDY429" s="93"/>
      <c r="RDZ429" s="93"/>
      <c r="REA429" s="93"/>
      <c r="REB429" s="93"/>
      <c r="REC429" s="93"/>
      <c r="RED429" s="93"/>
      <c r="REE429" s="93"/>
      <c r="REF429" s="93"/>
      <c r="REG429" s="93"/>
      <c r="REH429" s="93"/>
      <c r="REI429" s="93"/>
      <c r="REJ429" s="93"/>
      <c r="REK429" s="93"/>
      <c r="REL429" s="93"/>
      <c r="REM429" s="93"/>
      <c r="REN429" s="93"/>
      <c r="REO429" s="93"/>
      <c r="REP429" s="93"/>
      <c r="REQ429" s="93"/>
      <c r="RER429" s="93"/>
      <c r="RES429" s="93"/>
      <c r="RET429" s="93"/>
      <c r="REU429" s="93"/>
      <c r="REV429" s="93"/>
      <c r="REW429" s="93"/>
      <c r="REX429" s="93"/>
      <c r="REY429" s="93"/>
      <c r="REZ429" s="93"/>
      <c r="RFA429" s="93"/>
      <c r="RFB429" s="93"/>
      <c r="RFC429" s="93"/>
      <c r="RFD429" s="93"/>
      <c r="RFE429" s="93"/>
      <c r="RFF429" s="93"/>
      <c r="RFG429" s="93"/>
      <c r="RFH429" s="93"/>
      <c r="RFI429" s="93"/>
      <c r="RFJ429" s="93"/>
      <c r="RFK429" s="93"/>
      <c r="RFL429" s="93"/>
      <c r="RFM429" s="93"/>
      <c r="RFN429" s="93"/>
      <c r="RFO429" s="93"/>
      <c r="RFP429" s="93"/>
      <c r="RFQ429" s="93"/>
      <c r="RFR429" s="93"/>
      <c r="RFS429" s="93"/>
      <c r="RFT429" s="93"/>
      <c r="RFU429" s="93"/>
      <c r="RFV429" s="93"/>
      <c r="RFW429" s="93"/>
      <c r="RFX429" s="93"/>
      <c r="RFY429" s="93"/>
      <c r="RFZ429" s="93"/>
      <c r="RGA429" s="93"/>
      <c r="RGB429" s="93"/>
      <c r="RGC429" s="93"/>
      <c r="RGD429" s="93"/>
      <c r="RGE429" s="93"/>
      <c r="RGF429" s="93"/>
      <c r="RGG429" s="93"/>
      <c r="RGH429" s="93"/>
      <c r="RGI429" s="93"/>
      <c r="RGJ429" s="93"/>
      <c r="RGK429" s="93"/>
      <c r="RGL429" s="93"/>
      <c r="RGM429" s="93"/>
      <c r="RGN429" s="93"/>
      <c r="RGO429" s="93"/>
      <c r="RGP429" s="93"/>
      <c r="RGQ429" s="93"/>
      <c r="RGR429" s="93"/>
      <c r="RGS429" s="93"/>
      <c r="RGT429" s="93"/>
      <c r="RGU429" s="93"/>
      <c r="RGV429" s="93"/>
      <c r="RGW429" s="93"/>
      <c r="RGX429" s="93"/>
      <c r="RGY429" s="93"/>
      <c r="RGZ429" s="93"/>
      <c r="RHA429" s="93"/>
      <c r="RHB429" s="93"/>
      <c r="RHC429" s="93"/>
      <c r="RHD429" s="93"/>
      <c r="RHE429" s="93"/>
      <c r="RHF429" s="93"/>
      <c r="RHG429" s="93"/>
      <c r="RHH429" s="93"/>
      <c r="RHI429" s="93"/>
      <c r="RHJ429" s="93"/>
      <c r="RHK429" s="93"/>
      <c r="RHL429" s="93"/>
      <c r="RHM429" s="93"/>
      <c r="RHN429" s="93"/>
      <c r="RHO429" s="93"/>
      <c r="RHP429" s="93"/>
      <c r="RHQ429" s="93"/>
      <c r="RHR429" s="93"/>
      <c r="RHS429" s="93"/>
      <c r="RHT429" s="93"/>
      <c r="RHU429" s="93"/>
      <c r="RHV429" s="93"/>
      <c r="RHW429" s="93"/>
      <c r="RHX429" s="93"/>
      <c r="RHY429" s="93"/>
      <c r="RHZ429" s="93"/>
      <c r="RIA429" s="93"/>
      <c r="RIB429" s="93"/>
      <c r="RIC429" s="93"/>
      <c r="RID429" s="93"/>
      <c r="RIE429" s="93"/>
      <c r="RIF429" s="93"/>
      <c r="RIG429" s="93"/>
      <c r="RIH429" s="93"/>
      <c r="RII429" s="93"/>
      <c r="RIJ429" s="93"/>
      <c r="RIK429" s="93"/>
      <c r="RIL429" s="93"/>
      <c r="RIM429" s="93"/>
      <c r="RIN429" s="93"/>
      <c r="RIO429" s="93"/>
      <c r="RIP429" s="93"/>
      <c r="RIQ429" s="93"/>
      <c r="RIR429" s="93"/>
      <c r="RIS429" s="93"/>
      <c r="RIT429" s="93"/>
      <c r="RIU429" s="93"/>
      <c r="RIV429" s="93"/>
      <c r="RIW429" s="93"/>
      <c r="RIX429" s="93"/>
      <c r="RIY429" s="93"/>
      <c r="RIZ429" s="93"/>
      <c r="RJA429" s="93"/>
      <c r="RJB429" s="93"/>
      <c r="RJC429" s="93"/>
      <c r="RJD429" s="93"/>
      <c r="RJE429" s="93"/>
      <c r="RJF429" s="93"/>
      <c r="RJG429" s="93"/>
      <c r="RJH429" s="93"/>
      <c r="RJI429" s="93"/>
      <c r="RJJ429" s="93"/>
      <c r="RJK429" s="93"/>
      <c r="RJL429" s="93"/>
      <c r="RJM429" s="93"/>
      <c r="RJN429" s="93"/>
      <c r="RJO429" s="93"/>
      <c r="RJP429" s="93"/>
      <c r="RJQ429" s="93"/>
      <c r="RJR429" s="93"/>
      <c r="RJS429" s="93"/>
      <c r="RJT429" s="93"/>
      <c r="RJU429" s="93"/>
      <c r="RJV429" s="93"/>
      <c r="RJW429" s="93"/>
      <c r="RJX429" s="93"/>
      <c r="RJY429" s="93"/>
      <c r="RJZ429" s="93"/>
      <c r="RKA429" s="93"/>
      <c r="RKB429" s="93"/>
      <c r="RKC429" s="93"/>
      <c r="RKD429" s="93"/>
      <c r="RKE429" s="93"/>
      <c r="RKF429" s="93"/>
      <c r="RKG429" s="93"/>
      <c r="RKH429" s="93"/>
      <c r="RKI429" s="93"/>
      <c r="RKJ429" s="93"/>
      <c r="RKK429" s="93"/>
      <c r="RKL429" s="93"/>
      <c r="RKM429" s="93"/>
      <c r="RKN429" s="93"/>
      <c r="RKO429" s="93"/>
      <c r="RKP429" s="93"/>
      <c r="RKQ429" s="93"/>
      <c r="RKR429" s="93"/>
      <c r="RKS429" s="93"/>
      <c r="RKT429" s="93"/>
      <c r="RKU429" s="93"/>
      <c r="RKV429" s="93"/>
      <c r="RKW429" s="93"/>
      <c r="RKX429" s="93"/>
      <c r="RKY429" s="93"/>
      <c r="RKZ429" s="93"/>
      <c r="RLA429" s="93"/>
      <c r="RLB429" s="93"/>
      <c r="RLC429" s="93"/>
      <c r="RLD429" s="93"/>
      <c r="RLE429" s="93"/>
      <c r="RLF429" s="93"/>
      <c r="RLG429" s="93"/>
      <c r="RLH429" s="93"/>
      <c r="RLI429" s="93"/>
      <c r="RLJ429" s="93"/>
      <c r="RLK429" s="93"/>
      <c r="RLL429" s="93"/>
      <c r="RLM429" s="93"/>
      <c r="RLN429" s="93"/>
      <c r="RLO429" s="93"/>
      <c r="RLP429" s="93"/>
      <c r="RLQ429" s="93"/>
      <c r="RLR429" s="93"/>
      <c r="RLS429" s="93"/>
      <c r="RLT429" s="93"/>
      <c r="RLU429" s="93"/>
      <c r="RLV429" s="93"/>
      <c r="RLW429" s="93"/>
      <c r="RLX429" s="93"/>
      <c r="RLY429" s="93"/>
      <c r="RLZ429" s="93"/>
      <c r="RMA429" s="93"/>
      <c r="RMB429" s="93"/>
      <c r="RMC429" s="93"/>
      <c r="RMD429" s="93"/>
      <c r="RME429" s="93"/>
      <c r="RMF429" s="93"/>
      <c r="RMG429" s="93"/>
      <c r="RMH429" s="93"/>
      <c r="RMI429" s="93"/>
      <c r="RMJ429" s="93"/>
      <c r="RMK429" s="93"/>
      <c r="RML429" s="93"/>
      <c r="RMM429" s="93"/>
      <c r="RMN429" s="93"/>
      <c r="RMO429" s="93"/>
      <c r="RMP429" s="93"/>
      <c r="RMQ429" s="93"/>
      <c r="RMR429" s="93"/>
      <c r="RMS429" s="93"/>
      <c r="RMT429" s="93"/>
      <c r="RMU429" s="93"/>
      <c r="RMV429" s="93"/>
      <c r="RMW429" s="93"/>
      <c r="RMX429" s="93"/>
      <c r="RMY429" s="93"/>
      <c r="RMZ429" s="93"/>
      <c r="RNA429" s="93"/>
      <c r="RNB429" s="93"/>
      <c r="RNC429" s="93"/>
      <c r="RND429" s="93"/>
      <c r="RNE429" s="93"/>
      <c r="RNF429" s="93"/>
      <c r="RNG429" s="93"/>
      <c r="RNH429" s="93"/>
      <c r="RNI429" s="93"/>
      <c r="RNJ429" s="93"/>
      <c r="RNK429" s="93"/>
      <c r="RNL429" s="93"/>
      <c r="RNM429" s="93"/>
      <c r="RNN429" s="93"/>
      <c r="RNO429" s="93"/>
      <c r="RNP429" s="93"/>
      <c r="RNQ429" s="93"/>
      <c r="RNR429" s="93"/>
      <c r="RNS429" s="93"/>
      <c r="RNT429" s="93"/>
      <c r="RNU429" s="93"/>
      <c r="RNV429" s="93"/>
      <c r="RNW429" s="93"/>
      <c r="RNX429" s="93"/>
      <c r="RNY429" s="93"/>
      <c r="RNZ429" s="93"/>
      <c r="ROA429" s="93"/>
      <c r="ROB429" s="93"/>
      <c r="ROC429" s="93"/>
      <c r="ROD429" s="93"/>
      <c r="ROE429" s="93"/>
      <c r="ROF429" s="93"/>
      <c r="ROG429" s="93"/>
      <c r="ROH429" s="93"/>
      <c r="ROI429" s="93"/>
      <c r="ROJ429" s="93"/>
      <c r="ROK429" s="93"/>
      <c r="ROL429" s="93"/>
      <c r="ROM429" s="93"/>
      <c r="RON429" s="93"/>
      <c r="ROO429" s="93"/>
      <c r="ROP429" s="93"/>
      <c r="ROQ429" s="93"/>
      <c r="ROR429" s="93"/>
      <c r="ROS429" s="93"/>
      <c r="ROT429" s="93"/>
      <c r="ROU429" s="93"/>
      <c r="ROV429" s="93"/>
      <c r="ROW429" s="93"/>
      <c r="ROX429" s="93"/>
      <c r="ROY429" s="93"/>
      <c r="ROZ429" s="93"/>
      <c r="RPA429" s="93"/>
      <c r="RPB429" s="93"/>
      <c r="RPC429" s="93"/>
      <c r="RPD429" s="93"/>
      <c r="RPE429" s="93"/>
      <c r="RPF429" s="93"/>
      <c r="RPG429" s="93"/>
      <c r="RPH429" s="93"/>
      <c r="RPI429" s="93"/>
      <c r="RPJ429" s="93"/>
      <c r="RPK429" s="93"/>
      <c r="RPL429" s="93"/>
      <c r="RPM429" s="93"/>
      <c r="RPN429" s="93"/>
      <c r="RPO429" s="93"/>
      <c r="RPP429" s="93"/>
      <c r="RPQ429" s="93"/>
      <c r="RPR429" s="93"/>
      <c r="RPS429" s="93"/>
      <c r="RPT429" s="93"/>
      <c r="RPU429" s="93"/>
      <c r="RPV429" s="93"/>
      <c r="RPW429" s="93"/>
      <c r="RPX429" s="93"/>
      <c r="RPY429" s="93"/>
      <c r="RPZ429" s="93"/>
      <c r="RQA429" s="93"/>
      <c r="RQB429" s="93"/>
      <c r="RQC429" s="93"/>
      <c r="RQD429" s="93"/>
      <c r="RQE429" s="93"/>
      <c r="RQF429" s="93"/>
      <c r="RQG429" s="93"/>
      <c r="RQH429" s="93"/>
      <c r="RQI429" s="93"/>
      <c r="RQJ429" s="93"/>
      <c r="RQK429" s="93"/>
      <c r="RQL429" s="93"/>
      <c r="RQM429" s="93"/>
      <c r="RQN429" s="93"/>
      <c r="RQO429" s="93"/>
      <c r="RQP429" s="93"/>
      <c r="RQQ429" s="93"/>
      <c r="RQR429" s="93"/>
      <c r="RQS429" s="93"/>
      <c r="RQT429" s="93"/>
      <c r="RQU429" s="93"/>
      <c r="RQV429" s="93"/>
      <c r="RQW429" s="93"/>
      <c r="RQX429" s="93"/>
      <c r="RQY429" s="93"/>
      <c r="RQZ429" s="93"/>
      <c r="RRA429" s="93"/>
      <c r="RRB429" s="93"/>
      <c r="RRC429" s="93"/>
      <c r="RRD429" s="93"/>
      <c r="RRE429" s="93"/>
      <c r="RRF429" s="93"/>
      <c r="RRG429" s="93"/>
      <c r="RRH429" s="93"/>
      <c r="RRI429" s="93"/>
      <c r="RRJ429" s="93"/>
      <c r="RRK429" s="93"/>
      <c r="RRL429" s="93"/>
      <c r="RRM429" s="93"/>
      <c r="RRN429" s="93"/>
      <c r="RRO429" s="93"/>
      <c r="RRP429" s="93"/>
      <c r="RRQ429" s="93"/>
      <c r="RRR429" s="93"/>
      <c r="RRS429" s="93"/>
      <c r="RRT429" s="93"/>
      <c r="RRU429" s="93"/>
      <c r="RRV429" s="93"/>
      <c r="RRW429" s="93"/>
      <c r="RRX429" s="93"/>
      <c r="RRY429" s="93"/>
      <c r="RRZ429" s="93"/>
      <c r="RSA429" s="93"/>
      <c r="RSB429" s="93"/>
      <c r="RSC429" s="93"/>
      <c r="RSD429" s="93"/>
      <c r="RSE429" s="93"/>
      <c r="RSF429" s="93"/>
      <c r="RSG429" s="93"/>
      <c r="RSH429" s="93"/>
      <c r="RSI429" s="93"/>
      <c r="RSJ429" s="93"/>
      <c r="RSK429" s="93"/>
      <c r="RSL429" s="93"/>
      <c r="RSM429" s="93"/>
      <c r="RSN429" s="93"/>
      <c r="RSO429" s="93"/>
      <c r="RSP429" s="93"/>
      <c r="RSQ429" s="93"/>
      <c r="RSR429" s="93"/>
      <c r="RSS429" s="93"/>
      <c r="RST429" s="93"/>
      <c r="RSU429" s="93"/>
      <c r="RSV429" s="93"/>
      <c r="RSW429" s="93"/>
      <c r="RSX429" s="93"/>
      <c r="RSY429" s="93"/>
      <c r="RSZ429" s="93"/>
      <c r="RTA429" s="93"/>
      <c r="RTB429" s="93"/>
      <c r="RTC429" s="93"/>
      <c r="RTD429" s="93"/>
      <c r="RTE429" s="93"/>
      <c r="RTF429" s="93"/>
      <c r="RTG429" s="93"/>
      <c r="RTH429" s="93"/>
      <c r="RTI429" s="93"/>
      <c r="RTJ429" s="93"/>
      <c r="RTK429" s="93"/>
      <c r="RTL429" s="93"/>
      <c r="RTM429" s="93"/>
      <c r="RTN429" s="93"/>
      <c r="RTO429" s="93"/>
      <c r="RTP429" s="93"/>
      <c r="RTQ429" s="93"/>
      <c r="RTR429" s="93"/>
      <c r="RTS429" s="93"/>
      <c r="RTT429" s="93"/>
      <c r="RTU429" s="93"/>
      <c r="RTV429" s="93"/>
      <c r="RTW429" s="93"/>
      <c r="RTX429" s="93"/>
      <c r="RTY429" s="93"/>
      <c r="RTZ429" s="93"/>
      <c r="RUA429" s="93"/>
      <c r="RUB429" s="93"/>
      <c r="RUC429" s="93"/>
      <c r="RUD429" s="93"/>
      <c r="RUE429" s="93"/>
      <c r="RUF429" s="93"/>
      <c r="RUG429" s="93"/>
      <c r="RUH429" s="93"/>
      <c r="RUI429" s="93"/>
      <c r="RUJ429" s="93"/>
      <c r="RUK429" s="93"/>
      <c r="RUL429" s="93"/>
      <c r="RUM429" s="93"/>
      <c r="RUN429" s="93"/>
      <c r="RUO429" s="93"/>
      <c r="RUP429" s="93"/>
      <c r="RUQ429" s="93"/>
      <c r="RUR429" s="93"/>
      <c r="RUS429" s="93"/>
      <c r="RUT429" s="93"/>
      <c r="RUU429" s="93"/>
      <c r="RUV429" s="93"/>
      <c r="RUW429" s="93"/>
      <c r="RUX429" s="93"/>
      <c r="RUY429" s="93"/>
      <c r="RUZ429" s="93"/>
      <c r="RVA429" s="93"/>
      <c r="RVB429" s="93"/>
      <c r="RVC429" s="93"/>
      <c r="RVD429" s="93"/>
      <c r="RVE429" s="93"/>
      <c r="RVF429" s="93"/>
      <c r="RVG429" s="93"/>
      <c r="RVH429" s="93"/>
      <c r="RVI429" s="93"/>
      <c r="RVJ429" s="93"/>
      <c r="RVK429" s="93"/>
      <c r="RVL429" s="93"/>
      <c r="RVM429" s="93"/>
      <c r="RVN429" s="93"/>
      <c r="RVO429" s="93"/>
      <c r="RVP429" s="93"/>
      <c r="RVQ429" s="93"/>
      <c r="RVR429" s="93"/>
      <c r="RVS429" s="93"/>
      <c r="RVT429" s="93"/>
      <c r="RVU429" s="93"/>
      <c r="RVV429" s="93"/>
      <c r="RVW429" s="93"/>
      <c r="RVX429" s="93"/>
      <c r="RVY429" s="93"/>
      <c r="RVZ429" s="93"/>
      <c r="RWA429" s="93"/>
      <c r="RWB429" s="93"/>
      <c r="RWC429" s="93"/>
      <c r="RWD429" s="93"/>
      <c r="RWE429" s="93"/>
      <c r="RWF429" s="93"/>
      <c r="RWG429" s="93"/>
      <c r="RWH429" s="93"/>
      <c r="RWI429" s="93"/>
      <c r="RWJ429" s="93"/>
      <c r="RWK429" s="93"/>
      <c r="RWL429" s="93"/>
      <c r="RWM429" s="93"/>
      <c r="RWN429" s="93"/>
      <c r="RWO429" s="93"/>
      <c r="RWP429" s="93"/>
      <c r="RWQ429" s="93"/>
      <c r="RWR429" s="93"/>
      <c r="RWS429" s="93"/>
      <c r="RWT429" s="93"/>
      <c r="RWU429" s="93"/>
      <c r="RWV429" s="93"/>
      <c r="RWW429" s="93"/>
      <c r="RWX429" s="93"/>
      <c r="RWY429" s="93"/>
      <c r="RWZ429" s="93"/>
      <c r="RXA429" s="93"/>
      <c r="RXB429" s="93"/>
      <c r="RXC429" s="93"/>
      <c r="RXD429" s="93"/>
      <c r="RXE429" s="93"/>
      <c r="RXF429" s="93"/>
      <c r="RXG429" s="93"/>
      <c r="RXH429" s="93"/>
      <c r="RXI429" s="93"/>
      <c r="RXJ429" s="93"/>
      <c r="RXK429" s="93"/>
      <c r="RXL429" s="93"/>
      <c r="RXM429" s="93"/>
      <c r="RXN429" s="93"/>
      <c r="RXO429" s="93"/>
      <c r="RXP429" s="93"/>
      <c r="RXQ429" s="93"/>
      <c r="RXR429" s="93"/>
      <c r="RXS429" s="93"/>
      <c r="RXT429" s="93"/>
      <c r="RXU429" s="93"/>
      <c r="RXV429" s="93"/>
      <c r="RXW429" s="93"/>
      <c r="RXX429" s="93"/>
      <c r="RXY429" s="93"/>
      <c r="RXZ429" s="93"/>
      <c r="RYA429" s="93"/>
      <c r="RYB429" s="93"/>
      <c r="RYC429" s="93"/>
      <c r="RYD429" s="93"/>
      <c r="RYE429" s="93"/>
      <c r="RYF429" s="93"/>
      <c r="RYG429" s="93"/>
      <c r="RYH429" s="93"/>
      <c r="RYI429" s="93"/>
      <c r="RYJ429" s="93"/>
      <c r="RYK429" s="93"/>
      <c r="RYL429" s="93"/>
      <c r="RYM429" s="93"/>
      <c r="RYN429" s="93"/>
      <c r="RYO429" s="93"/>
      <c r="RYP429" s="93"/>
      <c r="RYQ429" s="93"/>
      <c r="RYR429" s="93"/>
      <c r="RYS429" s="93"/>
      <c r="RYT429" s="93"/>
      <c r="RYU429" s="93"/>
      <c r="RYV429" s="93"/>
      <c r="RYW429" s="93"/>
      <c r="RYX429" s="93"/>
      <c r="RYY429" s="93"/>
      <c r="RYZ429" s="93"/>
      <c r="RZA429" s="93"/>
      <c r="RZB429" s="93"/>
      <c r="RZC429" s="93"/>
      <c r="RZD429" s="93"/>
      <c r="RZE429" s="93"/>
      <c r="RZF429" s="93"/>
      <c r="RZG429" s="93"/>
      <c r="RZH429" s="93"/>
      <c r="RZI429" s="93"/>
      <c r="RZJ429" s="93"/>
      <c r="RZK429" s="93"/>
      <c r="RZL429" s="93"/>
      <c r="RZM429" s="93"/>
      <c r="RZN429" s="93"/>
      <c r="RZO429" s="93"/>
      <c r="RZP429" s="93"/>
      <c r="RZQ429" s="93"/>
      <c r="RZR429" s="93"/>
      <c r="RZS429" s="93"/>
      <c r="RZT429" s="93"/>
      <c r="RZU429" s="93"/>
      <c r="RZV429" s="93"/>
      <c r="RZW429" s="93"/>
      <c r="RZX429" s="93"/>
      <c r="RZY429" s="93"/>
      <c r="RZZ429" s="93"/>
      <c r="SAA429" s="93"/>
      <c r="SAB429" s="93"/>
      <c r="SAC429" s="93"/>
      <c r="SAD429" s="93"/>
      <c r="SAE429" s="93"/>
      <c r="SAF429" s="93"/>
      <c r="SAG429" s="93"/>
      <c r="SAH429" s="93"/>
      <c r="SAI429" s="93"/>
      <c r="SAJ429" s="93"/>
      <c r="SAK429" s="93"/>
      <c r="SAL429" s="93"/>
      <c r="SAM429" s="93"/>
      <c r="SAN429" s="93"/>
      <c r="SAO429" s="93"/>
      <c r="SAP429" s="93"/>
      <c r="SAQ429" s="93"/>
      <c r="SAR429" s="93"/>
      <c r="SAS429" s="93"/>
      <c r="SAT429" s="93"/>
      <c r="SAU429" s="93"/>
      <c r="SAV429" s="93"/>
      <c r="SAW429" s="93"/>
      <c r="SAX429" s="93"/>
      <c r="SAY429" s="93"/>
      <c r="SAZ429" s="93"/>
      <c r="SBA429" s="93"/>
      <c r="SBB429" s="93"/>
      <c r="SBC429" s="93"/>
      <c r="SBD429" s="93"/>
      <c r="SBE429" s="93"/>
      <c r="SBF429" s="93"/>
      <c r="SBG429" s="93"/>
      <c r="SBH429" s="93"/>
      <c r="SBI429" s="93"/>
      <c r="SBJ429" s="93"/>
      <c r="SBK429" s="93"/>
      <c r="SBL429" s="93"/>
      <c r="SBM429" s="93"/>
      <c r="SBN429" s="93"/>
      <c r="SBO429" s="93"/>
      <c r="SBP429" s="93"/>
      <c r="SBQ429" s="93"/>
      <c r="SBR429" s="93"/>
      <c r="SBS429" s="93"/>
      <c r="SBT429" s="93"/>
      <c r="SBU429" s="93"/>
      <c r="SBV429" s="93"/>
      <c r="SBW429" s="93"/>
      <c r="SBX429" s="93"/>
      <c r="SBY429" s="93"/>
      <c r="SBZ429" s="93"/>
      <c r="SCA429" s="93"/>
      <c r="SCB429" s="93"/>
      <c r="SCC429" s="93"/>
      <c r="SCD429" s="93"/>
      <c r="SCE429" s="93"/>
      <c r="SCF429" s="93"/>
      <c r="SCG429" s="93"/>
      <c r="SCH429" s="93"/>
      <c r="SCI429" s="93"/>
      <c r="SCJ429" s="93"/>
      <c r="SCK429" s="93"/>
      <c r="SCL429" s="93"/>
      <c r="SCM429" s="93"/>
      <c r="SCN429" s="93"/>
      <c r="SCO429" s="93"/>
      <c r="SCP429" s="93"/>
      <c r="SCQ429" s="93"/>
      <c r="SCR429" s="93"/>
      <c r="SCS429" s="93"/>
      <c r="SCT429" s="93"/>
      <c r="SCU429" s="93"/>
      <c r="SCV429" s="93"/>
      <c r="SCW429" s="93"/>
      <c r="SCX429" s="93"/>
      <c r="SCY429" s="93"/>
      <c r="SCZ429" s="93"/>
      <c r="SDA429" s="93"/>
      <c r="SDB429" s="93"/>
      <c r="SDC429" s="93"/>
      <c r="SDD429" s="93"/>
      <c r="SDE429" s="93"/>
      <c r="SDF429" s="93"/>
      <c r="SDG429" s="93"/>
      <c r="SDH429" s="93"/>
      <c r="SDI429" s="93"/>
      <c r="SDJ429" s="93"/>
      <c r="SDK429" s="93"/>
      <c r="SDL429" s="93"/>
      <c r="SDM429" s="93"/>
      <c r="SDN429" s="93"/>
      <c r="SDO429" s="93"/>
      <c r="SDP429" s="93"/>
      <c r="SDQ429" s="93"/>
      <c r="SDR429" s="93"/>
      <c r="SDS429" s="93"/>
      <c r="SDT429" s="93"/>
      <c r="SDU429" s="93"/>
      <c r="SDV429" s="93"/>
      <c r="SDW429" s="93"/>
      <c r="SDX429" s="93"/>
      <c r="SDY429" s="93"/>
      <c r="SDZ429" s="93"/>
      <c r="SEA429" s="93"/>
      <c r="SEB429" s="93"/>
      <c r="SEC429" s="93"/>
      <c r="SED429" s="93"/>
      <c r="SEE429" s="93"/>
      <c r="SEF429" s="93"/>
      <c r="SEG429" s="93"/>
      <c r="SEH429" s="93"/>
      <c r="SEI429" s="93"/>
      <c r="SEJ429" s="93"/>
      <c r="SEK429" s="93"/>
      <c r="SEL429" s="93"/>
      <c r="SEM429" s="93"/>
      <c r="SEN429" s="93"/>
      <c r="SEO429" s="93"/>
      <c r="SEP429" s="93"/>
      <c r="SEQ429" s="93"/>
      <c r="SER429" s="93"/>
      <c r="SES429" s="93"/>
      <c r="SET429" s="93"/>
      <c r="SEU429" s="93"/>
      <c r="SEV429" s="93"/>
      <c r="SEW429" s="93"/>
      <c r="SEX429" s="93"/>
      <c r="SEY429" s="93"/>
      <c r="SEZ429" s="93"/>
      <c r="SFA429" s="93"/>
      <c r="SFB429" s="93"/>
      <c r="SFC429" s="93"/>
      <c r="SFD429" s="93"/>
      <c r="SFE429" s="93"/>
      <c r="SFF429" s="93"/>
      <c r="SFG429" s="93"/>
      <c r="SFH429" s="93"/>
      <c r="SFI429" s="93"/>
      <c r="SFJ429" s="93"/>
      <c r="SFK429" s="93"/>
      <c r="SFL429" s="93"/>
      <c r="SFM429" s="93"/>
      <c r="SFN429" s="93"/>
      <c r="SFO429" s="93"/>
      <c r="SFP429" s="93"/>
      <c r="SFQ429" s="93"/>
      <c r="SFR429" s="93"/>
      <c r="SFS429" s="93"/>
      <c r="SFT429" s="93"/>
      <c r="SFU429" s="93"/>
      <c r="SFV429" s="93"/>
      <c r="SFW429" s="93"/>
      <c r="SFX429" s="93"/>
      <c r="SFY429" s="93"/>
      <c r="SFZ429" s="93"/>
      <c r="SGA429" s="93"/>
      <c r="SGB429" s="93"/>
      <c r="SGC429" s="93"/>
      <c r="SGD429" s="93"/>
      <c r="SGE429" s="93"/>
      <c r="SGF429" s="93"/>
      <c r="SGG429" s="93"/>
      <c r="SGH429" s="93"/>
      <c r="SGI429" s="93"/>
      <c r="SGJ429" s="93"/>
      <c r="SGK429" s="93"/>
      <c r="SGL429" s="93"/>
      <c r="SGM429" s="93"/>
      <c r="SGN429" s="93"/>
      <c r="SGO429" s="93"/>
      <c r="SGP429" s="93"/>
      <c r="SGQ429" s="93"/>
      <c r="SGR429" s="93"/>
      <c r="SGS429" s="93"/>
      <c r="SGT429" s="93"/>
      <c r="SGU429" s="93"/>
      <c r="SGV429" s="93"/>
      <c r="SGW429" s="93"/>
      <c r="SGX429" s="93"/>
      <c r="SGY429" s="93"/>
      <c r="SGZ429" s="93"/>
      <c r="SHA429" s="93"/>
      <c r="SHB429" s="93"/>
      <c r="SHC429" s="93"/>
      <c r="SHD429" s="93"/>
      <c r="SHE429" s="93"/>
      <c r="SHF429" s="93"/>
      <c r="SHG429" s="93"/>
      <c r="SHH429" s="93"/>
      <c r="SHI429" s="93"/>
      <c r="SHJ429" s="93"/>
      <c r="SHK429" s="93"/>
      <c r="SHL429" s="93"/>
      <c r="SHM429" s="93"/>
      <c r="SHN429" s="93"/>
      <c r="SHO429" s="93"/>
      <c r="SHP429" s="93"/>
      <c r="SHQ429" s="93"/>
      <c r="SHR429" s="93"/>
      <c r="SHS429" s="93"/>
      <c r="SHT429" s="93"/>
      <c r="SHU429" s="93"/>
      <c r="SHV429" s="93"/>
      <c r="SHW429" s="93"/>
      <c r="SHX429" s="93"/>
      <c r="SHY429" s="93"/>
      <c r="SHZ429" s="93"/>
      <c r="SIA429" s="93"/>
      <c r="SIB429" s="93"/>
      <c r="SIC429" s="93"/>
      <c r="SID429" s="93"/>
      <c r="SIE429" s="93"/>
      <c r="SIF429" s="93"/>
      <c r="SIG429" s="93"/>
      <c r="SIH429" s="93"/>
      <c r="SII429" s="93"/>
      <c r="SIJ429" s="93"/>
      <c r="SIK429" s="93"/>
      <c r="SIL429" s="93"/>
      <c r="SIM429" s="93"/>
      <c r="SIN429" s="93"/>
      <c r="SIO429" s="93"/>
      <c r="SIP429" s="93"/>
      <c r="SIQ429" s="93"/>
      <c r="SIR429" s="93"/>
      <c r="SIS429" s="93"/>
      <c r="SIT429" s="93"/>
      <c r="SIU429" s="93"/>
      <c r="SIV429" s="93"/>
      <c r="SIW429" s="93"/>
      <c r="SIX429" s="93"/>
      <c r="SIY429" s="93"/>
      <c r="SIZ429" s="93"/>
      <c r="SJA429" s="93"/>
      <c r="SJB429" s="93"/>
      <c r="SJC429" s="93"/>
      <c r="SJD429" s="93"/>
      <c r="SJE429" s="93"/>
      <c r="SJF429" s="93"/>
      <c r="SJG429" s="93"/>
      <c r="SJH429" s="93"/>
      <c r="SJI429" s="93"/>
      <c r="SJJ429" s="93"/>
      <c r="SJK429" s="93"/>
      <c r="SJL429" s="93"/>
      <c r="SJM429" s="93"/>
      <c r="SJN429" s="93"/>
      <c r="SJO429" s="93"/>
      <c r="SJP429" s="93"/>
      <c r="SJQ429" s="93"/>
      <c r="SJR429" s="93"/>
      <c r="SJS429" s="93"/>
      <c r="SJT429" s="93"/>
      <c r="SJU429" s="93"/>
      <c r="SJV429" s="93"/>
      <c r="SJW429" s="93"/>
      <c r="SJX429" s="93"/>
      <c r="SJY429" s="93"/>
      <c r="SJZ429" s="93"/>
      <c r="SKA429" s="93"/>
      <c r="SKB429" s="93"/>
      <c r="SKC429" s="93"/>
      <c r="SKD429" s="93"/>
      <c r="SKE429" s="93"/>
      <c r="SKF429" s="93"/>
      <c r="SKG429" s="93"/>
      <c r="SKH429" s="93"/>
      <c r="SKI429" s="93"/>
      <c r="SKJ429" s="93"/>
      <c r="SKK429" s="93"/>
      <c r="SKL429" s="93"/>
      <c r="SKM429" s="93"/>
      <c r="SKN429" s="93"/>
      <c r="SKO429" s="93"/>
      <c r="SKP429" s="93"/>
      <c r="SKQ429" s="93"/>
      <c r="SKR429" s="93"/>
      <c r="SKS429" s="93"/>
      <c r="SKT429" s="93"/>
      <c r="SKU429" s="93"/>
      <c r="SKV429" s="93"/>
      <c r="SKW429" s="93"/>
      <c r="SKX429" s="93"/>
      <c r="SKY429" s="93"/>
      <c r="SKZ429" s="93"/>
      <c r="SLA429" s="93"/>
      <c r="SLB429" s="93"/>
      <c r="SLC429" s="93"/>
      <c r="SLD429" s="93"/>
      <c r="SLE429" s="93"/>
      <c r="SLF429" s="93"/>
      <c r="SLG429" s="93"/>
      <c r="SLH429" s="93"/>
      <c r="SLI429" s="93"/>
      <c r="SLJ429" s="93"/>
      <c r="SLK429" s="93"/>
      <c r="SLL429" s="93"/>
      <c r="SLM429" s="93"/>
      <c r="SLN429" s="93"/>
      <c r="SLO429" s="93"/>
      <c r="SLP429" s="93"/>
      <c r="SLQ429" s="93"/>
      <c r="SLR429" s="93"/>
      <c r="SLS429" s="93"/>
      <c r="SLT429" s="93"/>
      <c r="SLU429" s="93"/>
      <c r="SLV429" s="93"/>
      <c r="SLW429" s="93"/>
      <c r="SLX429" s="93"/>
      <c r="SLY429" s="93"/>
      <c r="SLZ429" s="93"/>
      <c r="SMA429" s="93"/>
      <c r="SMB429" s="93"/>
      <c r="SMC429" s="93"/>
      <c r="SMD429" s="93"/>
      <c r="SME429" s="93"/>
      <c r="SMF429" s="93"/>
      <c r="SMG429" s="93"/>
      <c r="SMH429" s="93"/>
      <c r="SMI429" s="93"/>
      <c r="SMJ429" s="93"/>
      <c r="SMK429" s="93"/>
      <c r="SML429" s="93"/>
      <c r="SMM429" s="93"/>
      <c r="SMN429" s="93"/>
      <c r="SMO429" s="93"/>
      <c r="SMP429" s="93"/>
      <c r="SMQ429" s="93"/>
      <c r="SMR429" s="93"/>
      <c r="SMS429" s="93"/>
      <c r="SMT429" s="93"/>
      <c r="SMU429" s="93"/>
      <c r="SMV429" s="93"/>
      <c r="SMW429" s="93"/>
      <c r="SMX429" s="93"/>
      <c r="SMY429" s="93"/>
      <c r="SMZ429" s="93"/>
      <c r="SNA429" s="93"/>
      <c r="SNB429" s="93"/>
      <c r="SNC429" s="93"/>
      <c r="SND429" s="93"/>
      <c r="SNE429" s="93"/>
      <c r="SNF429" s="93"/>
      <c r="SNG429" s="93"/>
      <c r="SNH429" s="93"/>
      <c r="SNI429" s="93"/>
      <c r="SNJ429" s="93"/>
      <c r="SNK429" s="93"/>
      <c r="SNL429" s="93"/>
      <c r="SNM429" s="93"/>
      <c r="SNN429" s="93"/>
      <c r="SNO429" s="93"/>
      <c r="SNP429" s="93"/>
      <c r="SNQ429" s="93"/>
      <c r="SNR429" s="93"/>
      <c r="SNS429" s="93"/>
      <c r="SNT429" s="93"/>
      <c r="SNU429" s="93"/>
      <c r="SNV429" s="93"/>
      <c r="SNW429" s="93"/>
      <c r="SNX429" s="93"/>
      <c r="SNY429" s="93"/>
      <c r="SNZ429" s="93"/>
      <c r="SOA429" s="93"/>
      <c r="SOB429" s="93"/>
      <c r="SOC429" s="93"/>
      <c r="SOD429" s="93"/>
      <c r="SOE429" s="93"/>
      <c r="SOF429" s="93"/>
      <c r="SOG429" s="93"/>
      <c r="SOH429" s="93"/>
      <c r="SOI429" s="93"/>
      <c r="SOJ429" s="93"/>
      <c r="SOK429" s="93"/>
      <c r="SOL429" s="93"/>
      <c r="SOM429" s="93"/>
      <c r="SON429" s="93"/>
      <c r="SOO429" s="93"/>
      <c r="SOP429" s="93"/>
      <c r="SOQ429" s="93"/>
      <c r="SOR429" s="93"/>
      <c r="SOS429" s="93"/>
      <c r="SOT429" s="93"/>
      <c r="SOU429" s="93"/>
      <c r="SOV429" s="93"/>
      <c r="SOW429" s="93"/>
      <c r="SOX429" s="93"/>
      <c r="SOY429" s="93"/>
      <c r="SOZ429" s="93"/>
      <c r="SPA429" s="93"/>
      <c r="SPB429" s="93"/>
      <c r="SPC429" s="93"/>
      <c r="SPD429" s="93"/>
      <c r="SPE429" s="93"/>
      <c r="SPF429" s="93"/>
      <c r="SPG429" s="93"/>
      <c r="SPH429" s="93"/>
      <c r="SPI429" s="93"/>
      <c r="SPJ429" s="93"/>
      <c r="SPK429" s="93"/>
      <c r="SPL429" s="93"/>
      <c r="SPM429" s="93"/>
      <c r="SPN429" s="93"/>
      <c r="SPO429" s="93"/>
      <c r="SPP429" s="93"/>
      <c r="SPQ429" s="93"/>
      <c r="SPR429" s="93"/>
      <c r="SPS429" s="93"/>
      <c r="SPT429" s="93"/>
      <c r="SPU429" s="93"/>
      <c r="SPV429" s="93"/>
      <c r="SPW429" s="93"/>
      <c r="SPX429" s="93"/>
      <c r="SPY429" s="93"/>
      <c r="SPZ429" s="93"/>
      <c r="SQA429" s="93"/>
      <c r="SQB429" s="93"/>
      <c r="SQC429" s="93"/>
      <c r="SQD429" s="93"/>
      <c r="SQE429" s="93"/>
      <c r="SQF429" s="93"/>
      <c r="SQG429" s="93"/>
      <c r="SQH429" s="93"/>
      <c r="SQI429" s="93"/>
      <c r="SQJ429" s="93"/>
      <c r="SQK429" s="93"/>
      <c r="SQL429" s="93"/>
      <c r="SQM429" s="93"/>
      <c r="SQN429" s="93"/>
      <c r="SQO429" s="93"/>
      <c r="SQP429" s="93"/>
      <c r="SQQ429" s="93"/>
      <c r="SQR429" s="93"/>
      <c r="SQS429" s="93"/>
      <c r="SQT429" s="93"/>
      <c r="SQU429" s="93"/>
      <c r="SQV429" s="93"/>
      <c r="SQW429" s="93"/>
      <c r="SQX429" s="93"/>
      <c r="SQY429" s="93"/>
      <c r="SQZ429" s="93"/>
      <c r="SRA429" s="93"/>
      <c r="SRB429" s="93"/>
      <c r="SRC429" s="93"/>
      <c r="SRD429" s="93"/>
      <c r="SRE429" s="93"/>
      <c r="SRF429" s="93"/>
      <c r="SRG429" s="93"/>
      <c r="SRH429" s="93"/>
      <c r="SRI429" s="93"/>
      <c r="SRJ429" s="93"/>
      <c r="SRK429" s="93"/>
      <c r="SRL429" s="93"/>
      <c r="SRM429" s="93"/>
      <c r="SRN429" s="93"/>
      <c r="SRO429" s="93"/>
      <c r="SRP429" s="93"/>
      <c r="SRQ429" s="93"/>
      <c r="SRR429" s="93"/>
      <c r="SRS429" s="93"/>
      <c r="SRT429" s="93"/>
      <c r="SRU429" s="93"/>
      <c r="SRV429" s="93"/>
      <c r="SRW429" s="93"/>
      <c r="SRX429" s="93"/>
      <c r="SRY429" s="93"/>
      <c r="SRZ429" s="93"/>
      <c r="SSA429" s="93"/>
      <c r="SSB429" s="93"/>
      <c r="SSC429" s="93"/>
      <c r="SSD429" s="93"/>
      <c r="SSE429" s="93"/>
      <c r="SSF429" s="93"/>
      <c r="SSG429" s="93"/>
      <c r="SSH429" s="93"/>
      <c r="SSI429" s="93"/>
      <c r="SSJ429" s="93"/>
      <c r="SSK429" s="93"/>
      <c r="SSL429" s="93"/>
      <c r="SSM429" s="93"/>
      <c r="SSN429" s="93"/>
      <c r="SSO429" s="93"/>
      <c r="SSP429" s="93"/>
      <c r="SSQ429" s="93"/>
      <c r="SSR429" s="93"/>
      <c r="SSS429" s="93"/>
      <c r="SST429" s="93"/>
      <c r="SSU429" s="93"/>
      <c r="SSV429" s="93"/>
      <c r="SSW429" s="93"/>
      <c r="SSX429" s="93"/>
      <c r="SSY429" s="93"/>
      <c r="SSZ429" s="93"/>
      <c r="STA429" s="93"/>
      <c r="STB429" s="93"/>
      <c r="STC429" s="93"/>
      <c r="STD429" s="93"/>
      <c r="STE429" s="93"/>
      <c r="STF429" s="93"/>
      <c r="STG429" s="93"/>
      <c r="STH429" s="93"/>
      <c r="STI429" s="93"/>
      <c r="STJ429" s="93"/>
      <c r="STK429" s="93"/>
      <c r="STL429" s="93"/>
      <c r="STM429" s="93"/>
      <c r="STN429" s="93"/>
      <c r="STO429" s="93"/>
      <c r="STP429" s="93"/>
      <c r="STQ429" s="93"/>
      <c r="STR429" s="93"/>
      <c r="STS429" s="93"/>
      <c r="STT429" s="93"/>
      <c r="STU429" s="93"/>
      <c r="STV429" s="93"/>
      <c r="STW429" s="93"/>
      <c r="STX429" s="93"/>
      <c r="STY429" s="93"/>
      <c r="STZ429" s="93"/>
      <c r="SUA429" s="93"/>
      <c r="SUB429" s="93"/>
      <c r="SUC429" s="93"/>
      <c r="SUD429" s="93"/>
      <c r="SUE429" s="93"/>
      <c r="SUF429" s="93"/>
      <c r="SUG429" s="93"/>
      <c r="SUH429" s="93"/>
      <c r="SUI429" s="93"/>
      <c r="SUJ429" s="93"/>
      <c r="SUK429" s="93"/>
      <c r="SUL429" s="93"/>
      <c r="SUM429" s="93"/>
      <c r="SUN429" s="93"/>
      <c r="SUO429" s="93"/>
      <c r="SUP429" s="93"/>
      <c r="SUQ429" s="93"/>
      <c r="SUR429" s="93"/>
      <c r="SUS429" s="93"/>
      <c r="SUT429" s="93"/>
      <c r="SUU429" s="93"/>
      <c r="SUV429" s="93"/>
      <c r="SUW429" s="93"/>
      <c r="SUX429" s="93"/>
      <c r="SUY429" s="93"/>
      <c r="SUZ429" s="93"/>
      <c r="SVA429" s="93"/>
      <c r="SVB429" s="93"/>
      <c r="SVC429" s="93"/>
      <c r="SVD429" s="93"/>
      <c r="SVE429" s="93"/>
      <c r="SVF429" s="93"/>
      <c r="SVG429" s="93"/>
      <c r="SVH429" s="93"/>
      <c r="SVI429" s="93"/>
      <c r="SVJ429" s="93"/>
      <c r="SVK429" s="93"/>
      <c r="SVL429" s="93"/>
      <c r="SVM429" s="93"/>
      <c r="SVN429" s="93"/>
      <c r="SVO429" s="93"/>
      <c r="SVP429" s="93"/>
      <c r="SVQ429" s="93"/>
      <c r="SVR429" s="93"/>
      <c r="SVS429" s="93"/>
      <c r="SVT429" s="93"/>
      <c r="SVU429" s="93"/>
      <c r="SVV429" s="93"/>
      <c r="SVW429" s="93"/>
      <c r="SVX429" s="93"/>
      <c r="SVY429" s="93"/>
      <c r="SVZ429" s="93"/>
      <c r="SWA429" s="93"/>
      <c r="SWB429" s="93"/>
      <c r="SWC429" s="93"/>
      <c r="SWD429" s="93"/>
      <c r="SWE429" s="93"/>
      <c r="SWF429" s="93"/>
      <c r="SWG429" s="93"/>
      <c r="SWH429" s="93"/>
      <c r="SWI429" s="93"/>
      <c r="SWJ429" s="93"/>
      <c r="SWK429" s="93"/>
      <c r="SWL429" s="93"/>
      <c r="SWM429" s="93"/>
      <c r="SWN429" s="93"/>
      <c r="SWO429" s="93"/>
      <c r="SWP429" s="93"/>
      <c r="SWQ429" s="93"/>
      <c r="SWR429" s="93"/>
      <c r="SWS429" s="93"/>
      <c r="SWT429" s="93"/>
      <c r="SWU429" s="93"/>
      <c r="SWV429" s="93"/>
      <c r="SWW429" s="93"/>
      <c r="SWX429" s="93"/>
      <c r="SWY429" s="93"/>
      <c r="SWZ429" s="93"/>
      <c r="SXA429" s="93"/>
      <c r="SXB429" s="93"/>
      <c r="SXC429" s="93"/>
      <c r="SXD429" s="93"/>
      <c r="SXE429" s="93"/>
      <c r="SXF429" s="93"/>
      <c r="SXG429" s="93"/>
      <c r="SXH429" s="93"/>
      <c r="SXI429" s="93"/>
      <c r="SXJ429" s="93"/>
      <c r="SXK429" s="93"/>
      <c r="SXL429" s="93"/>
      <c r="SXM429" s="93"/>
      <c r="SXN429" s="93"/>
      <c r="SXO429" s="93"/>
      <c r="SXP429" s="93"/>
      <c r="SXQ429" s="93"/>
      <c r="SXR429" s="93"/>
      <c r="SXS429" s="93"/>
      <c r="SXT429" s="93"/>
      <c r="SXU429" s="93"/>
      <c r="SXV429" s="93"/>
      <c r="SXW429" s="93"/>
      <c r="SXX429" s="93"/>
      <c r="SXY429" s="93"/>
      <c r="SXZ429" s="93"/>
      <c r="SYA429" s="93"/>
      <c r="SYB429" s="93"/>
      <c r="SYC429" s="93"/>
      <c r="SYD429" s="93"/>
      <c r="SYE429" s="93"/>
      <c r="SYF429" s="93"/>
      <c r="SYG429" s="93"/>
      <c r="SYH429" s="93"/>
      <c r="SYI429" s="93"/>
      <c r="SYJ429" s="93"/>
      <c r="SYK429" s="93"/>
      <c r="SYL429" s="93"/>
      <c r="SYM429" s="93"/>
      <c r="SYN429" s="93"/>
      <c r="SYO429" s="93"/>
      <c r="SYP429" s="93"/>
      <c r="SYQ429" s="93"/>
      <c r="SYR429" s="93"/>
      <c r="SYS429" s="93"/>
      <c r="SYT429" s="93"/>
      <c r="SYU429" s="93"/>
      <c r="SYV429" s="93"/>
      <c r="SYW429" s="93"/>
      <c r="SYX429" s="93"/>
      <c r="SYY429" s="93"/>
      <c r="SYZ429" s="93"/>
      <c r="SZA429" s="93"/>
      <c r="SZB429" s="93"/>
      <c r="SZC429" s="93"/>
      <c r="SZD429" s="93"/>
      <c r="SZE429" s="93"/>
      <c r="SZF429" s="93"/>
      <c r="SZG429" s="93"/>
      <c r="SZH429" s="93"/>
      <c r="SZI429" s="93"/>
      <c r="SZJ429" s="93"/>
      <c r="SZK429" s="93"/>
      <c r="SZL429" s="93"/>
      <c r="SZM429" s="93"/>
      <c r="SZN429" s="93"/>
      <c r="SZO429" s="93"/>
      <c r="SZP429" s="93"/>
      <c r="SZQ429" s="93"/>
      <c r="SZR429" s="93"/>
      <c r="SZS429" s="93"/>
      <c r="SZT429" s="93"/>
      <c r="SZU429" s="93"/>
      <c r="SZV429" s="93"/>
      <c r="SZW429" s="93"/>
      <c r="SZX429" s="93"/>
      <c r="SZY429" s="93"/>
      <c r="SZZ429" s="93"/>
      <c r="TAA429" s="93"/>
      <c r="TAB429" s="93"/>
      <c r="TAC429" s="93"/>
      <c r="TAD429" s="93"/>
      <c r="TAE429" s="93"/>
      <c r="TAF429" s="93"/>
      <c r="TAG429" s="93"/>
      <c r="TAH429" s="93"/>
      <c r="TAI429" s="93"/>
      <c r="TAJ429" s="93"/>
      <c r="TAK429" s="93"/>
      <c r="TAL429" s="93"/>
      <c r="TAM429" s="93"/>
      <c r="TAN429" s="93"/>
      <c r="TAO429" s="93"/>
      <c r="TAP429" s="93"/>
      <c r="TAQ429" s="93"/>
      <c r="TAR429" s="93"/>
      <c r="TAS429" s="93"/>
      <c r="TAT429" s="93"/>
      <c r="TAU429" s="93"/>
      <c r="TAV429" s="93"/>
      <c r="TAW429" s="93"/>
      <c r="TAX429" s="93"/>
      <c r="TAY429" s="93"/>
      <c r="TAZ429" s="93"/>
      <c r="TBA429" s="93"/>
      <c r="TBB429" s="93"/>
      <c r="TBC429" s="93"/>
      <c r="TBD429" s="93"/>
      <c r="TBE429" s="93"/>
      <c r="TBF429" s="93"/>
      <c r="TBG429" s="93"/>
      <c r="TBH429" s="93"/>
      <c r="TBI429" s="93"/>
      <c r="TBJ429" s="93"/>
      <c r="TBK429" s="93"/>
      <c r="TBL429" s="93"/>
      <c r="TBM429" s="93"/>
      <c r="TBN429" s="93"/>
      <c r="TBO429" s="93"/>
      <c r="TBP429" s="93"/>
      <c r="TBQ429" s="93"/>
      <c r="TBR429" s="93"/>
      <c r="TBS429" s="93"/>
      <c r="TBT429" s="93"/>
      <c r="TBU429" s="93"/>
      <c r="TBV429" s="93"/>
      <c r="TBW429" s="93"/>
      <c r="TBX429" s="93"/>
      <c r="TBY429" s="93"/>
      <c r="TBZ429" s="93"/>
      <c r="TCA429" s="93"/>
      <c r="TCB429" s="93"/>
      <c r="TCC429" s="93"/>
      <c r="TCD429" s="93"/>
      <c r="TCE429" s="93"/>
      <c r="TCF429" s="93"/>
      <c r="TCG429" s="93"/>
      <c r="TCH429" s="93"/>
      <c r="TCI429" s="93"/>
      <c r="TCJ429" s="93"/>
      <c r="TCK429" s="93"/>
      <c r="TCL429" s="93"/>
      <c r="TCM429" s="93"/>
      <c r="TCN429" s="93"/>
      <c r="TCO429" s="93"/>
      <c r="TCP429" s="93"/>
      <c r="TCQ429" s="93"/>
      <c r="TCR429" s="93"/>
      <c r="TCS429" s="93"/>
      <c r="TCT429" s="93"/>
      <c r="TCU429" s="93"/>
      <c r="TCV429" s="93"/>
      <c r="TCW429" s="93"/>
      <c r="TCX429" s="93"/>
      <c r="TCY429" s="93"/>
      <c r="TCZ429" s="93"/>
      <c r="TDA429" s="93"/>
      <c r="TDB429" s="93"/>
      <c r="TDC429" s="93"/>
      <c r="TDD429" s="93"/>
      <c r="TDE429" s="93"/>
      <c r="TDF429" s="93"/>
      <c r="TDG429" s="93"/>
      <c r="TDH429" s="93"/>
      <c r="TDI429" s="93"/>
      <c r="TDJ429" s="93"/>
      <c r="TDK429" s="93"/>
      <c r="TDL429" s="93"/>
      <c r="TDM429" s="93"/>
      <c r="TDN429" s="93"/>
      <c r="TDO429" s="93"/>
      <c r="TDP429" s="93"/>
      <c r="TDQ429" s="93"/>
      <c r="TDR429" s="93"/>
      <c r="TDS429" s="93"/>
      <c r="TDT429" s="93"/>
      <c r="TDU429" s="93"/>
      <c r="TDV429" s="93"/>
      <c r="TDW429" s="93"/>
      <c r="TDX429" s="93"/>
      <c r="TDY429" s="93"/>
      <c r="TDZ429" s="93"/>
      <c r="TEA429" s="93"/>
      <c r="TEB429" s="93"/>
      <c r="TEC429" s="93"/>
      <c r="TED429" s="93"/>
      <c r="TEE429" s="93"/>
      <c r="TEF429" s="93"/>
      <c r="TEG429" s="93"/>
      <c r="TEH429" s="93"/>
      <c r="TEI429" s="93"/>
      <c r="TEJ429" s="93"/>
      <c r="TEK429" s="93"/>
      <c r="TEL429" s="93"/>
      <c r="TEM429" s="93"/>
      <c r="TEN429" s="93"/>
      <c r="TEO429" s="93"/>
      <c r="TEP429" s="93"/>
      <c r="TEQ429" s="93"/>
      <c r="TER429" s="93"/>
      <c r="TES429" s="93"/>
      <c r="TET429" s="93"/>
      <c r="TEU429" s="93"/>
      <c r="TEV429" s="93"/>
      <c r="TEW429" s="93"/>
      <c r="TEX429" s="93"/>
      <c r="TEY429" s="93"/>
      <c r="TEZ429" s="93"/>
      <c r="TFA429" s="93"/>
      <c r="TFB429" s="93"/>
      <c r="TFC429" s="93"/>
      <c r="TFD429" s="93"/>
      <c r="TFE429" s="93"/>
      <c r="TFF429" s="93"/>
      <c r="TFG429" s="93"/>
      <c r="TFH429" s="93"/>
      <c r="TFI429" s="93"/>
      <c r="TFJ429" s="93"/>
      <c r="TFK429" s="93"/>
      <c r="TFL429" s="93"/>
      <c r="TFM429" s="93"/>
      <c r="TFN429" s="93"/>
      <c r="TFO429" s="93"/>
      <c r="TFP429" s="93"/>
      <c r="TFQ429" s="93"/>
      <c r="TFR429" s="93"/>
      <c r="TFS429" s="93"/>
      <c r="TFT429" s="93"/>
      <c r="TFU429" s="93"/>
      <c r="TFV429" s="93"/>
      <c r="TFW429" s="93"/>
      <c r="TFX429" s="93"/>
      <c r="TFY429" s="93"/>
      <c r="TFZ429" s="93"/>
      <c r="TGA429" s="93"/>
      <c r="TGB429" s="93"/>
      <c r="TGC429" s="93"/>
      <c r="TGD429" s="93"/>
      <c r="TGE429" s="93"/>
      <c r="TGF429" s="93"/>
      <c r="TGG429" s="93"/>
      <c r="TGH429" s="93"/>
      <c r="TGI429" s="93"/>
      <c r="TGJ429" s="93"/>
      <c r="TGK429" s="93"/>
      <c r="TGL429" s="93"/>
      <c r="TGM429" s="93"/>
      <c r="TGN429" s="93"/>
      <c r="TGO429" s="93"/>
      <c r="TGP429" s="93"/>
      <c r="TGQ429" s="93"/>
      <c r="TGR429" s="93"/>
      <c r="TGS429" s="93"/>
      <c r="TGT429" s="93"/>
      <c r="TGU429" s="93"/>
      <c r="TGV429" s="93"/>
      <c r="TGW429" s="93"/>
      <c r="TGX429" s="93"/>
      <c r="TGY429" s="93"/>
      <c r="TGZ429" s="93"/>
      <c r="THA429" s="93"/>
      <c r="THB429" s="93"/>
      <c r="THC429" s="93"/>
      <c r="THD429" s="93"/>
      <c r="THE429" s="93"/>
      <c r="THF429" s="93"/>
      <c r="THG429" s="93"/>
      <c r="THH429" s="93"/>
      <c r="THI429" s="93"/>
      <c r="THJ429" s="93"/>
      <c r="THK429" s="93"/>
      <c r="THL429" s="93"/>
      <c r="THM429" s="93"/>
      <c r="THN429" s="93"/>
      <c r="THO429" s="93"/>
      <c r="THP429" s="93"/>
      <c r="THQ429" s="93"/>
      <c r="THR429" s="93"/>
      <c r="THS429" s="93"/>
      <c r="THT429" s="93"/>
      <c r="THU429" s="93"/>
      <c r="THV429" s="93"/>
      <c r="THW429" s="93"/>
      <c r="THX429" s="93"/>
      <c r="THY429" s="93"/>
      <c r="THZ429" s="93"/>
      <c r="TIA429" s="93"/>
      <c r="TIB429" s="93"/>
      <c r="TIC429" s="93"/>
      <c r="TID429" s="93"/>
      <c r="TIE429" s="93"/>
      <c r="TIF429" s="93"/>
      <c r="TIG429" s="93"/>
      <c r="TIH429" s="93"/>
      <c r="TII429" s="93"/>
      <c r="TIJ429" s="93"/>
      <c r="TIK429" s="93"/>
      <c r="TIL429" s="93"/>
      <c r="TIM429" s="93"/>
      <c r="TIN429" s="93"/>
      <c r="TIO429" s="93"/>
      <c r="TIP429" s="93"/>
      <c r="TIQ429" s="93"/>
      <c r="TIR429" s="93"/>
      <c r="TIS429" s="93"/>
      <c r="TIT429" s="93"/>
      <c r="TIU429" s="93"/>
      <c r="TIV429" s="93"/>
      <c r="TIW429" s="93"/>
      <c r="TIX429" s="93"/>
      <c r="TIY429" s="93"/>
      <c r="TIZ429" s="93"/>
      <c r="TJA429" s="93"/>
      <c r="TJB429" s="93"/>
      <c r="TJC429" s="93"/>
      <c r="TJD429" s="93"/>
      <c r="TJE429" s="93"/>
      <c r="TJF429" s="93"/>
      <c r="TJG429" s="93"/>
      <c r="TJH429" s="93"/>
      <c r="TJI429" s="93"/>
      <c r="TJJ429" s="93"/>
      <c r="TJK429" s="93"/>
      <c r="TJL429" s="93"/>
      <c r="TJM429" s="93"/>
      <c r="TJN429" s="93"/>
      <c r="TJO429" s="93"/>
      <c r="TJP429" s="93"/>
      <c r="TJQ429" s="93"/>
      <c r="TJR429" s="93"/>
      <c r="TJS429" s="93"/>
      <c r="TJT429" s="93"/>
      <c r="TJU429" s="93"/>
      <c r="TJV429" s="93"/>
      <c r="TJW429" s="93"/>
      <c r="TJX429" s="93"/>
      <c r="TJY429" s="93"/>
      <c r="TJZ429" s="93"/>
      <c r="TKA429" s="93"/>
      <c r="TKB429" s="93"/>
      <c r="TKC429" s="93"/>
      <c r="TKD429" s="93"/>
      <c r="TKE429" s="93"/>
      <c r="TKF429" s="93"/>
      <c r="TKG429" s="93"/>
      <c r="TKH429" s="93"/>
      <c r="TKI429" s="93"/>
      <c r="TKJ429" s="93"/>
      <c r="TKK429" s="93"/>
      <c r="TKL429" s="93"/>
      <c r="TKM429" s="93"/>
      <c r="TKN429" s="93"/>
      <c r="TKO429" s="93"/>
      <c r="TKP429" s="93"/>
      <c r="TKQ429" s="93"/>
      <c r="TKR429" s="93"/>
      <c r="TKS429" s="93"/>
      <c r="TKT429" s="93"/>
      <c r="TKU429" s="93"/>
      <c r="TKV429" s="93"/>
      <c r="TKW429" s="93"/>
      <c r="TKX429" s="93"/>
      <c r="TKY429" s="93"/>
      <c r="TKZ429" s="93"/>
      <c r="TLA429" s="93"/>
      <c r="TLB429" s="93"/>
      <c r="TLC429" s="93"/>
      <c r="TLD429" s="93"/>
      <c r="TLE429" s="93"/>
      <c r="TLF429" s="93"/>
      <c r="TLG429" s="93"/>
      <c r="TLH429" s="93"/>
      <c r="TLI429" s="93"/>
      <c r="TLJ429" s="93"/>
      <c r="TLK429" s="93"/>
      <c r="TLL429" s="93"/>
      <c r="TLM429" s="93"/>
      <c r="TLN429" s="93"/>
      <c r="TLO429" s="93"/>
      <c r="TLP429" s="93"/>
      <c r="TLQ429" s="93"/>
      <c r="TLR429" s="93"/>
      <c r="TLS429" s="93"/>
      <c r="TLT429" s="93"/>
      <c r="TLU429" s="93"/>
      <c r="TLV429" s="93"/>
      <c r="TLW429" s="93"/>
      <c r="TLX429" s="93"/>
      <c r="TLY429" s="93"/>
      <c r="TLZ429" s="93"/>
      <c r="TMA429" s="93"/>
      <c r="TMB429" s="93"/>
      <c r="TMC429" s="93"/>
      <c r="TMD429" s="93"/>
      <c r="TME429" s="93"/>
      <c r="TMF429" s="93"/>
      <c r="TMG429" s="93"/>
      <c r="TMH429" s="93"/>
      <c r="TMI429" s="93"/>
      <c r="TMJ429" s="93"/>
      <c r="TMK429" s="93"/>
      <c r="TML429" s="93"/>
      <c r="TMM429" s="93"/>
      <c r="TMN429" s="93"/>
      <c r="TMO429" s="93"/>
      <c r="TMP429" s="93"/>
      <c r="TMQ429" s="93"/>
      <c r="TMR429" s="93"/>
      <c r="TMS429" s="93"/>
      <c r="TMT429" s="93"/>
      <c r="TMU429" s="93"/>
      <c r="TMV429" s="93"/>
      <c r="TMW429" s="93"/>
      <c r="TMX429" s="93"/>
      <c r="TMY429" s="93"/>
      <c r="TMZ429" s="93"/>
      <c r="TNA429" s="93"/>
      <c r="TNB429" s="93"/>
      <c r="TNC429" s="93"/>
      <c r="TND429" s="93"/>
      <c r="TNE429" s="93"/>
      <c r="TNF429" s="93"/>
      <c r="TNG429" s="93"/>
      <c r="TNH429" s="93"/>
      <c r="TNI429" s="93"/>
      <c r="TNJ429" s="93"/>
      <c r="TNK429" s="93"/>
      <c r="TNL429" s="93"/>
      <c r="TNM429" s="93"/>
      <c r="TNN429" s="93"/>
      <c r="TNO429" s="93"/>
      <c r="TNP429" s="93"/>
      <c r="TNQ429" s="93"/>
      <c r="TNR429" s="93"/>
      <c r="TNS429" s="93"/>
      <c r="TNT429" s="93"/>
      <c r="TNU429" s="93"/>
      <c r="TNV429" s="93"/>
      <c r="TNW429" s="93"/>
      <c r="TNX429" s="93"/>
      <c r="TNY429" s="93"/>
      <c r="TNZ429" s="93"/>
      <c r="TOA429" s="93"/>
      <c r="TOB429" s="93"/>
      <c r="TOC429" s="93"/>
      <c r="TOD429" s="93"/>
      <c r="TOE429" s="93"/>
      <c r="TOF429" s="93"/>
      <c r="TOG429" s="93"/>
      <c r="TOH429" s="93"/>
      <c r="TOI429" s="93"/>
      <c r="TOJ429" s="93"/>
      <c r="TOK429" s="93"/>
      <c r="TOL429" s="93"/>
      <c r="TOM429" s="93"/>
      <c r="TON429" s="93"/>
      <c r="TOO429" s="93"/>
      <c r="TOP429" s="93"/>
      <c r="TOQ429" s="93"/>
      <c r="TOR429" s="93"/>
      <c r="TOS429" s="93"/>
      <c r="TOT429" s="93"/>
      <c r="TOU429" s="93"/>
      <c r="TOV429" s="93"/>
      <c r="TOW429" s="93"/>
      <c r="TOX429" s="93"/>
      <c r="TOY429" s="93"/>
      <c r="TOZ429" s="93"/>
      <c r="TPA429" s="93"/>
      <c r="TPB429" s="93"/>
      <c r="TPC429" s="93"/>
      <c r="TPD429" s="93"/>
      <c r="TPE429" s="93"/>
      <c r="TPF429" s="93"/>
      <c r="TPG429" s="93"/>
      <c r="TPH429" s="93"/>
      <c r="TPI429" s="93"/>
      <c r="TPJ429" s="93"/>
      <c r="TPK429" s="93"/>
      <c r="TPL429" s="93"/>
      <c r="TPM429" s="93"/>
      <c r="TPN429" s="93"/>
      <c r="TPO429" s="93"/>
      <c r="TPP429" s="93"/>
      <c r="TPQ429" s="93"/>
      <c r="TPR429" s="93"/>
      <c r="TPS429" s="93"/>
      <c r="TPT429" s="93"/>
      <c r="TPU429" s="93"/>
      <c r="TPV429" s="93"/>
      <c r="TPW429" s="93"/>
      <c r="TPX429" s="93"/>
      <c r="TPY429" s="93"/>
      <c r="TPZ429" s="93"/>
      <c r="TQA429" s="93"/>
      <c r="TQB429" s="93"/>
      <c r="TQC429" s="93"/>
      <c r="TQD429" s="93"/>
      <c r="TQE429" s="93"/>
      <c r="TQF429" s="93"/>
      <c r="TQG429" s="93"/>
      <c r="TQH429" s="93"/>
      <c r="TQI429" s="93"/>
      <c r="TQJ429" s="93"/>
      <c r="TQK429" s="93"/>
      <c r="TQL429" s="93"/>
      <c r="TQM429" s="93"/>
      <c r="TQN429" s="93"/>
      <c r="TQO429" s="93"/>
      <c r="TQP429" s="93"/>
      <c r="TQQ429" s="93"/>
      <c r="TQR429" s="93"/>
      <c r="TQS429" s="93"/>
      <c r="TQT429" s="93"/>
      <c r="TQU429" s="93"/>
      <c r="TQV429" s="93"/>
      <c r="TQW429" s="93"/>
      <c r="TQX429" s="93"/>
      <c r="TQY429" s="93"/>
      <c r="TQZ429" s="93"/>
      <c r="TRA429" s="93"/>
      <c r="TRB429" s="93"/>
      <c r="TRC429" s="93"/>
      <c r="TRD429" s="93"/>
      <c r="TRE429" s="93"/>
      <c r="TRF429" s="93"/>
      <c r="TRG429" s="93"/>
      <c r="TRH429" s="93"/>
      <c r="TRI429" s="93"/>
      <c r="TRJ429" s="93"/>
      <c r="TRK429" s="93"/>
      <c r="TRL429" s="93"/>
      <c r="TRM429" s="93"/>
      <c r="TRN429" s="93"/>
      <c r="TRO429" s="93"/>
      <c r="TRP429" s="93"/>
      <c r="TRQ429" s="93"/>
      <c r="TRR429" s="93"/>
      <c r="TRS429" s="93"/>
      <c r="TRT429" s="93"/>
      <c r="TRU429" s="93"/>
      <c r="TRV429" s="93"/>
      <c r="TRW429" s="93"/>
      <c r="TRX429" s="93"/>
      <c r="TRY429" s="93"/>
      <c r="TRZ429" s="93"/>
      <c r="TSA429" s="93"/>
      <c r="TSB429" s="93"/>
      <c r="TSC429" s="93"/>
      <c r="TSD429" s="93"/>
      <c r="TSE429" s="93"/>
      <c r="TSF429" s="93"/>
      <c r="TSG429" s="93"/>
      <c r="TSH429" s="93"/>
      <c r="TSI429" s="93"/>
      <c r="TSJ429" s="93"/>
      <c r="TSK429" s="93"/>
      <c r="TSL429" s="93"/>
      <c r="TSM429" s="93"/>
      <c r="TSN429" s="93"/>
      <c r="TSO429" s="93"/>
      <c r="TSP429" s="93"/>
      <c r="TSQ429" s="93"/>
      <c r="TSR429" s="93"/>
      <c r="TSS429" s="93"/>
      <c r="TST429" s="93"/>
      <c r="TSU429" s="93"/>
      <c r="TSV429" s="93"/>
      <c r="TSW429" s="93"/>
      <c r="TSX429" s="93"/>
      <c r="TSY429" s="93"/>
      <c r="TSZ429" s="93"/>
      <c r="TTA429" s="93"/>
      <c r="TTB429" s="93"/>
      <c r="TTC429" s="93"/>
      <c r="TTD429" s="93"/>
      <c r="TTE429" s="93"/>
      <c r="TTF429" s="93"/>
      <c r="TTG429" s="93"/>
      <c r="TTH429" s="93"/>
      <c r="TTI429" s="93"/>
      <c r="TTJ429" s="93"/>
      <c r="TTK429" s="93"/>
      <c r="TTL429" s="93"/>
      <c r="TTM429" s="93"/>
      <c r="TTN429" s="93"/>
      <c r="TTO429" s="93"/>
      <c r="TTP429" s="93"/>
      <c r="TTQ429" s="93"/>
      <c r="TTR429" s="93"/>
      <c r="TTS429" s="93"/>
      <c r="TTT429" s="93"/>
      <c r="TTU429" s="93"/>
      <c r="TTV429" s="93"/>
      <c r="TTW429" s="93"/>
      <c r="TTX429" s="93"/>
      <c r="TTY429" s="93"/>
      <c r="TTZ429" s="93"/>
      <c r="TUA429" s="93"/>
      <c r="TUB429" s="93"/>
      <c r="TUC429" s="93"/>
      <c r="TUD429" s="93"/>
      <c r="TUE429" s="93"/>
      <c r="TUF429" s="93"/>
      <c r="TUG429" s="93"/>
      <c r="TUH429" s="93"/>
      <c r="TUI429" s="93"/>
      <c r="TUJ429" s="93"/>
      <c r="TUK429" s="93"/>
      <c r="TUL429" s="93"/>
      <c r="TUM429" s="93"/>
      <c r="TUN429" s="93"/>
      <c r="TUO429" s="93"/>
      <c r="TUP429" s="93"/>
      <c r="TUQ429" s="93"/>
      <c r="TUR429" s="93"/>
      <c r="TUS429" s="93"/>
      <c r="TUT429" s="93"/>
      <c r="TUU429" s="93"/>
      <c r="TUV429" s="93"/>
      <c r="TUW429" s="93"/>
      <c r="TUX429" s="93"/>
      <c r="TUY429" s="93"/>
      <c r="TUZ429" s="93"/>
      <c r="TVA429" s="93"/>
      <c r="TVB429" s="93"/>
      <c r="TVC429" s="93"/>
      <c r="TVD429" s="93"/>
      <c r="TVE429" s="93"/>
      <c r="TVF429" s="93"/>
      <c r="TVG429" s="93"/>
      <c r="TVH429" s="93"/>
      <c r="TVI429" s="93"/>
      <c r="TVJ429" s="93"/>
      <c r="TVK429" s="93"/>
      <c r="TVL429" s="93"/>
      <c r="TVM429" s="93"/>
      <c r="TVN429" s="93"/>
      <c r="TVO429" s="93"/>
      <c r="TVP429" s="93"/>
      <c r="TVQ429" s="93"/>
      <c r="TVR429" s="93"/>
      <c r="TVS429" s="93"/>
      <c r="TVT429" s="93"/>
      <c r="TVU429" s="93"/>
      <c r="TVV429" s="93"/>
      <c r="TVW429" s="93"/>
      <c r="TVX429" s="93"/>
      <c r="TVY429" s="93"/>
      <c r="TVZ429" s="93"/>
      <c r="TWA429" s="93"/>
      <c r="TWB429" s="93"/>
      <c r="TWC429" s="93"/>
      <c r="TWD429" s="93"/>
      <c r="TWE429" s="93"/>
      <c r="TWF429" s="93"/>
      <c r="TWG429" s="93"/>
      <c r="TWH429" s="93"/>
      <c r="TWI429" s="93"/>
      <c r="TWJ429" s="93"/>
      <c r="TWK429" s="93"/>
      <c r="TWL429" s="93"/>
      <c r="TWM429" s="93"/>
      <c r="TWN429" s="93"/>
      <c r="TWO429" s="93"/>
      <c r="TWP429" s="93"/>
      <c r="TWQ429" s="93"/>
      <c r="TWR429" s="93"/>
      <c r="TWS429" s="93"/>
      <c r="TWT429" s="93"/>
      <c r="TWU429" s="93"/>
      <c r="TWV429" s="93"/>
      <c r="TWW429" s="93"/>
      <c r="TWX429" s="93"/>
      <c r="TWY429" s="93"/>
      <c r="TWZ429" s="93"/>
      <c r="TXA429" s="93"/>
      <c r="TXB429" s="93"/>
      <c r="TXC429" s="93"/>
      <c r="TXD429" s="93"/>
      <c r="TXE429" s="93"/>
      <c r="TXF429" s="93"/>
      <c r="TXG429" s="93"/>
      <c r="TXH429" s="93"/>
      <c r="TXI429" s="93"/>
      <c r="TXJ429" s="93"/>
      <c r="TXK429" s="93"/>
      <c r="TXL429" s="93"/>
      <c r="TXM429" s="93"/>
      <c r="TXN429" s="93"/>
      <c r="TXO429" s="93"/>
      <c r="TXP429" s="93"/>
      <c r="TXQ429" s="93"/>
      <c r="TXR429" s="93"/>
      <c r="TXS429" s="93"/>
      <c r="TXT429" s="93"/>
      <c r="TXU429" s="93"/>
      <c r="TXV429" s="93"/>
      <c r="TXW429" s="93"/>
      <c r="TXX429" s="93"/>
      <c r="TXY429" s="93"/>
      <c r="TXZ429" s="93"/>
      <c r="TYA429" s="93"/>
      <c r="TYB429" s="93"/>
      <c r="TYC429" s="93"/>
      <c r="TYD429" s="93"/>
      <c r="TYE429" s="93"/>
      <c r="TYF429" s="93"/>
      <c r="TYG429" s="93"/>
      <c r="TYH429" s="93"/>
      <c r="TYI429" s="93"/>
      <c r="TYJ429" s="93"/>
      <c r="TYK429" s="93"/>
      <c r="TYL429" s="93"/>
      <c r="TYM429" s="93"/>
      <c r="TYN429" s="93"/>
      <c r="TYO429" s="93"/>
      <c r="TYP429" s="93"/>
      <c r="TYQ429" s="93"/>
      <c r="TYR429" s="93"/>
      <c r="TYS429" s="93"/>
      <c r="TYT429" s="93"/>
      <c r="TYU429" s="93"/>
      <c r="TYV429" s="93"/>
      <c r="TYW429" s="93"/>
      <c r="TYX429" s="93"/>
      <c r="TYY429" s="93"/>
      <c r="TYZ429" s="93"/>
      <c r="TZA429" s="93"/>
      <c r="TZB429" s="93"/>
      <c r="TZC429" s="93"/>
      <c r="TZD429" s="93"/>
      <c r="TZE429" s="93"/>
      <c r="TZF429" s="93"/>
      <c r="TZG429" s="93"/>
      <c r="TZH429" s="93"/>
      <c r="TZI429" s="93"/>
      <c r="TZJ429" s="93"/>
      <c r="TZK429" s="93"/>
      <c r="TZL429" s="93"/>
      <c r="TZM429" s="93"/>
      <c r="TZN429" s="93"/>
      <c r="TZO429" s="93"/>
      <c r="TZP429" s="93"/>
      <c r="TZQ429" s="93"/>
      <c r="TZR429" s="93"/>
      <c r="TZS429" s="93"/>
      <c r="TZT429" s="93"/>
      <c r="TZU429" s="93"/>
      <c r="TZV429" s="93"/>
      <c r="TZW429" s="93"/>
      <c r="TZX429" s="93"/>
      <c r="TZY429" s="93"/>
      <c r="TZZ429" s="93"/>
      <c r="UAA429" s="93"/>
      <c r="UAB429" s="93"/>
      <c r="UAC429" s="93"/>
      <c r="UAD429" s="93"/>
      <c r="UAE429" s="93"/>
      <c r="UAF429" s="93"/>
      <c r="UAG429" s="93"/>
      <c r="UAH429" s="93"/>
      <c r="UAI429" s="93"/>
      <c r="UAJ429" s="93"/>
      <c r="UAK429" s="93"/>
      <c r="UAL429" s="93"/>
      <c r="UAM429" s="93"/>
      <c r="UAN429" s="93"/>
      <c r="UAO429" s="93"/>
      <c r="UAP429" s="93"/>
      <c r="UAQ429" s="93"/>
      <c r="UAR429" s="93"/>
      <c r="UAS429" s="93"/>
      <c r="UAT429" s="93"/>
      <c r="UAU429" s="93"/>
      <c r="UAV429" s="93"/>
      <c r="UAW429" s="93"/>
      <c r="UAX429" s="93"/>
      <c r="UAY429" s="93"/>
      <c r="UAZ429" s="93"/>
      <c r="UBA429" s="93"/>
      <c r="UBB429" s="93"/>
      <c r="UBC429" s="93"/>
      <c r="UBD429" s="93"/>
      <c r="UBE429" s="93"/>
      <c r="UBF429" s="93"/>
      <c r="UBG429" s="93"/>
      <c r="UBH429" s="93"/>
      <c r="UBI429" s="93"/>
      <c r="UBJ429" s="93"/>
      <c r="UBK429" s="93"/>
      <c r="UBL429" s="93"/>
      <c r="UBM429" s="93"/>
      <c r="UBN429" s="93"/>
      <c r="UBO429" s="93"/>
      <c r="UBP429" s="93"/>
      <c r="UBQ429" s="93"/>
      <c r="UBR429" s="93"/>
      <c r="UBS429" s="93"/>
      <c r="UBT429" s="93"/>
      <c r="UBU429" s="93"/>
      <c r="UBV429" s="93"/>
      <c r="UBW429" s="93"/>
      <c r="UBX429" s="93"/>
      <c r="UBY429" s="93"/>
      <c r="UBZ429" s="93"/>
      <c r="UCA429" s="93"/>
      <c r="UCB429" s="93"/>
      <c r="UCC429" s="93"/>
      <c r="UCD429" s="93"/>
      <c r="UCE429" s="93"/>
      <c r="UCF429" s="93"/>
      <c r="UCG429" s="93"/>
      <c r="UCH429" s="93"/>
      <c r="UCI429" s="93"/>
      <c r="UCJ429" s="93"/>
      <c r="UCK429" s="93"/>
      <c r="UCL429" s="93"/>
      <c r="UCM429" s="93"/>
      <c r="UCN429" s="93"/>
      <c r="UCO429" s="93"/>
      <c r="UCP429" s="93"/>
      <c r="UCQ429" s="93"/>
      <c r="UCR429" s="93"/>
      <c r="UCS429" s="93"/>
      <c r="UCT429" s="93"/>
      <c r="UCU429" s="93"/>
      <c r="UCV429" s="93"/>
      <c r="UCW429" s="93"/>
      <c r="UCX429" s="93"/>
      <c r="UCY429" s="93"/>
      <c r="UCZ429" s="93"/>
      <c r="UDA429" s="93"/>
      <c r="UDB429" s="93"/>
      <c r="UDC429" s="93"/>
      <c r="UDD429" s="93"/>
      <c r="UDE429" s="93"/>
      <c r="UDF429" s="93"/>
      <c r="UDG429" s="93"/>
      <c r="UDH429" s="93"/>
      <c r="UDI429" s="93"/>
      <c r="UDJ429" s="93"/>
      <c r="UDK429" s="93"/>
      <c r="UDL429" s="93"/>
      <c r="UDM429" s="93"/>
      <c r="UDN429" s="93"/>
      <c r="UDO429" s="93"/>
      <c r="UDP429" s="93"/>
      <c r="UDQ429" s="93"/>
      <c r="UDR429" s="93"/>
      <c r="UDS429" s="93"/>
      <c r="UDT429" s="93"/>
      <c r="UDU429" s="93"/>
      <c r="UDV429" s="93"/>
      <c r="UDW429" s="93"/>
      <c r="UDX429" s="93"/>
      <c r="UDY429" s="93"/>
      <c r="UDZ429" s="93"/>
      <c r="UEA429" s="93"/>
      <c r="UEB429" s="93"/>
      <c r="UEC429" s="93"/>
      <c r="UED429" s="93"/>
      <c r="UEE429" s="93"/>
      <c r="UEF429" s="93"/>
      <c r="UEG429" s="93"/>
      <c r="UEH429" s="93"/>
      <c r="UEI429" s="93"/>
      <c r="UEJ429" s="93"/>
      <c r="UEK429" s="93"/>
      <c r="UEL429" s="93"/>
      <c r="UEM429" s="93"/>
      <c r="UEN429" s="93"/>
      <c r="UEO429" s="93"/>
      <c r="UEP429" s="93"/>
      <c r="UEQ429" s="93"/>
      <c r="UER429" s="93"/>
      <c r="UES429" s="93"/>
      <c r="UET429" s="93"/>
      <c r="UEU429" s="93"/>
      <c r="UEV429" s="93"/>
      <c r="UEW429" s="93"/>
      <c r="UEX429" s="93"/>
      <c r="UEY429" s="93"/>
      <c r="UEZ429" s="93"/>
      <c r="UFA429" s="93"/>
      <c r="UFB429" s="93"/>
      <c r="UFC429" s="93"/>
      <c r="UFD429" s="93"/>
      <c r="UFE429" s="93"/>
      <c r="UFF429" s="93"/>
      <c r="UFG429" s="93"/>
      <c r="UFH429" s="93"/>
      <c r="UFI429" s="93"/>
      <c r="UFJ429" s="93"/>
      <c r="UFK429" s="93"/>
      <c r="UFL429" s="93"/>
      <c r="UFM429" s="93"/>
      <c r="UFN429" s="93"/>
      <c r="UFO429" s="93"/>
      <c r="UFP429" s="93"/>
      <c r="UFQ429" s="93"/>
      <c r="UFR429" s="93"/>
      <c r="UFS429" s="93"/>
      <c r="UFT429" s="93"/>
      <c r="UFU429" s="93"/>
      <c r="UFV429" s="93"/>
      <c r="UFW429" s="93"/>
      <c r="UFX429" s="93"/>
      <c r="UFY429" s="93"/>
      <c r="UFZ429" s="93"/>
      <c r="UGA429" s="93"/>
      <c r="UGB429" s="93"/>
      <c r="UGC429" s="93"/>
      <c r="UGD429" s="93"/>
      <c r="UGE429" s="93"/>
      <c r="UGF429" s="93"/>
      <c r="UGG429" s="93"/>
      <c r="UGH429" s="93"/>
      <c r="UGI429" s="93"/>
      <c r="UGJ429" s="93"/>
      <c r="UGK429" s="93"/>
      <c r="UGL429" s="93"/>
      <c r="UGM429" s="93"/>
      <c r="UGN429" s="93"/>
      <c r="UGO429" s="93"/>
      <c r="UGP429" s="93"/>
      <c r="UGQ429" s="93"/>
      <c r="UGR429" s="93"/>
      <c r="UGS429" s="93"/>
      <c r="UGT429" s="93"/>
      <c r="UGU429" s="93"/>
      <c r="UGV429" s="93"/>
      <c r="UGW429" s="93"/>
      <c r="UGX429" s="93"/>
      <c r="UGY429" s="93"/>
      <c r="UGZ429" s="93"/>
      <c r="UHA429" s="93"/>
      <c r="UHB429" s="93"/>
      <c r="UHC429" s="93"/>
      <c r="UHD429" s="93"/>
      <c r="UHE429" s="93"/>
      <c r="UHF429" s="93"/>
      <c r="UHG429" s="93"/>
      <c r="UHH429" s="93"/>
      <c r="UHI429" s="93"/>
      <c r="UHJ429" s="93"/>
      <c r="UHK429" s="93"/>
      <c r="UHL429" s="93"/>
      <c r="UHM429" s="93"/>
      <c r="UHN429" s="93"/>
      <c r="UHO429" s="93"/>
      <c r="UHP429" s="93"/>
      <c r="UHQ429" s="93"/>
      <c r="UHR429" s="93"/>
      <c r="UHS429" s="93"/>
      <c r="UHT429" s="93"/>
      <c r="UHU429" s="93"/>
      <c r="UHV429" s="93"/>
      <c r="UHW429" s="93"/>
      <c r="UHX429" s="93"/>
      <c r="UHY429" s="93"/>
      <c r="UHZ429" s="93"/>
      <c r="UIA429" s="93"/>
      <c r="UIB429" s="93"/>
      <c r="UIC429" s="93"/>
      <c r="UID429" s="93"/>
      <c r="UIE429" s="93"/>
      <c r="UIF429" s="93"/>
      <c r="UIG429" s="93"/>
      <c r="UIH429" s="93"/>
      <c r="UII429" s="93"/>
      <c r="UIJ429" s="93"/>
      <c r="UIK429" s="93"/>
      <c r="UIL429" s="93"/>
      <c r="UIM429" s="93"/>
      <c r="UIN429" s="93"/>
      <c r="UIO429" s="93"/>
      <c r="UIP429" s="93"/>
      <c r="UIQ429" s="93"/>
      <c r="UIR429" s="93"/>
      <c r="UIS429" s="93"/>
      <c r="UIT429" s="93"/>
      <c r="UIU429" s="93"/>
      <c r="UIV429" s="93"/>
      <c r="UIW429" s="93"/>
      <c r="UIX429" s="93"/>
      <c r="UIY429" s="93"/>
      <c r="UIZ429" s="93"/>
      <c r="UJA429" s="93"/>
      <c r="UJB429" s="93"/>
      <c r="UJC429" s="93"/>
      <c r="UJD429" s="93"/>
      <c r="UJE429" s="93"/>
      <c r="UJF429" s="93"/>
      <c r="UJG429" s="93"/>
      <c r="UJH429" s="93"/>
      <c r="UJI429" s="93"/>
      <c r="UJJ429" s="93"/>
      <c r="UJK429" s="93"/>
      <c r="UJL429" s="93"/>
      <c r="UJM429" s="93"/>
      <c r="UJN429" s="93"/>
      <c r="UJO429" s="93"/>
      <c r="UJP429" s="93"/>
      <c r="UJQ429" s="93"/>
      <c r="UJR429" s="93"/>
      <c r="UJS429" s="93"/>
      <c r="UJT429" s="93"/>
      <c r="UJU429" s="93"/>
      <c r="UJV429" s="93"/>
      <c r="UJW429" s="93"/>
      <c r="UJX429" s="93"/>
      <c r="UJY429" s="93"/>
      <c r="UJZ429" s="93"/>
      <c r="UKA429" s="93"/>
      <c r="UKB429" s="93"/>
      <c r="UKC429" s="93"/>
      <c r="UKD429" s="93"/>
      <c r="UKE429" s="93"/>
      <c r="UKF429" s="93"/>
      <c r="UKG429" s="93"/>
      <c r="UKH429" s="93"/>
      <c r="UKI429" s="93"/>
      <c r="UKJ429" s="93"/>
      <c r="UKK429" s="93"/>
      <c r="UKL429" s="93"/>
      <c r="UKM429" s="93"/>
      <c r="UKN429" s="93"/>
      <c r="UKO429" s="93"/>
      <c r="UKP429" s="93"/>
      <c r="UKQ429" s="93"/>
      <c r="UKR429" s="93"/>
      <c r="UKS429" s="93"/>
      <c r="UKT429" s="93"/>
      <c r="UKU429" s="93"/>
      <c r="UKV429" s="93"/>
      <c r="UKW429" s="93"/>
      <c r="UKX429" s="93"/>
      <c r="UKY429" s="93"/>
      <c r="UKZ429" s="93"/>
      <c r="ULA429" s="93"/>
      <c r="ULB429" s="93"/>
      <c r="ULC429" s="93"/>
      <c r="ULD429" s="93"/>
      <c r="ULE429" s="93"/>
      <c r="ULF429" s="93"/>
      <c r="ULG429" s="93"/>
      <c r="ULH429" s="93"/>
      <c r="ULI429" s="93"/>
      <c r="ULJ429" s="93"/>
      <c r="ULK429" s="93"/>
      <c r="ULL429" s="93"/>
      <c r="ULM429" s="93"/>
      <c r="ULN429" s="93"/>
      <c r="ULO429" s="93"/>
      <c r="ULP429" s="93"/>
      <c r="ULQ429" s="93"/>
      <c r="ULR429" s="93"/>
      <c r="ULS429" s="93"/>
      <c r="ULT429" s="93"/>
      <c r="ULU429" s="93"/>
      <c r="ULV429" s="93"/>
      <c r="ULW429" s="93"/>
      <c r="ULX429" s="93"/>
      <c r="ULY429" s="93"/>
      <c r="ULZ429" s="93"/>
      <c r="UMA429" s="93"/>
      <c r="UMB429" s="93"/>
      <c r="UMC429" s="93"/>
      <c r="UMD429" s="93"/>
      <c r="UME429" s="93"/>
      <c r="UMF429" s="93"/>
      <c r="UMG429" s="93"/>
      <c r="UMH429" s="93"/>
      <c r="UMI429" s="93"/>
      <c r="UMJ429" s="93"/>
      <c r="UMK429" s="93"/>
      <c r="UML429" s="93"/>
      <c r="UMM429" s="93"/>
      <c r="UMN429" s="93"/>
      <c r="UMO429" s="93"/>
      <c r="UMP429" s="93"/>
      <c r="UMQ429" s="93"/>
      <c r="UMR429" s="93"/>
      <c r="UMS429" s="93"/>
      <c r="UMT429" s="93"/>
      <c r="UMU429" s="93"/>
      <c r="UMV429" s="93"/>
      <c r="UMW429" s="93"/>
      <c r="UMX429" s="93"/>
      <c r="UMY429" s="93"/>
      <c r="UMZ429" s="93"/>
      <c r="UNA429" s="93"/>
      <c r="UNB429" s="93"/>
      <c r="UNC429" s="93"/>
      <c r="UND429" s="93"/>
      <c r="UNE429" s="93"/>
      <c r="UNF429" s="93"/>
      <c r="UNG429" s="93"/>
      <c r="UNH429" s="93"/>
      <c r="UNI429" s="93"/>
      <c r="UNJ429" s="93"/>
      <c r="UNK429" s="93"/>
      <c r="UNL429" s="93"/>
      <c r="UNM429" s="93"/>
      <c r="UNN429" s="93"/>
      <c r="UNO429" s="93"/>
      <c r="UNP429" s="93"/>
      <c r="UNQ429" s="93"/>
      <c r="UNR429" s="93"/>
      <c r="UNS429" s="93"/>
      <c r="UNT429" s="93"/>
      <c r="UNU429" s="93"/>
      <c r="UNV429" s="93"/>
      <c r="UNW429" s="93"/>
      <c r="UNX429" s="93"/>
      <c r="UNY429" s="93"/>
      <c r="UNZ429" s="93"/>
      <c r="UOA429" s="93"/>
      <c r="UOB429" s="93"/>
      <c r="UOC429" s="93"/>
      <c r="UOD429" s="93"/>
      <c r="UOE429" s="93"/>
      <c r="UOF429" s="93"/>
      <c r="UOG429" s="93"/>
      <c r="UOH429" s="93"/>
      <c r="UOI429" s="93"/>
      <c r="UOJ429" s="93"/>
      <c r="UOK429" s="93"/>
      <c r="UOL429" s="93"/>
      <c r="UOM429" s="93"/>
      <c r="UON429" s="93"/>
      <c r="UOO429" s="93"/>
      <c r="UOP429" s="93"/>
      <c r="UOQ429" s="93"/>
      <c r="UOR429" s="93"/>
      <c r="UOS429" s="93"/>
      <c r="UOT429" s="93"/>
      <c r="UOU429" s="93"/>
      <c r="UOV429" s="93"/>
      <c r="UOW429" s="93"/>
      <c r="UOX429" s="93"/>
      <c r="UOY429" s="93"/>
      <c r="UOZ429" s="93"/>
      <c r="UPA429" s="93"/>
      <c r="UPB429" s="93"/>
      <c r="UPC429" s="93"/>
      <c r="UPD429" s="93"/>
      <c r="UPE429" s="93"/>
      <c r="UPF429" s="93"/>
      <c r="UPG429" s="93"/>
      <c r="UPH429" s="93"/>
      <c r="UPI429" s="93"/>
      <c r="UPJ429" s="93"/>
      <c r="UPK429" s="93"/>
      <c r="UPL429" s="93"/>
      <c r="UPM429" s="93"/>
      <c r="UPN429" s="93"/>
      <c r="UPO429" s="93"/>
      <c r="UPP429" s="93"/>
      <c r="UPQ429" s="93"/>
      <c r="UPR429" s="93"/>
      <c r="UPS429" s="93"/>
      <c r="UPT429" s="93"/>
      <c r="UPU429" s="93"/>
      <c r="UPV429" s="93"/>
      <c r="UPW429" s="93"/>
      <c r="UPX429" s="93"/>
      <c r="UPY429" s="93"/>
      <c r="UPZ429" s="93"/>
      <c r="UQA429" s="93"/>
      <c r="UQB429" s="93"/>
      <c r="UQC429" s="93"/>
      <c r="UQD429" s="93"/>
      <c r="UQE429" s="93"/>
      <c r="UQF429" s="93"/>
      <c r="UQG429" s="93"/>
      <c r="UQH429" s="93"/>
      <c r="UQI429" s="93"/>
      <c r="UQJ429" s="93"/>
      <c r="UQK429" s="93"/>
      <c r="UQL429" s="93"/>
      <c r="UQM429" s="93"/>
      <c r="UQN429" s="93"/>
      <c r="UQO429" s="93"/>
      <c r="UQP429" s="93"/>
      <c r="UQQ429" s="93"/>
      <c r="UQR429" s="93"/>
      <c r="UQS429" s="93"/>
      <c r="UQT429" s="93"/>
      <c r="UQU429" s="93"/>
      <c r="UQV429" s="93"/>
      <c r="UQW429" s="93"/>
      <c r="UQX429" s="93"/>
      <c r="UQY429" s="93"/>
      <c r="UQZ429" s="93"/>
      <c r="URA429" s="93"/>
      <c r="URB429" s="93"/>
      <c r="URC429" s="93"/>
      <c r="URD429" s="93"/>
      <c r="URE429" s="93"/>
      <c r="URF429" s="93"/>
      <c r="URG429" s="93"/>
      <c r="URH429" s="93"/>
      <c r="URI429" s="93"/>
      <c r="URJ429" s="93"/>
      <c r="URK429" s="93"/>
      <c r="URL429" s="93"/>
      <c r="URM429" s="93"/>
      <c r="URN429" s="93"/>
      <c r="URO429" s="93"/>
      <c r="URP429" s="93"/>
      <c r="URQ429" s="93"/>
      <c r="URR429" s="93"/>
      <c r="URS429" s="93"/>
      <c r="URT429" s="93"/>
      <c r="URU429" s="93"/>
      <c r="URV429" s="93"/>
      <c r="URW429" s="93"/>
      <c r="URX429" s="93"/>
      <c r="URY429" s="93"/>
      <c r="URZ429" s="93"/>
      <c r="USA429" s="93"/>
      <c r="USB429" s="93"/>
      <c r="USC429" s="93"/>
      <c r="USD429" s="93"/>
      <c r="USE429" s="93"/>
      <c r="USF429" s="93"/>
      <c r="USG429" s="93"/>
      <c r="USH429" s="93"/>
      <c r="USI429" s="93"/>
      <c r="USJ429" s="93"/>
      <c r="USK429" s="93"/>
      <c r="USL429" s="93"/>
      <c r="USM429" s="93"/>
      <c r="USN429" s="93"/>
      <c r="USO429" s="93"/>
      <c r="USP429" s="93"/>
      <c r="USQ429" s="93"/>
      <c r="USR429" s="93"/>
      <c r="USS429" s="93"/>
      <c r="UST429" s="93"/>
      <c r="USU429" s="93"/>
      <c r="USV429" s="93"/>
      <c r="USW429" s="93"/>
      <c r="USX429" s="93"/>
      <c r="USY429" s="93"/>
      <c r="USZ429" s="93"/>
      <c r="UTA429" s="93"/>
      <c r="UTB429" s="93"/>
      <c r="UTC429" s="93"/>
      <c r="UTD429" s="93"/>
      <c r="UTE429" s="93"/>
      <c r="UTF429" s="93"/>
      <c r="UTG429" s="93"/>
      <c r="UTH429" s="93"/>
      <c r="UTI429" s="93"/>
      <c r="UTJ429" s="93"/>
      <c r="UTK429" s="93"/>
      <c r="UTL429" s="93"/>
      <c r="UTM429" s="93"/>
      <c r="UTN429" s="93"/>
      <c r="UTO429" s="93"/>
      <c r="UTP429" s="93"/>
      <c r="UTQ429" s="93"/>
      <c r="UTR429" s="93"/>
      <c r="UTS429" s="93"/>
      <c r="UTT429" s="93"/>
      <c r="UTU429" s="93"/>
      <c r="UTV429" s="93"/>
      <c r="UTW429" s="93"/>
      <c r="UTX429" s="93"/>
      <c r="UTY429" s="93"/>
      <c r="UTZ429" s="93"/>
      <c r="UUA429" s="93"/>
      <c r="UUB429" s="93"/>
      <c r="UUC429" s="93"/>
      <c r="UUD429" s="93"/>
      <c r="UUE429" s="93"/>
      <c r="UUF429" s="93"/>
      <c r="UUG429" s="93"/>
      <c r="UUH429" s="93"/>
      <c r="UUI429" s="93"/>
      <c r="UUJ429" s="93"/>
      <c r="UUK429" s="93"/>
      <c r="UUL429" s="93"/>
      <c r="UUM429" s="93"/>
      <c r="UUN429" s="93"/>
      <c r="UUO429" s="93"/>
      <c r="UUP429" s="93"/>
      <c r="UUQ429" s="93"/>
      <c r="UUR429" s="93"/>
      <c r="UUS429" s="93"/>
      <c r="UUT429" s="93"/>
      <c r="UUU429" s="93"/>
      <c r="UUV429" s="93"/>
      <c r="UUW429" s="93"/>
      <c r="UUX429" s="93"/>
      <c r="UUY429" s="93"/>
      <c r="UUZ429" s="93"/>
      <c r="UVA429" s="93"/>
      <c r="UVB429" s="93"/>
      <c r="UVC429" s="93"/>
      <c r="UVD429" s="93"/>
      <c r="UVE429" s="93"/>
      <c r="UVF429" s="93"/>
      <c r="UVG429" s="93"/>
      <c r="UVH429" s="93"/>
      <c r="UVI429" s="93"/>
      <c r="UVJ429" s="93"/>
      <c r="UVK429" s="93"/>
      <c r="UVL429" s="93"/>
      <c r="UVM429" s="93"/>
      <c r="UVN429" s="93"/>
      <c r="UVO429" s="93"/>
      <c r="UVP429" s="93"/>
      <c r="UVQ429" s="93"/>
      <c r="UVR429" s="93"/>
      <c r="UVS429" s="93"/>
      <c r="UVT429" s="93"/>
      <c r="UVU429" s="93"/>
      <c r="UVV429" s="93"/>
      <c r="UVW429" s="93"/>
      <c r="UVX429" s="93"/>
      <c r="UVY429" s="93"/>
      <c r="UVZ429" s="93"/>
      <c r="UWA429" s="93"/>
      <c r="UWB429" s="93"/>
      <c r="UWC429" s="93"/>
      <c r="UWD429" s="93"/>
      <c r="UWE429" s="93"/>
      <c r="UWF429" s="93"/>
      <c r="UWG429" s="93"/>
      <c r="UWH429" s="93"/>
      <c r="UWI429" s="93"/>
      <c r="UWJ429" s="93"/>
      <c r="UWK429" s="93"/>
      <c r="UWL429" s="93"/>
      <c r="UWM429" s="93"/>
      <c r="UWN429" s="93"/>
      <c r="UWO429" s="93"/>
      <c r="UWP429" s="93"/>
      <c r="UWQ429" s="93"/>
      <c r="UWR429" s="93"/>
      <c r="UWS429" s="93"/>
      <c r="UWT429" s="93"/>
      <c r="UWU429" s="93"/>
      <c r="UWV429" s="93"/>
      <c r="UWW429" s="93"/>
      <c r="UWX429" s="93"/>
      <c r="UWY429" s="93"/>
      <c r="UWZ429" s="93"/>
      <c r="UXA429" s="93"/>
      <c r="UXB429" s="93"/>
      <c r="UXC429" s="93"/>
      <c r="UXD429" s="93"/>
      <c r="UXE429" s="93"/>
      <c r="UXF429" s="93"/>
      <c r="UXG429" s="93"/>
      <c r="UXH429" s="93"/>
      <c r="UXI429" s="93"/>
      <c r="UXJ429" s="93"/>
      <c r="UXK429" s="93"/>
      <c r="UXL429" s="93"/>
      <c r="UXM429" s="93"/>
      <c r="UXN429" s="93"/>
      <c r="UXO429" s="93"/>
      <c r="UXP429" s="93"/>
      <c r="UXQ429" s="93"/>
      <c r="UXR429" s="93"/>
      <c r="UXS429" s="93"/>
      <c r="UXT429" s="93"/>
      <c r="UXU429" s="93"/>
      <c r="UXV429" s="93"/>
      <c r="UXW429" s="93"/>
      <c r="UXX429" s="93"/>
      <c r="UXY429" s="93"/>
      <c r="UXZ429" s="93"/>
      <c r="UYA429" s="93"/>
      <c r="UYB429" s="93"/>
      <c r="UYC429" s="93"/>
      <c r="UYD429" s="93"/>
      <c r="UYE429" s="93"/>
      <c r="UYF429" s="93"/>
      <c r="UYG429" s="93"/>
      <c r="UYH429" s="93"/>
      <c r="UYI429" s="93"/>
      <c r="UYJ429" s="93"/>
      <c r="UYK429" s="93"/>
      <c r="UYL429" s="93"/>
      <c r="UYM429" s="93"/>
      <c r="UYN429" s="93"/>
      <c r="UYO429" s="93"/>
      <c r="UYP429" s="93"/>
      <c r="UYQ429" s="93"/>
      <c r="UYR429" s="93"/>
      <c r="UYS429" s="93"/>
      <c r="UYT429" s="93"/>
      <c r="UYU429" s="93"/>
      <c r="UYV429" s="93"/>
      <c r="UYW429" s="93"/>
      <c r="UYX429" s="93"/>
      <c r="UYY429" s="93"/>
      <c r="UYZ429" s="93"/>
      <c r="UZA429" s="93"/>
      <c r="UZB429" s="93"/>
      <c r="UZC429" s="93"/>
      <c r="UZD429" s="93"/>
      <c r="UZE429" s="93"/>
      <c r="UZF429" s="93"/>
      <c r="UZG429" s="93"/>
      <c r="UZH429" s="93"/>
      <c r="UZI429" s="93"/>
      <c r="UZJ429" s="93"/>
      <c r="UZK429" s="93"/>
      <c r="UZL429" s="93"/>
      <c r="UZM429" s="93"/>
      <c r="UZN429" s="93"/>
      <c r="UZO429" s="93"/>
      <c r="UZP429" s="93"/>
      <c r="UZQ429" s="93"/>
      <c r="UZR429" s="93"/>
      <c r="UZS429" s="93"/>
      <c r="UZT429" s="93"/>
      <c r="UZU429" s="93"/>
      <c r="UZV429" s="93"/>
      <c r="UZW429" s="93"/>
      <c r="UZX429" s="93"/>
      <c r="UZY429" s="93"/>
      <c r="UZZ429" s="93"/>
      <c r="VAA429" s="93"/>
      <c r="VAB429" s="93"/>
      <c r="VAC429" s="93"/>
      <c r="VAD429" s="93"/>
      <c r="VAE429" s="93"/>
      <c r="VAF429" s="93"/>
      <c r="VAG429" s="93"/>
      <c r="VAH429" s="93"/>
      <c r="VAI429" s="93"/>
      <c r="VAJ429" s="93"/>
      <c r="VAK429" s="93"/>
      <c r="VAL429" s="93"/>
      <c r="VAM429" s="93"/>
      <c r="VAN429" s="93"/>
      <c r="VAO429" s="93"/>
      <c r="VAP429" s="93"/>
      <c r="VAQ429" s="93"/>
      <c r="VAR429" s="93"/>
      <c r="VAS429" s="93"/>
      <c r="VAT429" s="93"/>
      <c r="VAU429" s="93"/>
      <c r="VAV429" s="93"/>
      <c r="VAW429" s="93"/>
      <c r="VAX429" s="93"/>
      <c r="VAY429" s="93"/>
      <c r="VAZ429" s="93"/>
      <c r="VBA429" s="93"/>
      <c r="VBB429" s="93"/>
      <c r="VBC429" s="93"/>
      <c r="VBD429" s="93"/>
      <c r="VBE429" s="93"/>
      <c r="VBF429" s="93"/>
      <c r="VBG429" s="93"/>
      <c r="VBH429" s="93"/>
      <c r="VBI429" s="93"/>
      <c r="VBJ429" s="93"/>
      <c r="VBK429" s="93"/>
      <c r="VBL429" s="93"/>
      <c r="VBM429" s="93"/>
      <c r="VBN429" s="93"/>
      <c r="VBO429" s="93"/>
      <c r="VBP429" s="93"/>
      <c r="VBQ429" s="93"/>
      <c r="VBR429" s="93"/>
      <c r="VBS429" s="93"/>
      <c r="VBT429" s="93"/>
      <c r="VBU429" s="93"/>
      <c r="VBV429" s="93"/>
      <c r="VBW429" s="93"/>
      <c r="VBX429" s="93"/>
      <c r="VBY429" s="93"/>
      <c r="VBZ429" s="93"/>
      <c r="VCA429" s="93"/>
      <c r="VCB429" s="93"/>
      <c r="VCC429" s="93"/>
      <c r="VCD429" s="93"/>
      <c r="VCE429" s="93"/>
      <c r="VCF429" s="93"/>
      <c r="VCG429" s="93"/>
      <c r="VCH429" s="93"/>
      <c r="VCI429" s="93"/>
      <c r="VCJ429" s="93"/>
      <c r="VCK429" s="93"/>
      <c r="VCL429" s="93"/>
      <c r="VCM429" s="93"/>
      <c r="VCN429" s="93"/>
      <c r="VCO429" s="93"/>
      <c r="VCP429" s="93"/>
      <c r="VCQ429" s="93"/>
      <c r="VCR429" s="93"/>
      <c r="VCS429" s="93"/>
      <c r="VCT429" s="93"/>
      <c r="VCU429" s="93"/>
      <c r="VCV429" s="93"/>
      <c r="VCW429" s="93"/>
      <c r="VCX429" s="93"/>
      <c r="VCY429" s="93"/>
      <c r="VCZ429" s="93"/>
      <c r="VDA429" s="93"/>
      <c r="VDB429" s="93"/>
      <c r="VDC429" s="93"/>
      <c r="VDD429" s="93"/>
      <c r="VDE429" s="93"/>
      <c r="VDF429" s="93"/>
      <c r="VDG429" s="93"/>
      <c r="VDH429" s="93"/>
      <c r="VDI429" s="93"/>
      <c r="VDJ429" s="93"/>
      <c r="VDK429" s="93"/>
      <c r="VDL429" s="93"/>
      <c r="VDM429" s="93"/>
      <c r="VDN429" s="93"/>
      <c r="VDO429" s="93"/>
      <c r="VDP429" s="93"/>
      <c r="VDQ429" s="93"/>
      <c r="VDR429" s="93"/>
      <c r="VDS429" s="93"/>
      <c r="VDT429" s="93"/>
      <c r="VDU429" s="93"/>
      <c r="VDV429" s="93"/>
      <c r="VDW429" s="93"/>
      <c r="VDX429" s="93"/>
      <c r="VDY429" s="93"/>
      <c r="VDZ429" s="93"/>
      <c r="VEA429" s="93"/>
      <c r="VEB429" s="93"/>
      <c r="VEC429" s="93"/>
      <c r="VED429" s="93"/>
      <c r="VEE429" s="93"/>
      <c r="VEF429" s="93"/>
      <c r="VEG429" s="93"/>
      <c r="VEH429" s="93"/>
      <c r="VEI429" s="93"/>
      <c r="VEJ429" s="93"/>
      <c r="VEK429" s="93"/>
      <c r="VEL429" s="93"/>
      <c r="VEM429" s="93"/>
      <c r="VEN429" s="93"/>
      <c r="VEO429" s="93"/>
      <c r="VEP429" s="93"/>
      <c r="VEQ429" s="93"/>
      <c r="VER429" s="93"/>
      <c r="VES429" s="93"/>
      <c r="VET429" s="93"/>
      <c r="VEU429" s="93"/>
      <c r="VEV429" s="93"/>
      <c r="VEW429" s="93"/>
      <c r="VEX429" s="93"/>
      <c r="VEY429" s="93"/>
      <c r="VEZ429" s="93"/>
      <c r="VFA429" s="93"/>
      <c r="VFB429" s="93"/>
      <c r="VFC429" s="93"/>
      <c r="VFD429" s="93"/>
      <c r="VFE429" s="93"/>
      <c r="VFF429" s="93"/>
      <c r="VFG429" s="93"/>
      <c r="VFH429" s="93"/>
      <c r="VFI429" s="93"/>
      <c r="VFJ429" s="93"/>
      <c r="VFK429" s="93"/>
      <c r="VFL429" s="93"/>
      <c r="VFM429" s="93"/>
      <c r="VFN429" s="93"/>
      <c r="VFO429" s="93"/>
      <c r="VFP429" s="93"/>
      <c r="VFQ429" s="93"/>
      <c r="VFR429" s="93"/>
      <c r="VFS429" s="93"/>
      <c r="VFT429" s="93"/>
      <c r="VFU429" s="93"/>
      <c r="VFV429" s="93"/>
      <c r="VFW429" s="93"/>
      <c r="VFX429" s="93"/>
      <c r="VFY429" s="93"/>
      <c r="VFZ429" s="93"/>
      <c r="VGA429" s="93"/>
      <c r="VGB429" s="93"/>
      <c r="VGC429" s="93"/>
      <c r="VGD429" s="93"/>
      <c r="VGE429" s="93"/>
      <c r="VGF429" s="93"/>
      <c r="VGG429" s="93"/>
      <c r="VGH429" s="93"/>
      <c r="VGI429" s="93"/>
      <c r="VGJ429" s="93"/>
      <c r="VGK429" s="93"/>
      <c r="VGL429" s="93"/>
      <c r="VGM429" s="93"/>
      <c r="VGN429" s="93"/>
      <c r="VGO429" s="93"/>
      <c r="VGP429" s="93"/>
      <c r="VGQ429" s="93"/>
      <c r="VGR429" s="93"/>
      <c r="VGS429" s="93"/>
      <c r="VGT429" s="93"/>
      <c r="VGU429" s="93"/>
      <c r="VGV429" s="93"/>
      <c r="VGW429" s="93"/>
      <c r="VGX429" s="93"/>
      <c r="VGY429" s="93"/>
      <c r="VGZ429" s="93"/>
      <c r="VHA429" s="93"/>
      <c r="VHB429" s="93"/>
      <c r="VHC429" s="93"/>
      <c r="VHD429" s="93"/>
      <c r="VHE429" s="93"/>
      <c r="VHF429" s="93"/>
      <c r="VHG429" s="93"/>
      <c r="VHH429" s="93"/>
      <c r="VHI429" s="93"/>
      <c r="VHJ429" s="93"/>
      <c r="VHK429" s="93"/>
      <c r="VHL429" s="93"/>
      <c r="VHM429" s="93"/>
      <c r="VHN429" s="93"/>
      <c r="VHO429" s="93"/>
      <c r="VHP429" s="93"/>
      <c r="VHQ429" s="93"/>
      <c r="VHR429" s="93"/>
      <c r="VHS429" s="93"/>
      <c r="VHT429" s="93"/>
      <c r="VHU429" s="93"/>
      <c r="VHV429" s="93"/>
      <c r="VHW429" s="93"/>
      <c r="VHX429" s="93"/>
      <c r="VHY429" s="93"/>
      <c r="VHZ429" s="93"/>
      <c r="VIA429" s="93"/>
      <c r="VIB429" s="93"/>
      <c r="VIC429" s="93"/>
      <c r="VID429" s="93"/>
      <c r="VIE429" s="93"/>
      <c r="VIF429" s="93"/>
      <c r="VIG429" s="93"/>
      <c r="VIH429" s="93"/>
      <c r="VII429" s="93"/>
      <c r="VIJ429" s="93"/>
      <c r="VIK429" s="93"/>
      <c r="VIL429" s="93"/>
      <c r="VIM429" s="93"/>
      <c r="VIN429" s="93"/>
      <c r="VIO429" s="93"/>
      <c r="VIP429" s="93"/>
      <c r="VIQ429" s="93"/>
      <c r="VIR429" s="93"/>
      <c r="VIS429" s="93"/>
      <c r="VIT429" s="93"/>
      <c r="VIU429" s="93"/>
      <c r="VIV429" s="93"/>
      <c r="VIW429" s="93"/>
      <c r="VIX429" s="93"/>
      <c r="VIY429" s="93"/>
      <c r="VIZ429" s="93"/>
      <c r="VJA429" s="93"/>
      <c r="VJB429" s="93"/>
      <c r="VJC429" s="93"/>
      <c r="VJD429" s="93"/>
      <c r="VJE429" s="93"/>
      <c r="VJF429" s="93"/>
      <c r="VJG429" s="93"/>
      <c r="VJH429" s="93"/>
      <c r="VJI429" s="93"/>
      <c r="VJJ429" s="93"/>
      <c r="VJK429" s="93"/>
      <c r="VJL429" s="93"/>
      <c r="VJM429" s="93"/>
      <c r="VJN429" s="93"/>
      <c r="VJO429" s="93"/>
      <c r="VJP429" s="93"/>
      <c r="VJQ429" s="93"/>
      <c r="VJR429" s="93"/>
      <c r="VJS429" s="93"/>
      <c r="VJT429" s="93"/>
      <c r="VJU429" s="93"/>
      <c r="VJV429" s="93"/>
      <c r="VJW429" s="93"/>
      <c r="VJX429" s="93"/>
      <c r="VJY429" s="93"/>
      <c r="VJZ429" s="93"/>
      <c r="VKA429" s="93"/>
      <c r="VKB429" s="93"/>
      <c r="VKC429" s="93"/>
      <c r="VKD429" s="93"/>
      <c r="VKE429" s="93"/>
      <c r="VKF429" s="93"/>
      <c r="VKG429" s="93"/>
      <c r="VKH429" s="93"/>
      <c r="VKI429" s="93"/>
      <c r="VKJ429" s="93"/>
      <c r="VKK429" s="93"/>
      <c r="VKL429" s="93"/>
      <c r="VKM429" s="93"/>
      <c r="VKN429" s="93"/>
      <c r="VKO429" s="93"/>
      <c r="VKP429" s="93"/>
      <c r="VKQ429" s="93"/>
      <c r="VKR429" s="93"/>
      <c r="VKS429" s="93"/>
      <c r="VKT429" s="93"/>
      <c r="VKU429" s="93"/>
      <c r="VKV429" s="93"/>
      <c r="VKW429" s="93"/>
      <c r="VKX429" s="93"/>
      <c r="VKY429" s="93"/>
      <c r="VKZ429" s="93"/>
      <c r="VLA429" s="93"/>
      <c r="VLB429" s="93"/>
      <c r="VLC429" s="93"/>
      <c r="VLD429" s="93"/>
      <c r="VLE429" s="93"/>
      <c r="VLF429" s="93"/>
      <c r="VLG429" s="93"/>
      <c r="VLH429" s="93"/>
      <c r="VLI429" s="93"/>
      <c r="VLJ429" s="93"/>
      <c r="VLK429" s="93"/>
      <c r="VLL429" s="93"/>
      <c r="VLM429" s="93"/>
      <c r="VLN429" s="93"/>
      <c r="VLO429" s="93"/>
      <c r="VLP429" s="93"/>
      <c r="VLQ429" s="93"/>
      <c r="VLR429" s="93"/>
      <c r="VLS429" s="93"/>
      <c r="VLT429" s="93"/>
      <c r="VLU429" s="93"/>
      <c r="VLV429" s="93"/>
      <c r="VLW429" s="93"/>
      <c r="VLX429" s="93"/>
      <c r="VLY429" s="93"/>
      <c r="VLZ429" s="93"/>
      <c r="VMA429" s="93"/>
      <c r="VMB429" s="93"/>
      <c r="VMC429" s="93"/>
      <c r="VMD429" s="93"/>
      <c r="VME429" s="93"/>
      <c r="VMF429" s="93"/>
      <c r="VMG429" s="93"/>
      <c r="VMH429" s="93"/>
      <c r="VMI429" s="93"/>
      <c r="VMJ429" s="93"/>
      <c r="VMK429" s="93"/>
      <c r="VML429" s="93"/>
      <c r="VMM429" s="93"/>
      <c r="VMN429" s="93"/>
      <c r="VMO429" s="93"/>
      <c r="VMP429" s="93"/>
      <c r="VMQ429" s="93"/>
      <c r="VMR429" s="93"/>
      <c r="VMS429" s="93"/>
      <c r="VMT429" s="93"/>
      <c r="VMU429" s="93"/>
      <c r="VMV429" s="93"/>
      <c r="VMW429" s="93"/>
      <c r="VMX429" s="93"/>
      <c r="VMY429" s="93"/>
      <c r="VMZ429" s="93"/>
      <c r="VNA429" s="93"/>
      <c r="VNB429" s="93"/>
      <c r="VNC429" s="93"/>
      <c r="VND429" s="93"/>
      <c r="VNE429" s="93"/>
      <c r="VNF429" s="93"/>
      <c r="VNG429" s="93"/>
      <c r="VNH429" s="93"/>
      <c r="VNI429" s="93"/>
      <c r="VNJ429" s="93"/>
      <c r="VNK429" s="93"/>
      <c r="VNL429" s="93"/>
      <c r="VNM429" s="93"/>
      <c r="VNN429" s="93"/>
      <c r="VNO429" s="93"/>
      <c r="VNP429" s="93"/>
      <c r="VNQ429" s="93"/>
      <c r="VNR429" s="93"/>
      <c r="VNS429" s="93"/>
      <c r="VNT429" s="93"/>
      <c r="VNU429" s="93"/>
      <c r="VNV429" s="93"/>
      <c r="VNW429" s="93"/>
      <c r="VNX429" s="93"/>
      <c r="VNY429" s="93"/>
      <c r="VNZ429" s="93"/>
      <c r="VOA429" s="93"/>
      <c r="VOB429" s="93"/>
      <c r="VOC429" s="93"/>
      <c r="VOD429" s="93"/>
      <c r="VOE429" s="93"/>
      <c r="VOF429" s="93"/>
      <c r="VOG429" s="93"/>
      <c r="VOH429" s="93"/>
      <c r="VOI429" s="93"/>
      <c r="VOJ429" s="93"/>
      <c r="VOK429" s="93"/>
      <c r="VOL429" s="93"/>
      <c r="VOM429" s="93"/>
      <c r="VON429" s="93"/>
      <c r="VOO429" s="93"/>
      <c r="VOP429" s="93"/>
      <c r="VOQ429" s="93"/>
      <c r="VOR429" s="93"/>
      <c r="VOS429" s="93"/>
      <c r="VOT429" s="93"/>
      <c r="VOU429" s="93"/>
      <c r="VOV429" s="93"/>
      <c r="VOW429" s="93"/>
      <c r="VOX429" s="93"/>
      <c r="VOY429" s="93"/>
      <c r="VOZ429" s="93"/>
      <c r="VPA429" s="93"/>
      <c r="VPB429" s="93"/>
      <c r="VPC429" s="93"/>
      <c r="VPD429" s="93"/>
      <c r="VPE429" s="93"/>
      <c r="VPF429" s="93"/>
      <c r="VPG429" s="93"/>
      <c r="VPH429" s="93"/>
      <c r="VPI429" s="93"/>
      <c r="VPJ429" s="93"/>
      <c r="VPK429" s="93"/>
      <c r="VPL429" s="93"/>
      <c r="VPM429" s="93"/>
      <c r="VPN429" s="93"/>
      <c r="VPO429" s="93"/>
      <c r="VPP429" s="93"/>
      <c r="VPQ429" s="93"/>
      <c r="VPR429" s="93"/>
      <c r="VPS429" s="93"/>
      <c r="VPT429" s="93"/>
      <c r="VPU429" s="93"/>
      <c r="VPV429" s="93"/>
      <c r="VPW429" s="93"/>
      <c r="VPX429" s="93"/>
      <c r="VPY429" s="93"/>
      <c r="VPZ429" s="93"/>
      <c r="VQA429" s="93"/>
      <c r="VQB429" s="93"/>
      <c r="VQC429" s="93"/>
      <c r="VQD429" s="93"/>
      <c r="VQE429" s="93"/>
      <c r="VQF429" s="93"/>
      <c r="VQG429" s="93"/>
      <c r="VQH429" s="93"/>
      <c r="VQI429" s="93"/>
      <c r="VQJ429" s="93"/>
      <c r="VQK429" s="93"/>
      <c r="VQL429" s="93"/>
      <c r="VQM429" s="93"/>
      <c r="VQN429" s="93"/>
      <c r="VQO429" s="93"/>
      <c r="VQP429" s="93"/>
      <c r="VQQ429" s="93"/>
      <c r="VQR429" s="93"/>
      <c r="VQS429" s="93"/>
      <c r="VQT429" s="93"/>
      <c r="VQU429" s="93"/>
      <c r="VQV429" s="93"/>
      <c r="VQW429" s="93"/>
      <c r="VQX429" s="93"/>
      <c r="VQY429" s="93"/>
      <c r="VQZ429" s="93"/>
      <c r="VRA429" s="93"/>
      <c r="VRB429" s="93"/>
      <c r="VRC429" s="93"/>
      <c r="VRD429" s="93"/>
      <c r="VRE429" s="93"/>
      <c r="VRF429" s="93"/>
      <c r="VRG429" s="93"/>
      <c r="VRH429" s="93"/>
      <c r="VRI429" s="93"/>
      <c r="VRJ429" s="93"/>
      <c r="VRK429" s="93"/>
      <c r="VRL429" s="93"/>
      <c r="VRM429" s="93"/>
      <c r="VRN429" s="93"/>
      <c r="VRO429" s="93"/>
      <c r="VRP429" s="93"/>
      <c r="VRQ429" s="93"/>
      <c r="VRR429" s="93"/>
      <c r="VRS429" s="93"/>
      <c r="VRT429" s="93"/>
      <c r="VRU429" s="93"/>
      <c r="VRV429" s="93"/>
      <c r="VRW429" s="93"/>
      <c r="VRX429" s="93"/>
      <c r="VRY429" s="93"/>
      <c r="VRZ429" s="93"/>
      <c r="VSA429" s="93"/>
      <c r="VSB429" s="93"/>
      <c r="VSC429" s="93"/>
      <c r="VSD429" s="93"/>
      <c r="VSE429" s="93"/>
      <c r="VSF429" s="93"/>
      <c r="VSG429" s="93"/>
      <c r="VSH429" s="93"/>
      <c r="VSI429" s="93"/>
      <c r="VSJ429" s="93"/>
      <c r="VSK429" s="93"/>
      <c r="VSL429" s="93"/>
      <c r="VSM429" s="93"/>
      <c r="VSN429" s="93"/>
      <c r="VSO429" s="93"/>
      <c r="VSP429" s="93"/>
      <c r="VSQ429" s="93"/>
      <c r="VSR429" s="93"/>
      <c r="VSS429" s="93"/>
      <c r="VST429" s="93"/>
      <c r="VSU429" s="93"/>
      <c r="VSV429" s="93"/>
      <c r="VSW429" s="93"/>
      <c r="VSX429" s="93"/>
      <c r="VSY429" s="93"/>
      <c r="VSZ429" s="93"/>
      <c r="VTA429" s="93"/>
      <c r="VTB429" s="93"/>
      <c r="VTC429" s="93"/>
      <c r="VTD429" s="93"/>
      <c r="VTE429" s="93"/>
      <c r="VTF429" s="93"/>
      <c r="VTG429" s="93"/>
      <c r="VTH429" s="93"/>
      <c r="VTI429" s="93"/>
      <c r="VTJ429" s="93"/>
      <c r="VTK429" s="93"/>
      <c r="VTL429" s="93"/>
      <c r="VTM429" s="93"/>
      <c r="VTN429" s="93"/>
      <c r="VTO429" s="93"/>
      <c r="VTP429" s="93"/>
      <c r="VTQ429" s="93"/>
      <c r="VTR429" s="93"/>
      <c r="VTS429" s="93"/>
      <c r="VTT429" s="93"/>
      <c r="VTU429" s="93"/>
      <c r="VTV429" s="93"/>
      <c r="VTW429" s="93"/>
      <c r="VTX429" s="93"/>
      <c r="VTY429" s="93"/>
      <c r="VTZ429" s="93"/>
      <c r="VUA429" s="93"/>
      <c r="VUB429" s="93"/>
      <c r="VUC429" s="93"/>
      <c r="VUD429" s="93"/>
      <c r="VUE429" s="93"/>
      <c r="VUF429" s="93"/>
      <c r="VUG429" s="93"/>
      <c r="VUH429" s="93"/>
      <c r="VUI429" s="93"/>
      <c r="VUJ429" s="93"/>
      <c r="VUK429" s="93"/>
      <c r="VUL429" s="93"/>
      <c r="VUM429" s="93"/>
      <c r="VUN429" s="93"/>
      <c r="VUO429" s="93"/>
      <c r="VUP429" s="93"/>
      <c r="VUQ429" s="93"/>
      <c r="VUR429" s="93"/>
      <c r="VUS429" s="93"/>
      <c r="VUT429" s="93"/>
      <c r="VUU429" s="93"/>
      <c r="VUV429" s="93"/>
      <c r="VUW429" s="93"/>
      <c r="VUX429" s="93"/>
      <c r="VUY429" s="93"/>
      <c r="VUZ429" s="93"/>
      <c r="VVA429" s="93"/>
      <c r="VVB429" s="93"/>
      <c r="VVC429" s="93"/>
      <c r="VVD429" s="93"/>
      <c r="VVE429" s="93"/>
      <c r="VVF429" s="93"/>
      <c r="VVG429" s="93"/>
      <c r="VVH429" s="93"/>
      <c r="VVI429" s="93"/>
      <c r="VVJ429" s="93"/>
      <c r="VVK429" s="93"/>
      <c r="VVL429" s="93"/>
      <c r="VVM429" s="93"/>
      <c r="VVN429" s="93"/>
      <c r="VVO429" s="93"/>
      <c r="VVP429" s="93"/>
      <c r="VVQ429" s="93"/>
      <c r="VVR429" s="93"/>
      <c r="VVS429" s="93"/>
      <c r="VVT429" s="93"/>
      <c r="VVU429" s="93"/>
      <c r="VVV429" s="93"/>
      <c r="VVW429" s="93"/>
      <c r="VVX429" s="93"/>
      <c r="VVY429" s="93"/>
      <c r="VVZ429" s="93"/>
      <c r="VWA429" s="93"/>
      <c r="VWB429" s="93"/>
      <c r="VWC429" s="93"/>
      <c r="VWD429" s="93"/>
      <c r="VWE429" s="93"/>
      <c r="VWF429" s="93"/>
      <c r="VWG429" s="93"/>
      <c r="VWH429" s="93"/>
      <c r="VWI429" s="93"/>
      <c r="VWJ429" s="93"/>
      <c r="VWK429" s="93"/>
      <c r="VWL429" s="93"/>
      <c r="VWM429" s="93"/>
      <c r="VWN429" s="93"/>
      <c r="VWO429" s="93"/>
      <c r="VWP429" s="93"/>
      <c r="VWQ429" s="93"/>
      <c r="VWR429" s="93"/>
      <c r="VWS429" s="93"/>
      <c r="VWT429" s="93"/>
      <c r="VWU429" s="93"/>
      <c r="VWV429" s="93"/>
      <c r="VWW429" s="93"/>
      <c r="VWX429" s="93"/>
      <c r="VWY429" s="93"/>
      <c r="VWZ429" s="93"/>
      <c r="VXA429" s="93"/>
      <c r="VXB429" s="93"/>
      <c r="VXC429" s="93"/>
      <c r="VXD429" s="93"/>
      <c r="VXE429" s="93"/>
      <c r="VXF429" s="93"/>
      <c r="VXG429" s="93"/>
      <c r="VXH429" s="93"/>
      <c r="VXI429" s="93"/>
      <c r="VXJ429" s="93"/>
      <c r="VXK429" s="93"/>
      <c r="VXL429" s="93"/>
      <c r="VXM429" s="93"/>
      <c r="VXN429" s="93"/>
      <c r="VXO429" s="93"/>
      <c r="VXP429" s="93"/>
      <c r="VXQ429" s="93"/>
      <c r="VXR429" s="93"/>
      <c r="VXS429" s="93"/>
      <c r="VXT429" s="93"/>
      <c r="VXU429" s="93"/>
      <c r="VXV429" s="93"/>
      <c r="VXW429" s="93"/>
      <c r="VXX429" s="93"/>
      <c r="VXY429" s="93"/>
      <c r="VXZ429" s="93"/>
      <c r="VYA429" s="93"/>
      <c r="VYB429" s="93"/>
      <c r="VYC429" s="93"/>
      <c r="VYD429" s="93"/>
      <c r="VYE429" s="93"/>
      <c r="VYF429" s="93"/>
      <c r="VYG429" s="93"/>
      <c r="VYH429" s="93"/>
      <c r="VYI429" s="93"/>
      <c r="VYJ429" s="93"/>
      <c r="VYK429" s="93"/>
      <c r="VYL429" s="93"/>
      <c r="VYM429" s="93"/>
      <c r="VYN429" s="93"/>
      <c r="VYO429" s="93"/>
      <c r="VYP429" s="93"/>
      <c r="VYQ429" s="93"/>
      <c r="VYR429" s="93"/>
      <c r="VYS429" s="93"/>
      <c r="VYT429" s="93"/>
      <c r="VYU429" s="93"/>
      <c r="VYV429" s="93"/>
      <c r="VYW429" s="93"/>
      <c r="VYX429" s="93"/>
      <c r="VYY429" s="93"/>
      <c r="VYZ429" s="93"/>
      <c r="VZA429" s="93"/>
      <c r="VZB429" s="93"/>
      <c r="VZC429" s="93"/>
      <c r="VZD429" s="93"/>
      <c r="VZE429" s="93"/>
      <c r="VZF429" s="93"/>
      <c r="VZG429" s="93"/>
      <c r="VZH429" s="93"/>
      <c r="VZI429" s="93"/>
      <c r="VZJ429" s="93"/>
      <c r="VZK429" s="93"/>
      <c r="VZL429" s="93"/>
      <c r="VZM429" s="93"/>
      <c r="VZN429" s="93"/>
      <c r="VZO429" s="93"/>
      <c r="VZP429" s="93"/>
      <c r="VZQ429" s="93"/>
      <c r="VZR429" s="93"/>
      <c r="VZS429" s="93"/>
      <c r="VZT429" s="93"/>
      <c r="VZU429" s="93"/>
      <c r="VZV429" s="93"/>
      <c r="VZW429" s="93"/>
      <c r="VZX429" s="93"/>
      <c r="VZY429" s="93"/>
      <c r="VZZ429" s="93"/>
      <c r="WAA429" s="93"/>
      <c r="WAB429" s="93"/>
      <c r="WAC429" s="93"/>
      <c r="WAD429" s="93"/>
      <c r="WAE429" s="93"/>
      <c r="WAF429" s="93"/>
      <c r="WAG429" s="93"/>
      <c r="WAH429" s="93"/>
      <c r="WAI429" s="93"/>
      <c r="WAJ429" s="93"/>
      <c r="WAK429" s="93"/>
      <c r="WAL429" s="93"/>
      <c r="WAM429" s="93"/>
      <c r="WAN429" s="93"/>
      <c r="WAO429" s="93"/>
      <c r="WAP429" s="93"/>
      <c r="WAQ429" s="93"/>
      <c r="WAR429" s="93"/>
      <c r="WAS429" s="93"/>
      <c r="WAT429" s="93"/>
      <c r="WAU429" s="93"/>
      <c r="WAV429" s="93"/>
      <c r="WAW429" s="93"/>
      <c r="WAX429" s="93"/>
      <c r="WAY429" s="93"/>
      <c r="WAZ429" s="93"/>
      <c r="WBA429" s="93"/>
      <c r="WBB429" s="93"/>
      <c r="WBC429" s="93"/>
      <c r="WBD429" s="93"/>
      <c r="WBE429" s="93"/>
      <c r="WBF429" s="93"/>
      <c r="WBG429" s="93"/>
      <c r="WBH429" s="93"/>
      <c r="WBI429" s="93"/>
      <c r="WBJ429" s="93"/>
      <c r="WBK429" s="93"/>
      <c r="WBL429" s="93"/>
      <c r="WBM429" s="93"/>
      <c r="WBN429" s="93"/>
      <c r="WBO429" s="93"/>
      <c r="WBP429" s="93"/>
      <c r="WBQ429" s="93"/>
      <c r="WBR429" s="93"/>
      <c r="WBS429" s="93"/>
      <c r="WBT429" s="93"/>
      <c r="WBU429" s="93"/>
      <c r="WBV429" s="93"/>
      <c r="WBW429" s="93"/>
      <c r="WBX429" s="93"/>
      <c r="WBY429" s="93"/>
      <c r="WBZ429" s="93"/>
      <c r="WCA429" s="93"/>
      <c r="WCB429" s="93"/>
      <c r="WCC429" s="93"/>
      <c r="WCD429" s="93"/>
      <c r="WCE429" s="93"/>
      <c r="WCF429" s="93"/>
      <c r="WCG429" s="93"/>
      <c r="WCH429" s="93"/>
      <c r="WCI429" s="93"/>
      <c r="WCJ429" s="93"/>
      <c r="WCK429" s="93"/>
      <c r="WCL429" s="93"/>
      <c r="WCM429" s="93"/>
      <c r="WCN429" s="93"/>
      <c r="WCO429" s="93"/>
      <c r="WCP429" s="93"/>
      <c r="WCQ429" s="93"/>
      <c r="WCR429" s="93"/>
      <c r="WCS429" s="93"/>
      <c r="WCT429" s="93"/>
      <c r="WCU429" s="93"/>
      <c r="WCV429" s="93"/>
      <c r="WCW429" s="93"/>
      <c r="WCX429" s="93"/>
      <c r="WCY429" s="93"/>
      <c r="WCZ429" s="93"/>
      <c r="WDA429" s="93"/>
      <c r="WDB429" s="93"/>
      <c r="WDC429" s="93"/>
      <c r="WDD429" s="93"/>
      <c r="WDE429" s="93"/>
      <c r="WDF429" s="93"/>
      <c r="WDG429" s="93"/>
      <c r="WDH429" s="93"/>
      <c r="WDI429" s="93"/>
      <c r="WDJ429" s="93"/>
      <c r="WDK429" s="93"/>
      <c r="WDL429" s="93"/>
      <c r="WDM429" s="93"/>
      <c r="WDN429" s="93"/>
      <c r="WDO429" s="93"/>
      <c r="WDP429" s="93"/>
      <c r="WDQ429" s="93"/>
      <c r="WDR429" s="93"/>
      <c r="WDS429" s="93"/>
      <c r="WDT429" s="93"/>
      <c r="WDU429" s="93"/>
      <c r="WDV429" s="93"/>
      <c r="WDW429" s="93"/>
      <c r="WDX429" s="93"/>
      <c r="WDY429" s="93"/>
      <c r="WDZ429" s="93"/>
      <c r="WEA429" s="93"/>
      <c r="WEB429" s="93"/>
      <c r="WEC429" s="93"/>
      <c r="WED429" s="93"/>
      <c r="WEE429" s="93"/>
      <c r="WEF429" s="93"/>
      <c r="WEG429" s="93"/>
      <c r="WEH429" s="93"/>
      <c r="WEI429" s="93"/>
      <c r="WEJ429" s="93"/>
      <c r="WEK429" s="93"/>
      <c r="WEL429" s="93"/>
      <c r="WEM429" s="93"/>
      <c r="WEN429" s="93"/>
      <c r="WEO429" s="93"/>
      <c r="WEP429" s="93"/>
      <c r="WEQ429" s="93"/>
      <c r="WER429" s="93"/>
      <c r="WES429" s="93"/>
      <c r="WET429" s="93"/>
      <c r="WEU429" s="93"/>
      <c r="WEV429" s="93"/>
      <c r="WEW429" s="93"/>
      <c r="WEX429" s="93"/>
      <c r="WEY429" s="93"/>
      <c r="WEZ429" s="93"/>
      <c r="WFA429" s="93"/>
      <c r="WFB429" s="93"/>
      <c r="WFC429" s="93"/>
      <c r="WFD429" s="93"/>
      <c r="WFE429" s="93"/>
      <c r="WFF429" s="93"/>
      <c r="WFG429" s="93"/>
      <c r="WFH429" s="93"/>
      <c r="WFI429" s="93"/>
      <c r="WFJ429" s="93"/>
      <c r="WFK429" s="93"/>
      <c r="WFL429" s="93"/>
      <c r="WFM429" s="93"/>
      <c r="WFN429" s="93"/>
      <c r="WFO429" s="93"/>
      <c r="WFP429" s="93"/>
      <c r="WFQ429" s="93"/>
      <c r="WFR429" s="93"/>
      <c r="WFS429" s="93"/>
      <c r="WFT429" s="93"/>
      <c r="WFU429" s="93"/>
      <c r="WFV429" s="93"/>
      <c r="WFW429" s="93"/>
      <c r="WFX429" s="93"/>
      <c r="WFY429" s="93"/>
      <c r="WFZ429" s="93"/>
      <c r="WGA429" s="93"/>
      <c r="WGB429" s="93"/>
      <c r="WGC429" s="93"/>
      <c r="WGD429" s="93"/>
      <c r="WGE429" s="93"/>
      <c r="WGF429" s="93"/>
      <c r="WGG429" s="93"/>
      <c r="WGH429" s="93"/>
      <c r="WGI429" s="93"/>
      <c r="WGJ429" s="93"/>
      <c r="WGK429" s="93"/>
      <c r="WGL429" s="93"/>
      <c r="WGM429" s="93"/>
      <c r="WGN429" s="93"/>
      <c r="WGO429" s="93"/>
      <c r="WGP429" s="93"/>
      <c r="WGQ429" s="93"/>
      <c r="WGR429" s="93"/>
      <c r="WGS429" s="93"/>
      <c r="WGT429" s="93"/>
      <c r="WGU429" s="93"/>
      <c r="WGV429" s="93"/>
      <c r="WGW429" s="93"/>
      <c r="WGX429" s="93"/>
      <c r="WGY429" s="93"/>
      <c r="WGZ429" s="93"/>
      <c r="WHA429" s="93"/>
      <c r="WHB429" s="93"/>
      <c r="WHC429" s="93"/>
      <c r="WHD429" s="93"/>
      <c r="WHE429" s="93"/>
      <c r="WHF429" s="93"/>
      <c r="WHG429" s="93"/>
      <c r="WHH429" s="93"/>
      <c r="WHI429" s="93"/>
      <c r="WHJ429" s="93"/>
      <c r="WHK429" s="93"/>
      <c r="WHL429" s="93"/>
      <c r="WHM429" s="93"/>
      <c r="WHN429" s="93"/>
      <c r="WHO429" s="93"/>
      <c r="WHP429" s="93"/>
      <c r="WHQ429" s="93"/>
      <c r="WHR429" s="93"/>
      <c r="WHS429" s="93"/>
      <c r="WHT429" s="93"/>
      <c r="WHU429" s="93"/>
      <c r="WHV429" s="93"/>
      <c r="WHW429" s="93"/>
      <c r="WHX429" s="93"/>
      <c r="WHY429" s="93"/>
      <c r="WHZ429" s="93"/>
      <c r="WIA429" s="93"/>
      <c r="WIB429" s="93"/>
      <c r="WIC429" s="93"/>
      <c r="WID429" s="93"/>
      <c r="WIE429" s="93"/>
      <c r="WIF429" s="93"/>
      <c r="WIG429" s="93"/>
      <c r="WIH429" s="93"/>
      <c r="WII429" s="93"/>
      <c r="WIJ429" s="93"/>
      <c r="WIK429" s="93"/>
      <c r="WIL429" s="93"/>
      <c r="WIM429" s="93"/>
      <c r="WIN429" s="93"/>
      <c r="WIO429" s="93"/>
      <c r="WIP429" s="93"/>
      <c r="WIQ429" s="93"/>
      <c r="WIR429" s="93"/>
      <c r="WIS429" s="93"/>
      <c r="WIT429" s="93"/>
      <c r="WIU429" s="93"/>
      <c r="WIV429" s="93"/>
      <c r="WIW429" s="93"/>
      <c r="WIX429" s="93"/>
      <c r="WIY429" s="93"/>
      <c r="WIZ429" s="93"/>
      <c r="WJA429" s="93"/>
      <c r="WJB429" s="93"/>
      <c r="WJC429" s="93"/>
      <c r="WJD429" s="93"/>
      <c r="WJE429" s="93"/>
      <c r="WJF429" s="93"/>
      <c r="WJG429" s="93"/>
      <c r="WJH429" s="93"/>
      <c r="WJI429" s="93"/>
      <c r="WJJ429" s="93"/>
      <c r="WJK429" s="93"/>
      <c r="WJL429" s="93"/>
      <c r="WJM429" s="93"/>
      <c r="WJN429" s="93"/>
      <c r="WJO429" s="93"/>
      <c r="WJP429" s="93"/>
      <c r="WJQ429" s="93"/>
      <c r="WJR429" s="93"/>
      <c r="WJS429" s="93"/>
      <c r="WJT429" s="93"/>
      <c r="WJU429" s="93"/>
      <c r="WJV429" s="93"/>
      <c r="WJW429" s="93"/>
      <c r="WJX429" s="93"/>
      <c r="WJY429" s="93"/>
      <c r="WJZ429" s="93"/>
      <c r="WKA429" s="93"/>
      <c r="WKB429" s="93"/>
      <c r="WKC429" s="93"/>
      <c r="WKD429" s="93"/>
      <c r="WKE429" s="93"/>
      <c r="WKF429" s="93"/>
      <c r="WKG429" s="93"/>
      <c r="WKH429" s="93"/>
      <c r="WKI429" s="93"/>
      <c r="WKJ429" s="93"/>
      <c r="WKK429" s="93"/>
      <c r="WKL429" s="93"/>
      <c r="WKM429" s="93"/>
      <c r="WKN429" s="93"/>
      <c r="WKO429" s="93"/>
      <c r="WKP429" s="93"/>
      <c r="WKQ429" s="93"/>
      <c r="WKR429" s="93"/>
      <c r="WKS429" s="93"/>
      <c r="WKT429" s="93"/>
      <c r="WKU429" s="93"/>
      <c r="WKV429" s="93"/>
      <c r="WKW429" s="93"/>
      <c r="WKX429" s="93"/>
      <c r="WKY429" s="93"/>
      <c r="WKZ429" s="93"/>
      <c r="WLA429" s="93"/>
      <c r="WLB429" s="93"/>
      <c r="WLC429" s="93"/>
      <c r="WLD429" s="93"/>
      <c r="WLE429" s="93"/>
      <c r="WLF429" s="93"/>
      <c r="WLG429" s="93"/>
      <c r="WLH429" s="93"/>
      <c r="WLI429" s="93"/>
      <c r="WLJ429" s="93"/>
      <c r="WLK429" s="93"/>
      <c r="WLL429" s="93"/>
      <c r="WLM429" s="93"/>
      <c r="WLN429" s="93"/>
      <c r="WLO429" s="93"/>
      <c r="WLP429" s="93"/>
      <c r="WLQ429" s="93"/>
      <c r="WLR429" s="93"/>
      <c r="WLS429" s="93"/>
      <c r="WLT429" s="93"/>
      <c r="WLU429" s="93"/>
      <c r="WLV429" s="93"/>
      <c r="WLW429" s="93"/>
      <c r="WLX429" s="93"/>
      <c r="WLY429" s="93"/>
      <c r="WLZ429" s="93"/>
      <c r="WMA429" s="93"/>
      <c r="WMB429" s="93"/>
      <c r="WMC429" s="93"/>
      <c r="WMD429" s="93"/>
      <c r="WME429" s="93"/>
      <c r="WMF429" s="93"/>
      <c r="WMG429" s="93"/>
      <c r="WMH429" s="93"/>
      <c r="WMI429" s="93"/>
      <c r="WMJ429" s="93"/>
      <c r="WMK429" s="93"/>
      <c r="WML429" s="93"/>
      <c r="WMM429" s="93"/>
      <c r="WMN429" s="93"/>
      <c r="WMO429" s="93"/>
      <c r="WMP429" s="93"/>
      <c r="WMQ429" s="93"/>
      <c r="WMR429" s="93"/>
      <c r="WMS429" s="93"/>
      <c r="WMT429" s="93"/>
      <c r="WMU429" s="93"/>
      <c r="WMV429" s="93"/>
      <c r="WMW429" s="93"/>
      <c r="WMX429" s="93"/>
      <c r="WMY429" s="93"/>
      <c r="WMZ429" s="93"/>
      <c r="WNA429" s="93"/>
      <c r="WNB429" s="93"/>
      <c r="WNC429" s="93"/>
      <c r="WND429" s="93"/>
      <c r="WNE429" s="93"/>
      <c r="WNF429" s="93"/>
      <c r="WNG429" s="93"/>
      <c r="WNH429" s="93"/>
      <c r="WNI429" s="93"/>
      <c r="WNJ429" s="93"/>
      <c r="WNK429" s="93"/>
      <c r="WNL429" s="93"/>
      <c r="WNM429" s="93"/>
      <c r="WNN429" s="93"/>
      <c r="WNO429" s="93"/>
      <c r="WNP429" s="93"/>
      <c r="WNQ429" s="93"/>
      <c r="WNR429" s="93"/>
      <c r="WNS429" s="93"/>
      <c r="WNT429" s="93"/>
      <c r="WNU429" s="93"/>
      <c r="WNV429" s="93"/>
      <c r="WNW429" s="93"/>
      <c r="WNX429" s="93"/>
      <c r="WNY429" s="93"/>
      <c r="WNZ429" s="93"/>
      <c r="WOA429" s="93"/>
      <c r="WOB429" s="93"/>
      <c r="WOC429" s="93"/>
      <c r="WOD429" s="93"/>
      <c r="WOE429" s="93"/>
      <c r="WOF429" s="93"/>
      <c r="WOG429" s="93"/>
      <c r="WOH429" s="93"/>
      <c r="WOI429" s="93"/>
      <c r="WOJ429" s="93"/>
      <c r="WOK429" s="93"/>
      <c r="WOL429" s="93"/>
      <c r="WOM429" s="93"/>
      <c r="WON429" s="93"/>
      <c r="WOO429" s="93"/>
      <c r="WOP429" s="93"/>
      <c r="WOQ429" s="93"/>
      <c r="WOR429" s="93"/>
      <c r="WOS429" s="93"/>
      <c r="WOT429" s="93"/>
      <c r="WOU429" s="93"/>
      <c r="WOV429" s="93"/>
      <c r="WOW429" s="93"/>
      <c r="WOX429" s="93"/>
      <c r="WOY429" s="93"/>
      <c r="WOZ429" s="93"/>
      <c r="WPA429" s="93"/>
      <c r="WPB429" s="93"/>
      <c r="WPC429" s="93"/>
      <c r="WPD429" s="93"/>
      <c r="WPE429" s="93"/>
      <c r="WPF429" s="93"/>
      <c r="WPG429" s="93"/>
      <c r="WPH429" s="93"/>
      <c r="WPI429" s="93"/>
      <c r="WPJ429" s="93"/>
      <c r="WPK429" s="93"/>
      <c r="WPL429" s="93"/>
      <c r="WPM429" s="93"/>
      <c r="WPN429" s="93"/>
      <c r="WPO429" s="93"/>
      <c r="WPP429" s="93"/>
      <c r="WPQ429" s="93"/>
      <c r="WPR429" s="93"/>
      <c r="WPS429" s="93"/>
      <c r="WPT429" s="93"/>
      <c r="WPU429" s="93"/>
      <c r="WPV429" s="93"/>
      <c r="WPW429" s="93"/>
      <c r="WPX429" s="93"/>
      <c r="WPY429" s="93"/>
      <c r="WPZ429" s="93"/>
      <c r="WQA429" s="93"/>
      <c r="WQB429" s="93"/>
      <c r="WQC429" s="93"/>
      <c r="WQD429" s="93"/>
      <c r="WQE429" s="93"/>
      <c r="WQF429" s="93"/>
      <c r="WQG429" s="93"/>
      <c r="WQH429" s="93"/>
      <c r="WQI429" s="93"/>
      <c r="WQJ429" s="93"/>
      <c r="WQK429" s="93"/>
      <c r="WQL429" s="93"/>
      <c r="WQM429" s="93"/>
      <c r="WQN429" s="93"/>
      <c r="WQO429" s="93"/>
      <c r="WQP429" s="93"/>
      <c r="WQQ429" s="93"/>
      <c r="WQR429" s="93"/>
      <c r="WQS429" s="93"/>
      <c r="WQT429" s="93"/>
      <c r="WQU429" s="93"/>
      <c r="WQV429" s="93"/>
      <c r="WQW429" s="93"/>
      <c r="WQX429" s="93"/>
      <c r="WQY429" s="93"/>
      <c r="WQZ429" s="93"/>
      <c r="WRA429" s="93"/>
      <c r="WRB429" s="93"/>
      <c r="WRC429" s="93"/>
      <c r="WRD429" s="93"/>
      <c r="WRE429" s="93"/>
      <c r="WRF429" s="93"/>
      <c r="WRG429" s="93"/>
      <c r="WRH429" s="93"/>
      <c r="WRI429" s="93"/>
      <c r="WRJ429" s="93"/>
      <c r="WRK429" s="93"/>
      <c r="WRL429" s="93"/>
      <c r="WRM429" s="93"/>
      <c r="WRN429" s="93"/>
      <c r="WRO429" s="93"/>
      <c r="WRP429" s="93"/>
      <c r="WRQ429" s="93"/>
      <c r="WRR429" s="93"/>
      <c r="WRS429" s="93"/>
      <c r="WRT429" s="93"/>
      <c r="WRU429" s="93"/>
      <c r="WRV429" s="93"/>
      <c r="WRW429" s="93"/>
      <c r="WRX429" s="93"/>
      <c r="WRY429" s="93"/>
      <c r="WRZ429" s="93"/>
      <c r="WSA429" s="93"/>
      <c r="WSB429" s="93"/>
      <c r="WSC429" s="93"/>
      <c r="WSD429" s="93"/>
      <c r="WSE429" s="93"/>
      <c r="WSF429" s="93"/>
      <c r="WSG429" s="93"/>
      <c r="WSH429" s="93"/>
      <c r="WSI429" s="93"/>
      <c r="WSJ429" s="93"/>
      <c r="WSK429" s="93"/>
      <c r="WSL429" s="93"/>
      <c r="WSM429" s="93"/>
      <c r="WSN429" s="93"/>
      <c r="WSO429" s="93"/>
      <c r="WSP429" s="93"/>
      <c r="WSQ429" s="93"/>
      <c r="WSR429" s="93"/>
      <c r="WSS429" s="93"/>
      <c r="WST429" s="93"/>
      <c r="WSU429" s="93"/>
      <c r="WSV429" s="93"/>
      <c r="WSW429" s="93"/>
      <c r="WSX429" s="93"/>
      <c r="WSY429" s="93"/>
      <c r="WSZ429" s="93"/>
      <c r="WTA429" s="93"/>
      <c r="WTB429" s="93"/>
      <c r="WTC429" s="93"/>
      <c r="WTD429" s="93"/>
      <c r="WTE429" s="93"/>
      <c r="WTF429" s="93"/>
      <c r="WTG429" s="93"/>
      <c r="WTH429" s="93"/>
      <c r="WTI429" s="93"/>
      <c r="WTJ429" s="93"/>
      <c r="WTK429" s="93"/>
      <c r="WTL429" s="93"/>
      <c r="WTM429" s="93"/>
      <c r="WTN429" s="93"/>
      <c r="WTO429" s="93"/>
      <c r="WTP429" s="93"/>
      <c r="WTQ429" s="93"/>
      <c r="WTR429" s="93"/>
      <c r="WTS429" s="93"/>
      <c r="WTT429" s="93"/>
      <c r="WTU429" s="93"/>
      <c r="WTV429" s="93"/>
      <c r="WTW429" s="93"/>
      <c r="WTX429" s="93"/>
      <c r="WTY429" s="93"/>
      <c r="WTZ429" s="93"/>
      <c r="WUA429" s="93"/>
      <c r="WUB429" s="93"/>
      <c r="WUC429" s="93"/>
      <c r="WUD429" s="93"/>
      <c r="WUE429" s="93"/>
      <c r="WUF429" s="93"/>
      <c r="WUG429" s="93"/>
      <c r="WUH429" s="93"/>
      <c r="WUI429" s="93"/>
      <c r="WUJ429" s="93"/>
      <c r="WUK429" s="93"/>
      <c r="WUL429" s="93"/>
      <c r="WUM429" s="93"/>
      <c r="WUN429" s="93"/>
      <c r="WUO429" s="93"/>
      <c r="WUP429" s="93"/>
      <c r="WUQ429" s="93"/>
      <c r="WUR429" s="93"/>
      <c r="WUS429" s="93"/>
      <c r="WUT429" s="93"/>
      <c r="WUU429" s="93"/>
      <c r="WUV429" s="93"/>
      <c r="WUW429" s="93"/>
      <c r="WUX429" s="93"/>
      <c r="WUY429" s="93"/>
      <c r="WUZ429" s="93"/>
      <c r="WVA429" s="93"/>
      <c r="WVB429" s="93"/>
      <c r="WVC429" s="93"/>
      <c r="WVD429" s="93"/>
      <c r="WVE429" s="93"/>
      <c r="WVF429" s="93"/>
      <c r="WVG429" s="93"/>
      <c r="WVH429" s="93"/>
      <c r="WVI429" s="93"/>
      <c r="WVJ429" s="93"/>
      <c r="WVK429" s="93"/>
      <c r="WVL429" s="93"/>
      <c r="WVM429" s="93"/>
      <c r="WVN429" s="93"/>
      <c r="WVO429" s="93"/>
      <c r="WVP429" s="93"/>
      <c r="WVQ429" s="93"/>
      <c r="WVR429" s="93"/>
      <c r="WVS429" s="93"/>
      <c r="WVT429" s="93"/>
      <c r="WVU429" s="93"/>
      <c r="WVV429" s="93"/>
      <c r="WVW429" s="93"/>
      <c r="WVX429" s="93"/>
      <c r="WVY429" s="93"/>
      <c r="WVZ429" s="93"/>
      <c r="WWA429" s="93"/>
      <c r="WWB429" s="93"/>
      <c r="WWC429" s="93"/>
      <c r="WWD429" s="93"/>
      <c r="WWE429" s="93"/>
      <c r="WWF429" s="93"/>
      <c r="WWG429" s="93"/>
      <c r="WWH429" s="93"/>
      <c r="WWI429" s="93"/>
      <c r="WWJ429" s="93"/>
      <c r="WWK429" s="93"/>
      <c r="WWL429" s="93"/>
      <c r="WWM429" s="93"/>
      <c r="WWN429" s="93"/>
      <c r="WWO429" s="93"/>
      <c r="WWP429" s="93"/>
      <c r="WWQ429" s="93"/>
      <c r="WWR429" s="93"/>
      <c r="WWS429" s="93"/>
      <c r="WWT429" s="93"/>
      <c r="WWU429" s="93"/>
      <c r="WWV429" s="93"/>
      <c r="WWW429" s="93"/>
      <c r="WWX429" s="93"/>
      <c r="WWY429" s="93"/>
      <c r="WWZ429" s="93"/>
      <c r="WXA429" s="93"/>
      <c r="WXB429" s="93"/>
      <c r="WXC429" s="93"/>
      <c r="WXD429" s="93"/>
      <c r="WXE429" s="93"/>
      <c r="WXF429" s="93"/>
      <c r="WXG429" s="93"/>
      <c r="WXH429" s="93"/>
      <c r="WXI429" s="93"/>
      <c r="WXJ429" s="93"/>
      <c r="WXK429" s="93"/>
      <c r="WXL429" s="93"/>
      <c r="WXM429" s="93"/>
      <c r="WXN429" s="93"/>
      <c r="WXO429" s="93"/>
      <c r="WXP429" s="93"/>
      <c r="WXQ429" s="93"/>
      <c r="WXR429" s="93"/>
      <c r="WXS429" s="93"/>
      <c r="WXT429" s="93"/>
      <c r="WXU429" s="93"/>
      <c r="WXV429" s="93"/>
      <c r="WXW429" s="93"/>
      <c r="WXX429" s="93"/>
      <c r="WXY429" s="93"/>
      <c r="WXZ429" s="93"/>
      <c r="WYA429" s="93"/>
      <c r="WYB429" s="93"/>
      <c r="WYC429" s="93"/>
      <c r="WYD429" s="93"/>
      <c r="WYE429" s="93"/>
      <c r="WYF429" s="93"/>
      <c r="WYG429" s="93"/>
      <c r="WYH429" s="93"/>
      <c r="WYI429" s="93"/>
      <c r="WYJ429" s="93"/>
      <c r="WYK429" s="93"/>
      <c r="WYL429" s="93"/>
      <c r="WYM429" s="93"/>
      <c r="WYN429" s="93"/>
      <c r="WYO429" s="93"/>
      <c r="WYP429" s="93"/>
      <c r="WYQ429" s="93"/>
      <c r="WYR429" s="93"/>
      <c r="WYS429" s="93"/>
      <c r="WYT429" s="93"/>
      <c r="WYU429" s="93"/>
      <c r="WYV429" s="93"/>
      <c r="WYW429" s="93"/>
      <c r="WYX429" s="93"/>
      <c r="WYY429" s="93"/>
      <c r="WYZ429" s="93"/>
      <c r="WZA429" s="93"/>
      <c r="WZB429" s="93"/>
      <c r="WZC429" s="93"/>
      <c r="WZD429" s="93"/>
      <c r="WZE429" s="93"/>
      <c r="WZF429" s="93"/>
      <c r="WZG429" s="93"/>
      <c r="WZH429" s="93"/>
      <c r="WZI429" s="93"/>
      <c r="WZJ429" s="93"/>
      <c r="WZK429" s="93"/>
      <c r="WZL429" s="93"/>
      <c r="WZM429" s="93"/>
      <c r="WZN429" s="93"/>
      <c r="WZO429" s="93"/>
      <c r="WZP429" s="93"/>
      <c r="WZQ429" s="93"/>
      <c r="WZR429" s="93"/>
      <c r="WZS429" s="93"/>
      <c r="WZT429" s="93"/>
      <c r="WZU429" s="93"/>
      <c r="WZV429" s="93"/>
      <c r="WZW429" s="93"/>
      <c r="WZX429" s="93"/>
      <c r="WZY429" s="93"/>
      <c r="WZZ429" s="93"/>
      <c r="XAA429" s="93"/>
      <c r="XAB429" s="93"/>
      <c r="XAC429" s="93"/>
      <c r="XAD429" s="93"/>
      <c r="XAE429" s="93"/>
      <c r="XAF429" s="93"/>
      <c r="XAG429" s="93"/>
      <c r="XAH429" s="93"/>
      <c r="XAI429" s="93"/>
      <c r="XAJ429" s="93"/>
      <c r="XAK429" s="93"/>
      <c r="XAL429" s="93"/>
      <c r="XAM429" s="93"/>
      <c r="XAN429" s="93"/>
      <c r="XAO429" s="93"/>
      <c r="XAP429" s="93"/>
      <c r="XAQ429" s="93"/>
      <c r="XAR429" s="93"/>
      <c r="XAS429" s="93"/>
      <c r="XAT429" s="93"/>
      <c r="XAU429" s="93"/>
      <c r="XAV429" s="93"/>
      <c r="XAW429" s="93"/>
      <c r="XAX429" s="93"/>
      <c r="XAY429" s="93"/>
      <c r="XAZ429" s="93"/>
      <c r="XBA429" s="93"/>
      <c r="XBB429" s="93"/>
      <c r="XBC429" s="93"/>
      <c r="XBD429" s="93"/>
      <c r="XBE429" s="93"/>
      <c r="XBF429" s="93"/>
      <c r="XBG429" s="93"/>
      <c r="XBH429" s="93"/>
      <c r="XBI429" s="93"/>
      <c r="XBJ429" s="93"/>
      <c r="XBK429" s="93"/>
      <c r="XBL429" s="93"/>
      <c r="XBM429" s="93"/>
      <c r="XBN429" s="93"/>
      <c r="XBO429" s="93"/>
      <c r="XBP429" s="93"/>
      <c r="XBQ429" s="93"/>
      <c r="XBR429" s="93"/>
      <c r="XBS429" s="93"/>
      <c r="XBT429" s="93"/>
      <c r="XBU429" s="93"/>
      <c r="XBV429" s="93"/>
      <c r="XBW429" s="93"/>
      <c r="XBX429" s="93"/>
      <c r="XBY429" s="93"/>
      <c r="XBZ429" s="93"/>
      <c r="XCA429" s="93"/>
      <c r="XCB429" s="93"/>
      <c r="XCC429" s="93"/>
      <c r="XCD429" s="93"/>
      <c r="XCE429" s="93"/>
      <c r="XCF429" s="93"/>
      <c r="XCG429" s="93"/>
      <c r="XCH429" s="93"/>
      <c r="XCI429" s="93"/>
      <c r="XCJ429" s="93"/>
      <c r="XCK429" s="93"/>
      <c r="XCL429" s="93"/>
      <c r="XCM429" s="93"/>
      <c r="XCN429" s="93"/>
      <c r="XCO429" s="93"/>
      <c r="XCP429" s="93"/>
      <c r="XCQ429" s="93"/>
      <c r="XCR429" s="93"/>
      <c r="XCS429" s="93"/>
      <c r="XCT429" s="93"/>
      <c r="XCU429" s="93"/>
      <c r="XCV429" s="93"/>
      <c r="XCW429" s="93"/>
      <c r="XCX429" s="93"/>
      <c r="XCY429" s="93"/>
      <c r="XCZ429" s="93"/>
      <c r="XDA429" s="93"/>
      <c r="XDB429" s="93"/>
      <c r="XDC429" s="93"/>
      <c r="XDD429" s="93"/>
      <c r="XDE429" s="93"/>
      <c r="XDF429" s="93"/>
      <c r="XDG429" s="93"/>
      <c r="XDH429" s="93"/>
      <c r="XDI429" s="93"/>
      <c r="XDJ429" s="93"/>
      <c r="XDK429" s="93"/>
      <c r="XDL429" s="93"/>
      <c r="XDM429" s="93"/>
      <c r="XDN429" s="93"/>
      <c r="XDO429" s="93"/>
      <c r="XDP429" s="93"/>
      <c r="XDQ429" s="93"/>
      <c r="XDR429" s="93"/>
      <c r="XDS429" s="93"/>
      <c r="XDT429" s="93"/>
      <c r="XDU429" s="93"/>
      <c r="XDV429" s="93"/>
      <c r="XDW429" s="93"/>
      <c r="XDX429" s="93"/>
      <c r="XDY429" s="93"/>
      <c r="XDZ429" s="93"/>
      <c r="XEA429" s="93"/>
      <c r="XEB429" s="93"/>
      <c r="XEC429" s="93"/>
      <c r="XED429" s="93"/>
      <c r="XEE429" s="93"/>
      <c r="XEF429" s="93"/>
      <c r="XEG429" s="93"/>
      <c r="XEH429" s="93"/>
      <c r="XEI429" s="93"/>
      <c r="XEJ429" s="93"/>
      <c r="XEK429" s="93"/>
      <c r="XEL429" s="93"/>
      <c r="XEM429" s="93"/>
      <c r="XEN429" s="93"/>
      <c r="XEO429" s="93"/>
      <c r="XEP429" s="93"/>
      <c r="XEQ429" s="93"/>
      <c r="XER429" s="93"/>
      <c r="XES429" s="93"/>
      <c r="XET429" s="93"/>
      <c r="XEU429" s="93"/>
      <c r="XEV429" s="93"/>
      <c r="XEW429" s="93"/>
      <c r="XEX429" s="93"/>
      <c r="XEY429" s="93"/>
      <c r="XEZ429" s="93"/>
      <c r="XFA429" s="93"/>
      <c r="XFB429" s="93"/>
      <c r="XFC429" s="93"/>
      <c r="XFD429" s="93"/>
    </row>
    <row r="430" spans="1:16384" ht="13.5" customHeight="1" x14ac:dyDescent="0.2">
      <c r="A430" s="86">
        <v>41111604</v>
      </c>
      <c r="B430" s="95" t="str">
        <f t="shared" ca="1" si="26"/>
        <v>Reglas</v>
      </c>
      <c r="C430" s="96" t="s">
        <v>1449</v>
      </c>
      <c r="D430" s="96">
        <v>200</v>
      </c>
      <c r="E430" s="97">
        <v>5.35</v>
      </c>
      <c r="F430" s="98">
        <f t="shared" ca="1" si="27"/>
        <v>1070</v>
      </c>
      <c r="G430" s="45"/>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c r="FG430" s="93"/>
      <c r="FH430" s="93"/>
      <c r="FI430" s="93"/>
      <c r="FJ430" s="93"/>
      <c r="FK430" s="93"/>
      <c r="FL430" s="93"/>
      <c r="FM430" s="93"/>
      <c r="FN430" s="93"/>
      <c r="FO430" s="93"/>
      <c r="FP430" s="93"/>
      <c r="FQ430" s="93"/>
      <c r="FR430" s="93"/>
      <c r="FS430" s="93"/>
      <c r="FT430" s="93"/>
      <c r="FU430" s="93"/>
      <c r="FV430" s="93"/>
      <c r="FW430" s="93"/>
      <c r="FX430" s="93"/>
      <c r="FY430" s="93"/>
      <c r="FZ430" s="93"/>
      <c r="GA430" s="93"/>
      <c r="GB430" s="93"/>
      <c r="GC430" s="93"/>
      <c r="GD430" s="93"/>
      <c r="GE430" s="93"/>
      <c r="GF430" s="93"/>
      <c r="GG430" s="93"/>
      <c r="GH430" s="93"/>
      <c r="GI430" s="93"/>
      <c r="GJ430" s="93"/>
      <c r="GK430" s="93"/>
      <c r="GL430" s="93"/>
      <c r="GM430" s="93"/>
      <c r="GN430" s="93"/>
      <c r="GO430" s="93"/>
      <c r="GP430" s="93"/>
      <c r="GQ430" s="93"/>
      <c r="GR430" s="93"/>
      <c r="GS430" s="93"/>
      <c r="GT430" s="93"/>
      <c r="GU430" s="93"/>
      <c r="GV430" s="93"/>
      <c r="GW430" s="93"/>
      <c r="GX430" s="93"/>
      <c r="GY430" s="93"/>
      <c r="GZ430" s="93"/>
      <c r="HA430" s="93"/>
      <c r="HB430" s="93"/>
      <c r="HC430" s="93"/>
      <c r="HD430" s="93"/>
      <c r="HE430" s="93"/>
      <c r="HF430" s="93"/>
      <c r="HG430" s="93"/>
      <c r="HH430" s="93"/>
      <c r="HI430" s="93"/>
      <c r="HJ430" s="93"/>
      <c r="HK430" s="93"/>
      <c r="HL430" s="93"/>
      <c r="HM430" s="93"/>
      <c r="HN430" s="93"/>
      <c r="HO430" s="93"/>
      <c r="HP430" s="93"/>
      <c r="HQ430" s="93"/>
      <c r="HR430" s="93"/>
      <c r="HS430" s="93"/>
      <c r="HT430" s="93"/>
      <c r="HU430" s="93"/>
      <c r="HV430" s="93"/>
      <c r="HW430" s="93"/>
      <c r="HX430" s="93"/>
      <c r="HY430" s="93"/>
      <c r="HZ430" s="93"/>
      <c r="IA430" s="93"/>
      <c r="IB430" s="93"/>
      <c r="IC430" s="93"/>
      <c r="ID430" s="93"/>
      <c r="IE430" s="93"/>
      <c r="IF430" s="93"/>
      <c r="IG430" s="93"/>
      <c r="IH430" s="93"/>
      <c r="II430" s="93"/>
      <c r="IJ430" s="93"/>
      <c r="IK430" s="93"/>
      <c r="IL430" s="93"/>
      <c r="IM430" s="93"/>
      <c r="IN430" s="93"/>
      <c r="IO430" s="93"/>
      <c r="IP430" s="93"/>
      <c r="IQ430" s="93"/>
      <c r="IR430" s="93"/>
      <c r="IS430" s="93"/>
      <c r="IT430" s="93"/>
      <c r="IU430" s="93"/>
      <c r="IV430" s="93"/>
      <c r="IW430" s="93"/>
      <c r="IX430" s="93"/>
      <c r="IY430" s="93"/>
      <c r="IZ430" s="93"/>
      <c r="JA430" s="93"/>
      <c r="JB430" s="93"/>
      <c r="JC430" s="93"/>
      <c r="JD430" s="93"/>
      <c r="JE430" s="93"/>
      <c r="JF430" s="93"/>
      <c r="JG430" s="93"/>
      <c r="JH430" s="93"/>
      <c r="JI430" s="93"/>
      <c r="JJ430" s="93"/>
      <c r="JK430" s="93"/>
      <c r="JL430" s="93"/>
      <c r="JM430" s="93"/>
      <c r="JN430" s="93"/>
      <c r="JO430" s="93"/>
      <c r="JP430" s="93"/>
      <c r="JQ430" s="93"/>
      <c r="JR430" s="93"/>
      <c r="JS430" s="93"/>
      <c r="JT430" s="93"/>
      <c r="JU430" s="93"/>
      <c r="JV430" s="93"/>
      <c r="JW430" s="93"/>
      <c r="JX430" s="93"/>
      <c r="JY430" s="93"/>
      <c r="JZ430" s="93"/>
      <c r="KA430" s="93"/>
      <c r="KB430" s="93"/>
      <c r="KC430" s="93"/>
      <c r="KD430" s="93"/>
      <c r="KE430" s="93"/>
      <c r="KF430" s="93"/>
      <c r="KG430" s="93"/>
      <c r="KH430" s="93"/>
      <c r="KI430" s="93"/>
      <c r="KJ430" s="93"/>
      <c r="KK430" s="93"/>
      <c r="KL430" s="93"/>
      <c r="KM430" s="93"/>
      <c r="KN430" s="93"/>
      <c r="KO430" s="93"/>
      <c r="KP430" s="93"/>
      <c r="KQ430" s="93"/>
      <c r="KR430" s="93"/>
      <c r="KS430" s="93"/>
      <c r="KT430" s="93"/>
      <c r="KU430" s="93"/>
      <c r="KV430" s="93"/>
      <c r="KW430" s="93"/>
      <c r="KX430" s="93"/>
      <c r="KY430" s="93"/>
      <c r="KZ430" s="93"/>
      <c r="LA430" s="93"/>
      <c r="LB430" s="93"/>
      <c r="LC430" s="93"/>
      <c r="LD430" s="93"/>
      <c r="LE430" s="93"/>
      <c r="LF430" s="93"/>
      <c r="LG430" s="93"/>
      <c r="LH430" s="93"/>
      <c r="LI430" s="93"/>
      <c r="LJ430" s="93"/>
      <c r="LK430" s="93"/>
      <c r="LL430" s="93"/>
      <c r="LM430" s="93"/>
      <c r="LN430" s="93"/>
      <c r="LO430" s="93"/>
      <c r="LP430" s="93"/>
      <c r="LQ430" s="93"/>
      <c r="LR430" s="93"/>
      <c r="LS430" s="93"/>
      <c r="LT430" s="93"/>
      <c r="LU430" s="93"/>
      <c r="LV430" s="93"/>
      <c r="LW430" s="93"/>
      <c r="LX430" s="93"/>
      <c r="LY430" s="93"/>
      <c r="LZ430" s="93"/>
      <c r="MA430" s="93"/>
      <c r="MB430" s="93"/>
      <c r="MC430" s="93"/>
      <c r="MD430" s="93"/>
      <c r="ME430" s="93"/>
      <c r="MF430" s="93"/>
      <c r="MG430" s="93"/>
      <c r="MH430" s="93"/>
      <c r="MI430" s="93"/>
      <c r="MJ430" s="93"/>
      <c r="MK430" s="93"/>
      <c r="ML430" s="93"/>
      <c r="MM430" s="93"/>
      <c r="MN430" s="93"/>
      <c r="MO430" s="93"/>
      <c r="MP430" s="93"/>
      <c r="MQ430" s="93"/>
      <c r="MR430" s="93"/>
      <c r="MS430" s="93"/>
      <c r="MT430" s="93"/>
      <c r="MU430" s="93"/>
      <c r="MV430" s="93"/>
      <c r="MW430" s="93"/>
      <c r="MX430" s="93"/>
      <c r="MY430" s="93"/>
      <c r="MZ430" s="93"/>
      <c r="NA430" s="93"/>
      <c r="NB430" s="93"/>
      <c r="NC430" s="93"/>
      <c r="ND430" s="93"/>
      <c r="NE430" s="93"/>
      <c r="NF430" s="93"/>
      <c r="NG430" s="93"/>
      <c r="NH430" s="93"/>
      <c r="NI430" s="93"/>
      <c r="NJ430" s="93"/>
      <c r="NK430" s="93"/>
      <c r="NL430" s="93"/>
      <c r="NM430" s="93"/>
      <c r="NN430" s="93"/>
      <c r="NO430" s="93"/>
      <c r="NP430" s="93"/>
      <c r="NQ430" s="93"/>
      <c r="NR430" s="93"/>
      <c r="NS430" s="93"/>
      <c r="NT430" s="93"/>
      <c r="NU430" s="93"/>
      <c r="NV430" s="93"/>
      <c r="NW430" s="93"/>
      <c r="NX430" s="93"/>
      <c r="NY430" s="93"/>
      <c r="NZ430" s="93"/>
      <c r="OA430" s="93"/>
      <c r="OB430" s="93"/>
      <c r="OC430" s="93"/>
      <c r="OD430" s="93"/>
      <c r="OE430" s="93"/>
      <c r="OF430" s="93"/>
      <c r="OG430" s="93"/>
      <c r="OH430" s="93"/>
      <c r="OI430" s="93"/>
      <c r="OJ430" s="93"/>
      <c r="OK430" s="93"/>
      <c r="OL430" s="93"/>
      <c r="OM430" s="93"/>
      <c r="ON430" s="93"/>
      <c r="OO430" s="93"/>
      <c r="OP430" s="93"/>
      <c r="OQ430" s="93"/>
      <c r="OR430" s="93"/>
      <c r="OS430" s="93"/>
      <c r="OT430" s="93"/>
      <c r="OU430" s="93"/>
      <c r="OV430" s="93"/>
      <c r="OW430" s="93"/>
      <c r="OX430" s="93"/>
      <c r="OY430" s="93"/>
      <c r="OZ430" s="93"/>
      <c r="PA430" s="93"/>
      <c r="PB430" s="93"/>
      <c r="PC430" s="93"/>
      <c r="PD430" s="93"/>
      <c r="PE430" s="93"/>
      <c r="PF430" s="93"/>
      <c r="PG430" s="93"/>
      <c r="PH430" s="93"/>
      <c r="PI430" s="93"/>
      <c r="PJ430" s="93"/>
      <c r="PK430" s="93"/>
      <c r="PL430" s="93"/>
      <c r="PM430" s="93"/>
      <c r="PN430" s="93"/>
      <c r="PO430" s="93"/>
      <c r="PP430" s="93"/>
      <c r="PQ430" s="93"/>
      <c r="PR430" s="93"/>
      <c r="PS430" s="93"/>
      <c r="PT430" s="93"/>
      <c r="PU430" s="93"/>
      <c r="PV430" s="93"/>
      <c r="PW430" s="93"/>
      <c r="PX430" s="93"/>
      <c r="PY430" s="93"/>
      <c r="PZ430" s="93"/>
      <c r="QA430" s="93"/>
      <c r="QB430" s="93"/>
      <c r="QC430" s="93"/>
      <c r="QD430" s="93"/>
      <c r="QE430" s="93"/>
      <c r="QF430" s="93"/>
      <c r="QG430" s="93"/>
      <c r="QH430" s="93"/>
      <c r="QI430" s="93"/>
      <c r="QJ430" s="93"/>
      <c r="QK430" s="93"/>
      <c r="QL430" s="93"/>
      <c r="QM430" s="93"/>
      <c r="QN430" s="93"/>
      <c r="QO430" s="93"/>
      <c r="QP430" s="93"/>
      <c r="QQ430" s="93"/>
      <c r="QR430" s="93"/>
      <c r="QS430" s="93"/>
      <c r="QT430" s="93"/>
      <c r="QU430" s="93"/>
      <c r="QV430" s="93"/>
      <c r="QW430" s="93"/>
      <c r="QX430" s="93"/>
      <c r="QY430" s="93"/>
      <c r="QZ430" s="93"/>
      <c r="RA430" s="93"/>
      <c r="RB430" s="93"/>
      <c r="RC430" s="93"/>
      <c r="RD430" s="93"/>
      <c r="RE430" s="93"/>
      <c r="RF430" s="93"/>
      <c r="RG430" s="93"/>
      <c r="RH430" s="93"/>
      <c r="RI430" s="93"/>
      <c r="RJ430" s="93"/>
      <c r="RK430" s="93"/>
      <c r="RL430" s="93"/>
      <c r="RM430" s="93"/>
      <c r="RN430" s="93"/>
      <c r="RO430" s="93"/>
      <c r="RP430" s="93"/>
      <c r="RQ430" s="93"/>
      <c r="RR430" s="93"/>
      <c r="RS430" s="93"/>
      <c r="RT430" s="93"/>
      <c r="RU430" s="93"/>
      <c r="RV430" s="93"/>
      <c r="RW430" s="93"/>
      <c r="RX430" s="93"/>
      <c r="RY430" s="93"/>
      <c r="RZ430" s="93"/>
      <c r="SA430" s="93"/>
      <c r="SB430" s="93"/>
      <c r="SC430" s="93"/>
      <c r="SD430" s="93"/>
      <c r="SE430" s="93"/>
      <c r="SF430" s="93"/>
      <c r="SG430" s="93"/>
      <c r="SH430" s="93"/>
      <c r="SI430" s="93"/>
      <c r="SJ430" s="93"/>
      <c r="SK430" s="93"/>
      <c r="SL430" s="93"/>
      <c r="SM430" s="93"/>
      <c r="SN430" s="93"/>
      <c r="SO430" s="93"/>
      <c r="SP430" s="93"/>
      <c r="SQ430" s="93"/>
      <c r="SR430" s="93"/>
      <c r="SS430" s="93"/>
      <c r="ST430" s="93"/>
      <c r="SU430" s="93"/>
      <c r="SV430" s="93"/>
      <c r="SW430" s="93"/>
      <c r="SX430" s="93"/>
      <c r="SY430" s="93"/>
      <c r="SZ430" s="93"/>
      <c r="TA430" s="93"/>
      <c r="TB430" s="93"/>
      <c r="TC430" s="93"/>
      <c r="TD430" s="93"/>
      <c r="TE430" s="93"/>
      <c r="TF430" s="93"/>
      <c r="TG430" s="93"/>
      <c r="TH430" s="93"/>
      <c r="TI430" s="93"/>
      <c r="TJ430" s="93"/>
      <c r="TK430" s="93"/>
      <c r="TL430" s="93"/>
      <c r="TM430" s="93"/>
      <c r="TN430" s="93"/>
      <c r="TO430" s="93"/>
      <c r="TP430" s="93"/>
      <c r="TQ430" s="93"/>
      <c r="TR430" s="93"/>
      <c r="TS430" s="93"/>
      <c r="TT430" s="93"/>
      <c r="TU430" s="93"/>
      <c r="TV430" s="93"/>
      <c r="TW430" s="93"/>
      <c r="TX430" s="93"/>
      <c r="TY430" s="93"/>
      <c r="TZ430" s="93"/>
      <c r="UA430" s="93"/>
      <c r="UB430" s="93"/>
      <c r="UC430" s="93"/>
      <c r="UD430" s="93"/>
      <c r="UE430" s="93"/>
      <c r="UF430" s="93"/>
      <c r="UG430" s="93"/>
      <c r="UH430" s="93"/>
      <c r="UI430" s="93"/>
      <c r="UJ430" s="93"/>
      <c r="UK430" s="93"/>
      <c r="UL430" s="93"/>
      <c r="UM430" s="93"/>
      <c r="UN430" s="93"/>
      <c r="UO430" s="93"/>
      <c r="UP430" s="93"/>
      <c r="UQ430" s="93"/>
      <c r="UR430" s="93"/>
      <c r="US430" s="93"/>
      <c r="UT430" s="93"/>
      <c r="UU430" s="93"/>
      <c r="UV430" s="93"/>
      <c r="UW430" s="93"/>
      <c r="UX430" s="93"/>
      <c r="UY430" s="93"/>
      <c r="UZ430" s="93"/>
      <c r="VA430" s="93"/>
      <c r="VB430" s="93"/>
      <c r="VC430" s="93"/>
      <c r="VD430" s="93"/>
      <c r="VE430" s="93"/>
      <c r="VF430" s="93"/>
      <c r="VG430" s="93"/>
      <c r="VH430" s="93"/>
      <c r="VI430" s="93"/>
      <c r="VJ430" s="93"/>
      <c r="VK430" s="93"/>
      <c r="VL430" s="93"/>
      <c r="VM430" s="93"/>
      <c r="VN430" s="93"/>
      <c r="VO430" s="93"/>
      <c r="VP430" s="93"/>
      <c r="VQ430" s="93"/>
      <c r="VR430" s="93"/>
      <c r="VS430" s="93"/>
      <c r="VT430" s="93"/>
      <c r="VU430" s="93"/>
      <c r="VV430" s="93"/>
      <c r="VW430" s="93"/>
      <c r="VX430" s="93"/>
      <c r="VY430" s="93"/>
      <c r="VZ430" s="93"/>
      <c r="WA430" s="93"/>
      <c r="WB430" s="93"/>
      <c r="WC430" s="93"/>
      <c r="WD430" s="93"/>
      <c r="WE430" s="93"/>
      <c r="WF430" s="93"/>
      <c r="WG430" s="93"/>
      <c r="WH430" s="93"/>
      <c r="WI430" s="93"/>
      <c r="WJ430" s="93"/>
      <c r="WK430" s="93"/>
      <c r="WL430" s="93"/>
      <c r="WM430" s="93"/>
      <c r="WN430" s="93"/>
      <c r="WO430" s="93"/>
      <c r="WP430" s="93"/>
      <c r="WQ430" s="93"/>
      <c r="WR430" s="93"/>
      <c r="WS430" s="93"/>
      <c r="WT430" s="93"/>
      <c r="WU430" s="93"/>
      <c r="WV430" s="93"/>
      <c r="WW430" s="93"/>
      <c r="WX430" s="93"/>
      <c r="WY430" s="93"/>
      <c r="WZ430" s="93"/>
      <c r="XA430" s="93"/>
      <c r="XB430" s="93"/>
      <c r="XC430" s="93"/>
      <c r="XD430" s="93"/>
      <c r="XE430" s="93"/>
      <c r="XF430" s="93"/>
      <c r="XG430" s="93"/>
      <c r="XH430" s="93"/>
      <c r="XI430" s="93"/>
      <c r="XJ430" s="93"/>
      <c r="XK430" s="93"/>
      <c r="XL430" s="93"/>
      <c r="XM430" s="93"/>
      <c r="XN430" s="93"/>
      <c r="XO430" s="93"/>
      <c r="XP430" s="93"/>
      <c r="XQ430" s="93"/>
      <c r="XR430" s="93"/>
      <c r="XS430" s="93"/>
      <c r="XT430" s="93"/>
      <c r="XU430" s="93"/>
      <c r="XV430" s="93"/>
      <c r="XW430" s="93"/>
      <c r="XX430" s="93"/>
      <c r="XY430" s="93"/>
      <c r="XZ430" s="93"/>
      <c r="YA430" s="93"/>
      <c r="YB430" s="93"/>
      <c r="YC430" s="93"/>
      <c r="YD430" s="93"/>
      <c r="YE430" s="93"/>
      <c r="YF430" s="93"/>
      <c r="YG430" s="93"/>
      <c r="YH430" s="93"/>
      <c r="YI430" s="93"/>
      <c r="YJ430" s="93"/>
      <c r="YK430" s="93"/>
      <c r="YL430" s="93"/>
      <c r="YM430" s="93"/>
      <c r="YN430" s="93"/>
      <c r="YO430" s="93"/>
      <c r="YP430" s="93"/>
      <c r="YQ430" s="93"/>
      <c r="YR430" s="93"/>
      <c r="YS430" s="93"/>
      <c r="YT430" s="93"/>
      <c r="YU430" s="93"/>
      <c r="YV430" s="93"/>
      <c r="YW430" s="93"/>
      <c r="YX430" s="93"/>
      <c r="YY430" s="93"/>
      <c r="YZ430" s="93"/>
      <c r="ZA430" s="93"/>
      <c r="ZB430" s="93"/>
      <c r="ZC430" s="93"/>
      <c r="ZD430" s="93"/>
      <c r="ZE430" s="93"/>
      <c r="ZF430" s="93"/>
      <c r="ZG430" s="93"/>
      <c r="ZH430" s="93"/>
      <c r="ZI430" s="93"/>
      <c r="ZJ430" s="93"/>
      <c r="ZK430" s="93"/>
      <c r="ZL430" s="93"/>
      <c r="ZM430" s="93"/>
      <c r="ZN430" s="93"/>
      <c r="ZO430" s="93"/>
      <c r="ZP430" s="93"/>
      <c r="ZQ430" s="93"/>
      <c r="ZR430" s="93"/>
      <c r="ZS430" s="93"/>
      <c r="ZT430" s="93"/>
      <c r="ZU430" s="93"/>
      <c r="ZV430" s="93"/>
      <c r="ZW430" s="93"/>
      <c r="ZX430" s="93"/>
      <c r="ZY430" s="93"/>
      <c r="ZZ430" s="93"/>
      <c r="AAA430" s="93"/>
      <c r="AAB430" s="93"/>
      <c r="AAC430" s="93"/>
      <c r="AAD430" s="93"/>
      <c r="AAE430" s="93"/>
      <c r="AAF430" s="93"/>
      <c r="AAG430" s="93"/>
      <c r="AAH430" s="93"/>
      <c r="AAI430" s="93"/>
      <c r="AAJ430" s="93"/>
      <c r="AAK430" s="93"/>
      <c r="AAL430" s="93"/>
      <c r="AAM430" s="93"/>
      <c r="AAN430" s="93"/>
      <c r="AAO430" s="93"/>
      <c r="AAP430" s="93"/>
      <c r="AAQ430" s="93"/>
      <c r="AAR430" s="93"/>
      <c r="AAS430" s="93"/>
      <c r="AAT430" s="93"/>
      <c r="AAU430" s="93"/>
      <c r="AAV430" s="93"/>
      <c r="AAW430" s="93"/>
      <c r="AAX430" s="93"/>
      <c r="AAY430" s="93"/>
      <c r="AAZ430" s="93"/>
      <c r="ABA430" s="93"/>
      <c r="ABB430" s="93"/>
      <c r="ABC430" s="93"/>
      <c r="ABD430" s="93"/>
      <c r="ABE430" s="93"/>
      <c r="ABF430" s="93"/>
      <c r="ABG430" s="93"/>
      <c r="ABH430" s="93"/>
      <c r="ABI430" s="93"/>
      <c r="ABJ430" s="93"/>
      <c r="ABK430" s="93"/>
      <c r="ABL430" s="93"/>
      <c r="ABM430" s="93"/>
      <c r="ABN430" s="93"/>
      <c r="ABO430" s="93"/>
      <c r="ABP430" s="93"/>
      <c r="ABQ430" s="93"/>
      <c r="ABR430" s="93"/>
      <c r="ABS430" s="93"/>
      <c r="ABT430" s="93"/>
      <c r="ABU430" s="93"/>
      <c r="ABV430" s="93"/>
      <c r="ABW430" s="93"/>
      <c r="ABX430" s="93"/>
      <c r="ABY430" s="93"/>
      <c r="ABZ430" s="93"/>
      <c r="ACA430" s="93"/>
      <c r="ACB430" s="93"/>
      <c r="ACC430" s="93"/>
      <c r="ACD430" s="93"/>
      <c r="ACE430" s="93"/>
      <c r="ACF430" s="93"/>
      <c r="ACG430" s="93"/>
      <c r="ACH430" s="93"/>
      <c r="ACI430" s="93"/>
      <c r="ACJ430" s="93"/>
      <c r="ACK430" s="93"/>
      <c r="ACL430" s="93"/>
      <c r="ACM430" s="93"/>
      <c r="ACN430" s="93"/>
      <c r="ACO430" s="93"/>
      <c r="ACP430" s="93"/>
      <c r="ACQ430" s="93"/>
      <c r="ACR430" s="93"/>
      <c r="ACS430" s="93"/>
      <c r="ACT430" s="93"/>
      <c r="ACU430" s="93"/>
      <c r="ACV430" s="93"/>
      <c r="ACW430" s="93"/>
      <c r="ACX430" s="93"/>
      <c r="ACY430" s="93"/>
      <c r="ACZ430" s="93"/>
      <c r="ADA430" s="93"/>
      <c r="ADB430" s="93"/>
      <c r="ADC430" s="93"/>
      <c r="ADD430" s="93"/>
      <c r="ADE430" s="93"/>
      <c r="ADF430" s="93"/>
      <c r="ADG430" s="93"/>
      <c r="ADH430" s="93"/>
      <c r="ADI430" s="93"/>
      <c r="ADJ430" s="93"/>
      <c r="ADK430" s="93"/>
      <c r="ADL430" s="93"/>
      <c r="ADM430" s="93"/>
      <c r="ADN430" s="93"/>
      <c r="ADO430" s="93"/>
      <c r="ADP430" s="93"/>
      <c r="ADQ430" s="93"/>
      <c r="ADR430" s="93"/>
      <c r="ADS430" s="93"/>
      <c r="ADT430" s="93"/>
      <c r="ADU430" s="93"/>
      <c r="ADV430" s="93"/>
      <c r="ADW430" s="93"/>
      <c r="ADX430" s="93"/>
      <c r="ADY430" s="93"/>
      <c r="ADZ430" s="93"/>
      <c r="AEA430" s="93"/>
      <c r="AEB430" s="93"/>
      <c r="AEC430" s="93"/>
      <c r="AED430" s="93"/>
      <c r="AEE430" s="93"/>
      <c r="AEF430" s="93"/>
      <c r="AEG430" s="93"/>
      <c r="AEH430" s="93"/>
      <c r="AEI430" s="93"/>
      <c r="AEJ430" s="93"/>
      <c r="AEK430" s="93"/>
      <c r="AEL430" s="93"/>
      <c r="AEM430" s="93"/>
      <c r="AEN430" s="93"/>
      <c r="AEO430" s="93"/>
      <c r="AEP430" s="93"/>
      <c r="AEQ430" s="93"/>
      <c r="AER430" s="93"/>
      <c r="AES430" s="93"/>
      <c r="AET430" s="93"/>
      <c r="AEU430" s="93"/>
      <c r="AEV430" s="93"/>
      <c r="AEW430" s="93"/>
      <c r="AEX430" s="93"/>
      <c r="AEY430" s="93"/>
      <c r="AEZ430" s="93"/>
      <c r="AFA430" s="93"/>
      <c r="AFB430" s="93"/>
      <c r="AFC430" s="93"/>
      <c r="AFD430" s="93"/>
      <c r="AFE430" s="93"/>
      <c r="AFF430" s="93"/>
      <c r="AFG430" s="93"/>
      <c r="AFH430" s="93"/>
      <c r="AFI430" s="93"/>
      <c r="AFJ430" s="93"/>
      <c r="AFK430" s="93"/>
      <c r="AFL430" s="93"/>
      <c r="AFM430" s="93"/>
      <c r="AFN430" s="93"/>
      <c r="AFO430" s="93"/>
      <c r="AFP430" s="93"/>
      <c r="AFQ430" s="93"/>
      <c r="AFR430" s="93"/>
      <c r="AFS430" s="93"/>
      <c r="AFT430" s="93"/>
      <c r="AFU430" s="93"/>
      <c r="AFV430" s="93"/>
      <c r="AFW430" s="93"/>
      <c r="AFX430" s="93"/>
      <c r="AFY430" s="93"/>
      <c r="AFZ430" s="93"/>
      <c r="AGA430" s="93"/>
      <c r="AGB430" s="93"/>
      <c r="AGC430" s="93"/>
      <c r="AGD430" s="93"/>
      <c r="AGE430" s="93"/>
      <c r="AGF430" s="93"/>
      <c r="AGG430" s="93"/>
      <c r="AGH430" s="93"/>
      <c r="AGI430" s="93"/>
      <c r="AGJ430" s="93"/>
      <c r="AGK430" s="93"/>
      <c r="AGL430" s="93"/>
      <c r="AGM430" s="93"/>
      <c r="AGN430" s="93"/>
      <c r="AGO430" s="93"/>
      <c r="AGP430" s="93"/>
      <c r="AGQ430" s="93"/>
      <c r="AGR430" s="93"/>
      <c r="AGS430" s="93"/>
      <c r="AGT430" s="93"/>
      <c r="AGU430" s="93"/>
      <c r="AGV430" s="93"/>
      <c r="AGW430" s="93"/>
      <c r="AGX430" s="93"/>
      <c r="AGY430" s="93"/>
      <c r="AGZ430" s="93"/>
      <c r="AHA430" s="93"/>
      <c r="AHB430" s="93"/>
      <c r="AHC430" s="93"/>
      <c r="AHD430" s="93"/>
      <c r="AHE430" s="93"/>
      <c r="AHF430" s="93"/>
      <c r="AHG430" s="93"/>
      <c r="AHH430" s="93"/>
      <c r="AHI430" s="93"/>
      <c r="AHJ430" s="93"/>
      <c r="AHK430" s="93"/>
      <c r="AHL430" s="93"/>
      <c r="AHM430" s="93"/>
      <c r="AHN430" s="93"/>
      <c r="AHO430" s="93"/>
      <c r="AHP430" s="93"/>
      <c r="AHQ430" s="93"/>
      <c r="AHR430" s="93"/>
      <c r="AHS430" s="93"/>
      <c r="AHT430" s="93"/>
      <c r="AHU430" s="93"/>
      <c r="AHV430" s="93"/>
      <c r="AHW430" s="93"/>
      <c r="AHX430" s="93"/>
      <c r="AHY430" s="93"/>
      <c r="AHZ430" s="93"/>
      <c r="AIA430" s="93"/>
      <c r="AIB430" s="93"/>
      <c r="AIC430" s="93"/>
      <c r="AID430" s="93"/>
      <c r="AIE430" s="93"/>
      <c r="AIF430" s="93"/>
      <c r="AIG430" s="93"/>
      <c r="AIH430" s="93"/>
      <c r="AII430" s="93"/>
      <c r="AIJ430" s="93"/>
      <c r="AIK430" s="93"/>
      <c r="AIL430" s="93"/>
      <c r="AIM430" s="93"/>
      <c r="AIN430" s="93"/>
      <c r="AIO430" s="93"/>
      <c r="AIP430" s="93"/>
      <c r="AIQ430" s="93"/>
      <c r="AIR430" s="93"/>
      <c r="AIS430" s="93"/>
      <c r="AIT430" s="93"/>
      <c r="AIU430" s="93"/>
      <c r="AIV430" s="93"/>
      <c r="AIW430" s="93"/>
      <c r="AIX430" s="93"/>
      <c r="AIY430" s="93"/>
      <c r="AIZ430" s="93"/>
      <c r="AJA430" s="93"/>
      <c r="AJB430" s="93"/>
      <c r="AJC430" s="93"/>
      <c r="AJD430" s="93"/>
      <c r="AJE430" s="93"/>
      <c r="AJF430" s="93"/>
      <c r="AJG430" s="93"/>
      <c r="AJH430" s="93"/>
      <c r="AJI430" s="93"/>
      <c r="AJJ430" s="93"/>
      <c r="AJK430" s="93"/>
      <c r="AJL430" s="93"/>
      <c r="AJM430" s="93"/>
      <c r="AJN430" s="93"/>
      <c r="AJO430" s="93"/>
      <c r="AJP430" s="93"/>
      <c r="AJQ430" s="93"/>
      <c r="AJR430" s="93"/>
      <c r="AJS430" s="93"/>
      <c r="AJT430" s="93"/>
      <c r="AJU430" s="93"/>
      <c r="AJV430" s="93"/>
      <c r="AJW430" s="93"/>
      <c r="AJX430" s="93"/>
      <c r="AJY430" s="93"/>
      <c r="AJZ430" s="93"/>
      <c r="AKA430" s="93"/>
      <c r="AKB430" s="93"/>
      <c r="AKC430" s="93"/>
      <c r="AKD430" s="93"/>
      <c r="AKE430" s="93"/>
      <c r="AKF430" s="93"/>
      <c r="AKG430" s="93"/>
      <c r="AKH430" s="93"/>
      <c r="AKI430" s="93"/>
      <c r="AKJ430" s="93"/>
      <c r="AKK430" s="93"/>
      <c r="AKL430" s="93"/>
      <c r="AKM430" s="93"/>
      <c r="AKN430" s="93"/>
      <c r="AKO430" s="93"/>
      <c r="AKP430" s="93"/>
      <c r="AKQ430" s="93"/>
      <c r="AKR430" s="93"/>
      <c r="AKS430" s="93"/>
      <c r="AKT430" s="93"/>
      <c r="AKU430" s="93"/>
      <c r="AKV430" s="93"/>
      <c r="AKW430" s="93"/>
      <c r="AKX430" s="93"/>
      <c r="AKY430" s="93"/>
      <c r="AKZ430" s="93"/>
      <c r="ALA430" s="93"/>
      <c r="ALB430" s="93"/>
      <c r="ALC430" s="93"/>
      <c r="ALD430" s="93"/>
      <c r="ALE430" s="93"/>
      <c r="ALF430" s="93"/>
      <c r="ALG430" s="93"/>
      <c r="ALH430" s="93"/>
      <c r="ALI430" s="93"/>
      <c r="ALJ430" s="93"/>
      <c r="ALK430" s="93"/>
      <c r="ALL430" s="93"/>
      <c r="ALM430" s="93"/>
      <c r="ALN430" s="93"/>
      <c r="ALO430" s="93"/>
      <c r="ALP430" s="93"/>
      <c r="ALQ430" s="93"/>
      <c r="ALR430" s="93"/>
      <c r="ALS430" s="93"/>
      <c r="ALT430" s="93"/>
      <c r="ALU430" s="93"/>
      <c r="ALV430" s="93"/>
      <c r="ALW430" s="93"/>
      <c r="ALX430" s="93"/>
      <c r="ALY430" s="93"/>
      <c r="ALZ430" s="93"/>
      <c r="AMA430" s="93"/>
      <c r="AMB430" s="93"/>
      <c r="AMC430" s="93"/>
      <c r="AMD430" s="93"/>
      <c r="AME430" s="93"/>
      <c r="AMF430" s="93"/>
      <c r="AMG430" s="93"/>
      <c r="AMH430" s="93"/>
      <c r="AMI430" s="93"/>
      <c r="AMJ430" s="93"/>
      <c r="AMK430" s="93"/>
      <c r="AML430" s="93"/>
      <c r="AMM430" s="93"/>
      <c r="AMN430" s="93"/>
      <c r="AMO430" s="93"/>
      <c r="AMP430" s="93"/>
      <c r="AMQ430" s="93"/>
      <c r="AMR430" s="93"/>
      <c r="AMS430" s="93"/>
      <c r="AMT430" s="93"/>
      <c r="AMU430" s="93"/>
      <c r="AMV430" s="93"/>
      <c r="AMW430" s="93"/>
      <c r="AMX430" s="93"/>
      <c r="AMY430" s="93"/>
      <c r="AMZ430" s="93"/>
      <c r="ANA430" s="93"/>
      <c r="ANB430" s="93"/>
      <c r="ANC430" s="93"/>
      <c r="AND430" s="93"/>
      <c r="ANE430" s="93"/>
      <c r="ANF430" s="93"/>
      <c r="ANG430" s="93"/>
      <c r="ANH430" s="93"/>
      <c r="ANI430" s="93"/>
      <c r="ANJ430" s="93"/>
      <c r="ANK430" s="93"/>
      <c r="ANL430" s="93"/>
      <c r="ANM430" s="93"/>
      <c r="ANN430" s="93"/>
      <c r="ANO430" s="93"/>
      <c r="ANP430" s="93"/>
      <c r="ANQ430" s="93"/>
      <c r="ANR430" s="93"/>
      <c r="ANS430" s="93"/>
      <c r="ANT430" s="93"/>
      <c r="ANU430" s="93"/>
      <c r="ANV430" s="93"/>
      <c r="ANW430" s="93"/>
      <c r="ANX430" s="93"/>
      <c r="ANY430" s="93"/>
      <c r="ANZ430" s="93"/>
      <c r="AOA430" s="93"/>
      <c r="AOB430" s="93"/>
      <c r="AOC430" s="93"/>
      <c r="AOD430" s="93"/>
      <c r="AOE430" s="93"/>
      <c r="AOF430" s="93"/>
      <c r="AOG430" s="93"/>
      <c r="AOH430" s="93"/>
      <c r="AOI430" s="93"/>
      <c r="AOJ430" s="93"/>
      <c r="AOK430" s="93"/>
      <c r="AOL430" s="93"/>
      <c r="AOM430" s="93"/>
      <c r="AON430" s="93"/>
      <c r="AOO430" s="93"/>
      <c r="AOP430" s="93"/>
      <c r="AOQ430" s="93"/>
      <c r="AOR430" s="93"/>
      <c r="AOS430" s="93"/>
      <c r="AOT430" s="93"/>
      <c r="AOU430" s="93"/>
      <c r="AOV430" s="93"/>
      <c r="AOW430" s="93"/>
      <c r="AOX430" s="93"/>
      <c r="AOY430" s="93"/>
      <c r="AOZ430" s="93"/>
      <c r="APA430" s="93"/>
      <c r="APB430" s="93"/>
      <c r="APC430" s="93"/>
      <c r="APD430" s="93"/>
      <c r="APE430" s="93"/>
      <c r="APF430" s="93"/>
      <c r="APG430" s="93"/>
      <c r="APH430" s="93"/>
      <c r="API430" s="93"/>
      <c r="APJ430" s="93"/>
      <c r="APK430" s="93"/>
      <c r="APL430" s="93"/>
      <c r="APM430" s="93"/>
      <c r="APN430" s="93"/>
      <c r="APO430" s="93"/>
      <c r="APP430" s="93"/>
      <c r="APQ430" s="93"/>
      <c r="APR430" s="93"/>
      <c r="APS430" s="93"/>
      <c r="APT430" s="93"/>
      <c r="APU430" s="93"/>
      <c r="APV430" s="93"/>
      <c r="APW430" s="93"/>
      <c r="APX430" s="93"/>
      <c r="APY430" s="93"/>
      <c r="APZ430" s="93"/>
      <c r="AQA430" s="93"/>
      <c r="AQB430" s="93"/>
      <c r="AQC430" s="93"/>
      <c r="AQD430" s="93"/>
      <c r="AQE430" s="93"/>
      <c r="AQF430" s="93"/>
      <c r="AQG430" s="93"/>
      <c r="AQH430" s="93"/>
      <c r="AQI430" s="93"/>
      <c r="AQJ430" s="93"/>
      <c r="AQK430" s="93"/>
      <c r="AQL430" s="93"/>
      <c r="AQM430" s="93"/>
      <c r="AQN430" s="93"/>
      <c r="AQO430" s="93"/>
      <c r="AQP430" s="93"/>
      <c r="AQQ430" s="93"/>
      <c r="AQR430" s="93"/>
      <c r="AQS430" s="93"/>
      <c r="AQT430" s="93"/>
      <c r="AQU430" s="93"/>
      <c r="AQV430" s="93"/>
      <c r="AQW430" s="93"/>
      <c r="AQX430" s="93"/>
      <c r="AQY430" s="93"/>
      <c r="AQZ430" s="93"/>
      <c r="ARA430" s="93"/>
      <c r="ARB430" s="93"/>
      <c r="ARC430" s="93"/>
      <c r="ARD430" s="93"/>
      <c r="ARE430" s="93"/>
      <c r="ARF430" s="93"/>
      <c r="ARG430" s="93"/>
      <c r="ARH430" s="93"/>
      <c r="ARI430" s="93"/>
      <c r="ARJ430" s="93"/>
      <c r="ARK430" s="93"/>
      <c r="ARL430" s="93"/>
      <c r="ARM430" s="93"/>
      <c r="ARN430" s="93"/>
      <c r="ARO430" s="93"/>
      <c r="ARP430" s="93"/>
      <c r="ARQ430" s="93"/>
      <c r="ARR430" s="93"/>
      <c r="ARS430" s="93"/>
      <c r="ART430" s="93"/>
      <c r="ARU430" s="93"/>
      <c r="ARV430" s="93"/>
      <c r="ARW430" s="93"/>
      <c r="ARX430" s="93"/>
      <c r="ARY430" s="93"/>
      <c r="ARZ430" s="93"/>
      <c r="ASA430" s="93"/>
      <c r="ASB430" s="93"/>
      <c r="ASC430" s="93"/>
      <c r="ASD430" s="93"/>
      <c r="ASE430" s="93"/>
      <c r="ASF430" s="93"/>
      <c r="ASG430" s="93"/>
      <c r="ASH430" s="93"/>
      <c r="ASI430" s="93"/>
      <c r="ASJ430" s="93"/>
      <c r="ASK430" s="93"/>
      <c r="ASL430" s="93"/>
      <c r="ASM430" s="93"/>
      <c r="ASN430" s="93"/>
      <c r="ASO430" s="93"/>
      <c r="ASP430" s="93"/>
      <c r="ASQ430" s="93"/>
      <c r="ASR430" s="93"/>
      <c r="ASS430" s="93"/>
      <c r="AST430" s="93"/>
      <c r="ASU430" s="93"/>
      <c r="ASV430" s="93"/>
      <c r="ASW430" s="93"/>
      <c r="ASX430" s="93"/>
      <c r="ASY430" s="93"/>
      <c r="ASZ430" s="93"/>
      <c r="ATA430" s="93"/>
      <c r="ATB430" s="93"/>
      <c r="ATC430" s="93"/>
      <c r="ATD430" s="93"/>
      <c r="ATE430" s="93"/>
      <c r="ATF430" s="93"/>
      <c r="ATG430" s="93"/>
      <c r="ATH430" s="93"/>
      <c r="ATI430" s="93"/>
      <c r="ATJ430" s="93"/>
      <c r="ATK430" s="93"/>
      <c r="ATL430" s="93"/>
      <c r="ATM430" s="93"/>
      <c r="ATN430" s="93"/>
      <c r="ATO430" s="93"/>
      <c r="ATP430" s="93"/>
      <c r="ATQ430" s="93"/>
      <c r="ATR430" s="93"/>
      <c r="ATS430" s="93"/>
      <c r="ATT430" s="93"/>
      <c r="ATU430" s="93"/>
      <c r="ATV430" s="93"/>
      <c r="ATW430" s="93"/>
      <c r="ATX430" s="93"/>
      <c r="ATY430" s="93"/>
      <c r="ATZ430" s="93"/>
      <c r="AUA430" s="93"/>
      <c r="AUB430" s="93"/>
      <c r="AUC430" s="93"/>
      <c r="AUD430" s="93"/>
      <c r="AUE430" s="93"/>
      <c r="AUF430" s="93"/>
      <c r="AUG430" s="93"/>
      <c r="AUH430" s="93"/>
      <c r="AUI430" s="93"/>
      <c r="AUJ430" s="93"/>
      <c r="AUK430" s="93"/>
      <c r="AUL430" s="93"/>
      <c r="AUM430" s="93"/>
      <c r="AUN430" s="93"/>
      <c r="AUO430" s="93"/>
      <c r="AUP430" s="93"/>
      <c r="AUQ430" s="93"/>
      <c r="AUR430" s="93"/>
      <c r="AUS430" s="93"/>
      <c r="AUT430" s="93"/>
      <c r="AUU430" s="93"/>
      <c r="AUV430" s="93"/>
      <c r="AUW430" s="93"/>
      <c r="AUX430" s="93"/>
      <c r="AUY430" s="93"/>
      <c r="AUZ430" s="93"/>
      <c r="AVA430" s="93"/>
      <c r="AVB430" s="93"/>
      <c r="AVC430" s="93"/>
      <c r="AVD430" s="93"/>
      <c r="AVE430" s="93"/>
      <c r="AVF430" s="93"/>
      <c r="AVG430" s="93"/>
      <c r="AVH430" s="93"/>
      <c r="AVI430" s="93"/>
      <c r="AVJ430" s="93"/>
      <c r="AVK430" s="93"/>
      <c r="AVL430" s="93"/>
      <c r="AVM430" s="93"/>
      <c r="AVN430" s="93"/>
      <c r="AVO430" s="93"/>
      <c r="AVP430" s="93"/>
      <c r="AVQ430" s="93"/>
      <c r="AVR430" s="93"/>
      <c r="AVS430" s="93"/>
      <c r="AVT430" s="93"/>
      <c r="AVU430" s="93"/>
      <c r="AVV430" s="93"/>
      <c r="AVW430" s="93"/>
      <c r="AVX430" s="93"/>
      <c r="AVY430" s="93"/>
      <c r="AVZ430" s="93"/>
      <c r="AWA430" s="93"/>
      <c r="AWB430" s="93"/>
      <c r="AWC430" s="93"/>
      <c r="AWD430" s="93"/>
      <c r="AWE430" s="93"/>
      <c r="AWF430" s="93"/>
      <c r="AWG430" s="93"/>
      <c r="AWH430" s="93"/>
      <c r="AWI430" s="93"/>
      <c r="AWJ430" s="93"/>
      <c r="AWK430" s="93"/>
      <c r="AWL430" s="93"/>
      <c r="AWM430" s="93"/>
      <c r="AWN430" s="93"/>
      <c r="AWO430" s="93"/>
      <c r="AWP430" s="93"/>
      <c r="AWQ430" s="93"/>
      <c r="AWR430" s="93"/>
      <c r="AWS430" s="93"/>
      <c r="AWT430" s="93"/>
      <c r="AWU430" s="93"/>
      <c r="AWV430" s="93"/>
      <c r="AWW430" s="93"/>
      <c r="AWX430" s="93"/>
      <c r="AWY430" s="93"/>
      <c r="AWZ430" s="93"/>
      <c r="AXA430" s="93"/>
      <c r="AXB430" s="93"/>
      <c r="AXC430" s="93"/>
      <c r="AXD430" s="93"/>
      <c r="AXE430" s="93"/>
      <c r="AXF430" s="93"/>
      <c r="AXG430" s="93"/>
      <c r="AXH430" s="93"/>
      <c r="AXI430" s="93"/>
      <c r="AXJ430" s="93"/>
      <c r="AXK430" s="93"/>
      <c r="AXL430" s="93"/>
      <c r="AXM430" s="93"/>
      <c r="AXN430" s="93"/>
      <c r="AXO430" s="93"/>
      <c r="AXP430" s="93"/>
      <c r="AXQ430" s="93"/>
      <c r="AXR430" s="93"/>
      <c r="AXS430" s="93"/>
      <c r="AXT430" s="93"/>
      <c r="AXU430" s="93"/>
      <c r="AXV430" s="93"/>
      <c r="AXW430" s="93"/>
      <c r="AXX430" s="93"/>
      <c r="AXY430" s="93"/>
      <c r="AXZ430" s="93"/>
      <c r="AYA430" s="93"/>
      <c r="AYB430" s="93"/>
      <c r="AYC430" s="93"/>
      <c r="AYD430" s="93"/>
      <c r="AYE430" s="93"/>
      <c r="AYF430" s="93"/>
      <c r="AYG430" s="93"/>
      <c r="AYH430" s="93"/>
      <c r="AYI430" s="93"/>
      <c r="AYJ430" s="93"/>
      <c r="AYK430" s="93"/>
      <c r="AYL430" s="93"/>
      <c r="AYM430" s="93"/>
      <c r="AYN430" s="93"/>
      <c r="AYO430" s="93"/>
      <c r="AYP430" s="93"/>
      <c r="AYQ430" s="93"/>
      <c r="AYR430" s="93"/>
      <c r="AYS430" s="93"/>
      <c r="AYT430" s="93"/>
      <c r="AYU430" s="93"/>
      <c r="AYV430" s="93"/>
      <c r="AYW430" s="93"/>
      <c r="AYX430" s="93"/>
      <c r="AYY430" s="93"/>
      <c r="AYZ430" s="93"/>
      <c r="AZA430" s="93"/>
      <c r="AZB430" s="93"/>
      <c r="AZC430" s="93"/>
      <c r="AZD430" s="93"/>
      <c r="AZE430" s="93"/>
      <c r="AZF430" s="93"/>
      <c r="AZG430" s="93"/>
      <c r="AZH430" s="93"/>
      <c r="AZI430" s="93"/>
      <c r="AZJ430" s="93"/>
      <c r="AZK430" s="93"/>
      <c r="AZL430" s="93"/>
      <c r="AZM430" s="93"/>
      <c r="AZN430" s="93"/>
      <c r="AZO430" s="93"/>
      <c r="AZP430" s="93"/>
      <c r="AZQ430" s="93"/>
      <c r="AZR430" s="93"/>
      <c r="AZS430" s="93"/>
      <c r="AZT430" s="93"/>
      <c r="AZU430" s="93"/>
      <c r="AZV430" s="93"/>
      <c r="AZW430" s="93"/>
      <c r="AZX430" s="93"/>
      <c r="AZY430" s="93"/>
      <c r="AZZ430" s="93"/>
      <c r="BAA430" s="93"/>
      <c r="BAB430" s="93"/>
      <c r="BAC430" s="93"/>
      <c r="BAD430" s="93"/>
      <c r="BAE430" s="93"/>
      <c r="BAF430" s="93"/>
      <c r="BAG430" s="93"/>
      <c r="BAH430" s="93"/>
      <c r="BAI430" s="93"/>
      <c r="BAJ430" s="93"/>
      <c r="BAK430" s="93"/>
      <c r="BAL430" s="93"/>
      <c r="BAM430" s="93"/>
      <c r="BAN430" s="93"/>
      <c r="BAO430" s="93"/>
      <c r="BAP430" s="93"/>
      <c r="BAQ430" s="93"/>
      <c r="BAR430" s="93"/>
      <c r="BAS430" s="93"/>
      <c r="BAT430" s="93"/>
      <c r="BAU430" s="93"/>
      <c r="BAV430" s="93"/>
      <c r="BAW430" s="93"/>
      <c r="BAX430" s="93"/>
      <c r="BAY430" s="93"/>
      <c r="BAZ430" s="93"/>
      <c r="BBA430" s="93"/>
      <c r="BBB430" s="93"/>
      <c r="BBC430" s="93"/>
      <c r="BBD430" s="93"/>
      <c r="BBE430" s="93"/>
      <c r="BBF430" s="93"/>
      <c r="BBG430" s="93"/>
      <c r="BBH430" s="93"/>
      <c r="BBI430" s="93"/>
      <c r="BBJ430" s="93"/>
      <c r="BBK430" s="93"/>
      <c r="BBL430" s="93"/>
      <c r="BBM430" s="93"/>
      <c r="BBN430" s="93"/>
      <c r="BBO430" s="93"/>
      <c r="BBP430" s="93"/>
      <c r="BBQ430" s="93"/>
      <c r="BBR430" s="93"/>
      <c r="BBS430" s="93"/>
      <c r="BBT430" s="93"/>
      <c r="BBU430" s="93"/>
      <c r="BBV430" s="93"/>
      <c r="BBW430" s="93"/>
      <c r="BBX430" s="93"/>
      <c r="BBY430" s="93"/>
      <c r="BBZ430" s="93"/>
      <c r="BCA430" s="93"/>
      <c r="BCB430" s="93"/>
      <c r="BCC430" s="93"/>
      <c r="BCD430" s="93"/>
      <c r="BCE430" s="93"/>
      <c r="BCF430" s="93"/>
      <c r="BCG430" s="93"/>
      <c r="BCH430" s="93"/>
      <c r="BCI430" s="93"/>
      <c r="BCJ430" s="93"/>
      <c r="BCK430" s="93"/>
      <c r="BCL430" s="93"/>
      <c r="BCM430" s="93"/>
      <c r="BCN430" s="93"/>
      <c r="BCO430" s="93"/>
      <c r="BCP430" s="93"/>
      <c r="BCQ430" s="93"/>
      <c r="BCR430" s="93"/>
      <c r="BCS430" s="93"/>
      <c r="BCT430" s="93"/>
      <c r="BCU430" s="93"/>
      <c r="BCV430" s="93"/>
      <c r="BCW430" s="93"/>
      <c r="BCX430" s="93"/>
      <c r="BCY430" s="93"/>
      <c r="BCZ430" s="93"/>
      <c r="BDA430" s="93"/>
      <c r="BDB430" s="93"/>
      <c r="BDC430" s="93"/>
      <c r="BDD430" s="93"/>
      <c r="BDE430" s="93"/>
      <c r="BDF430" s="93"/>
      <c r="BDG430" s="93"/>
      <c r="BDH430" s="93"/>
      <c r="BDI430" s="93"/>
      <c r="BDJ430" s="93"/>
      <c r="BDK430" s="93"/>
      <c r="BDL430" s="93"/>
      <c r="BDM430" s="93"/>
      <c r="BDN430" s="93"/>
      <c r="BDO430" s="93"/>
      <c r="BDP430" s="93"/>
      <c r="BDQ430" s="93"/>
      <c r="BDR430" s="93"/>
      <c r="BDS430" s="93"/>
      <c r="BDT430" s="93"/>
      <c r="BDU430" s="93"/>
      <c r="BDV430" s="93"/>
      <c r="BDW430" s="93"/>
      <c r="BDX430" s="93"/>
      <c r="BDY430" s="93"/>
      <c r="BDZ430" s="93"/>
      <c r="BEA430" s="93"/>
      <c r="BEB430" s="93"/>
      <c r="BEC430" s="93"/>
      <c r="BED430" s="93"/>
      <c r="BEE430" s="93"/>
      <c r="BEF430" s="93"/>
      <c r="BEG430" s="93"/>
      <c r="BEH430" s="93"/>
      <c r="BEI430" s="93"/>
      <c r="BEJ430" s="93"/>
      <c r="BEK430" s="93"/>
      <c r="BEL430" s="93"/>
      <c r="BEM430" s="93"/>
      <c r="BEN430" s="93"/>
      <c r="BEO430" s="93"/>
      <c r="BEP430" s="93"/>
      <c r="BEQ430" s="93"/>
      <c r="BER430" s="93"/>
      <c r="BES430" s="93"/>
      <c r="BET430" s="93"/>
      <c r="BEU430" s="93"/>
      <c r="BEV430" s="93"/>
      <c r="BEW430" s="93"/>
      <c r="BEX430" s="93"/>
      <c r="BEY430" s="93"/>
      <c r="BEZ430" s="93"/>
      <c r="BFA430" s="93"/>
      <c r="BFB430" s="93"/>
      <c r="BFC430" s="93"/>
      <c r="BFD430" s="93"/>
      <c r="BFE430" s="93"/>
      <c r="BFF430" s="93"/>
      <c r="BFG430" s="93"/>
      <c r="BFH430" s="93"/>
      <c r="BFI430" s="93"/>
      <c r="BFJ430" s="93"/>
      <c r="BFK430" s="93"/>
      <c r="BFL430" s="93"/>
      <c r="BFM430" s="93"/>
      <c r="BFN430" s="93"/>
      <c r="BFO430" s="93"/>
      <c r="BFP430" s="93"/>
      <c r="BFQ430" s="93"/>
      <c r="BFR430" s="93"/>
      <c r="BFS430" s="93"/>
      <c r="BFT430" s="93"/>
      <c r="BFU430" s="93"/>
      <c r="BFV430" s="93"/>
      <c r="BFW430" s="93"/>
      <c r="BFX430" s="93"/>
      <c r="BFY430" s="93"/>
      <c r="BFZ430" s="93"/>
      <c r="BGA430" s="93"/>
      <c r="BGB430" s="93"/>
      <c r="BGC430" s="93"/>
      <c r="BGD430" s="93"/>
      <c r="BGE430" s="93"/>
      <c r="BGF430" s="93"/>
      <c r="BGG430" s="93"/>
      <c r="BGH430" s="93"/>
      <c r="BGI430" s="93"/>
      <c r="BGJ430" s="93"/>
      <c r="BGK430" s="93"/>
      <c r="BGL430" s="93"/>
      <c r="BGM430" s="93"/>
      <c r="BGN430" s="93"/>
      <c r="BGO430" s="93"/>
      <c r="BGP430" s="93"/>
      <c r="BGQ430" s="93"/>
      <c r="BGR430" s="93"/>
      <c r="BGS430" s="93"/>
      <c r="BGT430" s="93"/>
      <c r="BGU430" s="93"/>
      <c r="BGV430" s="93"/>
      <c r="BGW430" s="93"/>
      <c r="BGX430" s="93"/>
      <c r="BGY430" s="93"/>
      <c r="BGZ430" s="93"/>
      <c r="BHA430" s="93"/>
      <c r="BHB430" s="93"/>
      <c r="BHC430" s="93"/>
      <c r="BHD430" s="93"/>
      <c r="BHE430" s="93"/>
      <c r="BHF430" s="93"/>
      <c r="BHG430" s="93"/>
      <c r="BHH430" s="93"/>
      <c r="BHI430" s="93"/>
      <c r="BHJ430" s="93"/>
      <c r="BHK430" s="93"/>
      <c r="BHL430" s="93"/>
      <c r="BHM430" s="93"/>
      <c r="BHN430" s="93"/>
      <c r="BHO430" s="93"/>
      <c r="BHP430" s="93"/>
      <c r="BHQ430" s="93"/>
      <c r="BHR430" s="93"/>
      <c r="BHS430" s="93"/>
      <c r="BHT430" s="93"/>
      <c r="BHU430" s="93"/>
      <c r="BHV430" s="93"/>
      <c r="BHW430" s="93"/>
      <c r="BHX430" s="93"/>
      <c r="BHY430" s="93"/>
      <c r="BHZ430" s="93"/>
      <c r="BIA430" s="93"/>
      <c r="BIB430" s="93"/>
      <c r="BIC430" s="93"/>
      <c r="BID430" s="93"/>
      <c r="BIE430" s="93"/>
      <c r="BIF430" s="93"/>
      <c r="BIG430" s="93"/>
      <c r="BIH430" s="93"/>
      <c r="BII430" s="93"/>
      <c r="BIJ430" s="93"/>
      <c r="BIK430" s="93"/>
      <c r="BIL430" s="93"/>
      <c r="BIM430" s="93"/>
      <c r="BIN430" s="93"/>
      <c r="BIO430" s="93"/>
      <c r="BIP430" s="93"/>
      <c r="BIQ430" s="93"/>
      <c r="BIR430" s="93"/>
      <c r="BIS430" s="93"/>
      <c r="BIT430" s="93"/>
      <c r="BIU430" s="93"/>
      <c r="BIV430" s="93"/>
      <c r="BIW430" s="93"/>
      <c r="BIX430" s="93"/>
      <c r="BIY430" s="93"/>
      <c r="BIZ430" s="93"/>
      <c r="BJA430" s="93"/>
      <c r="BJB430" s="93"/>
      <c r="BJC430" s="93"/>
      <c r="BJD430" s="93"/>
      <c r="BJE430" s="93"/>
      <c r="BJF430" s="93"/>
      <c r="BJG430" s="93"/>
      <c r="BJH430" s="93"/>
      <c r="BJI430" s="93"/>
      <c r="BJJ430" s="93"/>
      <c r="BJK430" s="93"/>
      <c r="BJL430" s="93"/>
      <c r="BJM430" s="93"/>
      <c r="BJN430" s="93"/>
      <c r="BJO430" s="93"/>
      <c r="BJP430" s="93"/>
      <c r="BJQ430" s="93"/>
      <c r="BJR430" s="93"/>
      <c r="BJS430" s="93"/>
      <c r="BJT430" s="93"/>
      <c r="BJU430" s="93"/>
      <c r="BJV430" s="93"/>
      <c r="BJW430" s="93"/>
      <c r="BJX430" s="93"/>
      <c r="BJY430" s="93"/>
      <c r="BJZ430" s="93"/>
      <c r="BKA430" s="93"/>
      <c r="BKB430" s="93"/>
      <c r="BKC430" s="93"/>
      <c r="BKD430" s="93"/>
      <c r="BKE430" s="93"/>
      <c r="BKF430" s="93"/>
      <c r="BKG430" s="93"/>
      <c r="BKH430" s="93"/>
      <c r="BKI430" s="93"/>
      <c r="BKJ430" s="93"/>
      <c r="BKK430" s="93"/>
      <c r="BKL430" s="93"/>
      <c r="BKM430" s="93"/>
      <c r="BKN430" s="93"/>
      <c r="BKO430" s="93"/>
      <c r="BKP430" s="93"/>
      <c r="BKQ430" s="93"/>
      <c r="BKR430" s="93"/>
      <c r="BKS430" s="93"/>
      <c r="BKT430" s="93"/>
      <c r="BKU430" s="93"/>
      <c r="BKV430" s="93"/>
      <c r="BKW430" s="93"/>
      <c r="BKX430" s="93"/>
      <c r="BKY430" s="93"/>
      <c r="BKZ430" s="93"/>
      <c r="BLA430" s="93"/>
      <c r="BLB430" s="93"/>
      <c r="BLC430" s="93"/>
      <c r="BLD430" s="93"/>
      <c r="BLE430" s="93"/>
      <c r="BLF430" s="93"/>
      <c r="BLG430" s="93"/>
      <c r="BLH430" s="93"/>
      <c r="BLI430" s="93"/>
      <c r="BLJ430" s="93"/>
      <c r="BLK430" s="93"/>
      <c r="BLL430" s="93"/>
      <c r="BLM430" s="93"/>
      <c r="BLN430" s="93"/>
      <c r="BLO430" s="93"/>
      <c r="BLP430" s="93"/>
      <c r="BLQ430" s="93"/>
      <c r="BLR430" s="93"/>
      <c r="BLS430" s="93"/>
      <c r="BLT430" s="93"/>
      <c r="BLU430" s="93"/>
      <c r="BLV430" s="93"/>
      <c r="BLW430" s="93"/>
      <c r="BLX430" s="93"/>
      <c r="BLY430" s="93"/>
      <c r="BLZ430" s="93"/>
      <c r="BMA430" s="93"/>
      <c r="BMB430" s="93"/>
      <c r="BMC430" s="93"/>
      <c r="BMD430" s="93"/>
      <c r="BME430" s="93"/>
      <c r="BMF430" s="93"/>
      <c r="BMG430" s="93"/>
      <c r="BMH430" s="93"/>
      <c r="BMI430" s="93"/>
      <c r="BMJ430" s="93"/>
      <c r="BMK430" s="93"/>
      <c r="BML430" s="93"/>
      <c r="BMM430" s="93"/>
      <c r="BMN430" s="93"/>
      <c r="BMO430" s="93"/>
      <c r="BMP430" s="93"/>
      <c r="BMQ430" s="93"/>
      <c r="BMR430" s="93"/>
      <c r="BMS430" s="93"/>
      <c r="BMT430" s="93"/>
      <c r="BMU430" s="93"/>
      <c r="BMV430" s="93"/>
      <c r="BMW430" s="93"/>
      <c r="BMX430" s="93"/>
      <c r="BMY430" s="93"/>
      <c r="BMZ430" s="93"/>
      <c r="BNA430" s="93"/>
      <c r="BNB430" s="93"/>
      <c r="BNC430" s="93"/>
      <c r="BND430" s="93"/>
      <c r="BNE430" s="93"/>
      <c r="BNF430" s="93"/>
      <c r="BNG430" s="93"/>
      <c r="BNH430" s="93"/>
      <c r="BNI430" s="93"/>
      <c r="BNJ430" s="93"/>
      <c r="BNK430" s="93"/>
      <c r="BNL430" s="93"/>
      <c r="BNM430" s="93"/>
      <c r="BNN430" s="93"/>
      <c r="BNO430" s="93"/>
      <c r="BNP430" s="93"/>
      <c r="BNQ430" s="93"/>
      <c r="BNR430" s="93"/>
      <c r="BNS430" s="93"/>
      <c r="BNT430" s="93"/>
      <c r="BNU430" s="93"/>
      <c r="BNV430" s="93"/>
      <c r="BNW430" s="93"/>
      <c r="BNX430" s="93"/>
      <c r="BNY430" s="93"/>
      <c r="BNZ430" s="93"/>
      <c r="BOA430" s="93"/>
      <c r="BOB430" s="93"/>
      <c r="BOC430" s="93"/>
      <c r="BOD430" s="93"/>
      <c r="BOE430" s="93"/>
      <c r="BOF430" s="93"/>
      <c r="BOG430" s="93"/>
      <c r="BOH430" s="93"/>
      <c r="BOI430" s="93"/>
      <c r="BOJ430" s="93"/>
      <c r="BOK430" s="93"/>
      <c r="BOL430" s="93"/>
      <c r="BOM430" s="93"/>
      <c r="BON430" s="93"/>
      <c r="BOO430" s="93"/>
      <c r="BOP430" s="93"/>
      <c r="BOQ430" s="93"/>
      <c r="BOR430" s="93"/>
      <c r="BOS430" s="93"/>
      <c r="BOT430" s="93"/>
      <c r="BOU430" s="93"/>
      <c r="BOV430" s="93"/>
      <c r="BOW430" s="93"/>
      <c r="BOX430" s="93"/>
      <c r="BOY430" s="93"/>
      <c r="BOZ430" s="93"/>
      <c r="BPA430" s="93"/>
      <c r="BPB430" s="93"/>
      <c r="BPC430" s="93"/>
      <c r="BPD430" s="93"/>
      <c r="BPE430" s="93"/>
      <c r="BPF430" s="93"/>
      <c r="BPG430" s="93"/>
      <c r="BPH430" s="93"/>
      <c r="BPI430" s="93"/>
      <c r="BPJ430" s="93"/>
      <c r="BPK430" s="93"/>
      <c r="BPL430" s="93"/>
      <c r="BPM430" s="93"/>
      <c r="BPN430" s="93"/>
      <c r="BPO430" s="93"/>
      <c r="BPP430" s="93"/>
      <c r="BPQ430" s="93"/>
      <c r="BPR430" s="93"/>
      <c r="BPS430" s="93"/>
      <c r="BPT430" s="93"/>
      <c r="BPU430" s="93"/>
      <c r="BPV430" s="93"/>
      <c r="BPW430" s="93"/>
      <c r="BPX430" s="93"/>
      <c r="BPY430" s="93"/>
      <c r="BPZ430" s="93"/>
      <c r="BQA430" s="93"/>
      <c r="BQB430" s="93"/>
      <c r="BQC430" s="93"/>
      <c r="BQD430" s="93"/>
      <c r="BQE430" s="93"/>
      <c r="BQF430" s="93"/>
      <c r="BQG430" s="93"/>
      <c r="BQH430" s="93"/>
      <c r="BQI430" s="93"/>
      <c r="BQJ430" s="93"/>
      <c r="BQK430" s="93"/>
      <c r="BQL430" s="93"/>
      <c r="BQM430" s="93"/>
      <c r="BQN430" s="93"/>
      <c r="BQO430" s="93"/>
      <c r="BQP430" s="93"/>
      <c r="BQQ430" s="93"/>
      <c r="BQR430" s="93"/>
      <c r="BQS430" s="93"/>
      <c r="BQT430" s="93"/>
      <c r="BQU430" s="93"/>
      <c r="BQV430" s="93"/>
      <c r="BQW430" s="93"/>
      <c r="BQX430" s="93"/>
      <c r="BQY430" s="93"/>
      <c r="BQZ430" s="93"/>
      <c r="BRA430" s="93"/>
      <c r="BRB430" s="93"/>
      <c r="BRC430" s="93"/>
      <c r="BRD430" s="93"/>
      <c r="BRE430" s="93"/>
      <c r="BRF430" s="93"/>
      <c r="BRG430" s="93"/>
      <c r="BRH430" s="93"/>
      <c r="BRI430" s="93"/>
      <c r="BRJ430" s="93"/>
      <c r="BRK430" s="93"/>
      <c r="BRL430" s="93"/>
      <c r="BRM430" s="93"/>
      <c r="BRN430" s="93"/>
      <c r="BRO430" s="93"/>
      <c r="BRP430" s="93"/>
      <c r="BRQ430" s="93"/>
      <c r="BRR430" s="93"/>
      <c r="BRS430" s="93"/>
      <c r="BRT430" s="93"/>
      <c r="BRU430" s="93"/>
      <c r="BRV430" s="93"/>
      <c r="BRW430" s="93"/>
      <c r="BRX430" s="93"/>
      <c r="BRY430" s="93"/>
      <c r="BRZ430" s="93"/>
      <c r="BSA430" s="93"/>
      <c r="BSB430" s="93"/>
      <c r="BSC430" s="93"/>
      <c r="BSD430" s="93"/>
      <c r="BSE430" s="93"/>
      <c r="BSF430" s="93"/>
      <c r="BSG430" s="93"/>
      <c r="BSH430" s="93"/>
      <c r="BSI430" s="93"/>
      <c r="BSJ430" s="93"/>
      <c r="BSK430" s="93"/>
      <c r="BSL430" s="93"/>
      <c r="BSM430" s="93"/>
      <c r="BSN430" s="93"/>
      <c r="BSO430" s="93"/>
      <c r="BSP430" s="93"/>
      <c r="BSQ430" s="93"/>
      <c r="BSR430" s="93"/>
      <c r="BSS430" s="93"/>
      <c r="BST430" s="93"/>
      <c r="BSU430" s="93"/>
      <c r="BSV430" s="93"/>
      <c r="BSW430" s="93"/>
      <c r="BSX430" s="93"/>
      <c r="BSY430" s="93"/>
      <c r="BSZ430" s="93"/>
      <c r="BTA430" s="93"/>
      <c r="BTB430" s="93"/>
      <c r="BTC430" s="93"/>
      <c r="BTD430" s="93"/>
      <c r="BTE430" s="93"/>
      <c r="BTF430" s="93"/>
      <c r="BTG430" s="93"/>
      <c r="BTH430" s="93"/>
      <c r="BTI430" s="93"/>
      <c r="BTJ430" s="93"/>
      <c r="BTK430" s="93"/>
      <c r="BTL430" s="93"/>
      <c r="BTM430" s="93"/>
      <c r="BTN430" s="93"/>
      <c r="BTO430" s="93"/>
      <c r="BTP430" s="93"/>
      <c r="BTQ430" s="93"/>
      <c r="BTR430" s="93"/>
      <c r="BTS430" s="93"/>
      <c r="BTT430" s="93"/>
      <c r="BTU430" s="93"/>
      <c r="BTV430" s="93"/>
      <c r="BTW430" s="93"/>
      <c r="BTX430" s="93"/>
      <c r="BTY430" s="93"/>
      <c r="BTZ430" s="93"/>
      <c r="BUA430" s="93"/>
      <c r="BUB430" s="93"/>
      <c r="BUC430" s="93"/>
      <c r="BUD430" s="93"/>
      <c r="BUE430" s="93"/>
      <c r="BUF430" s="93"/>
      <c r="BUG430" s="93"/>
      <c r="BUH430" s="93"/>
      <c r="BUI430" s="93"/>
      <c r="BUJ430" s="93"/>
      <c r="BUK430" s="93"/>
      <c r="BUL430" s="93"/>
      <c r="BUM430" s="93"/>
      <c r="BUN430" s="93"/>
      <c r="BUO430" s="93"/>
      <c r="BUP430" s="93"/>
      <c r="BUQ430" s="93"/>
      <c r="BUR430" s="93"/>
      <c r="BUS430" s="93"/>
      <c r="BUT430" s="93"/>
      <c r="BUU430" s="93"/>
      <c r="BUV430" s="93"/>
      <c r="BUW430" s="93"/>
      <c r="BUX430" s="93"/>
      <c r="BUY430" s="93"/>
      <c r="BUZ430" s="93"/>
      <c r="BVA430" s="93"/>
      <c r="BVB430" s="93"/>
      <c r="BVC430" s="93"/>
      <c r="BVD430" s="93"/>
      <c r="BVE430" s="93"/>
      <c r="BVF430" s="93"/>
      <c r="BVG430" s="93"/>
      <c r="BVH430" s="93"/>
      <c r="BVI430" s="93"/>
      <c r="BVJ430" s="93"/>
      <c r="BVK430" s="93"/>
      <c r="BVL430" s="93"/>
      <c r="BVM430" s="93"/>
      <c r="BVN430" s="93"/>
      <c r="BVO430" s="93"/>
      <c r="BVP430" s="93"/>
      <c r="BVQ430" s="93"/>
      <c r="BVR430" s="93"/>
      <c r="BVS430" s="93"/>
      <c r="BVT430" s="93"/>
      <c r="BVU430" s="93"/>
      <c r="BVV430" s="93"/>
      <c r="BVW430" s="93"/>
      <c r="BVX430" s="93"/>
      <c r="BVY430" s="93"/>
      <c r="BVZ430" s="93"/>
      <c r="BWA430" s="93"/>
      <c r="BWB430" s="93"/>
      <c r="BWC430" s="93"/>
      <c r="BWD430" s="93"/>
      <c r="BWE430" s="93"/>
      <c r="BWF430" s="93"/>
      <c r="BWG430" s="93"/>
      <c r="BWH430" s="93"/>
      <c r="BWI430" s="93"/>
      <c r="BWJ430" s="93"/>
      <c r="BWK430" s="93"/>
      <c r="BWL430" s="93"/>
      <c r="BWM430" s="93"/>
      <c r="BWN430" s="93"/>
      <c r="BWO430" s="93"/>
      <c r="BWP430" s="93"/>
      <c r="BWQ430" s="93"/>
      <c r="BWR430" s="93"/>
      <c r="BWS430" s="93"/>
      <c r="BWT430" s="93"/>
      <c r="BWU430" s="93"/>
      <c r="BWV430" s="93"/>
      <c r="BWW430" s="93"/>
      <c r="BWX430" s="93"/>
      <c r="BWY430" s="93"/>
      <c r="BWZ430" s="93"/>
      <c r="BXA430" s="93"/>
      <c r="BXB430" s="93"/>
      <c r="BXC430" s="93"/>
      <c r="BXD430" s="93"/>
      <c r="BXE430" s="93"/>
      <c r="BXF430" s="93"/>
      <c r="BXG430" s="93"/>
      <c r="BXH430" s="93"/>
      <c r="BXI430" s="93"/>
      <c r="BXJ430" s="93"/>
      <c r="BXK430" s="93"/>
      <c r="BXL430" s="93"/>
      <c r="BXM430" s="93"/>
      <c r="BXN430" s="93"/>
      <c r="BXO430" s="93"/>
      <c r="BXP430" s="93"/>
      <c r="BXQ430" s="93"/>
      <c r="BXR430" s="93"/>
      <c r="BXS430" s="93"/>
      <c r="BXT430" s="93"/>
      <c r="BXU430" s="93"/>
      <c r="BXV430" s="93"/>
      <c r="BXW430" s="93"/>
      <c r="BXX430" s="93"/>
      <c r="BXY430" s="93"/>
      <c r="BXZ430" s="93"/>
      <c r="BYA430" s="93"/>
      <c r="BYB430" s="93"/>
      <c r="BYC430" s="93"/>
      <c r="BYD430" s="93"/>
      <c r="BYE430" s="93"/>
      <c r="BYF430" s="93"/>
      <c r="BYG430" s="93"/>
      <c r="BYH430" s="93"/>
      <c r="BYI430" s="93"/>
      <c r="BYJ430" s="93"/>
      <c r="BYK430" s="93"/>
      <c r="BYL430" s="93"/>
      <c r="BYM430" s="93"/>
      <c r="BYN430" s="93"/>
      <c r="BYO430" s="93"/>
      <c r="BYP430" s="93"/>
      <c r="BYQ430" s="93"/>
      <c r="BYR430" s="93"/>
      <c r="BYS430" s="93"/>
      <c r="BYT430" s="93"/>
      <c r="BYU430" s="93"/>
      <c r="BYV430" s="93"/>
      <c r="BYW430" s="93"/>
      <c r="BYX430" s="93"/>
      <c r="BYY430" s="93"/>
      <c r="BYZ430" s="93"/>
      <c r="BZA430" s="93"/>
      <c r="BZB430" s="93"/>
      <c r="BZC430" s="93"/>
      <c r="BZD430" s="93"/>
      <c r="BZE430" s="93"/>
      <c r="BZF430" s="93"/>
      <c r="BZG430" s="93"/>
      <c r="BZH430" s="93"/>
      <c r="BZI430" s="93"/>
      <c r="BZJ430" s="93"/>
      <c r="BZK430" s="93"/>
      <c r="BZL430" s="93"/>
      <c r="BZM430" s="93"/>
      <c r="BZN430" s="93"/>
      <c r="BZO430" s="93"/>
      <c r="BZP430" s="93"/>
      <c r="BZQ430" s="93"/>
      <c r="BZR430" s="93"/>
      <c r="BZS430" s="93"/>
      <c r="BZT430" s="93"/>
      <c r="BZU430" s="93"/>
      <c r="BZV430" s="93"/>
      <c r="BZW430" s="93"/>
      <c r="BZX430" s="93"/>
      <c r="BZY430" s="93"/>
      <c r="BZZ430" s="93"/>
      <c r="CAA430" s="93"/>
      <c r="CAB430" s="93"/>
      <c r="CAC430" s="93"/>
      <c r="CAD430" s="93"/>
      <c r="CAE430" s="93"/>
      <c r="CAF430" s="93"/>
      <c r="CAG430" s="93"/>
      <c r="CAH430" s="93"/>
      <c r="CAI430" s="93"/>
      <c r="CAJ430" s="93"/>
      <c r="CAK430" s="93"/>
      <c r="CAL430" s="93"/>
      <c r="CAM430" s="93"/>
      <c r="CAN430" s="93"/>
      <c r="CAO430" s="93"/>
      <c r="CAP430" s="93"/>
      <c r="CAQ430" s="93"/>
      <c r="CAR430" s="93"/>
      <c r="CAS430" s="93"/>
      <c r="CAT430" s="93"/>
      <c r="CAU430" s="93"/>
      <c r="CAV430" s="93"/>
      <c r="CAW430" s="93"/>
      <c r="CAX430" s="93"/>
      <c r="CAY430" s="93"/>
      <c r="CAZ430" s="93"/>
      <c r="CBA430" s="93"/>
      <c r="CBB430" s="93"/>
      <c r="CBC430" s="93"/>
      <c r="CBD430" s="93"/>
      <c r="CBE430" s="93"/>
      <c r="CBF430" s="93"/>
      <c r="CBG430" s="93"/>
      <c r="CBH430" s="93"/>
      <c r="CBI430" s="93"/>
      <c r="CBJ430" s="93"/>
      <c r="CBK430" s="93"/>
      <c r="CBL430" s="93"/>
      <c r="CBM430" s="93"/>
      <c r="CBN430" s="93"/>
      <c r="CBO430" s="93"/>
      <c r="CBP430" s="93"/>
      <c r="CBQ430" s="93"/>
      <c r="CBR430" s="93"/>
      <c r="CBS430" s="93"/>
      <c r="CBT430" s="93"/>
      <c r="CBU430" s="93"/>
      <c r="CBV430" s="93"/>
      <c r="CBW430" s="93"/>
      <c r="CBX430" s="93"/>
      <c r="CBY430" s="93"/>
      <c r="CBZ430" s="93"/>
      <c r="CCA430" s="93"/>
      <c r="CCB430" s="93"/>
      <c r="CCC430" s="93"/>
      <c r="CCD430" s="93"/>
      <c r="CCE430" s="93"/>
      <c r="CCF430" s="93"/>
      <c r="CCG430" s="93"/>
      <c r="CCH430" s="93"/>
      <c r="CCI430" s="93"/>
      <c r="CCJ430" s="93"/>
      <c r="CCK430" s="93"/>
      <c r="CCL430" s="93"/>
      <c r="CCM430" s="93"/>
      <c r="CCN430" s="93"/>
      <c r="CCO430" s="93"/>
      <c r="CCP430" s="93"/>
      <c r="CCQ430" s="93"/>
      <c r="CCR430" s="93"/>
      <c r="CCS430" s="93"/>
      <c r="CCT430" s="93"/>
      <c r="CCU430" s="93"/>
      <c r="CCV430" s="93"/>
      <c r="CCW430" s="93"/>
      <c r="CCX430" s="93"/>
      <c r="CCY430" s="93"/>
      <c r="CCZ430" s="93"/>
      <c r="CDA430" s="93"/>
      <c r="CDB430" s="93"/>
      <c r="CDC430" s="93"/>
      <c r="CDD430" s="93"/>
      <c r="CDE430" s="93"/>
      <c r="CDF430" s="93"/>
      <c r="CDG430" s="93"/>
      <c r="CDH430" s="93"/>
      <c r="CDI430" s="93"/>
      <c r="CDJ430" s="93"/>
      <c r="CDK430" s="93"/>
      <c r="CDL430" s="93"/>
      <c r="CDM430" s="93"/>
      <c r="CDN430" s="93"/>
      <c r="CDO430" s="93"/>
      <c r="CDP430" s="93"/>
      <c r="CDQ430" s="93"/>
      <c r="CDR430" s="93"/>
      <c r="CDS430" s="93"/>
      <c r="CDT430" s="93"/>
      <c r="CDU430" s="93"/>
      <c r="CDV430" s="93"/>
      <c r="CDW430" s="93"/>
      <c r="CDX430" s="93"/>
      <c r="CDY430" s="93"/>
      <c r="CDZ430" s="93"/>
      <c r="CEA430" s="93"/>
      <c r="CEB430" s="93"/>
      <c r="CEC430" s="93"/>
      <c r="CED430" s="93"/>
      <c r="CEE430" s="93"/>
      <c r="CEF430" s="93"/>
      <c r="CEG430" s="93"/>
      <c r="CEH430" s="93"/>
      <c r="CEI430" s="93"/>
      <c r="CEJ430" s="93"/>
      <c r="CEK430" s="93"/>
      <c r="CEL430" s="93"/>
      <c r="CEM430" s="93"/>
      <c r="CEN430" s="93"/>
      <c r="CEO430" s="93"/>
      <c r="CEP430" s="93"/>
      <c r="CEQ430" s="93"/>
      <c r="CER430" s="93"/>
      <c r="CES430" s="93"/>
      <c r="CET430" s="93"/>
      <c r="CEU430" s="93"/>
      <c r="CEV430" s="93"/>
      <c r="CEW430" s="93"/>
      <c r="CEX430" s="93"/>
      <c r="CEY430" s="93"/>
      <c r="CEZ430" s="93"/>
      <c r="CFA430" s="93"/>
      <c r="CFB430" s="93"/>
      <c r="CFC430" s="93"/>
      <c r="CFD430" s="93"/>
      <c r="CFE430" s="93"/>
      <c r="CFF430" s="93"/>
      <c r="CFG430" s="93"/>
      <c r="CFH430" s="93"/>
      <c r="CFI430" s="93"/>
      <c r="CFJ430" s="93"/>
      <c r="CFK430" s="93"/>
      <c r="CFL430" s="93"/>
      <c r="CFM430" s="93"/>
      <c r="CFN430" s="93"/>
      <c r="CFO430" s="93"/>
      <c r="CFP430" s="93"/>
      <c r="CFQ430" s="93"/>
      <c r="CFR430" s="93"/>
      <c r="CFS430" s="93"/>
      <c r="CFT430" s="93"/>
      <c r="CFU430" s="93"/>
      <c r="CFV430" s="93"/>
      <c r="CFW430" s="93"/>
      <c r="CFX430" s="93"/>
      <c r="CFY430" s="93"/>
      <c r="CFZ430" s="93"/>
      <c r="CGA430" s="93"/>
      <c r="CGB430" s="93"/>
      <c r="CGC430" s="93"/>
      <c r="CGD430" s="93"/>
      <c r="CGE430" s="93"/>
      <c r="CGF430" s="93"/>
      <c r="CGG430" s="93"/>
      <c r="CGH430" s="93"/>
      <c r="CGI430" s="93"/>
      <c r="CGJ430" s="93"/>
      <c r="CGK430" s="93"/>
      <c r="CGL430" s="93"/>
      <c r="CGM430" s="93"/>
      <c r="CGN430" s="93"/>
      <c r="CGO430" s="93"/>
      <c r="CGP430" s="93"/>
      <c r="CGQ430" s="93"/>
      <c r="CGR430" s="93"/>
      <c r="CGS430" s="93"/>
      <c r="CGT430" s="93"/>
      <c r="CGU430" s="93"/>
      <c r="CGV430" s="93"/>
      <c r="CGW430" s="93"/>
      <c r="CGX430" s="93"/>
      <c r="CGY430" s="93"/>
      <c r="CGZ430" s="93"/>
      <c r="CHA430" s="93"/>
      <c r="CHB430" s="93"/>
      <c r="CHC430" s="93"/>
      <c r="CHD430" s="93"/>
      <c r="CHE430" s="93"/>
      <c r="CHF430" s="93"/>
      <c r="CHG430" s="93"/>
      <c r="CHH430" s="93"/>
      <c r="CHI430" s="93"/>
      <c r="CHJ430" s="93"/>
      <c r="CHK430" s="93"/>
      <c r="CHL430" s="93"/>
      <c r="CHM430" s="93"/>
      <c r="CHN430" s="93"/>
      <c r="CHO430" s="93"/>
      <c r="CHP430" s="93"/>
      <c r="CHQ430" s="93"/>
      <c r="CHR430" s="93"/>
      <c r="CHS430" s="93"/>
      <c r="CHT430" s="93"/>
      <c r="CHU430" s="93"/>
      <c r="CHV430" s="93"/>
      <c r="CHW430" s="93"/>
      <c r="CHX430" s="93"/>
      <c r="CHY430" s="93"/>
      <c r="CHZ430" s="93"/>
      <c r="CIA430" s="93"/>
      <c r="CIB430" s="93"/>
      <c r="CIC430" s="93"/>
      <c r="CID430" s="93"/>
      <c r="CIE430" s="93"/>
      <c r="CIF430" s="93"/>
      <c r="CIG430" s="93"/>
      <c r="CIH430" s="93"/>
      <c r="CII430" s="93"/>
      <c r="CIJ430" s="93"/>
      <c r="CIK430" s="93"/>
      <c r="CIL430" s="93"/>
      <c r="CIM430" s="93"/>
      <c r="CIN430" s="93"/>
      <c r="CIO430" s="93"/>
      <c r="CIP430" s="93"/>
      <c r="CIQ430" s="93"/>
      <c r="CIR430" s="93"/>
      <c r="CIS430" s="93"/>
      <c r="CIT430" s="93"/>
      <c r="CIU430" s="93"/>
      <c r="CIV430" s="93"/>
      <c r="CIW430" s="93"/>
      <c r="CIX430" s="93"/>
      <c r="CIY430" s="93"/>
      <c r="CIZ430" s="93"/>
      <c r="CJA430" s="93"/>
      <c r="CJB430" s="93"/>
      <c r="CJC430" s="93"/>
      <c r="CJD430" s="93"/>
      <c r="CJE430" s="93"/>
      <c r="CJF430" s="93"/>
      <c r="CJG430" s="93"/>
      <c r="CJH430" s="93"/>
      <c r="CJI430" s="93"/>
      <c r="CJJ430" s="93"/>
      <c r="CJK430" s="93"/>
      <c r="CJL430" s="93"/>
      <c r="CJM430" s="93"/>
      <c r="CJN430" s="93"/>
      <c r="CJO430" s="93"/>
      <c r="CJP430" s="93"/>
      <c r="CJQ430" s="93"/>
      <c r="CJR430" s="93"/>
      <c r="CJS430" s="93"/>
      <c r="CJT430" s="93"/>
      <c r="CJU430" s="93"/>
      <c r="CJV430" s="93"/>
      <c r="CJW430" s="93"/>
      <c r="CJX430" s="93"/>
      <c r="CJY430" s="93"/>
      <c r="CJZ430" s="93"/>
      <c r="CKA430" s="93"/>
      <c r="CKB430" s="93"/>
      <c r="CKC430" s="93"/>
      <c r="CKD430" s="93"/>
      <c r="CKE430" s="93"/>
      <c r="CKF430" s="93"/>
      <c r="CKG430" s="93"/>
      <c r="CKH430" s="93"/>
      <c r="CKI430" s="93"/>
      <c r="CKJ430" s="93"/>
      <c r="CKK430" s="93"/>
      <c r="CKL430" s="93"/>
      <c r="CKM430" s="93"/>
      <c r="CKN430" s="93"/>
      <c r="CKO430" s="93"/>
      <c r="CKP430" s="93"/>
      <c r="CKQ430" s="93"/>
      <c r="CKR430" s="93"/>
      <c r="CKS430" s="93"/>
      <c r="CKT430" s="93"/>
      <c r="CKU430" s="93"/>
      <c r="CKV430" s="93"/>
      <c r="CKW430" s="93"/>
      <c r="CKX430" s="93"/>
      <c r="CKY430" s="93"/>
      <c r="CKZ430" s="93"/>
      <c r="CLA430" s="93"/>
      <c r="CLB430" s="93"/>
      <c r="CLC430" s="93"/>
      <c r="CLD430" s="93"/>
      <c r="CLE430" s="93"/>
      <c r="CLF430" s="93"/>
      <c r="CLG430" s="93"/>
      <c r="CLH430" s="93"/>
      <c r="CLI430" s="93"/>
      <c r="CLJ430" s="93"/>
      <c r="CLK430" s="93"/>
      <c r="CLL430" s="93"/>
      <c r="CLM430" s="93"/>
      <c r="CLN430" s="93"/>
      <c r="CLO430" s="93"/>
      <c r="CLP430" s="93"/>
      <c r="CLQ430" s="93"/>
      <c r="CLR430" s="93"/>
      <c r="CLS430" s="93"/>
      <c r="CLT430" s="93"/>
      <c r="CLU430" s="93"/>
      <c r="CLV430" s="93"/>
      <c r="CLW430" s="93"/>
      <c r="CLX430" s="93"/>
      <c r="CLY430" s="93"/>
      <c r="CLZ430" s="93"/>
      <c r="CMA430" s="93"/>
      <c r="CMB430" s="93"/>
      <c r="CMC430" s="93"/>
      <c r="CMD430" s="93"/>
      <c r="CME430" s="93"/>
      <c r="CMF430" s="93"/>
      <c r="CMG430" s="93"/>
      <c r="CMH430" s="93"/>
      <c r="CMI430" s="93"/>
      <c r="CMJ430" s="93"/>
      <c r="CMK430" s="93"/>
      <c r="CML430" s="93"/>
      <c r="CMM430" s="93"/>
      <c r="CMN430" s="93"/>
      <c r="CMO430" s="93"/>
      <c r="CMP430" s="93"/>
      <c r="CMQ430" s="93"/>
      <c r="CMR430" s="93"/>
      <c r="CMS430" s="93"/>
      <c r="CMT430" s="93"/>
      <c r="CMU430" s="93"/>
      <c r="CMV430" s="93"/>
      <c r="CMW430" s="93"/>
      <c r="CMX430" s="93"/>
      <c r="CMY430" s="93"/>
      <c r="CMZ430" s="93"/>
      <c r="CNA430" s="93"/>
      <c r="CNB430" s="93"/>
      <c r="CNC430" s="93"/>
      <c r="CND430" s="93"/>
      <c r="CNE430" s="93"/>
      <c r="CNF430" s="93"/>
      <c r="CNG430" s="93"/>
      <c r="CNH430" s="93"/>
      <c r="CNI430" s="93"/>
      <c r="CNJ430" s="93"/>
      <c r="CNK430" s="93"/>
      <c r="CNL430" s="93"/>
      <c r="CNM430" s="93"/>
      <c r="CNN430" s="93"/>
      <c r="CNO430" s="93"/>
      <c r="CNP430" s="93"/>
      <c r="CNQ430" s="93"/>
      <c r="CNR430" s="93"/>
      <c r="CNS430" s="93"/>
      <c r="CNT430" s="93"/>
      <c r="CNU430" s="93"/>
      <c r="CNV430" s="93"/>
      <c r="CNW430" s="93"/>
      <c r="CNX430" s="93"/>
      <c r="CNY430" s="93"/>
      <c r="CNZ430" s="93"/>
      <c r="COA430" s="93"/>
      <c r="COB430" s="93"/>
      <c r="COC430" s="93"/>
      <c r="COD430" s="93"/>
      <c r="COE430" s="93"/>
      <c r="COF430" s="93"/>
      <c r="COG430" s="93"/>
      <c r="COH430" s="93"/>
      <c r="COI430" s="93"/>
      <c r="COJ430" s="93"/>
      <c r="COK430" s="93"/>
      <c r="COL430" s="93"/>
      <c r="COM430" s="93"/>
      <c r="CON430" s="93"/>
      <c r="COO430" s="93"/>
      <c r="COP430" s="93"/>
      <c r="COQ430" s="93"/>
      <c r="COR430" s="93"/>
      <c r="COS430" s="93"/>
      <c r="COT430" s="93"/>
      <c r="COU430" s="93"/>
      <c r="COV430" s="93"/>
      <c r="COW430" s="93"/>
      <c r="COX430" s="93"/>
      <c r="COY430" s="93"/>
      <c r="COZ430" s="93"/>
      <c r="CPA430" s="93"/>
      <c r="CPB430" s="93"/>
      <c r="CPC430" s="93"/>
      <c r="CPD430" s="93"/>
      <c r="CPE430" s="93"/>
      <c r="CPF430" s="93"/>
      <c r="CPG430" s="93"/>
      <c r="CPH430" s="93"/>
      <c r="CPI430" s="93"/>
      <c r="CPJ430" s="93"/>
      <c r="CPK430" s="93"/>
      <c r="CPL430" s="93"/>
      <c r="CPM430" s="93"/>
      <c r="CPN430" s="93"/>
      <c r="CPO430" s="93"/>
      <c r="CPP430" s="93"/>
      <c r="CPQ430" s="93"/>
      <c r="CPR430" s="93"/>
      <c r="CPS430" s="93"/>
      <c r="CPT430" s="93"/>
      <c r="CPU430" s="93"/>
      <c r="CPV430" s="93"/>
      <c r="CPW430" s="93"/>
      <c r="CPX430" s="93"/>
      <c r="CPY430" s="93"/>
      <c r="CPZ430" s="93"/>
      <c r="CQA430" s="93"/>
      <c r="CQB430" s="93"/>
      <c r="CQC430" s="93"/>
      <c r="CQD430" s="93"/>
      <c r="CQE430" s="93"/>
      <c r="CQF430" s="93"/>
      <c r="CQG430" s="93"/>
      <c r="CQH430" s="93"/>
      <c r="CQI430" s="93"/>
      <c r="CQJ430" s="93"/>
      <c r="CQK430" s="93"/>
      <c r="CQL430" s="93"/>
      <c r="CQM430" s="93"/>
      <c r="CQN430" s="93"/>
      <c r="CQO430" s="93"/>
      <c r="CQP430" s="93"/>
      <c r="CQQ430" s="93"/>
      <c r="CQR430" s="93"/>
      <c r="CQS430" s="93"/>
      <c r="CQT430" s="93"/>
      <c r="CQU430" s="93"/>
      <c r="CQV430" s="93"/>
      <c r="CQW430" s="93"/>
      <c r="CQX430" s="93"/>
      <c r="CQY430" s="93"/>
      <c r="CQZ430" s="93"/>
      <c r="CRA430" s="93"/>
      <c r="CRB430" s="93"/>
      <c r="CRC430" s="93"/>
      <c r="CRD430" s="93"/>
      <c r="CRE430" s="93"/>
      <c r="CRF430" s="93"/>
      <c r="CRG430" s="93"/>
      <c r="CRH430" s="93"/>
      <c r="CRI430" s="93"/>
      <c r="CRJ430" s="93"/>
      <c r="CRK430" s="93"/>
      <c r="CRL430" s="93"/>
      <c r="CRM430" s="93"/>
      <c r="CRN430" s="93"/>
      <c r="CRO430" s="93"/>
      <c r="CRP430" s="93"/>
      <c r="CRQ430" s="93"/>
      <c r="CRR430" s="93"/>
      <c r="CRS430" s="93"/>
      <c r="CRT430" s="93"/>
      <c r="CRU430" s="93"/>
      <c r="CRV430" s="93"/>
      <c r="CRW430" s="93"/>
      <c r="CRX430" s="93"/>
      <c r="CRY430" s="93"/>
      <c r="CRZ430" s="93"/>
      <c r="CSA430" s="93"/>
      <c r="CSB430" s="93"/>
      <c r="CSC430" s="93"/>
      <c r="CSD430" s="93"/>
      <c r="CSE430" s="93"/>
      <c r="CSF430" s="93"/>
      <c r="CSG430" s="93"/>
      <c r="CSH430" s="93"/>
      <c r="CSI430" s="93"/>
      <c r="CSJ430" s="93"/>
      <c r="CSK430" s="93"/>
      <c r="CSL430" s="93"/>
      <c r="CSM430" s="93"/>
      <c r="CSN430" s="93"/>
      <c r="CSO430" s="93"/>
      <c r="CSP430" s="93"/>
      <c r="CSQ430" s="93"/>
      <c r="CSR430" s="93"/>
      <c r="CSS430" s="93"/>
      <c r="CST430" s="93"/>
      <c r="CSU430" s="93"/>
      <c r="CSV430" s="93"/>
      <c r="CSW430" s="93"/>
      <c r="CSX430" s="93"/>
      <c r="CSY430" s="93"/>
      <c r="CSZ430" s="93"/>
      <c r="CTA430" s="93"/>
      <c r="CTB430" s="93"/>
      <c r="CTC430" s="93"/>
      <c r="CTD430" s="93"/>
      <c r="CTE430" s="93"/>
      <c r="CTF430" s="93"/>
      <c r="CTG430" s="93"/>
      <c r="CTH430" s="93"/>
      <c r="CTI430" s="93"/>
      <c r="CTJ430" s="93"/>
      <c r="CTK430" s="93"/>
      <c r="CTL430" s="93"/>
      <c r="CTM430" s="93"/>
      <c r="CTN430" s="93"/>
      <c r="CTO430" s="93"/>
      <c r="CTP430" s="93"/>
      <c r="CTQ430" s="93"/>
      <c r="CTR430" s="93"/>
      <c r="CTS430" s="93"/>
      <c r="CTT430" s="93"/>
      <c r="CTU430" s="93"/>
      <c r="CTV430" s="93"/>
      <c r="CTW430" s="93"/>
      <c r="CTX430" s="93"/>
      <c r="CTY430" s="93"/>
      <c r="CTZ430" s="93"/>
      <c r="CUA430" s="93"/>
      <c r="CUB430" s="93"/>
      <c r="CUC430" s="93"/>
      <c r="CUD430" s="93"/>
      <c r="CUE430" s="93"/>
      <c r="CUF430" s="93"/>
      <c r="CUG430" s="93"/>
      <c r="CUH430" s="93"/>
      <c r="CUI430" s="93"/>
      <c r="CUJ430" s="93"/>
      <c r="CUK430" s="93"/>
      <c r="CUL430" s="93"/>
      <c r="CUM430" s="93"/>
      <c r="CUN430" s="93"/>
      <c r="CUO430" s="93"/>
      <c r="CUP430" s="93"/>
      <c r="CUQ430" s="93"/>
      <c r="CUR430" s="93"/>
      <c r="CUS430" s="93"/>
      <c r="CUT430" s="93"/>
      <c r="CUU430" s="93"/>
      <c r="CUV430" s="93"/>
      <c r="CUW430" s="93"/>
      <c r="CUX430" s="93"/>
      <c r="CUY430" s="93"/>
      <c r="CUZ430" s="93"/>
      <c r="CVA430" s="93"/>
      <c r="CVB430" s="93"/>
      <c r="CVC430" s="93"/>
      <c r="CVD430" s="93"/>
      <c r="CVE430" s="93"/>
      <c r="CVF430" s="93"/>
      <c r="CVG430" s="93"/>
      <c r="CVH430" s="93"/>
      <c r="CVI430" s="93"/>
      <c r="CVJ430" s="93"/>
      <c r="CVK430" s="93"/>
      <c r="CVL430" s="93"/>
      <c r="CVM430" s="93"/>
      <c r="CVN430" s="93"/>
      <c r="CVO430" s="93"/>
      <c r="CVP430" s="93"/>
      <c r="CVQ430" s="93"/>
      <c r="CVR430" s="93"/>
      <c r="CVS430" s="93"/>
      <c r="CVT430" s="93"/>
      <c r="CVU430" s="93"/>
      <c r="CVV430" s="93"/>
      <c r="CVW430" s="93"/>
      <c r="CVX430" s="93"/>
      <c r="CVY430" s="93"/>
      <c r="CVZ430" s="93"/>
      <c r="CWA430" s="93"/>
      <c r="CWB430" s="93"/>
      <c r="CWC430" s="93"/>
      <c r="CWD430" s="93"/>
      <c r="CWE430" s="93"/>
      <c r="CWF430" s="93"/>
      <c r="CWG430" s="93"/>
      <c r="CWH430" s="93"/>
      <c r="CWI430" s="93"/>
      <c r="CWJ430" s="93"/>
      <c r="CWK430" s="93"/>
      <c r="CWL430" s="93"/>
      <c r="CWM430" s="93"/>
      <c r="CWN430" s="93"/>
      <c r="CWO430" s="93"/>
      <c r="CWP430" s="93"/>
      <c r="CWQ430" s="93"/>
      <c r="CWR430" s="93"/>
      <c r="CWS430" s="93"/>
      <c r="CWT430" s="93"/>
      <c r="CWU430" s="93"/>
      <c r="CWV430" s="93"/>
      <c r="CWW430" s="93"/>
      <c r="CWX430" s="93"/>
      <c r="CWY430" s="93"/>
      <c r="CWZ430" s="93"/>
      <c r="CXA430" s="93"/>
      <c r="CXB430" s="93"/>
      <c r="CXC430" s="93"/>
      <c r="CXD430" s="93"/>
      <c r="CXE430" s="93"/>
      <c r="CXF430" s="93"/>
      <c r="CXG430" s="93"/>
      <c r="CXH430" s="93"/>
      <c r="CXI430" s="93"/>
      <c r="CXJ430" s="93"/>
      <c r="CXK430" s="93"/>
      <c r="CXL430" s="93"/>
      <c r="CXM430" s="93"/>
      <c r="CXN430" s="93"/>
      <c r="CXO430" s="93"/>
      <c r="CXP430" s="93"/>
      <c r="CXQ430" s="93"/>
      <c r="CXR430" s="93"/>
      <c r="CXS430" s="93"/>
      <c r="CXT430" s="93"/>
      <c r="CXU430" s="93"/>
      <c r="CXV430" s="93"/>
      <c r="CXW430" s="93"/>
      <c r="CXX430" s="93"/>
      <c r="CXY430" s="93"/>
      <c r="CXZ430" s="93"/>
      <c r="CYA430" s="93"/>
      <c r="CYB430" s="93"/>
      <c r="CYC430" s="93"/>
      <c r="CYD430" s="93"/>
      <c r="CYE430" s="93"/>
      <c r="CYF430" s="93"/>
      <c r="CYG430" s="93"/>
      <c r="CYH430" s="93"/>
      <c r="CYI430" s="93"/>
      <c r="CYJ430" s="93"/>
      <c r="CYK430" s="93"/>
      <c r="CYL430" s="93"/>
      <c r="CYM430" s="93"/>
      <c r="CYN430" s="93"/>
      <c r="CYO430" s="93"/>
      <c r="CYP430" s="93"/>
      <c r="CYQ430" s="93"/>
      <c r="CYR430" s="93"/>
      <c r="CYS430" s="93"/>
      <c r="CYT430" s="93"/>
      <c r="CYU430" s="93"/>
      <c r="CYV430" s="93"/>
      <c r="CYW430" s="93"/>
      <c r="CYX430" s="93"/>
      <c r="CYY430" s="93"/>
      <c r="CYZ430" s="93"/>
      <c r="CZA430" s="93"/>
      <c r="CZB430" s="93"/>
      <c r="CZC430" s="93"/>
      <c r="CZD430" s="93"/>
      <c r="CZE430" s="93"/>
      <c r="CZF430" s="93"/>
      <c r="CZG430" s="93"/>
      <c r="CZH430" s="93"/>
      <c r="CZI430" s="93"/>
      <c r="CZJ430" s="93"/>
      <c r="CZK430" s="93"/>
      <c r="CZL430" s="93"/>
      <c r="CZM430" s="93"/>
      <c r="CZN430" s="93"/>
      <c r="CZO430" s="93"/>
      <c r="CZP430" s="93"/>
      <c r="CZQ430" s="93"/>
      <c r="CZR430" s="93"/>
      <c r="CZS430" s="93"/>
      <c r="CZT430" s="93"/>
      <c r="CZU430" s="93"/>
      <c r="CZV430" s="93"/>
      <c r="CZW430" s="93"/>
      <c r="CZX430" s="93"/>
      <c r="CZY430" s="93"/>
      <c r="CZZ430" s="93"/>
      <c r="DAA430" s="93"/>
      <c r="DAB430" s="93"/>
      <c r="DAC430" s="93"/>
      <c r="DAD430" s="93"/>
      <c r="DAE430" s="93"/>
      <c r="DAF430" s="93"/>
      <c r="DAG430" s="93"/>
      <c r="DAH430" s="93"/>
      <c r="DAI430" s="93"/>
      <c r="DAJ430" s="93"/>
      <c r="DAK430" s="93"/>
      <c r="DAL430" s="93"/>
      <c r="DAM430" s="93"/>
      <c r="DAN430" s="93"/>
      <c r="DAO430" s="93"/>
      <c r="DAP430" s="93"/>
      <c r="DAQ430" s="93"/>
      <c r="DAR430" s="93"/>
      <c r="DAS430" s="93"/>
      <c r="DAT430" s="93"/>
      <c r="DAU430" s="93"/>
      <c r="DAV430" s="93"/>
      <c r="DAW430" s="93"/>
      <c r="DAX430" s="93"/>
      <c r="DAY430" s="93"/>
      <c r="DAZ430" s="93"/>
      <c r="DBA430" s="93"/>
      <c r="DBB430" s="93"/>
      <c r="DBC430" s="93"/>
      <c r="DBD430" s="93"/>
      <c r="DBE430" s="93"/>
      <c r="DBF430" s="93"/>
      <c r="DBG430" s="93"/>
      <c r="DBH430" s="93"/>
      <c r="DBI430" s="93"/>
      <c r="DBJ430" s="93"/>
      <c r="DBK430" s="93"/>
      <c r="DBL430" s="93"/>
      <c r="DBM430" s="93"/>
      <c r="DBN430" s="93"/>
      <c r="DBO430" s="93"/>
      <c r="DBP430" s="93"/>
      <c r="DBQ430" s="93"/>
      <c r="DBR430" s="93"/>
      <c r="DBS430" s="93"/>
      <c r="DBT430" s="93"/>
      <c r="DBU430" s="93"/>
      <c r="DBV430" s="93"/>
      <c r="DBW430" s="93"/>
      <c r="DBX430" s="93"/>
      <c r="DBY430" s="93"/>
      <c r="DBZ430" s="93"/>
      <c r="DCA430" s="93"/>
      <c r="DCB430" s="93"/>
      <c r="DCC430" s="93"/>
      <c r="DCD430" s="93"/>
      <c r="DCE430" s="93"/>
      <c r="DCF430" s="93"/>
      <c r="DCG430" s="93"/>
      <c r="DCH430" s="93"/>
      <c r="DCI430" s="93"/>
      <c r="DCJ430" s="93"/>
      <c r="DCK430" s="93"/>
      <c r="DCL430" s="93"/>
      <c r="DCM430" s="93"/>
      <c r="DCN430" s="93"/>
      <c r="DCO430" s="93"/>
      <c r="DCP430" s="93"/>
      <c r="DCQ430" s="93"/>
      <c r="DCR430" s="93"/>
      <c r="DCS430" s="93"/>
      <c r="DCT430" s="93"/>
      <c r="DCU430" s="93"/>
      <c r="DCV430" s="93"/>
      <c r="DCW430" s="93"/>
      <c r="DCX430" s="93"/>
      <c r="DCY430" s="93"/>
      <c r="DCZ430" s="93"/>
      <c r="DDA430" s="93"/>
      <c r="DDB430" s="93"/>
      <c r="DDC430" s="93"/>
      <c r="DDD430" s="93"/>
      <c r="DDE430" s="93"/>
      <c r="DDF430" s="93"/>
      <c r="DDG430" s="93"/>
      <c r="DDH430" s="93"/>
      <c r="DDI430" s="93"/>
      <c r="DDJ430" s="93"/>
      <c r="DDK430" s="93"/>
      <c r="DDL430" s="93"/>
      <c r="DDM430" s="93"/>
      <c r="DDN430" s="93"/>
      <c r="DDO430" s="93"/>
      <c r="DDP430" s="93"/>
      <c r="DDQ430" s="93"/>
      <c r="DDR430" s="93"/>
      <c r="DDS430" s="93"/>
      <c r="DDT430" s="93"/>
      <c r="DDU430" s="93"/>
      <c r="DDV430" s="93"/>
      <c r="DDW430" s="93"/>
      <c r="DDX430" s="93"/>
      <c r="DDY430" s="93"/>
      <c r="DDZ430" s="93"/>
      <c r="DEA430" s="93"/>
      <c r="DEB430" s="93"/>
      <c r="DEC430" s="93"/>
      <c r="DED430" s="93"/>
      <c r="DEE430" s="93"/>
      <c r="DEF430" s="93"/>
      <c r="DEG430" s="93"/>
      <c r="DEH430" s="93"/>
      <c r="DEI430" s="93"/>
      <c r="DEJ430" s="93"/>
      <c r="DEK430" s="93"/>
      <c r="DEL430" s="93"/>
      <c r="DEM430" s="93"/>
      <c r="DEN430" s="93"/>
      <c r="DEO430" s="93"/>
      <c r="DEP430" s="93"/>
      <c r="DEQ430" s="93"/>
      <c r="DER430" s="93"/>
      <c r="DES430" s="93"/>
      <c r="DET430" s="93"/>
      <c r="DEU430" s="93"/>
      <c r="DEV430" s="93"/>
      <c r="DEW430" s="93"/>
      <c r="DEX430" s="93"/>
      <c r="DEY430" s="93"/>
      <c r="DEZ430" s="93"/>
      <c r="DFA430" s="93"/>
      <c r="DFB430" s="93"/>
      <c r="DFC430" s="93"/>
      <c r="DFD430" s="93"/>
      <c r="DFE430" s="93"/>
      <c r="DFF430" s="93"/>
      <c r="DFG430" s="93"/>
      <c r="DFH430" s="93"/>
      <c r="DFI430" s="93"/>
      <c r="DFJ430" s="93"/>
      <c r="DFK430" s="93"/>
      <c r="DFL430" s="93"/>
      <c r="DFM430" s="93"/>
      <c r="DFN430" s="93"/>
      <c r="DFO430" s="93"/>
      <c r="DFP430" s="93"/>
      <c r="DFQ430" s="93"/>
      <c r="DFR430" s="93"/>
      <c r="DFS430" s="93"/>
      <c r="DFT430" s="93"/>
      <c r="DFU430" s="93"/>
      <c r="DFV430" s="93"/>
      <c r="DFW430" s="93"/>
      <c r="DFX430" s="93"/>
      <c r="DFY430" s="93"/>
      <c r="DFZ430" s="93"/>
      <c r="DGA430" s="93"/>
      <c r="DGB430" s="93"/>
      <c r="DGC430" s="93"/>
      <c r="DGD430" s="93"/>
      <c r="DGE430" s="93"/>
      <c r="DGF430" s="93"/>
      <c r="DGG430" s="93"/>
      <c r="DGH430" s="93"/>
      <c r="DGI430" s="93"/>
      <c r="DGJ430" s="93"/>
      <c r="DGK430" s="93"/>
      <c r="DGL430" s="93"/>
      <c r="DGM430" s="93"/>
      <c r="DGN430" s="93"/>
      <c r="DGO430" s="93"/>
      <c r="DGP430" s="93"/>
      <c r="DGQ430" s="93"/>
      <c r="DGR430" s="93"/>
      <c r="DGS430" s="93"/>
      <c r="DGT430" s="93"/>
      <c r="DGU430" s="93"/>
      <c r="DGV430" s="93"/>
      <c r="DGW430" s="93"/>
      <c r="DGX430" s="93"/>
      <c r="DGY430" s="93"/>
      <c r="DGZ430" s="93"/>
      <c r="DHA430" s="93"/>
      <c r="DHB430" s="93"/>
      <c r="DHC430" s="93"/>
      <c r="DHD430" s="93"/>
      <c r="DHE430" s="93"/>
      <c r="DHF430" s="93"/>
      <c r="DHG430" s="93"/>
      <c r="DHH430" s="93"/>
      <c r="DHI430" s="93"/>
      <c r="DHJ430" s="93"/>
      <c r="DHK430" s="93"/>
      <c r="DHL430" s="93"/>
      <c r="DHM430" s="93"/>
      <c r="DHN430" s="93"/>
      <c r="DHO430" s="93"/>
      <c r="DHP430" s="93"/>
      <c r="DHQ430" s="93"/>
      <c r="DHR430" s="93"/>
      <c r="DHS430" s="93"/>
      <c r="DHT430" s="93"/>
      <c r="DHU430" s="93"/>
      <c r="DHV430" s="93"/>
      <c r="DHW430" s="93"/>
      <c r="DHX430" s="93"/>
      <c r="DHY430" s="93"/>
      <c r="DHZ430" s="93"/>
      <c r="DIA430" s="93"/>
      <c r="DIB430" s="93"/>
      <c r="DIC430" s="93"/>
      <c r="DID430" s="93"/>
      <c r="DIE430" s="93"/>
      <c r="DIF430" s="93"/>
      <c r="DIG430" s="93"/>
      <c r="DIH430" s="93"/>
      <c r="DII430" s="93"/>
      <c r="DIJ430" s="93"/>
      <c r="DIK430" s="93"/>
      <c r="DIL430" s="93"/>
      <c r="DIM430" s="93"/>
      <c r="DIN430" s="93"/>
      <c r="DIO430" s="93"/>
      <c r="DIP430" s="93"/>
      <c r="DIQ430" s="93"/>
      <c r="DIR430" s="93"/>
      <c r="DIS430" s="93"/>
      <c r="DIT430" s="93"/>
      <c r="DIU430" s="93"/>
      <c r="DIV430" s="93"/>
      <c r="DIW430" s="93"/>
      <c r="DIX430" s="93"/>
      <c r="DIY430" s="93"/>
      <c r="DIZ430" s="93"/>
      <c r="DJA430" s="93"/>
      <c r="DJB430" s="93"/>
      <c r="DJC430" s="93"/>
      <c r="DJD430" s="93"/>
      <c r="DJE430" s="93"/>
      <c r="DJF430" s="93"/>
      <c r="DJG430" s="93"/>
      <c r="DJH430" s="93"/>
      <c r="DJI430" s="93"/>
      <c r="DJJ430" s="93"/>
      <c r="DJK430" s="93"/>
      <c r="DJL430" s="93"/>
      <c r="DJM430" s="93"/>
      <c r="DJN430" s="93"/>
      <c r="DJO430" s="93"/>
      <c r="DJP430" s="93"/>
      <c r="DJQ430" s="93"/>
      <c r="DJR430" s="93"/>
      <c r="DJS430" s="93"/>
      <c r="DJT430" s="93"/>
      <c r="DJU430" s="93"/>
      <c r="DJV430" s="93"/>
      <c r="DJW430" s="93"/>
      <c r="DJX430" s="93"/>
      <c r="DJY430" s="93"/>
      <c r="DJZ430" s="93"/>
      <c r="DKA430" s="93"/>
      <c r="DKB430" s="93"/>
      <c r="DKC430" s="93"/>
      <c r="DKD430" s="93"/>
      <c r="DKE430" s="93"/>
      <c r="DKF430" s="93"/>
      <c r="DKG430" s="93"/>
      <c r="DKH430" s="93"/>
      <c r="DKI430" s="93"/>
      <c r="DKJ430" s="93"/>
      <c r="DKK430" s="93"/>
      <c r="DKL430" s="93"/>
      <c r="DKM430" s="93"/>
      <c r="DKN430" s="93"/>
      <c r="DKO430" s="93"/>
      <c r="DKP430" s="93"/>
      <c r="DKQ430" s="93"/>
      <c r="DKR430" s="93"/>
      <c r="DKS430" s="93"/>
      <c r="DKT430" s="93"/>
      <c r="DKU430" s="93"/>
      <c r="DKV430" s="93"/>
      <c r="DKW430" s="93"/>
      <c r="DKX430" s="93"/>
      <c r="DKY430" s="93"/>
      <c r="DKZ430" s="93"/>
      <c r="DLA430" s="93"/>
      <c r="DLB430" s="93"/>
      <c r="DLC430" s="93"/>
      <c r="DLD430" s="93"/>
      <c r="DLE430" s="93"/>
      <c r="DLF430" s="93"/>
      <c r="DLG430" s="93"/>
      <c r="DLH430" s="93"/>
      <c r="DLI430" s="93"/>
      <c r="DLJ430" s="93"/>
      <c r="DLK430" s="93"/>
      <c r="DLL430" s="93"/>
      <c r="DLM430" s="93"/>
      <c r="DLN430" s="93"/>
      <c r="DLO430" s="93"/>
      <c r="DLP430" s="93"/>
      <c r="DLQ430" s="93"/>
      <c r="DLR430" s="93"/>
      <c r="DLS430" s="93"/>
      <c r="DLT430" s="93"/>
      <c r="DLU430" s="93"/>
      <c r="DLV430" s="93"/>
      <c r="DLW430" s="93"/>
      <c r="DLX430" s="93"/>
      <c r="DLY430" s="93"/>
      <c r="DLZ430" s="93"/>
      <c r="DMA430" s="93"/>
      <c r="DMB430" s="93"/>
      <c r="DMC430" s="93"/>
      <c r="DMD430" s="93"/>
      <c r="DME430" s="93"/>
      <c r="DMF430" s="93"/>
      <c r="DMG430" s="93"/>
      <c r="DMH430" s="93"/>
      <c r="DMI430" s="93"/>
      <c r="DMJ430" s="93"/>
      <c r="DMK430" s="93"/>
      <c r="DML430" s="93"/>
      <c r="DMM430" s="93"/>
      <c r="DMN430" s="93"/>
      <c r="DMO430" s="93"/>
      <c r="DMP430" s="93"/>
      <c r="DMQ430" s="93"/>
      <c r="DMR430" s="93"/>
      <c r="DMS430" s="93"/>
      <c r="DMT430" s="93"/>
      <c r="DMU430" s="93"/>
      <c r="DMV430" s="93"/>
      <c r="DMW430" s="93"/>
      <c r="DMX430" s="93"/>
      <c r="DMY430" s="93"/>
      <c r="DMZ430" s="93"/>
      <c r="DNA430" s="93"/>
      <c r="DNB430" s="93"/>
      <c r="DNC430" s="93"/>
      <c r="DND430" s="93"/>
      <c r="DNE430" s="93"/>
      <c r="DNF430" s="93"/>
      <c r="DNG430" s="93"/>
      <c r="DNH430" s="93"/>
      <c r="DNI430" s="93"/>
      <c r="DNJ430" s="93"/>
      <c r="DNK430" s="93"/>
      <c r="DNL430" s="93"/>
      <c r="DNM430" s="93"/>
      <c r="DNN430" s="93"/>
      <c r="DNO430" s="93"/>
      <c r="DNP430" s="93"/>
      <c r="DNQ430" s="93"/>
      <c r="DNR430" s="93"/>
      <c r="DNS430" s="93"/>
      <c r="DNT430" s="93"/>
      <c r="DNU430" s="93"/>
      <c r="DNV430" s="93"/>
      <c r="DNW430" s="93"/>
      <c r="DNX430" s="93"/>
      <c r="DNY430" s="93"/>
      <c r="DNZ430" s="93"/>
      <c r="DOA430" s="93"/>
      <c r="DOB430" s="93"/>
      <c r="DOC430" s="93"/>
      <c r="DOD430" s="93"/>
      <c r="DOE430" s="93"/>
      <c r="DOF430" s="93"/>
      <c r="DOG430" s="93"/>
      <c r="DOH430" s="93"/>
      <c r="DOI430" s="93"/>
      <c r="DOJ430" s="93"/>
      <c r="DOK430" s="93"/>
      <c r="DOL430" s="93"/>
      <c r="DOM430" s="93"/>
      <c r="DON430" s="93"/>
      <c r="DOO430" s="93"/>
      <c r="DOP430" s="93"/>
      <c r="DOQ430" s="93"/>
      <c r="DOR430" s="93"/>
      <c r="DOS430" s="93"/>
      <c r="DOT430" s="93"/>
      <c r="DOU430" s="93"/>
      <c r="DOV430" s="93"/>
      <c r="DOW430" s="93"/>
      <c r="DOX430" s="93"/>
      <c r="DOY430" s="93"/>
      <c r="DOZ430" s="93"/>
      <c r="DPA430" s="93"/>
      <c r="DPB430" s="93"/>
      <c r="DPC430" s="93"/>
      <c r="DPD430" s="93"/>
      <c r="DPE430" s="93"/>
      <c r="DPF430" s="93"/>
      <c r="DPG430" s="93"/>
      <c r="DPH430" s="93"/>
      <c r="DPI430" s="93"/>
      <c r="DPJ430" s="93"/>
      <c r="DPK430" s="93"/>
      <c r="DPL430" s="93"/>
      <c r="DPM430" s="93"/>
      <c r="DPN430" s="93"/>
      <c r="DPO430" s="93"/>
      <c r="DPP430" s="93"/>
      <c r="DPQ430" s="93"/>
      <c r="DPR430" s="93"/>
      <c r="DPS430" s="93"/>
      <c r="DPT430" s="93"/>
      <c r="DPU430" s="93"/>
      <c r="DPV430" s="93"/>
      <c r="DPW430" s="93"/>
      <c r="DPX430" s="93"/>
      <c r="DPY430" s="93"/>
      <c r="DPZ430" s="93"/>
      <c r="DQA430" s="93"/>
      <c r="DQB430" s="93"/>
      <c r="DQC430" s="93"/>
      <c r="DQD430" s="93"/>
      <c r="DQE430" s="93"/>
      <c r="DQF430" s="93"/>
      <c r="DQG430" s="93"/>
      <c r="DQH430" s="93"/>
      <c r="DQI430" s="93"/>
      <c r="DQJ430" s="93"/>
      <c r="DQK430" s="93"/>
      <c r="DQL430" s="93"/>
      <c r="DQM430" s="93"/>
      <c r="DQN430" s="93"/>
      <c r="DQO430" s="93"/>
      <c r="DQP430" s="93"/>
      <c r="DQQ430" s="93"/>
      <c r="DQR430" s="93"/>
      <c r="DQS430" s="93"/>
      <c r="DQT430" s="93"/>
      <c r="DQU430" s="93"/>
      <c r="DQV430" s="93"/>
      <c r="DQW430" s="93"/>
      <c r="DQX430" s="93"/>
      <c r="DQY430" s="93"/>
      <c r="DQZ430" s="93"/>
      <c r="DRA430" s="93"/>
      <c r="DRB430" s="93"/>
      <c r="DRC430" s="93"/>
      <c r="DRD430" s="93"/>
      <c r="DRE430" s="93"/>
      <c r="DRF430" s="93"/>
      <c r="DRG430" s="93"/>
      <c r="DRH430" s="93"/>
      <c r="DRI430" s="93"/>
      <c r="DRJ430" s="93"/>
      <c r="DRK430" s="93"/>
      <c r="DRL430" s="93"/>
      <c r="DRM430" s="93"/>
      <c r="DRN430" s="93"/>
      <c r="DRO430" s="93"/>
      <c r="DRP430" s="93"/>
      <c r="DRQ430" s="93"/>
      <c r="DRR430" s="93"/>
      <c r="DRS430" s="93"/>
      <c r="DRT430" s="93"/>
      <c r="DRU430" s="93"/>
      <c r="DRV430" s="93"/>
      <c r="DRW430" s="93"/>
      <c r="DRX430" s="93"/>
      <c r="DRY430" s="93"/>
      <c r="DRZ430" s="93"/>
      <c r="DSA430" s="93"/>
      <c r="DSB430" s="93"/>
      <c r="DSC430" s="93"/>
      <c r="DSD430" s="93"/>
      <c r="DSE430" s="93"/>
      <c r="DSF430" s="93"/>
      <c r="DSG430" s="93"/>
      <c r="DSH430" s="93"/>
      <c r="DSI430" s="93"/>
      <c r="DSJ430" s="93"/>
      <c r="DSK430" s="93"/>
      <c r="DSL430" s="93"/>
      <c r="DSM430" s="93"/>
      <c r="DSN430" s="93"/>
      <c r="DSO430" s="93"/>
      <c r="DSP430" s="93"/>
      <c r="DSQ430" s="93"/>
      <c r="DSR430" s="93"/>
      <c r="DSS430" s="93"/>
      <c r="DST430" s="93"/>
      <c r="DSU430" s="93"/>
      <c r="DSV430" s="93"/>
      <c r="DSW430" s="93"/>
      <c r="DSX430" s="93"/>
      <c r="DSY430" s="93"/>
      <c r="DSZ430" s="93"/>
      <c r="DTA430" s="93"/>
      <c r="DTB430" s="93"/>
      <c r="DTC430" s="93"/>
      <c r="DTD430" s="93"/>
      <c r="DTE430" s="93"/>
      <c r="DTF430" s="93"/>
      <c r="DTG430" s="93"/>
      <c r="DTH430" s="93"/>
      <c r="DTI430" s="93"/>
      <c r="DTJ430" s="93"/>
      <c r="DTK430" s="93"/>
      <c r="DTL430" s="93"/>
      <c r="DTM430" s="93"/>
      <c r="DTN430" s="93"/>
      <c r="DTO430" s="93"/>
      <c r="DTP430" s="93"/>
      <c r="DTQ430" s="93"/>
      <c r="DTR430" s="93"/>
      <c r="DTS430" s="93"/>
      <c r="DTT430" s="93"/>
      <c r="DTU430" s="93"/>
      <c r="DTV430" s="93"/>
      <c r="DTW430" s="93"/>
      <c r="DTX430" s="93"/>
      <c r="DTY430" s="93"/>
      <c r="DTZ430" s="93"/>
      <c r="DUA430" s="93"/>
      <c r="DUB430" s="93"/>
      <c r="DUC430" s="93"/>
      <c r="DUD430" s="93"/>
      <c r="DUE430" s="93"/>
      <c r="DUF430" s="93"/>
      <c r="DUG430" s="93"/>
      <c r="DUH430" s="93"/>
      <c r="DUI430" s="93"/>
      <c r="DUJ430" s="93"/>
      <c r="DUK430" s="93"/>
      <c r="DUL430" s="93"/>
      <c r="DUM430" s="93"/>
      <c r="DUN430" s="93"/>
      <c r="DUO430" s="93"/>
      <c r="DUP430" s="93"/>
      <c r="DUQ430" s="93"/>
      <c r="DUR430" s="93"/>
      <c r="DUS430" s="93"/>
      <c r="DUT430" s="93"/>
      <c r="DUU430" s="93"/>
      <c r="DUV430" s="93"/>
      <c r="DUW430" s="93"/>
      <c r="DUX430" s="93"/>
      <c r="DUY430" s="93"/>
      <c r="DUZ430" s="93"/>
      <c r="DVA430" s="93"/>
      <c r="DVB430" s="93"/>
      <c r="DVC430" s="93"/>
      <c r="DVD430" s="93"/>
      <c r="DVE430" s="93"/>
      <c r="DVF430" s="93"/>
      <c r="DVG430" s="93"/>
      <c r="DVH430" s="93"/>
      <c r="DVI430" s="93"/>
      <c r="DVJ430" s="93"/>
      <c r="DVK430" s="93"/>
      <c r="DVL430" s="93"/>
      <c r="DVM430" s="93"/>
      <c r="DVN430" s="93"/>
      <c r="DVO430" s="93"/>
      <c r="DVP430" s="93"/>
      <c r="DVQ430" s="93"/>
      <c r="DVR430" s="93"/>
      <c r="DVS430" s="93"/>
      <c r="DVT430" s="93"/>
      <c r="DVU430" s="93"/>
      <c r="DVV430" s="93"/>
      <c r="DVW430" s="93"/>
      <c r="DVX430" s="93"/>
      <c r="DVY430" s="93"/>
      <c r="DVZ430" s="93"/>
      <c r="DWA430" s="93"/>
      <c r="DWB430" s="93"/>
      <c r="DWC430" s="93"/>
      <c r="DWD430" s="93"/>
      <c r="DWE430" s="93"/>
      <c r="DWF430" s="93"/>
      <c r="DWG430" s="93"/>
      <c r="DWH430" s="93"/>
      <c r="DWI430" s="93"/>
      <c r="DWJ430" s="93"/>
      <c r="DWK430" s="93"/>
      <c r="DWL430" s="93"/>
      <c r="DWM430" s="93"/>
      <c r="DWN430" s="93"/>
      <c r="DWO430" s="93"/>
      <c r="DWP430" s="93"/>
      <c r="DWQ430" s="93"/>
      <c r="DWR430" s="93"/>
      <c r="DWS430" s="93"/>
      <c r="DWT430" s="93"/>
      <c r="DWU430" s="93"/>
      <c r="DWV430" s="93"/>
      <c r="DWW430" s="93"/>
      <c r="DWX430" s="93"/>
      <c r="DWY430" s="93"/>
      <c r="DWZ430" s="93"/>
      <c r="DXA430" s="93"/>
      <c r="DXB430" s="93"/>
      <c r="DXC430" s="93"/>
      <c r="DXD430" s="93"/>
      <c r="DXE430" s="93"/>
      <c r="DXF430" s="93"/>
      <c r="DXG430" s="93"/>
      <c r="DXH430" s="93"/>
      <c r="DXI430" s="93"/>
      <c r="DXJ430" s="93"/>
      <c r="DXK430" s="93"/>
      <c r="DXL430" s="93"/>
      <c r="DXM430" s="93"/>
      <c r="DXN430" s="93"/>
      <c r="DXO430" s="93"/>
      <c r="DXP430" s="93"/>
      <c r="DXQ430" s="93"/>
      <c r="DXR430" s="93"/>
      <c r="DXS430" s="93"/>
      <c r="DXT430" s="93"/>
      <c r="DXU430" s="93"/>
      <c r="DXV430" s="93"/>
      <c r="DXW430" s="93"/>
      <c r="DXX430" s="93"/>
      <c r="DXY430" s="93"/>
      <c r="DXZ430" s="93"/>
      <c r="DYA430" s="93"/>
      <c r="DYB430" s="93"/>
      <c r="DYC430" s="93"/>
      <c r="DYD430" s="93"/>
      <c r="DYE430" s="93"/>
      <c r="DYF430" s="93"/>
      <c r="DYG430" s="93"/>
      <c r="DYH430" s="93"/>
      <c r="DYI430" s="93"/>
      <c r="DYJ430" s="93"/>
      <c r="DYK430" s="93"/>
      <c r="DYL430" s="93"/>
      <c r="DYM430" s="93"/>
      <c r="DYN430" s="93"/>
      <c r="DYO430" s="93"/>
      <c r="DYP430" s="93"/>
      <c r="DYQ430" s="93"/>
      <c r="DYR430" s="93"/>
      <c r="DYS430" s="93"/>
      <c r="DYT430" s="93"/>
      <c r="DYU430" s="93"/>
      <c r="DYV430" s="93"/>
      <c r="DYW430" s="93"/>
      <c r="DYX430" s="93"/>
      <c r="DYY430" s="93"/>
      <c r="DYZ430" s="93"/>
      <c r="DZA430" s="93"/>
      <c r="DZB430" s="93"/>
      <c r="DZC430" s="93"/>
      <c r="DZD430" s="93"/>
      <c r="DZE430" s="93"/>
      <c r="DZF430" s="93"/>
      <c r="DZG430" s="93"/>
      <c r="DZH430" s="93"/>
      <c r="DZI430" s="93"/>
      <c r="DZJ430" s="93"/>
      <c r="DZK430" s="93"/>
      <c r="DZL430" s="93"/>
      <c r="DZM430" s="93"/>
      <c r="DZN430" s="93"/>
      <c r="DZO430" s="93"/>
      <c r="DZP430" s="93"/>
      <c r="DZQ430" s="93"/>
      <c r="DZR430" s="93"/>
      <c r="DZS430" s="93"/>
      <c r="DZT430" s="93"/>
      <c r="DZU430" s="93"/>
      <c r="DZV430" s="93"/>
      <c r="DZW430" s="93"/>
      <c r="DZX430" s="93"/>
      <c r="DZY430" s="93"/>
      <c r="DZZ430" s="93"/>
      <c r="EAA430" s="93"/>
      <c r="EAB430" s="93"/>
      <c r="EAC430" s="93"/>
      <c r="EAD430" s="93"/>
      <c r="EAE430" s="93"/>
      <c r="EAF430" s="93"/>
      <c r="EAG430" s="93"/>
      <c r="EAH430" s="93"/>
      <c r="EAI430" s="93"/>
      <c r="EAJ430" s="93"/>
      <c r="EAK430" s="93"/>
      <c r="EAL430" s="93"/>
      <c r="EAM430" s="93"/>
      <c r="EAN430" s="93"/>
      <c r="EAO430" s="93"/>
      <c r="EAP430" s="93"/>
      <c r="EAQ430" s="93"/>
      <c r="EAR430" s="93"/>
      <c r="EAS430" s="93"/>
      <c r="EAT430" s="93"/>
      <c r="EAU430" s="93"/>
      <c r="EAV430" s="93"/>
      <c r="EAW430" s="93"/>
      <c r="EAX430" s="93"/>
      <c r="EAY430" s="93"/>
      <c r="EAZ430" s="93"/>
      <c r="EBA430" s="93"/>
      <c r="EBB430" s="93"/>
      <c r="EBC430" s="93"/>
      <c r="EBD430" s="93"/>
      <c r="EBE430" s="93"/>
      <c r="EBF430" s="93"/>
      <c r="EBG430" s="93"/>
      <c r="EBH430" s="93"/>
      <c r="EBI430" s="93"/>
      <c r="EBJ430" s="93"/>
      <c r="EBK430" s="93"/>
      <c r="EBL430" s="93"/>
      <c r="EBM430" s="93"/>
      <c r="EBN430" s="93"/>
      <c r="EBO430" s="93"/>
      <c r="EBP430" s="93"/>
      <c r="EBQ430" s="93"/>
      <c r="EBR430" s="93"/>
      <c r="EBS430" s="93"/>
      <c r="EBT430" s="93"/>
      <c r="EBU430" s="93"/>
      <c r="EBV430" s="93"/>
      <c r="EBW430" s="93"/>
      <c r="EBX430" s="93"/>
      <c r="EBY430" s="93"/>
      <c r="EBZ430" s="93"/>
      <c r="ECA430" s="93"/>
      <c r="ECB430" s="93"/>
      <c r="ECC430" s="93"/>
      <c r="ECD430" s="93"/>
      <c r="ECE430" s="93"/>
      <c r="ECF430" s="93"/>
      <c r="ECG430" s="93"/>
      <c r="ECH430" s="93"/>
      <c r="ECI430" s="93"/>
      <c r="ECJ430" s="93"/>
      <c r="ECK430" s="93"/>
      <c r="ECL430" s="93"/>
      <c r="ECM430" s="93"/>
      <c r="ECN430" s="93"/>
      <c r="ECO430" s="93"/>
      <c r="ECP430" s="93"/>
      <c r="ECQ430" s="93"/>
      <c r="ECR430" s="93"/>
      <c r="ECS430" s="93"/>
      <c r="ECT430" s="93"/>
      <c r="ECU430" s="93"/>
      <c r="ECV430" s="93"/>
      <c r="ECW430" s="93"/>
      <c r="ECX430" s="93"/>
      <c r="ECY430" s="93"/>
      <c r="ECZ430" s="93"/>
      <c r="EDA430" s="93"/>
      <c r="EDB430" s="93"/>
      <c r="EDC430" s="93"/>
      <c r="EDD430" s="93"/>
      <c r="EDE430" s="93"/>
      <c r="EDF430" s="93"/>
      <c r="EDG430" s="93"/>
      <c r="EDH430" s="93"/>
      <c r="EDI430" s="93"/>
      <c r="EDJ430" s="93"/>
      <c r="EDK430" s="93"/>
      <c r="EDL430" s="93"/>
      <c r="EDM430" s="93"/>
      <c r="EDN430" s="93"/>
      <c r="EDO430" s="93"/>
      <c r="EDP430" s="93"/>
      <c r="EDQ430" s="93"/>
      <c r="EDR430" s="93"/>
      <c r="EDS430" s="93"/>
      <c r="EDT430" s="93"/>
      <c r="EDU430" s="93"/>
      <c r="EDV430" s="93"/>
      <c r="EDW430" s="93"/>
      <c r="EDX430" s="93"/>
      <c r="EDY430" s="93"/>
      <c r="EDZ430" s="93"/>
      <c r="EEA430" s="93"/>
      <c r="EEB430" s="93"/>
      <c r="EEC430" s="93"/>
      <c r="EED430" s="93"/>
      <c r="EEE430" s="93"/>
      <c r="EEF430" s="93"/>
      <c r="EEG430" s="93"/>
      <c r="EEH430" s="93"/>
      <c r="EEI430" s="93"/>
      <c r="EEJ430" s="93"/>
      <c r="EEK430" s="93"/>
      <c r="EEL430" s="93"/>
      <c r="EEM430" s="93"/>
      <c r="EEN430" s="93"/>
      <c r="EEO430" s="93"/>
      <c r="EEP430" s="93"/>
      <c r="EEQ430" s="93"/>
      <c r="EER430" s="93"/>
      <c r="EES430" s="93"/>
      <c r="EET430" s="93"/>
      <c r="EEU430" s="93"/>
      <c r="EEV430" s="93"/>
      <c r="EEW430" s="93"/>
      <c r="EEX430" s="93"/>
      <c r="EEY430" s="93"/>
      <c r="EEZ430" s="93"/>
      <c r="EFA430" s="93"/>
      <c r="EFB430" s="93"/>
      <c r="EFC430" s="93"/>
      <c r="EFD430" s="93"/>
      <c r="EFE430" s="93"/>
      <c r="EFF430" s="93"/>
      <c r="EFG430" s="93"/>
      <c r="EFH430" s="93"/>
      <c r="EFI430" s="93"/>
      <c r="EFJ430" s="93"/>
      <c r="EFK430" s="93"/>
      <c r="EFL430" s="93"/>
      <c r="EFM430" s="93"/>
      <c r="EFN430" s="93"/>
      <c r="EFO430" s="93"/>
      <c r="EFP430" s="93"/>
      <c r="EFQ430" s="93"/>
      <c r="EFR430" s="93"/>
      <c r="EFS430" s="93"/>
      <c r="EFT430" s="93"/>
      <c r="EFU430" s="93"/>
      <c r="EFV430" s="93"/>
      <c r="EFW430" s="93"/>
      <c r="EFX430" s="93"/>
      <c r="EFY430" s="93"/>
      <c r="EFZ430" s="93"/>
      <c r="EGA430" s="93"/>
      <c r="EGB430" s="93"/>
      <c r="EGC430" s="93"/>
      <c r="EGD430" s="93"/>
      <c r="EGE430" s="93"/>
      <c r="EGF430" s="93"/>
      <c r="EGG430" s="93"/>
      <c r="EGH430" s="93"/>
      <c r="EGI430" s="93"/>
      <c r="EGJ430" s="93"/>
      <c r="EGK430" s="93"/>
      <c r="EGL430" s="93"/>
      <c r="EGM430" s="93"/>
      <c r="EGN430" s="93"/>
      <c r="EGO430" s="93"/>
      <c r="EGP430" s="93"/>
      <c r="EGQ430" s="93"/>
      <c r="EGR430" s="93"/>
      <c r="EGS430" s="93"/>
      <c r="EGT430" s="93"/>
      <c r="EGU430" s="93"/>
      <c r="EGV430" s="93"/>
      <c r="EGW430" s="93"/>
      <c r="EGX430" s="93"/>
      <c r="EGY430" s="93"/>
      <c r="EGZ430" s="93"/>
      <c r="EHA430" s="93"/>
      <c r="EHB430" s="93"/>
      <c r="EHC430" s="93"/>
      <c r="EHD430" s="93"/>
      <c r="EHE430" s="93"/>
      <c r="EHF430" s="93"/>
      <c r="EHG430" s="93"/>
      <c r="EHH430" s="93"/>
      <c r="EHI430" s="93"/>
      <c r="EHJ430" s="93"/>
      <c r="EHK430" s="93"/>
      <c r="EHL430" s="93"/>
      <c r="EHM430" s="93"/>
      <c r="EHN430" s="93"/>
      <c r="EHO430" s="93"/>
      <c r="EHP430" s="93"/>
      <c r="EHQ430" s="93"/>
      <c r="EHR430" s="93"/>
      <c r="EHS430" s="93"/>
      <c r="EHT430" s="93"/>
      <c r="EHU430" s="93"/>
      <c r="EHV430" s="93"/>
      <c r="EHW430" s="93"/>
      <c r="EHX430" s="93"/>
      <c r="EHY430" s="93"/>
      <c r="EHZ430" s="93"/>
      <c r="EIA430" s="93"/>
      <c r="EIB430" s="93"/>
      <c r="EIC430" s="93"/>
      <c r="EID430" s="93"/>
      <c r="EIE430" s="93"/>
      <c r="EIF430" s="93"/>
      <c r="EIG430" s="93"/>
      <c r="EIH430" s="93"/>
      <c r="EII430" s="93"/>
      <c r="EIJ430" s="93"/>
      <c r="EIK430" s="93"/>
      <c r="EIL430" s="93"/>
      <c r="EIM430" s="93"/>
      <c r="EIN430" s="93"/>
      <c r="EIO430" s="93"/>
      <c r="EIP430" s="93"/>
      <c r="EIQ430" s="93"/>
      <c r="EIR430" s="93"/>
      <c r="EIS430" s="93"/>
      <c r="EIT430" s="93"/>
      <c r="EIU430" s="93"/>
      <c r="EIV430" s="93"/>
      <c r="EIW430" s="93"/>
      <c r="EIX430" s="93"/>
      <c r="EIY430" s="93"/>
      <c r="EIZ430" s="93"/>
      <c r="EJA430" s="93"/>
      <c r="EJB430" s="93"/>
      <c r="EJC430" s="93"/>
      <c r="EJD430" s="93"/>
      <c r="EJE430" s="93"/>
      <c r="EJF430" s="93"/>
      <c r="EJG430" s="93"/>
      <c r="EJH430" s="93"/>
      <c r="EJI430" s="93"/>
      <c r="EJJ430" s="93"/>
      <c r="EJK430" s="93"/>
      <c r="EJL430" s="93"/>
      <c r="EJM430" s="93"/>
      <c r="EJN430" s="93"/>
      <c r="EJO430" s="93"/>
      <c r="EJP430" s="93"/>
      <c r="EJQ430" s="93"/>
      <c r="EJR430" s="93"/>
      <c r="EJS430" s="93"/>
      <c r="EJT430" s="93"/>
      <c r="EJU430" s="93"/>
      <c r="EJV430" s="93"/>
      <c r="EJW430" s="93"/>
      <c r="EJX430" s="93"/>
      <c r="EJY430" s="93"/>
      <c r="EJZ430" s="93"/>
      <c r="EKA430" s="93"/>
      <c r="EKB430" s="93"/>
      <c r="EKC430" s="93"/>
      <c r="EKD430" s="93"/>
      <c r="EKE430" s="93"/>
      <c r="EKF430" s="93"/>
      <c r="EKG430" s="93"/>
      <c r="EKH430" s="93"/>
      <c r="EKI430" s="93"/>
      <c r="EKJ430" s="93"/>
      <c r="EKK430" s="93"/>
      <c r="EKL430" s="93"/>
      <c r="EKM430" s="93"/>
      <c r="EKN430" s="93"/>
      <c r="EKO430" s="93"/>
      <c r="EKP430" s="93"/>
      <c r="EKQ430" s="93"/>
      <c r="EKR430" s="93"/>
      <c r="EKS430" s="93"/>
      <c r="EKT430" s="93"/>
      <c r="EKU430" s="93"/>
      <c r="EKV430" s="93"/>
      <c r="EKW430" s="93"/>
      <c r="EKX430" s="93"/>
      <c r="EKY430" s="93"/>
      <c r="EKZ430" s="93"/>
      <c r="ELA430" s="93"/>
      <c r="ELB430" s="93"/>
      <c r="ELC430" s="93"/>
      <c r="ELD430" s="93"/>
      <c r="ELE430" s="93"/>
      <c r="ELF430" s="93"/>
      <c r="ELG430" s="93"/>
      <c r="ELH430" s="93"/>
      <c r="ELI430" s="93"/>
      <c r="ELJ430" s="93"/>
      <c r="ELK430" s="93"/>
      <c r="ELL430" s="93"/>
      <c r="ELM430" s="93"/>
      <c r="ELN430" s="93"/>
      <c r="ELO430" s="93"/>
      <c r="ELP430" s="93"/>
      <c r="ELQ430" s="93"/>
      <c r="ELR430" s="93"/>
      <c r="ELS430" s="93"/>
      <c r="ELT430" s="93"/>
      <c r="ELU430" s="93"/>
      <c r="ELV430" s="93"/>
      <c r="ELW430" s="93"/>
      <c r="ELX430" s="93"/>
      <c r="ELY430" s="93"/>
      <c r="ELZ430" s="93"/>
      <c r="EMA430" s="93"/>
      <c r="EMB430" s="93"/>
      <c r="EMC430" s="93"/>
      <c r="EMD430" s="93"/>
      <c r="EME430" s="93"/>
      <c r="EMF430" s="93"/>
      <c r="EMG430" s="93"/>
      <c r="EMH430" s="93"/>
      <c r="EMI430" s="93"/>
      <c r="EMJ430" s="93"/>
      <c r="EMK430" s="93"/>
      <c r="EML430" s="93"/>
      <c r="EMM430" s="93"/>
      <c r="EMN430" s="93"/>
      <c r="EMO430" s="93"/>
      <c r="EMP430" s="93"/>
      <c r="EMQ430" s="93"/>
      <c r="EMR430" s="93"/>
      <c r="EMS430" s="93"/>
      <c r="EMT430" s="93"/>
      <c r="EMU430" s="93"/>
      <c r="EMV430" s="93"/>
      <c r="EMW430" s="93"/>
      <c r="EMX430" s="93"/>
      <c r="EMY430" s="93"/>
      <c r="EMZ430" s="93"/>
      <c r="ENA430" s="93"/>
      <c r="ENB430" s="93"/>
      <c r="ENC430" s="93"/>
      <c r="END430" s="93"/>
      <c r="ENE430" s="93"/>
      <c r="ENF430" s="93"/>
      <c r="ENG430" s="93"/>
      <c r="ENH430" s="93"/>
      <c r="ENI430" s="93"/>
      <c r="ENJ430" s="93"/>
      <c r="ENK430" s="93"/>
      <c r="ENL430" s="93"/>
      <c r="ENM430" s="93"/>
      <c r="ENN430" s="93"/>
      <c r="ENO430" s="93"/>
      <c r="ENP430" s="93"/>
      <c r="ENQ430" s="93"/>
      <c r="ENR430" s="93"/>
      <c r="ENS430" s="93"/>
      <c r="ENT430" s="93"/>
      <c r="ENU430" s="93"/>
      <c r="ENV430" s="93"/>
      <c r="ENW430" s="93"/>
      <c r="ENX430" s="93"/>
      <c r="ENY430" s="93"/>
      <c r="ENZ430" s="93"/>
      <c r="EOA430" s="93"/>
      <c r="EOB430" s="93"/>
      <c r="EOC430" s="93"/>
      <c r="EOD430" s="93"/>
      <c r="EOE430" s="93"/>
      <c r="EOF430" s="93"/>
      <c r="EOG430" s="93"/>
      <c r="EOH430" s="93"/>
      <c r="EOI430" s="93"/>
      <c r="EOJ430" s="93"/>
      <c r="EOK430" s="93"/>
      <c r="EOL430" s="93"/>
      <c r="EOM430" s="93"/>
      <c r="EON430" s="93"/>
      <c r="EOO430" s="93"/>
      <c r="EOP430" s="93"/>
      <c r="EOQ430" s="93"/>
      <c r="EOR430" s="93"/>
      <c r="EOS430" s="93"/>
      <c r="EOT430" s="93"/>
      <c r="EOU430" s="93"/>
      <c r="EOV430" s="93"/>
      <c r="EOW430" s="93"/>
      <c r="EOX430" s="93"/>
      <c r="EOY430" s="93"/>
      <c r="EOZ430" s="93"/>
      <c r="EPA430" s="93"/>
      <c r="EPB430" s="93"/>
      <c r="EPC430" s="93"/>
      <c r="EPD430" s="93"/>
      <c r="EPE430" s="93"/>
      <c r="EPF430" s="93"/>
      <c r="EPG430" s="93"/>
      <c r="EPH430" s="93"/>
      <c r="EPI430" s="93"/>
      <c r="EPJ430" s="93"/>
      <c r="EPK430" s="93"/>
      <c r="EPL430" s="93"/>
      <c r="EPM430" s="93"/>
      <c r="EPN430" s="93"/>
      <c r="EPO430" s="93"/>
      <c r="EPP430" s="93"/>
      <c r="EPQ430" s="93"/>
      <c r="EPR430" s="93"/>
      <c r="EPS430" s="93"/>
      <c r="EPT430" s="93"/>
      <c r="EPU430" s="93"/>
      <c r="EPV430" s="93"/>
      <c r="EPW430" s="93"/>
      <c r="EPX430" s="93"/>
      <c r="EPY430" s="93"/>
      <c r="EPZ430" s="93"/>
      <c r="EQA430" s="93"/>
      <c r="EQB430" s="93"/>
      <c r="EQC430" s="93"/>
      <c r="EQD430" s="93"/>
      <c r="EQE430" s="93"/>
      <c r="EQF430" s="93"/>
      <c r="EQG430" s="93"/>
      <c r="EQH430" s="93"/>
      <c r="EQI430" s="93"/>
      <c r="EQJ430" s="93"/>
      <c r="EQK430" s="93"/>
      <c r="EQL430" s="93"/>
      <c r="EQM430" s="93"/>
      <c r="EQN430" s="93"/>
      <c r="EQO430" s="93"/>
      <c r="EQP430" s="93"/>
      <c r="EQQ430" s="93"/>
      <c r="EQR430" s="93"/>
      <c r="EQS430" s="93"/>
      <c r="EQT430" s="93"/>
      <c r="EQU430" s="93"/>
      <c r="EQV430" s="93"/>
      <c r="EQW430" s="93"/>
      <c r="EQX430" s="93"/>
      <c r="EQY430" s="93"/>
      <c r="EQZ430" s="93"/>
      <c r="ERA430" s="93"/>
      <c r="ERB430" s="93"/>
      <c r="ERC430" s="93"/>
      <c r="ERD430" s="93"/>
      <c r="ERE430" s="93"/>
      <c r="ERF430" s="93"/>
      <c r="ERG430" s="93"/>
      <c r="ERH430" s="93"/>
      <c r="ERI430" s="93"/>
      <c r="ERJ430" s="93"/>
      <c r="ERK430" s="93"/>
      <c r="ERL430" s="93"/>
      <c r="ERM430" s="93"/>
      <c r="ERN430" s="93"/>
      <c r="ERO430" s="93"/>
      <c r="ERP430" s="93"/>
      <c r="ERQ430" s="93"/>
      <c r="ERR430" s="93"/>
      <c r="ERS430" s="93"/>
      <c r="ERT430" s="93"/>
      <c r="ERU430" s="93"/>
      <c r="ERV430" s="93"/>
      <c r="ERW430" s="93"/>
      <c r="ERX430" s="93"/>
      <c r="ERY430" s="93"/>
      <c r="ERZ430" s="93"/>
      <c r="ESA430" s="93"/>
      <c r="ESB430" s="93"/>
      <c r="ESC430" s="93"/>
      <c r="ESD430" s="93"/>
      <c r="ESE430" s="93"/>
      <c r="ESF430" s="93"/>
      <c r="ESG430" s="93"/>
      <c r="ESH430" s="93"/>
      <c r="ESI430" s="93"/>
      <c r="ESJ430" s="93"/>
      <c r="ESK430" s="93"/>
      <c r="ESL430" s="93"/>
      <c r="ESM430" s="93"/>
      <c r="ESN430" s="93"/>
      <c r="ESO430" s="93"/>
      <c r="ESP430" s="93"/>
      <c r="ESQ430" s="93"/>
      <c r="ESR430" s="93"/>
      <c r="ESS430" s="93"/>
      <c r="EST430" s="93"/>
      <c r="ESU430" s="93"/>
      <c r="ESV430" s="93"/>
      <c r="ESW430" s="93"/>
      <c r="ESX430" s="93"/>
      <c r="ESY430" s="93"/>
      <c r="ESZ430" s="93"/>
      <c r="ETA430" s="93"/>
      <c r="ETB430" s="93"/>
      <c r="ETC430" s="93"/>
      <c r="ETD430" s="93"/>
      <c r="ETE430" s="93"/>
      <c r="ETF430" s="93"/>
      <c r="ETG430" s="93"/>
      <c r="ETH430" s="93"/>
      <c r="ETI430" s="93"/>
      <c r="ETJ430" s="93"/>
      <c r="ETK430" s="93"/>
      <c r="ETL430" s="93"/>
      <c r="ETM430" s="93"/>
      <c r="ETN430" s="93"/>
      <c r="ETO430" s="93"/>
      <c r="ETP430" s="93"/>
      <c r="ETQ430" s="93"/>
      <c r="ETR430" s="93"/>
      <c r="ETS430" s="93"/>
      <c r="ETT430" s="93"/>
      <c r="ETU430" s="93"/>
      <c r="ETV430" s="93"/>
      <c r="ETW430" s="93"/>
      <c r="ETX430" s="93"/>
      <c r="ETY430" s="93"/>
      <c r="ETZ430" s="93"/>
      <c r="EUA430" s="93"/>
      <c r="EUB430" s="93"/>
      <c r="EUC430" s="93"/>
      <c r="EUD430" s="93"/>
      <c r="EUE430" s="93"/>
      <c r="EUF430" s="93"/>
      <c r="EUG430" s="93"/>
      <c r="EUH430" s="93"/>
      <c r="EUI430" s="93"/>
      <c r="EUJ430" s="93"/>
      <c r="EUK430" s="93"/>
      <c r="EUL430" s="93"/>
      <c r="EUM430" s="93"/>
      <c r="EUN430" s="93"/>
      <c r="EUO430" s="93"/>
      <c r="EUP430" s="93"/>
      <c r="EUQ430" s="93"/>
      <c r="EUR430" s="93"/>
      <c r="EUS430" s="93"/>
      <c r="EUT430" s="93"/>
      <c r="EUU430" s="93"/>
      <c r="EUV430" s="93"/>
      <c r="EUW430" s="93"/>
      <c r="EUX430" s="93"/>
      <c r="EUY430" s="93"/>
      <c r="EUZ430" s="93"/>
      <c r="EVA430" s="93"/>
      <c r="EVB430" s="93"/>
      <c r="EVC430" s="93"/>
      <c r="EVD430" s="93"/>
      <c r="EVE430" s="93"/>
      <c r="EVF430" s="93"/>
      <c r="EVG430" s="93"/>
      <c r="EVH430" s="93"/>
      <c r="EVI430" s="93"/>
      <c r="EVJ430" s="93"/>
      <c r="EVK430" s="93"/>
      <c r="EVL430" s="93"/>
      <c r="EVM430" s="93"/>
      <c r="EVN430" s="93"/>
      <c r="EVO430" s="93"/>
      <c r="EVP430" s="93"/>
      <c r="EVQ430" s="93"/>
      <c r="EVR430" s="93"/>
      <c r="EVS430" s="93"/>
      <c r="EVT430" s="93"/>
      <c r="EVU430" s="93"/>
      <c r="EVV430" s="93"/>
      <c r="EVW430" s="93"/>
      <c r="EVX430" s="93"/>
      <c r="EVY430" s="93"/>
      <c r="EVZ430" s="93"/>
      <c r="EWA430" s="93"/>
      <c r="EWB430" s="93"/>
      <c r="EWC430" s="93"/>
      <c r="EWD430" s="93"/>
      <c r="EWE430" s="93"/>
      <c r="EWF430" s="93"/>
      <c r="EWG430" s="93"/>
      <c r="EWH430" s="93"/>
      <c r="EWI430" s="93"/>
      <c r="EWJ430" s="93"/>
      <c r="EWK430" s="93"/>
      <c r="EWL430" s="93"/>
      <c r="EWM430" s="93"/>
      <c r="EWN430" s="93"/>
      <c r="EWO430" s="93"/>
      <c r="EWP430" s="93"/>
      <c r="EWQ430" s="93"/>
      <c r="EWR430" s="93"/>
      <c r="EWS430" s="93"/>
      <c r="EWT430" s="93"/>
      <c r="EWU430" s="93"/>
      <c r="EWV430" s="93"/>
      <c r="EWW430" s="93"/>
      <c r="EWX430" s="93"/>
      <c r="EWY430" s="93"/>
      <c r="EWZ430" s="93"/>
      <c r="EXA430" s="93"/>
      <c r="EXB430" s="93"/>
      <c r="EXC430" s="93"/>
      <c r="EXD430" s="93"/>
      <c r="EXE430" s="93"/>
      <c r="EXF430" s="93"/>
      <c r="EXG430" s="93"/>
      <c r="EXH430" s="93"/>
      <c r="EXI430" s="93"/>
      <c r="EXJ430" s="93"/>
      <c r="EXK430" s="93"/>
      <c r="EXL430" s="93"/>
      <c r="EXM430" s="93"/>
      <c r="EXN430" s="93"/>
      <c r="EXO430" s="93"/>
      <c r="EXP430" s="93"/>
      <c r="EXQ430" s="93"/>
      <c r="EXR430" s="93"/>
      <c r="EXS430" s="93"/>
      <c r="EXT430" s="93"/>
      <c r="EXU430" s="93"/>
      <c r="EXV430" s="93"/>
      <c r="EXW430" s="93"/>
      <c r="EXX430" s="93"/>
      <c r="EXY430" s="93"/>
      <c r="EXZ430" s="93"/>
      <c r="EYA430" s="93"/>
      <c r="EYB430" s="93"/>
      <c r="EYC430" s="93"/>
      <c r="EYD430" s="93"/>
      <c r="EYE430" s="93"/>
      <c r="EYF430" s="93"/>
      <c r="EYG430" s="93"/>
      <c r="EYH430" s="93"/>
      <c r="EYI430" s="93"/>
      <c r="EYJ430" s="93"/>
      <c r="EYK430" s="93"/>
      <c r="EYL430" s="93"/>
      <c r="EYM430" s="93"/>
      <c r="EYN430" s="93"/>
      <c r="EYO430" s="93"/>
      <c r="EYP430" s="93"/>
      <c r="EYQ430" s="93"/>
      <c r="EYR430" s="93"/>
      <c r="EYS430" s="93"/>
      <c r="EYT430" s="93"/>
      <c r="EYU430" s="93"/>
      <c r="EYV430" s="93"/>
      <c r="EYW430" s="93"/>
      <c r="EYX430" s="93"/>
      <c r="EYY430" s="93"/>
      <c r="EYZ430" s="93"/>
      <c r="EZA430" s="93"/>
      <c r="EZB430" s="93"/>
      <c r="EZC430" s="93"/>
      <c r="EZD430" s="93"/>
      <c r="EZE430" s="93"/>
      <c r="EZF430" s="93"/>
      <c r="EZG430" s="93"/>
      <c r="EZH430" s="93"/>
      <c r="EZI430" s="93"/>
      <c r="EZJ430" s="93"/>
      <c r="EZK430" s="93"/>
      <c r="EZL430" s="93"/>
      <c r="EZM430" s="93"/>
      <c r="EZN430" s="93"/>
      <c r="EZO430" s="93"/>
      <c r="EZP430" s="93"/>
      <c r="EZQ430" s="93"/>
      <c r="EZR430" s="93"/>
      <c r="EZS430" s="93"/>
      <c r="EZT430" s="93"/>
      <c r="EZU430" s="93"/>
      <c r="EZV430" s="93"/>
      <c r="EZW430" s="93"/>
      <c r="EZX430" s="93"/>
      <c r="EZY430" s="93"/>
      <c r="EZZ430" s="93"/>
      <c r="FAA430" s="93"/>
      <c r="FAB430" s="93"/>
      <c r="FAC430" s="93"/>
      <c r="FAD430" s="93"/>
      <c r="FAE430" s="93"/>
      <c r="FAF430" s="93"/>
      <c r="FAG430" s="93"/>
      <c r="FAH430" s="93"/>
      <c r="FAI430" s="93"/>
      <c r="FAJ430" s="93"/>
      <c r="FAK430" s="93"/>
      <c r="FAL430" s="93"/>
      <c r="FAM430" s="93"/>
      <c r="FAN430" s="93"/>
      <c r="FAO430" s="93"/>
      <c r="FAP430" s="93"/>
      <c r="FAQ430" s="93"/>
      <c r="FAR430" s="93"/>
      <c r="FAS430" s="93"/>
      <c r="FAT430" s="93"/>
      <c r="FAU430" s="93"/>
      <c r="FAV430" s="93"/>
      <c r="FAW430" s="93"/>
      <c r="FAX430" s="93"/>
      <c r="FAY430" s="93"/>
      <c r="FAZ430" s="93"/>
      <c r="FBA430" s="93"/>
      <c r="FBB430" s="93"/>
      <c r="FBC430" s="93"/>
      <c r="FBD430" s="93"/>
      <c r="FBE430" s="93"/>
      <c r="FBF430" s="93"/>
      <c r="FBG430" s="93"/>
      <c r="FBH430" s="93"/>
      <c r="FBI430" s="93"/>
      <c r="FBJ430" s="93"/>
      <c r="FBK430" s="93"/>
      <c r="FBL430" s="93"/>
      <c r="FBM430" s="93"/>
      <c r="FBN430" s="93"/>
      <c r="FBO430" s="93"/>
      <c r="FBP430" s="93"/>
      <c r="FBQ430" s="93"/>
      <c r="FBR430" s="93"/>
      <c r="FBS430" s="93"/>
      <c r="FBT430" s="93"/>
      <c r="FBU430" s="93"/>
      <c r="FBV430" s="93"/>
      <c r="FBW430" s="93"/>
      <c r="FBX430" s="93"/>
      <c r="FBY430" s="93"/>
      <c r="FBZ430" s="93"/>
      <c r="FCA430" s="93"/>
      <c r="FCB430" s="93"/>
      <c r="FCC430" s="93"/>
      <c r="FCD430" s="93"/>
      <c r="FCE430" s="93"/>
      <c r="FCF430" s="93"/>
      <c r="FCG430" s="93"/>
      <c r="FCH430" s="93"/>
      <c r="FCI430" s="93"/>
      <c r="FCJ430" s="93"/>
      <c r="FCK430" s="93"/>
      <c r="FCL430" s="93"/>
      <c r="FCM430" s="93"/>
      <c r="FCN430" s="93"/>
      <c r="FCO430" s="93"/>
      <c r="FCP430" s="93"/>
      <c r="FCQ430" s="93"/>
      <c r="FCR430" s="93"/>
      <c r="FCS430" s="93"/>
      <c r="FCT430" s="93"/>
      <c r="FCU430" s="93"/>
      <c r="FCV430" s="93"/>
      <c r="FCW430" s="93"/>
      <c r="FCX430" s="93"/>
      <c r="FCY430" s="93"/>
      <c r="FCZ430" s="93"/>
      <c r="FDA430" s="93"/>
      <c r="FDB430" s="93"/>
      <c r="FDC430" s="93"/>
      <c r="FDD430" s="93"/>
      <c r="FDE430" s="93"/>
      <c r="FDF430" s="93"/>
      <c r="FDG430" s="93"/>
      <c r="FDH430" s="93"/>
      <c r="FDI430" s="93"/>
      <c r="FDJ430" s="93"/>
      <c r="FDK430" s="93"/>
      <c r="FDL430" s="93"/>
      <c r="FDM430" s="93"/>
      <c r="FDN430" s="93"/>
      <c r="FDO430" s="93"/>
      <c r="FDP430" s="93"/>
      <c r="FDQ430" s="93"/>
      <c r="FDR430" s="93"/>
      <c r="FDS430" s="93"/>
      <c r="FDT430" s="93"/>
      <c r="FDU430" s="93"/>
      <c r="FDV430" s="93"/>
      <c r="FDW430" s="93"/>
      <c r="FDX430" s="93"/>
      <c r="FDY430" s="93"/>
      <c r="FDZ430" s="93"/>
      <c r="FEA430" s="93"/>
      <c r="FEB430" s="93"/>
      <c r="FEC430" s="93"/>
      <c r="FED430" s="93"/>
      <c r="FEE430" s="93"/>
      <c r="FEF430" s="93"/>
      <c r="FEG430" s="93"/>
      <c r="FEH430" s="93"/>
      <c r="FEI430" s="93"/>
      <c r="FEJ430" s="93"/>
      <c r="FEK430" s="93"/>
      <c r="FEL430" s="93"/>
      <c r="FEM430" s="93"/>
      <c r="FEN430" s="93"/>
      <c r="FEO430" s="93"/>
      <c r="FEP430" s="93"/>
      <c r="FEQ430" s="93"/>
      <c r="FER430" s="93"/>
      <c r="FES430" s="93"/>
      <c r="FET430" s="93"/>
      <c r="FEU430" s="93"/>
      <c r="FEV430" s="93"/>
      <c r="FEW430" s="93"/>
      <c r="FEX430" s="93"/>
      <c r="FEY430" s="93"/>
      <c r="FEZ430" s="93"/>
      <c r="FFA430" s="93"/>
      <c r="FFB430" s="93"/>
      <c r="FFC430" s="93"/>
      <c r="FFD430" s="93"/>
      <c r="FFE430" s="93"/>
      <c r="FFF430" s="93"/>
      <c r="FFG430" s="93"/>
      <c r="FFH430" s="93"/>
      <c r="FFI430" s="93"/>
      <c r="FFJ430" s="93"/>
      <c r="FFK430" s="93"/>
      <c r="FFL430" s="93"/>
      <c r="FFM430" s="93"/>
      <c r="FFN430" s="93"/>
      <c r="FFO430" s="93"/>
      <c r="FFP430" s="93"/>
      <c r="FFQ430" s="93"/>
      <c r="FFR430" s="93"/>
      <c r="FFS430" s="93"/>
      <c r="FFT430" s="93"/>
      <c r="FFU430" s="93"/>
      <c r="FFV430" s="93"/>
      <c r="FFW430" s="93"/>
      <c r="FFX430" s="93"/>
      <c r="FFY430" s="93"/>
      <c r="FFZ430" s="93"/>
      <c r="FGA430" s="93"/>
      <c r="FGB430" s="93"/>
      <c r="FGC430" s="93"/>
      <c r="FGD430" s="93"/>
      <c r="FGE430" s="93"/>
      <c r="FGF430" s="93"/>
      <c r="FGG430" s="93"/>
      <c r="FGH430" s="93"/>
      <c r="FGI430" s="93"/>
      <c r="FGJ430" s="93"/>
      <c r="FGK430" s="93"/>
      <c r="FGL430" s="93"/>
      <c r="FGM430" s="93"/>
      <c r="FGN430" s="93"/>
      <c r="FGO430" s="93"/>
      <c r="FGP430" s="93"/>
      <c r="FGQ430" s="93"/>
      <c r="FGR430" s="93"/>
      <c r="FGS430" s="93"/>
      <c r="FGT430" s="93"/>
      <c r="FGU430" s="93"/>
      <c r="FGV430" s="93"/>
      <c r="FGW430" s="93"/>
      <c r="FGX430" s="93"/>
      <c r="FGY430" s="93"/>
      <c r="FGZ430" s="93"/>
      <c r="FHA430" s="93"/>
      <c r="FHB430" s="93"/>
      <c r="FHC430" s="93"/>
      <c r="FHD430" s="93"/>
      <c r="FHE430" s="93"/>
      <c r="FHF430" s="93"/>
      <c r="FHG430" s="93"/>
      <c r="FHH430" s="93"/>
      <c r="FHI430" s="93"/>
      <c r="FHJ430" s="93"/>
      <c r="FHK430" s="93"/>
      <c r="FHL430" s="93"/>
      <c r="FHM430" s="93"/>
      <c r="FHN430" s="93"/>
      <c r="FHO430" s="93"/>
      <c r="FHP430" s="93"/>
      <c r="FHQ430" s="93"/>
      <c r="FHR430" s="93"/>
      <c r="FHS430" s="93"/>
      <c r="FHT430" s="93"/>
      <c r="FHU430" s="93"/>
      <c r="FHV430" s="93"/>
      <c r="FHW430" s="93"/>
      <c r="FHX430" s="93"/>
      <c r="FHY430" s="93"/>
      <c r="FHZ430" s="93"/>
      <c r="FIA430" s="93"/>
      <c r="FIB430" s="93"/>
      <c r="FIC430" s="93"/>
      <c r="FID430" s="93"/>
      <c r="FIE430" s="93"/>
      <c r="FIF430" s="93"/>
      <c r="FIG430" s="93"/>
      <c r="FIH430" s="93"/>
      <c r="FII430" s="93"/>
      <c r="FIJ430" s="93"/>
      <c r="FIK430" s="93"/>
      <c r="FIL430" s="93"/>
      <c r="FIM430" s="93"/>
      <c r="FIN430" s="93"/>
      <c r="FIO430" s="93"/>
      <c r="FIP430" s="93"/>
      <c r="FIQ430" s="93"/>
      <c r="FIR430" s="93"/>
      <c r="FIS430" s="93"/>
      <c r="FIT430" s="93"/>
      <c r="FIU430" s="93"/>
      <c r="FIV430" s="93"/>
      <c r="FIW430" s="93"/>
      <c r="FIX430" s="93"/>
      <c r="FIY430" s="93"/>
      <c r="FIZ430" s="93"/>
      <c r="FJA430" s="93"/>
      <c r="FJB430" s="93"/>
      <c r="FJC430" s="93"/>
      <c r="FJD430" s="93"/>
      <c r="FJE430" s="93"/>
      <c r="FJF430" s="93"/>
      <c r="FJG430" s="93"/>
      <c r="FJH430" s="93"/>
      <c r="FJI430" s="93"/>
      <c r="FJJ430" s="93"/>
      <c r="FJK430" s="93"/>
      <c r="FJL430" s="93"/>
      <c r="FJM430" s="93"/>
      <c r="FJN430" s="93"/>
      <c r="FJO430" s="93"/>
      <c r="FJP430" s="93"/>
      <c r="FJQ430" s="93"/>
      <c r="FJR430" s="93"/>
      <c r="FJS430" s="93"/>
      <c r="FJT430" s="93"/>
      <c r="FJU430" s="93"/>
      <c r="FJV430" s="93"/>
      <c r="FJW430" s="93"/>
      <c r="FJX430" s="93"/>
      <c r="FJY430" s="93"/>
      <c r="FJZ430" s="93"/>
      <c r="FKA430" s="93"/>
      <c r="FKB430" s="93"/>
      <c r="FKC430" s="93"/>
      <c r="FKD430" s="93"/>
      <c r="FKE430" s="93"/>
      <c r="FKF430" s="93"/>
      <c r="FKG430" s="93"/>
      <c r="FKH430" s="93"/>
      <c r="FKI430" s="93"/>
      <c r="FKJ430" s="93"/>
      <c r="FKK430" s="93"/>
      <c r="FKL430" s="93"/>
      <c r="FKM430" s="93"/>
      <c r="FKN430" s="93"/>
      <c r="FKO430" s="93"/>
      <c r="FKP430" s="93"/>
      <c r="FKQ430" s="93"/>
      <c r="FKR430" s="93"/>
      <c r="FKS430" s="93"/>
      <c r="FKT430" s="93"/>
      <c r="FKU430" s="93"/>
      <c r="FKV430" s="93"/>
      <c r="FKW430" s="93"/>
      <c r="FKX430" s="93"/>
      <c r="FKY430" s="93"/>
      <c r="FKZ430" s="93"/>
      <c r="FLA430" s="93"/>
      <c r="FLB430" s="93"/>
      <c r="FLC430" s="93"/>
      <c r="FLD430" s="93"/>
      <c r="FLE430" s="93"/>
      <c r="FLF430" s="93"/>
      <c r="FLG430" s="93"/>
      <c r="FLH430" s="93"/>
      <c r="FLI430" s="93"/>
      <c r="FLJ430" s="93"/>
      <c r="FLK430" s="93"/>
      <c r="FLL430" s="93"/>
      <c r="FLM430" s="93"/>
      <c r="FLN430" s="93"/>
      <c r="FLO430" s="93"/>
      <c r="FLP430" s="93"/>
      <c r="FLQ430" s="93"/>
      <c r="FLR430" s="93"/>
      <c r="FLS430" s="93"/>
      <c r="FLT430" s="93"/>
      <c r="FLU430" s="93"/>
      <c r="FLV430" s="93"/>
      <c r="FLW430" s="93"/>
      <c r="FLX430" s="93"/>
      <c r="FLY430" s="93"/>
      <c r="FLZ430" s="93"/>
      <c r="FMA430" s="93"/>
      <c r="FMB430" s="93"/>
      <c r="FMC430" s="93"/>
      <c r="FMD430" s="93"/>
      <c r="FME430" s="93"/>
      <c r="FMF430" s="93"/>
      <c r="FMG430" s="93"/>
      <c r="FMH430" s="93"/>
      <c r="FMI430" s="93"/>
      <c r="FMJ430" s="93"/>
      <c r="FMK430" s="93"/>
      <c r="FML430" s="93"/>
      <c r="FMM430" s="93"/>
      <c r="FMN430" s="93"/>
      <c r="FMO430" s="93"/>
      <c r="FMP430" s="93"/>
      <c r="FMQ430" s="93"/>
      <c r="FMR430" s="93"/>
      <c r="FMS430" s="93"/>
      <c r="FMT430" s="93"/>
      <c r="FMU430" s="93"/>
      <c r="FMV430" s="93"/>
      <c r="FMW430" s="93"/>
      <c r="FMX430" s="93"/>
      <c r="FMY430" s="93"/>
      <c r="FMZ430" s="93"/>
      <c r="FNA430" s="93"/>
      <c r="FNB430" s="93"/>
      <c r="FNC430" s="93"/>
      <c r="FND430" s="93"/>
      <c r="FNE430" s="93"/>
      <c r="FNF430" s="93"/>
      <c r="FNG430" s="93"/>
      <c r="FNH430" s="93"/>
      <c r="FNI430" s="93"/>
      <c r="FNJ430" s="93"/>
      <c r="FNK430" s="93"/>
      <c r="FNL430" s="93"/>
      <c r="FNM430" s="93"/>
      <c r="FNN430" s="93"/>
      <c r="FNO430" s="93"/>
      <c r="FNP430" s="93"/>
      <c r="FNQ430" s="93"/>
      <c r="FNR430" s="93"/>
      <c r="FNS430" s="93"/>
      <c r="FNT430" s="93"/>
      <c r="FNU430" s="93"/>
      <c r="FNV430" s="93"/>
      <c r="FNW430" s="93"/>
      <c r="FNX430" s="93"/>
      <c r="FNY430" s="93"/>
      <c r="FNZ430" s="93"/>
      <c r="FOA430" s="93"/>
      <c r="FOB430" s="93"/>
      <c r="FOC430" s="93"/>
      <c r="FOD430" s="93"/>
      <c r="FOE430" s="93"/>
      <c r="FOF430" s="93"/>
      <c r="FOG430" s="93"/>
      <c r="FOH430" s="93"/>
      <c r="FOI430" s="93"/>
      <c r="FOJ430" s="93"/>
      <c r="FOK430" s="93"/>
      <c r="FOL430" s="93"/>
      <c r="FOM430" s="93"/>
      <c r="FON430" s="93"/>
      <c r="FOO430" s="93"/>
      <c r="FOP430" s="93"/>
      <c r="FOQ430" s="93"/>
      <c r="FOR430" s="93"/>
      <c r="FOS430" s="93"/>
      <c r="FOT430" s="93"/>
      <c r="FOU430" s="93"/>
      <c r="FOV430" s="93"/>
      <c r="FOW430" s="93"/>
      <c r="FOX430" s="93"/>
      <c r="FOY430" s="93"/>
      <c r="FOZ430" s="93"/>
      <c r="FPA430" s="93"/>
      <c r="FPB430" s="93"/>
      <c r="FPC430" s="93"/>
      <c r="FPD430" s="93"/>
      <c r="FPE430" s="93"/>
      <c r="FPF430" s="93"/>
      <c r="FPG430" s="93"/>
      <c r="FPH430" s="93"/>
      <c r="FPI430" s="93"/>
      <c r="FPJ430" s="93"/>
      <c r="FPK430" s="93"/>
      <c r="FPL430" s="93"/>
      <c r="FPM430" s="93"/>
      <c r="FPN430" s="93"/>
      <c r="FPO430" s="93"/>
      <c r="FPP430" s="93"/>
      <c r="FPQ430" s="93"/>
      <c r="FPR430" s="93"/>
      <c r="FPS430" s="93"/>
      <c r="FPT430" s="93"/>
      <c r="FPU430" s="93"/>
      <c r="FPV430" s="93"/>
      <c r="FPW430" s="93"/>
      <c r="FPX430" s="93"/>
      <c r="FPY430" s="93"/>
      <c r="FPZ430" s="93"/>
      <c r="FQA430" s="93"/>
      <c r="FQB430" s="93"/>
      <c r="FQC430" s="93"/>
      <c r="FQD430" s="93"/>
      <c r="FQE430" s="93"/>
      <c r="FQF430" s="93"/>
      <c r="FQG430" s="93"/>
      <c r="FQH430" s="93"/>
      <c r="FQI430" s="93"/>
      <c r="FQJ430" s="93"/>
      <c r="FQK430" s="93"/>
      <c r="FQL430" s="93"/>
      <c r="FQM430" s="93"/>
      <c r="FQN430" s="93"/>
      <c r="FQO430" s="93"/>
      <c r="FQP430" s="93"/>
      <c r="FQQ430" s="93"/>
      <c r="FQR430" s="93"/>
      <c r="FQS430" s="93"/>
      <c r="FQT430" s="93"/>
      <c r="FQU430" s="93"/>
      <c r="FQV430" s="93"/>
      <c r="FQW430" s="93"/>
      <c r="FQX430" s="93"/>
      <c r="FQY430" s="93"/>
      <c r="FQZ430" s="93"/>
      <c r="FRA430" s="93"/>
      <c r="FRB430" s="93"/>
      <c r="FRC430" s="93"/>
      <c r="FRD430" s="93"/>
      <c r="FRE430" s="93"/>
      <c r="FRF430" s="93"/>
      <c r="FRG430" s="93"/>
      <c r="FRH430" s="93"/>
      <c r="FRI430" s="93"/>
      <c r="FRJ430" s="93"/>
      <c r="FRK430" s="93"/>
      <c r="FRL430" s="93"/>
      <c r="FRM430" s="93"/>
      <c r="FRN430" s="93"/>
      <c r="FRO430" s="93"/>
      <c r="FRP430" s="93"/>
      <c r="FRQ430" s="93"/>
      <c r="FRR430" s="93"/>
      <c r="FRS430" s="93"/>
      <c r="FRT430" s="93"/>
      <c r="FRU430" s="93"/>
      <c r="FRV430" s="93"/>
      <c r="FRW430" s="93"/>
      <c r="FRX430" s="93"/>
      <c r="FRY430" s="93"/>
      <c r="FRZ430" s="93"/>
      <c r="FSA430" s="93"/>
      <c r="FSB430" s="93"/>
      <c r="FSC430" s="93"/>
      <c r="FSD430" s="93"/>
      <c r="FSE430" s="93"/>
      <c r="FSF430" s="93"/>
      <c r="FSG430" s="93"/>
      <c r="FSH430" s="93"/>
      <c r="FSI430" s="93"/>
      <c r="FSJ430" s="93"/>
      <c r="FSK430" s="93"/>
      <c r="FSL430" s="93"/>
      <c r="FSM430" s="93"/>
      <c r="FSN430" s="93"/>
      <c r="FSO430" s="93"/>
      <c r="FSP430" s="93"/>
      <c r="FSQ430" s="93"/>
      <c r="FSR430" s="93"/>
      <c r="FSS430" s="93"/>
      <c r="FST430" s="93"/>
      <c r="FSU430" s="93"/>
      <c r="FSV430" s="93"/>
      <c r="FSW430" s="93"/>
      <c r="FSX430" s="93"/>
      <c r="FSY430" s="93"/>
      <c r="FSZ430" s="93"/>
      <c r="FTA430" s="93"/>
      <c r="FTB430" s="93"/>
      <c r="FTC430" s="93"/>
      <c r="FTD430" s="93"/>
      <c r="FTE430" s="93"/>
      <c r="FTF430" s="93"/>
      <c r="FTG430" s="93"/>
      <c r="FTH430" s="93"/>
      <c r="FTI430" s="93"/>
      <c r="FTJ430" s="93"/>
      <c r="FTK430" s="93"/>
      <c r="FTL430" s="93"/>
      <c r="FTM430" s="93"/>
      <c r="FTN430" s="93"/>
      <c r="FTO430" s="93"/>
      <c r="FTP430" s="93"/>
      <c r="FTQ430" s="93"/>
      <c r="FTR430" s="93"/>
      <c r="FTS430" s="93"/>
      <c r="FTT430" s="93"/>
      <c r="FTU430" s="93"/>
      <c r="FTV430" s="93"/>
      <c r="FTW430" s="93"/>
      <c r="FTX430" s="93"/>
      <c r="FTY430" s="93"/>
      <c r="FTZ430" s="93"/>
      <c r="FUA430" s="93"/>
      <c r="FUB430" s="93"/>
      <c r="FUC430" s="93"/>
      <c r="FUD430" s="93"/>
      <c r="FUE430" s="93"/>
      <c r="FUF430" s="93"/>
      <c r="FUG430" s="93"/>
      <c r="FUH430" s="93"/>
      <c r="FUI430" s="93"/>
      <c r="FUJ430" s="93"/>
      <c r="FUK430" s="93"/>
      <c r="FUL430" s="93"/>
      <c r="FUM430" s="93"/>
      <c r="FUN430" s="93"/>
      <c r="FUO430" s="93"/>
      <c r="FUP430" s="93"/>
      <c r="FUQ430" s="93"/>
      <c r="FUR430" s="93"/>
      <c r="FUS430" s="93"/>
      <c r="FUT430" s="93"/>
      <c r="FUU430" s="93"/>
      <c r="FUV430" s="93"/>
      <c r="FUW430" s="93"/>
      <c r="FUX430" s="93"/>
      <c r="FUY430" s="93"/>
      <c r="FUZ430" s="93"/>
      <c r="FVA430" s="93"/>
      <c r="FVB430" s="93"/>
      <c r="FVC430" s="93"/>
      <c r="FVD430" s="93"/>
      <c r="FVE430" s="93"/>
      <c r="FVF430" s="93"/>
      <c r="FVG430" s="93"/>
      <c r="FVH430" s="93"/>
      <c r="FVI430" s="93"/>
      <c r="FVJ430" s="93"/>
      <c r="FVK430" s="93"/>
      <c r="FVL430" s="93"/>
      <c r="FVM430" s="93"/>
      <c r="FVN430" s="93"/>
      <c r="FVO430" s="93"/>
      <c r="FVP430" s="93"/>
      <c r="FVQ430" s="93"/>
      <c r="FVR430" s="93"/>
      <c r="FVS430" s="93"/>
      <c r="FVT430" s="93"/>
      <c r="FVU430" s="93"/>
      <c r="FVV430" s="93"/>
      <c r="FVW430" s="93"/>
      <c r="FVX430" s="93"/>
      <c r="FVY430" s="93"/>
      <c r="FVZ430" s="93"/>
      <c r="FWA430" s="93"/>
      <c r="FWB430" s="93"/>
      <c r="FWC430" s="93"/>
      <c r="FWD430" s="93"/>
      <c r="FWE430" s="93"/>
      <c r="FWF430" s="93"/>
      <c r="FWG430" s="93"/>
      <c r="FWH430" s="93"/>
      <c r="FWI430" s="93"/>
      <c r="FWJ430" s="93"/>
      <c r="FWK430" s="93"/>
      <c r="FWL430" s="93"/>
      <c r="FWM430" s="93"/>
      <c r="FWN430" s="93"/>
      <c r="FWO430" s="93"/>
      <c r="FWP430" s="93"/>
      <c r="FWQ430" s="93"/>
      <c r="FWR430" s="93"/>
      <c r="FWS430" s="93"/>
      <c r="FWT430" s="93"/>
      <c r="FWU430" s="93"/>
      <c r="FWV430" s="93"/>
      <c r="FWW430" s="93"/>
      <c r="FWX430" s="93"/>
      <c r="FWY430" s="93"/>
      <c r="FWZ430" s="93"/>
      <c r="FXA430" s="93"/>
      <c r="FXB430" s="93"/>
      <c r="FXC430" s="93"/>
      <c r="FXD430" s="93"/>
      <c r="FXE430" s="93"/>
      <c r="FXF430" s="93"/>
      <c r="FXG430" s="93"/>
      <c r="FXH430" s="93"/>
      <c r="FXI430" s="93"/>
      <c r="FXJ430" s="93"/>
      <c r="FXK430" s="93"/>
      <c r="FXL430" s="93"/>
      <c r="FXM430" s="93"/>
      <c r="FXN430" s="93"/>
      <c r="FXO430" s="93"/>
      <c r="FXP430" s="93"/>
      <c r="FXQ430" s="93"/>
      <c r="FXR430" s="93"/>
      <c r="FXS430" s="93"/>
      <c r="FXT430" s="93"/>
      <c r="FXU430" s="93"/>
      <c r="FXV430" s="93"/>
      <c r="FXW430" s="93"/>
      <c r="FXX430" s="93"/>
      <c r="FXY430" s="93"/>
      <c r="FXZ430" s="93"/>
      <c r="FYA430" s="93"/>
      <c r="FYB430" s="93"/>
      <c r="FYC430" s="93"/>
      <c r="FYD430" s="93"/>
      <c r="FYE430" s="93"/>
      <c r="FYF430" s="93"/>
      <c r="FYG430" s="93"/>
      <c r="FYH430" s="93"/>
      <c r="FYI430" s="93"/>
      <c r="FYJ430" s="93"/>
      <c r="FYK430" s="93"/>
      <c r="FYL430" s="93"/>
      <c r="FYM430" s="93"/>
      <c r="FYN430" s="93"/>
      <c r="FYO430" s="93"/>
      <c r="FYP430" s="93"/>
      <c r="FYQ430" s="93"/>
      <c r="FYR430" s="93"/>
      <c r="FYS430" s="93"/>
      <c r="FYT430" s="93"/>
      <c r="FYU430" s="93"/>
      <c r="FYV430" s="93"/>
      <c r="FYW430" s="93"/>
      <c r="FYX430" s="93"/>
      <c r="FYY430" s="93"/>
      <c r="FYZ430" s="93"/>
      <c r="FZA430" s="93"/>
      <c r="FZB430" s="93"/>
      <c r="FZC430" s="93"/>
      <c r="FZD430" s="93"/>
      <c r="FZE430" s="93"/>
      <c r="FZF430" s="93"/>
      <c r="FZG430" s="93"/>
      <c r="FZH430" s="93"/>
      <c r="FZI430" s="93"/>
      <c r="FZJ430" s="93"/>
      <c r="FZK430" s="93"/>
      <c r="FZL430" s="93"/>
      <c r="FZM430" s="93"/>
      <c r="FZN430" s="93"/>
      <c r="FZO430" s="93"/>
      <c r="FZP430" s="93"/>
      <c r="FZQ430" s="93"/>
      <c r="FZR430" s="93"/>
      <c r="FZS430" s="93"/>
      <c r="FZT430" s="93"/>
      <c r="FZU430" s="93"/>
      <c r="FZV430" s="93"/>
      <c r="FZW430" s="93"/>
      <c r="FZX430" s="93"/>
      <c r="FZY430" s="93"/>
      <c r="FZZ430" s="93"/>
      <c r="GAA430" s="93"/>
      <c r="GAB430" s="93"/>
      <c r="GAC430" s="93"/>
      <c r="GAD430" s="93"/>
      <c r="GAE430" s="93"/>
      <c r="GAF430" s="93"/>
      <c r="GAG430" s="93"/>
      <c r="GAH430" s="93"/>
      <c r="GAI430" s="93"/>
      <c r="GAJ430" s="93"/>
      <c r="GAK430" s="93"/>
      <c r="GAL430" s="93"/>
      <c r="GAM430" s="93"/>
      <c r="GAN430" s="93"/>
      <c r="GAO430" s="93"/>
      <c r="GAP430" s="93"/>
      <c r="GAQ430" s="93"/>
      <c r="GAR430" s="93"/>
      <c r="GAS430" s="93"/>
      <c r="GAT430" s="93"/>
      <c r="GAU430" s="93"/>
      <c r="GAV430" s="93"/>
      <c r="GAW430" s="93"/>
      <c r="GAX430" s="93"/>
      <c r="GAY430" s="93"/>
      <c r="GAZ430" s="93"/>
      <c r="GBA430" s="93"/>
      <c r="GBB430" s="93"/>
      <c r="GBC430" s="93"/>
      <c r="GBD430" s="93"/>
      <c r="GBE430" s="93"/>
      <c r="GBF430" s="93"/>
      <c r="GBG430" s="93"/>
      <c r="GBH430" s="93"/>
      <c r="GBI430" s="93"/>
      <c r="GBJ430" s="93"/>
      <c r="GBK430" s="93"/>
      <c r="GBL430" s="93"/>
      <c r="GBM430" s="93"/>
      <c r="GBN430" s="93"/>
      <c r="GBO430" s="93"/>
      <c r="GBP430" s="93"/>
      <c r="GBQ430" s="93"/>
      <c r="GBR430" s="93"/>
      <c r="GBS430" s="93"/>
      <c r="GBT430" s="93"/>
      <c r="GBU430" s="93"/>
      <c r="GBV430" s="93"/>
      <c r="GBW430" s="93"/>
      <c r="GBX430" s="93"/>
      <c r="GBY430" s="93"/>
      <c r="GBZ430" s="93"/>
      <c r="GCA430" s="93"/>
      <c r="GCB430" s="93"/>
      <c r="GCC430" s="93"/>
      <c r="GCD430" s="93"/>
      <c r="GCE430" s="93"/>
      <c r="GCF430" s="93"/>
      <c r="GCG430" s="93"/>
      <c r="GCH430" s="93"/>
      <c r="GCI430" s="93"/>
      <c r="GCJ430" s="93"/>
      <c r="GCK430" s="93"/>
      <c r="GCL430" s="93"/>
      <c r="GCM430" s="93"/>
      <c r="GCN430" s="93"/>
      <c r="GCO430" s="93"/>
      <c r="GCP430" s="93"/>
      <c r="GCQ430" s="93"/>
      <c r="GCR430" s="93"/>
      <c r="GCS430" s="93"/>
      <c r="GCT430" s="93"/>
      <c r="GCU430" s="93"/>
      <c r="GCV430" s="93"/>
      <c r="GCW430" s="93"/>
      <c r="GCX430" s="93"/>
      <c r="GCY430" s="93"/>
      <c r="GCZ430" s="93"/>
      <c r="GDA430" s="93"/>
      <c r="GDB430" s="93"/>
      <c r="GDC430" s="93"/>
      <c r="GDD430" s="93"/>
      <c r="GDE430" s="93"/>
      <c r="GDF430" s="93"/>
      <c r="GDG430" s="93"/>
      <c r="GDH430" s="93"/>
      <c r="GDI430" s="93"/>
      <c r="GDJ430" s="93"/>
      <c r="GDK430" s="93"/>
      <c r="GDL430" s="93"/>
      <c r="GDM430" s="93"/>
      <c r="GDN430" s="93"/>
      <c r="GDO430" s="93"/>
      <c r="GDP430" s="93"/>
      <c r="GDQ430" s="93"/>
      <c r="GDR430" s="93"/>
      <c r="GDS430" s="93"/>
      <c r="GDT430" s="93"/>
      <c r="GDU430" s="93"/>
      <c r="GDV430" s="93"/>
      <c r="GDW430" s="93"/>
      <c r="GDX430" s="93"/>
      <c r="GDY430" s="93"/>
      <c r="GDZ430" s="93"/>
      <c r="GEA430" s="93"/>
      <c r="GEB430" s="93"/>
      <c r="GEC430" s="93"/>
      <c r="GED430" s="93"/>
      <c r="GEE430" s="93"/>
      <c r="GEF430" s="93"/>
      <c r="GEG430" s="93"/>
      <c r="GEH430" s="93"/>
      <c r="GEI430" s="93"/>
      <c r="GEJ430" s="93"/>
      <c r="GEK430" s="93"/>
      <c r="GEL430" s="93"/>
      <c r="GEM430" s="93"/>
      <c r="GEN430" s="93"/>
      <c r="GEO430" s="93"/>
      <c r="GEP430" s="93"/>
      <c r="GEQ430" s="93"/>
      <c r="GER430" s="93"/>
      <c r="GES430" s="93"/>
      <c r="GET430" s="93"/>
      <c r="GEU430" s="93"/>
      <c r="GEV430" s="93"/>
      <c r="GEW430" s="93"/>
      <c r="GEX430" s="93"/>
      <c r="GEY430" s="93"/>
      <c r="GEZ430" s="93"/>
      <c r="GFA430" s="93"/>
      <c r="GFB430" s="93"/>
      <c r="GFC430" s="93"/>
      <c r="GFD430" s="93"/>
      <c r="GFE430" s="93"/>
      <c r="GFF430" s="93"/>
      <c r="GFG430" s="93"/>
      <c r="GFH430" s="93"/>
      <c r="GFI430" s="93"/>
      <c r="GFJ430" s="93"/>
      <c r="GFK430" s="93"/>
      <c r="GFL430" s="93"/>
      <c r="GFM430" s="93"/>
      <c r="GFN430" s="93"/>
      <c r="GFO430" s="93"/>
      <c r="GFP430" s="93"/>
      <c r="GFQ430" s="93"/>
      <c r="GFR430" s="93"/>
      <c r="GFS430" s="93"/>
      <c r="GFT430" s="93"/>
      <c r="GFU430" s="93"/>
      <c r="GFV430" s="93"/>
      <c r="GFW430" s="93"/>
      <c r="GFX430" s="93"/>
      <c r="GFY430" s="93"/>
      <c r="GFZ430" s="93"/>
      <c r="GGA430" s="93"/>
      <c r="GGB430" s="93"/>
      <c r="GGC430" s="93"/>
      <c r="GGD430" s="93"/>
      <c r="GGE430" s="93"/>
      <c r="GGF430" s="93"/>
      <c r="GGG430" s="93"/>
      <c r="GGH430" s="93"/>
      <c r="GGI430" s="93"/>
      <c r="GGJ430" s="93"/>
      <c r="GGK430" s="93"/>
      <c r="GGL430" s="93"/>
      <c r="GGM430" s="93"/>
      <c r="GGN430" s="93"/>
      <c r="GGO430" s="93"/>
      <c r="GGP430" s="93"/>
      <c r="GGQ430" s="93"/>
      <c r="GGR430" s="93"/>
      <c r="GGS430" s="93"/>
      <c r="GGT430" s="93"/>
      <c r="GGU430" s="93"/>
      <c r="GGV430" s="93"/>
      <c r="GGW430" s="93"/>
      <c r="GGX430" s="93"/>
      <c r="GGY430" s="93"/>
      <c r="GGZ430" s="93"/>
      <c r="GHA430" s="93"/>
      <c r="GHB430" s="93"/>
      <c r="GHC430" s="93"/>
      <c r="GHD430" s="93"/>
      <c r="GHE430" s="93"/>
      <c r="GHF430" s="93"/>
      <c r="GHG430" s="93"/>
      <c r="GHH430" s="93"/>
      <c r="GHI430" s="93"/>
      <c r="GHJ430" s="93"/>
      <c r="GHK430" s="93"/>
      <c r="GHL430" s="93"/>
      <c r="GHM430" s="93"/>
      <c r="GHN430" s="93"/>
      <c r="GHO430" s="93"/>
      <c r="GHP430" s="93"/>
      <c r="GHQ430" s="93"/>
      <c r="GHR430" s="93"/>
      <c r="GHS430" s="93"/>
      <c r="GHT430" s="93"/>
      <c r="GHU430" s="93"/>
      <c r="GHV430" s="93"/>
      <c r="GHW430" s="93"/>
      <c r="GHX430" s="93"/>
      <c r="GHY430" s="93"/>
      <c r="GHZ430" s="93"/>
      <c r="GIA430" s="93"/>
      <c r="GIB430" s="93"/>
      <c r="GIC430" s="93"/>
      <c r="GID430" s="93"/>
      <c r="GIE430" s="93"/>
      <c r="GIF430" s="93"/>
      <c r="GIG430" s="93"/>
      <c r="GIH430" s="93"/>
      <c r="GII430" s="93"/>
      <c r="GIJ430" s="93"/>
      <c r="GIK430" s="93"/>
      <c r="GIL430" s="93"/>
      <c r="GIM430" s="93"/>
      <c r="GIN430" s="93"/>
      <c r="GIO430" s="93"/>
      <c r="GIP430" s="93"/>
      <c r="GIQ430" s="93"/>
      <c r="GIR430" s="93"/>
      <c r="GIS430" s="93"/>
      <c r="GIT430" s="93"/>
      <c r="GIU430" s="93"/>
      <c r="GIV430" s="93"/>
      <c r="GIW430" s="93"/>
      <c r="GIX430" s="93"/>
      <c r="GIY430" s="93"/>
      <c r="GIZ430" s="93"/>
      <c r="GJA430" s="93"/>
      <c r="GJB430" s="93"/>
      <c r="GJC430" s="93"/>
      <c r="GJD430" s="93"/>
      <c r="GJE430" s="93"/>
      <c r="GJF430" s="93"/>
      <c r="GJG430" s="93"/>
      <c r="GJH430" s="93"/>
      <c r="GJI430" s="93"/>
      <c r="GJJ430" s="93"/>
      <c r="GJK430" s="93"/>
      <c r="GJL430" s="93"/>
      <c r="GJM430" s="93"/>
      <c r="GJN430" s="93"/>
      <c r="GJO430" s="93"/>
      <c r="GJP430" s="93"/>
      <c r="GJQ430" s="93"/>
      <c r="GJR430" s="93"/>
      <c r="GJS430" s="93"/>
      <c r="GJT430" s="93"/>
      <c r="GJU430" s="93"/>
      <c r="GJV430" s="93"/>
      <c r="GJW430" s="93"/>
      <c r="GJX430" s="93"/>
      <c r="GJY430" s="93"/>
      <c r="GJZ430" s="93"/>
      <c r="GKA430" s="93"/>
      <c r="GKB430" s="93"/>
      <c r="GKC430" s="93"/>
      <c r="GKD430" s="93"/>
      <c r="GKE430" s="93"/>
      <c r="GKF430" s="93"/>
      <c r="GKG430" s="93"/>
      <c r="GKH430" s="93"/>
      <c r="GKI430" s="93"/>
      <c r="GKJ430" s="93"/>
      <c r="GKK430" s="93"/>
      <c r="GKL430" s="93"/>
      <c r="GKM430" s="93"/>
      <c r="GKN430" s="93"/>
      <c r="GKO430" s="93"/>
      <c r="GKP430" s="93"/>
      <c r="GKQ430" s="93"/>
      <c r="GKR430" s="93"/>
      <c r="GKS430" s="93"/>
      <c r="GKT430" s="93"/>
      <c r="GKU430" s="93"/>
      <c r="GKV430" s="93"/>
      <c r="GKW430" s="93"/>
      <c r="GKX430" s="93"/>
      <c r="GKY430" s="93"/>
      <c r="GKZ430" s="93"/>
      <c r="GLA430" s="93"/>
      <c r="GLB430" s="93"/>
      <c r="GLC430" s="93"/>
      <c r="GLD430" s="93"/>
      <c r="GLE430" s="93"/>
      <c r="GLF430" s="93"/>
      <c r="GLG430" s="93"/>
      <c r="GLH430" s="93"/>
      <c r="GLI430" s="93"/>
      <c r="GLJ430" s="93"/>
      <c r="GLK430" s="93"/>
      <c r="GLL430" s="93"/>
      <c r="GLM430" s="93"/>
      <c r="GLN430" s="93"/>
      <c r="GLO430" s="93"/>
      <c r="GLP430" s="93"/>
      <c r="GLQ430" s="93"/>
      <c r="GLR430" s="93"/>
      <c r="GLS430" s="93"/>
      <c r="GLT430" s="93"/>
      <c r="GLU430" s="93"/>
      <c r="GLV430" s="93"/>
      <c r="GLW430" s="93"/>
      <c r="GLX430" s="93"/>
      <c r="GLY430" s="93"/>
      <c r="GLZ430" s="93"/>
      <c r="GMA430" s="93"/>
      <c r="GMB430" s="93"/>
      <c r="GMC430" s="93"/>
      <c r="GMD430" s="93"/>
      <c r="GME430" s="93"/>
      <c r="GMF430" s="93"/>
      <c r="GMG430" s="93"/>
      <c r="GMH430" s="93"/>
      <c r="GMI430" s="93"/>
      <c r="GMJ430" s="93"/>
      <c r="GMK430" s="93"/>
      <c r="GML430" s="93"/>
      <c r="GMM430" s="93"/>
      <c r="GMN430" s="93"/>
      <c r="GMO430" s="93"/>
      <c r="GMP430" s="93"/>
      <c r="GMQ430" s="93"/>
      <c r="GMR430" s="93"/>
      <c r="GMS430" s="93"/>
      <c r="GMT430" s="93"/>
      <c r="GMU430" s="93"/>
      <c r="GMV430" s="93"/>
      <c r="GMW430" s="93"/>
      <c r="GMX430" s="93"/>
      <c r="GMY430" s="93"/>
      <c r="GMZ430" s="93"/>
      <c r="GNA430" s="93"/>
      <c r="GNB430" s="93"/>
      <c r="GNC430" s="93"/>
      <c r="GND430" s="93"/>
      <c r="GNE430" s="93"/>
      <c r="GNF430" s="93"/>
      <c r="GNG430" s="93"/>
      <c r="GNH430" s="93"/>
      <c r="GNI430" s="93"/>
      <c r="GNJ430" s="93"/>
      <c r="GNK430" s="93"/>
      <c r="GNL430" s="93"/>
      <c r="GNM430" s="93"/>
      <c r="GNN430" s="93"/>
      <c r="GNO430" s="93"/>
      <c r="GNP430" s="93"/>
      <c r="GNQ430" s="93"/>
      <c r="GNR430" s="93"/>
      <c r="GNS430" s="93"/>
      <c r="GNT430" s="93"/>
      <c r="GNU430" s="93"/>
      <c r="GNV430" s="93"/>
      <c r="GNW430" s="93"/>
      <c r="GNX430" s="93"/>
      <c r="GNY430" s="93"/>
      <c r="GNZ430" s="93"/>
      <c r="GOA430" s="93"/>
      <c r="GOB430" s="93"/>
      <c r="GOC430" s="93"/>
      <c r="GOD430" s="93"/>
      <c r="GOE430" s="93"/>
      <c r="GOF430" s="93"/>
      <c r="GOG430" s="93"/>
      <c r="GOH430" s="93"/>
      <c r="GOI430" s="93"/>
      <c r="GOJ430" s="93"/>
      <c r="GOK430" s="93"/>
      <c r="GOL430" s="93"/>
      <c r="GOM430" s="93"/>
      <c r="GON430" s="93"/>
      <c r="GOO430" s="93"/>
      <c r="GOP430" s="93"/>
      <c r="GOQ430" s="93"/>
      <c r="GOR430" s="93"/>
      <c r="GOS430" s="93"/>
      <c r="GOT430" s="93"/>
      <c r="GOU430" s="93"/>
      <c r="GOV430" s="93"/>
      <c r="GOW430" s="93"/>
      <c r="GOX430" s="93"/>
      <c r="GOY430" s="93"/>
      <c r="GOZ430" s="93"/>
      <c r="GPA430" s="93"/>
      <c r="GPB430" s="93"/>
      <c r="GPC430" s="93"/>
      <c r="GPD430" s="93"/>
      <c r="GPE430" s="93"/>
      <c r="GPF430" s="93"/>
      <c r="GPG430" s="93"/>
      <c r="GPH430" s="93"/>
      <c r="GPI430" s="93"/>
      <c r="GPJ430" s="93"/>
      <c r="GPK430" s="93"/>
      <c r="GPL430" s="93"/>
      <c r="GPM430" s="93"/>
      <c r="GPN430" s="93"/>
      <c r="GPO430" s="93"/>
      <c r="GPP430" s="93"/>
      <c r="GPQ430" s="93"/>
      <c r="GPR430" s="93"/>
      <c r="GPS430" s="93"/>
      <c r="GPT430" s="93"/>
      <c r="GPU430" s="93"/>
      <c r="GPV430" s="93"/>
      <c r="GPW430" s="93"/>
      <c r="GPX430" s="93"/>
      <c r="GPY430" s="93"/>
      <c r="GPZ430" s="93"/>
      <c r="GQA430" s="93"/>
      <c r="GQB430" s="93"/>
      <c r="GQC430" s="93"/>
      <c r="GQD430" s="93"/>
      <c r="GQE430" s="93"/>
      <c r="GQF430" s="93"/>
      <c r="GQG430" s="93"/>
      <c r="GQH430" s="93"/>
      <c r="GQI430" s="93"/>
      <c r="GQJ430" s="93"/>
      <c r="GQK430" s="93"/>
      <c r="GQL430" s="93"/>
      <c r="GQM430" s="93"/>
      <c r="GQN430" s="93"/>
      <c r="GQO430" s="93"/>
      <c r="GQP430" s="93"/>
      <c r="GQQ430" s="93"/>
      <c r="GQR430" s="93"/>
      <c r="GQS430" s="93"/>
      <c r="GQT430" s="93"/>
      <c r="GQU430" s="93"/>
      <c r="GQV430" s="93"/>
      <c r="GQW430" s="93"/>
      <c r="GQX430" s="93"/>
      <c r="GQY430" s="93"/>
      <c r="GQZ430" s="93"/>
      <c r="GRA430" s="93"/>
      <c r="GRB430" s="93"/>
      <c r="GRC430" s="93"/>
      <c r="GRD430" s="93"/>
      <c r="GRE430" s="93"/>
      <c r="GRF430" s="93"/>
      <c r="GRG430" s="93"/>
      <c r="GRH430" s="93"/>
      <c r="GRI430" s="93"/>
      <c r="GRJ430" s="93"/>
      <c r="GRK430" s="93"/>
      <c r="GRL430" s="93"/>
      <c r="GRM430" s="93"/>
      <c r="GRN430" s="93"/>
      <c r="GRO430" s="93"/>
      <c r="GRP430" s="93"/>
      <c r="GRQ430" s="93"/>
      <c r="GRR430" s="93"/>
      <c r="GRS430" s="93"/>
      <c r="GRT430" s="93"/>
      <c r="GRU430" s="93"/>
      <c r="GRV430" s="93"/>
      <c r="GRW430" s="93"/>
      <c r="GRX430" s="93"/>
      <c r="GRY430" s="93"/>
      <c r="GRZ430" s="93"/>
      <c r="GSA430" s="93"/>
      <c r="GSB430" s="93"/>
      <c r="GSC430" s="93"/>
      <c r="GSD430" s="93"/>
      <c r="GSE430" s="93"/>
      <c r="GSF430" s="93"/>
      <c r="GSG430" s="93"/>
      <c r="GSH430" s="93"/>
      <c r="GSI430" s="93"/>
      <c r="GSJ430" s="93"/>
      <c r="GSK430" s="93"/>
      <c r="GSL430" s="93"/>
      <c r="GSM430" s="93"/>
      <c r="GSN430" s="93"/>
      <c r="GSO430" s="93"/>
      <c r="GSP430" s="93"/>
      <c r="GSQ430" s="93"/>
      <c r="GSR430" s="93"/>
      <c r="GSS430" s="93"/>
      <c r="GST430" s="93"/>
      <c r="GSU430" s="93"/>
      <c r="GSV430" s="93"/>
      <c r="GSW430" s="93"/>
      <c r="GSX430" s="93"/>
      <c r="GSY430" s="93"/>
      <c r="GSZ430" s="93"/>
      <c r="GTA430" s="93"/>
      <c r="GTB430" s="93"/>
      <c r="GTC430" s="93"/>
      <c r="GTD430" s="93"/>
      <c r="GTE430" s="93"/>
      <c r="GTF430" s="93"/>
      <c r="GTG430" s="93"/>
      <c r="GTH430" s="93"/>
      <c r="GTI430" s="93"/>
      <c r="GTJ430" s="93"/>
      <c r="GTK430" s="93"/>
      <c r="GTL430" s="93"/>
      <c r="GTM430" s="93"/>
      <c r="GTN430" s="93"/>
      <c r="GTO430" s="93"/>
      <c r="GTP430" s="93"/>
      <c r="GTQ430" s="93"/>
      <c r="GTR430" s="93"/>
      <c r="GTS430" s="93"/>
      <c r="GTT430" s="93"/>
      <c r="GTU430" s="93"/>
      <c r="GTV430" s="93"/>
      <c r="GTW430" s="93"/>
      <c r="GTX430" s="93"/>
      <c r="GTY430" s="93"/>
      <c r="GTZ430" s="93"/>
      <c r="GUA430" s="93"/>
      <c r="GUB430" s="93"/>
      <c r="GUC430" s="93"/>
      <c r="GUD430" s="93"/>
      <c r="GUE430" s="93"/>
      <c r="GUF430" s="93"/>
      <c r="GUG430" s="93"/>
      <c r="GUH430" s="93"/>
      <c r="GUI430" s="93"/>
      <c r="GUJ430" s="93"/>
      <c r="GUK430" s="93"/>
      <c r="GUL430" s="93"/>
      <c r="GUM430" s="93"/>
      <c r="GUN430" s="93"/>
      <c r="GUO430" s="93"/>
      <c r="GUP430" s="93"/>
      <c r="GUQ430" s="93"/>
      <c r="GUR430" s="93"/>
      <c r="GUS430" s="93"/>
      <c r="GUT430" s="93"/>
      <c r="GUU430" s="93"/>
      <c r="GUV430" s="93"/>
      <c r="GUW430" s="93"/>
      <c r="GUX430" s="93"/>
      <c r="GUY430" s="93"/>
      <c r="GUZ430" s="93"/>
      <c r="GVA430" s="93"/>
      <c r="GVB430" s="93"/>
      <c r="GVC430" s="93"/>
      <c r="GVD430" s="93"/>
      <c r="GVE430" s="93"/>
      <c r="GVF430" s="93"/>
      <c r="GVG430" s="93"/>
      <c r="GVH430" s="93"/>
      <c r="GVI430" s="93"/>
      <c r="GVJ430" s="93"/>
      <c r="GVK430" s="93"/>
      <c r="GVL430" s="93"/>
      <c r="GVM430" s="93"/>
      <c r="GVN430" s="93"/>
      <c r="GVO430" s="93"/>
      <c r="GVP430" s="93"/>
      <c r="GVQ430" s="93"/>
      <c r="GVR430" s="93"/>
      <c r="GVS430" s="93"/>
      <c r="GVT430" s="93"/>
      <c r="GVU430" s="93"/>
      <c r="GVV430" s="93"/>
      <c r="GVW430" s="93"/>
      <c r="GVX430" s="93"/>
      <c r="GVY430" s="93"/>
      <c r="GVZ430" s="93"/>
      <c r="GWA430" s="93"/>
      <c r="GWB430" s="93"/>
      <c r="GWC430" s="93"/>
      <c r="GWD430" s="93"/>
      <c r="GWE430" s="93"/>
      <c r="GWF430" s="93"/>
      <c r="GWG430" s="93"/>
      <c r="GWH430" s="93"/>
      <c r="GWI430" s="93"/>
      <c r="GWJ430" s="93"/>
      <c r="GWK430" s="93"/>
      <c r="GWL430" s="93"/>
      <c r="GWM430" s="93"/>
      <c r="GWN430" s="93"/>
      <c r="GWO430" s="93"/>
      <c r="GWP430" s="93"/>
      <c r="GWQ430" s="93"/>
      <c r="GWR430" s="93"/>
      <c r="GWS430" s="93"/>
      <c r="GWT430" s="93"/>
      <c r="GWU430" s="93"/>
      <c r="GWV430" s="93"/>
      <c r="GWW430" s="93"/>
      <c r="GWX430" s="93"/>
      <c r="GWY430" s="93"/>
      <c r="GWZ430" s="93"/>
      <c r="GXA430" s="93"/>
      <c r="GXB430" s="93"/>
      <c r="GXC430" s="93"/>
      <c r="GXD430" s="93"/>
      <c r="GXE430" s="93"/>
      <c r="GXF430" s="93"/>
      <c r="GXG430" s="93"/>
      <c r="GXH430" s="93"/>
      <c r="GXI430" s="93"/>
      <c r="GXJ430" s="93"/>
      <c r="GXK430" s="93"/>
      <c r="GXL430" s="93"/>
      <c r="GXM430" s="93"/>
      <c r="GXN430" s="93"/>
      <c r="GXO430" s="93"/>
      <c r="GXP430" s="93"/>
      <c r="GXQ430" s="93"/>
      <c r="GXR430" s="93"/>
      <c r="GXS430" s="93"/>
      <c r="GXT430" s="93"/>
      <c r="GXU430" s="93"/>
      <c r="GXV430" s="93"/>
      <c r="GXW430" s="93"/>
      <c r="GXX430" s="93"/>
      <c r="GXY430" s="93"/>
      <c r="GXZ430" s="93"/>
      <c r="GYA430" s="93"/>
      <c r="GYB430" s="93"/>
      <c r="GYC430" s="93"/>
      <c r="GYD430" s="93"/>
      <c r="GYE430" s="93"/>
      <c r="GYF430" s="93"/>
      <c r="GYG430" s="93"/>
      <c r="GYH430" s="93"/>
      <c r="GYI430" s="93"/>
      <c r="GYJ430" s="93"/>
      <c r="GYK430" s="93"/>
      <c r="GYL430" s="93"/>
      <c r="GYM430" s="93"/>
      <c r="GYN430" s="93"/>
      <c r="GYO430" s="93"/>
      <c r="GYP430" s="93"/>
      <c r="GYQ430" s="93"/>
      <c r="GYR430" s="93"/>
      <c r="GYS430" s="93"/>
      <c r="GYT430" s="93"/>
      <c r="GYU430" s="93"/>
      <c r="GYV430" s="93"/>
      <c r="GYW430" s="93"/>
      <c r="GYX430" s="93"/>
      <c r="GYY430" s="93"/>
      <c r="GYZ430" s="93"/>
      <c r="GZA430" s="93"/>
      <c r="GZB430" s="93"/>
      <c r="GZC430" s="93"/>
      <c r="GZD430" s="93"/>
      <c r="GZE430" s="93"/>
      <c r="GZF430" s="93"/>
      <c r="GZG430" s="93"/>
      <c r="GZH430" s="93"/>
      <c r="GZI430" s="93"/>
      <c r="GZJ430" s="93"/>
      <c r="GZK430" s="93"/>
      <c r="GZL430" s="93"/>
      <c r="GZM430" s="93"/>
      <c r="GZN430" s="93"/>
      <c r="GZO430" s="93"/>
      <c r="GZP430" s="93"/>
      <c r="GZQ430" s="93"/>
      <c r="GZR430" s="93"/>
      <c r="GZS430" s="93"/>
      <c r="GZT430" s="93"/>
      <c r="GZU430" s="93"/>
      <c r="GZV430" s="93"/>
      <c r="GZW430" s="93"/>
      <c r="GZX430" s="93"/>
      <c r="GZY430" s="93"/>
      <c r="GZZ430" s="93"/>
      <c r="HAA430" s="93"/>
      <c r="HAB430" s="93"/>
      <c r="HAC430" s="93"/>
      <c r="HAD430" s="93"/>
      <c r="HAE430" s="93"/>
      <c r="HAF430" s="93"/>
      <c r="HAG430" s="93"/>
      <c r="HAH430" s="93"/>
      <c r="HAI430" s="93"/>
      <c r="HAJ430" s="93"/>
      <c r="HAK430" s="93"/>
      <c r="HAL430" s="93"/>
      <c r="HAM430" s="93"/>
      <c r="HAN430" s="93"/>
      <c r="HAO430" s="93"/>
      <c r="HAP430" s="93"/>
      <c r="HAQ430" s="93"/>
      <c r="HAR430" s="93"/>
      <c r="HAS430" s="93"/>
      <c r="HAT430" s="93"/>
      <c r="HAU430" s="93"/>
      <c r="HAV430" s="93"/>
      <c r="HAW430" s="93"/>
      <c r="HAX430" s="93"/>
      <c r="HAY430" s="93"/>
      <c r="HAZ430" s="93"/>
      <c r="HBA430" s="93"/>
      <c r="HBB430" s="93"/>
      <c r="HBC430" s="93"/>
      <c r="HBD430" s="93"/>
      <c r="HBE430" s="93"/>
      <c r="HBF430" s="93"/>
      <c r="HBG430" s="93"/>
      <c r="HBH430" s="93"/>
      <c r="HBI430" s="93"/>
      <c r="HBJ430" s="93"/>
      <c r="HBK430" s="93"/>
      <c r="HBL430" s="93"/>
      <c r="HBM430" s="93"/>
      <c r="HBN430" s="93"/>
      <c r="HBO430" s="93"/>
      <c r="HBP430" s="93"/>
      <c r="HBQ430" s="93"/>
      <c r="HBR430" s="93"/>
      <c r="HBS430" s="93"/>
      <c r="HBT430" s="93"/>
      <c r="HBU430" s="93"/>
      <c r="HBV430" s="93"/>
      <c r="HBW430" s="93"/>
      <c r="HBX430" s="93"/>
      <c r="HBY430" s="93"/>
      <c r="HBZ430" s="93"/>
      <c r="HCA430" s="93"/>
      <c r="HCB430" s="93"/>
      <c r="HCC430" s="93"/>
      <c r="HCD430" s="93"/>
      <c r="HCE430" s="93"/>
      <c r="HCF430" s="93"/>
      <c r="HCG430" s="93"/>
      <c r="HCH430" s="93"/>
      <c r="HCI430" s="93"/>
      <c r="HCJ430" s="93"/>
      <c r="HCK430" s="93"/>
      <c r="HCL430" s="93"/>
      <c r="HCM430" s="93"/>
      <c r="HCN430" s="93"/>
      <c r="HCO430" s="93"/>
      <c r="HCP430" s="93"/>
      <c r="HCQ430" s="93"/>
      <c r="HCR430" s="93"/>
      <c r="HCS430" s="93"/>
      <c r="HCT430" s="93"/>
      <c r="HCU430" s="93"/>
      <c r="HCV430" s="93"/>
      <c r="HCW430" s="93"/>
      <c r="HCX430" s="93"/>
      <c r="HCY430" s="93"/>
      <c r="HCZ430" s="93"/>
      <c r="HDA430" s="93"/>
      <c r="HDB430" s="93"/>
      <c r="HDC430" s="93"/>
      <c r="HDD430" s="93"/>
      <c r="HDE430" s="93"/>
      <c r="HDF430" s="93"/>
      <c r="HDG430" s="93"/>
      <c r="HDH430" s="93"/>
      <c r="HDI430" s="93"/>
      <c r="HDJ430" s="93"/>
      <c r="HDK430" s="93"/>
      <c r="HDL430" s="93"/>
      <c r="HDM430" s="93"/>
      <c r="HDN430" s="93"/>
      <c r="HDO430" s="93"/>
      <c r="HDP430" s="93"/>
      <c r="HDQ430" s="93"/>
      <c r="HDR430" s="93"/>
      <c r="HDS430" s="93"/>
      <c r="HDT430" s="93"/>
      <c r="HDU430" s="93"/>
      <c r="HDV430" s="93"/>
      <c r="HDW430" s="93"/>
      <c r="HDX430" s="93"/>
      <c r="HDY430" s="93"/>
      <c r="HDZ430" s="93"/>
      <c r="HEA430" s="93"/>
      <c r="HEB430" s="93"/>
      <c r="HEC430" s="93"/>
      <c r="HED430" s="93"/>
      <c r="HEE430" s="93"/>
      <c r="HEF430" s="93"/>
      <c r="HEG430" s="93"/>
      <c r="HEH430" s="93"/>
      <c r="HEI430" s="93"/>
      <c r="HEJ430" s="93"/>
      <c r="HEK430" s="93"/>
      <c r="HEL430" s="93"/>
      <c r="HEM430" s="93"/>
      <c r="HEN430" s="93"/>
      <c r="HEO430" s="93"/>
      <c r="HEP430" s="93"/>
      <c r="HEQ430" s="93"/>
      <c r="HER430" s="93"/>
      <c r="HES430" s="93"/>
      <c r="HET430" s="93"/>
      <c r="HEU430" s="93"/>
      <c r="HEV430" s="93"/>
      <c r="HEW430" s="93"/>
      <c r="HEX430" s="93"/>
      <c r="HEY430" s="93"/>
      <c r="HEZ430" s="93"/>
      <c r="HFA430" s="93"/>
      <c r="HFB430" s="93"/>
      <c r="HFC430" s="93"/>
      <c r="HFD430" s="93"/>
      <c r="HFE430" s="93"/>
      <c r="HFF430" s="93"/>
      <c r="HFG430" s="93"/>
      <c r="HFH430" s="93"/>
      <c r="HFI430" s="93"/>
      <c r="HFJ430" s="93"/>
      <c r="HFK430" s="93"/>
      <c r="HFL430" s="93"/>
      <c r="HFM430" s="93"/>
      <c r="HFN430" s="93"/>
      <c r="HFO430" s="93"/>
      <c r="HFP430" s="93"/>
      <c r="HFQ430" s="93"/>
      <c r="HFR430" s="93"/>
      <c r="HFS430" s="93"/>
      <c r="HFT430" s="93"/>
      <c r="HFU430" s="93"/>
      <c r="HFV430" s="93"/>
      <c r="HFW430" s="93"/>
      <c r="HFX430" s="93"/>
      <c r="HFY430" s="93"/>
      <c r="HFZ430" s="93"/>
      <c r="HGA430" s="93"/>
      <c r="HGB430" s="93"/>
      <c r="HGC430" s="93"/>
      <c r="HGD430" s="93"/>
      <c r="HGE430" s="93"/>
      <c r="HGF430" s="93"/>
      <c r="HGG430" s="93"/>
      <c r="HGH430" s="93"/>
      <c r="HGI430" s="93"/>
      <c r="HGJ430" s="93"/>
      <c r="HGK430" s="93"/>
      <c r="HGL430" s="93"/>
      <c r="HGM430" s="93"/>
      <c r="HGN430" s="93"/>
      <c r="HGO430" s="93"/>
      <c r="HGP430" s="93"/>
      <c r="HGQ430" s="93"/>
      <c r="HGR430" s="93"/>
      <c r="HGS430" s="93"/>
      <c r="HGT430" s="93"/>
      <c r="HGU430" s="93"/>
      <c r="HGV430" s="93"/>
      <c r="HGW430" s="93"/>
      <c r="HGX430" s="93"/>
      <c r="HGY430" s="93"/>
      <c r="HGZ430" s="93"/>
      <c r="HHA430" s="93"/>
      <c r="HHB430" s="93"/>
      <c r="HHC430" s="93"/>
      <c r="HHD430" s="93"/>
      <c r="HHE430" s="93"/>
      <c r="HHF430" s="93"/>
      <c r="HHG430" s="93"/>
      <c r="HHH430" s="93"/>
      <c r="HHI430" s="93"/>
      <c r="HHJ430" s="93"/>
      <c r="HHK430" s="93"/>
      <c r="HHL430" s="93"/>
      <c r="HHM430" s="93"/>
      <c r="HHN430" s="93"/>
      <c r="HHO430" s="93"/>
      <c r="HHP430" s="93"/>
      <c r="HHQ430" s="93"/>
      <c r="HHR430" s="93"/>
      <c r="HHS430" s="93"/>
      <c r="HHT430" s="93"/>
      <c r="HHU430" s="93"/>
      <c r="HHV430" s="93"/>
      <c r="HHW430" s="93"/>
      <c r="HHX430" s="93"/>
      <c r="HHY430" s="93"/>
      <c r="HHZ430" s="93"/>
      <c r="HIA430" s="93"/>
      <c r="HIB430" s="93"/>
      <c r="HIC430" s="93"/>
      <c r="HID430" s="93"/>
      <c r="HIE430" s="93"/>
      <c r="HIF430" s="93"/>
      <c r="HIG430" s="93"/>
      <c r="HIH430" s="93"/>
      <c r="HII430" s="93"/>
      <c r="HIJ430" s="93"/>
      <c r="HIK430" s="93"/>
      <c r="HIL430" s="93"/>
      <c r="HIM430" s="93"/>
      <c r="HIN430" s="93"/>
      <c r="HIO430" s="93"/>
      <c r="HIP430" s="93"/>
      <c r="HIQ430" s="93"/>
      <c r="HIR430" s="93"/>
      <c r="HIS430" s="93"/>
      <c r="HIT430" s="93"/>
      <c r="HIU430" s="93"/>
      <c r="HIV430" s="93"/>
      <c r="HIW430" s="93"/>
      <c r="HIX430" s="93"/>
      <c r="HIY430" s="93"/>
      <c r="HIZ430" s="93"/>
      <c r="HJA430" s="93"/>
      <c r="HJB430" s="93"/>
      <c r="HJC430" s="93"/>
      <c r="HJD430" s="93"/>
      <c r="HJE430" s="93"/>
      <c r="HJF430" s="93"/>
      <c r="HJG430" s="93"/>
      <c r="HJH430" s="93"/>
      <c r="HJI430" s="93"/>
      <c r="HJJ430" s="93"/>
      <c r="HJK430" s="93"/>
      <c r="HJL430" s="93"/>
      <c r="HJM430" s="93"/>
      <c r="HJN430" s="93"/>
      <c r="HJO430" s="93"/>
      <c r="HJP430" s="93"/>
      <c r="HJQ430" s="93"/>
      <c r="HJR430" s="93"/>
      <c r="HJS430" s="93"/>
      <c r="HJT430" s="93"/>
      <c r="HJU430" s="93"/>
      <c r="HJV430" s="93"/>
      <c r="HJW430" s="93"/>
      <c r="HJX430" s="93"/>
      <c r="HJY430" s="93"/>
      <c r="HJZ430" s="93"/>
      <c r="HKA430" s="93"/>
      <c r="HKB430" s="93"/>
      <c r="HKC430" s="93"/>
      <c r="HKD430" s="93"/>
      <c r="HKE430" s="93"/>
      <c r="HKF430" s="93"/>
      <c r="HKG430" s="93"/>
      <c r="HKH430" s="93"/>
      <c r="HKI430" s="93"/>
      <c r="HKJ430" s="93"/>
      <c r="HKK430" s="93"/>
      <c r="HKL430" s="93"/>
      <c r="HKM430" s="93"/>
      <c r="HKN430" s="93"/>
      <c r="HKO430" s="93"/>
      <c r="HKP430" s="93"/>
      <c r="HKQ430" s="93"/>
      <c r="HKR430" s="93"/>
      <c r="HKS430" s="93"/>
      <c r="HKT430" s="93"/>
      <c r="HKU430" s="93"/>
      <c r="HKV430" s="93"/>
      <c r="HKW430" s="93"/>
      <c r="HKX430" s="93"/>
      <c r="HKY430" s="93"/>
      <c r="HKZ430" s="93"/>
      <c r="HLA430" s="93"/>
      <c r="HLB430" s="93"/>
      <c r="HLC430" s="93"/>
      <c r="HLD430" s="93"/>
      <c r="HLE430" s="93"/>
      <c r="HLF430" s="93"/>
      <c r="HLG430" s="93"/>
      <c r="HLH430" s="93"/>
      <c r="HLI430" s="93"/>
      <c r="HLJ430" s="93"/>
      <c r="HLK430" s="93"/>
      <c r="HLL430" s="93"/>
      <c r="HLM430" s="93"/>
      <c r="HLN430" s="93"/>
      <c r="HLO430" s="93"/>
      <c r="HLP430" s="93"/>
      <c r="HLQ430" s="93"/>
      <c r="HLR430" s="93"/>
      <c r="HLS430" s="93"/>
      <c r="HLT430" s="93"/>
      <c r="HLU430" s="93"/>
      <c r="HLV430" s="93"/>
      <c r="HLW430" s="93"/>
      <c r="HLX430" s="93"/>
      <c r="HLY430" s="93"/>
      <c r="HLZ430" s="93"/>
      <c r="HMA430" s="93"/>
      <c r="HMB430" s="93"/>
      <c r="HMC430" s="93"/>
      <c r="HMD430" s="93"/>
      <c r="HME430" s="93"/>
      <c r="HMF430" s="93"/>
      <c r="HMG430" s="93"/>
      <c r="HMH430" s="93"/>
      <c r="HMI430" s="93"/>
      <c r="HMJ430" s="93"/>
      <c r="HMK430" s="93"/>
      <c r="HML430" s="93"/>
      <c r="HMM430" s="93"/>
      <c r="HMN430" s="93"/>
      <c r="HMO430" s="93"/>
      <c r="HMP430" s="93"/>
      <c r="HMQ430" s="93"/>
      <c r="HMR430" s="93"/>
      <c r="HMS430" s="93"/>
      <c r="HMT430" s="93"/>
      <c r="HMU430" s="93"/>
      <c r="HMV430" s="93"/>
      <c r="HMW430" s="93"/>
      <c r="HMX430" s="93"/>
      <c r="HMY430" s="93"/>
      <c r="HMZ430" s="93"/>
      <c r="HNA430" s="93"/>
      <c r="HNB430" s="93"/>
      <c r="HNC430" s="93"/>
      <c r="HND430" s="93"/>
      <c r="HNE430" s="93"/>
      <c r="HNF430" s="93"/>
      <c r="HNG430" s="93"/>
      <c r="HNH430" s="93"/>
      <c r="HNI430" s="93"/>
      <c r="HNJ430" s="93"/>
      <c r="HNK430" s="93"/>
      <c r="HNL430" s="93"/>
      <c r="HNM430" s="93"/>
      <c r="HNN430" s="93"/>
      <c r="HNO430" s="93"/>
      <c r="HNP430" s="93"/>
      <c r="HNQ430" s="93"/>
      <c r="HNR430" s="93"/>
      <c r="HNS430" s="93"/>
      <c r="HNT430" s="93"/>
      <c r="HNU430" s="93"/>
      <c r="HNV430" s="93"/>
      <c r="HNW430" s="93"/>
      <c r="HNX430" s="93"/>
      <c r="HNY430" s="93"/>
      <c r="HNZ430" s="93"/>
      <c r="HOA430" s="93"/>
      <c r="HOB430" s="93"/>
      <c r="HOC430" s="93"/>
      <c r="HOD430" s="93"/>
      <c r="HOE430" s="93"/>
      <c r="HOF430" s="93"/>
      <c r="HOG430" s="93"/>
      <c r="HOH430" s="93"/>
      <c r="HOI430" s="93"/>
      <c r="HOJ430" s="93"/>
      <c r="HOK430" s="93"/>
      <c r="HOL430" s="93"/>
      <c r="HOM430" s="93"/>
      <c r="HON430" s="93"/>
      <c r="HOO430" s="93"/>
      <c r="HOP430" s="93"/>
      <c r="HOQ430" s="93"/>
      <c r="HOR430" s="93"/>
      <c r="HOS430" s="93"/>
      <c r="HOT430" s="93"/>
      <c r="HOU430" s="93"/>
      <c r="HOV430" s="93"/>
      <c r="HOW430" s="93"/>
      <c r="HOX430" s="93"/>
      <c r="HOY430" s="93"/>
      <c r="HOZ430" s="93"/>
      <c r="HPA430" s="93"/>
      <c r="HPB430" s="93"/>
      <c r="HPC430" s="93"/>
      <c r="HPD430" s="93"/>
      <c r="HPE430" s="93"/>
      <c r="HPF430" s="93"/>
      <c r="HPG430" s="93"/>
      <c r="HPH430" s="93"/>
      <c r="HPI430" s="93"/>
      <c r="HPJ430" s="93"/>
      <c r="HPK430" s="93"/>
      <c r="HPL430" s="93"/>
      <c r="HPM430" s="93"/>
      <c r="HPN430" s="93"/>
      <c r="HPO430" s="93"/>
      <c r="HPP430" s="93"/>
      <c r="HPQ430" s="93"/>
      <c r="HPR430" s="93"/>
      <c r="HPS430" s="93"/>
      <c r="HPT430" s="93"/>
      <c r="HPU430" s="93"/>
      <c r="HPV430" s="93"/>
      <c r="HPW430" s="93"/>
      <c r="HPX430" s="93"/>
      <c r="HPY430" s="93"/>
      <c r="HPZ430" s="93"/>
      <c r="HQA430" s="93"/>
      <c r="HQB430" s="93"/>
      <c r="HQC430" s="93"/>
      <c r="HQD430" s="93"/>
      <c r="HQE430" s="93"/>
      <c r="HQF430" s="93"/>
      <c r="HQG430" s="93"/>
      <c r="HQH430" s="93"/>
      <c r="HQI430" s="93"/>
      <c r="HQJ430" s="93"/>
      <c r="HQK430" s="93"/>
      <c r="HQL430" s="93"/>
      <c r="HQM430" s="93"/>
      <c r="HQN430" s="93"/>
      <c r="HQO430" s="93"/>
      <c r="HQP430" s="93"/>
      <c r="HQQ430" s="93"/>
      <c r="HQR430" s="93"/>
      <c r="HQS430" s="93"/>
      <c r="HQT430" s="93"/>
      <c r="HQU430" s="93"/>
      <c r="HQV430" s="93"/>
      <c r="HQW430" s="93"/>
      <c r="HQX430" s="93"/>
      <c r="HQY430" s="93"/>
      <c r="HQZ430" s="93"/>
      <c r="HRA430" s="93"/>
      <c r="HRB430" s="93"/>
      <c r="HRC430" s="93"/>
      <c r="HRD430" s="93"/>
      <c r="HRE430" s="93"/>
      <c r="HRF430" s="93"/>
      <c r="HRG430" s="93"/>
      <c r="HRH430" s="93"/>
      <c r="HRI430" s="93"/>
      <c r="HRJ430" s="93"/>
      <c r="HRK430" s="93"/>
      <c r="HRL430" s="93"/>
      <c r="HRM430" s="93"/>
      <c r="HRN430" s="93"/>
      <c r="HRO430" s="93"/>
      <c r="HRP430" s="93"/>
      <c r="HRQ430" s="93"/>
      <c r="HRR430" s="93"/>
      <c r="HRS430" s="93"/>
      <c r="HRT430" s="93"/>
      <c r="HRU430" s="93"/>
      <c r="HRV430" s="93"/>
      <c r="HRW430" s="93"/>
      <c r="HRX430" s="93"/>
      <c r="HRY430" s="93"/>
      <c r="HRZ430" s="93"/>
      <c r="HSA430" s="93"/>
      <c r="HSB430" s="93"/>
      <c r="HSC430" s="93"/>
      <c r="HSD430" s="93"/>
      <c r="HSE430" s="93"/>
      <c r="HSF430" s="93"/>
      <c r="HSG430" s="93"/>
      <c r="HSH430" s="93"/>
      <c r="HSI430" s="93"/>
      <c r="HSJ430" s="93"/>
      <c r="HSK430" s="93"/>
      <c r="HSL430" s="93"/>
      <c r="HSM430" s="93"/>
      <c r="HSN430" s="93"/>
      <c r="HSO430" s="93"/>
      <c r="HSP430" s="93"/>
      <c r="HSQ430" s="93"/>
      <c r="HSR430" s="93"/>
      <c r="HSS430" s="93"/>
      <c r="HST430" s="93"/>
      <c r="HSU430" s="93"/>
      <c r="HSV430" s="93"/>
      <c r="HSW430" s="93"/>
      <c r="HSX430" s="93"/>
      <c r="HSY430" s="93"/>
      <c r="HSZ430" s="93"/>
      <c r="HTA430" s="93"/>
      <c r="HTB430" s="93"/>
      <c r="HTC430" s="93"/>
      <c r="HTD430" s="93"/>
      <c r="HTE430" s="93"/>
      <c r="HTF430" s="93"/>
      <c r="HTG430" s="93"/>
      <c r="HTH430" s="93"/>
      <c r="HTI430" s="93"/>
      <c r="HTJ430" s="93"/>
      <c r="HTK430" s="93"/>
      <c r="HTL430" s="93"/>
      <c r="HTM430" s="93"/>
      <c r="HTN430" s="93"/>
      <c r="HTO430" s="93"/>
      <c r="HTP430" s="93"/>
      <c r="HTQ430" s="93"/>
      <c r="HTR430" s="93"/>
      <c r="HTS430" s="93"/>
      <c r="HTT430" s="93"/>
      <c r="HTU430" s="93"/>
      <c r="HTV430" s="93"/>
      <c r="HTW430" s="93"/>
      <c r="HTX430" s="93"/>
      <c r="HTY430" s="93"/>
      <c r="HTZ430" s="93"/>
      <c r="HUA430" s="93"/>
      <c r="HUB430" s="93"/>
      <c r="HUC430" s="93"/>
      <c r="HUD430" s="93"/>
      <c r="HUE430" s="93"/>
      <c r="HUF430" s="93"/>
      <c r="HUG430" s="93"/>
      <c r="HUH430" s="93"/>
      <c r="HUI430" s="93"/>
      <c r="HUJ430" s="93"/>
      <c r="HUK430" s="93"/>
      <c r="HUL430" s="93"/>
      <c r="HUM430" s="93"/>
      <c r="HUN430" s="93"/>
      <c r="HUO430" s="93"/>
      <c r="HUP430" s="93"/>
      <c r="HUQ430" s="93"/>
      <c r="HUR430" s="93"/>
      <c r="HUS430" s="93"/>
      <c r="HUT430" s="93"/>
      <c r="HUU430" s="93"/>
      <c r="HUV430" s="93"/>
      <c r="HUW430" s="93"/>
      <c r="HUX430" s="93"/>
      <c r="HUY430" s="93"/>
      <c r="HUZ430" s="93"/>
      <c r="HVA430" s="93"/>
      <c r="HVB430" s="93"/>
      <c r="HVC430" s="93"/>
      <c r="HVD430" s="93"/>
      <c r="HVE430" s="93"/>
      <c r="HVF430" s="93"/>
      <c r="HVG430" s="93"/>
      <c r="HVH430" s="93"/>
      <c r="HVI430" s="93"/>
      <c r="HVJ430" s="93"/>
      <c r="HVK430" s="93"/>
      <c r="HVL430" s="93"/>
      <c r="HVM430" s="93"/>
      <c r="HVN430" s="93"/>
      <c r="HVO430" s="93"/>
      <c r="HVP430" s="93"/>
      <c r="HVQ430" s="93"/>
      <c r="HVR430" s="93"/>
      <c r="HVS430" s="93"/>
      <c r="HVT430" s="93"/>
      <c r="HVU430" s="93"/>
      <c r="HVV430" s="93"/>
      <c r="HVW430" s="93"/>
      <c r="HVX430" s="93"/>
      <c r="HVY430" s="93"/>
      <c r="HVZ430" s="93"/>
      <c r="HWA430" s="93"/>
      <c r="HWB430" s="93"/>
      <c r="HWC430" s="93"/>
      <c r="HWD430" s="93"/>
      <c r="HWE430" s="93"/>
      <c r="HWF430" s="93"/>
      <c r="HWG430" s="93"/>
      <c r="HWH430" s="93"/>
      <c r="HWI430" s="93"/>
      <c r="HWJ430" s="93"/>
      <c r="HWK430" s="93"/>
      <c r="HWL430" s="93"/>
      <c r="HWM430" s="93"/>
      <c r="HWN430" s="93"/>
      <c r="HWO430" s="93"/>
      <c r="HWP430" s="93"/>
      <c r="HWQ430" s="93"/>
      <c r="HWR430" s="93"/>
      <c r="HWS430" s="93"/>
      <c r="HWT430" s="93"/>
      <c r="HWU430" s="93"/>
      <c r="HWV430" s="93"/>
      <c r="HWW430" s="93"/>
      <c r="HWX430" s="93"/>
      <c r="HWY430" s="93"/>
      <c r="HWZ430" s="93"/>
      <c r="HXA430" s="93"/>
      <c r="HXB430" s="93"/>
      <c r="HXC430" s="93"/>
      <c r="HXD430" s="93"/>
      <c r="HXE430" s="93"/>
      <c r="HXF430" s="93"/>
      <c r="HXG430" s="93"/>
      <c r="HXH430" s="93"/>
      <c r="HXI430" s="93"/>
      <c r="HXJ430" s="93"/>
      <c r="HXK430" s="93"/>
      <c r="HXL430" s="93"/>
      <c r="HXM430" s="93"/>
      <c r="HXN430" s="93"/>
      <c r="HXO430" s="93"/>
      <c r="HXP430" s="93"/>
      <c r="HXQ430" s="93"/>
      <c r="HXR430" s="93"/>
      <c r="HXS430" s="93"/>
      <c r="HXT430" s="93"/>
      <c r="HXU430" s="93"/>
      <c r="HXV430" s="93"/>
      <c r="HXW430" s="93"/>
      <c r="HXX430" s="93"/>
      <c r="HXY430" s="93"/>
      <c r="HXZ430" s="93"/>
      <c r="HYA430" s="93"/>
      <c r="HYB430" s="93"/>
      <c r="HYC430" s="93"/>
      <c r="HYD430" s="93"/>
      <c r="HYE430" s="93"/>
      <c r="HYF430" s="93"/>
      <c r="HYG430" s="93"/>
      <c r="HYH430" s="93"/>
      <c r="HYI430" s="93"/>
      <c r="HYJ430" s="93"/>
      <c r="HYK430" s="93"/>
      <c r="HYL430" s="93"/>
      <c r="HYM430" s="93"/>
      <c r="HYN430" s="93"/>
      <c r="HYO430" s="93"/>
      <c r="HYP430" s="93"/>
      <c r="HYQ430" s="93"/>
      <c r="HYR430" s="93"/>
      <c r="HYS430" s="93"/>
      <c r="HYT430" s="93"/>
      <c r="HYU430" s="93"/>
      <c r="HYV430" s="93"/>
      <c r="HYW430" s="93"/>
      <c r="HYX430" s="93"/>
      <c r="HYY430" s="93"/>
      <c r="HYZ430" s="93"/>
      <c r="HZA430" s="93"/>
      <c r="HZB430" s="93"/>
      <c r="HZC430" s="93"/>
      <c r="HZD430" s="93"/>
      <c r="HZE430" s="93"/>
      <c r="HZF430" s="93"/>
      <c r="HZG430" s="93"/>
      <c r="HZH430" s="93"/>
      <c r="HZI430" s="93"/>
      <c r="HZJ430" s="93"/>
      <c r="HZK430" s="93"/>
      <c r="HZL430" s="93"/>
      <c r="HZM430" s="93"/>
      <c r="HZN430" s="93"/>
      <c r="HZO430" s="93"/>
      <c r="HZP430" s="93"/>
      <c r="HZQ430" s="93"/>
      <c r="HZR430" s="93"/>
      <c r="HZS430" s="93"/>
      <c r="HZT430" s="93"/>
      <c r="HZU430" s="93"/>
      <c r="HZV430" s="93"/>
      <c r="HZW430" s="93"/>
      <c r="HZX430" s="93"/>
      <c r="HZY430" s="93"/>
      <c r="HZZ430" s="93"/>
      <c r="IAA430" s="93"/>
      <c r="IAB430" s="93"/>
      <c r="IAC430" s="93"/>
      <c r="IAD430" s="93"/>
      <c r="IAE430" s="93"/>
      <c r="IAF430" s="93"/>
      <c r="IAG430" s="93"/>
      <c r="IAH430" s="93"/>
      <c r="IAI430" s="93"/>
      <c r="IAJ430" s="93"/>
      <c r="IAK430" s="93"/>
      <c r="IAL430" s="93"/>
      <c r="IAM430" s="93"/>
      <c r="IAN430" s="93"/>
      <c r="IAO430" s="93"/>
      <c r="IAP430" s="93"/>
      <c r="IAQ430" s="93"/>
      <c r="IAR430" s="93"/>
      <c r="IAS430" s="93"/>
      <c r="IAT430" s="93"/>
      <c r="IAU430" s="93"/>
      <c r="IAV430" s="93"/>
      <c r="IAW430" s="93"/>
      <c r="IAX430" s="93"/>
      <c r="IAY430" s="93"/>
      <c r="IAZ430" s="93"/>
      <c r="IBA430" s="93"/>
      <c r="IBB430" s="93"/>
      <c r="IBC430" s="93"/>
      <c r="IBD430" s="93"/>
      <c r="IBE430" s="93"/>
      <c r="IBF430" s="93"/>
      <c r="IBG430" s="93"/>
      <c r="IBH430" s="93"/>
      <c r="IBI430" s="93"/>
      <c r="IBJ430" s="93"/>
      <c r="IBK430" s="93"/>
      <c r="IBL430" s="93"/>
      <c r="IBM430" s="93"/>
      <c r="IBN430" s="93"/>
      <c r="IBO430" s="93"/>
      <c r="IBP430" s="93"/>
      <c r="IBQ430" s="93"/>
      <c r="IBR430" s="93"/>
      <c r="IBS430" s="93"/>
      <c r="IBT430" s="93"/>
      <c r="IBU430" s="93"/>
      <c r="IBV430" s="93"/>
      <c r="IBW430" s="93"/>
      <c r="IBX430" s="93"/>
      <c r="IBY430" s="93"/>
      <c r="IBZ430" s="93"/>
      <c r="ICA430" s="93"/>
      <c r="ICB430" s="93"/>
      <c r="ICC430" s="93"/>
      <c r="ICD430" s="93"/>
      <c r="ICE430" s="93"/>
      <c r="ICF430" s="93"/>
      <c r="ICG430" s="93"/>
      <c r="ICH430" s="93"/>
      <c r="ICI430" s="93"/>
      <c r="ICJ430" s="93"/>
      <c r="ICK430" s="93"/>
      <c r="ICL430" s="93"/>
      <c r="ICM430" s="93"/>
      <c r="ICN430" s="93"/>
      <c r="ICO430" s="93"/>
      <c r="ICP430" s="93"/>
      <c r="ICQ430" s="93"/>
      <c r="ICR430" s="93"/>
      <c r="ICS430" s="93"/>
      <c r="ICT430" s="93"/>
      <c r="ICU430" s="93"/>
      <c r="ICV430" s="93"/>
      <c r="ICW430" s="93"/>
      <c r="ICX430" s="93"/>
      <c r="ICY430" s="93"/>
      <c r="ICZ430" s="93"/>
      <c r="IDA430" s="93"/>
      <c r="IDB430" s="93"/>
      <c r="IDC430" s="93"/>
      <c r="IDD430" s="93"/>
      <c r="IDE430" s="93"/>
      <c r="IDF430" s="93"/>
      <c r="IDG430" s="93"/>
      <c r="IDH430" s="93"/>
      <c r="IDI430" s="93"/>
      <c r="IDJ430" s="93"/>
      <c r="IDK430" s="93"/>
      <c r="IDL430" s="93"/>
      <c r="IDM430" s="93"/>
      <c r="IDN430" s="93"/>
      <c r="IDO430" s="93"/>
      <c r="IDP430" s="93"/>
      <c r="IDQ430" s="93"/>
      <c r="IDR430" s="93"/>
      <c r="IDS430" s="93"/>
      <c r="IDT430" s="93"/>
      <c r="IDU430" s="93"/>
      <c r="IDV430" s="93"/>
      <c r="IDW430" s="93"/>
      <c r="IDX430" s="93"/>
      <c r="IDY430" s="93"/>
      <c r="IDZ430" s="93"/>
      <c r="IEA430" s="93"/>
      <c r="IEB430" s="93"/>
      <c r="IEC430" s="93"/>
      <c r="IED430" s="93"/>
      <c r="IEE430" s="93"/>
      <c r="IEF430" s="93"/>
      <c r="IEG430" s="93"/>
      <c r="IEH430" s="93"/>
      <c r="IEI430" s="93"/>
      <c r="IEJ430" s="93"/>
      <c r="IEK430" s="93"/>
      <c r="IEL430" s="93"/>
      <c r="IEM430" s="93"/>
      <c r="IEN430" s="93"/>
      <c r="IEO430" s="93"/>
      <c r="IEP430" s="93"/>
      <c r="IEQ430" s="93"/>
      <c r="IER430" s="93"/>
      <c r="IES430" s="93"/>
      <c r="IET430" s="93"/>
      <c r="IEU430" s="93"/>
      <c r="IEV430" s="93"/>
      <c r="IEW430" s="93"/>
      <c r="IEX430" s="93"/>
      <c r="IEY430" s="93"/>
      <c r="IEZ430" s="93"/>
      <c r="IFA430" s="93"/>
      <c r="IFB430" s="93"/>
      <c r="IFC430" s="93"/>
      <c r="IFD430" s="93"/>
      <c r="IFE430" s="93"/>
      <c r="IFF430" s="93"/>
      <c r="IFG430" s="93"/>
      <c r="IFH430" s="93"/>
      <c r="IFI430" s="93"/>
      <c r="IFJ430" s="93"/>
      <c r="IFK430" s="93"/>
      <c r="IFL430" s="93"/>
      <c r="IFM430" s="93"/>
      <c r="IFN430" s="93"/>
      <c r="IFO430" s="93"/>
      <c r="IFP430" s="93"/>
      <c r="IFQ430" s="93"/>
      <c r="IFR430" s="93"/>
      <c r="IFS430" s="93"/>
      <c r="IFT430" s="93"/>
      <c r="IFU430" s="93"/>
      <c r="IFV430" s="93"/>
      <c r="IFW430" s="93"/>
      <c r="IFX430" s="93"/>
      <c r="IFY430" s="93"/>
      <c r="IFZ430" s="93"/>
      <c r="IGA430" s="93"/>
      <c r="IGB430" s="93"/>
      <c r="IGC430" s="93"/>
      <c r="IGD430" s="93"/>
      <c r="IGE430" s="93"/>
      <c r="IGF430" s="93"/>
      <c r="IGG430" s="93"/>
      <c r="IGH430" s="93"/>
      <c r="IGI430" s="93"/>
      <c r="IGJ430" s="93"/>
      <c r="IGK430" s="93"/>
      <c r="IGL430" s="93"/>
      <c r="IGM430" s="93"/>
      <c r="IGN430" s="93"/>
      <c r="IGO430" s="93"/>
      <c r="IGP430" s="93"/>
      <c r="IGQ430" s="93"/>
      <c r="IGR430" s="93"/>
      <c r="IGS430" s="93"/>
      <c r="IGT430" s="93"/>
      <c r="IGU430" s="93"/>
      <c r="IGV430" s="93"/>
      <c r="IGW430" s="93"/>
      <c r="IGX430" s="93"/>
      <c r="IGY430" s="93"/>
      <c r="IGZ430" s="93"/>
      <c r="IHA430" s="93"/>
      <c r="IHB430" s="93"/>
      <c r="IHC430" s="93"/>
      <c r="IHD430" s="93"/>
      <c r="IHE430" s="93"/>
      <c r="IHF430" s="93"/>
      <c r="IHG430" s="93"/>
      <c r="IHH430" s="93"/>
      <c r="IHI430" s="93"/>
      <c r="IHJ430" s="93"/>
      <c r="IHK430" s="93"/>
      <c r="IHL430" s="93"/>
      <c r="IHM430" s="93"/>
      <c r="IHN430" s="93"/>
      <c r="IHO430" s="93"/>
      <c r="IHP430" s="93"/>
      <c r="IHQ430" s="93"/>
      <c r="IHR430" s="93"/>
      <c r="IHS430" s="93"/>
      <c r="IHT430" s="93"/>
      <c r="IHU430" s="93"/>
      <c r="IHV430" s="93"/>
      <c r="IHW430" s="93"/>
      <c r="IHX430" s="93"/>
      <c r="IHY430" s="93"/>
      <c r="IHZ430" s="93"/>
      <c r="IIA430" s="93"/>
      <c r="IIB430" s="93"/>
      <c r="IIC430" s="93"/>
      <c r="IID430" s="93"/>
      <c r="IIE430" s="93"/>
      <c r="IIF430" s="93"/>
      <c r="IIG430" s="93"/>
      <c r="IIH430" s="93"/>
      <c r="III430" s="93"/>
      <c r="IIJ430" s="93"/>
      <c r="IIK430" s="93"/>
      <c r="IIL430" s="93"/>
      <c r="IIM430" s="93"/>
      <c r="IIN430" s="93"/>
      <c r="IIO430" s="93"/>
      <c r="IIP430" s="93"/>
      <c r="IIQ430" s="93"/>
      <c r="IIR430" s="93"/>
      <c r="IIS430" s="93"/>
      <c r="IIT430" s="93"/>
      <c r="IIU430" s="93"/>
      <c r="IIV430" s="93"/>
      <c r="IIW430" s="93"/>
      <c r="IIX430" s="93"/>
      <c r="IIY430" s="93"/>
      <c r="IIZ430" s="93"/>
      <c r="IJA430" s="93"/>
      <c r="IJB430" s="93"/>
      <c r="IJC430" s="93"/>
      <c r="IJD430" s="93"/>
      <c r="IJE430" s="93"/>
      <c r="IJF430" s="93"/>
      <c r="IJG430" s="93"/>
      <c r="IJH430" s="93"/>
      <c r="IJI430" s="93"/>
      <c r="IJJ430" s="93"/>
      <c r="IJK430" s="93"/>
      <c r="IJL430" s="93"/>
      <c r="IJM430" s="93"/>
      <c r="IJN430" s="93"/>
      <c r="IJO430" s="93"/>
      <c r="IJP430" s="93"/>
      <c r="IJQ430" s="93"/>
      <c r="IJR430" s="93"/>
      <c r="IJS430" s="93"/>
      <c r="IJT430" s="93"/>
      <c r="IJU430" s="93"/>
      <c r="IJV430" s="93"/>
      <c r="IJW430" s="93"/>
      <c r="IJX430" s="93"/>
      <c r="IJY430" s="93"/>
      <c r="IJZ430" s="93"/>
      <c r="IKA430" s="93"/>
      <c r="IKB430" s="93"/>
      <c r="IKC430" s="93"/>
      <c r="IKD430" s="93"/>
      <c r="IKE430" s="93"/>
      <c r="IKF430" s="93"/>
      <c r="IKG430" s="93"/>
      <c r="IKH430" s="93"/>
      <c r="IKI430" s="93"/>
      <c r="IKJ430" s="93"/>
      <c r="IKK430" s="93"/>
      <c r="IKL430" s="93"/>
      <c r="IKM430" s="93"/>
      <c r="IKN430" s="93"/>
      <c r="IKO430" s="93"/>
      <c r="IKP430" s="93"/>
      <c r="IKQ430" s="93"/>
      <c r="IKR430" s="93"/>
      <c r="IKS430" s="93"/>
      <c r="IKT430" s="93"/>
      <c r="IKU430" s="93"/>
      <c r="IKV430" s="93"/>
      <c r="IKW430" s="93"/>
      <c r="IKX430" s="93"/>
      <c r="IKY430" s="93"/>
      <c r="IKZ430" s="93"/>
      <c r="ILA430" s="93"/>
      <c r="ILB430" s="93"/>
      <c r="ILC430" s="93"/>
      <c r="ILD430" s="93"/>
      <c r="ILE430" s="93"/>
      <c r="ILF430" s="93"/>
      <c r="ILG430" s="93"/>
      <c r="ILH430" s="93"/>
      <c r="ILI430" s="93"/>
      <c r="ILJ430" s="93"/>
      <c r="ILK430" s="93"/>
      <c r="ILL430" s="93"/>
      <c r="ILM430" s="93"/>
      <c r="ILN430" s="93"/>
      <c r="ILO430" s="93"/>
      <c r="ILP430" s="93"/>
      <c r="ILQ430" s="93"/>
      <c r="ILR430" s="93"/>
      <c r="ILS430" s="93"/>
      <c r="ILT430" s="93"/>
      <c r="ILU430" s="93"/>
      <c r="ILV430" s="93"/>
      <c r="ILW430" s="93"/>
      <c r="ILX430" s="93"/>
      <c r="ILY430" s="93"/>
      <c r="ILZ430" s="93"/>
      <c r="IMA430" s="93"/>
      <c r="IMB430" s="93"/>
      <c r="IMC430" s="93"/>
      <c r="IMD430" s="93"/>
      <c r="IME430" s="93"/>
      <c r="IMF430" s="93"/>
      <c r="IMG430" s="93"/>
      <c r="IMH430" s="93"/>
      <c r="IMI430" s="93"/>
      <c r="IMJ430" s="93"/>
      <c r="IMK430" s="93"/>
      <c r="IML430" s="93"/>
      <c r="IMM430" s="93"/>
      <c r="IMN430" s="93"/>
      <c r="IMO430" s="93"/>
      <c r="IMP430" s="93"/>
      <c r="IMQ430" s="93"/>
      <c r="IMR430" s="93"/>
      <c r="IMS430" s="93"/>
      <c r="IMT430" s="93"/>
      <c r="IMU430" s="93"/>
      <c r="IMV430" s="93"/>
      <c r="IMW430" s="93"/>
      <c r="IMX430" s="93"/>
      <c r="IMY430" s="93"/>
      <c r="IMZ430" s="93"/>
      <c r="INA430" s="93"/>
      <c r="INB430" s="93"/>
      <c r="INC430" s="93"/>
      <c r="IND430" s="93"/>
      <c r="INE430" s="93"/>
      <c r="INF430" s="93"/>
      <c r="ING430" s="93"/>
      <c r="INH430" s="93"/>
      <c r="INI430" s="93"/>
      <c r="INJ430" s="93"/>
      <c r="INK430" s="93"/>
      <c r="INL430" s="93"/>
      <c r="INM430" s="93"/>
      <c r="INN430" s="93"/>
      <c r="INO430" s="93"/>
      <c r="INP430" s="93"/>
      <c r="INQ430" s="93"/>
      <c r="INR430" s="93"/>
      <c r="INS430" s="93"/>
      <c r="INT430" s="93"/>
      <c r="INU430" s="93"/>
      <c r="INV430" s="93"/>
      <c r="INW430" s="93"/>
      <c r="INX430" s="93"/>
      <c r="INY430" s="93"/>
      <c r="INZ430" s="93"/>
      <c r="IOA430" s="93"/>
      <c r="IOB430" s="93"/>
      <c r="IOC430" s="93"/>
      <c r="IOD430" s="93"/>
      <c r="IOE430" s="93"/>
      <c r="IOF430" s="93"/>
      <c r="IOG430" s="93"/>
      <c r="IOH430" s="93"/>
      <c r="IOI430" s="93"/>
      <c r="IOJ430" s="93"/>
      <c r="IOK430" s="93"/>
      <c r="IOL430" s="93"/>
      <c r="IOM430" s="93"/>
      <c r="ION430" s="93"/>
      <c r="IOO430" s="93"/>
      <c r="IOP430" s="93"/>
      <c r="IOQ430" s="93"/>
      <c r="IOR430" s="93"/>
      <c r="IOS430" s="93"/>
      <c r="IOT430" s="93"/>
      <c r="IOU430" s="93"/>
      <c r="IOV430" s="93"/>
      <c r="IOW430" s="93"/>
      <c r="IOX430" s="93"/>
      <c r="IOY430" s="93"/>
      <c r="IOZ430" s="93"/>
      <c r="IPA430" s="93"/>
      <c r="IPB430" s="93"/>
      <c r="IPC430" s="93"/>
      <c r="IPD430" s="93"/>
      <c r="IPE430" s="93"/>
      <c r="IPF430" s="93"/>
      <c r="IPG430" s="93"/>
      <c r="IPH430" s="93"/>
      <c r="IPI430" s="93"/>
      <c r="IPJ430" s="93"/>
      <c r="IPK430" s="93"/>
      <c r="IPL430" s="93"/>
      <c r="IPM430" s="93"/>
      <c r="IPN430" s="93"/>
      <c r="IPO430" s="93"/>
      <c r="IPP430" s="93"/>
      <c r="IPQ430" s="93"/>
      <c r="IPR430" s="93"/>
      <c r="IPS430" s="93"/>
      <c r="IPT430" s="93"/>
      <c r="IPU430" s="93"/>
      <c r="IPV430" s="93"/>
      <c r="IPW430" s="93"/>
      <c r="IPX430" s="93"/>
      <c r="IPY430" s="93"/>
      <c r="IPZ430" s="93"/>
      <c r="IQA430" s="93"/>
      <c r="IQB430" s="93"/>
      <c r="IQC430" s="93"/>
      <c r="IQD430" s="93"/>
      <c r="IQE430" s="93"/>
      <c r="IQF430" s="93"/>
      <c r="IQG430" s="93"/>
      <c r="IQH430" s="93"/>
      <c r="IQI430" s="93"/>
      <c r="IQJ430" s="93"/>
      <c r="IQK430" s="93"/>
      <c r="IQL430" s="93"/>
      <c r="IQM430" s="93"/>
      <c r="IQN430" s="93"/>
      <c r="IQO430" s="93"/>
      <c r="IQP430" s="93"/>
      <c r="IQQ430" s="93"/>
      <c r="IQR430" s="93"/>
      <c r="IQS430" s="93"/>
      <c r="IQT430" s="93"/>
      <c r="IQU430" s="93"/>
      <c r="IQV430" s="93"/>
      <c r="IQW430" s="93"/>
      <c r="IQX430" s="93"/>
      <c r="IQY430" s="93"/>
      <c r="IQZ430" s="93"/>
      <c r="IRA430" s="93"/>
      <c r="IRB430" s="93"/>
      <c r="IRC430" s="93"/>
      <c r="IRD430" s="93"/>
      <c r="IRE430" s="93"/>
      <c r="IRF430" s="93"/>
      <c r="IRG430" s="93"/>
      <c r="IRH430" s="93"/>
      <c r="IRI430" s="93"/>
      <c r="IRJ430" s="93"/>
      <c r="IRK430" s="93"/>
      <c r="IRL430" s="93"/>
      <c r="IRM430" s="93"/>
      <c r="IRN430" s="93"/>
      <c r="IRO430" s="93"/>
      <c r="IRP430" s="93"/>
      <c r="IRQ430" s="93"/>
      <c r="IRR430" s="93"/>
      <c r="IRS430" s="93"/>
      <c r="IRT430" s="93"/>
      <c r="IRU430" s="93"/>
      <c r="IRV430" s="93"/>
      <c r="IRW430" s="93"/>
      <c r="IRX430" s="93"/>
      <c r="IRY430" s="93"/>
      <c r="IRZ430" s="93"/>
      <c r="ISA430" s="93"/>
      <c r="ISB430" s="93"/>
      <c r="ISC430" s="93"/>
      <c r="ISD430" s="93"/>
      <c r="ISE430" s="93"/>
      <c r="ISF430" s="93"/>
      <c r="ISG430" s="93"/>
      <c r="ISH430" s="93"/>
      <c r="ISI430" s="93"/>
      <c r="ISJ430" s="93"/>
      <c r="ISK430" s="93"/>
      <c r="ISL430" s="93"/>
      <c r="ISM430" s="93"/>
      <c r="ISN430" s="93"/>
      <c r="ISO430" s="93"/>
      <c r="ISP430" s="93"/>
      <c r="ISQ430" s="93"/>
      <c r="ISR430" s="93"/>
      <c r="ISS430" s="93"/>
      <c r="IST430" s="93"/>
      <c r="ISU430" s="93"/>
      <c r="ISV430" s="93"/>
      <c r="ISW430" s="93"/>
      <c r="ISX430" s="93"/>
      <c r="ISY430" s="93"/>
      <c r="ISZ430" s="93"/>
      <c r="ITA430" s="93"/>
      <c r="ITB430" s="93"/>
      <c r="ITC430" s="93"/>
      <c r="ITD430" s="93"/>
      <c r="ITE430" s="93"/>
      <c r="ITF430" s="93"/>
      <c r="ITG430" s="93"/>
      <c r="ITH430" s="93"/>
      <c r="ITI430" s="93"/>
      <c r="ITJ430" s="93"/>
      <c r="ITK430" s="93"/>
      <c r="ITL430" s="93"/>
      <c r="ITM430" s="93"/>
      <c r="ITN430" s="93"/>
      <c r="ITO430" s="93"/>
      <c r="ITP430" s="93"/>
      <c r="ITQ430" s="93"/>
      <c r="ITR430" s="93"/>
      <c r="ITS430" s="93"/>
      <c r="ITT430" s="93"/>
      <c r="ITU430" s="93"/>
      <c r="ITV430" s="93"/>
      <c r="ITW430" s="93"/>
      <c r="ITX430" s="93"/>
      <c r="ITY430" s="93"/>
      <c r="ITZ430" s="93"/>
      <c r="IUA430" s="93"/>
      <c r="IUB430" s="93"/>
      <c r="IUC430" s="93"/>
      <c r="IUD430" s="93"/>
      <c r="IUE430" s="93"/>
      <c r="IUF430" s="93"/>
      <c r="IUG430" s="93"/>
      <c r="IUH430" s="93"/>
      <c r="IUI430" s="93"/>
      <c r="IUJ430" s="93"/>
      <c r="IUK430" s="93"/>
      <c r="IUL430" s="93"/>
      <c r="IUM430" s="93"/>
      <c r="IUN430" s="93"/>
      <c r="IUO430" s="93"/>
      <c r="IUP430" s="93"/>
      <c r="IUQ430" s="93"/>
      <c r="IUR430" s="93"/>
      <c r="IUS430" s="93"/>
      <c r="IUT430" s="93"/>
      <c r="IUU430" s="93"/>
      <c r="IUV430" s="93"/>
      <c r="IUW430" s="93"/>
      <c r="IUX430" s="93"/>
      <c r="IUY430" s="93"/>
      <c r="IUZ430" s="93"/>
      <c r="IVA430" s="93"/>
      <c r="IVB430" s="93"/>
      <c r="IVC430" s="93"/>
      <c r="IVD430" s="93"/>
      <c r="IVE430" s="93"/>
      <c r="IVF430" s="93"/>
      <c r="IVG430" s="93"/>
      <c r="IVH430" s="93"/>
      <c r="IVI430" s="93"/>
      <c r="IVJ430" s="93"/>
      <c r="IVK430" s="93"/>
      <c r="IVL430" s="93"/>
      <c r="IVM430" s="93"/>
      <c r="IVN430" s="93"/>
      <c r="IVO430" s="93"/>
      <c r="IVP430" s="93"/>
      <c r="IVQ430" s="93"/>
      <c r="IVR430" s="93"/>
      <c r="IVS430" s="93"/>
      <c r="IVT430" s="93"/>
      <c r="IVU430" s="93"/>
      <c r="IVV430" s="93"/>
      <c r="IVW430" s="93"/>
      <c r="IVX430" s="93"/>
      <c r="IVY430" s="93"/>
      <c r="IVZ430" s="93"/>
      <c r="IWA430" s="93"/>
      <c r="IWB430" s="93"/>
      <c r="IWC430" s="93"/>
      <c r="IWD430" s="93"/>
      <c r="IWE430" s="93"/>
      <c r="IWF430" s="93"/>
      <c r="IWG430" s="93"/>
      <c r="IWH430" s="93"/>
      <c r="IWI430" s="93"/>
      <c r="IWJ430" s="93"/>
      <c r="IWK430" s="93"/>
      <c r="IWL430" s="93"/>
      <c r="IWM430" s="93"/>
      <c r="IWN430" s="93"/>
      <c r="IWO430" s="93"/>
      <c r="IWP430" s="93"/>
      <c r="IWQ430" s="93"/>
      <c r="IWR430" s="93"/>
      <c r="IWS430" s="93"/>
      <c r="IWT430" s="93"/>
      <c r="IWU430" s="93"/>
      <c r="IWV430" s="93"/>
      <c r="IWW430" s="93"/>
      <c r="IWX430" s="93"/>
      <c r="IWY430" s="93"/>
      <c r="IWZ430" s="93"/>
      <c r="IXA430" s="93"/>
      <c r="IXB430" s="93"/>
      <c r="IXC430" s="93"/>
      <c r="IXD430" s="93"/>
      <c r="IXE430" s="93"/>
      <c r="IXF430" s="93"/>
      <c r="IXG430" s="93"/>
      <c r="IXH430" s="93"/>
      <c r="IXI430" s="93"/>
      <c r="IXJ430" s="93"/>
      <c r="IXK430" s="93"/>
      <c r="IXL430" s="93"/>
      <c r="IXM430" s="93"/>
      <c r="IXN430" s="93"/>
      <c r="IXO430" s="93"/>
      <c r="IXP430" s="93"/>
      <c r="IXQ430" s="93"/>
      <c r="IXR430" s="93"/>
      <c r="IXS430" s="93"/>
      <c r="IXT430" s="93"/>
      <c r="IXU430" s="93"/>
      <c r="IXV430" s="93"/>
      <c r="IXW430" s="93"/>
      <c r="IXX430" s="93"/>
      <c r="IXY430" s="93"/>
      <c r="IXZ430" s="93"/>
      <c r="IYA430" s="93"/>
      <c r="IYB430" s="93"/>
      <c r="IYC430" s="93"/>
      <c r="IYD430" s="93"/>
      <c r="IYE430" s="93"/>
      <c r="IYF430" s="93"/>
      <c r="IYG430" s="93"/>
      <c r="IYH430" s="93"/>
      <c r="IYI430" s="93"/>
      <c r="IYJ430" s="93"/>
      <c r="IYK430" s="93"/>
      <c r="IYL430" s="93"/>
      <c r="IYM430" s="93"/>
      <c r="IYN430" s="93"/>
      <c r="IYO430" s="93"/>
      <c r="IYP430" s="93"/>
      <c r="IYQ430" s="93"/>
      <c r="IYR430" s="93"/>
      <c r="IYS430" s="93"/>
      <c r="IYT430" s="93"/>
      <c r="IYU430" s="93"/>
      <c r="IYV430" s="93"/>
      <c r="IYW430" s="93"/>
      <c r="IYX430" s="93"/>
      <c r="IYY430" s="93"/>
      <c r="IYZ430" s="93"/>
      <c r="IZA430" s="93"/>
      <c r="IZB430" s="93"/>
      <c r="IZC430" s="93"/>
      <c r="IZD430" s="93"/>
      <c r="IZE430" s="93"/>
      <c r="IZF430" s="93"/>
      <c r="IZG430" s="93"/>
      <c r="IZH430" s="93"/>
      <c r="IZI430" s="93"/>
      <c r="IZJ430" s="93"/>
      <c r="IZK430" s="93"/>
      <c r="IZL430" s="93"/>
      <c r="IZM430" s="93"/>
      <c r="IZN430" s="93"/>
      <c r="IZO430" s="93"/>
      <c r="IZP430" s="93"/>
      <c r="IZQ430" s="93"/>
      <c r="IZR430" s="93"/>
      <c r="IZS430" s="93"/>
      <c r="IZT430" s="93"/>
      <c r="IZU430" s="93"/>
      <c r="IZV430" s="93"/>
      <c r="IZW430" s="93"/>
      <c r="IZX430" s="93"/>
      <c r="IZY430" s="93"/>
      <c r="IZZ430" s="93"/>
      <c r="JAA430" s="93"/>
      <c r="JAB430" s="93"/>
      <c r="JAC430" s="93"/>
      <c r="JAD430" s="93"/>
      <c r="JAE430" s="93"/>
      <c r="JAF430" s="93"/>
      <c r="JAG430" s="93"/>
      <c r="JAH430" s="93"/>
      <c r="JAI430" s="93"/>
      <c r="JAJ430" s="93"/>
      <c r="JAK430" s="93"/>
      <c r="JAL430" s="93"/>
      <c r="JAM430" s="93"/>
      <c r="JAN430" s="93"/>
      <c r="JAO430" s="93"/>
      <c r="JAP430" s="93"/>
      <c r="JAQ430" s="93"/>
      <c r="JAR430" s="93"/>
      <c r="JAS430" s="93"/>
      <c r="JAT430" s="93"/>
      <c r="JAU430" s="93"/>
      <c r="JAV430" s="93"/>
      <c r="JAW430" s="93"/>
      <c r="JAX430" s="93"/>
      <c r="JAY430" s="93"/>
      <c r="JAZ430" s="93"/>
      <c r="JBA430" s="93"/>
      <c r="JBB430" s="93"/>
      <c r="JBC430" s="93"/>
      <c r="JBD430" s="93"/>
      <c r="JBE430" s="93"/>
      <c r="JBF430" s="93"/>
      <c r="JBG430" s="93"/>
      <c r="JBH430" s="93"/>
      <c r="JBI430" s="93"/>
      <c r="JBJ430" s="93"/>
      <c r="JBK430" s="93"/>
      <c r="JBL430" s="93"/>
      <c r="JBM430" s="93"/>
      <c r="JBN430" s="93"/>
      <c r="JBO430" s="93"/>
      <c r="JBP430" s="93"/>
      <c r="JBQ430" s="93"/>
      <c r="JBR430" s="93"/>
      <c r="JBS430" s="93"/>
      <c r="JBT430" s="93"/>
      <c r="JBU430" s="93"/>
      <c r="JBV430" s="93"/>
      <c r="JBW430" s="93"/>
      <c r="JBX430" s="93"/>
      <c r="JBY430" s="93"/>
      <c r="JBZ430" s="93"/>
      <c r="JCA430" s="93"/>
      <c r="JCB430" s="93"/>
      <c r="JCC430" s="93"/>
      <c r="JCD430" s="93"/>
      <c r="JCE430" s="93"/>
      <c r="JCF430" s="93"/>
      <c r="JCG430" s="93"/>
      <c r="JCH430" s="93"/>
      <c r="JCI430" s="93"/>
      <c r="JCJ430" s="93"/>
      <c r="JCK430" s="93"/>
      <c r="JCL430" s="93"/>
      <c r="JCM430" s="93"/>
      <c r="JCN430" s="93"/>
      <c r="JCO430" s="93"/>
      <c r="JCP430" s="93"/>
      <c r="JCQ430" s="93"/>
      <c r="JCR430" s="93"/>
      <c r="JCS430" s="93"/>
      <c r="JCT430" s="93"/>
      <c r="JCU430" s="93"/>
      <c r="JCV430" s="93"/>
      <c r="JCW430" s="93"/>
      <c r="JCX430" s="93"/>
      <c r="JCY430" s="93"/>
      <c r="JCZ430" s="93"/>
      <c r="JDA430" s="93"/>
      <c r="JDB430" s="93"/>
      <c r="JDC430" s="93"/>
      <c r="JDD430" s="93"/>
      <c r="JDE430" s="93"/>
      <c r="JDF430" s="93"/>
      <c r="JDG430" s="93"/>
      <c r="JDH430" s="93"/>
      <c r="JDI430" s="93"/>
      <c r="JDJ430" s="93"/>
      <c r="JDK430" s="93"/>
      <c r="JDL430" s="93"/>
      <c r="JDM430" s="93"/>
      <c r="JDN430" s="93"/>
      <c r="JDO430" s="93"/>
      <c r="JDP430" s="93"/>
      <c r="JDQ430" s="93"/>
      <c r="JDR430" s="93"/>
      <c r="JDS430" s="93"/>
      <c r="JDT430" s="93"/>
      <c r="JDU430" s="93"/>
      <c r="JDV430" s="93"/>
      <c r="JDW430" s="93"/>
      <c r="JDX430" s="93"/>
      <c r="JDY430" s="93"/>
      <c r="JDZ430" s="93"/>
      <c r="JEA430" s="93"/>
      <c r="JEB430" s="93"/>
      <c r="JEC430" s="93"/>
      <c r="JED430" s="93"/>
      <c r="JEE430" s="93"/>
      <c r="JEF430" s="93"/>
      <c r="JEG430" s="93"/>
      <c r="JEH430" s="93"/>
      <c r="JEI430" s="93"/>
      <c r="JEJ430" s="93"/>
      <c r="JEK430" s="93"/>
      <c r="JEL430" s="93"/>
      <c r="JEM430" s="93"/>
      <c r="JEN430" s="93"/>
      <c r="JEO430" s="93"/>
      <c r="JEP430" s="93"/>
      <c r="JEQ430" s="93"/>
      <c r="JER430" s="93"/>
      <c r="JES430" s="93"/>
      <c r="JET430" s="93"/>
      <c r="JEU430" s="93"/>
      <c r="JEV430" s="93"/>
      <c r="JEW430" s="93"/>
      <c r="JEX430" s="93"/>
      <c r="JEY430" s="93"/>
      <c r="JEZ430" s="93"/>
      <c r="JFA430" s="93"/>
      <c r="JFB430" s="93"/>
      <c r="JFC430" s="93"/>
      <c r="JFD430" s="93"/>
      <c r="JFE430" s="93"/>
      <c r="JFF430" s="93"/>
      <c r="JFG430" s="93"/>
      <c r="JFH430" s="93"/>
      <c r="JFI430" s="93"/>
      <c r="JFJ430" s="93"/>
      <c r="JFK430" s="93"/>
      <c r="JFL430" s="93"/>
      <c r="JFM430" s="93"/>
      <c r="JFN430" s="93"/>
      <c r="JFO430" s="93"/>
      <c r="JFP430" s="93"/>
      <c r="JFQ430" s="93"/>
      <c r="JFR430" s="93"/>
      <c r="JFS430" s="93"/>
      <c r="JFT430" s="93"/>
      <c r="JFU430" s="93"/>
      <c r="JFV430" s="93"/>
      <c r="JFW430" s="93"/>
      <c r="JFX430" s="93"/>
      <c r="JFY430" s="93"/>
      <c r="JFZ430" s="93"/>
      <c r="JGA430" s="93"/>
      <c r="JGB430" s="93"/>
      <c r="JGC430" s="93"/>
      <c r="JGD430" s="93"/>
      <c r="JGE430" s="93"/>
      <c r="JGF430" s="93"/>
      <c r="JGG430" s="93"/>
      <c r="JGH430" s="93"/>
      <c r="JGI430" s="93"/>
      <c r="JGJ430" s="93"/>
      <c r="JGK430" s="93"/>
      <c r="JGL430" s="93"/>
      <c r="JGM430" s="93"/>
      <c r="JGN430" s="93"/>
      <c r="JGO430" s="93"/>
      <c r="JGP430" s="93"/>
      <c r="JGQ430" s="93"/>
      <c r="JGR430" s="93"/>
      <c r="JGS430" s="93"/>
      <c r="JGT430" s="93"/>
      <c r="JGU430" s="93"/>
      <c r="JGV430" s="93"/>
      <c r="JGW430" s="93"/>
      <c r="JGX430" s="93"/>
      <c r="JGY430" s="93"/>
      <c r="JGZ430" s="93"/>
      <c r="JHA430" s="93"/>
      <c r="JHB430" s="93"/>
      <c r="JHC430" s="93"/>
      <c r="JHD430" s="93"/>
      <c r="JHE430" s="93"/>
      <c r="JHF430" s="93"/>
      <c r="JHG430" s="93"/>
      <c r="JHH430" s="93"/>
      <c r="JHI430" s="93"/>
      <c r="JHJ430" s="93"/>
      <c r="JHK430" s="93"/>
      <c r="JHL430" s="93"/>
      <c r="JHM430" s="93"/>
      <c r="JHN430" s="93"/>
      <c r="JHO430" s="93"/>
      <c r="JHP430" s="93"/>
      <c r="JHQ430" s="93"/>
      <c r="JHR430" s="93"/>
      <c r="JHS430" s="93"/>
      <c r="JHT430" s="93"/>
      <c r="JHU430" s="93"/>
      <c r="JHV430" s="93"/>
      <c r="JHW430" s="93"/>
      <c r="JHX430" s="93"/>
      <c r="JHY430" s="93"/>
      <c r="JHZ430" s="93"/>
      <c r="JIA430" s="93"/>
      <c r="JIB430" s="93"/>
      <c r="JIC430" s="93"/>
      <c r="JID430" s="93"/>
      <c r="JIE430" s="93"/>
      <c r="JIF430" s="93"/>
      <c r="JIG430" s="93"/>
      <c r="JIH430" s="93"/>
      <c r="JII430" s="93"/>
      <c r="JIJ430" s="93"/>
      <c r="JIK430" s="93"/>
      <c r="JIL430" s="93"/>
      <c r="JIM430" s="93"/>
      <c r="JIN430" s="93"/>
      <c r="JIO430" s="93"/>
      <c r="JIP430" s="93"/>
      <c r="JIQ430" s="93"/>
      <c r="JIR430" s="93"/>
      <c r="JIS430" s="93"/>
      <c r="JIT430" s="93"/>
      <c r="JIU430" s="93"/>
      <c r="JIV430" s="93"/>
      <c r="JIW430" s="93"/>
      <c r="JIX430" s="93"/>
      <c r="JIY430" s="93"/>
      <c r="JIZ430" s="93"/>
      <c r="JJA430" s="93"/>
      <c r="JJB430" s="93"/>
      <c r="JJC430" s="93"/>
      <c r="JJD430" s="93"/>
      <c r="JJE430" s="93"/>
      <c r="JJF430" s="93"/>
      <c r="JJG430" s="93"/>
      <c r="JJH430" s="93"/>
      <c r="JJI430" s="93"/>
      <c r="JJJ430" s="93"/>
      <c r="JJK430" s="93"/>
      <c r="JJL430" s="93"/>
      <c r="JJM430" s="93"/>
      <c r="JJN430" s="93"/>
      <c r="JJO430" s="93"/>
      <c r="JJP430" s="93"/>
      <c r="JJQ430" s="93"/>
      <c r="JJR430" s="93"/>
      <c r="JJS430" s="93"/>
      <c r="JJT430" s="93"/>
      <c r="JJU430" s="93"/>
      <c r="JJV430" s="93"/>
      <c r="JJW430" s="93"/>
      <c r="JJX430" s="93"/>
      <c r="JJY430" s="93"/>
      <c r="JJZ430" s="93"/>
      <c r="JKA430" s="93"/>
      <c r="JKB430" s="93"/>
      <c r="JKC430" s="93"/>
      <c r="JKD430" s="93"/>
      <c r="JKE430" s="93"/>
      <c r="JKF430" s="93"/>
      <c r="JKG430" s="93"/>
      <c r="JKH430" s="93"/>
      <c r="JKI430" s="93"/>
      <c r="JKJ430" s="93"/>
      <c r="JKK430" s="93"/>
      <c r="JKL430" s="93"/>
      <c r="JKM430" s="93"/>
      <c r="JKN430" s="93"/>
      <c r="JKO430" s="93"/>
      <c r="JKP430" s="93"/>
      <c r="JKQ430" s="93"/>
      <c r="JKR430" s="93"/>
      <c r="JKS430" s="93"/>
      <c r="JKT430" s="93"/>
      <c r="JKU430" s="93"/>
      <c r="JKV430" s="93"/>
      <c r="JKW430" s="93"/>
      <c r="JKX430" s="93"/>
      <c r="JKY430" s="93"/>
      <c r="JKZ430" s="93"/>
      <c r="JLA430" s="93"/>
      <c r="JLB430" s="93"/>
      <c r="JLC430" s="93"/>
      <c r="JLD430" s="93"/>
      <c r="JLE430" s="93"/>
      <c r="JLF430" s="93"/>
      <c r="JLG430" s="93"/>
      <c r="JLH430" s="93"/>
      <c r="JLI430" s="93"/>
      <c r="JLJ430" s="93"/>
      <c r="JLK430" s="93"/>
      <c r="JLL430" s="93"/>
      <c r="JLM430" s="93"/>
      <c r="JLN430" s="93"/>
      <c r="JLO430" s="93"/>
      <c r="JLP430" s="93"/>
      <c r="JLQ430" s="93"/>
      <c r="JLR430" s="93"/>
      <c r="JLS430" s="93"/>
      <c r="JLT430" s="93"/>
      <c r="JLU430" s="93"/>
      <c r="JLV430" s="93"/>
      <c r="JLW430" s="93"/>
      <c r="JLX430" s="93"/>
      <c r="JLY430" s="93"/>
      <c r="JLZ430" s="93"/>
      <c r="JMA430" s="93"/>
      <c r="JMB430" s="93"/>
      <c r="JMC430" s="93"/>
      <c r="JMD430" s="93"/>
      <c r="JME430" s="93"/>
      <c r="JMF430" s="93"/>
      <c r="JMG430" s="93"/>
      <c r="JMH430" s="93"/>
      <c r="JMI430" s="93"/>
      <c r="JMJ430" s="93"/>
      <c r="JMK430" s="93"/>
      <c r="JML430" s="93"/>
      <c r="JMM430" s="93"/>
      <c r="JMN430" s="93"/>
      <c r="JMO430" s="93"/>
      <c r="JMP430" s="93"/>
      <c r="JMQ430" s="93"/>
      <c r="JMR430" s="93"/>
      <c r="JMS430" s="93"/>
      <c r="JMT430" s="93"/>
      <c r="JMU430" s="93"/>
      <c r="JMV430" s="93"/>
      <c r="JMW430" s="93"/>
      <c r="JMX430" s="93"/>
      <c r="JMY430" s="93"/>
      <c r="JMZ430" s="93"/>
      <c r="JNA430" s="93"/>
      <c r="JNB430" s="93"/>
      <c r="JNC430" s="93"/>
      <c r="JND430" s="93"/>
      <c r="JNE430" s="93"/>
      <c r="JNF430" s="93"/>
      <c r="JNG430" s="93"/>
      <c r="JNH430" s="93"/>
      <c r="JNI430" s="93"/>
      <c r="JNJ430" s="93"/>
      <c r="JNK430" s="93"/>
      <c r="JNL430" s="93"/>
      <c r="JNM430" s="93"/>
      <c r="JNN430" s="93"/>
      <c r="JNO430" s="93"/>
      <c r="JNP430" s="93"/>
      <c r="JNQ430" s="93"/>
      <c r="JNR430" s="93"/>
      <c r="JNS430" s="93"/>
      <c r="JNT430" s="93"/>
      <c r="JNU430" s="93"/>
      <c r="JNV430" s="93"/>
      <c r="JNW430" s="93"/>
      <c r="JNX430" s="93"/>
      <c r="JNY430" s="93"/>
      <c r="JNZ430" s="93"/>
      <c r="JOA430" s="93"/>
      <c r="JOB430" s="93"/>
      <c r="JOC430" s="93"/>
      <c r="JOD430" s="93"/>
      <c r="JOE430" s="93"/>
      <c r="JOF430" s="93"/>
      <c r="JOG430" s="93"/>
      <c r="JOH430" s="93"/>
      <c r="JOI430" s="93"/>
      <c r="JOJ430" s="93"/>
      <c r="JOK430" s="93"/>
      <c r="JOL430" s="93"/>
      <c r="JOM430" s="93"/>
      <c r="JON430" s="93"/>
      <c r="JOO430" s="93"/>
      <c r="JOP430" s="93"/>
      <c r="JOQ430" s="93"/>
      <c r="JOR430" s="93"/>
      <c r="JOS430" s="93"/>
      <c r="JOT430" s="93"/>
      <c r="JOU430" s="93"/>
      <c r="JOV430" s="93"/>
      <c r="JOW430" s="93"/>
      <c r="JOX430" s="93"/>
      <c r="JOY430" s="93"/>
      <c r="JOZ430" s="93"/>
      <c r="JPA430" s="93"/>
      <c r="JPB430" s="93"/>
      <c r="JPC430" s="93"/>
      <c r="JPD430" s="93"/>
      <c r="JPE430" s="93"/>
      <c r="JPF430" s="93"/>
      <c r="JPG430" s="93"/>
      <c r="JPH430" s="93"/>
      <c r="JPI430" s="93"/>
      <c r="JPJ430" s="93"/>
      <c r="JPK430" s="93"/>
      <c r="JPL430" s="93"/>
      <c r="JPM430" s="93"/>
      <c r="JPN430" s="93"/>
      <c r="JPO430" s="93"/>
      <c r="JPP430" s="93"/>
      <c r="JPQ430" s="93"/>
      <c r="JPR430" s="93"/>
      <c r="JPS430" s="93"/>
      <c r="JPT430" s="93"/>
      <c r="JPU430" s="93"/>
      <c r="JPV430" s="93"/>
      <c r="JPW430" s="93"/>
      <c r="JPX430" s="93"/>
      <c r="JPY430" s="93"/>
      <c r="JPZ430" s="93"/>
      <c r="JQA430" s="93"/>
      <c r="JQB430" s="93"/>
      <c r="JQC430" s="93"/>
      <c r="JQD430" s="93"/>
      <c r="JQE430" s="93"/>
      <c r="JQF430" s="93"/>
      <c r="JQG430" s="93"/>
      <c r="JQH430" s="93"/>
      <c r="JQI430" s="93"/>
      <c r="JQJ430" s="93"/>
      <c r="JQK430" s="93"/>
      <c r="JQL430" s="93"/>
      <c r="JQM430" s="93"/>
      <c r="JQN430" s="93"/>
      <c r="JQO430" s="93"/>
      <c r="JQP430" s="93"/>
      <c r="JQQ430" s="93"/>
      <c r="JQR430" s="93"/>
      <c r="JQS430" s="93"/>
      <c r="JQT430" s="93"/>
      <c r="JQU430" s="93"/>
      <c r="JQV430" s="93"/>
      <c r="JQW430" s="93"/>
      <c r="JQX430" s="93"/>
      <c r="JQY430" s="93"/>
      <c r="JQZ430" s="93"/>
      <c r="JRA430" s="93"/>
      <c r="JRB430" s="93"/>
      <c r="JRC430" s="93"/>
      <c r="JRD430" s="93"/>
      <c r="JRE430" s="93"/>
      <c r="JRF430" s="93"/>
      <c r="JRG430" s="93"/>
      <c r="JRH430" s="93"/>
      <c r="JRI430" s="93"/>
      <c r="JRJ430" s="93"/>
      <c r="JRK430" s="93"/>
      <c r="JRL430" s="93"/>
      <c r="JRM430" s="93"/>
      <c r="JRN430" s="93"/>
      <c r="JRO430" s="93"/>
      <c r="JRP430" s="93"/>
      <c r="JRQ430" s="93"/>
      <c r="JRR430" s="93"/>
      <c r="JRS430" s="93"/>
      <c r="JRT430" s="93"/>
      <c r="JRU430" s="93"/>
      <c r="JRV430" s="93"/>
      <c r="JRW430" s="93"/>
      <c r="JRX430" s="93"/>
      <c r="JRY430" s="93"/>
      <c r="JRZ430" s="93"/>
      <c r="JSA430" s="93"/>
      <c r="JSB430" s="93"/>
      <c r="JSC430" s="93"/>
      <c r="JSD430" s="93"/>
      <c r="JSE430" s="93"/>
      <c r="JSF430" s="93"/>
      <c r="JSG430" s="93"/>
      <c r="JSH430" s="93"/>
      <c r="JSI430" s="93"/>
      <c r="JSJ430" s="93"/>
      <c r="JSK430" s="93"/>
      <c r="JSL430" s="93"/>
      <c r="JSM430" s="93"/>
      <c r="JSN430" s="93"/>
      <c r="JSO430" s="93"/>
      <c r="JSP430" s="93"/>
      <c r="JSQ430" s="93"/>
      <c r="JSR430" s="93"/>
      <c r="JSS430" s="93"/>
      <c r="JST430" s="93"/>
      <c r="JSU430" s="93"/>
      <c r="JSV430" s="93"/>
      <c r="JSW430" s="93"/>
      <c r="JSX430" s="93"/>
      <c r="JSY430" s="93"/>
      <c r="JSZ430" s="93"/>
      <c r="JTA430" s="93"/>
      <c r="JTB430" s="93"/>
      <c r="JTC430" s="93"/>
      <c r="JTD430" s="93"/>
      <c r="JTE430" s="93"/>
      <c r="JTF430" s="93"/>
      <c r="JTG430" s="93"/>
      <c r="JTH430" s="93"/>
      <c r="JTI430" s="93"/>
      <c r="JTJ430" s="93"/>
      <c r="JTK430" s="93"/>
      <c r="JTL430" s="93"/>
      <c r="JTM430" s="93"/>
      <c r="JTN430" s="93"/>
      <c r="JTO430" s="93"/>
      <c r="JTP430" s="93"/>
      <c r="JTQ430" s="93"/>
      <c r="JTR430" s="93"/>
      <c r="JTS430" s="93"/>
      <c r="JTT430" s="93"/>
      <c r="JTU430" s="93"/>
      <c r="JTV430" s="93"/>
      <c r="JTW430" s="93"/>
      <c r="JTX430" s="93"/>
      <c r="JTY430" s="93"/>
      <c r="JTZ430" s="93"/>
      <c r="JUA430" s="93"/>
      <c r="JUB430" s="93"/>
      <c r="JUC430" s="93"/>
      <c r="JUD430" s="93"/>
      <c r="JUE430" s="93"/>
      <c r="JUF430" s="93"/>
      <c r="JUG430" s="93"/>
      <c r="JUH430" s="93"/>
      <c r="JUI430" s="93"/>
      <c r="JUJ430" s="93"/>
      <c r="JUK430" s="93"/>
      <c r="JUL430" s="93"/>
      <c r="JUM430" s="93"/>
      <c r="JUN430" s="93"/>
      <c r="JUO430" s="93"/>
      <c r="JUP430" s="93"/>
      <c r="JUQ430" s="93"/>
      <c r="JUR430" s="93"/>
      <c r="JUS430" s="93"/>
      <c r="JUT430" s="93"/>
      <c r="JUU430" s="93"/>
      <c r="JUV430" s="93"/>
      <c r="JUW430" s="93"/>
      <c r="JUX430" s="93"/>
      <c r="JUY430" s="93"/>
      <c r="JUZ430" s="93"/>
      <c r="JVA430" s="93"/>
      <c r="JVB430" s="93"/>
      <c r="JVC430" s="93"/>
      <c r="JVD430" s="93"/>
      <c r="JVE430" s="93"/>
      <c r="JVF430" s="93"/>
      <c r="JVG430" s="93"/>
      <c r="JVH430" s="93"/>
      <c r="JVI430" s="93"/>
      <c r="JVJ430" s="93"/>
      <c r="JVK430" s="93"/>
      <c r="JVL430" s="93"/>
      <c r="JVM430" s="93"/>
      <c r="JVN430" s="93"/>
      <c r="JVO430" s="93"/>
      <c r="JVP430" s="93"/>
      <c r="JVQ430" s="93"/>
      <c r="JVR430" s="93"/>
      <c r="JVS430" s="93"/>
      <c r="JVT430" s="93"/>
      <c r="JVU430" s="93"/>
      <c r="JVV430" s="93"/>
      <c r="JVW430" s="93"/>
      <c r="JVX430" s="93"/>
      <c r="JVY430" s="93"/>
      <c r="JVZ430" s="93"/>
      <c r="JWA430" s="93"/>
      <c r="JWB430" s="93"/>
      <c r="JWC430" s="93"/>
      <c r="JWD430" s="93"/>
      <c r="JWE430" s="93"/>
      <c r="JWF430" s="93"/>
      <c r="JWG430" s="93"/>
      <c r="JWH430" s="93"/>
      <c r="JWI430" s="93"/>
      <c r="JWJ430" s="93"/>
      <c r="JWK430" s="93"/>
      <c r="JWL430" s="93"/>
      <c r="JWM430" s="93"/>
      <c r="JWN430" s="93"/>
      <c r="JWO430" s="93"/>
      <c r="JWP430" s="93"/>
      <c r="JWQ430" s="93"/>
      <c r="JWR430" s="93"/>
      <c r="JWS430" s="93"/>
      <c r="JWT430" s="93"/>
      <c r="JWU430" s="93"/>
      <c r="JWV430" s="93"/>
      <c r="JWW430" s="93"/>
      <c r="JWX430" s="93"/>
      <c r="JWY430" s="93"/>
      <c r="JWZ430" s="93"/>
      <c r="JXA430" s="93"/>
      <c r="JXB430" s="93"/>
      <c r="JXC430" s="93"/>
      <c r="JXD430" s="93"/>
      <c r="JXE430" s="93"/>
      <c r="JXF430" s="93"/>
      <c r="JXG430" s="93"/>
      <c r="JXH430" s="93"/>
      <c r="JXI430" s="93"/>
      <c r="JXJ430" s="93"/>
      <c r="JXK430" s="93"/>
      <c r="JXL430" s="93"/>
      <c r="JXM430" s="93"/>
      <c r="JXN430" s="93"/>
      <c r="JXO430" s="93"/>
      <c r="JXP430" s="93"/>
      <c r="JXQ430" s="93"/>
      <c r="JXR430" s="93"/>
      <c r="JXS430" s="93"/>
      <c r="JXT430" s="93"/>
      <c r="JXU430" s="93"/>
      <c r="JXV430" s="93"/>
      <c r="JXW430" s="93"/>
      <c r="JXX430" s="93"/>
      <c r="JXY430" s="93"/>
      <c r="JXZ430" s="93"/>
      <c r="JYA430" s="93"/>
      <c r="JYB430" s="93"/>
      <c r="JYC430" s="93"/>
      <c r="JYD430" s="93"/>
      <c r="JYE430" s="93"/>
      <c r="JYF430" s="93"/>
      <c r="JYG430" s="93"/>
      <c r="JYH430" s="93"/>
      <c r="JYI430" s="93"/>
      <c r="JYJ430" s="93"/>
      <c r="JYK430" s="93"/>
      <c r="JYL430" s="93"/>
      <c r="JYM430" s="93"/>
      <c r="JYN430" s="93"/>
      <c r="JYO430" s="93"/>
      <c r="JYP430" s="93"/>
      <c r="JYQ430" s="93"/>
      <c r="JYR430" s="93"/>
      <c r="JYS430" s="93"/>
      <c r="JYT430" s="93"/>
      <c r="JYU430" s="93"/>
      <c r="JYV430" s="93"/>
      <c r="JYW430" s="93"/>
      <c r="JYX430" s="93"/>
      <c r="JYY430" s="93"/>
      <c r="JYZ430" s="93"/>
      <c r="JZA430" s="93"/>
      <c r="JZB430" s="93"/>
      <c r="JZC430" s="93"/>
      <c r="JZD430" s="93"/>
      <c r="JZE430" s="93"/>
      <c r="JZF430" s="93"/>
      <c r="JZG430" s="93"/>
      <c r="JZH430" s="93"/>
      <c r="JZI430" s="93"/>
      <c r="JZJ430" s="93"/>
      <c r="JZK430" s="93"/>
      <c r="JZL430" s="93"/>
      <c r="JZM430" s="93"/>
      <c r="JZN430" s="93"/>
      <c r="JZO430" s="93"/>
      <c r="JZP430" s="93"/>
      <c r="JZQ430" s="93"/>
      <c r="JZR430" s="93"/>
      <c r="JZS430" s="93"/>
      <c r="JZT430" s="93"/>
      <c r="JZU430" s="93"/>
      <c r="JZV430" s="93"/>
      <c r="JZW430" s="93"/>
      <c r="JZX430" s="93"/>
      <c r="JZY430" s="93"/>
      <c r="JZZ430" s="93"/>
      <c r="KAA430" s="93"/>
      <c r="KAB430" s="93"/>
      <c r="KAC430" s="93"/>
      <c r="KAD430" s="93"/>
      <c r="KAE430" s="93"/>
      <c r="KAF430" s="93"/>
      <c r="KAG430" s="93"/>
      <c r="KAH430" s="93"/>
      <c r="KAI430" s="93"/>
      <c r="KAJ430" s="93"/>
      <c r="KAK430" s="93"/>
      <c r="KAL430" s="93"/>
      <c r="KAM430" s="93"/>
      <c r="KAN430" s="93"/>
      <c r="KAO430" s="93"/>
      <c r="KAP430" s="93"/>
      <c r="KAQ430" s="93"/>
      <c r="KAR430" s="93"/>
      <c r="KAS430" s="93"/>
      <c r="KAT430" s="93"/>
      <c r="KAU430" s="93"/>
      <c r="KAV430" s="93"/>
      <c r="KAW430" s="93"/>
      <c r="KAX430" s="93"/>
      <c r="KAY430" s="93"/>
      <c r="KAZ430" s="93"/>
      <c r="KBA430" s="93"/>
      <c r="KBB430" s="93"/>
      <c r="KBC430" s="93"/>
      <c r="KBD430" s="93"/>
      <c r="KBE430" s="93"/>
      <c r="KBF430" s="93"/>
      <c r="KBG430" s="93"/>
      <c r="KBH430" s="93"/>
      <c r="KBI430" s="93"/>
      <c r="KBJ430" s="93"/>
      <c r="KBK430" s="93"/>
      <c r="KBL430" s="93"/>
      <c r="KBM430" s="93"/>
      <c r="KBN430" s="93"/>
      <c r="KBO430" s="93"/>
      <c r="KBP430" s="93"/>
      <c r="KBQ430" s="93"/>
      <c r="KBR430" s="93"/>
      <c r="KBS430" s="93"/>
      <c r="KBT430" s="93"/>
      <c r="KBU430" s="93"/>
      <c r="KBV430" s="93"/>
      <c r="KBW430" s="93"/>
      <c r="KBX430" s="93"/>
      <c r="KBY430" s="93"/>
      <c r="KBZ430" s="93"/>
      <c r="KCA430" s="93"/>
      <c r="KCB430" s="93"/>
      <c r="KCC430" s="93"/>
      <c r="KCD430" s="93"/>
      <c r="KCE430" s="93"/>
      <c r="KCF430" s="93"/>
      <c r="KCG430" s="93"/>
      <c r="KCH430" s="93"/>
      <c r="KCI430" s="93"/>
      <c r="KCJ430" s="93"/>
      <c r="KCK430" s="93"/>
      <c r="KCL430" s="93"/>
      <c r="KCM430" s="93"/>
      <c r="KCN430" s="93"/>
      <c r="KCO430" s="93"/>
      <c r="KCP430" s="93"/>
      <c r="KCQ430" s="93"/>
      <c r="KCR430" s="93"/>
      <c r="KCS430" s="93"/>
      <c r="KCT430" s="93"/>
      <c r="KCU430" s="93"/>
      <c r="KCV430" s="93"/>
      <c r="KCW430" s="93"/>
      <c r="KCX430" s="93"/>
      <c r="KCY430" s="93"/>
      <c r="KCZ430" s="93"/>
      <c r="KDA430" s="93"/>
      <c r="KDB430" s="93"/>
      <c r="KDC430" s="93"/>
      <c r="KDD430" s="93"/>
      <c r="KDE430" s="93"/>
      <c r="KDF430" s="93"/>
      <c r="KDG430" s="93"/>
      <c r="KDH430" s="93"/>
      <c r="KDI430" s="93"/>
      <c r="KDJ430" s="93"/>
      <c r="KDK430" s="93"/>
      <c r="KDL430" s="93"/>
      <c r="KDM430" s="93"/>
      <c r="KDN430" s="93"/>
      <c r="KDO430" s="93"/>
      <c r="KDP430" s="93"/>
      <c r="KDQ430" s="93"/>
      <c r="KDR430" s="93"/>
      <c r="KDS430" s="93"/>
      <c r="KDT430" s="93"/>
      <c r="KDU430" s="93"/>
      <c r="KDV430" s="93"/>
      <c r="KDW430" s="93"/>
      <c r="KDX430" s="93"/>
      <c r="KDY430" s="93"/>
      <c r="KDZ430" s="93"/>
      <c r="KEA430" s="93"/>
      <c r="KEB430" s="93"/>
      <c r="KEC430" s="93"/>
      <c r="KED430" s="93"/>
      <c r="KEE430" s="93"/>
      <c r="KEF430" s="93"/>
      <c r="KEG430" s="93"/>
      <c r="KEH430" s="93"/>
      <c r="KEI430" s="93"/>
      <c r="KEJ430" s="93"/>
      <c r="KEK430" s="93"/>
      <c r="KEL430" s="93"/>
      <c r="KEM430" s="93"/>
      <c r="KEN430" s="93"/>
      <c r="KEO430" s="93"/>
      <c r="KEP430" s="93"/>
      <c r="KEQ430" s="93"/>
      <c r="KER430" s="93"/>
      <c r="KES430" s="93"/>
      <c r="KET430" s="93"/>
      <c r="KEU430" s="93"/>
      <c r="KEV430" s="93"/>
      <c r="KEW430" s="93"/>
      <c r="KEX430" s="93"/>
      <c r="KEY430" s="93"/>
      <c r="KEZ430" s="93"/>
      <c r="KFA430" s="93"/>
      <c r="KFB430" s="93"/>
      <c r="KFC430" s="93"/>
      <c r="KFD430" s="93"/>
      <c r="KFE430" s="93"/>
      <c r="KFF430" s="93"/>
      <c r="KFG430" s="93"/>
      <c r="KFH430" s="93"/>
      <c r="KFI430" s="93"/>
      <c r="KFJ430" s="93"/>
      <c r="KFK430" s="93"/>
      <c r="KFL430" s="93"/>
      <c r="KFM430" s="93"/>
      <c r="KFN430" s="93"/>
      <c r="KFO430" s="93"/>
      <c r="KFP430" s="93"/>
      <c r="KFQ430" s="93"/>
      <c r="KFR430" s="93"/>
      <c r="KFS430" s="93"/>
      <c r="KFT430" s="93"/>
      <c r="KFU430" s="93"/>
      <c r="KFV430" s="93"/>
      <c r="KFW430" s="93"/>
      <c r="KFX430" s="93"/>
      <c r="KFY430" s="93"/>
      <c r="KFZ430" s="93"/>
      <c r="KGA430" s="93"/>
      <c r="KGB430" s="93"/>
      <c r="KGC430" s="93"/>
      <c r="KGD430" s="93"/>
      <c r="KGE430" s="93"/>
      <c r="KGF430" s="93"/>
      <c r="KGG430" s="93"/>
      <c r="KGH430" s="93"/>
      <c r="KGI430" s="93"/>
      <c r="KGJ430" s="93"/>
      <c r="KGK430" s="93"/>
      <c r="KGL430" s="93"/>
      <c r="KGM430" s="93"/>
      <c r="KGN430" s="93"/>
      <c r="KGO430" s="93"/>
      <c r="KGP430" s="93"/>
      <c r="KGQ430" s="93"/>
      <c r="KGR430" s="93"/>
      <c r="KGS430" s="93"/>
      <c r="KGT430" s="93"/>
      <c r="KGU430" s="93"/>
      <c r="KGV430" s="93"/>
      <c r="KGW430" s="93"/>
      <c r="KGX430" s="93"/>
      <c r="KGY430" s="93"/>
      <c r="KGZ430" s="93"/>
      <c r="KHA430" s="93"/>
      <c r="KHB430" s="93"/>
      <c r="KHC430" s="93"/>
      <c r="KHD430" s="93"/>
      <c r="KHE430" s="93"/>
      <c r="KHF430" s="93"/>
      <c r="KHG430" s="93"/>
      <c r="KHH430" s="93"/>
      <c r="KHI430" s="93"/>
      <c r="KHJ430" s="93"/>
      <c r="KHK430" s="93"/>
      <c r="KHL430" s="93"/>
      <c r="KHM430" s="93"/>
      <c r="KHN430" s="93"/>
      <c r="KHO430" s="93"/>
      <c r="KHP430" s="93"/>
      <c r="KHQ430" s="93"/>
      <c r="KHR430" s="93"/>
      <c r="KHS430" s="93"/>
      <c r="KHT430" s="93"/>
      <c r="KHU430" s="93"/>
      <c r="KHV430" s="93"/>
      <c r="KHW430" s="93"/>
      <c r="KHX430" s="93"/>
      <c r="KHY430" s="93"/>
      <c r="KHZ430" s="93"/>
      <c r="KIA430" s="93"/>
      <c r="KIB430" s="93"/>
      <c r="KIC430" s="93"/>
      <c r="KID430" s="93"/>
      <c r="KIE430" s="93"/>
      <c r="KIF430" s="93"/>
      <c r="KIG430" s="93"/>
      <c r="KIH430" s="93"/>
      <c r="KII430" s="93"/>
      <c r="KIJ430" s="93"/>
      <c r="KIK430" s="93"/>
      <c r="KIL430" s="93"/>
      <c r="KIM430" s="93"/>
      <c r="KIN430" s="93"/>
      <c r="KIO430" s="93"/>
      <c r="KIP430" s="93"/>
      <c r="KIQ430" s="93"/>
      <c r="KIR430" s="93"/>
      <c r="KIS430" s="93"/>
      <c r="KIT430" s="93"/>
      <c r="KIU430" s="93"/>
      <c r="KIV430" s="93"/>
      <c r="KIW430" s="93"/>
      <c r="KIX430" s="93"/>
      <c r="KIY430" s="93"/>
      <c r="KIZ430" s="93"/>
      <c r="KJA430" s="93"/>
      <c r="KJB430" s="93"/>
      <c r="KJC430" s="93"/>
      <c r="KJD430" s="93"/>
      <c r="KJE430" s="93"/>
      <c r="KJF430" s="93"/>
      <c r="KJG430" s="93"/>
      <c r="KJH430" s="93"/>
      <c r="KJI430" s="93"/>
      <c r="KJJ430" s="93"/>
      <c r="KJK430" s="93"/>
      <c r="KJL430" s="93"/>
      <c r="KJM430" s="93"/>
      <c r="KJN430" s="93"/>
      <c r="KJO430" s="93"/>
      <c r="KJP430" s="93"/>
      <c r="KJQ430" s="93"/>
      <c r="KJR430" s="93"/>
      <c r="KJS430" s="93"/>
      <c r="KJT430" s="93"/>
      <c r="KJU430" s="93"/>
      <c r="KJV430" s="93"/>
      <c r="KJW430" s="93"/>
      <c r="KJX430" s="93"/>
      <c r="KJY430" s="93"/>
      <c r="KJZ430" s="93"/>
      <c r="KKA430" s="93"/>
      <c r="KKB430" s="93"/>
      <c r="KKC430" s="93"/>
      <c r="KKD430" s="93"/>
      <c r="KKE430" s="93"/>
      <c r="KKF430" s="93"/>
      <c r="KKG430" s="93"/>
      <c r="KKH430" s="93"/>
      <c r="KKI430" s="93"/>
      <c r="KKJ430" s="93"/>
      <c r="KKK430" s="93"/>
      <c r="KKL430" s="93"/>
      <c r="KKM430" s="93"/>
      <c r="KKN430" s="93"/>
      <c r="KKO430" s="93"/>
      <c r="KKP430" s="93"/>
      <c r="KKQ430" s="93"/>
      <c r="KKR430" s="93"/>
      <c r="KKS430" s="93"/>
      <c r="KKT430" s="93"/>
      <c r="KKU430" s="93"/>
      <c r="KKV430" s="93"/>
      <c r="KKW430" s="93"/>
      <c r="KKX430" s="93"/>
      <c r="KKY430" s="93"/>
      <c r="KKZ430" s="93"/>
      <c r="KLA430" s="93"/>
      <c r="KLB430" s="93"/>
      <c r="KLC430" s="93"/>
      <c r="KLD430" s="93"/>
      <c r="KLE430" s="93"/>
      <c r="KLF430" s="93"/>
      <c r="KLG430" s="93"/>
      <c r="KLH430" s="93"/>
      <c r="KLI430" s="93"/>
      <c r="KLJ430" s="93"/>
      <c r="KLK430" s="93"/>
      <c r="KLL430" s="93"/>
      <c r="KLM430" s="93"/>
      <c r="KLN430" s="93"/>
      <c r="KLO430" s="93"/>
      <c r="KLP430" s="93"/>
      <c r="KLQ430" s="93"/>
      <c r="KLR430" s="93"/>
      <c r="KLS430" s="93"/>
      <c r="KLT430" s="93"/>
      <c r="KLU430" s="93"/>
      <c r="KLV430" s="93"/>
      <c r="KLW430" s="93"/>
      <c r="KLX430" s="93"/>
      <c r="KLY430" s="93"/>
      <c r="KLZ430" s="93"/>
      <c r="KMA430" s="93"/>
      <c r="KMB430" s="93"/>
      <c r="KMC430" s="93"/>
      <c r="KMD430" s="93"/>
      <c r="KME430" s="93"/>
      <c r="KMF430" s="93"/>
      <c r="KMG430" s="93"/>
      <c r="KMH430" s="93"/>
      <c r="KMI430" s="93"/>
      <c r="KMJ430" s="93"/>
      <c r="KMK430" s="93"/>
      <c r="KML430" s="93"/>
      <c r="KMM430" s="93"/>
      <c r="KMN430" s="93"/>
      <c r="KMO430" s="93"/>
      <c r="KMP430" s="93"/>
      <c r="KMQ430" s="93"/>
      <c r="KMR430" s="93"/>
      <c r="KMS430" s="93"/>
      <c r="KMT430" s="93"/>
      <c r="KMU430" s="93"/>
      <c r="KMV430" s="93"/>
      <c r="KMW430" s="93"/>
      <c r="KMX430" s="93"/>
      <c r="KMY430" s="93"/>
      <c r="KMZ430" s="93"/>
      <c r="KNA430" s="93"/>
      <c r="KNB430" s="93"/>
      <c r="KNC430" s="93"/>
      <c r="KND430" s="93"/>
      <c r="KNE430" s="93"/>
      <c r="KNF430" s="93"/>
      <c r="KNG430" s="93"/>
      <c r="KNH430" s="93"/>
      <c r="KNI430" s="93"/>
      <c r="KNJ430" s="93"/>
      <c r="KNK430" s="93"/>
      <c r="KNL430" s="93"/>
      <c r="KNM430" s="93"/>
      <c r="KNN430" s="93"/>
      <c r="KNO430" s="93"/>
      <c r="KNP430" s="93"/>
      <c r="KNQ430" s="93"/>
      <c r="KNR430" s="93"/>
      <c r="KNS430" s="93"/>
      <c r="KNT430" s="93"/>
      <c r="KNU430" s="93"/>
      <c r="KNV430" s="93"/>
      <c r="KNW430" s="93"/>
      <c r="KNX430" s="93"/>
      <c r="KNY430" s="93"/>
      <c r="KNZ430" s="93"/>
      <c r="KOA430" s="93"/>
      <c r="KOB430" s="93"/>
      <c r="KOC430" s="93"/>
      <c r="KOD430" s="93"/>
      <c r="KOE430" s="93"/>
      <c r="KOF430" s="93"/>
      <c r="KOG430" s="93"/>
      <c r="KOH430" s="93"/>
      <c r="KOI430" s="93"/>
      <c r="KOJ430" s="93"/>
      <c r="KOK430" s="93"/>
      <c r="KOL430" s="93"/>
      <c r="KOM430" s="93"/>
      <c r="KON430" s="93"/>
      <c r="KOO430" s="93"/>
      <c r="KOP430" s="93"/>
      <c r="KOQ430" s="93"/>
      <c r="KOR430" s="93"/>
      <c r="KOS430" s="93"/>
      <c r="KOT430" s="93"/>
      <c r="KOU430" s="93"/>
      <c r="KOV430" s="93"/>
      <c r="KOW430" s="93"/>
      <c r="KOX430" s="93"/>
      <c r="KOY430" s="93"/>
      <c r="KOZ430" s="93"/>
      <c r="KPA430" s="93"/>
      <c r="KPB430" s="93"/>
      <c r="KPC430" s="93"/>
      <c r="KPD430" s="93"/>
      <c r="KPE430" s="93"/>
      <c r="KPF430" s="93"/>
      <c r="KPG430" s="93"/>
      <c r="KPH430" s="93"/>
      <c r="KPI430" s="93"/>
      <c r="KPJ430" s="93"/>
      <c r="KPK430" s="93"/>
      <c r="KPL430" s="93"/>
      <c r="KPM430" s="93"/>
      <c r="KPN430" s="93"/>
      <c r="KPO430" s="93"/>
      <c r="KPP430" s="93"/>
      <c r="KPQ430" s="93"/>
      <c r="KPR430" s="93"/>
      <c r="KPS430" s="93"/>
      <c r="KPT430" s="93"/>
      <c r="KPU430" s="93"/>
      <c r="KPV430" s="93"/>
      <c r="KPW430" s="93"/>
      <c r="KPX430" s="93"/>
      <c r="KPY430" s="93"/>
      <c r="KPZ430" s="93"/>
      <c r="KQA430" s="93"/>
      <c r="KQB430" s="93"/>
      <c r="KQC430" s="93"/>
      <c r="KQD430" s="93"/>
      <c r="KQE430" s="93"/>
      <c r="KQF430" s="93"/>
      <c r="KQG430" s="93"/>
      <c r="KQH430" s="93"/>
      <c r="KQI430" s="93"/>
      <c r="KQJ430" s="93"/>
      <c r="KQK430" s="93"/>
      <c r="KQL430" s="93"/>
      <c r="KQM430" s="93"/>
      <c r="KQN430" s="93"/>
      <c r="KQO430" s="93"/>
      <c r="KQP430" s="93"/>
      <c r="KQQ430" s="93"/>
      <c r="KQR430" s="93"/>
      <c r="KQS430" s="93"/>
      <c r="KQT430" s="93"/>
      <c r="KQU430" s="93"/>
      <c r="KQV430" s="93"/>
      <c r="KQW430" s="93"/>
      <c r="KQX430" s="93"/>
      <c r="KQY430" s="93"/>
      <c r="KQZ430" s="93"/>
      <c r="KRA430" s="93"/>
      <c r="KRB430" s="93"/>
      <c r="KRC430" s="93"/>
      <c r="KRD430" s="93"/>
      <c r="KRE430" s="93"/>
      <c r="KRF430" s="93"/>
      <c r="KRG430" s="93"/>
      <c r="KRH430" s="93"/>
      <c r="KRI430" s="93"/>
      <c r="KRJ430" s="93"/>
      <c r="KRK430" s="93"/>
      <c r="KRL430" s="93"/>
      <c r="KRM430" s="93"/>
      <c r="KRN430" s="93"/>
      <c r="KRO430" s="93"/>
      <c r="KRP430" s="93"/>
      <c r="KRQ430" s="93"/>
      <c r="KRR430" s="93"/>
      <c r="KRS430" s="93"/>
      <c r="KRT430" s="93"/>
      <c r="KRU430" s="93"/>
      <c r="KRV430" s="93"/>
      <c r="KRW430" s="93"/>
      <c r="KRX430" s="93"/>
      <c r="KRY430" s="93"/>
      <c r="KRZ430" s="93"/>
      <c r="KSA430" s="93"/>
      <c r="KSB430" s="93"/>
      <c r="KSC430" s="93"/>
      <c r="KSD430" s="93"/>
      <c r="KSE430" s="93"/>
      <c r="KSF430" s="93"/>
      <c r="KSG430" s="93"/>
      <c r="KSH430" s="93"/>
      <c r="KSI430" s="93"/>
      <c r="KSJ430" s="93"/>
      <c r="KSK430" s="93"/>
      <c r="KSL430" s="93"/>
      <c r="KSM430" s="93"/>
      <c r="KSN430" s="93"/>
      <c r="KSO430" s="93"/>
      <c r="KSP430" s="93"/>
      <c r="KSQ430" s="93"/>
      <c r="KSR430" s="93"/>
      <c r="KSS430" s="93"/>
      <c r="KST430" s="93"/>
      <c r="KSU430" s="93"/>
      <c r="KSV430" s="93"/>
      <c r="KSW430" s="93"/>
      <c r="KSX430" s="93"/>
      <c r="KSY430" s="93"/>
      <c r="KSZ430" s="93"/>
      <c r="KTA430" s="93"/>
      <c r="KTB430" s="93"/>
      <c r="KTC430" s="93"/>
      <c r="KTD430" s="93"/>
      <c r="KTE430" s="93"/>
      <c r="KTF430" s="93"/>
      <c r="KTG430" s="93"/>
      <c r="KTH430" s="93"/>
      <c r="KTI430" s="93"/>
      <c r="KTJ430" s="93"/>
      <c r="KTK430" s="93"/>
      <c r="KTL430" s="93"/>
      <c r="KTM430" s="93"/>
      <c r="KTN430" s="93"/>
      <c r="KTO430" s="93"/>
      <c r="KTP430" s="93"/>
      <c r="KTQ430" s="93"/>
      <c r="KTR430" s="93"/>
      <c r="KTS430" s="93"/>
      <c r="KTT430" s="93"/>
      <c r="KTU430" s="93"/>
      <c r="KTV430" s="93"/>
      <c r="KTW430" s="93"/>
      <c r="KTX430" s="93"/>
      <c r="KTY430" s="93"/>
      <c r="KTZ430" s="93"/>
      <c r="KUA430" s="93"/>
      <c r="KUB430" s="93"/>
      <c r="KUC430" s="93"/>
      <c r="KUD430" s="93"/>
      <c r="KUE430" s="93"/>
      <c r="KUF430" s="93"/>
      <c r="KUG430" s="93"/>
      <c r="KUH430" s="93"/>
      <c r="KUI430" s="93"/>
      <c r="KUJ430" s="93"/>
      <c r="KUK430" s="93"/>
      <c r="KUL430" s="93"/>
      <c r="KUM430" s="93"/>
      <c r="KUN430" s="93"/>
      <c r="KUO430" s="93"/>
      <c r="KUP430" s="93"/>
      <c r="KUQ430" s="93"/>
      <c r="KUR430" s="93"/>
      <c r="KUS430" s="93"/>
      <c r="KUT430" s="93"/>
      <c r="KUU430" s="93"/>
      <c r="KUV430" s="93"/>
      <c r="KUW430" s="93"/>
      <c r="KUX430" s="93"/>
      <c r="KUY430" s="93"/>
      <c r="KUZ430" s="93"/>
      <c r="KVA430" s="93"/>
      <c r="KVB430" s="93"/>
      <c r="KVC430" s="93"/>
      <c r="KVD430" s="93"/>
      <c r="KVE430" s="93"/>
      <c r="KVF430" s="93"/>
      <c r="KVG430" s="93"/>
      <c r="KVH430" s="93"/>
      <c r="KVI430" s="93"/>
      <c r="KVJ430" s="93"/>
      <c r="KVK430" s="93"/>
      <c r="KVL430" s="93"/>
      <c r="KVM430" s="93"/>
      <c r="KVN430" s="93"/>
      <c r="KVO430" s="93"/>
      <c r="KVP430" s="93"/>
      <c r="KVQ430" s="93"/>
      <c r="KVR430" s="93"/>
      <c r="KVS430" s="93"/>
      <c r="KVT430" s="93"/>
      <c r="KVU430" s="93"/>
      <c r="KVV430" s="93"/>
      <c r="KVW430" s="93"/>
      <c r="KVX430" s="93"/>
      <c r="KVY430" s="93"/>
      <c r="KVZ430" s="93"/>
      <c r="KWA430" s="93"/>
      <c r="KWB430" s="93"/>
      <c r="KWC430" s="93"/>
      <c r="KWD430" s="93"/>
      <c r="KWE430" s="93"/>
      <c r="KWF430" s="93"/>
      <c r="KWG430" s="93"/>
      <c r="KWH430" s="93"/>
      <c r="KWI430" s="93"/>
      <c r="KWJ430" s="93"/>
      <c r="KWK430" s="93"/>
      <c r="KWL430" s="93"/>
      <c r="KWM430" s="93"/>
      <c r="KWN430" s="93"/>
      <c r="KWO430" s="93"/>
      <c r="KWP430" s="93"/>
      <c r="KWQ430" s="93"/>
      <c r="KWR430" s="93"/>
      <c r="KWS430" s="93"/>
      <c r="KWT430" s="93"/>
      <c r="KWU430" s="93"/>
      <c r="KWV430" s="93"/>
      <c r="KWW430" s="93"/>
      <c r="KWX430" s="93"/>
      <c r="KWY430" s="93"/>
      <c r="KWZ430" s="93"/>
      <c r="KXA430" s="93"/>
      <c r="KXB430" s="93"/>
      <c r="KXC430" s="93"/>
      <c r="KXD430" s="93"/>
      <c r="KXE430" s="93"/>
      <c r="KXF430" s="93"/>
      <c r="KXG430" s="93"/>
      <c r="KXH430" s="93"/>
      <c r="KXI430" s="93"/>
      <c r="KXJ430" s="93"/>
      <c r="KXK430" s="93"/>
      <c r="KXL430" s="93"/>
      <c r="KXM430" s="93"/>
      <c r="KXN430" s="93"/>
      <c r="KXO430" s="93"/>
      <c r="KXP430" s="93"/>
      <c r="KXQ430" s="93"/>
      <c r="KXR430" s="93"/>
      <c r="KXS430" s="93"/>
      <c r="KXT430" s="93"/>
      <c r="KXU430" s="93"/>
      <c r="KXV430" s="93"/>
      <c r="KXW430" s="93"/>
      <c r="KXX430" s="93"/>
      <c r="KXY430" s="93"/>
      <c r="KXZ430" s="93"/>
      <c r="KYA430" s="93"/>
      <c r="KYB430" s="93"/>
      <c r="KYC430" s="93"/>
      <c r="KYD430" s="93"/>
      <c r="KYE430" s="93"/>
      <c r="KYF430" s="93"/>
      <c r="KYG430" s="93"/>
      <c r="KYH430" s="93"/>
      <c r="KYI430" s="93"/>
      <c r="KYJ430" s="93"/>
      <c r="KYK430" s="93"/>
      <c r="KYL430" s="93"/>
      <c r="KYM430" s="93"/>
      <c r="KYN430" s="93"/>
      <c r="KYO430" s="93"/>
      <c r="KYP430" s="93"/>
      <c r="KYQ430" s="93"/>
      <c r="KYR430" s="93"/>
      <c r="KYS430" s="93"/>
      <c r="KYT430" s="93"/>
      <c r="KYU430" s="93"/>
      <c r="KYV430" s="93"/>
      <c r="KYW430" s="93"/>
      <c r="KYX430" s="93"/>
      <c r="KYY430" s="93"/>
      <c r="KYZ430" s="93"/>
      <c r="KZA430" s="93"/>
      <c r="KZB430" s="93"/>
      <c r="KZC430" s="93"/>
      <c r="KZD430" s="93"/>
      <c r="KZE430" s="93"/>
      <c r="KZF430" s="93"/>
      <c r="KZG430" s="93"/>
      <c r="KZH430" s="93"/>
      <c r="KZI430" s="93"/>
      <c r="KZJ430" s="93"/>
      <c r="KZK430" s="93"/>
      <c r="KZL430" s="93"/>
      <c r="KZM430" s="93"/>
      <c r="KZN430" s="93"/>
      <c r="KZO430" s="93"/>
      <c r="KZP430" s="93"/>
      <c r="KZQ430" s="93"/>
      <c r="KZR430" s="93"/>
      <c r="KZS430" s="93"/>
      <c r="KZT430" s="93"/>
      <c r="KZU430" s="93"/>
      <c r="KZV430" s="93"/>
      <c r="KZW430" s="93"/>
      <c r="KZX430" s="93"/>
      <c r="KZY430" s="93"/>
      <c r="KZZ430" s="93"/>
      <c r="LAA430" s="93"/>
      <c r="LAB430" s="93"/>
      <c r="LAC430" s="93"/>
      <c r="LAD430" s="93"/>
      <c r="LAE430" s="93"/>
      <c r="LAF430" s="93"/>
      <c r="LAG430" s="93"/>
      <c r="LAH430" s="93"/>
      <c r="LAI430" s="93"/>
      <c r="LAJ430" s="93"/>
      <c r="LAK430" s="93"/>
      <c r="LAL430" s="93"/>
      <c r="LAM430" s="93"/>
      <c r="LAN430" s="93"/>
      <c r="LAO430" s="93"/>
      <c r="LAP430" s="93"/>
      <c r="LAQ430" s="93"/>
      <c r="LAR430" s="93"/>
      <c r="LAS430" s="93"/>
      <c r="LAT430" s="93"/>
      <c r="LAU430" s="93"/>
      <c r="LAV430" s="93"/>
      <c r="LAW430" s="93"/>
      <c r="LAX430" s="93"/>
      <c r="LAY430" s="93"/>
      <c r="LAZ430" s="93"/>
      <c r="LBA430" s="93"/>
      <c r="LBB430" s="93"/>
      <c r="LBC430" s="93"/>
      <c r="LBD430" s="93"/>
      <c r="LBE430" s="93"/>
      <c r="LBF430" s="93"/>
      <c r="LBG430" s="93"/>
      <c r="LBH430" s="93"/>
      <c r="LBI430" s="93"/>
      <c r="LBJ430" s="93"/>
      <c r="LBK430" s="93"/>
      <c r="LBL430" s="93"/>
      <c r="LBM430" s="93"/>
      <c r="LBN430" s="93"/>
      <c r="LBO430" s="93"/>
      <c r="LBP430" s="93"/>
      <c r="LBQ430" s="93"/>
      <c r="LBR430" s="93"/>
      <c r="LBS430" s="93"/>
      <c r="LBT430" s="93"/>
      <c r="LBU430" s="93"/>
      <c r="LBV430" s="93"/>
      <c r="LBW430" s="93"/>
      <c r="LBX430" s="93"/>
      <c r="LBY430" s="93"/>
      <c r="LBZ430" s="93"/>
      <c r="LCA430" s="93"/>
      <c r="LCB430" s="93"/>
      <c r="LCC430" s="93"/>
      <c r="LCD430" s="93"/>
      <c r="LCE430" s="93"/>
      <c r="LCF430" s="93"/>
      <c r="LCG430" s="93"/>
      <c r="LCH430" s="93"/>
      <c r="LCI430" s="93"/>
      <c r="LCJ430" s="93"/>
      <c r="LCK430" s="93"/>
      <c r="LCL430" s="93"/>
      <c r="LCM430" s="93"/>
      <c r="LCN430" s="93"/>
      <c r="LCO430" s="93"/>
      <c r="LCP430" s="93"/>
      <c r="LCQ430" s="93"/>
      <c r="LCR430" s="93"/>
      <c r="LCS430" s="93"/>
      <c r="LCT430" s="93"/>
      <c r="LCU430" s="93"/>
      <c r="LCV430" s="93"/>
      <c r="LCW430" s="93"/>
      <c r="LCX430" s="93"/>
      <c r="LCY430" s="93"/>
      <c r="LCZ430" s="93"/>
      <c r="LDA430" s="93"/>
      <c r="LDB430" s="93"/>
      <c r="LDC430" s="93"/>
      <c r="LDD430" s="93"/>
      <c r="LDE430" s="93"/>
      <c r="LDF430" s="93"/>
      <c r="LDG430" s="93"/>
      <c r="LDH430" s="93"/>
      <c r="LDI430" s="93"/>
      <c r="LDJ430" s="93"/>
      <c r="LDK430" s="93"/>
      <c r="LDL430" s="93"/>
      <c r="LDM430" s="93"/>
      <c r="LDN430" s="93"/>
      <c r="LDO430" s="93"/>
      <c r="LDP430" s="93"/>
      <c r="LDQ430" s="93"/>
      <c r="LDR430" s="93"/>
      <c r="LDS430" s="93"/>
      <c r="LDT430" s="93"/>
      <c r="LDU430" s="93"/>
      <c r="LDV430" s="93"/>
      <c r="LDW430" s="93"/>
      <c r="LDX430" s="93"/>
      <c r="LDY430" s="93"/>
      <c r="LDZ430" s="93"/>
      <c r="LEA430" s="93"/>
      <c r="LEB430" s="93"/>
      <c r="LEC430" s="93"/>
      <c r="LED430" s="93"/>
      <c r="LEE430" s="93"/>
      <c r="LEF430" s="93"/>
      <c r="LEG430" s="93"/>
      <c r="LEH430" s="93"/>
      <c r="LEI430" s="93"/>
      <c r="LEJ430" s="93"/>
      <c r="LEK430" s="93"/>
      <c r="LEL430" s="93"/>
      <c r="LEM430" s="93"/>
      <c r="LEN430" s="93"/>
      <c r="LEO430" s="93"/>
      <c r="LEP430" s="93"/>
      <c r="LEQ430" s="93"/>
      <c r="LER430" s="93"/>
      <c r="LES430" s="93"/>
      <c r="LET430" s="93"/>
      <c r="LEU430" s="93"/>
      <c r="LEV430" s="93"/>
      <c r="LEW430" s="93"/>
      <c r="LEX430" s="93"/>
      <c r="LEY430" s="93"/>
      <c r="LEZ430" s="93"/>
      <c r="LFA430" s="93"/>
      <c r="LFB430" s="93"/>
      <c r="LFC430" s="93"/>
      <c r="LFD430" s="93"/>
      <c r="LFE430" s="93"/>
      <c r="LFF430" s="93"/>
      <c r="LFG430" s="93"/>
      <c r="LFH430" s="93"/>
      <c r="LFI430" s="93"/>
      <c r="LFJ430" s="93"/>
      <c r="LFK430" s="93"/>
      <c r="LFL430" s="93"/>
      <c r="LFM430" s="93"/>
      <c r="LFN430" s="93"/>
      <c r="LFO430" s="93"/>
      <c r="LFP430" s="93"/>
      <c r="LFQ430" s="93"/>
      <c r="LFR430" s="93"/>
      <c r="LFS430" s="93"/>
      <c r="LFT430" s="93"/>
      <c r="LFU430" s="93"/>
      <c r="LFV430" s="93"/>
      <c r="LFW430" s="93"/>
      <c r="LFX430" s="93"/>
      <c r="LFY430" s="93"/>
      <c r="LFZ430" s="93"/>
      <c r="LGA430" s="93"/>
      <c r="LGB430" s="93"/>
      <c r="LGC430" s="93"/>
      <c r="LGD430" s="93"/>
      <c r="LGE430" s="93"/>
      <c r="LGF430" s="93"/>
      <c r="LGG430" s="93"/>
      <c r="LGH430" s="93"/>
      <c r="LGI430" s="93"/>
      <c r="LGJ430" s="93"/>
      <c r="LGK430" s="93"/>
      <c r="LGL430" s="93"/>
      <c r="LGM430" s="93"/>
      <c r="LGN430" s="93"/>
      <c r="LGO430" s="93"/>
      <c r="LGP430" s="93"/>
      <c r="LGQ430" s="93"/>
      <c r="LGR430" s="93"/>
      <c r="LGS430" s="93"/>
      <c r="LGT430" s="93"/>
      <c r="LGU430" s="93"/>
      <c r="LGV430" s="93"/>
      <c r="LGW430" s="93"/>
      <c r="LGX430" s="93"/>
      <c r="LGY430" s="93"/>
      <c r="LGZ430" s="93"/>
      <c r="LHA430" s="93"/>
      <c r="LHB430" s="93"/>
      <c r="LHC430" s="93"/>
      <c r="LHD430" s="93"/>
      <c r="LHE430" s="93"/>
      <c r="LHF430" s="93"/>
      <c r="LHG430" s="93"/>
      <c r="LHH430" s="93"/>
      <c r="LHI430" s="93"/>
      <c r="LHJ430" s="93"/>
      <c r="LHK430" s="93"/>
      <c r="LHL430" s="93"/>
      <c r="LHM430" s="93"/>
      <c r="LHN430" s="93"/>
      <c r="LHO430" s="93"/>
      <c r="LHP430" s="93"/>
      <c r="LHQ430" s="93"/>
      <c r="LHR430" s="93"/>
      <c r="LHS430" s="93"/>
      <c r="LHT430" s="93"/>
      <c r="LHU430" s="93"/>
      <c r="LHV430" s="93"/>
      <c r="LHW430" s="93"/>
      <c r="LHX430" s="93"/>
      <c r="LHY430" s="93"/>
      <c r="LHZ430" s="93"/>
      <c r="LIA430" s="93"/>
      <c r="LIB430" s="93"/>
      <c r="LIC430" s="93"/>
      <c r="LID430" s="93"/>
      <c r="LIE430" s="93"/>
      <c r="LIF430" s="93"/>
      <c r="LIG430" s="93"/>
      <c r="LIH430" s="93"/>
      <c r="LII430" s="93"/>
      <c r="LIJ430" s="93"/>
      <c r="LIK430" s="93"/>
      <c r="LIL430" s="93"/>
      <c r="LIM430" s="93"/>
      <c r="LIN430" s="93"/>
      <c r="LIO430" s="93"/>
      <c r="LIP430" s="93"/>
      <c r="LIQ430" s="93"/>
      <c r="LIR430" s="93"/>
      <c r="LIS430" s="93"/>
      <c r="LIT430" s="93"/>
      <c r="LIU430" s="93"/>
      <c r="LIV430" s="93"/>
      <c r="LIW430" s="93"/>
      <c r="LIX430" s="93"/>
      <c r="LIY430" s="93"/>
      <c r="LIZ430" s="93"/>
      <c r="LJA430" s="93"/>
      <c r="LJB430" s="93"/>
      <c r="LJC430" s="93"/>
      <c r="LJD430" s="93"/>
      <c r="LJE430" s="93"/>
      <c r="LJF430" s="93"/>
      <c r="LJG430" s="93"/>
      <c r="LJH430" s="93"/>
      <c r="LJI430" s="93"/>
      <c r="LJJ430" s="93"/>
      <c r="LJK430" s="93"/>
      <c r="LJL430" s="93"/>
      <c r="LJM430" s="93"/>
      <c r="LJN430" s="93"/>
      <c r="LJO430" s="93"/>
      <c r="LJP430" s="93"/>
      <c r="LJQ430" s="93"/>
      <c r="LJR430" s="93"/>
      <c r="LJS430" s="93"/>
      <c r="LJT430" s="93"/>
      <c r="LJU430" s="93"/>
      <c r="LJV430" s="93"/>
      <c r="LJW430" s="93"/>
      <c r="LJX430" s="93"/>
      <c r="LJY430" s="93"/>
      <c r="LJZ430" s="93"/>
      <c r="LKA430" s="93"/>
      <c r="LKB430" s="93"/>
      <c r="LKC430" s="93"/>
      <c r="LKD430" s="93"/>
      <c r="LKE430" s="93"/>
      <c r="LKF430" s="93"/>
      <c r="LKG430" s="93"/>
      <c r="LKH430" s="93"/>
      <c r="LKI430" s="93"/>
      <c r="LKJ430" s="93"/>
      <c r="LKK430" s="93"/>
      <c r="LKL430" s="93"/>
      <c r="LKM430" s="93"/>
      <c r="LKN430" s="93"/>
      <c r="LKO430" s="93"/>
      <c r="LKP430" s="93"/>
      <c r="LKQ430" s="93"/>
      <c r="LKR430" s="93"/>
      <c r="LKS430" s="93"/>
      <c r="LKT430" s="93"/>
      <c r="LKU430" s="93"/>
      <c r="LKV430" s="93"/>
      <c r="LKW430" s="93"/>
      <c r="LKX430" s="93"/>
      <c r="LKY430" s="93"/>
      <c r="LKZ430" s="93"/>
      <c r="LLA430" s="93"/>
      <c r="LLB430" s="93"/>
      <c r="LLC430" s="93"/>
      <c r="LLD430" s="93"/>
      <c r="LLE430" s="93"/>
      <c r="LLF430" s="93"/>
      <c r="LLG430" s="93"/>
      <c r="LLH430" s="93"/>
      <c r="LLI430" s="93"/>
      <c r="LLJ430" s="93"/>
      <c r="LLK430" s="93"/>
      <c r="LLL430" s="93"/>
      <c r="LLM430" s="93"/>
      <c r="LLN430" s="93"/>
      <c r="LLO430" s="93"/>
      <c r="LLP430" s="93"/>
      <c r="LLQ430" s="93"/>
      <c r="LLR430" s="93"/>
      <c r="LLS430" s="93"/>
      <c r="LLT430" s="93"/>
      <c r="LLU430" s="93"/>
      <c r="LLV430" s="93"/>
      <c r="LLW430" s="93"/>
      <c r="LLX430" s="93"/>
      <c r="LLY430" s="93"/>
      <c r="LLZ430" s="93"/>
      <c r="LMA430" s="93"/>
      <c r="LMB430" s="93"/>
      <c r="LMC430" s="93"/>
      <c r="LMD430" s="93"/>
      <c r="LME430" s="93"/>
      <c r="LMF430" s="93"/>
      <c r="LMG430" s="93"/>
      <c r="LMH430" s="93"/>
      <c r="LMI430" s="93"/>
      <c r="LMJ430" s="93"/>
      <c r="LMK430" s="93"/>
      <c r="LML430" s="93"/>
      <c r="LMM430" s="93"/>
      <c r="LMN430" s="93"/>
      <c r="LMO430" s="93"/>
      <c r="LMP430" s="93"/>
      <c r="LMQ430" s="93"/>
      <c r="LMR430" s="93"/>
      <c r="LMS430" s="93"/>
      <c r="LMT430" s="93"/>
      <c r="LMU430" s="93"/>
      <c r="LMV430" s="93"/>
      <c r="LMW430" s="93"/>
      <c r="LMX430" s="93"/>
      <c r="LMY430" s="93"/>
      <c r="LMZ430" s="93"/>
      <c r="LNA430" s="93"/>
      <c r="LNB430" s="93"/>
      <c r="LNC430" s="93"/>
      <c r="LND430" s="93"/>
      <c r="LNE430" s="93"/>
      <c r="LNF430" s="93"/>
      <c r="LNG430" s="93"/>
      <c r="LNH430" s="93"/>
      <c r="LNI430" s="93"/>
      <c r="LNJ430" s="93"/>
      <c r="LNK430" s="93"/>
      <c r="LNL430" s="93"/>
      <c r="LNM430" s="93"/>
      <c r="LNN430" s="93"/>
      <c r="LNO430" s="93"/>
      <c r="LNP430" s="93"/>
      <c r="LNQ430" s="93"/>
      <c r="LNR430" s="93"/>
      <c r="LNS430" s="93"/>
      <c r="LNT430" s="93"/>
      <c r="LNU430" s="93"/>
      <c r="LNV430" s="93"/>
      <c r="LNW430" s="93"/>
      <c r="LNX430" s="93"/>
      <c r="LNY430" s="93"/>
      <c r="LNZ430" s="93"/>
      <c r="LOA430" s="93"/>
      <c r="LOB430" s="93"/>
      <c r="LOC430" s="93"/>
      <c r="LOD430" s="93"/>
      <c r="LOE430" s="93"/>
      <c r="LOF430" s="93"/>
      <c r="LOG430" s="93"/>
      <c r="LOH430" s="93"/>
      <c r="LOI430" s="93"/>
      <c r="LOJ430" s="93"/>
      <c r="LOK430" s="93"/>
      <c r="LOL430" s="93"/>
      <c r="LOM430" s="93"/>
      <c r="LON430" s="93"/>
      <c r="LOO430" s="93"/>
      <c r="LOP430" s="93"/>
      <c r="LOQ430" s="93"/>
      <c r="LOR430" s="93"/>
      <c r="LOS430" s="93"/>
      <c r="LOT430" s="93"/>
      <c r="LOU430" s="93"/>
      <c r="LOV430" s="93"/>
      <c r="LOW430" s="93"/>
      <c r="LOX430" s="93"/>
      <c r="LOY430" s="93"/>
      <c r="LOZ430" s="93"/>
      <c r="LPA430" s="93"/>
      <c r="LPB430" s="93"/>
      <c r="LPC430" s="93"/>
      <c r="LPD430" s="93"/>
      <c r="LPE430" s="93"/>
      <c r="LPF430" s="93"/>
      <c r="LPG430" s="93"/>
      <c r="LPH430" s="93"/>
      <c r="LPI430" s="93"/>
      <c r="LPJ430" s="93"/>
      <c r="LPK430" s="93"/>
      <c r="LPL430" s="93"/>
      <c r="LPM430" s="93"/>
      <c r="LPN430" s="93"/>
      <c r="LPO430" s="93"/>
      <c r="LPP430" s="93"/>
      <c r="LPQ430" s="93"/>
      <c r="LPR430" s="93"/>
      <c r="LPS430" s="93"/>
      <c r="LPT430" s="93"/>
      <c r="LPU430" s="93"/>
      <c r="LPV430" s="93"/>
      <c r="LPW430" s="93"/>
      <c r="LPX430" s="93"/>
      <c r="LPY430" s="93"/>
      <c r="LPZ430" s="93"/>
      <c r="LQA430" s="93"/>
      <c r="LQB430" s="93"/>
      <c r="LQC430" s="93"/>
      <c r="LQD430" s="93"/>
      <c r="LQE430" s="93"/>
      <c r="LQF430" s="93"/>
      <c r="LQG430" s="93"/>
      <c r="LQH430" s="93"/>
      <c r="LQI430" s="93"/>
      <c r="LQJ430" s="93"/>
      <c r="LQK430" s="93"/>
      <c r="LQL430" s="93"/>
      <c r="LQM430" s="93"/>
      <c r="LQN430" s="93"/>
      <c r="LQO430" s="93"/>
      <c r="LQP430" s="93"/>
      <c r="LQQ430" s="93"/>
      <c r="LQR430" s="93"/>
      <c r="LQS430" s="93"/>
      <c r="LQT430" s="93"/>
      <c r="LQU430" s="93"/>
      <c r="LQV430" s="93"/>
      <c r="LQW430" s="93"/>
      <c r="LQX430" s="93"/>
      <c r="LQY430" s="93"/>
      <c r="LQZ430" s="93"/>
      <c r="LRA430" s="93"/>
      <c r="LRB430" s="93"/>
      <c r="LRC430" s="93"/>
      <c r="LRD430" s="93"/>
      <c r="LRE430" s="93"/>
      <c r="LRF430" s="93"/>
      <c r="LRG430" s="93"/>
      <c r="LRH430" s="93"/>
      <c r="LRI430" s="93"/>
      <c r="LRJ430" s="93"/>
      <c r="LRK430" s="93"/>
      <c r="LRL430" s="93"/>
      <c r="LRM430" s="93"/>
      <c r="LRN430" s="93"/>
      <c r="LRO430" s="93"/>
      <c r="LRP430" s="93"/>
      <c r="LRQ430" s="93"/>
      <c r="LRR430" s="93"/>
      <c r="LRS430" s="93"/>
      <c r="LRT430" s="93"/>
      <c r="LRU430" s="93"/>
      <c r="LRV430" s="93"/>
      <c r="LRW430" s="93"/>
      <c r="LRX430" s="93"/>
      <c r="LRY430" s="93"/>
      <c r="LRZ430" s="93"/>
      <c r="LSA430" s="93"/>
      <c r="LSB430" s="93"/>
      <c r="LSC430" s="93"/>
      <c r="LSD430" s="93"/>
      <c r="LSE430" s="93"/>
      <c r="LSF430" s="93"/>
      <c r="LSG430" s="93"/>
      <c r="LSH430" s="93"/>
      <c r="LSI430" s="93"/>
      <c r="LSJ430" s="93"/>
      <c r="LSK430" s="93"/>
      <c r="LSL430" s="93"/>
      <c r="LSM430" s="93"/>
      <c r="LSN430" s="93"/>
      <c r="LSO430" s="93"/>
      <c r="LSP430" s="93"/>
      <c r="LSQ430" s="93"/>
      <c r="LSR430" s="93"/>
      <c r="LSS430" s="93"/>
      <c r="LST430" s="93"/>
      <c r="LSU430" s="93"/>
      <c r="LSV430" s="93"/>
      <c r="LSW430" s="93"/>
      <c r="LSX430" s="93"/>
      <c r="LSY430" s="93"/>
      <c r="LSZ430" s="93"/>
      <c r="LTA430" s="93"/>
      <c r="LTB430" s="93"/>
      <c r="LTC430" s="93"/>
      <c r="LTD430" s="93"/>
      <c r="LTE430" s="93"/>
      <c r="LTF430" s="93"/>
      <c r="LTG430" s="93"/>
      <c r="LTH430" s="93"/>
      <c r="LTI430" s="93"/>
      <c r="LTJ430" s="93"/>
      <c r="LTK430" s="93"/>
      <c r="LTL430" s="93"/>
      <c r="LTM430" s="93"/>
      <c r="LTN430" s="93"/>
      <c r="LTO430" s="93"/>
      <c r="LTP430" s="93"/>
      <c r="LTQ430" s="93"/>
      <c r="LTR430" s="93"/>
      <c r="LTS430" s="93"/>
      <c r="LTT430" s="93"/>
      <c r="LTU430" s="93"/>
      <c r="LTV430" s="93"/>
      <c r="LTW430" s="93"/>
      <c r="LTX430" s="93"/>
      <c r="LTY430" s="93"/>
      <c r="LTZ430" s="93"/>
      <c r="LUA430" s="93"/>
      <c r="LUB430" s="93"/>
      <c r="LUC430" s="93"/>
      <c r="LUD430" s="93"/>
      <c r="LUE430" s="93"/>
      <c r="LUF430" s="93"/>
      <c r="LUG430" s="93"/>
      <c r="LUH430" s="93"/>
      <c r="LUI430" s="93"/>
      <c r="LUJ430" s="93"/>
      <c r="LUK430" s="93"/>
      <c r="LUL430" s="93"/>
      <c r="LUM430" s="93"/>
      <c r="LUN430" s="93"/>
      <c r="LUO430" s="93"/>
      <c r="LUP430" s="93"/>
      <c r="LUQ430" s="93"/>
      <c r="LUR430" s="93"/>
      <c r="LUS430" s="93"/>
      <c r="LUT430" s="93"/>
      <c r="LUU430" s="93"/>
      <c r="LUV430" s="93"/>
      <c r="LUW430" s="93"/>
      <c r="LUX430" s="93"/>
      <c r="LUY430" s="93"/>
      <c r="LUZ430" s="93"/>
      <c r="LVA430" s="93"/>
      <c r="LVB430" s="93"/>
      <c r="LVC430" s="93"/>
      <c r="LVD430" s="93"/>
      <c r="LVE430" s="93"/>
      <c r="LVF430" s="93"/>
      <c r="LVG430" s="93"/>
      <c r="LVH430" s="93"/>
      <c r="LVI430" s="93"/>
      <c r="LVJ430" s="93"/>
      <c r="LVK430" s="93"/>
      <c r="LVL430" s="93"/>
      <c r="LVM430" s="93"/>
      <c r="LVN430" s="93"/>
      <c r="LVO430" s="93"/>
      <c r="LVP430" s="93"/>
      <c r="LVQ430" s="93"/>
      <c r="LVR430" s="93"/>
      <c r="LVS430" s="93"/>
      <c r="LVT430" s="93"/>
      <c r="LVU430" s="93"/>
      <c r="LVV430" s="93"/>
      <c r="LVW430" s="93"/>
      <c r="LVX430" s="93"/>
      <c r="LVY430" s="93"/>
      <c r="LVZ430" s="93"/>
      <c r="LWA430" s="93"/>
      <c r="LWB430" s="93"/>
      <c r="LWC430" s="93"/>
      <c r="LWD430" s="93"/>
      <c r="LWE430" s="93"/>
      <c r="LWF430" s="93"/>
      <c r="LWG430" s="93"/>
      <c r="LWH430" s="93"/>
      <c r="LWI430" s="93"/>
      <c r="LWJ430" s="93"/>
      <c r="LWK430" s="93"/>
      <c r="LWL430" s="93"/>
      <c r="LWM430" s="93"/>
      <c r="LWN430" s="93"/>
      <c r="LWO430" s="93"/>
      <c r="LWP430" s="93"/>
      <c r="LWQ430" s="93"/>
      <c r="LWR430" s="93"/>
      <c r="LWS430" s="93"/>
      <c r="LWT430" s="93"/>
      <c r="LWU430" s="93"/>
      <c r="LWV430" s="93"/>
      <c r="LWW430" s="93"/>
      <c r="LWX430" s="93"/>
      <c r="LWY430" s="93"/>
      <c r="LWZ430" s="93"/>
      <c r="LXA430" s="93"/>
      <c r="LXB430" s="93"/>
      <c r="LXC430" s="93"/>
      <c r="LXD430" s="93"/>
      <c r="LXE430" s="93"/>
      <c r="LXF430" s="93"/>
      <c r="LXG430" s="93"/>
      <c r="LXH430" s="93"/>
      <c r="LXI430" s="93"/>
      <c r="LXJ430" s="93"/>
      <c r="LXK430" s="93"/>
      <c r="LXL430" s="93"/>
      <c r="LXM430" s="93"/>
      <c r="LXN430" s="93"/>
      <c r="LXO430" s="93"/>
      <c r="LXP430" s="93"/>
      <c r="LXQ430" s="93"/>
      <c r="LXR430" s="93"/>
      <c r="LXS430" s="93"/>
      <c r="LXT430" s="93"/>
      <c r="LXU430" s="93"/>
      <c r="LXV430" s="93"/>
      <c r="LXW430" s="93"/>
      <c r="LXX430" s="93"/>
      <c r="LXY430" s="93"/>
      <c r="LXZ430" s="93"/>
      <c r="LYA430" s="93"/>
      <c r="LYB430" s="93"/>
      <c r="LYC430" s="93"/>
      <c r="LYD430" s="93"/>
      <c r="LYE430" s="93"/>
      <c r="LYF430" s="93"/>
      <c r="LYG430" s="93"/>
      <c r="LYH430" s="93"/>
      <c r="LYI430" s="93"/>
      <c r="LYJ430" s="93"/>
      <c r="LYK430" s="93"/>
      <c r="LYL430" s="93"/>
      <c r="LYM430" s="93"/>
      <c r="LYN430" s="93"/>
      <c r="LYO430" s="93"/>
      <c r="LYP430" s="93"/>
      <c r="LYQ430" s="93"/>
      <c r="LYR430" s="93"/>
      <c r="LYS430" s="93"/>
      <c r="LYT430" s="93"/>
      <c r="LYU430" s="93"/>
      <c r="LYV430" s="93"/>
      <c r="LYW430" s="93"/>
      <c r="LYX430" s="93"/>
      <c r="LYY430" s="93"/>
      <c r="LYZ430" s="93"/>
      <c r="LZA430" s="93"/>
      <c r="LZB430" s="93"/>
      <c r="LZC430" s="93"/>
      <c r="LZD430" s="93"/>
      <c r="LZE430" s="93"/>
      <c r="LZF430" s="93"/>
      <c r="LZG430" s="93"/>
      <c r="LZH430" s="93"/>
      <c r="LZI430" s="93"/>
      <c r="LZJ430" s="93"/>
      <c r="LZK430" s="93"/>
      <c r="LZL430" s="93"/>
      <c r="LZM430" s="93"/>
      <c r="LZN430" s="93"/>
      <c r="LZO430" s="93"/>
      <c r="LZP430" s="93"/>
      <c r="LZQ430" s="93"/>
      <c r="LZR430" s="93"/>
      <c r="LZS430" s="93"/>
      <c r="LZT430" s="93"/>
      <c r="LZU430" s="93"/>
      <c r="LZV430" s="93"/>
      <c r="LZW430" s="93"/>
      <c r="LZX430" s="93"/>
      <c r="LZY430" s="93"/>
      <c r="LZZ430" s="93"/>
      <c r="MAA430" s="93"/>
      <c r="MAB430" s="93"/>
      <c r="MAC430" s="93"/>
      <c r="MAD430" s="93"/>
      <c r="MAE430" s="93"/>
      <c r="MAF430" s="93"/>
      <c r="MAG430" s="93"/>
      <c r="MAH430" s="93"/>
      <c r="MAI430" s="93"/>
      <c r="MAJ430" s="93"/>
      <c r="MAK430" s="93"/>
      <c r="MAL430" s="93"/>
      <c r="MAM430" s="93"/>
      <c r="MAN430" s="93"/>
      <c r="MAO430" s="93"/>
      <c r="MAP430" s="93"/>
      <c r="MAQ430" s="93"/>
      <c r="MAR430" s="93"/>
      <c r="MAS430" s="93"/>
      <c r="MAT430" s="93"/>
      <c r="MAU430" s="93"/>
      <c r="MAV430" s="93"/>
      <c r="MAW430" s="93"/>
      <c r="MAX430" s="93"/>
      <c r="MAY430" s="93"/>
      <c r="MAZ430" s="93"/>
      <c r="MBA430" s="93"/>
      <c r="MBB430" s="93"/>
      <c r="MBC430" s="93"/>
      <c r="MBD430" s="93"/>
      <c r="MBE430" s="93"/>
      <c r="MBF430" s="93"/>
      <c r="MBG430" s="93"/>
      <c r="MBH430" s="93"/>
      <c r="MBI430" s="93"/>
      <c r="MBJ430" s="93"/>
      <c r="MBK430" s="93"/>
      <c r="MBL430" s="93"/>
      <c r="MBM430" s="93"/>
      <c r="MBN430" s="93"/>
      <c r="MBO430" s="93"/>
      <c r="MBP430" s="93"/>
      <c r="MBQ430" s="93"/>
      <c r="MBR430" s="93"/>
      <c r="MBS430" s="93"/>
      <c r="MBT430" s="93"/>
      <c r="MBU430" s="93"/>
      <c r="MBV430" s="93"/>
      <c r="MBW430" s="93"/>
      <c r="MBX430" s="93"/>
      <c r="MBY430" s="93"/>
      <c r="MBZ430" s="93"/>
      <c r="MCA430" s="93"/>
      <c r="MCB430" s="93"/>
      <c r="MCC430" s="93"/>
      <c r="MCD430" s="93"/>
      <c r="MCE430" s="93"/>
      <c r="MCF430" s="93"/>
      <c r="MCG430" s="93"/>
      <c r="MCH430" s="93"/>
      <c r="MCI430" s="93"/>
      <c r="MCJ430" s="93"/>
      <c r="MCK430" s="93"/>
      <c r="MCL430" s="93"/>
      <c r="MCM430" s="93"/>
      <c r="MCN430" s="93"/>
      <c r="MCO430" s="93"/>
      <c r="MCP430" s="93"/>
      <c r="MCQ430" s="93"/>
      <c r="MCR430" s="93"/>
      <c r="MCS430" s="93"/>
      <c r="MCT430" s="93"/>
      <c r="MCU430" s="93"/>
      <c r="MCV430" s="93"/>
      <c r="MCW430" s="93"/>
      <c r="MCX430" s="93"/>
      <c r="MCY430" s="93"/>
      <c r="MCZ430" s="93"/>
      <c r="MDA430" s="93"/>
      <c r="MDB430" s="93"/>
      <c r="MDC430" s="93"/>
      <c r="MDD430" s="93"/>
      <c r="MDE430" s="93"/>
      <c r="MDF430" s="93"/>
      <c r="MDG430" s="93"/>
      <c r="MDH430" s="93"/>
      <c r="MDI430" s="93"/>
      <c r="MDJ430" s="93"/>
      <c r="MDK430" s="93"/>
      <c r="MDL430" s="93"/>
      <c r="MDM430" s="93"/>
      <c r="MDN430" s="93"/>
      <c r="MDO430" s="93"/>
      <c r="MDP430" s="93"/>
      <c r="MDQ430" s="93"/>
      <c r="MDR430" s="93"/>
      <c r="MDS430" s="93"/>
      <c r="MDT430" s="93"/>
      <c r="MDU430" s="93"/>
      <c r="MDV430" s="93"/>
      <c r="MDW430" s="93"/>
      <c r="MDX430" s="93"/>
      <c r="MDY430" s="93"/>
      <c r="MDZ430" s="93"/>
      <c r="MEA430" s="93"/>
      <c r="MEB430" s="93"/>
      <c r="MEC430" s="93"/>
      <c r="MED430" s="93"/>
      <c r="MEE430" s="93"/>
      <c r="MEF430" s="93"/>
      <c r="MEG430" s="93"/>
      <c r="MEH430" s="93"/>
      <c r="MEI430" s="93"/>
      <c r="MEJ430" s="93"/>
      <c r="MEK430" s="93"/>
      <c r="MEL430" s="93"/>
      <c r="MEM430" s="93"/>
      <c r="MEN430" s="93"/>
      <c r="MEO430" s="93"/>
      <c r="MEP430" s="93"/>
      <c r="MEQ430" s="93"/>
      <c r="MER430" s="93"/>
      <c r="MES430" s="93"/>
      <c r="MET430" s="93"/>
      <c r="MEU430" s="93"/>
      <c r="MEV430" s="93"/>
      <c r="MEW430" s="93"/>
      <c r="MEX430" s="93"/>
      <c r="MEY430" s="93"/>
      <c r="MEZ430" s="93"/>
      <c r="MFA430" s="93"/>
      <c r="MFB430" s="93"/>
      <c r="MFC430" s="93"/>
      <c r="MFD430" s="93"/>
      <c r="MFE430" s="93"/>
      <c r="MFF430" s="93"/>
      <c r="MFG430" s="93"/>
      <c r="MFH430" s="93"/>
      <c r="MFI430" s="93"/>
      <c r="MFJ430" s="93"/>
      <c r="MFK430" s="93"/>
      <c r="MFL430" s="93"/>
      <c r="MFM430" s="93"/>
      <c r="MFN430" s="93"/>
      <c r="MFO430" s="93"/>
      <c r="MFP430" s="93"/>
      <c r="MFQ430" s="93"/>
      <c r="MFR430" s="93"/>
      <c r="MFS430" s="93"/>
      <c r="MFT430" s="93"/>
      <c r="MFU430" s="93"/>
      <c r="MFV430" s="93"/>
      <c r="MFW430" s="93"/>
      <c r="MFX430" s="93"/>
      <c r="MFY430" s="93"/>
      <c r="MFZ430" s="93"/>
      <c r="MGA430" s="93"/>
      <c r="MGB430" s="93"/>
      <c r="MGC430" s="93"/>
      <c r="MGD430" s="93"/>
      <c r="MGE430" s="93"/>
      <c r="MGF430" s="93"/>
      <c r="MGG430" s="93"/>
      <c r="MGH430" s="93"/>
      <c r="MGI430" s="93"/>
      <c r="MGJ430" s="93"/>
      <c r="MGK430" s="93"/>
      <c r="MGL430" s="93"/>
      <c r="MGM430" s="93"/>
      <c r="MGN430" s="93"/>
      <c r="MGO430" s="93"/>
      <c r="MGP430" s="93"/>
      <c r="MGQ430" s="93"/>
      <c r="MGR430" s="93"/>
      <c r="MGS430" s="93"/>
      <c r="MGT430" s="93"/>
      <c r="MGU430" s="93"/>
      <c r="MGV430" s="93"/>
      <c r="MGW430" s="93"/>
      <c r="MGX430" s="93"/>
      <c r="MGY430" s="93"/>
      <c r="MGZ430" s="93"/>
      <c r="MHA430" s="93"/>
      <c r="MHB430" s="93"/>
      <c r="MHC430" s="93"/>
      <c r="MHD430" s="93"/>
      <c r="MHE430" s="93"/>
      <c r="MHF430" s="93"/>
      <c r="MHG430" s="93"/>
      <c r="MHH430" s="93"/>
      <c r="MHI430" s="93"/>
      <c r="MHJ430" s="93"/>
      <c r="MHK430" s="93"/>
      <c r="MHL430" s="93"/>
      <c r="MHM430" s="93"/>
      <c r="MHN430" s="93"/>
      <c r="MHO430" s="93"/>
      <c r="MHP430" s="93"/>
      <c r="MHQ430" s="93"/>
      <c r="MHR430" s="93"/>
      <c r="MHS430" s="93"/>
      <c r="MHT430" s="93"/>
      <c r="MHU430" s="93"/>
      <c r="MHV430" s="93"/>
      <c r="MHW430" s="93"/>
      <c r="MHX430" s="93"/>
      <c r="MHY430" s="93"/>
      <c r="MHZ430" s="93"/>
      <c r="MIA430" s="93"/>
      <c r="MIB430" s="93"/>
      <c r="MIC430" s="93"/>
      <c r="MID430" s="93"/>
      <c r="MIE430" s="93"/>
      <c r="MIF430" s="93"/>
      <c r="MIG430" s="93"/>
      <c r="MIH430" s="93"/>
      <c r="MII430" s="93"/>
      <c r="MIJ430" s="93"/>
      <c r="MIK430" s="93"/>
      <c r="MIL430" s="93"/>
      <c r="MIM430" s="93"/>
      <c r="MIN430" s="93"/>
      <c r="MIO430" s="93"/>
      <c r="MIP430" s="93"/>
      <c r="MIQ430" s="93"/>
      <c r="MIR430" s="93"/>
      <c r="MIS430" s="93"/>
      <c r="MIT430" s="93"/>
      <c r="MIU430" s="93"/>
      <c r="MIV430" s="93"/>
      <c r="MIW430" s="93"/>
      <c r="MIX430" s="93"/>
      <c r="MIY430" s="93"/>
      <c r="MIZ430" s="93"/>
      <c r="MJA430" s="93"/>
      <c r="MJB430" s="93"/>
      <c r="MJC430" s="93"/>
      <c r="MJD430" s="93"/>
      <c r="MJE430" s="93"/>
      <c r="MJF430" s="93"/>
      <c r="MJG430" s="93"/>
      <c r="MJH430" s="93"/>
      <c r="MJI430" s="93"/>
      <c r="MJJ430" s="93"/>
      <c r="MJK430" s="93"/>
      <c r="MJL430" s="93"/>
      <c r="MJM430" s="93"/>
      <c r="MJN430" s="93"/>
      <c r="MJO430" s="93"/>
      <c r="MJP430" s="93"/>
      <c r="MJQ430" s="93"/>
      <c r="MJR430" s="93"/>
      <c r="MJS430" s="93"/>
      <c r="MJT430" s="93"/>
      <c r="MJU430" s="93"/>
      <c r="MJV430" s="93"/>
      <c r="MJW430" s="93"/>
      <c r="MJX430" s="93"/>
      <c r="MJY430" s="93"/>
      <c r="MJZ430" s="93"/>
      <c r="MKA430" s="93"/>
      <c r="MKB430" s="93"/>
      <c r="MKC430" s="93"/>
      <c r="MKD430" s="93"/>
      <c r="MKE430" s="93"/>
      <c r="MKF430" s="93"/>
      <c r="MKG430" s="93"/>
      <c r="MKH430" s="93"/>
      <c r="MKI430" s="93"/>
      <c r="MKJ430" s="93"/>
      <c r="MKK430" s="93"/>
      <c r="MKL430" s="93"/>
      <c r="MKM430" s="93"/>
      <c r="MKN430" s="93"/>
      <c r="MKO430" s="93"/>
      <c r="MKP430" s="93"/>
      <c r="MKQ430" s="93"/>
      <c r="MKR430" s="93"/>
      <c r="MKS430" s="93"/>
      <c r="MKT430" s="93"/>
      <c r="MKU430" s="93"/>
      <c r="MKV430" s="93"/>
      <c r="MKW430" s="93"/>
      <c r="MKX430" s="93"/>
      <c r="MKY430" s="93"/>
      <c r="MKZ430" s="93"/>
      <c r="MLA430" s="93"/>
      <c r="MLB430" s="93"/>
      <c r="MLC430" s="93"/>
      <c r="MLD430" s="93"/>
      <c r="MLE430" s="93"/>
      <c r="MLF430" s="93"/>
      <c r="MLG430" s="93"/>
      <c r="MLH430" s="93"/>
      <c r="MLI430" s="93"/>
      <c r="MLJ430" s="93"/>
      <c r="MLK430" s="93"/>
      <c r="MLL430" s="93"/>
      <c r="MLM430" s="93"/>
      <c r="MLN430" s="93"/>
      <c r="MLO430" s="93"/>
      <c r="MLP430" s="93"/>
      <c r="MLQ430" s="93"/>
      <c r="MLR430" s="93"/>
      <c r="MLS430" s="93"/>
      <c r="MLT430" s="93"/>
      <c r="MLU430" s="93"/>
      <c r="MLV430" s="93"/>
      <c r="MLW430" s="93"/>
      <c r="MLX430" s="93"/>
      <c r="MLY430" s="93"/>
      <c r="MLZ430" s="93"/>
      <c r="MMA430" s="93"/>
      <c r="MMB430" s="93"/>
      <c r="MMC430" s="93"/>
      <c r="MMD430" s="93"/>
      <c r="MME430" s="93"/>
      <c r="MMF430" s="93"/>
      <c r="MMG430" s="93"/>
      <c r="MMH430" s="93"/>
      <c r="MMI430" s="93"/>
      <c r="MMJ430" s="93"/>
      <c r="MMK430" s="93"/>
      <c r="MML430" s="93"/>
      <c r="MMM430" s="93"/>
      <c r="MMN430" s="93"/>
      <c r="MMO430" s="93"/>
      <c r="MMP430" s="93"/>
      <c r="MMQ430" s="93"/>
      <c r="MMR430" s="93"/>
      <c r="MMS430" s="93"/>
      <c r="MMT430" s="93"/>
      <c r="MMU430" s="93"/>
      <c r="MMV430" s="93"/>
      <c r="MMW430" s="93"/>
      <c r="MMX430" s="93"/>
      <c r="MMY430" s="93"/>
      <c r="MMZ430" s="93"/>
      <c r="MNA430" s="93"/>
      <c r="MNB430" s="93"/>
      <c r="MNC430" s="93"/>
      <c r="MND430" s="93"/>
      <c r="MNE430" s="93"/>
      <c r="MNF430" s="93"/>
      <c r="MNG430" s="93"/>
      <c r="MNH430" s="93"/>
      <c r="MNI430" s="93"/>
      <c r="MNJ430" s="93"/>
      <c r="MNK430" s="93"/>
      <c r="MNL430" s="93"/>
      <c r="MNM430" s="93"/>
      <c r="MNN430" s="93"/>
      <c r="MNO430" s="93"/>
      <c r="MNP430" s="93"/>
      <c r="MNQ430" s="93"/>
      <c r="MNR430" s="93"/>
      <c r="MNS430" s="93"/>
      <c r="MNT430" s="93"/>
      <c r="MNU430" s="93"/>
      <c r="MNV430" s="93"/>
      <c r="MNW430" s="93"/>
      <c r="MNX430" s="93"/>
      <c r="MNY430" s="93"/>
      <c r="MNZ430" s="93"/>
      <c r="MOA430" s="93"/>
      <c r="MOB430" s="93"/>
      <c r="MOC430" s="93"/>
      <c r="MOD430" s="93"/>
      <c r="MOE430" s="93"/>
      <c r="MOF430" s="93"/>
      <c r="MOG430" s="93"/>
      <c r="MOH430" s="93"/>
      <c r="MOI430" s="93"/>
      <c r="MOJ430" s="93"/>
      <c r="MOK430" s="93"/>
      <c r="MOL430" s="93"/>
      <c r="MOM430" s="93"/>
      <c r="MON430" s="93"/>
      <c r="MOO430" s="93"/>
      <c r="MOP430" s="93"/>
      <c r="MOQ430" s="93"/>
      <c r="MOR430" s="93"/>
      <c r="MOS430" s="93"/>
      <c r="MOT430" s="93"/>
      <c r="MOU430" s="93"/>
      <c r="MOV430" s="93"/>
      <c r="MOW430" s="93"/>
      <c r="MOX430" s="93"/>
      <c r="MOY430" s="93"/>
      <c r="MOZ430" s="93"/>
      <c r="MPA430" s="93"/>
      <c r="MPB430" s="93"/>
      <c r="MPC430" s="93"/>
      <c r="MPD430" s="93"/>
      <c r="MPE430" s="93"/>
      <c r="MPF430" s="93"/>
      <c r="MPG430" s="93"/>
      <c r="MPH430" s="93"/>
      <c r="MPI430" s="93"/>
      <c r="MPJ430" s="93"/>
      <c r="MPK430" s="93"/>
      <c r="MPL430" s="93"/>
      <c r="MPM430" s="93"/>
      <c r="MPN430" s="93"/>
      <c r="MPO430" s="93"/>
      <c r="MPP430" s="93"/>
      <c r="MPQ430" s="93"/>
      <c r="MPR430" s="93"/>
      <c r="MPS430" s="93"/>
      <c r="MPT430" s="93"/>
      <c r="MPU430" s="93"/>
      <c r="MPV430" s="93"/>
      <c r="MPW430" s="93"/>
      <c r="MPX430" s="93"/>
      <c r="MPY430" s="93"/>
      <c r="MPZ430" s="93"/>
      <c r="MQA430" s="93"/>
      <c r="MQB430" s="93"/>
      <c r="MQC430" s="93"/>
      <c r="MQD430" s="93"/>
      <c r="MQE430" s="93"/>
      <c r="MQF430" s="93"/>
      <c r="MQG430" s="93"/>
      <c r="MQH430" s="93"/>
      <c r="MQI430" s="93"/>
      <c r="MQJ430" s="93"/>
      <c r="MQK430" s="93"/>
      <c r="MQL430" s="93"/>
      <c r="MQM430" s="93"/>
      <c r="MQN430" s="93"/>
      <c r="MQO430" s="93"/>
      <c r="MQP430" s="93"/>
      <c r="MQQ430" s="93"/>
      <c r="MQR430" s="93"/>
      <c r="MQS430" s="93"/>
      <c r="MQT430" s="93"/>
      <c r="MQU430" s="93"/>
      <c r="MQV430" s="93"/>
      <c r="MQW430" s="93"/>
      <c r="MQX430" s="93"/>
      <c r="MQY430" s="93"/>
      <c r="MQZ430" s="93"/>
      <c r="MRA430" s="93"/>
      <c r="MRB430" s="93"/>
      <c r="MRC430" s="93"/>
      <c r="MRD430" s="93"/>
      <c r="MRE430" s="93"/>
      <c r="MRF430" s="93"/>
      <c r="MRG430" s="93"/>
      <c r="MRH430" s="93"/>
      <c r="MRI430" s="93"/>
      <c r="MRJ430" s="93"/>
      <c r="MRK430" s="93"/>
      <c r="MRL430" s="93"/>
      <c r="MRM430" s="93"/>
      <c r="MRN430" s="93"/>
      <c r="MRO430" s="93"/>
      <c r="MRP430" s="93"/>
      <c r="MRQ430" s="93"/>
      <c r="MRR430" s="93"/>
      <c r="MRS430" s="93"/>
      <c r="MRT430" s="93"/>
      <c r="MRU430" s="93"/>
      <c r="MRV430" s="93"/>
      <c r="MRW430" s="93"/>
      <c r="MRX430" s="93"/>
      <c r="MRY430" s="93"/>
      <c r="MRZ430" s="93"/>
      <c r="MSA430" s="93"/>
      <c r="MSB430" s="93"/>
      <c r="MSC430" s="93"/>
      <c r="MSD430" s="93"/>
      <c r="MSE430" s="93"/>
      <c r="MSF430" s="93"/>
      <c r="MSG430" s="93"/>
      <c r="MSH430" s="93"/>
      <c r="MSI430" s="93"/>
      <c r="MSJ430" s="93"/>
      <c r="MSK430" s="93"/>
      <c r="MSL430" s="93"/>
      <c r="MSM430" s="93"/>
      <c r="MSN430" s="93"/>
      <c r="MSO430" s="93"/>
      <c r="MSP430" s="93"/>
      <c r="MSQ430" s="93"/>
      <c r="MSR430" s="93"/>
      <c r="MSS430" s="93"/>
      <c r="MST430" s="93"/>
      <c r="MSU430" s="93"/>
      <c r="MSV430" s="93"/>
      <c r="MSW430" s="93"/>
      <c r="MSX430" s="93"/>
      <c r="MSY430" s="93"/>
      <c r="MSZ430" s="93"/>
      <c r="MTA430" s="93"/>
      <c r="MTB430" s="93"/>
      <c r="MTC430" s="93"/>
      <c r="MTD430" s="93"/>
      <c r="MTE430" s="93"/>
      <c r="MTF430" s="93"/>
      <c r="MTG430" s="93"/>
      <c r="MTH430" s="93"/>
      <c r="MTI430" s="93"/>
      <c r="MTJ430" s="93"/>
      <c r="MTK430" s="93"/>
      <c r="MTL430" s="93"/>
      <c r="MTM430" s="93"/>
      <c r="MTN430" s="93"/>
      <c r="MTO430" s="93"/>
      <c r="MTP430" s="93"/>
      <c r="MTQ430" s="93"/>
      <c r="MTR430" s="93"/>
      <c r="MTS430" s="93"/>
      <c r="MTT430" s="93"/>
      <c r="MTU430" s="93"/>
      <c r="MTV430" s="93"/>
      <c r="MTW430" s="93"/>
      <c r="MTX430" s="93"/>
      <c r="MTY430" s="93"/>
      <c r="MTZ430" s="93"/>
      <c r="MUA430" s="93"/>
      <c r="MUB430" s="93"/>
      <c r="MUC430" s="93"/>
      <c r="MUD430" s="93"/>
      <c r="MUE430" s="93"/>
      <c r="MUF430" s="93"/>
      <c r="MUG430" s="93"/>
      <c r="MUH430" s="93"/>
      <c r="MUI430" s="93"/>
      <c r="MUJ430" s="93"/>
      <c r="MUK430" s="93"/>
      <c r="MUL430" s="93"/>
      <c r="MUM430" s="93"/>
      <c r="MUN430" s="93"/>
      <c r="MUO430" s="93"/>
      <c r="MUP430" s="93"/>
      <c r="MUQ430" s="93"/>
      <c r="MUR430" s="93"/>
      <c r="MUS430" s="93"/>
      <c r="MUT430" s="93"/>
      <c r="MUU430" s="93"/>
      <c r="MUV430" s="93"/>
      <c r="MUW430" s="93"/>
      <c r="MUX430" s="93"/>
      <c r="MUY430" s="93"/>
      <c r="MUZ430" s="93"/>
      <c r="MVA430" s="93"/>
      <c r="MVB430" s="93"/>
      <c r="MVC430" s="93"/>
      <c r="MVD430" s="93"/>
      <c r="MVE430" s="93"/>
      <c r="MVF430" s="93"/>
      <c r="MVG430" s="93"/>
      <c r="MVH430" s="93"/>
      <c r="MVI430" s="93"/>
      <c r="MVJ430" s="93"/>
      <c r="MVK430" s="93"/>
      <c r="MVL430" s="93"/>
      <c r="MVM430" s="93"/>
      <c r="MVN430" s="93"/>
      <c r="MVO430" s="93"/>
      <c r="MVP430" s="93"/>
      <c r="MVQ430" s="93"/>
      <c r="MVR430" s="93"/>
      <c r="MVS430" s="93"/>
      <c r="MVT430" s="93"/>
      <c r="MVU430" s="93"/>
      <c r="MVV430" s="93"/>
      <c r="MVW430" s="93"/>
      <c r="MVX430" s="93"/>
      <c r="MVY430" s="93"/>
      <c r="MVZ430" s="93"/>
      <c r="MWA430" s="93"/>
      <c r="MWB430" s="93"/>
      <c r="MWC430" s="93"/>
      <c r="MWD430" s="93"/>
      <c r="MWE430" s="93"/>
      <c r="MWF430" s="93"/>
      <c r="MWG430" s="93"/>
      <c r="MWH430" s="93"/>
      <c r="MWI430" s="93"/>
      <c r="MWJ430" s="93"/>
      <c r="MWK430" s="93"/>
      <c r="MWL430" s="93"/>
      <c r="MWM430" s="93"/>
      <c r="MWN430" s="93"/>
      <c r="MWO430" s="93"/>
      <c r="MWP430" s="93"/>
      <c r="MWQ430" s="93"/>
      <c r="MWR430" s="93"/>
      <c r="MWS430" s="93"/>
      <c r="MWT430" s="93"/>
      <c r="MWU430" s="93"/>
      <c r="MWV430" s="93"/>
      <c r="MWW430" s="93"/>
      <c r="MWX430" s="93"/>
      <c r="MWY430" s="93"/>
      <c r="MWZ430" s="93"/>
      <c r="MXA430" s="93"/>
      <c r="MXB430" s="93"/>
      <c r="MXC430" s="93"/>
      <c r="MXD430" s="93"/>
      <c r="MXE430" s="93"/>
      <c r="MXF430" s="93"/>
      <c r="MXG430" s="93"/>
      <c r="MXH430" s="93"/>
      <c r="MXI430" s="93"/>
      <c r="MXJ430" s="93"/>
      <c r="MXK430" s="93"/>
      <c r="MXL430" s="93"/>
      <c r="MXM430" s="93"/>
      <c r="MXN430" s="93"/>
      <c r="MXO430" s="93"/>
      <c r="MXP430" s="93"/>
      <c r="MXQ430" s="93"/>
      <c r="MXR430" s="93"/>
      <c r="MXS430" s="93"/>
      <c r="MXT430" s="93"/>
      <c r="MXU430" s="93"/>
      <c r="MXV430" s="93"/>
      <c r="MXW430" s="93"/>
      <c r="MXX430" s="93"/>
      <c r="MXY430" s="93"/>
      <c r="MXZ430" s="93"/>
      <c r="MYA430" s="93"/>
      <c r="MYB430" s="93"/>
      <c r="MYC430" s="93"/>
      <c r="MYD430" s="93"/>
      <c r="MYE430" s="93"/>
      <c r="MYF430" s="93"/>
      <c r="MYG430" s="93"/>
      <c r="MYH430" s="93"/>
      <c r="MYI430" s="93"/>
      <c r="MYJ430" s="93"/>
      <c r="MYK430" s="93"/>
      <c r="MYL430" s="93"/>
      <c r="MYM430" s="93"/>
      <c r="MYN430" s="93"/>
      <c r="MYO430" s="93"/>
      <c r="MYP430" s="93"/>
      <c r="MYQ430" s="93"/>
      <c r="MYR430" s="93"/>
      <c r="MYS430" s="93"/>
      <c r="MYT430" s="93"/>
      <c r="MYU430" s="93"/>
      <c r="MYV430" s="93"/>
      <c r="MYW430" s="93"/>
      <c r="MYX430" s="93"/>
      <c r="MYY430" s="93"/>
      <c r="MYZ430" s="93"/>
      <c r="MZA430" s="93"/>
      <c r="MZB430" s="93"/>
      <c r="MZC430" s="93"/>
      <c r="MZD430" s="93"/>
      <c r="MZE430" s="93"/>
      <c r="MZF430" s="93"/>
      <c r="MZG430" s="93"/>
      <c r="MZH430" s="93"/>
      <c r="MZI430" s="93"/>
      <c r="MZJ430" s="93"/>
      <c r="MZK430" s="93"/>
      <c r="MZL430" s="93"/>
      <c r="MZM430" s="93"/>
      <c r="MZN430" s="93"/>
      <c r="MZO430" s="93"/>
      <c r="MZP430" s="93"/>
      <c r="MZQ430" s="93"/>
      <c r="MZR430" s="93"/>
      <c r="MZS430" s="93"/>
      <c r="MZT430" s="93"/>
      <c r="MZU430" s="93"/>
      <c r="MZV430" s="93"/>
      <c r="MZW430" s="93"/>
      <c r="MZX430" s="93"/>
      <c r="MZY430" s="93"/>
      <c r="MZZ430" s="93"/>
      <c r="NAA430" s="93"/>
      <c r="NAB430" s="93"/>
      <c r="NAC430" s="93"/>
      <c r="NAD430" s="93"/>
      <c r="NAE430" s="93"/>
      <c r="NAF430" s="93"/>
      <c r="NAG430" s="93"/>
      <c r="NAH430" s="93"/>
      <c r="NAI430" s="93"/>
      <c r="NAJ430" s="93"/>
      <c r="NAK430" s="93"/>
      <c r="NAL430" s="93"/>
      <c r="NAM430" s="93"/>
      <c r="NAN430" s="93"/>
      <c r="NAO430" s="93"/>
      <c r="NAP430" s="93"/>
      <c r="NAQ430" s="93"/>
      <c r="NAR430" s="93"/>
      <c r="NAS430" s="93"/>
      <c r="NAT430" s="93"/>
      <c r="NAU430" s="93"/>
      <c r="NAV430" s="93"/>
      <c r="NAW430" s="93"/>
      <c r="NAX430" s="93"/>
      <c r="NAY430" s="93"/>
      <c r="NAZ430" s="93"/>
      <c r="NBA430" s="93"/>
      <c r="NBB430" s="93"/>
      <c r="NBC430" s="93"/>
      <c r="NBD430" s="93"/>
      <c r="NBE430" s="93"/>
      <c r="NBF430" s="93"/>
      <c r="NBG430" s="93"/>
      <c r="NBH430" s="93"/>
      <c r="NBI430" s="93"/>
      <c r="NBJ430" s="93"/>
      <c r="NBK430" s="93"/>
      <c r="NBL430" s="93"/>
      <c r="NBM430" s="93"/>
      <c r="NBN430" s="93"/>
      <c r="NBO430" s="93"/>
      <c r="NBP430" s="93"/>
      <c r="NBQ430" s="93"/>
      <c r="NBR430" s="93"/>
      <c r="NBS430" s="93"/>
      <c r="NBT430" s="93"/>
      <c r="NBU430" s="93"/>
      <c r="NBV430" s="93"/>
      <c r="NBW430" s="93"/>
      <c r="NBX430" s="93"/>
      <c r="NBY430" s="93"/>
      <c r="NBZ430" s="93"/>
      <c r="NCA430" s="93"/>
      <c r="NCB430" s="93"/>
      <c r="NCC430" s="93"/>
      <c r="NCD430" s="93"/>
      <c r="NCE430" s="93"/>
      <c r="NCF430" s="93"/>
      <c r="NCG430" s="93"/>
      <c r="NCH430" s="93"/>
      <c r="NCI430" s="93"/>
      <c r="NCJ430" s="93"/>
      <c r="NCK430" s="93"/>
      <c r="NCL430" s="93"/>
      <c r="NCM430" s="93"/>
      <c r="NCN430" s="93"/>
      <c r="NCO430" s="93"/>
      <c r="NCP430" s="93"/>
      <c r="NCQ430" s="93"/>
      <c r="NCR430" s="93"/>
      <c r="NCS430" s="93"/>
      <c r="NCT430" s="93"/>
      <c r="NCU430" s="93"/>
      <c r="NCV430" s="93"/>
      <c r="NCW430" s="93"/>
      <c r="NCX430" s="93"/>
      <c r="NCY430" s="93"/>
      <c r="NCZ430" s="93"/>
      <c r="NDA430" s="93"/>
      <c r="NDB430" s="93"/>
      <c r="NDC430" s="93"/>
      <c r="NDD430" s="93"/>
      <c r="NDE430" s="93"/>
      <c r="NDF430" s="93"/>
      <c r="NDG430" s="93"/>
      <c r="NDH430" s="93"/>
      <c r="NDI430" s="93"/>
      <c r="NDJ430" s="93"/>
      <c r="NDK430" s="93"/>
      <c r="NDL430" s="93"/>
      <c r="NDM430" s="93"/>
      <c r="NDN430" s="93"/>
      <c r="NDO430" s="93"/>
      <c r="NDP430" s="93"/>
      <c r="NDQ430" s="93"/>
      <c r="NDR430" s="93"/>
      <c r="NDS430" s="93"/>
      <c r="NDT430" s="93"/>
      <c r="NDU430" s="93"/>
      <c r="NDV430" s="93"/>
      <c r="NDW430" s="93"/>
      <c r="NDX430" s="93"/>
      <c r="NDY430" s="93"/>
      <c r="NDZ430" s="93"/>
      <c r="NEA430" s="93"/>
      <c r="NEB430" s="93"/>
      <c r="NEC430" s="93"/>
      <c r="NED430" s="93"/>
      <c r="NEE430" s="93"/>
      <c r="NEF430" s="93"/>
      <c r="NEG430" s="93"/>
      <c r="NEH430" s="93"/>
      <c r="NEI430" s="93"/>
      <c r="NEJ430" s="93"/>
      <c r="NEK430" s="93"/>
      <c r="NEL430" s="93"/>
      <c r="NEM430" s="93"/>
      <c r="NEN430" s="93"/>
      <c r="NEO430" s="93"/>
      <c r="NEP430" s="93"/>
      <c r="NEQ430" s="93"/>
      <c r="NER430" s="93"/>
      <c r="NES430" s="93"/>
      <c r="NET430" s="93"/>
      <c r="NEU430" s="93"/>
      <c r="NEV430" s="93"/>
      <c r="NEW430" s="93"/>
      <c r="NEX430" s="93"/>
      <c r="NEY430" s="93"/>
      <c r="NEZ430" s="93"/>
      <c r="NFA430" s="93"/>
      <c r="NFB430" s="93"/>
      <c r="NFC430" s="93"/>
      <c r="NFD430" s="93"/>
      <c r="NFE430" s="93"/>
      <c r="NFF430" s="93"/>
      <c r="NFG430" s="93"/>
      <c r="NFH430" s="93"/>
      <c r="NFI430" s="93"/>
      <c r="NFJ430" s="93"/>
      <c r="NFK430" s="93"/>
      <c r="NFL430" s="93"/>
      <c r="NFM430" s="93"/>
      <c r="NFN430" s="93"/>
      <c r="NFO430" s="93"/>
      <c r="NFP430" s="93"/>
      <c r="NFQ430" s="93"/>
      <c r="NFR430" s="93"/>
      <c r="NFS430" s="93"/>
      <c r="NFT430" s="93"/>
      <c r="NFU430" s="93"/>
      <c r="NFV430" s="93"/>
      <c r="NFW430" s="93"/>
      <c r="NFX430" s="93"/>
      <c r="NFY430" s="93"/>
      <c r="NFZ430" s="93"/>
      <c r="NGA430" s="93"/>
      <c r="NGB430" s="93"/>
      <c r="NGC430" s="93"/>
      <c r="NGD430" s="93"/>
      <c r="NGE430" s="93"/>
      <c r="NGF430" s="93"/>
      <c r="NGG430" s="93"/>
      <c r="NGH430" s="93"/>
      <c r="NGI430" s="93"/>
      <c r="NGJ430" s="93"/>
      <c r="NGK430" s="93"/>
      <c r="NGL430" s="93"/>
      <c r="NGM430" s="93"/>
      <c r="NGN430" s="93"/>
      <c r="NGO430" s="93"/>
      <c r="NGP430" s="93"/>
      <c r="NGQ430" s="93"/>
      <c r="NGR430" s="93"/>
      <c r="NGS430" s="93"/>
      <c r="NGT430" s="93"/>
      <c r="NGU430" s="93"/>
      <c r="NGV430" s="93"/>
      <c r="NGW430" s="93"/>
      <c r="NGX430" s="93"/>
      <c r="NGY430" s="93"/>
      <c r="NGZ430" s="93"/>
      <c r="NHA430" s="93"/>
      <c r="NHB430" s="93"/>
      <c r="NHC430" s="93"/>
      <c r="NHD430" s="93"/>
      <c r="NHE430" s="93"/>
      <c r="NHF430" s="93"/>
      <c r="NHG430" s="93"/>
      <c r="NHH430" s="93"/>
      <c r="NHI430" s="93"/>
      <c r="NHJ430" s="93"/>
      <c r="NHK430" s="93"/>
      <c r="NHL430" s="93"/>
      <c r="NHM430" s="93"/>
      <c r="NHN430" s="93"/>
      <c r="NHO430" s="93"/>
      <c r="NHP430" s="93"/>
      <c r="NHQ430" s="93"/>
      <c r="NHR430" s="93"/>
      <c r="NHS430" s="93"/>
      <c r="NHT430" s="93"/>
      <c r="NHU430" s="93"/>
      <c r="NHV430" s="93"/>
      <c r="NHW430" s="93"/>
      <c r="NHX430" s="93"/>
      <c r="NHY430" s="93"/>
      <c r="NHZ430" s="93"/>
      <c r="NIA430" s="93"/>
      <c r="NIB430" s="93"/>
      <c r="NIC430" s="93"/>
      <c r="NID430" s="93"/>
      <c r="NIE430" s="93"/>
      <c r="NIF430" s="93"/>
      <c r="NIG430" s="93"/>
      <c r="NIH430" s="93"/>
      <c r="NII430" s="93"/>
      <c r="NIJ430" s="93"/>
      <c r="NIK430" s="93"/>
      <c r="NIL430" s="93"/>
      <c r="NIM430" s="93"/>
      <c r="NIN430" s="93"/>
      <c r="NIO430" s="93"/>
      <c r="NIP430" s="93"/>
      <c r="NIQ430" s="93"/>
      <c r="NIR430" s="93"/>
      <c r="NIS430" s="93"/>
      <c r="NIT430" s="93"/>
      <c r="NIU430" s="93"/>
      <c r="NIV430" s="93"/>
      <c r="NIW430" s="93"/>
      <c r="NIX430" s="93"/>
      <c r="NIY430" s="93"/>
      <c r="NIZ430" s="93"/>
      <c r="NJA430" s="93"/>
      <c r="NJB430" s="93"/>
      <c r="NJC430" s="93"/>
      <c r="NJD430" s="93"/>
      <c r="NJE430" s="93"/>
      <c r="NJF430" s="93"/>
      <c r="NJG430" s="93"/>
      <c r="NJH430" s="93"/>
      <c r="NJI430" s="93"/>
      <c r="NJJ430" s="93"/>
      <c r="NJK430" s="93"/>
      <c r="NJL430" s="93"/>
      <c r="NJM430" s="93"/>
      <c r="NJN430" s="93"/>
      <c r="NJO430" s="93"/>
      <c r="NJP430" s="93"/>
      <c r="NJQ430" s="93"/>
      <c r="NJR430" s="93"/>
      <c r="NJS430" s="93"/>
      <c r="NJT430" s="93"/>
      <c r="NJU430" s="93"/>
      <c r="NJV430" s="93"/>
      <c r="NJW430" s="93"/>
      <c r="NJX430" s="93"/>
      <c r="NJY430" s="93"/>
      <c r="NJZ430" s="93"/>
      <c r="NKA430" s="93"/>
      <c r="NKB430" s="93"/>
      <c r="NKC430" s="93"/>
      <c r="NKD430" s="93"/>
      <c r="NKE430" s="93"/>
      <c r="NKF430" s="93"/>
      <c r="NKG430" s="93"/>
      <c r="NKH430" s="93"/>
      <c r="NKI430" s="93"/>
      <c r="NKJ430" s="93"/>
      <c r="NKK430" s="93"/>
      <c r="NKL430" s="93"/>
      <c r="NKM430" s="93"/>
      <c r="NKN430" s="93"/>
      <c r="NKO430" s="93"/>
      <c r="NKP430" s="93"/>
      <c r="NKQ430" s="93"/>
      <c r="NKR430" s="93"/>
      <c r="NKS430" s="93"/>
      <c r="NKT430" s="93"/>
      <c r="NKU430" s="93"/>
      <c r="NKV430" s="93"/>
      <c r="NKW430" s="93"/>
      <c r="NKX430" s="93"/>
      <c r="NKY430" s="93"/>
      <c r="NKZ430" s="93"/>
      <c r="NLA430" s="93"/>
      <c r="NLB430" s="93"/>
      <c r="NLC430" s="93"/>
      <c r="NLD430" s="93"/>
      <c r="NLE430" s="93"/>
      <c r="NLF430" s="93"/>
      <c r="NLG430" s="93"/>
      <c r="NLH430" s="93"/>
      <c r="NLI430" s="93"/>
      <c r="NLJ430" s="93"/>
      <c r="NLK430" s="93"/>
      <c r="NLL430" s="93"/>
      <c r="NLM430" s="93"/>
      <c r="NLN430" s="93"/>
      <c r="NLO430" s="93"/>
      <c r="NLP430" s="93"/>
      <c r="NLQ430" s="93"/>
      <c r="NLR430" s="93"/>
      <c r="NLS430" s="93"/>
      <c r="NLT430" s="93"/>
      <c r="NLU430" s="93"/>
      <c r="NLV430" s="93"/>
      <c r="NLW430" s="93"/>
      <c r="NLX430" s="93"/>
      <c r="NLY430" s="93"/>
      <c r="NLZ430" s="93"/>
      <c r="NMA430" s="93"/>
      <c r="NMB430" s="93"/>
      <c r="NMC430" s="93"/>
      <c r="NMD430" s="93"/>
      <c r="NME430" s="93"/>
      <c r="NMF430" s="93"/>
      <c r="NMG430" s="93"/>
      <c r="NMH430" s="93"/>
      <c r="NMI430" s="93"/>
      <c r="NMJ430" s="93"/>
      <c r="NMK430" s="93"/>
      <c r="NML430" s="93"/>
      <c r="NMM430" s="93"/>
      <c r="NMN430" s="93"/>
      <c r="NMO430" s="93"/>
      <c r="NMP430" s="93"/>
      <c r="NMQ430" s="93"/>
      <c r="NMR430" s="93"/>
      <c r="NMS430" s="93"/>
      <c r="NMT430" s="93"/>
      <c r="NMU430" s="93"/>
      <c r="NMV430" s="93"/>
      <c r="NMW430" s="93"/>
      <c r="NMX430" s="93"/>
      <c r="NMY430" s="93"/>
      <c r="NMZ430" s="93"/>
      <c r="NNA430" s="93"/>
      <c r="NNB430" s="93"/>
      <c r="NNC430" s="93"/>
      <c r="NND430" s="93"/>
      <c r="NNE430" s="93"/>
      <c r="NNF430" s="93"/>
      <c r="NNG430" s="93"/>
      <c r="NNH430" s="93"/>
      <c r="NNI430" s="93"/>
      <c r="NNJ430" s="93"/>
      <c r="NNK430" s="93"/>
      <c r="NNL430" s="93"/>
      <c r="NNM430" s="93"/>
      <c r="NNN430" s="93"/>
      <c r="NNO430" s="93"/>
      <c r="NNP430" s="93"/>
      <c r="NNQ430" s="93"/>
      <c r="NNR430" s="93"/>
      <c r="NNS430" s="93"/>
      <c r="NNT430" s="93"/>
      <c r="NNU430" s="93"/>
      <c r="NNV430" s="93"/>
      <c r="NNW430" s="93"/>
      <c r="NNX430" s="93"/>
      <c r="NNY430" s="93"/>
      <c r="NNZ430" s="93"/>
      <c r="NOA430" s="93"/>
      <c r="NOB430" s="93"/>
      <c r="NOC430" s="93"/>
      <c r="NOD430" s="93"/>
      <c r="NOE430" s="93"/>
      <c r="NOF430" s="93"/>
      <c r="NOG430" s="93"/>
      <c r="NOH430" s="93"/>
      <c r="NOI430" s="93"/>
      <c r="NOJ430" s="93"/>
      <c r="NOK430" s="93"/>
      <c r="NOL430" s="93"/>
      <c r="NOM430" s="93"/>
      <c r="NON430" s="93"/>
      <c r="NOO430" s="93"/>
      <c r="NOP430" s="93"/>
      <c r="NOQ430" s="93"/>
      <c r="NOR430" s="93"/>
      <c r="NOS430" s="93"/>
      <c r="NOT430" s="93"/>
      <c r="NOU430" s="93"/>
      <c r="NOV430" s="93"/>
      <c r="NOW430" s="93"/>
      <c r="NOX430" s="93"/>
      <c r="NOY430" s="93"/>
      <c r="NOZ430" s="93"/>
      <c r="NPA430" s="93"/>
      <c r="NPB430" s="93"/>
      <c r="NPC430" s="93"/>
      <c r="NPD430" s="93"/>
      <c r="NPE430" s="93"/>
      <c r="NPF430" s="93"/>
      <c r="NPG430" s="93"/>
      <c r="NPH430" s="93"/>
      <c r="NPI430" s="93"/>
      <c r="NPJ430" s="93"/>
      <c r="NPK430" s="93"/>
      <c r="NPL430" s="93"/>
      <c r="NPM430" s="93"/>
      <c r="NPN430" s="93"/>
      <c r="NPO430" s="93"/>
      <c r="NPP430" s="93"/>
      <c r="NPQ430" s="93"/>
      <c r="NPR430" s="93"/>
      <c r="NPS430" s="93"/>
      <c r="NPT430" s="93"/>
      <c r="NPU430" s="93"/>
      <c r="NPV430" s="93"/>
      <c r="NPW430" s="93"/>
      <c r="NPX430" s="93"/>
      <c r="NPY430" s="93"/>
      <c r="NPZ430" s="93"/>
      <c r="NQA430" s="93"/>
      <c r="NQB430" s="93"/>
      <c r="NQC430" s="93"/>
      <c r="NQD430" s="93"/>
      <c r="NQE430" s="93"/>
      <c r="NQF430" s="93"/>
      <c r="NQG430" s="93"/>
      <c r="NQH430" s="93"/>
      <c r="NQI430" s="93"/>
      <c r="NQJ430" s="93"/>
      <c r="NQK430" s="93"/>
      <c r="NQL430" s="93"/>
      <c r="NQM430" s="93"/>
      <c r="NQN430" s="93"/>
      <c r="NQO430" s="93"/>
      <c r="NQP430" s="93"/>
      <c r="NQQ430" s="93"/>
      <c r="NQR430" s="93"/>
      <c r="NQS430" s="93"/>
      <c r="NQT430" s="93"/>
      <c r="NQU430" s="93"/>
      <c r="NQV430" s="93"/>
      <c r="NQW430" s="93"/>
      <c r="NQX430" s="93"/>
      <c r="NQY430" s="93"/>
      <c r="NQZ430" s="93"/>
      <c r="NRA430" s="93"/>
      <c r="NRB430" s="93"/>
      <c r="NRC430" s="93"/>
      <c r="NRD430" s="93"/>
      <c r="NRE430" s="93"/>
      <c r="NRF430" s="93"/>
      <c r="NRG430" s="93"/>
      <c r="NRH430" s="93"/>
      <c r="NRI430" s="93"/>
      <c r="NRJ430" s="93"/>
      <c r="NRK430" s="93"/>
      <c r="NRL430" s="93"/>
      <c r="NRM430" s="93"/>
      <c r="NRN430" s="93"/>
      <c r="NRO430" s="93"/>
      <c r="NRP430" s="93"/>
      <c r="NRQ430" s="93"/>
      <c r="NRR430" s="93"/>
      <c r="NRS430" s="93"/>
      <c r="NRT430" s="93"/>
      <c r="NRU430" s="93"/>
      <c r="NRV430" s="93"/>
      <c r="NRW430" s="93"/>
      <c r="NRX430" s="93"/>
      <c r="NRY430" s="93"/>
      <c r="NRZ430" s="93"/>
      <c r="NSA430" s="93"/>
      <c r="NSB430" s="93"/>
      <c r="NSC430" s="93"/>
      <c r="NSD430" s="93"/>
      <c r="NSE430" s="93"/>
      <c r="NSF430" s="93"/>
      <c r="NSG430" s="93"/>
      <c r="NSH430" s="93"/>
      <c r="NSI430" s="93"/>
      <c r="NSJ430" s="93"/>
      <c r="NSK430" s="93"/>
      <c r="NSL430" s="93"/>
      <c r="NSM430" s="93"/>
      <c r="NSN430" s="93"/>
      <c r="NSO430" s="93"/>
      <c r="NSP430" s="93"/>
      <c r="NSQ430" s="93"/>
      <c r="NSR430" s="93"/>
      <c r="NSS430" s="93"/>
      <c r="NST430" s="93"/>
      <c r="NSU430" s="93"/>
      <c r="NSV430" s="93"/>
      <c r="NSW430" s="93"/>
      <c r="NSX430" s="93"/>
      <c r="NSY430" s="93"/>
      <c r="NSZ430" s="93"/>
      <c r="NTA430" s="93"/>
      <c r="NTB430" s="93"/>
      <c r="NTC430" s="93"/>
      <c r="NTD430" s="93"/>
      <c r="NTE430" s="93"/>
      <c r="NTF430" s="93"/>
      <c r="NTG430" s="93"/>
      <c r="NTH430" s="93"/>
      <c r="NTI430" s="93"/>
      <c r="NTJ430" s="93"/>
      <c r="NTK430" s="93"/>
      <c r="NTL430" s="93"/>
      <c r="NTM430" s="93"/>
      <c r="NTN430" s="93"/>
      <c r="NTO430" s="93"/>
      <c r="NTP430" s="93"/>
      <c r="NTQ430" s="93"/>
      <c r="NTR430" s="93"/>
      <c r="NTS430" s="93"/>
      <c r="NTT430" s="93"/>
      <c r="NTU430" s="93"/>
      <c r="NTV430" s="93"/>
      <c r="NTW430" s="93"/>
      <c r="NTX430" s="93"/>
      <c r="NTY430" s="93"/>
      <c r="NTZ430" s="93"/>
      <c r="NUA430" s="93"/>
      <c r="NUB430" s="93"/>
      <c r="NUC430" s="93"/>
      <c r="NUD430" s="93"/>
      <c r="NUE430" s="93"/>
      <c r="NUF430" s="93"/>
      <c r="NUG430" s="93"/>
      <c r="NUH430" s="93"/>
      <c r="NUI430" s="93"/>
      <c r="NUJ430" s="93"/>
      <c r="NUK430" s="93"/>
      <c r="NUL430" s="93"/>
      <c r="NUM430" s="93"/>
      <c r="NUN430" s="93"/>
      <c r="NUO430" s="93"/>
      <c r="NUP430" s="93"/>
      <c r="NUQ430" s="93"/>
      <c r="NUR430" s="93"/>
      <c r="NUS430" s="93"/>
      <c r="NUT430" s="93"/>
      <c r="NUU430" s="93"/>
      <c r="NUV430" s="93"/>
      <c r="NUW430" s="93"/>
      <c r="NUX430" s="93"/>
      <c r="NUY430" s="93"/>
      <c r="NUZ430" s="93"/>
      <c r="NVA430" s="93"/>
      <c r="NVB430" s="93"/>
      <c r="NVC430" s="93"/>
      <c r="NVD430" s="93"/>
      <c r="NVE430" s="93"/>
      <c r="NVF430" s="93"/>
      <c r="NVG430" s="93"/>
      <c r="NVH430" s="93"/>
      <c r="NVI430" s="93"/>
      <c r="NVJ430" s="93"/>
      <c r="NVK430" s="93"/>
      <c r="NVL430" s="93"/>
      <c r="NVM430" s="93"/>
      <c r="NVN430" s="93"/>
      <c r="NVO430" s="93"/>
      <c r="NVP430" s="93"/>
      <c r="NVQ430" s="93"/>
      <c r="NVR430" s="93"/>
      <c r="NVS430" s="93"/>
      <c r="NVT430" s="93"/>
      <c r="NVU430" s="93"/>
      <c r="NVV430" s="93"/>
      <c r="NVW430" s="93"/>
      <c r="NVX430" s="93"/>
      <c r="NVY430" s="93"/>
      <c r="NVZ430" s="93"/>
      <c r="NWA430" s="93"/>
      <c r="NWB430" s="93"/>
      <c r="NWC430" s="93"/>
      <c r="NWD430" s="93"/>
      <c r="NWE430" s="93"/>
      <c r="NWF430" s="93"/>
      <c r="NWG430" s="93"/>
      <c r="NWH430" s="93"/>
      <c r="NWI430" s="93"/>
      <c r="NWJ430" s="93"/>
      <c r="NWK430" s="93"/>
      <c r="NWL430" s="93"/>
      <c r="NWM430" s="93"/>
      <c r="NWN430" s="93"/>
      <c r="NWO430" s="93"/>
      <c r="NWP430" s="93"/>
      <c r="NWQ430" s="93"/>
      <c r="NWR430" s="93"/>
      <c r="NWS430" s="93"/>
      <c r="NWT430" s="93"/>
      <c r="NWU430" s="93"/>
      <c r="NWV430" s="93"/>
      <c r="NWW430" s="93"/>
      <c r="NWX430" s="93"/>
      <c r="NWY430" s="93"/>
      <c r="NWZ430" s="93"/>
      <c r="NXA430" s="93"/>
      <c r="NXB430" s="93"/>
      <c r="NXC430" s="93"/>
      <c r="NXD430" s="93"/>
      <c r="NXE430" s="93"/>
      <c r="NXF430" s="93"/>
      <c r="NXG430" s="93"/>
      <c r="NXH430" s="93"/>
      <c r="NXI430" s="93"/>
      <c r="NXJ430" s="93"/>
      <c r="NXK430" s="93"/>
      <c r="NXL430" s="93"/>
      <c r="NXM430" s="93"/>
      <c r="NXN430" s="93"/>
      <c r="NXO430" s="93"/>
      <c r="NXP430" s="93"/>
      <c r="NXQ430" s="93"/>
      <c r="NXR430" s="93"/>
      <c r="NXS430" s="93"/>
      <c r="NXT430" s="93"/>
      <c r="NXU430" s="93"/>
      <c r="NXV430" s="93"/>
      <c r="NXW430" s="93"/>
      <c r="NXX430" s="93"/>
      <c r="NXY430" s="93"/>
      <c r="NXZ430" s="93"/>
      <c r="NYA430" s="93"/>
      <c r="NYB430" s="93"/>
      <c r="NYC430" s="93"/>
      <c r="NYD430" s="93"/>
      <c r="NYE430" s="93"/>
      <c r="NYF430" s="93"/>
      <c r="NYG430" s="93"/>
      <c r="NYH430" s="93"/>
      <c r="NYI430" s="93"/>
      <c r="NYJ430" s="93"/>
      <c r="NYK430" s="93"/>
      <c r="NYL430" s="93"/>
      <c r="NYM430" s="93"/>
      <c r="NYN430" s="93"/>
      <c r="NYO430" s="93"/>
      <c r="NYP430" s="93"/>
      <c r="NYQ430" s="93"/>
      <c r="NYR430" s="93"/>
      <c r="NYS430" s="93"/>
      <c r="NYT430" s="93"/>
      <c r="NYU430" s="93"/>
      <c r="NYV430" s="93"/>
      <c r="NYW430" s="93"/>
      <c r="NYX430" s="93"/>
      <c r="NYY430" s="93"/>
      <c r="NYZ430" s="93"/>
      <c r="NZA430" s="93"/>
      <c r="NZB430" s="93"/>
      <c r="NZC430" s="93"/>
      <c r="NZD430" s="93"/>
      <c r="NZE430" s="93"/>
      <c r="NZF430" s="93"/>
      <c r="NZG430" s="93"/>
      <c r="NZH430" s="93"/>
      <c r="NZI430" s="93"/>
      <c r="NZJ430" s="93"/>
      <c r="NZK430" s="93"/>
      <c r="NZL430" s="93"/>
      <c r="NZM430" s="93"/>
      <c r="NZN430" s="93"/>
      <c r="NZO430" s="93"/>
      <c r="NZP430" s="93"/>
      <c r="NZQ430" s="93"/>
      <c r="NZR430" s="93"/>
      <c r="NZS430" s="93"/>
      <c r="NZT430" s="93"/>
      <c r="NZU430" s="93"/>
      <c r="NZV430" s="93"/>
      <c r="NZW430" s="93"/>
      <c r="NZX430" s="93"/>
      <c r="NZY430" s="93"/>
      <c r="NZZ430" s="93"/>
      <c r="OAA430" s="93"/>
      <c r="OAB430" s="93"/>
      <c r="OAC430" s="93"/>
      <c r="OAD430" s="93"/>
      <c r="OAE430" s="93"/>
      <c r="OAF430" s="93"/>
      <c r="OAG430" s="93"/>
      <c r="OAH430" s="93"/>
      <c r="OAI430" s="93"/>
      <c r="OAJ430" s="93"/>
      <c r="OAK430" s="93"/>
      <c r="OAL430" s="93"/>
      <c r="OAM430" s="93"/>
      <c r="OAN430" s="93"/>
      <c r="OAO430" s="93"/>
      <c r="OAP430" s="93"/>
      <c r="OAQ430" s="93"/>
      <c r="OAR430" s="93"/>
      <c r="OAS430" s="93"/>
      <c r="OAT430" s="93"/>
      <c r="OAU430" s="93"/>
      <c r="OAV430" s="93"/>
      <c r="OAW430" s="93"/>
      <c r="OAX430" s="93"/>
      <c r="OAY430" s="93"/>
      <c r="OAZ430" s="93"/>
      <c r="OBA430" s="93"/>
      <c r="OBB430" s="93"/>
      <c r="OBC430" s="93"/>
      <c r="OBD430" s="93"/>
      <c r="OBE430" s="93"/>
      <c r="OBF430" s="93"/>
      <c r="OBG430" s="93"/>
      <c r="OBH430" s="93"/>
      <c r="OBI430" s="93"/>
      <c r="OBJ430" s="93"/>
      <c r="OBK430" s="93"/>
      <c r="OBL430" s="93"/>
      <c r="OBM430" s="93"/>
      <c r="OBN430" s="93"/>
      <c r="OBO430" s="93"/>
      <c r="OBP430" s="93"/>
      <c r="OBQ430" s="93"/>
      <c r="OBR430" s="93"/>
      <c r="OBS430" s="93"/>
      <c r="OBT430" s="93"/>
      <c r="OBU430" s="93"/>
      <c r="OBV430" s="93"/>
      <c r="OBW430" s="93"/>
      <c r="OBX430" s="93"/>
      <c r="OBY430" s="93"/>
      <c r="OBZ430" s="93"/>
      <c r="OCA430" s="93"/>
      <c r="OCB430" s="93"/>
      <c r="OCC430" s="93"/>
      <c r="OCD430" s="93"/>
      <c r="OCE430" s="93"/>
      <c r="OCF430" s="93"/>
      <c r="OCG430" s="93"/>
      <c r="OCH430" s="93"/>
      <c r="OCI430" s="93"/>
      <c r="OCJ430" s="93"/>
      <c r="OCK430" s="93"/>
      <c r="OCL430" s="93"/>
      <c r="OCM430" s="93"/>
      <c r="OCN430" s="93"/>
      <c r="OCO430" s="93"/>
      <c r="OCP430" s="93"/>
      <c r="OCQ430" s="93"/>
      <c r="OCR430" s="93"/>
      <c r="OCS430" s="93"/>
      <c r="OCT430" s="93"/>
      <c r="OCU430" s="93"/>
      <c r="OCV430" s="93"/>
      <c r="OCW430" s="93"/>
      <c r="OCX430" s="93"/>
      <c r="OCY430" s="93"/>
      <c r="OCZ430" s="93"/>
      <c r="ODA430" s="93"/>
      <c r="ODB430" s="93"/>
      <c r="ODC430" s="93"/>
      <c r="ODD430" s="93"/>
      <c r="ODE430" s="93"/>
      <c r="ODF430" s="93"/>
      <c r="ODG430" s="93"/>
      <c r="ODH430" s="93"/>
      <c r="ODI430" s="93"/>
      <c r="ODJ430" s="93"/>
      <c r="ODK430" s="93"/>
      <c r="ODL430" s="93"/>
      <c r="ODM430" s="93"/>
      <c r="ODN430" s="93"/>
      <c r="ODO430" s="93"/>
      <c r="ODP430" s="93"/>
      <c r="ODQ430" s="93"/>
      <c r="ODR430" s="93"/>
      <c r="ODS430" s="93"/>
      <c r="ODT430" s="93"/>
      <c r="ODU430" s="93"/>
      <c r="ODV430" s="93"/>
      <c r="ODW430" s="93"/>
      <c r="ODX430" s="93"/>
      <c r="ODY430" s="93"/>
      <c r="ODZ430" s="93"/>
      <c r="OEA430" s="93"/>
      <c r="OEB430" s="93"/>
      <c r="OEC430" s="93"/>
      <c r="OED430" s="93"/>
      <c r="OEE430" s="93"/>
      <c r="OEF430" s="93"/>
      <c r="OEG430" s="93"/>
      <c r="OEH430" s="93"/>
      <c r="OEI430" s="93"/>
      <c r="OEJ430" s="93"/>
      <c r="OEK430" s="93"/>
      <c r="OEL430" s="93"/>
      <c r="OEM430" s="93"/>
      <c r="OEN430" s="93"/>
      <c r="OEO430" s="93"/>
      <c r="OEP430" s="93"/>
      <c r="OEQ430" s="93"/>
      <c r="OER430" s="93"/>
      <c r="OES430" s="93"/>
      <c r="OET430" s="93"/>
      <c r="OEU430" s="93"/>
      <c r="OEV430" s="93"/>
      <c r="OEW430" s="93"/>
      <c r="OEX430" s="93"/>
      <c r="OEY430" s="93"/>
      <c r="OEZ430" s="93"/>
      <c r="OFA430" s="93"/>
      <c r="OFB430" s="93"/>
      <c r="OFC430" s="93"/>
      <c r="OFD430" s="93"/>
      <c r="OFE430" s="93"/>
      <c r="OFF430" s="93"/>
      <c r="OFG430" s="93"/>
      <c r="OFH430" s="93"/>
      <c r="OFI430" s="93"/>
      <c r="OFJ430" s="93"/>
      <c r="OFK430" s="93"/>
      <c r="OFL430" s="93"/>
      <c r="OFM430" s="93"/>
      <c r="OFN430" s="93"/>
      <c r="OFO430" s="93"/>
      <c r="OFP430" s="93"/>
      <c r="OFQ430" s="93"/>
      <c r="OFR430" s="93"/>
      <c r="OFS430" s="93"/>
      <c r="OFT430" s="93"/>
      <c r="OFU430" s="93"/>
      <c r="OFV430" s="93"/>
      <c r="OFW430" s="93"/>
      <c r="OFX430" s="93"/>
      <c r="OFY430" s="93"/>
      <c r="OFZ430" s="93"/>
      <c r="OGA430" s="93"/>
      <c r="OGB430" s="93"/>
      <c r="OGC430" s="93"/>
      <c r="OGD430" s="93"/>
      <c r="OGE430" s="93"/>
      <c r="OGF430" s="93"/>
      <c r="OGG430" s="93"/>
      <c r="OGH430" s="93"/>
      <c r="OGI430" s="93"/>
      <c r="OGJ430" s="93"/>
      <c r="OGK430" s="93"/>
      <c r="OGL430" s="93"/>
      <c r="OGM430" s="93"/>
      <c r="OGN430" s="93"/>
      <c r="OGO430" s="93"/>
      <c r="OGP430" s="93"/>
      <c r="OGQ430" s="93"/>
      <c r="OGR430" s="93"/>
      <c r="OGS430" s="93"/>
      <c r="OGT430" s="93"/>
      <c r="OGU430" s="93"/>
      <c r="OGV430" s="93"/>
      <c r="OGW430" s="93"/>
      <c r="OGX430" s="93"/>
      <c r="OGY430" s="93"/>
      <c r="OGZ430" s="93"/>
      <c r="OHA430" s="93"/>
      <c r="OHB430" s="93"/>
      <c r="OHC430" s="93"/>
      <c r="OHD430" s="93"/>
      <c r="OHE430" s="93"/>
      <c r="OHF430" s="93"/>
      <c r="OHG430" s="93"/>
      <c r="OHH430" s="93"/>
      <c r="OHI430" s="93"/>
      <c r="OHJ430" s="93"/>
      <c r="OHK430" s="93"/>
      <c r="OHL430" s="93"/>
      <c r="OHM430" s="93"/>
      <c r="OHN430" s="93"/>
      <c r="OHO430" s="93"/>
      <c r="OHP430" s="93"/>
      <c r="OHQ430" s="93"/>
      <c r="OHR430" s="93"/>
      <c r="OHS430" s="93"/>
      <c r="OHT430" s="93"/>
      <c r="OHU430" s="93"/>
      <c r="OHV430" s="93"/>
      <c r="OHW430" s="93"/>
      <c r="OHX430" s="93"/>
      <c r="OHY430" s="93"/>
      <c r="OHZ430" s="93"/>
      <c r="OIA430" s="93"/>
      <c r="OIB430" s="93"/>
      <c r="OIC430" s="93"/>
      <c r="OID430" s="93"/>
      <c r="OIE430" s="93"/>
      <c r="OIF430" s="93"/>
      <c r="OIG430" s="93"/>
      <c r="OIH430" s="93"/>
      <c r="OII430" s="93"/>
      <c r="OIJ430" s="93"/>
      <c r="OIK430" s="93"/>
      <c r="OIL430" s="93"/>
      <c r="OIM430" s="93"/>
      <c r="OIN430" s="93"/>
      <c r="OIO430" s="93"/>
      <c r="OIP430" s="93"/>
      <c r="OIQ430" s="93"/>
      <c r="OIR430" s="93"/>
      <c r="OIS430" s="93"/>
      <c r="OIT430" s="93"/>
      <c r="OIU430" s="93"/>
      <c r="OIV430" s="93"/>
      <c r="OIW430" s="93"/>
      <c r="OIX430" s="93"/>
      <c r="OIY430" s="93"/>
      <c r="OIZ430" s="93"/>
      <c r="OJA430" s="93"/>
      <c r="OJB430" s="93"/>
      <c r="OJC430" s="93"/>
      <c r="OJD430" s="93"/>
      <c r="OJE430" s="93"/>
      <c r="OJF430" s="93"/>
      <c r="OJG430" s="93"/>
      <c r="OJH430" s="93"/>
      <c r="OJI430" s="93"/>
      <c r="OJJ430" s="93"/>
      <c r="OJK430" s="93"/>
      <c r="OJL430" s="93"/>
      <c r="OJM430" s="93"/>
      <c r="OJN430" s="93"/>
      <c r="OJO430" s="93"/>
      <c r="OJP430" s="93"/>
      <c r="OJQ430" s="93"/>
      <c r="OJR430" s="93"/>
      <c r="OJS430" s="93"/>
      <c r="OJT430" s="93"/>
      <c r="OJU430" s="93"/>
      <c r="OJV430" s="93"/>
      <c r="OJW430" s="93"/>
      <c r="OJX430" s="93"/>
      <c r="OJY430" s="93"/>
      <c r="OJZ430" s="93"/>
      <c r="OKA430" s="93"/>
      <c r="OKB430" s="93"/>
      <c r="OKC430" s="93"/>
      <c r="OKD430" s="93"/>
      <c r="OKE430" s="93"/>
      <c r="OKF430" s="93"/>
      <c r="OKG430" s="93"/>
      <c r="OKH430" s="93"/>
      <c r="OKI430" s="93"/>
      <c r="OKJ430" s="93"/>
      <c r="OKK430" s="93"/>
      <c r="OKL430" s="93"/>
      <c r="OKM430" s="93"/>
      <c r="OKN430" s="93"/>
      <c r="OKO430" s="93"/>
      <c r="OKP430" s="93"/>
      <c r="OKQ430" s="93"/>
      <c r="OKR430" s="93"/>
      <c r="OKS430" s="93"/>
      <c r="OKT430" s="93"/>
      <c r="OKU430" s="93"/>
      <c r="OKV430" s="93"/>
      <c r="OKW430" s="93"/>
      <c r="OKX430" s="93"/>
      <c r="OKY430" s="93"/>
      <c r="OKZ430" s="93"/>
      <c r="OLA430" s="93"/>
      <c r="OLB430" s="93"/>
      <c r="OLC430" s="93"/>
      <c r="OLD430" s="93"/>
      <c r="OLE430" s="93"/>
      <c r="OLF430" s="93"/>
      <c r="OLG430" s="93"/>
      <c r="OLH430" s="93"/>
      <c r="OLI430" s="93"/>
      <c r="OLJ430" s="93"/>
      <c r="OLK430" s="93"/>
      <c r="OLL430" s="93"/>
      <c r="OLM430" s="93"/>
      <c r="OLN430" s="93"/>
      <c r="OLO430" s="93"/>
      <c r="OLP430" s="93"/>
      <c r="OLQ430" s="93"/>
      <c r="OLR430" s="93"/>
      <c r="OLS430" s="93"/>
      <c r="OLT430" s="93"/>
      <c r="OLU430" s="93"/>
      <c r="OLV430" s="93"/>
      <c r="OLW430" s="93"/>
      <c r="OLX430" s="93"/>
      <c r="OLY430" s="93"/>
      <c r="OLZ430" s="93"/>
      <c r="OMA430" s="93"/>
      <c r="OMB430" s="93"/>
      <c r="OMC430" s="93"/>
      <c r="OMD430" s="93"/>
      <c r="OME430" s="93"/>
      <c r="OMF430" s="93"/>
      <c r="OMG430" s="93"/>
      <c r="OMH430" s="93"/>
      <c r="OMI430" s="93"/>
      <c r="OMJ430" s="93"/>
      <c r="OMK430" s="93"/>
      <c r="OML430" s="93"/>
      <c r="OMM430" s="93"/>
      <c r="OMN430" s="93"/>
      <c r="OMO430" s="93"/>
      <c r="OMP430" s="93"/>
      <c r="OMQ430" s="93"/>
      <c r="OMR430" s="93"/>
      <c r="OMS430" s="93"/>
      <c r="OMT430" s="93"/>
      <c r="OMU430" s="93"/>
      <c r="OMV430" s="93"/>
      <c r="OMW430" s="93"/>
      <c r="OMX430" s="93"/>
      <c r="OMY430" s="93"/>
      <c r="OMZ430" s="93"/>
      <c r="ONA430" s="93"/>
      <c r="ONB430" s="93"/>
      <c r="ONC430" s="93"/>
      <c r="OND430" s="93"/>
      <c r="ONE430" s="93"/>
      <c r="ONF430" s="93"/>
      <c r="ONG430" s="93"/>
      <c r="ONH430" s="93"/>
      <c r="ONI430" s="93"/>
      <c r="ONJ430" s="93"/>
      <c r="ONK430" s="93"/>
      <c r="ONL430" s="93"/>
      <c r="ONM430" s="93"/>
      <c r="ONN430" s="93"/>
      <c r="ONO430" s="93"/>
      <c r="ONP430" s="93"/>
      <c r="ONQ430" s="93"/>
      <c r="ONR430" s="93"/>
      <c r="ONS430" s="93"/>
      <c r="ONT430" s="93"/>
      <c r="ONU430" s="93"/>
      <c r="ONV430" s="93"/>
      <c r="ONW430" s="93"/>
      <c r="ONX430" s="93"/>
      <c r="ONY430" s="93"/>
      <c r="ONZ430" s="93"/>
      <c r="OOA430" s="93"/>
      <c r="OOB430" s="93"/>
      <c r="OOC430" s="93"/>
      <c r="OOD430" s="93"/>
      <c r="OOE430" s="93"/>
      <c r="OOF430" s="93"/>
      <c r="OOG430" s="93"/>
      <c r="OOH430" s="93"/>
      <c r="OOI430" s="93"/>
      <c r="OOJ430" s="93"/>
      <c r="OOK430" s="93"/>
      <c r="OOL430" s="93"/>
      <c r="OOM430" s="93"/>
      <c r="OON430" s="93"/>
      <c r="OOO430" s="93"/>
      <c r="OOP430" s="93"/>
      <c r="OOQ430" s="93"/>
      <c r="OOR430" s="93"/>
      <c r="OOS430" s="93"/>
      <c r="OOT430" s="93"/>
      <c r="OOU430" s="93"/>
      <c r="OOV430" s="93"/>
      <c r="OOW430" s="93"/>
      <c r="OOX430" s="93"/>
      <c r="OOY430" s="93"/>
      <c r="OOZ430" s="93"/>
      <c r="OPA430" s="93"/>
      <c r="OPB430" s="93"/>
      <c r="OPC430" s="93"/>
      <c r="OPD430" s="93"/>
      <c r="OPE430" s="93"/>
      <c r="OPF430" s="93"/>
      <c r="OPG430" s="93"/>
      <c r="OPH430" s="93"/>
      <c r="OPI430" s="93"/>
      <c r="OPJ430" s="93"/>
      <c r="OPK430" s="93"/>
      <c r="OPL430" s="93"/>
      <c r="OPM430" s="93"/>
      <c r="OPN430" s="93"/>
      <c r="OPO430" s="93"/>
      <c r="OPP430" s="93"/>
      <c r="OPQ430" s="93"/>
      <c r="OPR430" s="93"/>
      <c r="OPS430" s="93"/>
      <c r="OPT430" s="93"/>
      <c r="OPU430" s="93"/>
      <c r="OPV430" s="93"/>
      <c r="OPW430" s="93"/>
      <c r="OPX430" s="93"/>
      <c r="OPY430" s="93"/>
      <c r="OPZ430" s="93"/>
      <c r="OQA430" s="93"/>
      <c r="OQB430" s="93"/>
      <c r="OQC430" s="93"/>
      <c r="OQD430" s="93"/>
      <c r="OQE430" s="93"/>
      <c r="OQF430" s="93"/>
      <c r="OQG430" s="93"/>
      <c r="OQH430" s="93"/>
      <c r="OQI430" s="93"/>
      <c r="OQJ430" s="93"/>
      <c r="OQK430" s="93"/>
      <c r="OQL430" s="93"/>
      <c r="OQM430" s="93"/>
      <c r="OQN430" s="93"/>
      <c r="OQO430" s="93"/>
      <c r="OQP430" s="93"/>
      <c r="OQQ430" s="93"/>
      <c r="OQR430" s="93"/>
      <c r="OQS430" s="93"/>
      <c r="OQT430" s="93"/>
      <c r="OQU430" s="93"/>
      <c r="OQV430" s="93"/>
      <c r="OQW430" s="93"/>
      <c r="OQX430" s="93"/>
      <c r="OQY430" s="93"/>
      <c r="OQZ430" s="93"/>
      <c r="ORA430" s="93"/>
      <c r="ORB430" s="93"/>
      <c r="ORC430" s="93"/>
      <c r="ORD430" s="93"/>
      <c r="ORE430" s="93"/>
      <c r="ORF430" s="93"/>
      <c r="ORG430" s="93"/>
      <c r="ORH430" s="93"/>
      <c r="ORI430" s="93"/>
      <c r="ORJ430" s="93"/>
      <c r="ORK430" s="93"/>
      <c r="ORL430" s="93"/>
      <c r="ORM430" s="93"/>
      <c r="ORN430" s="93"/>
      <c r="ORO430" s="93"/>
      <c r="ORP430" s="93"/>
      <c r="ORQ430" s="93"/>
      <c r="ORR430" s="93"/>
      <c r="ORS430" s="93"/>
      <c r="ORT430" s="93"/>
      <c r="ORU430" s="93"/>
      <c r="ORV430" s="93"/>
      <c r="ORW430" s="93"/>
      <c r="ORX430" s="93"/>
      <c r="ORY430" s="93"/>
      <c r="ORZ430" s="93"/>
      <c r="OSA430" s="93"/>
      <c r="OSB430" s="93"/>
      <c r="OSC430" s="93"/>
      <c r="OSD430" s="93"/>
      <c r="OSE430" s="93"/>
      <c r="OSF430" s="93"/>
      <c r="OSG430" s="93"/>
      <c r="OSH430" s="93"/>
      <c r="OSI430" s="93"/>
      <c r="OSJ430" s="93"/>
      <c r="OSK430" s="93"/>
      <c r="OSL430" s="93"/>
      <c r="OSM430" s="93"/>
      <c r="OSN430" s="93"/>
      <c r="OSO430" s="93"/>
      <c r="OSP430" s="93"/>
      <c r="OSQ430" s="93"/>
      <c r="OSR430" s="93"/>
      <c r="OSS430" s="93"/>
      <c r="OST430" s="93"/>
      <c r="OSU430" s="93"/>
      <c r="OSV430" s="93"/>
      <c r="OSW430" s="93"/>
      <c r="OSX430" s="93"/>
      <c r="OSY430" s="93"/>
      <c r="OSZ430" s="93"/>
      <c r="OTA430" s="93"/>
      <c r="OTB430" s="93"/>
      <c r="OTC430" s="93"/>
      <c r="OTD430" s="93"/>
      <c r="OTE430" s="93"/>
      <c r="OTF430" s="93"/>
      <c r="OTG430" s="93"/>
      <c r="OTH430" s="93"/>
      <c r="OTI430" s="93"/>
      <c r="OTJ430" s="93"/>
      <c r="OTK430" s="93"/>
      <c r="OTL430" s="93"/>
      <c r="OTM430" s="93"/>
      <c r="OTN430" s="93"/>
      <c r="OTO430" s="93"/>
      <c r="OTP430" s="93"/>
      <c r="OTQ430" s="93"/>
      <c r="OTR430" s="93"/>
      <c r="OTS430" s="93"/>
      <c r="OTT430" s="93"/>
      <c r="OTU430" s="93"/>
      <c r="OTV430" s="93"/>
      <c r="OTW430" s="93"/>
      <c r="OTX430" s="93"/>
      <c r="OTY430" s="93"/>
      <c r="OTZ430" s="93"/>
      <c r="OUA430" s="93"/>
      <c r="OUB430" s="93"/>
      <c r="OUC430" s="93"/>
      <c r="OUD430" s="93"/>
      <c r="OUE430" s="93"/>
      <c r="OUF430" s="93"/>
      <c r="OUG430" s="93"/>
      <c r="OUH430" s="93"/>
      <c r="OUI430" s="93"/>
      <c r="OUJ430" s="93"/>
      <c r="OUK430" s="93"/>
      <c r="OUL430" s="93"/>
      <c r="OUM430" s="93"/>
      <c r="OUN430" s="93"/>
      <c r="OUO430" s="93"/>
      <c r="OUP430" s="93"/>
      <c r="OUQ430" s="93"/>
      <c r="OUR430" s="93"/>
      <c r="OUS430" s="93"/>
      <c r="OUT430" s="93"/>
      <c r="OUU430" s="93"/>
      <c r="OUV430" s="93"/>
      <c r="OUW430" s="93"/>
      <c r="OUX430" s="93"/>
      <c r="OUY430" s="93"/>
      <c r="OUZ430" s="93"/>
      <c r="OVA430" s="93"/>
      <c r="OVB430" s="93"/>
      <c r="OVC430" s="93"/>
      <c r="OVD430" s="93"/>
      <c r="OVE430" s="93"/>
      <c r="OVF430" s="93"/>
      <c r="OVG430" s="93"/>
      <c r="OVH430" s="93"/>
      <c r="OVI430" s="93"/>
      <c r="OVJ430" s="93"/>
      <c r="OVK430" s="93"/>
      <c r="OVL430" s="93"/>
      <c r="OVM430" s="93"/>
      <c r="OVN430" s="93"/>
      <c r="OVO430" s="93"/>
      <c r="OVP430" s="93"/>
      <c r="OVQ430" s="93"/>
      <c r="OVR430" s="93"/>
      <c r="OVS430" s="93"/>
      <c r="OVT430" s="93"/>
      <c r="OVU430" s="93"/>
      <c r="OVV430" s="93"/>
      <c r="OVW430" s="93"/>
      <c r="OVX430" s="93"/>
      <c r="OVY430" s="93"/>
      <c r="OVZ430" s="93"/>
      <c r="OWA430" s="93"/>
      <c r="OWB430" s="93"/>
      <c r="OWC430" s="93"/>
      <c r="OWD430" s="93"/>
      <c r="OWE430" s="93"/>
      <c r="OWF430" s="93"/>
      <c r="OWG430" s="93"/>
      <c r="OWH430" s="93"/>
      <c r="OWI430" s="93"/>
      <c r="OWJ430" s="93"/>
      <c r="OWK430" s="93"/>
      <c r="OWL430" s="93"/>
      <c r="OWM430" s="93"/>
      <c r="OWN430" s="93"/>
      <c r="OWO430" s="93"/>
      <c r="OWP430" s="93"/>
      <c r="OWQ430" s="93"/>
      <c r="OWR430" s="93"/>
      <c r="OWS430" s="93"/>
      <c r="OWT430" s="93"/>
      <c r="OWU430" s="93"/>
      <c r="OWV430" s="93"/>
      <c r="OWW430" s="93"/>
      <c r="OWX430" s="93"/>
      <c r="OWY430" s="93"/>
      <c r="OWZ430" s="93"/>
      <c r="OXA430" s="93"/>
      <c r="OXB430" s="93"/>
      <c r="OXC430" s="93"/>
      <c r="OXD430" s="93"/>
      <c r="OXE430" s="93"/>
      <c r="OXF430" s="93"/>
      <c r="OXG430" s="93"/>
      <c r="OXH430" s="93"/>
      <c r="OXI430" s="93"/>
      <c r="OXJ430" s="93"/>
      <c r="OXK430" s="93"/>
      <c r="OXL430" s="93"/>
      <c r="OXM430" s="93"/>
      <c r="OXN430" s="93"/>
      <c r="OXO430" s="93"/>
      <c r="OXP430" s="93"/>
      <c r="OXQ430" s="93"/>
      <c r="OXR430" s="93"/>
      <c r="OXS430" s="93"/>
      <c r="OXT430" s="93"/>
      <c r="OXU430" s="93"/>
      <c r="OXV430" s="93"/>
      <c r="OXW430" s="93"/>
      <c r="OXX430" s="93"/>
      <c r="OXY430" s="93"/>
      <c r="OXZ430" s="93"/>
      <c r="OYA430" s="93"/>
      <c r="OYB430" s="93"/>
      <c r="OYC430" s="93"/>
      <c r="OYD430" s="93"/>
      <c r="OYE430" s="93"/>
      <c r="OYF430" s="93"/>
      <c r="OYG430" s="93"/>
      <c r="OYH430" s="93"/>
      <c r="OYI430" s="93"/>
      <c r="OYJ430" s="93"/>
      <c r="OYK430" s="93"/>
      <c r="OYL430" s="93"/>
      <c r="OYM430" s="93"/>
      <c r="OYN430" s="93"/>
      <c r="OYO430" s="93"/>
      <c r="OYP430" s="93"/>
      <c r="OYQ430" s="93"/>
      <c r="OYR430" s="93"/>
      <c r="OYS430" s="93"/>
      <c r="OYT430" s="93"/>
      <c r="OYU430" s="93"/>
      <c r="OYV430" s="93"/>
      <c r="OYW430" s="93"/>
      <c r="OYX430" s="93"/>
      <c r="OYY430" s="93"/>
      <c r="OYZ430" s="93"/>
      <c r="OZA430" s="93"/>
      <c r="OZB430" s="93"/>
      <c r="OZC430" s="93"/>
      <c r="OZD430" s="93"/>
      <c r="OZE430" s="93"/>
      <c r="OZF430" s="93"/>
      <c r="OZG430" s="93"/>
      <c r="OZH430" s="93"/>
      <c r="OZI430" s="93"/>
      <c r="OZJ430" s="93"/>
      <c r="OZK430" s="93"/>
      <c r="OZL430" s="93"/>
      <c r="OZM430" s="93"/>
      <c r="OZN430" s="93"/>
      <c r="OZO430" s="93"/>
      <c r="OZP430" s="93"/>
      <c r="OZQ430" s="93"/>
      <c r="OZR430" s="93"/>
      <c r="OZS430" s="93"/>
      <c r="OZT430" s="93"/>
      <c r="OZU430" s="93"/>
      <c r="OZV430" s="93"/>
      <c r="OZW430" s="93"/>
      <c r="OZX430" s="93"/>
      <c r="OZY430" s="93"/>
      <c r="OZZ430" s="93"/>
      <c r="PAA430" s="93"/>
      <c r="PAB430" s="93"/>
      <c r="PAC430" s="93"/>
      <c r="PAD430" s="93"/>
      <c r="PAE430" s="93"/>
      <c r="PAF430" s="93"/>
      <c r="PAG430" s="93"/>
      <c r="PAH430" s="93"/>
      <c r="PAI430" s="93"/>
      <c r="PAJ430" s="93"/>
      <c r="PAK430" s="93"/>
      <c r="PAL430" s="93"/>
      <c r="PAM430" s="93"/>
      <c r="PAN430" s="93"/>
      <c r="PAO430" s="93"/>
      <c r="PAP430" s="93"/>
      <c r="PAQ430" s="93"/>
      <c r="PAR430" s="93"/>
      <c r="PAS430" s="93"/>
      <c r="PAT430" s="93"/>
      <c r="PAU430" s="93"/>
      <c r="PAV430" s="93"/>
      <c r="PAW430" s="93"/>
      <c r="PAX430" s="93"/>
      <c r="PAY430" s="93"/>
      <c r="PAZ430" s="93"/>
      <c r="PBA430" s="93"/>
      <c r="PBB430" s="93"/>
      <c r="PBC430" s="93"/>
      <c r="PBD430" s="93"/>
      <c r="PBE430" s="93"/>
      <c r="PBF430" s="93"/>
      <c r="PBG430" s="93"/>
      <c r="PBH430" s="93"/>
      <c r="PBI430" s="93"/>
      <c r="PBJ430" s="93"/>
      <c r="PBK430" s="93"/>
      <c r="PBL430" s="93"/>
      <c r="PBM430" s="93"/>
      <c r="PBN430" s="93"/>
      <c r="PBO430" s="93"/>
      <c r="PBP430" s="93"/>
      <c r="PBQ430" s="93"/>
      <c r="PBR430" s="93"/>
      <c r="PBS430" s="93"/>
      <c r="PBT430" s="93"/>
      <c r="PBU430" s="93"/>
      <c r="PBV430" s="93"/>
      <c r="PBW430" s="93"/>
      <c r="PBX430" s="93"/>
      <c r="PBY430" s="93"/>
      <c r="PBZ430" s="93"/>
      <c r="PCA430" s="93"/>
      <c r="PCB430" s="93"/>
      <c r="PCC430" s="93"/>
      <c r="PCD430" s="93"/>
      <c r="PCE430" s="93"/>
      <c r="PCF430" s="93"/>
      <c r="PCG430" s="93"/>
      <c r="PCH430" s="93"/>
      <c r="PCI430" s="93"/>
      <c r="PCJ430" s="93"/>
      <c r="PCK430" s="93"/>
      <c r="PCL430" s="93"/>
      <c r="PCM430" s="93"/>
      <c r="PCN430" s="93"/>
      <c r="PCO430" s="93"/>
      <c r="PCP430" s="93"/>
      <c r="PCQ430" s="93"/>
      <c r="PCR430" s="93"/>
      <c r="PCS430" s="93"/>
      <c r="PCT430" s="93"/>
      <c r="PCU430" s="93"/>
      <c r="PCV430" s="93"/>
      <c r="PCW430" s="93"/>
      <c r="PCX430" s="93"/>
      <c r="PCY430" s="93"/>
      <c r="PCZ430" s="93"/>
      <c r="PDA430" s="93"/>
      <c r="PDB430" s="93"/>
      <c r="PDC430" s="93"/>
      <c r="PDD430" s="93"/>
      <c r="PDE430" s="93"/>
      <c r="PDF430" s="93"/>
      <c r="PDG430" s="93"/>
      <c r="PDH430" s="93"/>
      <c r="PDI430" s="93"/>
      <c r="PDJ430" s="93"/>
      <c r="PDK430" s="93"/>
      <c r="PDL430" s="93"/>
      <c r="PDM430" s="93"/>
      <c r="PDN430" s="93"/>
      <c r="PDO430" s="93"/>
      <c r="PDP430" s="93"/>
      <c r="PDQ430" s="93"/>
      <c r="PDR430" s="93"/>
      <c r="PDS430" s="93"/>
      <c r="PDT430" s="93"/>
      <c r="PDU430" s="93"/>
      <c r="PDV430" s="93"/>
      <c r="PDW430" s="93"/>
      <c r="PDX430" s="93"/>
      <c r="PDY430" s="93"/>
      <c r="PDZ430" s="93"/>
      <c r="PEA430" s="93"/>
      <c r="PEB430" s="93"/>
      <c r="PEC430" s="93"/>
      <c r="PED430" s="93"/>
      <c r="PEE430" s="93"/>
      <c r="PEF430" s="93"/>
      <c r="PEG430" s="93"/>
      <c r="PEH430" s="93"/>
      <c r="PEI430" s="93"/>
      <c r="PEJ430" s="93"/>
      <c r="PEK430" s="93"/>
      <c r="PEL430" s="93"/>
      <c r="PEM430" s="93"/>
      <c r="PEN430" s="93"/>
      <c r="PEO430" s="93"/>
      <c r="PEP430" s="93"/>
      <c r="PEQ430" s="93"/>
      <c r="PER430" s="93"/>
      <c r="PES430" s="93"/>
      <c r="PET430" s="93"/>
      <c r="PEU430" s="93"/>
      <c r="PEV430" s="93"/>
      <c r="PEW430" s="93"/>
      <c r="PEX430" s="93"/>
      <c r="PEY430" s="93"/>
      <c r="PEZ430" s="93"/>
      <c r="PFA430" s="93"/>
      <c r="PFB430" s="93"/>
      <c r="PFC430" s="93"/>
      <c r="PFD430" s="93"/>
      <c r="PFE430" s="93"/>
      <c r="PFF430" s="93"/>
      <c r="PFG430" s="93"/>
      <c r="PFH430" s="93"/>
      <c r="PFI430" s="93"/>
      <c r="PFJ430" s="93"/>
      <c r="PFK430" s="93"/>
      <c r="PFL430" s="93"/>
      <c r="PFM430" s="93"/>
      <c r="PFN430" s="93"/>
      <c r="PFO430" s="93"/>
      <c r="PFP430" s="93"/>
      <c r="PFQ430" s="93"/>
      <c r="PFR430" s="93"/>
      <c r="PFS430" s="93"/>
      <c r="PFT430" s="93"/>
      <c r="PFU430" s="93"/>
      <c r="PFV430" s="93"/>
      <c r="PFW430" s="93"/>
      <c r="PFX430" s="93"/>
      <c r="PFY430" s="93"/>
      <c r="PFZ430" s="93"/>
      <c r="PGA430" s="93"/>
      <c r="PGB430" s="93"/>
      <c r="PGC430" s="93"/>
      <c r="PGD430" s="93"/>
      <c r="PGE430" s="93"/>
      <c r="PGF430" s="93"/>
      <c r="PGG430" s="93"/>
      <c r="PGH430" s="93"/>
      <c r="PGI430" s="93"/>
      <c r="PGJ430" s="93"/>
      <c r="PGK430" s="93"/>
      <c r="PGL430" s="93"/>
      <c r="PGM430" s="93"/>
      <c r="PGN430" s="93"/>
      <c r="PGO430" s="93"/>
      <c r="PGP430" s="93"/>
      <c r="PGQ430" s="93"/>
      <c r="PGR430" s="93"/>
      <c r="PGS430" s="93"/>
      <c r="PGT430" s="93"/>
      <c r="PGU430" s="93"/>
      <c r="PGV430" s="93"/>
      <c r="PGW430" s="93"/>
      <c r="PGX430" s="93"/>
      <c r="PGY430" s="93"/>
      <c r="PGZ430" s="93"/>
      <c r="PHA430" s="93"/>
      <c r="PHB430" s="93"/>
      <c r="PHC430" s="93"/>
      <c r="PHD430" s="93"/>
      <c r="PHE430" s="93"/>
      <c r="PHF430" s="93"/>
      <c r="PHG430" s="93"/>
      <c r="PHH430" s="93"/>
      <c r="PHI430" s="93"/>
      <c r="PHJ430" s="93"/>
      <c r="PHK430" s="93"/>
      <c r="PHL430" s="93"/>
      <c r="PHM430" s="93"/>
      <c r="PHN430" s="93"/>
      <c r="PHO430" s="93"/>
      <c r="PHP430" s="93"/>
      <c r="PHQ430" s="93"/>
      <c r="PHR430" s="93"/>
      <c r="PHS430" s="93"/>
      <c r="PHT430" s="93"/>
      <c r="PHU430" s="93"/>
      <c r="PHV430" s="93"/>
      <c r="PHW430" s="93"/>
      <c r="PHX430" s="93"/>
      <c r="PHY430" s="93"/>
      <c r="PHZ430" s="93"/>
      <c r="PIA430" s="93"/>
      <c r="PIB430" s="93"/>
      <c r="PIC430" s="93"/>
      <c r="PID430" s="93"/>
      <c r="PIE430" s="93"/>
      <c r="PIF430" s="93"/>
      <c r="PIG430" s="93"/>
      <c r="PIH430" s="93"/>
      <c r="PII430" s="93"/>
      <c r="PIJ430" s="93"/>
      <c r="PIK430" s="93"/>
      <c r="PIL430" s="93"/>
      <c r="PIM430" s="93"/>
      <c r="PIN430" s="93"/>
      <c r="PIO430" s="93"/>
      <c r="PIP430" s="93"/>
      <c r="PIQ430" s="93"/>
      <c r="PIR430" s="93"/>
      <c r="PIS430" s="93"/>
      <c r="PIT430" s="93"/>
      <c r="PIU430" s="93"/>
      <c r="PIV430" s="93"/>
      <c r="PIW430" s="93"/>
      <c r="PIX430" s="93"/>
      <c r="PIY430" s="93"/>
      <c r="PIZ430" s="93"/>
      <c r="PJA430" s="93"/>
      <c r="PJB430" s="93"/>
      <c r="PJC430" s="93"/>
      <c r="PJD430" s="93"/>
      <c r="PJE430" s="93"/>
      <c r="PJF430" s="93"/>
      <c r="PJG430" s="93"/>
      <c r="PJH430" s="93"/>
      <c r="PJI430" s="93"/>
      <c r="PJJ430" s="93"/>
      <c r="PJK430" s="93"/>
      <c r="PJL430" s="93"/>
      <c r="PJM430" s="93"/>
      <c r="PJN430" s="93"/>
      <c r="PJO430" s="93"/>
      <c r="PJP430" s="93"/>
      <c r="PJQ430" s="93"/>
      <c r="PJR430" s="93"/>
      <c r="PJS430" s="93"/>
      <c r="PJT430" s="93"/>
      <c r="PJU430" s="93"/>
      <c r="PJV430" s="93"/>
      <c r="PJW430" s="93"/>
      <c r="PJX430" s="93"/>
      <c r="PJY430" s="93"/>
      <c r="PJZ430" s="93"/>
      <c r="PKA430" s="93"/>
      <c r="PKB430" s="93"/>
      <c r="PKC430" s="93"/>
      <c r="PKD430" s="93"/>
      <c r="PKE430" s="93"/>
      <c r="PKF430" s="93"/>
      <c r="PKG430" s="93"/>
      <c r="PKH430" s="93"/>
      <c r="PKI430" s="93"/>
      <c r="PKJ430" s="93"/>
      <c r="PKK430" s="93"/>
      <c r="PKL430" s="93"/>
      <c r="PKM430" s="93"/>
      <c r="PKN430" s="93"/>
      <c r="PKO430" s="93"/>
      <c r="PKP430" s="93"/>
      <c r="PKQ430" s="93"/>
      <c r="PKR430" s="93"/>
      <c r="PKS430" s="93"/>
      <c r="PKT430" s="93"/>
      <c r="PKU430" s="93"/>
      <c r="PKV430" s="93"/>
      <c r="PKW430" s="93"/>
      <c r="PKX430" s="93"/>
      <c r="PKY430" s="93"/>
      <c r="PKZ430" s="93"/>
      <c r="PLA430" s="93"/>
      <c r="PLB430" s="93"/>
      <c r="PLC430" s="93"/>
      <c r="PLD430" s="93"/>
      <c r="PLE430" s="93"/>
      <c r="PLF430" s="93"/>
      <c r="PLG430" s="93"/>
      <c r="PLH430" s="93"/>
      <c r="PLI430" s="93"/>
      <c r="PLJ430" s="93"/>
      <c r="PLK430" s="93"/>
      <c r="PLL430" s="93"/>
      <c r="PLM430" s="93"/>
      <c r="PLN430" s="93"/>
      <c r="PLO430" s="93"/>
      <c r="PLP430" s="93"/>
      <c r="PLQ430" s="93"/>
      <c r="PLR430" s="93"/>
      <c r="PLS430" s="93"/>
      <c r="PLT430" s="93"/>
      <c r="PLU430" s="93"/>
      <c r="PLV430" s="93"/>
      <c r="PLW430" s="93"/>
      <c r="PLX430" s="93"/>
      <c r="PLY430" s="93"/>
      <c r="PLZ430" s="93"/>
      <c r="PMA430" s="93"/>
      <c r="PMB430" s="93"/>
      <c r="PMC430" s="93"/>
      <c r="PMD430" s="93"/>
      <c r="PME430" s="93"/>
      <c r="PMF430" s="93"/>
      <c r="PMG430" s="93"/>
      <c r="PMH430" s="93"/>
      <c r="PMI430" s="93"/>
      <c r="PMJ430" s="93"/>
      <c r="PMK430" s="93"/>
      <c r="PML430" s="93"/>
      <c r="PMM430" s="93"/>
      <c r="PMN430" s="93"/>
      <c r="PMO430" s="93"/>
      <c r="PMP430" s="93"/>
      <c r="PMQ430" s="93"/>
      <c r="PMR430" s="93"/>
      <c r="PMS430" s="93"/>
      <c r="PMT430" s="93"/>
      <c r="PMU430" s="93"/>
      <c r="PMV430" s="93"/>
      <c r="PMW430" s="93"/>
      <c r="PMX430" s="93"/>
      <c r="PMY430" s="93"/>
      <c r="PMZ430" s="93"/>
      <c r="PNA430" s="93"/>
      <c r="PNB430" s="93"/>
      <c r="PNC430" s="93"/>
      <c r="PND430" s="93"/>
      <c r="PNE430" s="93"/>
      <c r="PNF430" s="93"/>
      <c r="PNG430" s="93"/>
      <c r="PNH430" s="93"/>
      <c r="PNI430" s="93"/>
      <c r="PNJ430" s="93"/>
      <c r="PNK430" s="93"/>
      <c r="PNL430" s="93"/>
      <c r="PNM430" s="93"/>
      <c r="PNN430" s="93"/>
      <c r="PNO430" s="93"/>
      <c r="PNP430" s="93"/>
      <c r="PNQ430" s="93"/>
      <c r="PNR430" s="93"/>
      <c r="PNS430" s="93"/>
      <c r="PNT430" s="93"/>
      <c r="PNU430" s="93"/>
      <c r="PNV430" s="93"/>
      <c r="PNW430" s="93"/>
      <c r="PNX430" s="93"/>
      <c r="PNY430" s="93"/>
      <c r="PNZ430" s="93"/>
      <c r="POA430" s="93"/>
      <c r="POB430" s="93"/>
      <c r="POC430" s="93"/>
      <c r="POD430" s="93"/>
      <c r="POE430" s="93"/>
      <c r="POF430" s="93"/>
      <c r="POG430" s="93"/>
      <c r="POH430" s="93"/>
      <c r="POI430" s="93"/>
      <c r="POJ430" s="93"/>
      <c r="POK430" s="93"/>
      <c r="POL430" s="93"/>
      <c r="POM430" s="93"/>
      <c r="PON430" s="93"/>
      <c r="POO430" s="93"/>
      <c r="POP430" s="93"/>
      <c r="POQ430" s="93"/>
      <c r="POR430" s="93"/>
      <c r="POS430" s="93"/>
      <c r="POT430" s="93"/>
      <c r="POU430" s="93"/>
      <c r="POV430" s="93"/>
      <c r="POW430" s="93"/>
      <c r="POX430" s="93"/>
      <c r="POY430" s="93"/>
      <c r="POZ430" s="93"/>
      <c r="PPA430" s="93"/>
      <c r="PPB430" s="93"/>
      <c r="PPC430" s="93"/>
      <c r="PPD430" s="93"/>
      <c r="PPE430" s="93"/>
      <c r="PPF430" s="93"/>
      <c r="PPG430" s="93"/>
      <c r="PPH430" s="93"/>
      <c r="PPI430" s="93"/>
      <c r="PPJ430" s="93"/>
      <c r="PPK430" s="93"/>
      <c r="PPL430" s="93"/>
      <c r="PPM430" s="93"/>
      <c r="PPN430" s="93"/>
      <c r="PPO430" s="93"/>
      <c r="PPP430" s="93"/>
      <c r="PPQ430" s="93"/>
      <c r="PPR430" s="93"/>
      <c r="PPS430" s="93"/>
      <c r="PPT430" s="93"/>
      <c r="PPU430" s="93"/>
      <c r="PPV430" s="93"/>
      <c r="PPW430" s="93"/>
      <c r="PPX430" s="93"/>
      <c r="PPY430" s="93"/>
      <c r="PPZ430" s="93"/>
      <c r="PQA430" s="93"/>
      <c r="PQB430" s="93"/>
      <c r="PQC430" s="93"/>
      <c r="PQD430" s="93"/>
      <c r="PQE430" s="93"/>
      <c r="PQF430" s="93"/>
      <c r="PQG430" s="93"/>
      <c r="PQH430" s="93"/>
      <c r="PQI430" s="93"/>
      <c r="PQJ430" s="93"/>
      <c r="PQK430" s="93"/>
      <c r="PQL430" s="93"/>
      <c r="PQM430" s="93"/>
      <c r="PQN430" s="93"/>
      <c r="PQO430" s="93"/>
      <c r="PQP430" s="93"/>
      <c r="PQQ430" s="93"/>
      <c r="PQR430" s="93"/>
      <c r="PQS430" s="93"/>
      <c r="PQT430" s="93"/>
      <c r="PQU430" s="93"/>
      <c r="PQV430" s="93"/>
      <c r="PQW430" s="93"/>
      <c r="PQX430" s="93"/>
      <c r="PQY430" s="93"/>
      <c r="PQZ430" s="93"/>
      <c r="PRA430" s="93"/>
      <c r="PRB430" s="93"/>
      <c r="PRC430" s="93"/>
      <c r="PRD430" s="93"/>
      <c r="PRE430" s="93"/>
      <c r="PRF430" s="93"/>
      <c r="PRG430" s="93"/>
      <c r="PRH430" s="93"/>
      <c r="PRI430" s="93"/>
      <c r="PRJ430" s="93"/>
      <c r="PRK430" s="93"/>
      <c r="PRL430" s="93"/>
      <c r="PRM430" s="93"/>
      <c r="PRN430" s="93"/>
      <c r="PRO430" s="93"/>
      <c r="PRP430" s="93"/>
      <c r="PRQ430" s="93"/>
      <c r="PRR430" s="93"/>
      <c r="PRS430" s="93"/>
      <c r="PRT430" s="93"/>
      <c r="PRU430" s="93"/>
      <c r="PRV430" s="93"/>
      <c r="PRW430" s="93"/>
      <c r="PRX430" s="93"/>
      <c r="PRY430" s="93"/>
      <c r="PRZ430" s="93"/>
      <c r="PSA430" s="93"/>
      <c r="PSB430" s="93"/>
      <c r="PSC430" s="93"/>
      <c r="PSD430" s="93"/>
      <c r="PSE430" s="93"/>
      <c r="PSF430" s="93"/>
      <c r="PSG430" s="93"/>
      <c r="PSH430" s="93"/>
      <c r="PSI430" s="93"/>
      <c r="PSJ430" s="93"/>
      <c r="PSK430" s="93"/>
      <c r="PSL430" s="93"/>
      <c r="PSM430" s="93"/>
      <c r="PSN430" s="93"/>
      <c r="PSO430" s="93"/>
      <c r="PSP430" s="93"/>
      <c r="PSQ430" s="93"/>
      <c r="PSR430" s="93"/>
      <c r="PSS430" s="93"/>
      <c r="PST430" s="93"/>
      <c r="PSU430" s="93"/>
      <c r="PSV430" s="93"/>
      <c r="PSW430" s="93"/>
      <c r="PSX430" s="93"/>
      <c r="PSY430" s="93"/>
      <c r="PSZ430" s="93"/>
      <c r="PTA430" s="93"/>
      <c r="PTB430" s="93"/>
      <c r="PTC430" s="93"/>
      <c r="PTD430" s="93"/>
      <c r="PTE430" s="93"/>
      <c r="PTF430" s="93"/>
      <c r="PTG430" s="93"/>
      <c r="PTH430" s="93"/>
      <c r="PTI430" s="93"/>
      <c r="PTJ430" s="93"/>
      <c r="PTK430" s="93"/>
      <c r="PTL430" s="93"/>
      <c r="PTM430" s="93"/>
      <c r="PTN430" s="93"/>
      <c r="PTO430" s="93"/>
      <c r="PTP430" s="93"/>
      <c r="PTQ430" s="93"/>
      <c r="PTR430" s="93"/>
      <c r="PTS430" s="93"/>
      <c r="PTT430" s="93"/>
      <c r="PTU430" s="93"/>
      <c r="PTV430" s="93"/>
      <c r="PTW430" s="93"/>
      <c r="PTX430" s="93"/>
      <c r="PTY430" s="93"/>
      <c r="PTZ430" s="93"/>
      <c r="PUA430" s="93"/>
      <c r="PUB430" s="93"/>
      <c r="PUC430" s="93"/>
      <c r="PUD430" s="93"/>
      <c r="PUE430" s="93"/>
      <c r="PUF430" s="93"/>
      <c r="PUG430" s="93"/>
      <c r="PUH430" s="93"/>
      <c r="PUI430" s="93"/>
      <c r="PUJ430" s="93"/>
      <c r="PUK430" s="93"/>
      <c r="PUL430" s="93"/>
      <c r="PUM430" s="93"/>
      <c r="PUN430" s="93"/>
      <c r="PUO430" s="93"/>
      <c r="PUP430" s="93"/>
      <c r="PUQ430" s="93"/>
      <c r="PUR430" s="93"/>
      <c r="PUS430" s="93"/>
      <c r="PUT430" s="93"/>
      <c r="PUU430" s="93"/>
      <c r="PUV430" s="93"/>
      <c r="PUW430" s="93"/>
      <c r="PUX430" s="93"/>
      <c r="PUY430" s="93"/>
      <c r="PUZ430" s="93"/>
      <c r="PVA430" s="93"/>
      <c r="PVB430" s="93"/>
      <c r="PVC430" s="93"/>
      <c r="PVD430" s="93"/>
      <c r="PVE430" s="93"/>
      <c r="PVF430" s="93"/>
      <c r="PVG430" s="93"/>
      <c r="PVH430" s="93"/>
      <c r="PVI430" s="93"/>
      <c r="PVJ430" s="93"/>
      <c r="PVK430" s="93"/>
      <c r="PVL430" s="93"/>
      <c r="PVM430" s="93"/>
      <c r="PVN430" s="93"/>
      <c r="PVO430" s="93"/>
      <c r="PVP430" s="93"/>
      <c r="PVQ430" s="93"/>
      <c r="PVR430" s="93"/>
      <c r="PVS430" s="93"/>
      <c r="PVT430" s="93"/>
      <c r="PVU430" s="93"/>
      <c r="PVV430" s="93"/>
      <c r="PVW430" s="93"/>
      <c r="PVX430" s="93"/>
      <c r="PVY430" s="93"/>
      <c r="PVZ430" s="93"/>
      <c r="PWA430" s="93"/>
      <c r="PWB430" s="93"/>
      <c r="PWC430" s="93"/>
      <c r="PWD430" s="93"/>
      <c r="PWE430" s="93"/>
      <c r="PWF430" s="93"/>
      <c r="PWG430" s="93"/>
      <c r="PWH430" s="93"/>
      <c r="PWI430" s="93"/>
      <c r="PWJ430" s="93"/>
      <c r="PWK430" s="93"/>
      <c r="PWL430" s="93"/>
      <c r="PWM430" s="93"/>
      <c r="PWN430" s="93"/>
      <c r="PWO430" s="93"/>
      <c r="PWP430" s="93"/>
      <c r="PWQ430" s="93"/>
      <c r="PWR430" s="93"/>
      <c r="PWS430" s="93"/>
      <c r="PWT430" s="93"/>
      <c r="PWU430" s="93"/>
      <c r="PWV430" s="93"/>
      <c r="PWW430" s="93"/>
      <c r="PWX430" s="93"/>
      <c r="PWY430" s="93"/>
      <c r="PWZ430" s="93"/>
      <c r="PXA430" s="93"/>
      <c r="PXB430" s="93"/>
      <c r="PXC430" s="93"/>
      <c r="PXD430" s="93"/>
      <c r="PXE430" s="93"/>
      <c r="PXF430" s="93"/>
      <c r="PXG430" s="93"/>
      <c r="PXH430" s="93"/>
      <c r="PXI430" s="93"/>
      <c r="PXJ430" s="93"/>
      <c r="PXK430" s="93"/>
      <c r="PXL430" s="93"/>
      <c r="PXM430" s="93"/>
      <c r="PXN430" s="93"/>
      <c r="PXO430" s="93"/>
      <c r="PXP430" s="93"/>
      <c r="PXQ430" s="93"/>
      <c r="PXR430" s="93"/>
      <c r="PXS430" s="93"/>
      <c r="PXT430" s="93"/>
      <c r="PXU430" s="93"/>
      <c r="PXV430" s="93"/>
      <c r="PXW430" s="93"/>
      <c r="PXX430" s="93"/>
      <c r="PXY430" s="93"/>
      <c r="PXZ430" s="93"/>
      <c r="PYA430" s="93"/>
      <c r="PYB430" s="93"/>
      <c r="PYC430" s="93"/>
      <c r="PYD430" s="93"/>
      <c r="PYE430" s="93"/>
      <c r="PYF430" s="93"/>
      <c r="PYG430" s="93"/>
      <c r="PYH430" s="93"/>
      <c r="PYI430" s="93"/>
      <c r="PYJ430" s="93"/>
      <c r="PYK430" s="93"/>
      <c r="PYL430" s="93"/>
      <c r="PYM430" s="93"/>
      <c r="PYN430" s="93"/>
      <c r="PYO430" s="93"/>
      <c r="PYP430" s="93"/>
      <c r="PYQ430" s="93"/>
      <c r="PYR430" s="93"/>
      <c r="PYS430" s="93"/>
      <c r="PYT430" s="93"/>
      <c r="PYU430" s="93"/>
      <c r="PYV430" s="93"/>
      <c r="PYW430" s="93"/>
      <c r="PYX430" s="93"/>
      <c r="PYY430" s="93"/>
      <c r="PYZ430" s="93"/>
      <c r="PZA430" s="93"/>
      <c r="PZB430" s="93"/>
      <c r="PZC430" s="93"/>
      <c r="PZD430" s="93"/>
      <c r="PZE430" s="93"/>
      <c r="PZF430" s="93"/>
      <c r="PZG430" s="93"/>
      <c r="PZH430" s="93"/>
      <c r="PZI430" s="93"/>
      <c r="PZJ430" s="93"/>
      <c r="PZK430" s="93"/>
      <c r="PZL430" s="93"/>
      <c r="PZM430" s="93"/>
      <c r="PZN430" s="93"/>
      <c r="PZO430" s="93"/>
      <c r="PZP430" s="93"/>
      <c r="PZQ430" s="93"/>
      <c r="PZR430" s="93"/>
      <c r="PZS430" s="93"/>
      <c r="PZT430" s="93"/>
      <c r="PZU430" s="93"/>
      <c r="PZV430" s="93"/>
      <c r="PZW430" s="93"/>
      <c r="PZX430" s="93"/>
      <c r="PZY430" s="93"/>
      <c r="PZZ430" s="93"/>
      <c r="QAA430" s="93"/>
      <c r="QAB430" s="93"/>
      <c r="QAC430" s="93"/>
      <c r="QAD430" s="93"/>
      <c r="QAE430" s="93"/>
      <c r="QAF430" s="93"/>
      <c r="QAG430" s="93"/>
      <c r="QAH430" s="93"/>
      <c r="QAI430" s="93"/>
      <c r="QAJ430" s="93"/>
      <c r="QAK430" s="93"/>
      <c r="QAL430" s="93"/>
      <c r="QAM430" s="93"/>
      <c r="QAN430" s="93"/>
      <c r="QAO430" s="93"/>
      <c r="QAP430" s="93"/>
      <c r="QAQ430" s="93"/>
      <c r="QAR430" s="93"/>
      <c r="QAS430" s="93"/>
      <c r="QAT430" s="93"/>
      <c r="QAU430" s="93"/>
      <c r="QAV430" s="93"/>
      <c r="QAW430" s="93"/>
      <c r="QAX430" s="93"/>
      <c r="QAY430" s="93"/>
      <c r="QAZ430" s="93"/>
      <c r="QBA430" s="93"/>
      <c r="QBB430" s="93"/>
      <c r="QBC430" s="93"/>
      <c r="QBD430" s="93"/>
      <c r="QBE430" s="93"/>
      <c r="QBF430" s="93"/>
      <c r="QBG430" s="93"/>
      <c r="QBH430" s="93"/>
      <c r="QBI430" s="93"/>
      <c r="QBJ430" s="93"/>
      <c r="QBK430" s="93"/>
      <c r="QBL430" s="93"/>
      <c r="QBM430" s="93"/>
      <c r="QBN430" s="93"/>
      <c r="QBO430" s="93"/>
      <c r="QBP430" s="93"/>
      <c r="QBQ430" s="93"/>
      <c r="QBR430" s="93"/>
      <c r="QBS430" s="93"/>
      <c r="QBT430" s="93"/>
      <c r="QBU430" s="93"/>
      <c r="QBV430" s="93"/>
      <c r="QBW430" s="93"/>
      <c r="QBX430" s="93"/>
      <c r="QBY430" s="93"/>
      <c r="QBZ430" s="93"/>
      <c r="QCA430" s="93"/>
      <c r="QCB430" s="93"/>
      <c r="QCC430" s="93"/>
      <c r="QCD430" s="93"/>
      <c r="QCE430" s="93"/>
      <c r="QCF430" s="93"/>
      <c r="QCG430" s="93"/>
      <c r="QCH430" s="93"/>
      <c r="QCI430" s="93"/>
      <c r="QCJ430" s="93"/>
      <c r="QCK430" s="93"/>
      <c r="QCL430" s="93"/>
      <c r="QCM430" s="93"/>
      <c r="QCN430" s="93"/>
      <c r="QCO430" s="93"/>
      <c r="QCP430" s="93"/>
      <c r="QCQ430" s="93"/>
      <c r="QCR430" s="93"/>
      <c r="QCS430" s="93"/>
      <c r="QCT430" s="93"/>
      <c r="QCU430" s="93"/>
      <c r="QCV430" s="93"/>
      <c r="QCW430" s="93"/>
      <c r="QCX430" s="93"/>
      <c r="QCY430" s="93"/>
      <c r="QCZ430" s="93"/>
      <c r="QDA430" s="93"/>
      <c r="QDB430" s="93"/>
      <c r="QDC430" s="93"/>
      <c r="QDD430" s="93"/>
      <c r="QDE430" s="93"/>
      <c r="QDF430" s="93"/>
      <c r="QDG430" s="93"/>
      <c r="QDH430" s="93"/>
      <c r="QDI430" s="93"/>
      <c r="QDJ430" s="93"/>
      <c r="QDK430" s="93"/>
      <c r="QDL430" s="93"/>
      <c r="QDM430" s="93"/>
      <c r="QDN430" s="93"/>
      <c r="QDO430" s="93"/>
      <c r="QDP430" s="93"/>
      <c r="QDQ430" s="93"/>
      <c r="QDR430" s="93"/>
      <c r="QDS430" s="93"/>
      <c r="QDT430" s="93"/>
      <c r="QDU430" s="93"/>
      <c r="QDV430" s="93"/>
      <c r="QDW430" s="93"/>
      <c r="QDX430" s="93"/>
      <c r="QDY430" s="93"/>
      <c r="QDZ430" s="93"/>
      <c r="QEA430" s="93"/>
      <c r="QEB430" s="93"/>
      <c r="QEC430" s="93"/>
      <c r="QED430" s="93"/>
      <c r="QEE430" s="93"/>
      <c r="QEF430" s="93"/>
      <c r="QEG430" s="93"/>
      <c r="QEH430" s="93"/>
      <c r="QEI430" s="93"/>
      <c r="QEJ430" s="93"/>
      <c r="QEK430" s="93"/>
      <c r="QEL430" s="93"/>
      <c r="QEM430" s="93"/>
      <c r="QEN430" s="93"/>
      <c r="QEO430" s="93"/>
      <c r="QEP430" s="93"/>
      <c r="QEQ430" s="93"/>
      <c r="QER430" s="93"/>
      <c r="QES430" s="93"/>
      <c r="QET430" s="93"/>
      <c r="QEU430" s="93"/>
      <c r="QEV430" s="93"/>
      <c r="QEW430" s="93"/>
      <c r="QEX430" s="93"/>
      <c r="QEY430" s="93"/>
      <c r="QEZ430" s="93"/>
      <c r="QFA430" s="93"/>
      <c r="QFB430" s="93"/>
      <c r="QFC430" s="93"/>
      <c r="QFD430" s="93"/>
      <c r="QFE430" s="93"/>
      <c r="QFF430" s="93"/>
      <c r="QFG430" s="93"/>
      <c r="QFH430" s="93"/>
      <c r="QFI430" s="93"/>
      <c r="QFJ430" s="93"/>
      <c r="QFK430" s="93"/>
      <c r="QFL430" s="93"/>
      <c r="QFM430" s="93"/>
      <c r="QFN430" s="93"/>
      <c r="QFO430" s="93"/>
      <c r="QFP430" s="93"/>
      <c r="QFQ430" s="93"/>
      <c r="QFR430" s="93"/>
      <c r="QFS430" s="93"/>
      <c r="QFT430" s="93"/>
      <c r="QFU430" s="93"/>
      <c r="QFV430" s="93"/>
      <c r="QFW430" s="93"/>
      <c r="QFX430" s="93"/>
      <c r="QFY430" s="93"/>
      <c r="QFZ430" s="93"/>
      <c r="QGA430" s="93"/>
      <c r="QGB430" s="93"/>
      <c r="QGC430" s="93"/>
      <c r="QGD430" s="93"/>
      <c r="QGE430" s="93"/>
      <c r="QGF430" s="93"/>
      <c r="QGG430" s="93"/>
      <c r="QGH430" s="93"/>
      <c r="QGI430" s="93"/>
      <c r="QGJ430" s="93"/>
      <c r="QGK430" s="93"/>
      <c r="QGL430" s="93"/>
      <c r="QGM430" s="93"/>
      <c r="QGN430" s="93"/>
      <c r="QGO430" s="93"/>
      <c r="QGP430" s="93"/>
      <c r="QGQ430" s="93"/>
      <c r="QGR430" s="93"/>
      <c r="QGS430" s="93"/>
      <c r="QGT430" s="93"/>
      <c r="QGU430" s="93"/>
      <c r="QGV430" s="93"/>
      <c r="QGW430" s="93"/>
      <c r="QGX430" s="93"/>
      <c r="QGY430" s="93"/>
      <c r="QGZ430" s="93"/>
      <c r="QHA430" s="93"/>
      <c r="QHB430" s="93"/>
      <c r="QHC430" s="93"/>
      <c r="QHD430" s="93"/>
      <c r="QHE430" s="93"/>
      <c r="QHF430" s="93"/>
      <c r="QHG430" s="93"/>
      <c r="QHH430" s="93"/>
      <c r="QHI430" s="93"/>
      <c r="QHJ430" s="93"/>
      <c r="QHK430" s="93"/>
      <c r="QHL430" s="93"/>
      <c r="QHM430" s="93"/>
      <c r="QHN430" s="93"/>
      <c r="QHO430" s="93"/>
      <c r="QHP430" s="93"/>
      <c r="QHQ430" s="93"/>
      <c r="QHR430" s="93"/>
      <c r="QHS430" s="93"/>
      <c r="QHT430" s="93"/>
      <c r="QHU430" s="93"/>
      <c r="QHV430" s="93"/>
      <c r="QHW430" s="93"/>
      <c r="QHX430" s="93"/>
      <c r="QHY430" s="93"/>
      <c r="QHZ430" s="93"/>
      <c r="QIA430" s="93"/>
      <c r="QIB430" s="93"/>
      <c r="QIC430" s="93"/>
      <c r="QID430" s="93"/>
      <c r="QIE430" s="93"/>
      <c r="QIF430" s="93"/>
      <c r="QIG430" s="93"/>
      <c r="QIH430" s="93"/>
      <c r="QII430" s="93"/>
      <c r="QIJ430" s="93"/>
      <c r="QIK430" s="93"/>
      <c r="QIL430" s="93"/>
      <c r="QIM430" s="93"/>
      <c r="QIN430" s="93"/>
      <c r="QIO430" s="93"/>
      <c r="QIP430" s="93"/>
      <c r="QIQ430" s="93"/>
      <c r="QIR430" s="93"/>
      <c r="QIS430" s="93"/>
      <c r="QIT430" s="93"/>
      <c r="QIU430" s="93"/>
      <c r="QIV430" s="93"/>
      <c r="QIW430" s="93"/>
      <c r="QIX430" s="93"/>
      <c r="QIY430" s="93"/>
      <c r="QIZ430" s="93"/>
      <c r="QJA430" s="93"/>
      <c r="QJB430" s="93"/>
      <c r="QJC430" s="93"/>
      <c r="QJD430" s="93"/>
      <c r="QJE430" s="93"/>
      <c r="QJF430" s="93"/>
      <c r="QJG430" s="93"/>
      <c r="QJH430" s="93"/>
      <c r="QJI430" s="93"/>
      <c r="QJJ430" s="93"/>
      <c r="QJK430" s="93"/>
      <c r="QJL430" s="93"/>
      <c r="QJM430" s="93"/>
      <c r="QJN430" s="93"/>
      <c r="QJO430" s="93"/>
      <c r="QJP430" s="93"/>
      <c r="QJQ430" s="93"/>
      <c r="QJR430" s="93"/>
      <c r="QJS430" s="93"/>
      <c r="QJT430" s="93"/>
      <c r="QJU430" s="93"/>
      <c r="QJV430" s="93"/>
      <c r="QJW430" s="93"/>
      <c r="QJX430" s="93"/>
      <c r="QJY430" s="93"/>
      <c r="QJZ430" s="93"/>
      <c r="QKA430" s="93"/>
      <c r="QKB430" s="93"/>
      <c r="QKC430" s="93"/>
      <c r="QKD430" s="93"/>
      <c r="QKE430" s="93"/>
      <c r="QKF430" s="93"/>
      <c r="QKG430" s="93"/>
      <c r="QKH430" s="93"/>
      <c r="QKI430" s="93"/>
      <c r="QKJ430" s="93"/>
      <c r="QKK430" s="93"/>
      <c r="QKL430" s="93"/>
      <c r="QKM430" s="93"/>
      <c r="QKN430" s="93"/>
      <c r="QKO430" s="93"/>
      <c r="QKP430" s="93"/>
      <c r="QKQ430" s="93"/>
      <c r="QKR430" s="93"/>
      <c r="QKS430" s="93"/>
      <c r="QKT430" s="93"/>
      <c r="QKU430" s="93"/>
      <c r="QKV430" s="93"/>
      <c r="QKW430" s="93"/>
      <c r="QKX430" s="93"/>
      <c r="QKY430" s="93"/>
      <c r="QKZ430" s="93"/>
      <c r="QLA430" s="93"/>
      <c r="QLB430" s="93"/>
      <c r="QLC430" s="93"/>
      <c r="QLD430" s="93"/>
      <c r="QLE430" s="93"/>
      <c r="QLF430" s="93"/>
      <c r="QLG430" s="93"/>
      <c r="QLH430" s="93"/>
      <c r="QLI430" s="93"/>
      <c r="QLJ430" s="93"/>
      <c r="QLK430" s="93"/>
      <c r="QLL430" s="93"/>
      <c r="QLM430" s="93"/>
      <c r="QLN430" s="93"/>
      <c r="QLO430" s="93"/>
      <c r="QLP430" s="93"/>
      <c r="QLQ430" s="93"/>
      <c r="QLR430" s="93"/>
      <c r="QLS430" s="93"/>
      <c r="QLT430" s="93"/>
      <c r="QLU430" s="93"/>
      <c r="QLV430" s="93"/>
      <c r="QLW430" s="93"/>
      <c r="QLX430" s="93"/>
      <c r="QLY430" s="93"/>
      <c r="QLZ430" s="93"/>
      <c r="QMA430" s="93"/>
      <c r="QMB430" s="93"/>
      <c r="QMC430" s="93"/>
      <c r="QMD430" s="93"/>
      <c r="QME430" s="93"/>
      <c r="QMF430" s="93"/>
      <c r="QMG430" s="93"/>
      <c r="QMH430" s="93"/>
      <c r="QMI430" s="93"/>
      <c r="QMJ430" s="93"/>
      <c r="QMK430" s="93"/>
      <c r="QML430" s="93"/>
      <c r="QMM430" s="93"/>
      <c r="QMN430" s="93"/>
      <c r="QMO430" s="93"/>
      <c r="QMP430" s="93"/>
      <c r="QMQ430" s="93"/>
      <c r="QMR430" s="93"/>
      <c r="QMS430" s="93"/>
      <c r="QMT430" s="93"/>
      <c r="QMU430" s="93"/>
      <c r="QMV430" s="93"/>
      <c r="QMW430" s="93"/>
      <c r="QMX430" s="93"/>
      <c r="QMY430" s="93"/>
      <c r="QMZ430" s="93"/>
      <c r="QNA430" s="93"/>
      <c r="QNB430" s="93"/>
      <c r="QNC430" s="93"/>
      <c r="QND430" s="93"/>
      <c r="QNE430" s="93"/>
      <c r="QNF430" s="93"/>
      <c r="QNG430" s="93"/>
      <c r="QNH430" s="93"/>
      <c r="QNI430" s="93"/>
      <c r="QNJ430" s="93"/>
      <c r="QNK430" s="93"/>
      <c r="QNL430" s="93"/>
      <c r="QNM430" s="93"/>
      <c r="QNN430" s="93"/>
      <c r="QNO430" s="93"/>
      <c r="QNP430" s="93"/>
      <c r="QNQ430" s="93"/>
      <c r="QNR430" s="93"/>
      <c r="QNS430" s="93"/>
      <c r="QNT430" s="93"/>
      <c r="QNU430" s="93"/>
      <c r="QNV430" s="93"/>
      <c r="QNW430" s="93"/>
      <c r="QNX430" s="93"/>
      <c r="QNY430" s="93"/>
      <c r="QNZ430" s="93"/>
      <c r="QOA430" s="93"/>
      <c r="QOB430" s="93"/>
      <c r="QOC430" s="93"/>
      <c r="QOD430" s="93"/>
      <c r="QOE430" s="93"/>
      <c r="QOF430" s="93"/>
      <c r="QOG430" s="93"/>
      <c r="QOH430" s="93"/>
      <c r="QOI430" s="93"/>
      <c r="QOJ430" s="93"/>
      <c r="QOK430" s="93"/>
      <c r="QOL430" s="93"/>
      <c r="QOM430" s="93"/>
      <c r="QON430" s="93"/>
      <c r="QOO430" s="93"/>
      <c r="QOP430" s="93"/>
      <c r="QOQ430" s="93"/>
      <c r="QOR430" s="93"/>
      <c r="QOS430" s="93"/>
      <c r="QOT430" s="93"/>
      <c r="QOU430" s="93"/>
      <c r="QOV430" s="93"/>
      <c r="QOW430" s="93"/>
      <c r="QOX430" s="93"/>
      <c r="QOY430" s="93"/>
      <c r="QOZ430" s="93"/>
      <c r="QPA430" s="93"/>
      <c r="QPB430" s="93"/>
      <c r="QPC430" s="93"/>
      <c r="QPD430" s="93"/>
      <c r="QPE430" s="93"/>
      <c r="QPF430" s="93"/>
      <c r="QPG430" s="93"/>
      <c r="QPH430" s="93"/>
      <c r="QPI430" s="93"/>
      <c r="QPJ430" s="93"/>
      <c r="QPK430" s="93"/>
      <c r="QPL430" s="93"/>
      <c r="QPM430" s="93"/>
      <c r="QPN430" s="93"/>
      <c r="QPO430" s="93"/>
      <c r="QPP430" s="93"/>
      <c r="QPQ430" s="93"/>
      <c r="QPR430" s="93"/>
      <c r="QPS430" s="93"/>
      <c r="QPT430" s="93"/>
      <c r="QPU430" s="93"/>
      <c r="QPV430" s="93"/>
      <c r="QPW430" s="93"/>
      <c r="QPX430" s="93"/>
      <c r="QPY430" s="93"/>
      <c r="QPZ430" s="93"/>
      <c r="QQA430" s="93"/>
      <c r="QQB430" s="93"/>
      <c r="QQC430" s="93"/>
      <c r="QQD430" s="93"/>
      <c r="QQE430" s="93"/>
      <c r="QQF430" s="93"/>
      <c r="QQG430" s="93"/>
      <c r="QQH430" s="93"/>
      <c r="QQI430" s="93"/>
      <c r="QQJ430" s="93"/>
      <c r="QQK430" s="93"/>
      <c r="QQL430" s="93"/>
      <c r="QQM430" s="93"/>
      <c r="QQN430" s="93"/>
      <c r="QQO430" s="93"/>
      <c r="QQP430" s="93"/>
      <c r="QQQ430" s="93"/>
      <c r="QQR430" s="93"/>
      <c r="QQS430" s="93"/>
      <c r="QQT430" s="93"/>
      <c r="QQU430" s="93"/>
      <c r="QQV430" s="93"/>
      <c r="QQW430" s="93"/>
      <c r="QQX430" s="93"/>
      <c r="QQY430" s="93"/>
      <c r="QQZ430" s="93"/>
      <c r="QRA430" s="93"/>
      <c r="QRB430" s="93"/>
      <c r="QRC430" s="93"/>
      <c r="QRD430" s="93"/>
      <c r="QRE430" s="93"/>
      <c r="QRF430" s="93"/>
      <c r="QRG430" s="93"/>
      <c r="QRH430" s="93"/>
      <c r="QRI430" s="93"/>
      <c r="QRJ430" s="93"/>
      <c r="QRK430" s="93"/>
      <c r="QRL430" s="93"/>
      <c r="QRM430" s="93"/>
      <c r="QRN430" s="93"/>
      <c r="QRO430" s="93"/>
      <c r="QRP430" s="93"/>
      <c r="QRQ430" s="93"/>
      <c r="QRR430" s="93"/>
      <c r="QRS430" s="93"/>
      <c r="QRT430" s="93"/>
      <c r="QRU430" s="93"/>
      <c r="QRV430" s="93"/>
      <c r="QRW430" s="93"/>
      <c r="QRX430" s="93"/>
      <c r="QRY430" s="93"/>
      <c r="QRZ430" s="93"/>
      <c r="QSA430" s="93"/>
      <c r="QSB430" s="93"/>
      <c r="QSC430" s="93"/>
      <c r="QSD430" s="93"/>
      <c r="QSE430" s="93"/>
      <c r="QSF430" s="93"/>
      <c r="QSG430" s="93"/>
      <c r="QSH430" s="93"/>
      <c r="QSI430" s="93"/>
      <c r="QSJ430" s="93"/>
      <c r="QSK430" s="93"/>
      <c r="QSL430" s="93"/>
      <c r="QSM430" s="93"/>
      <c r="QSN430" s="93"/>
      <c r="QSO430" s="93"/>
      <c r="QSP430" s="93"/>
      <c r="QSQ430" s="93"/>
      <c r="QSR430" s="93"/>
      <c r="QSS430" s="93"/>
      <c r="QST430" s="93"/>
      <c r="QSU430" s="93"/>
      <c r="QSV430" s="93"/>
      <c r="QSW430" s="93"/>
      <c r="QSX430" s="93"/>
      <c r="QSY430" s="93"/>
      <c r="QSZ430" s="93"/>
      <c r="QTA430" s="93"/>
      <c r="QTB430" s="93"/>
      <c r="QTC430" s="93"/>
      <c r="QTD430" s="93"/>
      <c r="QTE430" s="93"/>
      <c r="QTF430" s="93"/>
      <c r="QTG430" s="93"/>
      <c r="QTH430" s="93"/>
      <c r="QTI430" s="93"/>
      <c r="QTJ430" s="93"/>
      <c r="QTK430" s="93"/>
      <c r="QTL430" s="93"/>
      <c r="QTM430" s="93"/>
      <c r="QTN430" s="93"/>
      <c r="QTO430" s="93"/>
      <c r="QTP430" s="93"/>
      <c r="QTQ430" s="93"/>
      <c r="QTR430" s="93"/>
      <c r="QTS430" s="93"/>
      <c r="QTT430" s="93"/>
      <c r="QTU430" s="93"/>
      <c r="QTV430" s="93"/>
      <c r="QTW430" s="93"/>
      <c r="QTX430" s="93"/>
      <c r="QTY430" s="93"/>
      <c r="QTZ430" s="93"/>
      <c r="QUA430" s="93"/>
      <c r="QUB430" s="93"/>
      <c r="QUC430" s="93"/>
      <c r="QUD430" s="93"/>
      <c r="QUE430" s="93"/>
      <c r="QUF430" s="93"/>
      <c r="QUG430" s="93"/>
      <c r="QUH430" s="93"/>
      <c r="QUI430" s="93"/>
      <c r="QUJ430" s="93"/>
      <c r="QUK430" s="93"/>
      <c r="QUL430" s="93"/>
      <c r="QUM430" s="93"/>
      <c r="QUN430" s="93"/>
      <c r="QUO430" s="93"/>
      <c r="QUP430" s="93"/>
      <c r="QUQ430" s="93"/>
      <c r="QUR430" s="93"/>
      <c r="QUS430" s="93"/>
      <c r="QUT430" s="93"/>
      <c r="QUU430" s="93"/>
      <c r="QUV430" s="93"/>
      <c r="QUW430" s="93"/>
      <c r="QUX430" s="93"/>
      <c r="QUY430" s="93"/>
      <c r="QUZ430" s="93"/>
      <c r="QVA430" s="93"/>
      <c r="QVB430" s="93"/>
      <c r="QVC430" s="93"/>
      <c r="QVD430" s="93"/>
      <c r="QVE430" s="93"/>
      <c r="QVF430" s="93"/>
      <c r="QVG430" s="93"/>
      <c r="QVH430" s="93"/>
      <c r="QVI430" s="93"/>
      <c r="QVJ430" s="93"/>
      <c r="QVK430" s="93"/>
      <c r="QVL430" s="93"/>
      <c r="QVM430" s="93"/>
      <c r="QVN430" s="93"/>
      <c r="QVO430" s="93"/>
      <c r="QVP430" s="93"/>
      <c r="QVQ430" s="93"/>
      <c r="QVR430" s="93"/>
      <c r="QVS430" s="93"/>
      <c r="QVT430" s="93"/>
      <c r="QVU430" s="93"/>
      <c r="QVV430" s="93"/>
      <c r="QVW430" s="93"/>
      <c r="QVX430" s="93"/>
      <c r="QVY430" s="93"/>
      <c r="QVZ430" s="93"/>
      <c r="QWA430" s="93"/>
      <c r="QWB430" s="93"/>
      <c r="QWC430" s="93"/>
      <c r="QWD430" s="93"/>
      <c r="QWE430" s="93"/>
      <c r="QWF430" s="93"/>
      <c r="QWG430" s="93"/>
      <c r="QWH430" s="93"/>
      <c r="QWI430" s="93"/>
      <c r="QWJ430" s="93"/>
      <c r="QWK430" s="93"/>
      <c r="QWL430" s="93"/>
      <c r="QWM430" s="93"/>
      <c r="QWN430" s="93"/>
      <c r="QWO430" s="93"/>
      <c r="QWP430" s="93"/>
      <c r="QWQ430" s="93"/>
      <c r="QWR430" s="93"/>
      <c r="QWS430" s="93"/>
      <c r="QWT430" s="93"/>
      <c r="QWU430" s="93"/>
      <c r="QWV430" s="93"/>
      <c r="QWW430" s="93"/>
      <c r="QWX430" s="93"/>
      <c r="QWY430" s="93"/>
      <c r="QWZ430" s="93"/>
      <c r="QXA430" s="93"/>
      <c r="QXB430" s="93"/>
      <c r="QXC430" s="93"/>
      <c r="QXD430" s="93"/>
      <c r="QXE430" s="93"/>
      <c r="QXF430" s="93"/>
      <c r="QXG430" s="93"/>
      <c r="QXH430" s="93"/>
      <c r="QXI430" s="93"/>
      <c r="QXJ430" s="93"/>
      <c r="QXK430" s="93"/>
      <c r="QXL430" s="93"/>
      <c r="QXM430" s="93"/>
      <c r="QXN430" s="93"/>
      <c r="QXO430" s="93"/>
      <c r="QXP430" s="93"/>
      <c r="QXQ430" s="93"/>
      <c r="QXR430" s="93"/>
      <c r="QXS430" s="93"/>
      <c r="QXT430" s="93"/>
      <c r="QXU430" s="93"/>
      <c r="QXV430" s="93"/>
      <c r="QXW430" s="93"/>
      <c r="QXX430" s="93"/>
      <c r="QXY430" s="93"/>
      <c r="QXZ430" s="93"/>
      <c r="QYA430" s="93"/>
      <c r="QYB430" s="93"/>
      <c r="QYC430" s="93"/>
      <c r="QYD430" s="93"/>
      <c r="QYE430" s="93"/>
      <c r="QYF430" s="93"/>
      <c r="QYG430" s="93"/>
      <c r="QYH430" s="93"/>
      <c r="QYI430" s="93"/>
      <c r="QYJ430" s="93"/>
      <c r="QYK430" s="93"/>
      <c r="QYL430" s="93"/>
      <c r="QYM430" s="93"/>
      <c r="QYN430" s="93"/>
      <c r="QYO430" s="93"/>
      <c r="QYP430" s="93"/>
      <c r="QYQ430" s="93"/>
      <c r="QYR430" s="93"/>
      <c r="QYS430" s="93"/>
      <c r="QYT430" s="93"/>
      <c r="QYU430" s="93"/>
      <c r="QYV430" s="93"/>
      <c r="QYW430" s="93"/>
      <c r="QYX430" s="93"/>
      <c r="QYY430" s="93"/>
      <c r="QYZ430" s="93"/>
      <c r="QZA430" s="93"/>
      <c r="QZB430" s="93"/>
      <c r="QZC430" s="93"/>
      <c r="QZD430" s="93"/>
      <c r="QZE430" s="93"/>
      <c r="QZF430" s="93"/>
      <c r="QZG430" s="93"/>
      <c r="QZH430" s="93"/>
      <c r="QZI430" s="93"/>
      <c r="QZJ430" s="93"/>
      <c r="QZK430" s="93"/>
      <c r="QZL430" s="93"/>
      <c r="QZM430" s="93"/>
      <c r="QZN430" s="93"/>
      <c r="QZO430" s="93"/>
      <c r="QZP430" s="93"/>
      <c r="QZQ430" s="93"/>
      <c r="QZR430" s="93"/>
      <c r="QZS430" s="93"/>
      <c r="QZT430" s="93"/>
      <c r="QZU430" s="93"/>
      <c r="QZV430" s="93"/>
      <c r="QZW430" s="93"/>
      <c r="QZX430" s="93"/>
      <c r="QZY430" s="93"/>
      <c r="QZZ430" s="93"/>
      <c r="RAA430" s="93"/>
      <c r="RAB430" s="93"/>
      <c r="RAC430" s="93"/>
      <c r="RAD430" s="93"/>
      <c r="RAE430" s="93"/>
      <c r="RAF430" s="93"/>
      <c r="RAG430" s="93"/>
      <c r="RAH430" s="93"/>
      <c r="RAI430" s="93"/>
      <c r="RAJ430" s="93"/>
      <c r="RAK430" s="93"/>
      <c r="RAL430" s="93"/>
      <c r="RAM430" s="93"/>
      <c r="RAN430" s="93"/>
      <c r="RAO430" s="93"/>
      <c r="RAP430" s="93"/>
      <c r="RAQ430" s="93"/>
      <c r="RAR430" s="93"/>
      <c r="RAS430" s="93"/>
      <c r="RAT430" s="93"/>
      <c r="RAU430" s="93"/>
      <c r="RAV430" s="93"/>
      <c r="RAW430" s="93"/>
      <c r="RAX430" s="93"/>
      <c r="RAY430" s="93"/>
      <c r="RAZ430" s="93"/>
      <c r="RBA430" s="93"/>
      <c r="RBB430" s="93"/>
      <c r="RBC430" s="93"/>
      <c r="RBD430" s="93"/>
      <c r="RBE430" s="93"/>
      <c r="RBF430" s="93"/>
      <c r="RBG430" s="93"/>
      <c r="RBH430" s="93"/>
      <c r="RBI430" s="93"/>
      <c r="RBJ430" s="93"/>
      <c r="RBK430" s="93"/>
      <c r="RBL430" s="93"/>
      <c r="RBM430" s="93"/>
      <c r="RBN430" s="93"/>
      <c r="RBO430" s="93"/>
      <c r="RBP430" s="93"/>
      <c r="RBQ430" s="93"/>
      <c r="RBR430" s="93"/>
      <c r="RBS430" s="93"/>
      <c r="RBT430" s="93"/>
      <c r="RBU430" s="93"/>
      <c r="RBV430" s="93"/>
      <c r="RBW430" s="93"/>
      <c r="RBX430" s="93"/>
      <c r="RBY430" s="93"/>
      <c r="RBZ430" s="93"/>
      <c r="RCA430" s="93"/>
      <c r="RCB430" s="93"/>
      <c r="RCC430" s="93"/>
      <c r="RCD430" s="93"/>
      <c r="RCE430" s="93"/>
      <c r="RCF430" s="93"/>
      <c r="RCG430" s="93"/>
      <c r="RCH430" s="93"/>
      <c r="RCI430" s="93"/>
      <c r="RCJ430" s="93"/>
      <c r="RCK430" s="93"/>
      <c r="RCL430" s="93"/>
      <c r="RCM430" s="93"/>
      <c r="RCN430" s="93"/>
      <c r="RCO430" s="93"/>
      <c r="RCP430" s="93"/>
      <c r="RCQ430" s="93"/>
      <c r="RCR430" s="93"/>
      <c r="RCS430" s="93"/>
      <c r="RCT430" s="93"/>
      <c r="RCU430" s="93"/>
      <c r="RCV430" s="93"/>
      <c r="RCW430" s="93"/>
      <c r="RCX430" s="93"/>
      <c r="RCY430" s="93"/>
      <c r="RCZ430" s="93"/>
      <c r="RDA430" s="93"/>
      <c r="RDB430" s="93"/>
      <c r="RDC430" s="93"/>
      <c r="RDD430" s="93"/>
      <c r="RDE430" s="93"/>
      <c r="RDF430" s="93"/>
      <c r="RDG430" s="93"/>
      <c r="RDH430" s="93"/>
      <c r="RDI430" s="93"/>
      <c r="RDJ430" s="93"/>
      <c r="RDK430" s="93"/>
      <c r="RDL430" s="93"/>
      <c r="RDM430" s="93"/>
      <c r="RDN430" s="93"/>
      <c r="RDO430" s="93"/>
      <c r="RDP430" s="93"/>
      <c r="RDQ430" s="93"/>
      <c r="RDR430" s="93"/>
      <c r="RDS430" s="93"/>
      <c r="RDT430" s="93"/>
      <c r="RDU430" s="93"/>
      <c r="RDV430" s="93"/>
      <c r="RDW430" s="93"/>
      <c r="RDX430" s="93"/>
      <c r="RDY430" s="93"/>
      <c r="RDZ430" s="93"/>
      <c r="REA430" s="93"/>
      <c r="REB430" s="93"/>
      <c r="REC430" s="93"/>
      <c r="RED430" s="93"/>
      <c r="REE430" s="93"/>
      <c r="REF430" s="93"/>
      <c r="REG430" s="93"/>
      <c r="REH430" s="93"/>
      <c r="REI430" s="93"/>
      <c r="REJ430" s="93"/>
      <c r="REK430" s="93"/>
      <c r="REL430" s="93"/>
      <c r="REM430" s="93"/>
      <c r="REN430" s="93"/>
      <c r="REO430" s="93"/>
      <c r="REP430" s="93"/>
      <c r="REQ430" s="93"/>
      <c r="RER430" s="93"/>
      <c r="RES430" s="93"/>
      <c r="RET430" s="93"/>
      <c r="REU430" s="93"/>
      <c r="REV430" s="93"/>
      <c r="REW430" s="93"/>
      <c r="REX430" s="93"/>
      <c r="REY430" s="93"/>
      <c r="REZ430" s="93"/>
      <c r="RFA430" s="93"/>
      <c r="RFB430" s="93"/>
      <c r="RFC430" s="93"/>
      <c r="RFD430" s="93"/>
      <c r="RFE430" s="93"/>
      <c r="RFF430" s="93"/>
      <c r="RFG430" s="93"/>
      <c r="RFH430" s="93"/>
      <c r="RFI430" s="93"/>
      <c r="RFJ430" s="93"/>
      <c r="RFK430" s="93"/>
      <c r="RFL430" s="93"/>
      <c r="RFM430" s="93"/>
      <c r="RFN430" s="93"/>
      <c r="RFO430" s="93"/>
      <c r="RFP430" s="93"/>
      <c r="RFQ430" s="93"/>
      <c r="RFR430" s="93"/>
      <c r="RFS430" s="93"/>
      <c r="RFT430" s="93"/>
      <c r="RFU430" s="93"/>
      <c r="RFV430" s="93"/>
      <c r="RFW430" s="93"/>
      <c r="RFX430" s="93"/>
      <c r="RFY430" s="93"/>
      <c r="RFZ430" s="93"/>
      <c r="RGA430" s="93"/>
      <c r="RGB430" s="93"/>
      <c r="RGC430" s="93"/>
      <c r="RGD430" s="93"/>
      <c r="RGE430" s="93"/>
      <c r="RGF430" s="93"/>
      <c r="RGG430" s="93"/>
      <c r="RGH430" s="93"/>
      <c r="RGI430" s="93"/>
      <c r="RGJ430" s="93"/>
      <c r="RGK430" s="93"/>
      <c r="RGL430" s="93"/>
      <c r="RGM430" s="93"/>
      <c r="RGN430" s="93"/>
      <c r="RGO430" s="93"/>
      <c r="RGP430" s="93"/>
      <c r="RGQ430" s="93"/>
      <c r="RGR430" s="93"/>
      <c r="RGS430" s="93"/>
      <c r="RGT430" s="93"/>
      <c r="RGU430" s="93"/>
      <c r="RGV430" s="93"/>
      <c r="RGW430" s="93"/>
      <c r="RGX430" s="93"/>
      <c r="RGY430" s="93"/>
      <c r="RGZ430" s="93"/>
      <c r="RHA430" s="93"/>
      <c r="RHB430" s="93"/>
      <c r="RHC430" s="93"/>
      <c r="RHD430" s="93"/>
      <c r="RHE430" s="93"/>
      <c r="RHF430" s="93"/>
      <c r="RHG430" s="93"/>
      <c r="RHH430" s="93"/>
      <c r="RHI430" s="93"/>
      <c r="RHJ430" s="93"/>
      <c r="RHK430" s="93"/>
      <c r="RHL430" s="93"/>
      <c r="RHM430" s="93"/>
      <c r="RHN430" s="93"/>
      <c r="RHO430" s="93"/>
      <c r="RHP430" s="93"/>
      <c r="RHQ430" s="93"/>
      <c r="RHR430" s="93"/>
      <c r="RHS430" s="93"/>
      <c r="RHT430" s="93"/>
      <c r="RHU430" s="93"/>
      <c r="RHV430" s="93"/>
      <c r="RHW430" s="93"/>
      <c r="RHX430" s="93"/>
      <c r="RHY430" s="93"/>
      <c r="RHZ430" s="93"/>
      <c r="RIA430" s="93"/>
      <c r="RIB430" s="93"/>
      <c r="RIC430" s="93"/>
      <c r="RID430" s="93"/>
      <c r="RIE430" s="93"/>
      <c r="RIF430" s="93"/>
      <c r="RIG430" s="93"/>
      <c r="RIH430" s="93"/>
      <c r="RII430" s="93"/>
      <c r="RIJ430" s="93"/>
      <c r="RIK430" s="93"/>
      <c r="RIL430" s="93"/>
      <c r="RIM430" s="93"/>
      <c r="RIN430" s="93"/>
      <c r="RIO430" s="93"/>
      <c r="RIP430" s="93"/>
      <c r="RIQ430" s="93"/>
      <c r="RIR430" s="93"/>
      <c r="RIS430" s="93"/>
      <c r="RIT430" s="93"/>
      <c r="RIU430" s="93"/>
      <c r="RIV430" s="93"/>
      <c r="RIW430" s="93"/>
      <c r="RIX430" s="93"/>
      <c r="RIY430" s="93"/>
      <c r="RIZ430" s="93"/>
      <c r="RJA430" s="93"/>
      <c r="RJB430" s="93"/>
      <c r="RJC430" s="93"/>
      <c r="RJD430" s="93"/>
      <c r="RJE430" s="93"/>
      <c r="RJF430" s="93"/>
      <c r="RJG430" s="93"/>
      <c r="RJH430" s="93"/>
      <c r="RJI430" s="93"/>
      <c r="RJJ430" s="93"/>
      <c r="RJK430" s="93"/>
      <c r="RJL430" s="93"/>
      <c r="RJM430" s="93"/>
      <c r="RJN430" s="93"/>
      <c r="RJO430" s="93"/>
      <c r="RJP430" s="93"/>
      <c r="RJQ430" s="93"/>
      <c r="RJR430" s="93"/>
      <c r="RJS430" s="93"/>
      <c r="RJT430" s="93"/>
      <c r="RJU430" s="93"/>
      <c r="RJV430" s="93"/>
      <c r="RJW430" s="93"/>
      <c r="RJX430" s="93"/>
      <c r="RJY430" s="93"/>
      <c r="RJZ430" s="93"/>
      <c r="RKA430" s="93"/>
      <c r="RKB430" s="93"/>
      <c r="RKC430" s="93"/>
      <c r="RKD430" s="93"/>
      <c r="RKE430" s="93"/>
      <c r="RKF430" s="93"/>
      <c r="RKG430" s="93"/>
      <c r="RKH430" s="93"/>
      <c r="RKI430" s="93"/>
      <c r="RKJ430" s="93"/>
      <c r="RKK430" s="93"/>
      <c r="RKL430" s="93"/>
      <c r="RKM430" s="93"/>
      <c r="RKN430" s="93"/>
      <c r="RKO430" s="93"/>
      <c r="RKP430" s="93"/>
      <c r="RKQ430" s="93"/>
      <c r="RKR430" s="93"/>
      <c r="RKS430" s="93"/>
      <c r="RKT430" s="93"/>
      <c r="RKU430" s="93"/>
      <c r="RKV430" s="93"/>
      <c r="RKW430" s="93"/>
      <c r="RKX430" s="93"/>
      <c r="RKY430" s="93"/>
      <c r="RKZ430" s="93"/>
      <c r="RLA430" s="93"/>
      <c r="RLB430" s="93"/>
      <c r="RLC430" s="93"/>
      <c r="RLD430" s="93"/>
      <c r="RLE430" s="93"/>
      <c r="RLF430" s="93"/>
      <c r="RLG430" s="93"/>
      <c r="RLH430" s="93"/>
      <c r="RLI430" s="93"/>
      <c r="RLJ430" s="93"/>
      <c r="RLK430" s="93"/>
      <c r="RLL430" s="93"/>
      <c r="RLM430" s="93"/>
      <c r="RLN430" s="93"/>
      <c r="RLO430" s="93"/>
      <c r="RLP430" s="93"/>
      <c r="RLQ430" s="93"/>
      <c r="RLR430" s="93"/>
      <c r="RLS430" s="93"/>
      <c r="RLT430" s="93"/>
      <c r="RLU430" s="93"/>
      <c r="RLV430" s="93"/>
      <c r="RLW430" s="93"/>
      <c r="RLX430" s="93"/>
      <c r="RLY430" s="93"/>
      <c r="RLZ430" s="93"/>
      <c r="RMA430" s="93"/>
      <c r="RMB430" s="93"/>
      <c r="RMC430" s="93"/>
      <c r="RMD430" s="93"/>
      <c r="RME430" s="93"/>
      <c r="RMF430" s="93"/>
      <c r="RMG430" s="93"/>
      <c r="RMH430" s="93"/>
      <c r="RMI430" s="93"/>
      <c r="RMJ430" s="93"/>
      <c r="RMK430" s="93"/>
      <c r="RML430" s="93"/>
      <c r="RMM430" s="93"/>
      <c r="RMN430" s="93"/>
      <c r="RMO430" s="93"/>
      <c r="RMP430" s="93"/>
      <c r="RMQ430" s="93"/>
      <c r="RMR430" s="93"/>
      <c r="RMS430" s="93"/>
      <c r="RMT430" s="93"/>
      <c r="RMU430" s="93"/>
      <c r="RMV430" s="93"/>
      <c r="RMW430" s="93"/>
      <c r="RMX430" s="93"/>
      <c r="RMY430" s="93"/>
      <c r="RMZ430" s="93"/>
      <c r="RNA430" s="93"/>
      <c r="RNB430" s="93"/>
      <c r="RNC430" s="93"/>
      <c r="RND430" s="93"/>
      <c r="RNE430" s="93"/>
      <c r="RNF430" s="93"/>
      <c r="RNG430" s="93"/>
      <c r="RNH430" s="93"/>
      <c r="RNI430" s="93"/>
      <c r="RNJ430" s="93"/>
      <c r="RNK430" s="93"/>
      <c r="RNL430" s="93"/>
      <c r="RNM430" s="93"/>
      <c r="RNN430" s="93"/>
      <c r="RNO430" s="93"/>
      <c r="RNP430" s="93"/>
      <c r="RNQ430" s="93"/>
      <c r="RNR430" s="93"/>
      <c r="RNS430" s="93"/>
      <c r="RNT430" s="93"/>
      <c r="RNU430" s="93"/>
      <c r="RNV430" s="93"/>
      <c r="RNW430" s="93"/>
      <c r="RNX430" s="93"/>
      <c r="RNY430" s="93"/>
      <c r="RNZ430" s="93"/>
      <c r="ROA430" s="93"/>
      <c r="ROB430" s="93"/>
      <c r="ROC430" s="93"/>
      <c r="ROD430" s="93"/>
      <c r="ROE430" s="93"/>
      <c r="ROF430" s="93"/>
      <c r="ROG430" s="93"/>
      <c r="ROH430" s="93"/>
      <c r="ROI430" s="93"/>
      <c r="ROJ430" s="93"/>
      <c r="ROK430" s="93"/>
      <c r="ROL430" s="93"/>
      <c r="ROM430" s="93"/>
      <c r="RON430" s="93"/>
      <c r="ROO430" s="93"/>
      <c r="ROP430" s="93"/>
      <c r="ROQ430" s="93"/>
      <c r="ROR430" s="93"/>
      <c r="ROS430" s="93"/>
      <c r="ROT430" s="93"/>
      <c r="ROU430" s="93"/>
      <c r="ROV430" s="93"/>
      <c r="ROW430" s="93"/>
      <c r="ROX430" s="93"/>
      <c r="ROY430" s="93"/>
      <c r="ROZ430" s="93"/>
      <c r="RPA430" s="93"/>
      <c r="RPB430" s="93"/>
      <c r="RPC430" s="93"/>
      <c r="RPD430" s="93"/>
      <c r="RPE430" s="93"/>
      <c r="RPF430" s="93"/>
      <c r="RPG430" s="93"/>
      <c r="RPH430" s="93"/>
      <c r="RPI430" s="93"/>
      <c r="RPJ430" s="93"/>
      <c r="RPK430" s="93"/>
      <c r="RPL430" s="93"/>
      <c r="RPM430" s="93"/>
      <c r="RPN430" s="93"/>
      <c r="RPO430" s="93"/>
      <c r="RPP430" s="93"/>
      <c r="RPQ430" s="93"/>
      <c r="RPR430" s="93"/>
      <c r="RPS430" s="93"/>
      <c r="RPT430" s="93"/>
      <c r="RPU430" s="93"/>
      <c r="RPV430" s="93"/>
      <c r="RPW430" s="93"/>
      <c r="RPX430" s="93"/>
      <c r="RPY430" s="93"/>
      <c r="RPZ430" s="93"/>
      <c r="RQA430" s="93"/>
      <c r="RQB430" s="93"/>
      <c r="RQC430" s="93"/>
      <c r="RQD430" s="93"/>
      <c r="RQE430" s="93"/>
      <c r="RQF430" s="93"/>
      <c r="RQG430" s="93"/>
      <c r="RQH430" s="93"/>
      <c r="RQI430" s="93"/>
      <c r="RQJ430" s="93"/>
      <c r="RQK430" s="93"/>
      <c r="RQL430" s="93"/>
      <c r="RQM430" s="93"/>
      <c r="RQN430" s="93"/>
      <c r="RQO430" s="93"/>
      <c r="RQP430" s="93"/>
      <c r="RQQ430" s="93"/>
      <c r="RQR430" s="93"/>
      <c r="RQS430" s="93"/>
      <c r="RQT430" s="93"/>
      <c r="RQU430" s="93"/>
      <c r="RQV430" s="93"/>
      <c r="RQW430" s="93"/>
      <c r="RQX430" s="93"/>
      <c r="RQY430" s="93"/>
      <c r="RQZ430" s="93"/>
      <c r="RRA430" s="93"/>
      <c r="RRB430" s="93"/>
      <c r="RRC430" s="93"/>
      <c r="RRD430" s="93"/>
      <c r="RRE430" s="93"/>
      <c r="RRF430" s="93"/>
      <c r="RRG430" s="93"/>
      <c r="RRH430" s="93"/>
      <c r="RRI430" s="93"/>
      <c r="RRJ430" s="93"/>
      <c r="RRK430" s="93"/>
      <c r="RRL430" s="93"/>
      <c r="RRM430" s="93"/>
      <c r="RRN430" s="93"/>
      <c r="RRO430" s="93"/>
      <c r="RRP430" s="93"/>
      <c r="RRQ430" s="93"/>
      <c r="RRR430" s="93"/>
      <c r="RRS430" s="93"/>
      <c r="RRT430" s="93"/>
      <c r="RRU430" s="93"/>
      <c r="RRV430" s="93"/>
      <c r="RRW430" s="93"/>
      <c r="RRX430" s="93"/>
      <c r="RRY430" s="93"/>
      <c r="RRZ430" s="93"/>
      <c r="RSA430" s="93"/>
      <c r="RSB430" s="93"/>
      <c r="RSC430" s="93"/>
      <c r="RSD430" s="93"/>
      <c r="RSE430" s="93"/>
      <c r="RSF430" s="93"/>
      <c r="RSG430" s="93"/>
      <c r="RSH430" s="93"/>
      <c r="RSI430" s="93"/>
      <c r="RSJ430" s="93"/>
      <c r="RSK430" s="93"/>
      <c r="RSL430" s="93"/>
      <c r="RSM430" s="93"/>
      <c r="RSN430" s="93"/>
      <c r="RSO430" s="93"/>
      <c r="RSP430" s="93"/>
      <c r="RSQ430" s="93"/>
      <c r="RSR430" s="93"/>
      <c r="RSS430" s="93"/>
      <c r="RST430" s="93"/>
      <c r="RSU430" s="93"/>
      <c r="RSV430" s="93"/>
      <c r="RSW430" s="93"/>
      <c r="RSX430" s="93"/>
      <c r="RSY430" s="93"/>
      <c r="RSZ430" s="93"/>
      <c r="RTA430" s="93"/>
      <c r="RTB430" s="93"/>
      <c r="RTC430" s="93"/>
      <c r="RTD430" s="93"/>
      <c r="RTE430" s="93"/>
      <c r="RTF430" s="93"/>
      <c r="RTG430" s="93"/>
      <c r="RTH430" s="93"/>
      <c r="RTI430" s="93"/>
      <c r="RTJ430" s="93"/>
      <c r="RTK430" s="93"/>
      <c r="RTL430" s="93"/>
      <c r="RTM430" s="93"/>
      <c r="RTN430" s="93"/>
      <c r="RTO430" s="93"/>
      <c r="RTP430" s="93"/>
      <c r="RTQ430" s="93"/>
      <c r="RTR430" s="93"/>
      <c r="RTS430" s="93"/>
      <c r="RTT430" s="93"/>
      <c r="RTU430" s="93"/>
      <c r="RTV430" s="93"/>
      <c r="RTW430" s="93"/>
      <c r="RTX430" s="93"/>
      <c r="RTY430" s="93"/>
      <c r="RTZ430" s="93"/>
      <c r="RUA430" s="93"/>
      <c r="RUB430" s="93"/>
      <c r="RUC430" s="93"/>
      <c r="RUD430" s="93"/>
      <c r="RUE430" s="93"/>
      <c r="RUF430" s="93"/>
      <c r="RUG430" s="93"/>
      <c r="RUH430" s="93"/>
      <c r="RUI430" s="93"/>
      <c r="RUJ430" s="93"/>
      <c r="RUK430" s="93"/>
      <c r="RUL430" s="93"/>
      <c r="RUM430" s="93"/>
      <c r="RUN430" s="93"/>
      <c r="RUO430" s="93"/>
      <c r="RUP430" s="93"/>
      <c r="RUQ430" s="93"/>
      <c r="RUR430" s="93"/>
      <c r="RUS430" s="93"/>
      <c r="RUT430" s="93"/>
      <c r="RUU430" s="93"/>
      <c r="RUV430" s="93"/>
      <c r="RUW430" s="93"/>
      <c r="RUX430" s="93"/>
      <c r="RUY430" s="93"/>
      <c r="RUZ430" s="93"/>
      <c r="RVA430" s="93"/>
      <c r="RVB430" s="93"/>
      <c r="RVC430" s="93"/>
      <c r="RVD430" s="93"/>
      <c r="RVE430" s="93"/>
      <c r="RVF430" s="93"/>
      <c r="RVG430" s="93"/>
      <c r="RVH430" s="93"/>
      <c r="RVI430" s="93"/>
      <c r="RVJ430" s="93"/>
      <c r="RVK430" s="93"/>
      <c r="RVL430" s="93"/>
      <c r="RVM430" s="93"/>
      <c r="RVN430" s="93"/>
      <c r="RVO430" s="93"/>
      <c r="RVP430" s="93"/>
      <c r="RVQ430" s="93"/>
      <c r="RVR430" s="93"/>
      <c r="RVS430" s="93"/>
      <c r="RVT430" s="93"/>
      <c r="RVU430" s="93"/>
      <c r="RVV430" s="93"/>
      <c r="RVW430" s="93"/>
      <c r="RVX430" s="93"/>
      <c r="RVY430" s="93"/>
      <c r="RVZ430" s="93"/>
      <c r="RWA430" s="93"/>
      <c r="RWB430" s="93"/>
      <c r="RWC430" s="93"/>
      <c r="RWD430" s="93"/>
      <c r="RWE430" s="93"/>
      <c r="RWF430" s="93"/>
      <c r="RWG430" s="93"/>
      <c r="RWH430" s="93"/>
      <c r="RWI430" s="93"/>
      <c r="RWJ430" s="93"/>
      <c r="RWK430" s="93"/>
      <c r="RWL430" s="93"/>
      <c r="RWM430" s="93"/>
      <c r="RWN430" s="93"/>
      <c r="RWO430" s="93"/>
      <c r="RWP430" s="93"/>
      <c r="RWQ430" s="93"/>
      <c r="RWR430" s="93"/>
      <c r="RWS430" s="93"/>
      <c r="RWT430" s="93"/>
      <c r="RWU430" s="93"/>
      <c r="RWV430" s="93"/>
      <c r="RWW430" s="93"/>
      <c r="RWX430" s="93"/>
      <c r="RWY430" s="93"/>
      <c r="RWZ430" s="93"/>
      <c r="RXA430" s="93"/>
      <c r="RXB430" s="93"/>
      <c r="RXC430" s="93"/>
      <c r="RXD430" s="93"/>
      <c r="RXE430" s="93"/>
      <c r="RXF430" s="93"/>
      <c r="RXG430" s="93"/>
      <c r="RXH430" s="93"/>
      <c r="RXI430" s="93"/>
      <c r="RXJ430" s="93"/>
      <c r="RXK430" s="93"/>
      <c r="RXL430" s="93"/>
      <c r="RXM430" s="93"/>
      <c r="RXN430" s="93"/>
      <c r="RXO430" s="93"/>
      <c r="RXP430" s="93"/>
      <c r="RXQ430" s="93"/>
      <c r="RXR430" s="93"/>
      <c r="RXS430" s="93"/>
      <c r="RXT430" s="93"/>
      <c r="RXU430" s="93"/>
      <c r="RXV430" s="93"/>
      <c r="RXW430" s="93"/>
      <c r="RXX430" s="93"/>
      <c r="RXY430" s="93"/>
      <c r="RXZ430" s="93"/>
      <c r="RYA430" s="93"/>
      <c r="RYB430" s="93"/>
      <c r="RYC430" s="93"/>
      <c r="RYD430" s="93"/>
      <c r="RYE430" s="93"/>
      <c r="RYF430" s="93"/>
      <c r="RYG430" s="93"/>
      <c r="RYH430" s="93"/>
      <c r="RYI430" s="93"/>
      <c r="RYJ430" s="93"/>
      <c r="RYK430" s="93"/>
      <c r="RYL430" s="93"/>
      <c r="RYM430" s="93"/>
      <c r="RYN430" s="93"/>
      <c r="RYO430" s="93"/>
      <c r="RYP430" s="93"/>
      <c r="RYQ430" s="93"/>
      <c r="RYR430" s="93"/>
      <c r="RYS430" s="93"/>
      <c r="RYT430" s="93"/>
      <c r="RYU430" s="93"/>
      <c r="RYV430" s="93"/>
      <c r="RYW430" s="93"/>
      <c r="RYX430" s="93"/>
      <c r="RYY430" s="93"/>
      <c r="RYZ430" s="93"/>
      <c r="RZA430" s="93"/>
      <c r="RZB430" s="93"/>
      <c r="RZC430" s="93"/>
      <c r="RZD430" s="93"/>
      <c r="RZE430" s="93"/>
      <c r="RZF430" s="93"/>
      <c r="RZG430" s="93"/>
      <c r="RZH430" s="93"/>
      <c r="RZI430" s="93"/>
      <c r="RZJ430" s="93"/>
      <c r="RZK430" s="93"/>
      <c r="RZL430" s="93"/>
      <c r="RZM430" s="93"/>
      <c r="RZN430" s="93"/>
      <c r="RZO430" s="93"/>
      <c r="RZP430" s="93"/>
      <c r="RZQ430" s="93"/>
      <c r="RZR430" s="93"/>
      <c r="RZS430" s="93"/>
      <c r="RZT430" s="93"/>
      <c r="RZU430" s="93"/>
      <c r="RZV430" s="93"/>
      <c r="RZW430" s="93"/>
      <c r="RZX430" s="93"/>
      <c r="RZY430" s="93"/>
      <c r="RZZ430" s="93"/>
      <c r="SAA430" s="93"/>
      <c r="SAB430" s="93"/>
      <c r="SAC430" s="93"/>
      <c r="SAD430" s="93"/>
      <c r="SAE430" s="93"/>
      <c r="SAF430" s="93"/>
      <c r="SAG430" s="93"/>
      <c r="SAH430" s="93"/>
      <c r="SAI430" s="93"/>
      <c r="SAJ430" s="93"/>
      <c r="SAK430" s="93"/>
      <c r="SAL430" s="93"/>
      <c r="SAM430" s="93"/>
      <c r="SAN430" s="93"/>
      <c r="SAO430" s="93"/>
      <c r="SAP430" s="93"/>
      <c r="SAQ430" s="93"/>
      <c r="SAR430" s="93"/>
      <c r="SAS430" s="93"/>
      <c r="SAT430" s="93"/>
      <c r="SAU430" s="93"/>
      <c r="SAV430" s="93"/>
      <c r="SAW430" s="93"/>
      <c r="SAX430" s="93"/>
      <c r="SAY430" s="93"/>
      <c r="SAZ430" s="93"/>
      <c r="SBA430" s="93"/>
      <c r="SBB430" s="93"/>
      <c r="SBC430" s="93"/>
      <c r="SBD430" s="93"/>
      <c r="SBE430" s="93"/>
      <c r="SBF430" s="93"/>
      <c r="SBG430" s="93"/>
      <c r="SBH430" s="93"/>
      <c r="SBI430" s="93"/>
      <c r="SBJ430" s="93"/>
      <c r="SBK430" s="93"/>
      <c r="SBL430" s="93"/>
      <c r="SBM430" s="93"/>
      <c r="SBN430" s="93"/>
      <c r="SBO430" s="93"/>
      <c r="SBP430" s="93"/>
      <c r="SBQ430" s="93"/>
      <c r="SBR430" s="93"/>
      <c r="SBS430" s="93"/>
      <c r="SBT430" s="93"/>
      <c r="SBU430" s="93"/>
      <c r="SBV430" s="93"/>
      <c r="SBW430" s="93"/>
      <c r="SBX430" s="93"/>
      <c r="SBY430" s="93"/>
      <c r="SBZ430" s="93"/>
      <c r="SCA430" s="93"/>
      <c r="SCB430" s="93"/>
      <c r="SCC430" s="93"/>
      <c r="SCD430" s="93"/>
      <c r="SCE430" s="93"/>
      <c r="SCF430" s="93"/>
      <c r="SCG430" s="93"/>
      <c r="SCH430" s="93"/>
      <c r="SCI430" s="93"/>
      <c r="SCJ430" s="93"/>
      <c r="SCK430" s="93"/>
      <c r="SCL430" s="93"/>
      <c r="SCM430" s="93"/>
      <c r="SCN430" s="93"/>
      <c r="SCO430" s="93"/>
      <c r="SCP430" s="93"/>
      <c r="SCQ430" s="93"/>
      <c r="SCR430" s="93"/>
      <c r="SCS430" s="93"/>
      <c r="SCT430" s="93"/>
      <c r="SCU430" s="93"/>
      <c r="SCV430" s="93"/>
      <c r="SCW430" s="93"/>
      <c r="SCX430" s="93"/>
      <c r="SCY430" s="93"/>
      <c r="SCZ430" s="93"/>
      <c r="SDA430" s="93"/>
      <c r="SDB430" s="93"/>
      <c r="SDC430" s="93"/>
      <c r="SDD430" s="93"/>
      <c r="SDE430" s="93"/>
      <c r="SDF430" s="93"/>
      <c r="SDG430" s="93"/>
      <c r="SDH430" s="93"/>
      <c r="SDI430" s="93"/>
      <c r="SDJ430" s="93"/>
      <c r="SDK430" s="93"/>
      <c r="SDL430" s="93"/>
      <c r="SDM430" s="93"/>
      <c r="SDN430" s="93"/>
      <c r="SDO430" s="93"/>
      <c r="SDP430" s="93"/>
      <c r="SDQ430" s="93"/>
      <c r="SDR430" s="93"/>
      <c r="SDS430" s="93"/>
      <c r="SDT430" s="93"/>
      <c r="SDU430" s="93"/>
      <c r="SDV430" s="93"/>
      <c r="SDW430" s="93"/>
      <c r="SDX430" s="93"/>
      <c r="SDY430" s="93"/>
      <c r="SDZ430" s="93"/>
      <c r="SEA430" s="93"/>
      <c r="SEB430" s="93"/>
      <c r="SEC430" s="93"/>
      <c r="SED430" s="93"/>
      <c r="SEE430" s="93"/>
      <c r="SEF430" s="93"/>
      <c r="SEG430" s="93"/>
      <c r="SEH430" s="93"/>
      <c r="SEI430" s="93"/>
      <c r="SEJ430" s="93"/>
      <c r="SEK430" s="93"/>
      <c r="SEL430" s="93"/>
      <c r="SEM430" s="93"/>
      <c r="SEN430" s="93"/>
      <c r="SEO430" s="93"/>
      <c r="SEP430" s="93"/>
      <c r="SEQ430" s="93"/>
      <c r="SER430" s="93"/>
      <c r="SES430" s="93"/>
      <c r="SET430" s="93"/>
      <c r="SEU430" s="93"/>
      <c r="SEV430" s="93"/>
      <c r="SEW430" s="93"/>
      <c r="SEX430" s="93"/>
      <c r="SEY430" s="93"/>
      <c r="SEZ430" s="93"/>
      <c r="SFA430" s="93"/>
      <c r="SFB430" s="93"/>
      <c r="SFC430" s="93"/>
      <c r="SFD430" s="93"/>
      <c r="SFE430" s="93"/>
      <c r="SFF430" s="93"/>
      <c r="SFG430" s="93"/>
      <c r="SFH430" s="93"/>
      <c r="SFI430" s="93"/>
      <c r="SFJ430" s="93"/>
      <c r="SFK430" s="93"/>
      <c r="SFL430" s="93"/>
      <c r="SFM430" s="93"/>
      <c r="SFN430" s="93"/>
      <c r="SFO430" s="93"/>
      <c r="SFP430" s="93"/>
      <c r="SFQ430" s="93"/>
      <c r="SFR430" s="93"/>
      <c r="SFS430" s="93"/>
      <c r="SFT430" s="93"/>
      <c r="SFU430" s="93"/>
      <c r="SFV430" s="93"/>
      <c r="SFW430" s="93"/>
      <c r="SFX430" s="93"/>
      <c r="SFY430" s="93"/>
      <c r="SFZ430" s="93"/>
      <c r="SGA430" s="93"/>
      <c r="SGB430" s="93"/>
      <c r="SGC430" s="93"/>
      <c r="SGD430" s="93"/>
      <c r="SGE430" s="93"/>
      <c r="SGF430" s="93"/>
      <c r="SGG430" s="93"/>
      <c r="SGH430" s="93"/>
      <c r="SGI430" s="93"/>
      <c r="SGJ430" s="93"/>
      <c r="SGK430" s="93"/>
      <c r="SGL430" s="93"/>
      <c r="SGM430" s="93"/>
      <c r="SGN430" s="93"/>
      <c r="SGO430" s="93"/>
      <c r="SGP430" s="93"/>
      <c r="SGQ430" s="93"/>
      <c r="SGR430" s="93"/>
      <c r="SGS430" s="93"/>
      <c r="SGT430" s="93"/>
      <c r="SGU430" s="93"/>
      <c r="SGV430" s="93"/>
      <c r="SGW430" s="93"/>
      <c r="SGX430" s="93"/>
      <c r="SGY430" s="93"/>
      <c r="SGZ430" s="93"/>
      <c r="SHA430" s="93"/>
      <c r="SHB430" s="93"/>
      <c r="SHC430" s="93"/>
      <c r="SHD430" s="93"/>
      <c r="SHE430" s="93"/>
      <c r="SHF430" s="93"/>
      <c r="SHG430" s="93"/>
      <c r="SHH430" s="93"/>
      <c r="SHI430" s="93"/>
      <c r="SHJ430" s="93"/>
      <c r="SHK430" s="93"/>
      <c r="SHL430" s="93"/>
      <c r="SHM430" s="93"/>
      <c r="SHN430" s="93"/>
      <c r="SHO430" s="93"/>
      <c r="SHP430" s="93"/>
      <c r="SHQ430" s="93"/>
      <c r="SHR430" s="93"/>
      <c r="SHS430" s="93"/>
      <c r="SHT430" s="93"/>
      <c r="SHU430" s="93"/>
      <c r="SHV430" s="93"/>
      <c r="SHW430" s="93"/>
      <c r="SHX430" s="93"/>
      <c r="SHY430" s="93"/>
      <c r="SHZ430" s="93"/>
      <c r="SIA430" s="93"/>
      <c r="SIB430" s="93"/>
      <c r="SIC430" s="93"/>
      <c r="SID430" s="93"/>
      <c r="SIE430" s="93"/>
      <c r="SIF430" s="93"/>
      <c r="SIG430" s="93"/>
      <c r="SIH430" s="93"/>
      <c r="SII430" s="93"/>
      <c r="SIJ430" s="93"/>
      <c r="SIK430" s="93"/>
      <c r="SIL430" s="93"/>
      <c r="SIM430" s="93"/>
      <c r="SIN430" s="93"/>
      <c r="SIO430" s="93"/>
      <c r="SIP430" s="93"/>
      <c r="SIQ430" s="93"/>
      <c r="SIR430" s="93"/>
      <c r="SIS430" s="93"/>
      <c r="SIT430" s="93"/>
      <c r="SIU430" s="93"/>
      <c r="SIV430" s="93"/>
      <c r="SIW430" s="93"/>
      <c r="SIX430" s="93"/>
      <c r="SIY430" s="93"/>
      <c r="SIZ430" s="93"/>
      <c r="SJA430" s="93"/>
      <c r="SJB430" s="93"/>
      <c r="SJC430" s="93"/>
      <c r="SJD430" s="93"/>
      <c r="SJE430" s="93"/>
      <c r="SJF430" s="93"/>
      <c r="SJG430" s="93"/>
      <c r="SJH430" s="93"/>
      <c r="SJI430" s="93"/>
      <c r="SJJ430" s="93"/>
      <c r="SJK430" s="93"/>
      <c r="SJL430" s="93"/>
      <c r="SJM430" s="93"/>
      <c r="SJN430" s="93"/>
      <c r="SJO430" s="93"/>
      <c r="SJP430" s="93"/>
      <c r="SJQ430" s="93"/>
      <c r="SJR430" s="93"/>
      <c r="SJS430" s="93"/>
      <c r="SJT430" s="93"/>
      <c r="SJU430" s="93"/>
      <c r="SJV430" s="93"/>
      <c r="SJW430" s="93"/>
      <c r="SJX430" s="93"/>
      <c r="SJY430" s="93"/>
      <c r="SJZ430" s="93"/>
      <c r="SKA430" s="93"/>
      <c r="SKB430" s="93"/>
      <c r="SKC430" s="93"/>
      <c r="SKD430" s="93"/>
      <c r="SKE430" s="93"/>
      <c r="SKF430" s="93"/>
      <c r="SKG430" s="93"/>
      <c r="SKH430" s="93"/>
      <c r="SKI430" s="93"/>
      <c r="SKJ430" s="93"/>
      <c r="SKK430" s="93"/>
      <c r="SKL430" s="93"/>
      <c r="SKM430" s="93"/>
      <c r="SKN430" s="93"/>
      <c r="SKO430" s="93"/>
      <c r="SKP430" s="93"/>
      <c r="SKQ430" s="93"/>
      <c r="SKR430" s="93"/>
      <c r="SKS430" s="93"/>
      <c r="SKT430" s="93"/>
      <c r="SKU430" s="93"/>
      <c r="SKV430" s="93"/>
      <c r="SKW430" s="93"/>
      <c r="SKX430" s="93"/>
      <c r="SKY430" s="93"/>
      <c r="SKZ430" s="93"/>
      <c r="SLA430" s="93"/>
      <c r="SLB430" s="93"/>
      <c r="SLC430" s="93"/>
      <c r="SLD430" s="93"/>
      <c r="SLE430" s="93"/>
      <c r="SLF430" s="93"/>
      <c r="SLG430" s="93"/>
      <c r="SLH430" s="93"/>
      <c r="SLI430" s="93"/>
      <c r="SLJ430" s="93"/>
      <c r="SLK430" s="93"/>
      <c r="SLL430" s="93"/>
      <c r="SLM430" s="93"/>
      <c r="SLN430" s="93"/>
      <c r="SLO430" s="93"/>
      <c r="SLP430" s="93"/>
      <c r="SLQ430" s="93"/>
      <c r="SLR430" s="93"/>
      <c r="SLS430" s="93"/>
      <c r="SLT430" s="93"/>
      <c r="SLU430" s="93"/>
      <c r="SLV430" s="93"/>
      <c r="SLW430" s="93"/>
      <c r="SLX430" s="93"/>
      <c r="SLY430" s="93"/>
      <c r="SLZ430" s="93"/>
      <c r="SMA430" s="93"/>
      <c r="SMB430" s="93"/>
      <c r="SMC430" s="93"/>
      <c r="SMD430" s="93"/>
      <c r="SME430" s="93"/>
      <c r="SMF430" s="93"/>
      <c r="SMG430" s="93"/>
      <c r="SMH430" s="93"/>
      <c r="SMI430" s="93"/>
      <c r="SMJ430" s="93"/>
      <c r="SMK430" s="93"/>
      <c r="SML430" s="93"/>
      <c r="SMM430" s="93"/>
      <c r="SMN430" s="93"/>
      <c r="SMO430" s="93"/>
      <c r="SMP430" s="93"/>
      <c r="SMQ430" s="93"/>
      <c r="SMR430" s="93"/>
      <c r="SMS430" s="93"/>
      <c r="SMT430" s="93"/>
      <c r="SMU430" s="93"/>
      <c r="SMV430" s="93"/>
      <c r="SMW430" s="93"/>
      <c r="SMX430" s="93"/>
      <c r="SMY430" s="93"/>
      <c r="SMZ430" s="93"/>
      <c r="SNA430" s="93"/>
      <c r="SNB430" s="93"/>
      <c r="SNC430" s="93"/>
      <c r="SND430" s="93"/>
      <c r="SNE430" s="93"/>
      <c r="SNF430" s="93"/>
      <c r="SNG430" s="93"/>
      <c r="SNH430" s="93"/>
      <c r="SNI430" s="93"/>
      <c r="SNJ430" s="93"/>
      <c r="SNK430" s="93"/>
      <c r="SNL430" s="93"/>
      <c r="SNM430" s="93"/>
      <c r="SNN430" s="93"/>
      <c r="SNO430" s="93"/>
      <c r="SNP430" s="93"/>
      <c r="SNQ430" s="93"/>
      <c r="SNR430" s="93"/>
      <c r="SNS430" s="93"/>
      <c r="SNT430" s="93"/>
      <c r="SNU430" s="93"/>
      <c r="SNV430" s="93"/>
      <c r="SNW430" s="93"/>
      <c r="SNX430" s="93"/>
      <c r="SNY430" s="93"/>
      <c r="SNZ430" s="93"/>
      <c r="SOA430" s="93"/>
      <c r="SOB430" s="93"/>
      <c r="SOC430" s="93"/>
      <c r="SOD430" s="93"/>
      <c r="SOE430" s="93"/>
      <c r="SOF430" s="93"/>
      <c r="SOG430" s="93"/>
      <c r="SOH430" s="93"/>
      <c r="SOI430" s="93"/>
      <c r="SOJ430" s="93"/>
      <c r="SOK430" s="93"/>
      <c r="SOL430" s="93"/>
      <c r="SOM430" s="93"/>
      <c r="SON430" s="93"/>
      <c r="SOO430" s="93"/>
      <c r="SOP430" s="93"/>
      <c r="SOQ430" s="93"/>
      <c r="SOR430" s="93"/>
      <c r="SOS430" s="93"/>
      <c r="SOT430" s="93"/>
      <c r="SOU430" s="93"/>
      <c r="SOV430" s="93"/>
      <c r="SOW430" s="93"/>
      <c r="SOX430" s="93"/>
      <c r="SOY430" s="93"/>
      <c r="SOZ430" s="93"/>
      <c r="SPA430" s="93"/>
      <c r="SPB430" s="93"/>
      <c r="SPC430" s="93"/>
      <c r="SPD430" s="93"/>
      <c r="SPE430" s="93"/>
      <c r="SPF430" s="93"/>
      <c r="SPG430" s="93"/>
      <c r="SPH430" s="93"/>
      <c r="SPI430" s="93"/>
      <c r="SPJ430" s="93"/>
      <c r="SPK430" s="93"/>
      <c r="SPL430" s="93"/>
      <c r="SPM430" s="93"/>
      <c r="SPN430" s="93"/>
      <c r="SPO430" s="93"/>
      <c r="SPP430" s="93"/>
      <c r="SPQ430" s="93"/>
      <c r="SPR430" s="93"/>
      <c r="SPS430" s="93"/>
      <c r="SPT430" s="93"/>
      <c r="SPU430" s="93"/>
      <c r="SPV430" s="93"/>
      <c r="SPW430" s="93"/>
      <c r="SPX430" s="93"/>
      <c r="SPY430" s="93"/>
      <c r="SPZ430" s="93"/>
      <c r="SQA430" s="93"/>
      <c r="SQB430" s="93"/>
      <c r="SQC430" s="93"/>
      <c r="SQD430" s="93"/>
      <c r="SQE430" s="93"/>
      <c r="SQF430" s="93"/>
      <c r="SQG430" s="93"/>
      <c r="SQH430" s="93"/>
      <c r="SQI430" s="93"/>
      <c r="SQJ430" s="93"/>
      <c r="SQK430" s="93"/>
      <c r="SQL430" s="93"/>
      <c r="SQM430" s="93"/>
      <c r="SQN430" s="93"/>
      <c r="SQO430" s="93"/>
      <c r="SQP430" s="93"/>
      <c r="SQQ430" s="93"/>
      <c r="SQR430" s="93"/>
      <c r="SQS430" s="93"/>
      <c r="SQT430" s="93"/>
      <c r="SQU430" s="93"/>
      <c r="SQV430" s="93"/>
      <c r="SQW430" s="93"/>
      <c r="SQX430" s="93"/>
      <c r="SQY430" s="93"/>
      <c r="SQZ430" s="93"/>
      <c r="SRA430" s="93"/>
      <c r="SRB430" s="93"/>
      <c r="SRC430" s="93"/>
      <c r="SRD430" s="93"/>
      <c r="SRE430" s="93"/>
      <c r="SRF430" s="93"/>
      <c r="SRG430" s="93"/>
      <c r="SRH430" s="93"/>
      <c r="SRI430" s="93"/>
      <c r="SRJ430" s="93"/>
      <c r="SRK430" s="93"/>
      <c r="SRL430" s="93"/>
      <c r="SRM430" s="93"/>
      <c r="SRN430" s="93"/>
      <c r="SRO430" s="93"/>
      <c r="SRP430" s="93"/>
      <c r="SRQ430" s="93"/>
      <c r="SRR430" s="93"/>
      <c r="SRS430" s="93"/>
      <c r="SRT430" s="93"/>
      <c r="SRU430" s="93"/>
      <c r="SRV430" s="93"/>
      <c r="SRW430" s="93"/>
      <c r="SRX430" s="93"/>
      <c r="SRY430" s="93"/>
      <c r="SRZ430" s="93"/>
      <c r="SSA430" s="93"/>
      <c r="SSB430" s="93"/>
      <c r="SSC430" s="93"/>
      <c r="SSD430" s="93"/>
      <c r="SSE430" s="93"/>
      <c r="SSF430" s="93"/>
      <c r="SSG430" s="93"/>
      <c r="SSH430" s="93"/>
      <c r="SSI430" s="93"/>
      <c r="SSJ430" s="93"/>
      <c r="SSK430" s="93"/>
      <c r="SSL430" s="93"/>
      <c r="SSM430" s="93"/>
      <c r="SSN430" s="93"/>
      <c r="SSO430" s="93"/>
      <c r="SSP430" s="93"/>
      <c r="SSQ430" s="93"/>
      <c r="SSR430" s="93"/>
      <c r="SSS430" s="93"/>
      <c r="SST430" s="93"/>
      <c r="SSU430" s="93"/>
      <c r="SSV430" s="93"/>
      <c r="SSW430" s="93"/>
      <c r="SSX430" s="93"/>
      <c r="SSY430" s="93"/>
      <c r="SSZ430" s="93"/>
      <c r="STA430" s="93"/>
      <c r="STB430" s="93"/>
      <c r="STC430" s="93"/>
      <c r="STD430" s="93"/>
      <c r="STE430" s="93"/>
      <c r="STF430" s="93"/>
      <c r="STG430" s="93"/>
      <c r="STH430" s="93"/>
      <c r="STI430" s="93"/>
      <c r="STJ430" s="93"/>
      <c r="STK430" s="93"/>
      <c r="STL430" s="93"/>
      <c r="STM430" s="93"/>
      <c r="STN430" s="93"/>
      <c r="STO430" s="93"/>
      <c r="STP430" s="93"/>
      <c r="STQ430" s="93"/>
      <c r="STR430" s="93"/>
      <c r="STS430" s="93"/>
      <c r="STT430" s="93"/>
      <c r="STU430" s="93"/>
      <c r="STV430" s="93"/>
      <c r="STW430" s="93"/>
      <c r="STX430" s="93"/>
      <c r="STY430" s="93"/>
      <c r="STZ430" s="93"/>
      <c r="SUA430" s="93"/>
      <c r="SUB430" s="93"/>
      <c r="SUC430" s="93"/>
      <c r="SUD430" s="93"/>
      <c r="SUE430" s="93"/>
      <c r="SUF430" s="93"/>
      <c r="SUG430" s="93"/>
      <c r="SUH430" s="93"/>
      <c r="SUI430" s="93"/>
      <c r="SUJ430" s="93"/>
      <c r="SUK430" s="93"/>
      <c r="SUL430" s="93"/>
      <c r="SUM430" s="93"/>
      <c r="SUN430" s="93"/>
      <c r="SUO430" s="93"/>
      <c r="SUP430" s="93"/>
      <c r="SUQ430" s="93"/>
      <c r="SUR430" s="93"/>
      <c r="SUS430" s="93"/>
      <c r="SUT430" s="93"/>
      <c r="SUU430" s="93"/>
      <c r="SUV430" s="93"/>
      <c r="SUW430" s="93"/>
      <c r="SUX430" s="93"/>
      <c r="SUY430" s="93"/>
      <c r="SUZ430" s="93"/>
      <c r="SVA430" s="93"/>
      <c r="SVB430" s="93"/>
      <c r="SVC430" s="93"/>
      <c r="SVD430" s="93"/>
      <c r="SVE430" s="93"/>
      <c r="SVF430" s="93"/>
      <c r="SVG430" s="93"/>
      <c r="SVH430" s="93"/>
      <c r="SVI430" s="93"/>
      <c r="SVJ430" s="93"/>
      <c r="SVK430" s="93"/>
      <c r="SVL430" s="93"/>
      <c r="SVM430" s="93"/>
      <c r="SVN430" s="93"/>
      <c r="SVO430" s="93"/>
      <c r="SVP430" s="93"/>
      <c r="SVQ430" s="93"/>
      <c r="SVR430" s="93"/>
      <c r="SVS430" s="93"/>
      <c r="SVT430" s="93"/>
      <c r="SVU430" s="93"/>
      <c r="SVV430" s="93"/>
      <c r="SVW430" s="93"/>
      <c r="SVX430" s="93"/>
      <c r="SVY430" s="93"/>
      <c r="SVZ430" s="93"/>
      <c r="SWA430" s="93"/>
      <c r="SWB430" s="93"/>
      <c r="SWC430" s="93"/>
      <c r="SWD430" s="93"/>
      <c r="SWE430" s="93"/>
      <c r="SWF430" s="93"/>
      <c r="SWG430" s="93"/>
      <c r="SWH430" s="93"/>
      <c r="SWI430" s="93"/>
      <c r="SWJ430" s="93"/>
      <c r="SWK430" s="93"/>
      <c r="SWL430" s="93"/>
      <c r="SWM430" s="93"/>
      <c r="SWN430" s="93"/>
      <c r="SWO430" s="93"/>
      <c r="SWP430" s="93"/>
      <c r="SWQ430" s="93"/>
      <c r="SWR430" s="93"/>
      <c r="SWS430" s="93"/>
      <c r="SWT430" s="93"/>
      <c r="SWU430" s="93"/>
      <c r="SWV430" s="93"/>
      <c r="SWW430" s="93"/>
      <c r="SWX430" s="93"/>
      <c r="SWY430" s="93"/>
      <c r="SWZ430" s="93"/>
      <c r="SXA430" s="93"/>
      <c r="SXB430" s="93"/>
      <c r="SXC430" s="93"/>
      <c r="SXD430" s="93"/>
      <c r="SXE430" s="93"/>
      <c r="SXF430" s="93"/>
      <c r="SXG430" s="93"/>
      <c r="SXH430" s="93"/>
      <c r="SXI430" s="93"/>
      <c r="SXJ430" s="93"/>
      <c r="SXK430" s="93"/>
      <c r="SXL430" s="93"/>
      <c r="SXM430" s="93"/>
      <c r="SXN430" s="93"/>
      <c r="SXO430" s="93"/>
      <c r="SXP430" s="93"/>
      <c r="SXQ430" s="93"/>
      <c r="SXR430" s="93"/>
      <c r="SXS430" s="93"/>
      <c r="SXT430" s="93"/>
      <c r="SXU430" s="93"/>
      <c r="SXV430" s="93"/>
      <c r="SXW430" s="93"/>
      <c r="SXX430" s="93"/>
      <c r="SXY430" s="93"/>
      <c r="SXZ430" s="93"/>
      <c r="SYA430" s="93"/>
      <c r="SYB430" s="93"/>
      <c r="SYC430" s="93"/>
      <c r="SYD430" s="93"/>
      <c r="SYE430" s="93"/>
      <c r="SYF430" s="93"/>
      <c r="SYG430" s="93"/>
      <c r="SYH430" s="93"/>
      <c r="SYI430" s="93"/>
      <c r="SYJ430" s="93"/>
      <c r="SYK430" s="93"/>
      <c r="SYL430" s="93"/>
      <c r="SYM430" s="93"/>
      <c r="SYN430" s="93"/>
      <c r="SYO430" s="93"/>
      <c r="SYP430" s="93"/>
      <c r="SYQ430" s="93"/>
      <c r="SYR430" s="93"/>
      <c r="SYS430" s="93"/>
      <c r="SYT430" s="93"/>
      <c r="SYU430" s="93"/>
      <c r="SYV430" s="93"/>
      <c r="SYW430" s="93"/>
      <c r="SYX430" s="93"/>
      <c r="SYY430" s="93"/>
      <c r="SYZ430" s="93"/>
      <c r="SZA430" s="93"/>
      <c r="SZB430" s="93"/>
      <c r="SZC430" s="93"/>
      <c r="SZD430" s="93"/>
      <c r="SZE430" s="93"/>
      <c r="SZF430" s="93"/>
      <c r="SZG430" s="93"/>
      <c r="SZH430" s="93"/>
      <c r="SZI430" s="93"/>
      <c r="SZJ430" s="93"/>
      <c r="SZK430" s="93"/>
      <c r="SZL430" s="93"/>
      <c r="SZM430" s="93"/>
      <c r="SZN430" s="93"/>
      <c r="SZO430" s="93"/>
      <c r="SZP430" s="93"/>
      <c r="SZQ430" s="93"/>
      <c r="SZR430" s="93"/>
      <c r="SZS430" s="93"/>
      <c r="SZT430" s="93"/>
      <c r="SZU430" s="93"/>
      <c r="SZV430" s="93"/>
      <c r="SZW430" s="93"/>
      <c r="SZX430" s="93"/>
      <c r="SZY430" s="93"/>
      <c r="SZZ430" s="93"/>
      <c r="TAA430" s="93"/>
      <c r="TAB430" s="93"/>
      <c r="TAC430" s="93"/>
      <c r="TAD430" s="93"/>
      <c r="TAE430" s="93"/>
      <c r="TAF430" s="93"/>
      <c r="TAG430" s="93"/>
      <c r="TAH430" s="93"/>
      <c r="TAI430" s="93"/>
      <c r="TAJ430" s="93"/>
      <c r="TAK430" s="93"/>
      <c r="TAL430" s="93"/>
      <c r="TAM430" s="93"/>
      <c r="TAN430" s="93"/>
      <c r="TAO430" s="93"/>
      <c r="TAP430" s="93"/>
      <c r="TAQ430" s="93"/>
      <c r="TAR430" s="93"/>
      <c r="TAS430" s="93"/>
      <c r="TAT430" s="93"/>
      <c r="TAU430" s="93"/>
      <c r="TAV430" s="93"/>
      <c r="TAW430" s="93"/>
      <c r="TAX430" s="93"/>
      <c r="TAY430" s="93"/>
      <c r="TAZ430" s="93"/>
      <c r="TBA430" s="93"/>
      <c r="TBB430" s="93"/>
      <c r="TBC430" s="93"/>
      <c r="TBD430" s="93"/>
      <c r="TBE430" s="93"/>
      <c r="TBF430" s="93"/>
      <c r="TBG430" s="93"/>
      <c r="TBH430" s="93"/>
      <c r="TBI430" s="93"/>
      <c r="TBJ430" s="93"/>
      <c r="TBK430" s="93"/>
      <c r="TBL430" s="93"/>
      <c r="TBM430" s="93"/>
      <c r="TBN430" s="93"/>
      <c r="TBO430" s="93"/>
      <c r="TBP430" s="93"/>
      <c r="TBQ430" s="93"/>
      <c r="TBR430" s="93"/>
      <c r="TBS430" s="93"/>
      <c r="TBT430" s="93"/>
      <c r="TBU430" s="93"/>
      <c r="TBV430" s="93"/>
      <c r="TBW430" s="93"/>
      <c r="TBX430" s="93"/>
      <c r="TBY430" s="93"/>
      <c r="TBZ430" s="93"/>
      <c r="TCA430" s="93"/>
      <c r="TCB430" s="93"/>
      <c r="TCC430" s="93"/>
      <c r="TCD430" s="93"/>
      <c r="TCE430" s="93"/>
      <c r="TCF430" s="93"/>
      <c r="TCG430" s="93"/>
      <c r="TCH430" s="93"/>
      <c r="TCI430" s="93"/>
      <c r="TCJ430" s="93"/>
      <c r="TCK430" s="93"/>
      <c r="TCL430" s="93"/>
      <c r="TCM430" s="93"/>
      <c r="TCN430" s="93"/>
      <c r="TCO430" s="93"/>
      <c r="TCP430" s="93"/>
      <c r="TCQ430" s="93"/>
      <c r="TCR430" s="93"/>
      <c r="TCS430" s="93"/>
      <c r="TCT430" s="93"/>
      <c r="TCU430" s="93"/>
      <c r="TCV430" s="93"/>
      <c r="TCW430" s="93"/>
      <c r="TCX430" s="93"/>
      <c r="TCY430" s="93"/>
      <c r="TCZ430" s="93"/>
      <c r="TDA430" s="93"/>
      <c r="TDB430" s="93"/>
      <c r="TDC430" s="93"/>
      <c r="TDD430" s="93"/>
      <c r="TDE430" s="93"/>
      <c r="TDF430" s="93"/>
      <c r="TDG430" s="93"/>
      <c r="TDH430" s="93"/>
      <c r="TDI430" s="93"/>
      <c r="TDJ430" s="93"/>
      <c r="TDK430" s="93"/>
      <c r="TDL430" s="93"/>
      <c r="TDM430" s="93"/>
      <c r="TDN430" s="93"/>
      <c r="TDO430" s="93"/>
      <c r="TDP430" s="93"/>
      <c r="TDQ430" s="93"/>
      <c r="TDR430" s="93"/>
      <c r="TDS430" s="93"/>
      <c r="TDT430" s="93"/>
      <c r="TDU430" s="93"/>
      <c r="TDV430" s="93"/>
      <c r="TDW430" s="93"/>
      <c r="TDX430" s="93"/>
      <c r="TDY430" s="93"/>
      <c r="TDZ430" s="93"/>
      <c r="TEA430" s="93"/>
      <c r="TEB430" s="93"/>
      <c r="TEC430" s="93"/>
      <c r="TED430" s="93"/>
      <c r="TEE430" s="93"/>
      <c r="TEF430" s="93"/>
      <c r="TEG430" s="93"/>
      <c r="TEH430" s="93"/>
      <c r="TEI430" s="93"/>
      <c r="TEJ430" s="93"/>
      <c r="TEK430" s="93"/>
      <c r="TEL430" s="93"/>
      <c r="TEM430" s="93"/>
      <c r="TEN430" s="93"/>
      <c r="TEO430" s="93"/>
      <c r="TEP430" s="93"/>
      <c r="TEQ430" s="93"/>
      <c r="TER430" s="93"/>
      <c r="TES430" s="93"/>
      <c r="TET430" s="93"/>
      <c r="TEU430" s="93"/>
      <c r="TEV430" s="93"/>
      <c r="TEW430" s="93"/>
      <c r="TEX430" s="93"/>
      <c r="TEY430" s="93"/>
      <c r="TEZ430" s="93"/>
      <c r="TFA430" s="93"/>
      <c r="TFB430" s="93"/>
      <c r="TFC430" s="93"/>
      <c r="TFD430" s="93"/>
      <c r="TFE430" s="93"/>
      <c r="TFF430" s="93"/>
      <c r="TFG430" s="93"/>
      <c r="TFH430" s="93"/>
      <c r="TFI430" s="93"/>
      <c r="TFJ430" s="93"/>
      <c r="TFK430" s="93"/>
      <c r="TFL430" s="93"/>
      <c r="TFM430" s="93"/>
      <c r="TFN430" s="93"/>
      <c r="TFO430" s="93"/>
      <c r="TFP430" s="93"/>
      <c r="TFQ430" s="93"/>
      <c r="TFR430" s="93"/>
      <c r="TFS430" s="93"/>
      <c r="TFT430" s="93"/>
      <c r="TFU430" s="93"/>
      <c r="TFV430" s="93"/>
      <c r="TFW430" s="93"/>
      <c r="TFX430" s="93"/>
      <c r="TFY430" s="93"/>
      <c r="TFZ430" s="93"/>
      <c r="TGA430" s="93"/>
      <c r="TGB430" s="93"/>
      <c r="TGC430" s="93"/>
      <c r="TGD430" s="93"/>
      <c r="TGE430" s="93"/>
      <c r="TGF430" s="93"/>
      <c r="TGG430" s="93"/>
      <c r="TGH430" s="93"/>
      <c r="TGI430" s="93"/>
      <c r="TGJ430" s="93"/>
      <c r="TGK430" s="93"/>
      <c r="TGL430" s="93"/>
      <c r="TGM430" s="93"/>
      <c r="TGN430" s="93"/>
      <c r="TGO430" s="93"/>
      <c r="TGP430" s="93"/>
      <c r="TGQ430" s="93"/>
      <c r="TGR430" s="93"/>
      <c r="TGS430" s="93"/>
      <c r="TGT430" s="93"/>
      <c r="TGU430" s="93"/>
      <c r="TGV430" s="93"/>
      <c r="TGW430" s="93"/>
      <c r="TGX430" s="93"/>
      <c r="TGY430" s="93"/>
      <c r="TGZ430" s="93"/>
      <c r="THA430" s="93"/>
      <c r="THB430" s="93"/>
      <c r="THC430" s="93"/>
      <c r="THD430" s="93"/>
      <c r="THE430" s="93"/>
      <c r="THF430" s="93"/>
      <c r="THG430" s="93"/>
      <c r="THH430" s="93"/>
      <c r="THI430" s="93"/>
      <c r="THJ430" s="93"/>
      <c r="THK430" s="93"/>
      <c r="THL430" s="93"/>
      <c r="THM430" s="93"/>
      <c r="THN430" s="93"/>
      <c r="THO430" s="93"/>
      <c r="THP430" s="93"/>
      <c r="THQ430" s="93"/>
      <c r="THR430" s="93"/>
      <c r="THS430" s="93"/>
      <c r="THT430" s="93"/>
      <c r="THU430" s="93"/>
      <c r="THV430" s="93"/>
      <c r="THW430" s="93"/>
      <c r="THX430" s="93"/>
      <c r="THY430" s="93"/>
      <c r="THZ430" s="93"/>
      <c r="TIA430" s="93"/>
      <c r="TIB430" s="93"/>
      <c r="TIC430" s="93"/>
      <c r="TID430" s="93"/>
      <c r="TIE430" s="93"/>
      <c r="TIF430" s="93"/>
      <c r="TIG430" s="93"/>
      <c r="TIH430" s="93"/>
      <c r="TII430" s="93"/>
      <c r="TIJ430" s="93"/>
      <c r="TIK430" s="93"/>
      <c r="TIL430" s="93"/>
      <c r="TIM430" s="93"/>
      <c r="TIN430" s="93"/>
      <c r="TIO430" s="93"/>
      <c r="TIP430" s="93"/>
      <c r="TIQ430" s="93"/>
      <c r="TIR430" s="93"/>
      <c r="TIS430" s="93"/>
      <c r="TIT430" s="93"/>
      <c r="TIU430" s="93"/>
      <c r="TIV430" s="93"/>
      <c r="TIW430" s="93"/>
      <c r="TIX430" s="93"/>
      <c r="TIY430" s="93"/>
      <c r="TIZ430" s="93"/>
      <c r="TJA430" s="93"/>
      <c r="TJB430" s="93"/>
      <c r="TJC430" s="93"/>
      <c r="TJD430" s="93"/>
      <c r="TJE430" s="93"/>
      <c r="TJF430" s="93"/>
      <c r="TJG430" s="93"/>
      <c r="TJH430" s="93"/>
      <c r="TJI430" s="93"/>
      <c r="TJJ430" s="93"/>
      <c r="TJK430" s="93"/>
      <c r="TJL430" s="93"/>
      <c r="TJM430" s="93"/>
      <c r="TJN430" s="93"/>
      <c r="TJO430" s="93"/>
      <c r="TJP430" s="93"/>
      <c r="TJQ430" s="93"/>
      <c r="TJR430" s="93"/>
      <c r="TJS430" s="93"/>
      <c r="TJT430" s="93"/>
      <c r="TJU430" s="93"/>
      <c r="TJV430" s="93"/>
      <c r="TJW430" s="93"/>
      <c r="TJX430" s="93"/>
      <c r="TJY430" s="93"/>
      <c r="TJZ430" s="93"/>
      <c r="TKA430" s="93"/>
      <c r="TKB430" s="93"/>
      <c r="TKC430" s="93"/>
      <c r="TKD430" s="93"/>
      <c r="TKE430" s="93"/>
      <c r="TKF430" s="93"/>
      <c r="TKG430" s="93"/>
      <c r="TKH430" s="93"/>
      <c r="TKI430" s="93"/>
      <c r="TKJ430" s="93"/>
      <c r="TKK430" s="93"/>
      <c r="TKL430" s="93"/>
      <c r="TKM430" s="93"/>
      <c r="TKN430" s="93"/>
      <c r="TKO430" s="93"/>
      <c r="TKP430" s="93"/>
      <c r="TKQ430" s="93"/>
      <c r="TKR430" s="93"/>
      <c r="TKS430" s="93"/>
      <c r="TKT430" s="93"/>
      <c r="TKU430" s="93"/>
      <c r="TKV430" s="93"/>
      <c r="TKW430" s="93"/>
      <c r="TKX430" s="93"/>
      <c r="TKY430" s="93"/>
      <c r="TKZ430" s="93"/>
      <c r="TLA430" s="93"/>
      <c r="TLB430" s="93"/>
      <c r="TLC430" s="93"/>
      <c r="TLD430" s="93"/>
      <c r="TLE430" s="93"/>
      <c r="TLF430" s="93"/>
      <c r="TLG430" s="93"/>
      <c r="TLH430" s="93"/>
      <c r="TLI430" s="93"/>
      <c r="TLJ430" s="93"/>
      <c r="TLK430" s="93"/>
      <c r="TLL430" s="93"/>
      <c r="TLM430" s="93"/>
      <c r="TLN430" s="93"/>
      <c r="TLO430" s="93"/>
      <c r="TLP430" s="93"/>
      <c r="TLQ430" s="93"/>
      <c r="TLR430" s="93"/>
      <c r="TLS430" s="93"/>
      <c r="TLT430" s="93"/>
      <c r="TLU430" s="93"/>
      <c r="TLV430" s="93"/>
      <c r="TLW430" s="93"/>
      <c r="TLX430" s="93"/>
      <c r="TLY430" s="93"/>
      <c r="TLZ430" s="93"/>
      <c r="TMA430" s="93"/>
      <c r="TMB430" s="93"/>
      <c r="TMC430" s="93"/>
      <c r="TMD430" s="93"/>
      <c r="TME430" s="93"/>
      <c r="TMF430" s="93"/>
      <c r="TMG430" s="93"/>
      <c r="TMH430" s="93"/>
      <c r="TMI430" s="93"/>
      <c r="TMJ430" s="93"/>
      <c r="TMK430" s="93"/>
      <c r="TML430" s="93"/>
      <c r="TMM430" s="93"/>
      <c r="TMN430" s="93"/>
      <c r="TMO430" s="93"/>
      <c r="TMP430" s="93"/>
      <c r="TMQ430" s="93"/>
      <c r="TMR430" s="93"/>
      <c r="TMS430" s="93"/>
      <c r="TMT430" s="93"/>
      <c r="TMU430" s="93"/>
      <c r="TMV430" s="93"/>
      <c r="TMW430" s="93"/>
      <c r="TMX430" s="93"/>
      <c r="TMY430" s="93"/>
      <c r="TMZ430" s="93"/>
      <c r="TNA430" s="93"/>
      <c r="TNB430" s="93"/>
      <c r="TNC430" s="93"/>
      <c r="TND430" s="93"/>
      <c r="TNE430" s="93"/>
      <c r="TNF430" s="93"/>
      <c r="TNG430" s="93"/>
      <c r="TNH430" s="93"/>
      <c r="TNI430" s="93"/>
      <c r="TNJ430" s="93"/>
      <c r="TNK430" s="93"/>
      <c r="TNL430" s="93"/>
      <c r="TNM430" s="93"/>
      <c r="TNN430" s="93"/>
      <c r="TNO430" s="93"/>
      <c r="TNP430" s="93"/>
      <c r="TNQ430" s="93"/>
      <c r="TNR430" s="93"/>
      <c r="TNS430" s="93"/>
      <c r="TNT430" s="93"/>
      <c r="TNU430" s="93"/>
      <c r="TNV430" s="93"/>
      <c r="TNW430" s="93"/>
      <c r="TNX430" s="93"/>
      <c r="TNY430" s="93"/>
      <c r="TNZ430" s="93"/>
      <c r="TOA430" s="93"/>
      <c r="TOB430" s="93"/>
      <c r="TOC430" s="93"/>
      <c r="TOD430" s="93"/>
      <c r="TOE430" s="93"/>
      <c r="TOF430" s="93"/>
      <c r="TOG430" s="93"/>
      <c r="TOH430" s="93"/>
      <c r="TOI430" s="93"/>
      <c r="TOJ430" s="93"/>
      <c r="TOK430" s="93"/>
      <c r="TOL430" s="93"/>
      <c r="TOM430" s="93"/>
      <c r="TON430" s="93"/>
      <c r="TOO430" s="93"/>
      <c r="TOP430" s="93"/>
      <c r="TOQ430" s="93"/>
      <c r="TOR430" s="93"/>
      <c r="TOS430" s="93"/>
      <c r="TOT430" s="93"/>
      <c r="TOU430" s="93"/>
      <c r="TOV430" s="93"/>
      <c r="TOW430" s="93"/>
      <c r="TOX430" s="93"/>
      <c r="TOY430" s="93"/>
      <c r="TOZ430" s="93"/>
      <c r="TPA430" s="93"/>
      <c r="TPB430" s="93"/>
      <c r="TPC430" s="93"/>
      <c r="TPD430" s="93"/>
      <c r="TPE430" s="93"/>
      <c r="TPF430" s="93"/>
      <c r="TPG430" s="93"/>
      <c r="TPH430" s="93"/>
      <c r="TPI430" s="93"/>
      <c r="TPJ430" s="93"/>
      <c r="TPK430" s="93"/>
      <c r="TPL430" s="93"/>
      <c r="TPM430" s="93"/>
      <c r="TPN430" s="93"/>
      <c r="TPO430" s="93"/>
      <c r="TPP430" s="93"/>
      <c r="TPQ430" s="93"/>
      <c r="TPR430" s="93"/>
      <c r="TPS430" s="93"/>
      <c r="TPT430" s="93"/>
      <c r="TPU430" s="93"/>
      <c r="TPV430" s="93"/>
      <c r="TPW430" s="93"/>
      <c r="TPX430" s="93"/>
      <c r="TPY430" s="93"/>
      <c r="TPZ430" s="93"/>
      <c r="TQA430" s="93"/>
      <c r="TQB430" s="93"/>
      <c r="TQC430" s="93"/>
      <c r="TQD430" s="93"/>
      <c r="TQE430" s="93"/>
      <c r="TQF430" s="93"/>
      <c r="TQG430" s="93"/>
      <c r="TQH430" s="93"/>
      <c r="TQI430" s="93"/>
      <c r="TQJ430" s="93"/>
      <c r="TQK430" s="93"/>
      <c r="TQL430" s="93"/>
      <c r="TQM430" s="93"/>
      <c r="TQN430" s="93"/>
      <c r="TQO430" s="93"/>
      <c r="TQP430" s="93"/>
      <c r="TQQ430" s="93"/>
      <c r="TQR430" s="93"/>
      <c r="TQS430" s="93"/>
      <c r="TQT430" s="93"/>
      <c r="TQU430" s="93"/>
      <c r="TQV430" s="93"/>
      <c r="TQW430" s="93"/>
      <c r="TQX430" s="93"/>
      <c r="TQY430" s="93"/>
      <c r="TQZ430" s="93"/>
      <c r="TRA430" s="93"/>
      <c r="TRB430" s="93"/>
      <c r="TRC430" s="93"/>
      <c r="TRD430" s="93"/>
      <c r="TRE430" s="93"/>
      <c r="TRF430" s="93"/>
      <c r="TRG430" s="93"/>
      <c r="TRH430" s="93"/>
      <c r="TRI430" s="93"/>
      <c r="TRJ430" s="93"/>
      <c r="TRK430" s="93"/>
      <c r="TRL430" s="93"/>
      <c r="TRM430" s="93"/>
      <c r="TRN430" s="93"/>
      <c r="TRO430" s="93"/>
      <c r="TRP430" s="93"/>
      <c r="TRQ430" s="93"/>
      <c r="TRR430" s="93"/>
      <c r="TRS430" s="93"/>
      <c r="TRT430" s="93"/>
      <c r="TRU430" s="93"/>
      <c r="TRV430" s="93"/>
      <c r="TRW430" s="93"/>
      <c r="TRX430" s="93"/>
      <c r="TRY430" s="93"/>
      <c r="TRZ430" s="93"/>
      <c r="TSA430" s="93"/>
      <c r="TSB430" s="93"/>
      <c r="TSC430" s="93"/>
      <c r="TSD430" s="93"/>
      <c r="TSE430" s="93"/>
      <c r="TSF430" s="93"/>
      <c r="TSG430" s="93"/>
      <c r="TSH430" s="93"/>
      <c r="TSI430" s="93"/>
      <c r="TSJ430" s="93"/>
      <c r="TSK430" s="93"/>
      <c r="TSL430" s="93"/>
      <c r="TSM430" s="93"/>
      <c r="TSN430" s="93"/>
      <c r="TSO430" s="93"/>
      <c r="TSP430" s="93"/>
      <c r="TSQ430" s="93"/>
      <c r="TSR430" s="93"/>
      <c r="TSS430" s="93"/>
      <c r="TST430" s="93"/>
      <c r="TSU430" s="93"/>
      <c r="TSV430" s="93"/>
      <c r="TSW430" s="93"/>
      <c r="TSX430" s="93"/>
      <c r="TSY430" s="93"/>
      <c r="TSZ430" s="93"/>
      <c r="TTA430" s="93"/>
      <c r="TTB430" s="93"/>
      <c r="TTC430" s="93"/>
      <c r="TTD430" s="93"/>
      <c r="TTE430" s="93"/>
      <c r="TTF430" s="93"/>
      <c r="TTG430" s="93"/>
      <c r="TTH430" s="93"/>
      <c r="TTI430" s="93"/>
      <c r="TTJ430" s="93"/>
      <c r="TTK430" s="93"/>
      <c r="TTL430" s="93"/>
      <c r="TTM430" s="93"/>
      <c r="TTN430" s="93"/>
      <c r="TTO430" s="93"/>
      <c r="TTP430" s="93"/>
      <c r="TTQ430" s="93"/>
      <c r="TTR430" s="93"/>
      <c r="TTS430" s="93"/>
      <c r="TTT430" s="93"/>
      <c r="TTU430" s="93"/>
      <c r="TTV430" s="93"/>
      <c r="TTW430" s="93"/>
      <c r="TTX430" s="93"/>
      <c r="TTY430" s="93"/>
      <c r="TTZ430" s="93"/>
      <c r="TUA430" s="93"/>
      <c r="TUB430" s="93"/>
      <c r="TUC430" s="93"/>
      <c r="TUD430" s="93"/>
      <c r="TUE430" s="93"/>
      <c r="TUF430" s="93"/>
      <c r="TUG430" s="93"/>
      <c r="TUH430" s="93"/>
      <c r="TUI430" s="93"/>
      <c r="TUJ430" s="93"/>
      <c r="TUK430" s="93"/>
      <c r="TUL430" s="93"/>
      <c r="TUM430" s="93"/>
      <c r="TUN430" s="93"/>
      <c r="TUO430" s="93"/>
      <c r="TUP430" s="93"/>
      <c r="TUQ430" s="93"/>
      <c r="TUR430" s="93"/>
      <c r="TUS430" s="93"/>
      <c r="TUT430" s="93"/>
      <c r="TUU430" s="93"/>
      <c r="TUV430" s="93"/>
      <c r="TUW430" s="93"/>
      <c r="TUX430" s="93"/>
      <c r="TUY430" s="93"/>
      <c r="TUZ430" s="93"/>
      <c r="TVA430" s="93"/>
      <c r="TVB430" s="93"/>
      <c r="TVC430" s="93"/>
      <c r="TVD430" s="93"/>
      <c r="TVE430" s="93"/>
      <c r="TVF430" s="93"/>
      <c r="TVG430" s="93"/>
      <c r="TVH430" s="93"/>
      <c r="TVI430" s="93"/>
      <c r="TVJ430" s="93"/>
      <c r="TVK430" s="93"/>
      <c r="TVL430" s="93"/>
      <c r="TVM430" s="93"/>
      <c r="TVN430" s="93"/>
      <c r="TVO430" s="93"/>
      <c r="TVP430" s="93"/>
      <c r="TVQ430" s="93"/>
      <c r="TVR430" s="93"/>
      <c r="TVS430" s="93"/>
      <c r="TVT430" s="93"/>
      <c r="TVU430" s="93"/>
      <c r="TVV430" s="93"/>
      <c r="TVW430" s="93"/>
      <c r="TVX430" s="93"/>
      <c r="TVY430" s="93"/>
      <c r="TVZ430" s="93"/>
      <c r="TWA430" s="93"/>
      <c r="TWB430" s="93"/>
      <c r="TWC430" s="93"/>
      <c r="TWD430" s="93"/>
      <c r="TWE430" s="93"/>
      <c r="TWF430" s="93"/>
      <c r="TWG430" s="93"/>
      <c r="TWH430" s="93"/>
      <c r="TWI430" s="93"/>
      <c r="TWJ430" s="93"/>
      <c r="TWK430" s="93"/>
      <c r="TWL430" s="93"/>
      <c r="TWM430" s="93"/>
      <c r="TWN430" s="93"/>
      <c r="TWO430" s="93"/>
      <c r="TWP430" s="93"/>
      <c r="TWQ430" s="93"/>
      <c r="TWR430" s="93"/>
      <c r="TWS430" s="93"/>
      <c r="TWT430" s="93"/>
      <c r="TWU430" s="93"/>
      <c r="TWV430" s="93"/>
      <c r="TWW430" s="93"/>
      <c r="TWX430" s="93"/>
      <c r="TWY430" s="93"/>
      <c r="TWZ430" s="93"/>
      <c r="TXA430" s="93"/>
      <c r="TXB430" s="93"/>
      <c r="TXC430" s="93"/>
      <c r="TXD430" s="93"/>
      <c r="TXE430" s="93"/>
      <c r="TXF430" s="93"/>
      <c r="TXG430" s="93"/>
      <c r="TXH430" s="93"/>
      <c r="TXI430" s="93"/>
      <c r="TXJ430" s="93"/>
      <c r="TXK430" s="93"/>
      <c r="TXL430" s="93"/>
      <c r="TXM430" s="93"/>
      <c r="TXN430" s="93"/>
      <c r="TXO430" s="93"/>
      <c r="TXP430" s="93"/>
      <c r="TXQ430" s="93"/>
      <c r="TXR430" s="93"/>
      <c r="TXS430" s="93"/>
      <c r="TXT430" s="93"/>
      <c r="TXU430" s="93"/>
      <c r="TXV430" s="93"/>
      <c r="TXW430" s="93"/>
      <c r="TXX430" s="93"/>
      <c r="TXY430" s="93"/>
      <c r="TXZ430" s="93"/>
      <c r="TYA430" s="93"/>
      <c r="TYB430" s="93"/>
      <c r="TYC430" s="93"/>
      <c r="TYD430" s="93"/>
      <c r="TYE430" s="93"/>
      <c r="TYF430" s="93"/>
      <c r="TYG430" s="93"/>
      <c r="TYH430" s="93"/>
      <c r="TYI430" s="93"/>
      <c r="TYJ430" s="93"/>
      <c r="TYK430" s="93"/>
      <c r="TYL430" s="93"/>
      <c r="TYM430" s="93"/>
      <c r="TYN430" s="93"/>
      <c r="TYO430" s="93"/>
      <c r="TYP430" s="93"/>
      <c r="TYQ430" s="93"/>
      <c r="TYR430" s="93"/>
      <c r="TYS430" s="93"/>
      <c r="TYT430" s="93"/>
      <c r="TYU430" s="93"/>
      <c r="TYV430" s="93"/>
      <c r="TYW430" s="93"/>
      <c r="TYX430" s="93"/>
      <c r="TYY430" s="93"/>
      <c r="TYZ430" s="93"/>
      <c r="TZA430" s="93"/>
      <c r="TZB430" s="93"/>
      <c r="TZC430" s="93"/>
      <c r="TZD430" s="93"/>
      <c r="TZE430" s="93"/>
      <c r="TZF430" s="93"/>
      <c r="TZG430" s="93"/>
      <c r="TZH430" s="93"/>
      <c r="TZI430" s="93"/>
      <c r="TZJ430" s="93"/>
      <c r="TZK430" s="93"/>
      <c r="TZL430" s="93"/>
      <c r="TZM430" s="93"/>
      <c r="TZN430" s="93"/>
      <c r="TZO430" s="93"/>
      <c r="TZP430" s="93"/>
      <c r="TZQ430" s="93"/>
      <c r="TZR430" s="93"/>
      <c r="TZS430" s="93"/>
      <c r="TZT430" s="93"/>
      <c r="TZU430" s="93"/>
      <c r="TZV430" s="93"/>
      <c r="TZW430" s="93"/>
      <c r="TZX430" s="93"/>
      <c r="TZY430" s="93"/>
      <c r="TZZ430" s="93"/>
      <c r="UAA430" s="93"/>
      <c r="UAB430" s="93"/>
      <c r="UAC430" s="93"/>
      <c r="UAD430" s="93"/>
      <c r="UAE430" s="93"/>
      <c r="UAF430" s="93"/>
      <c r="UAG430" s="93"/>
      <c r="UAH430" s="93"/>
      <c r="UAI430" s="93"/>
      <c r="UAJ430" s="93"/>
      <c r="UAK430" s="93"/>
      <c r="UAL430" s="93"/>
      <c r="UAM430" s="93"/>
      <c r="UAN430" s="93"/>
      <c r="UAO430" s="93"/>
      <c r="UAP430" s="93"/>
      <c r="UAQ430" s="93"/>
      <c r="UAR430" s="93"/>
      <c r="UAS430" s="93"/>
      <c r="UAT430" s="93"/>
      <c r="UAU430" s="93"/>
      <c r="UAV430" s="93"/>
      <c r="UAW430" s="93"/>
      <c r="UAX430" s="93"/>
      <c r="UAY430" s="93"/>
      <c r="UAZ430" s="93"/>
      <c r="UBA430" s="93"/>
      <c r="UBB430" s="93"/>
      <c r="UBC430" s="93"/>
      <c r="UBD430" s="93"/>
      <c r="UBE430" s="93"/>
      <c r="UBF430" s="93"/>
      <c r="UBG430" s="93"/>
      <c r="UBH430" s="93"/>
      <c r="UBI430" s="93"/>
      <c r="UBJ430" s="93"/>
      <c r="UBK430" s="93"/>
      <c r="UBL430" s="93"/>
      <c r="UBM430" s="93"/>
      <c r="UBN430" s="93"/>
      <c r="UBO430" s="93"/>
      <c r="UBP430" s="93"/>
      <c r="UBQ430" s="93"/>
      <c r="UBR430" s="93"/>
      <c r="UBS430" s="93"/>
      <c r="UBT430" s="93"/>
      <c r="UBU430" s="93"/>
      <c r="UBV430" s="93"/>
      <c r="UBW430" s="93"/>
      <c r="UBX430" s="93"/>
      <c r="UBY430" s="93"/>
      <c r="UBZ430" s="93"/>
      <c r="UCA430" s="93"/>
      <c r="UCB430" s="93"/>
      <c r="UCC430" s="93"/>
      <c r="UCD430" s="93"/>
      <c r="UCE430" s="93"/>
      <c r="UCF430" s="93"/>
      <c r="UCG430" s="93"/>
      <c r="UCH430" s="93"/>
      <c r="UCI430" s="93"/>
      <c r="UCJ430" s="93"/>
      <c r="UCK430" s="93"/>
      <c r="UCL430" s="93"/>
      <c r="UCM430" s="93"/>
      <c r="UCN430" s="93"/>
      <c r="UCO430" s="93"/>
      <c r="UCP430" s="93"/>
      <c r="UCQ430" s="93"/>
      <c r="UCR430" s="93"/>
      <c r="UCS430" s="93"/>
      <c r="UCT430" s="93"/>
      <c r="UCU430" s="93"/>
      <c r="UCV430" s="93"/>
      <c r="UCW430" s="93"/>
      <c r="UCX430" s="93"/>
      <c r="UCY430" s="93"/>
      <c r="UCZ430" s="93"/>
      <c r="UDA430" s="93"/>
      <c r="UDB430" s="93"/>
      <c r="UDC430" s="93"/>
      <c r="UDD430" s="93"/>
      <c r="UDE430" s="93"/>
      <c r="UDF430" s="93"/>
      <c r="UDG430" s="93"/>
      <c r="UDH430" s="93"/>
      <c r="UDI430" s="93"/>
      <c r="UDJ430" s="93"/>
      <c r="UDK430" s="93"/>
      <c r="UDL430" s="93"/>
      <c r="UDM430" s="93"/>
      <c r="UDN430" s="93"/>
      <c r="UDO430" s="93"/>
      <c r="UDP430" s="93"/>
      <c r="UDQ430" s="93"/>
      <c r="UDR430" s="93"/>
      <c r="UDS430" s="93"/>
      <c r="UDT430" s="93"/>
      <c r="UDU430" s="93"/>
      <c r="UDV430" s="93"/>
      <c r="UDW430" s="93"/>
      <c r="UDX430" s="93"/>
      <c r="UDY430" s="93"/>
      <c r="UDZ430" s="93"/>
      <c r="UEA430" s="93"/>
      <c r="UEB430" s="93"/>
      <c r="UEC430" s="93"/>
      <c r="UED430" s="93"/>
      <c r="UEE430" s="93"/>
      <c r="UEF430" s="93"/>
      <c r="UEG430" s="93"/>
      <c r="UEH430" s="93"/>
      <c r="UEI430" s="93"/>
      <c r="UEJ430" s="93"/>
      <c r="UEK430" s="93"/>
      <c r="UEL430" s="93"/>
      <c r="UEM430" s="93"/>
      <c r="UEN430" s="93"/>
      <c r="UEO430" s="93"/>
      <c r="UEP430" s="93"/>
      <c r="UEQ430" s="93"/>
      <c r="UER430" s="93"/>
      <c r="UES430" s="93"/>
      <c r="UET430" s="93"/>
      <c r="UEU430" s="93"/>
      <c r="UEV430" s="93"/>
      <c r="UEW430" s="93"/>
      <c r="UEX430" s="93"/>
      <c r="UEY430" s="93"/>
      <c r="UEZ430" s="93"/>
      <c r="UFA430" s="93"/>
      <c r="UFB430" s="93"/>
      <c r="UFC430" s="93"/>
      <c r="UFD430" s="93"/>
      <c r="UFE430" s="93"/>
      <c r="UFF430" s="93"/>
      <c r="UFG430" s="93"/>
      <c r="UFH430" s="93"/>
      <c r="UFI430" s="93"/>
      <c r="UFJ430" s="93"/>
      <c r="UFK430" s="93"/>
      <c r="UFL430" s="93"/>
      <c r="UFM430" s="93"/>
      <c r="UFN430" s="93"/>
      <c r="UFO430" s="93"/>
      <c r="UFP430" s="93"/>
      <c r="UFQ430" s="93"/>
      <c r="UFR430" s="93"/>
      <c r="UFS430" s="93"/>
      <c r="UFT430" s="93"/>
      <c r="UFU430" s="93"/>
      <c r="UFV430" s="93"/>
      <c r="UFW430" s="93"/>
      <c r="UFX430" s="93"/>
      <c r="UFY430" s="93"/>
      <c r="UFZ430" s="93"/>
      <c r="UGA430" s="93"/>
      <c r="UGB430" s="93"/>
      <c r="UGC430" s="93"/>
      <c r="UGD430" s="93"/>
      <c r="UGE430" s="93"/>
      <c r="UGF430" s="93"/>
      <c r="UGG430" s="93"/>
      <c r="UGH430" s="93"/>
      <c r="UGI430" s="93"/>
      <c r="UGJ430" s="93"/>
      <c r="UGK430" s="93"/>
      <c r="UGL430" s="93"/>
      <c r="UGM430" s="93"/>
      <c r="UGN430" s="93"/>
      <c r="UGO430" s="93"/>
      <c r="UGP430" s="93"/>
      <c r="UGQ430" s="93"/>
      <c r="UGR430" s="93"/>
      <c r="UGS430" s="93"/>
      <c r="UGT430" s="93"/>
      <c r="UGU430" s="93"/>
      <c r="UGV430" s="93"/>
      <c r="UGW430" s="93"/>
      <c r="UGX430" s="93"/>
      <c r="UGY430" s="93"/>
      <c r="UGZ430" s="93"/>
      <c r="UHA430" s="93"/>
      <c r="UHB430" s="93"/>
      <c r="UHC430" s="93"/>
      <c r="UHD430" s="93"/>
      <c r="UHE430" s="93"/>
      <c r="UHF430" s="93"/>
      <c r="UHG430" s="93"/>
      <c r="UHH430" s="93"/>
      <c r="UHI430" s="93"/>
      <c r="UHJ430" s="93"/>
      <c r="UHK430" s="93"/>
      <c r="UHL430" s="93"/>
      <c r="UHM430" s="93"/>
      <c r="UHN430" s="93"/>
      <c r="UHO430" s="93"/>
      <c r="UHP430" s="93"/>
      <c r="UHQ430" s="93"/>
      <c r="UHR430" s="93"/>
      <c r="UHS430" s="93"/>
      <c r="UHT430" s="93"/>
      <c r="UHU430" s="93"/>
      <c r="UHV430" s="93"/>
      <c r="UHW430" s="93"/>
      <c r="UHX430" s="93"/>
      <c r="UHY430" s="93"/>
      <c r="UHZ430" s="93"/>
      <c r="UIA430" s="93"/>
      <c r="UIB430" s="93"/>
      <c r="UIC430" s="93"/>
      <c r="UID430" s="93"/>
      <c r="UIE430" s="93"/>
      <c r="UIF430" s="93"/>
      <c r="UIG430" s="93"/>
      <c r="UIH430" s="93"/>
      <c r="UII430" s="93"/>
      <c r="UIJ430" s="93"/>
      <c r="UIK430" s="93"/>
      <c r="UIL430" s="93"/>
      <c r="UIM430" s="93"/>
      <c r="UIN430" s="93"/>
      <c r="UIO430" s="93"/>
      <c r="UIP430" s="93"/>
      <c r="UIQ430" s="93"/>
      <c r="UIR430" s="93"/>
      <c r="UIS430" s="93"/>
      <c r="UIT430" s="93"/>
      <c r="UIU430" s="93"/>
      <c r="UIV430" s="93"/>
      <c r="UIW430" s="93"/>
      <c r="UIX430" s="93"/>
      <c r="UIY430" s="93"/>
      <c r="UIZ430" s="93"/>
      <c r="UJA430" s="93"/>
      <c r="UJB430" s="93"/>
      <c r="UJC430" s="93"/>
      <c r="UJD430" s="93"/>
      <c r="UJE430" s="93"/>
      <c r="UJF430" s="93"/>
      <c r="UJG430" s="93"/>
      <c r="UJH430" s="93"/>
      <c r="UJI430" s="93"/>
      <c r="UJJ430" s="93"/>
      <c r="UJK430" s="93"/>
      <c r="UJL430" s="93"/>
      <c r="UJM430" s="93"/>
      <c r="UJN430" s="93"/>
      <c r="UJO430" s="93"/>
      <c r="UJP430" s="93"/>
      <c r="UJQ430" s="93"/>
      <c r="UJR430" s="93"/>
      <c r="UJS430" s="93"/>
      <c r="UJT430" s="93"/>
      <c r="UJU430" s="93"/>
      <c r="UJV430" s="93"/>
      <c r="UJW430" s="93"/>
      <c r="UJX430" s="93"/>
      <c r="UJY430" s="93"/>
      <c r="UJZ430" s="93"/>
      <c r="UKA430" s="93"/>
      <c r="UKB430" s="93"/>
      <c r="UKC430" s="93"/>
      <c r="UKD430" s="93"/>
      <c r="UKE430" s="93"/>
      <c r="UKF430" s="93"/>
      <c r="UKG430" s="93"/>
      <c r="UKH430" s="93"/>
      <c r="UKI430" s="93"/>
      <c r="UKJ430" s="93"/>
      <c r="UKK430" s="93"/>
      <c r="UKL430" s="93"/>
      <c r="UKM430" s="93"/>
      <c r="UKN430" s="93"/>
      <c r="UKO430" s="93"/>
      <c r="UKP430" s="93"/>
      <c r="UKQ430" s="93"/>
      <c r="UKR430" s="93"/>
      <c r="UKS430" s="93"/>
      <c r="UKT430" s="93"/>
      <c r="UKU430" s="93"/>
      <c r="UKV430" s="93"/>
      <c r="UKW430" s="93"/>
      <c r="UKX430" s="93"/>
      <c r="UKY430" s="93"/>
      <c r="UKZ430" s="93"/>
      <c r="ULA430" s="93"/>
      <c r="ULB430" s="93"/>
      <c r="ULC430" s="93"/>
      <c r="ULD430" s="93"/>
      <c r="ULE430" s="93"/>
      <c r="ULF430" s="93"/>
      <c r="ULG430" s="93"/>
      <c r="ULH430" s="93"/>
      <c r="ULI430" s="93"/>
      <c r="ULJ430" s="93"/>
      <c r="ULK430" s="93"/>
      <c r="ULL430" s="93"/>
      <c r="ULM430" s="93"/>
      <c r="ULN430" s="93"/>
      <c r="ULO430" s="93"/>
      <c r="ULP430" s="93"/>
      <c r="ULQ430" s="93"/>
      <c r="ULR430" s="93"/>
      <c r="ULS430" s="93"/>
      <c r="ULT430" s="93"/>
      <c r="ULU430" s="93"/>
      <c r="ULV430" s="93"/>
      <c r="ULW430" s="93"/>
      <c r="ULX430" s="93"/>
      <c r="ULY430" s="93"/>
      <c r="ULZ430" s="93"/>
      <c r="UMA430" s="93"/>
      <c r="UMB430" s="93"/>
      <c r="UMC430" s="93"/>
      <c r="UMD430" s="93"/>
      <c r="UME430" s="93"/>
      <c r="UMF430" s="93"/>
      <c r="UMG430" s="93"/>
      <c r="UMH430" s="93"/>
      <c r="UMI430" s="93"/>
      <c r="UMJ430" s="93"/>
      <c r="UMK430" s="93"/>
      <c r="UML430" s="93"/>
      <c r="UMM430" s="93"/>
      <c r="UMN430" s="93"/>
      <c r="UMO430" s="93"/>
      <c r="UMP430" s="93"/>
      <c r="UMQ430" s="93"/>
      <c r="UMR430" s="93"/>
      <c r="UMS430" s="93"/>
      <c r="UMT430" s="93"/>
      <c r="UMU430" s="93"/>
      <c r="UMV430" s="93"/>
      <c r="UMW430" s="93"/>
      <c r="UMX430" s="93"/>
      <c r="UMY430" s="93"/>
      <c r="UMZ430" s="93"/>
      <c r="UNA430" s="93"/>
      <c r="UNB430" s="93"/>
      <c r="UNC430" s="93"/>
      <c r="UND430" s="93"/>
      <c r="UNE430" s="93"/>
      <c r="UNF430" s="93"/>
      <c r="UNG430" s="93"/>
      <c r="UNH430" s="93"/>
      <c r="UNI430" s="93"/>
      <c r="UNJ430" s="93"/>
      <c r="UNK430" s="93"/>
      <c r="UNL430" s="93"/>
      <c r="UNM430" s="93"/>
      <c r="UNN430" s="93"/>
      <c r="UNO430" s="93"/>
      <c r="UNP430" s="93"/>
      <c r="UNQ430" s="93"/>
      <c r="UNR430" s="93"/>
      <c r="UNS430" s="93"/>
      <c r="UNT430" s="93"/>
      <c r="UNU430" s="93"/>
      <c r="UNV430" s="93"/>
      <c r="UNW430" s="93"/>
      <c r="UNX430" s="93"/>
      <c r="UNY430" s="93"/>
      <c r="UNZ430" s="93"/>
      <c r="UOA430" s="93"/>
      <c r="UOB430" s="93"/>
      <c r="UOC430" s="93"/>
      <c r="UOD430" s="93"/>
      <c r="UOE430" s="93"/>
      <c r="UOF430" s="93"/>
      <c r="UOG430" s="93"/>
      <c r="UOH430" s="93"/>
      <c r="UOI430" s="93"/>
      <c r="UOJ430" s="93"/>
      <c r="UOK430" s="93"/>
      <c r="UOL430" s="93"/>
      <c r="UOM430" s="93"/>
      <c r="UON430" s="93"/>
      <c r="UOO430" s="93"/>
      <c r="UOP430" s="93"/>
      <c r="UOQ430" s="93"/>
      <c r="UOR430" s="93"/>
      <c r="UOS430" s="93"/>
      <c r="UOT430" s="93"/>
      <c r="UOU430" s="93"/>
      <c r="UOV430" s="93"/>
      <c r="UOW430" s="93"/>
      <c r="UOX430" s="93"/>
      <c r="UOY430" s="93"/>
      <c r="UOZ430" s="93"/>
      <c r="UPA430" s="93"/>
      <c r="UPB430" s="93"/>
      <c r="UPC430" s="93"/>
      <c r="UPD430" s="93"/>
      <c r="UPE430" s="93"/>
      <c r="UPF430" s="93"/>
      <c r="UPG430" s="93"/>
      <c r="UPH430" s="93"/>
      <c r="UPI430" s="93"/>
      <c r="UPJ430" s="93"/>
      <c r="UPK430" s="93"/>
      <c r="UPL430" s="93"/>
      <c r="UPM430" s="93"/>
      <c r="UPN430" s="93"/>
      <c r="UPO430" s="93"/>
      <c r="UPP430" s="93"/>
      <c r="UPQ430" s="93"/>
      <c r="UPR430" s="93"/>
      <c r="UPS430" s="93"/>
      <c r="UPT430" s="93"/>
      <c r="UPU430" s="93"/>
      <c r="UPV430" s="93"/>
      <c r="UPW430" s="93"/>
      <c r="UPX430" s="93"/>
      <c r="UPY430" s="93"/>
      <c r="UPZ430" s="93"/>
      <c r="UQA430" s="93"/>
      <c r="UQB430" s="93"/>
      <c r="UQC430" s="93"/>
      <c r="UQD430" s="93"/>
      <c r="UQE430" s="93"/>
      <c r="UQF430" s="93"/>
      <c r="UQG430" s="93"/>
      <c r="UQH430" s="93"/>
      <c r="UQI430" s="93"/>
      <c r="UQJ430" s="93"/>
      <c r="UQK430" s="93"/>
      <c r="UQL430" s="93"/>
      <c r="UQM430" s="93"/>
      <c r="UQN430" s="93"/>
      <c r="UQO430" s="93"/>
      <c r="UQP430" s="93"/>
      <c r="UQQ430" s="93"/>
      <c r="UQR430" s="93"/>
      <c r="UQS430" s="93"/>
      <c r="UQT430" s="93"/>
      <c r="UQU430" s="93"/>
      <c r="UQV430" s="93"/>
      <c r="UQW430" s="93"/>
      <c r="UQX430" s="93"/>
      <c r="UQY430" s="93"/>
      <c r="UQZ430" s="93"/>
      <c r="URA430" s="93"/>
      <c r="URB430" s="93"/>
      <c r="URC430" s="93"/>
      <c r="URD430" s="93"/>
      <c r="URE430" s="93"/>
      <c r="URF430" s="93"/>
      <c r="URG430" s="93"/>
      <c r="URH430" s="93"/>
      <c r="URI430" s="93"/>
      <c r="URJ430" s="93"/>
      <c r="URK430" s="93"/>
      <c r="URL430" s="93"/>
      <c r="URM430" s="93"/>
      <c r="URN430" s="93"/>
      <c r="URO430" s="93"/>
      <c r="URP430" s="93"/>
      <c r="URQ430" s="93"/>
      <c r="URR430" s="93"/>
      <c r="URS430" s="93"/>
      <c r="URT430" s="93"/>
      <c r="URU430" s="93"/>
      <c r="URV430" s="93"/>
      <c r="URW430" s="93"/>
      <c r="URX430" s="93"/>
      <c r="URY430" s="93"/>
      <c r="URZ430" s="93"/>
      <c r="USA430" s="93"/>
      <c r="USB430" s="93"/>
      <c r="USC430" s="93"/>
      <c r="USD430" s="93"/>
      <c r="USE430" s="93"/>
      <c r="USF430" s="93"/>
      <c r="USG430" s="93"/>
      <c r="USH430" s="93"/>
      <c r="USI430" s="93"/>
      <c r="USJ430" s="93"/>
      <c r="USK430" s="93"/>
      <c r="USL430" s="93"/>
      <c r="USM430" s="93"/>
      <c r="USN430" s="93"/>
      <c r="USO430" s="93"/>
      <c r="USP430" s="93"/>
      <c r="USQ430" s="93"/>
      <c r="USR430" s="93"/>
      <c r="USS430" s="93"/>
      <c r="UST430" s="93"/>
      <c r="USU430" s="93"/>
      <c r="USV430" s="93"/>
      <c r="USW430" s="93"/>
      <c r="USX430" s="93"/>
      <c r="USY430" s="93"/>
      <c r="USZ430" s="93"/>
      <c r="UTA430" s="93"/>
      <c r="UTB430" s="93"/>
      <c r="UTC430" s="93"/>
      <c r="UTD430" s="93"/>
      <c r="UTE430" s="93"/>
      <c r="UTF430" s="93"/>
      <c r="UTG430" s="93"/>
      <c r="UTH430" s="93"/>
      <c r="UTI430" s="93"/>
      <c r="UTJ430" s="93"/>
      <c r="UTK430" s="93"/>
      <c r="UTL430" s="93"/>
      <c r="UTM430" s="93"/>
      <c r="UTN430" s="93"/>
      <c r="UTO430" s="93"/>
      <c r="UTP430" s="93"/>
      <c r="UTQ430" s="93"/>
      <c r="UTR430" s="93"/>
      <c r="UTS430" s="93"/>
      <c r="UTT430" s="93"/>
      <c r="UTU430" s="93"/>
      <c r="UTV430" s="93"/>
      <c r="UTW430" s="93"/>
      <c r="UTX430" s="93"/>
      <c r="UTY430" s="93"/>
      <c r="UTZ430" s="93"/>
      <c r="UUA430" s="93"/>
      <c r="UUB430" s="93"/>
      <c r="UUC430" s="93"/>
      <c r="UUD430" s="93"/>
      <c r="UUE430" s="93"/>
      <c r="UUF430" s="93"/>
      <c r="UUG430" s="93"/>
      <c r="UUH430" s="93"/>
      <c r="UUI430" s="93"/>
      <c r="UUJ430" s="93"/>
      <c r="UUK430" s="93"/>
      <c r="UUL430" s="93"/>
      <c r="UUM430" s="93"/>
      <c r="UUN430" s="93"/>
      <c r="UUO430" s="93"/>
      <c r="UUP430" s="93"/>
      <c r="UUQ430" s="93"/>
      <c r="UUR430" s="93"/>
      <c r="UUS430" s="93"/>
      <c r="UUT430" s="93"/>
      <c r="UUU430" s="93"/>
      <c r="UUV430" s="93"/>
      <c r="UUW430" s="93"/>
      <c r="UUX430" s="93"/>
      <c r="UUY430" s="93"/>
      <c r="UUZ430" s="93"/>
      <c r="UVA430" s="93"/>
      <c r="UVB430" s="93"/>
      <c r="UVC430" s="93"/>
      <c r="UVD430" s="93"/>
      <c r="UVE430" s="93"/>
      <c r="UVF430" s="93"/>
      <c r="UVG430" s="93"/>
      <c r="UVH430" s="93"/>
      <c r="UVI430" s="93"/>
      <c r="UVJ430" s="93"/>
      <c r="UVK430" s="93"/>
      <c r="UVL430" s="93"/>
      <c r="UVM430" s="93"/>
      <c r="UVN430" s="93"/>
      <c r="UVO430" s="93"/>
      <c r="UVP430" s="93"/>
      <c r="UVQ430" s="93"/>
      <c r="UVR430" s="93"/>
      <c r="UVS430" s="93"/>
      <c r="UVT430" s="93"/>
      <c r="UVU430" s="93"/>
      <c r="UVV430" s="93"/>
      <c r="UVW430" s="93"/>
      <c r="UVX430" s="93"/>
      <c r="UVY430" s="93"/>
      <c r="UVZ430" s="93"/>
      <c r="UWA430" s="93"/>
      <c r="UWB430" s="93"/>
      <c r="UWC430" s="93"/>
      <c r="UWD430" s="93"/>
      <c r="UWE430" s="93"/>
      <c r="UWF430" s="93"/>
      <c r="UWG430" s="93"/>
      <c r="UWH430" s="93"/>
      <c r="UWI430" s="93"/>
      <c r="UWJ430" s="93"/>
      <c r="UWK430" s="93"/>
      <c r="UWL430" s="93"/>
      <c r="UWM430" s="93"/>
      <c r="UWN430" s="93"/>
      <c r="UWO430" s="93"/>
      <c r="UWP430" s="93"/>
      <c r="UWQ430" s="93"/>
      <c r="UWR430" s="93"/>
      <c r="UWS430" s="93"/>
      <c r="UWT430" s="93"/>
      <c r="UWU430" s="93"/>
      <c r="UWV430" s="93"/>
      <c r="UWW430" s="93"/>
      <c r="UWX430" s="93"/>
      <c r="UWY430" s="93"/>
      <c r="UWZ430" s="93"/>
      <c r="UXA430" s="93"/>
      <c r="UXB430" s="93"/>
      <c r="UXC430" s="93"/>
      <c r="UXD430" s="93"/>
      <c r="UXE430" s="93"/>
      <c r="UXF430" s="93"/>
      <c r="UXG430" s="93"/>
      <c r="UXH430" s="93"/>
      <c r="UXI430" s="93"/>
      <c r="UXJ430" s="93"/>
      <c r="UXK430" s="93"/>
      <c r="UXL430" s="93"/>
      <c r="UXM430" s="93"/>
      <c r="UXN430" s="93"/>
      <c r="UXO430" s="93"/>
      <c r="UXP430" s="93"/>
      <c r="UXQ430" s="93"/>
      <c r="UXR430" s="93"/>
      <c r="UXS430" s="93"/>
      <c r="UXT430" s="93"/>
      <c r="UXU430" s="93"/>
      <c r="UXV430" s="93"/>
      <c r="UXW430" s="93"/>
      <c r="UXX430" s="93"/>
      <c r="UXY430" s="93"/>
      <c r="UXZ430" s="93"/>
      <c r="UYA430" s="93"/>
      <c r="UYB430" s="93"/>
      <c r="UYC430" s="93"/>
      <c r="UYD430" s="93"/>
      <c r="UYE430" s="93"/>
      <c r="UYF430" s="93"/>
      <c r="UYG430" s="93"/>
      <c r="UYH430" s="93"/>
      <c r="UYI430" s="93"/>
      <c r="UYJ430" s="93"/>
      <c r="UYK430" s="93"/>
      <c r="UYL430" s="93"/>
      <c r="UYM430" s="93"/>
      <c r="UYN430" s="93"/>
      <c r="UYO430" s="93"/>
      <c r="UYP430" s="93"/>
      <c r="UYQ430" s="93"/>
      <c r="UYR430" s="93"/>
      <c r="UYS430" s="93"/>
      <c r="UYT430" s="93"/>
      <c r="UYU430" s="93"/>
      <c r="UYV430" s="93"/>
      <c r="UYW430" s="93"/>
      <c r="UYX430" s="93"/>
      <c r="UYY430" s="93"/>
      <c r="UYZ430" s="93"/>
      <c r="UZA430" s="93"/>
      <c r="UZB430" s="93"/>
      <c r="UZC430" s="93"/>
      <c r="UZD430" s="93"/>
      <c r="UZE430" s="93"/>
      <c r="UZF430" s="93"/>
      <c r="UZG430" s="93"/>
      <c r="UZH430" s="93"/>
      <c r="UZI430" s="93"/>
      <c r="UZJ430" s="93"/>
      <c r="UZK430" s="93"/>
      <c r="UZL430" s="93"/>
      <c r="UZM430" s="93"/>
      <c r="UZN430" s="93"/>
      <c r="UZO430" s="93"/>
      <c r="UZP430" s="93"/>
      <c r="UZQ430" s="93"/>
      <c r="UZR430" s="93"/>
      <c r="UZS430" s="93"/>
      <c r="UZT430" s="93"/>
      <c r="UZU430" s="93"/>
      <c r="UZV430" s="93"/>
      <c r="UZW430" s="93"/>
      <c r="UZX430" s="93"/>
      <c r="UZY430" s="93"/>
      <c r="UZZ430" s="93"/>
      <c r="VAA430" s="93"/>
      <c r="VAB430" s="93"/>
      <c r="VAC430" s="93"/>
      <c r="VAD430" s="93"/>
      <c r="VAE430" s="93"/>
      <c r="VAF430" s="93"/>
      <c r="VAG430" s="93"/>
      <c r="VAH430" s="93"/>
      <c r="VAI430" s="93"/>
      <c r="VAJ430" s="93"/>
      <c r="VAK430" s="93"/>
      <c r="VAL430" s="93"/>
      <c r="VAM430" s="93"/>
      <c r="VAN430" s="93"/>
      <c r="VAO430" s="93"/>
      <c r="VAP430" s="93"/>
      <c r="VAQ430" s="93"/>
      <c r="VAR430" s="93"/>
      <c r="VAS430" s="93"/>
      <c r="VAT430" s="93"/>
      <c r="VAU430" s="93"/>
      <c r="VAV430" s="93"/>
      <c r="VAW430" s="93"/>
      <c r="VAX430" s="93"/>
      <c r="VAY430" s="93"/>
      <c r="VAZ430" s="93"/>
      <c r="VBA430" s="93"/>
      <c r="VBB430" s="93"/>
      <c r="VBC430" s="93"/>
      <c r="VBD430" s="93"/>
      <c r="VBE430" s="93"/>
      <c r="VBF430" s="93"/>
      <c r="VBG430" s="93"/>
      <c r="VBH430" s="93"/>
      <c r="VBI430" s="93"/>
      <c r="VBJ430" s="93"/>
      <c r="VBK430" s="93"/>
      <c r="VBL430" s="93"/>
      <c r="VBM430" s="93"/>
      <c r="VBN430" s="93"/>
      <c r="VBO430" s="93"/>
      <c r="VBP430" s="93"/>
      <c r="VBQ430" s="93"/>
      <c r="VBR430" s="93"/>
      <c r="VBS430" s="93"/>
      <c r="VBT430" s="93"/>
      <c r="VBU430" s="93"/>
      <c r="VBV430" s="93"/>
      <c r="VBW430" s="93"/>
      <c r="VBX430" s="93"/>
      <c r="VBY430" s="93"/>
      <c r="VBZ430" s="93"/>
      <c r="VCA430" s="93"/>
      <c r="VCB430" s="93"/>
      <c r="VCC430" s="93"/>
      <c r="VCD430" s="93"/>
      <c r="VCE430" s="93"/>
      <c r="VCF430" s="93"/>
      <c r="VCG430" s="93"/>
      <c r="VCH430" s="93"/>
      <c r="VCI430" s="93"/>
      <c r="VCJ430" s="93"/>
      <c r="VCK430" s="93"/>
      <c r="VCL430" s="93"/>
      <c r="VCM430" s="93"/>
      <c r="VCN430" s="93"/>
      <c r="VCO430" s="93"/>
      <c r="VCP430" s="93"/>
      <c r="VCQ430" s="93"/>
      <c r="VCR430" s="93"/>
      <c r="VCS430" s="93"/>
      <c r="VCT430" s="93"/>
      <c r="VCU430" s="93"/>
      <c r="VCV430" s="93"/>
      <c r="VCW430" s="93"/>
      <c r="VCX430" s="93"/>
      <c r="VCY430" s="93"/>
      <c r="VCZ430" s="93"/>
      <c r="VDA430" s="93"/>
      <c r="VDB430" s="93"/>
      <c r="VDC430" s="93"/>
      <c r="VDD430" s="93"/>
      <c r="VDE430" s="93"/>
      <c r="VDF430" s="93"/>
      <c r="VDG430" s="93"/>
      <c r="VDH430" s="93"/>
      <c r="VDI430" s="93"/>
      <c r="VDJ430" s="93"/>
      <c r="VDK430" s="93"/>
      <c r="VDL430" s="93"/>
      <c r="VDM430" s="93"/>
      <c r="VDN430" s="93"/>
      <c r="VDO430" s="93"/>
      <c r="VDP430" s="93"/>
      <c r="VDQ430" s="93"/>
      <c r="VDR430" s="93"/>
      <c r="VDS430" s="93"/>
      <c r="VDT430" s="93"/>
      <c r="VDU430" s="93"/>
      <c r="VDV430" s="93"/>
      <c r="VDW430" s="93"/>
      <c r="VDX430" s="93"/>
      <c r="VDY430" s="93"/>
      <c r="VDZ430" s="93"/>
      <c r="VEA430" s="93"/>
      <c r="VEB430" s="93"/>
      <c r="VEC430" s="93"/>
      <c r="VED430" s="93"/>
      <c r="VEE430" s="93"/>
      <c r="VEF430" s="93"/>
      <c r="VEG430" s="93"/>
      <c r="VEH430" s="93"/>
      <c r="VEI430" s="93"/>
      <c r="VEJ430" s="93"/>
      <c r="VEK430" s="93"/>
      <c r="VEL430" s="93"/>
      <c r="VEM430" s="93"/>
      <c r="VEN430" s="93"/>
      <c r="VEO430" s="93"/>
      <c r="VEP430" s="93"/>
      <c r="VEQ430" s="93"/>
      <c r="VER430" s="93"/>
      <c r="VES430" s="93"/>
      <c r="VET430" s="93"/>
      <c r="VEU430" s="93"/>
      <c r="VEV430" s="93"/>
      <c r="VEW430" s="93"/>
      <c r="VEX430" s="93"/>
      <c r="VEY430" s="93"/>
      <c r="VEZ430" s="93"/>
      <c r="VFA430" s="93"/>
      <c r="VFB430" s="93"/>
      <c r="VFC430" s="93"/>
      <c r="VFD430" s="93"/>
      <c r="VFE430" s="93"/>
      <c r="VFF430" s="93"/>
      <c r="VFG430" s="93"/>
      <c r="VFH430" s="93"/>
      <c r="VFI430" s="93"/>
      <c r="VFJ430" s="93"/>
      <c r="VFK430" s="93"/>
      <c r="VFL430" s="93"/>
      <c r="VFM430" s="93"/>
      <c r="VFN430" s="93"/>
      <c r="VFO430" s="93"/>
      <c r="VFP430" s="93"/>
      <c r="VFQ430" s="93"/>
      <c r="VFR430" s="93"/>
      <c r="VFS430" s="93"/>
      <c r="VFT430" s="93"/>
      <c r="VFU430" s="93"/>
      <c r="VFV430" s="93"/>
      <c r="VFW430" s="93"/>
      <c r="VFX430" s="93"/>
      <c r="VFY430" s="93"/>
      <c r="VFZ430" s="93"/>
      <c r="VGA430" s="93"/>
      <c r="VGB430" s="93"/>
      <c r="VGC430" s="93"/>
      <c r="VGD430" s="93"/>
      <c r="VGE430" s="93"/>
      <c r="VGF430" s="93"/>
      <c r="VGG430" s="93"/>
      <c r="VGH430" s="93"/>
      <c r="VGI430" s="93"/>
      <c r="VGJ430" s="93"/>
      <c r="VGK430" s="93"/>
      <c r="VGL430" s="93"/>
      <c r="VGM430" s="93"/>
      <c r="VGN430" s="93"/>
      <c r="VGO430" s="93"/>
      <c r="VGP430" s="93"/>
      <c r="VGQ430" s="93"/>
      <c r="VGR430" s="93"/>
      <c r="VGS430" s="93"/>
      <c r="VGT430" s="93"/>
      <c r="VGU430" s="93"/>
      <c r="VGV430" s="93"/>
      <c r="VGW430" s="93"/>
      <c r="VGX430" s="93"/>
      <c r="VGY430" s="93"/>
      <c r="VGZ430" s="93"/>
      <c r="VHA430" s="93"/>
      <c r="VHB430" s="93"/>
      <c r="VHC430" s="93"/>
      <c r="VHD430" s="93"/>
      <c r="VHE430" s="93"/>
      <c r="VHF430" s="93"/>
      <c r="VHG430" s="93"/>
      <c r="VHH430" s="93"/>
      <c r="VHI430" s="93"/>
      <c r="VHJ430" s="93"/>
      <c r="VHK430" s="93"/>
      <c r="VHL430" s="93"/>
      <c r="VHM430" s="93"/>
      <c r="VHN430" s="93"/>
      <c r="VHO430" s="93"/>
      <c r="VHP430" s="93"/>
      <c r="VHQ430" s="93"/>
      <c r="VHR430" s="93"/>
      <c r="VHS430" s="93"/>
      <c r="VHT430" s="93"/>
      <c r="VHU430" s="93"/>
      <c r="VHV430" s="93"/>
      <c r="VHW430" s="93"/>
      <c r="VHX430" s="93"/>
      <c r="VHY430" s="93"/>
      <c r="VHZ430" s="93"/>
      <c r="VIA430" s="93"/>
      <c r="VIB430" s="93"/>
      <c r="VIC430" s="93"/>
      <c r="VID430" s="93"/>
      <c r="VIE430" s="93"/>
      <c r="VIF430" s="93"/>
      <c r="VIG430" s="93"/>
      <c r="VIH430" s="93"/>
      <c r="VII430" s="93"/>
      <c r="VIJ430" s="93"/>
      <c r="VIK430" s="93"/>
      <c r="VIL430" s="93"/>
      <c r="VIM430" s="93"/>
      <c r="VIN430" s="93"/>
      <c r="VIO430" s="93"/>
      <c r="VIP430" s="93"/>
      <c r="VIQ430" s="93"/>
      <c r="VIR430" s="93"/>
      <c r="VIS430" s="93"/>
      <c r="VIT430" s="93"/>
      <c r="VIU430" s="93"/>
      <c r="VIV430" s="93"/>
      <c r="VIW430" s="93"/>
      <c r="VIX430" s="93"/>
      <c r="VIY430" s="93"/>
      <c r="VIZ430" s="93"/>
      <c r="VJA430" s="93"/>
      <c r="VJB430" s="93"/>
      <c r="VJC430" s="93"/>
      <c r="VJD430" s="93"/>
      <c r="VJE430" s="93"/>
      <c r="VJF430" s="93"/>
      <c r="VJG430" s="93"/>
      <c r="VJH430" s="93"/>
      <c r="VJI430" s="93"/>
      <c r="VJJ430" s="93"/>
      <c r="VJK430" s="93"/>
      <c r="VJL430" s="93"/>
      <c r="VJM430" s="93"/>
      <c r="VJN430" s="93"/>
      <c r="VJO430" s="93"/>
      <c r="VJP430" s="93"/>
      <c r="VJQ430" s="93"/>
      <c r="VJR430" s="93"/>
      <c r="VJS430" s="93"/>
      <c r="VJT430" s="93"/>
      <c r="VJU430" s="93"/>
      <c r="VJV430" s="93"/>
      <c r="VJW430" s="93"/>
      <c r="VJX430" s="93"/>
      <c r="VJY430" s="93"/>
      <c r="VJZ430" s="93"/>
      <c r="VKA430" s="93"/>
      <c r="VKB430" s="93"/>
      <c r="VKC430" s="93"/>
      <c r="VKD430" s="93"/>
      <c r="VKE430" s="93"/>
      <c r="VKF430" s="93"/>
      <c r="VKG430" s="93"/>
      <c r="VKH430" s="93"/>
      <c r="VKI430" s="93"/>
      <c r="VKJ430" s="93"/>
      <c r="VKK430" s="93"/>
      <c r="VKL430" s="93"/>
      <c r="VKM430" s="93"/>
      <c r="VKN430" s="93"/>
      <c r="VKO430" s="93"/>
      <c r="VKP430" s="93"/>
      <c r="VKQ430" s="93"/>
      <c r="VKR430" s="93"/>
      <c r="VKS430" s="93"/>
      <c r="VKT430" s="93"/>
      <c r="VKU430" s="93"/>
      <c r="VKV430" s="93"/>
      <c r="VKW430" s="93"/>
      <c r="VKX430" s="93"/>
      <c r="VKY430" s="93"/>
      <c r="VKZ430" s="93"/>
      <c r="VLA430" s="93"/>
      <c r="VLB430" s="93"/>
      <c r="VLC430" s="93"/>
      <c r="VLD430" s="93"/>
      <c r="VLE430" s="93"/>
      <c r="VLF430" s="93"/>
      <c r="VLG430" s="93"/>
      <c r="VLH430" s="93"/>
      <c r="VLI430" s="93"/>
      <c r="VLJ430" s="93"/>
      <c r="VLK430" s="93"/>
      <c r="VLL430" s="93"/>
      <c r="VLM430" s="93"/>
      <c r="VLN430" s="93"/>
      <c r="VLO430" s="93"/>
      <c r="VLP430" s="93"/>
      <c r="VLQ430" s="93"/>
      <c r="VLR430" s="93"/>
      <c r="VLS430" s="93"/>
      <c r="VLT430" s="93"/>
      <c r="VLU430" s="93"/>
      <c r="VLV430" s="93"/>
      <c r="VLW430" s="93"/>
      <c r="VLX430" s="93"/>
      <c r="VLY430" s="93"/>
      <c r="VLZ430" s="93"/>
      <c r="VMA430" s="93"/>
      <c r="VMB430" s="93"/>
      <c r="VMC430" s="93"/>
      <c r="VMD430" s="93"/>
      <c r="VME430" s="93"/>
      <c r="VMF430" s="93"/>
      <c r="VMG430" s="93"/>
      <c r="VMH430" s="93"/>
      <c r="VMI430" s="93"/>
      <c r="VMJ430" s="93"/>
      <c r="VMK430" s="93"/>
      <c r="VML430" s="93"/>
      <c r="VMM430" s="93"/>
      <c r="VMN430" s="93"/>
      <c r="VMO430" s="93"/>
      <c r="VMP430" s="93"/>
      <c r="VMQ430" s="93"/>
      <c r="VMR430" s="93"/>
      <c r="VMS430" s="93"/>
      <c r="VMT430" s="93"/>
      <c r="VMU430" s="93"/>
      <c r="VMV430" s="93"/>
      <c r="VMW430" s="93"/>
      <c r="VMX430" s="93"/>
      <c r="VMY430" s="93"/>
      <c r="VMZ430" s="93"/>
      <c r="VNA430" s="93"/>
      <c r="VNB430" s="93"/>
      <c r="VNC430" s="93"/>
      <c r="VND430" s="93"/>
      <c r="VNE430" s="93"/>
      <c r="VNF430" s="93"/>
      <c r="VNG430" s="93"/>
      <c r="VNH430" s="93"/>
      <c r="VNI430" s="93"/>
      <c r="VNJ430" s="93"/>
      <c r="VNK430" s="93"/>
      <c r="VNL430" s="93"/>
      <c r="VNM430" s="93"/>
      <c r="VNN430" s="93"/>
      <c r="VNO430" s="93"/>
      <c r="VNP430" s="93"/>
      <c r="VNQ430" s="93"/>
      <c r="VNR430" s="93"/>
      <c r="VNS430" s="93"/>
      <c r="VNT430" s="93"/>
      <c r="VNU430" s="93"/>
      <c r="VNV430" s="93"/>
      <c r="VNW430" s="93"/>
      <c r="VNX430" s="93"/>
      <c r="VNY430" s="93"/>
      <c r="VNZ430" s="93"/>
      <c r="VOA430" s="93"/>
      <c r="VOB430" s="93"/>
      <c r="VOC430" s="93"/>
      <c r="VOD430" s="93"/>
      <c r="VOE430" s="93"/>
      <c r="VOF430" s="93"/>
      <c r="VOG430" s="93"/>
      <c r="VOH430" s="93"/>
      <c r="VOI430" s="93"/>
      <c r="VOJ430" s="93"/>
      <c r="VOK430" s="93"/>
      <c r="VOL430" s="93"/>
      <c r="VOM430" s="93"/>
      <c r="VON430" s="93"/>
      <c r="VOO430" s="93"/>
      <c r="VOP430" s="93"/>
      <c r="VOQ430" s="93"/>
      <c r="VOR430" s="93"/>
      <c r="VOS430" s="93"/>
      <c r="VOT430" s="93"/>
      <c r="VOU430" s="93"/>
      <c r="VOV430" s="93"/>
      <c r="VOW430" s="93"/>
      <c r="VOX430" s="93"/>
      <c r="VOY430" s="93"/>
      <c r="VOZ430" s="93"/>
      <c r="VPA430" s="93"/>
      <c r="VPB430" s="93"/>
      <c r="VPC430" s="93"/>
      <c r="VPD430" s="93"/>
      <c r="VPE430" s="93"/>
      <c r="VPF430" s="93"/>
      <c r="VPG430" s="93"/>
      <c r="VPH430" s="93"/>
      <c r="VPI430" s="93"/>
      <c r="VPJ430" s="93"/>
      <c r="VPK430" s="93"/>
      <c r="VPL430" s="93"/>
      <c r="VPM430" s="93"/>
      <c r="VPN430" s="93"/>
      <c r="VPO430" s="93"/>
      <c r="VPP430" s="93"/>
      <c r="VPQ430" s="93"/>
      <c r="VPR430" s="93"/>
      <c r="VPS430" s="93"/>
      <c r="VPT430" s="93"/>
      <c r="VPU430" s="93"/>
      <c r="VPV430" s="93"/>
      <c r="VPW430" s="93"/>
      <c r="VPX430" s="93"/>
      <c r="VPY430" s="93"/>
      <c r="VPZ430" s="93"/>
      <c r="VQA430" s="93"/>
      <c r="VQB430" s="93"/>
      <c r="VQC430" s="93"/>
      <c r="VQD430" s="93"/>
      <c r="VQE430" s="93"/>
      <c r="VQF430" s="93"/>
      <c r="VQG430" s="93"/>
      <c r="VQH430" s="93"/>
      <c r="VQI430" s="93"/>
      <c r="VQJ430" s="93"/>
      <c r="VQK430" s="93"/>
      <c r="VQL430" s="93"/>
      <c r="VQM430" s="93"/>
      <c r="VQN430" s="93"/>
      <c r="VQO430" s="93"/>
      <c r="VQP430" s="93"/>
      <c r="VQQ430" s="93"/>
      <c r="VQR430" s="93"/>
      <c r="VQS430" s="93"/>
      <c r="VQT430" s="93"/>
      <c r="VQU430" s="93"/>
      <c r="VQV430" s="93"/>
      <c r="VQW430" s="93"/>
      <c r="VQX430" s="93"/>
      <c r="VQY430" s="93"/>
      <c r="VQZ430" s="93"/>
      <c r="VRA430" s="93"/>
      <c r="VRB430" s="93"/>
      <c r="VRC430" s="93"/>
      <c r="VRD430" s="93"/>
      <c r="VRE430" s="93"/>
      <c r="VRF430" s="93"/>
      <c r="VRG430" s="93"/>
      <c r="VRH430" s="93"/>
      <c r="VRI430" s="93"/>
      <c r="VRJ430" s="93"/>
      <c r="VRK430" s="93"/>
      <c r="VRL430" s="93"/>
      <c r="VRM430" s="93"/>
      <c r="VRN430" s="93"/>
      <c r="VRO430" s="93"/>
      <c r="VRP430" s="93"/>
      <c r="VRQ430" s="93"/>
      <c r="VRR430" s="93"/>
      <c r="VRS430" s="93"/>
      <c r="VRT430" s="93"/>
      <c r="VRU430" s="93"/>
      <c r="VRV430" s="93"/>
      <c r="VRW430" s="93"/>
      <c r="VRX430" s="93"/>
      <c r="VRY430" s="93"/>
      <c r="VRZ430" s="93"/>
      <c r="VSA430" s="93"/>
      <c r="VSB430" s="93"/>
      <c r="VSC430" s="93"/>
      <c r="VSD430" s="93"/>
      <c r="VSE430" s="93"/>
      <c r="VSF430" s="93"/>
      <c r="VSG430" s="93"/>
      <c r="VSH430" s="93"/>
      <c r="VSI430" s="93"/>
      <c r="VSJ430" s="93"/>
      <c r="VSK430" s="93"/>
      <c r="VSL430" s="93"/>
      <c r="VSM430" s="93"/>
      <c r="VSN430" s="93"/>
      <c r="VSO430" s="93"/>
      <c r="VSP430" s="93"/>
      <c r="VSQ430" s="93"/>
      <c r="VSR430" s="93"/>
      <c r="VSS430" s="93"/>
      <c r="VST430" s="93"/>
      <c r="VSU430" s="93"/>
      <c r="VSV430" s="93"/>
      <c r="VSW430" s="93"/>
      <c r="VSX430" s="93"/>
      <c r="VSY430" s="93"/>
      <c r="VSZ430" s="93"/>
      <c r="VTA430" s="93"/>
      <c r="VTB430" s="93"/>
      <c r="VTC430" s="93"/>
      <c r="VTD430" s="93"/>
      <c r="VTE430" s="93"/>
      <c r="VTF430" s="93"/>
      <c r="VTG430" s="93"/>
      <c r="VTH430" s="93"/>
      <c r="VTI430" s="93"/>
      <c r="VTJ430" s="93"/>
      <c r="VTK430" s="93"/>
      <c r="VTL430" s="93"/>
      <c r="VTM430" s="93"/>
      <c r="VTN430" s="93"/>
      <c r="VTO430" s="93"/>
      <c r="VTP430" s="93"/>
      <c r="VTQ430" s="93"/>
      <c r="VTR430" s="93"/>
      <c r="VTS430" s="93"/>
      <c r="VTT430" s="93"/>
      <c r="VTU430" s="93"/>
      <c r="VTV430" s="93"/>
      <c r="VTW430" s="93"/>
      <c r="VTX430" s="93"/>
      <c r="VTY430" s="93"/>
      <c r="VTZ430" s="93"/>
      <c r="VUA430" s="93"/>
      <c r="VUB430" s="93"/>
      <c r="VUC430" s="93"/>
      <c r="VUD430" s="93"/>
      <c r="VUE430" s="93"/>
      <c r="VUF430" s="93"/>
      <c r="VUG430" s="93"/>
      <c r="VUH430" s="93"/>
      <c r="VUI430" s="93"/>
      <c r="VUJ430" s="93"/>
      <c r="VUK430" s="93"/>
      <c r="VUL430" s="93"/>
      <c r="VUM430" s="93"/>
      <c r="VUN430" s="93"/>
      <c r="VUO430" s="93"/>
      <c r="VUP430" s="93"/>
      <c r="VUQ430" s="93"/>
      <c r="VUR430" s="93"/>
      <c r="VUS430" s="93"/>
      <c r="VUT430" s="93"/>
      <c r="VUU430" s="93"/>
      <c r="VUV430" s="93"/>
      <c r="VUW430" s="93"/>
      <c r="VUX430" s="93"/>
      <c r="VUY430" s="93"/>
      <c r="VUZ430" s="93"/>
      <c r="VVA430" s="93"/>
      <c r="VVB430" s="93"/>
      <c r="VVC430" s="93"/>
      <c r="VVD430" s="93"/>
      <c r="VVE430" s="93"/>
      <c r="VVF430" s="93"/>
      <c r="VVG430" s="93"/>
      <c r="VVH430" s="93"/>
      <c r="VVI430" s="93"/>
      <c r="VVJ430" s="93"/>
      <c r="VVK430" s="93"/>
      <c r="VVL430" s="93"/>
      <c r="VVM430" s="93"/>
      <c r="VVN430" s="93"/>
      <c r="VVO430" s="93"/>
      <c r="VVP430" s="93"/>
      <c r="VVQ430" s="93"/>
      <c r="VVR430" s="93"/>
      <c r="VVS430" s="93"/>
      <c r="VVT430" s="93"/>
      <c r="VVU430" s="93"/>
      <c r="VVV430" s="93"/>
      <c r="VVW430" s="93"/>
      <c r="VVX430" s="93"/>
      <c r="VVY430" s="93"/>
      <c r="VVZ430" s="93"/>
      <c r="VWA430" s="93"/>
      <c r="VWB430" s="93"/>
      <c r="VWC430" s="93"/>
      <c r="VWD430" s="93"/>
      <c r="VWE430" s="93"/>
      <c r="VWF430" s="93"/>
      <c r="VWG430" s="93"/>
      <c r="VWH430" s="93"/>
      <c r="VWI430" s="93"/>
      <c r="VWJ430" s="93"/>
      <c r="VWK430" s="93"/>
      <c r="VWL430" s="93"/>
      <c r="VWM430" s="93"/>
      <c r="VWN430" s="93"/>
      <c r="VWO430" s="93"/>
      <c r="VWP430" s="93"/>
      <c r="VWQ430" s="93"/>
      <c r="VWR430" s="93"/>
      <c r="VWS430" s="93"/>
      <c r="VWT430" s="93"/>
      <c r="VWU430" s="93"/>
      <c r="VWV430" s="93"/>
      <c r="VWW430" s="93"/>
      <c r="VWX430" s="93"/>
      <c r="VWY430" s="93"/>
      <c r="VWZ430" s="93"/>
      <c r="VXA430" s="93"/>
      <c r="VXB430" s="93"/>
      <c r="VXC430" s="93"/>
      <c r="VXD430" s="93"/>
      <c r="VXE430" s="93"/>
      <c r="VXF430" s="93"/>
      <c r="VXG430" s="93"/>
      <c r="VXH430" s="93"/>
      <c r="VXI430" s="93"/>
      <c r="VXJ430" s="93"/>
      <c r="VXK430" s="93"/>
      <c r="VXL430" s="93"/>
      <c r="VXM430" s="93"/>
      <c r="VXN430" s="93"/>
      <c r="VXO430" s="93"/>
      <c r="VXP430" s="93"/>
      <c r="VXQ430" s="93"/>
      <c r="VXR430" s="93"/>
      <c r="VXS430" s="93"/>
      <c r="VXT430" s="93"/>
      <c r="VXU430" s="93"/>
      <c r="VXV430" s="93"/>
      <c r="VXW430" s="93"/>
      <c r="VXX430" s="93"/>
      <c r="VXY430" s="93"/>
      <c r="VXZ430" s="93"/>
      <c r="VYA430" s="93"/>
      <c r="VYB430" s="93"/>
      <c r="VYC430" s="93"/>
      <c r="VYD430" s="93"/>
      <c r="VYE430" s="93"/>
      <c r="VYF430" s="93"/>
      <c r="VYG430" s="93"/>
      <c r="VYH430" s="93"/>
      <c r="VYI430" s="93"/>
      <c r="VYJ430" s="93"/>
      <c r="VYK430" s="93"/>
      <c r="VYL430" s="93"/>
      <c r="VYM430" s="93"/>
      <c r="VYN430" s="93"/>
      <c r="VYO430" s="93"/>
      <c r="VYP430" s="93"/>
      <c r="VYQ430" s="93"/>
      <c r="VYR430" s="93"/>
      <c r="VYS430" s="93"/>
      <c r="VYT430" s="93"/>
      <c r="VYU430" s="93"/>
      <c r="VYV430" s="93"/>
      <c r="VYW430" s="93"/>
      <c r="VYX430" s="93"/>
      <c r="VYY430" s="93"/>
      <c r="VYZ430" s="93"/>
      <c r="VZA430" s="93"/>
      <c r="VZB430" s="93"/>
      <c r="VZC430" s="93"/>
      <c r="VZD430" s="93"/>
      <c r="VZE430" s="93"/>
      <c r="VZF430" s="93"/>
      <c r="VZG430" s="93"/>
      <c r="VZH430" s="93"/>
      <c r="VZI430" s="93"/>
      <c r="VZJ430" s="93"/>
      <c r="VZK430" s="93"/>
      <c r="VZL430" s="93"/>
      <c r="VZM430" s="93"/>
      <c r="VZN430" s="93"/>
      <c r="VZO430" s="93"/>
      <c r="VZP430" s="93"/>
      <c r="VZQ430" s="93"/>
      <c r="VZR430" s="93"/>
      <c r="VZS430" s="93"/>
      <c r="VZT430" s="93"/>
      <c r="VZU430" s="93"/>
      <c r="VZV430" s="93"/>
      <c r="VZW430" s="93"/>
      <c r="VZX430" s="93"/>
      <c r="VZY430" s="93"/>
      <c r="VZZ430" s="93"/>
      <c r="WAA430" s="93"/>
      <c r="WAB430" s="93"/>
      <c r="WAC430" s="93"/>
      <c r="WAD430" s="93"/>
      <c r="WAE430" s="93"/>
      <c r="WAF430" s="93"/>
      <c r="WAG430" s="93"/>
      <c r="WAH430" s="93"/>
      <c r="WAI430" s="93"/>
      <c r="WAJ430" s="93"/>
      <c r="WAK430" s="93"/>
      <c r="WAL430" s="93"/>
      <c r="WAM430" s="93"/>
      <c r="WAN430" s="93"/>
      <c r="WAO430" s="93"/>
      <c r="WAP430" s="93"/>
      <c r="WAQ430" s="93"/>
      <c r="WAR430" s="93"/>
      <c r="WAS430" s="93"/>
      <c r="WAT430" s="93"/>
      <c r="WAU430" s="93"/>
      <c r="WAV430" s="93"/>
      <c r="WAW430" s="93"/>
      <c r="WAX430" s="93"/>
      <c r="WAY430" s="93"/>
      <c r="WAZ430" s="93"/>
      <c r="WBA430" s="93"/>
      <c r="WBB430" s="93"/>
      <c r="WBC430" s="93"/>
      <c r="WBD430" s="93"/>
      <c r="WBE430" s="93"/>
      <c r="WBF430" s="93"/>
      <c r="WBG430" s="93"/>
      <c r="WBH430" s="93"/>
      <c r="WBI430" s="93"/>
      <c r="WBJ430" s="93"/>
      <c r="WBK430" s="93"/>
      <c r="WBL430" s="93"/>
      <c r="WBM430" s="93"/>
      <c r="WBN430" s="93"/>
      <c r="WBO430" s="93"/>
      <c r="WBP430" s="93"/>
      <c r="WBQ430" s="93"/>
      <c r="WBR430" s="93"/>
      <c r="WBS430" s="93"/>
      <c r="WBT430" s="93"/>
      <c r="WBU430" s="93"/>
      <c r="WBV430" s="93"/>
      <c r="WBW430" s="93"/>
      <c r="WBX430" s="93"/>
      <c r="WBY430" s="93"/>
      <c r="WBZ430" s="93"/>
      <c r="WCA430" s="93"/>
      <c r="WCB430" s="93"/>
      <c r="WCC430" s="93"/>
      <c r="WCD430" s="93"/>
      <c r="WCE430" s="93"/>
      <c r="WCF430" s="93"/>
      <c r="WCG430" s="93"/>
      <c r="WCH430" s="93"/>
      <c r="WCI430" s="93"/>
      <c r="WCJ430" s="93"/>
      <c r="WCK430" s="93"/>
      <c r="WCL430" s="93"/>
      <c r="WCM430" s="93"/>
      <c r="WCN430" s="93"/>
      <c r="WCO430" s="93"/>
      <c r="WCP430" s="93"/>
      <c r="WCQ430" s="93"/>
      <c r="WCR430" s="93"/>
      <c r="WCS430" s="93"/>
      <c r="WCT430" s="93"/>
      <c r="WCU430" s="93"/>
      <c r="WCV430" s="93"/>
      <c r="WCW430" s="93"/>
      <c r="WCX430" s="93"/>
      <c r="WCY430" s="93"/>
      <c r="WCZ430" s="93"/>
      <c r="WDA430" s="93"/>
      <c r="WDB430" s="93"/>
      <c r="WDC430" s="93"/>
      <c r="WDD430" s="93"/>
      <c r="WDE430" s="93"/>
      <c r="WDF430" s="93"/>
      <c r="WDG430" s="93"/>
      <c r="WDH430" s="93"/>
      <c r="WDI430" s="93"/>
      <c r="WDJ430" s="93"/>
      <c r="WDK430" s="93"/>
      <c r="WDL430" s="93"/>
      <c r="WDM430" s="93"/>
      <c r="WDN430" s="93"/>
      <c r="WDO430" s="93"/>
      <c r="WDP430" s="93"/>
      <c r="WDQ430" s="93"/>
      <c r="WDR430" s="93"/>
      <c r="WDS430" s="93"/>
      <c r="WDT430" s="93"/>
      <c r="WDU430" s="93"/>
      <c r="WDV430" s="93"/>
      <c r="WDW430" s="93"/>
      <c r="WDX430" s="93"/>
      <c r="WDY430" s="93"/>
      <c r="WDZ430" s="93"/>
      <c r="WEA430" s="93"/>
      <c r="WEB430" s="93"/>
      <c r="WEC430" s="93"/>
      <c r="WED430" s="93"/>
      <c r="WEE430" s="93"/>
      <c r="WEF430" s="93"/>
      <c r="WEG430" s="93"/>
      <c r="WEH430" s="93"/>
      <c r="WEI430" s="93"/>
      <c r="WEJ430" s="93"/>
      <c r="WEK430" s="93"/>
      <c r="WEL430" s="93"/>
      <c r="WEM430" s="93"/>
      <c r="WEN430" s="93"/>
      <c r="WEO430" s="93"/>
      <c r="WEP430" s="93"/>
      <c r="WEQ430" s="93"/>
      <c r="WER430" s="93"/>
      <c r="WES430" s="93"/>
      <c r="WET430" s="93"/>
      <c r="WEU430" s="93"/>
      <c r="WEV430" s="93"/>
      <c r="WEW430" s="93"/>
      <c r="WEX430" s="93"/>
      <c r="WEY430" s="93"/>
      <c r="WEZ430" s="93"/>
      <c r="WFA430" s="93"/>
      <c r="WFB430" s="93"/>
      <c r="WFC430" s="93"/>
      <c r="WFD430" s="93"/>
      <c r="WFE430" s="93"/>
      <c r="WFF430" s="93"/>
      <c r="WFG430" s="93"/>
      <c r="WFH430" s="93"/>
      <c r="WFI430" s="93"/>
      <c r="WFJ430" s="93"/>
      <c r="WFK430" s="93"/>
      <c r="WFL430" s="93"/>
      <c r="WFM430" s="93"/>
      <c r="WFN430" s="93"/>
      <c r="WFO430" s="93"/>
      <c r="WFP430" s="93"/>
      <c r="WFQ430" s="93"/>
      <c r="WFR430" s="93"/>
      <c r="WFS430" s="93"/>
      <c r="WFT430" s="93"/>
      <c r="WFU430" s="93"/>
      <c r="WFV430" s="93"/>
      <c r="WFW430" s="93"/>
      <c r="WFX430" s="93"/>
      <c r="WFY430" s="93"/>
      <c r="WFZ430" s="93"/>
      <c r="WGA430" s="93"/>
      <c r="WGB430" s="93"/>
      <c r="WGC430" s="93"/>
      <c r="WGD430" s="93"/>
      <c r="WGE430" s="93"/>
      <c r="WGF430" s="93"/>
      <c r="WGG430" s="93"/>
      <c r="WGH430" s="93"/>
      <c r="WGI430" s="93"/>
      <c r="WGJ430" s="93"/>
      <c r="WGK430" s="93"/>
      <c r="WGL430" s="93"/>
      <c r="WGM430" s="93"/>
      <c r="WGN430" s="93"/>
      <c r="WGO430" s="93"/>
      <c r="WGP430" s="93"/>
      <c r="WGQ430" s="93"/>
      <c r="WGR430" s="93"/>
      <c r="WGS430" s="93"/>
      <c r="WGT430" s="93"/>
      <c r="WGU430" s="93"/>
      <c r="WGV430" s="93"/>
      <c r="WGW430" s="93"/>
      <c r="WGX430" s="93"/>
      <c r="WGY430" s="93"/>
      <c r="WGZ430" s="93"/>
      <c r="WHA430" s="93"/>
      <c r="WHB430" s="93"/>
      <c r="WHC430" s="93"/>
      <c r="WHD430" s="93"/>
      <c r="WHE430" s="93"/>
      <c r="WHF430" s="93"/>
      <c r="WHG430" s="93"/>
      <c r="WHH430" s="93"/>
      <c r="WHI430" s="93"/>
      <c r="WHJ430" s="93"/>
      <c r="WHK430" s="93"/>
      <c r="WHL430" s="93"/>
      <c r="WHM430" s="93"/>
      <c r="WHN430" s="93"/>
      <c r="WHO430" s="93"/>
      <c r="WHP430" s="93"/>
      <c r="WHQ430" s="93"/>
      <c r="WHR430" s="93"/>
      <c r="WHS430" s="93"/>
      <c r="WHT430" s="93"/>
      <c r="WHU430" s="93"/>
      <c r="WHV430" s="93"/>
      <c r="WHW430" s="93"/>
      <c r="WHX430" s="93"/>
      <c r="WHY430" s="93"/>
      <c r="WHZ430" s="93"/>
      <c r="WIA430" s="93"/>
      <c r="WIB430" s="93"/>
      <c r="WIC430" s="93"/>
      <c r="WID430" s="93"/>
      <c r="WIE430" s="93"/>
      <c r="WIF430" s="93"/>
      <c r="WIG430" s="93"/>
      <c r="WIH430" s="93"/>
      <c r="WII430" s="93"/>
      <c r="WIJ430" s="93"/>
      <c r="WIK430" s="93"/>
      <c r="WIL430" s="93"/>
      <c r="WIM430" s="93"/>
      <c r="WIN430" s="93"/>
      <c r="WIO430" s="93"/>
      <c r="WIP430" s="93"/>
      <c r="WIQ430" s="93"/>
      <c r="WIR430" s="93"/>
      <c r="WIS430" s="93"/>
      <c r="WIT430" s="93"/>
      <c r="WIU430" s="93"/>
      <c r="WIV430" s="93"/>
      <c r="WIW430" s="93"/>
      <c r="WIX430" s="93"/>
      <c r="WIY430" s="93"/>
      <c r="WIZ430" s="93"/>
      <c r="WJA430" s="93"/>
      <c r="WJB430" s="93"/>
      <c r="WJC430" s="93"/>
      <c r="WJD430" s="93"/>
      <c r="WJE430" s="93"/>
      <c r="WJF430" s="93"/>
      <c r="WJG430" s="93"/>
      <c r="WJH430" s="93"/>
      <c r="WJI430" s="93"/>
      <c r="WJJ430" s="93"/>
      <c r="WJK430" s="93"/>
      <c r="WJL430" s="93"/>
      <c r="WJM430" s="93"/>
      <c r="WJN430" s="93"/>
      <c r="WJO430" s="93"/>
      <c r="WJP430" s="93"/>
      <c r="WJQ430" s="93"/>
      <c r="WJR430" s="93"/>
      <c r="WJS430" s="93"/>
      <c r="WJT430" s="93"/>
      <c r="WJU430" s="93"/>
      <c r="WJV430" s="93"/>
      <c r="WJW430" s="93"/>
      <c r="WJX430" s="93"/>
      <c r="WJY430" s="93"/>
      <c r="WJZ430" s="93"/>
      <c r="WKA430" s="93"/>
      <c r="WKB430" s="93"/>
      <c r="WKC430" s="93"/>
      <c r="WKD430" s="93"/>
      <c r="WKE430" s="93"/>
      <c r="WKF430" s="93"/>
      <c r="WKG430" s="93"/>
      <c r="WKH430" s="93"/>
      <c r="WKI430" s="93"/>
      <c r="WKJ430" s="93"/>
      <c r="WKK430" s="93"/>
      <c r="WKL430" s="93"/>
      <c r="WKM430" s="93"/>
      <c r="WKN430" s="93"/>
      <c r="WKO430" s="93"/>
      <c r="WKP430" s="93"/>
      <c r="WKQ430" s="93"/>
      <c r="WKR430" s="93"/>
      <c r="WKS430" s="93"/>
      <c r="WKT430" s="93"/>
      <c r="WKU430" s="93"/>
      <c r="WKV430" s="93"/>
      <c r="WKW430" s="93"/>
      <c r="WKX430" s="93"/>
      <c r="WKY430" s="93"/>
      <c r="WKZ430" s="93"/>
      <c r="WLA430" s="93"/>
      <c r="WLB430" s="93"/>
      <c r="WLC430" s="93"/>
      <c r="WLD430" s="93"/>
      <c r="WLE430" s="93"/>
      <c r="WLF430" s="93"/>
      <c r="WLG430" s="93"/>
      <c r="WLH430" s="93"/>
      <c r="WLI430" s="93"/>
      <c r="WLJ430" s="93"/>
      <c r="WLK430" s="93"/>
      <c r="WLL430" s="93"/>
      <c r="WLM430" s="93"/>
      <c r="WLN430" s="93"/>
      <c r="WLO430" s="93"/>
      <c r="WLP430" s="93"/>
      <c r="WLQ430" s="93"/>
      <c r="WLR430" s="93"/>
      <c r="WLS430" s="93"/>
      <c r="WLT430" s="93"/>
      <c r="WLU430" s="93"/>
      <c r="WLV430" s="93"/>
      <c r="WLW430" s="93"/>
      <c r="WLX430" s="93"/>
      <c r="WLY430" s="93"/>
      <c r="WLZ430" s="93"/>
      <c r="WMA430" s="93"/>
      <c r="WMB430" s="93"/>
      <c r="WMC430" s="93"/>
      <c r="WMD430" s="93"/>
      <c r="WME430" s="93"/>
      <c r="WMF430" s="93"/>
      <c r="WMG430" s="93"/>
      <c r="WMH430" s="93"/>
      <c r="WMI430" s="93"/>
      <c r="WMJ430" s="93"/>
      <c r="WMK430" s="93"/>
      <c r="WML430" s="93"/>
      <c r="WMM430" s="93"/>
      <c r="WMN430" s="93"/>
      <c r="WMO430" s="93"/>
      <c r="WMP430" s="93"/>
      <c r="WMQ430" s="93"/>
      <c r="WMR430" s="93"/>
      <c r="WMS430" s="93"/>
      <c r="WMT430" s="93"/>
      <c r="WMU430" s="93"/>
      <c r="WMV430" s="93"/>
      <c r="WMW430" s="93"/>
      <c r="WMX430" s="93"/>
      <c r="WMY430" s="93"/>
      <c r="WMZ430" s="93"/>
      <c r="WNA430" s="93"/>
      <c r="WNB430" s="93"/>
      <c r="WNC430" s="93"/>
      <c r="WND430" s="93"/>
      <c r="WNE430" s="93"/>
      <c r="WNF430" s="93"/>
      <c r="WNG430" s="93"/>
      <c r="WNH430" s="93"/>
      <c r="WNI430" s="93"/>
      <c r="WNJ430" s="93"/>
      <c r="WNK430" s="93"/>
      <c r="WNL430" s="93"/>
      <c r="WNM430" s="93"/>
      <c r="WNN430" s="93"/>
      <c r="WNO430" s="93"/>
      <c r="WNP430" s="93"/>
      <c r="WNQ430" s="93"/>
      <c r="WNR430" s="93"/>
      <c r="WNS430" s="93"/>
      <c r="WNT430" s="93"/>
      <c r="WNU430" s="93"/>
      <c r="WNV430" s="93"/>
      <c r="WNW430" s="93"/>
      <c r="WNX430" s="93"/>
      <c r="WNY430" s="93"/>
      <c r="WNZ430" s="93"/>
      <c r="WOA430" s="93"/>
      <c r="WOB430" s="93"/>
      <c r="WOC430" s="93"/>
      <c r="WOD430" s="93"/>
      <c r="WOE430" s="93"/>
      <c r="WOF430" s="93"/>
      <c r="WOG430" s="93"/>
      <c r="WOH430" s="93"/>
      <c r="WOI430" s="93"/>
      <c r="WOJ430" s="93"/>
      <c r="WOK430" s="93"/>
      <c r="WOL430" s="93"/>
      <c r="WOM430" s="93"/>
      <c r="WON430" s="93"/>
      <c r="WOO430" s="93"/>
      <c r="WOP430" s="93"/>
      <c r="WOQ430" s="93"/>
      <c r="WOR430" s="93"/>
      <c r="WOS430" s="93"/>
      <c r="WOT430" s="93"/>
      <c r="WOU430" s="93"/>
      <c r="WOV430" s="93"/>
      <c r="WOW430" s="93"/>
      <c r="WOX430" s="93"/>
      <c r="WOY430" s="93"/>
      <c r="WOZ430" s="93"/>
      <c r="WPA430" s="93"/>
      <c r="WPB430" s="93"/>
      <c r="WPC430" s="93"/>
      <c r="WPD430" s="93"/>
      <c r="WPE430" s="93"/>
      <c r="WPF430" s="93"/>
      <c r="WPG430" s="93"/>
      <c r="WPH430" s="93"/>
      <c r="WPI430" s="93"/>
      <c r="WPJ430" s="93"/>
      <c r="WPK430" s="93"/>
      <c r="WPL430" s="93"/>
      <c r="WPM430" s="93"/>
      <c r="WPN430" s="93"/>
      <c r="WPO430" s="93"/>
      <c r="WPP430" s="93"/>
      <c r="WPQ430" s="93"/>
      <c r="WPR430" s="93"/>
      <c r="WPS430" s="93"/>
      <c r="WPT430" s="93"/>
      <c r="WPU430" s="93"/>
      <c r="WPV430" s="93"/>
      <c r="WPW430" s="93"/>
      <c r="WPX430" s="93"/>
      <c r="WPY430" s="93"/>
      <c r="WPZ430" s="93"/>
      <c r="WQA430" s="93"/>
      <c r="WQB430" s="93"/>
      <c r="WQC430" s="93"/>
      <c r="WQD430" s="93"/>
      <c r="WQE430" s="93"/>
      <c r="WQF430" s="93"/>
      <c r="WQG430" s="93"/>
      <c r="WQH430" s="93"/>
      <c r="WQI430" s="93"/>
      <c r="WQJ430" s="93"/>
      <c r="WQK430" s="93"/>
      <c r="WQL430" s="93"/>
      <c r="WQM430" s="93"/>
      <c r="WQN430" s="93"/>
      <c r="WQO430" s="93"/>
      <c r="WQP430" s="93"/>
      <c r="WQQ430" s="93"/>
      <c r="WQR430" s="93"/>
      <c r="WQS430" s="93"/>
      <c r="WQT430" s="93"/>
      <c r="WQU430" s="93"/>
      <c r="WQV430" s="93"/>
      <c r="WQW430" s="93"/>
      <c r="WQX430" s="93"/>
      <c r="WQY430" s="93"/>
      <c r="WQZ430" s="93"/>
      <c r="WRA430" s="93"/>
      <c r="WRB430" s="93"/>
      <c r="WRC430" s="93"/>
      <c r="WRD430" s="93"/>
      <c r="WRE430" s="93"/>
      <c r="WRF430" s="93"/>
      <c r="WRG430" s="93"/>
      <c r="WRH430" s="93"/>
      <c r="WRI430" s="93"/>
      <c r="WRJ430" s="93"/>
      <c r="WRK430" s="93"/>
      <c r="WRL430" s="93"/>
      <c r="WRM430" s="93"/>
      <c r="WRN430" s="93"/>
      <c r="WRO430" s="93"/>
      <c r="WRP430" s="93"/>
      <c r="WRQ430" s="93"/>
      <c r="WRR430" s="93"/>
      <c r="WRS430" s="93"/>
      <c r="WRT430" s="93"/>
      <c r="WRU430" s="93"/>
      <c r="WRV430" s="93"/>
      <c r="WRW430" s="93"/>
      <c r="WRX430" s="93"/>
      <c r="WRY430" s="93"/>
      <c r="WRZ430" s="93"/>
      <c r="WSA430" s="93"/>
      <c r="WSB430" s="93"/>
      <c r="WSC430" s="93"/>
      <c r="WSD430" s="93"/>
      <c r="WSE430" s="93"/>
      <c r="WSF430" s="93"/>
      <c r="WSG430" s="93"/>
      <c r="WSH430" s="93"/>
      <c r="WSI430" s="93"/>
      <c r="WSJ430" s="93"/>
      <c r="WSK430" s="93"/>
      <c r="WSL430" s="93"/>
      <c r="WSM430" s="93"/>
      <c r="WSN430" s="93"/>
      <c r="WSO430" s="93"/>
      <c r="WSP430" s="93"/>
      <c r="WSQ430" s="93"/>
      <c r="WSR430" s="93"/>
      <c r="WSS430" s="93"/>
      <c r="WST430" s="93"/>
      <c r="WSU430" s="93"/>
      <c r="WSV430" s="93"/>
      <c r="WSW430" s="93"/>
      <c r="WSX430" s="93"/>
      <c r="WSY430" s="93"/>
      <c r="WSZ430" s="93"/>
      <c r="WTA430" s="93"/>
      <c r="WTB430" s="93"/>
      <c r="WTC430" s="93"/>
      <c r="WTD430" s="93"/>
      <c r="WTE430" s="93"/>
      <c r="WTF430" s="93"/>
      <c r="WTG430" s="93"/>
      <c r="WTH430" s="93"/>
      <c r="WTI430" s="93"/>
      <c r="WTJ430" s="93"/>
      <c r="WTK430" s="93"/>
      <c r="WTL430" s="93"/>
      <c r="WTM430" s="93"/>
      <c r="WTN430" s="93"/>
      <c r="WTO430" s="93"/>
      <c r="WTP430" s="93"/>
      <c r="WTQ430" s="93"/>
      <c r="WTR430" s="93"/>
      <c r="WTS430" s="93"/>
      <c r="WTT430" s="93"/>
      <c r="WTU430" s="93"/>
      <c r="WTV430" s="93"/>
      <c r="WTW430" s="93"/>
      <c r="WTX430" s="93"/>
      <c r="WTY430" s="93"/>
      <c r="WTZ430" s="93"/>
      <c r="WUA430" s="93"/>
      <c r="WUB430" s="93"/>
      <c r="WUC430" s="93"/>
      <c r="WUD430" s="93"/>
      <c r="WUE430" s="93"/>
      <c r="WUF430" s="93"/>
      <c r="WUG430" s="93"/>
      <c r="WUH430" s="93"/>
      <c r="WUI430" s="93"/>
      <c r="WUJ430" s="93"/>
      <c r="WUK430" s="93"/>
      <c r="WUL430" s="93"/>
      <c r="WUM430" s="93"/>
      <c r="WUN430" s="93"/>
      <c r="WUO430" s="93"/>
      <c r="WUP430" s="93"/>
      <c r="WUQ430" s="93"/>
      <c r="WUR430" s="93"/>
      <c r="WUS430" s="93"/>
      <c r="WUT430" s="93"/>
      <c r="WUU430" s="93"/>
      <c r="WUV430" s="93"/>
      <c r="WUW430" s="93"/>
      <c r="WUX430" s="93"/>
      <c r="WUY430" s="93"/>
      <c r="WUZ430" s="93"/>
      <c r="WVA430" s="93"/>
      <c r="WVB430" s="93"/>
      <c r="WVC430" s="93"/>
      <c r="WVD430" s="93"/>
      <c r="WVE430" s="93"/>
      <c r="WVF430" s="93"/>
      <c r="WVG430" s="93"/>
      <c r="WVH430" s="93"/>
      <c r="WVI430" s="93"/>
      <c r="WVJ430" s="93"/>
      <c r="WVK430" s="93"/>
      <c r="WVL430" s="93"/>
      <c r="WVM430" s="93"/>
      <c r="WVN430" s="93"/>
      <c r="WVO430" s="93"/>
      <c r="WVP430" s="93"/>
      <c r="WVQ430" s="93"/>
      <c r="WVR430" s="93"/>
      <c r="WVS430" s="93"/>
      <c r="WVT430" s="93"/>
      <c r="WVU430" s="93"/>
      <c r="WVV430" s="93"/>
      <c r="WVW430" s="93"/>
      <c r="WVX430" s="93"/>
      <c r="WVY430" s="93"/>
      <c r="WVZ430" s="93"/>
      <c r="WWA430" s="93"/>
      <c r="WWB430" s="93"/>
      <c r="WWC430" s="93"/>
      <c r="WWD430" s="93"/>
      <c r="WWE430" s="93"/>
      <c r="WWF430" s="93"/>
      <c r="WWG430" s="93"/>
      <c r="WWH430" s="93"/>
      <c r="WWI430" s="93"/>
      <c r="WWJ430" s="93"/>
      <c r="WWK430" s="93"/>
      <c r="WWL430" s="93"/>
      <c r="WWM430" s="93"/>
      <c r="WWN430" s="93"/>
      <c r="WWO430" s="93"/>
      <c r="WWP430" s="93"/>
      <c r="WWQ430" s="93"/>
      <c r="WWR430" s="93"/>
      <c r="WWS430" s="93"/>
      <c r="WWT430" s="93"/>
      <c r="WWU430" s="93"/>
      <c r="WWV430" s="93"/>
      <c r="WWW430" s="93"/>
      <c r="WWX430" s="93"/>
      <c r="WWY430" s="93"/>
      <c r="WWZ430" s="93"/>
      <c r="WXA430" s="93"/>
      <c r="WXB430" s="93"/>
      <c r="WXC430" s="93"/>
      <c r="WXD430" s="93"/>
      <c r="WXE430" s="93"/>
      <c r="WXF430" s="93"/>
      <c r="WXG430" s="93"/>
      <c r="WXH430" s="93"/>
      <c r="WXI430" s="93"/>
      <c r="WXJ430" s="93"/>
      <c r="WXK430" s="93"/>
      <c r="WXL430" s="93"/>
      <c r="WXM430" s="93"/>
      <c r="WXN430" s="93"/>
      <c r="WXO430" s="93"/>
      <c r="WXP430" s="93"/>
      <c r="WXQ430" s="93"/>
      <c r="WXR430" s="93"/>
      <c r="WXS430" s="93"/>
      <c r="WXT430" s="93"/>
      <c r="WXU430" s="93"/>
      <c r="WXV430" s="93"/>
      <c r="WXW430" s="93"/>
      <c r="WXX430" s="93"/>
      <c r="WXY430" s="93"/>
      <c r="WXZ430" s="93"/>
      <c r="WYA430" s="93"/>
      <c r="WYB430" s="93"/>
      <c r="WYC430" s="93"/>
      <c r="WYD430" s="93"/>
      <c r="WYE430" s="93"/>
      <c r="WYF430" s="93"/>
      <c r="WYG430" s="93"/>
      <c r="WYH430" s="93"/>
      <c r="WYI430" s="93"/>
      <c r="WYJ430" s="93"/>
      <c r="WYK430" s="93"/>
      <c r="WYL430" s="93"/>
      <c r="WYM430" s="93"/>
      <c r="WYN430" s="93"/>
      <c r="WYO430" s="93"/>
      <c r="WYP430" s="93"/>
      <c r="WYQ430" s="93"/>
      <c r="WYR430" s="93"/>
      <c r="WYS430" s="93"/>
      <c r="WYT430" s="93"/>
      <c r="WYU430" s="93"/>
      <c r="WYV430" s="93"/>
      <c r="WYW430" s="93"/>
      <c r="WYX430" s="93"/>
      <c r="WYY430" s="93"/>
      <c r="WYZ430" s="93"/>
      <c r="WZA430" s="93"/>
      <c r="WZB430" s="93"/>
      <c r="WZC430" s="93"/>
      <c r="WZD430" s="93"/>
      <c r="WZE430" s="93"/>
      <c r="WZF430" s="93"/>
      <c r="WZG430" s="93"/>
      <c r="WZH430" s="93"/>
      <c r="WZI430" s="93"/>
      <c r="WZJ430" s="93"/>
      <c r="WZK430" s="93"/>
      <c r="WZL430" s="93"/>
      <c r="WZM430" s="93"/>
      <c r="WZN430" s="93"/>
      <c r="WZO430" s="93"/>
      <c r="WZP430" s="93"/>
      <c r="WZQ430" s="93"/>
      <c r="WZR430" s="93"/>
      <c r="WZS430" s="93"/>
      <c r="WZT430" s="93"/>
      <c r="WZU430" s="93"/>
      <c r="WZV430" s="93"/>
      <c r="WZW430" s="93"/>
      <c r="WZX430" s="93"/>
      <c r="WZY430" s="93"/>
      <c r="WZZ430" s="93"/>
      <c r="XAA430" s="93"/>
      <c r="XAB430" s="93"/>
      <c r="XAC430" s="93"/>
      <c r="XAD430" s="93"/>
      <c r="XAE430" s="93"/>
      <c r="XAF430" s="93"/>
      <c r="XAG430" s="93"/>
      <c r="XAH430" s="93"/>
      <c r="XAI430" s="93"/>
      <c r="XAJ430" s="93"/>
      <c r="XAK430" s="93"/>
      <c r="XAL430" s="93"/>
      <c r="XAM430" s="93"/>
      <c r="XAN430" s="93"/>
      <c r="XAO430" s="93"/>
      <c r="XAP430" s="93"/>
      <c r="XAQ430" s="93"/>
      <c r="XAR430" s="93"/>
      <c r="XAS430" s="93"/>
      <c r="XAT430" s="93"/>
      <c r="XAU430" s="93"/>
      <c r="XAV430" s="93"/>
      <c r="XAW430" s="93"/>
      <c r="XAX430" s="93"/>
      <c r="XAY430" s="93"/>
      <c r="XAZ430" s="93"/>
      <c r="XBA430" s="93"/>
      <c r="XBB430" s="93"/>
      <c r="XBC430" s="93"/>
      <c r="XBD430" s="93"/>
      <c r="XBE430" s="93"/>
      <c r="XBF430" s="93"/>
      <c r="XBG430" s="93"/>
      <c r="XBH430" s="93"/>
      <c r="XBI430" s="93"/>
      <c r="XBJ430" s="93"/>
      <c r="XBK430" s="93"/>
      <c r="XBL430" s="93"/>
      <c r="XBM430" s="93"/>
      <c r="XBN430" s="93"/>
      <c r="XBO430" s="93"/>
      <c r="XBP430" s="93"/>
      <c r="XBQ430" s="93"/>
      <c r="XBR430" s="93"/>
      <c r="XBS430" s="93"/>
      <c r="XBT430" s="93"/>
      <c r="XBU430" s="93"/>
      <c r="XBV430" s="93"/>
      <c r="XBW430" s="93"/>
      <c r="XBX430" s="93"/>
      <c r="XBY430" s="93"/>
      <c r="XBZ430" s="93"/>
      <c r="XCA430" s="93"/>
      <c r="XCB430" s="93"/>
      <c r="XCC430" s="93"/>
      <c r="XCD430" s="93"/>
      <c r="XCE430" s="93"/>
      <c r="XCF430" s="93"/>
      <c r="XCG430" s="93"/>
      <c r="XCH430" s="93"/>
      <c r="XCI430" s="93"/>
      <c r="XCJ430" s="93"/>
      <c r="XCK430" s="93"/>
      <c r="XCL430" s="93"/>
      <c r="XCM430" s="93"/>
      <c r="XCN430" s="93"/>
      <c r="XCO430" s="93"/>
      <c r="XCP430" s="93"/>
      <c r="XCQ430" s="93"/>
      <c r="XCR430" s="93"/>
      <c r="XCS430" s="93"/>
      <c r="XCT430" s="93"/>
      <c r="XCU430" s="93"/>
      <c r="XCV430" s="93"/>
      <c r="XCW430" s="93"/>
      <c r="XCX430" s="93"/>
      <c r="XCY430" s="93"/>
      <c r="XCZ430" s="93"/>
      <c r="XDA430" s="93"/>
      <c r="XDB430" s="93"/>
      <c r="XDC430" s="93"/>
      <c r="XDD430" s="93"/>
      <c r="XDE430" s="93"/>
      <c r="XDF430" s="93"/>
      <c r="XDG430" s="93"/>
      <c r="XDH430" s="93"/>
      <c r="XDI430" s="93"/>
      <c r="XDJ430" s="93"/>
      <c r="XDK430" s="93"/>
      <c r="XDL430" s="93"/>
      <c r="XDM430" s="93"/>
      <c r="XDN430" s="93"/>
      <c r="XDO430" s="93"/>
      <c r="XDP430" s="93"/>
      <c r="XDQ430" s="93"/>
      <c r="XDR430" s="93"/>
      <c r="XDS430" s="93"/>
      <c r="XDT430" s="93"/>
      <c r="XDU430" s="93"/>
      <c r="XDV430" s="93"/>
      <c r="XDW430" s="93"/>
      <c r="XDX430" s="93"/>
      <c r="XDY430" s="93"/>
      <c r="XDZ430" s="93"/>
      <c r="XEA430" s="93"/>
      <c r="XEB430" s="93"/>
      <c r="XEC430" s="93"/>
      <c r="XED430" s="93"/>
      <c r="XEE430" s="93"/>
      <c r="XEF430" s="93"/>
      <c r="XEG430" s="93"/>
      <c r="XEH430" s="93"/>
      <c r="XEI430" s="93"/>
      <c r="XEJ430" s="93"/>
      <c r="XEK430" s="93"/>
      <c r="XEL430" s="93"/>
      <c r="XEM430" s="93"/>
      <c r="XEN430" s="93"/>
      <c r="XEO430" s="93"/>
      <c r="XEP430" s="93"/>
      <c r="XEQ430" s="93"/>
      <c r="XER430" s="93"/>
      <c r="XES430" s="93"/>
      <c r="XET430" s="93"/>
      <c r="XEU430" s="93"/>
      <c r="XEV430" s="93"/>
      <c r="XEW430" s="93"/>
      <c r="XEX430" s="93"/>
      <c r="XEY430" s="93"/>
      <c r="XEZ430" s="93"/>
      <c r="XFA430" s="93"/>
      <c r="XFB430" s="93"/>
      <c r="XFC430" s="93"/>
      <c r="XFD430" s="93"/>
    </row>
    <row r="431" spans="1:16384" ht="13.5" customHeight="1" x14ac:dyDescent="0.2">
      <c r="A431" s="86">
        <v>44103103</v>
      </c>
      <c r="B431" s="95" t="str">
        <f t="shared" ca="1" si="26"/>
        <v>Tóner para impresoras o fax</v>
      </c>
      <c r="C431" s="96" t="s">
        <v>1449</v>
      </c>
      <c r="D431" s="96">
        <v>150</v>
      </c>
      <c r="E431" s="97">
        <v>1500</v>
      </c>
      <c r="F431" s="98">
        <f t="shared" ca="1" si="27"/>
        <v>225000</v>
      </c>
      <c r="G431" s="45"/>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c r="FG431" s="93"/>
      <c r="FH431" s="93"/>
      <c r="FI431" s="93"/>
      <c r="FJ431" s="93"/>
      <c r="FK431" s="93"/>
      <c r="FL431" s="93"/>
      <c r="FM431" s="93"/>
      <c r="FN431" s="93"/>
      <c r="FO431" s="93"/>
      <c r="FP431" s="93"/>
      <c r="FQ431" s="93"/>
      <c r="FR431" s="93"/>
      <c r="FS431" s="93"/>
      <c r="FT431" s="93"/>
      <c r="FU431" s="93"/>
      <c r="FV431" s="93"/>
      <c r="FW431" s="93"/>
      <c r="FX431" s="93"/>
      <c r="FY431" s="93"/>
      <c r="FZ431" s="93"/>
      <c r="GA431" s="93"/>
      <c r="GB431" s="93"/>
      <c r="GC431" s="93"/>
      <c r="GD431" s="93"/>
      <c r="GE431" s="93"/>
      <c r="GF431" s="93"/>
      <c r="GG431" s="93"/>
      <c r="GH431" s="93"/>
      <c r="GI431" s="93"/>
      <c r="GJ431" s="93"/>
      <c r="GK431" s="93"/>
      <c r="GL431" s="93"/>
      <c r="GM431" s="93"/>
      <c r="GN431" s="93"/>
      <c r="GO431" s="93"/>
      <c r="GP431" s="93"/>
      <c r="GQ431" s="93"/>
      <c r="GR431" s="93"/>
      <c r="GS431" s="93"/>
      <c r="GT431" s="93"/>
      <c r="GU431" s="93"/>
      <c r="GV431" s="93"/>
      <c r="GW431" s="93"/>
      <c r="GX431" s="93"/>
      <c r="GY431" s="93"/>
      <c r="GZ431" s="93"/>
      <c r="HA431" s="93"/>
      <c r="HB431" s="93"/>
      <c r="HC431" s="93"/>
      <c r="HD431" s="93"/>
      <c r="HE431" s="93"/>
      <c r="HF431" s="93"/>
      <c r="HG431" s="93"/>
      <c r="HH431" s="93"/>
      <c r="HI431" s="93"/>
      <c r="HJ431" s="93"/>
      <c r="HK431" s="93"/>
      <c r="HL431" s="93"/>
      <c r="HM431" s="93"/>
      <c r="HN431" s="93"/>
      <c r="HO431" s="93"/>
      <c r="HP431" s="93"/>
      <c r="HQ431" s="93"/>
      <c r="HR431" s="93"/>
      <c r="HS431" s="93"/>
      <c r="HT431" s="93"/>
      <c r="HU431" s="93"/>
      <c r="HV431" s="93"/>
      <c r="HW431" s="93"/>
      <c r="HX431" s="93"/>
      <c r="HY431" s="93"/>
      <c r="HZ431" s="93"/>
      <c r="IA431" s="93"/>
      <c r="IB431" s="93"/>
      <c r="IC431" s="93"/>
      <c r="ID431" s="93"/>
      <c r="IE431" s="93"/>
      <c r="IF431" s="93"/>
      <c r="IG431" s="93"/>
      <c r="IH431" s="93"/>
      <c r="II431" s="93"/>
      <c r="IJ431" s="93"/>
      <c r="IK431" s="93"/>
      <c r="IL431" s="93"/>
      <c r="IM431" s="93"/>
      <c r="IN431" s="93"/>
      <c r="IO431" s="93"/>
      <c r="IP431" s="93"/>
      <c r="IQ431" s="93"/>
      <c r="IR431" s="93"/>
      <c r="IS431" s="93"/>
      <c r="IT431" s="93"/>
      <c r="IU431" s="93"/>
      <c r="IV431" s="93"/>
      <c r="IW431" s="93"/>
      <c r="IX431" s="93"/>
      <c r="IY431" s="93"/>
      <c r="IZ431" s="93"/>
      <c r="JA431" s="93"/>
      <c r="JB431" s="93"/>
      <c r="JC431" s="93"/>
      <c r="JD431" s="93"/>
      <c r="JE431" s="93"/>
      <c r="JF431" s="93"/>
      <c r="JG431" s="93"/>
      <c r="JH431" s="93"/>
      <c r="JI431" s="93"/>
      <c r="JJ431" s="93"/>
      <c r="JK431" s="93"/>
      <c r="JL431" s="93"/>
      <c r="JM431" s="93"/>
      <c r="JN431" s="93"/>
      <c r="JO431" s="93"/>
      <c r="JP431" s="93"/>
      <c r="JQ431" s="93"/>
      <c r="JR431" s="93"/>
      <c r="JS431" s="93"/>
      <c r="JT431" s="93"/>
      <c r="JU431" s="93"/>
      <c r="JV431" s="93"/>
      <c r="JW431" s="93"/>
      <c r="JX431" s="93"/>
      <c r="JY431" s="93"/>
      <c r="JZ431" s="93"/>
      <c r="KA431" s="93"/>
      <c r="KB431" s="93"/>
      <c r="KC431" s="93"/>
      <c r="KD431" s="93"/>
      <c r="KE431" s="93"/>
      <c r="KF431" s="93"/>
      <c r="KG431" s="93"/>
      <c r="KH431" s="93"/>
      <c r="KI431" s="93"/>
      <c r="KJ431" s="93"/>
      <c r="KK431" s="93"/>
      <c r="KL431" s="93"/>
      <c r="KM431" s="93"/>
      <c r="KN431" s="93"/>
      <c r="KO431" s="93"/>
      <c r="KP431" s="93"/>
      <c r="KQ431" s="93"/>
      <c r="KR431" s="93"/>
      <c r="KS431" s="93"/>
      <c r="KT431" s="93"/>
      <c r="KU431" s="93"/>
      <c r="KV431" s="93"/>
      <c r="KW431" s="93"/>
      <c r="KX431" s="93"/>
      <c r="KY431" s="93"/>
      <c r="KZ431" s="93"/>
      <c r="LA431" s="93"/>
      <c r="LB431" s="93"/>
      <c r="LC431" s="93"/>
      <c r="LD431" s="93"/>
      <c r="LE431" s="93"/>
      <c r="LF431" s="93"/>
      <c r="LG431" s="93"/>
      <c r="LH431" s="93"/>
      <c r="LI431" s="93"/>
      <c r="LJ431" s="93"/>
      <c r="LK431" s="93"/>
      <c r="LL431" s="93"/>
      <c r="LM431" s="93"/>
      <c r="LN431" s="93"/>
      <c r="LO431" s="93"/>
      <c r="LP431" s="93"/>
      <c r="LQ431" s="93"/>
      <c r="LR431" s="93"/>
      <c r="LS431" s="93"/>
      <c r="LT431" s="93"/>
      <c r="LU431" s="93"/>
      <c r="LV431" s="93"/>
      <c r="LW431" s="93"/>
      <c r="LX431" s="93"/>
      <c r="LY431" s="93"/>
      <c r="LZ431" s="93"/>
      <c r="MA431" s="93"/>
      <c r="MB431" s="93"/>
      <c r="MC431" s="93"/>
      <c r="MD431" s="93"/>
      <c r="ME431" s="93"/>
      <c r="MF431" s="93"/>
      <c r="MG431" s="93"/>
      <c r="MH431" s="93"/>
      <c r="MI431" s="93"/>
      <c r="MJ431" s="93"/>
      <c r="MK431" s="93"/>
      <c r="ML431" s="93"/>
      <c r="MM431" s="93"/>
      <c r="MN431" s="93"/>
      <c r="MO431" s="93"/>
      <c r="MP431" s="93"/>
      <c r="MQ431" s="93"/>
      <c r="MR431" s="93"/>
      <c r="MS431" s="93"/>
      <c r="MT431" s="93"/>
      <c r="MU431" s="93"/>
      <c r="MV431" s="93"/>
      <c r="MW431" s="93"/>
      <c r="MX431" s="93"/>
      <c r="MY431" s="93"/>
      <c r="MZ431" s="93"/>
      <c r="NA431" s="93"/>
      <c r="NB431" s="93"/>
      <c r="NC431" s="93"/>
      <c r="ND431" s="93"/>
      <c r="NE431" s="93"/>
      <c r="NF431" s="93"/>
      <c r="NG431" s="93"/>
      <c r="NH431" s="93"/>
      <c r="NI431" s="93"/>
      <c r="NJ431" s="93"/>
      <c r="NK431" s="93"/>
      <c r="NL431" s="93"/>
      <c r="NM431" s="93"/>
      <c r="NN431" s="93"/>
      <c r="NO431" s="93"/>
      <c r="NP431" s="93"/>
      <c r="NQ431" s="93"/>
      <c r="NR431" s="93"/>
      <c r="NS431" s="93"/>
      <c r="NT431" s="93"/>
      <c r="NU431" s="93"/>
      <c r="NV431" s="93"/>
      <c r="NW431" s="93"/>
      <c r="NX431" s="93"/>
      <c r="NY431" s="93"/>
      <c r="NZ431" s="93"/>
      <c r="OA431" s="93"/>
      <c r="OB431" s="93"/>
      <c r="OC431" s="93"/>
      <c r="OD431" s="93"/>
      <c r="OE431" s="93"/>
      <c r="OF431" s="93"/>
      <c r="OG431" s="93"/>
      <c r="OH431" s="93"/>
      <c r="OI431" s="93"/>
      <c r="OJ431" s="93"/>
      <c r="OK431" s="93"/>
      <c r="OL431" s="93"/>
      <c r="OM431" s="93"/>
      <c r="ON431" s="93"/>
      <c r="OO431" s="93"/>
      <c r="OP431" s="93"/>
      <c r="OQ431" s="93"/>
      <c r="OR431" s="93"/>
      <c r="OS431" s="93"/>
      <c r="OT431" s="93"/>
      <c r="OU431" s="93"/>
      <c r="OV431" s="93"/>
      <c r="OW431" s="93"/>
      <c r="OX431" s="93"/>
      <c r="OY431" s="93"/>
      <c r="OZ431" s="93"/>
      <c r="PA431" s="93"/>
      <c r="PB431" s="93"/>
      <c r="PC431" s="93"/>
      <c r="PD431" s="93"/>
      <c r="PE431" s="93"/>
      <c r="PF431" s="93"/>
      <c r="PG431" s="93"/>
      <c r="PH431" s="93"/>
      <c r="PI431" s="93"/>
      <c r="PJ431" s="93"/>
      <c r="PK431" s="93"/>
      <c r="PL431" s="93"/>
      <c r="PM431" s="93"/>
      <c r="PN431" s="93"/>
      <c r="PO431" s="93"/>
      <c r="PP431" s="93"/>
      <c r="PQ431" s="93"/>
      <c r="PR431" s="93"/>
      <c r="PS431" s="93"/>
      <c r="PT431" s="93"/>
      <c r="PU431" s="93"/>
      <c r="PV431" s="93"/>
      <c r="PW431" s="93"/>
      <c r="PX431" s="93"/>
      <c r="PY431" s="93"/>
      <c r="PZ431" s="93"/>
      <c r="QA431" s="93"/>
      <c r="QB431" s="93"/>
      <c r="QC431" s="93"/>
      <c r="QD431" s="93"/>
      <c r="QE431" s="93"/>
      <c r="QF431" s="93"/>
      <c r="QG431" s="93"/>
      <c r="QH431" s="93"/>
      <c r="QI431" s="93"/>
      <c r="QJ431" s="93"/>
      <c r="QK431" s="93"/>
      <c r="QL431" s="93"/>
      <c r="QM431" s="93"/>
      <c r="QN431" s="93"/>
      <c r="QO431" s="93"/>
      <c r="QP431" s="93"/>
      <c r="QQ431" s="93"/>
      <c r="QR431" s="93"/>
      <c r="QS431" s="93"/>
      <c r="QT431" s="93"/>
      <c r="QU431" s="93"/>
      <c r="QV431" s="93"/>
      <c r="QW431" s="93"/>
      <c r="QX431" s="93"/>
      <c r="QY431" s="93"/>
      <c r="QZ431" s="93"/>
      <c r="RA431" s="93"/>
      <c r="RB431" s="93"/>
      <c r="RC431" s="93"/>
      <c r="RD431" s="93"/>
      <c r="RE431" s="93"/>
      <c r="RF431" s="93"/>
      <c r="RG431" s="93"/>
      <c r="RH431" s="93"/>
      <c r="RI431" s="93"/>
      <c r="RJ431" s="93"/>
      <c r="RK431" s="93"/>
      <c r="RL431" s="93"/>
      <c r="RM431" s="93"/>
      <c r="RN431" s="93"/>
      <c r="RO431" s="93"/>
      <c r="RP431" s="93"/>
      <c r="RQ431" s="93"/>
      <c r="RR431" s="93"/>
      <c r="RS431" s="93"/>
      <c r="RT431" s="93"/>
      <c r="RU431" s="93"/>
      <c r="RV431" s="93"/>
      <c r="RW431" s="93"/>
      <c r="RX431" s="93"/>
      <c r="RY431" s="93"/>
      <c r="RZ431" s="93"/>
      <c r="SA431" s="93"/>
      <c r="SB431" s="93"/>
      <c r="SC431" s="93"/>
      <c r="SD431" s="93"/>
      <c r="SE431" s="93"/>
      <c r="SF431" s="93"/>
      <c r="SG431" s="93"/>
      <c r="SH431" s="93"/>
      <c r="SI431" s="93"/>
      <c r="SJ431" s="93"/>
      <c r="SK431" s="93"/>
      <c r="SL431" s="93"/>
      <c r="SM431" s="93"/>
      <c r="SN431" s="93"/>
      <c r="SO431" s="93"/>
      <c r="SP431" s="93"/>
      <c r="SQ431" s="93"/>
      <c r="SR431" s="93"/>
      <c r="SS431" s="93"/>
      <c r="ST431" s="93"/>
      <c r="SU431" s="93"/>
      <c r="SV431" s="93"/>
      <c r="SW431" s="93"/>
      <c r="SX431" s="93"/>
      <c r="SY431" s="93"/>
      <c r="SZ431" s="93"/>
      <c r="TA431" s="93"/>
      <c r="TB431" s="93"/>
      <c r="TC431" s="93"/>
      <c r="TD431" s="93"/>
      <c r="TE431" s="93"/>
      <c r="TF431" s="93"/>
      <c r="TG431" s="93"/>
      <c r="TH431" s="93"/>
      <c r="TI431" s="93"/>
      <c r="TJ431" s="93"/>
      <c r="TK431" s="93"/>
      <c r="TL431" s="93"/>
      <c r="TM431" s="93"/>
      <c r="TN431" s="93"/>
      <c r="TO431" s="93"/>
      <c r="TP431" s="93"/>
      <c r="TQ431" s="93"/>
      <c r="TR431" s="93"/>
      <c r="TS431" s="93"/>
      <c r="TT431" s="93"/>
      <c r="TU431" s="93"/>
      <c r="TV431" s="93"/>
      <c r="TW431" s="93"/>
      <c r="TX431" s="93"/>
      <c r="TY431" s="93"/>
      <c r="TZ431" s="93"/>
      <c r="UA431" s="93"/>
      <c r="UB431" s="93"/>
      <c r="UC431" s="93"/>
      <c r="UD431" s="93"/>
      <c r="UE431" s="93"/>
      <c r="UF431" s="93"/>
      <c r="UG431" s="93"/>
      <c r="UH431" s="93"/>
      <c r="UI431" s="93"/>
      <c r="UJ431" s="93"/>
      <c r="UK431" s="93"/>
      <c r="UL431" s="93"/>
      <c r="UM431" s="93"/>
      <c r="UN431" s="93"/>
      <c r="UO431" s="93"/>
      <c r="UP431" s="93"/>
      <c r="UQ431" s="93"/>
      <c r="UR431" s="93"/>
      <c r="US431" s="93"/>
      <c r="UT431" s="93"/>
      <c r="UU431" s="93"/>
      <c r="UV431" s="93"/>
      <c r="UW431" s="93"/>
      <c r="UX431" s="93"/>
      <c r="UY431" s="93"/>
      <c r="UZ431" s="93"/>
      <c r="VA431" s="93"/>
      <c r="VB431" s="93"/>
      <c r="VC431" s="93"/>
      <c r="VD431" s="93"/>
      <c r="VE431" s="93"/>
      <c r="VF431" s="93"/>
      <c r="VG431" s="93"/>
      <c r="VH431" s="93"/>
      <c r="VI431" s="93"/>
      <c r="VJ431" s="93"/>
      <c r="VK431" s="93"/>
      <c r="VL431" s="93"/>
      <c r="VM431" s="93"/>
      <c r="VN431" s="93"/>
      <c r="VO431" s="93"/>
      <c r="VP431" s="93"/>
      <c r="VQ431" s="93"/>
      <c r="VR431" s="93"/>
      <c r="VS431" s="93"/>
      <c r="VT431" s="93"/>
      <c r="VU431" s="93"/>
      <c r="VV431" s="93"/>
      <c r="VW431" s="93"/>
      <c r="VX431" s="93"/>
      <c r="VY431" s="93"/>
      <c r="VZ431" s="93"/>
      <c r="WA431" s="93"/>
      <c r="WB431" s="93"/>
      <c r="WC431" s="93"/>
      <c r="WD431" s="93"/>
      <c r="WE431" s="93"/>
      <c r="WF431" s="93"/>
      <c r="WG431" s="93"/>
      <c r="WH431" s="93"/>
      <c r="WI431" s="93"/>
      <c r="WJ431" s="93"/>
      <c r="WK431" s="93"/>
      <c r="WL431" s="93"/>
      <c r="WM431" s="93"/>
      <c r="WN431" s="93"/>
      <c r="WO431" s="93"/>
      <c r="WP431" s="93"/>
      <c r="WQ431" s="93"/>
      <c r="WR431" s="93"/>
      <c r="WS431" s="93"/>
      <c r="WT431" s="93"/>
      <c r="WU431" s="93"/>
      <c r="WV431" s="93"/>
      <c r="WW431" s="93"/>
      <c r="WX431" s="93"/>
      <c r="WY431" s="93"/>
      <c r="WZ431" s="93"/>
      <c r="XA431" s="93"/>
      <c r="XB431" s="93"/>
      <c r="XC431" s="93"/>
      <c r="XD431" s="93"/>
      <c r="XE431" s="93"/>
      <c r="XF431" s="93"/>
      <c r="XG431" s="93"/>
      <c r="XH431" s="93"/>
      <c r="XI431" s="93"/>
      <c r="XJ431" s="93"/>
      <c r="XK431" s="93"/>
      <c r="XL431" s="93"/>
      <c r="XM431" s="93"/>
      <c r="XN431" s="93"/>
      <c r="XO431" s="93"/>
      <c r="XP431" s="93"/>
      <c r="XQ431" s="93"/>
      <c r="XR431" s="93"/>
      <c r="XS431" s="93"/>
      <c r="XT431" s="93"/>
      <c r="XU431" s="93"/>
      <c r="XV431" s="93"/>
      <c r="XW431" s="93"/>
      <c r="XX431" s="93"/>
      <c r="XY431" s="93"/>
      <c r="XZ431" s="93"/>
      <c r="YA431" s="93"/>
      <c r="YB431" s="93"/>
      <c r="YC431" s="93"/>
      <c r="YD431" s="93"/>
      <c r="YE431" s="93"/>
      <c r="YF431" s="93"/>
      <c r="YG431" s="93"/>
      <c r="YH431" s="93"/>
      <c r="YI431" s="93"/>
      <c r="YJ431" s="93"/>
      <c r="YK431" s="93"/>
      <c r="YL431" s="93"/>
      <c r="YM431" s="93"/>
      <c r="YN431" s="93"/>
      <c r="YO431" s="93"/>
      <c r="YP431" s="93"/>
      <c r="YQ431" s="93"/>
      <c r="YR431" s="93"/>
      <c r="YS431" s="93"/>
      <c r="YT431" s="93"/>
      <c r="YU431" s="93"/>
      <c r="YV431" s="93"/>
      <c r="YW431" s="93"/>
      <c r="YX431" s="93"/>
      <c r="YY431" s="93"/>
      <c r="YZ431" s="93"/>
      <c r="ZA431" s="93"/>
      <c r="ZB431" s="93"/>
      <c r="ZC431" s="93"/>
      <c r="ZD431" s="93"/>
      <c r="ZE431" s="93"/>
      <c r="ZF431" s="93"/>
      <c r="ZG431" s="93"/>
      <c r="ZH431" s="93"/>
      <c r="ZI431" s="93"/>
      <c r="ZJ431" s="93"/>
      <c r="ZK431" s="93"/>
      <c r="ZL431" s="93"/>
      <c r="ZM431" s="93"/>
      <c r="ZN431" s="93"/>
      <c r="ZO431" s="93"/>
      <c r="ZP431" s="93"/>
      <c r="ZQ431" s="93"/>
      <c r="ZR431" s="93"/>
      <c r="ZS431" s="93"/>
      <c r="ZT431" s="93"/>
      <c r="ZU431" s="93"/>
      <c r="ZV431" s="93"/>
      <c r="ZW431" s="93"/>
      <c r="ZX431" s="93"/>
      <c r="ZY431" s="93"/>
      <c r="ZZ431" s="93"/>
      <c r="AAA431" s="93"/>
      <c r="AAB431" s="93"/>
      <c r="AAC431" s="93"/>
      <c r="AAD431" s="93"/>
      <c r="AAE431" s="93"/>
      <c r="AAF431" s="93"/>
      <c r="AAG431" s="93"/>
      <c r="AAH431" s="93"/>
      <c r="AAI431" s="93"/>
      <c r="AAJ431" s="93"/>
      <c r="AAK431" s="93"/>
      <c r="AAL431" s="93"/>
      <c r="AAM431" s="93"/>
      <c r="AAN431" s="93"/>
      <c r="AAO431" s="93"/>
      <c r="AAP431" s="93"/>
      <c r="AAQ431" s="93"/>
      <c r="AAR431" s="93"/>
      <c r="AAS431" s="93"/>
      <c r="AAT431" s="93"/>
      <c r="AAU431" s="93"/>
      <c r="AAV431" s="93"/>
      <c r="AAW431" s="93"/>
      <c r="AAX431" s="93"/>
      <c r="AAY431" s="93"/>
      <c r="AAZ431" s="93"/>
      <c r="ABA431" s="93"/>
      <c r="ABB431" s="93"/>
      <c r="ABC431" s="93"/>
      <c r="ABD431" s="93"/>
      <c r="ABE431" s="93"/>
      <c r="ABF431" s="93"/>
      <c r="ABG431" s="93"/>
      <c r="ABH431" s="93"/>
      <c r="ABI431" s="93"/>
      <c r="ABJ431" s="93"/>
      <c r="ABK431" s="93"/>
      <c r="ABL431" s="93"/>
      <c r="ABM431" s="93"/>
      <c r="ABN431" s="93"/>
      <c r="ABO431" s="93"/>
      <c r="ABP431" s="93"/>
      <c r="ABQ431" s="93"/>
      <c r="ABR431" s="93"/>
      <c r="ABS431" s="93"/>
      <c r="ABT431" s="93"/>
      <c r="ABU431" s="93"/>
      <c r="ABV431" s="93"/>
      <c r="ABW431" s="93"/>
      <c r="ABX431" s="93"/>
      <c r="ABY431" s="93"/>
      <c r="ABZ431" s="93"/>
      <c r="ACA431" s="93"/>
      <c r="ACB431" s="93"/>
      <c r="ACC431" s="93"/>
      <c r="ACD431" s="93"/>
      <c r="ACE431" s="93"/>
      <c r="ACF431" s="93"/>
      <c r="ACG431" s="93"/>
      <c r="ACH431" s="93"/>
      <c r="ACI431" s="93"/>
      <c r="ACJ431" s="93"/>
      <c r="ACK431" s="93"/>
      <c r="ACL431" s="93"/>
      <c r="ACM431" s="93"/>
      <c r="ACN431" s="93"/>
      <c r="ACO431" s="93"/>
      <c r="ACP431" s="93"/>
      <c r="ACQ431" s="93"/>
      <c r="ACR431" s="93"/>
      <c r="ACS431" s="93"/>
      <c r="ACT431" s="93"/>
      <c r="ACU431" s="93"/>
      <c r="ACV431" s="93"/>
      <c r="ACW431" s="93"/>
      <c r="ACX431" s="93"/>
      <c r="ACY431" s="93"/>
      <c r="ACZ431" s="93"/>
      <c r="ADA431" s="93"/>
      <c r="ADB431" s="93"/>
      <c r="ADC431" s="93"/>
      <c r="ADD431" s="93"/>
      <c r="ADE431" s="93"/>
      <c r="ADF431" s="93"/>
      <c r="ADG431" s="93"/>
      <c r="ADH431" s="93"/>
      <c r="ADI431" s="93"/>
      <c r="ADJ431" s="93"/>
      <c r="ADK431" s="93"/>
      <c r="ADL431" s="93"/>
      <c r="ADM431" s="93"/>
      <c r="ADN431" s="93"/>
      <c r="ADO431" s="93"/>
      <c r="ADP431" s="93"/>
      <c r="ADQ431" s="93"/>
      <c r="ADR431" s="93"/>
      <c r="ADS431" s="93"/>
      <c r="ADT431" s="93"/>
      <c r="ADU431" s="93"/>
      <c r="ADV431" s="93"/>
      <c r="ADW431" s="93"/>
      <c r="ADX431" s="93"/>
      <c r="ADY431" s="93"/>
      <c r="ADZ431" s="93"/>
      <c r="AEA431" s="93"/>
      <c r="AEB431" s="93"/>
      <c r="AEC431" s="93"/>
      <c r="AED431" s="93"/>
      <c r="AEE431" s="93"/>
      <c r="AEF431" s="93"/>
      <c r="AEG431" s="93"/>
      <c r="AEH431" s="93"/>
      <c r="AEI431" s="93"/>
      <c r="AEJ431" s="93"/>
      <c r="AEK431" s="93"/>
      <c r="AEL431" s="93"/>
      <c r="AEM431" s="93"/>
      <c r="AEN431" s="93"/>
      <c r="AEO431" s="93"/>
      <c r="AEP431" s="93"/>
      <c r="AEQ431" s="93"/>
      <c r="AER431" s="93"/>
      <c r="AES431" s="93"/>
      <c r="AET431" s="93"/>
      <c r="AEU431" s="93"/>
      <c r="AEV431" s="93"/>
      <c r="AEW431" s="93"/>
      <c r="AEX431" s="93"/>
      <c r="AEY431" s="93"/>
      <c r="AEZ431" s="93"/>
      <c r="AFA431" s="93"/>
      <c r="AFB431" s="93"/>
      <c r="AFC431" s="93"/>
      <c r="AFD431" s="93"/>
      <c r="AFE431" s="93"/>
      <c r="AFF431" s="93"/>
      <c r="AFG431" s="93"/>
      <c r="AFH431" s="93"/>
      <c r="AFI431" s="93"/>
      <c r="AFJ431" s="93"/>
      <c r="AFK431" s="93"/>
      <c r="AFL431" s="93"/>
      <c r="AFM431" s="93"/>
      <c r="AFN431" s="93"/>
      <c r="AFO431" s="93"/>
      <c r="AFP431" s="93"/>
      <c r="AFQ431" s="93"/>
      <c r="AFR431" s="93"/>
      <c r="AFS431" s="93"/>
      <c r="AFT431" s="93"/>
      <c r="AFU431" s="93"/>
      <c r="AFV431" s="93"/>
      <c r="AFW431" s="93"/>
      <c r="AFX431" s="93"/>
      <c r="AFY431" s="93"/>
      <c r="AFZ431" s="93"/>
      <c r="AGA431" s="93"/>
      <c r="AGB431" s="93"/>
      <c r="AGC431" s="93"/>
      <c r="AGD431" s="93"/>
      <c r="AGE431" s="93"/>
      <c r="AGF431" s="93"/>
      <c r="AGG431" s="93"/>
      <c r="AGH431" s="93"/>
      <c r="AGI431" s="93"/>
      <c r="AGJ431" s="93"/>
      <c r="AGK431" s="93"/>
      <c r="AGL431" s="93"/>
      <c r="AGM431" s="93"/>
      <c r="AGN431" s="93"/>
      <c r="AGO431" s="93"/>
      <c r="AGP431" s="93"/>
      <c r="AGQ431" s="93"/>
      <c r="AGR431" s="93"/>
      <c r="AGS431" s="93"/>
      <c r="AGT431" s="93"/>
      <c r="AGU431" s="93"/>
      <c r="AGV431" s="93"/>
      <c r="AGW431" s="93"/>
      <c r="AGX431" s="93"/>
      <c r="AGY431" s="93"/>
      <c r="AGZ431" s="93"/>
      <c r="AHA431" s="93"/>
      <c r="AHB431" s="93"/>
      <c r="AHC431" s="93"/>
      <c r="AHD431" s="93"/>
      <c r="AHE431" s="93"/>
      <c r="AHF431" s="93"/>
      <c r="AHG431" s="93"/>
      <c r="AHH431" s="93"/>
      <c r="AHI431" s="93"/>
      <c r="AHJ431" s="93"/>
      <c r="AHK431" s="93"/>
      <c r="AHL431" s="93"/>
      <c r="AHM431" s="93"/>
      <c r="AHN431" s="93"/>
      <c r="AHO431" s="93"/>
      <c r="AHP431" s="93"/>
      <c r="AHQ431" s="93"/>
      <c r="AHR431" s="93"/>
      <c r="AHS431" s="93"/>
      <c r="AHT431" s="93"/>
      <c r="AHU431" s="93"/>
      <c r="AHV431" s="93"/>
      <c r="AHW431" s="93"/>
      <c r="AHX431" s="93"/>
      <c r="AHY431" s="93"/>
      <c r="AHZ431" s="93"/>
      <c r="AIA431" s="93"/>
      <c r="AIB431" s="93"/>
      <c r="AIC431" s="93"/>
      <c r="AID431" s="93"/>
      <c r="AIE431" s="93"/>
      <c r="AIF431" s="93"/>
      <c r="AIG431" s="93"/>
      <c r="AIH431" s="93"/>
      <c r="AII431" s="93"/>
      <c r="AIJ431" s="93"/>
      <c r="AIK431" s="93"/>
      <c r="AIL431" s="93"/>
      <c r="AIM431" s="93"/>
      <c r="AIN431" s="93"/>
      <c r="AIO431" s="93"/>
      <c r="AIP431" s="93"/>
      <c r="AIQ431" s="93"/>
      <c r="AIR431" s="93"/>
      <c r="AIS431" s="93"/>
      <c r="AIT431" s="93"/>
      <c r="AIU431" s="93"/>
      <c r="AIV431" s="93"/>
      <c r="AIW431" s="93"/>
      <c r="AIX431" s="93"/>
      <c r="AIY431" s="93"/>
      <c r="AIZ431" s="93"/>
      <c r="AJA431" s="93"/>
      <c r="AJB431" s="93"/>
      <c r="AJC431" s="93"/>
      <c r="AJD431" s="93"/>
      <c r="AJE431" s="93"/>
      <c r="AJF431" s="93"/>
      <c r="AJG431" s="93"/>
      <c r="AJH431" s="93"/>
      <c r="AJI431" s="93"/>
      <c r="AJJ431" s="93"/>
      <c r="AJK431" s="93"/>
      <c r="AJL431" s="93"/>
      <c r="AJM431" s="93"/>
      <c r="AJN431" s="93"/>
      <c r="AJO431" s="93"/>
      <c r="AJP431" s="93"/>
      <c r="AJQ431" s="93"/>
      <c r="AJR431" s="93"/>
      <c r="AJS431" s="93"/>
      <c r="AJT431" s="93"/>
      <c r="AJU431" s="93"/>
      <c r="AJV431" s="93"/>
      <c r="AJW431" s="93"/>
      <c r="AJX431" s="93"/>
      <c r="AJY431" s="93"/>
      <c r="AJZ431" s="93"/>
      <c r="AKA431" s="93"/>
      <c r="AKB431" s="93"/>
      <c r="AKC431" s="93"/>
      <c r="AKD431" s="93"/>
      <c r="AKE431" s="93"/>
      <c r="AKF431" s="93"/>
      <c r="AKG431" s="93"/>
      <c r="AKH431" s="93"/>
      <c r="AKI431" s="93"/>
      <c r="AKJ431" s="93"/>
      <c r="AKK431" s="93"/>
      <c r="AKL431" s="93"/>
      <c r="AKM431" s="93"/>
      <c r="AKN431" s="93"/>
      <c r="AKO431" s="93"/>
      <c r="AKP431" s="93"/>
      <c r="AKQ431" s="93"/>
      <c r="AKR431" s="93"/>
      <c r="AKS431" s="93"/>
      <c r="AKT431" s="93"/>
      <c r="AKU431" s="93"/>
      <c r="AKV431" s="93"/>
      <c r="AKW431" s="93"/>
      <c r="AKX431" s="93"/>
      <c r="AKY431" s="93"/>
      <c r="AKZ431" s="93"/>
      <c r="ALA431" s="93"/>
      <c r="ALB431" s="93"/>
      <c r="ALC431" s="93"/>
      <c r="ALD431" s="93"/>
      <c r="ALE431" s="93"/>
      <c r="ALF431" s="93"/>
      <c r="ALG431" s="93"/>
      <c r="ALH431" s="93"/>
      <c r="ALI431" s="93"/>
      <c r="ALJ431" s="93"/>
      <c r="ALK431" s="93"/>
      <c r="ALL431" s="93"/>
      <c r="ALM431" s="93"/>
      <c r="ALN431" s="93"/>
      <c r="ALO431" s="93"/>
      <c r="ALP431" s="93"/>
      <c r="ALQ431" s="93"/>
      <c r="ALR431" s="93"/>
      <c r="ALS431" s="93"/>
      <c r="ALT431" s="93"/>
      <c r="ALU431" s="93"/>
      <c r="ALV431" s="93"/>
      <c r="ALW431" s="93"/>
      <c r="ALX431" s="93"/>
      <c r="ALY431" s="93"/>
      <c r="ALZ431" s="93"/>
      <c r="AMA431" s="93"/>
      <c r="AMB431" s="93"/>
      <c r="AMC431" s="93"/>
      <c r="AMD431" s="93"/>
      <c r="AME431" s="93"/>
      <c r="AMF431" s="93"/>
      <c r="AMG431" s="93"/>
      <c r="AMH431" s="93"/>
      <c r="AMI431" s="93"/>
      <c r="AMJ431" s="93"/>
      <c r="AMK431" s="93"/>
      <c r="AML431" s="93"/>
      <c r="AMM431" s="93"/>
      <c r="AMN431" s="93"/>
      <c r="AMO431" s="93"/>
      <c r="AMP431" s="93"/>
      <c r="AMQ431" s="93"/>
      <c r="AMR431" s="93"/>
      <c r="AMS431" s="93"/>
      <c r="AMT431" s="93"/>
      <c r="AMU431" s="93"/>
      <c r="AMV431" s="93"/>
      <c r="AMW431" s="93"/>
      <c r="AMX431" s="93"/>
      <c r="AMY431" s="93"/>
      <c r="AMZ431" s="93"/>
      <c r="ANA431" s="93"/>
      <c r="ANB431" s="93"/>
      <c r="ANC431" s="93"/>
      <c r="AND431" s="93"/>
      <c r="ANE431" s="93"/>
      <c r="ANF431" s="93"/>
      <c r="ANG431" s="93"/>
      <c r="ANH431" s="93"/>
      <c r="ANI431" s="93"/>
      <c r="ANJ431" s="93"/>
      <c r="ANK431" s="93"/>
      <c r="ANL431" s="93"/>
      <c r="ANM431" s="93"/>
      <c r="ANN431" s="93"/>
      <c r="ANO431" s="93"/>
      <c r="ANP431" s="93"/>
      <c r="ANQ431" s="93"/>
      <c r="ANR431" s="93"/>
      <c r="ANS431" s="93"/>
      <c r="ANT431" s="93"/>
      <c r="ANU431" s="93"/>
      <c r="ANV431" s="93"/>
      <c r="ANW431" s="93"/>
      <c r="ANX431" s="93"/>
      <c r="ANY431" s="93"/>
      <c r="ANZ431" s="93"/>
      <c r="AOA431" s="93"/>
      <c r="AOB431" s="93"/>
      <c r="AOC431" s="93"/>
      <c r="AOD431" s="93"/>
      <c r="AOE431" s="93"/>
      <c r="AOF431" s="93"/>
      <c r="AOG431" s="93"/>
      <c r="AOH431" s="93"/>
      <c r="AOI431" s="93"/>
      <c r="AOJ431" s="93"/>
      <c r="AOK431" s="93"/>
      <c r="AOL431" s="93"/>
      <c r="AOM431" s="93"/>
      <c r="AON431" s="93"/>
      <c r="AOO431" s="93"/>
      <c r="AOP431" s="93"/>
      <c r="AOQ431" s="93"/>
      <c r="AOR431" s="93"/>
      <c r="AOS431" s="93"/>
      <c r="AOT431" s="93"/>
      <c r="AOU431" s="93"/>
      <c r="AOV431" s="93"/>
      <c r="AOW431" s="93"/>
      <c r="AOX431" s="93"/>
      <c r="AOY431" s="93"/>
      <c r="AOZ431" s="93"/>
      <c r="APA431" s="93"/>
      <c r="APB431" s="93"/>
      <c r="APC431" s="93"/>
      <c r="APD431" s="93"/>
      <c r="APE431" s="93"/>
      <c r="APF431" s="93"/>
      <c r="APG431" s="93"/>
      <c r="APH431" s="93"/>
      <c r="API431" s="93"/>
      <c r="APJ431" s="93"/>
      <c r="APK431" s="93"/>
      <c r="APL431" s="93"/>
      <c r="APM431" s="93"/>
      <c r="APN431" s="93"/>
      <c r="APO431" s="93"/>
      <c r="APP431" s="93"/>
      <c r="APQ431" s="93"/>
      <c r="APR431" s="93"/>
      <c r="APS431" s="93"/>
      <c r="APT431" s="93"/>
      <c r="APU431" s="93"/>
      <c r="APV431" s="93"/>
      <c r="APW431" s="93"/>
      <c r="APX431" s="93"/>
      <c r="APY431" s="93"/>
      <c r="APZ431" s="93"/>
      <c r="AQA431" s="93"/>
      <c r="AQB431" s="93"/>
      <c r="AQC431" s="93"/>
      <c r="AQD431" s="93"/>
      <c r="AQE431" s="93"/>
      <c r="AQF431" s="93"/>
      <c r="AQG431" s="93"/>
      <c r="AQH431" s="93"/>
      <c r="AQI431" s="93"/>
      <c r="AQJ431" s="93"/>
      <c r="AQK431" s="93"/>
      <c r="AQL431" s="93"/>
      <c r="AQM431" s="93"/>
      <c r="AQN431" s="93"/>
      <c r="AQO431" s="93"/>
      <c r="AQP431" s="93"/>
      <c r="AQQ431" s="93"/>
      <c r="AQR431" s="93"/>
      <c r="AQS431" s="93"/>
      <c r="AQT431" s="93"/>
      <c r="AQU431" s="93"/>
      <c r="AQV431" s="93"/>
      <c r="AQW431" s="93"/>
      <c r="AQX431" s="93"/>
      <c r="AQY431" s="93"/>
      <c r="AQZ431" s="93"/>
      <c r="ARA431" s="93"/>
      <c r="ARB431" s="93"/>
      <c r="ARC431" s="93"/>
      <c r="ARD431" s="93"/>
      <c r="ARE431" s="93"/>
      <c r="ARF431" s="93"/>
      <c r="ARG431" s="93"/>
      <c r="ARH431" s="93"/>
      <c r="ARI431" s="93"/>
      <c r="ARJ431" s="93"/>
      <c r="ARK431" s="93"/>
      <c r="ARL431" s="93"/>
      <c r="ARM431" s="93"/>
      <c r="ARN431" s="93"/>
      <c r="ARO431" s="93"/>
      <c r="ARP431" s="93"/>
      <c r="ARQ431" s="93"/>
      <c r="ARR431" s="93"/>
      <c r="ARS431" s="93"/>
      <c r="ART431" s="93"/>
      <c r="ARU431" s="93"/>
      <c r="ARV431" s="93"/>
      <c r="ARW431" s="93"/>
      <c r="ARX431" s="93"/>
      <c r="ARY431" s="93"/>
      <c r="ARZ431" s="93"/>
      <c r="ASA431" s="93"/>
      <c r="ASB431" s="93"/>
      <c r="ASC431" s="93"/>
      <c r="ASD431" s="93"/>
      <c r="ASE431" s="93"/>
      <c r="ASF431" s="93"/>
      <c r="ASG431" s="93"/>
      <c r="ASH431" s="93"/>
      <c r="ASI431" s="93"/>
      <c r="ASJ431" s="93"/>
      <c r="ASK431" s="93"/>
      <c r="ASL431" s="93"/>
      <c r="ASM431" s="93"/>
      <c r="ASN431" s="93"/>
      <c r="ASO431" s="93"/>
      <c r="ASP431" s="93"/>
      <c r="ASQ431" s="93"/>
      <c r="ASR431" s="93"/>
      <c r="ASS431" s="93"/>
      <c r="AST431" s="93"/>
      <c r="ASU431" s="93"/>
      <c r="ASV431" s="93"/>
      <c r="ASW431" s="93"/>
      <c r="ASX431" s="93"/>
      <c r="ASY431" s="93"/>
      <c r="ASZ431" s="93"/>
      <c r="ATA431" s="93"/>
      <c r="ATB431" s="93"/>
      <c r="ATC431" s="93"/>
      <c r="ATD431" s="93"/>
      <c r="ATE431" s="93"/>
      <c r="ATF431" s="93"/>
      <c r="ATG431" s="93"/>
      <c r="ATH431" s="93"/>
      <c r="ATI431" s="93"/>
      <c r="ATJ431" s="93"/>
      <c r="ATK431" s="93"/>
      <c r="ATL431" s="93"/>
      <c r="ATM431" s="93"/>
      <c r="ATN431" s="93"/>
      <c r="ATO431" s="93"/>
      <c r="ATP431" s="93"/>
      <c r="ATQ431" s="93"/>
      <c r="ATR431" s="93"/>
      <c r="ATS431" s="93"/>
      <c r="ATT431" s="93"/>
      <c r="ATU431" s="93"/>
      <c r="ATV431" s="93"/>
      <c r="ATW431" s="93"/>
      <c r="ATX431" s="93"/>
      <c r="ATY431" s="93"/>
      <c r="ATZ431" s="93"/>
      <c r="AUA431" s="93"/>
      <c r="AUB431" s="93"/>
      <c r="AUC431" s="93"/>
      <c r="AUD431" s="93"/>
      <c r="AUE431" s="93"/>
      <c r="AUF431" s="93"/>
      <c r="AUG431" s="93"/>
      <c r="AUH431" s="93"/>
      <c r="AUI431" s="93"/>
      <c r="AUJ431" s="93"/>
      <c r="AUK431" s="93"/>
      <c r="AUL431" s="93"/>
      <c r="AUM431" s="93"/>
      <c r="AUN431" s="93"/>
      <c r="AUO431" s="93"/>
      <c r="AUP431" s="93"/>
      <c r="AUQ431" s="93"/>
      <c r="AUR431" s="93"/>
      <c r="AUS431" s="93"/>
      <c r="AUT431" s="93"/>
      <c r="AUU431" s="93"/>
      <c r="AUV431" s="93"/>
      <c r="AUW431" s="93"/>
      <c r="AUX431" s="93"/>
      <c r="AUY431" s="93"/>
      <c r="AUZ431" s="93"/>
      <c r="AVA431" s="93"/>
      <c r="AVB431" s="93"/>
      <c r="AVC431" s="93"/>
      <c r="AVD431" s="93"/>
      <c r="AVE431" s="93"/>
      <c r="AVF431" s="93"/>
      <c r="AVG431" s="93"/>
      <c r="AVH431" s="93"/>
      <c r="AVI431" s="93"/>
      <c r="AVJ431" s="93"/>
      <c r="AVK431" s="93"/>
      <c r="AVL431" s="93"/>
      <c r="AVM431" s="93"/>
      <c r="AVN431" s="93"/>
      <c r="AVO431" s="93"/>
      <c r="AVP431" s="93"/>
      <c r="AVQ431" s="93"/>
      <c r="AVR431" s="93"/>
      <c r="AVS431" s="93"/>
      <c r="AVT431" s="93"/>
      <c r="AVU431" s="93"/>
      <c r="AVV431" s="93"/>
      <c r="AVW431" s="93"/>
      <c r="AVX431" s="93"/>
      <c r="AVY431" s="93"/>
      <c r="AVZ431" s="93"/>
      <c r="AWA431" s="93"/>
      <c r="AWB431" s="93"/>
      <c r="AWC431" s="93"/>
      <c r="AWD431" s="93"/>
      <c r="AWE431" s="93"/>
      <c r="AWF431" s="93"/>
      <c r="AWG431" s="93"/>
      <c r="AWH431" s="93"/>
      <c r="AWI431" s="93"/>
      <c r="AWJ431" s="93"/>
      <c r="AWK431" s="93"/>
      <c r="AWL431" s="93"/>
      <c r="AWM431" s="93"/>
      <c r="AWN431" s="93"/>
      <c r="AWO431" s="93"/>
      <c r="AWP431" s="93"/>
      <c r="AWQ431" s="93"/>
      <c r="AWR431" s="93"/>
      <c r="AWS431" s="93"/>
      <c r="AWT431" s="93"/>
      <c r="AWU431" s="93"/>
      <c r="AWV431" s="93"/>
      <c r="AWW431" s="93"/>
      <c r="AWX431" s="93"/>
      <c r="AWY431" s="93"/>
      <c r="AWZ431" s="93"/>
      <c r="AXA431" s="93"/>
      <c r="AXB431" s="93"/>
      <c r="AXC431" s="93"/>
      <c r="AXD431" s="93"/>
      <c r="AXE431" s="93"/>
      <c r="AXF431" s="93"/>
      <c r="AXG431" s="93"/>
      <c r="AXH431" s="93"/>
      <c r="AXI431" s="93"/>
      <c r="AXJ431" s="93"/>
      <c r="AXK431" s="93"/>
      <c r="AXL431" s="93"/>
      <c r="AXM431" s="93"/>
      <c r="AXN431" s="93"/>
      <c r="AXO431" s="93"/>
      <c r="AXP431" s="93"/>
      <c r="AXQ431" s="93"/>
      <c r="AXR431" s="93"/>
      <c r="AXS431" s="93"/>
      <c r="AXT431" s="93"/>
      <c r="AXU431" s="93"/>
      <c r="AXV431" s="93"/>
      <c r="AXW431" s="93"/>
      <c r="AXX431" s="93"/>
      <c r="AXY431" s="93"/>
      <c r="AXZ431" s="93"/>
      <c r="AYA431" s="93"/>
      <c r="AYB431" s="93"/>
      <c r="AYC431" s="93"/>
      <c r="AYD431" s="93"/>
      <c r="AYE431" s="93"/>
      <c r="AYF431" s="93"/>
      <c r="AYG431" s="93"/>
      <c r="AYH431" s="93"/>
      <c r="AYI431" s="93"/>
      <c r="AYJ431" s="93"/>
      <c r="AYK431" s="93"/>
      <c r="AYL431" s="93"/>
      <c r="AYM431" s="93"/>
      <c r="AYN431" s="93"/>
      <c r="AYO431" s="93"/>
      <c r="AYP431" s="93"/>
      <c r="AYQ431" s="93"/>
      <c r="AYR431" s="93"/>
      <c r="AYS431" s="93"/>
      <c r="AYT431" s="93"/>
      <c r="AYU431" s="93"/>
      <c r="AYV431" s="93"/>
      <c r="AYW431" s="93"/>
      <c r="AYX431" s="93"/>
      <c r="AYY431" s="93"/>
      <c r="AYZ431" s="93"/>
      <c r="AZA431" s="93"/>
      <c r="AZB431" s="93"/>
      <c r="AZC431" s="93"/>
      <c r="AZD431" s="93"/>
      <c r="AZE431" s="93"/>
      <c r="AZF431" s="93"/>
      <c r="AZG431" s="93"/>
      <c r="AZH431" s="93"/>
      <c r="AZI431" s="93"/>
      <c r="AZJ431" s="93"/>
      <c r="AZK431" s="93"/>
      <c r="AZL431" s="93"/>
      <c r="AZM431" s="93"/>
      <c r="AZN431" s="93"/>
      <c r="AZO431" s="93"/>
      <c r="AZP431" s="93"/>
      <c r="AZQ431" s="93"/>
      <c r="AZR431" s="93"/>
      <c r="AZS431" s="93"/>
      <c r="AZT431" s="93"/>
      <c r="AZU431" s="93"/>
      <c r="AZV431" s="93"/>
      <c r="AZW431" s="93"/>
      <c r="AZX431" s="93"/>
      <c r="AZY431" s="93"/>
      <c r="AZZ431" s="93"/>
      <c r="BAA431" s="93"/>
      <c r="BAB431" s="93"/>
      <c r="BAC431" s="93"/>
      <c r="BAD431" s="93"/>
      <c r="BAE431" s="93"/>
      <c r="BAF431" s="93"/>
      <c r="BAG431" s="93"/>
      <c r="BAH431" s="93"/>
      <c r="BAI431" s="93"/>
      <c r="BAJ431" s="93"/>
      <c r="BAK431" s="93"/>
      <c r="BAL431" s="93"/>
      <c r="BAM431" s="93"/>
      <c r="BAN431" s="93"/>
      <c r="BAO431" s="93"/>
      <c r="BAP431" s="93"/>
      <c r="BAQ431" s="93"/>
      <c r="BAR431" s="93"/>
      <c r="BAS431" s="93"/>
      <c r="BAT431" s="93"/>
      <c r="BAU431" s="93"/>
      <c r="BAV431" s="93"/>
      <c r="BAW431" s="93"/>
      <c r="BAX431" s="93"/>
      <c r="BAY431" s="93"/>
      <c r="BAZ431" s="93"/>
      <c r="BBA431" s="93"/>
      <c r="BBB431" s="93"/>
      <c r="BBC431" s="93"/>
      <c r="BBD431" s="93"/>
      <c r="BBE431" s="93"/>
      <c r="BBF431" s="93"/>
      <c r="BBG431" s="93"/>
      <c r="BBH431" s="93"/>
      <c r="BBI431" s="93"/>
      <c r="BBJ431" s="93"/>
      <c r="BBK431" s="93"/>
      <c r="BBL431" s="93"/>
      <c r="BBM431" s="93"/>
      <c r="BBN431" s="93"/>
      <c r="BBO431" s="93"/>
      <c r="BBP431" s="93"/>
      <c r="BBQ431" s="93"/>
      <c r="BBR431" s="93"/>
      <c r="BBS431" s="93"/>
      <c r="BBT431" s="93"/>
      <c r="BBU431" s="93"/>
      <c r="BBV431" s="93"/>
      <c r="BBW431" s="93"/>
      <c r="BBX431" s="93"/>
      <c r="BBY431" s="93"/>
      <c r="BBZ431" s="93"/>
      <c r="BCA431" s="93"/>
      <c r="BCB431" s="93"/>
      <c r="BCC431" s="93"/>
      <c r="BCD431" s="93"/>
      <c r="BCE431" s="93"/>
      <c r="BCF431" s="93"/>
      <c r="BCG431" s="93"/>
      <c r="BCH431" s="93"/>
      <c r="BCI431" s="93"/>
      <c r="BCJ431" s="93"/>
      <c r="BCK431" s="93"/>
      <c r="BCL431" s="93"/>
      <c r="BCM431" s="93"/>
      <c r="BCN431" s="93"/>
      <c r="BCO431" s="93"/>
      <c r="BCP431" s="93"/>
      <c r="BCQ431" s="93"/>
      <c r="BCR431" s="93"/>
      <c r="BCS431" s="93"/>
      <c r="BCT431" s="93"/>
      <c r="BCU431" s="93"/>
      <c r="BCV431" s="93"/>
      <c r="BCW431" s="93"/>
      <c r="BCX431" s="93"/>
      <c r="BCY431" s="93"/>
      <c r="BCZ431" s="93"/>
      <c r="BDA431" s="93"/>
      <c r="BDB431" s="93"/>
      <c r="BDC431" s="93"/>
      <c r="BDD431" s="93"/>
      <c r="BDE431" s="93"/>
      <c r="BDF431" s="93"/>
      <c r="BDG431" s="93"/>
      <c r="BDH431" s="93"/>
      <c r="BDI431" s="93"/>
      <c r="BDJ431" s="93"/>
      <c r="BDK431" s="93"/>
      <c r="BDL431" s="93"/>
      <c r="BDM431" s="93"/>
      <c r="BDN431" s="93"/>
      <c r="BDO431" s="93"/>
      <c r="BDP431" s="93"/>
      <c r="BDQ431" s="93"/>
      <c r="BDR431" s="93"/>
      <c r="BDS431" s="93"/>
      <c r="BDT431" s="93"/>
      <c r="BDU431" s="93"/>
      <c r="BDV431" s="93"/>
      <c r="BDW431" s="93"/>
      <c r="BDX431" s="93"/>
      <c r="BDY431" s="93"/>
      <c r="BDZ431" s="93"/>
      <c r="BEA431" s="93"/>
      <c r="BEB431" s="93"/>
      <c r="BEC431" s="93"/>
      <c r="BED431" s="93"/>
      <c r="BEE431" s="93"/>
      <c r="BEF431" s="93"/>
      <c r="BEG431" s="93"/>
      <c r="BEH431" s="93"/>
      <c r="BEI431" s="93"/>
      <c r="BEJ431" s="93"/>
      <c r="BEK431" s="93"/>
      <c r="BEL431" s="93"/>
      <c r="BEM431" s="93"/>
      <c r="BEN431" s="93"/>
      <c r="BEO431" s="93"/>
      <c r="BEP431" s="93"/>
      <c r="BEQ431" s="93"/>
      <c r="BER431" s="93"/>
      <c r="BES431" s="93"/>
      <c r="BET431" s="93"/>
      <c r="BEU431" s="93"/>
      <c r="BEV431" s="93"/>
      <c r="BEW431" s="93"/>
      <c r="BEX431" s="93"/>
      <c r="BEY431" s="93"/>
      <c r="BEZ431" s="93"/>
      <c r="BFA431" s="93"/>
      <c r="BFB431" s="93"/>
      <c r="BFC431" s="93"/>
      <c r="BFD431" s="93"/>
      <c r="BFE431" s="93"/>
      <c r="BFF431" s="93"/>
      <c r="BFG431" s="93"/>
      <c r="BFH431" s="93"/>
      <c r="BFI431" s="93"/>
      <c r="BFJ431" s="93"/>
      <c r="BFK431" s="93"/>
      <c r="BFL431" s="93"/>
      <c r="BFM431" s="93"/>
      <c r="BFN431" s="93"/>
      <c r="BFO431" s="93"/>
      <c r="BFP431" s="93"/>
      <c r="BFQ431" s="93"/>
      <c r="BFR431" s="93"/>
      <c r="BFS431" s="93"/>
      <c r="BFT431" s="93"/>
      <c r="BFU431" s="93"/>
      <c r="BFV431" s="93"/>
      <c r="BFW431" s="93"/>
      <c r="BFX431" s="93"/>
      <c r="BFY431" s="93"/>
      <c r="BFZ431" s="93"/>
      <c r="BGA431" s="93"/>
      <c r="BGB431" s="93"/>
      <c r="BGC431" s="93"/>
      <c r="BGD431" s="93"/>
      <c r="BGE431" s="93"/>
      <c r="BGF431" s="93"/>
      <c r="BGG431" s="93"/>
      <c r="BGH431" s="93"/>
      <c r="BGI431" s="93"/>
      <c r="BGJ431" s="93"/>
      <c r="BGK431" s="93"/>
      <c r="BGL431" s="93"/>
      <c r="BGM431" s="93"/>
      <c r="BGN431" s="93"/>
      <c r="BGO431" s="93"/>
      <c r="BGP431" s="93"/>
      <c r="BGQ431" s="93"/>
      <c r="BGR431" s="93"/>
      <c r="BGS431" s="93"/>
      <c r="BGT431" s="93"/>
      <c r="BGU431" s="93"/>
      <c r="BGV431" s="93"/>
      <c r="BGW431" s="93"/>
      <c r="BGX431" s="93"/>
      <c r="BGY431" s="93"/>
      <c r="BGZ431" s="93"/>
      <c r="BHA431" s="93"/>
      <c r="BHB431" s="93"/>
      <c r="BHC431" s="93"/>
      <c r="BHD431" s="93"/>
      <c r="BHE431" s="93"/>
      <c r="BHF431" s="93"/>
      <c r="BHG431" s="93"/>
      <c r="BHH431" s="93"/>
      <c r="BHI431" s="93"/>
      <c r="BHJ431" s="93"/>
      <c r="BHK431" s="93"/>
      <c r="BHL431" s="93"/>
      <c r="BHM431" s="93"/>
      <c r="BHN431" s="93"/>
      <c r="BHO431" s="93"/>
      <c r="BHP431" s="93"/>
      <c r="BHQ431" s="93"/>
      <c r="BHR431" s="93"/>
      <c r="BHS431" s="93"/>
      <c r="BHT431" s="93"/>
      <c r="BHU431" s="93"/>
      <c r="BHV431" s="93"/>
      <c r="BHW431" s="93"/>
      <c r="BHX431" s="93"/>
      <c r="BHY431" s="93"/>
      <c r="BHZ431" s="93"/>
      <c r="BIA431" s="93"/>
      <c r="BIB431" s="93"/>
      <c r="BIC431" s="93"/>
      <c r="BID431" s="93"/>
      <c r="BIE431" s="93"/>
      <c r="BIF431" s="93"/>
      <c r="BIG431" s="93"/>
      <c r="BIH431" s="93"/>
      <c r="BII431" s="93"/>
      <c r="BIJ431" s="93"/>
      <c r="BIK431" s="93"/>
      <c r="BIL431" s="93"/>
      <c r="BIM431" s="93"/>
      <c r="BIN431" s="93"/>
      <c r="BIO431" s="93"/>
      <c r="BIP431" s="93"/>
      <c r="BIQ431" s="93"/>
      <c r="BIR431" s="93"/>
      <c r="BIS431" s="93"/>
      <c r="BIT431" s="93"/>
      <c r="BIU431" s="93"/>
      <c r="BIV431" s="93"/>
      <c r="BIW431" s="93"/>
      <c r="BIX431" s="93"/>
      <c r="BIY431" s="93"/>
      <c r="BIZ431" s="93"/>
      <c r="BJA431" s="93"/>
      <c r="BJB431" s="93"/>
      <c r="BJC431" s="93"/>
      <c r="BJD431" s="93"/>
      <c r="BJE431" s="93"/>
      <c r="BJF431" s="93"/>
      <c r="BJG431" s="93"/>
      <c r="BJH431" s="93"/>
      <c r="BJI431" s="93"/>
      <c r="BJJ431" s="93"/>
      <c r="BJK431" s="93"/>
      <c r="BJL431" s="93"/>
      <c r="BJM431" s="93"/>
      <c r="BJN431" s="93"/>
      <c r="BJO431" s="93"/>
      <c r="BJP431" s="93"/>
      <c r="BJQ431" s="93"/>
      <c r="BJR431" s="93"/>
      <c r="BJS431" s="93"/>
      <c r="BJT431" s="93"/>
      <c r="BJU431" s="93"/>
      <c r="BJV431" s="93"/>
      <c r="BJW431" s="93"/>
      <c r="BJX431" s="93"/>
      <c r="BJY431" s="93"/>
      <c r="BJZ431" s="93"/>
      <c r="BKA431" s="93"/>
      <c r="BKB431" s="93"/>
      <c r="BKC431" s="93"/>
      <c r="BKD431" s="93"/>
      <c r="BKE431" s="93"/>
      <c r="BKF431" s="93"/>
      <c r="BKG431" s="93"/>
      <c r="BKH431" s="93"/>
      <c r="BKI431" s="93"/>
      <c r="BKJ431" s="93"/>
      <c r="BKK431" s="93"/>
      <c r="BKL431" s="93"/>
      <c r="BKM431" s="93"/>
      <c r="BKN431" s="93"/>
      <c r="BKO431" s="93"/>
      <c r="BKP431" s="93"/>
      <c r="BKQ431" s="93"/>
      <c r="BKR431" s="93"/>
      <c r="BKS431" s="93"/>
      <c r="BKT431" s="93"/>
      <c r="BKU431" s="93"/>
      <c r="BKV431" s="93"/>
      <c r="BKW431" s="93"/>
      <c r="BKX431" s="93"/>
      <c r="BKY431" s="93"/>
      <c r="BKZ431" s="93"/>
      <c r="BLA431" s="93"/>
      <c r="BLB431" s="93"/>
      <c r="BLC431" s="93"/>
      <c r="BLD431" s="93"/>
      <c r="BLE431" s="93"/>
      <c r="BLF431" s="93"/>
      <c r="BLG431" s="93"/>
      <c r="BLH431" s="93"/>
      <c r="BLI431" s="93"/>
      <c r="BLJ431" s="93"/>
      <c r="BLK431" s="93"/>
      <c r="BLL431" s="93"/>
      <c r="BLM431" s="93"/>
      <c r="BLN431" s="93"/>
      <c r="BLO431" s="93"/>
      <c r="BLP431" s="93"/>
      <c r="BLQ431" s="93"/>
      <c r="BLR431" s="93"/>
      <c r="BLS431" s="93"/>
      <c r="BLT431" s="93"/>
      <c r="BLU431" s="93"/>
      <c r="BLV431" s="93"/>
      <c r="BLW431" s="93"/>
      <c r="BLX431" s="93"/>
      <c r="BLY431" s="93"/>
      <c r="BLZ431" s="93"/>
      <c r="BMA431" s="93"/>
      <c r="BMB431" s="93"/>
      <c r="BMC431" s="93"/>
      <c r="BMD431" s="93"/>
      <c r="BME431" s="93"/>
      <c r="BMF431" s="93"/>
      <c r="BMG431" s="93"/>
      <c r="BMH431" s="93"/>
      <c r="BMI431" s="93"/>
      <c r="BMJ431" s="93"/>
      <c r="BMK431" s="93"/>
      <c r="BML431" s="93"/>
      <c r="BMM431" s="93"/>
      <c r="BMN431" s="93"/>
      <c r="BMO431" s="93"/>
      <c r="BMP431" s="93"/>
      <c r="BMQ431" s="93"/>
      <c r="BMR431" s="93"/>
      <c r="BMS431" s="93"/>
      <c r="BMT431" s="93"/>
      <c r="BMU431" s="93"/>
      <c r="BMV431" s="93"/>
      <c r="BMW431" s="93"/>
      <c r="BMX431" s="93"/>
      <c r="BMY431" s="93"/>
      <c r="BMZ431" s="93"/>
      <c r="BNA431" s="93"/>
      <c r="BNB431" s="93"/>
      <c r="BNC431" s="93"/>
      <c r="BND431" s="93"/>
      <c r="BNE431" s="93"/>
      <c r="BNF431" s="93"/>
      <c r="BNG431" s="93"/>
      <c r="BNH431" s="93"/>
      <c r="BNI431" s="93"/>
      <c r="BNJ431" s="93"/>
      <c r="BNK431" s="93"/>
      <c r="BNL431" s="93"/>
      <c r="BNM431" s="93"/>
      <c r="BNN431" s="93"/>
      <c r="BNO431" s="93"/>
      <c r="BNP431" s="93"/>
      <c r="BNQ431" s="93"/>
      <c r="BNR431" s="93"/>
      <c r="BNS431" s="93"/>
      <c r="BNT431" s="93"/>
      <c r="BNU431" s="93"/>
      <c r="BNV431" s="93"/>
      <c r="BNW431" s="93"/>
      <c r="BNX431" s="93"/>
      <c r="BNY431" s="93"/>
      <c r="BNZ431" s="93"/>
      <c r="BOA431" s="93"/>
      <c r="BOB431" s="93"/>
      <c r="BOC431" s="93"/>
      <c r="BOD431" s="93"/>
      <c r="BOE431" s="93"/>
      <c r="BOF431" s="93"/>
      <c r="BOG431" s="93"/>
      <c r="BOH431" s="93"/>
      <c r="BOI431" s="93"/>
      <c r="BOJ431" s="93"/>
      <c r="BOK431" s="93"/>
      <c r="BOL431" s="93"/>
      <c r="BOM431" s="93"/>
      <c r="BON431" s="93"/>
      <c r="BOO431" s="93"/>
      <c r="BOP431" s="93"/>
      <c r="BOQ431" s="93"/>
      <c r="BOR431" s="93"/>
      <c r="BOS431" s="93"/>
      <c r="BOT431" s="93"/>
      <c r="BOU431" s="93"/>
      <c r="BOV431" s="93"/>
      <c r="BOW431" s="93"/>
      <c r="BOX431" s="93"/>
      <c r="BOY431" s="93"/>
      <c r="BOZ431" s="93"/>
      <c r="BPA431" s="93"/>
      <c r="BPB431" s="93"/>
      <c r="BPC431" s="93"/>
      <c r="BPD431" s="93"/>
      <c r="BPE431" s="93"/>
      <c r="BPF431" s="93"/>
      <c r="BPG431" s="93"/>
      <c r="BPH431" s="93"/>
      <c r="BPI431" s="93"/>
      <c r="BPJ431" s="93"/>
      <c r="BPK431" s="93"/>
      <c r="BPL431" s="93"/>
      <c r="BPM431" s="93"/>
      <c r="BPN431" s="93"/>
      <c r="BPO431" s="93"/>
      <c r="BPP431" s="93"/>
      <c r="BPQ431" s="93"/>
      <c r="BPR431" s="93"/>
      <c r="BPS431" s="93"/>
      <c r="BPT431" s="93"/>
      <c r="BPU431" s="93"/>
      <c r="BPV431" s="93"/>
      <c r="BPW431" s="93"/>
      <c r="BPX431" s="93"/>
      <c r="BPY431" s="93"/>
      <c r="BPZ431" s="93"/>
      <c r="BQA431" s="93"/>
      <c r="BQB431" s="93"/>
      <c r="BQC431" s="93"/>
      <c r="BQD431" s="93"/>
      <c r="BQE431" s="93"/>
      <c r="BQF431" s="93"/>
      <c r="BQG431" s="93"/>
      <c r="BQH431" s="93"/>
      <c r="BQI431" s="93"/>
      <c r="BQJ431" s="93"/>
      <c r="BQK431" s="93"/>
      <c r="BQL431" s="93"/>
      <c r="BQM431" s="93"/>
      <c r="BQN431" s="93"/>
      <c r="BQO431" s="93"/>
      <c r="BQP431" s="93"/>
      <c r="BQQ431" s="93"/>
      <c r="BQR431" s="93"/>
      <c r="BQS431" s="93"/>
      <c r="BQT431" s="93"/>
      <c r="BQU431" s="93"/>
      <c r="BQV431" s="93"/>
      <c r="BQW431" s="93"/>
      <c r="BQX431" s="93"/>
      <c r="BQY431" s="93"/>
      <c r="BQZ431" s="93"/>
      <c r="BRA431" s="93"/>
      <c r="BRB431" s="93"/>
      <c r="BRC431" s="93"/>
      <c r="BRD431" s="93"/>
      <c r="BRE431" s="93"/>
      <c r="BRF431" s="93"/>
      <c r="BRG431" s="93"/>
      <c r="BRH431" s="93"/>
      <c r="BRI431" s="93"/>
      <c r="BRJ431" s="93"/>
      <c r="BRK431" s="93"/>
      <c r="BRL431" s="93"/>
      <c r="BRM431" s="93"/>
      <c r="BRN431" s="93"/>
      <c r="BRO431" s="93"/>
      <c r="BRP431" s="93"/>
      <c r="BRQ431" s="93"/>
      <c r="BRR431" s="93"/>
      <c r="BRS431" s="93"/>
      <c r="BRT431" s="93"/>
      <c r="BRU431" s="93"/>
      <c r="BRV431" s="93"/>
      <c r="BRW431" s="93"/>
      <c r="BRX431" s="93"/>
      <c r="BRY431" s="93"/>
      <c r="BRZ431" s="93"/>
      <c r="BSA431" s="93"/>
      <c r="BSB431" s="93"/>
      <c r="BSC431" s="93"/>
      <c r="BSD431" s="93"/>
      <c r="BSE431" s="93"/>
      <c r="BSF431" s="93"/>
      <c r="BSG431" s="93"/>
      <c r="BSH431" s="93"/>
      <c r="BSI431" s="93"/>
      <c r="BSJ431" s="93"/>
      <c r="BSK431" s="93"/>
      <c r="BSL431" s="93"/>
      <c r="BSM431" s="93"/>
      <c r="BSN431" s="93"/>
      <c r="BSO431" s="93"/>
      <c r="BSP431" s="93"/>
      <c r="BSQ431" s="93"/>
      <c r="BSR431" s="93"/>
      <c r="BSS431" s="93"/>
      <c r="BST431" s="93"/>
      <c r="BSU431" s="93"/>
      <c r="BSV431" s="93"/>
      <c r="BSW431" s="93"/>
      <c r="BSX431" s="93"/>
      <c r="BSY431" s="93"/>
      <c r="BSZ431" s="93"/>
      <c r="BTA431" s="93"/>
      <c r="BTB431" s="93"/>
      <c r="BTC431" s="93"/>
      <c r="BTD431" s="93"/>
      <c r="BTE431" s="93"/>
      <c r="BTF431" s="93"/>
      <c r="BTG431" s="93"/>
      <c r="BTH431" s="93"/>
      <c r="BTI431" s="93"/>
      <c r="BTJ431" s="93"/>
      <c r="BTK431" s="93"/>
      <c r="BTL431" s="93"/>
      <c r="BTM431" s="93"/>
      <c r="BTN431" s="93"/>
      <c r="BTO431" s="93"/>
      <c r="BTP431" s="93"/>
      <c r="BTQ431" s="93"/>
      <c r="BTR431" s="93"/>
      <c r="BTS431" s="93"/>
      <c r="BTT431" s="93"/>
      <c r="BTU431" s="93"/>
      <c r="BTV431" s="93"/>
      <c r="BTW431" s="93"/>
      <c r="BTX431" s="93"/>
      <c r="BTY431" s="93"/>
      <c r="BTZ431" s="93"/>
      <c r="BUA431" s="93"/>
      <c r="BUB431" s="93"/>
      <c r="BUC431" s="93"/>
      <c r="BUD431" s="93"/>
      <c r="BUE431" s="93"/>
      <c r="BUF431" s="93"/>
      <c r="BUG431" s="93"/>
      <c r="BUH431" s="93"/>
      <c r="BUI431" s="93"/>
      <c r="BUJ431" s="93"/>
      <c r="BUK431" s="93"/>
      <c r="BUL431" s="93"/>
      <c r="BUM431" s="93"/>
      <c r="BUN431" s="93"/>
      <c r="BUO431" s="93"/>
      <c r="BUP431" s="93"/>
      <c r="BUQ431" s="93"/>
      <c r="BUR431" s="93"/>
      <c r="BUS431" s="93"/>
      <c r="BUT431" s="93"/>
      <c r="BUU431" s="93"/>
      <c r="BUV431" s="93"/>
      <c r="BUW431" s="93"/>
      <c r="BUX431" s="93"/>
      <c r="BUY431" s="93"/>
      <c r="BUZ431" s="93"/>
      <c r="BVA431" s="93"/>
      <c r="BVB431" s="93"/>
      <c r="BVC431" s="93"/>
      <c r="BVD431" s="93"/>
      <c r="BVE431" s="93"/>
      <c r="BVF431" s="93"/>
      <c r="BVG431" s="93"/>
      <c r="BVH431" s="93"/>
      <c r="BVI431" s="93"/>
      <c r="BVJ431" s="93"/>
      <c r="BVK431" s="93"/>
      <c r="BVL431" s="93"/>
      <c r="BVM431" s="93"/>
      <c r="BVN431" s="93"/>
      <c r="BVO431" s="93"/>
      <c r="BVP431" s="93"/>
      <c r="BVQ431" s="93"/>
      <c r="BVR431" s="93"/>
      <c r="BVS431" s="93"/>
      <c r="BVT431" s="93"/>
      <c r="BVU431" s="93"/>
      <c r="BVV431" s="93"/>
      <c r="BVW431" s="93"/>
      <c r="BVX431" s="93"/>
      <c r="BVY431" s="93"/>
      <c r="BVZ431" s="93"/>
      <c r="BWA431" s="93"/>
      <c r="BWB431" s="93"/>
      <c r="BWC431" s="93"/>
      <c r="BWD431" s="93"/>
      <c r="BWE431" s="93"/>
      <c r="BWF431" s="93"/>
      <c r="BWG431" s="93"/>
      <c r="BWH431" s="93"/>
      <c r="BWI431" s="93"/>
      <c r="BWJ431" s="93"/>
      <c r="BWK431" s="93"/>
      <c r="BWL431" s="93"/>
      <c r="BWM431" s="93"/>
      <c r="BWN431" s="93"/>
      <c r="BWO431" s="93"/>
      <c r="BWP431" s="93"/>
      <c r="BWQ431" s="93"/>
      <c r="BWR431" s="93"/>
      <c r="BWS431" s="93"/>
      <c r="BWT431" s="93"/>
      <c r="BWU431" s="93"/>
      <c r="BWV431" s="93"/>
      <c r="BWW431" s="93"/>
      <c r="BWX431" s="93"/>
      <c r="BWY431" s="93"/>
      <c r="BWZ431" s="93"/>
      <c r="BXA431" s="93"/>
      <c r="BXB431" s="93"/>
      <c r="BXC431" s="93"/>
      <c r="BXD431" s="93"/>
      <c r="BXE431" s="93"/>
      <c r="BXF431" s="93"/>
      <c r="BXG431" s="93"/>
      <c r="BXH431" s="93"/>
      <c r="BXI431" s="93"/>
      <c r="BXJ431" s="93"/>
      <c r="BXK431" s="93"/>
      <c r="BXL431" s="93"/>
      <c r="BXM431" s="93"/>
      <c r="BXN431" s="93"/>
      <c r="BXO431" s="93"/>
      <c r="BXP431" s="93"/>
      <c r="BXQ431" s="93"/>
      <c r="BXR431" s="93"/>
      <c r="BXS431" s="93"/>
      <c r="BXT431" s="93"/>
      <c r="BXU431" s="93"/>
      <c r="BXV431" s="93"/>
      <c r="BXW431" s="93"/>
      <c r="BXX431" s="93"/>
      <c r="BXY431" s="93"/>
      <c r="BXZ431" s="93"/>
      <c r="BYA431" s="93"/>
      <c r="BYB431" s="93"/>
      <c r="BYC431" s="93"/>
      <c r="BYD431" s="93"/>
      <c r="BYE431" s="93"/>
      <c r="BYF431" s="93"/>
      <c r="BYG431" s="93"/>
      <c r="BYH431" s="93"/>
      <c r="BYI431" s="93"/>
      <c r="BYJ431" s="93"/>
      <c r="BYK431" s="93"/>
      <c r="BYL431" s="93"/>
      <c r="BYM431" s="93"/>
      <c r="BYN431" s="93"/>
      <c r="BYO431" s="93"/>
      <c r="BYP431" s="93"/>
      <c r="BYQ431" s="93"/>
      <c r="BYR431" s="93"/>
      <c r="BYS431" s="93"/>
      <c r="BYT431" s="93"/>
      <c r="BYU431" s="93"/>
      <c r="BYV431" s="93"/>
      <c r="BYW431" s="93"/>
      <c r="BYX431" s="93"/>
      <c r="BYY431" s="93"/>
      <c r="BYZ431" s="93"/>
      <c r="BZA431" s="93"/>
      <c r="BZB431" s="93"/>
      <c r="BZC431" s="93"/>
      <c r="BZD431" s="93"/>
      <c r="BZE431" s="93"/>
      <c r="BZF431" s="93"/>
      <c r="BZG431" s="93"/>
      <c r="BZH431" s="93"/>
      <c r="BZI431" s="93"/>
      <c r="BZJ431" s="93"/>
      <c r="BZK431" s="93"/>
      <c r="BZL431" s="93"/>
      <c r="BZM431" s="93"/>
      <c r="BZN431" s="93"/>
      <c r="BZO431" s="93"/>
      <c r="BZP431" s="93"/>
      <c r="BZQ431" s="93"/>
      <c r="BZR431" s="93"/>
      <c r="BZS431" s="93"/>
      <c r="BZT431" s="93"/>
      <c r="BZU431" s="93"/>
      <c r="BZV431" s="93"/>
      <c r="BZW431" s="93"/>
      <c r="BZX431" s="93"/>
      <c r="BZY431" s="93"/>
      <c r="BZZ431" s="93"/>
      <c r="CAA431" s="93"/>
      <c r="CAB431" s="93"/>
      <c r="CAC431" s="93"/>
      <c r="CAD431" s="93"/>
      <c r="CAE431" s="93"/>
      <c r="CAF431" s="93"/>
      <c r="CAG431" s="93"/>
      <c r="CAH431" s="93"/>
      <c r="CAI431" s="93"/>
      <c r="CAJ431" s="93"/>
      <c r="CAK431" s="93"/>
      <c r="CAL431" s="93"/>
      <c r="CAM431" s="93"/>
      <c r="CAN431" s="93"/>
      <c r="CAO431" s="93"/>
      <c r="CAP431" s="93"/>
      <c r="CAQ431" s="93"/>
      <c r="CAR431" s="93"/>
      <c r="CAS431" s="93"/>
      <c r="CAT431" s="93"/>
      <c r="CAU431" s="93"/>
      <c r="CAV431" s="93"/>
      <c r="CAW431" s="93"/>
      <c r="CAX431" s="93"/>
      <c r="CAY431" s="93"/>
      <c r="CAZ431" s="93"/>
      <c r="CBA431" s="93"/>
      <c r="CBB431" s="93"/>
      <c r="CBC431" s="93"/>
      <c r="CBD431" s="93"/>
      <c r="CBE431" s="93"/>
      <c r="CBF431" s="93"/>
      <c r="CBG431" s="93"/>
      <c r="CBH431" s="93"/>
      <c r="CBI431" s="93"/>
      <c r="CBJ431" s="93"/>
      <c r="CBK431" s="93"/>
      <c r="CBL431" s="93"/>
      <c r="CBM431" s="93"/>
      <c r="CBN431" s="93"/>
      <c r="CBO431" s="93"/>
      <c r="CBP431" s="93"/>
      <c r="CBQ431" s="93"/>
      <c r="CBR431" s="93"/>
      <c r="CBS431" s="93"/>
      <c r="CBT431" s="93"/>
      <c r="CBU431" s="93"/>
      <c r="CBV431" s="93"/>
      <c r="CBW431" s="93"/>
      <c r="CBX431" s="93"/>
      <c r="CBY431" s="93"/>
      <c r="CBZ431" s="93"/>
      <c r="CCA431" s="93"/>
      <c r="CCB431" s="93"/>
      <c r="CCC431" s="93"/>
      <c r="CCD431" s="93"/>
      <c r="CCE431" s="93"/>
      <c r="CCF431" s="93"/>
      <c r="CCG431" s="93"/>
      <c r="CCH431" s="93"/>
      <c r="CCI431" s="93"/>
      <c r="CCJ431" s="93"/>
      <c r="CCK431" s="93"/>
      <c r="CCL431" s="93"/>
      <c r="CCM431" s="93"/>
      <c r="CCN431" s="93"/>
      <c r="CCO431" s="93"/>
      <c r="CCP431" s="93"/>
      <c r="CCQ431" s="93"/>
      <c r="CCR431" s="93"/>
      <c r="CCS431" s="93"/>
      <c r="CCT431" s="93"/>
      <c r="CCU431" s="93"/>
      <c r="CCV431" s="93"/>
      <c r="CCW431" s="93"/>
      <c r="CCX431" s="93"/>
      <c r="CCY431" s="93"/>
      <c r="CCZ431" s="93"/>
      <c r="CDA431" s="93"/>
      <c r="CDB431" s="93"/>
      <c r="CDC431" s="93"/>
      <c r="CDD431" s="93"/>
      <c r="CDE431" s="93"/>
      <c r="CDF431" s="93"/>
      <c r="CDG431" s="93"/>
      <c r="CDH431" s="93"/>
      <c r="CDI431" s="93"/>
      <c r="CDJ431" s="93"/>
      <c r="CDK431" s="93"/>
      <c r="CDL431" s="93"/>
      <c r="CDM431" s="93"/>
      <c r="CDN431" s="93"/>
      <c r="CDO431" s="93"/>
      <c r="CDP431" s="93"/>
      <c r="CDQ431" s="93"/>
      <c r="CDR431" s="93"/>
      <c r="CDS431" s="93"/>
      <c r="CDT431" s="93"/>
      <c r="CDU431" s="93"/>
      <c r="CDV431" s="93"/>
      <c r="CDW431" s="93"/>
      <c r="CDX431" s="93"/>
      <c r="CDY431" s="93"/>
      <c r="CDZ431" s="93"/>
      <c r="CEA431" s="93"/>
      <c r="CEB431" s="93"/>
      <c r="CEC431" s="93"/>
      <c r="CED431" s="93"/>
      <c r="CEE431" s="93"/>
      <c r="CEF431" s="93"/>
      <c r="CEG431" s="93"/>
      <c r="CEH431" s="93"/>
      <c r="CEI431" s="93"/>
      <c r="CEJ431" s="93"/>
      <c r="CEK431" s="93"/>
      <c r="CEL431" s="93"/>
      <c r="CEM431" s="93"/>
      <c r="CEN431" s="93"/>
      <c r="CEO431" s="93"/>
      <c r="CEP431" s="93"/>
      <c r="CEQ431" s="93"/>
      <c r="CER431" s="93"/>
      <c r="CES431" s="93"/>
      <c r="CET431" s="93"/>
      <c r="CEU431" s="93"/>
      <c r="CEV431" s="93"/>
      <c r="CEW431" s="93"/>
      <c r="CEX431" s="93"/>
      <c r="CEY431" s="93"/>
      <c r="CEZ431" s="93"/>
      <c r="CFA431" s="93"/>
      <c r="CFB431" s="93"/>
      <c r="CFC431" s="93"/>
      <c r="CFD431" s="93"/>
      <c r="CFE431" s="93"/>
      <c r="CFF431" s="93"/>
      <c r="CFG431" s="93"/>
      <c r="CFH431" s="93"/>
      <c r="CFI431" s="93"/>
      <c r="CFJ431" s="93"/>
      <c r="CFK431" s="93"/>
      <c r="CFL431" s="93"/>
      <c r="CFM431" s="93"/>
      <c r="CFN431" s="93"/>
      <c r="CFO431" s="93"/>
      <c r="CFP431" s="93"/>
      <c r="CFQ431" s="93"/>
      <c r="CFR431" s="93"/>
      <c r="CFS431" s="93"/>
      <c r="CFT431" s="93"/>
      <c r="CFU431" s="93"/>
      <c r="CFV431" s="93"/>
      <c r="CFW431" s="93"/>
      <c r="CFX431" s="93"/>
      <c r="CFY431" s="93"/>
      <c r="CFZ431" s="93"/>
      <c r="CGA431" s="93"/>
      <c r="CGB431" s="93"/>
      <c r="CGC431" s="93"/>
      <c r="CGD431" s="93"/>
      <c r="CGE431" s="93"/>
      <c r="CGF431" s="93"/>
      <c r="CGG431" s="93"/>
      <c r="CGH431" s="93"/>
      <c r="CGI431" s="93"/>
      <c r="CGJ431" s="93"/>
      <c r="CGK431" s="93"/>
      <c r="CGL431" s="93"/>
      <c r="CGM431" s="93"/>
      <c r="CGN431" s="93"/>
      <c r="CGO431" s="93"/>
      <c r="CGP431" s="93"/>
      <c r="CGQ431" s="93"/>
      <c r="CGR431" s="93"/>
      <c r="CGS431" s="93"/>
      <c r="CGT431" s="93"/>
      <c r="CGU431" s="93"/>
      <c r="CGV431" s="93"/>
      <c r="CGW431" s="93"/>
      <c r="CGX431" s="93"/>
      <c r="CGY431" s="93"/>
      <c r="CGZ431" s="93"/>
      <c r="CHA431" s="93"/>
      <c r="CHB431" s="93"/>
      <c r="CHC431" s="93"/>
      <c r="CHD431" s="93"/>
      <c r="CHE431" s="93"/>
      <c r="CHF431" s="93"/>
      <c r="CHG431" s="93"/>
      <c r="CHH431" s="93"/>
      <c r="CHI431" s="93"/>
      <c r="CHJ431" s="93"/>
      <c r="CHK431" s="93"/>
      <c r="CHL431" s="93"/>
      <c r="CHM431" s="93"/>
      <c r="CHN431" s="93"/>
      <c r="CHO431" s="93"/>
      <c r="CHP431" s="93"/>
      <c r="CHQ431" s="93"/>
      <c r="CHR431" s="93"/>
      <c r="CHS431" s="93"/>
      <c r="CHT431" s="93"/>
      <c r="CHU431" s="93"/>
      <c r="CHV431" s="93"/>
      <c r="CHW431" s="93"/>
      <c r="CHX431" s="93"/>
      <c r="CHY431" s="93"/>
      <c r="CHZ431" s="93"/>
      <c r="CIA431" s="93"/>
      <c r="CIB431" s="93"/>
      <c r="CIC431" s="93"/>
      <c r="CID431" s="93"/>
      <c r="CIE431" s="93"/>
      <c r="CIF431" s="93"/>
      <c r="CIG431" s="93"/>
      <c r="CIH431" s="93"/>
      <c r="CII431" s="93"/>
      <c r="CIJ431" s="93"/>
      <c r="CIK431" s="93"/>
      <c r="CIL431" s="93"/>
      <c r="CIM431" s="93"/>
      <c r="CIN431" s="93"/>
      <c r="CIO431" s="93"/>
      <c r="CIP431" s="93"/>
      <c r="CIQ431" s="93"/>
      <c r="CIR431" s="93"/>
      <c r="CIS431" s="93"/>
      <c r="CIT431" s="93"/>
      <c r="CIU431" s="93"/>
      <c r="CIV431" s="93"/>
      <c r="CIW431" s="93"/>
      <c r="CIX431" s="93"/>
      <c r="CIY431" s="93"/>
      <c r="CIZ431" s="93"/>
      <c r="CJA431" s="93"/>
      <c r="CJB431" s="93"/>
      <c r="CJC431" s="93"/>
      <c r="CJD431" s="93"/>
      <c r="CJE431" s="93"/>
      <c r="CJF431" s="93"/>
      <c r="CJG431" s="93"/>
      <c r="CJH431" s="93"/>
      <c r="CJI431" s="93"/>
      <c r="CJJ431" s="93"/>
      <c r="CJK431" s="93"/>
      <c r="CJL431" s="93"/>
      <c r="CJM431" s="93"/>
      <c r="CJN431" s="93"/>
      <c r="CJO431" s="93"/>
      <c r="CJP431" s="93"/>
      <c r="CJQ431" s="93"/>
      <c r="CJR431" s="93"/>
      <c r="CJS431" s="93"/>
      <c r="CJT431" s="93"/>
      <c r="CJU431" s="93"/>
      <c r="CJV431" s="93"/>
      <c r="CJW431" s="93"/>
      <c r="CJX431" s="93"/>
      <c r="CJY431" s="93"/>
      <c r="CJZ431" s="93"/>
      <c r="CKA431" s="93"/>
      <c r="CKB431" s="93"/>
      <c r="CKC431" s="93"/>
      <c r="CKD431" s="93"/>
      <c r="CKE431" s="93"/>
      <c r="CKF431" s="93"/>
      <c r="CKG431" s="93"/>
      <c r="CKH431" s="93"/>
      <c r="CKI431" s="93"/>
      <c r="CKJ431" s="93"/>
      <c r="CKK431" s="93"/>
      <c r="CKL431" s="93"/>
      <c r="CKM431" s="93"/>
      <c r="CKN431" s="93"/>
      <c r="CKO431" s="93"/>
      <c r="CKP431" s="93"/>
      <c r="CKQ431" s="93"/>
      <c r="CKR431" s="93"/>
      <c r="CKS431" s="93"/>
      <c r="CKT431" s="93"/>
      <c r="CKU431" s="93"/>
      <c r="CKV431" s="93"/>
      <c r="CKW431" s="93"/>
      <c r="CKX431" s="93"/>
      <c r="CKY431" s="93"/>
      <c r="CKZ431" s="93"/>
      <c r="CLA431" s="93"/>
      <c r="CLB431" s="93"/>
      <c r="CLC431" s="93"/>
      <c r="CLD431" s="93"/>
      <c r="CLE431" s="93"/>
      <c r="CLF431" s="93"/>
      <c r="CLG431" s="93"/>
      <c r="CLH431" s="93"/>
      <c r="CLI431" s="93"/>
      <c r="CLJ431" s="93"/>
      <c r="CLK431" s="93"/>
      <c r="CLL431" s="93"/>
      <c r="CLM431" s="93"/>
      <c r="CLN431" s="93"/>
      <c r="CLO431" s="93"/>
      <c r="CLP431" s="93"/>
      <c r="CLQ431" s="93"/>
      <c r="CLR431" s="93"/>
      <c r="CLS431" s="93"/>
      <c r="CLT431" s="93"/>
      <c r="CLU431" s="93"/>
      <c r="CLV431" s="93"/>
      <c r="CLW431" s="93"/>
      <c r="CLX431" s="93"/>
      <c r="CLY431" s="93"/>
      <c r="CLZ431" s="93"/>
      <c r="CMA431" s="93"/>
      <c r="CMB431" s="93"/>
      <c r="CMC431" s="93"/>
      <c r="CMD431" s="93"/>
      <c r="CME431" s="93"/>
      <c r="CMF431" s="93"/>
      <c r="CMG431" s="93"/>
      <c r="CMH431" s="93"/>
      <c r="CMI431" s="93"/>
      <c r="CMJ431" s="93"/>
      <c r="CMK431" s="93"/>
      <c r="CML431" s="93"/>
      <c r="CMM431" s="93"/>
      <c r="CMN431" s="93"/>
      <c r="CMO431" s="93"/>
      <c r="CMP431" s="93"/>
      <c r="CMQ431" s="93"/>
      <c r="CMR431" s="93"/>
      <c r="CMS431" s="93"/>
      <c r="CMT431" s="93"/>
      <c r="CMU431" s="93"/>
      <c r="CMV431" s="93"/>
      <c r="CMW431" s="93"/>
      <c r="CMX431" s="93"/>
      <c r="CMY431" s="93"/>
      <c r="CMZ431" s="93"/>
      <c r="CNA431" s="93"/>
      <c r="CNB431" s="93"/>
      <c r="CNC431" s="93"/>
      <c r="CND431" s="93"/>
      <c r="CNE431" s="93"/>
      <c r="CNF431" s="93"/>
      <c r="CNG431" s="93"/>
      <c r="CNH431" s="93"/>
      <c r="CNI431" s="93"/>
      <c r="CNJ431" s="93"/>
      <c r="CNK431" s="93"/>
      <c r="CNL431" s="93"/>
      <c r="CNM431" s="93"/>
      <c r="CNN431" s="93"/>
      <c r="CNO431" s="93"/>
      <c r="CNP431" s="93"/>
      <c r="CNQ431" s="93"/>
      <c r="CNR431" s="93"/>
      <c r="CNS431" s="93"/>
      <c r="CNT431" s="93"/>
      <c r="CNU431" s="93"/>
      <c r="CNV431" s="93"/>
      <c r="CNW431" s="93"/>
      <c r="CNX431" s="93"/>
      <c r="CNY431" s="93"/>
      <c r="CNZ431" s="93"/>
      <c r="COA431" s="93"/>
      <c r="COB431" s="93"/>
      <c r="COC431" s="93"/>
      <c r="COD431" s="93"/>
      <c r="COE431" s="93"/>
      <c r="COF431" s="93"/>
      <c r="COG431" s="93"/>
      <c r="COH431" s="93"/>
      <c r="COI431" s="93"/>
      <c r="COJ431" s="93"/>
      <c r="COK431" s="93"/>
      <c r="COL431" s="93"/>
      <c r="COM431" s="93"/>
      <c r="CON431" s="93"/>
      <c r="COO431" s="93"/>
      <c r="COP431" s="93"/>
      <c r="COQ431" s="93"/>
      <c r="COR431" s="93"/>
      <c r="COS431" s="93"/>
      <c r="COT431" s="93"/>
      <c r="COU431" s="93"/>
      <c r="COV431" s="93"/>
      <c r="COW431" s="93"/>
      <c r="COX431" s="93"/>
      <c r="COY431" s="93"/>
      <c r="COZ431" s="93"/>
      <c r="CPA431" s="93"/>
      <c r="CPB431" s="93"/>
      <c r="CPC431" s="93"/>
      <c r="CPD431" s="93"/>
      <c r="CPE431" s="93"/>
      <c r="CPF431" s="93"/>
      <c r="CPG431" s="93"/>
      <c r="CPH431" s="93"/>
      <c r="CPI431" s="93"/>
      <c r="CPJ431" s="93"/>
      <c r="CPK431" s="93"/>
      <c r="CPL431" s="93"/>
      <c r="CPM431" s="93"/>
      <c r="CPN431" s="93"/>
      <c r="CPO431" s="93"/>
      <c r="CPP431" s="93"/>
      <c r="CPQ431" s="93"/>
      <c r="CPR431" s="93"/>
      <c r="CPS431" s="93"/>
      <c r="CPT431" s="93"/>
      <c r="CPU431" s="93"/>
      <c r="CPV431" s="93"/>
      <c r="CPW431" s="93"/>
      <c r="CPX431" s="93"/>
      <c r="CPY431" s="93"/>
      <c r="CPZ431" s="93"/>
      <c r="CQA431" s="93"/>
      <c r="CQB431" s="93"/>
      <c r="CQC431" s="93"/>
      <c r="CQD431" s="93"/>
      <c r="CQE431" s="93"/>
      <c r="CQF431" s="93"/>
      <c r="CQG431" s="93"/>
      <c r="CQH431" s="93"/>
      <c r="CQI431" s="93"/>
      <c r="CQJ431" s="93"/>
      <c r="CQK431" s="93"/>
      <c r="CQL431" s="93"/>
      <c r="CQM431" s="93"/>
      <c r="CQN431" s="93"/>
      <c r="CQO431" s="93"/>
      <c r="CQP431" s="93"/>
      <c r="CQQ431" s="93"/>
      <c r="CQR431" s="93"/>
      <c r="CQS431" s="93"/>
      <c r="CQT431" s="93"/>
      <c r="CQU431" s="93"/>
      <c r="CQV431" s="93"/>
      <c r="CQW431" s="93"/>
      <c r="CQX431" s="93"/>
      <c r="CQY431" s="93"/>
      <c r="CQZ431" s="93"/>
      <c r="CRA431" s="93"/>
      <c r="CRB431" s="93"/>
      <c r="CRC431" s="93"/>
      <c r="CRD431" s="93"/>
      <c r="CRE431" s="93"/>
      <c r="CRF431" s="93"/>
      <c r="CRG431" s="93"/>
      <c r="CRH431" s="93"/>
      <c r="CRI431" s="93"/>
      <c r="CRJ431" s="93"/>
      <c r="CRK431" s="93"/>
      <c r="CRL431" s="93"/>
      <c r="CRM431" s="93"/>
      <c r="CRN431" s="93"/>
      <c r="CRO431" s="93"/>
      <c r="CRP431" s="93"/>
      <c r="CRQ431" s="93"/>
      <c r="CRR431" s="93"/>
      <c r="CRS431" s="93"/>
      <c r="CRT431" s="93"/>
      <c r="CRU431" s="93"/>
      <c r="CRV431" s="93"/>
      <c r="CRW431" s="93"/>
      <c r="CRX431" s="93"/>
      <c r="CRY431" s="93"/>
      <c r="CRZ431" s="93"/>
      <c r="CSA431" s="93"/>
      <c r="CSB431" s="93"/>
      <c r="CSC431" s="93"/>
      <c r="CSD431" s="93"/>
      <c r="CSE431" s="93"/>
      <c r="CSF431" s="93"/>
      <c r="CSG431" s="93"/>
      <c r="CSH431" s="93"/>
      <c r="CSI431" s="93"/>
      <c r="CSJ431" s="93"/>
      <c r="CSK431" s="93"/>
      <c r="CSL431" s="93"/>
      <c r="CSM431" s="93"/>
      <c r="CSN431" s="93"/>
      <c r="CSO431" s="93"/>
      <c r="CSP431" s="93"/>
      <c r="CSQ431" s="93"/>
      <c r="CSR431" s="93"/>
      <c r="CSS431" s="93"/>
      <c r="CST431" s="93"/>
      <c r="CSU431" s="93"/>
      <c r="CSV431" s="93"/>
      <c r="CSW431" s="93"/>
      <c r="CSX431" s="93"/>
      <c r="CSY431" s="93"/>
      <c r="CSZ431" s="93"/>
      <c r="CTA431" s="93"/>
      <c r="CTB431" s="93"/>
      <c r="CTC431" s="93"/>
      <c r="CTD431" s="93"/>
      <c r="CTE431" s="93"/>
      <c r="CTF431" s="93"/>
      <c r="CTG431" s="93"/>
      <c r="CTH431" s="93"/>
      <c r="CTI431" s="93"/>
      <c r="CTJ431" s="93"/>
      <c r="CTK431" s="93"/>
      <c r="CTL431" s="93"/>
      <c r="CTM431" s="93"/>
      <c r="CTN431" s="93"/>
      <c r="CTO431" s="93"/>
      <c r="CTP431" s="93"/>
      <c r="CTQ431" s="93"/>
      <c r="CTR431" s="93"/>
      <c r="CTS431" s="93"/>
      <c r="CTT431" s="93"/>
      <c r="CTU431" s="93"/>
      <c r="CTV431" s="93"/>
      <c r="CTW431" s="93"/>
      <c r="CTX431" s="93"/>
      <c r="CTY431" s="93"/>
      <c r="CTZ431" s="93"/>
      <c r="CUA431" s="93"/>
      <c r="CUB431" s="93"/>
      <c r="CUC431" s="93"/>
      <c r="CUD431" s="93"/>
      <c r="CUE431" s="93"/>
      <c r="CUF431" s="93"/>
      <c r="CUG431" s="93"/>
      <c r="CUH431" s="93"/>
      <c r="CUI431" s="93"/>
      <c r="CUJ431" s="93"/>
      <c r="CUK431" s="93"/>
      <c r="CUL431" s="93"/>
      <c r="CUM431" s="93"/>
      <c r="CUN431" s="93"/>
      <c r="CUO431" s="93"/>
      <c r="CUP431" s="93"/>
      <c r="CUQ431" s="93"/>
      <c r="CUR431" s="93"/>
      <c r="CUS431" s="93"/>
      <c r="CUT431" s="93"/>
      <c r="CUU431" s="93"/>
      <c r="CUV431" s="93"/>
      <c r="CUW431" s="93"/>
      <c r="CUX431" s="93"/>
      <c r="CUY431" s="93"/>
      <c r="CUZ431" s="93"/>
      <c r="CVA431" s="93"/>
      <c r="CVB431" s="93"/>
      <c r="CVC431" s="93"/>
      <c r="CVD431" s="93"/>
      <c r="CVE431" s="93"/>
      <c r="CVF431" s="93"/>
      <c r="CVG431" s="93"/>
      <c r="CVH431" s="93"/>
      <c r="CVI431" s="93"/>
      <c r="CVJ431" s="93"/>
      <c r="CVK431" s="93"/>
      <c r="CVL431" s="93"/>
      <c r="CVM431" s="93"/>
      <c r="CVN431" s="93"/>
      <c r="CVO431" s="93"/>
      <c r="CVP431" s="93"/>
      <c r="CVQ431" s="93"/>
      <c r="CVR431" s="93"/>
      <c r="CVS431" s="93"/>
      <c r="CVT431" s="93"/>
      <c r="CVU431" s="93"/>
      <c r="CVV431" s="93"/>
      <c r="CVW431" s="93"/>
      <c r="CVX431" s="93"/>
      <c r="CVY431" s="93"/>
      <c r="CVZ431" s="93"/>
      <c r="CWA431" s="93"/>
      <c r="CWB431" s="93"/>
      <c r="CWC431" s="93"/>
      <c r="CWD431" s="93"/>
      <c r="CWE431" s="93"/>
      <c r="CWF431" s="93"/>
      <c r="CWG431" s="93"/>
      <c r="CWH431" s="93"/>
      <c r="CWI431" s="93"/>
      <c r="CWJ431" s="93"/>
      <c r="CWK431" s="93"/>
      <c r="CWL431" s="93"/>
      <c r="CWM431" s="93"/>
      <c r="CWN431" s="93"/>
      <c r="CWO431" s="93"/>
      <c r="CWP431" s="93"/>
      <c r="CWQ431" s="93"/>
      <c r="CWR431" s="93"/>
      <c r="CWS431" s="93"/>
      <c r="CWT431" s="93"/>
      <c r="CWU431" s="93"/>
      <c r="CWV431" s="93"/>
      <c r="CWW431" s="93"/>
      <c r="CWX431" s="93"/>
      <c r="CWY431" s="93"/>
      <c r="CWZ431" s="93"/>
      <c r="CXA431" s="93"/>
      <c r="CXB431" s="93"/>
      <c r="CXC431" s="93"/>
      <c r="CXD431" s="93"/>
      <c r="CXE431" s="93"/>
      <c r="CXF431" s="93"/>
      <c r="CXG431" s="93"/>
      <c r="CXH431" s="93"/>
      <c r="CXI431" s="93"/>
      <c r="CXJ431" s="93"/>
      <c r="CXK431" s="93"/>
      <c r="CXL431" s="93"/>
      <c r="CXM431" s="93"/>
      <c r="CXN431" s="93"/>
      <c r="CXO431" s="93"/>
      <c r="CXP431" s="93"/>
      <c r="CXQ431" s="93"/>
      <c r="CXR431" s="93"/>
      <c r="CXS431" s="93"/>
      <c r="CXT431" s="93"/>
      <c r="CXU431" s="93"/>
      <c r="CXV431" s="93"/>
      <c r="CXW431" s="93"/>
      <c r="CXX431" s="93"/>
      <c r="CXY431" s="93"/>
      <c r="CXZ431" s="93"/>
      <c r="CYA431" s="93"/>
      <c r="CYB431" s="93"/>
      <c r="CYC431" s="93"/>
      <c r="CYD431" s="93"/>
      <c r="CYE431" s="93"/>
      <c r="CYF431" s="93"/>
      <c r="CYG431" s="93"/>
      <c r="CYH431" s="93"/>
      <c r="CYI431" s="93"/>
      <c r="CYJ431" s="93"/>
      <c r="CYK431" s="93"/>
      <c r="CYL431" s="93"/>
      <c r="CYM431" s="93"/>
      <c r="CYN431" s="93"/>
      <c r="CYO431" s="93"/>
      <c r="CYP431" s="93"/>
      <c r="CYQ431" s="93"/>
      <c r="CYR431" s="93"/>
      <c r="CYS431" s="93"/>
      <c r="CYT431" s="93"/>
      <c r="CYU431" s="93"/>
      <c r="CYV431" s="93"/>
      <c r="CYW431" s="93"/>
      <c r="CYX431" s="93"/>
      <c r="CYY431" s="93"/>
      <c r="CYZ431" s="93"/>
      <c r="CZA431" s="93"/>
      <c r="CZB431" s="93"/>
      <c r="CZC431" s="93"/>
      <c r="CZD431" s="93"/>
      <c r="CZE431" s="93"/>
      <c r="CZF431" s="93"/>
      <c r="CZG431" s="93"/>
      <c r="CZH431" s="93"/>
      <c r="CZI431" s="93"/>
      <c r="CZJ431" s="93"/>
      <c r="CZK431" s="93"/>
      <c r="CZL431" s="93"/>
      <c r="CZM431" s="93"/>
      <c r="CZN431" s="93"/>
      <c r="CZO431" s="93"/>
      <c r="CZP431" s="93"/>
      <c r="CZQ431" s="93"/>
      <c r="CZR431" s="93"/>
      <c r="CZS431" s="93"/>
      <c r="CZT431" s="93"/>
      <c r="CZU431" s="93"/>
      <c r="CZV431" s="93"/>
      <c r="CZW431" s="93"/>
      <c r="CZX431" s="93"/>
      <c r="CZY431" s="93"/>
      <c r="CZZ431" s="93"/>
      <c r="DAA431" s="93"/>
      <c r="DAB431" s="93"/>
      <c r="DAC431" s="93"/>
      <c r="DAD431" s="93"/>
      <c r="DAE431" s="93"/>
      <c r="DAF431" s="93"/>
      <c r="DAG431" s="93"/>
      <c r="DAH431" s="93"/>
      <c r="DAI431" s="93"/>
      <c r="DAJ431" s="93"/>
      <c r="DAK431" s="93"/>
      <c r="DAL431" s="93"/>
      <c r="DAM431" s="93"/>
      <c r="DAN431" s="93"/>
      <c r="DAO431" s="93"/>
      <c r="DAP431" s="93"/>
      <c r="DAQ431" s="93"/>
      <c r="DAR431" s="93"/>
      <c r="DAS431" s="93"/>
      <c r="DAT431" s="93"/>
      <c r="DAU431" s="93"/>
      <c r="DAV431" s="93"/>
      <c r="DAW431" s="93"/>
      <c r="DAX431" s="93"/>
      <c r="DAY431" s="93"/>
      <c r="DAZ431" s="93"/>
      <c r="DBA431" s="93"/>
      <c r="DBB431" s="93"/>
      <c r="DBC431" s="93"/>
      <c r="DBD431" s="93"/>
      <c r="DBE431" s="93"/>
      <c r="DBF431" s="93"/>
      <c r="DBG431" s="93"/>
      <c r="DBH431" s="93"/>
      <c r="DBI431" s="93"/>
      <c r="DBJ431" s="93"/>
      <c r="DBK431" s="93"/>
      <c r="DBL431" s="93"/>
      <c r="DBM431" s="93"/>
      <c r="DBN431" s="93"/>
      <c r="DBO431" s="93"/>
      <c r="DBP431" s="93"/>
      <c r="DBQ431" s="93"/>
      <c r="DBR431" s="93"/>
      <c r="DBS431" s="93"/>
      <c r="DBT431" s="93"/>
      <c r="DBU431" s="93"/>
      <c r="DBV431" s="93"/>
      <c r="DBW431" s="93"/>
      <c r="DBX431" s="93"/>
      <c r="DBY431" s="93"/>
      <c r="DBZ431" s="93"/>
      <c r="DCA431" s="93"/>
      <c r="DCB431" s="93"/>
      <c r="DCC431" s="93"/>
      <c r="DCD431" s="93"/>
      <c r="DCE431" s="93"/>
      <c r="DCF431" s="93"/>
      <c r="DCG431" s="93"/>
      <c r="DCH431" s="93"/>
      <c r="DCI431" s="93"/>
      <c r="DCJ431" s="93"/>
      <c r="DCK431" s="93"/>
      <c r="DCL431" s="93"/>
      <c r="DCM431" s="93"/>
      <c r="DCN431" s="93"/>
      <c r="DCO431" s="93"/>
      <c r="DCP431" s="93"/>
      <c r="DCQ431" s="93"/>
      <c r="DCR431" s="93"/>
      <c r="DCS431" s="93"/>
      <c r="DCT431" s="93"/>
      <c r="DCU431" s="93"/>
      <c r="DCV431" s="93"/>
      <c r="DCW431" s="93"/>
      <c r="DCX431" s="93"/>
      <c r="DCY431" s="93"/>
      <c r="DCZ431" s="93"/>
      <c r="DDA431" s="93"/>
      <c r="DDB431" s="93"/>
      <c r="DDC431" s="93"/>
      <c r="DDD431" s="93"/>
      <c r="DDE431" s="93"/>
      <c r="DDF431" s="93"/>
      <c r="DDG431" s="93"/>
      <c r="DDH431" s="93"/>
      <c r="DDI431" s="93"/>
      <c r="DDJ431" s="93"/>
      <c r="DDK431" s="93"/>
      <c r="DDL431" s="93"/>
      <c r="DDM431" s="93"/>
      <c r="DDN431" s="93"/>
      <c r="DDO431" s="93"/>
      <c r="DDP431" s="93"/>
      <c r="DDQ431" s="93"/>
      <c r="DDR431" s="93"/>
      <c r="DDS431" s="93"/>
      <c r="DDT431" s="93"/>
      <c r="DDU431" s="93"/>
      <c r="DDV431" s="93"/>
      <c r="DDW431" s="93"/>
      <c r="DDX431" s="93"/>
      <c r="DDY431" s="93"/>
      <c r="DDZ431" s="93"/>
      <c r="DEA431" s="93"/>
      <c r="DEB431" s="93"/>
      <c r="DEC431" s="93"/>
      <c r="DED431" s="93"/>
      <c r="DEE431" s="93"/>
      <c r="DEF431" s="93"/>
      <c r="DEG431" s="93"/>
      <c r="DEH431" s="93"/>
      <c r="DEI431" s="93"/>
      <c r="DEJ431" s="93"/>
      <c r="DEK431" s="93"/>
      <c r="DEL431" s="93"/>
      <c r="DEM431" s="93"/>
      <c r="DEN431" s="93"/>
      <c r="DEO431" s="93"/>
      <c r="DEP431" s="93"/>
      <c r="DEQ431" s="93"/>
      <c r="DER431" s="93"/>
      <c r="DES431" s="93"/>
      <c r="DET431" s="93"/>
      <c r="DEU431" s="93"/>
      <c r="DEV431" s="93"/>
      <c r="DEW431" s="93"/>
      <c r="DEX431" s="93"/>
      <c r="DEY431" s="93"/>
      <c r="DEZ431" s="93"/>
      <c r="DFA431" s="93"/>
      <c r="DFB431" s="93"/>
      <c r="DFC431" s="93"/>
      <c r="DFD431" s="93"/>
      <c r="DFE431" s="93"/>
      <c r="DFF431" s="93"/>
      <c r="DFG431" s="93"/>
      <c r="DFH431" s="93"/>
      <c r="DFI431" s="93"/>
      <c r="DFJ431" s="93"/>
      <c r="DFK431" s="93"/>
      <c r="DFL431" s="93"/>
      <c r="DFM431" s="93"/>
      <c r="DFN431" s="93"/>
      <c r="DFO431" s="93"/>
      <c r="DFP431" s="93"/>
      <c r="DFQ431" s="93"/>
      <c r="DFR431" s="93"/>
      <c r="DFS431" s="93"/>
      <c r="DFT431" s="93"/>
      <c r="DFU431" s="93"/>
      <c r="DFV431" s="93"/>
      <c r="DFW431" s="93"/>
      <c r="DFX431" s="93"/>
      <c r="DFY431" s="93"/>
      <c r="DFZ431" s="93"/>
      <c r="DGA431" s="93"/>
      <c r="DGB431" s="93"/>
      <c r="DGC431" s="93"/>
      <c r="DGD431" s="93"/>
      <c r="DGE431" s="93"/>
      <c r="DGF431" s="93"/>
      <c r="DGG431" s="93"/>
      <c r="DGH431" s="93"/>
      <c r="DGI431" s="93"/>
      <c r="DGJ431" s="93"/>
      <c r="DGK431" s="93"/>
      <c r="DGL431" s="93"/>
      <c r="DGM431" s="93"/>
      <c r="DGN431" s="93"/>
      <c r="DGO431" s="93"/>
      <c r="DGP431" s="93"/>
      <c r="DGQ431" s="93"/>
      <c r="DGR431" s="93"/>
      <c r="DGS431" s="93"/>
      <c r="DGT431" s="93"/>
      <c r="DGU431" s="93"/>
      <c r="DGV431" s="93"/>
      <c r="DGW431" s="93"/>
      <c r="DGX431" s="93"/>
      <c r="DGY431" s="93"/>
      <c r="DGZ431" s="93"/>
      <c r="DHA431" s="93"/>
      <c r="DHB431" s="93"/>
      <c r="DHC431" s="93"/>
      <c r="DHD431" s="93"/>
      <c r="DHE431" s="93"/>
      <c r="DHF431" s="93"/>
      <c r="DHG431" s="93"/>
      <c r="DHH431" s="93"/>
      <c r="DHI431" s="93"/>
      <c r="DHJ431" s="93"/>
      <c r="DHK431" s="93"/>
      <c r="DHL431" s="93"/>
      <c r="DHM431" s="93"/>
      <c r="DHN431" s="93"/>
      <c r="DHO431" s="93"/>
      <c r="DHP431" s="93"/>
      <c r="DHQ431" s="93"/>
      <c r="DHR431" s="93"/>
      <c r="DHS431" s="93"/>
      <c r="DHT431" s="93"/>
      <c r="DHU431" s="93"/>
      <c r="DHV431" s="93"/>
      <c r="DHW431" s="93"/>
      <c r="DHX431" s="93"/>
      <c r="DHY431" s="93"/>
      <c r="DHZ431" s="93"/>
      <c r="DIA431" s="93"/>
      <c r="DIB431" s="93"/>
      <c r="DIC431" s="93"/>
      <c r="DID431" s="93"/>
      <c r="DIE431" s="93"/>
      <c r="DIF431" s="93"/>
      <c r="DIG431" s="93"/>
      <c r="DIH431" s="93"/>
      <c r="DII431" s="93"/>
      <c r="DIJ431" s="93"/>
      <c r="DIK431" s="93"/>
      <c r="DIL431" s="93"/>
      <c r="DIM431" s="93"/>
      <c r="DIN431" s="93"/>
      <c r="DIO431" s="93"/>
      <c r="DIP431" s="93"/>
      <c r="DIQ431" s="93"/>
      <c r="DIR431" s="93"/>
      <c r="DIS431" s="93"/>
      <c r="DIT431" s="93"/>
      <c r="DIU431" s="93"/>
      <c r="DIV431" s="93"/>
      <c r="DIW431" s="93"/>
      <c r="DIX431" s="93"/>
      <c r="DIY431" s="93"/>
      <c r="DIZ431" s="93"/>
      <c r="DJA431" s="93"/>
      <c r="DJB431" s="93"/>
      <c r="DJC431" s="93"/>
      <c r="DJD431" s="93"/>
      <c r="DJE431" s="93"/>
      <c r="DJF431" s="93"/>
      <c r="DJG431" s="93"/>
      <c r="DJH431" s="93"/>
      <c r="DJI431" s="93"/>
      <c r="DJJ431" s="93"/>
      <c r="DJK431" s="93"/>
      <c r="DJL431" s="93"/>
      <c r="DJM431" s="93"/>
      <c r="DJN431" s="93"/>
      <c r="DJO431" s="93"/>
      <c r="DJP431" s="93"/>
      <c r="DJQ431" s="93"/>
      <c r="DJR431" s="93"/>
      <c r="DJS431" s="93"/>
      <c r="DJT431" s="93"/>
      <c r="DJU431" s="93"/>
      <c r="DJV431" s="93"/>
      <c r="DJW431" s="93"/>
      <c r="DJX431" s="93"/>
      <c r="DJY431" s="93"/>
      <c r="DJZ431" s="93"/>
      <c r="DKA431" s="93"/>
      <c r="DKB431" s="93"/>
      <c r="DKC431" s="93"/>
      <c r="DKD431" s="93"/>
      <c r="DKE431" s="93"/>
      <c r="DKF431" s="93"/>
      <c r="DKG431" s="93"/>
      <c r="DKH431" s="93"/>
      <c r="DKI431" s="93"/>
      <c r="DKJ431" s="93"/>
      <c r="DKK431" s="93"/>
      <c r="DKL431" s="93"/>
      <c r="DKM431" s="93"/>
      <c r="DKN431" s="93"/>
      <c r="DKO431" s="93"/>
      <c r="DKP431" s="93"/>
      <c r="DKQ431" s="93"/>
      <c r="DKR431" s="93"/>
      <c r="DKS431" s="93"/>
      <c r="DKT431" s="93"/>
      <c r="DKU431" s="93"/>
      <c r="DKV431" s="93"/>
      <c r="DKW431" s="93"/>
      <c r="DKX431" s="93"/>
      <c r="DKY431" s="93"/>
      <c r="DKZ431" s="93"/>
      <c r="DLA431" s="93"/>
      <c r="DLB431" s="93"/>
      <c r="DLC431" s="93"/>
      <c r="DLD431" s="93"/>
      <c r="DLE431" s="93"/>
      <c r="DLF431" s="93"/>
      <c r="DLG431" s="93"/>
      <c r="DLH431" s="93"/>
      <c r="DLI431" s="93"/>
      <c r="DLJ431" s="93"/>
      <c r="DLK431" s="93"/>
      <c r="DLL431" s="93"/>
      <c r="DLM431" s="93"/>
      <c r="DLN431" s="93"/>
      <c r="DLO431" s="93"/>
      <c r="DLP431" s="93"/>
      <c r="DLQ431" s="93"/>
      <c r="DLR431" s="93"/>
      <c r="DLS431" s="93"/>
      <c r="DLT431" s="93"/>
      <c r="DLU431" s="93"/>
      <c r="DLV431" s="93"/>
      <c r="DLW431" s="93"/>
      <c r="DLX431" s="93"/>
      <c r="DLY431" s="93"/>
      <c r="DLZ431" s="93"/>
      <c r="DMA431" s="93"/>
      <c r="DMB431" s="93"/>
      <c r="DMC431" s="93"/>
      <c r="DMD431" s="93"/>
      <c r="DME431" s="93"/>
      <c r="DMF431" s="93"/>
      <c r="DMG431" s="93"/>
      <c r="DMH431" s="93"/>
      <c r="DMI431" s="93"/>
      <c r="DMJ431" s="93"/>
      <c r="DMK431" s="93"/>
      <c r="DML431" s="93"/>
      <c r="DMM431" s="93"/>
      <c r="DMN431" s="93"/>
      <c r="DMO431" s="93"/>
      <c r="DMP431" s="93"/>
      <c r="DMQ431" s="93"/>
      <c r="DMR431" s="93"/>
      <c r="DMS431" s="93"/>
      <c r="DMT431" s="93"/>
      <c r="DMU431" s="93"/>
      <c r="DMV431" s="93"/>
      <c r="DMW431" s="93"/>
      <c r="DMX431" s="93"/>
      <c r="DMY431" s="93"/>
      <c r="DMZ431" s="93"/>
      <c r="DNA431" s="93"/>
      <c r="DNB431" s="93"/>
      <c r="DNC431" s="93"/>
      <c r="DND431" s="93"/>
      <c r="DNE431" s="93"/>
      <c r="DNF431" s="93"/>
      <c r="DNG431" s="93"/>
      <c r="DNH431" s="93"/>
      <c r="DNI431" s="93"/>
      <c r="DNJ431" s="93"/>
      <c r="DNK431" s="93"/>
      <c r="DNL431" s="93"/>
      <c r="DNM431" s="93"/>
      <c r="DNN431" s="93"/>
      <c r="DNO431" s="93"/>
      <c r="DNP431" s="93"/>
      <c r="DNQ431" s="93"/>
      <c r="DNR431" s="93"/>
      <c r="DNS431" s="93"/>
      <c r="DNT431" s="93"/>
      <c r="DNU431" s="93"/>
      <c r="DNV431" s="93"/>
      <c r="DNW431" s="93"/>
      <c r="DNX431" s="93"/>
      <c r="DNY431" s="93"/>
      <c r="DNZ431" s="93"/>
      <c r="DOA431" s="93"/>
      <c r="DOB431" s="93"/>
      <c r="DOC431" s="93"/>
      <c r="DOD431" s="93"/>
      <c r="DOE431" s="93"/>
      <c r="DOF431" s="93"/>
      <c r="DOG431" s="93"/>
      <c r="DOH431" s="93"/>
      <c r="DOI431" s="93"/>
      <c r="DOJ431" s="93"/>
      <c r="DOK431" s="93"/>
      <c r="DOL431" s="93"/>
      <c r="DOM431" s="93"/>
      <c r="DON431" s="93"/>
      <c r="DOO431" s="93"/>
      <c r="DOP431" s="93"/>
      <c r="DOQ431" s="93"/>
      <c r="DOR431" s="93"/>
      <c r="DOS431" s="93"/>
      <c r="DOT431" s="93"/>
      <c r="DOU431" s="93"/>
      <c r="DOV431" s="93"/>
      <c r="DOW431" s="93"/>
      <c r="DOX431" s="93"/>
      <c r="DOY431" s="93"/>
      <c r="DOZ431" s="93"/>
      <c r="DPA431" s="93"/>
      <c r="DPB431" s="93"/>
      <c r="DPC431" s="93"/>
      <c r="DPD431" s="93"/>
      <c r="DPE431" s="93"/>
      <c r="DPF431" s="93"/>
      <c r="DPG431" s="93"/>
      <c r="DPH431" s="93"/>
      <c r="DPI431" s="93"/>
      <c r="DPJ431" s="93"/>
      <c r="DPK431" s="93"/>
      <c r="DPL431" s="93"/>
      <c r="DPM431" s="93"/>
      <c r="DPN431" s="93"/>
      <c r="DPO431" s="93"/>
      <c r="DPP431" s="93"/>
      <c r="DPQ431" s="93"/>
      <c r="DPR431" s="93"/>
      <c r="DPS431" s="93"/>
      <c r="DPT431" s="93"/>
      <c r="DPU431" s="93"/>
      <c r="DPV431" s="93"/>
      <c r="DPW431" s="93"/>
      <c r="DPX431" s="93"/>
      <c r="DPY431" s="93"/>
      <c r="DPZ431" s="93"/>
      <c r="DQA431" s="93"/>
      <c r="DQB431" s="93"/>
      <c r="DQC431" s="93"/>
      <c r="DQD431" s="93"/>
      <c r="DQE431" s="93"/>
      <c r="DQF431" s="93"/>
      <c r="DQG431" s="93"/>
      <c r="DQH431" s="93"/>
      <c r="DQI431" s="93"/>
      <c r="DQJ431" s="93"/>
      <c r="DQK431" s="93"/>
      <c r="DQL431" s="93"/>
      <c r="DQM431" s="93"/>
      <c r="DQN431" s="93"/>
      <c r="DQO431" s="93"/>
      <c r="DQP431" s="93"/>
      <c r="DQQ431" s="93"/>
      <c r="DQR431" s="93"/>
      <c r="DQS431" s="93"/>
      <c r="DQT431" s="93"/>
      <c r="DQU431" s="93"/>
      <c r="DQV431" s="93"/>
      <c r="DQW431" s="93"/>
      <c r="DQX431" s="93"/>
      <c r="DQY431" s="93"/>
      <c r="DQZ431" s="93"/>
      <c r="DRA431" s="93"/>
      <c r="DRB431" s="93"/>
      <c r="DRC431" s="93"/>
      <c r="DRD431" s="93"/>
      <c r="DRE431" s="93"/>
      <c r="DRF431" s="93"/>
      <c r="DRG431" s="93"/>
      <c r="DRH431" s="93"/>
      <c r="DRI431" s="93"/>
      <c r="DRJ431" s="93"/>
      <c r="DRK431" s="93"/>
      <c r="DRL431" s="93"/>
      <c r="DRM431" s="93"/>
      <c r="DRN431" s="93"/>
      <c r="DRO431" s="93"/>
      <c r="DRP431" s="93"/>
      <c r="DRQ431" s="93"/>
      <c r="DRR431" s="93"/>
      <c r="DRS431" s="93"/>
      <c r="DRT431" s="93"/>
      <c r="DRU431" s="93"/>
      <c r="DRV431" s="93"/>
      <c r="DRW431" s="93"/>
      <c r="DRX431" s="93"/>
      <c r="DRY431" s="93"/>
      <c r="DRZ431" s="93"/>
      <c r="DSA431" s="93"/>
      <c r="DSB431" s="93"/>
      <c r="DSC431" s="93"/>
      <c r="DSD431" s="93"/>
      <c r="DSE431" s="93"/>
      <c r="DSF431" s="93"/>
      <c r="DSG431" s="93"/>
      <c r="DSH431" s="93"/>
      <c r="DSI431" s="93"/>
      <c r="DSJ431" s="93"/>
      <c r="DSK431" s="93"/>
      <c r="DSL431" s="93"/>
      <c r="DSM431" s="93"/>
      <c r="DSN431" s="93"/>
      <c r="DSO431" s="93"/>
      <c r="DSP431" s="93"/>
      <c r="DSQ431" s="93"/>
      <c r="DSR431" s="93"/>
      <c r="DSS431" s="93"/>
      <c r="DST431" s="93"/>
      <c r="DSU431" s="93"/>
      <c r="DSV431" s="93"/>
      <c r="DSW431" s="93"/>
      <c r="DSX431" s="93"/>
      <c r="DSY431" s="93"/>
      <c r="DSZ431" s="93"/>
      <c r="DTA431" s="93"/>
      <c r="DTB431" s="93"/>
      <c r="DTC431" s="93"/>
      <c r="DTD431" s="93"/>
      <c r="DTE431" s="93"/>
      <c r="DTF431" s="93"/>
      <c r="DTG431" s="93"/>
      <c r="DTH431" s="93"/>
      <c r="DTI431" s="93"/>
      <c r="DTJ431" s="93"/>
      <c r="DTK431" s="93"/>
      <c r="DTL431" s="93"/>
      <c r="DTM431" s="93"/>
      <c r="DTN431" s="93"/>
      <c r="DTO431" s="93"/>
      <c r="DTP431" s="93"/>
      <c r="DTQ431" s="93"/>
      <c r="DTR431" s="93"/>
      <c r="DTS431" s="93"/>
      <c r="DTT431" s="93"/>
      <c r="DTU431" s="93"/>
      <c r="DTV431" s="93"/>
      <c r="DTW431" s="93"/>
      <c r="DTX431" s="93"/>
      <c r="DTY431" s="93"/>
      <c r="DTZ431" s="93"/>
      <c r="DUA431" s="93"/>
      <c r="DUB431" s="93"/>
      <c r="DUC431" s="93"/>
      <c r="DUD431" s="93"/>
      <c r="DUE431" s="93"/>
      <c r="DUF431" s="93"/>
      <c r="DUG431" s="93"/>
      <c r="DUH431" s="93"/>
      <c r="DUI431" s="93"/>
      <c r="DUJ431" s="93"/>
      <c r="DUK431" s="93"/>
      <c r="DUL431" s="93"/>
      <c r="DUM431" s="93"/>
      <c r="DUN431" s="93"/>
      <c r="DUO431" s="93"/>
      <c r="DUP431" s="93"/>
      <c r="DUQ431" s="93"/>
      <c r="DUR431" s="93"/>
      <c r="DUS431" s="93"/>
      <c r="DUT431" s="93"/>
      <c r="DUU431" s="93"/>
      <c r="DUV431" s="93"/>
      <c r="DUW431" s="93"/>
      <c r="DUX431" s="93"/>
      <c r="DUY431" s="93"/>
      <c r="DUZ431" s="93"/>
      <c r="DVA431" s="93"/>
      <c r="DVB431" s="93"/>
      <c r="DVC431" s="93"/>
      <c r="DVD431" s="93"/>
      <c r="DVE431" s="93"/>
      <c r="DVF431" s="93"/>
      <c r="DVG431" s="93"/>
      <c r="DVH431" s="93"/>
      <c r="DVI431" s="93"/>
      <c r="DVJ431" s="93"/>
      <c r="DVK431" s="93"/>
      <c r="DVL431" s="93"/>
      <c r="DVM431" s="93"/>
      <c r="DVN431" s="93"/>
      <c r="DVO431" s="93"/>
      <c r="DVP431" s="93"/>
      <c r="DVQ431" s="93"/>
      <c r="DVR431" s="93"/>
      <c r="DVS431" s="93"/>
      <c r="DVT431" s="93"/>
      <c r="DVU431" s="93"/>
      <c r="DVV431" s="93"/>
      <c r="DVW431" s="93"/>
      <c r="DVX431" s="93"/>
      <c r="DVY431" s="93"/>
      <c r="DVZ431" s="93"/>
      <c r="DWA431" s="93"/>
      <c r="DWB431" s="93"/>
      <c r="DWC431" s="93"/>
      <c r="DWD431" s="93"/>
      <c r="DWE431" s="93"/>
      <c r="DWF431" s="93"/>
      <c r="DWG431" s="93"/>
      <c r="DWH431" s="93"/>
      <c r="DWI431" s="93"/>
      <c r="DWJ431" s="93"/>
      <c r="DWK431" s="93"/>
      <c r="DWL431" s="93"/>
      <c r="DWM431" s="93"/>
      <c r="DWN431" s="93"/>
      <c r="DWO431" s="93"/>
      <c r="DWP431" s="93"/>
      <c r="DWQ431" s="93"/>
      <c r="DWR431" s="93"/>
      <c r="DWS431" s="93"/>
      <c r="DWT431" s="93"/>
      <c r="DWU431" s="93"/>
      <c r="DWV431" s="93"/>
      <c r="DWW431" s="93"/>
      <c r="DWX431" s="93"/>
      <c r="DWY431" s="93"/>
      <c r="DWZ431" s="93"/>
      <c r="DXA431" s="93"/>
      <c r="DXB431" s="93"/>
      <c r="DXC431" s="93"/>
      <c r="DXD431" s="93"/>
      <c r="DXE431" s="93"/>
      <c r="DXF431" s="93"/>
      <c r="DXG431" s="93"/>
      <c r="DXH431" s="93"/>
      <c r="DXI431" s="93"/>
      <c r="DXJ431" s="93"/>
      <c r="DXK431" s="93"/>
      <c r="DXL431" s="93"/>
      <c r="DXM431" s="93"/>
      <c r="DXN431" s="93"/>
      <c r="DXO431" s="93"/>
      <c r="DXP431" s="93"/>
      <c r="DXQ431" s="93"/>
      <c r="DXR431" s="93"/>
      <c r="DXS431" s="93"/>
      <c r="DXT431" s="93"/>
      <c r="DXU431" s="93"/>
      <c r="DXV431" s="93"/>
      <c r="DXW431" s="93"/>
      <c r="DXX431" s="93"/>
      <c r="DXY431" s="93"/>
      <c r="DXZ431" s="93"/>
      <c r="DYA431" s="93"/>
      <c r="DYB431" s="93"/>
      <c r="DYC431" s="93"/>
      <c r="DYD431" s="93"/>
      <c r="DYE431" s="93"/>
      <c r="DYF431" s="93"/>
      <c r="DYG431" s="93"/>
      <c r="DYH431" s="93"/>
      <c r="DYI431" s="93"/>
      <c r="DYJ431" s="93"/>
      <c r="DYK431" s="93"/>
      <c r="DYL431" s="93"/>
      <c r="DYM431" s="93"/>
      <c r="DYN431" s="93"/>
      <c r="DYO431" s="93"/>
      <c r="DYP431" s="93"/>
      <c r="DYQ431" s="93"/>
      <c r="DYR431" s="93"/>
      <c r="DYS431" s="93"/>
      <c r="DYT431" s="93"/>
      <c r="DYU431" s="93"/>
      <c r="DYV431" s="93"/>
      <c r="DYW431" s="93"/>
      <c r="DYX431" s="93"/>
      <c r="DYY431" s="93"/>
      <c r="DYZ431" s="93"/>
      <c r="DZA431" s="93"/>
      <c r="DZB431" s="93"/>
      <c r="DZC431" s="93"/>
      <c r="DZD431" s="93"/>
      <c r="DZE431" s="93"/>
      <c r="DZF431" s="93"/>
      <c r="DZG431" s="93"/>
      <c r="DZH431" s="93"/>
      <c r="DZI431" s="93"/>
      <c r="DZJ431" s="93"/>
      <c r="DZK431" s="93"/>
      <c r="DZL431" s="93"/>
      <c r="DZM431" s="93"/>
      <c r="DZN431" s="93"/>
      <c r="DZO431" s="93"/>
      <c r="DZP431" s="93"/>
      <c r="DZQ431" s="93"/>
      <c r="DZR431" s="93"/>
      <c r="DZS431" s="93"/>
      <c r="DZT431" s="93"/>
      <c r="DZU431" s="93"/>
      <c r="DZV431" s="93"/>
      <c r="DZW431" s="93"/>
      <c r="DZX431" s="93"/>
      <c r="DZY431" s="93"/>
      <c r="DZZ431" s="93"/>
      <c r="EAA431" s="93"/>
      <c r="EAB431" s="93"/>
      <c r="EAC431" s="93"/>
      <c r="EAD431" s="93"/>
      <c r="EAE431" s="93"/>
      <c r="EAF431" s="93"/>
      <c r="EAG431" s="93"/>
      <c r="EAH431" s="93"/>
      <c r="EAI431" s="93"/>
      <c r="EAJ431" s="93"/>
      <c r="EAK431" s="93"/>
      <c r="EAL431" s="93"/>
      <c r="EAM431" s="93"/>
      <c r="EAN431" s="93"/>
      <c r="EAO431" s="93"/>
      <c r="EAP431" s="93"/>
      <c r="EAQ431" s="93"/>
      <c r="EAR431" s="93"/>
      <c r="EAS431" s="93"/>
      <c r="EAT431" s="93"/>
      <c r="EAU431" s="93"/>
      <c r="EAV431" s="93"/>
      <c r="EAW431" s="93"/>
      <c r="EAX431" s="93"/>
      <c r="EAY431" s="93"/>
      <c r="EAZ431" s="93"/>
      <c r="EBA431" s="93"/>
      <c r="EBB431" s="93"/>
      <c r="EBC431" s="93"/>
      <c r="EBD431" s="93"/>
      <c r="EBE431" s="93"/>
      <c r="EBF431" s="93"/>
      <c r="EBG431" s="93"/>
      <c r="EBH431" s="93"/>
      <c r="EBI431" s="93"/>
      <c r="EBJ431" s="93"/>
      <c r="EBK431" s="93"/>
      <c r="EBL431" s="93"/>
      <c r="EBM431" s="93"/>
      <c r="EBN431" s="93"/>
      <c r="EBO431" s="93"/>
      <c r="EBP431" s="93"/>
      <c r="EBQ431" s="93"/>
      <c r="EBR431" s="93"/>
      <c r="EBS431" s="93"/>
      <c r="EBT431" s="93"/>
      <c r="EBU431" s="93"/>
      <c r="EBV431" s="93"/>
      <c r="EBW431" s="93"/>
      <c r="EBX431" s="93"/>
      <c r="EBY431" s="93"/>
      <c r="EBZ431" s="93"/>
      <c r="ECA431" s="93"/>
      <c r="ECB431" s="93"/>
      <c r="ECC431" s="93"/>
      <c r="ECD431" s="93"/>
      <c r="ECE431" s="93"/>
      <c r="ECF431" s="93"/>
      <c r="ECG431" s="93"/>
      <c r="ECH431" s="93"/>
      <c r="ECI431" s="93"/>
      <c r="ECJ431" s="93"/>
      <c r="ECK431" s="93"/>
      <c r="ECL431" s="93"/>
      <c r="ECM431" s="93"/>
      <c r="ECN431" s="93"/>
      <c r="ECO431" s="93"/>
      <c r="ECP431" s="93"/>
      <c r="ECQ431" s="93"/>
      <c r="ECR431" s="93"/>
      <c r="ECS431" s="93"/>
      <c r="ECT431" s="93"/>
      <c r="ECU431" s="93"/>
      <c r="ECV431" s="93"/>
      <c r="ECW431" s="93"/>
      <c r="ECX431" s="93"/>
      <c r="ECY431" s="93"/>
      <c r="ECZ431" s="93"/>
      <c r="EDA431" s="93"/>
      <c r="EDB431" s="93"/>
      <c r="EDC431" s="93"/>
      <c r="EDD431" s="93"/>
      <c r="EDE431" s="93"/>
      <c r="EDF431" s="93"/>
      <c r="EDG431" s="93"/>
      <c r="EDH431" s="93"/>
      <c r="EDI431" s="93"/>
      <c r="EDJ431" s="93"/>
      <c r="EDK431" s="93"/>
      <c r="EDL431" s="93"/>
      <c r="EDM431" s="93"/>
      <c r="EDN431" s="93"/>
      <c r="EDO431" s="93"/>
      <c r="EDP431" s="93"/>
      <c r="EDQ431" s="93"/>
      <c r="EDR431" s="93"/>
      <c r="EDS431" s="93"/>
      <c r="EDT431" s="93"/>
      <c r="EDU431" s="93"/>
      <c r="EDV431" s="93"/>
      <c r="EDW431" s="93"/>
      <c r="EDX431" s="93"/>
      <c r="EDY431" s="93"/>
      <c r="EDZ431" s="93"/>
      <c r="EEA431" s="93"/>
      <c r="EEB431" s="93"/>
      <c r="EEC431" s="93"/>
      <c r="EED431" s="93"/>
      <c r="EEE431" s="93"/>
      <c r="EEF431" s="93"/>
      <c r="EEG431" s="93"/>
      <c r="EEH431" s="93"/>
      <c r="EEI431" s="93"/>
      <c r="EEJ431" s="93"/>
      <c r="EEK431" s="93"/>
      <c r="EEL431" s="93"/>
      <c r="EEM431" s="93"/>
      <c r="EEN431" s="93"/>
      <c r="EEO431" s="93"/>
      <c r="EEP431" s="93"/>
      <c r="EEQ431" s="93"/>
      <c r="EER431" s="93"/>
      <c r="EES431" s="93"/>
      <c r="EET431" s="93"/>
      <c r="EEU431" s="93"/>
      <c r="EEV431" s="93"/>
      <c r="EEW431" s="93"/>
      <c r="EEX431" s="93"/>
      <c r="EEY431" s="93"/>
      <c r="EEZ431" s="93"/>
      <c r="EFA431" s="93"/>
      <c r="EFB431" s="93"/>
      <c r="EFC431" s="93"/>
      <c r="EFD431" s="93"/>
      <c r="EFE431" s="93"/>
      <c r="EFF431" s="93"/>
      <c r="EFG431" s="93"/>
      <c r="EFH431" s="93"/>
      <c r="EFI431" s="93"/>
      <c r="EFJ431" s="93"/>
      <c r="EFK431" s="93"/>
      <c r="EFL431" s="93"/>
      <c r="EFM431" s="93"/>
      <c r="EFN431" s="93"/>
      <c r="EFO431" s="93"/>
      <c r="EFP431" s="93"/>
      <c r="EFQ431" s="93"/>
      <c r="EFR431" s="93"/>
      <c r="EFS431" s="93"/>
      <c r="EFT431" s="93"/>
      <c r="EFU431" s="93"/>
      <c r="EFV431" s="93"/>
      <c r="EFW431" s="93"/>
      <c r="EFX431" s="93"/>
      <c r="EFY431" s="93"/>
      <c r="EFZ431" s="93"/>
      <c r="EGA431" s="93"/>
      <c r="EGB431" s="93"/>
      <c r="EGC431" s="93"/>
      <c r="EGD431" s="93"/>
      <c r="EGE431" s="93"/>
      <c r="EGF431" s="93"/>
      <c r="EGG431" s="93"/>
      <c r="EGH431" s="93"/>
      <c r="EGI431" s="93"/>
      <c r="EGJ431" s="93"/>
      <c r="EGK431" s="93"/>
      <c r="EGL431" s="93"/>
      <c r="EGM431" s="93"/>
      <c r="EGN431" s="93"/>
      <c r="EGO431" s="93"/>
      <c r="EGP431" s="93"/>
      <c r="EGQ431" s="93"/>
      <c r="EGR431" s="93"/>
      <c r="EGS431" s="93"/>
      <c r="EGT431" s="93"/>
      <c r="EGU431" s="93"/>
      <c r="EGV431" s="93"/>
      <c r="EGW431" s="93"/>
      <c r="EGX431" s="93"/>
      <c r="EGY431" s="93"/>
      <c r="EGZ431" s="93"/>
      <c r="EHA431" s="93"/>
      <c r="EHB431" s="93"/>
      <c r="EHC431" s="93"/>
      <c r="EHD431" s="93"/>
      <c r="EHE431" s="93"/>
      <c r="EHF431" s="93"/>
      <c r="EHG431" s="93"/>
      <c r="EHH431" s="93"/>
      <c r="EHI431" s="93"/>
      <c r="EHJ431" s="93"/>
      <c r="EHK431" s="93"/>
      <c r="EHL431" s="93"/>
      <c r="EHM431" s="93"/>
      <c r="EHN431" s="93"/>
      <c r="EHO431" s="93"/>
      <c r="EHP431" s="93"/>
      <c r="EHQ431" s="93"/>
      <c r="EHR431" s="93"/>
      <c r="EHS431" s="93"/>
      <c r="EHT431" s="93"/>
      <c r="EHU431" s="93"/>
      <c r="EHV431" s="93"/>
      <c r="EHW431" s="93"/>
      <c r="EHX431" s="93"/>
      <c r="EHY431" s="93"/>
      <c r="EHZ431" s="93"/>
      <c r="EIA431" s="93"/>
      <c r="EIB431" s="93"/>
      <c r="EIC431" s="93"/>
      <c r="EID431" s="93"/>
      <c r="EIE431" s="93"/>
      <c r="EIF431" s="93"/>
      <c r="EIG431" s="93"/>
      <c r="EIH431" s="93"/>
      <c r="EII431" s="93"/>
      <c r="EIJ431" s="93"/>
      <c r="EIK431" s="93"/>
      <c r="EIL431" s="93"/>
      <c r="EIM431" s="93"/>
      <c r="EIN431" s="93"/>
      <c r="EIO431" s="93"/>
      <c r="EIP431" s="93"/>
      <c r="EIQ431" s="93"/>
      <c r="EIR431" s="93"/>
      <c r="EIS431" s="93"/>
      <c r="EIT431" s="93"/>
      <c r="EIU431" s="93"/>
      <c r="EIV431" s="93"/>
      <c r="EIW431" s="93"/>
      <c r="EIX431" s="93"/>
      <c r="EIY431" s="93"/>
      <c r="EIZ431" s="93"/>
      <c r="EJA431" s="93"/>
      <c r="EJB431" s="93"/>
      <c r="EJC431" s="93"/>
      <c r="EJD431" s="93"/>
      <c r="EJE431" s="93"/>
      <c r="EJF431" s="93"/>
      <c r="EJG431" s="93"/>
      <c r="EJH431" s="93"/>
      <c r="EJI431" s="93"/>
      <c r="EJJ431" s="93"/>
      <c r="EJK431" s="93"/>
      <c r="EJL431" s="93"/>
      <c r="EJM431" s="93"/>
      <c r="EJN431" s="93"/>
      <c r="EJO431" s="93"/>
      <c r="EJP431" s="93"/>
      <c r="EJQ431" s="93"/>
      <c r="EJR431" s="93"/>
      <c r="EJS431" s="93"/>
      <c r="EJT431" s="93"/>
      <c r="EJU431" s="93"/>
      <c r="EJV431" s="93"/>
      <c r="EJW431" s="93"/>
      <c r="EJX431" s="93"/>
      <c r="EJY431" s="93"/>
      <c r="EJZ431" s="93"/>
      <c r="EKA431" s="93"/>
      <c r="EKB431" s="93"/>
      <c r="EKC431" s="93"/>
      <c r="EKD431" s="93"/>
      <c r="EKE431" s="93"/>
      <c r="EKF431" s="93"/>
      <c r="EKG431" s="93"/>
      <c r="EKH431" s="93"/>
      <c r="EKI431" s="93"/>
      <c r="EKJ431" s="93"/>
      <c r="EKK431" s="93"/>
      <c r="EKL431" s="93"/>
      <c r="EKM431" s="93"/>
      <c r="EKN431" s="93"/>
      <c r="EKO431" s="93"/>
      <c r="EKP431" s="93"/>
      <c r="EKQ431" s="93"/>
      <c r="EKR431" s="93"/>
      <c r="EKS431" s="93"/>
      <c r="EKT431" s="93"/>
      <c r="EKU431" s="93"/>
      <c r="EKV431" s="93"/>
      <c r="EKW431" s="93"/>
      <c r="EKX431" s="93"/>
      <c r="EKY431" s="93"/>
      <c r="EKZ431" s="93"/>
      <c r="ELA431" s="93"/>
      <c r="ELB431" s="93"/>
      <c r="ELC431" s="93"/>
      <c r="ELD431" s="93"/>
      <c r="ELE431" s="93"/>
      <c r="ELF431" s="93"/>
      <c r="ELG431" s="93"/>
      <c r="ELH431" s="93"/>
      <c r="ELI431" s="93"/>
      <c r="ELJ431" s="93"/>
      <c r="ELK431" s="93"/>
      <c r="ELL431" s="93"/>
      <c r="ELM431" s="93"/>
      <c r="ELN431" s="93"/>
      <c r="ELO431" s="93"/>
      <c r="ELP431" s="93"/>
      <c r="ELQ431" s="93"/>
      <c r="ELR431" s="93"/>
      <c r="ELS431" s="93"/>
      <c r="ELT431" s="93"/>
      <c r="ELU431" s="93"/>
      <c r="ELV431" s="93"/>
      <c r="ELW431" s="93"/>
      <c r="ELX431" s="93"/>
      <c r="ELY431" s="93"/>
      <c r="ELZ431" s="93"/>
      <c r="EMA431" s="93"/>
      <c r="EMB431" s="93"/>
      <c r="EMC431" s="93"/>
      <c r="EMD431" s="93"/>
      <c r="EME431" s="93"/>
      <c r="EMF431" s="93"/>
      <c r="EMG431" s="93"/>
      <c r="EMH431" s="93"/>
      <c r="EMI431" s="93"/>
      <c r="EMJ431" s="93"/>
      <c r="EMK431" s="93"/>
      <c r="EML431" s="93"/>
      <c r="EMM431" s="93"/>
      <c r="EMN431" s="93"/>
      <c r="EMO431" s="93"/>
      <c r="EMP431" s="93"/>
      <c r="EMQ431" s="93"/>
      <c r="EMR431" s="93"/>
      <c r="EMS431" s="93"/>
      <c r="EMT431" s="93"/>
      <c r="EMU431" s="93"/>
      <c r="EMV431" s="93"/>
      <c r="EMW431" s="93"/>
      <c r="EMX431" s="93"/>
      <c r="EMY431" s="93"/>
      <c r="EMZ431" s="93"/>
      <c r="ENA431" s="93"/>
      <c r="ENB431" s="93"/>
      <c r="ENC431" s="93"/>
      <c r="END431" s="93"/>
      <c r="ENE431" s="93"/>
      <c r="ENF431" s="93"/>
      <c r="ENG431" s="93"/>
      <c r="ENH431" s="93"/>
      <c r="ENI431" s="93"/>
      <c r="ENJ431" s="93"/>
      <c r="ENK431" s="93"/>
      <c r="ENL431" s="93"/>
      <c r="ENM431" s="93"/>
      <c r="ENN431" s="93"/>
      <c r="ENO431" s="93"/>
      <c r="ENP431" s="93"/>
      <c r="ENQ431" s="93"/>
      <c r="ENR431" s="93"/>
      <c r="ENS431" s="93"/>
      <c r="ENT431" s="93"/>
      <c r="ENU431" s="93"/>
      <c r="ENV431" s="93"/>
      <c r="ENW431" s="93"/>
      <c r="ENX431" s="93"/>
      <c r="ENY431" s="93"/>
      <c r="ENZ431" s="93"/>
      <c r="EOA431" s="93"/>
      <c r="EOB431" s="93"/>
      <c r="EOC431" s="93"/>
      <c r="EOD431" s="93"/>
      <c r="EOE431" s="93"/>
      <c r="EOF431" s="93"/>
      <c r="EOG431" s="93"/>
      <c r="EOH431" s="93"/>
      <c r="EOI431" s="93"/>
      <c r="EOJ431" s="93"/>
      <c r="EOK431" s="93"/>
      <c r="EOL431" s="93"/>
      <c r="EOM431" s="93"/>
      <c r="EON431" s="93"/>
      <c r="EOO431" s="93"/>
      <c r="EOP431" s="93"/>
      <c r="EOQ431" s="93"/>
      <c r="EOR431" s="93"/>
      <c r="EOS431" s="93"/>
      <c r="EOT431" s="93"/>
      <c r="EOU431" s="93"/>
      <c r="EOV431" s="93"/>
      <c r="EOW431" s="93"/>
      <c r="EOX431" s="93"/>
      <c r="EOY431" s="93"/>
      <c r="EOZ431" s="93"/>
      <c r="EPA431" s="93"/>
      <c r="EPB431" s="93"/>
      <c r="EPC431" s="93"/>
      <c r="EPD431" s="93"/>
      <c r="EPE431" s="93"/>
      <c r="EPF431" s="93"/>
      <c r="EPG431" s="93"/>
      <c r="EPH431" s="93"/>
      <c r="EPI431" s="93"/>
      <c r="EPJ431" s="93"/>
      <c r="EPK431" s="93"/>
      <c r="EPL431" s="93"/>
      <c r="EPM431" s="93"/>
      <c r="EPN431" s="93"/>
      <c r="EPO431" s="93"/>
      <c r="EPP431" s="93"/>
      <c r="EPQ431" s="93"/>
      <c r="EPR431" s="93"/>
      <c r="EPS431" s="93"/>
      <c r="EPT431" s="93"/>
      <c r="EPU431" s="93"/>
      <c r="EPV431" s="93"/>
      <c r="EPW431" s="93"/>
      <c r="EPX431" s="93"/>
      <c r="EPY431" s="93"/>
      <c r="EPZ431" s="93"/>
      <c r="EQA431" s="93"/>
      <c r="EQB431" s="93"/>
      <c r="EQC431" s="93"/>
      <c r="EQD431" s="93"/>
      <c r="EQE431" s="93"/>
      <c r="EQF431" s="93"/>
      <c r="EQG431" s="93"/>
      <c r="EQH431" s="93"/>
      <c r="EQI431" s="93"/>
      <c r="EQJ431" s="93"/>
      <c r="EQK431" s="93"/>
      <c r="EQL431" s="93"/>
      <c r="EQM431" s="93"/>
      <c r="EQN431" s="93"/>
      <c r="EQO431" s="93"/>
      <c r="EQP431" s="93"/>
      <c r="EQQ431" s="93"/>
      <c r="EQR431" s="93"/>
      <c r="EQS431" s="93"/>
      <c r="EQT431" s="93"/>
      <c r="EQU431" s="93"/>
      <c r="EQV431" s="93"/>
      <c r="EQW431" s="93"/>
      <c r="EQX431" s="93"/>
      <c r="EQY431" s="93"/>
      <c r="EQZ431" s="93"/>
      <c r="ERA431" s="93"/>
      <c r="ERB431" s="93"/>
      <c r="ERC431" s="93"/>
      <c r="ERD431" s="93"/>
      <c r="ERE431" s="93"/>
      <c r="ERF431" s="93"/>
      <c r="ERG431" s="93"/>
      <c r="ERH431" s="93"/>
      <c r="ERI431" s="93"/>
      <c r="ERJ431" s="93"/>
      <c r="ERK431" s="93"/>
      <c r="ERL431" s="93"/>
      <c r="ERM431" s="93"/>
      <c r="ERN431" s="93"/>
      <c r="ERO431" s="93"/>
      <c r="ERP431" s="93"/>
      <c r="ERQ431" s="93"/>
      <c r="ERR431" s="93"/>
      <c r="ERS431" s="93"/>
      <c r="ERT431" s="93"/>
      <c r="ERU431" s="93"/>
      <c r="ERV431" s="93"/>
      <c r="ERW431" s="93"/>
      <c r="ERX431" s="93"/>
      <c r="ERY431" s="93"/>
      <c r="ERZ431" s="93"/>
      <c r="ESA431" s="93"/>
      <c r="ESB431" s="93"/>
      <c r="ESC431" s="93"/>
      <c r="ESD431" s="93"/>
      <c r="ESE431" s="93"/>
      <c r="ESF431" s="93"/>
      <c r="ESG431" s="93"/>
      <c r="ESH431" s="93"/>
      <c r="ESI431" s="93"/>
      <c r="ESJ431" s="93"/>
      <c r="ESK431" s="93"/>
      <c r="ESL431" s="93"/>
      <c r="ESM431" s="93"/>
      <c r="ESN431" s="93"/>
      <c r="ESO431" s="93"/>
      <c r="ESP431" s="93"/>
      <c r="ESQ431" s="93"/>
      <c r="ESR431" s="93"/>
      <c r="ESS431" s="93"/>
      <c r="EST431" s="93"/>
      <c r="ESU431" s="93"/>
      <c r="ESV431" s="93"/>
      <c r="ESW431" s="93"/>
      <c r="ESX431" s="93"/>
      <c r="ESY431" s="93"/>
      <c r="ESZ431" s="93"/>
      <c r="ETA431" s="93"/>
      <c r="ETB431" s="93"/>
      <c r="ETC431" s="93"/>
      <c r="ETD431" s="93"/>
      <c r="ETE431" s="93"/>
      <c r="ETF431" s="93"/>
      <c r="ETG431" s="93"/>
      <c r="ETH431" s="93"/>
      <c r="ETI431" s="93"/>
      <c r="ETJ431" s="93"/>
      <c r="ETK431" s="93"/>
      <c r="ETL431" s="93"/>
      <c r="ETM431" s="93"/>
      <c r="ETN431" s="93"/>
      <c r="ETO431" s="93"/>
      <c r="ETP431" s="93"/>
      <c r="ETQ431" s="93"/>
      <c r="ETR431" s="93"/>
      <c r="ETS431" s="93"/>
      <c r="ETT431" s="93"/>
      <c r="ETU431" s="93"/>
      <c r="ETV431" s="93"/>
      <c r="ETW431" s="93"/>
      <c r="ETX431" s="93"/>
      <c r="ETY431" s="93"/>
      <c r="ETZ431" s="93"/>
      <c r="EUA431" s="93"/>
      <c r="EUB431" s="93"/>
      <c r="EUC431" s="93"/>
      <c r="EUD431" s="93"/>
      <c r="EUE431" s="93"/>
      <c r="EUF431" s="93"/>
      <c r="EUG431" s="93"/>
      <c r="EUH431" s="93"/>
      <c r="EUI431" s="93"/>
      <c r="EUJ431" s="93"/>
      <c r="EUK431" s="93"/>
      <c r="EUL431" s="93"/>
      <c r="EUM431" s="93"/>
      <c r="EUN431" s="93"/>
      <c r="EUO431" s="93"/>
      <c r="EUP431" s="93"/>
      <c r="EUQ431" s="93"/>
      <c r="EUR431" s="93"/>
      <c r="EUS431" s="93"/>
      <c r="EUT431" s="93"/>
      <c r="EUU431" s="93"/>
      <c r="EUV431" s="93"/>
      <c r="EUW431" s="93"/>
      <c r="EUX431" s="93"/>
      <c r="EUY431" s="93"/>
      <c r="EUZ431" s="93"/>
      <c r="EVA431" s="93"/>
      <c r="EVB431" s="93"/>
      <c r="EVC431" s="93"/>
      <c r="EVD431" s="93"/>
      <c r="EVE431" s="93"/>
      <c r="EVF431" s="93"/>
      <c r="EVG431" s="93"/>
      <c r="EVH431" s="93"/>
      <c r="EVI431" s="93"/>
      <c r="EVJ431" s="93"/>
      <c r="EVK431" s="93"/>
      <c r="EVL431" s="93"/>
      <c r="EVM431" s="93"/>
      <c r="EVN431" s="93"/>
      <c r="EVO431" s="93"/>
      <c r="EVP431" s="93"/>
      <c r="EVQ431" s="93"/>
      <c r="EVR431" s="93"/>
      <c r="EVS431" s="93"/>
      <c r="EVT431" s="93"/>
      <c r="EVU431" s="93"/>
      <c r="EVV431" s="93"/>
      <c r="EVW431" s="93"/>
      <c r="EVX431" s="93"/>
      <c r="EVY431" s="93"/>
      <c r="EVZ431" s="93"/>
      <c r="EWA431" s="93"/>
      <c r="EWB431" s="93"/>
      <c r="EWC431" s="93"/>
      <c r="EWD431" s="93"/>
      <c r="EWE431" s="93"/>
      <c r="EWF431" s="93"/>
      <c r="EWG431" s="93"/>
      <c r="EWH431" s="93"/>
      <c r="EWI431" s="93"/>
      <c r="EWJ431" s="93"/>
      <c r="EWK431" s="93"/>
      <c r="EWL431" s="93"/>
      <c r="EWM431" s="93"/>
      <c r="EWN431" s="93"/>
      <c r="EWO431" s="93"/>
      <c r="EWP431" s="93"/>
      <c r="EWQ431" s="93"/>
      <c r="EWR431" s="93"/>
      <c r="EWS431" s="93"/>
      <c r="EWT431" s="93"/>
      <c r="EWU431" s="93"/>
      <c r="EWV431" s="93"/>
      <c r="EWW431" s="93"/>
      <c r="EWX431" s="93"/>
      <c r="EWY431" s="93"/>
      <c r="EWZ431" s="93"/>
      <c r="EXA431" s="93"/>
      <c r="EXB431" s="93"/>
      <c r="EXC431" s="93"/>
      <c r="EXD431" s="93"/>
      <c r="EXE431" s="93"/>
      <c r="EXF431" s="93"/>
      <c r="EXG431" s="93"/>
      <c r="EXH431" s="93"/>
      <c r="EXI431" s="93"/>
      <c r="EXJ431" s="93"/>
      <c r="EXK431" s="93"/>
      <c r="EXL431" s="93"/>
      <c r="EXM431" s="93"/>
      <c r="EXN431" s="93"/>
      <c r="EXO431" s="93"/>
      <c r="EXP431" s="93"/>
      <c r="EXQ431" s="93"/>
      <c r="EXR431" s="93"/>
      <c r="EXS431" s="93"/>
      <c r="EXT431" s="93"/>
      <c r="EXU431" s="93"/>
      <c r="EXV431" s="93"/>
      <c r="EXW431" s="93"/>
      <c r="EXX431" s="93"/>
      <c r="EXY431" s="93"/>
      <c r="EXZ431" s="93"/>
      <c r="EYA431" s="93"/>
      <c r="EYB431" s="93"/>
      <c r="EYC431" s="93"/>
      <c r="EYD431" s="93"/>
      <c r="EYE431" s="93"/>
      <c r="EYF431" s="93"/>
      <c r="EYG431" s="93"/>
      <c r="EYH431" s="93"/>
      <c r="EYI431" s="93"/>
      <c r="EYJ431" s="93"/>
      <c r="EYK431" s="93"/>
      <c r="EYL431" s="93"/>
      <c r="EYM431" s="93"/>
      <c r="EYN431" s="93"/>
      <c r="EYO431" s="93"/>
      <c r="EYP431" s="93"/>
      <c r="EYQ431" s="93"/>
      <c r="EYR431" s="93"/>
      <c r="EYS431" s="93"/>
      <c r="EYT431" s="93"/>
      <c r="EYU431" s="93"/>
      <c r="EYV431" s="93"/>
      <c r="EYW431" s="93"/>
      <c r="EYX431" s="93"/>
      <c r="EYY431" s="93"/>
      <c r="EYZ431" s="93"/>
      <c r="EZA431" s="93"/>
      <c r="EZB431" s="93"/>
      <c r="EZC431" s="93"/>
      <c r="EZD431" s="93"/>
      <c r="EZE431" s="93"/>
      <c r="EZF431" s="93"/>
      <c r="EZG431" s="93"/>
      <c r="EZH431" s="93"/>
      <c r="EZI431" s="93"/>
      <c r="EZJ431" s="93"/>
      <c r="EZK431" s="93"/>
      <c r="EZL431" s="93"/>
      <c r="EZM431" s="93"/>
      <c r="EZN431" s="93"/>
      <c r="EZO431" s="93"/>
      <c r="EZP431" s="93"/>
      <c r="EZQ431" s="93"/>
      <c r="EZR431" s="93"/>
      <c r="EZS431" s="93"/>
      <c r="EZT431" s="93"/>
      <c r="EZU431" s="93"/>
      <c r="EZV431" s="93"/>
      <c r="EZW431" s="93"/>
      <c r="EZX431" s="93"/>
      <c r="EZY431" s="93"/>
      <c r="EZZ431" s="93"/>
      <c r="FAA431" s="93"/>
      <c r="FAB431" s="93"/>
      <c r="FAC431" s="93"/>
      <c r="FAD431" s="93"/>
      <c r="FAE431" s="93"/>
      <c r="FAF431" s="93"/>
      <c r="FAG431" s="93"/>
      <c r="FAH431" s="93"/>
      <c r="FAI431" s="93"/>
      <c r="FAJ431" s="93"/>
      <c r="FAK431" s="93"/>
      <c r="FAL431" s="93"/>
      <c r="FAM431" s="93"/>
      <c r="FAN431" s="93"/>
      <c r="FAO431" s="93"/>
      <c r="FAP431" s="93"/>
      <c r="FAQ431" s="93"/>
      <c r="FAR431" s="93"/>
      <c r="FAS431" s="93"/>
      <c r="FAT431" s="93"/>
      <c r="FAU431" s="93"/>
      <c r="FAV431" s="93"/>
      <c r="FAW431" s="93"/>
      <c r="FAX431" s="93"/>
      <c r="FAY431" s="93"/>
      <c r="FAZ431" s="93"/>
      <c r="FBA431" s="93"/>
      <c r="FBB431" s="93"/>
      <c r="FBC431" s="93"/>
      <c r="FBD431" s="93"/>
      <c r="FBE431" s="93"/>
      <c r="FBF431" s="93"/>
      <c r="FBG431" s="93"/>
      <c r="FBH431" s="93"/>
      <c r="FBI431" s="93"/>
      <c r="FBJ431" s="93"/>
      <c r="FBK431" s="93"/>
      <c r="FBL431" s="93"/>
      <c r="FBM431" s="93"/>
      <c r="FBN431" s="93"/>
      <c r="FBO431" s="93"/>
      <c r="FBP431" s="93"/>
      <c r="FBQ431" s="93"/>
      <c r="FBR431" s="93"/>
      <c r="FBS431" s="93"/>
      <c r="FBT431" s="93"/>
      <c r="FBU431" s="93"/>
      <c r="FBV431" s="93"/>
      <c r="FBW431" s="93"/>
      <c r="FBX431" s="93"/>
      <c r="FBY431" s="93"/>
      <c r="FBZ431" s="93"/>
      <c r="FCA431" s="93"/>
      <c r="FCB431" s="93"/>
      <c r="FCC431" s="93"/>
      <c r="FCD431" s="93"/>
      <c r="FCE431" s="93"/>
      <c r="FCF431" s="93"/>
      <c r="FCG431" s="93"/>
      <c r="FCH431" s="93"/>
      <c r="FCI431" s="93"/>
      <c r="FCJ431" s="93"/>
      <c r="FCK431" s="93"/>
      <c r="FCL431" s="93"/>
      <c r="FCM431" s="93"/>
      <c r="FCN431" s="93"/>
      <c r="FCO431" s="93"/>
      <c r="FCP431" s="93"/>
      <c r="FCQ431" s="93"/>
      <c r="FCR431" s="93"/>
      <c r="FCS431" s="93"/>
      <c r="FCT431" s="93"/>
      <c r="FCU431" s="93"/>
      <c r="FCV431" s="93"/>
      <c r="FCW431" s="93"/>
      <c r="FCX431" s="93"/>
      <c r="FCY431" s="93"/>
      <c r="FCZ431" s="93"/>
      <c r="FDA431" s="93"/>
      <c r="FDB431" s="93"/>
      <c r="FDC431" s="93"/>
      <c r="FDD431" s="93"/>
      <c r="FDE431" s="93"/>
      <c r="FDF431" s="93"/>
      <c r="FDG431" s="93"/>
      <c r="FDH431" s="93"/>
      <c r="FDI431" s="93"/>
      <c r="FDJ431" s="93"/>
      <c r="FDK431" s="93"/>
      <c r="FDL431" s="93"/>
      <c r="FDM431" s="93"/>
      <c r="FDN431" s="93"/>
      <c r="FDO431" s="93"/>
      <c r="FDP431" s="93"/>
      <c r="FDQ431" s="93"/>
      <c r="FDR431" s="93"/>
      <c r="FDS431" s="93"/>
      <c r="FDT431" s="93"/>
      <c r="FDU431" s="93"/>
      <c r="FDV431" s="93"/>
      <c r="FDW431" s="93"/>
      <c r="FDX431" s="93"/>
      <c r="FDY431" s="93"/>
      <c r="FDZ431" s="93"/>
      <c r="FEA431" s="93"/>
      <c r="FEB431" s="93"/>
      <c r="FEC431" s="93"/>
      <c r="FED431" s="93"/>
      <c r="FEE431" s="93"/>
      <c r="FEF431" s="93"/>
      <c r="FEG431" s="93"/>
      <c r="FEH431" s="93"/>
      <c r="FEI431" s="93"/>
      <c r="FEJ431" s="93"/>
      <c r="FEK431" s="93"/>
      <c r="FEL431" s="93"/>
      <c r="FEM431" s="93"/>
      <c r="FEN431" s="93"/>
      <c r="FEO431" s="93"/>
      <c r="FEP431" s="93"/>
      <c r="FEQ431" s="93"/>
      <c r="FER431" s="93"/>
      <c r="FES431" s="93"/>
      <c r="FET431" s="93"/>
      <c r="FEU431" s="93"/>
      <c r="FEV431" s="93"/>
      <c r="FEW431" s="93"/>
      <c r="FEX431" s="93"/>
      <c r="FEY431" s="93"/>
      <c r="FEZ431" s="93"/>
      <c r="FFA431" s="93"/>
      <c r="FFB431" s="93"/>
      <c r="FFC431" s="93"/>
      <c r="FFD431" s="93"/>
      <c r="FFE431" s="93"/>
      <c r="FFF431" s="93"/>
      <c r="FFG431" s="93"/>
      <c r="FFH431" s="93"/>
      <c r="FFI431" s="93"/>
      <c r="FFJ431" s="93"/>
      <c r="FFK431" s="93"/>
      <c r="FFL431" s="93"/>
      <c r="FFM431" s="93"/>
      <c r="FFN431" s="93"/>
      <c r="FFO431" s="93"/>
      <c r="FFP431" s="93"/>
      <c r="FFQ431" s="93"/>
      <c r="FFR431" s="93"/>
      <c r="FFS431" s="93"/>
      <c r="FFT431" s="93"/>
      <c r="FFU431" s="93"/>
      <c r="FFV431" s="93"/>
      <c r="FFW431" s="93"/>
      <c r="FFX431" s="93"/>
      <c r="FFY431" s="93"/>
      <c r="FFZ431" s="93"/>
      <c r="FGA431" s="93"/>
      <c r="FGB431" s="93"/>
      <c r="FGC431" s="93"/>
      <c r="FGD431" s="93"/>
      <c r="FGE431" s="93"/>
      <c r="FGF431" s="93"/>
      <c r="FGG431" s="93"/>
      <c r="FGH431" s="93"/>
      <c r="FGI431" s="93"/>
      <c r="FGJ431" s="93"/>
      <c r="FGK431" s="93"/>
      <c r="FGL431" s="93"/>
      <c r="FGM431" s="93"/>
      <c r="FGN431" s="93"/>
      <c r="FGO431" s="93"/>
      <c r="FGP431" s="93"/>
      <c r="FGQ431" s="93"/>
      <c r="FGR431" s="93"/>
      <c r="FGS431" s="93"/>
      <c r="FGT431" s="93"/>
      <c r="FGU431" s="93"/>
      <c r="FGV431" s="93"/>
      <c r="FGW431" s="93"/>
      <c r="FGX431" s="93"/>
      <c r="FGY431" s="93"/>
      <c r="FGZ431" s="93"/>
      <c r="FHA431" s="93"/>
      <c r="FHB431" s="93"/>
      <c r="FHC431" s="93"/>
      <c r="FHD431" s="93"/>
      <c r="FHE431" s="93"/>
      <c r="FHF431" s="93"/>
      <c r="FHG431" s="93"/>
      <c r="FHH431" s="93"/>
      <c r="FHI431" s="93"/>
      <c r="FHJ431" s="93"/>
      <c r="FHK431" s="93"/>
      <c r="FHL431" s="93"/>
      <c r="FHM431" s="93"/>
      <c r="FHN431" s="93"/>
      <c r="FHO431" s="93"/>
      <c r="FHP431" s="93"/>
      <c r="FHQ431" s="93"/>
      <c r="FHR431" s="93"/>
      <c r="FHS431" s="93"/>
      <c r="FHT431" s="93"/>
      <c r="FHU431" s="93"/>
      <c r="FHV431" s="93"/>
      <c r="FHW431" s="93"/>
      <c r="FHX431" s="93"/>
      <c r="FHY431" s="93"/>
      <c r="FHZ431" s="93"/>
      <c r="FIA431" s="93"/>
      <c r="FIB431" s="93"/>
      <c r="FIC431" s="93"/>
      <c r="FID431" s="93"/>
      <c r="FIE431" s="93"/>
      <c r="FIF431" s="93"/>
      <c r="FIG431" s="93"/>
      <c r="FIH431" s="93"/>
      <c r="FII431" s="93"/>
      <c r="FIJ431" s="93"/>
      <c r="FIK431" s="93"/>
      <c r="FIL431" s="93"/>
      <c r="FIM431" s="93"/>
      <c r="FIN431" s="93"/>
      <c r="FIO431" s="93"/>
      <c r="FIP431" s="93"/>
      <c r="FIQ431" s="93"/>
      <c r="FIR431" s="93"/>
      <c r="FIS431" s="93"/>
      <c r="FIT431" s="93"/>
      <c r="FIU431" s="93"/>
      <c r="FIV431" s="93"/>
      <c r="FIW431" s="93"/>
      <c r="FIX431" s="93"/>
      <c r="FIY431" s="93"/>
      <c r="FIZ431" s="93"/>
      <c r="FJA431" s="93"/>
      <c r="FJB431" s="93"/>
      <c r="FJC431" s="93"/>
      <c r="FJD431" s="93"/>
      <c r="FJE431" s="93"/>
      <c r="FJF431" s="93"/>
      <c r="FJG431" s="93"/>
      <c r="FJH431" s="93"/>
      <c r="FJI431" s="93"/>
      <c r="FJJ431" s="93"/>
      <c r="FJK431" s="93"/>
      <c r="FJL431" s="93"/>
      <c r="FJM431" s="93"/>
      <c r="FJN431" s="93"/>
      <c r="FJO431" s="93"/>
      <c r="FJP431" s="93"/>
      <c r="FJQ431" s="93"/>
      <c r="FJR431" s="93"/>
      <c r="FJS431" s="93"/>
      <c r="FJT431" s="93"/>
      <c r="FJU431" s="93"/>
      <c r="FJV431" s="93"/>
      <c r="FJW431" s="93"/>
      <c r="FJX431" s="93"/>
      <c r="FJY431" s="93"/>
      <c r="FJZ431" s="93"/>
      <c r="FKA431" s="93"/>
      <c r="FKB431" s="93"/>
      <c r="FKC431" s="93"/>
      <c r="FKD431" s="93"/>
      <c r="FKE431" s="93"/>
      <c r="FKF431" s="93"/>
      <c r="FKG431" s="93"/>
      <c r="FKH431" s="93"/>
      <c r="FKI431" s="93"/>
      <c r="FKJ431" s="93"/>
      <c r="FKK431" s="93"/>
      <c r="FKL431" s="93"/>
      <c r="FKM431" s="93"/>
      <c r="FKN431" s="93"/>
      <c r="FKO431" s="93"/>
      <c r="FKP431" s="93"/>
      <c r="FKQ431" s="93"/>
      <c r="FKR431" s="93"/>
      <c r="FKS431" s="93"/>
      <c r="FKT431" s="93"/>
      <c r="FKU431" s="93"/>
      <c r="FKV431" s="93"/>
      <c r="FKW431" s="93"/>
      <c r="FKX431" s="93"/>
      <c r="FKY431" s="93"/>
      <c r="FKZ431" s="93"/>
      <c r="FLA431" s="93"/>
      <c r="FLB431" s="93"/>
      <c r="FLC431" s="93"/>
      <c r="FLD431" s="93"/>
      <c r="FLE431" s="93"/>
      <c r="FLF431" s="93"/>
      <c r="FLG431" s="93"/>
      <c r="FLH431" s="93"/>
      <c r="FLI431" s="93"/>
      <c r="FLJ431" s="93"/>
      <c r="FLK431" s="93"/>
      <c r="FLL431" s="93"/>
      <c r="FLM431" s="93"/>
      <c r="FLN431" s="93"/>
      <c r="FLO431" s="93"/>
      <c r="FLP431" s="93"/>
      <c r="FLQ431" s="93"/>
      <c r="FLR431" s="93"/>
      <c r="FLS431" s="93"/>
      <c r="FLT431" s="93"/>
      <c r="FLU431" s="93"/>
      <c r="FLV431" s="93"/>
      <c r="FLW431" s="93"/>
      <c r="FLX431" s="93"/>
      <c r="FLY431" s="93"/>
      <c r="FLZ431" s="93"/>
      <c r="FMA431" s="93"/>
      <c r="FMB431" s="93"/>
      <c r="FMC431" s="93"/>
      <c r="FMD431" s="93"/>
      <c r="FME431" s="93"/>
      <c r="FMF431" s="93"/>
      <c r="FMG431" s="93"/>
      <c r="FMH431" s="93"/>
      <c r="FMI431" s="93"/>
      <c r="FMJ431" s="93"/>
      <c r="FMK431" s="93"/>
      <c r="FML431" s="93"/>
      <c r="FMM431" s="93"/>
      <c r="FMN431" s="93"/>
      <c r="FMO431" s="93"/>
      <c r="FMP431" s="93"/>
      <c r="FMQ431" s="93"/>
      <c r="FMR431" s="93"/>
      <c r="FMS431" s="93"/>
      <c r="FMT431" s="93"/>
      <c r="FMU431" s="93"/>
      <c r="FMV431" s="93"/>
      <c r="FMW431" s="93"/>
      <c r="FMX431" s="93"/>
      <c r="FMY431" s="93"/>
      <c r="FMZ431" s="93"/>
      <c r="FNA431" s="93"/>
      <c r="FNB431" s="93"/>
      <c r="FNC431" s="93"/>
      <c r="FND431" s="93"/>
      <c r="FNE431" s="93"/>
      <c r="FNF431" s="93"/>
      <c r="FNG431" s="93"/>
      <c r="FNH431" s="93"/>
      <c r="FNI431" s="93"/>
      <c r="FNJ431" s="93"/>
      <c r="FNK431" s="93"/>
      <c r="FNL431" s="93"/>
      <c r="FNM431" s="93"/>
      <c r="FNN431" s="93"/>
      <c r="FNO431" s="93"/>
      <c r="FNP431" s="93"/>
      <c r="FNQ431" s="93"/>
      <c r="FNR431" s="93"/>
      <c r="FNS431" s="93"/>
      <c r="FNT431" s="93"/>
      <c r="FNU431" s="93"/>
      <c r="FNV431" s="93"/>
      <c r="FNW431" s="93"/>
      <c r="FNX431" s="93"/>
      <c r="FNY431" s="93"/>
      <c r="FNZ431" s="93"/>
      <c r="FOA431" s="93"/>
      <c r="FOB431" s="93"/>
      <c r="FOC431" s="93"/>
      <c r="FOD431" s="93"/>
      <c r="FOE431" s="93"/>
      <c r="FOF431" s="93"/>
      <c r="FOG431" s="93"/>
      <c r="FOH431" s="93"/>
      <c r="FOI431" s="93"/>
      <c r="FOJ431" s="93"/>
      <c r="FOK431" s="93"/>
      <c r="FOL431" s="93"/>
      <c r="FOM431" s="93"/>
      <c r="FON431" s="93"/>
      <c r="FOO431" s="93"/>
      <c r="FOP431" s="93"/>
      <c r="FOQ431" s="93"/>
      <c r="FOR431" s="93"/>
      <c r="FOS431" s="93"/>
      <c r="FOT431" s="93"/>
      <c r="FOU431" s="93"/>
      <c r="FOV431" s="93"/>
      <c r="FOW431" s="93"/>
      <c r="FOX431" s="93"/>
      <c r="FOY431" s="93"/>
      <c r="FOZ431" s="93"/>
      <c r="FPA431" s="93"/>
      <c r="FPB431" s="93"/>
      <c r="FPC431" s="93"/>
      <c r="FPD431" s="93"/>
      <c r="FPE431" s="93"/>
      <c r="FPF431" s="93"/>
      <c r="FPG431" s="93"/>
      <c r="FPH431" s="93"/>
      <c r="FPI431" s="93"/>
      <c r="FPJ431" s="93"/>
      <c r="FPK431" s="93"/>
      <c r="FPL431" s="93"/>
      <c r="FPM431" s="93"/>
      <c r="FPN431" s="93"/>
      <c r="FPO431" s="93"/>
      <c r="FPP431" s="93"/>
      <c r="FPQ431" s="93"/>
      <c r="FPR431" s="93"/>
      <c r="FPS431" s="93"/>
      <c r="FPT431" s="93"/>
      <c r="FPU431" s="93"/>
      <c r="FPV431" s="93"/>
      <c r="FPW431" s="93"/>
      <c r="FPX431" s="93"/>
      <c r="FPY431" s="93"/>
      <c r="FPZ431" s="93"/>
      <c r="FQA431" s="93"/>
      <c r="FQB431" s="93"/>
      <c r="FQC431" s="93"/>
      <c r="FQD431" s="93"/>
      <c r="FQE431" s="93"/>
      <c r="FQF431" s="93"/>
      <c r="FQG431" s="93"/>
      <c r="FQH431" s="93"/>
      <c r="FQI431" s="93"/>
      <c r="FQJ431" s="93"/>
      <c r="FQK431" s="93"/>
      <c r="FQL431" s="93"/>
      <c r="FQM431" s="93"/>
      <c r="FQN431" s="93"/>
      <c r="FQO431" s="93"/>
      <c r="FQP431" s="93"/>
      <c r="FQQ431" s="93"/>
      <c r="FQR431" s="93"/>
      <c r="FQS431" s="93"/>
      <c r="FQT431" s="93"/>
      <c r="FQU431" s="93"/>
      <c r="FQV431" s="93"/>
      <c r="FQW431" s="93"/>
      <c r="FQX431" s="93"/>
      <c r="FQY431" s="93"/>
      <c r="FQZ431" s="93"/>
      <c r="FRA431" s="93"/>
      <c r="FRB431" s="93"/>
      <c r="FRC431" s="93"/>
      <c r="FRD431" s="93"/>
      <c r="FRE431" s="93"/>
      <c r="FRF431" s="93"/>
      <c r="FRG431" s="93"/>
      <c r="FRH431" s="93"/>
      <c r="FRI431" s="93"/>
      <c r="FRJ431" s="93"/>
      <c r="FRK431" s="93"/>
      <c r="FRL431" s="93"/>
      <c r="FRM431" s="93"/>
      <c r="FRN431" s="93"/>
      <c r="FRO431" s="93"/>
      <c r="FRP431" s="93"/>
      <c r="FRQ431" s="93"/>
      <c r="FRR431" s="93"/>
      <c r="FRS431" s="93"/>
      <c r="FRT431" s="93"/>
      <c r="FRU431" s="93"/>
      <c r="FRV431" s="93"/>
      <c r="FRW431" s="93"/>
      <c r="FRX431" s="93"/>
      <c r="FRY431" s="93"/>
      <c r="FRZ431" s="93"/>
      <c r="FSA431" s="93"/>
      <c r="FSB431" s="93"/>
      <c r="FSC431" s="93"/>
      <c r="FSD431" s="93"/>
      <c r="FSE431" s="93"/>
      <c r="FSF431" s="93"/>
      <c r="FSG431" s="93"/>
      <c r="FSH431" s="93"/>
      <c r="FSI431" s="93"/>
      <c r="FSJ431" s="93"/>
      <c r="FSK431" s="93"/>
      <c r="FSL431" s="93"/>
      <c r="FSM431" s="93"/>
      <c r="FSN431" s="93"/>
      <c r="FSO431" s="93"/>
      <c r="FSP431" s="93"/>
      <c r="FSQ431" s="93"/>
      <c r="FSR431" s="93"/>
      <c r="FSS431" s="93"/>
      <c r="FST431" s="93"/>
      <c r="FSU431" s="93"/>
      <c r="FSV431" s="93"/>
      <c r="FSW431" s="93"/>
      <c r="FSX431" s="93"/>
      <c r="FSY431" s="93"/>
      <c r="FSZ431" s="93"/>
      <c r="FTA431" s="93"/>
      <c r="FTB431" s="93"/>
      <c r="FTC431" s="93"/>
      <c r="FTD431" s="93"/>
      <c r="FTE431" s="93"/>
      <c r="FTF431" s="93"/>
      <c r="FTG431" s="93"/>
      <c r="FTH431" s="93"/>
      <c r="FTI431" s="93"/>
      <c r="FTJ431" s="93"/>
      <c r="FTK431" s="93"/>
      <c r="FTL431" s="93"/>
      <c r="FTM431" s="93"/>
      <c r="FTN431" s="93"/>
      <c r="FTO431" s="93"/>
      <c r="FTP431" s="93"/>
      <c r="FTQ431" s="93"/>
      <c r="FTR431" s="93"/>
      <c r="FTS431" s="93"/>
      <c r="FTT431" s="93"/>
      <c r="FTU431" s="93"/>
      <c r="FTV431" s="93"/>
      <c r="FTW431" s="93"/>
      <c r="FTX431" s="93"/>
      <c r="FTY431" s="93"/>
      <c r="FTZ431" s="93"/>
      <c r="FUA431" s="93"/>
      <c r="FUB431" s="93"/>
      <c r="FUC431" s="93"/>
      <c r="FUD431" s="93"/>
      <c r="FUE431" s="93"/>
      <c r="FUF431" s="93"/>
      <c r="FUG431" s="93"/>
      <c r="FUH431" s="93"/>
      <c r="FUI431" s="93"/>
      <c r="FUJ431" s="93"/>
      <c r="FUK431" s="93"/>
      <c r="FUL431" s="93"/>
      <c r="FUM431" s="93"/>
      <c r="FUN431" s="93"/>
      <c r="FUO431" s="93"/>
      <c r="FUP431" s="93"/>
      <c r="FUQ431" s="93"/>
      <c r="FUR431" s="93"/>
      <c r="FUS431" s="93"/>
      <c r="FUT431" s="93"/>
      <c r="FUU431" s="93"/>
      <c r="FUV431" s="93"/>
      <c r="FUW431" s="93"/>
      <c r="FUX431" s="93"/>
      <c r="FUY431" s="93"/>
      <c r="FUZ431" s="93"/>
      <c r="FVA431" s="93"/>
      <c r="FVB431" s="93"/>
      <c r="FVC431" s="93"/>
      <c r="FVD431" s="93"/>
      <c r="FVE431" s="93"/>
      <c r="FVF431" s="93"/>
      <c r="FVG431" s="93"/>
      <c r="FVH431" s="93"/>
      <c r="FVI431" s="93"/>
      <c r="FVJ431" s="93"/>
      <c r="FVK431" s="93"/>
      <c r="FVL431" s="93"/>
      <c r="FVM431" s="93"/>
      <c r="FVN431" s="93"/>
      <c r="FVO431" s="93"/>
      <c r="FVP431" s="93"/>
      <c r="FVQ431" s="93"/>
      <c r="FVR431" s="93"/>
      <c r="FVS431" s="93"/>
      <c r="FVT431" s="93"/>
      <c r="FVU431" s="93"/>
      <c r="FVV431" s="93"/>
      <c r="FVW431" s="93"/>
      <c r="FVX431" s="93"/>
      <c r="FVY431" s="93"/>
      <c r="FVZ431" s="93"/>
      <c r="FWA431" s="93"/>
      <c r="FWB431" s="93"/>
      <c r="FWC431" s="93"/>
      <c r="FWD431" s="93"/>
      <c r="FWE431" s="93"/>
      <c r="FWF431" s="93"/>
      <c r="FWG431" s="93"/>
      <c r="FWH431" s="93"/>
      <c r="FWI431" s="93"/>
      <c r="FWJ431" s="93"/>
      <c r="FWK431" s="93"/>
      <c r="FWL431" s="93"/>
      <c r="FWM431" s="93"/>
      <c r="FWN431" s="93"/>
      <c r="FWO431" s="93"/>
      <c r="FWP431" s="93"/>
      <c r="FWQ431" s="93"/>
      <c r="FWR431" s="93"/>
      <c r="FWS431" s="93"/>
      <c r="FWT431" s="93"/>
      <c r="FWU431" s="93"/>
      <c r="FWV431" s="93"/>
      <c r="FWW431" s="93"/>
      <c r="FWX431" s="93"/>
      <c r="FWY431" s="93"/>
      <c r="FWZ431" s="93"/>
      <c r="FXA431" s="93"/>
      <c r="FXB431" s="93"/>
      <c r="FXC431" s="93"/>
      <c r="FXD431" s="93"/>
      <c r="FXE431" s="93"/>
      <c r="FXF431" s="93"/>
      <c r="FXG431" s="93"/>
      <c r="FXH431" s="93"/>
      <c r="FXI431" s="93"/>
      <c r="FXJ431" s="93"/>
      <c r="FXK431" s="93"/>
      <c r="FXL431" s="93"/>
      <c r="FXM431" s="93"/>
      <c r="FXN431" s="93"/>
      <c r="FXO431" s="93"/>
      <c r="FXP431" s="93"/>
      <c r="FXQ431" s="93"/>
      <c r="FXR431" s="93"/>
      <c r="FXS431" s="93"/>
      <c r="FXT431" s="93"/>
      <c r="FXU431" s="93"/>
      <c r="FXV431" s="93"/>
      <c r="FXW431" s="93"/>
      <c r="FXX431" s="93"/>
      <c r="FXY431" s="93"/>
      <c r="FXZ431" s="93"/>
      <c r="FYA431" s="93"/>
      <c r="FYB431" s="93"/>
      <c r="FYC431" s="93"/>
      <c r="FYD431" s="93"/>
      <c r="FYE431" s="93"/>
      <c r="FYF431" s="93"/>
      <c r="FYG431" s="93"/>
      <c r="FYH431" s="93"/>
      <c r="FYI431" s="93"/>
      <c r="FYJ431" s="93"/>
      <c r="FYK431" s="93"/>
      <c r="FYL431" s="93"/>
      <c r="FYM431" s="93"/>
      <c r="FYN431" s="93"/>
      <c r="FYO431" s="93"/>
      <c r="FYP431" s="93"/>
      <c r="FYQ431" s="93"/>
      <c r="FYR431" s="93"/>
      <c r="FYS431" s="93"/>
      <c r="FYT431" s="93"/>
      <c r="FYU431" s="93"/>
      <c r="FYV431" s="93"/>
      <c r="FYW431" s="93"/>
      <c r="FYX431" s="93"/>
      <c r="FYY431" s="93"/>
      <c r="FYZ431" s="93"/>
      <c r="FZA431" s="93"/>
      <c r="FZB431" s="93"/>
      <c r="FZC431" s="93"/>
      <c r="FZD431" s="93"/>
      <c r="FZE431" s="93"/>
      <c r="FZF431" s="93"/>
      <c r="FZG431" s="93"/>
      <c r="FZH431" s="93"/>
      <c r="FZI431" s="93"/>
      <c r="FZJ431" s="93"/>
      <c r="FZK431" s="93"/>
      <c r="FZL431" s="93"/>
      <c r="FZM431" s="93"/>
      <c r="FZN431" s="93"/>
      <c r="FZO431" s="93"/>
      <c r="FZP431" s="93"/>
      <c r="FZQ431" s="93"/>
      <c r="FZR431" s="93"/>
      <c r="FZS431" s="93"/>
      <c r="FZT431" s="93"/>
      <c r="FZU431" s="93"/>
      <c r="FZV431" s="93"/>
      <c r="FZW431" s="93"/>
      <c r="FZX431" s="93"/>
      <c r="FZY431" s="93"/>
      <c r="FZZ431" s="93"/>
      <c r="GAA431" s="93"/>
      <c r="GAB431" s="93"/>
      <c r="GAC431" s="93"/>
      <c r="GAD431" s="93"/>
      <c r="GAE431" s="93"/>
      <c r="GAF431" s="93"/>
      <c r="GAG431" s="93"/>
      <c r="GAH431" s="93"/>
      <c r="GAI431" s="93"/>
      <c r="GAJ431" s="93"/>
      <c r="GAK431" s="93"/>
      <c r="GAL431" s="93"/>
      <c r="GAM431" s="93"/>
      <c r="GAN431" s="93"/>
      <c r="GAO431" s="93"/>
      <c r="GAP431" s="93"/>
      <c r="GAQ431" s="93"/>
      <c r="GAR431" s="93"/>
      <c r="GAS431" s="93"/>
      <c r="GAT431" s="93"/>
      <c r="GAU431" s="93"/>
      <c r="GAV431" s="93"/>
      <c r="GAW431" s="93"/>
      <c r="GAX431" s="93"/>
      <c r="GAY431" s="93"/>
      <c r="GAZ431" s="93"/>
      <c r="GBA431" s="93"/>
      <c r="GBB431" s="93"/>
      <c r="GBC431" s="93"/>
      <c r="GBD431" s="93"/>
      <c r="GBE431" s="93"/>
      <c r="GBF431" s="93"/>
      <c r="GBG431" s="93"/>
      <c r="GBH431" s="93"/>
      <c r="GBI431" s="93"/>
      <c r="GBJ431" s="93"/>
      <c r="GBK431" s="93"/>
      <c r="GBL431" s="93"/>
      <c r="GBM431" s="93"/>
      <c r="GBN431" s="93"/>
      <c r="GBO431" s="93"/>
      <c r="GBP431" s="93"/>
      <c r="GBQ431" s="93"/>
      <c r="GBR431" s="93"/>
      <c r="GBS431" s="93"/>
      <c r="GBT431" s="93"/>
      <c r="GBU431" s="93"/>
      <c r="GBV431" s="93"/>
      <c r="GBW431" s="93"/>
      <c r="GBX431" s="93"/>
      <c r="GBY431" s="93"/>
      <c r="GBZ431" s="93"/>
      <c r="GCA431" s="93"/>
      <c r="GCB431" s="93"/>
      <c r="GCC431" s="93"/>
      <c r="GCD431" s="93"/>
      <c r="GCE431" s="93"/>
      <c r="GCF431" s="93"/>
      <c r="GCG431" s="93"/>
      <c r="GCH431" s="93"/>
      <c r="GCI431" s="93"/>
      <c r="GCJ431" s="93"/>
      <c r="GCK431" s="93"/>
      <c r="GCL431" s="93"/>
      <c r="GCM431" s="93"/>
      <c r="GCN431" s="93"/>
      <c r="GCO431" s="93"/>
      <c r="GCP431" s="93"/>
      <c r="GCQ431" s="93"/>
      <c r="GCR431" s="93"/>
      <c r="GCS431" s="93"/>
      <c r="GCT431" s="93"/>
      <c r="GCU431" s="93"/>
      <c r="GCV431" s="93"/>
      <c r="GCW431" s="93"/>
      <c r="GCX431" s="93"/>
      <c r="GCY431" s="93"/>
      <c r="GCZ431" s="93"/>
      <c r="GDA431" s="93"/>
      <c r="GDB431" s="93"/>
      <c r="GDC431" s="93"/>
      <c r="GDD431" s="93"/>
      <c r="GDE431" s="93"/>
      <c r="GDF431" s="93"/>
      <c r="GDG431" s="93"/>
      <c r="GDH431" s="93"/>
      <c r="GDI431" s="93"/>
      <c r="GDJ431" s="93"/>
      <c r="GDK431" s="93"/>
      <c r="GDL431" s="93"/>
      <c r="GDM431" s="93"/>
      <c r="GDN431" s="93"/>
      <c r="GDO431" s="93"/>
      <c r="GDP431" s="93"/>
      <c r="GDQ431" s="93"/>
      <c r="GDR431" s="93"/>
      <c r="GDS431" s="93"/>
      <c r="GDT431" s="93"/>
      <c r="GDU431" s="93"/>
      <c r="GDV431" s="93"/>
      <c r="GDW431" s="93"/>
      <c r="GDX431" s="93"/>
      <c r="GDY431" s="93"/>
      <c r="GDZ431" s="93"/>
      <c r="GEA431" s="93"/>
      <c r="GEB431" s="93"/>
      <c r="GEC431" s="93"/>
      <c r="GED431" s="93"/>
      <c r="GEE431" s="93"/>
      <c r="GEF431" s="93"/>
      <c r="GEG431" s="93"/>
      <c r="GEH431" s="93"/>
      <c r="GEI431" s="93"/>
      <c r="GEJ431" s="93"/>
      <c r="GEK431" s="93"/>
      <c r="GEL431" s="93"/>
      <c r="GEM431" s="93"/>
      <c r="GEN431" s="93"/>
      <c r="GEO431" s="93"/>
      <c r="GEP431" s="93"/>
      <c r="GEQ431" s="93"/>
      <c r="GER431" s="93"/>
      <c r="GES431" s="93"/>
      <c r="GET431" s="93"/>
      <c r="GEU431" s="93"/>
      <c r="GEV431" s="93"/>
      <c r="GEW431" s="93"/>
      <c r="GEX431" s="93"/>
      <c r="GEY431" s="93"/>
      <c r="GEZ431" s="93"/>
      <c r="GFA431" s="93"/>
      <c r="GFB431" s="93"/>
      <c r="GFC431" s="93"/>
      <c r="GFD431" s="93"/>
      <c r="GFE431" s="93"/>
      <c r="GFF431" s="93"/>
      <c r="GFG431" s="93"/>
      <c r="GFH431" s="93"/>
      <c r="GFI431" s="93"/>
      <c r="GFJ431" s="93"/>
      <c r="GFK431" s="93"/>
      <c r="GFL431" s="93"/>
      <c r="GFM431" s="93"/>
      <c r="GFN431" s="93"/>
      <c r="GFO431" s="93"/>
      <c r="GFP431" s="93"/>
      <c r="GFQ431" s="93"/>
      <c r="GFR431" s="93"/>
      <c r="GFS431" s="93"/>
      <c r="GFT431" s="93"/>
      <c r="GFU431" s="93"/>
      <c r="GFV431" s="93"/>
      <c r="GFW431" s="93"/>
      <c r="GFX431" s="93"/>
      <c r="GFY431" s="93"/>
      <c r="GFZ431" s="93"/>
      <c r="GGA431" s="93"/>
      <c r="GGB431" s="93"/>
      <c r="GGC431" s="93"/>
      <c r="GGD431" s="93"/>
      <c r="GGE431" s="93"/>
      <c r="GGF431" s="93"/>
      <c r="GGG431" s="93"/>
      <c r="GGH431" s="93"/>
      <c r="GGI431" s="93"/>
      <c r="GGJ431" s="93"/>
      <c r="GGK431" s="93"/>
      <c r="GGL431" s="93"/>
      <c r="GGM431" s="93"/>
      <c r="GGN431" s="93"/>
      <c r="GGO431" s="93"/>
      <c r="GGP431" s="93"/>
      <c r="GGQ431" s="93"/>
      <c r="GGR431" s="93"/>
      <c r="GGS431" s="93"/>
      <c r="GGT431" s="93"/>
      <c r="GGU431" s="93"/>
      <c r="GGV431" s="93"/>
      <c r="GGW431" s="93"/>
      <c r="GGX431" s="93"/>
      <c r="GGY431" s="93"/>
      <c r="GGZ431" s="93"/>
      <c r="GHA431" s="93"/>
      <c r="GHB431" s="93"/>
      <c r="GHC431" s="93"/>
      <c r="GHD431" s="93"/>
      <c r="GHE431" s="93"/>
      <c r="GHF431" s="93"/>
      <c r="GHG431" s="93"/>
      <c r="GHH431" s="93"/>
      <c r="GHI431" s="93"/>
      <c r="GHJ431" s="93"/>
      <c r="GHK431" s="93"/>
      <c r="GHL431" s="93"/>
      <c r="GHM431" s="93"/>
      <c r="GHN431" s="93"/>
      <c r="GHO431" s="93"/>
      <c r="GHP431" s="93"/>
      <c r="GHQ431" s="93"/>
      <c r="GHR431" s="93"/>
      <c r="GHS431" s="93"/>
      <c r="GHT431" s="93"/>
      <c r="GHU431" s="93"/>
      <c r="GHV431" s="93"/>
      <c r="GHW431" s="93"/>
      <c r="GHX431" s="93"/>
      <c r="GHY431" s="93"/>
      <c r="GHZ431" s="93"/>
      <c r="GIA431" s="93"/>
      <c r="GIB431" s="93"/>
      <c r="GIC431" s="93"/>
      <c r="GID431" s="93"/>
      <c r="GIE431" s="93"/>
      <c r="GIF431" s="93"/>
      <c r="GIG431" s="93"/>
      <c r="GIH431" s="93"/>
      <c r="GII431" s="93"/>
      <c r="GIJ431" s="93"/>
      <c r="GIK431" s="93"/>
      <c r="GIL431" s="93"/>
      <c r="GIM431" s="93"/>
      <c r="GIN431" s="93"/>
      <c r="GIO431" s="93"/>
      <c r="GIP431" s="93"/>
      <c r="GIQ431" s="93"/>
      <c r="GIR431" s="93"/>
      <c r="GIS431" s="93"/>
      <c r="GIT431" s="93"/>
      <c r="GIU431" s="93"/>
      <c r="GIV431" s="93"/>
      <c r="GIW431" s="93"/>
      <c r="GIX431" s="93"/>
      <c r="GIY431" s="93"/>
      <c r="GIZ431" s="93"/>
      <c r="GJA431" s="93"/>
      <c r="GJB431" s="93"/>
      <c r="GJC431" s="93"/>
      <c r="GJD431" s="93"/>
      <c r="GJE431" s="93"/>
      <c r="GJF431" s="93"/>
      <c r="GJG431" s="93"/>
      <c r="GJH431" s="93"/>
      <c r="GJI431" s="93"/>
      <c r="GJJ431" s="93"/>
      <c r="GJK431" s="93"/>
      <c r="GJL431" s="93"/>
      <c r="GJM431" s="93"/>
      <c r="GJN431" s="93"/>
      <c r="GJO431" s="93"/>
      <c r="GJP431" s="93"/>
      <c r="GJQ431" s="93"/>
      <c r="GJR431" s="93"/>
      <c r="GJS431" s="93"/>
      <c r="GJT431" s="93"/>
      <c r="GJU431" s="93"/>
      <c r="GJV431" s="93"/>
      <c r="GJW431" s="93"/>
      <c r="GJX431" s="93"/>
      <c r="GJY431" s="93"/>
      <c r="GJZ431" s="93"/>
      <c r="GKA431" s="93"/>
      <c r="GKB431" s="93"/>
      <c r="GKC431" s="93"/>
      <c r="GKD431" s="93"/>
      <c r="GKE431" s="93"/>
      <c r="GKF431" s="93"/>
      <c r="GKG431" s="93"/>
      <c r="GKH431" s="93"/>
      <c r="GKI431" s="93"/>
      <c r="GKJ431" s="93"/>
      <c r="GKK431" s="93"/>
      <c r="GKL431" s="93"/>
      <c r="GKM431" s="93"/>
      <c r="GKN431" s="93"/>
      <c r="GKO431" s="93"/>
      <c r="GKP431" s="93"/>
      <c r="GKQ431" s="93"/>
      <c r="GKR431" s="93"/>
      <c r="GKS431" s="93"/>
      <c r="GKT431" s="93"/>
      <c r="GKU431" s="93"/>
      <c r="GKV431" s="93"/>
      <c r="GKW431" s="93"/>
      <c r="GKX431" s="93"/>
      <c r="GKY431" s="93"/>
      <c r="GKZ431" s="93"/>
      <c r="GLA431" s="93"/>
      <c r="GLB431" s="93"/>
      <c r="GLC431" s="93"/>
      <c r="GLD431" s="93"/>
      <c r="GLE431" s="93"/>
      <c r="GLF431" s="93"/>
      <c r="GLG431" s="93"/>
      <c r="GLH431" s="93"/>
      <c r="GLI431" s="93"/>
      <c r="GLJ431" s="93"/>
      <c r="GLK431" s="93"/>
      <c r="GLL431" s="93"/>
      <c r="GLM431" s="93"/>
      <c r="GLN431" s="93"/>
      <c r="GLO431" s="93"/>
      <c r="GLP431" s="93"/>
      <c r="GLQ431" s="93"/>
      <c r="GLR431" s="93"/>
      <c r="GLS431" s="93"/>
      <c r="GLT431" s="93"/>
      <c r="GLU431" s="93"/>
      <c r="GLV431" s="93"/>
      <c r="GLW431" s="93"/>
      <c r="GLX431" s="93"/>
      <c r="GLY431" s="93"/>
      <c r="GLZ431" s="93"/>
      <c r="GMA431" s="93"/>
      <c r="GMB431" s="93"/>
      <c r="GMC431" s="93"/>
      <c r="GMD431" s="93"/>
      <c r="GME431" s="93"/>
      <c r="GMF431" s="93"/>
      <c r="GMG431" s="93"/>
      <c r="GMH431" s="93"/>
      <c r="GMI431" s="93"/>
      <c r="GMJ431" s="93"/>
      <c r="GMK431" s="93"/>
      <c r="GML431" s="93"/>
      <c r="GMM431" s="93"/>
      <c r="GMN431" s="93"/>
      <c r="GMO431" s="93"/>
      <c r="GMP431" s="93"/>
      <c r="GMQ431" s="93"/>
      <c r="GMR431" s="93"/>
      <c r="GMS431" s="93"/>
      <c r="GMT431" s="93"/>
      <c r="GMU431" s="93"/>
      <c r="GMV431" s="93"/>
      <c r="GMW431" s="93"/>
      <c r="GMX431" s="93"/>
      <c r="GMY431" s="93"/>
      <c r="GMZ431" s="93"/>
      <c r="GNA431" s="93"/>
      <c r="GNB431" s="93"/>
      <c r="GNC431" s="93"/>
      <c r="GND431" s="93"/>
      <c r="GNE431" s="93"/>
      <c r="GNF431" s="93"/>
      <c r="GNG431" s="93"/>
      <c r="GNH431" s="93"/>
      <c r="GNI431" s="93"/>
      <c r="GNJ431" s="93"/>
      <c r="GNK431" s="93"/>
      <c r="GNL431" s="93"/>
      <c r="GNM431" s="93"/>
      <c r="GNN431" s="93"/>
      <c r="GNO431" s="93"/>
      <c r="GNP431" s="93"/>
      <c r="GNQ431" s="93"/>
      <c r="GNR431" s="93"/>
      <c r="GNS431" s="93"/>
      <c r="GNT431" s="93"/>
      <c r="GNU431" s="93"/>
      <c r="GNV431" s="93"/>
      <c r="GNW431" s="93"/>
      <c r="GNX431" s="93"/>
      <c r="GNY431" s="93"/>
      <c r="GNZ431" s="93"/>
      <c r="GOA431" s="93"/>
      <c r="GOB431" s="93"/>
      <c r="GOC431" s="93"/>
      <c r="GOD431" s="93"/>
      <c r="GOE431" s="93"/>
      <c r="GOF431" s="93"/>
      <c r="GOG431" s="93"/>
      <c r="GOH431" s="93"/>
      <c r="GOI431" s="93"/>
      <c r="GOJ431" s="93"/>
      <c r="GOK431" s="93"/>
      <c r="GOL431" s="93"/>
      <c r="GOM431" s="93"/>
      <c r="GON431" s="93"/>
      <c r="GOO431" s="93"/>
      <c r="GOP431" s="93"/>
      <c r="GOQ431" s="93"/>
      <c r="GOR431" s="93"/>
      <c r="GOS431" s="93"/>
      <c r="GOT431" s="93"/>
      <c r="GOU431" s="93"/>
      <c r="GOV431" s="93"/>
      <c r="GOW431" s="93"/>
      <c r="GOX431" s="93"/>
      <c r="GOY431" s="93"/>
      <c r="GOZ431" s="93"/>
      <c r="GPA431" s="93"/>
      <c r="GPB431" s="93"/>
      <c r="GPC431" s="93"/>
      <c r="GPD431" s="93"/>
      <c r="GPE431" s="93"/>
      <c r="GPF431" s="93"/>
      <c r="GPG431" s="93"/>
      <c r="GPH431" s="93"/>
      <c r="GPI431" s="93"/>
      <c r="GPJ431" s="93"/>
      <c r="GPK431" s="93"/>
      <c r="GPL431" s="93"/>
      <c r="GPM431" s="93"/>
      <c r="GPN431" s="93"/>
      <c r="GPO431" s="93"/>
      <c r="GPP431" s="93"/>
      <c r="GPQ431" s="93"/>
      <c r="GPR431" s="93"/>
      <c r="GPS431" s="93"/>
      <c r="GPT431" s="93"/>
      <c r="GPU431" s="93"/>
      <c r="GPV431" s="93"/>
      <c r="GPW431" s="93"/>
      <c r="GPX431" s="93"/>
      <c r="GPY431" s="93"/>
      <c r="GPZ431" s="93"/>
      <c r="GQA431" s="93"/>
      <c r="GQB431" s="93"/>
      <c r="GQC431" s="93"/>
      <c r="GQD431" s="93"/>
      <c r="GQE431" s="93"/>
      <c r="GQF431" s="93"/>
      <c r="GQG431" s="93"/>
      <c r="GQH431" s="93"/>
      <c r="GQI431" s="93"/>
      <c r="GQJ431" s="93"/>
      <c r="GQK431" s="93"/>
      <c r="GQL431" s="93"/>
      <c r="GQM431" s="93"/>
      <c r="GQN431" s="93"/>
      <c r="GQO431" s="93"/>
      <c r="GQP431" s="93"/>
      <c r="GQQ431" s="93"/>
      <c r="GQR431" s="93"/>
      <c r="GQS431" s="93"/>
      <c r="GQT431" s="93"/>
      <c r="GQU431" s="93"/>
      <c r="GQV431" s="93"/>
      <c r="GQW431" s="93"/>
      <c r="GQX431" s="93"/>
      <c r="GQY431" s="93"/>
      <c r="GQZ431" s="93"/>
      <c r="GRA431" s="93"/>
      <c r="GRB431" s="93"/>
      <c r="GRC431" s="93"/>
      <c r="GRD431" s="93"/>
      <c r="GRE431" s="93"/>
      <c r="GRF431" s="93"/>
      <c r="GRG431" s="93"/>
      <c r="GRH431" s="93"/>
      <c r="GRI431" s="93"/>
      <c r="GRJ431" s="93"/>
      <c r="GRK431" s="93"/>
      <c r="GRL431" s="93"/>
      <c r="GRM431" s="93"/>
      <c r="GRN431" s="93"/>
      <c r="GRO431" s="93"/>
      <c r="GRP431" s="93"/>
      <c r="GRQ431" s="93"/>
      <c r="GRR431" s="93"/>
      <c r="GRS431" s="93"/>
      <c r="GRT431" s="93"/>
      <c r="GRU431" s="93"/>
      <c r="GRV431" s="93"/>
      <c r="GRW431" s="93"/>
      <c r="GRX431" s="93"/>
      <c r="GRY431" s="93"/>
      <c r="GRZ431" s="93"/>
      <c r="GSA431" s="93"/>
      <c r="GSB431" s="93"/>
      <c r="GSC431" s="93"/>
      <c r="GSD431" s="93"/>
      <c r="GSE431" s="93"/>
      <c r="GSF431" s="93"/>
      <c r="GSG431" s="93"/>
      <c r="GSH431" s="93"/>
      <c r="GSI431" s="93"/>
      <c r="GSJ431" s="93"/>
      <c r="GSK431" s="93"/>
      <c r="GSL431" s="93"/>
      <c r="GSM431" s="93"/>
      <c r="GSN431" s="93"/>
      <c r="GSO431" s="93"/>
      <c r="GSP431" s="93"/>
      <c r="GSQ431" s="93"/>
      <c r="GSR431" s="93"/>
      <c r="GSS431" s="93"/>
      <c r="GST431" s="93"/>
      <c r="GSU431" s="93"/>
      <c r="GSV431" s="93"/>
      <c r="GSW431" s="93"/>
      <c r="GSX431" s="93"/>
      <c r="GSY431" s="93"/>
      <c r="GSZ431" s="93"/>
      <c r="GTA431" s="93"/>
      <c r="GTB431" s="93"/>
      <c r="GTC431" s="93"/>
      <c r="GTD431" s="93"/>
      <c r="GTE431" s="93"/>
      <c r="GTF431" s="93"/>
      <c r="GTG431" s="93"/>
      <c r="GTH431" s="93"/>
      <c r="GTI431" s="93"/>
      <c r="GTJ431" s="93"/>
      <c r="GTK431" s="93"/>
      <c r="GTL431" s="93"/>
      <c r="GTM431" s="93"/>
      <c r="GTN431" s="93"/>
      <c r="GTO431" s="93"/>
      <c r="GTP431" s="93"/>
      <c r="GTQ431" s="93"/>
      <c r="GTR431" s="93"/>
      <c r="GTS431" s="93"/>
      <c r="GTT431" s="93"/>
      <c r="GTU431" s="93"/>
      <c r="GTV431" s="93"/>
      <c r="GTW431" s="93"/>
      <c r="GTX431" s="93"/>
      <c r="GTY431" s="93"/>
      <c r="GTZ431" s="93"/>
      <c r="GUA431" s="93"/>
      <c r="GUB431" s="93"/>
      <c r="GUC431" s="93"/>
      <c r="GUD431" s="93"/>
      <c r="GUE431" s="93"/>
      <c r="GUF431" s="93"/>
      <c r="GUG431" s="93"/>
      <c r="GUH431" s="93"/>
      <c r="GUI431" s="93"/>
      <c r="GUJ431" s="93"/>
      <c r="GUK431" s="93"/>
      <c r="GUL431" s="93"/>
      <c r="GUM431" s="93"/>
      <c r="GUN431" s="93"/>
      <c r="GUO431" s="93"/>
      <c r="GUP431" s="93"/>
      <c r="GUQ431" s="93"/>
      <c r="GUR431" s="93"/>
      <c r="GUS431" s="93"/>
      <c r="GUT431" s="93"/>
      <c r="GUU431" s="93"/>
      <c r="GUV431" s="93"/>
      <c r="GUW431" s="93"/>
      <c r="GUX431" s="93"/>
      <c r="GUY431" s="93"/>
      <c r="GUZ431" s="93"/>
      <c r="GVA431" s="93"/>
      <c r="GVB431" s="93"/>
      <c r="GVC431" s="93"/>
      <c r="GVD431" s="93"/>
      <c r="GVE431" s="93"/>
      <c r="GVF431" s="93"/>
      <c r="GVG431" s="93"/>
      <c r="GVH431" s="93"/>
      <c r="GVI431" s="93"/>
      <c r="GVJ431" s="93"/>
      <c r="GVK431" s="93"/>
      <c r="GVL431" s="93"/>
      <c r="GVM431" s="93"/>
      <c r="GVN431" s="93"/>
      <c r="GVO431" s="93"/>
      <c r="GVP431" s="93"/>
      <c r="GVQ431" s="93"/>
      <c r="GVR431" s="93"/>
      <c r="GVS431" s="93"/>
      <c r="GVT431" s="93"/>
      <c r="GVU431" s="93"/>
      <c r="GVV431" s="93"/>
      <c r="GVW431" s="93"/>
      <c r="GVX431" s="93"/>
      <c r="GVY431" s="93"/>
      <c r="GVZ431" s="93"/>
      <c r="GWA431" s="93"/>
      <c r="GWB431" s="93"/>
      <c r="GWC431" s="93"/>
      <c r="GWD431" s="93"/>
      <c r="GWE431" s="93"/>
      <c r="GWF431" s="93"/>
      <c r="GWG431" s="93"/>
      <c r="GWH431" s="93"/>
      <c r="GWI431" s="93"/>
      <c r="GWJ431" s="93"/>
      <c r="GWK431" s="93"/>
      <c r="GWL431" s="93"/>
      <c r="GWM431" s="93"/>
      <c r="GWN431" s="93"/>
      <c r="GWO431" s="93"/>
      <c r="GWP431" s="93"/>
      <c r="GWQ431" s="93"/>
      <c r="GWR431" s="93"/>
      <c r="GWS431" s="93"/>
      <c r="GWT431" s="93"/>
      <c r="GWU431" s="93"/>
      <c r="GWV431" s="93"/>
      <c r="GWW431" s="93"/>
      <c r="GWX431" s="93"/>
      <c r="GWY431" s="93"/>
      <c r="GWZ431" s="93"/>
      <c r="GXA431" s="93"/>
      <c r="GXB431" s="93"/>
      <c r="GXC431" s="93"/>
      <c r="GXD431" s="93"/>
      <c r="GXE431" s="93"/>
      <c r="GXF431" s="93"/>
      <c r="GXG431" s="93"/>
      <c r="GXH431" s="93"/>
      <c r="GXI431" s="93"/>
      <c r="GXJ431" s="93"/>
      <c r="GXK431" s="93"/>
      <c r="GXL431" s="93"/>
      <c r="GXM431" s="93"/>
      <c r="GXN431" s="93"/>
      <c r="GXO431" s="93"/>
      <c r="GXP431" s="93"/>
      <c r="GXQ431" s="93"/>
      <c r="GXR431" s="93"/>
      <c r="GXS431" s="93"/>
      <c r="GXT431" s="93"/>
      <c r="GXU431" s="93"/>
      <c r="GXV431" s="93"/>
      <c r="GXW431" s="93"/>
      <c r="GXX431" s="93"/>
      <c r="GXY431" s="93"/>
      <c r="GXZ431" s="93"/>
      <c r="GYA431" s="93"/>
      <c r="GYB431" s="93"/>
      <c r="GYC431" s="93"/>
      <c r="GYD431" s="93"/>
      <c r="GYE431" s="93"/>
      <c r="GYF431" s="93"/>
      <c r="GYG431" s="93"/>
      <c r="GYH431" s="93"/>
      <c r="GYI431" s="93"/>
      <c r="GYJ431" s="93"/>
      <c r="GYK431" s="93"/>
      <c r="GYL431" s="93"/>
      <c r="GYM431" s="93"/>
      <c r="GYN431" s="93"/>
      <c r="GYO431" s="93"/>
      <c r="GYP431" s="93"/>
      <c r="GYQ431" s="93"/>
      <c r="GYR431" s="93"/>
      <c r="GYS431" s="93"/>
      <c r="GYT431" s="93"/>
      <c r="GYU431" s="93"/>
      <c r="GYV431" s="93"/>
      <c r="GYW431" s="93"/>
      <c r="GYX431" s="93"/>
      <c r="GYY431" s="93"/>
      <c r="GYZ431" s="93"/>
      <c r="GZA431" s="93"/>
      <c r="GZB431" s="93"/>
      <c r="GZC431" s="93"/>
      <c r="GZD431" s="93"/>
      <c r="GZE431" s="93"/>
      <c r="GZF431" s="93"/>
      <c r="GZG431" s="93"/>
      <c r="GZH431" s="93"/>
      <c r="GZI431" s="93"/>
      <c r="GZJ431" s="93"/>
      <c r="GZK431" s="93"/>
      <c r="GZL431" s="93"/>
      <c r="GZM431" s="93"/>
      <c r="GZN431" s="93"/>
      <c r="GZO431" s="93"/>
      <c r="GZP431" s="93"/>
      <c r="GZQ431" s="93"/>
      <c r="GZR431" s="93"/>
      <c r="GZS431" s="93"/>
      <c r="GZT431" s="93"/>
      <c r="GZU431" s="93"/>
      <c r="GZV431" s="93"/>
      <c r="GZW431" s="93"/>
      <c r="GZX431" s="93"/>
      <c r="GZY431" s="93"/>
      <c r="GZZ431" s="93"/>
      <c r="HAA431" s="93"/>
      <c r="HAB431" s="93"/>
      <c r="HAC431" s="93"/>
      <c r="HAD431" s="93"/>
      <c r="HAE431" s="93"/>
      <c r="HAF431" s="93"/>
      <c r="HAG431" s="93"/>
      <c r="HAH431" s="93"/>
      <c r="HAI431" s="93"/>
      <c r="HAJ431" s="93"/>
      <c r="HAK431" s="93"/>
      <c r="HAL431" s="93"/>
      <c r="HAM431" s="93"/>
      <c r="HAN431" s="93"/>
      <c r="HAO431" s="93"/>
      <c r="HAP431" s="93"/>
      <c r="HAQ431" s="93"/>
      <c r="HAR431" s="93"/>
      <c r="HAS431" s="93"/>
      <c r="HAT431" s="93"/>
      <c r="HAU431" s="93"/>
      <c r="HAV431" s="93"/>
      <c r="HAW431" s="93"/>
      <c r="HAX431" s="93"/>
      <c r="HAY431" s="93"/>
      <c r="HAZ431" s="93"/>
      <c r="HBA431" s="93"/>
      <c r="HBB431" s="93"/>
      <c r="HBC431" s="93"/>
      <c r="HBD431" s="93"/>
      <c r="HBE431" s="93"/>
      <c r="HBF431" s="93"/>
      <c r="HBG431" s="93"/>
      <c r="HBH431" s="93"/>
      <c r="HBI431" s="93"/>
      <c r="HBJ431" s="93"/>
      <c r="HBK431" s="93"/>
      <c r="HBL431" s="93"/>
      <c r="HBM431" s="93"/>
      <c r="HBN431" s="93"/>
      <c r="HBO431" s="93"/>
      <c r="HBP431" s="93"/>
      <c r="HBQ431" s="93"/>
      <c r="HBR431" s="93"/>
      <c r="HBS431" s="93"/>
      <c r="HBT431" s="93"/>
      <c r="HBU431" s="93"/>
      <c r="HBV431" s="93"/>
      <c r="HBW431" s="93"/>
      <c r="HBX431" s="93"/>
      <c r="HBY431" s="93"/>
      <c r="HBZ431" s="93"/>
      <c r="HCA431" s="93"/>
      <c r="HCB431" s="93"/>
      <c r="HCC431" s="93"/>
      <c r="HCD431" s="93"/>
      <c r="HCE431" s="93"/>
      <c r="HCF431" s="93"/>
      <c r="HCG431" s="93"/>
      <c r="HCH431" s="93"/>
      <c r="HCI431" s="93"/>
      <c r="HCJ431" s="93"/>
      <c r="HCK431" s="93"/>
      <c r="HCL431" s="93"/>
      <c r="HCM431" s="93"/>
      <c r="HCN431" s="93"/>
      <c r="HCO431" s="93"/>
      <c r="HCP431" s="93"/>
      <c r="HCQ431" s="93"/>
      <c r="HCR431" s="93"/>
      <c r="HCS431" s="93"/>
      <c r="HCT431" s="93"/>
      <c r="HCU431" s="93"/>
      <c r="HCV431" s="93"/>
      <c r="HCW431" s="93"/>
      <c r="HCX431" s="93"/>
      <c r="HCY431" s="93"/>
      <c r="HCZ431" s="93"/>
      <c r="HDA431" s="93"/>
      <c r="HDB431" s="93"/>
      <c r="HDC431" s="93"/>
      <c r="HDD431" s="93"/>
      <c r="HDE431" s="93"/>
      <c r="HDF431" s="93"/>
      <c r="HDG431" s="93"/>
      <c r="HDH431" s="93"/>
      <c r="HDI431" s="93"/>
      <c r="HDJ431" s="93"/>
      <c r="HDK431" s="93"/>
      <c r="HDL431" s="93"/>
      <c r="HDM431" s="93"/>
      <c r="HDN431" s="93"/>
      <c r="HDO431" s="93"/>
      <c r="HDP431" s="93"/>
      <c r="HDQ431" s="93"/>
      <c r="HDR431" s="93"/>
      <c r="HDS431" s="93"/>
      <c r="HDT431" s="93"/>
      <c r="HDU431" s="93"/>
      <c r="HDV431" s="93"/>
      <c r="HDW431" s="93"/>
      <c r="HDX431" s="93"/>
      <c r="HDY431" s="93"/>
      <c r="HDZ431" s="93"/>
      <c r="HEA431" s="93"/>
      <c r="HEB431" s="93"/>
      <c r="HEC431" s="93"/>
      <c r="HED431" s="93"/>
      <c r="HEE431" s="93"/>
      <c r="HEF431" s="93"/>
      <c r="HEG431" s="93"/>
      <c r="HEH431" s="93"/>
      <c r="HEI431" s="93"/>
      <c r="HEJ431" s="93"/>
      <c r="HEK431" s="93"/>
      <c r="HEL431" s="93"/>
      <c r="HEM431" s="93"/>
      <c r="HEN431" s="93"/>
      <c r="HEO431" s="93"/>
      <c r="HEP431" s="93"/>
      <c r="HEQ431" s="93"/>
      <c r="HER431" s="93"/>
      <c r="HES431" s="93"/>
      <c r="HET431" s="93"/>
      <c r="HEU431" s="93"/>
      <c r="HEV431" s="93"/>
      <c r="HEW431" s="93"/>
      <c r="HEX431" s="93"/>
      <c r="HEY431" s="93"/>
      <c r="HEZ431" s="93"/>
      <c r="HFA431" s="93"/>
      <c r="HFB431" s="93"/>
      <c r="HFC431" s="93"/>
      <c r="HFD431" s="93"/>
      <c r="HFE431" s="93"/>
      <c r="HFF431" s="93"/>
      <c r="HFG431" s="93"/>
      <c r="HFH431" s="93"/>
      <c r="HFI431" s="93"/>
      <c r="HFJ431" s="93"/>
      <c r="HFK431" s="93"/>
      <c r="HFL431" s="93"/>
      <c r="HFM431" s="93"/>
      <c r="HFN431" s="93"/>
      <c r="HFO431" s="93"/>
      <c r="HFP431" s="93"/>
      <c r="HFQ431" s="93"/>
      <c r="HFR431" s="93"/>
      <c r="HFS431" s="93"/>
      <c r="HFT431" s="93"/>
      <c r="HFU431" s="93"/>
      <c r="HFV431" s="93"/>
      <c r="HFW431" s="93"/>
      <c r="HFX431" s="93"/>
      <c r="HFY431" s="93"/>
      <c r="HFZ431" s="93"/>
      <c r="HGA431" s="93"/>
      <c r="HGB431" s="93"/>
      <c r="HGC431" s="93"/>
      <c r="HGD431" s="93"/>
      <c r="HGE431" s="93"/>
      <c r="HGF431" s="93"/>
      <c r="HGG431" s="93"/>
      <c r="HGH431" s="93"/>
      <c r="HGI431" s="93"/>
      <c r="HGJ431" s="93"/>
      <c r="HGK431" s="93"/>
      <c r="HGL431" s="93"/>
      <c r="HGM431" s="93"/>
      <c r="HGN431" s="93"/>
      <c r="HGO431" s="93"/>
      <c r="HGP431" s="93"/>
      <c r="HGQ431" s="93"/>
      <c r="HGR431" s="93"/>
      <c r="HGS431" s="93"/>
      <c r="HGT431" s="93"/>
      <c r="HGU431" s="93"/>
      <c r="HGV431" s="93"/>
      <c r="HGW431" s="93"/>
      <c r="HGX431" s="93"/>
      <c r="HGY431" s="93"/>
      <c r="HGZ431" s="93"/>
      <c r="HHA431" s="93"/>
      <c r="HHB431" s="93"/>
      <c r="HHC431" s="93"/>
      <c r="HHD431" s="93"/>
      <c r="HHE431" s="93"/>
      <c r="HHF431" s="93"/>
      <c r="HHG431" s="93"/>
      <c r="HHH431" s="93"/>
      <c r="HHI431" s="93"/>
      <c r="HHJ431" s="93"/>
      <c r="HHK431" s="93"/>
      <c r="HHL431" s="93"/>
      <c r="HHM431" s="93"/>
      <c r="HHN431" s="93"/>
      <c r="HHO431" s="93"/>
      <c r="HHP431" s="93"/>
      <c r="HHQ431" s="93"/>
      <c r="HHR431" s="93"/>
      <c r="HHS431" s="93"/>
      <c r="HHT431" s="93"/>
      <c r="HHU431" s="93"/>
      <c r="HHV431" s="93"/>
      <c r="HHW431" s="93"/>
      <c r="HHX431" s="93"/>
      <c r="HHY431" s="93"/>
      <c r="HHZ431" s="93"/>
      <c r="HIA431" s="93"/>
      <c r="HIB431" s="93"/>
      <c r="HIC431" s="93"/>
      <c r="HID431" s="93"/>
      <c r="HIE431" s="93"/>
      <c r="HIF431" s="93"/>
      <c r="HIG431" s="93"/>
      <c r="HIH431" s="93"/>
      <c r="HII431" s="93"/>
      <c r="HIJ431" s="93"/>
      <c r="HIK431" s="93"/>
      <c r="HIL431" s="93"/>
      <c r="HIM431" s="93"/>
      <c r="HIN431" s="93"/>
      <c r="HIO431" s="93"/>
      <c r="HIP431" s="93"/>
      <c r="HIQ431" s="93"/>
      <c r="HIR431" s="93"/>
      <c r="HIS431" s="93"/>
      <c r="HIT431" s="93"/>
      <c r="HIU431" s="93"/>
      <c r="HIV431" s="93"/>
      <c r="HIW431" s="93"/>
      <c r="HIX431" s="93"/>
      <c r="HIY431" s="93"/>
      <c r="HIZ431" s="93"/>
      <c r="HJA431" s="93"/>
      <c r="HJB431" s="93"/>
      <c r="HJC431" s="93"/>
      <c r="HJD431" s="93"/>
      <c r="HJE431" s="93"/>
      <c r="HJF431" s="93"/>
      <c r="HJG431" s="93"/>
      <c r="HJH431" s="93"/>
      <c r="HJI431" s="93"/>
      <c r="HJJ431" s="93"/>
      <c r="HJK431" s="93"/>
      <c r="HJL431" s="93"/>
      <c r="HJM431" s="93"/>
      <c r="HJN431" s="93"/>
      <c r="HJO431" s="93"/>
      <c r="HJP431" s="93"/>
      <c r="HJQ431" s="93"/>
      <c r="HJR431" s="93"/>
      <c r="HJS431" s="93"/>
      <c r="HJT431" s="93"/>
      <c r="HJU431" s="93"/>
      <c r="HJV431" s="93"/>
      <c r="HJW431" s="93"/>
      <c r="HJX431" s="93"/>
      <c r="HJY431" s="93"/>
      <c r="HJZ431" s="93"/>
      <c r="HKA431" s="93"/>
      <c r="HKB431" s="93"/>
      <c r="HKC431" s="93"/>
      <c r="HKD431" s="93"/>
      <c r="HKE431" s="93"/>
      <c r="HKF431" s="93"/>
      <c r="HKG431" s="93"/>
      <c r="HKH431" s="93"/>
      <c r="HKI431" s="93"/>
      <c r="HKJ431" s="93"/>
      <c r="HKK431" s="93"/>
      <c r="HKL431" s="93"/>
      <c r="HKM431" s="93"/>
      <c r="HKN431" s="93"/>
      <c r="HKO431" s="93"/>
      <c r="HKP431" s="93"/>
      <c r="HKQ431" s="93"/>
      <c r="HKR431" s="93"/>
      <c r="HKS431" s="93"/>
      <c r="HKT431" s="93"/>
      <c r="HKU431" s="93"/>
      <c r="HKV431" s="93"/>
      <c r="HKW431" s="93"/>
      <c r="HKX431" s="93"/>
      <c r="HKY431" s="93"/>
      <c r="HKZ431" s="93"/>
      <c r="HLA431" s="93"/>
      <c r="HLB431" s="93"/>
      <c r="HLC431" s="93"/>
      <c r="HLD431" s="93"/>
      <c r="HLE431" s="93"/>
      <c r="HLF431" s="93"/>
      <c r="HLG431" s="93"/>
      <c r="HLH431" s="93"/>
      <c r="HLI431" s="93"/>
      <c r="HLJ431" s="93"/>
      <c r="HLK431" s="93"/>
      <c r="HLL431" s="93"/>
      <c r="HLM431" s="93"/>
      <c r="HLN431" s="93"/>
      <c r="HLO431" s="93"/>
      <c r="HLP431" s="93"/>
      <c r="HLQ431" s="93"/>
      <c r="HLR431" s="93"/>
      <c r="HLS431" s="93"/>
      <c r="HLT431" s="93"/>
      <c r="HLU431" s="93"/>
      <c r="HLV431" s="93"/>
      <c r="HLW431" s="93"/>
      <c r="HLX431" s="93"/>
      <c r="HLY431" s="93"/>
      <c r="HLZ431" s="93"/>
      <c r="HMA431" s="93"/>
      <c r="HMB431" s="93"/>
      <c r="HMC431" s="93"/>
      <c r="HMD431" s="93"/>
      <c r="HME431" s="93"/>
      <c r="HMF431" s="93"/>
      <c r="HMG431" s="93"/>
      <c r="HMH431" s="93"/>
      <c r="HMI431" s="93"/>
      <c r="HMJ431" s="93"/>
      <c r="HMK431" s="93"/>
      <c r="HML431" s="93"/>
      <c r="HMM431" s="93"/>
      <c r="HMN431" s="93"/>
      <c r="HMO431" s="93"/>
      <c r="HMP431" s="93"/>
      <c r="HMQ431" s="93"/>
      <c r="HMR431" s="93"/>
      <c r="HMS431" s="93"/>
      <c r="HMT431" s="93"/>
      <c r="HMU431" s="93"/>
      <c r="HMV431" s="93"/>
      <c r="HMW431" s="93"/>
      <c r="HMX431" s="93"/>
      <c r="HMY431" s="93"/>
      <c r="HMZ431" s="93"/>
      <c r="HNA431" s="93"/>
      <c r="HNB431" s="93"/>
      <c r="HNC431" s="93"/>
      <c r="HND431" s="93"/>
      <c r="HNE431" s="93"/>
      <c r="HNF431" s="93"/>
      <c r="HNG431" s="93"/>
      <c r="HNH431" s="93"/>
      <c r="HNI431" s="93"/>
      <c r="HNJ431" s="93"/>
      <c r="HNK431" s="93"/>
      <c r="HNL431" s="93"/>
      <c r="HNM431" s="93"/>
      <c r="HNN431" s="93"/>
      <c r="HNO431" s="93"/>
      <c r="HNP431" s="93"/>
      <c r="HNQ431" s="93"/>
      <c r="HNR431" s="93"/>
      <c r="HNS431" s="93"/>
      <c r="HNT431" s="93"/>
      <c r="HNU431" s="93"/>
      <c r="HNV431" s="93"/>
      <c r="HNW431" s="93"/>
      <c r="HNX431" s="93"/>
      <c r="HNY431" s="93"/>
      <c r="HNZ431" s="93"/>
      <c r="HOA431" s="93"/>
      <c r="HOB431" s="93"/>
      <c r="HOC431" s="93"/>
      <c r="HOD431" s="93"/>
      <c r="HOE431" s="93"/>
      <c r="HOF431" s="93"/>
      <c r="HOG431" s="93"/>
      <c r="HOH431" s="93"/>
      <c r="HOI431" s="93"/>
      <c r="HOJ431" s="93"/>
      <c r="HOK431" s="93"/>
      <c r="HOL431" s="93"/>
      <c r="HOM431" s="93"/>
      <c r="HON431" s="93"/>
      <c r="HOO431" s="93"/>
      <c r="HOP431" s="93"/>
      <c r="HOQ431" s="93"/>
      <c r="HOR431" s="93"/>
      <c r="HOS431" s="93"/>
      <c r="HOT431" s="93"/>
      <c r="HOU431" s="93"/>
      <c r="HOV431" s="93"/>
      <c r="HOW431" s="93"/>
      <c r="HOX431" s="93"/>
      <c r="HOY431" s="93"/>
      <c r="HOZ431" s="93"/>
      <c r="HPA431" s="93"/>
      <c r="HPB431" s="93"/>
      <c r="HPC431" s="93"/>
      <c r="HPD431" s="93"/>
      <c r="HPE431" s="93"/>
      <c r="HPF431" s="93"/>
      <c r="HPG431" s="93"/>
      <c r="HPH431" s="93"/>
      <c r="HPI431" s="93"/>
      <c r="HPJ431" s="93"/>
      <c r="HPK431" s="93"/>
      <c r="HPL431" s="93"/>
      <c r="HPM431" s="93"/>
      <c r="HPN431" s="93"/>
      <c r="HPO431" s="93"/>
      <c r="HPP431" s="93"/>
      <c r="HPQ431" s="93"/>
      <c r="HPR431" s="93"/>
      <c r="HPS431" s="93"/>
      <c r="HPT431" s="93"/>
      <c r="HPU431" s="93"/>
      <c r="HPV431" s="93"/>
      <c r="HPW431" s="93"/>
      <c r="HPX431" s="93"/>
      <c r="HPY431" s="93"/>
      <c r="HPZ431" s="93"/>
      <c r="HQA431" s="93"/>
      <c r="HQB431" s="93"/>
      <c r="HQC431" s="93"/>
      <c r="HQD431" s="93"/>
      <c r="HQE431" s="93"/>
      <c r="HQF431" s="93"/>
      <c r="HQG431" s="93"/>
      <c r="HQH431" s="93"/>
      <c r="HQI431" s="93"/>
      <c r="HQJ431" s="93"/>
      <c r="HQK431" s="93"/>
      <c r="HQL431" s="93"/>
      <c r="HQM431" s="93"/>
      <c r="HQN431" s="93"/>
      <c r="HQO431" s="93"/>
      <c r="HQP431" s="93"/>
      <c r="HQQ431" s="93"/>
      <c r="HQR431" s="93"/>
      <c r="HQS431" s="93"/>
      <c r="HQT431" s="93"/>
      <c r="HQU431" s="93"/>
      <c r="HQV431" s="93"/>
      <c r="HQW431" s="93"/>
      <c r="HQX431" s="93"/>
      <c r="HQY431" s="93"/>
      <c r="HQZ431" s="93"/>
      <c r="HRA431" s="93"/>
      <c r="HRB431" s="93"/>
      <c r="HRC431" s="93"/>
      <c r="HRD431" s="93"/>
      <c r="HRE431" s="93"/>
      <c r="HRF431" s="93"/>
      <c r="HRG431" s="93"/>
      <c r="HRH431" s="93"/>
      <c r="HRI431" s="93"/>
      <c r="HRJ431" s="93"/>
      <c r="HRK431" s="93"/>
      <c r="HRL431" s="93"/>
      <c r="HRM431" s="93"/>
      <c r="HRN431" s="93"/>
      <c r="HRO431" s="93"/>
      <c r="HRP431" s="93"/>
      <c r="HRQ431" s="93"/>
      <c r="HRR431" s="93"/>
      <c r="HRS431" s="93"/>
      <c r="HRT431" s="93"/>
      <c r="HRU431" s="93"/>
      <c r="HRV431" s="93"/>
      <c r="HRW431" s="93"/>
      <c r="HRX431" s="93"/>
      <c r="HRY431" s="93"/>
      <c r="HRZ431" s="93"/>
      <c r="HSA431" s="93"/>
      <c r="HSB431" s="93"/>
      <c r="HSC431" s="93"/>
      <c r="HSD431" s="93"/>
      <c r="HSE431" s="93"/>
      <c r="HSF431" s="93"/>
      <c r="HSG431" s="93"/>
      <c r="HSH431" s="93"/>
      <c r="HSI431" s="93"/>
      <c r="HSJ431" s="93"/>
      <c r="HSK431" s="93"/>
      <c r="HSL431" s="93"/>
      <c r="HSM431" s="93"/>
      <c r="HSN431" s="93"/>
      <c r="HSO431" s="93"/>
      <c r="HSP431" s="93"/>
      <c r="HSQ431" s="93"/>
      <c r="HSR431" s="93"/>
      <c r="HSS431" s="93"/>
      <c r="HST431" s="93"/>
      <c r="HSU431" s="93"/>
      <c r="HSV431" s="93"/>
      <c r="HSW431" s="93"/>
      <c r="HSX431" s="93"/>
      <c r="HSY431" s="93"/>
      <c r="HSZ431" s="93"/>
      <c r="HTA431" s="93"/>
      <c r="HTB431" s="93"/>
      <c r="HTC431" s="93"/>
      <c r="HTD431" s="93"/>
      <c r="HTE431" s="93"/>
      <c r="HTF431" s="93"/>
      <c r="HTG431" s="93"/>
      <c r="HTH431" s="93"/>
      <c r="HTI431" s="93"/>
      <c r="HTJ431" s="93"/>
      <c r="HTK431" s="93"/>
      <c r="HTL431" s="93"/>
      <c r="HTM431" s="93"/>
      <c r="HTN431" s="93"/>
      <c r="HTO431" s="93"/>
      <c r="HTP431" s="93"/>
      <c r="HTQ431" s="93"/>
      <c r="HTR431" s="93"/>
      <c r="HTS431" s="93"/>
      <c r="HTT431" s="93"/>
      <c r="HTU431" s="93"/>
      <c r="HTV431" s="93"/>
      <c r="HTW431" s="93"/>
      <c r="HTX431" s="93"/>
      <c r="HTY431" s="93"/>
      <c r="HTZ431" s="93"/>
      <c r="HUA431" s="93"/>
      <c r="HUB431" s="93"/>
      <c r="HUC431" s="93"/>
      <c r="HUD431" s="93"/>
      <c r="HUE431" s="93"/>
      <c r="HUF431" s="93"/>
      <c r="HUG431" s="93"/>
      <c r="HUH431" s="93"/>
      <c r="HUI431" s="93"/>
      <c r="HUJ431" s="93"/>
      <c r="HUK431" s="93"/>
      <c r="HUL431" s="93"/>
      <c r="HUM431" s="93"/>
      <c r="HUN431" s="93"/>
      <c r="HUO431" s="93"/>
      <c r="HUP431" s="93"/>
      <c r="HUQ431" s="93"/>
      <c r="HUR431" s="93"/>
      <c r="HUS431" s="93"/>
      <c r="HUT431" s="93"/>
      <c r="HUU431" s="93"/>
      <c r="HUV431" s="93"/>
      <c r="HUW431" s="93"/>
      <c r="HUX431" s="93"/>
      <c r="HUY431" s="93"/>
      <c r="HUZ431" s="93"/>
      <c r="HVA431" s="93"/>
      <c r="HVB431" s="93"/>
      <c r="HVC431" s="93"/>
      <c r="HVD431" s="93"/>
      <c r="HVE431" s="93"/>
      <c r="HVF431" s="93"/>
      <c r="HVG431" s="93"/>
      <c r="HVH431" s="93"/>
      <c r="HVI431" s="93"/>
      <c r="HVJ431" s="93"/>
      <c r="HVK431" s="93"/>
      <c r="HVL431" s="93"/>
      <c r="HVM431" s="93"/>
      <c r="HVN431" s="93"/>
      <c r="HVO431" s="93"/>
      <c r="HVP431" s="93"/>
      <c r="HVQ431" s="93"/>
      <c r="HVR431" s="93"/>
      <c r="HVS431" s="93"/>
      <c r="HVT431" s="93"/>
      <c r="HVU431" s="93"/>
      <c r="HVV431" s="93"/>
      <c r="HVW431" s="93"/>
      <c r="HVX431" s="93"/>
      <c r="HVY431" s="93"/>
      <c r="HVZ431" s="93"/>
      <c r="HWA431" s="93"/>
      <c r="HWB431" s="93"/>
      <c r="HWC431" s="93"/>
      <c r="HWD431" s="93"/>
      <c r="HWE431" s="93"/>
      <c r="HWF431" s="93"/>
      <c r="HWG431" s="93"/>
      <c r="HWH431" s="93"/>
      <c r="HWI431" s="93"/>
      <c r="HWJ431" s="93"/>
      <c r="HWK431" s="93"/>
      <c r="HWL431" s="93"/>
      <c r="HWM431" s="93"/>
      <c r="HWN431" s="93"/>
      <c r="HWO431" s="93"/>
      <c r="HWP431" s="93"/>
      <c r="HWQ431" s="93"/>
      <c r="HWR431" s="93"/>
      <c r="HWS431" s="93"/>
      <c r="HWT431" s="93"/>
      <c r="HWU431" s="93"/>
      <c r="HWV431" s="93"/>
      <c r="HWW431" s="93"/>
      <c r="HWX431" s="93"/>
      <c r="HWY431" s="93"/>
      <c r="HWZ431" s="93"/>
      <c r="HXA431" s="93"/>
      <c r="HXB431" s="93"/>
      <c r="HXC431" s="93"/>
      <c r="HXD431" s="93"/>
      <c r="HXE431" s="93"/>
      <c r="HXF431" s="93"/>
      <c r="HXG431" s="93"/>
      <c r="HXH431" s="93"/>
      <c r="HXI431" s="93"/>
      <c r="HXJ431" s="93"/>
      <c r="HXK431" s="93"/>
      <c r="HXL431" s="93"/>
      <c r="HXM431" s="93"/>
      <c r="HXN431" s="93"/>
      <c r="HXO431" s="93"/>
      <c r="HXP431" s="93"/>
      <c r="HXQ431" s="93"/>
      <c r="HXR431" s="93"/>
      <c r="HXS431" s="93"/>
      <c r="HXT431" s="93"/>
      <c r="HXU431" s="93"/>
      <c r="HXV431" s="93"/>
      <c r="HXW431" s="93"/>
      <c r="HXX431" s="93"/>
      <c r="HXY431" s="93"/>
      <c r="HXZ431" s="93"/>
      <c r="HYA431" s="93"/>
      <c r="HYB431" s="93"/>
      <c r="HYC431" s="93"/>
      <c r="HYD431" s="93"/>
      <c r="HYE431" s="93"/>
      <c r="HYF431" s="93"/>
      <c r="HYG431" s="93"/>
      <c r="HYH431" s="93"/>
      <c r="HYI431" s="93"/>
      <c r="HYJ431" s="93"/>
      <c r="HYK431" s="93"/>
      <c r="HYL431" s="93"/>
      <c r="HYM431" s="93"/>
      <c r="HYN431" s="93"/>
      <c r="HYO431" s="93"/>
      <c r="HYP431" s="93"/>
      <c r="HYQ431" s="93"/>
      <c r="HYR431" s="93"/>
      <c r="HYS431" s="93"/>
      <c r="HYT431" s="93"/>
      <c r="HYU431" s="93"/>
      <c r="HYV431" s="93"/>
      <c r="HYW431" s="93"/>
      <c r="HYX431" s="93"/>
      <c r="HYY431" s="93"/>
      <c r="HYZ431" s="93"/>
      <c r="HZA431" s="93"/>
      <c r="HZB431" s="93"/>
      <c r="HZC431" s="93"/>
      <c r="HZD431" s="93"/>
      <c r="HZE431" s="93"/>
      <c r="HZF431" s="93"/>
      <c r="HZG431" s="93"/>
      <c r="HZH431" s="93"/>
      <c r="HZI431" s="93"/>
      <c r="HZJ431" s="93"/>
      <c r="HZK431" s="93"/>
      <c r="HZL431" s="93"/>
      <c r="HZM431" s="93"/>
      <c r="HZN431" s="93"/>
      <c r="HZO431" s="93"/>
      <c r="HZP431" s="93"/>
      <c r="HZQ431" s="93"/>
      <c r="HZR431" s="93"/>
      <c r="HZS431" s="93"/>
      <c r="HZT431" s="93"/>
      <c r="HZU431" s="93"/>
      <c r="HZV431" s="93"/>
      <c r="HZW431" s="93"/>
      <c r="HZX431" s="93"/>
      <c r="HZY431" s="93"/>
      <c r="HZZ431" s="93"/>
      <c r="IAA431" s="93"/>
      <c r="IAB431" s="93"/>
      <c r="IAC431" s="93"/>
      <c r="IAD431" s="93"/>
      <c r="IAE431" s="93"/>
      <c r="IAF431" s="93"/>
      <c r="IAG431" s="93"/>
      <c r="IAH431" s="93"/>
      <c r="IAI431" s="93"/>
      <c r="IAJ431" s="93"/>
      <c r="IAK431" s="93"/>
      <c r="IAL431" s="93"/>
      <c r="IAM431" s="93"/>
      <c r="IAN431" s="93"/>
      <c r="IAO431" s="93"/>
      <c r="IAP431" s="93"/>
      <c r="IAQ431" s="93"/>
      <c r="IAR431" s="93"/>
      <c r="IAS431" s="93"/>
      <c r="IAT431" s="93"/>
      <c r="IAU431" s="93"/>
      <c r="IAV431" s="93"/>
      <c r="IAW431" s="93"/>
      <c r="IAX431" s="93"/>
      <c r="IAY431" s="93"/>
      <c r="IAZ431" s="93"/>
      <c r="IBA431" s="93"/>
      <c r="IBB431" s="93"/>
      <c r="IBC431" s="93"/>
      <c r="IBD431" s="93"/>
      <c r="IBE431" s="93"/>
      <c r="IBF431" s="93"/>
      <c r="IBG431" s="93"/>
      <c r="IBH431" s="93"/>
      <c r="IBI431" s="93"/>
      <c r="IBJ431" s="93"/>
      <c r="IBK431" s="93"/>
      <c r="IBL431" s="93"/>
      <c r="IBM431" s="93"/>
      <c r="IBN431" s="93"/>
      <c r="IBO431" s="93"/>
      <c r="IBP431" s="93"/>
      <c r="IBQ431" s="93"/>
      <c r="IBR431" s="93"/>
      <c r="IBS431" s="93"/>
      <c r="IBT431" s="93"/>
      <c r="IBU431" s="93"/>
      <c r="IBV431" s="93"/>
      <c r="IBW431" s="93"/>
      <c r="IBX431" s="93"/>
      <c r="IBY431" s="93"/>
      <c r="IBZ431" s="93"/>
      <c r="ICA431" s="93"/>
      <c r="ICB431" s="93"/>
      <c r="ICC431" s="93"/>
      <c r="ICD431" s="93"/>
      <c r="ICE431" s="93"/>
      <c r="ICF431" s="93"/>
      <c r="ICG431" s="93"/>
      <c r="ICH431" s="93"/>
      <c r="ICI431" s="93"/>
      <c r="ICJ431" s="93"/>
      <c r="ICK431" s="93"/>
      <c r="ICL431" s="93"/>
      <c r="ICM431" s="93"/>
      <c r="ICN431" s="93"/>
      <c r="ICO431" s="93"/>
      <c r="ICP431" s="93"/>
      <c r="ICQ431" s="93"/>
      <c r="ICR431" s="93"/>
      <c r="ICS431" s="93"/>
      <c r="ICT431" s="93"/>
      <c r="ICU431" s="93"/>
      <c r="ICV431" s="93"/>
      <c r="ICW431" s="93"/>
      <c r="ICX431" s="93"/>
      <c r="ICY431" s="93"/>
      <c r="ICZ431" s="93"/>
      <c r="IDA431" s="93"/>
      <c r="IDB431" s="93"/>
      <c r="IDC431" s="93"/>
      <c r="IDD431" s="93"/>
      <c r="IDE431" s="93"/>
      <c r="IDF431" s="93"/>
      <c r="IDG431" s="93"/>
      <c r="IDH431" s="93"/>
      <c r="IDI431" s="93"/>
      <c r="IDJ431" s="93"/>
      <c r="IDK431" s="93"/>
      <c r="IDL431" s="93"/>
      <c r="IDM431" s="93"/>
      <c r="IDN431" s="93"/>
      <c r="IDO431" s="93"/>
      <c r="IDP431" s="93"/>
      <c r="IDQ431" s="93"/>
      <c r="IDR431" s="93"/>
      <c r="IDS431" s="93"/>
      <c r="IDT431" s="93"/>
      <c r="IDU431" s="93"/>
      <c r="IDV431" s="93"/>
      <c r="IDW431" s="93"/>
      <c r="IDX431" s="93"/>
      <c r="IDY431" s="93"/>
      <c r="IDZ431" s="93"/>
      <c r="IEA431" s="93"/>
      <c r="IEB431" s="93"/>
      <c r="IEC431" s="93"/>
      <c r="IED431" s="93"/>
      <c r="IEE431" s="93"/>
      <c r="IEF431" s="93"/>
      <c r="IEG431" s="93"/>
      <c r="IEH431" s="93"/>
      <c r="IEI431" s="93"/>
      <c r="IEJ431" s="93"/>
      <c r="IEK431" s="93"/>
      <c r="IEL431" s="93"/>
      <c r="IEM431" s="93"/>
      <c r="IEN431" s="93"/>
      <c r="IEO431" s="93"/>
      <c r="IEP431" s="93"/>
      <c r="IEQ431" s="93"/>
      <c r="IER431" s="93"/>
      <c r="IES431" s="93"/>
      <c r="IET431" s="93"/>
      <c r="IEU431" s="93"/>
      <c r="IEV431" s="93"/>
      <c r="IEW431" s="93"/>
      <c r="IEX431" s="93"/>
      <c r="IEY431" s="93"/>
      <c r="IEZ431" s="93"/>
      <c r="IFA431" s="93"/>
      <c r="IFB431" s="93"/>
      <c r="IFC431" s="93"/>
      <c r="IFD431" s="93"/>
      <c r="IFE431" s="93"/>
      <c r="IFF431" s="93"/>
      <c r="IFG431" s="93"/>
      <c r="IFH431" s="93"/>
      <c r="IFI431" s="93"/>
      <c r="IFJ431" s="93"/>
      <c r="IFK431" s="93"/>
      <c r="IFL431" s="93"/>
      <c r="IFM431" s="93"/>
      <c r="IFN431" s="93"/>
      <c r="IFO431" s="93"/>
      <c r="IFP431" s="93"/>
      <c r="IFQ431" s="93"/>
      <c r="IFR431" s="93"/>
      <c r="IFS431" s="93"/>
      <c r="IFT431" s="93"/>
      <c r="IFU431" s="93"/>
      <c r="IFV431" s="93"/>
      <c r="IFW431" s="93"/>
      <c r="IFX431" s="93"/>
      <c r="IFY431" s="93"/>
      <c r="IFZ431" s="93"/>
      <c r="IGA431" s="93"/>
      <c r="IGB431" s="93"/>
      <c r="IGC431" s="93"/>
      <c r="IGD431" s="93"/>
      <c r="IGE431" s="93"/>
      <c r="IGF431" s="93"/>
      <c r="IGG431" s="93"/>
      <c r="IGH431" s="93"/>
      <c r="IGI431" s="93"/>
      <c r="IGJ431" s="93"/>
      <c r="IGK431" s="93"/>
      <c r="IGL431" s="93"/>
      <c r="IGM431" s="93"/>
      <c r="IGN431" s="93"/>
      <c r="IGO431" s="93"/>
      <c r="IGP431" s="93"/>
      <c r="IGQ431" s="93"/>
      <c r="IGR431" s="93"/>
      <c r="IGS431" s="93"/>
      <c r="IGT431" s="93"/>
      <c r="IGU431" s="93"/>
      <c r="IGV431" s="93"/>
      <c r="IGW431" s="93"/>
      <c r="IGX431" s="93"/>
      <c r="IGY431" s="93"/>
      <c r="IGZ431" s="93"/>
      <c r="IHA431" s="93"/>
      <c r="IHB431" s="93"/>
      <c r="IHC431" s="93"/>
      <c r="IHD431" s="93"/>
      <c r="IHE431" s="93"/>
      <c r="IHF431" s="93"/>
      <c r="IHG431" s="93"/>
      <c r="IHH431" s="93"/>
      <c r="IHI431" s="93"/>
      <c r="IHJ431" s="93"/>
      <c r="IHK431" s="93"/>
      <c r="IHL431" s="93"/>
      <c r="IHM431" s="93"/>
      <c r="IHN431" s="93"/>
      <c r="IHO431" s="93"/>
      <c r="IHP431" s="93"/>
      <c r="IHQ431" s="93"/>
      <c r="IHR431" s="93"/>
      <c r="IHS431" s="93"/>
      <c r="IHT431" s="93"/>
      <c r="IHU431" s="93"/>
      <c r="IHV431" s="93"/>
      <c r="IHW431" s="93"/>
      <c r="IHX431" s="93"/>
      <c r="IHY431" s="93"/>
      <c r="IHZ431" s="93"/>
      <c r="IIA431" s="93"/>
      <c r="IIB431" s="93"/>
      <c r="IIC431" s="93"/>
      <c r="IID431" s="93"/>
      <c r="IIE431" s="93"/>
      <c r="IIF431" s="93"/>
      <c r="IIG431" s="93"/>
      <c r="IIH431" s="93"/>
      <c r="III431" s="93"/>
      <c r="IIJ431" s="93"/>
      <c r="IIK431" s="93"/>
      <c r="IIL431" s="93"/>
      <c r="IIM431" s="93"/>
      <c r="IIN431" s="93"/>
      <c r="IIO431" s="93"/>
      <c r="IIP431" s="93"/>
      <c r="IIQ431" s="93"/>
      <c r="IIR431" s="93"/>
      <c r="IIS431" s="93"/>
      <c r="IIT431" s="93"/>
      <c r="IIU431" s="93"/>
      <c r="IIV431" s="93"/>
      <c r="IIW431" s="93"/>
      <c r="IIX431" s="93"/>
      <c r="IIY431" s="93"/>
      <c r="IIZ431" s="93"/>
      <c r="IJA431" s="93"/>
      <c r="IJB431" s="93"/>
      <c r="IJC431" s="93"/>
      <c r="IJD431" s="93"/>
      <c r="IJE431" s="93"/>
      <c r="IJF431" s="93"/>
      <c r="IJG431" s="93"/>
      <c r="IJH431" s="93"/>
      <c r="IJI431" s="93"/>
      <c r="IJJ431" s="93"/>
      <c r="IJK431" s="93"/>
      <c r="IJL431" s="93"/>
      <c r="IJM431" s="93"/>
      <c r="IJN431" s="93"/>
      <c r="IJO431" s="93"/>
      <c r="IJP431" s="93"/>
      <c r="IJQ431" s="93"/>
      <c r="IJR431" s="93"/>
      <c r="IJS431" s="93"/>
      <c r="IJT431" s="93"/>
      <c r="IJU431" s="93"/>
      <c r="IJV431" s="93"/>
      <c r="IJW431" s="93"/>
      <c r="IJX431" s="93"/>
      <c r="IJY431" s="93"/>
      <c r="IJZ431" s="93"/>
      <c r="IKA431" s="93"/>
      <c r="IKB431" s="93"/>
      <c r="IKC431" s="93"/>
      <c r="IKD431" s="93"/>
      <c r="IKE431" s="93"/>
      <c r="IKF431" s="93"/>
      <c r="IKG431" s="93"/>
      <c r="IKH431" s="93"/>
      <c r="IKI431" s="93"/>
      <c r="IKJ431" s="93"/>
      <c r="IKK431" s="93"/>
      <c r="IKL431" s="93"/>
      <c r="IKM431" s="93"/>
      <c r="IKN431" s="93"/>
      <c r="IKO431" s="93"/>
      <c r="IKP431" s="93"/>
      <c r="IKQ431" s="93"/>
      <c r="IKR431" s="93"/>
      <c r="IKS431" s="93"/>
      <c r="IKT431" s="93"/>
      <c r="IKU431" s="93"/>
      <c r="IKV431" s="93"/>
      <c r="IKW431" s="93"/>
      <c r="IKX431" s="93"/>
      <c r="IKY431" s="93"/>
      <c r="IKZ431" s="93"/>
      <c r="ILA431" s="93"/>
      <c r="ILB431" s="93"/>
      <c r="ILC431" s="93"/>
      <c r="ILD431" s="93"/>
      <c r="ILE431" s="93"/>
      <c r="ILF431" s="93"/>
      <c r="ILG431" s="93"/>
      <c r="ILH431" s="93"/>
      <c r="ILI431" s="93"/>
      <c r="ILJ431" s="93"/>
      <c r="ILK431" s="93"/>
      <c r="ILL431" s="93"/>
      <c r="ILM431" s="93"/>
      <c r="ILN431" s="93"/>
      <c r="ILO431" s="93"/>
      <c r="ILP431" s="93"/>
      <c r="ILQ431" s="93"/>
      <c r="ILR431" s="93"/>
      <c r="ILS431" s="93"/>
      <c r="ILT431" s="93"/>
      <c r="ILU431" s="93"/>
      <c r="ILV431" s="93"/>
      <c r="ILW431" s="93"/>
      <c r="ILX431" s="93"/>
      <c r="ILY431" s="93"/>
      <c r="ILZ431" s="93"/>
      <c r="IMA431" s="93"/>
      <c r="IMB431" s="93"/>
      <c r="IMC431" s="93"/>
      <c r="IMD431" s="93"/>
      <c r="IME431" s="93"/>
      <c r="IMF431" s="93"/>
      <c r="IMG431" s="93"/>
      <c r="IMH431" s="93"/>
      <c r="IMI431" s="93"/>
      <c r="IMJ431" s="93"/>
      <c r="IMK431" s="93"/>
      <c r="IML431" s="93"/>
      <c r="IMM431" s="93"/>
      <c r="IMN431" s="93"/>
      <c r="IMO431" s="93"/>
      <c r="IMP431" s="93"/>
      <c r="IMQ431" s="93"/>
      <c r="IMR431" s="93"/>
      <c r="IMS431" s="93"/>
      <c r="IMT431" s="93"/>
      <c r="IMU431" s="93"/>
      <c r="IMV431" s="93"/>
      <c r="IMW431" s="93"/>
      <c r="IMX431" s="93"/>
      <c r="IMY431" s="93"/>
      <c r="IMZ431" s="93"/>
      <c r="INA431" s="93"/>
      <c r="INB431" s="93"/>
      <c r="INC431" s="93"/>
      <c r="IND431" s="93"/>
      <c r="INE431" s="93"/>
      <c r="INF431" s="93"/>
      <c r="ING431" s="93"/>
      <c r="INH431" s="93"/>
      <c r="INI431" s="93"/>
      <c r="INJ431" s="93"/>
      <c r="INK431" s="93"/>
      <c r="INL431" s="93"/>
      <c r="INM431" s="93"/>
      <c r="INN431" s="93"/>
      <c r="INO431" s="93"/>
      <c r="INP431" s="93"/>
      <c r="INQ431" s="93"/>
      <c r="INR431" s="93"/>
      <c r="INS431" s="93"/>
      <c r="INT431" s="93"/>
      <c r="INU431" s="93"/>
      <c r="INV431" s="93"/>
      <c r="INW431" s="93"/>
      <c r="INX431" s="93"/>
      <c r="INY431" s="93"/>
      <c r="INZ431" s="93"/>
      <c r="IOA431" s="93"/>
      <c r="IOB431" s="93"/>
      <c r="IOC431" s="93"/>
      <c r="IOD431" s="93"/>
      <c r="IOE431" s="93"/>
      <c r="IOF431" s="93"/>
      <c r="IOG431" s="93"/>
      <c r="IOH431" s="93"/>
      <c r="IOI431" s="93"/>
      <c r="IOJ431" s="93"/>
      <c r="IOK431" s="93"/>
      <c r="IOL431" s="93"/>
      <c r="IOM431" s="93"/>
      <c r="ION431" s="93"/>
      <c r="IOO431" s="93"/>
      <c r="IOP431" s="93"/>
      <c r="IOQ431" s="93"/>
      <c r="IOR431" s="93"/>
      <c r="IOS431" s="93"/>
      <c r="IOT431" s="93"/>
      <c r="IOU431" s="93"/>
      <c r="IOV431" s="93"/>
      <c r="IOW431" s="93"/>
      <c r="IOX431" s="93"/>
      <c r="IOY431" s="93"/>
      <c r="IOZ431" s="93"/>
      <c r="IPA431" s="93"/>
      <c r="IPB431" s="93"/>
      <c r="IPC431" s="93"/>
      <c r="IPD431" s="93"/>
      <c r="IPE431" s="93"/>
      <c r="IPF431" s="93"/>
      <c r="IPG431" s="93"/>
      <c r="IPH431" s="93"/>
      <c r="IPI431" s="93"/>
      <c r="IPJ431" s="93"/>
      <c r="IPK431" s="93"/>
      <c r="IPL431" s="93"/>
      <c r="IPM431" s="93"/>
      <c r="IPN431" s="93"/>
      <c r="IPO431" s="93"/>
      <c r="IPP431" s="93"/>
      <c r="IPQ431" s="93"/>
      <c r="IPR431" s="93"/>
      <c r="IPS431" s="93"/>
      <c r="IPT431" s="93"/>
      <c r="IPU431" s="93"/>
      <c r="IPV431" s="93"/>
      <c r="IPW431" s="93"/>
      <c r="IPX431" s="93"/>
      <c r="IPY431" s="93"/>
      <c r="IPZ431" s="93"/>
      <c r="IQA431" s="93"/>
      <c r="IQB431" s="93"/>
      <c r="IQC431" s="93"/>
      <c r="IQD431" s="93"/>
      <c r="IQE431" s="93"/>
      <c r="IQF431" s="93"/>
      <c r="IQG431" s="93"/>
      <c r="IQH431" s="93"/>
      <c r="IQI431" s="93"/>
      <c r="IQJ431" s="93"/>
      <c r="IQK431" s="93"/>
      <c r="IQL431" s="93"/>
      <c r="IQM431" s="93"/>
      <c r="IQN431" s="93"/>
      <c r="IQO431" s="93"/>
      <c r="IQP431" s="93"/>
      <c r="IQQ431" s="93"/>
      <c r="IQR431" s="93"/>
      <c r="IQS431" s="93"/>
      <c r="IQT431" s="93"/>
      <c r="IQU431" s="93"/>
      <c r="IQV431" s="93"/>
      <c r="IQW431" s="93"/>
      <c r="IQX431" s="93"/>
      <c r="IQY431" s="93"/>
      <c r="IQZ431" s="93"/>
      <c r="IRA431" s="93"/>
      <c r="IRB431" s="93"/>
      <c r="IRC431" s="93"/>
      <c r="IRD431" s="93"/>
      <c r="IRE431" s="93"/>
      <c r="IRF431" s="93"/>
      <c r="IRG431" s="93"/>
      <c r="IRH431" s="93"/>
      <c r="IRI431" s="93"/>
      <c r="IRJ431" s="93"/>
      <c r="IRK431" s="93"/>
      <c r="IRL431" s="93"/>
      <c r="IRM431" s="93"/>
      <c r="IRN431" s="93"/>
      <c r="IRO431" s="93"/>
      <c r="IRP431" s="93"/>
      <c r="IRQ431" s="93"/>
      <c r="IRR431" s="93"/>
      <c r="IRS431" s="93"/>
      <c r="IRT431" s="93"/>
      <c r="IRU431" s="93"/>
      <c r="IRV431" s="93"/>
      <c r="IRW431" s="93"/>
      <c r="IRX431" s="93"/>
      <c r="IRY431" s="93"/>
      <c r="IRZ431" s="93"/>
      <c r="ISA431" s="93"/>
      <c r="ISB431" s="93"/>
      <c r="ISC431" s="93"/>
      <c r="ISD431" s="93"/>
      <c r="ISE431" s="93"/>
      <c r="ISF431" s="93"/>
      <c r="ISG431" s="93"/>
      <c r="ISH431" s="93"/>
      <c r="ISI431" s="93"/>
      <c r="ISJ431" s="93"/>
      <c r="ISK431" s="93"/>
      <c r="ISL431" s="93"/>
      <c r="ISM431" s="93"/>
      <c r="ISN431" s="93"/>
      <c r="ISO431" s="93"/>
      <c r="ISP431" s="93"/>
      <c r="ISQ431" s="93"/>
      <c r="ISR431" s="93"/>
      <c r="ISS431" s="93"/>
      <c r="IST431" s="93"/>
      <c r="ISU431" s="93"/>
      <c r="ISV431" s="93"/>
      <c r="ISW431" s="93"/>
      <c r="ISX431" s="93"/>
      <c r="ISY431" s="93"/>
      <c r="ISZ431" s="93"/>
      <c r="ITA431" s="93"/>
      <c r="ITB431" s="93"/>
      <c r="ITC431" s="93"/>
      <c r="ITD431" s="93"/>
      <c r="ITE431" s="93"/>
      <c r="ITF431" s="93"/>
      <c r="ITG431" s="93"/>
      <c r="ITH431" s="93"/>
      <c r="ITI431" s="93"/>
      <c r="ITJ431" s="93"/>
      <c r="ITK431" s="93"/>
      <c r="ITL431" s="93"/>
      <c r="ITM431" s="93"/>
      <c r="ITN431" s="93"/>
      <c r="ITO431" s="93"/>
      <c r="ITP431" s="93"/>
      <c r="ITQ431" s="93"/>
      <c r="ITR431" s="93"/>
      <c r="ITS431" s="93"/>
      <c r="ITT431" s="93"/>
      <c r="ITU431" s="93"/>
      <c r="ITV431" s="93"/>
      <c r="ITW431" s="93"/>
      <c r="ITX431" s="93"/>
      <c r="ITY431" s="93"/>
      <c r="ITZ431" s="93"/>
      <c r="IUA431" s="93"/>
      <c r="IUB431" s="93"/>
      <c r="IUC431" s="93"/>
      <c r="IUD431" s="93"/>
      <c r="IUE431" s="93"/>
      <c r="IUF431" s="93"/>
      <c r="IUG431" s="93"/>
      <c r="IUH431" s="93"/>
      <c r="IUI431" s="93"/>
      <c r="IUJ431" s="93"/>
      <c r="IUK431" s="93"/>
      <c r="IUL431" s="93"/>
      <c r="IUM431" s="93"/>
      <c r="IUN431" s="93"/>
      <c r="IUO431" s="93"/>
      <c r="IUP431" s="93"/>
      <c r="IUQ431" s="93"/>
      <c r="IUR431" s="93"/>
      <c r="IUS431" s="93"/>
      <c r="IUT431" s="93"/>
      <c r="IUU431" s="93"/>
      <c r="IUV431" s="93"/>
      <c r="IUW431" s="93"/>
      <c r="IUX431" s="93"/>
      <c r="IUY431" s="93"/>
      <c r="IUZ431" s="93"/>
      <c r="IVA431" s="93"/>
      <c r="IVB431" s="93"/>
      <c r="IVC431" s="93"/>
      <c r="IVD431" s="93"/>
      <c r="IVE431" s="93"/>
      <c r="IVF431" s="93"/>
      <c r="IVG431" s="93"/>
      <c r="IVH431" s="93"/>
      <c r="IVI431" s="93"/>
      <c r="IVJ431" s="93"/>
      <c r="IVK431" s="93"/>
      <c r="IVL431" s="93"/>
      <c r="IVM431" s="93"/>
      <c r="IVN431" s="93"/>
      <c r="IVO431" s="93"/>
      <c r="IVP431" s="93"/>
      <c r="IVQ431" s="93"/>
      <c r="IVR431" s="93"/>
      <c r="IVS431" s="93"/>
      <c r="IVT431" s="93"/>
      <c r="IVU431" s="93"/>
      <c r="IVV431" s="93"/>
      <c r="IVW431" s="93"/>
      <c r="IVX431" s="93"/>
      <c r="IVY431" s="93"/>
      <c r="IVZ431" s="93"/>
      <c r="IWA431" s="93"/>
      <c r="IWB431" s="93"/>
      <c r="IWC431" s="93"/>
      <c r="IWD431" s="93"/>
      <c r="IWE431" s="93"/>
      <c r="IWF431" s="93"/>
      <c r="IWG431" s="93"/>
      <c r="IWH431" s="93"/>
      <c r="IWI431" s="93"/>
      <c r="IWJ431" s="93"/>
      <c r="IWK431" s="93"/>
      <c r="IWL431" s="93"/>
      <c r="IWM431" s="93"/>
      <c r="IWN431" s="93"/>
      <c r="IWO431" s="93"/>
      <c r="IWP431" s="93"/>
      <c r="IWQ431" s="93"/>
      <c r="IWR431" s="93"/>
      <c r="IWS431" s="93"/>
      <c r="IWT431" s="93"/>
      <c r="IWU431" s="93"/>
      <c r="IWV431" s="93"/>
      <c r="IWW431" s="93"/>
      <c r="IWX431" s="93"/>
      <c r="IWY431" s="93"/>
      <c r="IWZ431" s="93"/>
      <c r="IXA431" s="93"/>
      <c r="IXB431" s="93"/>
      <c r="IXC431" s="93"/>
      <c r="IXD431" s="93"/>
      <c r="IXE431" s="93"/>
      <c r="IXF431" s="93"/>
      <c r="IXG431" s="93"/>
      <c r="IXH431" s="93"/>
      <c r="IXI431" s="93"/>
      <c r="IXJ431" s="93"/>
      <c r="IXK431" s="93"/>
      <c r="IXL431" s="93"/>
      <c r="IXM431" s="93"/>
      <c r="IXN431" s="93"/>
      <c r="IXO431" s="93"/>
      <c r="IXP431" s="93"/>
      <c r="IXQ431" s="93"/>
      <c r="IXR431" s="93"/>
      <c r="IXS431" s="93"/>
      <c r="IXT431" s="93"/>
      <c r="IXU431" s="93"/>
      <c r="IXV431" s="93"/>
      <c r="IXW431" s="93"/>
      <c r="IXX431" s="93"/>
      <c r="IXY431" s="93"/>
      <c r="IXZ431" s="93"/>
      <c r="IYA431" s="93"/>
      <c r="IYB431" s="93"/>
      <c r="IYC431" s="93"/>
      <c r="IYD431" s="93"/>
      <c r="IYE431" s="93"/>
      <c r="IYF431" s="93"/>
      <c r="IYG431" s="93"/>
      <c r="IYH431" s="93"/>
      <c r="IYI431" s="93"/>
      <c r="IYJ431" s="93"/>
      <c r="IYK431" s="93"/>
      <c r="IYL431" s="93"/>
      <c r="IYM431" s="93"/>
      <c r="IYN431" s="93"/>
      <c r="IYO431" s="93"/>
      <c r="IYP431" s="93"/>
      <c r="IYQ431" s="93"/>
      <c r="IYR431" s="93"/>
      <c r="IYS431" s="93"/>
      <c r="IYT431" s="93"/>
      <c r="IYU431" s="93"/>
      <c r="IYV431" s="93"/>
      <c r="IYW431" s="93"/>
      <c r="IYX431" s="93"/>
      <c r="IYY431" s="93"/>
      <c r="IYZ431" s="93"/>
      <c r="IZA431" s="93"/>
      <c r="IZB431" s="93"/>
      <c r="IZC431" s="93"/>
      <c r="IZD431" s="93"/>
      <c r="IZE431" s="93"/>
      <c r="IZF431" s="93"/>
      <c r="IZG431" s="93"/>
      <c r="IZH431" s="93"/>
      <c r="IZI431" s="93"/>
      <c r="IZJ431" s="93"/>
      <c r="IZK431" s="93"/>
      <c r="IZL431" s="93"/>
      <c r="IZM431" s="93"/>
      <c r="IZN431" s="93"/>
      <c r="IZO431" s="93"/>
      <c r="IZP431" s="93"/>
      <c r="IZQ431" s="93"/>
      <c r="IZR431" s="93"/>
      <c r="IZS431" s="93"/>
      <c r="IZT431" s="93"/>
      <c r="IZU431" s="93"/>
      <c r="IZV431" s="93"/>
      <c r="IZW431" s="93"/>
      <c r="IZX431" s="93"/>
      <c r="IZY431" s="93"/>
      <c r="IZZ431" s="93"/>
      <c r="JAA431" s="93"/>
      <c r="JAB431" s="93"/>
      <c r="JAC431" s="93"/>
      <c r="JAD431" s="93"/>
      <c r="JAE431" s="93"/>
      <c r="JAF431" s="93"/>
      <c r="JAG431" s="93"/>
      <c r="JAH431" s="93"/>
      <c r="JAI431" s="93"/>
      <c r="JAJ431" s="93"/>
      <c r="JAK431" s="93"/>
      <c r="JAL431" s="93"/>
      <c r="JAM431" s="93"/>
      <c r="JAN431" s="93"/>
      <c r="JAO431" s="93"/>
      <c r="JAP431" s="93"/>
      <c r="JAQ431" s="93"/>
      <c r="JAR431" s="93"/>
      <c r="JAS431" s="93"/>
      <c r="JAT431" s="93"/>
      <c r="JAU431" s="93"/>
      <c r="JAV431" s="93"/>
      <c r="JAW431" s="93"/>
      <c r="JAX431" s="93"/>
      <c r="JAY431" s="93"/>
      <c r="JAZ431" s="93"/>
      <c r="JBA431" s="93"/>
      <c r="JBB431" s="93"/>
      <c r="JBC431" s="93"/>
      <c r="JBD431" s="93"/>
      <c r="JBE431" s="93"/>
      <c r="JBF431" s="93"/>
      <c r="JBG431" s="93"/>
      <c r="JBH431" s="93"/>
      <c r="JBI431" s="93"/>
      <c r="JBJ431" s="93"/>
      <c r="JBK431" s="93"/>
      <c r="JBL431" s="93"/>
      <c r="JBM431" s="93"/>
      <c r="JBN431" s="93"/>
      <c r="JBO431" s="93"/>
      <c r="JBP431" s="93"/>
      <c r="JBQ431" s="93"/>
      <c r="JBR431" s="93"/>
      <c r="JBS431" s="93"/>
      <c r="JBT431" s="93"/>
      <c r="JBU431" s="93"/>
      <c r="JBV431" s="93"/>
      <c r="JBW431" s="93"/>
      <c r="JBX431" s="93"/>
      <c r="JBY431" s="93"/>
      <c r="JBZ431" s="93"/>
      <c r="JCA431" s="93"/>
      <c r="JCB431" s="93"/>
      <c r="JCC431" s="93"/>
      <c r="JCD431" s="93"/>
      <c r="JCE431" s="93"/>
      <c r="JCF431" s="93"/>
      <c r="JCG431" s="93"/>
      <c r="JCH431" s="93"/>
      <c r="JCI431" s="93"/>
      <c r="JCJ431" s="93"/>
      <c r="JCK431" s="93"/>
      <c r="JCL431" s="93"/>
      <c r="JCM431" s="93"/>
      <c r="JCN431" s="93"/>
      <c r="JCO431" s="93"/>
      <c r="JCP431" s="93"/>
      <c r="JCQ431" s="93"/>
      <c r="JCR431" s="93"/>
      <c r="JCS431" s="93"/>
      <c r="JCT431" s="93"/>
      <c r="JCU431" s="93"/>
      <c r="JCV431" s="93"/>
      <c r="JCW431" s="93"/>
      <c r="JCX431" s="93"/>
      <c r="JCY431" s="93"/>
      <c r="JCZ431" s="93"/>
      <c r="JDA431" s="93"/>
      <c r="JDB431" s="93"/>
      <c r="JDC431" s="93"/>
      <c r="JDD431" s="93"/>
      <c r="JDE431" s="93"/>
      <c r="JDF431" s="93"/>
      <c r="JDG431" s="93"/>
      <c r="JDH431" s="93"/>
      <c r="JDI431" s="93"/>
      <c r="JDJ431" s="93"/>
      <c r="JDK431" s="93"/>
      <c r="JDL431" s="93"/>
      <c r="JDM431" s="93"/>
      <c r="JDN431" s="93"/>
      <c r="JDO431" s="93"/>
      <c r="JDP431" s="93"/>
      <c r="JDQ431" s="93"/>
      <c r="JDR431" s="93"/>
      <c r="JDS431" s="93"/>
      <c r="JDT431" s="93"/>
      <c r="JDU431" s="93"/>
      <c r="JDV431" s="93"/>
      <c r="JDW431" s="93"/>
      <c r="JDX431" s="93"/>
      <c r="JDY431" s="93"/>
      <c r="JDZ431" s="93"/>
      <c r="JEA431" s="93"/>
      <c r="JEB431" s="93"/>
      <c r="JEC431" s="93"/>
      <c r="JED431" s="93"/>
      <c r="JEE431" s="93"/>
      <c r="JEF431" s="93"/>
      <c r="JEG431" s="93"/>
      <c r="JEH431" s="93"/>
      <c r="JEI431" s="93"/>
      <c r="JEJ431" s="93"/>
      <c r="JEK431" s="93"/>
      <c r="JEL431" s="93"/>
      <c r="JEM431" s="93"/>
      <c r="JEN431" s="93"/>
      <c r="JEO431" s="93"/>
      <c r="JEP431" s="93"/>
      <c r="JEQ431" s="93"/>
      <c r="JER431" s="93"/>
      <c r="JES431" s="93"/>
      <c r="JET431" s="93"/>
      <c r="JEU431" s="93"/>
      <c r="JEV431" s="93"/>
      <c r="JEW431" s="93"/>
      <c r="JEX431" s="93"/>
      <c r="JEY431" s="93"/>
      <c r="JEZ431" s="93"/>
      <c r="JFA431" s="93"/>
      <c r="JFB431" s="93"/>
      <c r="JFC431" s="93"/>
      <c r="JFD431" s="93"/>
      <c r="JFE431" s="93"/>
      <c r="JFF431" s="93"/>
      <c r="JFG431" s="93"/>
      <c r="JFH431" s="93"/>
      <c r="JFI431" s="93"/>
      <c r="JFJ431" s="93"/>
      <c r="JFK431" s="93"/>
      <c r="JFL431" s="93"/>
      <c r="JFM431" s="93"/>
      <c r="JFN431" s="93"/>
      <c r="JFO431" s="93"/>
      <c r="JFP431" s="93"/>
      <c r="JFQ431" s="93"/>
      <c r="JFR431" s="93"/>
      <c r="JFS431" s="93"/>
      <c r="JFT431" s="93"/>
      <c r="JFU431" s="93"/>
      <c r="JFV431" s="93"/>
      <c r="JFW431" s="93"/>
      <c r="JFX431" s="93"/>
      <c r="JFY431" s="93"/>
      <c r="JFZ431" s="93"/>
      <c r="JGA431" s="93"/>
      <c r="JGB431" s="93"/>
      <c r="JGC431" s="93"/>
      <c r="JGD431" s="93"/>
      <c r="JGE431" s="93"/>
      <c r="JGF431" s="93"/>
      <c r="JGG431" s="93"/>
      <c r="JGH431" s="93"/>
      <c r="JGI431" s="93"/>
      <c r="JGJ431" s="93"/>
      <c r="JGK431" s="93"/>
      <c r="JGL431" s="93"/>
      <c r="JGM431" s="93"/>
      <c r="JGN431" s="93"/>
      <c r="JGO431" s="93"/>
      <c r="JGP431" s="93"/>
      <c r="JGQ431" s="93"/>
      <c r="JGR431" s="93"/>
      <c r="JGS431" s="93"/>
      <c r="JGT431" s="93"/>
      <c r="JGU431" s="93"/>
      <c r="JGV431" s="93"/>
      <c r="JGW431" s="93"/>
      <c r="JGX431" s="93"/>
      <c r="JGY431" s="93"/>
      <c r="JGZ431" s="93"/>
      <c r="JHA431" s="93"/>
      <c r="JHB431" s="93"/>
      <c r="JHC431" s="93"/>
      <c r="JHD431" s="93"/>
      <c r="JHE431" s="93"/>
      <c r="JHF431" s="93"/>
      <c r="JHG431" s="93"/>
      <c r="JHH431" s="93"/>
      <c r="JHI431" s="93"/>
      <c r="JHJ431" s="93"/>
      <c r="JHK431" s="93"/>
      <c r="JHL431" s="93"/>
      <c r="JHM431" s="93"/>
      <c r="JHN431" s="93"/>
      <c r="JHO431" s="93"/>
      <c r="JHP431" s="93"/>
      <c r="JHQ431" s="93"/>
      <c r="JHR431" s="93"/>
      <c r="JHS431" s="93"/>
      <c r="JHT431" s="93"/>
      <c r="JHU431" s="93"/>
      <c r="JHV431" s="93"/>
      <c r="JHW431" s="93"/>
      <c r="JHX431" s="93"/>
      <c r="JHY431" s="93"/>
      <c r="JHZ431" s="93"/>
      <c r="JIA431" s="93"/>
      <c r="JIB431" s="93"/>
      <c r="JIC431" s="93"/>
      <c r="JID431" s="93"/>
      <c r="JIE431" s="93"/>
      <c r="JIF431" s="93"/>
      <c r="JIG431" s="93"/>
      <c r="JIH431" s="93"/>
      <c r="JII431" s="93"/>
      <c r="JIJ431" s="93"/>
      <c r="JIK431" s="93"/>
      <c r="JIL431" s="93"/>
      <c r="JIM431" s="93"/>
      <c r="JIN431" s="93"/>
      <c r="JIO431" s="93"/>
      <c r="JIP431" s="93"/>
      <c r="JIQ431" s="93"/>
      <c r="JIR431" s="93"/>
      <c r="JIS431" s="93"/>
      <c r="JIT431" s="93"/>
      <c r="JIU431" s="93"/>
      <c r="JIV431" s="93"/>
      <c r="JIW431" s="93"/>
      <c r="JIX431" s="93"/>
      <c r="JIY431" s="93"/>
      <c r="JIZ431" s="93"/>
      <c r="JJA431" s="93"/>
      <c r="JJB431" s="93"/>
      <c r="JJC431" s="93"/>
      <c r="JJD431" s="93"/>
      <c r="JJE431" s="93"/>
      <c r="JJF431" s="93"/>
      <c r="JJG431" s="93"/>
      <c r="JJH431" s="93"/>
      <c r="JJI431" s="93"/>
      <c r="JJJ431" s="93"/>
      <c r="JJK431" s="93"/>
      <c r="JJL431" s="93"/>
      <c r="JJM431" s="93"/>
      <c r="JJN431" s="93"/>
      <c r="JJO431" s="93"/>
      <c r="JJP431" s="93"/>
      <c r="JJQ431" s="93"/>
      <c r="JJR431" s="93"/>
      <c r="JJS431" s="93"/>
      <c r="JJT431" s="93"/>
      <c r="JJU431" s="93"/>
      <c r="JJV431" s="93"/>
      <c r="JJW431" s="93"/>
      <c r="JJX431" s="93"/>
      <c r="JJY431" s="93"/>
      <c r="JJZ431" s="93"/>
      <c r="JKA431" s="93"/>
      <c r="JKB431" s="93"/>
      <c r="JKC431" s="93"/>
      <c r="JKD431" s="93"/>
      <c r="JKE431" s="93"/>
      <c r="JKF431" s="93"/>
      <c r="JKG431" s="93"/>
      <c r="JKH431" s="93"/>
      <c r="JKI431" s="93"/>
      <c r="JKJ431" s="93"/>
      <c r="JKK431" s="93"/>
      <c r="JKL431" s="93"/>
      <c r="JKM431" s="93"/>
      <c r="JKN431" s="93"/>
      <c r="JKO431" s="93"/>
      <c r="JKP431" s="93"/>
      <c r="JKQ431" s="93"/>
      <c r="JKR431" s="93"/>
      <c r="JKS431" s="93"/>
      <c r="JKT431" s="93"/>
      <c r="JKU431" s="93"/>
      <c r="JKV431" s="93"/>
      <c r="JKW431" s="93"/>
      <c r="JKX431" s="93"/>
      <c r="JKY431" s="93"/>
      <c r="JKZ431" s="93"/>
      <c r="JLA431" s="93"/>
      <c r="JLB431" s="93"/>
      <c r="JLC431" s="93"/>
      <c r="JLD431" s="93"/>
      <c r="JLE431" s="93"/>
      <c r="JLF431" s="93"/>
      <c r="JLG431" s="93"/>
      <c r="JLH431" s="93"/>
      <c r="JLI431" s="93"/>
      <c r="JLJ431" s="93"/>
      <c r="JLK431" s="93"/>
      <c r="JLL431" s="93"/>
      <c r="JLM431" s="93"/>
      <c r="JLN431" s="93"/>
      <c r="JLO431" s="93"/>
      <c r="JLP431" s="93"/>
      <c r="JLQ431" s="93"/>
      <c r="JLR431" s="93"/>
      <c r="JLS431" s="93"/>
      <c r="JLT431" s="93"/>
      <c r="JLU431" s="93"/>
      <c r="JLV431" s="93"/>
      <c r="JLW431" s="93"/>
      <c r="JLX431" s="93"/>
      <c r="JLY431" s="93"/>
      <c r="JLZ431" s="93"/>
      <c r="JMA431" s="93"/>
      <c r="JMB431" s="93"/>
      <c r="JMC431" s="93"/>
      <c r="JMD431" s="93"/>
      <c r="JME431" s="93"/>
      <c r="JMF431" s="93"/>
      <c r="JMG431" s="93"/>
      <c r="JMH431" s="93"/>
      <c r="JMI431" s="93"/>
      <c r="JMJ431" s="93"/>
      <c r="JMK431" s="93"/>
      <c r="JML431" s="93"/>
      <c r="JMM431" s="93"/>
      <c r="JMN431" s="93"/>
      <c r="JMO431" s="93"/>
      <c r="JMP431" s="93"/>
      <c r="JMQ431" s="93"/>
      <c r="JMR431" s="93"/>
      <c r="JMS431" s="93"/>
      <c r="JMT431" s="93"/>
      <c r="JMU431" s="93"/>
      <c r="JMV431" s="93"/>
      <c r="JMW431" s="93"/>
      <c r="JMX431" s="93"/>
      <c r="JMY431" s="93"/>
      <c r="JMZ431" s="93"/>
      <c r="JNA431" s="93"/>
      <c r="JNB431" s="93"/>
      <c r="JNC431" s="93"/>
      <c r="JND431" s="93"/>
      <c r="JNE431" s="93"/>
      <c r="JNF431" s="93"/>
      <c r="JNG431" s="93"/>
      <c r="JNH431" s="93"/>
      <c r="JNI431" s="93"/>
      <c r="JNJ431" s="93"/>
      <c r="JNK431" s="93"/>
      <c r="JNL431" s="93"/>
      <c r="JNM431" s="93"/>
      <c r="JNN431" s="93"/>
      <c r="JNO431" s="93"/>
      <c r="JNP431" s="93"/>
      <c r="JNQ431" s="93"/>
      <c r="JNR431" s="93"/>
      <c r="JNS431" s="93"/>
      <c r="JNT431" s="93"/>
      <c r="JNU431" s="93"/>
      <c r="JNV431" s="93"/>
      <c r="JNW431" s="93"/>
      <c r="JNX431" s="93"/>
      <c r="JNY431" s="93"/>
      <c r="JNZ431" s="93"/>
      <c r="JOA431" s="93"/>
      <c r="JOB431" s="93"/>
      <c r="JOC431" s="93"/>
      <c r="JOD431" s="93"/>
      <c r="JOE431" s="93"/>
      <c r="JOF431" s="93"/>
      <c r="JOG431" s="93"/>
      <c r="JOH431" s="93"/>
      <c r="JOI431" s="93"/>
      <c r="JOJ431" s="93"/>
      <c r="JOK431" s="93"/>
      <c r="JOL431" s="93"/>
      <c r="JOM431" s="93"/>
      <c r="JON431" s="93"/>
      <c r="JOO431" s="93"/>
      <c r="JOP431" s="93"/>
      <c r="JOQ431" s="93"/>
      <c r="JOR431" s="93"/>
      <c r="JOS431" s="93"/>
      <c r="JOT431" s="93"/>
      <c r="JOU431" s="93"/>
      <c r="JOV431" s="93"/>
      <c r="JOW431" s="93"/>
      <c r="JOX431" s="93"/>
      <c r="JOY431" s="93"/>
      <c r="JOZ431" s="93"/>
      <c r="JPA431" s="93"/>
      <c r="JPB431" s="93"/>
      <c r="JPC431" s="93"/>
      <c r="JPD431" s="93"/>
      <c r="JPE431" s="93"/>
      <c r="JPF431" s="93"/>
      <c r="JPG431" s="93"/>
      <c r="JPH431" s="93"/>
      <c r="JPI431" s="93"/>
      <c r="JPJ431" s="93"/>
      <c r="JPK431" s="93"/>
      <c r="JPL431" s="93"/>
      <c r="JPM431" s="93"/>
      <c r="JPN431" s="93"/>
      <c r="JPO431" s="93"/>
      <c r="JPP431" s="93"/>
      <c r="JPQ431" s="93"/>
      <c r="JPR431" s="93"/>
      <c r="JPS431" s="93"/>
      <c r="JPT431" s="93"/>
      <c r="JPU431" s="93"/>
      <c r="JPV431" s="93"/>
      <c r="JPW431" s="93"/>
      <c r="JPX431" s="93"/>
      <c r="JPY431" s="93"/>
      <c r="JPZ431" s="93"/>
      <c r="JQA431" s="93"/>
      <c r="JQB431" s="93"/>
      <c r="JQC431" s="93"/>
      <c r="JQD431" s="93"/>
      <c r="JQE431" s="93"/>
      <c r="JQF431" s="93"/>
      <c r="JQG431" s="93"/>
      <c r="JQH431" s="93"/>
      <c r="JQI431" s="93"/>
      <c r="JQJ431" s="93"/>
      <c r="JQK431" s="93"/>
      <c r="JQL431" s="93"/>
      <c r="JQM431" s="93"/>
      <c r="JQN431" s="93"/>
      <c r="JQO431" s="93"/>
      <c r="JQP431" s="93"/>
      <c r="JQQ431" s="93"/>
      <c r="JQR431" s="93"/>
      <c r="JQS431" s="93"/>
      <c r="JQT431" s="93"/>
      <c r="JQU431" s="93"/>
      <c r="JQV431" s="93"/>
      <c r="JQW431" s="93"/>
      <c r="JQX431" s="93"/>
      <c r="JQY431" s="93"/>
      <c r="JQZ431" s="93"/>
      <c r="JRA431" s="93"/>
      <c r="JRB431" s="93"/>
      <c r="JRC431" s="93"/>
      <c r="JRD431" s="93"/>
      <c r="JRE431" s="93"/>
      <c r="JRF431" s="93"/>
      <c r="JRG431" s="93"/>
      <c r="JRH431" s="93"/>
      <c r="JRI431" s="93"/>
      <c r="JRJ431" s="93"/>
      <c r="JRK431" s="93"/>
      <c r="JRL431" s="93"/>
      <c r="JRM431" s="93"/>
      <c r="JRN431" s="93"/>
      <c r="JRO431" s="93"/>
      <c r="JRP431" s="93"/>
      <c r="JRQ431" s="93"/>
      <c r="JRR431" s="93"/>
      <c r="JRS431" s="93"/>
      <c r="JRT431" s="93"/>
      <c r="JRU431" s="93"/>
      <c r="JRV431" s="93"/>
      <c r="JRW431" s="93"/>
      <c r="JRX431" s="93"/>
      <c r="JRY431" s="93"/>
      <c r="JRZ431" s="93"/>
      <c r="JSA431" s="93"/>
      <c r="JSB431" s="93"/>
      <c r="JSC431" s="93"/>
      <c r="JSD431" s="93"/>
      <c r="JSE431" s="93"/>
      <c r="JSF431" s="93"/>
      <c r="JSG431" s="93"/>
      <c r="JSH431" s="93"/>
      <c r="JSI431" s="93"/>
      <c r="JSJ431" s="93"/>
      <c r="JSK431" s="93"/>
      <c r="JSL431" s="93"/>
      <c r="JSM431" s="93"/>
      <c r="JSN431" s="93"/>
      <c r="JSO431" s="93"/>
      <c r="JSP431" s="93"/>
      <c r="JSQ431" s="93"/>
      <c r="JSR431" s="93"/>
      <c r="JSS431" s="93"/>
      <c r="JST431" s="93"/>
      <c r="JSU431" s="93"/>
      <c r="JSV431" s="93"/>
      <c r="JSW431" s="93"/>
      <c r="JSX431" s="93"/>
      <c r="JSY431" s="93"/>
      <c r="JSZ431" s="93"/>
      <c r="JTA431" s="93"/>
      <c r="JTB431" s="93"/>
      <c r="JTC431" s="93"/>
      <c r="JTD431" s="93"/>
      <c r="JTE431" s="93"/>
      <c r="JTF431" s="93"/>
      <c r="JTG431" s="93"/>
      <c r="JTH431" s="93"/>
      <c r="JTI431" s="93"/>
      <c r="JTJ431" s="93"/>
      <c r="JTK431" s="93"/>
      <c r="JTL431" s="93"/>
      <c r="JTM431" s="93"/>
      <c r="JTN431" s="93"/>
      <c r="JTO431" s="93"/>
      <c r="JTP431" s="93"/>
      <c r="JTQ431" s="93"/>
      <c r="JTR431" s="93"/>
      <c r="JTS431" s="93"/>
      <c r="JTT431" s="93"/>
      <c r="JTU431" s="93"/>
      <c r="JTV431" s="93"/>
      <c r="JTW431" s="93"/>
      <c r="JTX431" s="93"/>
      <c r="JTY431" s="93"/>
      <c r="JTZ431" s="93"/>
      <c r="JUA431" s="93"/>
      <c r="JUB431" s="93"/>
      <c r="JUC431" s="93"/>
      <c r="JUD431" s="93"/>
      <c r="JUE431" s="93"/>
      <c r="JUF431" s="93"/>
      <c r="JUG431" s="93"/>
      <c r="JUH431" s="93"/>
      <c r="JUI431" s="93"/>
      <c r="JUJ431" s="93"/>
      <c r="JUK431" s="93"/>
      <c r="JUL431" s="93"/>
      <c r="JUM431" s="93"/>
      <c r="JUN431" s="93"/>
      <c r="JUO431" s="93"/>
      <c r="JUP431" s="93"/>
      <c r="JUQ431" s="93"/>
      <c r="JUR431" s="93"/>
      <c r="JUS431" s="93"/>
      <c r="JUT431" s="93"/>
      <c r="JUU431" s="93"/>
      <c r="JUV431" s="93"/>
      <c r="JUW431" s="93"/>
      <c r="JUX431" s="93"/>
      <c r="JUY431" s="93"/>
      <c r="JUZ431" s="93"/>
      <c r="JVA431" s="93"/>
      <c r="JVB431" s="93"/>
      <c r="JVC431" s="93"/>
      <c r="JVD431" s="93"/>
      <c r="JVE431" s="93"/>
      <c r="JVF431" s="93"/>
      <c r="JVG431" s="93"/>
      <c r="JVH431" s="93"/>
      <c r="JVI431" s="93"/>
      <c r="JVJ431" s="93"/>
      <c r="JVK431" s="93"/>
      <c r="JVL431" s="93"/>
      <c r="JVM431" s="93"/>
      <c r="JVN431" s="93"/>
      <c r="JVO431" s="93"/>
      <c r="JVP431" s="93"/>
      <c r="JVQ431" s="93"/>
      <c r="JVR431" s="93"/>
      <c r="JVS431" s="93"/>
      <c r="JVT431" s="93"/>
      <c r="JVU431" s="93"/>
      <c r="JVV431" s="93"/>
      <c r="JVW431" s="93"/>
      <c r="JVX431" s="93"/>
      <c r="JVY431" s="93"/>
      <c r="JVZ431" s="93"/>
      <c r="JWA431" s="93"/>
      <c r="JWB431" s="93"/>
      <c r="JWC431" s="93"/>
      <c r="JWD431" s="93"/>
      <c r="JWE431" s="93"/>
      <c r="JWF431" s="93"/>
      <c r="JWG431" s="93"/>
      <c r="JWH431" s="93"/>
      <c r="JWI431" s="93"/>
      <c r="JWJ431" s="93"/>
      <c r="JWK431" s="93"/>
      <c r="JWL431" s="93"/>
      <c r="JWM431" s="93"/>
      <c r="JWN431" s="93"/>
      <c r="JWO431" s="93"/>
      <c r="JWP431" s="93"/>
      <c r="JWQ431" s="93"/>
      <c r="JWR431" s="93"/>
      <c r="JWS431" s="93"/>
      <c r="JWT431" s="93"/>
      <c r="JWU431" s="93"/>
      <c r="JWV431" s="93"/>
      <c r="JWW431" s="93"/>
      <c r="JWX431" s="93"/>
      <c r="JWY431" s="93"/>
      <c r="JWZ431" s="93"/>
      <c r="JXA431" s="93"/>
      <c r="JXB431" s="93"/>
      <c r="JXC431" s="93"/>
      <c r="JXD431" s="93"/>
      <c r="JXE431" s="93"/>
      <c r="JXF431" s="93"/>
      <c r="JXG431" s="93"/>
      <c r="JXH431" s="93"/>
      <c r="JXI431" s="93"/>
      <c r="JXJ431" s="93"/>
      <c r="JXK431" s="93"/>
      <c r="JXL431" s="93"/>
      <c r="JXM431" s="93"/>
      <c r="JXN431" s="93"/>
      <c r="JXO431" s="93"/>
      <c r="JXP431" s="93"/>
      <c r="JXQ431" s="93"/>
      <c r="JXR431" s="93"/>
      <c r="JXS431" s="93"/>
      <c r="JXT431" s="93"/>
      <c r="JXU431" s="93"/>
      <c r="JXV431" s="93"/>
      <c r="JXW431" s="93"/>
      <c r="JXX431" s="93"/>
      <c r="JXY431" s="93"/>
      <c r="JXZ431" s="93"/>
      <c r="JYA431" s="93"/>
      <c r="JYB431" s="93"/>
      <c r="JYC431" s="93"/>
      <c r="JYD431" s="93"/>
      <c r="JYE431" s="93"/>
      <c r="JYF431" s="93"/>
      <c r="JYG431" s="93"/>
      <c r="JYH431" s="93"/>
      <c r="JYI431" s="93"/>
      <c r="JYJ431" s="93"/>
      <c r="JYK431" s="93"/>
      <c r="JYL431" s="93"/>
      <c r="JYM431" s="93"/>
      <c r="JYN431" s="93"/>
      <c r="JYO431" s="93"/>
      <c r="JYP431" s="93"/>
      <c r="JYQ431" s="93"/>
      <c r="JYR431" s="93"/>
      <c r="JYS431" s="93"/>
      <c r="JYT431" s="93"/>
      <c r="JYU431" s="93"/>
      <c r="JYV431" s="93"/>
      <c r="JYW431" s="93"/>
      <c r="JYX431" s="93"/>
      <c r="JYY431" s="93"/>
      <c r="JYZ431" s="93"/>
      <c r="JZA431" s="93"/>
      <c r="JZB431" s="93"/>
      <c r="JZC431" s="93"/>
      <c r="JZD431" s="93"/>
      <c r="JZE431" s="93"/>
      <c r="JZF431" s="93"/>
      <c r="JZG431" s="93"/>
      <c r="JZH431" s="93"/>
      <c r="JZI431" s="93"/>
      <c r="JZJ431" s="93"/>
      <c r="JZK431" s="93"/>
      <c r="JZL431" s="93"/>
      <c r="JZM431" s="93"/>
      <c r="JZN431" s="93"/>
      <c r="JZO431" s="93"/>
      <c r="JZP431" s="93"/>
      <c r="JZQ431" s="93"/>
      <c r="JZR431" s="93"/>
      <c r="JZS431" s="93"/>
      <c r="JZT431" s="93"/>
      <c r="JZU431" s="93"/>
      <c r="JZV431" s="93"/>
      <c r="JZW431" s="93"/>
      <c r="JZX431" s="93"/>
      <c r="JZY431" s="93"/>
      <c r="JZZ431" s="93"/>
      <c r="KAA431" s="93"/>
      <c r="KAB431" s="93"/>
      <c r="KAC431" s="93"/>
      <c r="KAD431" s="93"/>
      <c r="KAE431" s="93"/>
      <c r="KAF431" s="93"/>
      <c r="KAG431" s="93"/>
      <c r="KAH431" s="93"/>
      <c r="KAI431" s="93"/>
      <c r="KAJ431" s="93"/>
      <c r="KAK431" s="93"/>
      <c r="KAL431" s="93"/>
      <c r="KAM431" s="93"/>
      <c r="KAN431" s="93"/>
      <c r="KAO431" s="93"/>
      <c r="KAP431" s="93"/>
      <c r="KAQ431" s="93"/>
      <c r="KAR431" s="93"/>
      <c r="KAS431" s="93"/>
      <c r="KAT431" s="93"/>
      <c r="KAU431" s="93"/>
      <c r="KAV431" s="93"/>
      <c r="KAW431" s="93"/>
      <c r="KAX431" s="93"/>
      <c r="KAY431" s="93"/>
      <c r="KAZ431" s="93"/>
      <c r="KBA431" s="93"/>
      <c r="KBB431" s="93"/>
      <c r="KBC431" s="93"/>
      <c r="KBD431" s="93"/>
      <c r="KBE431" s="93"/>
      <c r="KBF431" s="93"/>
      <c r="KBG431" s="93"/>
      <c r="KBH431" s="93"/>
      <c r="KBI431" s="93"/>
      <c r="KBJ431" s="93"/>
      <c r="KBK431" s="93"/>
      <c r="KBL431" s="93"/>
      <c r="KBM431" s="93"/>
      <c r="KBN431" s="93"/>
      <c r="KBO431" s="93"/>
      <c r="KBP431" s="93"/>
      <c r="KBQ431" s="93"/>
      <c r="KBR431" s="93"/>
      <c r="KBS431" s="93"/>
      <c r="KBT431" s="93"/>
      <c r="KBU431" s="93"/>
      <c r="KBV431" s="93"/>
      <c r="KBW431" s="93"/>
      <c r="KBX431" s="93"/>
      <c r="KBY431" s="93"/>
      <c r="KBZ431" s="93"/>
      <c r="KCA431" s="93"/>
      <c r="KCB431" s="93"/>
      <c r="KCC431" s="93"/>
      <c r="KCD431" s="93"/>
      <c r="KCE431" s="93"/>
      <c r="KCF431" s="93"/>
      <c r="KCG431" s="93"/>
      <c r="KCH431" s="93"/>
      <c r="KCI431" s="93"/>
      <c r="KCJ431" s="93"/>
      <c r="KCK431" s="93"/>
      <c r="KCL431" s="93"/>
      <c r="KCM431" s="93"/>
      <c r="KCN431" s="93"/>
      <c r="KCO431" s="93"/>
      <c r="KCP431" s="93"/>
      <c r="KCQ431" s="93"/>
      <c r="KCR431" s="93"/>
      <c r="KCS431" s="93"/>
      <c r="KCT431" s="93"/>
      <c r="KCU431" s="93"/>
      <c r="KCV431" s="93"/>
      <c r="KCW431" s="93"/>
      <c r="KCX431" s="93"/>
      <c r="KCY431" s="93"/>
      <c r="KCZ431" s="93"/>
      <c r="KDA431" s="93"/>
      <c r="KDB431" s="93"/>
      <c r="KDC431" s="93"/>
      <c r="KDD431" s="93"/>
      <c r="KDE431" s="93"/>
      <c r="KDF431" s="93"/>
      <c r="KDG431" s="93"/>
      <c r="KDH431" s="93"/>
      <c r="KDI431" s="93"/>
      <c r="KDJ431" s="93"/>
      <c r="KDK431" s="93"/>
      <c r="KDL431" s="93"/>
      <c r="KDM431" s="93"/>
      <c r="KDN431" s="93"/>
      <c r="KDO431" s="93"/>
      <c r="KDP431" s="93"/>
      <c r="KDQ431" s="93"/>
      <c r="KDR431" s="93"/>
      <c r="KDS431" s="93"/>
      <c r="KDT431" s="93"/>
      <c r="KDU431" s="93"/>
      <c r="KDV431" s="93"/>
      <c r="KDW431" s="93"/>
      <c r="KDX431" s="93"/>
      <c r="KDY431" s="93"/>
      <c r="KDZ431" s="93"/>
      <c r="KEA431" s="93"/>
      <c r="KEB431" s="93"/>
      <c r="KEC431" s="93"/>
      <c r="KED431" s="93"/>
      <c r="KEE431" s="93"/>
      <c r="KEF431" s="93"/>
      <c r="KEG431" s="93"/>
      <c r="KEH431" s="93"/>
      <c r="KEI431" s="93"/>
      <c r="KEJ431" s="93"/>
      <c r="KEK431" s="93"/>
      <c r="KEL431" s="93"/>
      <c r="KEM431" s="93"/>
      <c r="KEN431" s="93"/>
      <c r="KEO431" s="93"/>
      <c r="KEP431" s="93"/>
      <c r="KEQ431" s="93"/>
      <c r="KER431" s="93"/>
      <c r="KES431" s="93"/>
      <c r="KET431" s="93"/>
      <c r="KEU431" s="93"/>
      <c r="KEV431" s="93"/>
      <c r="KEW431" s="93"/>
      <c r="KEX431" s="93"/>
      <c r="KEY431" s="93"/>
      <c r="KEZ431" s="93"/>
      <c r="KFA431" s="93"/>
      <c r="KFB431" s="93"/>
      <c r="KFC431" s="93"/>
      <c r="KFD431" s="93"/>
      <c r="KFE431" s="93"/>
      <c r="KFF431" s="93"/>
      <c r="KFG431" s="93"/>
      <c r="KFH431" s="93"/>
      <c r="KFI431" s="93"/>
      <c r="KFJ431" s="93"/>
      <c r="KFK431" s="93"/>
      <c r="KFL431" s="93"/>
      <c r="KFM431" s="93"/>
      <c r="KFN431" s="93"/>
      <c r="KFO431" s="93"/>
      <c r="KFP431" s="93"/>
      <c r="KFQ431" s="93"/>
      <c r="KFR431" s="93"/>
      <c r="KFS431" s="93"/>
      <c r="KFT431" s="93"/>
      <c r="KFU431" s="93"/>
      <c r="KFV431" s="93"/>
      <c r="KFW431" s="93"/>
      <c r="KFX431" s="93"/>
      <c r="KFY431" s="93"/>
      <c r="KFZ431" s="93"/>
      <c r="KGA431" s="93"/>
      <c r="KGB431" s="93"/>
      <c r="KGC431" s="93"/>
      <c r="KGD431" s="93"/>
      <c r="KGE431" s="93"/>
      <c r="KGF431" s="93"/>
      <c r="KGG431" s="93"/>
      <c r="KGH431" s="93"/>
      <c r="KGI431" s="93"/>
      <c r="KGJ431" s="93"/>
      <c r="KGK431" s="93"/>
      <c r="KGL431" s="93"/>
      <c r="KGM431" s="93"/>
      <c r="KGN431" s="93"/>
      <c r="KGO431" s="93"/>
      <c r="KGP431" s="93"/>
      <c r="KGQ431" s="93"/>
      <c r="KGR431" s="93"/>
      <c r="KGS431" s="93"/>
      <c r="KGT431" s="93"/>
      <c r="KGU431" s="93"/>
      <c r="KGV431" s="93"/>
      <c r="KGW431" s="93"/>
      <c r="KGX431" s="93"/>
      <c r="KGY431" s="93"/>
      <c r="KGZ431" s="93"/>
      <c r="KHA431" s="93"/>
      <c r="KHB431" s="93"/>
      <c r="KHC431" s="93"/>
      <c r="KHD431" s="93"/>
      <c r="KHE431" s="93"/>
      <c r="KHF431" s="93"/>
      <c r="KHG431" s="93"/>
      <c r="KHH431" s="93"/>
      <c r="KHI431" s="93"/>
      <c r="KHJ431" s="93"/>
      <c r="KHK431" s="93"/>
      <c r="KHL431" s="93"/>
      <c r="KHM431" s="93"/>
      <c r="KHN431" s="93"/>
      <c r="KHO431" s="93"/>
      <c r="KHP431" s="93"/>
      <c r="KHQ431" s="93"/>
      <c r="KHR431" s="93"/>
      <c r="KHS431" s="93"/>
      <c r="KHT431" s="93"/>
      <c r="KHU431" s="93"/>
      <c r="KHV431" s="93"/>
      <c r="KHW431" s="93"/>
      <c r="KHX431" s="93"/>
      <c r="KHY431" s="93"/>
      <c r="KHZ431" s="93"/>
      <c r="KIA431" s="93"/>
      <c r="KIB431" s="93"/>
      <c r="KIC431" s="93"/>
      <c r="KID431" s="93"/>
      <c r="KIE431" s="93"/>
      <c r="KIF431" s="93"/>
      <c r="KIG431" s="93"/>
      <c r="KIH431" s="93"/>
      <c r="KII431" s="93"/>
      <c r="KIJ431" s="93"/>
      <c r="KIK431" s="93"/>
      <c r="KIL431" s="93"/>
      <c r="KIM431" s="93"/>
      <c r="KIN431" s="93"/>
      <c r="KIO431" s="93"/>
      <c r="KIP431" s="93"/>
      <c r="KIQ431" s="93"/>
      <c r="KIR431" s="93"/>
      <c r="KIS431" s="93"/>
      <c r="KIT431" s="93"/>
      <c r="KIU431" s="93"/>
      <c r="KIV431" s="93"/>
      <c r="KIW431" s="93"/>
      <c r="KIX431" s="93"/>
      <c r="KIY431" s="93"/>
      <c r="KIZ431" s="93"/>
      <c r="KJA431" s="93"/>
      <c r="KJB431" s="93"/>
      <c r="KJC431" s="93"/>
      <c r="KJD431" s="93"/>
      <c r="KJE431" s="93"/>
      <c r="KJF431" s="93"/>
      <c r="KJG431" s="93"/>
      <c r="KJH431" s="93"/>
      <c r="KJI431" s="93"/>
      <c r="KJJ431" s="93"/>
      <c r="KJK431" s="93"/>
      <c r="KJL431" s="93"/>
      <c r="KJM431" s="93"/>
      <c r="KJN431" s="93"/>
      <c r="KJO431" s="93"/>
      <c r="KJP431" s="93"/>
      <c r="KJQ431" s="93"/>
      <c r="KJR431" s="93"/>
      <c r="KJS431" s="93"/>
      <c r="KJT431" s="93"/>
      <c r="KJU431" s="93"/>
      <c r="KJV431" s="93"/>
      <c r="KJW431" s="93"/>
      <c r="KJX431" s="93"/>
      <c r="KJY431" s="93"/>
      <c r="KJZ431" s="93"/>
      <c r="KKA431" s="93"/>
      <c r="KKB431" s="93"/>
      <c r="KKC431" s="93"/>
      <c r="KKD431" s="93"/>
      <c r="KKE431" s="93"/>
      <c r="KKF431" s="93"/>
      <c r="KKG431" s="93"/>
      <c r="KKH431" s="93"/>
      <c r="KKI431" s="93"/>
      <c r="KKJ431" s="93"/>
      <c r="KKK431" s="93"/>
      <c r="KKL431" s="93"/>
      <c r="KKM431" s="93"/>
      <c r="KKN431" s="93"/>
      <c r="KKO431" s="93"/>
      <c r="KKP431" s="93"/>
      <c r="KKQ431" s="93"/>
      <c r="KKR431" s="93"/>
      <c r="KKS431" s="93"/>
      <c r="KKT431" s="93"/>
      <c r="KKU431" s="93"/>
      <c r="KKV431" s="93"/>
      <c r="KKW431" s="93"/>
      <c r="KKX431" s="93"/>
      <c r="KKY431" s="93"/>
      <c r="KKZ431" s="93"/>
      <c r="KLA431" s="93"/>
      <c r="KLB431" s="93"/>
      <c r="KLC431" s="93"/>
      <c r="KLD431" s="93"/>
      <c r="KLE431" s="93"/>
      <c r="KLF431" s="93"/>
      <c r="KLG431" s="93"/>
      <c r="KLH431" s="93"/>
      <c r="KLI431" s="93"/>
      <c r="KLJ431" s="93"/>
      <c r="KLK431" s="93"/>
      <c r="KLL431" s="93"/>
      <c r="KLM431" s="93"/>
      <c r="KLN431" s="93"/>
      <c r="KLO431" s="93"/>
      <c r="KLP431" s="93"/>
      <c r="KLQ431" s="93"/>
      <c r="KLR431" s="93"/>
      <c r="KLS431" s="93"/>
      <c r="KLT431" s="93"/>
      <c r="KLU431" s="93"/>
      <c r="KLV431" s="93"/>
      <c r="KLW431" s="93"/>
      <c r="KLX431" s="93"/>
      <c r="KLY431" s="93"/>
      <c r="KLZ431" s="93"/>
      <c r="KMA431" s="93"/>
      <c r="KMB431" s="93"/>
      <c r="KMC431" s="93"/>
      <c r="KMD431" s="93"/>
      <c r="KME431" s="93"/>
      <c r="KMF431" s="93"/>
      <c r="KMG431" s="93"/>
      <c r="KMH431" s="93"/>
      <c r="KMI431" s="93"/>
      <c r="KMJ431" s="93"/>
      <c r="KMK431" s="93"/>
      <c r="KML431" s="93"/>
      <c r="KMM431" s="93"/>
      <c r="KMN431" s="93"/>
      <c r="KMO431" s="93"/>
      <c r="KMP431" s="93"/>
      <c r="KMQ431" s="93"/>
      <c r="KMR431" s="93"/>
      <c r="KMS431" s="93"/>
      <c r="KMT431" s="93"/>
      <c r="KMU431" s="93"/>
      <c r="KMV431" s="93"/>
      <c r="KMW431" s="93"/>
      <c r="KMX431" s="93"/>
      <c r="KMY431" s="93"/>
      <c r="KMZ431" s="93"/>
      <c r="KNA431" s="93"/>
      <c r="KNB431" s="93"/>
      <c r="KNC431" s="93"/>
      <c r="KND431" s="93"/>
      <c r="KNE431" s="93"/>
      <c r="KNF431" s="93"/>
      <c r="KNG431" s="93"/>
      <c r="KNH431" s="93"/>
      <c r="KNI431" s="93"/>
      <c r="KNJ431" s="93"/>
      <c r="KNK431" s="93"/>
      <c r="KNL431" s="93"/>
      <c r="KNM431" s="93"/>
      <c r="KNN431" s="93"/>
      <c r="KNO431" s="93"/>
      <c r="KNP431" s="93"/>
      <c r="KNQ431" s="93"/>
      <c r="KNR431" s="93"/>
      <c r="KNS431" s="93"/>
      <c r="KNT431" s="93"/>
      <c r="KNU431" s="93"/>
      <c r="KNV431" s="93"/>
      <c r="KNW431" s="93"/>
      <c r="KNX431" s="93"/>
      <c r="KNY431" s="93"/>
      <c r="KNZ431" s="93"/>
      <c r="KOA431" s="93"/>
      <c r="KOB431" s="93"/>
      <c r="KOC431" s="93"/>
      <c r="KOD431" s="93"/>
      <c r="KOE431" s="93"/>
      <c r="KOF431" s="93"/>
      <c r="KOG431" s="93"/>
      <c r="KOH431" s="93"/>
      <c r="KOI431" s="93"/>
      <c r="KOJ431" s="93"/>
      <c r="KOK431" s="93"/>
      <c r="KOL431" s="93"/>
      <c r="KOM431" s="93"/>
      <c r="KON431" s="93"/>
      <c r="KOO431" s="93"/>
      <c r="KOP431" s="93"/>
      <c r="KOQ431" s="93"/>
      <c r="KOR431" s="93"/>
      <c r="KOS431" s="93"/>
      <c r="KOT431" s="93"/>
      <c r="KOU431" s="93"/>
      <c r="KOV431" s="93"/>
      <c r="KOW431" s="93"/>
      <c r="KOX431" s="93"/>
      <c r="KOY431" s="93"/>
      <c r="KOZ431" s="93"/>
      <c r="KPA431" s="93"/>
      <c r="KPB431" s="93"/>
      <c r="KPC431" s="93"/>
      <c r="KPD431" s="93"/>
      <c r="KPE431" s="93"/>
      <c r="KPF431" s="93"/>
      <c r="KPG431" s="93"/>
      <c r="KPH431" s="93"/>
      <c r="KPI431" s="93"/>
      <c r="KPJ431" s="93"/>
      <c r="KPK431" s="93"/>
      <c r="KPL431" s="93"/>
      <c r="KPM431" s="93"/>
      <c r="KPN431" s="93"/>
      <c r="KPO431" s="93"/>
      <c r="KPP431" s="93"/>
      <c r="KPQ431" s="93"/>
      <c r="KPR431" s="93"/>
      <c r="KPS431" s="93"/>
      <c r="KPT431" s="93"/>
      <c r="KPU431" s="93"/>
      <c r="KPV431" s="93"/>
      <c r="KPW431" s="93"/>
      <c r="KPX431" s="93"/>
      <c r="KPY431" s="93"/>
      <c r="KPZ431" s="93"/>
      <c r="KQA431" s="93"/>
      <c r="KQB431" s="93"/>
      <c r="KQC431" s="93"/>
      <c r="KQD431" s="93"/>
      <c r="KQE431" s="93"/>
      <c r="KQF431" s="93"/>
      <c r="KQG431" s="93"/>
      <c r="KQH431" s="93"/>
      <c r="KQI431" s="93"/>
      <c r="KQJ431" s="93"/>
      <c r="KQK431" s="93"/>
      <c r="KQL431" s="93"/>
      <c r="KQM431" s="93"/>
      <c r="KQN431" s="93"/>
      <c r="KQO431" s="93"/>
      <c r="KQP431" s="93"/>
      <c r="KQQ431" s="93"/>
      <c r="KQR431" s="93"/>
      <c r="KQS431" s="93"/>
      <c r="KQT431" s="93"/>
      <c r="KQU431" s="93"/>
      <c r="KQV431" s="93"/>
      <c r="KQW431" s="93"/>
      <c r="KQX431" s="93"/>
      <c r="KQY431" s="93"/>
      <c r="KQZ431" s="93"/>
      <c r="KRA431" s="93"/>
      <c r="KRB431" s="93"/>
      <c r="KRC431" s="93"/>
      <c r="KRD431" s="93"/>
      <c r="KRE431" s="93"/>
      <c r="KRF431" s="93"/>
      <c r="KRG431" s="93"/>
      <c r="KRH431" s="93"/>
      <c r="KRI431" s="93"/>
      <c r="KRJ431" s="93"/>
      <c r="KRK431" s="93"/>
      <c r="KRL431" s="93"/>
      <c r="KRM431" s="93"/>
      <c r="KRN431" s="93"/>
      <c r="KRO431" s="93"/>
      <c r="KRP431" s="93"/>
      <c r="KRQ431" s="93"/>
      <c r="KRR431" s="93"/>
      <c r="KRS431" s="93"/>
      <c r="KRT431" s="93"/>
      <c r="KRU431" s="93"/>
      <c r="KRV431" s="93"/>
      <c r="KRW431" s="93"/>
      <c r="KRX431" s="93"/>
      <c r="KRY431" s="93"/>
      <c r="KRZ431" s="93"/>
      <c r="KSA431" s="93"/>
      <c r="KSB431" s="93"/>
      <c r="KSC431" s="93"/>
      <c r="KSD431" s="93"/>
      <c r="KSE431" s="93"/>
      <c r="KSF431" s="93"/>
      <c r="KSG431" s="93"/>
      <c r="KSH431" s="93"/>
      <c r="KSI431" s="93"/>
      <c r="KSJ431" s="93"/>
      <c r="KSK431" s="93"/>
      <c r="KSL431" s="93"/>
      <c r="KSM431" s="93"/>
      <c r="KSN431" s="93"/>
      <c r="KSO431" s="93"/>
      <c r="KSP431" s="93"/>
      <c r="KSQ431" s="93"/>
      <c r="KSR431" s="93"/>
      <c r="KSS431" s="93"/>
      <c r="KST431" s="93"/>
      <c r="KSU431" s="93"/>
      <c r="KSV431" s="93"/>
      <c r="KSW431" s="93"/>
      <c r="KSX431" s="93"/>
      <c r="KSY431" s="93"/>
      <c r="KSZ431" s="93"/>
      <c r="KTA431" s="93"/>
      <c r="KTB431" s="93"/>
      <c r="KTC431" s="93"/>
      <c r="KTD431" s="93"/>
      <c r="KTE431" s="93"/>
      <c r="KTF431" s="93"/>
      <c r="KTG431" s="93"/>
      <c r="KTH431" s="93"/>
      <c r="KTI431" s="93"/>
      <c r="KTJ431" s="93"/>
      <c r="KTK431" s="93"/>
      <c r="KTL431" s="93"/>
      <c r="KTM431" s="93"/>
      <c r="KTN431" s="93"/>
      <c r="KTO431" s="93"/>
      <c r="KTP431" s="93"/>
      <c r="KTQ431" s="93"/>
      <c r="KTR431" s="93"/>
      <c r="KTS431" s="93"/>
      <c r="KTT431" s="93"/>
      <c r="KTU431" s="93"/>
      <c r="KTV431" s="93"/>
      <c r="KTW431" s="93"/>
      <c r="KTX431" s="93"/>
      <c r="KTY431" s="93"/>
      <c r="KTZ431" s="93"/>
      <c r="KUA431" s="93"/>
      <c r="KUB431" s="93"/>
      <c r="KUC431" s="93"/>
      <c r="KUD431" s="93"/>
      <c r="KUE431" s="93"/>
      <c r="KUF431" s="93"/>
      <c r="KUG431" s="93"/>
      <c r="KUH431" s="93"/>
      <c r="KUI431" s="93"/>
      <c r="KUJ431" s="93"/>
      <c r="KUK431" s="93"/>
      <c r="KUL431" s="93"/>
      <c r="KUM431" s="93"/>
      <c r="KUN431" s="93"/>
      <c r="KUO431" s="93"/>
      <c r="KUP431" s="93"/>
      <c r="KUQ431" s="93"/>
      <c r="KUR431" s="93"/>
      <c r="KUS431" s="93"/>
      <c r="KUT431" s="93"/>
      <c r="KUU431" s="93"/>
      <c r="KUV431" s="93"/>
      <c r="KUW431" s="93"/>
      <c r="KUX431" s="93"/>
      <c r="KUY431" s="93"/>
      <c r="KUZ431" s="93"/>
      <c r="KVA431" s="93"/>
      <c r="KVB431" s="93"/>
      <c r="KVC431" s="93"/>
      <c r="KVD431" s="93"/>
      <c r="KVE431" s="93"/>
      <c r="KVF431" s="93"/>
      <c r="KVG431" s="93"/>
      <c r="KVH431" s="93"/>
      <c r="KVI431" s="93"/>
      <c r="KVJ431" s="93"/>
      <c r="KVK431" s="93"/>
      <c r="KVL431" s="93"/>
      <c r="KVM431" s="93"/>
      <c r="KVN431" s="93"/>
      <c r="KVO431" s="93"/>
      <c r="KVP431" s="93"/>
      <c r="KVQ431" s="93"/>
      <c r="KVR431" s="93"/>
      <c r="KVS431" s="93"/>
      <c r="KVT431" s="93"/>
      <c r="KVU431" s="93"/>
      <c r="KVV431" s="93"/>
      <c r="KVW431" s="93"/>
      <c r="KVX431" s="93"/>
      <c r="KVY431" s="93"/>
      <c r="KVZ431" s="93"/>
      <c r="KWA431" s="93"/>
      <c r="KWB431" s="93"/>
      <c r="KWC431" s="93"/>
      <c r="KWD431" s="93"/>
      <c r="KWE431" s="93"/>
      <c r="KWF431" s="93"/>
      <c r="KWG431" s="93"/>
      <c r="KWH431" s="93"/>
      <c r="KWI431" s="93"/>
      <c r="KWJ431" s="93"/>
      <c r="KWK431" s="93"/>
      <c r="KWL431" s="93"/>
      <c r="KWM431" s="93"/>
      <c r="KWN431" s="93"/>
      <c r="KWO431" s="93"/>
      <c r="KWP431" s="93"/>
      <c r="KWQ431" s="93"/>
      <c r="KWR431" s="93"/>
      <c r="KWS431" s="93"/>
      <c r="KWT431" s="93"/>
      <c r="KWU431" s="93"/>
      <c r="KWV431" s="93"/>
      <c r="KWW431" s="93"/>
      <c r="KWX431" s="93"/>
      <c r="KWY431" s="93"/>
      <c r="KWZ431" s="93"/>
      <c r="KXA431" s="93"/>
      <c r="KXB431" s="93"/>
      <c r="KXC431" s="93"/>
      <c r="KXD431" s="93"/>
      <c r="KXE431" s="93"/>
      <c r="KXF431" s="93"/>
      <c r="KXG431" s="93"/>
      <c r="KXH431" s="93"/>
      <c r="KXI431" s="93"/>
      <c r="KXJ431" s="93"/>
      <c r="KXK431" s="93"/>
      <c r="KXL431" s="93"/>
      <c r="KXM431" s="93"/>
      <c r="KXN431" s="93"/>
      <c r="KXO431" s="93"/>
      <c r="KXP431" s="93"/>
      <c r="KXQ431" s="93"/>
      <c r="KXR431" s="93"/>
      <c r="KXS431" s="93"/>
      <c r="KXT431" s="93"/>
      <c r="KXU431" s="93"/>
      <c r="KXV431" s="93"/>
      <c r="KXW431" s="93"/>
      <c r="KXX431" s="93"/>
      <c r="KXY431" s="93"/>
      <c r="KXZ431" s="93"/>
      <c r="KYA431" s="93"/>
      <c r="KYB431" s="93"/>
      <c r="KYC431" s="93"/>
      <c r="KYD431" s="93"/>
      <c r="KYE431" s="93"/>
      <c r="KYF431" s="93"/>
      <c r="KYG431" s="93"/>
      <c r="KYH431" s="93"/>
      <c r="KYI431" s="93"/>
      <c r="KYJ431" s="93"/>
      <c r="KYK431" s="93"/>
      <c r="KYL431" s="93"/>
      <c r="KYM431" s="93"/>
      <c r="KYN431" s="93"/>
      <c r="KYO431" s="93"/>
      <c r="KYP431" s="93"/>
      <c r="KYQ431" s="93"/>
      <c r="KYR431" s="93"/>
      <c r="KYS431" s="93"/>
      <c r="KYT431" s="93"/>
      <c r="KYU431" s="93"/>
      <c r="KYV431" s="93"/>
      <c r="KYW431" s="93"/>
      <c r="KYX431" s="93"/>
      <c r="KYY431" s="93"/>
      <c r="KYZ431" s="93"/>
      <c r="KZA431" s="93"/>
      <c r="KZB431" s="93"/>
      <c r="KZC431" s="93"/>
      <c r="KZD431" s="93"/>
      <c r="KZE431" s="93"/>
      <c r="KZF431" s="93"/>
      <c r="KZG431" s="93"/>
      <c r="KZH431" s="93"/>
      <c r="KZI431" s="93"/>
      <c r="KZJ431" s="93"/>
      <c r="KZK431" s="93"/>
      <c r="KZL431" s="93"/>
      <c r="KZM431" s="93"/>
      <c r="KZN431" s="93"/>
      <c r="KZO431" s="93"/>
      <c r="KZP431" s="93"/>
      <c r="KZQ431" s="93"/>
      <c r="KZR431" s="93"/>
      <c r="KZS431" s="93"/>
      <c r="KZT431" s="93"/>
      <c r="KZU431" s="93"/>
      <c r="KZV431" s="93"/>
      <c r="KZW431" s="93"/>
      <c r="KZX431" s="93"/>
      <c r="KZY431" s="93"/>
      <c r="KZZ431" s="93"/>
      <c r="LAA431" s="93"/>
      <c r="LAB431" s="93"/>
      <c r="LAC431" s="93"/>
      <c r="LAD431" s="93"/>
      <c r="LAE431" s="93"/>
      <c r="LAF431" s="93"/>
      <c r="LAG431" s="93"/>
      <c r="LAH431" s="93"/>
      <c r="LAI431" s="93"/>
      <c r="LAJ431" s="93"/>
      <c r="LAK431" s="93"/>
      <c r="LAL431" s="93"/>
      <c r="LAM431" s="93"/>
      <c r="LAN431" s="93"/>
      <c r="LAO431" s="93"/>
      <c r="LAP431" s="93"/>
      <c r="LAQ431" s="93"/>
      <c r="LAR431" s="93"/>
      <c r="LAS431" s="93"/>
      <c r="LAT431" s="93"/>
      <c r="LAU431" s="93"/>
      <c r="LAV431" s="93"/>
      <c r="LAW431" s="93"/>
      <c r="LAX431" s="93"/>
      <c r="LAY431" s="93"/>
      <c r="LAZ431" s="93"/>
      <c r="LBA431" s="93"/>
      <c r="LBB431" s="93"/>
      <c r="LBC431" s="93"/>
      <c r="LBD431" s="93"/>
      <c r="LBE431" s="93"/>
      <c r="LBF431" s="93"/>
      <c r="LBG431" s="93"/>
      <c r="LBH431" s="93"/>
      <c r="LBI431" s="93"/>
      <c r="LBJ431" s="93"/>
      <c r="LBK431" s="93"/>
      <c r="LBL431" s="93"/>
      <c r="LBM431" s="93"/>
      <c r="LBN431" s="93"/>
      <c r="LBO431" s="93"/>
      <c r="LBP431" s="93"/>
      <c r="LBQ431" s="93"/>
      <c r="LBR431" s="93"/>
      <c r="LBS431" s="93"/>
      <c r="LBT431" s="93"/>
      <c r="LBU431" s="93"/>
      <c r="LBV431" s="93"/>
      <c r="LBW431" s="93"/>
      <c r="LBX431" s="93"/>
      <c r="LBY431" s="93"/>
      <c r="LBZ431" s="93"/>
      <c r="LCA431" s="93"/>
      <c r="LCB431" s="93"/>
      <c r="LCC431" s="93"/>
      <c r="LCD431" s="93"/>
      <c r="LCE431" s="93"/>
      <c r="LCF431" s="93"/>
      <c r="LCG431" s="93"/>
      <c r="LCH431" s="93"/>
      <c r="LCI431" s="93"/>
      <c r="LCJ431" s="93"/>
      <c r="LCK431" s="93"/>
      <c r="LCL431" s="93"/>
      <c r="LCM431" s="93"/>
      <c r="LCN431" s="93"/>
      <c r="LCO431" s="93"/>
      <c r="LCP431" s="93"/>
      <c r="LCQ431" s="93"/>
      <c r="LCR431" s="93"/>
      <c r="LCS431" s="93"/>
      <c r="LCT431" s="93"/>
      <c r="LCU431" s="93"/>
      <c r="LCV431" s="93"/>
      <c r="LCW431" s="93"/>
      <c r="LCX431" s="93"/>
      <c r="LCY431" s="93"/>
      <c r="LCZ431" s="93"/>
      <c r="LDA431" s="93"/>
      <c r="LDB431" s="93"/>
      <c r="LDC431" s="93"/>
      <c r="LDD431" s="93"/>
      <c r="LDE431" s="93"/>
      <c r="LDF431" s="93"/>
      <c r="LDG431" s="93"/>
      <c r="LDH431" s="93"/>
      <c r="LDI431" s="93"/>
      <c r="LDJ431" s="93"/>
      <c r="LDK431" s="93"/>
      <c r="LDL431" s="93"/>
      <c r="LDM431" s="93"/>
      <c r="LDN431" s="93"/>
      <c r="LDO431" s="93"/>
      <c r="LDP431" s="93"/>
      <c r="LDQ431" s="93"/>
      <c r="LDR431" s="93"/>
      <c r="LDS431" s="93"/>
      <c r="LDT431" s="93"/>
      <c r="LDU431" s="93"/>
      <c r="LDV431" s="93"/>
      <c r="LDW431" s="93"/>
      <c r="LDX431" s="93"/>
      <c r="LDY431" s="93"/>
      <c r="LDZ431" s="93"/>
      <c r="LEA431" s="93"/>
      <c r="LEB431" s="93"/>
      <c r="LEC431" s="93"/>
      <c r="LED431" s="93"/>
      <c r="LEE431" s="93"/>
      <c r="LEF431" s="93"/>
      <c r="LEG431" s="93"/>
      <c r="LEH431" s="93"/>
      <c r="LEI431" s="93"/>
      <c r="LEJ431" s="93"/>
      <c r="LEK431" s="93"/>
      <c r="LEL431" s="93"/>
      <c r="LEM431" s="93"/>
      <c r="LEN431" s="93"/>
      <c r="LEO431" s="93"/>
      <c r="LEP431" s="93"/>
      <c r="LEQ431" s="93"/>
      <c r="LER431" s="93"/>
      <c r="LES431" s="93"/>
      <c r="LET431" s="93"/>
      <c r="LEU431" s="93"/>
      <c r="LEV431" s="93"/>
      <c r="LEW431" s="93"/>
      <c r="LEX431" s="93"/>
      <c r="LEY431" s="93"/>
      <c r="LEZ431" s="93"/>
      <c r="LFA431" s="93"/>
      <c r="LFB431" s="93"/>
      <c r="LFC431" s="93"/>
      <c r="LFD431" s="93"/>
      <c r="LFE431" s="93"/>
      <c r="LFF431" s="93"/>
      <c r="LFG431" s="93"/>
      <c r="LFH431" s="93"/>
      <c r="LFI431" s="93"/>
      <c r="LFJ431" s="93"/>
      <c r="LFK431" s="93"/>
      <c r="LFL431" s="93"/>
      <c r="LFM431" s="93"/>
      <c r="LFN431" s="93"/>
      <c r="LFO431" s="93"/>
      <c r="LFP431" s="93"/>
      <c r="LFQ431" s="93"/>
      <c r="LFR431" s="93"/>
      <c r="LFS431" s="93"/>
      <c r="LFT431" s="93"/>
      <c r="LFU431" s="93"/>
      <c r="LFV431" s="93"/>
      <c r="LFW431" s="93"/>
      <c r="LFX431" s="93"/>
      <c r="LFY431" s="93"/>
      <c r="LFZ431" s="93"/>
      <c r="LGA431" s="93"/>
      <c r="LGB431" s="93"/>
      <c r="LGC431" s="93"/>
      <c r="LGD431" s="93"/>
      <c r="LGE431" s="93"/>
      <c r="LGF431" s="93"/>
      <c r="LGG431" s="93"/>
      <c r="LGH431" s="93"/>
      <c r="LGI431" s="93"/>
      <c r="LGJ431" s="93"/>
      <c r="LGK431" s="93"/>
      <c r="LGL431" s="93"/>
      <c r="LGM431" s="93"/>
      <c r="LGN431" s="93"/>
      <c r="LGO431" s="93"/>
      <c r="LGP431" s="93"/>
      <c r="LGQ431" s="93"/>
      <c r="LGR431" s="93"/>
      <c r="LGS431" s="93"/>
      <c r="LGT431" s="93"/>
      <c r="LGU431" s="93"/>
      <c r="LGV431" s="93"/>
      <c r="LGW431" s="93"/>
      <c r="LGX431" s="93"/>
      <c r="LGY431" s="93"/>
      <c r="LGZ431" s="93"/>
      <c r="LHA431" s="93"/>
      <c r="LHB431" s="93"/>
      <c r="LHC431" s="93"/>
      <c r="LHD431" s="93"/>
      <c r="LHE431" s="93"/>
      <c r="LHF431" s="93"/>
      <c r="LHG431" s="93"/>
      <c r="LHH431" s="93"/>
      <c r="LHI431" s="93"/>
      <c r="LHJ431" s="93"/>
      <c r="LHK431" s="93"/>
      <c r="LHL431" s="93"/>
      <c r="LHM431" s="93"/>
      <c r="LHN431" s="93"/>
      <c r="LHO431" s="93"/>
      <c r="LHP431" s="93"/>
      <c r="LHQ431" s="93"/>
      <c r="LHR431" s="93"/>
      <c r="LHS431" s="93"/>
      <c r="LHT431" s="93"/>
      <c r="LHU431" s="93"/>
      <c r="LHV431" s="93"/>
      <c r="LHW431" s="93"/>
      <c r="LHX431" s="93"/>
      <c r="LHY431" s="93"/>
      <c r="LHZ431" s="93"/>
      <c r="LIA431" s="93"/>
      <c r="LIB431" s="93"/>
      <c r="LIC431" s="93"/>
      <c r="LID431" s="93"/>
      <c r="LIE431" s="93"/>
      <c r="LIF431" s="93"/>
      <c r="LIG431" s="93"/>
      <c r="LIH431" s="93"/>
      <c r="LII431" s="93"/>
      <c r="LIJ431" s="93"/>
      <c r="LIK431" s="93"/>
      <c r="LIL431" s="93"/>
      <c r="LIM431" s="93"/>
      <c r="LIN431" s="93"/>
      <c r="LIO431" s="93"/>
      <c r="LIP431" s="93"/>
      <c r="LIQ431" s="93"/>
      <c r="LIR431" s="93"/>
      <c r="LIS431" s="93"/>
      <c r="LIT431" s="93"/>
      <c r="LIU431" s="93"/>
      <c r="LIV431" s="93"/>
      <c r="LIW431" s="93"/>
      <c r="LIX431" s="93"/>
      <c r="LIY431" s="93"/>
      <c r="LIZ431" s="93"/>
      <c r="LJA431" s="93"/>
      <c r="LJB431" s="93"/>
      <c r="LJC431" s="93"/>
      <c r="LJD431" s="93"/>
      <c r="LJE431" s="93"/>
      <c r="LJF431" s="93"/>
      <c r="LJG431" s="93"/>
      <c r="LJH431" s="93"/>
      <c r="LJI431" s="93"/>
      <c r="LJJ431" s="93"/>
      <c r="LJK431" s="93"/>
      <c r="LJL431" s="93"/>
      <c r="LJM431" s="93"/>
      <c r="LJN431" s="93"/>
      <c r="LJO431" s="93"/>
      <c r="LJP431" s="93"/>
      <c r="LJQ431" s="93"/>
      <c r="LJR431" s="93"/>
      <c r="LJS431" s="93"/>
      <c r="LJT431" s="93"/>
      <c r="LJU431" s="93"/>
      <c r="LJV431" s="93"/>
      <c r="LJW431" s="93"/>
      <c r="LJX431" s="93"/>
      <c r="LJY431" s="93"/>
      <c r="LJZ431" s="93"/>
      <c r="LKA431" s="93"/>
      <c r="LKB431" s="93"/>
      <c r="LKC431" s="93"/>
      <c r="LKD431" s="93"/>
      <c r="LKE431" s="93"/>
      <c r="LKF431" s="93"/>
      <c r="LKG431" s="93"/>
      <c r="LKH431" s="93"/>
      <c r="LKI431" s="93"/>
      <c r="LKJ431" s="93"/>
      <c r="LKK431" s="93"/>
      <c r="LKL431" s="93"/>
      <c r="LKM431" s="93"/>
      <c r="LKN431" s="93"/>
      <c r="LKO431" s="93"/>
      <c r="LKP431" s="93"/>
      <c r="LKQ431" s="93"/>
      <c r="LKR431" s="93"/>
      <c r="LKS431" s="93"/>
      <c r="LKT431" s="93"/>
      <c r="LKU431" s="93"/>
      <c r="LKV431" s="93"/>
      <c r="LKW431" s="93"/>
      <c r="LKX431" s="93"/>
      <c r="LKY431" s="93"/>
      <c r="LKZ431" s="93"/>
      <c r="LLA431" s="93"/>
      <c r="LLB431" s="93"/>
      <c r="LLC431" s="93"/>
      <c r="LLD431" s="93"/>
      <c r="LLE431" s="93"/>
      <c r="LLF431" s="93"/>
      <c r="LLG431" s="93"/>
      <c r="LLH431" s="93"/>
      <c r="LLI431" s="93"/>
      <c r="LLJ431" s="93"/>
      <c r="LLK431" s="93"/>
      <c r="LLL431" s="93"/>
      <c r="LLM431" s="93"/>
      <c r="LLN431" s="93"/>
      <c r="LLO431" s="93"/>
      <c r="LLP431" s="93"/>
      <c r="LLQ431" s="93"/>
      <c r="LLR431" s="93"/>
      <c r="LLS431" s="93"/>
      <c r="LLT431" s="93"/>
      <c r="LLU431" s="93"/>
      <c r="LLV431" s="93"/>
      <c r="LLW431" s="93"/>
      <c r="LLX431" s="93"/>
      <c r="LLY431" s="93"/>
      <c r="LLZ431" s="93"/>
      <c r="LMA431" s="93"/>
      <c r="LMB431" s="93"/>
      <c r="LMC431" s="93"/>
      <c r="LMD431" s="93"/>
      <c r="LME431" s="93"/>
      <c r="LMF431" s="93"/>
      <c r="LMG431" s="93"/>
      <c r="LMH431" s="93"/>
      <c r="LMI431" s="93"/>
      <c r="LMJ431" s="93"/>
      <c r="LMK431" s="93"/>
      <c r="LML431" s="93"/>
      <c r="LMM431" s="93"/>
      <c r="LMN431" s="93"/>
      <c r="LMO431" s="93"/>
      <c r="LMP431" s="93"/>
      <c r="LMQ431" s="93"/>
      <c r="LMR431" s="93"/>
      <c r="LMS431" s="93"/>
      <c r="LMT431" s="93"/>
      <c r="LMU431" s="93"/>
      <c r="LMV431" s="93"/>
      <c r="LMW431" s="93"/>
      <c r="LMX431" s="93"/>
      <c r="LMY431" s="93"/>
      <c r="LMZ431" s="93"/>
      <c r="LNA431" s="93"/>
      <c r="LNB431" s="93"/>
      <c r="LNC431" s="93"/>
      <c r="LND431" s="93"/>
      <c r="LNE431" s="93"/>
      <c r="LNF431" s="93"/>
      <c r="LNG431" s="93"/>
      <c r="LNH431" s="93"/>
      <c r="LNI431" s="93"/>
      <c r="LNJ431" s="93"/>
      <c r="LNK431" s="93"/>
      <c r="LNL431" s="93"/>
      <c r="LNM431" s="93"/>
      <c r="LNN431" s="93"/>
      <c r="LNO431" s="93"/>
      <c r="LNP431" s="93"/>
      <c r="LNQ431" s="93"/>
      <c r="LNR431" s="93"/>
      <c r="LNS431" s="93"/>
      <c r="LNT431" s="93"/>
      <c r="LNU431" s="93"/>
      <c r="LNV431" s="93"/>
      <c r="LNW431" s="93"/>
      <c r="LNX431" s="93"/>
      <c r="LNY431" s="93"/>
      <c r="LNZ431" s="93"/>
      <c r="LOA431" s="93"/>
      <c r="LOB431" s="93"/>
      <c r="LOC431" s="93"/>
      <c r="LOD431" s="93"/>
      <c r="LOE431" s="93"/>
      <c r="LOF431" s="93"/>
      <c r="LOG431" s="93"/>
      <c r="LOH431" s="93"/>
      <c r="LOI431" s="93"/>
      <c r="LOJ431" s="93"/>
      <c r="LOK431" s="93"/>
      <c r="LOL431" s="93"/>
      <c r="LOM431" s="93"/>
      <c r="LON431" s="93"/>
      <c r="LOO431" s="93"/>
      <c r="LOP431" s="93"/>
      <c r="LOQ431" s="93"/>
      <c r="LOR431" s="93"/>
      <c r="LOS431" s="93"/>
      <c r="LOT431" s="93"/>
      <c r="LOU431" s="93"/>
      <c r="LOV431" s="93"/>
      <c r="LOW431" s="93"/>
      <c r="LOX431" s="93"/>
      <c r="LOY431" s="93"/>
      <c r="LOZ431" s="93"/>
      <c r="LPA431" s="93"/>
      <c r="LPB431" s="93"/>
      <c r="LPC431" s="93"/>
      <c r="LPD431" s="93"/>
      <c r="LPE431" s="93"/>
      <c r="LPF431" s="93"/>
      <c r="LPG431" s="93"/>
      <c r="LPH431" s="93"/>
      <c r="LPI431" s="93"/>
      <c r="LPJ431" s="93"/>
      <c r="LPK431" s="93"/>
      <c r="LPL431" s="93"/>
      <c r="LPM431" s="93"/>
      <c r="LPN431" s="93"/>
      <c r="LPO431" s="93"/>
      <c r="LPP431" s="93"/>
      <c r="LPQ431" s="93"/>
      <c r="LPR431" s="93"/>
      <c r="LPS431" s="93"/>
      <c r="LPT431" s="93"/>
      <c r="LPU431" s="93"/>
      <c r="LPV431" s="93"/>
      <c r="LPW431" s="93"/>
      <c r="LPX431" s="93"/>
      <c r="LPY431" s="93"/>
      <c r="LPZ431" s="93"/>
      <c r="LQA431" s="93"/>
      <c r="LQB431" s="93"/>
      <c r="LQC431" s="93"/>
      <c r="LQD431" s="93"/>
      <c r="LQE431" s="93"/>
      <c r="LQF431" s="93"/>
      <c r="LQG431" s="93"/>
      <c r="LQH431" s="93"/>
      <c r="LQI431" s="93"/>
      <c r="LQJ431" s="93"/>
      <c r="LQK431" s="93"/>
      <c r="LQL431" s="93"/>
      <c r="LQM431" s="93"/>
      <c r="LQN431" s="93"/>
      <c r="LQO431" s="93"/>
      <c r="LQP431" s="93"/>
      <c r="LQQ431" s="93"/>
      <c r="LQR431" s="93"/>
      <c r="LQS431" s="93"/>
      <c r="LQT431" s="93"/>
      <c r="LQU431" s="93"/>
      <c r="LQV431" s="93"/>
      <c r="LQW431" s="93"/>
      <c r="LQX431" s="93"/>
      <c r="LQY431" s="93"/>
      <c r="LQZ431" s="93"/>
      <c r="LRA431" s="93"/>
      <c r="LRB431" s="93"/>
      <c r="LRC431" s="93"/>
      <c r="LRD431" s="93"/>
      <c r="LRE431" s="93"/>
      <c r="LRF431" s="93"/>
      <c r="LRG431" s="93"/>
      <c r="LRH431" s="93"/>
      <c r="LRI431" s="93"/>
      <c r="LRJ431" s="93"/>
      <c r="LRK431" s="93"/>
      <c r="LRL431" s="93"/>
      <c r="LRM431" s="93"/>
      <c r="LRN431" s="93"/>
      <c r="LRO431" s="93"/>
      <c r="LRP431" s="93"/>
      <c r="LRQ431" s="93"/>
      <c r="LRR431" s="93"/>
      <c r="LRS431" s="93"/>
      <c r="LRT431" s="93"/>
      <c r="LRU431" s="93"/>
      <c r="LRV431" s="93"/>
      <c r="LRW431" s="93"/>
      <c r="LRX431" s="93"/>
      <c r="LRY431" s="93"/>
      <c r="LRZ431" s="93"/>
      <c r="LSA431" s="93"/>
      <c r="LSB431" s="93"/>
      <c r="LSC431" s="93"/>
      <c r="LSD431" s="93"/>
      <c r="LSE431" s="93"/>
      <c r="LSF431" s="93"/>
      <c r="LSG431" s="93"/>
      <c r="LSH431" s="93"/>
      <c r="LSI431" s="93"/>
      <c r="LSJ431" s="93"/>
      <c r="LSK431" s="93"/>
      <c r="LSL431" s="93"/>
      <c r="LSM431" s="93"/>
      <c r="LSN431" s="93"/>
      <c r="LSO431" s="93"/>
      <c r="LSP431" s="93"/>
      <c r="LSQ431" s="93"/>
      <c r="LSR431" s="93"/>
      <c r="LSS431" s="93"/>
      <c r="LST431" s="93"/>
      <c r="LSU431" s="93"/>
      <c r="LSV431" s="93"/>
      <c r="LSW431" s="93"/>
      <c r="LSX431" s="93"/>
      <c r="LSY431" s="93"/>
      <c r="LSZ431" s="93"/>
      <c r="LTA431" s="93"/>
      <c r="LTB431" s="93"/>
      <c r="LTC431" s="93"/>
      <c r="LTD431" s="93"/>
      <c r="LTE431" s="93"/>
      <c r="LTF431" s="93"/>
      <c r="LTG431" s="93"/>
      <c r="LTH431" s="93"/>
      <c r="LTI431" s="93"/>
      <c r="LTJ431" s="93"/>
      <c r="LTK431" s="93"/>
      <c r="LTL431" s="93"/>
      <c r="LTM431" s="93"/>
      <c r="LTN431" s="93"/>
      <c r="LTO431" s="93"/>
      <c r="LTP431" s="93"/>
      <c r="LTQ431" s="93"/>
      <c r="LTR431" s="93"/>
      <c r="LTS431" s="93"/>
      <c r="LTT431" s="93"/>
      <c r="LTU431" s="93"/>
      <c r="LTV431" s="93"/>
      <c r="LTW431" s="93"/>
      <c r="LTX431" s="93"/>
      <c r="LTY431" s="93"/>
      <c r="LTZ431" s="93"/>
      <c r="LUA431" s="93"/>
      <c r="LUB431" s="93"/>
      <c r="LUC431" s="93"/>
      <c r="LUD431" s="93"/>
      <c r="LUE431" s="93"/>
      <c r="LUF431" s="93"/>
      <c r="LUG431" s="93"/>
      <c r="LUH431" s="93"/>
      <c r="LUI431" s="93"/>
      <c r="LUJ431" s="93"/>
      <c r="LUK431" s="93"/>
      <c r="LUL431" s="93"/>
      <c r="LUM431" s="93"/>
      <c r="LUN431" s="93"/>
      <c r="LUO431" s="93"/>
      <c r="LUP431" s="93"/>
      <c r="LUQ431" s="93"/>
      <c r="LUR431" s="93"/>
      <c r="LUS431" s="93"/>
      <c r="LUT431" s="93"/>
      <c r="LUU431" s="93"/>
      <c r="LUV431" s="93"/>
      <c r="LUW431" s="93"/>
      <c r="LUX431" s="93"/>
      <c r="LUY431" s="93"/>
      <c r="LUZ431" s="93"/>
      <c r="LVA431" s="93"/>
      <c r="LVB431" s="93"/>
      <c r="LVC431" s="93"/>
      <c r="LVD431" s="93"/>
      <c r="LVE431" s="93"/>
      <c r="LVF431" s="93"/>
      <c r="LVG431" s="93"/>
      <c r="LVH431" s="93"/>
      <c r="LVI431" s="93"/>
      <c r="LVJ431" s="93"/>
      <c r="LVK431" s="93"/>
      <c r="LVL431" s="93"/>
      <c r="LVM431" s="93"/>
      <c r="LVN431" s="93"/>
      <c r="LVO431" s="93"/>
      <c r="LVP431" s="93"/>
      <c r="LVQ431" s="93"/>
      <c r="LVR431" s="93"/>
      <c r="LVS431" s="93"/>
      <c r="LVT431" s="93"/>
      <c r="LVU431" s="93"/>
      <c r="LVV431" s="93"/>
      <c r="LVW431" s="93"/>
      <c r="LVX431" s="93"/>
      <c r="LVY431" s="93"/>
      <c r="LVZ431" s="93"/>
      <c r="LWA431" s="93"/>
      <c r="LWB431" s="93"/>
      <c r="LWC431" s="93"/>
      <c r="LWD431" s="93"/>
      <c r="LWE431" s="93"/>
      <c r="LWF431" s="93"/>
      <c r="LWG431" s="93"/>
      <c r="LWH431" s="93"/>
      <c r="LWI431" s="93"/>
      <c r="LWJ431" s="93"/>
      <c r="LWK431" s="93"/>
      <c r="LWL431" s="93"/>
      <c r="LWM431" s="93"/>
      <c r="LWN431" s="93"/>
      <c r="LWO431" s="93"/>
      <c r="LWP431" s="93"/>
      <c r="LWQ431" s="93"/>
      <c r="LWR431" s="93"/>
      <c r="LWS431" s="93"/>
      <c r="LWT431" s="93"/>
      <c r="LWU431" s="93"/>
      <c r="LWV431" s="93"/>
      <c r="LWW431" s="93"/>
      <c r="LWX431" s="93"/>
      <c r="LWY431" s="93"/>
      <c r="LWZ431" s="93"/>
      <c r="LXA431" s="93"/>
      <c r="LXB431" s="93"/>
      <c r="LXC431" s="93"/>
      <c r="LXD431" s="93"/>
      <c r="LXE431" s="93"/>
      <c r="LXF431" s="93"/>
      <c r="LXG431" s="93"/>
      <c r="LXH431" s="93"/>
      <c r="LXI431" s="93"/>
      <c r="LXJ431" s="93"/>
      <c r="LXK431" s="93"/>
      <c r="LXL431" s="93"/>
      <c r="LXM431" s="93"/>
      <c r="LXN431" s="93"/>
      <c r="LXO431" s="93"/>
      <c r="LXP431" s="93"/>
      <c r="LXQ431" s="93"/>
      <c r="LXR431" s="93"/>
      <c r="LXS431" s="93"/>
      <c r="LXT431" s="93"/>
      <c r="LXU431" s="93"/>
      <c r="LXV431" s="93"/>
      <c r="LXW431" s="93"/>
      <c r="LXX431" s="93"/>
      <c r="LXY431" s="93"/>
      <c r="LXZ431" s="93"/>
      <c r="LYA431" s="93"/>
      <c r="LYB431" s="93"/>
      <c r="LYC431" s="93"/>
      <c r="LYD431" s="93"/>
      <c r="LYE431" s="93"/>
      <c r="LYF431" s="93"/>
      <c r="LYG431" s="93"/>
      <c r="LYH431" s="93"/>
      <c r="LYI431" s="93"/>
      <c r="LYJ431" s="93"/>
      <c r="LYK431" s="93"/>
      <c r="LYL431" s="93"/>
      <c r="LYM431" s="93"/>
      <c r="LYN431" s="93"/>
      <c r="LYO431" s="93"/>
      <c r="LYP431" s="93"/>
      <c r="LYQ431" s="93"/>
      <c r="LYR431" s="93"/>
      <c r="LYS431" s="93"/>
      <c r="LYT431" s="93"/>
      <c r="LYU431" s="93"/>
      <c r="LYV431" s="93"/>
      <c r="LYW431" s="93"/>
      <c r="LYX431" s="93"/>
      <c r="LYY431" s="93"/>
      <c r="LYZ431" s="93"/>
      <c r="LZA431" s="93"/>
      <c r="LZB431" s="93"/>
      <c r="LZC431" s="93"/>
      <c r="LZD431" s="93"/>
      <c r="LZE431" s="93"/>
      <c r="LZF431" s="93"/>
      <c r="LZG431" s="93"/>
      <c r="LZH431" s="93"/>
      <c r="LZI431" s="93"/>
      <c r="LZJ431" s="93"/>
      <c r="LZK431" s="93"/>
      <c r="LZL431" s="93"/>
      <c r="LZM431" s="93"/>
      <c r="LZN431" s="93"/>
      <c r="LZO431" s="93"/>
      <c r="LZP431" s="93"/>
      <c r="LZQ431" s="93"/>
      <c r="LZR431" s="93"/>
      <c r="LZS431" s="93"/>
      <c r="LZT431" s="93"/>
      <c r="LZU431" s="93"/>
      <c r="LZV431" s="93"/>
      <c r="LZW431" s="93"/>
      <c r="LZX431" s="93"/>
      <c r="LZY431" s="93"/>
      <c r="LZZ431" s="93"/>
      <c r="MAA431" s="93"/>
      <c r="MAB431" s="93"/>
      <c r="MAC431" s="93"/>
      <c r="MAD431" s="93"/>
      <c r="MAE431" s="93"/>
      <c r="MAF431" s="93"/>
      <c r="MAG431" s="93"/>
      <c r="MAH431" s="93"/>
      <c r="MAI431" s="93"/>
      <c r="MAJ431" s="93"/>
      <c r="MAK431" s="93"/>
      <c r="MAL431" s="93"/>
      <c r="MAM431" s="93"/>
      <c r="MAN431" s="93"/>
      <c r="MAO431" s="93"/>
      <c r="MAP431" s="93"/>
      <c r="MAQ431" s="93"/>
      <c r="MAR431" s="93"/>
      <c r="MAS431" s="93"/>
      <c r="MAT431" s="93"/>
      <c r="MAU431" s="93"/>
      <c r="MAV431" s="93"/>
      <c r="MAW431" s="93"/>
      <c r="MAX431" s="93"/>
      <c r="MAY431" s="93"/>
      <c r="MAZ431" s="93"/>
      <c r="MBA431" s="93"/>
      <c r="MBB431" s="93"/>
      <c r="MBC431" s="93"/>
      <c r="MBD431" s="93"/>
      <c r="MBE431" s="93"/>
      <c r="MBF431" s="93"/>
      <c r="MBG431" s="93"/>
      <c r="MBH431" s="93"/>
      <c r="MBI431" s="93"/>
      <c r="MBJ431" s="93"/>
      <c r="MBK431" s="93"/>
      <c r="MBL431" s="93"/>
      <c r="MBM431" s="93"/>
      <c r="MBN431" s="93"/>
      <c r="MBO431" s="93"/>
      <c r="MBP431" s="93"/>
      <c r="MBQ431" s="93"/>
      <c r="MBR431" s="93"/>
      <c r="MBS431" s="93"/>
      <c r="MBT431" s="93"/>
      <c r="MBU431" s="93"/>
      <c r="MBV431" s="93"/>
      <c r="MBW431" s="93"/>
      <c r="MBX431" s="93"/>
      <c r="MBY431" s="93"/>
      <c r="MBZ431" s="93"/>
      <c r="MCA431" s="93"/>
      <c r="MCB431" s="93"/>
      <c r="MCC431" s="93"/>
      <c r="MCD431" s="93"/>
      <c r="MCE431" s="93"/>
      <c r="MCF431" s="93"/>
      <c r="MCG431" s="93"/>
      <c r="MCH431" s="93"/>
      <c r="MCI431" s="93"/>
      <c r="MCJ431" s="93"/>
      <c r="MCK431" s="93"/>
      <c r="MCL431" s="93"/>
      <c r="MCM431" s="93"/>
      <c r="MCN431" s="93"/>
      <c r="MCO431" s="93"/>
      <c r="MCP431" s="93"/>
      <c r="MCQ431" s="93"/>
      <c r="MCR431" s="93"/>
      <c r="MCS431" s="93"/>
      <c r="MCT431" s="93"/>
      <c r="MCU431" s="93"/>
      <c r="MCV431" s="93"/>
      <c r="MCW431" s="93"/>
      <c r="MCX431" s="93"/>
      <c r="MCY431" s="93"/>
      <c r="MCZ431" s="93"/>
      <c r="MDA431" s="93"/>
      <c r="MDB431" s="93"/>
      <c r="MDC431" s="93"/>
      <c r="MDD431" s="93"/>
      <c r="MDE431" s="93"/>
      <c r="MDF431" s="93"/>
      <c r="MDG431" s="93"/>
      <c r="MDH431" s="93"/>
      <c r="MDI431" s="93"/>
      <c r="MDJ431" s="93"/>
      <c r="MDK431" s="93"/>
      <c r="MDL431" s="93"/>
      <c r="MDM431" s="93"/>
      <c r="MDN431" s="93"/>
      <c r="MDO431" s="93"/>
      <c r="MDP431" s="93"/>
      <c r="MDQ431" s="93"/>
      <c r="MDR431" s="93"/>
      <c r="MDS431" s="93"/>
      <c r="MDT431" s="93"/>
      <c r="MDU431" s="93"/>
      <c r="MDV431" s="93"/>
      <c r="MDW431" s="93"/>
      <c r="MDX431" s="93"/>
      <c r="MDY431" s="93"/>
      <c r="MDZ431" s="93"/>
      <c r="MEA431" s="93"/>
      <c r="MEB431" s="93"/>
      <c r="MEC431" s="93"/>
      <c r="MED431" s="93"/>
      <c r="MEE431" s="93"/>
      <c r="MEF431" s="93"/>
      <c r="MEG431" s="93"/>
      <c r="MEH431" s="93"/>
      <c r="MEI431" s="93"/>
      <c r="MEJ431" s="93"/>
      <c r="MEK431" s="93"/>
      <c r="MEL431" s="93"/>
      <c r="MEM431" s="93"/>
      <c r="MEN431" s="93"/>
      <c r="MEO431" s="93"/>
      <c r="MEP431" s="93"/>
      <c r="MEQ431" s="93"/>
      <c r="MER431" s="93"/>
      <c r="MES431" s="93"/>
      <c r="MET431" s="93"/>
      <c r="MEU431" s="93"/>
      <c r="MEV431" s="93"/>
      <c r="MEW431" s="93"/>
      <c r="MEX431" s="93"/>
      <c r="MEY431" s="93"/>
      <c r="MEZ431" s="93"/>
      <c r="MFA431" s="93"/>
      <c r="MFB431" s="93"/>
      <c r="MFC431" s="93"/>
      <c r="MFD431" s="93"/>
      <c r="MFE431" s="93"/>
      <c r="MFF431" s="93"/>
      <c r="MFG431" s="93"/>
      <c r="MFH431" s="93"/>
      <c r="MFI431" s="93"/>
      <c r="MFJ431" s="93"/>
      <c r="MFK431" s="93"/>
      <c r="MFL431" s="93"/>
      <c r="MFM431" s="93"/>
      <c r="MFN431" s="93"/>
      <c r="MFO431" s="93"/>
      <c r="MFP431" s="93"/>
      <c r="MFQ431" s="93"/>
      <c r="MFR431" s="93"/>
      <c r="MFS431" s="93"/>
      <c r="MFT431" s="93"/>
      <c r="MFU431" s="93"/>
      <c r="MFV431" s="93"/>
      <c r="MFW431" s="93"/>
      <c r="MFX431" s="93"/>
      <c r="MFY431" s="93"/>
      <c r="MFZ431" s="93"/>
      <c r="MGA431" s="93"/>
      <c r="MGB431" s="93"/>
      <c r="MGC431" s="93"/>
      <c r="MGD431" s="93"/>
      <c r="MGE431" s="93"/>
      <c r="MGF431" s="93"/>
      <c r="MGG431" s="93"/>
      <c r="MGH431" s="93"/>
      <c r="MGI431" s="93"/>
      <c r="MGJ431" s="93"/>
      <c r="MGK431" s="93"/>
      <c r="MGL431" s="93"/>
      <c r="MGM431" s="93"/>
      <c r="MGN431" s="93"/>
      <c r="MGO431" s="93"/>
      <c r="MGP431" s="93"/>
      <c r="MGQ431" s="93"/>
      <c r="MGR431" s="93"/>
      <c r="MGS431" s="93"/>
      <c r="MGT431" s="93"/>
      <c r="MGU431" s="93"/>
      <c r="MGV431" s="93"/>
      <c r="MGW431" s="93"/>
      <c r="MGX431" s="93"/>
      <c r="MGY431" s="93"/>
      <c r="MGZ431" s="93"/>
      <c r="MHA431" s="93"/>
      <c r="MHB431" s="93"/>
      <c r="MHC431" s="93"/>
      <c r="MHD431" s="93"/>
      <c r="MHE431" s="93"/>
      <c r="MHF431" s="93"/>
      <c r="MHG431" s="93"/>
      <c r="MHH431" s="93"/>
      <c r="MHI431" s="93"/>
      <c r="MHJ431" s="93"/>
      <c r="MHK431" s="93"/>
      <c r="MHL431" s="93"/>
      <c r="MHM431" s="93"/>
      <c r="MHN431" s="93"/>
      <c r="MHO431" s="93"/>
      <c r="MHP431" s="93"/>
      <c r="MHQ431" s="93"/>
      <c r="MHR431" s="93"/>
      <c r="MHS431" s="93"/>
      <c r="MHT431" s="93"/>
      <c r="MHU431" s="93"/>
      <c r="MHV431" s="93"/>
      <c r="MHW431" s="93"/>
      <c r="MHX431" s="93"/>
      <c r="MHY431" s="93"/>
      <c r="MHZ431" s="93"/>
      <c r="MIA431" s="93"/>
      <c r="MIB431" s="93"/>
      <c r="MIC431" s="93"/>
      <c r="MID431" s="93"/>
      <c r="MIE431" s="93"/>
      <c r="MIF431" s="93"/>
      <c r="MIG431" s="93"/>
      <c r="MIH431" s="93"/>
      <c r="MII431" s="93"/>
      <c r="MIJ431" s="93"/>
      <c r="MIK431" s="93"/>
      <c r="MIL431" s="93"/>
      <c r="MIM431" s="93"/>
      <c r="MIN431" s="93"/>
      <c r="MIO431" s="93"/>
      <c r="MIP431" s="93"/>
      <c r="MIQ431" s="93"/>
      <c r="MIR431" s="93"/>
      <c r="MIS431" s="93"/>
      <c r="MIT431" s="93"/>
      <c r="MIU431" s="93"/>
      <c r="MIV431" s="93"/>
      <c r="MIW431" s="93"/>
      <c r="MIX431" s="93"/>
      <c r="MIY431" s="93"/>
      <c r="MIZ431" s="93"/>
      <c r="MJA431" s="93"/>
      <c r="MJB431" s="93"/>
      <c r="MJC431" s="93"/>
      <c r="MJD431" s="93"/>
      <c r="MJE431" s="93"/>
      <c r="MJF431" s="93"/>
      <c r="MJG431" s="93"/>
      <c r="MJH431" s="93"/>
      <c r="MJI431" s="93"/>
      <c r="MJJ431" s="93"/>
      <c r="MJK431" s="93"/>
      <c r="MJL431" s="93"/>
      <c r="MJM431" s="93"/>
      <c r="MJN431" s="93"/>
      <c r="MJO431" s="93"/>
      <c r="MJP431" s="93"/>
      <c r="MJQ431" s="93"/>
      <c r="MJR431" s="93"/>
      <c r="MJS431" s="93"/>
      <c r="MJT431" s="93"/>
      <c r="MJU431" s="93"/>
      <c r="MJV431" s="93"/>
      <c r="MJW431" s="93"/>
      <c r="MJX431" s="93"/>
      <c r="MJY431" s="93"/>
      <c r="MJZ431" s="93"/>
      <c r="MKA431" s="93"/>
      <c r="MKB431" s="93"/>
      <c r="MKC431" s="93"/>
      <c r="MKD431" s="93"/>
      <c r="MKE431" s="93"/>
      <c r="MKF431" s="93"/>
      <c r="MKG431" s="93"/>
      <c r="MKH431" s="93"/>
      <c r="MKI431" s="93"/>
      <c r="MKJ431" s="93"/>
      <c r="MKK431" s="93"/>
      <c r="MKL431" s="93"/>
      <c r="MKM431" s="93"/>
      <c r="MKN431" s="93"/>
      <c r="MKO431" s="93"/>
      <c r="MKP431" s="93"/>
      <c r="MKQ431" s="93"/>
      <c r="MKR431" s="93"/>
      <c r="MKS431" s="93"/>
      <c r="MKT431" s="93"/>
      <c r="MKU431" s="93"/>
      <c r="MKV431" s="93"/>
      <c r="MKW431" s="93"/>
      <c r="MKX431" s="93"/>
      <c r="MKY431" s="93"/>
      <c r="MKZ431" s="93"/>
      <c r="MLA431" s="93"/>
      <c r="MLB431" s="93"/>
      <c r="MLC431" s="93"/>
      <c r="MLD431" s="93"/>
      <c r="MLE431" s="93"/>
      <c r="MLF431" s="93"/>
      <c r="MLG431" s="93"/>
      <c r="MLH431" s="93"/>
      <c r="MLI431" s="93"/>
      <c r="MLJ431" s="93"/>
      <c r="MLK431" s="93"/>
      <c r="MLL431" s="93"/>
      <c r="MLM431" s="93"/>
      <c r="MLN431" s="93"/>
      <c r="MLO431" s="93"/>
      <c r="MLP431" s="93"/>
      <c r="MLQ431" s="93"/>
      <c r="MLR431" s="93"/>
      <c r="MLS431" s="93"/>
      <c r="MLT431" s="93"/>
      <c r="MLU431" s="93"/>
      <c r="MLV431" s="93"/>
      <c r="MLW431" s="93"/>
      <c r="MLX431" s="93"/>
      <c r="MLY431" s="93"/>
      <c r="MLZ431" s="93"/>
      <c r="MMA431" s="93"/>
      <c r="MMB431" s="93"/>
      <c r="MMC431" s="93"/>
      <c r="MMD431" s="93"/>
      <c r="MME431" s="93"/>
      <c r="MMF431" s="93"/>
      <c r="MMG431" s="93"/>
      <c r="MMH431" s="93"/>
      <c r="MMI431" s="93"/>
      <c r="MMJ431" s="93"/>
      <c r="MMK431" s="93"/>
      <c r="MML431" s="93"/>
      <c r="MMM431" s="93"/>
      <c r="MMN431" s="93"/>
      <c r="MMO431" s="93"/>
      <c r="MMP431" s="93"/>
      <c r="MMQ431" s="93"/>
      <c r="MMR431" s="93"/>
      <c r="MMS431" s="93"/>
      <c r="MMT431" s="93"/>
      <c r="MMU431" s="93"/>
      <c r="MMV431" s="93"/>
      <c r="MMW431" s="93"/>
      <c r="MMX431" s="93"/>
      <c r="MMY431" s="93"/>
      <c r="MMZ431" s="93"/>
      <c r="MNA431" s="93"/>
      <c r="MNB431" s="93"/>
      <c r="MNC431" s="93"/>
      <c r="MND431" s="93"/>
      <c r="MNE431" s="93"/>
      <c r="MNF431" s="93"/>
      <c r="MNG431" s="93"/>
      <c r="MNH431" s="93"/>
      <c r="MNI431" s="93"/>
      <c r="MNJ431" s="93"/>
      <c r="MNK431" s="93"/>
      <c r="MNL431" s="93"/>
      <c r="MNM431" s="93"/>
      <c r="MNN431" s="93"/>
      <c r="MNO431" s="93"/>
      <c r="MNP431" s="93"/>
      <c r="MNQ431" s="93"/>
      <c r="MNR431" s="93"/>
      <c r="MNS431" s="93"/>
      <c r="MNT431" s="93"/>
      <c r="MNU431" s="93"/>
      <c r="MNV431" s="93"/>
      <c r="MNW431" s="93"/>
      <c r="MNX431" s="93"/>
      <c r="MNY431" s="93"/>
      <c r="MNZ431" s="93"/>
      <c r="MOA431" s="93"/>
      <c r="MOB431" s="93"/>
      <c r="MOC431" s="93"/>
      <c r="MOD431" s="93"/>
      <c r="MOE431" s="93"/>
      <c r="MOF431" s="93"/>
      <c r="MOG431" s="93"/>
      <c r="MOH431" s="93"/>
      <c r="MOI431" s="93"/>
      <c r="MOJ431" s="93"/>
      <c r="MOK431" s="93"/>
      <c r="MOL431" s="93"/>
      <c r="MOM431" s="93"/>
      <c r="MON431" s="93"/>
      <c r="MOO431" s="93"/>
      <c r="MOP431" s="93"/>
      <c r="MOQ431" s="93"/>
      <c r="MOR431" s="93"/>
      <c r="MOS431" s="93"/>
      <c r="MOT431" s="93"/>
      <c r="MOU431" s="93"/>
      <c r="MOV431" s="93"/>
      <c r="MOW431" s="93"/>
      <c r="MOX431" s="93"/>
      <c r="MOY431" s="93"/>
      <c r="MOZ431" s="93"/>
      <c r="MPA431" s="93"/>
      <c r="MPB431" s="93"/>
      <c r="MPC431" s="93"/>
      <c r="MPD431" s="93"/>
      <c r="MPE431" s="93"/>
      <c r="MPF431" s="93"/>
      <c r="MPG431" s="93"/>
      <c r="MPH431" s="93"/>
      <c r="MPI431" s="93"/>
      <c r="MPJ431" s="93"/>
      <c r="MPK431" s="93"/>
      <c r="MPL431" s="93"/>
      <c r="MPM431" s="93"/>
      <c r="MPN431" s="93"/>
      <c r="MPO431" s="93"/>
      <c r="MPP431" s="93"/>
      <c r="MPQ431" s="93"/>
      <c r="MPR431" s="93"/>
      <c r="MPS431" s="93"/>
      <c r="MPT431" s="93"/>
      <c r="MPU431" s="93"/>
      <c r="MPV431" s="93"/>
      <c r="MPW431" s="93"/>
      <c r="MPX431" s="93"/>
      <c r="MPY431" s="93"/>
      <c r="MPZ431" s="93"/>
      <c r="MQA431" s="93"/>
      <c r="MQB431" s="93"/>
      <c r="MQC431" s="93"/>
      <c r="MQD431" s="93"/>
      <c r="MQE431" s="93"/>
      <c r="MQF431" s="93"/>
      <c r="MQG431" s="93"/>
      <c r="MQH431" s="93"/>
      <c r="MQI431" s="93"/>
      <c r="MQJ431" s="93"/>
      <c r="MQK431" s="93"/>
      <c r="MQL431" s="93"/>
      <c r="MQM431" s="93"/>
      <c r="MQN431" s="93"/>
      <c r="MQO431" s="93"/>
      <c r="MQP431" s="93"/>
      <c r="MQQ431" s="93"/>
      <c r="MQR431" s="93"/>
      <c r="MQS431" s="93"/>
      <c r="MQT431" s="93"/>
      <c r="MQU431" s="93"/>
      <c r="MQV431" s="93"/>
      <c r="MQW431" s="93"/>
      <c r="MQX431" s="93"/>
      <c r="MQY431" s="93"/>
      <c r="MQZ431" s="93"/>
      <c r="MRA431" s="93"/>
      <c r="MRB431" s="93"/>
      <c r="MRC431" s="93"/>
      <c r="MRD431" s="93"/>
      <c r="MRE431" s="93"/>
      <c r="MRF431" s="93"/>
      <c r="MRG431" s="93"/>
      <c r="MRH431" s="93"/>
      <c r="MRI431" s="93"/>
      <c r="MRJ431" s="93"/>
      <c r="MRK431" s="93"/>
      <c r="MRL431" s="93"/>
      <c r="MRM431" s="93"/>
      <c r="MRN431" s="93"/>
      <c r="MRO431" s="93"/>
      <c r="MRP431" s="93"/>
      <c r="MRQ431" s="93"/>
      <c r="MRR431" s="93"/>
      <c r="MRS431" s="93"/>
      <c r="MRT431" s="93"/>
      <c r="MRU431" s="93"/>
      <c r="MRV431" s="93"/>
      <c r="MRW431" s="93"/>
      <c r="MRX431" s="93"/>
      <c r="MRY431" s="93"/>
      <c r="MRZ431" s="93"/>
      <c r="MSA431" s="93"/>
      <c r="MSB431" s="93"/>
      <c r="MSC431" s="93"/>
      <c r="MSD431" s="93"/>
      <c r="MSE431" s="93"/>
      <c r="MSF431" s="93"/>
      <c r="MSG431" s="93"/>
      <c r="MSH431" s="93"/>
      <c r="MSI431" s="93"/>
      <c r="MSJ431" s="93"/>
      <c r="MSK431" s="93"/>
      <c r="MSL431" s="93"/>
      <c r="MSM431" s="93"/>
      <c r="MSN431" s="93"/>
      <c r="MSO431" s="93"/>
      <c r="MSP431" s="93"/>
      <c r="MSQ431" s="93"/>
      <c r="MSR431" s="93"/>
      <c r="MSS431" s="93"/>
      <c r="MST431" s="93"/>
      <c r="MSU431" s="93"/>
      <c r="MSV431" s="93"/>
      <c r="MSW431" s="93"/>
      <c r="MSX431" s="93"/>
      <c r="MSY431" s="93"/>
      <c r="MSZ431" s="93"/>
      <c r="MTA431" s="93"/>
      <c r="MTB431" s="93"/>
      <c r="MTC431" s="93"/>
      <c r="MTD431" s="93"/>
      <c r="MTE431" s="93"/>
      <c r="MTF431" s="93"/>
      <c r="MTG431" s="93"/>
      <c r="MTH431" s="93"/>
      <c r="MTI431" s="93"/>
      <c r="MTJ431" s="93"/>
      <c r="MTK431" s="93"/>
      <c r="MTL431" s="93"/>
      <c r="MTM431" s="93"/>
      <c r="MTN431" s="93"/>
      <c r="MTO431" s="93"/>
      <c r="MTP431" s="93"/>
      <c r="MTQ431" s="93"/>
      <c r="MTR431" s="93"/>
      <c r="MTS431" s="93"/>
      <c r="MTT431" s="93"/>
      <c r="MTU431" s="93"/>
      <c r="MTV431" s="93"/>
      <c r="MTW431" s="93"/>
      <c r="MTX431" s="93"/>
      <c r="MTY431" s="93"/>
      <c r="MTZ431" s="93"/>
      <c r="MUA431" s="93"/>
      <c r="MUB431" s="93"/>
      <c r="MUC431" s="93"/>
      <c r="MUD431" s="93"/>
      <c r="MUE431" s="93"/>
      <c r="MUF431" s="93"/>
      <c r="MUG431" s="93"/>
      <c r="MUH431" s="93"/>
      <c r="MUI431" s="93"/>
      <c r="MUJ431" s="93"/>
      <c r="MUK431" s="93"/>
      <c r="MUL431" s="93"/>
      <c r="MUM431" s="93"/>
      <c r="MUN431" s="93"/>
      <c r="MUO431" s="93"/>
      <c r="MUP431" s="93"/>
      <c r="MUQ431" s="93"/>
      <c r="MUR431" s="93"/>
      <c r="MUS431" s="93"/>
      <c r="MUT431" s="93"/>
      <c r="MUU431" s="93"/>
      <c r="MUV431" s="93"/>
      <c r="MUW431" s="93"/>
      <c r="MUX431" s="93"/>
      <c r="MUY431" s="93"/>
      <c r="MUZ431" s="93"/>
      <c r="MVA431" s="93"/>
      <c r="MVB431" s="93"/>
      <c r="MVC431" s="93"/>
      <c r="MVD431" s="93"/>
      <c r="MVE431" s="93"/>
      <c r="MVF431" s="93"/>
      <c r="MVG431" s="93"/>
      <c r="MVH431" s="93"/>
      <c r="MVI431" s="93"/>
      <c r="MVJ431" s="93"/>
      <c r="MVK431" s="93"/>
      <c r="MVL431" s="93"/>
      <c r="MVM431" s="93"/>
      <c r="MVN431" s="93"/>
      <c r="MVO431" s="93"/>
      <c r="MVP431" s="93"/>
      <c r="MVQ431" s="93"/>
      <c r="MVR431" s="93"/>
      <c r="MVS431" s="93"/>
      <c r="MVT431" s="93"/>
      <c r="MVU431" s="93"/>
      <c r="MVV431" s="93"/>
      <c r="MVW431" s="93"/>
      <c r="MVX431" s="93"/>
      <c r="MVY431" s="93"/>
      <c r="MVZ431" s="93"/>
      <c r="MWA431" s="93"/>
      <c r="MWB431" s="93"/>
      <c r="MWC431" s="93"/>
      <c r="MWD431" s="93"/>
      <c r="MWE431" s="93"/>
      <c r="MWF431" s="93"/>
      <c r="MWG431" s="93"/>
      <c r="MWH431" s="93"/>
      <c r="MWI431" s="93"/>
      <c r="MWJ431" s="93"/>
      <c r="MWK431" s="93"/>
      <c r="MWL431" s="93"/>
      <c r="MWM431" s="93"/>
      <c r="MWN431" s="93"/>
      <c r="MWO431" s="93"/>
      <c r="MWP431" s="93"/>
      <c r="MWQ431" s="93"/>
      <c r="MWR431" s="93"/>
      <c r="MWS431" s="93"/>
      <c r="MWT431" s="93"/>
      <c r="MWU431" s="93"/>
      <c r="MWV431" s="93"/>
      <c r="MWW431" s="93"/>
      <c r="MWX431" s="93"/>
      <c r="MWY431" s="93"/>
      <c r="MWZ431" s="93"/>
      <c r="MXA431" s="93"/>
      <c r="MXB431" s="93"/>
      <c r="MXC431" s="93"/>
      <c r="MXD431" s="93"/>
      <c r="MXE431" s="93"/>
      <c r="MXF431" s="93"/>
      <c r="MXG431" s="93"/>
      <c r="MXH431" s="93"/>
      <c r="MXI431" s="93"/>
      <c r="MXJ431" s="93"/>
      <c r="MXK431" s="93"/>
      <c r="MXL431" s="93"/>
      <c r="MXM431" s="93"/>
      <c r="MXN431" s="93"/>
      <c r="MXO431" s="93"/>
      <c r="MXP431" s="93"/>
      <c r="MXQ431" s="93"/>
      <c r="MXR431" s="93"/>
      <c r="MXS431" s="93"/>
      <c r="MXT431" s="93"/>
      <c r="MXU431" s="93"/>
      <c r="MXV431" s="93"/>
      <c r="MXW431" s="93"/>
      <c r="MXX431" s="93"/>
      <c r="MXY431" s="93"/>
      <c r="MXZ431" s="93"/>
      <c r="MYA431" s="93"/>
      <c r="MYB431" s="93"/>
      <c r="MYC431" s="93"/>
      <c r="MYD431" s="93"/>
      <c r="MYE431" s="93"/>
      <c r="MYF431" s="93"/>
      <c r="MYG431" s="93"/>
      <c r="MYH431" s="93"/>
      <c r="MYI431" s="93"/>
      <c r="MYJ431" s="93"/>
      <c r="MYK431" s="93"/>
      <c r="MYL431" s="93"/>
      <c r="MYM431" s="93"/>
      <c r="MYN431" s="93"/>
      <c r="MYO431" s="93"/>
      <c r="MYP431" s="93"/>
      <c r="MYQ431" s="93"/>
      <c r="MYR431" s="93"/>
      <c r="MYS431" s="93"/>
      <c r="MYT431" s="93"/>
      <c r="MYU431" s="93"/>
      <c r="MYV431" s="93"/>
      <c r="MYW431" s="93"/>
      <c r="MYX431" s="93"/>
      <c r="MYY431" s="93"/>
      <c r="MYZ431" s="93"/>
      <c r="MZA431" s="93"/>
      <c r="MZB431" s="93"/>
      <c r="MZC431" s="93"/>
      <c r="MZD431" s="93"/>
      <c r="MZE431" s="93"/>
      <c r="MZF431" s="93"/>
      <c r="MZG431" s="93"/>
      <c r="MZH431" s="93"/>
      <c r="MZI431" s="93"/>
      <c r="MZJ431" s="93"/>
      <c r="MZK431" s="93"/>
      <c r="MZL431" s="93"/>
      <c r="MZM431" s="93"/>
      <c r="MZN431" s="93"/>
      <c r="MZO431" s="93"/>
      <c r="MZP431" s="93"/>
      <c r="MZQ431" s="93"/>
      <c r="MZR431" s="93"/>
      <c r="MZS431" s="93"/>
      <c r="MZT431" s="93"/>
      <c r="MZU431" s="93"/>
      <c r="MZV431" s="93"/>
      <c r="MZW431" s="93"/>
      <c r="MZX431" s="93"/>
      <c r="MZY431" s="93"/>
      <c r="MZZ431" s="93"/>
      <c r="NAA431" s="93"/>
      <c r="NAB431" s="93"/>
      <c r="NAC431" s="93"/>
      <c r="NAD431" s="93"/>
      <c r="NAE431" s="93"/>
      <c r="NAF431" s="93"/>
      <c r="NAG431" s="93"/>
      <c r="NAH431" s="93"/>
      <c r="NAI431" s="93"/>
      <c r="NAJ431" s="93"/>
      <c r="NAK431" s="93"/>
      <c r="NAL431" s="93"/>
      <c r="NAM431" s="93"/>
      <c r="NAN431" s="93"/>
      <c r="NAO431" s="93"/>
      <c r="NAP431" s="93"/>
      <c r="NAQ431" s="93"/>
      <c r="NAR431" s="93"/>
      <c r="NAS431" s="93"/>
      <c r="NAT431" s="93"/>
      <c r="NAU431" s="93"/>
      <c r="NAV431" s="93"/>
      <c r="NAW431" s="93"/>
      <c r="NAX431" s="93"/>
      <c r="NAY431" s="93"/>
      <c r="NAZ431" s="93"/>
      <c r="NBA431" s="93"/>
      <c r="NBB431" s="93"/>
      <c r="NBC431" s="93"/>
      <c r="NBD431" s="93"/>
      <c r="NBE431" s="93"/>
      <c r="NBF431" s="93"/>
      <c r="NBG431" s="93"/>
      <c r="NBH431" s="93"/>
      <c r="NBI431" s="93"/>
      <c r="NBJ431" s="93"/>
      <c r="NBK431" s="93"/>
      <c r="NBL431" s="93"/>
      <c r="NBM431" s="93"/>
      <c r="NBN431" s="93"/>
      <c r="NBO431" s="93"/>
      <c r="NBP431" s="93"/>
      <c r="NBQ431" s="93"/>
      <c r="NBR431" s="93"/>
      <c r="NBS431" s="93"/>
      <c r="NBT431" s="93"/>
      <c r="NBU431" s="93"/>
      <c r="NBV431" s="93"/>
      <c r="NBW431" s="93"/>
      <c r="NBX431" s="93"/>
      <c r="NBY431" s="93"/>
      <c r="NBZ431" s="93"/>
      <c r="NCA431" s="93"/>
      <c r="NCB431" s="93"/>
      <c r="NCC431" s="93"/>
      <c r="NCD431" s="93"/>
      <c r="NCE431" s="93"/>
      <c r="NCF431" s="93"/>
      <c r="NCG431" s="93"/>
      <c r="NCH431" s="93"/>
      <c r="NCI431" s="93"/>
      <c r="NCJ431" s="93"/>
      <c r="NCK431" s="93"/>
      <c r="NCL431" s="93"/>
      <c r="NCM431" s="93"/>
      <c r="NCN431" s="93"/>
      <c r="NCO431" s="93"/>
      <c r="NCP431" s="93"/>
      <c r="NCQ431" s="93"/>
      <c r="NCR431" s="93"/>
      <c r="NCS431" s="93"/>
      <c r="NCT431" s="93"/>
      <c r="NCU431" s="93"/>
      <c r="NCV431" s="93"/>
      <c r="NCW431" s="93"/>
      <c r="NCX431" s="93"/>
      <c r="NCY431" s="93"/>
      <c r="NCZ431" s="93"/>
      <c r="NDA431" s="93"/>
      <c r="NDB431" s="93"/>
      <c r="NDC431" s="93"/>
      <c r="NDD431" s="93"/>
      <c r="NDE431" s="93"/>
      <c r="NDF431" s="93"/>
      <c r="NDG431" s="93"/>
      <c r="NDH431" s="93"/>
      <c r="NDI431" s="93"/>
      <c r="NDJ431" s="93"/>
      <c r="NDK431" s="93"/>
      <c r="NDL431" s="93"/>
      <c r="NDM431" s="93"/>
      <c r="NDN431" s="93"/>
      <c r="NDO431" s="93"/>
      <c r="NDP431" s="93"/>
      <c r="NDQ431" s="93"/>
      <c r="NDR431" s="93"/>
      <c r="NDS431" s="93"/>
      <c r="NDT431" s="93"/>
      <c r="NDU431" s="93"/>
      <c r="NDV431" s="93"/>
      <c r="NDW431" s="93"/>
      <c r="NDX431" s="93"/>
      <c r="NDY431" s="93"/>
      <c r="NDZ431" s="93"/>
      <c r="NEA431" s="93"/>
      <c r="NEB431" s="93"/>
      <c r="NEC431" s="93"/>
      <c r="NED431" s="93"/>
      <c r="NEE431" s="93"/>
      <c r="NEF431" s="93"/>
      <c r="NEG431" s="93"/>
      <c r="NEH431" s="93"/>
      <c r="NEI431" s="93"/>
      <c r="NEJ431" s="93"/>
      <c r="NEK431" s="93"/>
      <c r="NEL431" s="93"/>
      <c r="NEM431" s="93"/>
      <c r="NEN431" s="93"/>
      <c r="NEO431" s="93"/>
      <c r="NEP431" s="93"/>
      <c r="NEQ431" s="93"/>
      <c r="NER431" s="93"/>
      <c r="NES431" s="93"/>
      <c r="NET431" s="93"/>
      <c r="NEU431" s="93"/>
      <c r="NEV431" s="93"/>
      <c r="NEW431" s="93"/>
      <c r="NEX431" s="93"/>
      <c r="NEY431" s="93"/>
      <c r="NEZ431" s="93"/>
      <c r="NFA431" s="93"/>
      <c r="NFB431" s="93"/>
      <c r="NFC431" s="93"/>
      <c r="NFD431" s="93"/>
      <c r="NFE431" s="93"/>
      <c r="NFF431" s="93"/>
      <c r="NFG431" s="93"/>
      <c r="NFH431" s="93"/>
      <c r="NFI431" s="93"/>
      <c r="NFJ431" s="93"/>
      <c r="NFK431" s="93"/>
      <c r="NFL431" s="93"/>
      <c r="NFM431" s="93"/>
      <c r="NFN431" s="93"/>
      <c r="NFO431" s="93"/>
      <c r="NFP431" s="93"/>
      <c r="NFQ431" s="93"/>
      <c r="NFR431" s="93"/>
      <c r="NFS431" s="93"/>
      <c r="NFT431" s="93"/>
      <c r="NFU431" s="93"/>
      <c r="NFV431" s="93"/>
      <c r="NFW431" s="93"/>
      <c r="NFX431" s="93"/>
      <c r="NFY431" s="93"/>
      <c r="NFZ431" s="93"/>
      <c r="NGA431" s="93"/>
      <c r="NGB431" s="93"/>
      <c r="NGC431" s="93"/>
      <c r="NGD431" s="93"/>
      <c r="NGE431" s="93"/>
      <c r="NGF431" s="93"/>
      <c r="NGG431" s="93"/>
      <c r="NGH431" s="93"/>
      <c r="NGI431" s="93"/>
      <c r="NGJ431" s="93"/>
      <c r="NGK431" s="93"/>
      <c r="NGL431" s="93"/>
      <c r="NGM431" s="93"/>
      <c r="NGN431" s="93"/>
      <c r="NGO431" s="93"/>
      <c r="NGP431" s="93"/>
      <c r="NGQ431" s="93"/>
      <c r="NGR431" s="93"/>
      <c r="NGS431" s="93"/>
      <c r="NGT431" s="93"/>
      <c r="NGU431" s="93"/>
      <c r="NGV431" s="93"/>
      <c r="NGW431" s="93"/>
      <c r="NGX431" s="93"/>
      <c r="NGY431" s="93"/>
      <c r="NGZ431" s="93"/>
      <c r="NHA431" s="93"/>
      <c r="NHB431" s="93"/>
      <c r="NHC431" s="93"/>
      <c r="NHD431" s="93"/>
      <c r="NHE431" s="93"/>
      <c r="NHF431" s="93"/>
      <c r="NHG431" s="93"/>
      <c r="NHH431" s="93"/>
      <c r="NHI431" s="93"/>
      <c r="NHJ431" s="93"/>
      <c r="NHK431" s="93"/>
      <c r="NHL431" s="93"/>
      <c r="NHM431" s="93"/>
      <c r="NHN431" s="93"/>
      <c r="NHO431" s="93"/>
      <c r="NHP431" s="93"/>
      <c r="NHQ431" s="93"/>
      <c r="NHR431" s="93"/>
      <c r="NHS431" s="93"/>
      <c r="NHT431" s="93"/>
      <c r="NHU431" s="93"/>
      <c r="NHV431" s="93"/>
      <c r="NHW431" s="93"/>
      <c r="NHX431" s="93"/>
      <c r="NHY431" s="93"/>
      <c r="NHZ431" s="93"/>
      <c r="NIA431" s="93"/>
      <c r="NIB431" s="93"/>
      <c r="NIC431" s="93"/>
      <c r="NID431" s="93"/>
      <c r="NIE431" s="93"/>
      <c r="NIF431" s="93"/>
      <c r="NIG431" s="93"/>
      <c r="NIH431" s="93"/>
      <c r="NII431" s="93"/>
      <c r="NIJ431" s="93"/>
      <c r="NIK431" s="93"/>
      <c r="NIL431" s="93"/>
      <c r="NIM431" s="93"/>
      <c r="NIN431" s="93"/>
      <c r="NIO431" s="93"/>
      <c r="NIP431" s="93"/>
      <c r="NIQ431" s="93"/>
      <c r="NIR431" s="93"/>
      <c r="NIS431" s="93"/>
      <c r="NIT431" s="93"/>
      <c r="NIU431" s="93"/>
      <c r="NIV431" s="93"/>
      <c r="NIW431" s="93"/>
      <c r="NIX431" s="93"/>
      <c r="NIY431" s="93"/>
      <c r="NIZ431" s="93"/>
      <c r="NJA431" s="93"/>
      <c r="NJB431" s="93"/>
      <c r="NJC431" s="93"/>
      <c r="NJD431" s="93"/>
      <c r="NJE431" s="93"/>
      <c r="NJF431" s="93"/>
      <c r="NJG431" s="93"/>
      <c r="NJH431" s="93"/>
      <c r="NJI431" s="93"/>
      <c r="NJJ431" s="93"/>
      <c r="NJK431" s="93"/>
      <c r="NJL431" s="93"/>
      <c r="NJM431" s="93"/>
      <c r="NJN431" s="93"/>
      <c r="NJO431" s="93"/>
      <c r="NJP431" s="93"/>
      <c r="NJQ431" s="93"/>
      <c r="NJR431" s="93"/>
      <c r="NJS431" s="93"/>
      <c r="NJT431" s="93"/>
      <c r="NJU431" s="93"/>
      <c r="NJV431" s="93"/>
      <c r="NJW431" s="93"/>
      <c r="NJX431" s="93"/>
      <c r="NJY431" s="93"/>
      <c r="NJZ431" s="93"/>
      <c r="NKA431" s="93"/>
      <c r="NKB431" s="93"/>
      <c r="NKC431" s="93"/>
      <c r="NKD431" s="93"/>
      <c r="NKE431" s="93"/>
      <c r="NKF431" s="93"/>
      <c r="NKG431" s="93"/>
      <c r="NKH431" s="93"/>
      <c r="NKI431" s="93"/>
      <c r="NKJ431" s="93"/>
      <c r="NKK431" s="93"/>
      <c r="NKL431" s="93"/>
      <c r="NKM431" s="93"/>
      <c r="NKN431" s="93"/>
      <c r="NKO431" s="93"/>
      <c r="NKP431" s="93"/>
      <c r="NKQ431" s="93"/>
      <c r="NKR431" s="93"/>
      <c r="NKS431" s="93"/>
      <c r="NKT431" s="93"/>
      <c r="NKU431" s="93"/>
      <c r="NKV431" s="93"/>
      <c r="NKW431" s="93"/>
      <c r="NKX431" s="93"/>
      <c r="NKY431" s="93"/>
      <c r="NKZ431" s="93"/>
      <c r="NLA431" s="93"/>
      <c r="NLB431" s="93"/>
      <c r="NLC431" s="93"/>
      <c r="NLD431" s="93"/>
      <c r="NLE431" s="93"/>
      <c r="NLF431" s="93"/>
      <c r="NLG431" s="93"/>
      <c r="NLH431" s="93"/>
      <c r="NLI431" s="93"/>
      <c r="NLJ431" s="93"/>
      <c r="NLK431" s="93"/>
      <c r="NLL431" s="93"/>
      <c r="NLM431" s="93"/>
      <c r="NLN431" s="93"/>
      <c r="NLO431" s="93"/>
      <c r="NLP431" s="93"/>
      <c r="NLQ431" s="93"/>
      <c r="NLR431" s="93"/>
      <c r="NLS431" s="93"/>
      <c r="NLT431" s="93"/>
      <c r="NLU431" s="93"/>
      <c r="NLV431" s="93"/>
      <c r="NLW431" s="93"/>
      <c r="NLX431" s="93"/>
      <c r="NLY431" s="93"/>
      <c r="NLZ431" s="93"/>
      <c r="NMA431" s="93"/>
      <c r="NMB431" s="93"/>
      <c r="NMC431" s="93"/>
      <c r="NMD431" s="93"/>
      <c r="NME431" s="93"/>
      <c r="NMF431" s="93"/>
      <c r="NMG431" s="93"/>
      <c r="NMH431" s="93"/>
      <c r="NMI431" s="93"/>
      <c r="NMJ431" s="93"/>
      <c r="NMK431" s="93"/>
      <c r="NML431" s="93"/>
      <c r="NMM431" s="93"/>
      <c r="NMN431" s="93"/>
      <c r="NMO431" s="93"/>
      <c r="NMP431" s="93"/>
      <c r="NMQ431" s="93"/>
      <c r="NMR431" s="93"/>
      <c r="NMS431" s="93"/>
      <c r="NMT431" s="93"/>
      <c r="NMU431" s="93"/>
      <c r="NMV431" s="93"/>
      <c r="NMW431" s="93"/>
      <c r="NMX431" s="93"/>
      <c r="NMY431" s="93"/>
      <c r="NMZ431" s="93"/>
      <c r="NNA431" s="93"/>
      <c r="NNB431" s="93"/>
      <c r="NNC431" s="93"/>
      <c r="NND431" s="93"/>
      <c r="NNE431" s="93"/>
      <c r="NNF431" s="93"/>
      <c r="NNG431" s="93"/>
      <c r="NNH431" s="93"/>
      <c r="NNI431" s="93"/>
      <c r="NNJ431" s="93"/>
      <c r="NNK431" s="93"/>
      <c r="NNL431" s="93"/>
      <c r="NNM431" s="93"/>
      <c r="NNN431" s="93"/>
      <c r="NNO431" s="93"/>
      <c r="NNP431" s="93"/>
      <c r="NNQ431" s="93"/>
      <c r="NNR431" s="93"/>
      <c r="NNS431" s="93"/>
      <c r="NNT431" s="93"/>
      <c r="NNU431" s="93"/>
      <c r="NNV431" s="93"/>
      <c r="NNW431" s="93"/>
      <c r="NNX431" s="93"/>
      <c r="NNY431" s="93"/>
      <c r="NNZ431" s="93"/>
      <c r="NOA431" s="93"/>
      <c r="NOB431" s="93"/>
      <c r="NOC431" s="93"/>
      <c r="NOD431" s="93"/>
      <c r="NOE431" s="93"/>
      <c r="NOF431" s="93"/>
      <c r="NOG431" s="93"/>
      <c r="NOH431" s="93"/>
      <c r="NOI431" s="93"/>
      <c r="NOJ431" s="93"/>
      <c r="NOK431" s="93"/>
      <c r="NOL431" s="93"/>
      <c r="NOM431" s="93"/>
      <c r="NON431" s="93"/>
      <c r="NOO431" s="93"/>
      <c r="NOP431" s="93"/>
      <c r="NOQ431" s="93"/>
      <c r="NOR431" s="93"/>
      <c r="NOS431" s="93"/>
      <c r="NOT431" s="93"/>
      <c r="NOU431" s="93"/>
      <c r="NOV431" s="93"/>
      <c r="NOW431" s="93"/>
      <c r="NOX431" s="93"/>
      <c r="NOY431" s="93"/>
      <c r="NOZ431" s="93"/>
      <c r="NPA431" s="93"/>
      <c r="NPB431" s="93"/>
      <c r="NPC431" s="93"/>
      <c r="NPD431" s="93"/>
      <c r="NPE431" s="93"/>
      <c r="NPF431" s="93"/>
      <c r="NPG431" s="93"/>
      <c r="NPH431" s="93"/>
      <c r="NPI431" s="93"/>
      <c r="NPJ431" s="93"/>
      <c r="NPK431" s="93"/>
      <c r="NPL431" s="93"/>
      <c r="NPM431" s="93"/>
      <c r="NPN431" s="93"/>
      <c r="NPO431" s="93"/>
      <c r="NPP431" s="93"/>
      <c r="NPQ431" s="93"/>
      <c r="NPR431" s="93"/>
      <c r="NPS431" s="93"/>
      <c r="NPT431" s="93"/>
      <c r="NPU431" s="93"/>
      <c r="NPV431" s="93"/>
      <c r="NPW431" s="93"/>
      <c r="NPX431" s="93"/>
      <c r="NPY431" s="93"/>
      <c r="NPZ431" s="93"/>
      <c r="NQA431" s="93"/>
      <c r="NQB431" s="93"/>
      <c r="NQC431" s="93"/>
      <c r="NQD431" s="93"/>
      <c r="NQE431" s="93"/>
      <c r="NQF431" s="93"/>
      <c r="NQG431" s="93"/>
      <c r="NQH431" s="93"/>
      <c r="NQI431" s="93"/>
      <c r="NQJ431" s="93"/>
      <c r="NQK431" s="93"/>
      <c r="NQL431" s="93"/>
      <c r="NQM431" s="93"/>
      <c r="NQN431" s="93"/>
      <c r="NQO431" s="93"/>
      <c r="NQP431" s="93"/>
      <c r="NQQ431" s="93"/>
      <c r="NQR431" s="93"/>
      <c r="NQS431" s="93"/>
      <c r="NQT431" s="93"/>
      <c r="NQU431" s="93"/>
      <c r="NQV431" s="93"/>
      <c r="NQW431" s="93"/>
      <c r="NQX431" s="93"/>
      <c r="NQY431" s="93"/>
      <c r="NQZ431" s="93"/>
      <c r="NRA431" s="93"/>
      <c r="NRB431" s="93"/>
      <c r="NRC431" s="93"/>
      <c r="NRD431" s="93"/>
      <c r="NRE431" s="93"/>
      <c r="NRF431" s="93"/>
      <c r="NRG431" s="93"/>
      <c r="NRH431" s="93"/>
      <c r="NRI431" s="93"/>
      <c r="NRJ431" s="93"/>
      <c r="NRK431" s="93"/>
      <c r="NRL431" s="93"/>
      <c r="NRM431" s="93"/>
      <c r="NRN431" s="93"/>
      <c r="NRO431" s="93"/>
      <c r="NRP431" s="93"/>
      <c r="NRQ431" s="93"/>
      <c r="NRR431" s="93"/>
      <c r="NRS431" s="93"/>
      <c r="NRT431" s="93"/>
      <c r="NRU431" s="93"/>
      <c r="NRV431" s="93"/>
      <c r="NRW431" s="93"/>
      <c r="NRX431" s="93"/>
      <c r="NRY431" s="93"/>
      <c r="NRZ431" s="93"/>
      <c r="NSA431" s="93"/>
      <c r="NSB431" s="93"/>
      <c r="NSC431" s="93"/>
      <c r="NSD431" s="93"/>
      <c r="NSE431" s="93"/>
      <c r="NSF431" s="93"/>
      <c r="NSG431" s="93"/>
      <c r="NSH431" s="93"/>
      <c r="NSI431" s="93"/>
      <c r="NSJ431" s="93"/>
      <c r="NSK431" s="93"/>
      <c r="NSL431" s="93"/>
      <c r="NSM431" s="93"/>
      <c r="NSN431" s="93"/>
      <c r="NSO431" s="93"/>
      <c r="NSP431" s="93"/>
      <c r="NSQ431" s="93"/>
      <c r="NSR431" s="93"/>
      <c r="NSS431" s="93"/>
      <c r="NST431" s="93"/>
      <c r="NSU431" s="93"/>
      <c r="NSV431" s="93"/>
      <c r="NSW431" s="93"/>
      <c r="NSX431" s="93"/>
      <c r="NSY431" s="93"/>
      <c r="NSZ431" s="93"/>
      <c r="NTA431" s="93"/>
      <c r="NTB431" s="93"/>
      <c r="NTC431" s="93"/>
      <c r="NTD431" s="93"/>
      <c r="NTE431" s="93"/>
      <c r="NTF431" s="93"/>
      <c r="NTG431" s="93"/>
      <c r="NTH431" s="93"/>
      <c r="NTI431" s="93"/>
      <c r="NTJ431" s="93"/>
      <c r="NTK431" s="93"/>
      <c r="NTL431" s="93"/>
      <c r="NTM431" s="93"/>
      <c r="NTN431" s="93"/>
      <c r="NTO431" s="93"/>
      <c r="NTP431" s="93"/>
      <c r="NTQ431" s="93"/>
      <c r="NTR431" s="93"/>
      <c r="NTS431" s="93"/>
      <c r="NTT431" s="93"/>
      <c r="NTU431" s="93"/>
      <c r="NTV431" s="93"/>
      <c r="NTW431" s="93"/>
      <c r="NTX431" s="93"/>
      <c r="NTY431" s="93"/>
      <c r="NTZ431" s="93"/>
      <c r="NUA431" s="93"/>
      <c r="NUB431" s="93"/>
      <c r="NUC431" s="93"/>
      <c r="NUD431" s="93"/>
      <c r="NUE431" s="93"/>
      <c r="NUF431" s="93"/>
      <c r="NUG431" s="93"/>
      <c r="NUH431" s="93"/>
      <c r="NUI431" s="93"/>
      <c r="NUJ431" s="93"/>
      <c r="NUK431" s="93"/>
      <c r="NUL431" s="93"/>
      <c r="NUM431" s="93"/>
      <c r="NUN431" s="93"/>
      <c r="NUO431" s="93"/>
      <c r="NUP431" s="93"/>
      <c r="NUQ431" s="93"/>
      <c r="NUR431" s="93"/>
      <c r="NUS431" s="93"/>
      <c r="NUT431" s="93"/>
      <c r="NUU431" s="93"/>
      <c r="NUV431" s="93"/>
      <c r="NUW431" s="93"/>
      <c r="NUX431" s="93"/>
      <c r="NUY431" s="93"/>
      <c r="NUZ431" s="93"/>
      <c r="NVA431" s="93"/>
      <c r="NVB431" s="93"/>
      <c r="NVC431" s="93"/>
      <c r="NVD431" s="93"/>
      <c r="NVE431" s="93"/>
      <c r="NVF431" s="93"/>
      <c r="NVG431" s="93"/>
      <c r="NVH431" s="93"/>
      <c r="NVI431" s="93"/>
      <c r="NVJ431" s="93"/>
      <c r="NVK431" s="93"/>
      <c r="NVL431" s="93"/>
      <c r="NVM431" s="93"/>
      <c r="NVN431" s="93"/>
      <c r="NVO431" s="93"/>
      <c r="NVP431" s="93"/>
      <c r="NVQ431" s="93"/>
      <c r="NVR431" s="93"/>
      <c r="NVS431" s="93"/>
      <c r="NVT431" s="93"/>
      <c r="NVU431" s="93"/>
      <c r="NVV431" s="93"/>
      <c r="NVW431" s="93"/>
      <c r="NVX431" s="93"/>
      <c r="NVY431" s="93"/>
      <c r="NVZ431" s="93"/>
      <c r="NWA431" s="93"/>
      <c r="NWB431" s="93"/>
      <c r="NWC431" s="93"/>
      <c r="NWD431" s="93"/>
      <c r="NWE431" s="93"/>
      <c r="NWF431" s="93"/>
      <c r="NWG431" s="93"/>
      <c r="NWH431" s="93"/>
      <c r="NWI431" s="93"/>
      <c r="NWJ431" s="93"/>
      <c r="NWK431" s="93"/>
      <c r="NWL431" s="93"/>
      <c r="NWM431" s="93"/>
      <c r="NWN431" s="93"/>
      <c r="NWO431" s="93"/>
      <c r="NWP431" s="93"/>
      <c r="NWQ431" s="93"/>
      <c r="NWR431" s="93"/>
      <c r="NWS431" s="93"/>
      <c r="NWT431" s="93"/>
      <c r="NWU431" s="93"/>
      <c r="NWV431" s="93"/>
      <c r="NWW431" s="93"/>
      <c r="NWX431" s="93"/>
      <c r="NWY431" s="93"/>
      <c r="NWZ431" s="93"/>
      <c r="NXA431" s="93"/>
      <c r="NXB431" s="93"/>
      <c r="NXC431" s="93"/>
      <c r="NXD431" s="93"/>
      <c r="NXE431" s="93"/>
      <c r="NXF431" s="93"/>
      <c r="NXG431" s="93"/>
      <c r="NXH431" s="93"/>
      <c r="NXI431" s="93"/>
      <c r="NXJ431" s="93"/>
      <c r="NXK431" s="93"/>
      <c r="NXL431" s="93"/>
      <c r="NXM431" s="93"/>
      <c r="NXN431" s="93"/>
      <c r="NXO431" s="93"/>
      <c r="NXP431" s="93"/>
      <c r="NXQ431" s="93"/>
      <c r="NXR431" s="93"/>
      <c r="NXS431" s="93"/>
      <c r="NXT431" s="93"/>
      <c r="NXU431" s="93"/>
      <c r="NXV431" s="93"/>
      <c r="NXW431" s="93"/>
      <c r="NXX431" s="93"/>
      <c r="NXY431" s="93"/>
      <c r="NXZ431" s="93"/>
      <c r="NYA431" s="93"/>
      <c r="NYB431" s="93"/>
      <c r="NYC431" s="93"/>
      <c r="NYD431" s="93"/>
      <c r="NYE431" s="93"/>
      <c r="NYF431" s="93"/>
      <c r="NYG431" s="93"/>
      <c r="NYH431" s="93"/>
      <c r="NYI431" s="93"/>
      <c r="NYJ431" s="93"/>
      <c r="NYK431" s="93"/>
      <c r="NYL431" s="93"/>
      <c r="NYM431" s="93"/>
      <c r="NYN431" s="93"/>
      <c r="NYO431" s="93"/>
      <c r="NYP431" s="93"/>
      <c r="NYQ431" s="93"/>
      <c r="NYR431" s="93"/>
      <c r="NYS431" s="93"/>
      <c r="NYT431" s="93"/>
      <c r="NYU431" s="93"/>
      <c r="NYV431" s="93"/>
      <c r="NYW431" s="93"/>
      <c r="NYX431" s="93"/>
      <c r="NYY431" s="93"/>
      <c r="NYZ431" s="93"/>
      <c r="NZA431" s="93"/>
      <c r="NZB431" s="93"/>
      <c r="NZC431" s="93"/>
      <c r="NZD431" s="93"/>
      <c r="NZE431" s="93"/>
      <c r="NZF431" s="93"/>
      <c r="NZG431" s="93"/>
      <c r="NZH431" s="93"/>
      <c r="NZI431" s="93"/>
      <c r="NZJ431" s="93"/>
      <c r="NZK431" s="93"/>
      <c r="NZL431" s="93"/>
      <c r="NZM431" s="93"/>
      <c r="NZN431" s="93"/>
      <c r="NZO431" s="93"/>
      <c r="NZP431" s="93"/>
      <c r="NZQ431" s="93"/>
      <c r="NZR431" s="93"/>
      <c r="NZS431" s="93"/>
      <c r="NZT431" s="93"/>
      <c r="NZU431" s="93"/>
      <c r="NZV431" s="93"/>
      <c r="NZW431" s="93"/>
      <c r="NZX431" s="93"/>
      <c r="NZY431" s="93"/>
      <c r="NZZ431" s="93"/>
      <c r="OAA431" s="93"/>
      <c r="OAB431" s="93"/>
      <c r="OAC431" s="93"/>
      <c r="OAD431" s="93"/>
      <c r="OAE431" s="93"/>
      <c r="OAF431" s="93"/>
      <c r="OAG431" s="93"/>
      <c r="OAH431" s="93"/>
      <c r="OAI431" s="93"/>
      <c r="OAJ431" s="93"/>
      <c r="OAK431" s="93"/>
      <c r="OAL431" s="93"/>
      <c r="OAM431" s="93"/>
      <c r="OAN431" s="93"/>
      <c r="OAO431" s="93"/>
      <c r="OAP431" s="93"/>
      <c r="OAQ431" s="93"/>
      <c r="OAR431" s="93"/>
      <c r="OAS431" s="93"/>
      <c r="OAT431" s="93"/>
      <c r="OAU431" s="93"/>
      <c r="OAV431" s="93"/>
      <c r="OAW431" s="93"/>
      <c r="OAX431" s="93"/>
      <c r="OAY431" s="93"/>
      <c r="OAZ431" s="93"/>
      <c r="OBA431" s="93"/>
      <c r="OBB431" s="93"/>
      <c r="OBC431" s="93"/>
      <c r="OBD431" s="93"/>
      <c r="OBE431" s="93"/>
      <c r="OBF431" s="93"/>
      <c r="OBG431" s="93"/>
      <c r="OBH431" s="93"/>
      <c r="OBI431" s="93"/>
      <c r="OBJ431" s="93"/>
      <c r="OBK431" s="93"/>
      <c r="OBL431" s="93"/>
      <c r="OBM431" s="93"/>
      <c r="OBN431" s="93"/>
      <c r="OBO431" s="93"/>
      <c r="OBP431" s="93"/>
      <c r="OBQ431" s="93"/>
      <c r="OBR431" s="93"/>
      <c r="OBS431" s="93"/>
      <c r="OBT431" s="93"/>
      <c r="OBU431" s="93"/>
      <c r="OBV431" s="93"/>
      <c r="OBW431" s="93"/>
      <c r="OBX431" s="93"/>
      <c r="OBY431" s="93"/>
      <c r="OBZ431" s="93"/>
      <c r="OCA431" s="93"/>
      <c r="OCB431" s="93"/>
      <c r="OCC431" s="93"/>
      <c r="OCD431" s="93"/>
      <c r="OCE431" s="93"/>
      <c r="OCF431" s="93"/>
      <c r="OCG431" s="93"/>
      <c r="OCH431" s="93"/>
      <c r="OCI431" s="93"/>
      <c r="OCJ431" s="93"/>
      <c r="OCK431" s="93"/>
      <c r="OCL431" s="93"/>
      <c r="OCM431" s="93"/>
      <c r="OCN431" s="93"/>
      <c r="OCO431" s="93"/>
      <c r="OCP431" s="93"/>
      <c r="OCQ431" s="93"/>
      <c r="OCR431" s="93"/>
      <c r="OCS431" s="93"/>
      <c r="OCT431" s="93"/>
      <c r="OCU431" s="93"/>
      <c r="OCV431" s="93"/>
      <c r="OCW431" s="93"/>
      <c r="OCX431" s="93"/>
      <c r="OCY431" s="93"/>
      <c r="OCZ431" s="93"/>
      <c r="ODA431" s="93"/>
      <c r="ODB431" s="93"/>
      <c r="ODC431" s="93"/>
      <c r="ODD431" s="93"/>
      <c r="ODE431" s="93"/>
      <c r="ODF431" s="93"/>
      <c r="ODG431" s="93"/>
      <c r="ODH431" s="93"/>
      <c r="ODI431" s="93"/>
      <c r="ODJ431" s="93"/>
      <c r="ODK431" s="93"/>
      <c r="ODL431" s="93"/>
      <c r="ODM431" s="93"/>
      <c r="ODN431" s="93"/>
      <c r="ODO431" s="93"/>
      <c r="ODP431" s="93"/>
      <c r="ODQ431" s="93"/>
      <c r="ODR431" s="93"/>
      <c r="ODS431" s="93"/>
      <c r="ODT431" s="93"/>
      <c r="ODU431" s="93"/>
      <c r="ODV431" s="93"/>
      <c r="ODW431" s="93"/>
      <c r="ODX431" s="93"/>
      <c r="ODY431" s="93"/>
      <c r="ODZ431" s="93"/>
      <c r="OEA431" s="93"/>
      <c r="OEB431" s="93"/>
      <c r="OEC431" s="93"/>
      <c r="OED431" s="93"/>
      <c r="OEE431" s="93"/>
      <c r="OEF431" s="93"/>
      <c r="OEG431" s="93"/>
      <c r="OEH431" s="93"/>
      <c r="OEI431" s="93"/>
      <c r="OEJ431" s="93"/>
      <c r="OEK431" s="93"/>
      <c r="OEL431" s="93"/>
      <c r="OEM431" s="93"/>
      <c r="OEN431" s="93"/>
      <c r="OEO431" s="93"/>
      <c r="OEP431" s="93"/>
      <c r="OEQ431" s="93"/>
      <c r="OER431" s="93"/>
      <c r="OES431" s="93"/>
      <c r="OET431" s="93"/>
      <c r="OEU431" s="93"/>
      <c r="OEV431" s="93"/>
      <c r="OEW431" s="93"/>
      <c r="OEX431" s="93"/>
      <c r="OEY431" s="93"/>
      <c r="OEZ431" s="93"/>
      <c r="OFA431" s="93"/>
      <c r="OFB431" s="93"/>
      <c r="OFC431" s="93"/>
      <c r="OFD431" s="93"/>
      <c r="OFE431" s="93"/>
      <c r="OFF431" s="93"/>
      <c r="OFG431" s="93"/>
      <c r="OFH431" s="93"/>
      <c r="OFI431" s="93"/>
      <c r="OFJ431" s="93"/>
      <c r="OFK431" s="93"/>
      <c r="OFL431" s="93"/>
      <c r="OFM431" s="93"/>
      <c r="OFN431" s="93"/>
      <c r="OFO431" s="93"/>
      <c r="OFP431" s="93"/>
      <c r="OFQ431" s="93"/>
      <c r="OFR431" s="93"/>
      <c r="OFS431" s="93"/>
      <c r="OFT431" s="93"/>
      <c r="OFU431" s="93"/>
      <c r="OFV431" s="93"/>
      <c r="OFW431" s="93"/>
      <c r="OFX431" s="93"/>
      <c r="OFY431" s="93"/>
      <c r="OFZ431" s="93"/>
      <c r="OGA431" s="93"/>
      <c r="OGB431" s="93"/>
      <c r="OGC431" s="93"/>
      <c r="OGD431" s="93"/>
      <c r="OGE431" s="93"/>
      <c r="OGF431" s="93"/>
      <c r="OGG431" s="93"/>
      <c r="OGH431" s="93"/>
      <c r="OGI431" s="93"/>
      <c r="OGJ431" s="93"/>
      <c r="OGK431" s="93"/>
      <c r="OGL431" s="93"/>
      <c r="OGM431" s="93"/>
      <c r="OGN431" s="93"/>
      <c r="OGO431" s="93"/>
      <c r="OGP431" s="93"/>
      <c r="OGQ431" s="93"/>
      <c r="OGR431" s="93"/>
      <c r="OGS431" s="93"/>
      <c r="OGT431" s="93"/>
      <c r="OGU431" s="93"/>
      <c r="OGV431" s="93"/>
      <c r="OGW431" s="93"/>
      <c r="OGX431" s="93"/>
      <c r="OGY431" s="93"/>
      <c r="OGZ431" s="93"/>
      <c r="OHA431" s="93"/>
      <c r="OHB431" s="93"/>
      <c r="OHC431" s="93"/>
      <c r="OHD431" s="93"/>
      <c r="OHE431" s="93"/>
      <c r="OHF431" s="93"/>
      <c r="OHG431" s="93"/>
      <c r="OHH431" s="93"/>
      <c r="OHI431" s="93"/>
      <c r="OHJ431" s="93"/>
      <c r="OHK431" s="93"/>
      <c r="OHL431" s="93"/>
      <c r="OHM431" s="93"/>
      <c r="OHN431" s="93"/>
      <c r="OHO431" s="93"/>
      <c r="OHP431" s="93"/>
      <c r="OHQ431" s="93"/>
      <c r="OHR431" s="93"/>
      <c r="OHS431" s="93"/>
      <c r="OHT431" s="93"/>
      <c r="OHU431" s="93"/>
      <c r="OHV431" s="93"/>
      <c r="OHW431" s="93"/>
      <c r="OHX431" s="93"/>
      <c r="OHY431" s="93"/>
      <c r="OHZ431" s="93"/>
      <c r="OIA431" s="93"/>
      <c r="OIB431" s="93"/>
      <c r="OIC431" s="93"/>
      <c r="OID431" s="93"/>
      <c r="OIE431" s="93"/>
      <c r="OIF431" s="93"/>
      <c r="OIG431" s="93"/>
      <c r="OIH431" s="93"/>
      <c r="OII431" s="93"/>
      <c r="OIJ431" s="93"/>
      <c r="OIK431" s="93"/>
      <c r="OIL431" s="93"/>
      <c r="OIM431" s="93"/>
      <c r="OIN431" s="93"/>
      <c r="OIO431" s="93"/>
      <c r="OIP431" s="93"/>
      <c r="OIQ431" s="93"/>
      <c r="OIR431" s="93"/>
      <c r="OIS431" s="93"/>
      <c r="OIT431" s="93"/>
      <c r="OIU431" s="93"/>
      <c r="OIV431" s="93"/>
      <c r="OIW431" s="93"/>
      <c r="OIX431" s="93"/>
      <c r="OIY431" s="93"/>
      <c r="OIZ431" s="93"/>
      <c r="OJA431" s="93"/>
      <c r="OJB431" s="93"/>
      <c r="OJC431" s="93"/>
      <c r="OJD431" s="93"/>
      <c r="OJE431" s="93"/>
      <c r="OJF431" s="93"/>
      <c r="OJG431" s="93"/>
      <c r="OJH431" s="93"/>
      <c r="OJI431" s="93"/>
      <c r="OJJ431" s="93"/>
      <c r="OJK431" s="93"/>
      <c r="OJL431" s="93"/>
      <c r="OJM431" s="93"/>
      <c r="OJN431" s="93"/>
      <c r="OJO431" s="93"/>
      <c r="OJP431" s="93"/>
      <c r="OJQ431" s="93"/>
      <c r="OJR431" s="93"/>
      <c r="OJS431" s="93"/>
      <c r="OJT431" s="93"/>
      <c r="OJU431" s="93"/>
      <c r="OJV431" s="93"/>
      <c r="OJW431" s="93"/>
      <c r="OJX431" s="93"/>
      <c r="OJY431" s="93"/>
      <c r="OJZ431" s="93"/>
      <c r="OKA431" s="93"/>
      <c r="OKB431" s="93"/>
      <c r="OKC431" s="93"/>
      <c r="OKD431" s="93"/>
      <c r="OKE431" s="93"/>
      <c r="OKF431" s="93"/>
      <c r="OKG431" s="93"/>
      <c r="OKH431" s="93"/>
      <c r="OKI431" s="93"/>
      <c r="OKJ431" s="93"/>
      <c r="OKK431" s="93"/>
      <c r="OKL431" s="93"/>
      <c r="OKM431" s="93"/>
      <c r="OKN431" s="93"/>
      <c r="OKO431" s="93"/>
      <c r="OKP431" s="93"/>
      <c r="OKQ431" s="93"/>
      <c r="OKR431" s="93"/>
      <c r="OKS431" s="93"/>
      <c r="OKT431" s="93"/>
      <c r="OKU431" s="93"/>
      <c r="OKV431" s="93"/>
      <c r="OKW431" s="93"/>
      <c r="OKX431" s="93"/>
      <c r="OKY431" s="93"/>
      <c r="OKZ431" s="93"/>
      <c r="OLA431" s="93"/>
      <c r="OLB431" s="93"/>
      <c r="OLC431" s="93"/>
      <c r="OLD431" s="93"/>
      <c r="OLE431" s="93"/>
      <c r="OLF431" s="93"/>
      <c r="OLG431" s="93"/>
      <c r="OLH431" s="93"/>
      <c r="OLI431" s="93"/>
      <c r="OLJ431" s="93"/>
      <c r="OLK431" s="93"/>
      <c r="OLL431" s="93"/>
      <c r="OLM431" s="93"/>
      <c r="OLN431" s="93"/>
      <c r="OLO431" s="93"/>
      <c r="OLP431" s="93"/>
      <c r="OLQ431" s="93"/>
      <c r="OLR431" s="93"/>
      <c r="OLS431" s="93"/>
      <c r="OLT431" s="93"/>
      <c r="OLU431" s="93"/>
      <c r="OLV431" s="93"/>
      <c r="OLW431" s="93"/>
      <c r="OLX431" s="93"/>
      <c r="OLY431" s="93"/>
      <c r="OLZ431" s="93"/>
      <c r="OMA431" s="93"/>
      <c r="OMB431" s="93"/>
      <c r="OMC431" s="93"/>
      <c r="OMD431" s="93"/>
      <c r="OME431" s="93"/>
      <c r="OMF431" s="93"/>
      <c r="OMG431" s="93"/>
      <c r="OMH431" s="93"/>
      <c r="OMI431" s="93"/>
      <c r="OMJ431" s="93"/>
      <c r="OMK431" s="93"/>
      <c r="OML431" s="93"/>
      <c r="OMM431" s="93"/>
      <c r="OMN431" s="93"/>
      <c r="OMO431" s="93"/>
      <c r="OMP431" s="93"/>
      <c r="OMQ431" s="93"/>
      <c r="OMR431" s="93"/>
      <c r="OMS431" s="93"/>
      <c r="OMT431" s="93"/>
      <c r="OMU431" s="93"/>
      <c r="OMV431" s="93"/>
      <c r="OMW431" s="93"/>
      <c r="OMX431" s="93"/>
      <c r="OMY431" s="93"/>
      <c r="OMZ431" s="93"/>
      <c r="ONA431" s="93"/>
      <c r="ONB431" s="93"/>
      <c r="ONC431" s="93"/>
      <c r="OND431" s="93"/>
      <c r="ONE431" s="93"/>
      <c r="ONF431" s="93"/>
      <c r="ONG431" s="93"/>
      <c r="ONH431" s="93"/>
      <c r="ONI431" s="93"/>
      <c r="ONJ431" s="93"/>
      <c r="ONK431" s="93"/>
      <c r="ONL431" s="93"/>
      <c r="ONM431" s="93"/>
      <c r="ONN431" s="93"/>
      <c r="ONO431" s="93"/>
      <c r="ONP431" s="93"/>
      <c r="ONQ431" s="93"/>
      <c r="ONR431" s="93"/>
      <c r="ONS431" s="93"/>
      <c r="ONT431" s="93"/>
      <c r="ONU431" s="93"/>
      <c r="ONV431" s="93"/>
      <c r="ONW431" s="93"/>
      <c r="ONX431" s="93"/>
      <c r="ONY431" s="93"/>
      <c r="ONZ431" s="93"/>
      <c r="OOA431" s="93"/>
      <c r="OOB431" s="93"/>
      <c r="OOC431" s="93"/>
      <c r="OOD431" s="93"/>
      <c r="OOE431" s="93"/>
      <c r="OOF431" s="93"/>
      <c r="OOG431" s="93"/>
      <c r="OOH431" s="93"/>
      <c r="OOI431" s="93"/>
      <c r="OOJ431" s="93"/>
      <c r="OOK431" s="93"/>
      <c r="OOL431" s="93"/>
      <c r="OOM431" s="93"/>
      <c r="OON431" s="93"/>
      <c r="OOO431" s="93"/>
      <c r="OOP431" s="93"/>
      <c r="OOQ431" s="93"/>
      <c r="OOR431" s="93"/>
      <c r="OOS431" s="93"/>
      <c r="OOT431" s="93"/>
      <c r="OOU431" s="93"/>
      <c r="OOV431" s="93"/>
      <c r="OOW431" s="93"/>
      <c r="OOX431" s="93"/>
      <c r="OOY431" s="93"/>
      <c r="OOZ431" s="93"/>
      <c r="OPA431" s="93"/>
      <c r="OPB431" s="93"/>
      <c r="OPC431" s="93"/>
      <c r="OPD431" s="93"/>
      <c r="OPE431" s="93"/>
      <c r="OPF431" s="93"/>
      <c r="OPG431" s="93"/>
      <c r="OPH431" s="93"/>
      <c r="OPI431" s="93"/>
      <c r="OPJ431" s="93"/>
      <c r="OPK431" s="93"/>
      <c r="OPL431" s="93"/>
      <c r="OPM431" s="93"/>
      <c r="OPN431" s="93"/>
      <c r="OPO431" s="93"/>
      <c r="OPP431" s="93"/>
      <c r="OPQ431" s="93"/>
      <c r="OPR431" s="93"/>
      <c r="OPS431" s="93"/>
      <c r="OPT431" s="93"/>
      <c r="OPU431" s="93"/>
      <c r="OPV431" s="93"/>
      <c r="OPW431" s="93"/>
      <c r="OPX431" s="93"/>
      <c r="OPY431" s="93"/>
      <c r="OPZ431" s="93"/>
      <c r="OQA431" s="93"/>
      <c r="OQB431" s="93"/>
      <c r="OQC431" s="93"/>
      <c r="OQD431" s="93"/>
      <c r="OQE431" s="93"/>
      <c r="OQF431" s="93"/>
      <c r="OQG431" s="93"/>
      <c r="OQH431" s="93"/>
      <c r="OQI431" s="93"/>
      <c r="OQJ431" s="93"/>
      <c r="OQK431" s="93"/>
      <c r="OQL431" s="93"/>
      <c r="OQM431" s="93"/>
      <c r="OQN431" s="93"/>
      <c r="OQO431" s="93"/>
      <c r="OQP431" s="93"/>
      <c r="OQQ431" s="93"/>
      <c r="OQR431" s="93"/>
      <c r="OQS431" s="93"/>
      <c r="OQT431" s="93"/>
      <c r="OQU431" s="93"/>
      <c r="OQV431" s="93"/>
      <c r="OQW431" s="93"/>
      <c r="OQX431" s="93"/>
      <c r="OQY431" s="93"/>
      <c r="OQZ431" s="93"/>
      <c r="ORA431" s="93"/>
      <c r="ORB431" s="93"/>
      <c r="ORC431" s="93"/>
      <c r="ORD431" s="93"/>
      <c r="ORE431" s="93"/>
      <c r="ORF431" s="93"/>
      <c r="ORG431" s="93"/>
      <c r="ORH431" s="93"/>
      <c r="ORI431" s="93"/>
      <c r="ORJ431" s="93"/>
      <c r="ORK431" s="93"/>
      <c r="ORL431" s="93"/>
      <c r="ORM431" s="93"/>
      <c r="ORN431" s="93"/>
      <c r="ORO431" s="93"/>
      <c r="ORP431" s="93"/>
      <c r="ORQ431" s="93"/>
      <c r="ORR431" s="93"/>
      <c r="ORS431" s="93"/>
      <c r="ORT431" s="93"/>
      <c r="ORU431" s="93"/>
      <c r="ORV431" s="93"/>
      <c r="ORW431" s="93"/>
      <c r="ORX431" s="93"/>
      <c r="ORY431" s="93"/>
      <c r="ORZ431" s="93"/>
      <c r="OSA431" s="93"/>
      <c r="OSB431" s="93"/>
      <c r="OSC431" s="93"/>
      <c r="OSD431" s="93"/>
      <c r="OSE431" s="93"/>
      <c r="OSF431" s="93"/>
      <c r="OSG431" s="93"/>
      <c r="OSH431" s="93"/>
      <c r="OSI431" s="93"/>
      <c r="OSJ431" s="93"/>
      <c r="OSK431" s="93"/>
      <c r="OSL431" s="93"/>
      <c r="OSM431" s="93"/>
      <c r="OSN431" s="93"/>
      <c r="OSO431" s="93"/>
      <c r="OSP431" s="93"/>
      <c r="OSQ431" s="93"/>
      <c r="OSR431" s="93"/>
      <c r="OSS431" s="93"/>
      <c r="OST431" s="93"/>
      <c r="OSU431" s="93"/>
      <c r="OSV431" s="93"/>
      <c r="OSW431" s="93"/>
      <c r="OSX431" s="93"/>
      <c r="OSY431" s="93"/>
      <c r="OSZ431" s="93"/>
      <c r="OTA431" s="93"/>
      <c r="OTB431" s="93"/>
      <c r="OTC431" s="93"/>
      <c r="OTD431" s="93"/>
      <c r="OTE431" s="93"/>
      <c r="OTF431" s="93"/>
      <c r="OTG431" s="93"/>
      <c r="OTH431" s="93"/>
      <c r="OTI431" s="93"/>
      <c r="OTJ431" s="93"/>
      <c r="OTK431" s="93"/>
      <c r="OTL431" s="93"/>
      <c r="OTM431" s="93"/>
      <c r="OTN431" s="93"/>
      <c r="OTO431" s="93"/>
      <c r="OTP431" s="93"/>
      <c r="OTQ431" s="93"/>
      <c r="OTR431" s="93"/>
      <c r="OTS431" s="93"/>
      <c r="OTT431" s="93"/>
      <c r="OTU431" s="93"/>
      <c r="OTV431" s="93"/>
      <c r="OTW431" s="93"/>
      <c r="OTX431" s="93"/>
      <c r="OTY431" s="93"/>
      <c r="OTZ431" s="93"/>
      <c r="OUA431" s="93"/>
      <c r="OUB431" s="93"/>
      <c r="OUC431" s="93"/>
      <c r="OUD431" s="93"/>
      <c r="OUE431" s="93"/>
      <c r="OUF431" s="93"/>
      <c r="OUG431" s="93"/>
      <c r="OUH431" s="93"/>
      <c r="OUI431" s="93"/>
      <c r="OUJ431" s="93"/>
      <c r="OUK431" s="93"/>
      <c r="OUL431" s="93"/>
      <c r="OUM431" s="93"/>
      <c r="OUN431" s="93"/>
      <c r="OUO431" s="93"/>
      <c r="OUP431" s="93"/>
      <c r="OUQ431" s="93"/>
      <c r="OUR431" s="93"/>
      <c r="OUS431" s="93"/>
      <c r="OUT431" s="93"/>
      <c r="OUU431" s="93"/>
      <c r="OUV431" s="93"/>
      <c r="OUW431" s="93"/>
      <c r="OUX431" s="93"/>
      <c r="OUY431" s="93"/>
      <c r="OUZ431" s="93"/>
      <c r="OVA431" s="93"/>
      <c r="OVB431" s="93"/>
      <c r="OVC431" s="93"/>
      <c r="OVD431" s="93"/>
      <c r="OVE431" s="93"/>
      <c r="OVF431" s="93"/>
      <c r="OVG431" s="93"/>
      <c r="OVH431" s="93"/>
      <c r="OVI431" s="93"/>
      <c r="OVJ431" s="93"/>
      <c r="OVK431" s="93"/>
      <c r="OVL431" s="93"/>
      <c r="OVM431" s="93"/>
      <c r="OVN431" s="93"/>
      <c r="OVO431" s="93"/>
      <c r="OVP431" s="93"/>
      <c r="OVQ431" s="93"/>
      <c r="OVR431" s="93"/>
      <c r="OVS431" s="93"/>
      <c r="OVT431" s="93"/>
      <c r="OVU431" s="93"/>
      <c r="OVV431" s="93"/>
      <c r="OVW431" s="93"/>
      <c r="OVX431" s="93"/>
      <c r="OVY431" s="93"/>
      <c r="OVZ431" s="93"/>
      <c r="OWA431" s="93"/>
      <c r="OWB431" s="93"/>
      <c r="OWC431" s="93"/>
      <c r="OWD431" s="93"/>
      <c r="OWE431" s="93"/>
      <c r="OWF431" s="93"/>
      <c r="OWG431" s="93"/>
      <c r="OWH431" s="93"/>
      <c r="OWI431" s="93"/>
      <c r="OWJ431" s="93"/>
      <c r="OWK431" s="93"/>
      <c r="OWL431" s="93"/>
      <c r="OWM431" s="93"/>
      <c r="OWN431" s="93"/>
      <c r="OWO431" s="93"/>
      <c r="OWP431" s="93"/>
      <c r="OWQ431" s="93"/>
      <c r="OWR431" s="93"/>
      <c r="OWS431" s="93"/>
      <c r="OWT431" s="93"/>
      <c r="OWU431" s="93"/>
      <c r="OWV431" s="93"/>
      <c r="OWW431" s="93"/>
      <c r="OWX431" s="93"/>
      <c r="OWY431" s="93"/>
      <c r="OWZ431" s="93"/>
      <c r="OXA431" s="93"/>
      <c r="OXB431" s="93"/>
      <c r="OXC431" s="93"/>
      <c r="OXD431" s="93"/>
      <c r="OXE431" s="93"/>
      <c r="OXF431" s="93"/>
      <c r="OXG431" s="93"/>
      <c r="OXH431" s="93"/>
      <c r="OXI431" s="93"/>
      <c r="OXJ431" s="93"/>
      <c r="OXK431" s="93"/>
      <c r="OXL431" s="93"/>
      <c r="OXM431" s="93"/>
      <c r="OXN431" s="93"/>
      <c r="OXO431" s="93"/>
      <c r="OXP431" s="93"/>
      <c r="OXQ431" s="93"/>
      <c r="OXR431" s="93"/>
      <c r="OXS431" s="93"/>
      <c r="OXT431" s="93"/>
      <c r="OXU431" s="93"/>
      <c r="OXV431" s="93"/>
      <c r="OXW431" s="93"/>
      <c r="OXX431" s="93"/>
      <c r="OXY431" s="93"/>
      <c r="OXZ431" s="93"/>
      <c r="OYA431" s="93"/>
      <c r="OYB431" s="93"/>
      <c r="OYC431" s="93"/>
      <c r="OYD431" s="93"/>
      <c r="OYE431" s="93"/>
      <c r="OYF431" s="93"/>
      <c r="OYG431" s="93"/>
      <c r="OYH431" s="93"/>
      <c r="OYI431" s="93"/>
      <c r="OYJ431" s="93"/>
      <c r="OYK431" s="93"/>
      <c r="OYL431" s="93"/>
      <c r="OYM431" s="93"/>
      <c r="OYN431" s="93"/>
      <c r="OYO431" s="93"/>
      <c r="OYP431" s="93"/>
      <c r="OYQ431" s="93"/>
      <c r="OYR431" s="93"/>
      <c r="OYS431" s="93"/>
      <c r="OYT431" s="93"/>
      <c r="OYU431" s="93"/>
      <c r="OYV431" s="93"/>
      <c r="OYW431" s="93"/>
      <c r="OYX431" s="93"/>
      <c r="OYY431" s="93"/>
      <c r="OYZ431" s="93"/>
      <c r="OZA431" s="93"/>
      <c r="OZB431" s="93"/>
      <c r="OZC431" s="93"/>
      <c r="OZD431" s="93"/>
      <c r="OZE431" s="93"/>
      <c r="OZF431" s="93"/>
      <c r="OZG431" s="93"/>
      <c r="OZH431" s="93"/>
      <c r="OZI431" s="93"/>
      <c r="OZJ431" s="93"/>
      <c r="OZK431" s="93"/>
      <c r="OZL431" s="93"/>
      <c r="OZM431" s="93"/>
      <c r="OZN431" s="93"/>
      <c r="OZO431" s="93"/>
      <c r="OZP431" s="93"/>
      <c r="OZQ431" s="93"/>
      <c r="OZR431" s="93"/>
      <c r="OZS431" s="93"/>
      <c r="OZT431" s="93"/>
      <c r="OZU431" s="93"/>
      <c r="OZV431" s="93"/>
      <c r="OZW431" s="93"/>
      <c r="OZX431" s="93"/>
      <c r="OZY431" s="93"/>
      <c r="OZZ431" s="93"/>
      <c r="PAA431" s="93"/>
      <c r="PAB431" s="93"/>
      <c r="PAC431" s="93"/>
      <c r="PAD431" s="93"/>
      <c r="PAE431" s="93"/>
      <c r="PAF431" s="93"/>
      <c r="PAG431" s="93"/>
      <c r="PAH431" s="93"/>
      <c r="PAI431" s="93"/>
      <c r="PAJ431" s="93"/>
      <c r="PAK431" s="93"/>
      <c r="PAL431" s="93"/>
      <c r="PAM431" s="93"/>
      <c r="PAN431" s="93"/>
      <c r="PAO431" s="93"/>
      <c r="PAP431" s="93"/>
      <c r="PAQ431" s="93"/>
      <c r="PAR431" s="93"/>
      <c r="PAS431" s="93"/>
      <c r="PAT431" s="93"/>
      <c r="PAU431" s="93"/>
      <c r="PAV431" s="93"/>
      <c r="PAW431" s="93"/>
      <c r="PAX431" s="93"/>
      <c r="PAY431" s="93"/>
      <c r="PAZ431" s="93"/>
      <c r="PBA431" s="93"/>
      <c r="PBB431" s="93"/>
      <c r="PBC431" s="93"/>
      <c r="PBD431" s="93"/>
      <c r="PBE431" s="93"/>
      <c r="PBF431" s="93"/>
      <c r="PBG431" s="93"/>
      <c r="PBH431" s="93"/>
      <c r="PBI431" s="93"/>
      <c r="PBJ431" s="93"/>
      <c r="PBK431" s="93"/>
      <c r="PBL431" s="93"/>
      <c r="PBM431" s="93"/>
      <c r="PBN431" s="93"/>
      <c r="PBO431" s="93"/>
      <c r="PBP431" s="93"/>
      <c r="PBQ431" s="93"/>
      <c r="PBR431" s="93"/>
      <c r="PBS431" s="93"/>
      <c r="PBT431" s="93"/>
      <c r="PBU431" s="93"/>
      <c r="PBV431" s="93"/>
      <c r="PBW431" s="93"/>
      <c r="PBX431" s="93"/>
      <c r="PBY431" s="93"/>
      <c r="PBZ431" s="93"/>
      <c r="PCA431" s="93"/>
      <c r="PCB431" s="93"/>
      <c r="PCC431" s="93"/>
      <c r="PCD431" s="93"/>
      <c r="PCE431" s="93"/>
      <c r="PCF431" s="93"/>
      <c r="PCG431" s="93"/>
      <c r="PCH431" s="93"/>
      <c r="PCI431" s="93"/>
      <c r="PCJ431" s="93"/>
      <c r="PCK431" s="93"/>
      <c r="PCL431" s="93"/>
      <c r="PCM431" s="93"/>
      <c r="PCN431" s="93"/>
      <c r="PCO431" s="93"/>
      <c r="PCP431" s="93"/>
      <c r="PCQ431" s="93"/>
      <c r="PCR431" s="93"/>
      <c r="PCS431" s="93"/>
      <c r="PCT431" s="93"/>
      <c r="PCU431" s="93"/>
      <c r="PCV431" s="93"/>
      <c r="PCW431" s="93"/>
      <c r="PCX431" s="93"/>
      <c r="PCY431" s="93"/>
      <c r="PCZ431" s="93"/>
      <c r="PDA431" s="93"/>
      <c r="PDB431" s="93"/>
      <c r="PDC431" s="93"/>
      <c r="PDD431" s="93"/>
      <c r="PDE431" s="93"/>
      <c r="PDF431" s="93"/>
      <c r="PDG431" s="93"/>
      <c r="PDH431" s="93"/>
      <c r="PDI431" s="93"/>
      <c r="PDJ431" s="93"/>
      <c r="PDK431" s="93"/>
      <c r="PDL431" s="93"/>
      <c r="PDM431" s="93"/>
      <c r="PDN431" s="93"/>
      <c r="PDO431" s="93"/>
      <c r="PDP431" s="93"/>
      <c r="PDQ431" s="93"/>
      <c r="PDR431" s="93"/>
      <c r="PDS431" s="93"/>
      <c r="PDT431" s="93"/>
      <c r="PDU431" s="93"/>
      <c r="PDV431" s="93"/>
      <c r="PDW431" s="93"/>
      <c r="PDX431" s="93"/>
      <c r="PDY431" s="93"/>
      <c r="PDZ431" s="93"/>
      <c r="PEA431" s="93"/>
      <c r="PEB431" s="93"/>
      <c r="PEC431" s="93"/>
      <c r="PED431" s="93"/>
      <c r="PEE431" s="93"/>
      <c r="PEF431" s="93"/>
      <c r="PEG431" s="93"/>
      <c r="PEH431" s="93"/>
      <c r="PEI431" s="93"/>
      <c r="PEJ431" s="93"/>
      <c r="PEK431" s="93"/>
      <c r="PEL431" s="93"/>
      <c r="PEM431" s="93"/>
      <c r="PEN431" s="93"/>
      <c r="PEO431" s="93"/>
      <c r="PEP431" s="93"/>
      <c r="PEQ431" s="93"/>
      <c r="PER431" s="93"/>
      <c r="PES431" s="93"/>
      <c r="PET431" s="93"/>
      <c r="PEU431" s="93"/>
      <c r="PEV431" s="93"/>
      <c r="PEW431" s="93"/>
      <c r="PEX431" s="93"/>
      <c r="PEY431" s="93"/>
      <c r="PEZ431" s="93"/>
      <c r="PFA431" s="93"/>
      <c r="PFB431" s="93"/>
      <c r="PFC431" s="93"/>
      <c r="PFD431" s="93"/>
      <c r="PFE431" s="93"/>
      <c r="PFF431" s="93"/>
      <c r="PFG431" s="93"/>
      <c r="PFH431" s="93"/>
      <c r="PFI431" s="93"/>
      <c r="PFJ431" s="93"/>
      <c r="PFK431" s="93"/>
      <c r="PFL431" s="93"/>
      <c r="PFM431" s="93"/>
      <c r="PFN431" s="93"/>
      <c r="PFO431" s="93"/>
      <c r="PFP431" s="93"/>
      <c r="PFQ431" s="93"/>
      <c r="PFR431" s="93"/>
      <c r="PFS431" s="93"/>
      <c r="PFT431" s="93"/>
      <c r="PFU431" s="93"/>
      <c r="PFV431" s="93"/>
      <c r="PFW431" s="93"/>
      <c r="PFX431" s="93"/>
      <c r="PFY431" s="93"/>
      <c r="PFZ431" s="93"/>
      <c r="PGA431" s="93"/>
      <c r="PGB431" s="93"/>
      <c r="PGC431" s="93"/>
      <c r="PGD431" s="93"/>
      <c r="PGE431" s="93"/>
      <c r="PGF431" s="93"/>
      <c r="PGG431" s="93"/>
      <c r="PGH431" s="93"/>
      <c r="PGI431" s="93"/>
      <c r="PGJ431" s="93"/>
      <c r="PGK431" s="93"/>
      <c r="PGL431" s="93"/>
      <c r="PGM431" s="93"/>
      <c r="PGN431" s="93"/>
      <c r="PGO431" s="93"/>
      <c r="PGP431" s="93"/>
      <c r="PGQ431" s="93"/>
      <c r="PGR431" s="93"/>
      <c r="PGS431" s="93"/>
      <c r="PGT431" s="93"/>
      <c r="PGU431" s="93"/>
      <c r="PGV431" s="93"/>
      <c r="PGW431" s="93"/>
      <c r="PGX431" s="93"/>
      <c r="PGY431" s="93"/>
      <c r="PGZ431" s="93"/>
      <c r="PHA431" s="93"/>
      <c r="PHB431" s="93"/>
      <c r="PHC431" s="93"/>
      <c r="PHD431" s="93"/>
      <c r="PHE431" s="93"/>
      <c r="PHF431" s="93"/>
      <c r="PHG431" s="93"/>
      <c r="PHH431" s="93"/>
      <c r="PHI431" s="93"/>
      <c r="PHJ431" s="93"/>
      <c r="PHK431" s="93"/>
      <c r="PHL431" s="93"/>
      <c r="PHM431" s="93"/>
      <c r="PHN431" s="93"/>
      <c r="PHO431" s="93"/>
      <c r="PHP431" s="93"/>
      <c r="PHQ431" s="93"/>
      <c r="PHR431" s="93"/>
      <c r="PHS431" s="93"/>
      <c r="PHT431" s="93"/>
      <c r="PHU431" s="93"/>
      <c r="PHV431" s="93"/>
      <c r="PHW431" s="93"/>
      <c r="PHX431" s="93"/>
      <c r="PHY431" s="93"/>
      <c r="PHZ431" s="93"/>
      <c r="PIA431" s="93"/>
      <c r="PIB431" s="93"/>
      <c r="PIC431" s="93"/>
      <c r="PID431" s="93"/>
      <c r="PIE431" s="93"/>
      <c r="PIF431" s="93"/>
      <c r="PIG431" s="93"/>
      <c r="PIH431" s="93"/>
      <c r="PII431" s="93"/>
      <c r="PIJ431" s="93"/>
      <c r="PIK431" s="93"/>
      <c r="PIL431" s="93"/>
      <c r="PIM431" s="93"/>
      <c r="PIN431" s="93"/>
      <c r="PIO431" s="93"/>
      <c r="PIP431" s="93"/>
      <c r="PIQ431" s="93"/>
      <c r="PIR431" s="93"/>
      <c r="PIS431" s="93"/>
      <c r="PIT431" s="93"/>
      <c r="PIU431" s="93"/>
      <c r="PIV431" s="93"/>
      <c r="PIW431" s="93"/>
      <c r="PIX431" s="93"/>
      <c r="PIY431" s="93"/>
      <c r="PIZ431" s="93"/>
      <c r="PJA431" s="93"/>
      <c r="PJB431" s="93"/>
      <c r="PJC431" s="93"/>
      <c r="PJD431" s="93"/>
      <c r="PJE431" s="93"/>
      <c r="PJF431" s="93"/>
      <c r="PJG431" s="93"/>
      <c r="PJH431" s="93"/>
      <c r="PJI431" s="93"/>
      <c r="PJJ431" s="93"/>
      <c r="PJK431" s="93"/>
      <c r="PJL431" s="93"/>
      <c r="PJM431" s="93"/>
      <c r="PJN431" s="93"/>
      <c r="PJO431" s="93"/>
      <c r="PJP431" s="93"/>
      <c r="PJQ431" s="93"/>
      <c r="PJR431" s="93"/>
      <c r="PJS431" s="93"/>
      <c r="PJT431" s="93"/>
      <c r="PJU431" s="93"/>
      <c r="PJV431" s="93"/>
      <c r="PJW431" s="93"/>
      <c r="PJX431" s="93"/>
      <c r="PJY431" s="93"/>
      <c r="PJZ431" s="93"/>
      <c r="PKA431" s="93"/>
      <c r="PKB431" s="93"/>
      <c r="PKC431" s="93"/>
      <c r="PKD431" s="93"/>
      <c r="PKE431" s="93"/>
      <c r="PKF431" s="93"/>
      <c r="PKG431" s="93"/>
      <c r="PKH431" s="93"/>
      <c r="PKI431" s="93"/>
      <c r="PKJ431" s="93"/>
      <c r="PKK431" s="93"/>
      <c r="PKL431" s="93"/>
      <c r="PKM431" s="93"/>
      <c r="PKN431" s="93"/>
      <c r="PKO431" s="93"/>
      <c r="PKP431" s="93"/>
      <c r="PKQ431" s="93"/>
      <c r="PKR431" s="93"/>
      <c r="PKS431" s="93"/>
      <c r="PKT431" s="93"/>
      <c r="PKU431" s="93"/>
      <c r="PKV431" s="93"/>
      <c r="PKW431" s="93"/>
      <c r="PKX431" s="93"/>
      <c r="PKY431" s="93"/>
      <c r="PKZ431" s="93"/>
      <c r="PLA431" s="93"/>
      <c r="PLB431" s="93"/>
      <c r="PLC431" s="93"/>
      <c r="PLD431" s="93"/>
      <c r="PLE431" s="93"/>
      <c r="PLF431" s="93"/>
      <c r="PLG431" s="93"/>
      <c r="PLH431" s="93"/>
      <c r="PLI431" s="93"/>
      <c r="PLJ431" s="93"/>
      <c r="PLK431" s="93"/>
      <c r="PLL431" s="93"/>
      <c r="PLM431" s="93"/>
      <c r="PLN431" s="93"/>
      <c r="PLO431" s="93"/>
      <c r="PLP431" s="93"/>
      <c r="PLQ431" s="93"/>
      <c r="PLR431" s="93"/>
      <c r="PLS431" s="93"/>
      <c r="PLT431" s="93"/>
      <c r="PLU431" s="93"/>
      <c r="PLV431" s="93"/>
      <c r="PLW431" s="93"/>
      <c r="PLX431" s="93"/>
      <c r="PLY431" s="93"/>
      <c r="PLZ431" s="93"/>
      <c r="PMA431" s="93"/>
      <c r="PMB431" s="93"/>
      <c r="PMC431" s="93"/>
      <c r="PMD431" s="93"/>
      <c r="PME431" s="93"/>
      <c r="PMF431" s="93"/>
      <c r="PMG431" s="93"/>
      <c r="PMH431" s="93"/>
      <c r="PMI431" s="93"/>
      <c r="PMJ431" s="93"/>
      <c r="PMK431" s="93"/>
      <c r="PML431" s="93"/>
      <c r="PMM431" s="93"/>
      <c r="PMN431" s="93"/>
      <c r="PMO431" s="93"/>
      <c r="PMP431" s="93"/>
      <c r="PMQ431" s="93"/>
      <c r="PMR431" s="93"/>
      <c r="PMS431" s="93"/>
      <c r="PMT431" s="93"/>
      <c r="PMU431" s="93"/>
      <c r="PMV431" s="93"/>
      <c r="PMW431" s="93"/>
      <c r="PMX431" s="93"/>
      <c r="PMY431" s="93"/>
      <c r="PMZ431" s="93"/>
      <c r="PNA431" s="93"/>
      <c r="PNB431" s="93"/>
      <c r="PNC431" s="93"/>
      <c r="PND431" s="93"/>
      <c r="PNE431" s="93"/>
      <c r="PNF431" s="93"/>
      <c r="PNG431" s="93"/>
      <c r="PNH431" s="93"/>
      <c r="PNI431" s="93"/>
      <c r="PNJ431" s="93"/>
      <c r="PNK431" s="93"/>
      <c r="PNL431" s="93"/>
      <c r="PNM431" s="93"/>
      <c r="PNN431" s="93"/>
      <c r="PNO431" s="93"/>
      <c r="PNP431" s="93"/>
      <c r="PNQ431" s="93"/>
      <c r="PNR431" s="93"/>
      <c r="PNS431" s="93"/>
      <c r="PNT431" s="93"/>
      <c r="PNU431" s="93"/>
      <c r="PNV431" s="93"/>
      <c r="PNW431" s="93"/>
      <c r="PNX431" s="93"/>
      <c r="PNY431" s="93"/>
      <c r="PNZ431" s="93"/>
      <c r="POA431" s="93"/>
      <c r="POB431" s="93"/>
      <c r="POC431" s="93"/>
      <c r="POD431" s="93"/>
      <c r="POE431" s="93"/>
      <c r="POF431" s="93"/>
      <c r="POG431" s="93"/>
      <c r="POH431" s="93"/>
      <c r="POI431" s="93"/>
      <c r="POJ431" s="93"/>
      <c r="POK431" s="93"/>
      <c r="POL431" s="93"/>
      <c r="POM431" s="93"/>
      <c r="PON431" s="93"/>
      <c r="POO431" s="93"/>
      <c r="POP431" s="93"/>
      <c r="POQ431" s="93"/>
      <c r="POR431" s="93"/>
      <c r="POS431" s="93"/>
      <c r="POT431" s="93"/>
      <c r="POU431" s="93"/>
      <c r="POV431" s="93"/>
      <c r="POW431" s="93"/>
      <c r="POX431" s="93"/>
      <c r="POY431" s="93"/>
      <c r="POZ431" s="93"/>
      <c r="PPA431" s="93"/>
      <c r="PPB431" s="93"/>
      <c r="PPC431" s="93"/>
      <c r="PPD431" s="93"/>
      <c r="PPE431" s="93"/>
      <c r="PPF431" s="93"/>
      <c r="PPG431" s="93"/>
      <c r="PPH431" s="93"/>
      <c r="PPI431" s="93"/>
      <c r="PPJ431" s="93"/>
      <c r="PPK431" s="93"/>
      <c r="PPL431" s="93"/>
      <c r="PPM431" s="93"/>
      <c r="PPN431" s="93"/>
      <c r="PPO431" s="93"/>
      <c r="PPP431" s="93"/>
      <c r="PPQ431" s="93"/>
      <c r="PPR431" s="93"/>
      <c r="PPS431" s="93"/>
      <c r="PPT431" s="93"/>
      <c r="PPU431" s="93"/>
      <c r="PPV431" s="93"/>
      <c r="PPW431" s="93"/>
      <c r="PPX431" s="93"/>
      <c r="PPY431" s="93"/>
      <c r="PPZ431" s="93"/>
      <c r="PQA431" s="93"/>
      <c r="PQB431" s="93"/>
      <c r="PQC431" s="93"/>
      <c r="PQD431" s="93"/>
      <c r="PQE431" s="93"/>
      <c r="PQF431" s="93"/>
      <c r="PQG431" s="93"/>
      <c r="PQH431" s="93"/>
      <c r="PQI431" s="93"/>
      <c r="PQJ431" s="93"/>
      <c r="PQK431" s="93"/>
      <c r="PQL431" s="93"/>
      <c r="PQM431" s="93"/>
      <c r="PQN431" s="93"/>
      <c r="PQO431" s="93"/>
      <c r="PQP431" s="93"/>
      <c r="PQQ431" s="93"/>
      <c r="PQR431" s="93"/>
      <c r="PQS431" s="93"/>
      <c r="PQT431" s="93"/>
      <c r="PQU431" s="93"/>
      <c r="PQV431" s="93"/>
      <c r="PQW431" s="93"/>
      <c r="PQX431" s="93"/>
      <c r="PQY431" s="93"/>
      <c r="PQZ431" s="93"/>
      <c r="PRA431" s="93"/>
      <c r="PRB431" s="93"/>
      <c r="PRC431" s="93"/>
      <c r="PRD431" s="93"/>
      <c r="PRE431" s="93"/>
      <c r="PRF431" s="93"/>
      <c r="PRG431" s="93"/>
      <c r="PRH431" s="93"/>
      <c r="PRI431" s="93"/>
      <c r="PRJ431" s="93"/>
      <c r="PRK431" s="93"/>
      <c r="PRL431" s="93"/>
      <c r="PRM431" s="93"/>
      <c r="PRN431" s="93"/>
      <c r="PRO431" s="93"/>
      <c r="PRP431" s="93"/>
      <c r="PRQ431" s="93"/>
      <c r="PRR431" s="93"/>
      <c r="PRS431" s="93"/>
      <c r="PRT431" s="93"/>
      <c r="PRU431" s="93"/>
      <c r="PRV431" s="93"/>
      <c r="PRW431" s="93"/>
      <c r="PRX431" s="93"/>
      <c r="PRY431" s="93"/>
      <c r="PRZ431" s="93"/>
      <c r="PSA431" s="93"/>
      <c r="PSB431" s="93"/>
      <c r="PSC431" s="93"/>
      <c r="PSD431" s="93"/>
      <c r="PSE431" s="93"/>
      <c r="PSF431" s="93"/>
      <c r="PSG431" s="93"/>
      <c r="PSH431" s="93"/>
      <c r="PSI431" s="93"/>
      <c r="PSJ431" s="93"/>
      <c r="PSK431" s="93"/>
      <c r="PSL431" s="93"/>
      <c r="PSM431" s="93"/>
      <c r="PSN431" s="93"/>
      <c r="PSO431" s="93"/>
      <c r="PSP431" s="93"/>
      <c r="PSQ431" s="93"/>
      <c r="PSR431" s="93"/>
      <c r="PSS431" s="93"/>
      <c r="PST431" s="93"/>
      <c r="PSU431" s="93"/>
      <c r="PSV431" s="93"/>
      <c r="PSW431" s="93"/>
      <c r="PSX431" s="93"/>
      <c r="PSY431" s="93"/>
      <c r="PSZ431" s="93"/>
      <c r="PTA431" s="93"/>
      <c r="PTB431" s="93"/>
      <c r="PTC431" s="93"/>
      <c r="PTD431" s="93"/>
      <c r="PTE431" s="93"/>
      <c r="PTF431" s="93"/>
      <c r="PTG431" s="93"/>
      <c r="PTH431" s="93"/>
      <c r="PTI431" s="93"/>
      <c r="PTJ431" s="93"/>
      <c r="PTK431" s="93"/>
      <c r="PTL431" s="93"/>
      <c r="PTM431" s="93"/>
      <c r="PTN431" s="93"/>
      <c r="PTO431" s="93"/>
      <c r="PTP431" s="93"/>
      <c r="PTQ431" s="93"/>
      <c r="PTR431" s="93"/>
      <c r="PTS431" s="93"/>
      <c r="PTT431" s="93"/>
      <c r="PTU431" s="93"/>
      <c r="PTV431" s="93"/>
      <c r="PTW431" s="93"/>
      <c r="PTX431" s="93"/>
      <c r="PTY431" s="93"/>
      <c r="PTZ431" s="93"/>
      <c r="PUA431" s="93"/>
      <c r="PUB431" s="93"/>
      <c r="PUC431" s="93"/>
      <c r="PUD431" s="93"/>
      <c r="PUE431" s="93"/>
      <c r="PUF431" s="93"/>
      <c r="PUG431" s="93"/>
      <c r="PUH431" s="93"/>
      <c r="PUI431" s="93"/>
      <c r="PUJ431" s="93"/>
      <c r="PUK431" s="93"/>
      <c r="PUL431" s="93"/>
      <c r="PUM431" s="93"/>
      <c r="PUN431" s="93"/>
      <c r="PUO431" s="93"/>
      <c r="PUP431" s="93"/>
      <c r="PUQ431" s="93"/>
      <c r="PUR431" s="93"/>
      <c r="PUS431" s="93"/>
      <c r="PUT431" s="93"/>
      <c r="PUU431" s="93"/>
      <c r="PUV431" s="93"/>
      <c r="PUW431" s="93"/>
      <c r="PUX431" s="93"/>
      <c r="PUY431" s="93"/>
      <c r="PUZ431" s="93"/>
      <c r="PVA431" s="93"/>
      <c r="PVB431" s="93"/>
      <c r="PVC431" s="93"/>
      <c r="PVD431" s="93"/>
      <c r="PVE431" s="93"/>
      <c r="PVF431" s="93"/>
      <c r="PVG431" s="93"/>
      <c r="PVH431" s="93"/>
      <c r="PVI431" s="93"/>
      <c r="PVJ431" s="93"/>
      <c r="PVK431" s="93"/>
      <c r="PVL431" s="93"/>
      <c r="PVM431" s="93"/>
      <c r="PVN431" s="93"/>
      <c r="PVO431" s="93"/>
      <c r="PVP431" s="93"/>
      <c r="PVQ431" s="93"/>
      <c r="PVR431" s="93"/>
      <c r="PVS431" s="93"/>
      <c r="PVT431" s="93"/>
      <c r="PVU431" s="93"/>
      <c r="PVV431" s="93"/>
      <c r="PVW431" s="93"/>
      <c r="PVX431" s="93"/>
      <c r="PVY431" s="93"/>
      <c r="PVZ431" s="93"/>
      <c r="PWA431" s="93"/>
      <c r="PWB431" s="93"/>
      <c r="PWC431" s="93"/>
      <c r="PWD431" s="93"/>
      <c r="PWE431" s="93"/>
      <c r="PWF431" s="93"/>
      <c r="PWG431" s="93"/>
      <c r="PWH431" s="93"/>
      <c r="PWI431" s="93"/>
      <c r="PWJ431" s="93"/>
      <c r="PWK431" s="93"/>
      <c r="PWL431" s="93"/>
      <c r="PWM431" s="93"/>
      <c r="PWN431" s="93"/>
      <c r="PWO431" s="93"/>
      <c r="PWP431" s="93"/>
      <c r="PWQ431" s="93"/>
      <c r="PWR431" s="93"/>
      <c r="PWS431" s="93"/>
      <c r="PWT431" s="93"/>
      <c r="PWU431" s="93"/>
      <c r="PWV431" s="93"/>
      <c r="PWW431" s="93"/>
      <c r="PWX431" s="93"/>
      <c r="PWY431" s="93"/>
      <c r="PWZ431" s="93"/>
      <c r="PXA431" s="93"/>
      <c r="PXB431" s="93"/>
      <c r="PXC431" s="93"/>
      <c r="PXD431" s="93"/>
      <c r="PXE431" s="93"/>
      <c r="PXF431" s="93"/>
      <c r="PXG431" s="93"/>
      <c r="PXH431" s="93"/>
      <c r="PXI431" s="93"/>
      <c r="PXJ431" s="93"/>
      <c r="PXK431" s="93"/>
      <c r="PXL431" s="93"/>
      <c r="PXM431" s="93"/>
      <c r="PXN431" s="93"/>
      <c r="PXO431" s="93"/>
      <c r="PXP431" s="93"/>
      <c r="PXQ431" s="93"/>
      <c r="PXR431" s="93"/>
      <c r="PXS431" s="93"/>
      <c r="PXT431" s="93"/>
      <c r="PXU431" s="93"/>
      <c r="PXV431" s="93"/>
      <c r="PXW431" s="93"/>
      <c r="PXX431" s="93"/>
      <c r="PXY431" s="93"/>
      <c r="PXZ431" s="93"/>
      <c r="PYA431" s="93"/>
      <c r="PYB431" s="93"/>
      <c r="PYC431" s="93"/>
      <c r="PYD431" s="93"/>
      <c r="PYE431" s="93"/>
      <c r="PYF431" s="93"/>
      <c r="PYG431" s="93"/>
      <c r="PYH431" s="93"/>
      <c r="PYI431" s="93"/>
      <c r="PYJ431" s="93"/>
      <c r="PYK431" s="93"/>
      <c r="PYL431" s="93"/>
      <c r="PYM431" s="93"/>
      <c r="PYN431" s="93"/>
      <c r="PYO431" s="93"/>
      <c r="PYP431" s="93"/>
      <c r="PYQ431" s="93"/>
      <c r="PYR431" s="93"/>
      <c r="PYS431" s="93"/>
      <c r="PYT431" s="93"/>
      <c r="PYU431" s="93"/>
      <c r="PYV431" s="93"/>
      <c r="PYW431" s="93"/>
      <c r="PYX431" s="93"/>
      <c r="PYY431" s="93"/>
      <c r="PYZ431" s="93"/>
      <c r="PZA431" s="93"/>
      <c r="PZB431" s="93"/>
      <c r="PZC431" s="93"/>
      <c r="PZD431" s="93"/>
      <c r="PZE431" s="93"/>
      <c r="PZF431" s="93"/>
      <c r="PZG431" s="93"/>
      <c r="PZH431" s="93"/>
      <c r="PZI431" s="93"/>
      <c r="PZJ431" s="93"/>
      <c r="PZK431" s="93"/>
      <c r="PZL431" s="93"/>
      <c r="PZM431" s="93"/>
      <c r="PZN431" s="93"/>
      <c r="PZO431" s="93"/>
      <c r="PZP431" s="93"/>
      <c r="PZQ431" s="93"/>
      <c r="PZR431" s="93"/>
      <c r="PZS431" s="93"/>
      <c r="PZT431" s="93"/>
      <c r="PZU431" s="93"/>
      <c r="PZV431" s="93"/>
      <c r="PZW431" s="93"/>
      <c r="PZX431" s="93"/>
      <c r="PZY431" s="93"/>
      <c r="PZZ431" s="93"/>
      <c r="QAA431" s="93"/>
      <c r="QAB431" s="93"/>
      <c r="QAC431" s="93"/>
      <c r="QAD431" s="93"/>
      <c r="QAE431" s="93"/>
      <c r="QAF431" s="93"/>
      <c r="QAG431" s="93"/>
      <c r="QAH431" s="93"/>
      <c r="QAI431" s="93"/>
      <c r="QAJ431" s="93"/>
      <c r="QAK431" s="93"/>
      <c r="QAL431" s="93"/>
      <c r="QAM431" s="93"/>
      <c r="QAN431" s="93"/>
      <c r="QAO431" s="93"/>
      <c r="QAP431" s="93"/>
      <c r="QAQ431" s="93"/>
      <c r="QAR431" s="93"/>
      <c r="QAS431" s="93"/>
      <c r="QAT431" s="93"/>
      <c r="QAU431" s="93"/>
      <c r="QAV431" s="93"/>
      <c r="QAW431" s="93"/>
      <c r="QAX431" s="93"/>
      <c r="QAY431" s="93"/>
      <c r="QAZ431" s="93"/>
      <c r="QBA431" s="93"/>
      <c r="QBB431" s="93"/>
      <c r="QBC431" s="93"/>
      <c r="QBD431" s="93"/>
      <c r="QBE431" s="93"/>
      <c r="QBF431" s="93"/>
      <c r="QBG431" s="93"/>
      <c r="QBH431" s="93"/>
      <c r="QBI431" s="93"/>
      <c r="QBJ431" s="93"/>
      <c r="QBK431" s="93"/>
      <c r="QBL431" s="93"/>
      <c r="QBM431" s="93"/>
      <c r="QBN431" s="93"/>
      <c r="QBO431" s="93"/>
      <c r="QBP431" s="93"/>
      <c r="QBQ431" s="93"/>
      <c r="QBR431" s="93"/>
      <c r="QBS431" s="93"/>
      <c r="QBT431" s="93"/>
      <c r="QBU431" s="93"/>
      <c r="QBV431" s="93"/>
      <c r="QBW431" s="93"/>
      <c r="QBX431" s="93"/>
      <c r="QBY431" s="93"/>
      <c r="QBZ431" s="93"/>
      <c r="QCA431" s="93"/>
      <c r="QCB431" s="93"/>
      <c r="QCC431" s="93"/>
      <c r="QCD431" s="93"/>
      <c r="QCE431" s="93"/>
      <c r="QCF431" s="93"/>
      <c r="QCG431" s="93"/>
      <c r="QCH431" s="93"/>
      <c r="QCI431" s="93"/>
      <c r="QCJ431" s="93"/>
      <c r="QCK431" s="93"/>
      <c r="QCL431" s="93"/>
      <c r="QCM431" s="93"/>
      <c r="QCN431" s="93"/>
      <c r="QCO431" s="93"/>
      <c r="QCP431" s="93"/>
      <c r="QCQ431" s="93"/>
      <c r="QCR431" s="93"/>
      <c r="QCS431" s="93"/>
      <c r="QCT431" s="93"/>
      <c r="QCU431" s="93"/>
      <c r="QCV431" s="93"/>
      <c r="QCW431" s="93"/>
      <c r="QCX431" s="93"/>
      <c r="QCY431" s="93"/>
      <c r="QCZ431" s="93"/>
      <c r="QDA431" s="93"/>
      <c r="QDB431" s="93"/>
      <c r="QDC431" s="93"/>
      <c r="QDD431" s="93"/>
      <c r="QDE431" s="93"/>
      <c r="QDF431" s="93"/>
      <c r="QDG431" s="93"/>
      <c r="QDH431" s="93"/>
      <c r="QDI431" s="93"/>
      <c r="QDJ431" s="93"/>
      <c r="QDK431" s="93"/>
      <c r="QDL431" s="93"/>
      <c r="QDM431" s="93"/>
      <c r="QDN431" s="93"/>
      <c r="QDO431" s="93"/>
      <c r="QDP431" s="93"/>
      <c r="QDQ431" s="93"/>
      <c r="QDR431" s="93"/>
      <c r="QDS431" s="93"/>
      <c r="QDT431" s="93"/>
      <c r="QDU431" s="93"/>
      <c r="QDV431" s="93"/>
      <c r="QDW431" s="93"/>
      <c r="QDX431" s="93"/>
      <c r="QDY431" s="93"/>
      <c r="QDZ431" s="93"/>
      <c r="QEA431" s="93"/>
      <c r="QEB431" s="93"/>
      <c r="QEC431" s="93"/>
      <c r="QED431" s="93"/>
      <c r="QEE431" s="93"/>
      <c r="QEF431" s="93"/>
      <c r="QEG431" s="93"/>
      <c r="QEH431" s="93"/>
      <c r="QEI431" s="93"/>
      <c r="QEJ431" s="93"/>
      <c r="QEK431" s="93"/>
      <c r="QEL431" s="93"/>
      <c r="QEM431" s="93"/>
      <c r="QEN431" s="93"/>
      <c r="QEO431" s="93"/>
      <c r="QEP431" s="93"/>
      <c r="QEQ431" s="93"/>
      <c r="QER431" s="93"/>
      <c r="QES431" s="93"/>
      <c r="QET431" s="93"/>
      <c r="QEU431" s="93"/>
      <c r="QEV431" s="93"/>
      <c r="QEW431" s="93"/>
      <c r="QEX431" s="93"/>
      <c r="QEY431" s="93"/>
      <c r="QEZ431" s="93"/>
      <c r="QFA431" s="93"/>
      <c r="QFB431" s="93"/>
      <c r="QFC431" s="93"/>
      <c r="QFD431" s="93"/>
      <c r="QFE431" s="93"/>
      <c r="QFF431" s="93"/>
      <c r="QFG431" s="93"/>
      <c r="QFH431" s="93"/>
      <c r="QFI431" s="93"/>
      <c r="QFJ431" s="93"/>
      <c r="QFK431" s="93"/>
      <c r="QFL431" s="93"/>
      <c r="QFM431" s="93"/>
      <c r="QFN431" s="93"/>
      <c r="QFO431" s="93"/>
      <c r="QFP431" s="93"/>
      <c r="QFQ431" s="93"/>
      <c r="QFR431" s="93"/>
      <c r="QFS431" s="93"/>
      <c r="QFT431" s="93"/>
      <c r="QFU431" s="93"/>
      <c r="QFV431" s="93"/>
      <c r="QFW431" s="93"/>
      <c r="QFX431" s="93"/>
      <c r="QFY431" s="93"/>
      <c r="QFZ431" s="93"/>
      <c r="QGA431" s="93"/>
      <c r="QGB431" s="93"/>
      <c r="QGC431" s="93"/>
      <c r="QGD431" s="93"/>
      <c r="QGE431" s="93"/>
      <c r="QGF431" s="93"/>
      <c r="QGG431" s="93"/>
      <c r="QGH431" s="93"/>
      <c r="QGI431" s="93"/>
      <c r="QGJ431" s="93"/>
      <c r="QGK431" s="93"/>
      <c r="QGL431" s="93"/>
      <c r="QGM431" s="93"/>
      <c r="QGN431" s="93"/>
      <c r="QGO431" s="93"/>
      <c r="QGP431" s="93"/>
      <c r="QGQ431" s="93"/>
      <c r="QGR431" s="93"/>
      <c r="QGS431" s="93"/>
      <c r="QGT431" s="93"/>
      <c r="QGU431" s="93"/>
      <c r="QGV431" s="93"/>
      <c r="QGW431" s="93"/>
      <c r="QGX431" s="93"/>
      <c r="QGY431" s="93"/>
      <c r="QGZ431" s="93"/>
      <c r="QHA431" s="93"/>
      <c r="QHB431" s="93"/>
      <c r="QHC431" s="93"/>
      <c r="QHD431" s="93"/>
      <c r="QHE431" s="93"/>
      <c r="QHF431" s="93"/>
      <c r="QHG431" s="93"/>
      <c r="QHH431" s="93"/>
      <c r="QHI431" s="93"/>
      <c r="QHJ431" s="93"/>
      <c r="QHK431" s="93"/>
      <c r="QHL431" s="93"/>
      <c r="QHM431" s="93"/>
      <c r="QHN431" s="93"/>
      <c r="QHO431" s="93"/>
      <c r="QHP431" s="93"/>
      <c r="QHQ431" s="93"/>
      <c r="QHR431" s="93"/>
      <c r="QHS431" s="93"/>
      <c r="QHT431" s="93"/>
      <c r="QHU431" s="93"/>
      <c r="QHV431" s="93"/>
      <c r="QHW431" s="93"/>
      <c r="QHX431" s="93"/>
      <c r="QHY431" s="93"/>
      <c r="QHZ431" s="93"/>
      <c r="QIA431" s="93"/>
      <c r="QIB431" s="93"/>
      <c r="QIC431" s="93"/>
      <c r="QID431" s="93"/>
      <c r="QIE431" s="93"/>
      <c r="QIF431" s="93"/>
      <c r="QIG431" s="93"/>
      <c r="QIH431" s="93"/>
      <c r="QII431" s="93"/>
      <c r="QIJ431" s="93"/>
      <c r="QIK431" s="93"/>
      <c r="QIL431" s="93"/>
      <c r="QIM431" s="93"/>
      <c r="QIN431" s="93"/>
      <c r="QIO431" s="93"/>
      <c r="QIP431" s="93"/>
      <c r="QIQ431" s="93"/>
      <c r="QIR431" s="93"/>
      <c r="QIS431" s="93"/>
      <c r="QIT431" s="93"/>
      <c r="QIU431" s="93"/>
      <c r="QIV431" s="93"/>
      <c r="QIW431" s="93"/>
      <c r="QIX431" s="93"/>
      <c r="QIY431" s="93"/>
      <c r="QIZ431" s="93"/>
      <c r="QJA431" s="93"/>
      <c r="QJB431" s="93"/>
      <c r="QJC431" s="93"/>
      <c r="QJD431" s="93"/>
      <c r="QJE431" s="93"/>
      <c r="QJF431" s="93"/>
      <c r="QJG431" s="93"/>
      <c r="QJH431" s="93"/>
      <c r="QJI431" s="93"/>
      <c r="QJJ431" s="93"/>
      <c r="QJK431" s="93"/>
      <c r="QJL431" s="93"/>
      <c r="QJM431" s="93"/>
      <c r="QJN431" s="93"/>
      <c r="QJO431" s="93"/>
      <c r="QJP431" s="93"/>
      <c r="QJQ431" s="93"/>
      <c r="QJR431" s="93"/>
      <c r="QJS431" s="93"/>
      <c r="QJT431" s="93"/>
      <c r="QJU431" s="93"/>
      <c r="QJV431" s="93"/>
      <c r="QJW431" s="93"/>
      <c r="QJX431" s="93"/>
      <c r="QJY431" s="93"/>
      <c r="QJZ431" s="93"/>
      <c r="QKA431" s="93"/>
      <c r="QKB431" s="93"/>
      <c r="QKC431" s="93"/>
      <c r="QKD431" s="93"/>
      <c r="QKE431" s="93"/>
      <c r="QKF431" s="93"/>
      <c r="QKG431" s="93"/>
      <c r="QKH431" s="93"/>
      <c r="QKI431" s="93"/>
      <c r="QKJ431" s="93"/>
      <c r="QKK431" s="93"/>
      <c r="QKL431" s="93"/>
      <c r="QKM431" s="93"/>
      <c r="QKN431" s="93"/>
      <c r="QKO431" s="93"/>
      <c r="QKP431" s="93"/>
      <c r="QKQ431" s="93"/>
      <c r="QKR431" s="93"/>
      <c r="QKS431" s="93"/>
      <c r="QKT431" s="93"/>
      <c r="QKU431" s="93"/>
      <c r="QKV431" s="93"/>
      <c r="QKW431" s="93"/>
      <c r="QKX431" s="93"/>
      <c r="QKY431" s="93"/>
      <c r="QKZ431" s="93"/>
      <c r="QLA431" s="93"/>
      <c r="QLB431" s="93"/>
      <c r="QLC431" s="93"/>
      <c r="QLD431" s="93"/>
      <c r="QLE431" s="93"/>
      <c r="QLF431" s="93"/>
      <c r="QLG431" s="93"/>
      <c r="QLH431" s="93"/>
      <c r="QLI431" s="93"/>
      <c r="QLJ431" s="93"/>
      <c r="QLK431" s="93"/>
      <c r="QLL431" s="93"/>
      <c r="QLM431" s="93"/>
      <c r="QLN431" s="93"/>
      <c r="QLO431" s="93"/>
      <c r="QLP431" s="93"/>
      <c r="QLQ431" s="93"/>
      <c r="QLR431" s="93"/>
      <c r="QLS431" s="93"/>
      <c r="QLT431" s="93"/>
      <c r="QLU431" s="93"/>
      <c r="QLV431" s="93"/>
      <c r="QLW431" s="93"/>
      <c r="QLX431" s="93"/>
      <c r="QLY431" s="93"/>
      <c r="QLZ431" s="93"/>
      <c r="QMA431" s="93"/>
      <c r="QMB431" s="93"/>
      <c r="QMC431" s="93"/>
      <c r="QMD431" s="93"/>
      <c r="QME431" s="93"/>
      <c r="QMF431" s="93"/>
      <c r="QMG431" s="93"/>
      <c r="QMH431" s="93"/>
      <c r="QMI431" s="93"/>
      <c r="QMJ431" s="93"/>
      <c r="QMK431" s="93"/>
      <c r="QML431" s="93"/>
      <c r="QMM431" s="93"/>
      <c r="QMN431" s="93"/>
      <c r="QMO431" s="93"/>
      <c r="QMP431" s="93"/>
      <c r="QMQ431" s="93"/>
      <c r="QMR431" s="93"/>
      <c r="QMS431" s="93"/>
      <c r="QMT431" s="93"/>
      <c r="QMU431" s="93"/>
      <c r="QMV431" s="93"/>
      <c r="QMW431" s="93"/>
      <c r="QMX431" s="93"/>
      <c r="QMY431" s="93"/>
      <c r="QMZ431" s="93"/>
      <c r="QNA431" s="93"/>
      <c r="QNB431" s="93"/>
      <c r="QNC431" s="93"/>
      <c r="QND431" s="93"/>
      <c r="QNE431" s="93"/>
      <c r="QNF431" s="93"/>
      <c r="QNG431" s="93"/>
      <c r="QNH431" s="93"/>
      <c r="QNI431" s="93"/>
      <c r="QNJ431" s="93"/>
      <c r="QNK431" s="93"/>
      <c r="QNL431" s="93"/>
      <c r="QNM431" s="93"/>
      <c r="QNN431" s="93"/>
      <c r="QNO431" s="93"/>
      <c r="QNP431" s="93"/>
      <c r="QNQ431" s="93"/>
      <c r="QNR431" s="93"/>
      <c r="QNS431" s="93"/>
      <c r="QNT431" s="93"/>
      <c r="QNU431" s="93"/>
      <c r="QNV431" s="93"/>
      <c r="QNW431" s="93"/>
      <c r="QNX431" s="93"/>
      <c r="QNY431" s="93"/>
      <c r="QNZ431" s="93"/>
      <c r="QOA431" s="93"/>
      <c r="QOB431" s="93"/>
      <c r="QOC431" s="93"/>
      <c r="QOD431" s="93"/>
      <c r="QOE431" s="93"/>
      <c r="QOF431" s="93"/>
      <c r="QOG431" s="93"/>
      <c r="QOH431" s="93"/>
      <c r="QOI431" s="93"/>
      <c r="QOJ431" s="93"/>
      <c r="QOK431" s="93"/>
      <c r="QOL431" s="93"/>
      <c r="QOM431" s="93"/>
      <c r="QON431" s="93"/>
      <c r="QOO431" s="93"/>
      <c r="QOP431" s="93"/>
      <c r="QOQ431" s="93"/>
      <c r="QOR431" s="93"/>
      <c r="QOS431" s="93"/>
      <c r="QOT431" s="93"/>
      <c r="QOU431" s="93"/>
      <c r="QOV431" s="93"/>
      <c r="QOW431" s="93"/>
      <c r="QOX431" s="93"/>
      <c r="QOY431" s="93"/>
      <c r="QOZ431" s="93"/>
      <c r="QPA431" s="93"/>
      <c r="QPB431" s="93"/>
      <c r="QPC431" s="93"/>
      <c r="QPD431" s="93"/>
      <c r="QPE431" s="93"/>
      <c r="QPF431" s="93"/>
      <c r="QPG431" s="93"/>
      <c r="QPH431" s="93"/>
      <c r="QPI431" s="93"/>
      <c r="QPJ431" s="93"/>
      <c r="QPK431" s="93"/>
      <c r="QPL431" s="93"/>
      <c r="QPM431" s="93"/>
      <c r="QPN431" s="93"/>
      <c r="QPO431" s="93"/>
      <c r="QPP431" s="93"/>
      <c r="QPQ431" s="93"/>
      <c r="QPR431" s="93"/>
      <c r="QPS431" s="93"/>
      <c r="QPT431" s="93"/>
      <c r="QPU431" s="93"/>
      <c r="QPV431" s="93"/>
      <c r="QPW431" s="93"/>
      <c r="QPX431" s="93"/>
      <c r="QPY431" s="93"/>
      <c r="QPZ431" s="93"/>
      <c r="QQA431" s="93"/>
      <c r="QQB431" s="93"/>
      <c r="QQC431" s="93"/>
      <c r="QQD431" s="93"/>
      <c r="QQE431" s="93"/>
      <c r="QQF431" s="93"/>
      <c r="QQG431" s="93"/>
      <c r="QQH431" s="93"/>
      <c r="QQI431" s="93"/>
      <c r="QQJ431" s="93"/>
      <c r="QQK431" s="93"/>
      <c r="QQL431" s="93"/>
      <c r="QQM431" s="93"/>
      <c r="QQN431" s="93"/>
      <c r="QQO431" s="93"/>
      <c r="QQP431" s="93"/>
      <c r="QQQ431" s="93"/>
      <c r="QQR431" s="93"/>
      <c r="QQS431" s="93"/>
      <c r="QQT431" s="93"/>
      <c r="QQU431" s="93"/>
      <c r="QQV431" s="93"/>
      <c r="QQW431" s="93"/>
      <c r="QQX431" s="93"/>
      <c r="QQY431" s="93"/>
      <c r="QQZ431" s="93"/>
      <c r="QRA431" s="93"/>
      <c r="QRB431" s="93"/>
      <c r="QRC431" s="93"/>
      <c r="QRD431" s="93"/>
      <c r="QRE431" s="93"/>
      <c r="QRF431" s="93"/>
      <c r="QRG431" s="93"/>
      <c r="QRH431" s="93"/>
      <c r="QRI431" s="93"/>
      <c r="QRJ431" s="93"/>
      <c r="QRK431" s="93"/>
      <c r="QRL431" s="93"/>
      <c r="QRM431" s="93"/>
      <c r="QRN431" s="93"/>
      <c r="QRO431" s="93"/>
      <c r="QRP431" s="93"/>
      <c r="QRQ431" s="93"/>
      <c r="QRR431" s="93"/>
      <c r="QRS431" s="93"/>
      <c r="QRT431" s="93"/>
      <c r="QRU431" s="93"/>
      <c r="QRV431" s="93"/>
      <c r="QRW431" s="93"/>
      <c r="QRX431" s="93"/>
      <c r="QRY431" s="93"/>
      <c r="QRZ431" s="93"/>
      <c r="QSA431" s="93"/>
      <c r="QSB431" s="93"/>
      <c r="QSC431" s="93"/>
      <c r="QSD431" s="93"/>
      <c r="QSE431" s="93"/>
      <c r="QSF431" s="93"/>
      <c r="QSG431" s="93"/>
      <c r="QSH431" s="93"/>
      <c r="QSI431" s="93"/>
      <c r="QSJ431" s="93"/>
      <c r="QSK431" s="93"/>
      <c r="QSL431" s="93"/>
      <c r="QSM431" s="93"/>
      <c r="QSN431" s="93"/>
      <c r="QSO431" s="93"/>
      <c r="QSP431" s="93"/>
      <c r="QSQ431" s="93"/>
      <c r="QSR431" s="93"/>
      <c r="QSS431" s="93"/>
      <c r="QST431" s="93"/>
      <c r="QSU431" s="93"/>
      <c r="QSV431" s="93"/>
      <c r="QSW431" s="93"/>
      <c r="QSX431" s="93"/>
      <c r="QSY431" s="93"/>
      <c r="QSZ431" s="93"/>
      <c r="QTA431" s="93"/>
      <c r="QTB431" s="93"/>
      <c r="QTC431" s="93"/>
      <c r="QTD431" s="93"/>
      <c r="QTE431" s="93"/>
      <c r="QTF431" s="93"/>
      <c r="QTG431" s="93"/>
      <c r="QTH431" s="93"/>
      <c r="QTI431" s="93"/>
      <c r="QTJ431" s="93"/>
      <c r="QTK431" s="93"/>
      <c r="QTL431" s="93"/>
      <c r="QTM431" s="93"/>
      <c r="QTN431" s="93"/>
      <c r="QTO431" s="93"/>
      <c r="QTP431" s="93"/>
      <c r="QTQ431" s="93"/>
      <c r="QTR431" s="93"/>
      <c r="QTS431" s="93"/>
      <c r="QTT431" s="93"/>
      <c r="QTU431" s="93"/>
      <c r="QTV431" s="93"/>
      <c r="QTW431" s="93"/>
      <c r="QTX431" s="93"/>
      <c r="QTY431" s="93"/>
      <c r="QTZ431" s="93"/>
      <c r="QUA431" s="93"/>
      <c r="QUB431" s="93"/>
      <c r="QUC431" s="93"/>
      <c r="QUD431" s="93"/>
      <c r="QUE431" s="93"/>
      <c r="QUF431" s="93"/>
      <c r="QUG431" s="93"/>
      <c r="QUH431" s="93"/>
      <c r="QUI431" s="93"/>
      <c r="QUJ431" s="93"/>
      <c r="QUK431" s="93"/>
      <c r="QUL431" s="93"/>
      <c r="QUM431" s="93"/>
      <c r="QUN431" s="93"/>
      <c r="QUO431" s="93"/>
      <c r="QUP431" s="93"/>
      <c r="QUQ431" s="93"/>
      <c r="QUR431" s="93"/>
      <c r="QUS431" s="93"/>
      <c r="QUT431" s="93"/>
      <c r="QUU431" s="93"/>
      <c r="QUV431" s="93"/>
      <c r="QUW431" s="93"/>
      <c r="QUX431" s="93"/>
      <c r="QUY431" s="93"/>
      <c r="QUZ431" s="93"/>
      <c r="QVA431" s="93"/>
      <c r="QVB431" s="93"/>
      <c r="QVC431" s="93"/>
      <c r="QVD431" s="93"/>
      <c r="QVE431" s="93"/>
      <c r="QVF431" s="93"/>
      <c r="QVG431" s="93"/>
      <c r="QVH431" s="93"/>
      <c r="QVI431" s="93"/>
      <c r="QVJ431" s="93"/>
      <c r="QVK431" s="93"/>
      <c r="QVL431" s="93"/>
      <c r="QVM431" s="93"/>
      <c r="QVN431" s="93"/>
      <c r="QVO431" s="93"/>
      <c r="QVP431" s="93"/>
      <c r="QVQ431" s="93"/>
      <c r="QVR431" s="93"/>
      <c r="QVS431" s="93"/>
      <c r="QVT431" s="93"/>
      <c r="QVU431" s="93"/>
      <c r="QVV431" s="93"/>
      <c r="QVW431" s="93"/>
      <c r="QVX431" s="93"/>
      <c r="QVY431" s="93"/>
      <c r="QVZ431" s="93"/>
      <c r="QWA431" s="93"/>
      <c r="QWB431" s="93"/>
      <c r="QWC431" s="93"/>
      <c r="QWD431" s="93"/>
      <c r="QWE431" s="93"/>
      <c r="QWF431" s="93"/>
      <c r="QWG431" s="93"/>
      <c r="QWH431" s="93"/>
      <c r="QWI431" s="93"/>
      <c r="QWJ431" s="93"/>
      <c r="QWK431" s="93"/>
      <c r="QWL431" s="93"/>
      <c r="QWM431" s="93"/>
      <c r="QWN431" s="93"/>
      <c r="QWO431" s="93"/>
      <c r="QWP431" s="93"/>
      <c r="QWQ431" s="93"/>
      <c r="QWR431" s="93"/>
      <c r="QWS431" s="93"/>
      <c r="QWT431" s="93"/>
      <c r="QWU431" s="93"/>
      <c r="QWV431" s="93"/>
      <c r="QWW431" s="93"/>
      <c r="QWX431" s="93"/>
      <c r="QWY431" s="93"/>
      <c r="QWZ431" s="93"/>
      <c r="QXA431" s="93"/>
      <c r="QXB431" s="93"/>
      <c r="QXC431" s="93"/>
      <c r="QXD431" s="93"/>
      <c r="QXE431" s="93"/>
      <c r="QXF431" s="93"/>
      <c r="QXG431" s="93"/>
      <c r="QXH431" s="93"/>
      <c r="QXI431" s="93"/>
      <c r="QXJ431" s="93"/>
      <c r="QXK431" s="93"/>
      <c r="QXL431" s="93"/>
      <c r="QXM431" s="93"/>
      <c r="QXN431" s="93"/>
      <c r="QXO431" s="93"/>
      <c r="QXP431" s="93"/>
      <c r="QXQ431" s="93"/>
      <c r="QXR431" s="93"/>
      <c r="QXS431" s="93"/>
      <c r="QXT431" s="93"/>
      <c r="QXU431" s="93"/>
      <c r="QXV431" s="93"/>
      <c r="QXW431" s="93"/>
      <c r="QXX431" s="93"/>
      <c r="QXY431" s="93"/>
      <c r="QXZ431" s="93"/>
      <c r="QYA431" s="93"/>
      <c r="QYB431" s="93"/>
      <c r="QYC431" s="93"/>
      <c r="QYD431" s="93"/>
      <c r="QYE431" s="93"/>
      <c r="QYF431" s="93"/>
      <c r="QYG431" s="93"/>
      <c r="QYH431" s="93"/>
      <c r="QYI431" s="93"/>
      <c r="QYJ431" s="93"/>
      <c r="QYK431" s="93"/>
      <c r="QYL431" s="93"/>
      <c r="QYM431" s="93"/>
      <c r="QYN431" s="93"/>
      <c r="QYO431" s="93"/>
      <c r="QYP431" s="93"/>
      <c r="QYQ431" s="93"/>
      <c r="QYR431" s="93"/>
      <c r="QYS431" s="93"/>
      <c r="QYT431" s="93"/>
      <c r="QYU431" s="93"/>
      <c r="QYV431" s="93"/>
      <c r="QYW431" s="93"/>
      <c r="QYX431" s="93"/>
      <c r="QYY431" s="93"/>
      <c r="QYZ431" s="93"/>
      <c r="QZA431" s="93"/>
      <c r="QZB431" s="93"/>
      <c r="QZC431" s="93"/>
      <c r="QZD431" s="93"/>
      <c r="QZE431" s="93"/>
      <c r="QZF431" s="93"/>
      <c r="QZG431" s="93"/>
      <c r="QZH431" s="93"/>
      <c r="QZI431" s="93"/>
      <c r="QZJ431" s="93"/>
      <c r="QZK431" s="93"/>
      <c r="QZL431" s="93"/>
      <c r="QZM431" s="93"/>
      <c r="QZN431" s="93"/>
      <c r="QZO431" s="93"/>
      <c r="QZP431" s="93"/>
      <c r="QZQ431" s="93"/>
      <c r="QZR431" s="93"/>
      <c r="QZS431" s="93"/>
      <c r="QZT431" s="93"/>
      <c r="QZU431" s="93"/>
      <c r="QZV431" s="93"/>
      <c r="QZW431" s="93"/>
      <c r="QZX431" s="93"/>
      <c r="QZY431" s="93"/>
      <c r="QZZ431" s="93"/>
      <c r="RAA431" s="93"/>
      <c r="RAB431" s="93"/>
      <c r="RAC431" s="93"/>
      <c r="RAD431" s="93"/>
      <c r="RAE431" s="93"/>
      <c r="RAF431" s="93"/>
      <c r="RAG431" s="93"/>
      <c r="RAH431" s="93"/>
      <c r="RAI431" s="93"/>
      <c r="RAJ431" s="93"/>
      <c r="RAK431" s="93"/>
      <c r="RAL431" s="93"/>
      <c r="RAM431" s="93"/>
      <c r="RAN431" s="93"/>
      <c r="RAO431" s="93"/>
      <c r="RAP431" s="93"/>
      <c r="RAQ431" s="93"/>
      <c r="RAR431" s="93"/>
      <c r="RAS431" s="93"/>
      <c r="RAT431" s="93"/>
      <c r="RAU431" s="93"/>
      <c r="RAV431" s="93"/>
      <c r="RAW431" s="93"/>
      <c r="RAX431" s="93"/>
      <c r="RAY431" s="93"/>
      <c r="RAZ431" s="93"/>
      <c r="RBA431" s="93"/>
      <c r="RBB431" s="93"/>
      <c r="RBC431" s="93"/>
      <c r="RBD431" s="93"/>
      <c r="RBE431" s="93"/>
      <c r="RBF431" s="93"/>
      <c r="RBG431" s="93"/>
      <c r="RBH431" s="93"/>
      <c r="RBI431" s="93"/>
      <c r="RBJ431" s="93"/>
      <c r="RBK431" s="93"/>
      <c r="RBL431" s="93"/>
      <c r="RBM431" s="93"/>
      <c r="RBN431" s="93"/>
      <c r="RBO431" s="93"/>
      <c r="RBP431" s="93"/>
      <c r="RBQ431" s="93"/>
      <c r="RBR431" s="93"/>
      <c r="RBS431" s="93"/>
      <c r="RBT431" s="93"/>
      <c r="RBU431" s="93"/>
      <c r="RBV431" s="93"/>
      <c r="RBW431" s="93"/>
      <c r="RBX431" s="93"/>
      <c r="RBY431" s="93"/>
      <c r="RBZ431" s="93"/>
      <c r="RCA431" s="93"/>
      <c r="RCB431" s="93"/>
      <c r="RCC431" s="93"/>
      <c r="RCD431" s="93"/>
      <c r="RCE431" s="93"/>
      <c r="RCF431" s="93"/>
      <c r="RCG431" s="93"/>
      <c r="RCH431" s="93"/>
      <c r="RCI431" s="93"/>
      <c r="RCJ431" s="93"/>
      <c r="RCK431" s="93"/>
      <c r="RCL431" s="93"/>
      <c r="RCM431" s="93"/>
      <c r="RCN431" s="93"/>
      <c r="RCO431" s="93"/>
      <c r="RCP431" s="93"/>
      <c r="RCQ431" s="93"/>
      <c r="RCR431" s="93"/>
      <c r="RCS431" s="93"/>
      <c r="RCT431" s="93"/>
      <c r="RCU431" s="93"/>
      <c r="RCV431" s="93"/>
      <c r="RCW431" s="93"/>
      <c r="RCX431" s="93"/>
      <c r="RCY431" s="93"/>
      <c r="RCZ431" s="93"/>
      <c r="RDA431" s="93"/>
      <c r="RDB431" s="93"/>
      <c r="RDC431" s="93"/>
      <c r="RDD431" s="93"/>
      <c r="RDE431" s="93"/>
      <c r="RDF431" s="93"/>
      <c r="RDG431" s="93"/>
      <c r="RDH431" s="93"/>
      <c r="RDI431" s="93"/>
      <c r="RDJ431" s="93"/>
      <c r="RDK431" s="93"/>
      <c r="RDL431" s="93"/>
      <c r="RDM431" s="93"/>
      <c r="RDN431" s="93"/>
      <c r="RDO431" s="93"/>
      <c r="RDP431" s="93"/>
      <c r="RDQ431" s="93"/>
      <c r="RDR431" s="93"/>
      <c r="RDS431" s="93"/>
      <c r="RDT431" s="93"/>
      <c r="RDU431" s="93"/>
      <c r="RDV431" s="93"/>
      <c r="RDW431" s="93"/>
      <c r="RDX431" s="93"/>
      <c r="RDY431" s="93"/>
      <c r="RDZ431" s="93"/>
      <c r="REA431" s="93"/>
      <c r="REB431" s="93"/>
      <c r="REC431" s="93"/>
      <c r="RED431" s="93"/>
      <c r="REE431" s="93"/>
      <c r="REF431" s="93"/>
      <c r="REG431" s="93"/>
      <c r="REH431" s="93"/>
      <c r="REI431" s="93"/>
      <c r="REJ431" s="93"/>
      <c r="REK431" s="93"/>
      <c r="REL431" s="93"/>
      <c r="REM431" s="93"/>
      <c r="REN431" s="93"/>
      <c r="REO431" s="93"/>
      <c r="REP431" s="93"/>
      <c r="REQ431" s="93"/>
      <c r="RER431" s="93"/>
      <c r="RES431" s="93"/>
      <c r="RET431" s="93"/>
      <c r="REU431" s="93"/>
      <c r="REV431" s="93"/>
      <c r="REW431" s="93"/>
      <c r="REX431" s="93"/>
      <c r="REY431" s="93"/>
      <c r="REZ431" s="93"/>
      <c r="RFA431" s="93"/>
      <c r="RFB431" s="93"/>
      <c r="RFC431" s="93"/>
      <c r="RFD431" s="93"/>
      <c r="RFE431" s="93"/>
      <c r="RFF431" s="93"/>
      <c r="RFG431" s="93"/>
      <c r="RFH431" s="93"/>
      <c r="RFI431" s="93"/>
      <c r="RFJ431" s="93"/>
      <c r="RFK431" s="93"/>
      <c r="RFL431" s="93"/>
      <c r="RFM431" s="93"/>
      <c r="RFN431" s="93"/>
      <c r="RFO431" s="93"/>
      <c r="RFP431" s="93"/>
      <c r="RFQ431" s="93"/>
      <c r="RFR431" s="93"/>
      <c r="RFS431" s="93"/>
      <c r="RFT431" s="93"/>
      <c r="RFU431" s="93"/>
      <c r="RFV431" s="93"/>
      <c r="RFW431" s="93"/>
      <c r="RFX431" s="93"/>
      <c r="RFY431" s="93"/>
      <c r="RFZ431" s="93"/>
      <c r="RGA431" s="93"/>
      <c r="RGB431" s="93"/>
      <c r="RGC431" s="93"/>
      <c r="RGD431" s="93"/>
      <c r="RGE431" s="93"/>
      <c r="RGF431" s="93"/>
      <c r="RGG431" s="93"/>
      <c r="RGH431" s="93"/>
      <c r="RGI431" s="93"/>
      <c r="RGJ431" s="93"/>
      <c r="RGK431" s="93"/>
      <c r="RGL431" s="93"/>
      <c r="RGM431" s="93"/>
      <c r="RGN431" s="93"/>
      <c r="RGO431" s="93"/>
      <c r="RGP431" s="93"/>
      <c r="RGQ431" s="93"/>
      <c r="RGR431" s="93"/>
      <c r="RGS431" s="93"/>
      <c r="RGT431" s="93"/>
      <c r="RGU431" s="93"/>
      <c r="RGV431" s="93"/>
      <c r="RGW431" s="93"/>
      <c r="RGX431" s="93"/>
      <c r="RGY431" s="93"/>
      <c r="RGZ431" s="93"/>
      <c r="RHA431" s="93"/>
      <c r="RHB431" s="93"/>
      <c r="RHC431" s="93"/>
      <c r="RHD431" s="93"/>
      <c r="RHE431" s="93"/>
      <c r="RHF431" s="93"/>
      <c r="RHG431" s="93"/>
      <c r="RHH431" s="93"/>
      <c r="RHI431" s="93"/>
      <c r="RHJ431" s="93"/>
      <c r="RHK431" s="93"/>
      <c r="RHL431" s="93"/>
      <c r="RHM431" s="93"/>
      <c r="RHN431" s="93"/>
      <c r="RHO431" s="93"/>
      <c r="RHP431" s="93"/>
      <c r="RHQ431" s="93"/>
      <c r="RHR431" s="93"/>
      <c r="RHS431" s="93"/>
      <c r="RHT431" s="93"/>
      <c r="RHU431" s="93"/>
      <c r="RHV431" s="93"/>
      <c r="RHW431" s="93"/>
      <c r="RHX431" s="93"/>
      <c r="RHY431" s="93"/>
      <c r="RHZ431" s="93"/>
      <c r="RIA431" s="93"/>
      <c r="RIB431" s="93"/>
      <c r="RIC431" s="93"/>
      <c r="RID431" s="93"/>
      <c r="RIE431" s="93"/>
      <c r="RIF431" s="93"/>
      <c r="RIG431" s="93"/>
      <c r="RIH431" s="93"/>
      <c r="RII431" s="93"/>
      <c r="RIJ431" s="93"/>
      <c r="RIK431" s="93"/>
      <c r="RIL431" s="93"/>
      <c r="RIM431" s="93"/>
      <c r="RIN431" s="93"/>
      <c r="RIO431" s="93"/>
      <c r="RIP431" s="93"/>
      <c r="RIQ431" s="93"/>
      <c r="RIR431" s="93"/>
      <c r="RIS431" s="93"/>
      <c r="RIT431" s="93"/>
      <c r="RIU431" s="93"/>
      <c r="RIV431" s="93"/>
      <c r="RIW431" s="93"/>
      <c r="RIX431" s="93"/>
      <c r="RIY431" s="93"/>
      <c r="RIZ431" s="93"/>
      <c r="RJA431" s="93"/>
      <c r="RJB431" s="93"/>
      <c r="RJC431" s="93"/>
      <c r="RJD431" s="93"/>
      <c r="RJE431" s="93"/>
      <c r="RJF431" s="93"/>
      <c r="RJG431" s="93"/>
      <c r="RJH431" s="93"/>
      <c r="RJI431" s="93"/>
      <c r="RJJ431" s="93"/>
      <c r="RJK431" s="93"/>
      <c r="RJL431" s="93"/>
      <c r="RJM431" s="93"/>
      <c r="RJN431" s="93"/>
      <c r="RJO431" s="93"/>
      <c r="RJP431" s="93"/>
      <c r="RJQ431" s="93"/>
      <c r="RJR431" s="93"/>
      <c r="RJS431" s="93"/>
      <c r="RJT431" s="93"/>
      <c r="RJU431" s="93"/>
      <c r="RJV431" s="93"/>
      <c r="RJW431" s="93"/>
      <c r="RJX431" s="93"/>
      <c r="RJY431" s="93"/>
      <c r="RJZ431" s="93"/>
      <c r="RKA431" s="93"/>
      <c r="RKB431" s="93"/>
      <c r="RKC431" s="93"/>
      <c r="RKD431" s="93"/>
      <c r="RKE431" s="93"/>
      <c r="RKF431" s="93"/>
      <c r="RKG431" s="93"/>
      <c r="RKH431" s="93"/>
      <c r="RKI431" s="93"/>
      <c r="RKJ431" s="93"/>
      <c r="RKK431" s="93"/>
      <c r="RKL431" s="93"/>
      <c r="RKM431" s="93"/>
      <c r="RKN431" s="93"/>
      <c r="RKO431" s="93"/>
      <c r="RKP431" s="93"/>
      <c r="RKQ431" s="93"/>
      <c r="RKR431" s="93"/>
      <c r="RKS431" s="93"/>
      <c r="RKT431" s="93"/>
      <c r="RKU431" s="93"/>
      <c r="RKV431" s="93"/>
      <c r="RKW431" s="93"/>
      <c r="RKX431" s="93"/>
      <c r="RKY431" s="93"/>
      <c r="RKZ431" s="93"/>
      <c r="RLA431" s="93"/>
      <c r="RLB431" s="93"/>
      <c r="RLC431" s="93"/>
      <c r="RLD431" s="93"/>
      <c r="RLE431" s="93"/>
      <c r="RLF431" s="93"/>
      <c r="RLG431" s="93"/>
      <c r="RLH431" s="93"/>
      <c r="RLI431" s="93"/>
      <c r="RLJ431" s="93"/>
      <c r="RLK431" s="93"/>
      <c r="RLL431" s="93"/>
      <c r="RLM431" s="93"/>
      <c r="RLN431" s="93"/>
      <c r="RLO431" s="93"/>
      <c r="RLP431" s="93"/>
      <c r="RLQ431" s="93"/>
      <c r="RLR431" s="93"/>
      <c r="RLS431" s="93"/>
      <c r="RLT431" s="93"/>
      <c r="RLU431" s="93"/>
      <c r="RLV431" s="93"/>
      <c r="RLW431" s="93"/>
      <c r="RLX431" s="93"/>
      <c r="RLY431" s="93"/>
      <c r="RLZ431" s="93"/>
      <c r="RMA431" s="93"/>
      <c r="RMB431" s="93"/>
      <c r="RMC431" s="93"/>
      <c r="RMD431" s="93"/>
      <c r="RME431" s="93"/>
      <c r="RMF431" s="93"/>
      <c r="RMG431" s="93"/>
      <c r="RMH431" s="93"/>
      <c r="RMI431" s="93"/>
      <c r="RMJ431" s="93"/>
      <c r="RMK431" s="93"/>
      <c r="RML431" s="93"/>
      <c r="RMM431" s="93"/>
      <c r="RMN431" s="93"/>
      <c r="RMO431" s="93"/>
      <c r="RMP431" s="93"/>
      <c r="RMQ431" s="93"/>
      <c r="RMR431" s="93"/>
      <c r="RMS431" s="93"/>
      <c r="RMT431" s="93"/>
      <c r="RMU431" s="93"/>
      <c r="RMV431" s="93"/>
      <c r="RMW431" s="93"/>
      <c r="RMX431" s="93"/>
      <c r="RMY431" s="93"/>
      <c r="RMZ431" s="93"/>
      <c r="RNA431" s="93"/>
      <c r="RNB431" s="93"/>
      <c r="RNC431" s="93"/>
      <c r="RND431" s="93"/>
      <c r="RNE431" s="93"/>
      <c r="RNF431" s="93"/>
      <c r="RNG431" s="93"/>
      <c r="RNH431" s="93"/>
      <c r="RNI431" s="93"/>
      <c r="RNJ431" s="93"/>
      <c r="RNK431" s="93"/>
      <c r="RNL431" s="93"/>
      <c r="RNM431" s="93"/>
      <c r="RNN431" s="93"/>
      <c r="RNO431" s="93"/>
      <c r="RNP431" s="93"/>
      <c r="RNQ431" s="93"/>
      <c r="RNR431" s="93"/>
      <c r="RNS431" s="93"/>
      <c r="RNT431" s="93"/>
      <c r="RNU431" s="93"/>
      <c r="RNV431" s="93"/>
      <c r="RNW431" s="93"/>
      <c r="RNX431" s="93"/>
      <c r="RNY431" s="93"/>
      <c r="RNZ431" s="93"/>
      <c r="ROA431" s="93"/>
      <c r="ROB431" s="93"/>
      <c r="ROC431" s="93"/>
      <c r="ROD431" s="93"/>
      <c r="ROE431" s="93"/>
      <c r="ROF431" s="93"/>
      <c r="ROG431" s="93"/>
      <c r="ROH431" s="93"/>
      <c r="ROI431" s="93"/>
      <c r="ROJ431" s="93"/>
      <c r="ROK431" s="93"/>
      <c r="ROL431" s="93"/>
      <c r="ROM431" s="93"/>
      <c r="RON431" s="93"/>
      <c r="ROO431" s="93"/>
      <c r="ROP431" s="93"/>
      <c r="ROQ431" s="93"/>
      <c r="ROR431" s="93"/>
      <c r="ROS431" s="93"/>
      <c r="ROT431" s="93"/>
      <c r="ROU431" s="93"/>
      <c r="ROV431" s="93"/>
      <c r="ROW431" s="93"/>
      <c r="ROX431" s="93"/>
      <c r="ROY431" s="93"/>
      <c r="ROZ431" s="93"/>
      <c r="RPA431" s="93"/>
      <c r="RPB431" s="93"/>
      <c r="RPC431" s="93"/>
      <c r="RPD431" s="93"/>
      <c r="RPE431" s="93"/>
      <c r="RPF431" s="93"/>
      <c r="RPG431" s="93"/>
      <c r="RPH431" s="93"/>
      <c r="RPI431" s="93"/>
      <c r="RPJ431" s="93"/>
      <c r="RPK431" s="93"/>
      <c r="RPL431" s="93"/>
      <c r="RPM431" s="93"/>
      <c r="RPN431" s="93"/>
      <c r="RPO431" s="93"/>
      <c r="RPP431" s="93"/>
      <c r="RPQ431" s="93"/>
      <c r="RPR431" s="93"/>
      <c r="RPS431" s="93"/>
      <c r="RPT431" s="93"/>
      <c r="RPU431" s="93"/>
      <c r="RPV431" s="93"/>
      <c r="RPW431" s="93"/>
      <c r="RPX431" s="93"/>
      <c r="RPY431" s="93"/>
      <c r="RPZ431" s="93"/>
      <c r="RQA431" s="93"/>
      <c r="RQB431" s="93"/>
      <c r="RQC431" s="93"/>
      <c r="RQD431" s="93"/>
      <c r="RQE431" s="93"/>
      <c r="RQF431" s="93"/>
      <c r="RQG431" s="93"/>
      <c r="RQH431" s="93"/>
      <c r="RQI431" s="93"/>
      <c r="RQJ431" s="93"/>
      <c r="RQK431" s="93"/>
      <c r="RQL431" s="93"/>
      <c r="RQM431" s="93"/>
      <c r="RQN431" s="93"/>
      <c r="RQO431" s="93"/>
      <c r="RQP431" s="93"/>
      <c r="RQQ431" s="93"/>
      <c r="RQR431" s="93"/>
      <c r="RQS431" s="93"/>
      <c r="RQT431" s="93"/>
      <c r="RQU431" s="93"/>
      <c r="RQV431" s="93"/>
      <c r="RQW431" s="93"/>
      <c r="RQX431" s="93"/>
      <c r="RQY431" s="93"/>
      <c r="RQZ431" s="93"/>
      <c r="RRA431" s="93"/>
      <c r="RRB431" s="93"/>
      <c r="RRC431" s="93"/>
      <c r="RRD431" s="93"/>
      <c r="RRE431" s="93"/>
      <c r="RRF431" s="93"/>
      <c r="RRG431" s="93"/>
      <c r="RRH431" s="93"/>
      <c r="RRI431" s="93"/>
      <c r="RRJ431" s="93"/>
      <c r="RRK431" s="93"/>
      <c r="RRL431" s="93"/>
      <c r="RRM431" s="93"/>
      <c r="RRN431" s="93"/>
      <c r="RRO431" s="93"/>
      <c r="RRP431" s="93"/>
      <c r="RRQ431" s="93"/>
      <c r="RRR431" s="93"/>
      <c r="RRS431" s="93"/>
      <c r="RRT431" s="93"/>
      <c r="RRU431" s="93"/>
      <c r="RRV431" s="93"/>
      <c r="RRW431" s="93"/>
      <c r="RRX431" s="93"/>
      <c r="RRY431" s="93"/>
      <c r="RRZ431" s="93"/>
      <c r="RSA431" s="93"/>
      <c r="RSB431" s="93"/>
      <c r="RSC431" s="93"/>
      <c r="RSD431" s="93"/>
      <c r="RSE431" s="93"/>
      <c r="RSF431" s="93"/>
      <c r="RSG431" s="93"/>
      <c r="RSH431" s="93"/>
      <c r="RSI431" s="93"/>
      <c r="RSJ431" s="93"/>
      <c r="RSK431" s="93"/>
      <c r="RSL431" s="93"/>
      <c r="RSM431" s="93"/>
      <c r="RSN431" s="93"/>
      <c r="RSO431" s="93"/>
      <c r="RSP431" s="93"/>
      <c r="RSQ431" s="93"/>
      <c r="RSR431" s="93"/>
      <c r="RSS431" s="93"/>
      <c r="RST431" s="93"/>
      <c r="RSU431" s="93"/>
      <c r="RSV431" s="93"/>
      <c r="RSW431" s="93"/>
      <c r="RSX431" s="93"/>
      <c r="RSY431" s="93"/>
      <c r="RSZ431" s="93"/>
      <c r="RTA431" s="93"/>
      <c r="RTB431" s="93"/>
      <c r="RTC431" s="93"/>
      <c r="RTD431" s="93"/>
      <c r="RTE431" s="93"/>
      <c r="RTF431" s="93"/>
      <c r="RTG431" s="93"/>
      <c r="RTH431" s="93"/>
      <c r="RTI431" s="93"/>
      <c r="RTJ431" s="93"/>
      <c r="RTK431" s="93"/>
      <c r="RTL431" s="93"/>
      <c r="RTM431" s="93"/>
      <c r="RTN431" s="93"/>
      <c r="RTO431" s="93"/>
      <c r="RTP431" s="93"/>
      <c r="RTQ431" s="93"/>
      <c r="RTR431" s="93"/>
      <c r="RTS431" s="93"/>
      <c r="RTT431" s="93"/>
      <c r="RTU431" s="93"/>
      <c r="RTV431" s="93"/>
      <c r="RTW431" s="93"/>
      <c r="RTX431" s="93"/>
      <c r="RTY431" s="93"/>
      <c r="RTZ431" s="93"/>
      <c r="RUA431" s="93"/>
      <c r="RUB431" s="93"/>
      <c r="RUC431" s="93"/>
      <c r="RUD431" s="93"/>
      <c r="RUE431" s="93"/>
      <c r="RUF431" s="93"/>
      <c r="RUG431" s="93"/>
      <c r="RUH431" s="93"/>
      <c r="RUI431" s="93"/>
      <c r="RUJ431" s="93"/>
      <c r="RUK431" s="93"/>
      <c r="RUL431" s="93"/>
      <c r="RUM431" s="93"/>
      <c r="RUN431" s="93"/>
      <c r="RUO431" s="93"/>
      <c r="RUP431" s="93"/>
      <c r="RUQ431" s="93"/>
      <c r="RUR431" s="93"/>
      <c r="RUS431" s="93"/>
      <c r="RUT431" s="93"/>
      <c r="RUU431" s="93"/>
      <c r="RUV431" s="93"/>
      <c r="RUW431" s="93"/>
      <c r="RUX431" s="93"/>
      <c r="RUY431" s="93"/>
      <c r="RUZ431" s="93"/>
      <c r="RVA431" s="93"/>
      <c r="RVB431" s="93"/>
      <c r="RVC431" s="93"/>
      <c r="RVD431" s="93"/>
      <c r="RVE431" s="93"/>
      <c r="RVF431" s="93"/>
      <c r="RVG431" s="93"/>
      <c r="RVH431" s="93"/>
      <c r="RVI431" s="93"/>
      <c r="RVJ431" s="93"/>
      <c r="RVK431" s="93"/>
      <c r="RVL431" s="93"/>
      <c r="RVM431" s="93"/>
      <c r="RVN431" s="93"/>
      <c r="RVO431" s="93"/>
      <c r="RVP431" s="93"/>
      <c r="RVQ431" s="93"/>
      <c r="RVR431" s="93"/>
      <c r="RVS431" s="93"/>
      <c r="RVT431" s="93"/>
      <c r="RVU431" s="93"/>
      <c r="RVV431" s="93"/>
      <c r="RVW431" s="93"/>
      <c r="RVX431" s="93"/>
      <c r="RVY431" s="93"/>
      <c r="RVZ431" s="93"/>
      <c r="RWA431" s="93"/>
      <c r="RWB431" s="93"/>
      <c r="RWC431" s="93"/>
      <c r="RWD431" s="93"/>
      <c r="RWE431" s="93"/>
      <c r="RWF431" s="93"/>
      <c r="RWG431" s="93"/>
      <c r="RWH431" s="93"/>
      <c r="RWI431" s="93"/>
      <c r="RWJ431" s="93"/>
      <c r="RWK431" s="93"/>
      <c r="RWL431" s="93"/>
      <c r="RWM431" s="93"/>
      <c r="RWN431" s="93"/>
      <c r="RWO431" s="93"/>
      <c r="RWP431" s="93"/>
      <c r="RWQ431" s="93"/>
      <c r="RWR431" s="93"/>
      <c r="RWS431" s="93"/>
      <c r="RWT431" s="93"/>
      <c r="RWU431" s="93"/>
      <c r="RWV431" s="93"/>
      <c r="RWW431" s="93"/>
      <c r="RWX431" s="93"/>
      <c r="RWY431" s="93"/>
      <c r="RWZ431" s="93"/>
      <c r="RXA431" s="93"/>
      <c r="RXB431" s="93"/>
      <c r="RXC431" s="93"/>
      <c r="RXD431" s="93"/>
      <c r="RXE431" s="93"/>
      <c r="RXF431" s="93"/>
      <c r="RXG431" s="93"/>
      <c r="RXH431" s="93"/>
      <c r="RXI431" s="93"/>
      <c r="RXJ431" s="93"/>
      <c r="RXK431" s="93"/>
      <c r="RXL431" s="93"/>
      <c r="RXM431" s="93"/>
      <c r="RXN431" s="93"/>
      <c r="RXO431" s="93"/>
      <c r="RXP431" s="93"/>
      <c r="RXQ431" s="93"/>
      <c r="RXR431" s="93"/>
      <c r="RXS431" s="93"/>
      <c r="RXT431" s="93"/>
      <c r="RXU431" s="93"/>
      <c r="RXV431" s="93"/>
      <c r="RXW431" s="93"/>
      <c r="RXX431" s="93"/>
      <c r="RXY431" s="93"/>
      <c r="RXZ431" s="93"/>
      <c r="RYA431" s="93"/>
      <c r="RYB431" s="93"/>
      <c r="RYC431" s="93"/>
      <c r="RYD431" s="93"/>
      <c r="RYE431" s="93"/>
      <c r="RYF431" s="93"/>
      <c r="RYG431" s="93"/>
      <c r="RYH431" s="93"/>
      <c r="RYI431" s="93"/>
      <c r="RYJ431" s="93"/>
      <c r="RYK431" s="93"/>
      <c r="RYL431" s="93"/>
      <c r="RYM431" s="93"/>
      <c r="RYN431" s="93"/>
      <c r="RYO431" s="93"/>
      <c r="RYP431" s="93"/>
      <c r="RYQ431" s="93"/>
      <c r="RYR431" s="93"/>
      <c r="RYS431" s="93"/>
      <c r="RYT431" s="93"/>
      <c r="RYU431" s="93"/>
      <c r="RYV431" s="93"/>
      <c r="RYW431" s="93"/>
      <c r="RYX431" s="93"/>
      <c r="RYY431" s="93"/>
      <c r="RYZ431" s="93"/>
      <c r="RZA431" s="93"/>
      <c r="RZB431" s="93"/>
      <c r="RZC431" s="93"/>
      <c r="RZD431" s="93"/>
      <c r="RZE431" s="93"/>
      <c r="RZF431" s="93"/>
      <c r="RZG431" s="93"/>
      <c r="RZH431" s="93"/>
      <c r="RZI431" s="93"/>
      <c r="RZJ431" s="93"/>
      <c r="RZK431" s="93"/>
      <c r="RZL431" s="93"/>
      <c r="RZM431" s="93"/>
      <c r="RZN431" s="93"/>
      <c r="RZO431" s="93"/>
      <c r="RZP431" s="93"/>
      <c r="RZQ431" s="93"/>
      <c r="RZR431" s="93"/>
      <c r="RZS431" s="93"/>
      <c r="RZT431" s="93"/>
      <c r="RZU431" s="93"/>
      <c r="RZV431" s="93"/>
      <c r="RZW431" s="93"/>
      <c r="RZX431" s="93"/>
      <c r="RZY431" s="93"/>
      <c r="RZZ431" s="93"/>
      <c r="SAA431" s="93"/>
      <c r="SAB431" s="93"/>
      <c r="SAC431" s="93"/>
      <c r="SAD431" s="93"/>
      <c r="SAE431" s="93"/>
      <c r="SAF431" s="93"/>
      <c r="SAG431" s="93"/>
      <c r="SAH431" s="93"/>
      <c r="SAI431" s="93"/>
      <c r="SAJ431" s="93"/>
      <c r="SAK431" s="93"/>
      <c r="SAL431" s="93"/>
      <c r="SAM431" s="93"/>
      <c r="SAN431" s="93"/>
      <c r="SAO431" s="93"/>
      <c r="SAP431" s="93"/>
      <c r="SAQ431" s="93"/>
      <c r="SAR431" s="93"/>
      <c r="SAS431" s="93"/>
      <c r="SAT431" s="93"/>
      <c r="SAU431" s="93"/>
      <c r="SAV431" s="93"/>
      <c r="SAW431" s="93"/>
      <c r="SAX431" s="93"/>
      <c r="SAY431" s="93"/>
      <c r="SAZ431" s="93"/>
      <c r="SBA431" s="93"/>
      <c r="SBB431" s="93"/>
      <c r="SBC431" s="93"/>
      <c r="SBD431" s="93"/>
      <c r="SBE431" s="93"/>
      <c r="SBF431" s="93"/>
      <c r="SBG431" s="93"/>
      <c r="SBH431" s="93"/>
      <c r="SBI431" s="93"/>
      <c r="SBJ431" s="93"/>
      <c r="SBK431" s="93"/>
      <c r="SBL431" s="93"/>
      <c r="SBM431" s="93"/>
      <c r="SBN431" s="93"/>
      <c r="SBO431" s="93"/>
      <c r="SBP431" s="93"/>
      <c r="SBQ431" s="93"/>
      <c r="SBR431" s="93"/>
      <c r="SBS431" s="93"/>
      <c r="SBT431" s="93"/>
      <c r="SBU431" s="93"/>
      <c r="SBV431" s="93"/>
      <c r="SBW431" s="93"/>
      <c r="SBX431" s="93"/>
      <c r="SBY431" s="93"/>
      <c r="SBZ431" s="93"/>
      <c r="SCA431" s="93"/>
      <c r="SCB431" s="93"/>
      <c r="SCC431" s="93"/>
      <c r="SCD431" s="93"/>
      <c r="SCE431" s="93"/>
      <c r="SCF431" s="93"/>
      <c r="SCG431" s="93"/>
      <c r="SCH431" s="93"/>
      <c r="SCI431" s="93"/>
      <c r="SCJ431" s="93"/>
      <c r="SCK431" s="93"/>
      <c r="SCL431" s="93"/>
      <c r="SCM431" s="93"/>
      <c r="SCN431" s="93"/>
      <c r="SCO431" s="93"/>
      <c r="SCP431" s="93"/>
      <c r="SCQ431" s="93"/>
      <c r="SCR431" s="93"/>
      <c r="SCS431" s="93"/>
      <c r="SCT431" s="93"/>
      <c r="SCU431" s="93"/>
      <c r="SCV431" s="93"/>
      <c r="SCW431" s="93"/>
      <c r="SCX431" s="93"/>
      <c r="SCY431" s="93"/>
      <c r="SCZ431" s="93"/>
      <c r="SDA431" s="93"/>
      <c r="SDB431" s="93"/>
      <c r="SDC431" s="93"/>
      <c r="SDD431" s="93"/>
      <c r="SDE431" s="93"/>
      <c r="SDF431" s="93"/>
      <c r="SDG431" s="93"/>
      <c r="SDH431" s="93"/>
      <c r="SDI431" s="93"/>
      <c r="SDJ431" s="93"/>
      <c r="SDK431" s="93"/>
      <c r="SDL431" s="93"/>
      <c r="SDM431" s="93"/>
      <c r="SDN431" s="93"/>
      <c r="SDO431" s="93"/>
      <c r="SDP431" s="93"/>
      <c r="SDQ431" s="93"/>
      <c r="SDR431" s="93"/>
      <c r="SDS431" s="93"/>
      <c r="SDT431" s="93"/>
      <c r="SDU431" s="93"/>
      <c r="SDV431" s="93"/>
      <c r="SDW431" s="93"/>
      <c r="SDX431" s="93"/>
      <c r="SDY431" s="93"/>
      <c r="SDZ431" s="93"/>
      <c r="SEA431" s="93"/>
      <c r="SEB431" s="93"/>
      <c r="SEC431" s="93"/>
      <c r="SED431" s="93"/>
      <c r="SEE431" s="93"/>
      <c r="SEF431" s="93"/>
      <c r="SEG431" s="93"/>
      <c r="SEH431" s="93"/>
      <c r="SEI431" s="93"/>
      <c r="SEJ431" s="93"/>
      <c r="SEK431" s="93"/>
      <c r="SEL431" s="93"/>
      <c r="SEM431" s="93"/>
      <c r="SEN431" s="93"/>
      <c r="SEO431" s="93"/>
      <c r="SEP431" s="93"/>
      <c r="SEQ431" s="93"/>
      <c r="SER431" s="93"/>
      <c r="SES431" s="93"/>
      <c r="SET431" s="93"/>
      <c r="SEU431" s="93"/>
      <c r="SEV431" s="93"/>
      <c r="SEW431" s="93"/>
      <c r="SEX431" s="93"/>
      <c r="SEY431" s="93"/>
      <c r="SEZ431" s="93"/>
      <c r="SFA431" s="93"/>
      <c r="SFB431" s="93"/>
      <c r="SFC431" s="93"/>
      <c r="SFD431" s="93"/>
      <c r="SFE431" s="93"/>
      <c r="SFF431" s="93"/>
      <c r="SFG431" s="93"/>
      <c r="SFH431" s="93"/>
      <c r="SFI431" s="93"/>
      <c r="SFJ431" s="93"/>
      <c r="SFK431" s="93"/>
      <c r="SFL431" s="93"/>
      <c r="SFM431" s="93"/>
      <c r="SFN431" s="93"/>
      <c r="SFO431" s="93"/>
      <c r="SFP431" s="93"/>
      <c r="SFQ431" s="93"/>
      <c r="SFR431" s="93"/>
      <c r="SFS431" s="93"/>
      <c r="SFT431" s="93"/>
      <c r="SFU431" s="93"/>
      <c r="SFV431" s="93"/>
      <c r="SFW431" s="93"/>
      <c r="SFX431" s="93"/>
      <c r="SFY431" s="93"/>
      <c r="SFZ431" s="93"/>
      <c r="SGA431" s="93"/>
      <c r="SGB431" s="93"/>
      <c r="SGC431" s="93"/>
      <c r="SGD431" s="93"/>
      <c r="SGE431" s="93"/>
      <c r="SGF431" s="93"/>
      <c r="SGG431" s="93"/>
      <c r="SGH431" s="93"/>
      <c r="SGI431" s="93"/>
      <c r="SGJ431" s="93"/>
      <c r="SGK431" s="93"/>
      <c r="SGL431" s="93"/>
      <c r="SGM431" s="93"/>
      <c r="SGN431" s="93"/>
      <c r="SGO431" s="93"/>
      <c r="SGP431" s="93"/>
      <c r="SGQ431" s="93"/>
      <c r="SGR431" s="93"/>
      <c r="SGS431" s="93"/>
      <c r="SGT431" s="93"/>
      <c r="SGU431" s="93"/>
      <c r="SGV431" s="93"/>
      <c r="SGW431" s="93"/>
      <c r="SGX431" s="93"/>
      <c r="SGY431" s="93"/>
      <c r="SGZ431" s="93"/>
      <c r="SHA431" s="93"/>
      <c r="SHB431" s="93"/>
      <c r="SHC431" s="93"/>
      <c r="SHD431" s="93"/>
      <c r="SHE431" s="93"/>
      <c r="SHF431" s="93"/>
      <c r="SHG431" s="93"/>
      <c r="SHH431" s="93"/>
      <c r="SHI431" s="93"/>
      <c r="SHJ431" s="93"/>
      <c r="SHK431" s="93"/>
      <c r="SHL431" s="93"/>
      <c r="SHM431" s="93"/>
      <c r="SHN431" s="93"/>
      <c r="SHO431" s="93"/>
      <c r="SHP431" s="93"/>
      <c r="SHQ431" s="93"/>
      <c r="SHR431" s="93"/>
      <c r="SHS431" s="93"/>
      <c r="SHT431" s="93"/>
      <c r="SHU431" s="93"/>
      <c r="SHV431" s="93"/>
      <c r="SHW431" s="93"/>
      <c r="SHX431" s="93"/>
      <c r="SHY431" s="93"/>
      <c r="SHZ431" s="93"/>
      <c r="SIA431" s="93"/>
      <c r="SIB431" s="93"/>
      <c r="SIC431" s="93"/>
      <c r="SID431" s="93"/>
      <c r="SIE431" s="93"/>
      <c r="SIF431" s="93"/>
      <c r="SIG431" s="93"/>
      <c r="SIH431" s="93"/>
      <c r="SII431" s="93"/>
      <c r="SIJ431" s="93"/>
      <c r="SIK431" s="93"/>
      <c r="SIL431" s="93"/>
      <c r="SIM431" s="93"/>
      <c r="SIN431" s="93"/>
      <c r="SIO431" s="93"/>
      <c r="SIP431" s="93"/>
      <c r="SIQ431" s="93"/>
      <c r="SIR431" s="93"/>
      <c r="SIS431" s="93"/>
      <c r="SIT431" s="93"/>
      <c r="SIU431" s="93"/>
      <c r="SIV431" s="93"/>
      <c r="SIW431" s="93"/>
      <c r="SIX431" s="93"/>
      <c r="SIY431" s="93"/>
      <c r="SIZ431" s="93"/>
      <c r="SJA431" s="93"/>
      <c r="SJB431" s="93"/>
      <c r="SJC431" s="93"/>
      <c r="SJD431" s="93"/>
      <c r="SJE431" s="93"/>
      <c r="SJF431" s="93"/>
      <c r="SJG431" s="93"/>
      <c r="SJH431" s="93"/>
      <c r="SJI431" s="93"/>
      <c r="SJJ431" s="93"/>
      <c r="SJK431" s="93"/>
      <c r="SJL431" s="93"/>
      <c r="SJM431" s="93"/>
      <c r="SJN431" s="93"/>
      <c r="SJO431" s="93"/>
      <c r="SJP431" s="93"/>
      <c r="SJQ431" s="93"/>
      <c r="SJR431" s="93"/>
      <c r="SJS431" s="93"/>
      <c r="SJT431" s="93"/>
      <c r="SJU431" s="93"/>
      <c r="SJV431" s="93"/>
      <c r="SJW431" s="93"/>
      <c r="SJX431" s="93"/>
      <c r="SJY431" s="93"/>
      <c r="SJZ431" s="93"/>
      <c r="SKA431" s="93"/>
      <c r="SKB431" s="93"/>
      <c r="SKC431" s="93"/>
      <c r="SKD431" s="93"/>
      <c r="SKE431" s="93"/>
      <c r="SKF431" s="93"/>
      <c r="SKG431" s="93"/>
      <c r="SKH431" s="93"/>
      <c r="SKI431" s="93"/>
      <c r="SKJ431" s="93"/>
      <c r="SKK431" s="93"/>
      <c r="SKL431" s="93"/>
      <c r="SKM431" s="93"/>
      <c r="SKN431" s="93"/>
      <c r="SKO431" s="93"/>
      <c r="SKP431" s="93"/>
      <c r="SKQ431" s="93"/>
      <c r="SKR431" s="93"/>
      <c r="SKS431" s="93"/>
      <c r="SKT431" s="93"/>
      <c r="SKU431" s="93"/>
      <c r="SKV431" s="93"/>
      <c r="SKW431" s="93"/>
      <c r="SKX431" s="93"/>
      <c r="SKY431" s="93"/>
      <c r="SKZ431" s="93"/>
      <c r="SLA431" s="93"/>
      <c r="SLB431" s="93"/>
      <c r="SLC431" s="93"/>
      <c r="SLD431" s="93"/>
      <c r="SLE431" s="93"/>
      <c r="SLF431" s="93"/>
      <c r="SLG431" s="93"/>
      <c r="SLH431" s="93"/>
      <c r="SLI431" s="93"/>
      <c r="SLJ431" s="93"/>
      <c r="SLK431" s="93"/>
      <c r="SLL431" s="93"/>
      <c r="SLM431" s="93"/>
      <c r="SLN431" s="93"/>
      <c r="SLO431" s="93"/>
      <c r="SLP431" s="93"/>
      <c r="SLQ431" s="93"/>
      <c r="SLR431" s="93"/>
      <c r="SLS431" s="93"/>
      <c r="SLT431" s="93"/>
      <c r="SLU431" s="93"/>
      <c r="SLV431" s="93"/>
      <c r="SLW431" s="93"/>
      <c r="SLX431" s="93"/>
      <c r="SLY431" s="93"/>
      <c r="SLZ431" s="93"/>
      <c r="SMA431" s="93"/>
      <c r="SMB431" s="93"/>
      <c r="SMC431" s="93"/>
      <c r="SMD431" s="93"/>
      <c r="SME431" s="93"/>
      <c r="SMF431" s="93"/>
      <c r="SMG431" s="93"/>
      <c r="SMH431" s="93"/>
      <c r="SMI431" s="93"/>
      <c r="SMJ431" s="93"/>
      <c r="SMK431" s="93"/>
      <c r="SML431" s="93"/>
      <c r="SMM431" s="93"/>
      <c r="SMN431" s="93"/>
      <c r="SMO431" s="93"/>
      <c r="SMP431" s="93"/>
      <c r="SMQ431" s="93"/>
      <c r="SMR431" s="93"/>
      <c r="SMS431" s="93"/>
      <c r="SMT431" s="93"/>
      <c r="SMU431" s="93"/>
      <c r="SMV431" s="93"/>
      <c r="SMW431" s="93"/>
      <c r="SMX431" s="93"/>
      <c r="SMY431" s="93"/>
      <c r="SMZ431" s="93"/>
      <c r="SNA431" s="93"/>
      <c r="SNB431" s="93"/>
      <c r="SNC431" s="93"/>
      <c r="SND431" s="93"/>
      <c r="SNE431" s="93"/>
      <c r="SNF431" s="93"/>
      <c r="SNG431" s="93"/>
      <c r="SNH431" s="93"/>
      <c r="SNI431" s="93"/>
      <c r="SNJ431" s="93"/>
      <c r="SNK431" s="93"/>
      <c r="SNL431" s="93"/>
      <c r="SNM431" s="93"/>
      <c r="SNN431" s="93"/>
      <c r="SNO431" s="93"/>
      <c r="SNP431" s="93"/>
      <c r="SNQ431" s="93"/>
      <c r="SNR431" s="93"/>
      <c r="SNS431" s="93"/>
      <c r="SNT431" s="93"/>
      <c r="SNU431" s="93"/>
      <c r="SNV431" s="93"/>
      <c r="SNW431" s="93"/>
      <c r="SNX431" s="93"/>
      <c r="SNY431" s="93"/>
      <c r="SNZ431" s="93"/>
      <c r="SOA431" s="93"/>
      <c r="SOB431" s="93"/>
      <c r="SOC431" s="93"/>
      <c r="SOD431" s="93"/>
      <c r="SOE431" s="93"/>
      <c r="SOF431" s="93"/>
      <c r="SOG431" s="93"/>
      <c r="SOH431" s="93"/>
      <c r="SOI431" s="93"/>
      <c r="SOJ431" s="93"/>
      <c r="SOK431" s="93"/>
      <c r="SOL431" s="93"/>
      <c r="SOM431" s="93"/>
      <c r="SON431" s="93"/>
      <c r="SOO431" s="93"/>
      <c r="SOP431" s="93"/>
      <c r="SOQ431" s="93"/>
      <c r="SOR431" s="93"/>
      <c r="SOS431" s="93"/>
      <c r="SOT431" s="93"/>
      <c r="SOU431" s="93"/>
      <c r="SOV431" s="93"/>
      <c r="SOW431" s="93"/>
      <c r="SOX431" s="93"/>
      <c r="SOY431" s="93"/>
      <c r="SOZ431" s="93"/>
      <c r="SPA431" s="93"/>
      <c r="SPB431" s="93"/>
      <c r="SPC431" s="93"/>
      <c r="SPD431" s="93"/>
      <c r="SPE431" s="93"/>
      <c r="SPF431" s="93"/>
      <c r="SPG431" s="93"/>
      <c r="SPH431" s="93"/>
      <c r="SPI431" s="93"/>
      <c r="SPJ431" s="93"/>
      <c r="SPK431" s="93"/>
      <c r="SPL431" s="93"/>
      <c r="SPM431" s="93"/>
      <c r="SPN431" s="93"/>
      <c r="SPO431" s="93"/>
      <c r="SPP431" s="93"/>
      <c r="SPQ431" s="93"/>
      <c r="SPR431" s="93"/>
      <c r="SPS431" s="93"/>
      <c r="SPT431" s="93"/>
      <c r="SPU431" s="93"/>
      <c r="SPV431" s="93"/>
      <c r="SPW431" s="93"/>
      <c r="SPX431" s="93"/>
      <c r="SPY431" s="93"/>
      <c r="SPZ431" s="93"/>
      <c r="SQA431" s="93"/>
      <c r="SQB431" s="93"/>
      <c r="SQC431" s="93"/>
      <c r="SQD431" s="93"/>
      <c r="SQE431" s="93"/>
      <c r="SQF431" s="93"/>
      <c r="SQG431" s="93"/>
      <c r="SQH431" s="93"/>
      <c r="SQI431" s="93"/>
      <c r="SQJ431" s="93"/>
      <c r="SQK431" s="93"/>
      <c r="SQL431" s="93"/>
      <c r="SQM431" s="93"/>
      <c r="SQN431" s="93"/>
      <c r="SQO431" s="93"/>
      <c r="SQP431" s="93"/>
      <c r="SQQ431" s="93"/>
      <c r="SQR431" s="93"/>
      <c r="SQS431" s="93"/>
      <c r="SQT431" s="93"/>
      <c r="SQU431" s="93"/>
      <c r="SQV431" s="93"/>
      <c r="SQW431" s="93"/>
      <c r="SQX431" s="93"/>
      <c r="SQY431" s="93"/>
      <c r="SQZ431" s="93"/>
      <c r="SRA431" s="93"/>
      <c r="SRB431" s="93"/>
      <c r="SRC431" s="93"/>
      <c r="SRD431" s="93"/>
      <c r="SRE431" s="93"/>
      <c r="SRF431" s="93"/>
      <c r="SRG431" s="93"/>
      <c r="SRH431" s="93"/>
      <c r="SRI431" s="93"/>
      <c r="SRJ431" s="93"/>
      <c r="SRK431" s="93"/>
      <c r="SRL431" s="93"/>
      <c r="SRM431" s="93"/>
      <c r="SRN431" s="93"/>
      <c r="SRO431" s="93"/>
      <c r="SRP431" s="93"/>
      <c r="SRQ431" s="93"/>
      <c r="SRR431" s="93"/>
      <c r="SRS431" s="93"/>
      <c r="SRT431" s="93"/>
      <c r="SRU431" s="93"/>
      <c r="SRV431" s="93"/>
      <c r="SRW431" s="93"/>
      <c r="SRX431" s="93"/>
      <c r="SRY431" s="93"/>
      <c r="SRZ431" s="93"/>
      <c r="SSA431" s="93"/>
      <c r="SSB431" s="93"/>
      <c r="SSC431" s="93"/>
      <c r="SSD431" s="93"/>
      <c r="SSE431" s="93"/>
      <c r="SSF431" s="93"/>
      <c r="SSG431" s="93"/>
      <c r="SSH431" s="93"/>
      <c r="SSI431" s="93"/>
      <c r="SSJ431" s="93"/>
      <c r="SSK431" s="93"/>
      <c r="SSL431" s="93"/>
      <c r="SSM431" s="93"/>
      <c r="SSN431" s="93"/>
      <c r="SSO431" s="93"/>
      <c r="SSP431" s="93"/>
      <c r="SSQ431" s="93"/>
      <c r="SSR431" s="93"/>
      <c r="SSS431" s="93"/>
      <c r="SST431" s="93"/>
      <c r="SSU431" s="93"/>
      <c r="SSV431" s="93"/>
      <c r="SSW431" s="93"/>
      <c r="SSX431" s="93"/>
      <c r="SSY431" s="93"/>
      <c r="SSZ431" s="93"/>
      <c r="STA431" s="93"/>
      <c r="STB431" s="93"/>
      <c r="STC431" s="93"/>
      <c r="STD431" s="93"/>
      <c r="STE431" s="93"/>
      <c r="STF431" s="93"/>
      <c r="STG431" s="93"/>
      <c r="STH431" s="93"/>
      <c r="STI431" s="93"/>
      <c r="STJ431" s="93"/>
      <c r="STK431" s="93"/>
      <c r="STL431" s="93"/>
      <c r="STM431" s="93"/>
      <c r="STN431" s="93"/>
      <c r="STO431" s="93"/>
      <c r="STP431" s="93"/>
      <c r="STQ431" s="93"/>
      <c r="STR431" s="93"/>
      <c r="STS431" s="93"/>
      <c r="STT431" s="93"/>
      <c r="STU431" s="93"/>
      <c r="STV431" s="93"/>
      <c r="STW431" s="93"/>
      <c r="STX431" s="93"/>
      <c r="STY431" s="93"/>
      <c r="STZ431" s="93"/>
      <c r="SUA431" s="93"/>
      <c r="SUB431" s="93"/>
      <c r="SUC431" s="93"/>
      <c r="SUD431" s="93"/>
      <c r="SUE431" s="93"/>
      <c r="SUF431" s="93"/>
      <c r="SUG431" s="93"/>
      <c r="SUH431" s="93"/>
      <c r="SUI431" s="93"/>
      <c r="SUJ431" s="93"/>
      <c r="SUK431" s="93"/>
      <c r="SUL431" s="93"/>
      <c r="SUM431" s="93"/>
      <c r="SUN431" s="93"/>
      <c r="SUO431" s="93"/>
      <c r="SUP431" s="93"/>
      <c r="SUQ431" s="93"/>
      <c r="SUR431" s="93"/>
      <c r="SUS431" s="93"/>
      <c r="SUT431" s="93"/>
      <c r="SUU431" s="93"/>
      <c r="SUV431" s="93"/>
      <c r="SUW431" s="93"/>
      <c r="SUX431" s="93"/>
      <c r="SUY431" s="93"/>
      <c r="SUZ431" s="93"/>
      <c r="SVA431" s="93"/>
      <c r="SVB431" s="93"/>
      <c r="SVC431" s="93"/>
      <c r="SVD431" s="93"/>
      <c r="SVE431" s="93"/>
      <c r="SVF431" s="93"/>
      <c r="SVG431" s="93"/>
      <c r="SVH431" s="93"/>
      <c r="SVI431" s="93"/>
      <c r="SVJ431" s="93"/>
      <c r="SVK431" s="93"/>
      <c r="SVL431" s="93"/>
      <c r="SVM431" s="93"/>
      <c r="SVN431" s="93"/>
      <c r="SVO431" s="93"/>
      <c r="SVP431" s="93"/>
      <c r="SVQ431" s="93"/>
      <c r="SVR431" s="93"/>
      <c r="SVS431" s="93"/>
      <c r="SVT431" s="93"/>
      <c r="SVU431" s="93"/>
      <c r="SVV431" s="93"/>
      <c r="SVW431" s="93"/>
      <c r="SVX431" s="93"/>
      <c r="SVY431" s="93"/>
      <c r="SVZ431" s="93"/>
      <c r="SWA431" s="93"/>
      <c r="SWB431" s="93"/>
      <c r="SWC431" s="93"/>
      <c r="SWD431" s="93"/>
      <c r="SWE431" s="93"/>
      <c r="SWF431" s="93"/>
      <c r="SWG431" s="93"/>
      <c r="SWH431" s="93"/>
      <c r="SWI431" s="93"/>
      <c r="SWJ431" s="93"/>
      <c r="SWK431" s="93"/>
      <c r="SWL431" s="93"/>
      <c r="SWM431" s="93"/>
      <c r="SWN431" s="93"/>
      <c r="SWO431" s="93"/>
      <c r="SWP431" s="93"/>
      <c r="SWQ431" s="93"/>
      <c r="SWR431" s="93"/>
      <c r="SWS431" s="93"/>
      <c r="SWT431" s="93"/>
      <c r="SWU431" s="93"/>
      <c r="SWV431" s="93"/>
      <c r="SWW431" s="93"/>
      <c r="SWX431" s="93"/>
      <c r="SWY431" s="93"/>
      <c r="SWZ431" s="93"/>
      <c r="SXA431" s="93"/>
      <c r="SXB431" s="93"/>
      <c r="SXC431" s="93"/>
      <c r="SXD431" s="93"/>
      <c r="SXE431" s="93"/>
      <c r="SXF431" s="93"/>
      <c r="SXG431" s="93"/>
      <c r="SXH431" s="93"/>
      <c r="SXI431" s="93"/>
      <c r="SXJ431" s="93"/>
      <c r="SXK431" s="93"/>
      <c r="SXL431" s="93"/>
      <c r="SXM431" s="93"/>
      <c r="SXN431" s="93"/>
      <c r="SXO431" s="93"/>
      <c r="SXP431" s="93"/>
      <c r="SXQ431" s="93"/>
      <c r="SXR431" s="93"/>
      <c r="SXS431" s="93"/>
      <c r="SXT431" s="93"/>
      <c r="SXU431" s="93"/>
      <c r="SXV431" s="93"/>
      <c r="SXW431" s="93"/>
      <c r="SXX431" s="93"/>
      <c r="SXY431" s="93"/>
      <c r="SXZ431" s="93"/>
      <c r="SYA431" s="93"/>
      <c r="SYB431" s="93"/>
      <c r="SYC431" s="93"/>
      <c r="SYD431" s="93"/>
      <c r="SYE431" s="93"/>
      <c r="SYF431" s="93"/>
      <c r="SYG431" s="93"/>
      <c r="SYH431" s="93"/>
      <c r="SYI431" s="93"/>
      <c r="SYJ431" s="93"/>
      <c r="SYK431" s="93"/>
      <c r="SYL431" s="93"/>
      <c r="SYM431" s="93"/>
      <c r="SYN431" s="93"/>
      <c r="SYO431" s="93"/>
      <c r="SYP431" s="93"/>
      <c r="SYQ431" s="93"/>
      <c r="SYR431" s="93"/>
      <c r="SYS431" s="93"/>
      <c r="SYT431" s="93"/>
      <c r="SYU431" s="93"/>
      <c r="SYV431" s="93"/>
      <c r="SYW431" s="93"/>
      <c r="SYX431" s="93"/>
      <c r="SYY431" s="93"/>
      <c r="SYZ431" s="93"/>
      <c r="SZA431" s="93"/>
      <c r="SZB431" s="93"/>
      <c r="SZC431" s="93"/>
      <c r="SZD431" s="93"/>
      <c r="SZE431" s="93"/>
      <c r="SZF431" s="93"/>
      <c r="SZG431" s="93"/>
      <c r="SZH431" s="93"/>
      <c r="SZI431" s="93"/>
      <c r="SZJ431" s="93"/>
      <c r="SZK431" s="93"/>
      <c r="SZL431" s="93"/>
      <c r="SZM431" s="93"/>
      <c r="SZN431" s="93"/>
      <c r="SZO431" s="93"/>
      <c r="SZP431" s="93"/>
      <c r="SZQ431" s="93"/>
      <c r="SZR431" s="93"/>
      <c r="SZS431" s="93"/>
      <c r="SZT431" s="93"/>
      <c r="SZU431" s="93"/>
      <c r="SZV431" s="93"/>
      <c r="SZW431" s="93"/>
      <c r="SZX431" s="93"/>
      <c r="SZY431" s="93"/>
      <c r="SZZ431" s="93"/>
      <c r="TAA431" s="93"/>
      <c r="TAB431" s="93"/>
      <c r="TAC431" s="93"/>
      <c r="TAD431" s="93"/>
      <c r="TAE431" s="93"/>
      <c r="TAF431" s="93"/>
      <c r="TAG431" s="93"/>
      <c r="TAH431" s="93"/>
      <c r="TAI431" s="93"/>
      <c r="TAJ431" s="93"/>
      <c r="TAK431" s="93"/>
      <c r="TAL431" s="93"/>
      <c r="TAM431" s="93"/>
      <c r="TAN431" s="93"/>
      <c r="TAO431" s="93"/>
      <c r="TAP431" s="93"/>
      <c r="TAQ431" s="93"/>
      <c r="TAR431" s="93"/>
      <c r="TAS431" s="93"/>
      <c r="TAT431" s="93"/>
      <c r="TAU431" s="93"/>
      <c r="TAV431" s="93"/>
      <c r="TAW431" s="93"/>
      <c r="TAX431" s="93"/>
      <c r="TAY431" s="93"/>
      <c r="TAZ431" s="93"/>
      <c r="TBA431" s="93"/>
      <c r="TBB431" s="93"/>
      <c r="TBC431" s="93"/>
      <c r="TBD431" s="93"/>
      <c r="TBE431" s="93"/>
      <c r="TBF431" s="93"/>
      <c r="TBG431" s="93"/>
      <c r="TBH431" s="93"/>
      <c r="TBI431" s="93"/>
      <c r="TBJ431" s="93"/>
      <c r="TBK431" s="93"/>
      <c r="TBL431" s="93"/>
      <c r="TBM431" s="93"/>
      <c r="TBN431" s="93"/>
      <c r="TBO431" s="93"/>
      <c r="TBP431" s="93"/>
      <c r="TBQ431" s="93"/>
      <c r="TBR431" s="93"/>
      <c r="TBS431" s="93"/>
      <c r="TBT431" s="93"/>
      <c r="TBU431" s="93"/>
      <c r="TBV431" s="93"/>
      <c r="TBW431" s="93"/>
      <c r="TBX431" s="93"/>
      <c r="TBY431" s="93"/>
      <c r="TBZ431" s="93"/>
      <c r="TCA431" s="93"/>
      <c r="TCB431" s="93"/>
      <c r="TCC431" s="93"/>
      <c r="TCD431" s="93"/>
      <c r="TCE431" s="93"/>
      <c r="TCF431" s="93"/>
      <c r="TCG431" s="93"/>
      <c r="TCH431" s="93"/>
      <c r="TCI431" s="93"/>
      <c r="TCJ431" s="93"/>
      <c r="TCK431" s="93"/>
      <c r="TCL431" s="93"/>
      <c r="TCM431" s="93"/>
      <c r="TCN431" s="93"/>
      <c r="TCO431" s="93"/>
      <c r="TCP431" s="93"/>
      <c r="TCQ431" s="93"/>
      <c r="TCR431" s="93"/>
      <c r="TCS431" s="93"/>
      <c r="TCT431" s="93"/>
      <c r="TCU431" s="93"/>
      <c r="TCV431" s="93"/>
      <c r="TCW431" s="93"/>
      <c r="TCX431" s="93"/>
      <c r="TCY431" s="93"/>
      <c r="TCZ431" s="93"/>
      <c r="TDA431" s="93"/>
      <c r="TDB431" s="93"/>
      <c r="TDC431" s="93"/>
      <c r="TDD431" s="93"/>
      <c r="TDE431" s="93"/>
      <c r="TDF431" s="93"/>
      <c r="TDG431" s="93"/>
      <c r="TDH431" s="93"/>
      <c r="TDI431" s="93"/>
      <c r="TDJ431" s="93"/>
      <c r="TDK431" s="93"/>
      <c r="TDL431" s="93"/>
      <c r="TDM431" s="93"/>
      <c r="TDN431" s="93"/>
      <c r="TDO431" s="93"/>
      <c r="TDP431" s="93"/>
      <c r="TDQ431" s="93"/>
      <c r="TDR431" s="93"/>
      <c r="TDS431" s="93"/>
      <c r="TDT431" s="93"/>
      <c r="TDU431" s="93"/>
      <c r="TDV431" s="93"/>
      <c r="TDW431" s="93"/>
      <c r="TDX431" s="93"/>
      <c r="TDY431" s="93"/>
      <c r="TDZ431" s="93"/>
      <c r="TEA431" s="93"/>
      <c r="TEB431" s="93"/>
      <c r="TEC431" s="93"/>
      <c r="TED431" s="93"/>
      <c r="TEE431" s="93"/>
      <c r="TEF431" s="93"/>
      <c r="TEG431" s="93"/>
      <c r="TEH431" s="93"/>
      <c r="TEI431" s="93"/>
      <c r="TEJ431" s="93"/>
      <c r="TEK431" s="93"/>
      <c r="TEL431" s="93"/>
      <c r="TEM431" s="93"/>
      <c r="TEN431" s="93"/>
      <c r="TEO431" s="93"/>
      <c r="TEP431" s="93"/>
      <c r="TEQ431" s="93"/>
      <c r="TER431" s="93"/>
      <c r="TES431" s="93"/>
      <c r="TET431" s="93"/>
      <c r="TEU431" s="93"/>
      <c r="TEV431" s="93"/>
      <c r="TEW431" s="93"/>
      <c r="TEX431" s="93"/>
      <c r="TEY431" s="93"/>
      <c r="TEZ431" s="93"/>
      <c r="TFA431" s="93"/>
      <c r="TFB431" s="93"/>
      <c r="TFC431" s="93"/>
      <c r="TFD431" s="93"/>
      <c r="TFE431" s="93"/>
      <c r="TFF431" s="93"/>
      <c r="TFG431" s="93"/>
      <c r="TFH431" s="93"/>
      <c r="TFI431" s="93"/>
      <c r="TFJ431" s="93"/>
      <c r="TFK431" s="93"/>
      <c r="TFL431" s="93"/>
      <c r="TFM431" s="93"/>
      <c r="TFN431" s="93"/>
      <c r="TFO431" s="93"/>
      <c r="TFP431" s="93"/>
      <c r="TFQ431" s="93"/>
      <c r="TFR431" s="93"/>
      <c r="TFS431" s="93"/>
      <c r="TFT431" s="93"/>
      <c r="TFU431" s="93"/>
      <c r="TFV431" s="93"/>
      <c r="TFW431" s="93"/>
      <c r="TFX431" s="93"/>
      <c r="TFY431" s="93"/>
      <c r="TFZ431" s="93"/>
      <c r="TGA431" s="93"/>
      <c r="TGB431" s="93"/>
      <c r="TGC431" s="93"/>
      <c r="TGD431" s="93"/>
      <c r="TGE431" s="93"/>
      <c r="TGF431" s="93"/>
      <c r="TGG431" s="93"/>
      <c r="TGH431" s="93"/>
      <c r="TGI431" s="93"/>
      <c r="TGJ431" s="93"/>
      <c r="TGK431" s="93"/>
      <c r="TGL431" s="93"/>
      <c r="TGM431" s="93"/>
      <c r="TGN431" s="93"/>
      <c r="TGO431" s="93"/>
      <c r="TGP431" s="93"/>
      <c r="TGQ431" s="93"/>
      <c r="TGR431" s="93"/>
      <c r="TGS431" s="93"/>
      <c r="TGT431" s="93"/>
      <c r="TGU431" s="93"/>
      <c r="TGV431" s="93"/>
      <c r="TGW431" s="93"/>
      <c r="TGX431" s="93"/>
      <c r="TGY431" s="93"/>
      <c r="TGZ431" s="93"/>
      <c r="THA431" s="93"/>
      <c r="THB431" s="93"/>
      <c r="THC431" s="93"/>
      <c r="THD431" s="93"/>
      <c r="THE431" s="93"/>
      <c r="THF431" s="93"/>
      <c r="THG431" s="93"/>
      <c r="THH431" s="93"/>
      <c r="THI431" s="93"/>
      <c r="THJ431" s="93"/>
      <c r="THK431" s="93"/>
      <c r="THL431" s="93"/>
      <c r="THM431" s="93"/>
      <c r="THN431" s="93"/>
      <c r="THO431" s="93"/>
      <c r="THP431" s="93"/>
      <c r="THQ431" s="93"/>
      <c r="THR431" s="93"/>
      <c r="THS431" s="93"/>
      <c r="THT431" s="93"/>
      <c r="THU431" s="93"/>
      <c r="THV431" s="93"/>
      <c r="THW431" s="93"/>
      <c r="THX431" s="93"/>
      <c r="THY431" s="93"/>
      <c r="THZ431" s="93"/>
      <c r="TIA431" s="93"/>
      <c r="TIB431" s="93"/>
      <c r="TIC431" s="93"/>
      <c r="TID431" s="93"/>
      <c r="TIE431" s="93"/>
      <c r="TIF431" s="93"/>
      <c r="TIG431" s="93"/>
      <c r="TIH431" s="93"/>
      <c r="TII431" s="93"/>
      <c r="TIJ431" s="93"/>
      <c r="TIK431" s="93"/>
      <c r="TIL431" s="93"/>
      <c r="TIM431" s="93"/>
      <c r="TIN431" s="93"/>
      <c r="TIO431" s="93"/>
      <c r="TIP431" s="93"/>
      <c r="TIQ431" s="93"/>
      <c r="TIR431" s="93"/>
      <c r="TIS431" s="93"/>
      <c r="TIT431" s="93"/>
      <c r="TIU431" s="93"/>
      <c r="TIV431" s="93"/>
      <c r="TIW431" s="93"/>
      <c r="TIX431" s="93"/>
      <c r="TIY431" s="93"/>
      <c r="TIZ431" s="93"/>
      <c r="TJA431" s="93"/>
      <c r="TJB431" s="93"/>
      <c r="TJC431" s="93"/>
      <c r="TJD431" s="93"/>
      <c r="TJE431" s="93"/>
      <c r="TJF431" s="93"/>
      <c r="TJG431" s="93"/>
      <c r="TJH431" s="93"/>
      <c r="TJI431" s="93"/>
      <c r="TJJ431" s="93"/>
      <c r="TJK431" s="93"/>
      <c r="TJL431" s="93"/>
      <c r="TJM431" s="93"/>
      <c r="TJN431" s="93"/>
      <c r="TJO431" s="93"/>
      <c r="TJP431" s="93"/>
      <c r="TJQ431" s="93"/>
      <c r="TJR431" s="93"/>
      <c r="TJS431" s="93"/>
      <c r="TJT431" s="93"/>
      <c r="TJU431" s="93"/>
      <c r="TJV431" s="93"/>
      <c r="TJW431" s="93"/>
      <c r="TJX431" s="93"/>
      <c r="TJY431" s="93"/>
      <c r="TJZ431" s="93"/>
      <c r="TKA431" s="93"/>
      <c r="TKB431" s="93"/>
      <c r="TKC431" s="93"/>
      <c r="TKD431" s="93"/>
      <c r="TKE431" s="93"/>
      <c r="TKF431" s="93"/>
      <c r="TKG431" s="93"/>
      <c r="TKH431" s="93"/>
      <c r="TKI431" s="93"/>
      <c r="TKJ431" s="93"/>
      <c r="TKK431" s="93"/>
      <c r="TKL431" s="93"/>
      <c r="TKM431" s="93"/>
      <c r="TKN431" s="93"/>
      <c r="TKO431" s="93"/>
      <c r="TKP431" s="93"/>
      <c r="TKQ431" s="93"/>
      <c r="TKR431" s="93"/>
      <c r="TKS431" s="93"/>
      <c r="TKT431" s="93"/>
      <c r="TKU431" s="93"/>
      <c r="TKV431" s="93"/>
      <c r="TKW431" s="93"/>
      <c r="TKX431" s="93"/>
      <c r="TKY431" s="93"/>
      <c r="TKZ431" s="93"/>
      <c r="TLA431" s="93"/>
      <c r="TLB431" s="93"/>
      <c r="TLC431" s="93"/>
      <c r="TLD431" s="93"/>
      <c r="TLE431" s="93"/>
      <c r="TLF431" s="93"/>
      <c r="TLG431" s="93"/>
      <c r="TLH431" s="93"/>
      <c r="TLI431" s="93"/>
      <c r="TLJ431" s="93"/>
      <c r="TLK431" s="93"/>
      <c r="TLL431" s="93"/>
      <c r="TLM431" s="93"/>
      <c r="TLN431" s="93"/>
      <c r="TLO431" s="93"/>
      <c r="TLP431" s="93"/>
      <c r="TLQ431" s="93"/>
      <c r="TLR431" s="93"/>
      <c r="TLS431" s="93"/>
      <c r="TLT431" s="93"/>
      <c r="TLU431" s="93"/>
      <c r="TLV431" s="93"/>
      <c r="TLW431" s="93"/>
      <c r="TLX431" s="93"/>
      <c r="TLY431" s="93"/>
      <c r="TLZ431" s="93"/>
      <c r="TMA431" s="93"/>
      <c r="TMB431" s="93"/>
      <c r="TMC431" s="93"/>
      <c r="TMD431" s="93"/>
      <c r="TME431" s="93"/>
      <c r="TMF431" s="93"/>
      <c r="TMG431" s="93"/>
      <c r="TMH431" s="93"/>
      <c r="TMI431" s="93"/>
      <c r="TMJ431" s="93"/>
      <c r="TMK431" s="93"/>
      <c r="TML431" s="93"/>
      <c r="TMM431" s="93"/>
      <c r="TMN431" s="93"/>
      <c r="TMO431" s="93"/>
      <c r="TMP431" s="93"/>
      <c r="TMQ431" s="93"/>
      <c r="TMR431" s="93"/>
      <c r="TMS431" s="93"/>
      <c r="TMT431" s="93"/>
      <c r="TMU431" s="93"/>
      <c r="TMV431" s="93"/>
      <c r="TMW431" s="93"/>
      <c r="TMX431" s="93"/>
      <c r="TMY431" s="93"/>
      <c r="TMZ431" s="93"/>
      <c r="TNA431" s="93"/>
      <c r="TNB431" s="93"/>
      <c r="TNC431" s="93"/>
      <c r="TND431" s="93"/>
      <c r="TNE431" s="93"/>
      <c r="TNF431" s="93"/>
      <c r="TNG431" s="93"/>
      <c r="TNH431" s="93"/>
      <c r="TNI431" s="93"/>
      <c r="TNJ431" s="93"/>
      <c r="TNK431" s="93"/>
      <c r="TNL431" s="93"/>
      <c r="TNM431" s="93"/>
      <c r="TNN431" s="93"/>
      <c r="TNO431" s="93"/>
      <c r="TNP431" s="93"/>
      <c r="TNQ431" s="93"/>
      <c r="TNR431" s="93"/>
      <c r="TNS431" s="93"/>
      <c r="TNT431" s="93"/>
      <c r="TNU431" s="93"/>
      <c r="TNV431" s="93"/>
      <c r="TNW431" s="93"/>
      <c r="TNX431" s="93"/>
      <c r="TNY431" s="93"/>
      <c r="TNZ431" s="93"/>
      <c r="TOA431" s="93"/>
      <c r="TOB431" s="93"/>
      <c r="TOC431" s="93"/>
      <c r="TOD431" s="93"/>
      <c r="TOE431" s="93"/>
      <c r="TOF431" s="93"/>
      <c r="TOG431" s="93"/>
      <c r="TOH431" s="93"/>
      <c r="TOI431" s="93"/>
      <c r="TOJ431" s="93"/>
      <c r="TOK431" s="93"/>
      <c r="TOL431" s="93"/>
      <c r="TOM431" s="93"/>
      <c r="TON431" s="93"/>
      <c r="TOO431" s="93"/>
      <c r="TOP431" s="93"/>
      <c r="TOQ431" s="93"/>
      <c r="TOR431" s="93"/>
      <c r="TOS431" s="93"/>
      <c r="TOT431" s="93"/>
      <c r="TOU431" s="93"/>
      <c r="TOV431" s="93"/>
      <c r="TOW431" s="93"/>
      <c r="TOX431" s="93"/>
      <c r="TOY431" s="93"/>
      <c r="TOZ431" s="93"/>
      <c r="TPA431" s="93"/>
      <c r="TPB431" s="93"/>
      <c r="TPC431" s="93"/>
      <c r="TPD431" s="93"/>
      <c r="TPE431" s="93"/>
      <c r="TPF431" s="93"/>
      <c r="TPG431" s="93"/>
      <c r="TPH431" s="93"/>
      <c r="TPI431" s="93"/>
      <c r="TPJ431" s="93"/>
      <c r="TPK431" s="93"/>
      <c r="TPL431" s="93"/>
      <c r="TPM431" s="93"/>
      <c r="TPN431" s="93"/>
      <c r="TPO431" s="93"/>
      <c r="TPP431" s="93"/>
      <c r="TPQ431" s="93"/>
      <c r="TPR431" s="93"/>
      <c r="TPS431" s="93"/>
      <c r="TPT431" s="93"/>
      <c r="TPU431" s="93"/>
      <c r="TPV431" s="93"/>
      <c r="TPW431" s="93"/>
      <c r="TPX431" s="93"/>
      <c r="TPY431" s="93"/>
      <c r="TPZ431" s="93"/>
      <c r="TQA431" s="93"/>
      <c r="TQB431" s="93"/>
      <c r="TQC431" s="93"/>
      <c r="TQD431" s="93"/>
      <c r="TQE431" s="93"/>
      <c r="TQF431" s="93"/>
      <c r="TQG431" s="93"/>
      <c r="TQH431" s="93"/>
      <c r="TQI431" s="93"/>
      <c r="TQJ431" s="93"/>
      <c r="TQK431" s="93"/>
      <c r="TQL431" s="93"/>
      <c r="TQM431" s="93"/>
      <c r="TQN431" s="93"/>
      <c r="TQO431" s="93"/>
      <c r="TQP431" s="93"/>
      <c r="TQQ431" s="93"/>
      <c r="TQR431" s="93"/>
      <c r="TQS431" s="93"/>
      <c r="TQT431" s="93"/>
      <c r="TQU431" s="93"/>
      <c r="TQV431" s="93"/>
      <c r="TQW431" s="93"/>
      <c r="TQX431" s="93"/>
      <c r="TQY431" s="93"/>
      <c r="TQZ431" s="93"/>
      <c r="TRA431" s="93"/>
      <c r="TRB431" s="93"/>
      <c r="TRC431" s="93"/>
      <c r="TRD431" s="93"/>
      <c r="TRE431" s="93"/>
      <c r="TRF431" s="93"/>
      <c r="TRG431" s="93"/>
      <c r="TRH431" s="93"/>
      <c r="TRI431" s="93"/>
      <c r="TRJ431" s="93"/>
      <c r="TRK431" s="93"/>
      <c r="TRL431" s="93"/>
      <c r="TRM431" s="93"/>
      <c r="TRN431" s="93"/>
      <c r="TRO431" s="93"/>
      <c r="TRP431" s="93"/>
      <c r="TRQ431" s="93"/>
      <c r="TRR431" s="93"/>
      <c r="TRS431" s="93"/>
      <c r="TRT431" s="93"/>
      <c r="TRU431" s="93"/>
      <c r="TRV431" s="93"/>
      <c r="TRW431" s="93"/>
      <c r="TRX431" s="93"/>
      <c r="TRY431" s="93"/>
      <c r="TRZ431" s="93"/>
      <c r="TSA431" s="93"/>
      <c r="TSB431" s="93"/>
      <c r="TSC431" s="93"/>
      <c r="TSD431" s="93"/>
      <c r="TSE431" s="93"/>
      <c r="TSF431" s="93"/>
      <c r="TSG431" s="93"/>
      <c r="TSH431" s="93"/>
      <c r="TSI431" s="93"/>
      <c r="TSJ431" s="93"/>
      <c r="TSK431" s="93"/>
      <c r="TSL431" s="93"/>
      <c r="TSM431" s="93"/>
      <c r="TSN431" s="93"/>
      <c r="TSO431" s="93"/>
      <c r="TSP431" s="93"/>
      <c r="TSQ431" s="93"/>
      <c r="TSR431" s="93"/>
      <c r="TSS431" s="93"/>
      <c r="TST431" s="93"/>
      <c r="TSU431" s="93"/>
      <c r="TSV431" s="93"/>
      <c r="TSW431" s="93"/>
      <c r="TSX431" s="93"/>
      <c r="TSY431" s="93"/>
      <c r="TSZ431" s="93"/>
      <c r="TTA431" s="93"/>
      <c r="TTB431" s="93"/>
      <c r="TTC431" s="93"/>
      <c r="TTD431" s="93"/>
      <c r="TTE431" s="93"/>
      <c r="TTF431" s="93"/>
      <c r="TTG431" s="93"/>
      <c r="TTH431" s="93"/>
      <c r="TTI431" s="93"/>
      <c r="TTJ431" s="93"/>
      <c r="TTK431" s="93"/>
      <c r="TTL431" s="93"/>
      <c r="TTM431" s="93"/>
      <c r="TTN431" s="93"/>
      <c r="TTO431" s="93"/>
      <c r="TTP431" s="93"/>
      <c r="TTQ431" s="93"/>
      <c r="TTR431" s="93"/>
      <c r="TTS431" s="93"/>
      <c r="TTT431" s="93"/>
      <c r="TTU431" s="93"/>
      <c r="TTV431" s="93"/>
      <c r="TTW431" s="93"/>
      <c r="TTX431" s="93"/>
      <c r="TTY431" s="93"/>
      <c r="TTZ431" s="93"/>
      <c r="TUA431" s="93"/>
      <c r="TUB431" s="93"/>
      <c r="TUC431" s="93"/>
      <c r="TUD431" s="93"/>
      <c r="TUE431" s="93"/>
      <c r="TUF431" s="93"/>
      <c r="TUG431" s="93"/>
      <c r="TUH431" s="93"/>
      <c r="TUI431" s="93"/>
      <c r="TUJ431" s="93"/>
      <c r="TUK431" s="93"/>
      <c r="TUL431" s="93"/>
      <c r="TUM431" s="93"/>
      <c r="TUN431" s="93"/>
      <c r="TUO431" s="93"/>
      <c r="TUP431" s="93"/>
      <c r="TUQ431" s="93"/>
      <c r="TUR431" s="93"/>
      <c r="TUS431" s="93"/>
      <c r="TUT431" s="93"/>
      <c r="TUU431" s="93"/>
      <c r="TUV431" s="93"/>
      <c r="TUW431" s="93"/>
      <c r="TUX431" s="93"/>
      <c r="TUY431" s="93"/>
      <c r="TUZ431" s="93"/>
      <c r="TVA431" s="93"/>
      <c r="TVB431" s="93"/>
      <c r="TVC431" s="93"/>
      <c r="TVD431" s="93"/>
      <c r="TVE431" s="93"/>
      <c r="TVF431" s="93"/>
      <c r="TVG431" s="93"/>
      <c r="TVH431" s="93"/>
      <c r="TVI431" s="93"/>
      <c r="TVJ431" s="93"/>
      <c r="TVK431" s="93"/>
      <c r="TVL431" s="93"/>
      <c r="TVM431" s="93"/>
      <c r="TVN431" s="93"/>
      <c r="TVO431" s="93"/>
      <c r="TVP431" s="93"/>
      <c r="TVQ431" s="93"/>
      <c r="TVR431" s="93"/>
      <c r="TVS431" s="93"/>
      <c r="TVT431" s="93"/>
      <c r="TVU431" s="93"/>
      <c r="TVV431" s="93"/>
      <c r="TVW431" s="93"/>
      <c r="TVX431" s="93"/>
      <c r="TVY431" s="93"/>
      <c r="TVZ431" s="93"/>
      <c r="TWA431" s="93"/>
      <c r="TWB431" s="93"/>
      <c r="TWC431" s="93"/>
      <c r="TWD431" s="93"/>
      <c r="TWE431" s="93"/>
      <c r="TWF431" s="93"/>
      <c r="TWG431" s="93"/>
      <c r="TWH431" s="93"/>
      <c r="TWI431" s="93"/>
      <c r="TWJ431" s="93"/>
      <c r="TWK431" s="93"/>
      <c r="TWL431" s="93"/>
      <c r="TWM431" s="93"/>
      <c r="TWN431" s="93"/>
      <c r="TWO431" s="93"/>
      <c r="TWP431" s="93"/>
      <c r="TWQ431" s="93"/>
      <c r="TWR431" s="93"/>
      <c r="TWS431" s="93"/>
      <c r="TWT431" s="93"/>
      <c r="TWU431" s="93"/>
      <c r="TWV431" s="93"/>
      <c r="TWW431" s="93"/>
      <c r="TWX431" s="93"/>
      <c r="TWY431" s="93"/>
      <c r="TWZ431" s="93"/>
      <c r="TXA431" s="93"/>
      <c r="TXB431" s="93"/>
      <c r="TXC431" s="93"/>
      <c r="TXD431" s="93"/>
      <c r="TXE431" s="93"/>
      <c r="TXF431" s="93"/>
      <c r="TXG431" s="93"/>
      <c r="TXH431" s="93"/>
      <c r="TXI431" s="93"/>
      <c r="TXJ431" s="93"/>
      <c r="TXK431" s="93"/>
      <c r="TXL431" s="93"/>
      <c r="TXM431" s="93"/>
      <c r="TXN431" s="93"/>
      <c r="TXO431" s="93"/>
      <c r="TXP431" s="93"/>
      <c r="TXQ431" s="93"/>
      <c r="TXR431" s="93"/>
      <c r="TXS431" s="93"/>
      <c r="TXT431" s="93"/>
      <c r="TXU431" s="93"/>
      <c r="TXV431" s="93"/>
      <c r="TXW431" s="93"/>
      <c r="TXX431" s="93"/>
      <c r="TXY431" s="93"/>
      <c r="TXZ431" s="93"/>
      <c r="TYA431" s="93"/>
      <c r="TYB431" s="93"/>
      <c r="TYC431" s="93"/>
      <c r="TYD431" s="93"/>
      <c r="TYE431" s="93"/>
      <c r="TYF431" s="93"/>
      <c r="TYG431" s="93"/>
      <c r="TYH431" s="93"/>
      <c r="TYI431" s="93"/>
      <c r="TYJ431" s="93"/>
      <c r="TYK431" s="93"/>
      <c r="TYL431" s="93"/>
      <c r="TYM431" s="93"/>
      <c r="TYN431" s="93"/>
      <c r="TYO431" s="93"/>
      <c r="TYP431" s="93"/>
      <c r="TYQ431" s="93"/>
      <c r="TYR431" s="93"/>
      <c r="TYS431" s="93"/>
      <c r="TYT431" s="93"/>
      <c r="TYU431" s="93"/>
      <c r="TYV431" s="93"/>
      <c r="TYW431" s="93"/>
      <c r="TYX431" s="93"/>
      <c r="TYY431" s="93"/>
      <c r="TYZ431" s="93"/>
      <c r="TZA431" s="93"/>
      <c r="TZB431" s="93"/>
      <c r="TZC431" s="93"/>
      <c r="TZD431" s="93"/>
      <c r="TZE431" s="93"/>
      <c r="TZF431" s="93"/>
      <c r="TZG431" s="93"/>
      <c r="TZH431" s="93"/>
      <c r="TZI431" s="93"/>
      <c r="TZJ431" s="93"/>
      <c r="TZK431" s="93"/>
      <c r="TZL431" s="93"/>
      <c r="TZM431" s="93"/>
      <c r="TZN431" s="93"/>
      <c r="TZO431" s="93"/>
      <c r="TZP431" s="93"/>
      <c r="TZQ431" s="93"/>
      <c r="TZR431" s="93"/>
      <c r="TZS431" s="93"/>
      <c r="TZT431" s="93"/>
      <c r="TZU431" s="93"/>
      <c r="TZV431" s="93"/>
      <c r="TZW431" s="93"/>
      <c r="TZX431" s="93"/>
      <c r="TZY431" s="93"/>
      <c r="TZZ431" s="93"/>
      <c r="UAA431" s="93"/>
      <c r="UAB431" s="93"/>
      <c r="UAC431" s="93"/>
      <c r="UAD431" s="93"/>
      <c r="UAE431" s="93"/>
      <c r="UAF431" s="93"/>
      <c r="UAG431" s="93"/>
      <c r="UAH431" s="93"/>
      <c r="UAI431" s="93"/>
      <c r="UAJ431" s="93"/>
      <c r="UAK431" s="93"/>
      <c r="UAL431" s="93"/>
      <c r="UAM431" s="93"/>
      <c r="UAN431" s="93"/>
      <c r="UAO431" s="93"/>
      <c r="UAP431" s="93"/>
      <c r="UAQ431" s="93"/>
      <c r="UAR431" s="93"/>
      <c r="UAS431" s="93"/>
      <c r="UAT431" s="93"/>
      <c r="UAU431" s="93"/>
      <c r="UAV431" s="93"/>
      <c r="UAW431" s="93"/>
      <c r="UAX431" s="93"/>
      <c r="UAY431" s="93"/>
      <c r="UAZ431" s="93"/>
      <c r="UBA431" s="93"/>
      <c r="UBB431" s="93"/>
      <c r="UBC431" s="93"/>
      <c r="UBD431" s="93"/>
      <c r="UBE431" s="93"/>
      <c r="UBF431" s="93"/>
      <c r="UBG431" s="93"/>
      <c r="UBH431" s="93"/>
      <c r="UBI431" s="93"/>
      <c r="UBJ431" s="93"/>
      <c r="UBK431" s="93"/>
      <c r="UBL431" s="93"/>
      <c r="UBM431" s="93"/>
      <c r="UBN431" s="93"/>
      <c r="UBO431" s="93"/>
      <c r="UBP431" s="93"/>
      <c r="UBQ431" s="93"/>
      <c r="UBR431" s="93"/>
      <c r="UBS431" s="93"/>
      <c r="UBT431" s="93"/>
      <c r="UBU431" s="93"/>
      <c r="UBV431" s="93"/>
      <c r="UBW431" s="93"/>
      <c r="UBX431" s="93"/>
      <c r="UBY431" s="93"/>
      <c r="UBZ431" s="93"/>
      <c r="UCA431" s="93"/>
      <c r="UCB431" s="93"/>
      <c r="UCC431" s="93"/>
      <c r="UCD431" s="93"/>
      <c r="UCE431" s="93"/>
      <c r="UCF431" s="93"/>
      <c r="UCG431" s="93"/>
      <c r="UCH431" s="93"/>
      <c r="UCI431" s="93"/>
      <c r="UCJ431" s="93"/>
      <c r="UCK431" s="93"/>
      <c r="UCL431" s="93"/>
      <c r="UCM431" s="93"/>
      <c r="UCN431" s="93"/>
      <c r="UCO431" s="93"/>
      <c r="UCP431" s="93"/>
      <c r="UCQ431" s="93"/>
      <c r="UCR431" s="93"/>
      <c r="UCS431" s="93"/>
      <c r="UCT431" s="93"/>
      <c r="UCU431" s="93"/>
      <c r="UCV431" s="93"/>
      <c r="UCW431" s="93"/>
      <c r="UCX431" s="93"/>
      <c r="UCY431" s="93"/>
      <c r="UCZ431" s="93"/>
      <c r="UDA431" s="93"/>
      <c r="UDB431" s="93"/>
      <c r="UDC431" s="93"/>
      <c r="UDD431" s="93"/>
      <c r="UDE431" s="93"/>
      <c r="UDF431" s="93"/>
      <c r="UDG431" s="93"/>
      <c r="UDH431" s="93"/>
      <c r="UDI431" s="93"/>
      <c r="UDJ431" s="93"/>
      <c r="UDK431" s="93"/>
      <c r="UDL431" s="93"/>
      <c r="UDM431" s="93"/>
      <c r="UDN431" s="93"/>
      <c r="UDO431" s="93"/>
      <c r="UDP431" s="93"/>
      <c r="UDQ431" s="93"/>
      <c r="UDR431" s="93"/>
      <c r="UDS431" s="93"/>
      <c r="UDT431" s="93"/>
      <c r="UDU431" s="93"/>
      <c r="UDV431" s="93"/>
      <c r="UDW431" s="93"/>
      <c r="UDX431" s="93"/>
      <c r="UDY431" s="93"/>
      <c r="UDZ431" s="93"/>
      <c r="UEA431" s="93"/>
      <c r="UEB431" s="93"/>
      <c r="UEC431" s="93"/>
      <c r="UED431" s="93"/>
      <c r="UEE431" s="93"/>
      <c r="UEF431" s="93"/>
      <c r="UEG431" s="93"/>
      <c r="UEH431" s="93"/>
      <c r="UEI431" s="93"/>
      <c r="UEJ431" s="93"/>
      <c r="UEK431" s="93"/>
      <c r="UEL431" s="93"/>
      <c r="UEM431" s="93"/>
      <c r="UEN431" s="93"/>
      <c r="UEO431" s="93"/>
      <c r="UEP431" s="93"/>
      <c r="UEQ431" s="93"/>
      <c r="UER431" s="93"/>
      <c r="UES431" s="93"/>
      <c r="UET431" s="93"/>
      <c r="UEU431" s="93"/>
      <c r="UEV431" s="93"/>
      <c r="UEW431" s="93"/>
      <c r="UEX431" s="93"/>
      <c r="UEY431" s="93"/>
      <c r="UEZ431" s="93"/>
      <c r="UFA431" s="93"/>
      <c r="UFB431" s="93"/>
      <c r="UFC431" s="93"/>
      <c r="UFD431" s="93"/>
      <c r="UFE431" s="93"/>
      <c r="UFF431" s="93"/>
      <c r="UFG431" s="93"/>
      <c r="UFH431" s="93"/>
      <c r="UFI431" s="93"/>
      <c r="UFJ431" s="93"/>
      <c r="UFK431" s="93"/>
      <c r="UFL431" s="93"/>
      <c r="UFM431" s="93"/>
      <c r="UFN431" s="93"/>
      <c r="UFO431" s="93"/>
      <c r="UFP431" s="93"/>
      <c r="UFQ431" s="93"/>
      <c r="UFR431" s="93"/>
      <c r="UFS431" s="93"/>
      <c r="UFT431" s="93"/>
      <c r="UFU431" s="93"/>
      <c r="UFV431" s="93"/>
      <c r="UFW431" s="93"/>
      <c r="UFX431" s="93"/>
      <c r="UFY431" s="93"/>
      <c r="UFZ431" s="93"/>
      <c r="UGA431" s="93"/>
      <c r="UGB431" s="93"/>
      <c r="UGC431" s="93"/>
      <c r="UGD431" s="93"/>
      <c r="UGE431" s="93"/>
      <c r="UGF431" s="93"/>
      <c r="UGG431" s="93"/>
      <c r="UGH431" s="93"/>
      <c r="UGI431" s="93"/>
      <c r="UGJ431" s="93"/>
      <c r="UGK431" s="93"/>
      <c r="UGL431" s="93"/>
      <c r="UGM431" s="93"/>
      <c r="UGN431" s="93"/>
      <c r="UGO431" s="93"/>
      <c r="UGP431" s="93"/>
      <c r="UGQ431" s="93"/>
      <c r="UGR431" s="93"/>
      <c r="UGS431" s="93"/>
      <c r="UGT431" s="93"/>
      <c r="UGU431" s="93"/>
      <c r="UGV431" s="93"/>
      <c r="UGW431" s="93"/>
      <c r="UGX431" s="93"/>
      <c r="UGY431" s="93"/>
      <c r="UGZ431" s="93"/>
      <c r="UHA431" s="93"/>
      <c r="UHB431" s="93"/>
      <c r="UHC431" s="93"/>
      <c r="UHD431" s="93"/>
      <c r="UHE431" s="93"/>
      <c r="UHF431" s="93"/>
      <c r="UHG431" s="93"/>
      <c r="UHH431" s="93"/>
      <c r="UHI431" s="93"/>
      <c r="UHJ431" s="93"/>
      <c r="UHK431" s="93"/>
      <c r="UHL431" s="93"/>
      <c r="UHM431" s="93"/>
      <c r="UHN431" s="93"/>
      <c r="UHO431" s="93"/>
      <c r="UHP431" s="93"/>
      <c r="UHQ431" s="93"/>
      <c r="UHR431" s="93"/>
      <c r="UHS431" s="93"/>
      <c r="UHT431" s="93"/>
      <c r="UHU431" s="93"/>
      <c r="UHV431" s="93"/>
      <c r="UHW431" s="93"/>
      <c r="UHX431" s="93"/>
      <c r="UHY431" s="93"/>
      <c r="UHZ431" s="93"/>
      <c r="UIA431" s="93"/>
      <c r="UIB431" s="93"/>
      <c r="UIC431" s="93"/>
      <c r="UID431" s="93"/>
      <c r="UIE431" s="93"/>
      <c r="UIF431" s="93"/>
      <c r="UIG431" s="93"/>
      <c r="UIH431" s="93"/>
      <c r="UII431" s="93"/>
      <c r="UIJ431" s="93"/>
      <c r="UIK431" s="93"/>
      <c r="UIL431" s="93"/>
      <c r="UIM431" s="93"/>
      <c r="UIN431" s="93"/>
      <c r="UIO431" s="93"/>
      <c r="UIP431" s="93"/>
      <c r="UIQ431" s="93"/>
      <c r="UIR431" s="93"/>
      <c r="UIS431" s="93"/>
      <c r="UIT431" s="93"/>
      <c r="UIU431" s="93"/>
      <c r="UIV431" s="93"/>
      <c r="UIW431" s="93"/>
      <c r="UIX431" s="93"/>
      <c r="UIY431" s="93"/>
      <c r="UIZ431" s="93"/>
      <c r="UJA431" s="93"/>
      <c r="UJB431" s="93"/>
      <c r="UJC431" s="93"/>
      <c r="UJD431" s="93"/>
      <c r="UJE431" s="93"/>
      <c r="UJF431" s="93"/>
      <c r="UJG431" s="93"/>
      <c r="UJH431" s="93"/>
      <c r="UJI431" s="93"/>
      <c r="UJJ431" s="93"/>
      <c r="UJK431" s="93"/>
      <c r="UJL431" s="93"/>
      <c r="UJM431" s="93"/>
      <c r="UJN431" s="93"/>
      <c r="UJO431" s="93"/>
      <c r="UJP431" s="93"/>
      <c r="UJQ431" s="93"/>
      <c r="UJR431" s="93"/>
      <c r="UJS431" s="93"/>
      <c r="UJT431" s="93"/>
      <c r="UJU431" s="93"/>
      <c r="UJV431" s="93"/>
      <c r="UJW431" s="93"/>
      <c r="UJX431" s="93"/>
      <c r="UJY431" s="93"/>
      <c r="UJZ431" s="93"/>
      <c r="UKA431" s="93"/>
      <c r="UKB431" s="93"/>
      <c r="UKC431" s="93"/>
      <c r="UKD431" s="93"/>
      <c r="UKE431" s="93"/>
      <c r="UKF431" s="93"/>
      <c r="UKG431" s="93"/>
      <c r="UKH431" s="93"/>
      <c r="UKI431" s="93"/>
      <c r="UKJ431" s="93"/>
      <c r="UKK431" s="93"/>
      <c r="UKL431" s="93"/>
      <c r="UKM431" s="93"/>
      <c r="UKN431" s="93"/>
      <c r="UKO431" s="93"/>
      <c r="UKP431" s="93"/>
      <c r="UKQ431" s="93"/>
      <c r="UKR431" s="93"/>
      <c r="UKS431" s="93"/>
      <c r="UKT431" s="93"/>
      <c r="UKU431" s="93"/>
      <c r="UKV431" s="93"/>
      <c r="UKW431" s="93"/>
      <c r="UKX431" s="93"/>
      <c r="UKY431" s="93"/>
      <c r="UKZ431" s="93"/>
      <c r="ULA431" s="93"/>
      <c r="ULB431" s="93"/>
      <c r="ULC431" s="93"/>
      <c r="ULD431" s="93"/>
      <c r="ULE431" s="93"/>
      <c r="ULF431" s="93"/>
      <c r="ULG431" s="93"/>
      <c r="ULH431" s="93"/>
      <c r="ULI431" s="93"/>
      <c r="ULJ431" s="93"/>
      <c r="ULK431" s="93"/>
      <c r="ULL431" s="93"/>
      <c r="ULM431" s="93"/>
      <c r="ULN431" s="93"/>
      <c r="ULO431" s="93"/>
      <c r="ULP431" s="93"/>
      <c r="ULQ431" s="93"/>
      <c r="ULR431" s="93"/>
      <c r="ULS431" s="93"/>
      <c r="ULT431" s="93"/>
      <c r="ULU431" s="93"/>
      <c r="ULV431" s="93"/>
      <c r="ULW431" s="93"/>
      <c r="ULX431" s="93"/>
      <c r="ULY431" s="93"/>
      <c r="ULZ431" s="93"/>
      <c r="UMA431" s="93"/>
      <c r="UMB431" s="93"/>
      <c r="UMC431" s="93"/>
      <c r="UMD431" s="93"/>
      <c r="UME431" s="93"/>
      <c r="UMF431" s="93"/>
      <c r="UMG431" s="93"/>
      <c r="UMH431" s="93"/>
      <c r="UMI431" s="93"/>
      <c r="UMJ431" s="93"/>
      <c r="UMK431" s="93"/>
      <c r="UML431" s="93"/>
      <c r="UMM431" s="93"/>
      <c r="UMN431" s="93"/>
      <c r="UMO431" s="93"/>
      <c r="UMP431" s="93"/>
      <c r="UMQ431" s="93"/>
      <c r="UMR431" s="93"/>
      <c r="UMS431" s="93"/>
      <c r="UMT431" s="93"/>
      <c r="UMU431" s="93"/>
      <c r="UMV431" s="93"/>
      <c r="UMW431" s="93"/>
      <c r="UMX431" s="93"/>
      <c r="UMY431" s="93"/>
      <c r="UMZ431" s="93"/>
      <c r="UNA431" s="93"/>
      <c r="UNB431" s="93"/>
      <c r="UNC431" s="93"/>
      <c r="UND431" s="93"/>
      <c r="UNE431" s="93"/>
      <c r="UNF431" s="93"/>
      <c r="UNG431" s="93"/>
      <c r="UNH431" s="93"/>
      <c r="UNI431" s="93"/>
      <c r="UNJ431" s="93"/>
      <c r="UNK431" s="93"/>
      <c r="UNL431" s="93"/>
      <c r="UNM431" s="93"/>
      <c r="UNN431" s="93"/>
      <c r="UNO431" s="93"/>
      <c r="UNP431" s="93"/>
      <c r="UNQ431" s="93"/>
      <c r="UNR431" s="93"/>
      <c r="UNS431" s="93"/>
      <c r="UNT431" s="93"/>
      <c r="UNU431" s="93"/>
      <c r="UNV431" s="93"/>
      <c r="UNW431" s="93"/>
      <c r="UNX431" s="93"/>
      <c r="UNY431" s="93"/>
      <c r="UNZ431" s="93"/>
      <c r="UOA431" s="93"/>
      <c r="UOB431" s="93"/>
      <c r="UOC431" s="93"/>
      <c r="UOD431" s="93"/>
      <c r="UOE431" s="93"/>
      <c r="UOF431" s="93"/>
      <c r="UOG431" s="93"/>
      <c r="UOH431" s="93"/>
      <c r="UOI431" s="93"/>
      <c r="UOJ431" s="93"/>
      <c r="UOK431" s="93"/>
      <c r="UOL431" s="93"/>
      <c r="UOM431" s="93"/>
      <c r="UON431" s="93"/>
      <c r="UOO431" s="93"/>
      <c r="UOP431" s="93"/>
      <c r="UOQ431" s="93"/>
      <c r="UOR431" s="93"/>
      <c r="UOS431" s="93"/>
      <c r="UOT431" s="93"/>
      <c r="UOU431" s="93"/>
      <c r="UOV431" s="93"/>
      <c r="UOW431" s="93"/>
      <c r="UOX431" s="93"/>
      <c r="UOY431" s="93"/>
      <c r="UOZ431" s="93"/>
      <c r="UPA431" s="93"/>
      <c r="UPB431" s="93"/>
      <c r="UPC431" s="93"/>
      <c r="UPD431" s="93"/>
      <c r="UPE431" s="93"/>
      <c r="UPF431" s="93"/>
      <c r="UPG431" s="93"/>
      <c r="UPH431" s="93"/>
      <c r="UPI431" s="93"/>
      <c r="UPJ431" s="93"/>
      <c r="UPK431" s="93"/>
      <c r="UPL431" s="93"/>
      <c r="UPM431" s="93"/>
      <c r="UPN431" s="93"/>
      <c r="UPO431" s="93"/>
      <c r="UPP431" s="93"/>
      <c r="UPQ431" s="93"/>
      <c r="UPR431" s="93"/>
      <c r="UPS431" s="93"/>
      <c r="UPT431" s="93"/>
      <c r="UPU431" s="93"/>
      <c r="UPV431" s="93"/>
      <c r="UPW431" s="93"/>
      <c r="UPX431" s="93"/>
      <c r="UPY431" s="93"/>
      <c r="UPZ431" s="93"/>
      <c r="UQA431" s="93"/>
      <c r="UQB431" s="93"/>
      <c r="UQC431" s="93"/>
      <c r="UQD431" s="93"/>
      <c r="UQE431" s="93"/>
      <c r="UQF431" s="93"/>
      <c r="UQG431" s="93"/>
      <c r="UQH431" s="93"/>
      <c r="UQI431" s="93"/>
      <c r="UQJ431" s="93"/>
      <c r="UQK431" s="93"/>
      <c r="UQL431" s="93"/>
      <c r="UQM431" s="93"/>
      <c r="UQN431" s="93"/>
      <c r="UQO431" s="93"/>
      <c r="UQP431" s="93"/>
      <c r="UQQ431" s="93"/>
      <c r="UQR431" s="93"/>
      <c r="UQS431" s="93"/>
      <c r="UQT431" s="93"/>
      <c r="UQU431" s="93"/>
      <c r="UQV431" s="93"/>
      <c r="UQW431" s="93"/>
      <c r="UQX431" s="93"/>
      <c r="UQY431" s="93"/>
      <c r="UQZ431" s="93"/>
      <c r="URA431" s="93"/>
      <c r="URB431" s="93"/>
      <c r="URC431" s="93"/>
      <c r="URD431" s="93"/>
      <c r="URE431" s="93"/>
      <c r="URF431" s="93"/>
      <c r="URG431" s="93"/>
      <c r="URH431" s="93"/>
      <c r="URI431" s="93"/>
      <c r="URJ431" s="93"/>
      <c r="URK431" s="93"/>
      <c r="URL431" s="93"/>
      <c r="URM431" s="93"/>
      <c r="URN431" s="93"/>
      <c r="URO431" s="93"/>
      <c r="URP431" s="93"/>
      <c r="URQ431" s="93"/>
      <c r="URR431" s="93"/>
      <c r="URS431" s="93"/>
      <c r="URT431" s="93"/>
      <c r="URU431" s="93"/>
      <c r="URV431" s="93"/>
      <c r="URW431" s="93"/>
      <c r="URX431" s="93"/>
      <c r="URY431" s="93"/>
      <c r="URZ431" s="93"/>
      <c r="USA431" s="93"/>
      <c r="USB431" s="93"/>
      <c r="USC431" s="93"/>
      <c r="USD431" s="93"/>
      <c r="USE431" s="93"/>
      <c r="USF431" s="93"/>
      <c r="USG431" s="93"/>
      <c r="USH431" s="93"/>
      <c r="USI431" s="93"/>
      <c r="USJ431" s="93"/>
      <c r="USK431" s="93"/>
      <c r="USL431" s="93"/>
      <c r="USM431" s="93"/>
      <c r="USN431" s="93"/>
      <c r="USO431" s="93"/>
      <c r="USP431" s="93"/>
      <c r="USQ431" s="93"/>
      <c r="USR431" s="93"/>
      <c r="USS431" s="93"/>
      <c r="UST431" s="93"/>
      <c r="USU431" s="93"/>
      <c r="USV431" s="93"/>
      <c r="USW431" s="93"/>
      <c r="USX431" s="93"/>
      <c r="USY431" s="93"/>
      <c r="USZ431" s="93"/>
      <c r="UTA431" s="93"/>
      <c r="UTB431" s="93"/>
      <c r="UTC431" s="93"/>
      <c r="UTD431" s="93"/>
      <c r="UTE431" s="93"/>
      <c r="UTF431" s="93"/>
      <c r="UTG431" s="93"/>
      <c r="UTH431" s="93"/>
      <c r="UTI431" s="93"/>
      <c r="UTJ431" s="93"/>
      <c r="UTK431" s="93"/>
      <c r="UTL431" s="93"/>
      <c r="UTM431" s="93"/>
      <c r="UTN431" s="93"/>
      <c r="UTO431" s="93"/>
      <c r="UTP431" s="93"/>
      <c r="UTQ431" s="93"/>
      <c r="UTR431" s="93"/>
      <c r="UTS431" s="93"/>
      <c r="UTT431" s="93"/>
      <c r="UTU431" s="93"/>
      <c r="UTV431" s="93"/>
      <c r="UTW431" s="93"/>
      <c r="UTX431" s="93"/>
      <c r="UTY431" s="93"/>
      <c r="UTZ431" s="93"/>
      <c r="UUA431" s="93"/>
      <c r="UUB431" s="93"/>
      <c r="UUC431" s="93"/>
      <c r="UUD431" s="93"/>
      <c r="UUE431" s="93"/>
      <c r="UUF431" s="93"/>
      <c r="UUG431" s="93"/>
      <c r="UUH431" s="93"/>
      <c r="UUI431" s="93"/>
      <c r="UUJ431" s="93"/>
      <c r="UUK431" s="93"/>
      <c r="UUL431" s="93"/>
      <c r="UUM431" s="93"/>
      <c r="UUN431" s="93"/>
      <c r="UUO431" s="93"/>
      <c r="UUP431" s="93"/>
      <c r="UUQ431" s="93"/>
      <c r="UUR431" s="93"/>
      <c r="UUS431" s="93"/>
      <c r="UUT431" s="93"/>
      <c r="UUU431" s="93"/>
      <c r="UUV431" s="93"/>
      <c r="UUW431" s="93"/>
      <c r="UUX431" s="93"/>
      <c r="UUY431" s="93"/>
      <c r="UUZ431" s="93"/>
      <c r="UVA431" s="93"/>
      <c r="UVB431" s="93"/>
      <c r="UVC431" s="93"/>
      <c r="UVD431" s="93"/>
      <c r="UVE431" s="93"/>
      <c r="UVF431" s="93"/>
      <c r="UVG431" s="93"/>
      <c r="UVH431" s="93"/>
      <c r="UVI431" s="93"/>
      <c r="UVJ431" s="93"/>
      <c r="UVK431" s="93"/>
      <c r="UVL431" s="93"/>
      <c r="UVM431" s="93"/>
      <c r="UVN431" s="93"/>
      <c r="UVO431" s="93"/>
      <c r="UVP431" s="93"/>
      <c r="UVQ431" s="93"/>
      <c r="UVR431" s="93"/>
      <c r="UVS431" s="93"/>
      <c r="UVT431" s="93"/>
      <c r="UVU431" s="93"/>
      <c r="UVV431" s="93"/>
      <c r="UVW431" s="93"/>
      <c r="UVX431" s="93"/>
      <c r="UVY431" s="93"/>
      <c r="UVZ431" s="93"/>
      <c r="UWA431" s="93"/>
      <c r="UWB431" s="93"/>
      <c r="UWC431" s="93"/>
      <c r="UWD431" s="93"/>
      <c r="UWE431" s="93"/>
      <c r="UWF431" s="93"/>
      <c r="UWG431" s="93"/>
      <c r="UWH431" s="93"/>
      <c r="UWI431" s="93"/>
      <c r="UWJ431" s="93"/>
      <c r="UWK431" s="93"/>
      <c r="UWL431" s="93"/>
      <c r="UWM431" s="93"/>
      <c r="UWN431" s="93"/>
      <c r="UWO431" s="93"/>
      <c r="UWP431" s="93"/>
      <c r="UWQ431" s="93"/>
      <c r="UWR431" s="93"/>
      <c r="UWS431" s="93"/>
      <c r="UWT431" s="93"/>
      <c r="UWU431" s="93"/>
      <c r="UWV431" s="93"/>
      <c r="UWW431" s="93"/>
      <c r="UWX431" s="93"/>
      <c r="UWY431" s="93"/>
      <c r="UWZ431" s="93"/>
      <c r="UXA431" s="93"/>
      <c r="UXB431" s="93"/>
      <c r="UXC431" s="93"/>
      <c r="UXD431" s="93"/>
      <c r="UXE431" s="93"/>
      <c r="UXF431" s="93"/>
      <c r="UXG431" s="93"/>
      <c r="UXH431" s="93"/>
      <c r="UXI431" s="93"/>
      <c r="UXJ431" s="93"/>
      <c r="UXK431" s="93"/>
      <c r="UXL431" s="93"/>
      <c r="UXM431" s="93"/>
      <c r="UXN431" s="93"/>
      <c r="UXO431" s="93"/>
      <c r="UXP431" s="93"/>
      <c r="UXQ431" s="93"/>
      <c r="UXR431" s="93"/>
      <c r="UXS431" s="93"/>
      <c r="UXT431" s="93"/>
      <c r="UXU431" s="93"/>
      <c r="UXV431" s="93"/>
      <c r="UXW431" s="93"/>
      <c r="UXX431" s="93"/>
      <c r="UXY431" s="93"/>
      <c r="UXZ431" s="93"/>
      <c r="UYA431" s="93"/>
      <c r="UYB431" s="93"/>
      <c r="UYC431" s="93"/>
      <c r="UYD431" s="93"/>
      <c r="UYE431" s="93"/>
      <c r="UYF431" s="93"/>
      <c r="UYG431" s="93"/>
      <c r="UYH431" s="93"/>
      <c r="UYI431" s="93"/>
      <c r="UYJ431" s="93"/>
      <c r="UYK431" s="93"/>
      <c r="UYL431" s="93"/>
      <c r="UYM431" s="93"/>
      <c r="UYN431" s="93"/>
      <c r="UYO431" s="93"/>
      <c r="UYP431" s="93"/>
      <c r="UYQ431" s="93"/>
      <c r="UYR431" s="93"/>
      <c r="UYS431" s="93"/>
      <c r="UYT431" s="93"/>
      <c r="UYU431" s="93"/>
      <c r="UYV431" s="93"/>
      <c r="UYW431" s="93"/>
      <c r="UYX431" s="93"/>
      <c r="UYY431" s="93"/>
      <c r="UYZ431" s="93"/>
      <c r="UZA431" s="93"/>
      <c r="UZB431" s="93"/>
      <c r="UZC431" s="93"/>
      <c r="UZD431" s="93"/>
      <c r="UZE431" s="93"/>
      <c r="UZF431" s="93"/>
      <c r="UZG431" s="93"/>
      <c r="UZH431" s="93"/>
      <c r="UZI431" s="93"/>
      <c r="UZJ431" s="93"/>
      <c r="UZK431" s="93"/>
      <c r="UZL431" s="93"/>
      <c r="UZM431" s="93"/>
      <c r="UZN431" s="93"/>
      <c r="UZO431" s="93"/>
      <c r="UZP431" s="93"/>
      <c r="UZQ431" s="93"/>
      <c r="UZR431" s="93"/>
      <c r="UZS431" s="93"/>
      <c r="UZT431" s="93"/>
      <c r="UZU431" s="93"/>
      <c r="UZV431" s="93"/>
      <c r="UZW431" s="93"/>
      <c r="UZX431" s="93"/>
      <c r="UZY431" s="93"/>
      <c r="UZZ431" s="93"/>
      <c r="VAA431" s="93"/>
      <c r="VAB431" s="93"/>
      <c r="VAC431" s="93"/>
      <c r="VAD431" s="93"/>
      <c r="VAE431" s="93"/>
      <c r="VAF431" s="93"/>
      <c r="VAG431" s="93"/>
      <c r="VAH431" s="93"/>
      <c r="VAI431" s="93"/>
      <c r="VAJ431" s="93"/>
      <c r="VAK431" s="93"/>
      <c r="VAL431" s="93"/>
      <c r="VAM431" s="93"/>
      <c r="VAN431" s="93"/>
      <c r="VAO431" s="93"/>
      <c r="VAP431" s="93"/>
      <c r="VAQ431" s="93"/>
      <c r="VAR431" s="93"/>
      <c r="VAS431" s="93"/>
      <c r="VAT431" s="93"/>
      <c r="VAU431" s="93"/>
      <c r="VAV431" s="93"/>
      <c r="VAW431" s="93"/>
      <c r="VAX431" s="93"/>
      <c r="VAY431" s="93"/>
      <c r="VAZ431" s="93"/>
      <c r="VBA431" s="93"/>
      <c r="VBB431" s="93"/>
      <c r="VBC431" s="93"/>
      <c r="VBD431" s="93"/>
      <c r="VBE431" s="93"/>
      <c r="VBF431" s="93"/>
      <c r="VBG431" s="93"/>
      <c r="VBH431" s="93"/>
      <c r="VBI431" s="93"/>
      <c r="VBJ431" s="93"/>
      <c r="VBK431" s="93"/>
      <c r="VBL431" s="93"/>
      <c r="VBM431" s="93"/>
      <c r="VBN431" s="93"/>
      <c r="VBO431" s="93"/>
      <c r="VBP431" s="93"/>
      <c r="VBQ431" s="93"/>
      <c r="VBR431" s="93"/>
      <c r="VBS431" s="93"/>
      <c r="VBT431" s="93"/>
      <c r="VBU431" s="93"/>
      <c r="VBV431" s="93"/>
      <c r="VBW431" s="93"/>
      <c r="VBX431" s="93"/>
      <c r="VBY431" s="93"/>
      <c r="VBZ431" s="93"/>
      <c r="VCA431" s="93"/>
      <c r="VCB431" s="93"/>
      <c r="VCC431" s="93"/>
      <c r="VCD431" s="93"/>
      <c r="VCE431" s="93"/>
      <c r="VCF431" s="93"/>
      <c r="VCG431" s="93"/>
      <c r="VCH431" s="93"/>
      <c r="VCI431" s="93"/>
      <c r="VCJ431" s="93"/>
      <c r="VCK431" s="93"/>
      <c r="VCL431" s="93"/>
      <c r="VCM431" s="93"/>
      <c r="VCN431" s="93"/>
      <c r="VCO431" s="93"/>
      <c r="VCP431" s="93"/>
      <c r="VCQ431" s="93"/>
      <c r="VCR431" s="93"/>
      <c r="VCS431" s="93"/>
      <c r="VCT431" s="93"/>
      <c r="VCU431" s="93"/>
      <c r="VCV431" s="93"/>
      <c r="VCW431" s="93"/>
      <c r="VCX431" s="93"/>
      <c r="VCY431" s="93"/>
      <c r="VCZ431" s="93"/>
      <c r="VDA431" s="93"/>
      <c r="VDB431" s="93"/>
      <c r="VDC431" s="93"/>
      <c r="VDD431" s="93"/>
      <c r="VDE431" s="93"/>
      <c r="VDF431" s="93"/>
      <c r="VDG431" s="93"/>
      <c r="VDH431" s="93"/>
      <c r="VDI431" s="93"/>
      <c r="VDJ431" s="93"/>
      <c r="VDK431" s="93"/>
      <c r="VDL431" s="93"/>
      <c r="VDM431" s="93"/>
      <c r="VDN431" s="93"/>
      <c r="VDO431" s="93"/>
      <c r="VDP431" s="93"/>
      <c r="VDQ431" s="93"/>
      <c r="VDR431" s="93"/>
      <c r="VDS431" s="93"/>
      <c r="VDT431" s="93"/>
      <c r="VDU431" s="93"/>
      <c r="VDV431" s="93"/>
      <c r="VDW431" s="93"/>
      <c r="VDX431" s="93"/>
      <c r="VDY431" s="93"/>
      <c r="VDZ431" s="93"/>
      <c r="VEA431" s="93"/>
      <c r="VEB431" s="93"/>
      <c r="VEC431" s="93"/>
      <c r="VED431" s="93"/>
      <c r="VEE431" s="93"/>
      <c r="VEF431" s="93"/>
      <c r="VEG431" s="93"/>
      <c r="VEH431" s="93"/>
      <c r="VEI431" s="93"/>
      <c r="VEJ431" s="93"/>
      <c r="VEK431" s="93"/>
      <c r="VEL431" s="93"/>
      <c r="VEM431" s="93"/>
      <c r="VEN431" s="93"/>
      <c r="VEO431" s="93"/>
      <c r="VEP431" s="93"/>
      <c r="VEQ431" s="93"/>
      <c r="VER431" s="93"/>
      <c r="VES431" s="93"/>
      <c r="VET431" s="93"/>
      <c r="VEU431" s="93"/>
      <c r="VEV431" s="93"/>
      <c r="VEW431" s="93"/>
      <c r="VEX431" s="93"/>
      <c r="VEY431" s="93"/>
      <c r="VEZ431" s="93"/>
      <c r="VFA431" s="93"/>
      <c r="VFB431" s="93"/>
      <c r="VFC431" s="93"/>
      <c r="VFD431" s="93"/>
      <c r="VFE431" s="93"/>
      <c r="VFF431" s="93"/>
      <c r="VFG431" s="93"/>
      <c r="VFH431" s="93"/>
      <c r="VFI431" s="93"/>
      <c r="VFJ431" s="93"/>
      <c r="VFK431" s="93"/>
      <c r="VFL431" s="93"/>
      <c r="VFM431" s="93"/>
      <c r="VFN431" s="93"/>
      <c r="VFO431" s="93"/>
      <c r="VFP431" s="93"/>
      <c r="VFQ431" s="93"/>
      <c r="VFR431" s="93"/>
      <c r="VFS431" s="93"/>
      <c r="VFT431" s="93"/>
      <c r="VFU431" s="93"/>
      <c r="VFV431" s="93"/>
      <c r="VFW431" s="93"/>
      <c r="VFX431" s="93"/>
      <c r="VFY431" s="93"/>
      <c r="VFZ431" s="93"/>
      <c r="VGA431" s="93"/>
      <c r="VGB431" s="93"/>
      <c r="VGC431" s="93"/>
      <c r="VGD431" s="93"/>
      <c r="VGE431" s="93"/>
      <c r="VGF431" s="93"/>
      <c r="VGG431" s="93"/>
      <c r="VGH431" s="93"/>
      <c r="VGI431" s="93"/>
      <c r="VGJ431" s="93"/>
      <c r="VGK431" s="93"/>
      <c r="VGL431" s="93"/>
      <c r="VGM431" s="93"/>
      <c r="VGN431" s="93"/>
      <c r="VGO431" s="93"/>
      <c r="VGP431" s="93"/>
      <c r="VGQ431" s="93"/>
      <c r="VGR431" s="93"/>
      <c r="VGS431" s="93"/>
      <c r="VGT431" s="93"/>
      <c r="VGU431" s="93"/>
      <c r="VGV431" s="93"/>
      <c r="VGW431" s="93"/>
      <c r="VGX431" s="93"/>
      <c r="VGY431" s="93"/>
      <c r="VGZ431" s="93"/>
      <c r="VHA431" s="93"/>
      <c r="VHB431" s="93"/>
      <c r="VHC431" s="93"/>
      <c r="VHD431" s="93"/>
      <c r="VHE431" s="93"/>
      <c r="VHF431" s="93"/>
      <c r="VHG431" s="93"/>
      <c r="VHH431" s="93"/>
      <c r="VHI431" s="93"/>
      <c r="VHJ431" s="93"/>
      <c r="VHK431" s="93"/>
      <c r="VHL431" s="93"/>
      <c r="VHM431" s="93"/>
      <c r="VHN431" s="93"/>
      <c r="VHO431" s="93"/>
      <c r="VHP431" s="93"/>
      <c r="VHQ431" s="93"/>
      <c r="VHR431" s="93"/>
      <c r="VHS431" s="93"/>
      <c r="VHT431" s="93"/>
      <c r="VHU431" s="93"/>
      <c r="VHV431" s="93"/>
      <c r="VHW431" s="93"/>
      <c r="VHX431" s="93"/>
      <c r="VHY431" s="93"/>
      <c r="VHZ431" s="93"/>
      <c r="VIA431" s="93"/>
      <c r="VIB431" s="93"/>
      <c r="VIC431" s="93"/>
      <c r="VID431" s="93"/>
      <c r="VIE431" s="93"/>
      <c r="VIF431" s="93"/>
      <c r="VIG431" s="93"/>
      <c r="VIH431" s="93"/>
      <c r="VII431" s="93"/>
      <c r="VIJ431" s="93"/>
      <c r="VIK431" s="93"/>
      <c r="VIL431" s="93"/>
      <c r="VIM431" s="93"/>
      <c r="VIN431" s="93"/>
      <c r="VIO431" s="93"/>
      <c r="VIP431" s="93"/>
      <c r="VIQ431" s="93"/>
      <c r="VIR431" s="93"/>
      <c r="VIS431" s="93"/>
      <c r="VIT431" s="93"/>
      <c r="VIU431" s="93"/>
      <c r="VIV431" s="93"/>
      <c r="VIW431" s="93"/>
      <c r="VIX431" s="93"/>
      <c r="VIY431" s="93"/>
      <c r="VIZ431" s="93"/>
      <c r="VJA431" s="93"/>
      <c r="VJB431" s="93"/>
      <c r="VJC431" s="93"/>
      <c r="VJD431" s="93"/>
      <c r="VJE431" s="93"/>
      <c r="VJF431" s="93"/>
      <c r="VJG431" s="93"/>
      <c r="VJH431" s="93"/>
      <c r="VJI431" s="93"/>
      <c r="VJJ431" s="93"/>
      <c r="VJK431" s="93"/>
      <c r="VJL431" s="93"/>
      <c r="VJM431" s="93"/>
      <c r="VJN431" s="93"/>
      <c r="VJO431" s="93"/>
      <c r="VJP431" s="93"/>
      <c r="VJQ431" s="93"/>
      <c r="VJR431" s="93"/>
      <c r="VJS431" s="93"/>
      <c r="VJT431" s="93"/>
      <c r="VJU431" s="93"/>
      <c r="VJV431" s="93"/>
      <c r="VJW431" s="93"/>
      <c r="VJX431" s="93"/>
      <c r="VJY431" s="93"/>
      <c r="VJZ431" s="93"/>
      <c r="VKA431" s="93"/>
      <c r="VKB431" s="93"/>
      <c r="VKC431" s="93"/>
      <c r="VKD431" s="93"/>
      <c r="VKE431" s="93"/>
      <c r="VKF431" s="93"/>
      <c r="VKG431" s="93"/>
      <c r="VKH431" s="93"/>
      <c r="VKI431" s="93"/>
      <c r="VKJ431" s="93"/>
      <c r="VKK431" s="93"/>
      <c r="VKL431" s="93"/>
      <c r="VKM431" s="93"/>
      <c r="VKN431" s="93"/>
      <c r="VKO431" s="93"/>
      <c r="VKP431" s="93"/>
      <c r="VKQ431" s="93"/>
      <c r="VKR431" s="93"/>
      <c r="VKS431" s="93"/>
      <c r="VKT431" s="93"/>
      <c r="VKU431" s="93"/>
      <c r="VKV431" s="93"/>
      <c r="VKW431" s="93"/>
      <c r="VKX431" s="93"/>
      <c r="VKY431" s="93"/>
      <c r="VKZ431" s="93"/>
      <c r="VLA431" s="93"/>
      <c r="VLB431" s="93"/>
      <c r="VLC431" s="93"/>
      <c r="VLD431" s="93"/>
      <c r="VLE431" s="93"/>
      <c r="VLF431" s="93"/>
      <c r="VLG431" s="93"/>
      <c r="VLH431" s="93"/>
      <c r="VLI431" s="93"/>
      <c r="VLJ431" s="93"/>
      <c r="VLK431" s="93"/>
      <c r="VLL431" s="93"/>
      <c r="VLM431" s="93"/>
      <c r="VLN431" s="93"/>
      <c r="VLO431" s="93"/>
      <c r="VLP431" s="93"/>
      <c r="VLQ431" s="93"/>
      <c r="VLR431" s="93"/>
      <c r="VLS431" s="93"/>
      <c r="VLT431" s="93"/>
      <c r="VLU431" s="93"/>
      <c r="VLV431" s="93"/>
      <c r="VLW431" s="93"/>
      <c r="VLX431" s="93"/>
      <c r="VLY431" s="93"/>
      <c r="VLZ431" s="93"/>
      <c r="VMA431" s="93"/>
      <c r="VMB431" s="93"/>
      <c r="VMC431" s="93"/>
      <c r="VMD431" s="93"/>
      <c r="VME431" s="93"/>
      <c r="VMF431" s="93"/>
      <c r="VMG431" s="93"/>
      <c r="VMH431" s="93"/>
      <c r="VMI431" s="93"/>
      <c r="VMJ431" s="93"/>
      <c r="VMK431" s="93"/>
      <c r="VML431" s="93"/>
      <c r="VMM431" s="93"/>
      <c r="VMN431" s="93"/>
      <c r="VMO431" s="93"/>
      <c r="VMP431" s="93"/>
      <c r="VMQ431" s="93"/>
      <c r="VMR431" s="93"/>
      <c r="VMS431" s="93"/>
      <c r="VMT431" s="93"/>
      <c r="VMU431" s="93"/>
      <c r="VMV431" s="93"/>
      <c r="VMW431" s="93"/>
      <c r="VMX431" s="93"/>
      <c r="VMY431" s="93"/>
      <c r="VMZ431" s="93"/>
      <c r="VNA431" s="93"/>
      <c r="VNB431" s="93"/>
      <c r="VNC431" s="93"/>
      <c r="VND431" s="93"/>
      <c r="VNE431" s="93"/>
      <c r="VNF431" s="93"/>
      <c r="VNG431" s="93"/>
      <c r="VNH431" s="93"/>
      <c r="VNI431" s="93"/>
      <c r="VNJ431" s="93"/>
      <c r="VNK431" s="93"/>
      <c r="VNL431" s="93"/>
      <c r="VNM431" s="93"/>
      <c r="VNN431" s="93"/>
      <c r="VNO431" s="93"/>
      <c r="VNP431" s="93"/>
      <c r="VNQ431" s="93"/>
      <c r="VNR431" s="93"/>
      <c r="VNS431" s="93"/>
      <c r="VNT431" s="93"/>
      <c r="VNU431" s="93"/>
      <c r="VNV431" s="93"/>
      <c r="VNW431" s="93"/>
      <c r="VNX431" s="93"/>
      <c r="VNY431" s="93"/>
      <c r="VNZ431" s="93"/>
      <c r="VOA431" s="93"/>
      <c r="VOB431" s="93"/>
      <c r="VOC431" s="93"/>
      <c r="VOD431" s="93"/>
      <c r="VOE431" s="93"/>
      <c r="VOF431" s="93"/>
      <c r="VOG431" s="93"/>
      <c r="VOH431" s="93"/>
      <c r="VOI431" s="93"/>
      <c r="VOJ431" s="93"/>
      <c r="VOK431" s="93"/>
      <c r="VOL431" s="93"/>
      <c r="VOM431" s="93"/>
      <c r="VON431" s="93"/>
      <c r="VOO431" s="93"/>
      <c r="VOP431" s="93"/>
      <c r="VOQ431" s="93"/>
      <c r="VOR431" s="93"/>
      <c r="VOS431" s="93"/>
      <c r="VOT431" s="93"/>
      <c r="VOU431" s="93"/>
      <c r="VOV431" s="93"/>
      <c r="VOW431" s="93"/>
      <c r="VOX431" s="93"/>
      <c r="VOY431" s="93"/>
      <c r="VOZ431" s="93"/>
      <c r="VPA431" s="93"/>
      <c r="VPB431" s="93"/>
      <c r="VPC431" s="93"/>
      <c r="VPD431" s="93"/>
      <c r="VPE431" s="93"/>
      <c r="VPF431" s="93"/>
      <c r="VPG431" s="93"/>
      <c r="VPH431" s="93"/>
      <c r="VPI431" s="93"/>
      <c r="VPJ431" s="93"/>
      <c r="VPK431" s="93"/>
      <c r="VPL431" s="93"/>
      <c r="VPM431" s="93"/>
      <c r="VPN431" s="93"/>
      <c r="VPO431" s="93"/>
      <c r="VPP431" s="93"/>
      <c r="VPQ431" s="93"/>
      <c r="VPR431" s="93"/>
      <c r="VPS431" s="93"/>
      <c r="VPT431" s="93"/>
      <c r="VPU431" s="93"/>
      <c r="VPV431" s="93"/>
      <c r="VPW431" s="93"/>
      <c r="VPX431" s="93"/>
      <c r="VPY431" s="93"/>
      <c r="VPZ431" s="93"/>
      <c r="VQA431" s="93"/>
      <c r="VQB431" s="93"/>
      <c r="VQC431" s="93"/>
      <c r="VQD431" s="93"/>
      <c r="VQE431" s="93"/>
      <c r="VQF431" s="93"/>
      <c r="VQG431" s="93"/>
      <c r="VQH431" s="93"/>
      <c r="VQI431" s="93"/>
      <c r="VQJ431" s="93"/>
      <c r="VQK431" s="93"/>
      <c r="VQL431" s="93"/>
      <c r="VQM431" s="93"/>
      <c r="VQN431" s="93"/>
      <c r="VQO431" s="93"/>
      <c r="VQP431" s="93"/>
      <c r="VQQ431" s="93"/>
      <c r="VQR431" s="93"/>
      <c r="VQS431" s="93"/>
      <c r="VQT431" s="93"/>
      <c r="VQU431" s="93"/>
      <c r="VQV431" s="93"/>
      <c r="VQW431" s="93"/>
      <c r="VQX431" s="93"/>
      <c r="VQY431" s="93"/>
      <c r="VQZ431" s="93"/>
      <c r="VRA431" s="93"/>
      <c r="VRB431" s="93"/>
      <c r="VRC431" s="93"/>
      <c r="VRD431" s="93"/>
      <c r="VRE431" s="93"/>
      <c r="VRF431" s="93"/>
      <c r="VRG431" s="93"/>
      <c r="VRH431" s="93"/>
      <c r="VRI431" s="93"/>
      <c r="VRJ431" s="93"/>
      <c r="VRK431" s="93"/>
      <c r="VRL431" s="93"/>
      <c r="VRM431" s="93"/>
      <c r="VRN431" s="93"/>
      <c r="VRO431" s="93"/>
      <c r="VRP431" s="93"/>
      <c r="VRQ431" s="93"/>
      <c r="VRR431" s="93"/>
      <c r="VRS431" s="93"/>
      <c r="VRT431" s="93"/>
      <c r="VRU431" s="93"/>
      <c r="VRV431" s="93"/>
      <c r="VRW431" s="93"/>
      <c r="VRX431" s="93"/>
      <c r="VRY431" s="93"/>
      <c r="VRZ431" s="93"/>
      <c r="VSA431" s="93"/>
      <c r="VSB431" s="93"/>
      <c r="VSC431" s="93"/>
      <c r="VSD431" s="93"/>
      <c r="VSE431" s="93"/>
      <c r="VSF431" s="93"/>
      <c r="VSG431" s="93"/>
      <c r="VSH431" s="93"/>
      <c r="VSI431" s="93"/>
      <c r="VSJ431" s="93"/>
      <c r="VSK431" s="93"/>
      <c r="VSL431" s="93"/>
      <c r="VSM431" s="93"/>
      <c r="VSN431" s="93"/>
      <c r="VSO431" s="93"/>
      <c r="VSP431" s="93"/>
      <c r="VSQ431" s="93"/>
      <c r="VSR431" s="93"/>
      <c r="VSS431" s="93"/>
      <c r="VST431" s="93"/>
      <c r="VSU431" s="93"/>
      <c r="VSV431" s="93"/>
      <c r="VSW431" s="93"/>
      <c r="VSX431" s="93"/>
      <c r="VSY431" s="93"/>
      <c r="VSZ431" s="93"/>
      <c r="VTA431" s="93"/>
      <c r="VTB431" s="93"/>
      <c r="VTC431" s="93"/>
      <c r="VTD431" s="93"/>
      <c r="VTE431" s="93"/>
      <c r="VTF431" s="93"/>
      <c r="VTG431" s="93"/>
      <c r="VTH431" s="93"/>
      <c r="VTI431" s="93"/>
      <c r="VTJ431" s="93"/>
      <c r="VTK431" s="93"/>
      <c r="VTL431" s="93"/>
      <c r="VTM431" s="93"/>
      <c r="VTN431" s="93"/>
      <c r="VTO431" s="93"/>
      <c r="VTP431" s="93"/>
      <c r="VTQ431" s="93"/>
      <c r="VTR431" s="93"/>
      <c r="VTS431" s="93"/>
      <c r="VTT431" s="93"/>
      <c r="VTU431" s="93"/>
      <c r="VTV431" s="93"/>
      <c r="VTW431" s="93"/>
      <c r="VTX431" s="93"/>
      <c r="VTY431" s="93"/>
      <c r="VTZ431" s="93"/>
      <c r="VUA431" s="93"/>
      <c r="VUB431" s="93"/>
      <c r="VUC431" s="93"/>
      <c r="VUD431" s="93"/>
      <c r="VUE431" s="93"/>
      <c r="VUF431" s="93"/>
      <c r="VUG431" s="93"/>
      <c r="VUH431" s="93"/>
      <c r="VUI431" s="93"/>
      <c r="VUJ431" s="93"/>
      <c r="VUK431" s="93"/>
      <c r="VUL431" s="93"/>
      <c r="VUM431" s="93"/>
      <c r="VUN431" s="93"/>
      <c r="VUO431" s="93"/>
      <c r="VUP431" s="93"/>
      <c r="VUQ431" s="93"/>
      <c r="VUR431" s="93"/>
      <c r="VUS431" s="93"/>
      <c r="VUT431" s="93"/>
      <c r="VUU431" s="93"/>
      <c r="VUV431" s="93"/>
      <c r="VUW431" s="93"/>
      <c r="VUX431" s="93"/>
      <c r="VUY431" s="93"/>
      <c r="VUZ431" s="93"/>
      <c r="VVA431" s="93"/>
      <c r="VVB431" s="93"/>
      <c r="VVC431" s="93"/>
      <c r="VVD431" s="93"/>
      <c r="VVE431" s="93"/>
      <c r="VVF431" s="93"/>
      <c r="VVG431" s="93"/>
      <c r="VVH431" s="93"/>
      <c r="VVI431" s="93"/>
      <c r="VVJ431" s="93"/>
      <c r="VVK431" s="93"/>
      <c r="VVL431" s="93"/>
      <c r="VVM431" s="93"/>
      <c r="VVN431" s="93"/>
      <c r="VVO431" s="93"/>
      <c r="VVP431" s="93"/>
      <c r="VVQ431" s="93"/>
      <c r="VVR431" s="93"/>
      <c r="VVS431" s="93"/>
      <c r="VVT431" s="93"/>
      <c r="VVU431" s="93"/>
      <c r="VVV431" s="93"/>
      <c r="VVW431" s="93"/>
      <c r="VVX431" s="93"/>
      <c r="VVY431" s="93"/>
      <c r="VVZ431" s="93"/>
      <c r="VWA431" s="93"/>
      <c r="VWB431" s="93"/>
      <c r="VWC431" s="93"/>
      <c r="VWD431" s="93"/>
      <c r="VWE431" s="93"/>
      <c r="VWF431" s="93"/>
      <c r="VWG431" s="93"/>
      <c r="VWH431" s="93"/>
      <c r="VWI431" s="93"/>
      <c r="VWJ431" s="93"/>
      <c r="VWK431" s="93"/>
      <c r="VWL431" s="93"/>
      <c r="VWM431" s="93"/>
      <c r="VWN431" s="93"/>
      <c r="VWO431" s="93"/>
      <c r="VWP431" s="93"/>
      <c r="VWQ431" s="93"/>
      <c r="VWR431" s="93"/>
      <c r="VWS431" s="93"/>
      <c r="VWT431" s="93"/>
      <c r="VWU431" s="93"/>
      <c r="VWV431" s="93"/>
      <c r="VWW431" s="93"/>
      <c r="VWX431" s="93"/>
      <c r="VWY431" s="93"/>
      <c r="VWZ431" s="93"/>
      <c r="VXA431" s="93"/>
      <c r="VXB431" s="93"/>
      <c r="VXC431" s="93"/>
      <c r="VXD431" s="93"/>
      <c r="VXE431" s="93"/>
      <c r="VXF431" s="93"/>
      <c r="VXG431" s="93"/>
      <c r="VXH431" s="93"/>
      <c r="VXI431" s="93"/>
      <c r="VXJ431" s="93"/>
      <c r="VXK431" s="93"/>
      <c r="VXL431" s="93"/>
      <c r="VXM431" s="93"/>
      <c r="VXN431" s="93"/>
      <c r="VXO431" s="93"/>
      <c r="VXP431" s="93"/>
      <c r="VXQ431" s="93"/>
      <c r="VXR431" s="93"/>
      <c r="VXS431" s="93"/>
      <c r="VXT431" s="93"/>
      <c r="VXU431" s="93"/>
      <c r="VXV431" s="93"/>
      <c r="VXW431" s="93"/>
      <c r="VXX431" s="93"/>
      <c r="VXY431" s="93"/>
      <c r="VXZ431" s="93"/>
      <c r="VYA431" s="93"/>
      <c r="VYB431" s="93"/>
      <c r="VYC431" s="93"/>
      <c r="VYD431" s="93"/>
      <c r="VYE431" s="93"/>
      <c r="VYF431" s="93"/>
      <c r="VYG431" s="93"/>
      <c r="VYH431" s="93"/>
      <c r="VYI431" s="93"/>
      <c r="VYJ431" s="93"/>
      <c r="VYK431" s="93"/>
      <c r="VYL431" s="93"/>
      <c r="VYM431" s="93"/>
      <c r="VYN431" s="93"/>
      <c r="VYO431" s="93"/>
      <c r="VYP431" s="93"/>
      <c r="VYQ431" s="93"/>
      <c r="VYR431" s="93"/>
      <c r="VYS431" s="93"/>
      <c r="VYT431" s="93"/>
      <c r="VYU431" s="93"/>
      <c r="VYV431" s="93"/>
      <c r="VYW431" s="93"/>
      <c r="VYX431" s="93"/>
      <c r="VYY431" s="93"/>
      <c r="VYZ431" s="93"/>
      <c r="VZA431" s="93"/>
      <c r="VZB431" s="93"/>
      <c r="VZC431" s="93"/>
      <c r="VZD431" s="93"/>
      <c r="VZE431" s="93"/>
      <c r="VZF431" s="93"/>
      <c r="VZG431" s="93"/>
      <c r="VZH431" s="93"/>
      <c r="VZI431" s="93"/>
      <c r="VZJ431" s="93"/>
      <c r="VZK431" s="93"/>
      <c r="VZL431" s="93"/>
      <c r="VZM431" s="93"/>
      <c r="VZN431" s="93"/>
      <c r="VZO431" s="93"/>
      <c r="VZP431" s="93"/>
      <c r="VZQ431" s="93"/>
      <c r="VZR431" s="93"/>
      <c r="VZS431" s="93"/>
      <c r="VZT431" s="93"/>
      <c r="VZU431" s="93"/>
      <c r="VZV431" s="93"/>
      <c r="VZW431" s="93"/>
      <c r="VZX431" s="93"/>
      <c r="VZY431" s="93"/>
      <c r="VZZ431" s="93"/>
      <c r="WAA431" s="93"/>
      <c r="WAB431" s="93"/>
      <c r="WAC431" s="93"/>
      <c r="WAD431" s="93"/>
      <c r="WAE431" s="93"/>
      <c r="WAF431" s="93"/>
      <c r="WAG431" s="93"/>
      <c r="WAH431" s="93"/>
      <c r="WAI431" s="93"/>
      <c r="WAJ431" s="93"/>
      <c r="WAK431" s="93"/>
      <c r="WAL431" s="93"/>
      <c r="WAM431" s="93"/>
      <c r="WAN431" s="93"/>
      <c r="WAO431" s="93"/>
      <c r="WAP431" s="93"/>
      <c r="WAQ431" s="93"/>
      <c r="WAR431" s="93"/>
      <c r="WAS431" s="93"/>
      <c r="WAT431" s="93"/>
      <c r="WAU431" s="93"/>
      <c r="WAV431" s="93"/>
      <c r="WAW431" s="93"/>
      <c r="WAX431" s="93"/>
      <c r="WAY431" s="93"/>
      <c r="WAZ431" s="93"/>
      <c r="WBA431" s="93"/>
      <c r="WBB431" s="93"/>
      <c r="WBC431" s="93"/>
      <c r="WBD431" s="93"/>
      <c r="WBE431" s="93"/>
      <c r="WBF431" s="93"/>
      <c r="WBG431" s="93"/>
      <c r="WBH431" s="93"/>
      <c r="WBI431" s="93"/>
      <c r="WBJ431" s="93"/>
      <c r="WBK431" s="93"/>
      <c r="WBL431" s="93"/>
      <c r="WBM431" s="93"/>
      <c r="WBN431" s="93"/>
      <c r="WBO431" s="93"/>
      <c r="WBP431" s="93"/>
      <c r="WBQ431" s="93"/>
      <c r="WBR431" s="93"/>
      <c r="WBS431" s="93"/>
      <c r="WBT431" s="93"/>
      <c r="WBU431" s="93"/>
      <c r="WBV431" s="93"/>
      <c r="WBW431" s="93"/>
      <c r="WBX431" s="93"/>
      <c r="WBY431" s="93"/>
      <c r="WBZ431" s="93"/>
      <c r="WCA431" s="93"/>
      <c r="WCB431" s="93"/>
      <c r="WCC431" s="93"/>
      <c r="WCD431" s="93"/>
      <c r="WCE431" s="93"/>
      <c r="WCF431" s="93"/>
      <c r="WCG431" s="93"/>
      <c r="WCH431" s="93"/>
      <c r="WCI431" s="93"/>
      <c r="WCJ431" s="93"/>
      <c r="WCK431" s="93"/>
      <c r="WCL431" s="93"/>
      <c r="WCM431" s="93"/>
      <c r="WCN431" s="93"/>
      <c r="WCO431" s="93"/>
      <c r="WCP431" s="93"/>
      <c r="WCQ431" s="93"/>
      <c r="WCR431" s="93"/>
      <c r="WCS431" s="93"/>
      <c r="WCT431" s="93"/>
      <c r="WCU431" s="93"/>
      <c r="WCV431" s="93"/>
      <c r="WCW431" s="93"/>
      <c r="WCX431" s="93"/>
      <c r="WCY431" s="93"/>
      <c r="WCZ431" s="93"/>
      <c r="WDA431" s="93"/>
      <c r="WDB431" s="93"/>
      <c r="WDC431" s="93"/>
      <c r="WDD431" s="93"/>
      <c r="WDE431" s="93"/>
      <c r="WDF431" s="93"/>
      <c r="WDG431" s="93"/>
      <c r="WDH431" s="93"/>
      <c r="WDI431" s="93"/>
      <c r="WDJ431" s="93"/>
      <c r="WDK431" s="93"/>
      <c r="WDL431" s="93"/>
      <c r="WDM431" s="93"/>
      <c r="WDN431" s="93"/>
      <c r="WDO431" s="93"/>
      <c r="WDP431" s="93"/>
      <c r="WDQ431" s="93"/>
      <c r="WDR431" s="93"/>
      <c r="WDS431" s="93"/>
      <c r="WDT431" s="93"/>
      <c r="WDU431" s="93"/>
      <c r="WDV431" s="93"/>
      <c r="WDW431" s="93"/>
      <c r="WDX431" s="93"/>
      <c r="WDY431" s="93"/>
      <c r="WDZ431" s="93"/>
      <c r="WEA431" s="93"/>
      <c r="WEB431" s="93"/>
      <c r="WEC431" s="93"/>
      <c r="WED431" s="93"/>
      <c r="WEE431" s="93"/>
      <c r="WEF431" s="93"/>
      <c r="WEG431" s="93"/>
      <c r="WEH431" s="93"/>
      <c r="WEI431" s="93"/>
      <c r="WEJ431" s="93"/>
      <c r="WEK431" s="93"/>
      <c r="WEL431" s="93"/>
      <c r="WEM431" s="93"/>
      <c r="WEN431" s="93"/>
      <c r="WEO431" s="93"/>
      <c r="WEP431" s="93"/>
      <c r="WEQ431" s="93"/>
      <c r="WER431" s="93"/>
      <c r="WES431" s="93"/>
      <c r="WET431" s="93"/>
      <c r="WEU431" s="93"/>
      <c r="WEV431" s="93"/>
      <c r="WEW431" s="93"/>
      <c r="WEX431" s="93"/>
      <c r="WEY431" s="93"/>
      <c r="WEZ431" s="93"/>
      <c r="WFA431" s="93"/>
      <c r="WFB431" s="93"/>
      <c r="WFC431" s="93"/>
      <c r="WFD431" s="93"/>
      <c r="WFE431" s="93"/>
      <c r="WFF431" s="93"/>
      <c r="WFG431" s="93"/>
      <c r="WFH431" s="93"/>
      <c r="WFI431" s="93"/>
      <c r="WFJ431" s="93"/>
      <c r="WFK431" s="93"/>
      <c r="WFL431" s="93"/>
      <c r="WFM431" s="93"/>
      <c r="WFN431" s="93"/>
      <c r="WFO431" s="93"/>
      <c r="WFP431" s="93"/>
      <c r="WFQ431" s="93"/>
      <c r="WFR431" s="93"/>
      <c r="WFS431" s="93"/>
      <c r="WFT431" s="93"/>
      <c r="WFU431" s="93"/>
      <c r="WFV431" s="93"/>
      <c r="WFW431" s="93"/>
      <c r="WFX431" s="93"/>
      <c r="WFY431" s="93"/>
      <c r="WFZ431" s="93"/>
      <c r="WGA431" s="93"/>
      <c r="WGB431" s="93"/>
      <c r="WGC431" s="93"/>
      <c r="WGD431" s="93"/>
      <c r="WGE431" s="93"/>
      <c r="WGF431" s="93"/>
      <c r="WGG431" s="93"/>
      <c r="WGH431" s="93"/>
      <c r="WGI431" s="93"/>
      <c r="WGJ431" s="93"/>
      <c r="WGK431" s="93"/>
      <c r="WGL431" s="93"/>
      <c r="WGM431" s="93"/>
      <c r="WGN431" s="93"/>
      <c r="WGO431" s="93"/>
      <c r="WGP431" s="93"/>
      <c r="WGQ431" s="93"/>
      <c r="WGR431" s="93"/>
      <c r="WGS431" s="93"/>
      <c r="WGT431" s="93"/>
      <c r="WGU431" s="93"/>
      <c r="WGV431" s="93"/>
      <c r="WGW431" s="93"/>
      <c r="WGX431" s="93"/>
      <c r="WGY431" s="93"/>
      <c r="WGZ431" s="93"/>
      <c r="WHA431" s="93"/>
      <c r="WHB431" s="93"/>
      <c r="WHC431" s="93"/>
      <c r="WHD431" s="93"/>
      <c r="WHE431" s="93"/>
      <c r="WHF431" s="93"/>
      <c r="WHG431" s="93"/>
      <c r="WHH431" s="93"/>
      <c r="WHI431" s="93"/>
      <c r="WHJ431" s="93"/>
      <c r="WHK431" s="93"/>
      <c r="WHL431" s="93"/>
      <c r="WHM431" s="93"/>
      <c r="WHN431" s="93"/>
      <c r="WHO431" s="93"/>
      <c r="WHP431" s="93"/>
      <c r="WHQ431" s="93"/>
      <c r="WHR431" s="93"/>
      <c r="WHS431" s="93"/>
      <c r="WHT431" s="93"/>
      <c r="WHU431" s="93"/>
      <c r="WHV431" s="93"/>
      <c r="WHW431" s="93"/>
      <c r="WHX431" s="93"/>
      <c r="WHY431" s="93"/>
      <c r="WHZ431" s="93"/>
      <c r="WIA431" s="93"/>
      <c r="WIB431" s="93"/>
      <c r="WIC431" s="93"/>
      <c r="WID431" s="93"/>
      <c r="WIE431" s="93"/>
      <c r="WIF431" s="93"/>
      <c r="WIG431" s="93"/>
      <c r="WIH431" s="93"/>
      <c r="WII431" s="93"/>
      <c r="WIJ431" s="93"/>
      <c r="WIK431" s="93"/>
      <c r="WIL431" s="93"/>
      <c r="WIM431" s="93"/>
      <c r="WIN431" s="93"/>
      <c r="WIO431" s="93"/>
      <c r="WIP431" s="93"/>
      <c r="WIQ431" s="93"/>
      <c r="WIR431" s="93"/>
      <c r="WIS431" s="93"/>
      <c r="WIT431" s="93"/>
      <c r="WIU431" s="93"/>
      <c r="WIV431" s="93"/>
      <c r="WIW431" s="93"/>
      <c r="WIX431" s="93"/>
      <c r="WIY431" s="93"/>
      <c r="WIZ431" s="93"/>
      <c r="WJA431" s="93"/>
      <c r="WJB431" s="93"/>
      <c r="WJC431" s="93"/>
      <c r="WJD431" s="93"/>
      <c r="WJE431" s="93"/>
      <c r="WJF431" s="93"/>
      <c r="WJG431" s="93"/>
      <c r="WJH431" s="93"/>
      <c r="WJI431" s="93"/>
      <c r="WJJ431" s="93"/>
      <c r="WJK431" s="93"/>
      <c r="WJL431" s="93"/>
      <c r="WJM431" s="93"/>
      <c r="WJN431" s="93"/>
      <c r="WJO431" s="93"/>
      <c r="WJP431" s="93"/>
      <c r="WJQ431" s="93"/>
      <c r="WJR431" s="93"/>
      <c r="WJS431" s="93"/>
      <c r="WJT431" s="93"/>
      <c r="WJU431" s="93"/>
      <c r="WJV431" s="93"/>
      <c r="WJW431" s="93"/>
      <c r="WJX431" s="93"/>
      <c r="WJY431" s="93"/>
      <c r="WJZ431" s="93"/>
      <c r="WKA431" s="93"/>
      <c r="WKB431" s="93"/>
      <c r="WKC431" s="93"/>
      <c r="WKD431" s="93"/>
      <c r="WKE431" s="93"/>
      <c r="WKF431" s="93"/>
      <c r="WKG431" s="93"/>
      <c r="WKH431" s="93"/>
      <c r="WKI431" s="93"/>
      <c r="WKJ431" s="93"/>
      <c r="WKK431" s="93"/>
      <c r="WKL431" s="93"/>
      <c r="WKM431" s="93"/>
      <c r="WKN431" s="93"/>
      <c r="WKO431" s="93"/>
      <c r="WKP431" s="93"/>
      <c r="WKQ431" s="93"/>
      <c r="WKR431" s="93"/>
      <c r="WKS431" s="93"/>
      <c r="WKT431" s="93"/>
      <c r="WKU431" s="93"/>
      <c r="WKV431" s="93"/>
      <c r="WKW431" s="93"/>
      <c r="WKX431" s="93"/>
      <c r="WKY431" s="93"/>
      <c r="WKZ431" s="93"/>
      <c r="WLA431" s="93"/>
      <c r="WLB431" s="93"/>
      <c r="WLC431" s="93"/>
      <c r="WLD431" s="93"/>
      <c r="WLE431" s="93"/>
      <c r="WLF431" s="93"/>
      <c r="WLG431" s="93"/>
      <c r="WLH431" s="93"/>
      <c r="WLI431" s="93"/>
      <c r="WLJ431" s="93"/>
      <c r="WLK431" s="93"/>
      <c r="WLL431" s="93"/>
      <c r="WLM431" s="93"/>
      <c r="WLN431" s="93"/>
      <c r="WLO431" s="93"/>
      <c r="WLP431" s="93"/>
      <c r="WLQ431" s="93"/>
      <c r="WLR431" s="93"/>
      <c r="WLS431" s="93"/>
      <c r="WLT431" s="93"/>
      <c r="WLU431" s="93"/>
      <c r="WLV431" s="93"/>
      <c r="WLW431" s="93"/>
      <c r="WLX431" s="93"/>
      <c r="WLY431" s="93"/>
      <c r="WLZ431" s="93"/>
      <c r="WMA431" s="93"/>
      <c r="WMB431" s="93"/>
      <c r="WMC431" s="93"/>
      <c r="WMD431" s="93"/>
      <c r="WME431" s="93"/>
      <c r="WMF431" s="93"/>
      <c r="WMG431" s="93"/>
      <c r="WMH431" s="93"/>
      <c r="WMI431" s="93"/>
      <c r="WMJ431" s="93"/>
      <c r="WMK431" s="93"/>
      <c r="WML431" s="93"/>
      <c r="WMM431" s="93"/>
      <c r="WMN431" s="93"/>
      <c r="WMO431" s="93"/>
      <c r="WMP431" s="93"/>
      <c r="WMQ431" s="93"/>
      <c r="WMR431" s="93"/>
      <c r="WMS431" s="93"/>
      <c r="WMT431" s="93"/>
      <c r="WMU431" s="93"/>
      <c r="WMV431" s="93"/>
      <c r="WMW431" s="93"/>
      <c r="WMX431" s="93"/>
      <c r="WMY431" s="93"/>
      <c r="WMZ431" s="93"/>
      <c r="WNA431" s="93"/>
      <c r="WNB431" s="93"/>
      <c r="WNC431" s="93"/>
      <c r="WND431" s="93"/>
      <c r="WNE431" s="93"/>
      <c r="WNF431" s="93"/>
      <c r="WNG431" s="93"/>
      <c r="WNH431" s="93"/>
      <c r="WNI431" s="93"/>
      <c r="WNJ431" s="93"/>
      <c r="WNK431" s="93"/>
      <c r="WNL431" s="93"/>
      <c r="WNM431" s="93"/>
      <c r="WNN431" s="93"/>
      <c r="WNO431" s="93"/>
      <c r="WNP431" s="93"/>
      <c r="WNQ431" s="93"/>
      <c r="WNR431" s="93"/>
      <c r="WNS431" s="93"/>
      <c r="WNT431" s="93"/>
      <c r="WNU431" s="93"/>
      <c r="WNV431" s="93"/>
      <c r="WNW431" s="93"/>
      <c r="WNX431" s="93"/>
      <c r="WNY431" s="93"/>
      <c r="WNZ431" s="93"/>
      <c r="WOA431" s="93"/>
      <c r="WOB431" s="93"/>
      <c r="WOC431" s="93"/>
      <c r="WOD431" s="93"/>
      <c r="WOE431" s="93"/>
      <c r="WOF431" s="93"/>
      <c r="WOG431" s="93"/>
      <c r="WOH431" s="93"/>
      <c r="WOI431" s="93"/>
      <c r="WOJ431" s="93"/>
      <c r="WOK431" s="93"/>
      <c r="WOL431" s="93"/>
      <c r="WOM431" s="93"/>
      <c r="WON431" s="93"/>
      <c r="WOO431" s="93"/>
      <c r="WOP431" s="93"/>
      <c r="WOQ431" s="93"/>
      <c r="WOR431" s="93"/>
      <c r="WOS431" s="93"/>
      <c r="WOT431" s="93"/>
      <c r="WOU431" s="93"/>
      <c r="WOV431" s="93"/>
      <c r="WOW431" s="93"/>
      <c r="WOX431" s="93"/>
      <c r="WOY431" s="93"/>
      <c r="WOZ431" s="93"/>
      <c r="WPA431" s="93"/>
      <c r="WPB431" s="93"/>
      <c r="WPC431" s="93"/>
      <c r="WPD431" s="93"/>
      <c r="WPE431" s="93"/>
      <c r="WPF431" s="93"/>
      <c r="WPG431" s="93"/>
      <c r="WPH431" s="93"/>
      <c r="WPI431" s="93"/>
      <c r="WPJ431" s="93"/>
      <c r="WPK431" s="93"/>
      <c r="WPL431" s="93"/>
      <c r="WPM431" s="93"/>
      <c r="WPN431" s="93"/>
      <c r="WPO431" s="93"/>
      <c r="WPP431" s="93"/>
      <c r="WPQ431" s="93"/>
      <c r="WPR431" s="93"/>
      <c r="WPS431" s="93"/>
      <c r="WPT431" s="93"/>
      <c r="WPU431" s="93"/>
      <c r="WPV431" s="93"/>
      <c r="WPW431" s="93"/>
      <c r="WPX431" s="93"/>
      <c r="WPY431" s="93"/>
      <c r="WPZ431" s="93"/>
      <c r="WQA431" s="93"/>
      <c r="WQB431" s="93"/>
      <c r="WQC431" s="93"/>
      <c r="WQD431" s="93"/>
      <c r="WQE431" s="93"/>
      <c r="WQF431" s="93"/>
      <c r="WQG431" s="93"/>
      <c r="WQH431" s="93"/>
      <c r="WQI431" s="93"/>
      <c r="WQJ431" s="93"/>
      <c r="WQK431" s="93"/>
      <c r="WQL431" s="93"/>
      <c r="WQM431" s="93"/>
      <c r="WQN431" s="93"/>
      <c r="WQO431" s="93"/>
      <c r="WQP431" s="93"/>
      <c r="WQQ431" s="93"/>
      <c r="WQR431" s="93"/>
      <c r="WQS431" s="93"/>
      <c r="WQT431" s="93"/>
      <c r="WQU431" s="93"/>
      <c r="WQV431" s="93"/>
      <c r="WQW431" s="93"/>
      <c r="WQX431" s="93"/>
      <c r="WQY431" s="93"/>
      <c r="WQZ431" s="93"/>
      <c r="WRA431" s="93"/>
      <c r="WRB431" s="93"/>
      <c r="WRC431" s="93"/>
      <c r="WRD431" s="93"/>
      <c r="WRE431" s="93"/>
      <c r="WRF431" s="93"/>
      <c r="WRG431" s="93"/>
      <c r="WRH431" s="93"/>
      <c r="WRI431" s="93"/>
      <c r="WRJ431" s="93"/>
      <c r="WRK431" s="93"/>
      <c r="WRL431" s="93"/>
      <c r="WRM431" s="93"/>
      <c r="WRN431" s="93"/>
      <c r="WRO431" s="93"/>
      <c r="WRP431" s="93"/>
      <c r="WRQ431" s="93"/>
      <c r="WRR431" s="93"/>
      <c r="WRS431" s="93"/>
      <c r="WRT431" s="93"/>
      <c r="WRU431" s="93"/>
      <c r="WRV431" s="93"/>
      <c r="WRW431" s="93"/>
      <c r="WRX431" s="93"/>
      <c r="WRY431" s="93"/>
      <c r="WRZ431" s="93"/>
      <c r="WSA431" s="93"/>
      <c r="WSB431" s="93"/>
      <c r="WSC431" s="93"/>
      <c r="WSD431" s="93"/>
      <c r="WSE431" s="93"/>
      <c r="WSF431" s="93"/>
      <c r="WSG431" s="93"/>
      <c r="WSH431" s="93"/>
      <c r="WSI431" s="93"/>
      <c r="WSJ431" s="93"/>
      <c r="WSK431" s="93"/>
      <c r="WSL431" s="93"/>
      <c r="WSM431" s="93"/>
      <c r="WSN431" s="93"/>
      <c r="WSO431" s="93"/>
      <c r="WSP431" s="93"/>
      <c r="WSQ431" s="93"/>
      <c r="WSR431" s="93"/>
      <c r="WSS431" s="93"/>
      <c r="WST431" s="93"/>
      <c r="WSU431" s="93"/>
      <c r="WSV431" s="93"/>
      <c r="WSW431" s="93"/>
      <c r="WSX431" s="93"/>
      <c r="WSY431" s="93"/>
      <c r="WSZ431" s="93"/>
      <c r="WTA431" s="93"/>
      <c r="WTB431" s="93"/>
      <c r="WTC431" s="93"/>
      <c r="WTD431" s="93"/>
      <c r="WTE431" s="93"/>
      <c r="WTF431" s="93"/>
      <c r="WTG431" s="93"/>
      <c r="WTH431" s="93"/>
      <c r="WTI431" s="93"/>
      <c r="WTJ431" s="93"/>
      <c r="WTK431" s="93"/>
      <c r="WTL431" s="93"/>
      <c r="WTM431" s="93"/>
      <c r="WTN431" s="93"/>
      <c r="WTO431" s="93"/>
      <c r="WTP431" s="93"/>
      <c r="WTQ431" s="93"/>
      <c r="WTR431" s="93"/>
      <c r="WTS431" s="93"/>
      <c r="WTT431" s="93"/>
      <c r="WTU431" s="93"/>
      <c r="WTV431" s="93"/>
      <c r="WTW431" s="93"/>
      <c r="WTX431" s="93"/>
      <c r="WTY431" s="93"/>
      <c r="WTZ431" s="93"/>
      <c r="WUA431" s="93"/>
      <c r="WUB431" s="93"/>
      <c r="WUC431" s="93"/>
      <c r="WUD431" s="93"/>
      <c r="WUE431" s="93"/>
      <c r="WUF431" s="93"/>
      <c r="WUG431" s="93"/>
      <c r="WUH431" s="93"/>
      <c r="WUI431" s="93"/>
      <c r="WUJ431" s="93"/>
      <c r="WUK431" s="93"/>
      <c r="WUL431" s="93"/>
      <c r="WUM431" s="93"/>
      <c r="WUN431" s="93"/>
      <c r="WUO431" s="93"/>
      <c r="WUP431" s="93"/>
      <c r="WUQ431" s="93"/>
      <c r="WUR431" s="93"/>
      <c r="WUS431" s="93"/>
      <c r="WUT431" s="93"/>
      <c r="WUU431" s="93"/>
      <c r="WUV431" s="93"/>
      <c r="WUW431" s="93"/>
      <c r="WUX431" s="93"/>
      <c r="WUY431" s="93"/>
      <c r="WUZ431" s="93"/>
      <c r="WVA431" s="93"/>
      <c r="WVB431" s="93"/>
      <c r="WVC431" s="93"/>
      <c r="WVD431" s="93"/>
      <c r="WVE431" s="93"/>
      <c r="WVF431" s="93"/>
      <c r="WVG431" s="93"/>
      <c r="WVH431" s="93"/>
      <c r="WVI431" s="93"/>
      <c r="WVJ431" s="93"/>
      <c r="WVK431" s="93"/>
      <c r="WVL431" s="93"/>
      <c r="WVM431" s="93"/>
      <c r="WVN431" s="93"/>
      <c r="WVO431" s="93"/>
      <c r="WVP431" s="93"/>
      <c r="WVQ431" s="93"/>
      <c r="WVR431" s="93"/>
      <c r="WVS431" s="93"/>
      <c r="WVT431" s="93"/>
      <c r="WVU431" s="93"/>
      <c r="WVV431" s="93"/>
      <c r="WVW431" s="93"/>
      <c r="WVX431" s="93"/>
      <c r="WVY431" s="93"/>
      <c r="WVZ431" s="93"/>
      <c r="WWA431" s="93"/>
      <c r="WWB431" s="93"/>
      <c r="WWC431" s="93"/>
      <c r="WWD431" s="93"/>
      <c r="WWE431" s="93"/>
      <c r="WWF431" s="93"/>
      <c r="WWG431" s="93"/>
      <c r="WWH431" s="93"/>
      <c r="WWI431" s="93"/>
      <c r="WWJ431" s="93"/>
      <c r="WWK431" s="93"/>
      <c r="WWL431" s="93"/>
      <c r="WWM431" s="93"/>
      <c r="WWN431" s="93"/>
      <c r="WWO431" s="93"/>
      <c r="WWP431" s="93"/>
      <c r="WWQ431" s="93"/>
      <c r="WWR431" s="93"/>
      <c r="WWS431" s="93"/>
      <c r="WWT431" s="93"/>
      <c r="WWU431" s="93"/>
      <c r="WWV431" s="93"/>
      <c r="WWW431" s="93"/>
      <c r="WWX431" s="93"/>
      <c r="WWY431" s="93"/>
      <c r="WWZ431" s="93"/>
      <c r="WXA431" s="93"/>
      <c r="WXB431" s="93"/>
      <c r="WXC431" s="93"/>
      <c r="WXD431" s="93"/>
      <c r="WXE431" s="93"/>
      <c r="WXF431" s="93"/>
      <c r="WXG431" s="93"/>
      <c r="WXH431" s="93"/>
      <c r="WXI431" s="93"/>
      <c r="WXJ431" s="93"/>
      <c r="WXK431" s="93"/>
      <c r="WXL431" s="93"/>
      <c r="WXM431" s="93"/>
      <c r="WXN431" s="93"/>
      <c r="WXO431" s="93"/>
      <c r="WXP431" s="93"/>
      <c r="WXQ431" s="93"/>
      <c r="WXR431" s="93"/>
      <c r="WXS431" s="93"/>
      <c r="WXT431" s="93"/>
      <c r="WXU431" s="93"/>
      <c r="WXV431" s="93"/>
      <c r="WXW431" s="93"/>
      <c r="WXX431" s="93"/>
      <c r="WXY431" s="93"/>
      <c r="WXZ431" s="93"/>
      <c r="WYA431" s="93"/>
      <c r="WYB431" s="93"/>
      <c r="WYC431" s="93"/>
      <c r="WYD431" s="93"/>
      <c r="WYE431" s="93"/>
      <c r="WYF431" s="93"/>
      <c r="WYG431" s="93"/>
      <c r="WYH431" s="93"/>
      <c r="WYI431" s="93"/>
      <c r="WYJ431" s="93"/>
      <c r="WYK431" s="93"/>
      <c r="WYL431" s="93"/>
      <c r="WYM431" s="93"/>
      <c r="WYN431" s="93"/>
      <c r="WYO431" s="93"/>
      <c r="WYP431" s="93"/>
      <c r="WYQ431" s="93"/>
      <c r="WYR431" s="93"/>
      <c r="WYS431" s="93"/>
      <c r="WYT431" s="93"/>
      <c r="WYU431" s="93"/>
      <c r="WYV431" s="93"/>
      <c r="WYW431" s="93"/>
      <c r="WYX431" s="93"/>
      <c r="WYY431" s="93"/>
      <c r="WYZ431" s="93"/>
      <c r="WZA431" s="93"/>
      <c r="WZB431" s="93"/>
      <c r="WZC431" s="93"/>
      <c r="WZD431" s="93"/>
      <c r="WZE431" s="93"/>
      <c r="WZF431" s="93"/>
      <c r="WZG431" s="93"/>
      <c r="WZH431" s="93"/>
      <c r="WZI431" s="93"/>
      <c r="WZJ431" s="93"/>
      <c r="WZK431" s="93"/>
      <c r="WZL431" s="93"/>
      <c r="WZM431" s="93"/>
      <c r="WZN431" s="93"/>
      <c r="WZO431" s="93"/>
      <c r="WZP431" s="93"/>
      <c r="WZQ431" s="93"/>
      <c r="WZR431" s="93"/>
      <c r="WZS431" s="93"/>
      <c r="WZT431" s="93"/>
      <c r="WZU431" s="93"/>
      <c r="WZV431" s="93"/>
      <c r="WZW431" s="93"/>
      <c r="WZX431" s="93"/>
      <c r="WZY431" s="93"/>
      <c r="WZZ431" s="93"/>
      <c r="XAA431" s="93"/>
      <c r="XAB431" s="93"/>
      <c r="XAC431" s="93"/>
      <c r="XAD431" s="93"/>
      <c r="XAE431" s="93"/>
      <c r="XAF431" s="93"/>
      <c r="XAG431" s="93"/>
      <c r="XAH431" s="93"/>
      <c r="XAI431" s="93"/>
      <c r="XAJ431" s="93"/>
      <c r="XAK431" s="93"/>
      <c r="XAL431" s="93"/>
      <c r="XAM431" s="93"/>
      <c r="XAN431" s="93"/>
      <c r="XAO431" s="93"/>
      <c r="XAP431" s="93"/>
      <c r="XAQ431" s="93"/>
      <c r="XAR431" s="93"/>
      <c r="XAS431" s="93"/>
      <c r="XAT431" s="93"/>
      <c r="XAU431" s="93"/>
      <c r="XAV431" s="93"/>
      <c r="XAW431" s="93"/>
      <c r="XAX431" s="93"/>
      <c r="XAY431" s="93"/>
      <c r="XAZ431" s="93"/>
      <c r="XBA431" s="93"/>
      <c r="XBB431" s="93"/>
      <c r="XBC431" s="93"/>
      <c r="XBD431" s="93"/>
      <c r="XBE431" s="93"/>
      <c r="XBF431" s="93"/>
      <c r="XBG431" s="93"/>
      <c r="XBH431" s="93"/>
      <c r="XBI431" s="93"/>
      <c r="XBJ431" s="93"/>
      <c r="XBK431" s="93"/>
      <c r="XBL431" s="93"/>
      <c r="XBM431" s="93"/>
      <c r="XBN431" s="93"/>
      <c r="XBO431" s="93"/>
      <c r="XBP431" s="93"/>
      <c r="XBQ431" s="93"/>
      <c r="XBR431" s="93"/>
      <c r="XBS431" s="93"/>
      <c r="XBT431" s="93"/>
      <c r="XBU431" s="93"/>
      <c r="XBV431" s="93"/>
      <c r="XBW431" s="93"/>
      <c r="XBX431" s="93"/>
      <c r="XBY431" s="93"/>
      <c r="XBZ431" s="93"/>
      <c r="XCA431" s="93"/>
      <c r="XCB431" s="93"/>
      <c r="XCC431" s="93"/>
      <c r="XCD431" s="93"/>
      <c r="XCE431" s="93"/>
      <c r="XCF431" s="93"/>
      <c r="XCG431" s="93"/>
      <c r="XCH431" s="93"/>
      <c r="XCI431" s="93"/>
      <c r="XCJ431" s="93"/>
      <c r="XCK431" s="93"/>
      <c r="XCL431" s="93"/>
      <c r="XCM431" s="93"/>
      <c r="XCN431" s="93"/>
      <c r="XCO431" s="93"/>
      <c r="XCP431" s="93"/>
      <c r="XCQ431" s="93"/>
      <c r="XCR431" s="93"/>
      <c r="XCS431" s="93"/>
      <c r="XCT431" s="93"/>
      <c r="XCU431" s="93"/>
      <c r="XCV431" s="93"/>
      <c r="XCW431" s="93"/>
      <c r="XCX431" s="93"/>
      <c r="XCY431" s="93"/>
      <c r="XCZ431" s="93"/>
      <c r="XDA431" s="93"/>
      <c r="XDB431" s="93"/>
      <c r="XDC431" s="93"/>
      <c r="XDD431" s="93"/>
      <c r="XDE431" s="93"/>
      <c r="XDF431" s="93"/>
      <c r="XDG431" s="93"/>
      <c r="XDH431" s="93"/>
      <c r="XDI431" s="93"/>
      <c r="XDJ431" s="93"/>
      <c r="XDK431" s="93"/>
      <c r="XDL431" s="93"/>
      <c r="XDM431" s="93"/>
      <c r="XDN431" s="93"/>
      <c r="XDO431" s="93"/>
      <c r="XDP431" s="93"/>
      <c r="XDQ431" s="93"/>
      <c r="XDR431" s="93"/>
      <c r="XDS431" s="93"/>
      <c r="XDT431" s="93"/>
      <c r="XDU431" s="93"/>
      <c r="XDV431" s="93"/>
      <c r="XDW431" s="93"/>
      <c r="XDX431" s="93"/>
      <c r="XDY431" s="93"/>
      <c r="XDZ431" s="93"/>
      <c r="XEA431" s="93"/>
      <c r="XEB431" s="93"/>
      <c r="XEC431" s="93"/>
      <c r="XED431" s="93"/>
      <c r="XEE431" s="93"/>
      <c r="XEF431" s="93"/>
      <c r="XEG431" s="93"/>
      <c r="XEH431" s="93"/>
      <c r="XEI431" s="93"/>
      <c r="XEJ431" s="93"/>
      <c r="XEK431" s="93"/>
      <c r="XEL431" s="93"/>
      <c r="XEM431" s="93"/>
      <c r="XEN431" s="93"/>
      <c r="XEO431" s="93"/>
      <c r="XEP431" s="93"/>
      <c r="XEQ431" s="93"/>
      <c r="XER431" s="93"/>
      <c r="XES431" s="93"/>
      <c r="XET431" s="93"/>
      <c r="XEU431" s="93"/>
      <c r="XEV431" s="93"/>
      <c r="XEW431" s="93"/>
      <c r="XEX431" s="93"/>
      <c r="XEY431" s="93"/>
      <c r="XEZ431" s="93"/>
      <c r="XFA431" s="93"/>
      <c r="XFB431" s="93"/>
      <c r="XFC431" s="93"/>
      <c r="XFD431" s="93"/>
    </row>
    <row r="432" spans="1:16384" ht="13.5" customHeight="1" x14ac:dyDescent="0.2">
      <c r="A432" s="86">
        <v>14111526</v>
      </c>
      <c r="B432" s="95" t="str">
        <f t="shared" ca="1" si="26"/>
        <v>Papel libretas o libros de mensajes telefónicos</v>
      </c>
      <c r="C432" s="96" t="s">
        <v>1449</v>
      </c>
      <c r="D432" s="96">
        <v>100</v>
      </c>
      <c r="E432" s="97">
        <v>45</v>
      </c>
      <c r="F432" s="98">
        <f t="shared" ca="1" si="27"/>
        <v>4500</v>
      </c>
      <c r="G432" s="45"/>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c r="FG432" s="93"/>
      <c r="FH432" s="93"/>
      <c r="FI432" s="93"/>
      <c r="FJ432" s="93"/>
      <c r="FK432" s="93"/>
      <c r="FL432" s="93"/>
      <c r="FM432" s="93"/>
      <c r="FN432" s="93"/>
      <c r="FO432" s="93"/>
      <c r="FP432" s="93"/>
      <c r="FQ432" s="93"/>
      <c r="FR432" s="93"/>
      <c r="FS432" s="93"/>
      <c r="FT432" s="93"/>
      <c r="FU432" s="93"/>
      <c r="FV432" s="93"/>
      <c r="FW432" s="93"/>
      <c r="FX432" s="93"/>
      <c r="FY432" s="93"/>
      <c r="FZ432" s="93"/>
      <c r="GA432" s="93"/>
      <c r="GB432" s="93"/>
      <c r="GC432" s="93"/>
      <c r="GD432" s="93"/>
      <c r="GE432" s="93"/>
      <c r="GF432" s="93"/>
      <c r="GG432" s="93"/>
      <c r="GH432" s="93"/>
      <c r="GI432" s="93"/>
      <c r="GJ432" s="93"/>
      <c r="GK432" s="93"/>
      <c r="GL432" s="93"/>
      <c r="GM432" s="93"/>
      <c r="GN432" s="93"/>
      <c r="GO432" s="93"/>
      <c r="GP432" s="93"/>
      <c r="GQ432" s="93"/>
      <c r="GR432" s="93"/>
      <c r="GS432" s="93"/>
      <c r="GT432" s="93"/>
      <c r="GU432" s="93"/>
      <c r="GV432" s="93"/>
      <c r="GW432" s="93"/>
      <c r="GX432" s="93"/>
      <c r="GY432" s="93"/>
      <c r="GZ432" s="93"/>
      <c r="HA432" s="93"/>
      <c r="HB432" s="93"/>
      <c r="HC432" s="93"/>
      <c r="HD432" s="93"/>
      <c r="HE432" s="93"/>
      <c r="HF432" s="93"/>
      <c r="HG432" s="93"/>
      <c r="HH432" s="93"/>
      <c r="HI432" s="93"/>
      <c r="HJ432" s="93"/>
      <c r="HK432" s="93"/>
      <c r="HL432" s="93"/>
      <c r="HM432" s="93"/>
      <c r="HN432" s="93"/>
      <c r="HO432" s="93"/>
      <c r="HP432" s="93"/>
      <c r="HQ432" s="93"/>
      <c r="HR432" s="93"/>
      <c r="HS432" s="93"/>
      <c r="HT432" s="93"/>
      <c r="HU432" s="93"/>
      <c r="HV432" s="93"/>
      <c r="HW432" s="93"/>
      <c r="HX432" s="93"/>
      <c r="HY432" s="93"/>
      <c r="HZ432" s="93"/>
      <c r="IA432" s="93"/>
      <c r="IB432" s="93"/>
      <c r="IC432" s="93"/>
      <c r="ID432" s="93"/>
      <c r="IE432" s="93"/>
      <c r="IF432" s="93"/>
      <c r="IG432" s="93"/>
      <c r="IH432" s="93"/>
      <c r="II432" s="93"/>
      <c r="IJ432" s="93"/>
      <c r="IK432" s="93"/>
      <c r="IL432" s="93"/>
      <c r="IM432" s="93"/>
      <c r="IN432" s="93"/>
      <c r="IO432" s="93"/>
      <c r="IP432" s="93"/>
      <c r="IQ432" s="93"/>
      <c r="IR432" s="93"/>
      <c r="IS432" s="93"/>
      <c r="IT432" s="93"/>
      <c r="IU432" s="93"/>
      <c r="IV432" s="93"/>
      <c r="IW432" s="93"/>
      <c r="IX432" s="93"/>
      <c r="IY432" s="93"/>
      <c r="IZ432" s="93"/>
      <c r="JA432" s="93"/>
      <c r="JB432" s="93"/>
      <c r="JC432" s="93"/>
      <c r="JD432" s="93"/>
      <c r="JE432" s="93"/>
      <c r="JF432" s="93"/>
      <c r="JG432" s="93"/>
      <c r="JH432" s="93"/>
      <c r="JI432" s="93"/>
      <c r="JJ432" s="93"/>
      <c r="JK432" s="93"/>
      <c r="JL432" s="93"/>
      <c r="JM432" s="93"/>
      <c r="JN432" s="93"/>
      <c r="JO432" s="93"/>
      <c r="JP432" s="93"/>
      <c r="JQ432" s="93"/>
      <c r="JR432" s="93"/>
      <c r="JS432" s="93"/>
      <c r="JT432" s="93"/>
      <c r="JU432" s="93"/>
      <c r="JV432" s="93"/>
      <c r="JW432" s="93"/>
      <c r="JX432" s="93"/>
      <c r="JY432" s="93"/>
      <c r="JZ432" s="93"/>
      <c r="KA432" s="93"/>
      <c r="KB432" s="93"/>
      <c r="KC432" s="93"/>
      <c r="KD432" s="93"/>
      <c r="KE432" s="93"/>
      <c r="KF432" s="93"/>
      <c r="KG432" s="93"/>
      <c r="KH432" s="93"/>
      <c r="KI432" s="93"/>
      <c r="KJ432" s="93"/>
      <c r="KK432" s="93"/>
      <c r="KL432" s="93"/>
      <c r="KM432" s="93"/>
      <c r="KN432" s="93"/>
      <c r="KO432" s="93"/>
      <c r="KP432" s="93"/>
      <c r="KQ432" s="93"/>
      <c r="KR432" s="93"/>
      <c r="KS432" s="93"/>
      <c r="KT432" s="93"/>
      <c r="KU432" s="93"/>
      <c r="KV432" s="93"/>
      <c r="KW432" s="93"/>
      <c r="KX432" s="93"/>
      <c r="KY432" s="93"/>
      <c r="KZ432" s="93"/>
      <c r="LA432" s="93"/>
      <c r="LB432" s="93"/>
      <c r="LC432" s="93"/>
      <c r="LD432" s="93"/>
      <c r="LE432" s="93"/>
      <c r="LF432" s="93"/>
      <c r="LG432" s="93"/>
      <c r="LH432" s="93"/>
      <c r="LI432" s="93"/>
      <c r="LJ432" s="93"/>
      <c r="LK432" s="93"/>
      <c r="LL432" s="93"/>
      <c r="LM432" s="93"/>
      <c r="LN432" s="93"/>
      <c r="LO432" s="93"/>
      <c r="LP432" s="93"/>
      <c r="LQ432" s="93"/>
      <c r="LR432" s="93"/>
      <c r="LS432" s="93"/>
      <c r="LT432" s="93"/>
      <c r="LU432" s="93"/>
      <c r="LV432" s="93"/>
      <c r="LW432" s="93"/>
      <c r="LX432" s="93"/>
      <c r="LY432" s="93"/>
      <c r="LZ432" s="93"/>
      <c r="MA432" s="93"/>
      <c r="MB432" s="93"/>
      <c r="MC432" s="93"/>
      <c r="MD432" s="93"/>
      <c r="ME432" s="93"/>
      <c r="MF432" s="93"/>
      <c r="MG432" s="93"/>
      <c r="MH432" s="93"/>
      <c r="MI432" s="93"/>
      <c r="MJ432" s="93"/>
      <c r="MK432" s="93"/>
      <c r="ML432" s="93"/>
      <c r="MM432" s="93"/>
      <c r="MN432" s="93"/>
      <c r="MO432" s="93"/>
      <c r="MP432" s="93"/>
      <c r="MQ432" s="93"/>
      <c r="MR432" s="93"/>
      <c r="MS432" s="93"/>
      <c r="MT432" s="93"/>
      <c r="MU432" s="93"/>
      <c r="MV432" s="93"/>
      <c r="MW432" s="93"/>
      <c r="MX432" s="93"/>
      <c r="MY432" s="93"/>
      <c r="MZ432" s="93"/>
      <c r="NA432" s="93"/>
      <c r="NB432" s="93"/>
      <c r="NC432" s="93"/>
      <c r="ND432" s="93"/>
      <c r="NE432" s="93"/>
      <c r="NF432" s="93"/>
      <c r="NG432" s="93"/>
      <c r="NH432" s="93"/>
      <c r="NI432" s="93"/>
      <c r="NJ432" s="93"/>
      <c r="NK432" s="93"/>
      <c r="NL432" s="93"/>
      <c r="NM432" s="93"/>
      <c r="NN432" s="93"/>
      <c r="NO432" s="93"/>
      <c r="NP432" s="93"/>
      <c r="NQ432" s="93"/>
      <c r="NR432" s="93"/>
      <c r="NS432" s="93"/>
      <c r="NT432" s="93"/>
      <c r="NU432" s="93"/>
      <c r="NV432" s="93"/>
      <c r="NW432" s="93"/>
      <c r="NX432" s="93"/>
      <c r="NY432" s="93"/>
      <c r="NZ432" s="93"/>
      <c r="OA432" s="93"/>
      <c r="OB432" s="93"/>
      <c r="OC432" s="93"/>
      <c r="OD432" s="93"/>
      <c r="OE432" s="93"/>
      <c r="OF432" s="93"/>
      <c r="OG432" s="93"/>
      <c r="OH432" s="93"/>
      <c r="OI432" s="93"/>
      <c r="OJ432" s="93"/>
      <c r="OK432" s="93"/>
      <c r="OL432" s="93"/>
      <c r="OM432" s="93"/>
      <c r="ON432" s="93"/>
      <c r="OO432" s="93"/>
      <c r="OP432" s="93"/>
      <c r="OQ432" s="93"/>
      <c r="OR432" s="93"/>
      <c r="OS432" s="93"/>
      <c r="OT432" s="93"/>
      <c r="OU432" s="93"/>
      <c r="OV432" s="93"/>
      <c r="OW432" s="93"/>
      <c r="OX432" s="93"/>
      <c r="OY432" s="93"/>
      <c r="OZ432" s="93"/>
      <c r="PA432" s="93"/>
      <c r="PB432" s="93"/>
      <c r="PC432" s="93"/>
      <c r="PD432" s="93"/>
      <c r="PE432" s="93"/>
      <c r="PF432" s="93"/>
      <c r="PG432" s="93"/>
      <c r="PH432" s="93"/>
      <c r="PI432" s="93"/>
      <c r="PJ432" s="93"/>
      <c r="PK432" s="93"/>
      <c r="PL432" s="93"/>
      <c r="PM432" s="93"/>
      <c r="PN432" s="93"/>
      <c r="PO432" s="93"/>
      <c r="PP432" s="93"/>
      <c r="PQ432" s="93"/>
      <c r="PR432" s="93"/>
      <c r="PS432" s="93"/>
      <c r="PT432" s="93"/>
      <c r="PU432" s="93"/>
      <c r="PV432" s="93"/>
      <c r="PW432" s="93"/>
      <c r="PX432" s="93"/>
      <c r="PY432" s="93"/>
      <c r="PZ432" s="93"/>
      <c r="QA432" s="93"/>
      <c r="QB432" s="93"/>
      <c r="QC432" s="93"/>
      <c r="QD432" s="93"/>
      <c r="QE432" s="93"/>
      <c r="QF432" s="93"/>
      <c r="QG432" s="93"/>
      <c r="QH432" s="93"/>
      <c r="QI432" s="93"/>
      <c r="QJ432" s="93"/>
      <c r="QK432" s="93"/>
      <c r="QL432" s="93"/>
      <c r="QM432" s="93"/>
      <c r="QN432" s="93"/>
      <c r="QO432" s="93"/>
      <c r="QP432" s="93"/>
      <c r="QQ432" s="93"/>
      <c r="QR432" s="93"/>
      <c r="QS432" s="93"/>
      <c r="QT432" s="93"/>
      <c r="QU432" s="93"/>
      <c r="QV432" s="93"/>
      <c r="QW432" s="93"/>
      <c r="QX432" s="93"/>
      <c r="QY432" s="93"/>
      <c r="QZ432" s="93"/>
      <c r="RA432" s="93"/>
      <c r="RB432" s="93"/>
      <c r="RC432" s="93"/>
      <c r="RD432" s="93"/>
      <c r="RE432" s="93"/>
      <c r="RF432" s="93"/>
      <c r="RG432" s="93"/>
      <c r="RH432" s="93"/>
      <c r="RI432" s="93"/>
      <c r="RJ432" s="93"/>
      <c r="RK432" s="93"/>
      <c r="RL432" s="93"/>
      <c r="RM432" s="93"/>
      <c r="RN432" s="93"/>
      <c r="RO432" s="93"/>
      <c r="RP432" s="93"/>
      <c r="RQ432" s="93"/>
      <c r="RR432" s="93"/>
      <c r="RS432" s="93"/>
      <c r="RT432" s="93"/>
      <c r="RU432" s="93"/>
      <c r="RV432" s="93"/>
      <c r="RW432" s="93"/>
      <c r="RX432" s="93"/>
      <c r="RY432" s="93"/>
      <c r="RZ432" s="93"/>
      <c r="SA432" s="93"/>
      <c r="SB432" s="93"/>
      <c r="SC432" s="93"/>
      <c r="SD432" s="93"/>
      <c r="SE432" s="93"/>
      <c r="SF432" s="93"/>
      <c r="SG432" s="93"/>
      <c r="SH432" s="93"/>
      <c r="SI432" s="93"/>
      <c r="SJ432" s="93"/>
      <c r="SK432" s="93"/>
      <c r="SL432" s="93"/>
      <c r="SM432" s="93"/>
      <c r="SN432" s="93"/>
      <c r="SO432" s="93"/>
      <c r="SP432" s="93"/>
      <c r="SQ432" s="93"/>
      <c r="SR432" s="93"/>
      <c r="SS432" s="93"/>
      <c r="ST432" s="93"/>
      <c r="SU432" s="93"/>
      <c r="SV432" s="93"/>
      <c r="SW432" s="93"/>
      <c r="SX432" s="93"/>
      <c r="SY432" s="93"/>
      <c r="SZ432" s="93"/>
      <c r="TA432" s="93"/>
      <c r="TB432" s="93"/>
      <c r="TC432" s="93"/>
      <c r="TD432" s="93"/>
      <c r="TE432" s="93"/>
      <c r="TF432" s="93"/>
      <c r="TG432" s="93"/>
      <c r="TH432" s="93"/>
      <c r="TI432" s="93"/>
      <c r="TJ432" s="93"/>
      <c r="TK432" s="93"/>
      <c r="TL432" s="93"/>
      <c r="TM432" s="93"/>
      <c r="TN432" s="93"/>
      <c r="TO432" s="93"/>
      <c r="TP432" s="93"/>
      <c r="TQ432" s="93"/>
      <c r="TR432" s="93"/>
      <c r="TS432" s="93"/>
      <c r="TT432" s="93"/>
      <c r="TU432" s="93"/>
      <c r="TV432" s="93"/>
      <c r="TW432" s="93"/>
      <c r="TX432" s="93"/>
      <c r="TY432" s="93"/>
      <c r="TZ432" s="93"/>
      <c r="UA432" s="93"/>
      <c r="UB432" s="93"/>
      <c r="UC432" s="93"/>
      <c r="UD432" s="93"/>
      <c r="UE432" s="93"/>
      <c r="UF432" s="93"/>
      <c r="UG432" s="93"/>
      <c r="UH432" s="93"/>
      <c r="UI432" s="93"/>
      <c r="UJ432" s="93"/>
      <c r="UK432" s="93"/>
      <c r="UL432" s="93"/>
      <c r="UM432" s="93"/>
      <c r="UN432" s="93"/>
      <c r="UO432" s="93"/>
      <c r="UP432" s="93"/>
      <c r="UQ432" s="93"/>
      <c r="UR432" s="93"/>
      <c r="US432" s="93"/>
      <c r="UT432" s="93"/>
      <c r="UU432" s="93"/>
      <c r="UV432" s="93"/>
      <c r="UW432" s="93"/>
      <c r="UX432" s="93"/>
      <c r="UY432" s="93"/>
      <c r="UZ432" s="93"/>
      <c r="VA432" s="93"/>
      <c r="VB432" s="93"/>
      <c r="VC432" s="93"/>
      <c r="VD432" s="93"/>
      <c r="VE432" s="93"/>
      <c r="VF432" s="93"/>
      <c r="VG432" s="93"/>
      <c r="VH432" s="93"/>
      <c r="VI432" s="93"/>
      <c r="VJ432" s="93"/>
      <c r="VK432" s="93"/>
      <c r="VL432" s="93"/>
      <c r="VM432" s="93"/>
      <c r="VN432" s="93"/>
      <c r="VO432" s="93"/>
      <c r="VP432" s="93"/>
      <c r="VQ432" s="93"/>
      <c r="VR432" s="93"/>
      <c r="VS432" s="93"/>
      <c r="VT432" s="93"/>
      <c r="VU432" s="93"/>
      <c r="VV432" s="93"/>
      <c r="VW432" s="93"/>
      <c r="VX432" s="93"/>
      <c r="VY432" s="93"/>
      <c r="VZ432" s="93"/>
      <c r="WA432" s="93"/>
      <c r="WB432" s="93"/>
      <c r="WC432" s="93"/>
      <c r="WD432" s="93"/>
      <c r="WE432" s="93"/>
      <c r="WF432" s="93"/>
      <c r="WG432" s="93"/>
      <c r="WH432" s="93"/>
      <c r="WI432" s="93"/>
      <c r="WJ432" s="93"/>
      <c r="WK432" s="93"/>
      <c r="WL432" s="93"/>
      <c r="WM432" s="93"/>
      <c r="WN432" s="93"/>
      <c r="WO432" s="93"/>
      <c r="WP432" s="93"/>
      <c r="WQ432" s="93"/>
      <c r="WR432" s="93"/>
      <c r="WS432" s="93"/>
      <c r="WT432" s="93"/>
      <c r="WU432" s="93"/>
      <c r="WV432" s="93"/>
      <c r="WW432" s="93"/>
      <c r="WX432" s="93"/>
      <c r="WY432" s="93"/>
      <c r="WZ432" s="93"/>
      <c r="XA432" s="93"/>
      <c r="XB432" s="93"/>
      <c r="XC432" s="93"/>
      <c r="XD432" s="93"/>
      <c r="XE432" s="93"/>
      <c r="XF432" s="93"/>
      <c r="XG432" s="93"/>
      <c r="XH432" s="93"/>
      <c r="XI432" s="93"/>
      <c r="XJ432" s="93"/>
      <c r="XK432" s="93"/>
      <c r="XL432" s="93"/>
      <c r="XM432" s="93"/>
      <c r="XN432" s="93"/>
      <c r="XO432" s="93"/>
      <c r="XP432" s="93"/>
      <c r="XQ432" s="93"/>
      <c r="XR432" s="93"/>
      <c r="XS432" s="93"/>
      <c r="XT432" s="93"/>
      <c r="XU432" s="93"/>
      <c r="XV432" s="93"/>
      <c r="XW432" s="93"/>
      <c r="XX432" s="93"/>
      <c r="XY432" s="93"/>
      <c r="XZ432" s="93"/>
      <c r="YA432" s="93"/>
      <c r="YB432" s="93"/>
      <c r="YC432" s="93"/>
      <c r="YD432" s="93"/>
      <c r="YE432" s="93"/>
      <c r="YF432" s="93"/>
      <c r="YG432" s="93"/>
      <c r="YH432" s="93"/>
      <c r="YI432" s="93"/>
      <c r="YJ432" s="93"/>
      <c r="YK432" s="93"/>
      <c r="YL432" s="93"/>
      <c r="YM432" s="93"/>
      <c r="YN432" s="93"/>
      <c r="YO432" s="93"/>
      <c r="YP432" s="93"/>
      <c r="YQ432" s="93"/>
      <c r="YR432" s="93"/>
      <c r="YS432" s="93"/>
      <c r="YT432" s="93"/>
      <c r="YU432" s="93"/>
      <c r="YV432" s="93"/>
      <c r="YW432" s="93"/>
      <c r="YX432" s="93"/>
      <c r="YY432" s="93"/>
      <c r="YZ432" s="93"/>
      <c r="ZA432" s="93"/>
      <c r="ZB432" s="93"/>
      <c r="ZC432" s="93"/>
      <c r="ZD432" s="93"/>
      <c r="ZE432" s="93"/>
      <c r="ZF432" s="93"/>
      <c r="ZG432" s="93"/>
      <c r="ZH432" s="93"/>
      <c r="ZI432" s="93"/>
      <c r="ZJ432" s="93"/>
      <c r="ZK432" s="93"/>
      <c r="ZL432" s="93"/>
      <c r="ZM432" s="93"/>
      <c r="ZN432" s="93"/>
      <c r="ZO432" s="93"/>
      <c r="ZP432" s="93"/>
      <c r="ZQ432" s="93"/>
      <c r="ZR432" s="93"/>
      <c r="ZS432" s="93"/>
      <c r="ZT432" s="93"/>
      <c r="ZU432" s="93"/>
      <c r="ZV432" s="93"/>
      <c r="ZW432" s="93"/>
      <c r="ZX432" s="93"/>
      <c r="ZY432" s="93"/>
      <c r="ZZ432" s="93"/>
      <c r="AAA432" s="93"/>
      <c r="AAB432" s="93"/>
      <c r="AAC432" s="93"/>
      <c r="AAD432" s="93"/>
      <c r="AAE432" s="93"/>
      <c r="AAF432" s="93"/>
      <c r="AAG432" s="93"/>
      <c r="AAH432" s="93"/>
      <c r="AAI432" s="93"/>
      <c r="AAJ432" s="93"/>
      <c r="AAK432" s="93"/>
      <c r="AAL432" s="93"/>
      <c r="AAM432" s="93"/>
      <c r="AAN432" s="93"/>
      <c r="AAO432" s="93"/>
      <c r="AAP432" s="93"/>
      <c r="AAQ432" s="93"/>
      <c r="AAR432" s="93"/>
      <c r="AAS432" s="93"/>
      <c r="AAT432" s="93"/>
      <c r="AAU432" s="93"/>
      <c r="AAV432" s="93"/>
      <c r="AAW432" s="93"/>
      <c r="AAX432" s="93"/>
      <c r="AAY432" s="93"/>
      <c r="AAZ432" s="93"/>
      <c r="ABA432" s="93"/>
      <c r="ABB432" s="93"/>
      <c r="ABC432" s="93"/>
      <c r="ABD432" s="93"/>
      <c r="ABE432" s="93"/>
      <c r="ABF432" s="93"/>
      <c r="ABG432" s="93"/>
      <c r="ABH432" s="93"/>
      <c r="ABI432" s="93"/>
      <c r="ABJ432" s="93"/>
      <c r="ABK432" s="93"/>
      <c r="ABL432" s="93"/>
      <c r="ABM432" s="93"/>
      <c r="ABN432" s="93"/>
      <c r="ABO432" s="93"/>
      <c r="ABP432" s="93"/>
      <c r="ABQ432" s="93"/>
      <c r="ABR432" s="93"/>
      <c r="ABS432" s="93"/>
      <c r="ABT432" s="93"/>
      <c r="ABU432" s="93"/>
      <c r="ABV432" s="93"/>
      <c r="ABW432" s="93"/>
      <c r="ABX432" s="93"/>
      <c r="ABY432" s="93"/>
      <c r="ABZ432" s="93"/>
      <c r="ACA432" s="93"/>
      <c r="ACB432" s="93"/>
      <c r="ACC432" s="93"/>
      <c r="ACD432" s="93"/>
      <c r="ACE432" s="93"/>
      <c r="ACF432" s="93"/>
      <c r="ACG432" s="93"/>
      <c r="ACH432" s="93"/>
      <c r="ACI432" s="93"/>
      <c r="ACJ432" s="93"/>
      <c r="ACK432" s="93"/>
      <c r="ACL432" s="93"/>
      <c r="ACM432" s="93"/>
      <c r="ACN432" s="93"/>
      <c r="ACO432" s="93"/>
      <c r="ACP432" s="93"/>
      <c r="ACQ432" s="93"/>
      <c r="ACR432" s="93"/>
      <c r="ACS432" s="93"/>
      <c r="ACT432" s="93"/>
      <c r="ACU432" s="93"/>
      <c r="ACV432" s="93"/>
      <c r="ACW432" s="93"/>
      <c r="ACX432" s="93"/>
      <c r="ACY432" s="93"/>
      <c r="ACZ432" s="93"/>
      <c r="ADA432" s="93"/>
      <c r="ADB432" s="93"/>
      <c r="ADC432" s="93"/>
      <c r="ADD432" s="93"/>
      <c r="ADE432" s="93"/>
      <c r="ADF432" s="93"/>
      <c r="ADG432" s="93"/>
      <c r="ADH432" s="93"/>
      <c r="ADI432" s="93"/>
      <c r="ADJ432" s="93"/>
      <c r="ADK432" s="93"/>
      <c r="ADL432" s="93"/>
      <c r="ADM432" s="93"/>
      <c r="ADN432" s="93"/>
      <c r="ADO432" s="93"/>
      <c r="ADP432" s="93"/>
      <c r="ADQ432" s="93"/>
      <c r="ADR432" s="93"/>
      <c r="ADS432" s="93"/>
      <c r="ADT432" s="93"/>
      <c r="ADU432" s="93"/>
      <c r="ADV432" s="93"/>
      <c r="ADW432" s="93"/>
      <c r="ADX432" s="93"/>
      <c r="ADY432" s="93"/>
      <c r="ADZ432" s="93"/>
      <c r="AEA432" s="93"/>
      <c r="AEB432" s="93"/>
      <c r="AEC432" s="93"/>
      <c r="AED432" s="93"/>
      <c r="AEE432" s="93"/>
      <c r="AEF432" s="93"/>
      <c r="AEG432" s="93"/>
      <c r="AEH432" s="93"/>
      <c r="AEI432" s="93"/>
      <c r="AEJ432" s="93"/>
      <c r="AEK432" s="93"/>
      <c r="AEL432" s="93"/>
      <c r="AEM432" s="93"/>
      <c r="AEN432" s="93"/>
      <c r="AEO432" s="93"/>
      <c r="AEP432" s="93"/>
      <c r="AEQ432" s="93"/>
      <c r="AER432" s="93"/>
      <c r="AES432" s="93"/>
      <c r="AET432" s="93"/>
      <c r="AEU432" s="93"/>
      <c r="AEV432" s="93"/>
      <c r="AEW432" s="93"/>
      <c r="AEX432" s="93"/>
      <c r="AEY432" s="93"/>
      <c r="AEZ432" s="93"/>
      <c r="AFA432" s="93"/>
      <c r="AFB432" s="93"/>
      <c r="AFC432" s="93"/>
      <c r="AFD432" s="93"/>
      <c r="AFE432" s="93"/>
      <c r="AFF432" s="93"/>
      <c r="AFG432" s="93"/>
      <c r="AFH432" s="93"/>
      <c r="AFI432" s="93"/>
      <c r="AFJ432" s="93"/>
      <c r="AFK432" s="93"/>
      <c r="AFL432" s="93"/>
      <c r="AFM432" s="93"/>
      <c r="AFN432" s="93"/>
      <c r="AFO432" s="93"/>
      <c r="AFP432" s="93"/>
      <c r="AFQ432" s="93"/>
      <c r="AFR432" s="93"/>
      <c r="AFS432" s="93"/>
      <c r="AFT432" s="93"/>
      <c r="AFU432" s="93"/>
      <c r="AFV432" s="93"/>
      <c r="AFW432" s="93"/>
      <c r="AFX432" s="93"/>
      <c r="AFY432" s="93"/>
      <c r="AFZ432" s="93"/>
      <c r="AGA432" s="93"/>
      <c r="AGB432" s="93"/>
      <c r="AGC432" s="93"/>
      <c r="AGD432" s="93"/>
      <c r="AGE432" s="93"/>
      <c r="AGF432" s="93"/>
      <c r="AGG432" s="93"/>
      <c r="AGH432" s="93"/>
      <c r="AGI432" s="93"/>
      <c r="AGJ432" s="93"/>
      <c r="AGK432" s="93"/>
      <c r="AGL432" s="93"/>
      <c r="AGM432" s="93"/>
      <c r="AGN432" s="93"/>
      <c r="AGO432" s="93"/>
      <c r="AGP432" s="93"/>
      <c r="AGQ432" s="93"/>
      <c r="AGR432" s="93"/>
      <c r="AGS432" s="93"/>
      <c r="AGT432" s="93"/>
      <c r="AGU432" s="93"/>
      <c r="AGV432" s="93"/>
      <c r="AGW432" s="93"/>
      <c r="AGX432" s="93"/>
      <c r="AGY432" s="93"/>
      <c r="AGZ432" s="93"/>
      <c r="AHA432" s="93"/>
      <c r="AHB432" s="93"/>
      <c r="AHC432" s="93"/>
      <c r="AHD432" s="93"/>
      <c r="AHE432" s="93"/>
      <c r="AHF432" s="93"/>
      <c r="AHG432" s="93"/>
      <c r="AHH432" s="93"/>
      <c r="AHI432" s="93"/>
      <c r="AHJ432" s="93"/>
      <c r="AHK432" s="93"/>
      <c r="AHL432" s="93"/>
      <c r="AHM432" s="93"/>
      <c r="AHN432" s="93"/>
      <c r="AHO432" s="93"/>
      <c r="AHP432" s="93"/>
      <c r="AHQ432" s="93"/>
      <c r="AHR432" s="93"/>
      <c r="AHS432" s="93"/>
      <c r="AHT432" s="93"/>
      <c r="AHU432" s="93"/>
      <c r="AHV432" s="93"/>
      <c r="AHW432" s="93"/>
      <c r="AHX432" s="93"/>
      <c r="AHY432" s="93"/>
      <c r="AHZ432" s="93"/>
      <c r="AIA432" s="93"/>
      <c r="AIB432" s="93"/>
      <c r="AIC432" s="93"/>
      <c r="AID432" s="93"/>
      <c r="AIE432" s="93"/>
      <c r="AIF432" s="93"/>
      <c r="AIG432" s="93"/>
      <c r="AIH432" s="93"/>
      <c r="AII432" s="93"/>
      <c r="AIJ432" s="93"/>
      <c r="AIK432" s="93"/>
      <c r="AIL432" s="93"/>
      <c r="AIM432" s="93"/>
      <c r="AIN432" s="93"/>
      <c r="AIO432" s="93"/>
      <c r="AIP432" s="93"/>
      <c r="AIQ432" s="93"/>
      <c r="AIR432" s="93"/>
      <c r="AIS432" s="93"/>
      <c r="AIT432" s="93"/>
      <c r="AIU432" s="93"/>
      <c r="AIV432" s="93"/>
      <c r="AIW432" s="93"/>
      <c r="AIX432" s="93"/>
      <c r="AIY432" s="93"/>
      <c r="AIZ432" s="93"/>
      <c r="AJA432" s="93"/>
      <c r="AJB432" s="93"/>
      <c r="AJC432" s="93"/>
      <c r="AJD432" s="93"/>
      <c r="AJE432" s="93"/>
      <c r="AJF432" s="93"/>
      <c r="AJG432" s="93"/>
      <c r="AJH432" s="93"/>
      <c r="AJI432" s="93"/>
      <c r="AJJ432" s="93"/>
      <c r="AJK432" s="93"/>
      <c r="AJL432" s="93"/>
      <c r="AJM432" s="93"/>
      <c r="AJN432" s="93"/>
      <c r="AJO432" s="93"/>
      <c r="AJP432" s="93"/>
      <c r="AJQ432" s="93"/>
      <c r="AJR432" s="93"/>
      <c r="AJS432" s="93"/>
      <c r="AJT432" s="93"/>
      <c r="AJU432" s="93"/>
      <c r="AJV432" s="93"/>
      <c r="AJW432" s="93"/>
      <c r="AJX432" s="93"/>
      <c r="AJY432" s="93"/>
      <c r="AJZ432" s="93"/>
      <c r="AKA432" s="93"/>
      <c r="AKB432" s="93"/>
      <c r="AKC432" s="93"/>
      <c r="AKD432" s="93"/>
      <c r="AKE432" s="93"/>
      <c r="AKF432" s="93"/>
      <c r="AKG432" s="93"/>
      <c r="AKH432" s="93"/>
      <c r="AKI432" s="93"/>
      <c r="AKJ432" s="93"/>
      <c r="AKK432" s="93"/>
      <c r="AKL432" s="93"/>
      <c r="AKM432" s="93"/>
      <c r="AKN432" s="93"/>
      <c r="AKO432" s="93"/>
      <c r="AKP432" s="93"/>
      <c r="AKQ432" s="93"/>
      <c r="AKR432" s="93"/>
      <c r="AKS432" s="93"/>
      <c r="AKT432" s="93"/>
      <c r="AKU432" s="93"/>
      <c r="AKV432" s="93"/>
      <c r="AKW432" s="93"/>
      <c r="AKX432" s="93"/>
      <c r="AKY432" s="93"/>
      <c r="AKZ432" s="93"/>
      <c r="ALA432" s="93"/>
      <c r="ALB432" s="93"/>
      <c r="ALC432" s="93"/>
      <c r="ALD432" s="93"/>
      <c r="ALE432" s="93"/>
      <c r="ALF432" s="93"/>
      <c r="ALG432" s="93"/>
      <c r="ALH432" s="93"/>
      <c r="ALI432" s="93"/>
      <c r="ALJ432" s="93"/>
      <c r="ALK432" s="93"/>
      <c r="ALL432" s="93"/>
      <c r="ALM432" s="93"/>
      <c r="ALN432" s="93"/>
      <c r="ALO432" s="93"/>
      <c r="ALP432" s="93"/>
      <c r="ALQ432" s="93"/>
      <c r="ALR432" s="93"/>
      <c r="ALS432" s="93"/>
      <c r="ALT432" s="93"/>
      <c r="ALU432" s="93"/>
      <c r="ALV432" s="93"/>
      <c r="ALW432" s="93"/>
      <c r="ALX432" s="93"/>
      <c r="ALY432" s="93"/>
      <c r="ALZ432" s="93"/>
      <c r="AMA432" s="93"/>
      <c r="AMB432" s="93"/>
      <c r="AMC432" s="93"/>
      <c r="AMD432" s="93"/>
      <c r="AME432" s="93"/>
      <c r="AMF432" s="93"/>
      <c r="AMG432" s="93"/>
      <c r="AMH432" s="93"/>
      <c r="AMI432" s="93"/>
      <c r="AMJ432" s="93"/>
      <c r="AMK432" s="93"/>
      <c r="AML432" s="93"/>
      <c r="AMM432" s="93"/>
      <c r="AMN432" s="93"/>
      <c r="AMO432" s="93"/>
      <c r="AMP432" s="93"/>
      <c r="AMQ432" s="93"/>
      <c r="AMR432" s="93"/>
      <c r="AMS432" s="93"/>
      <c r="AMT432" s="93"/>
      <c r="AMU432" s="93"/>
      <c r="AMV432" s="93"/>
      <c r="AMW432" s="93"/>
      <c r="AMX432" s="93"/>
      <c r="AMY432" s="93"/>
      <c r="AMZ432" s="93"/>
      <c r="ANA432" s="93"/>
      <c r="ANB432" s="93"/>
      <c r="ANC432" s="93"/>
      <c r="AND432" s="93"/>
      <c r="ANE432" s="93"/>
      <c r="ANF432" s="93"/>
      <c r="ANG432" s="93"/>
      <c r="ANH432" s="93"/>
      <c r="ANI432" s="93"/>
      <c r="ANJ432" s="93"/>
      <c r="ANK432" s="93"/>
      <c r="ANL432" s="93"/>
      <c r="ANM432" s="93"/>
      <c r="ANN432" s="93"/>
      <c r="ANO432" s="93"/>
      <c r="ANP432" s="93"/>
      <c r="ANQ432" s="93"/>
      <c r="ANR432" s="93"/>
      <c r="ANS432" s="93"/>
      <c r="ANT432" s="93"/>
      <c r="ANU432" s="93"/>
      <c r="ANV432" s="93"/>
      <c r="ANW432" s="93"/>
      <c r="ANX432" s="93"/>
      <c r="ANY432" s="93"/>
      <c r="ANZ432" s="93"/>
      <c r="AOA432" s="93"/>
      <c r="AOB432" s="93"/>
      <c r="AOC432" s="93"/>
      <c r="AOD432" s="93"/>
      <c r="AOE432" s="93"/>
      <c r="AOF432" s="93"/>
      <c r="AOG432" s="93"/>
      <c r="AOH432" s="93"/>
      <c r="AOI432" s="93"/>
      <c r="AOJ432" s="93"/>
      <c r="AOK432" s="93"/>
      <c r="AOL432" s="93"/>
      <c r="AOM432" s="93"/>
      <c r="AON432" s="93"/>
      <c r="AOO432" s="93"/>
      <c r="AOP432" s="93"/>
      <c r="AOQ432" s="93"/>
      <c r="AOR432" s="93"/>
      <c r="AOS432" s="93"/>
      <c r="AOT432" s="93"/>
      <c r="AOU432" s="93"/>
      <c r="AOV432" s="93"/>
      <c r="AOW432" s="93"/>
      <c r="AOX432" s="93"/>
      <c r="AOY432" s="93"/>
      <c r="AOZ432" s="93"/>
      <c r="APA432" s="93"/>
      <c r="APB432" s="93"/>
      <c r="APC432" s="93"/>
      <c r="APD432" s="93"/>
      <c r="APE432" s="93"/>
      <c r="APF432" s="93"/>
      <c r="APG432" s="93"/>
      <c r="APH432" s="93"/>
      <c r="API432" s="93"/>
      <c r="APJ432" s="93"/>
      <c r="APK432" s="93"/>
      <c r="APL432" s="93"/>
      <c r="APM432" s="93"/>
      <c r="APN432" s="93"/>
      <c r="APO432" s="93"/>
      <c r="APP432" s="93"/>
      <c r="APQ432" s="93"/>
      <c r="APR432" s="93"/>
      <c r="APS432" s="93"/>
      <c r="APT432" s="93"/>
      <c r="APU432" s="93"/>
      <c r="APV432" s="93"/>
      <c r="APW432" s="93"/>
      <c r="APX432" s="93"/>
      <c r="APY432" s="93"/>
      <c r="APZ432" s="93"/>
      <c r="AQA432" s="93"/>
      <c r="AQB432" s="93"/>
      <c r="AQC432" s="93"/>
      <c r="AQD432" s="93"/>
      <c r="AQE432" s="93"/>
      <c r="AQF432" s="93"/>
      <c r="AQG432" s="93"/>
      <c r="AQH432" s="93"/>
      <c r="AQI432" s="93"/>
      <c r="AQJ432" s="93"/>
      <c r="AQK432" s="93"/>
      <c r="AQL432" s="93"/>
      <c r="AQM432" s="93"/>
      <c r="AQN432" s="93"/>
      <c r="AQO432" s="93"/>
      <c r="AQP432" s="93"/>
      <c r="AQQ432" s="93"/>
      <c r="AQR432" s="93"/>
      <c r="AQS432" s="93"/>
      <c r="AQT432" s="93"/>
      <c r="AQU432" s="93"/>
      <c r="AQV432" s="93"/>
      <c r="AQW432" s="93"/>
      <c r="AQX432" s="93"/>
      <c r="AQY432" s="93"/>
      <c r="AQZ432" s="93"/>
      <c r="ARA432" s="93"/>
      <c r="ARB432" s="93"/>
      <c r="ARC432" s="93"/>
      <c r="ARD432" s="93"/>
      <c r="ARE432" s="93"/>
      <c r="ARF432" s="93"/>
      <c r="ARG432" s="93"/>
      <c r="ARH432" s="93"/>
      <c r="ARI432" s="93"/>
      <c r="ARJ432" s="93"/>
      <c r="ARK432" s="93"/>
      <c r="ARL432" s="93"/>
      <c r="ARM432" s="93"/>
      <c r="ARN432" s="93"/>
      <c r="ARO432" s="93"/>
      <c r="ARP432" s="93"/>
      <c r="ARQ432" s="93"/>
      <c r="ARR432" s="93"/>
      <c r="ARS432" s="93"/>
      <c r="ART432" s="93"/>
      <c r="ARU432" s="93"/>
      <c r="ARV432" s="93"/>
      <c r="ARW432" s="93"/>
      <c r="ARX432" s="93"/>
      <c r="ARY432" s="93"/>
      <c r="ARZ432" s="93"/>
      <c r="ASA432" s="93"/>
      <c r="ASB432" s="93"/>
      <c r="ASC432" s="93"/>
      <c r="ASD432" s="93"/>
      <c r="ASE432" s="93"/>
      <c r="ASF432" s="93"/>
      <c r="ASG432" s="93"/>
      <c r="ASH432" s="93"/>
      <c r="ASI432" s="93"/>
      <c r="ASJ432" s="93"/>
      <c r="ASK432" s="93"/>
      <c r="ASL432" s="93"/>
      <c r="ASM432" s="93"/>
      <c r="ASN432" s="93"/>
      <c r="ASO432" s="93"/>
      <c r="ASP432" s="93"/>
      <c r="ASQ432" s="93"/>
      <c r="ASR432" s="93"/>
      <c r="ASS432" s="93"/>
      <c r="AST432" s="93"/>
      <c r="ASU432" s="93"/>
      <c r="ASV432" s="93"/>
      <c r="ASW432" s="93"/>
      <c r="ASX432" s="93"/>
      <c r="ASY432" s="93"/>
      <c r="ASZ432" s="93"/>
      <c r="ATA432" s="93"/>
      <c r="ATB432" s="93"/>
      <c r="ATC432" s="93"/>
      <c r="ATD432" s="93"/>
      <c r="ATE432" s="93"/>
      <c r="ATF432" s="93"/>
      <c r="ATG432" s="93"/>
      <c r="ATH432" s="93"/>
      <c r="ATI432" s="93"/>
      <c r="ATJ432" s="93"/>
      <c r="ATK432" s="93"/>
      <c r="ATL432" s="93"/>
      <c r="ATM432" s="93"/>
      <c r="ATN432" s="93"/>
      <c r="ATO432" s="93"/>
      <c r="ATP432" s="93"/>
      <c r="ATQ432" s="93"/>
      <c r="ATR432" s="93"/>
      <c r="ATS432" s="93"/>
      <c r="ATT432" s="93"/>
      <c r="ATU432" s="93"/>
      <c r="ATV432" s="93"/>
      <c r="ATW432" s="93"/>
      <c r="ATX432" s="93"/>
      <c r="ATY432" s="93"/>
      <c r="ATZ432" s="93"/>
      <c r="AUA432" s="93"/>
      <c r="AUB432" s="93"/>
      <c r="AUC432" s="93"/>
      <c r="AUD432" s="93"/>
      <c r="AUE432" s="93"/>
      <c r="AUF432" s="93"/>
      <c r="AUG432" s="93"/>
      <c r="AUH432" s="93"/>
      <c r="AUI432" s="93"/>
      <c r="AUJ432" s="93"/>
      <c r="AUK432" s="93"/>
      <c r="AUL432" s="93"/>
      <c r="AUM432" s="93"/>
      <c r="AUN432" s="93"/>
      <c r="AUO432" s="93"/>
      <c r="AUP432" s="93"/>
      <c r="AUQ432" s="93"/>
      <c r="AUR432" s="93"/>
      <c r="AUS432" s="93"/>
      <c r="AUT432" s="93"/>
      <c r="AUU432" s="93"/>
      <c r="AUV432" s="93"/>
      <c r="AUW432" s="93"/>
      <c r="AUX432" s="93"/>
      <c r="AUY432" s="93"/>
      <c r="AUZ432" s="93"/>
      <c r="AVA432" s="93"/>
      <c r="AVB432" s="93"/>
      <c r="AVC432" s="93"/>
      <c r="AVD432" s="93"/>
      <c r="AVE432" s="93"/>
      <c r="AVF432" s="93"/>
      <c r="AVG432" s="93"/>
      <c r="AVH432" s="93"/>
      <c r="AVI432" s="93"/>
      <c r="AVJ432" s="93"/>
      <c r="AVK432" s="93"/>
      <c r="AVL432" s="93"/>
      <c r="AVM432" s="93"/>
      <c r="AVN432" s="93"/>
      <c r="AVO432" s="93"/>
      <c r="AVP432" s="93"/>
      <c r="AVQ432" s="93"/>
      <c r="AVR432" s="93"/>
      <c r="AVS432" s="93"/>
      <c r="AVT432" s="93"/>
      <c r="AVU432" s="93"/>
      <c r="AVV432" s="93"/>
      <c r="AVW432" s="93"/>
      <c r="AVX432" s="93"/>
      <c r="AVY432" s="93"/>
      <c r="AVZ432" s="93"/>
      <c r="AWA432" s="93"/>
      <c r="AWB432" s="93"/>
      <c r="AWC432" s="93"/>
      <c r="AWD432" s="93"/>
      <c r="AWE432" s="93"/>
      <c r="AWF432" s="93"/>
      <c r="AWG432" s="93"/>
      <c r="AWH432" s="93"/>
      <c r="AWI432" s="93"/>
      <c r="AWJ432" s="93"/>
      <c r="AWK432" s="93"/>
      <c r="AWL432" s="93"/>
      <c r="AWM432" s="93"/>
      <c r="AWN432" s="93"/>
      <c r="AWO432" s="93"/>
      <c r="AWP432" s="93"/>
      <c r="AWQ432" s="93"/>
      <c r="AWR432" s="93"/>
      <c r="AWS432" s="93"/>
      <c r="AWT432" s="93"/>
      <c r="AWU432" s="93"/>
      <c r="AWV432" s="93"/>
      <c r="AWW432" s="93"/>
      <c r="AWX432" s="93"/>
      <c r="AWY432" s="93"/>
      <c r="AWZ432" s="93"/>
      <c r="AXA432" s="93"/>
      <c r="AXB432" s="93"/>
      <c r="AXC432" s="93"/>
      <c r="AXD432" s="93"/>
      <c r="AXE432" s="93"/>
      <c r="AXF432" s="93"/>
      <c r="AXG432" s="93"/>
      <c r="AXH432" s="93"/>
      <c r="AXI432" s="93"/>
      <c r="AXJ432" s="93"/>
      <c r="AXK432" s="93"/>
      <c r="AXL432" s="93"/>
      <c r="AXM432" s="93"/>
      <c r="AXN432" s="93"/>
      <c r="AXO432" s="93"/>
      <c r="AXP432" s="93"/>
      <c r="AXQ432" s="93"/>
      <c r="AXR432" s="93"/>
      <c r="AXS432" s="93"/>
      <c r="AXT432" s="93"/>
      <c r="AXU432" s="93"/>
      <c r="AXV432" s="93"/>
      <c r="AXW432" s="93"/>
      <c r="AXX432" s="93"/>
      <c r="AXY432" s="93"/>
      <c r="AXZ432" s="93"/>
      <c r="AYA432" s="93"/>
      <c r="AYB432" s="93"/>
      <c r="AYC432" s="93"/>
      <c r="AYD432" s="93"/>
      <c r="AYE432" s="93"/>
      <c r="AYF432" s="93"/>
      <c r="AYG432" s="93"/>
      <c r="AYH432" s="93"/>
      <c r="AYI432" s="93"/>
      <c r="AYJ432" s="93"/>
      <c r="AYK432" s="93"/>
      <c r="AYL432" s="93"/>
      <c r="AYM432" s="93"/>
      <c r="AYN432" s="93"/>
      <c r="AYO432" s="93"/>
      <c r="AYP432" s="93"/>
      <c r="AYQ432" s="93"/>
      <c r="AYR432" s="93"/>
      <c r="AYS432" s="93"/>
      <c r="AYT432" s="93"/>
      <c r="AYU432" s="93"/>
      <c r="AYV432" s="93"/>
      <c r="AYW432" s="93"/>
      <c r="AYX432" s="93"/>
      <c r="AYY432" s="93"/>
      <c r="AYZ432" s="93"/>
      <c r="AZA432" s="93"/>
      <c r="AZB432" s="93"/>
      <c r="AZC432" s="93"/>
      <c r="AZD432" s="93"/>
      <c r="AZE432" s="93"/>
      <c r="AZF432" s="93"/>
      <c r="AZG432" s="93"/>
      <c r="AZH432" s="93"/>
      <c r="AZI432" s="93"/>
      <c r="AZJ432" s="93"/>
      <c r="AZK432" s="93"/>
      <c r="AZL432" s="93"/>
      <c r="AZM432" s="93"/>
      <c r="AZN432" s="93"/>
      <c r="AZO432" s="93"/>
      <c r="AZP432" s="93"/>
      <c r="AZQ432" s="93"/>
      <c r="AZR432" s="93"/>
      <c r="AZS432" s="93"/>
      <c r="AZT432" s="93"/>
      <c r="AZU432" s="93"/>
      <c r="AZV432" s="93"/>
      <c r="AZW432" s="93"/>
      <c r="AZX432" s="93"/>
      <c r="AZY432" s="93"/>
      <c r="AZZ432" s="93"/>
      <c r="BAA432" s="93"/>
      <c r="BAB432" s="93"/>
      <c r="BAC432" s="93"/>
      <c r="BAD432" s="93"/>
      <c r="BAE432" s="93"/>
      <c r="BAF432" s="93"/>
      <c r="BAG432" s="93"/>
      <c r="BAH432" s="93"/>
      <c r="BAI432" s="93"/>
      <c r="BAJ432" s="93"/>
      <c r="BAK432" s="93"/>
      <c r="BAL432" s="93"/>
      <c r="BAM432" s="93"/>
      <c r="BAN432" s="93"/>
      <c r="BAO432" s="93"/>
      <c r="BAP432" s="93"/>
      <c r="BAQ432" s="93"/>
      <c r="BAR432" s="93"/>
      <c r="BAS432" s="93"/>
      <c r="BAT432" s="93"/>
      <c r="BAU432" s="93"/>
      <c r="BAV432" s="93"/>
      <c r="BAW432" s="93"/>
      <c r="BAX432" s="93"/>
      <c r="BAY432" s="93"/>
      <c r="BAZ432" s="93"/>
      <c r="BBA432" s="93"/>
      <c r="BBB432" s="93"/>
      <c r="BBC432" s="93"/>
      <c r="BBD432" s="93"/>
      <c r="BBE432" s="93"/>
      <c r="BBF432" s="93"/>
      <c r="BBG432" s="93"/>
      <c r="BBH432" s="93"/>
      <c r="BBI432" s="93"/>
      <c r="BBJ432" s="93"/>
      <c r="BBK432" s="93"/>
      <c r="BBL432" s="93"/>
      <c r="BBM432" s="93"/>
      <c r="BBN432" s="93"/>
      <c r="BBO432" s="93"/>
      <c r="BBP432" s="93"/>
      <c r="BBQ432" s="93"/>
      <c r="BBR432" s="93"/>
      <c r="BBS432" s="93"/>
      <c r="BBT432" s="93"/>
      <c r="BBU432" s="93"/>
      <c r="BBV432" s="93"/>
      <c r="BBW432" s="93"/>
      <c r="BBX432" s="93"/>
      <c r="BBY432" s="93"/>
      <c r="BBZ432" s="93"/>
      <c r="BCA432" s="93"/>
      <c r="BCB432" s="93"/>
      <c r="BCC432" s="93"/>
      <c r="BCD432" s="93"/>
      <c r="BCE432" s="93"/>
      <c r="BCF432" s="93"/>
      <c r="BCG432" s="93"/>
      <c r="BCH432" s="93"/>
      <c r="BCI432" s="93"/>
      <c r="BCJ432" s="93"/>
      <c r="BCK432" s="93"/>
      <c r="BCL432" s="93"/>
      <c r="BCM432" s="93"/>
      <c r="BCN432" s="93"/>
      <c r="BCO432" s="93"/>
      <c r="BCP432" s="93"/>
      <c r="BCQ432" s="93"/>
      <c r="BCR432" s="93"/>
      <c r="BCS432" s="93"/>
      <c r="BCT432" s="93"/>
      <c r="BCU432" s="93"/>
      <c r="BCV432" s="93"/>
      <c r="BCW432" s="93"/>
      <c r="BCX432" s="93"/>
      <c r="BCY432" s="93"/>
      <c r="BCZ432" s="93"/>
      <c r="BDA432" s="93"/>
      <c r="BDB432" s="93"/>
      <c r="BDC432" s="93"/>
      <c r="BDD432" s="93"/>
      <c r="BDE432" s="93"/>
      <c r="BDF432" s="93"/>
      <c r="BDG432" s="93"/>
      <c r="BDH432" s="93"/>
      <c r="BDI432" s="93"/>
      <c r="BDJ432" s="93"/>
      <c r="BDK432" s="93"/>
      <c r="BDL432" s="93"/>
      <c r="BDM432" s="93"/>
      <c r="BDN432" s="93"/>
      <c r="BDO432" s="93"/>
      <c r="BDP432" s="93"/>
      <c r="BDQ432" s="93"/>
      <c r="BDR432" s="93"/>
      <c r="BDS432" s="93"/>
      <c r="BDT432" s="93"/>
      <c r="BDU432" s="93"/>
      <c r="BDV432" s="93"/>
      <c r="BDW432" s="93"/>
      <c r="BDX432" s="93"/>
      <c r="BDY432" s="93"/>
      <c r="BDZ432" s="93"/>
      <c r="BEA432" s="93"/>
      <c r="BEB432" s="93"/>
      <c r="BEC432" s="93"/>
      <c r="BED432" s="93"/>
      <c r="BEE432" s="93"/>
      <c r="BEF432" s="93"/>
      <c r="BEG432" s="93"/>
      <c r="BEH432" s="93"/>
      <c r="BEI432" s="93"/>
      <c r="BEJ432" s="93"/>
      <c r="BEK432" s="93"/>
      <c r="BEL432" s="93"/>
      <c r="BEM432" s="93"/>
      <c r="BEN432" s="93"/>
      <c r="BEO432" s="93"/>
      <c r="BEP432" s="93"/>
      <c r="BEQ432" s="93"/>
      <c r="BER432" s="93"/>
      <c r="BES432" s="93"/>
      <c r="BET432" s="93"/>
      <c r="BEU432" s="93"/>
      <c r="BEV432" s="93"/>
      <c r="BEW432" s="93"/>
      <c r="BEX432" s="93"/>
      <c r="BEY432" s="93"/>
      <c r="BEZ432" s="93"/>
      <c r="BFA432" s="93"/>
      <c r="BFB432" s="93"/>
      <c r="BFC432" s="93"/>
      <c r="BFD432" s="93"/>
      <c r="BFE432" s="93"/>
      <c r="BFF432" s="93"/>
      <c r="BFG432" s="93"/>
      <c r="BFH432" s="93"/>
      <c r="BFI432" s="93"/>
      <c r="BFJ432" s="93"/>
      <c r="BFK432" s="93"/>
      <c r="BFL432" s="93"/>
      <c r="BFM432" s="93"/>
      <c r="BFN432" s="93"/>
      <c r="BFO432" s="93"/>
      <c r="BFP432" s="93"/>
      <c r="BFQ432" s="93"/>
      <c r="BFR432" s="93"/>
      <c r="BFS432" s="93"/>
      <c r="BFT432" s="93"/>
      <c r="BFU432" s="93"/>
      <c r="BFV432" s="93"/>
      <c r="BFW432" s="93"/>
      <c r="BFX432" s="93"/>
      <c r="BFY432" s="93"/>
      <c r="BFZ432" s="93"/>
      <c r="BGA432" s="93"/>
      <c r="BGB432" s="93"/>
      <c r="BGC432" s="93"/>
      <c r="BGD432" s="93"/>
      <c r="BGE432" s="93"/>
      <c r="BGF432" s="93"/>
      <c r="BGG432" s="93"/>
      <c r="BGH432" s="93"/>
      <c r="BGI432" s="93"/>
      <c r="BGJ432" s="93"/>
      <c r="BGK432" s="93"/>
      <c r="BGL432" s="93"/>
      <c r="BGM432" s="93"/>
      <c r="BGN432" s="93"/>
      <c r="BGO432" s="93"/>
      <c r="BGP432" s="93"/>
      <c r="BGQ432" s="93"/>
      <c r="BGR432" s="93"/>
      <c r="BGS432" s="93"/>
      <c r="BGT432" s="93"/>
      <c r="BGU432" s="93"/>
      <c r="BGV432" s="93"/>
      <c r="BGW432" s="93"/>
      <c r="BGX432" s="93"/>
      <c r="BGY432" s="93"/>
      <c r="BGZ432" s="93"/>
      <c r="BHA432" s="93"/>
      <c r="BHB432" s="93"/>
      <c r="BHC432" s="93"/>
      <c r="BHD432" s="93"/>
      <c r="BHE432" s="93"/>
      <c r="BHF432" s="93"/>
      <c r="BHG432" s="93"/>
      <c r="BHH432" s="93"/>
      <c r="BHI432" s="93"/>
      <c r="BHJ432" s="93"/>
      <c r="BHK432" s="93"/>
      <c r="BHL432" s="93"/>
      <c r="BHM432" s="93"/>
      <c r="BHN432" s="93"/>
      <c r="BHO432" s="93"/>
      <c r="BHP432" s="93"/>
      <c r="BHQ432" s="93"/>
      <c r="BHR432" s="93"/>
      <c r="BHS432" s="93"/>
      <c r="BHT432" s="93"/>
      <c r="BHU432" s="93"/>
      <c r="BHV432" s="93"/>
      <c r="BHW432" s="93"/>
      <c r="BHX432" s="93"/>
      <c r="BHY432" s="93"/>
      <c r="BHZ432" s="93"/>
      <c r="BIA432" s="93"/>
      <c r="BIB432" s="93"/>
      <c r="BIC432" s="93"/>
      <c r="BID432" s="93"/>
      <c r="BIE432" s="93"/>
      <c r="BIF432" s="93"/>
      <c r="BIG432" s="93"/>
      <c r="BIH432" s="93"/>
      <c r="BII432" s="93"/>
      <c r="BIJ432" s="93"/>
      <c r="BIK432" s="93"/>
      <c r="BIL432" s="93"/>
      <c r="BIM432" s="93"/>
      <c r="BIN432" s="93"/>
      <c r="BIO432" s="93"/>
      <c r="BIP432" s="93"/>
      <c r="BIQ432" s="93"/>
      <c r="BIR432" s="93"/>
      <c r="BIS432" s="93"/>
      <c r="BIT432" s="93"/>
      <c r="BIU432" s="93"/>
      <c r="BIV432" s="93"/>
      <c r="BIW432" s="93"/>
      <c r="BIX432" s="93"/>
      <c r="BIY432" s="93"/>
      <c r="BIZ432" s="93"/>
      <c r="BJA432" s="93"/>
      <c r="BJB432" s="93"/>
      <c r="BJC432" s="93"/>
      <c r="BJD432" s="93"/>
      <c r="BJE432" s="93"/>
      <c r="BJF432" s="93"/>
      <c r="BJG432" s="93"/>
      <c r="BJH432" s="93"/>
      <c r="BJI432" s="93"/>
      <c r="BJJ432" s="93"/>
      <c r="BJK432" s="93"/>
      <c r="BJL432" s="93"/>
      <c r="BJM432" s="93"/>
      <c r="BJN432" s="93"/>
      <c r="BJO432" s="93"/>
      <c r="BJP432" s="93"/>
      <c r="BJQ432" s="93"/>
      <c r="BJR432" s="93"/>
      <c r="BJS432" s="93"/>
      <c r="BJT432" s="93"/>
      <c r="BJU432" s="93"/>
      <c r="BJV432" s="93"/>
      <c r="BJW432" s="93"/>
      <c r="BJX432" s="93"/>
      <c r="BJY432" s="93"/>
      <c r="BJZ432" s="93"/>
      <c r="BKA432" s="93"/>
      <c r="BKB432" s="93"/>
      <c r="BKC432" s="93"/>
      <c r="BKD432" s="93"/>
      <c r="BKE432" s="93"/>
      <c r="BKF432" s="93"/>
      <c r="BKG432" s="93"/>
      <c r="BKH432" s="93"/>
      <c r="BKI432" s="93"/>
      <c r="BKJ432" s="93"/>
      <c r="BKK432" s="93"/>
      <c r="BKL432" s="93"/>
      <c r="BKM432" s="93"/>
      <c r="BKN432" s="93"/>
      <c r="BKO432" s="93"/>
      <c r="BKP432" s="93"/>
      <c r="BKQ432" s="93"/>
      <c r="BKR432" s="93"/>
      <c r="BKS432" s="93"/>
      <c r="BKT432" s="93"/>
      <c r="BKU432" s="93"/>
      <c r="BKV432" s="93"/>
      <c r="BKW432" s="93"/>
      <c r="BKX432" s="93"/>
      <c r="BKY432" s="93"/>
      <c r="BKZ432" s="93"/>
      <c r="BLA432" s="93"/>
      <c r="BLB432" s="93"/>
      <c r="BLC432" s="93"/>
      <c r="BLD432" s="93"/>
      <c r="BLE432" s="93"/>
      <c r="BLF432" s="93"/>
      <c r="BLG432" s="93"/>
      <c r="BLH432" s="93"/>
      <c r="BLI432" s="93"/>
      <c r="BLJ432" s="93"/>
      <c r="BLK432" s="93"/>
      <c r="BLL432" s="93"/>
      <c r="BLM432" s="93"/>
      <c r="BLN432" s="93"/>
      <c r="BLO432" s="93"/>
      <c r="BLP432" s="93"/>
      <c r="BLQ432" s="93"/>
      <c r="BLR432" s="93"/>
      <c r="BLS432" s="93"/>
      <c r="BLT432" s="93"/>
      <c r="BLU432" s="93"/>
      <c r="BLV432" s="93"/>
      <c r="BLW432" s="93"/>
      <c r="BLX432" s="93"/>
      <c r="BLY432" s="93"/>
      <c r="BLZ432" s="93"/>
      <c r="BMA432" s="93"/>
      <c r="BMB432" s="93"/>
      <c r="BMC432" s="93"/>
      <c r="BMD432" s="93"/>
      <c r="BME432" s="93"/>
      <c r="BMF432" s="93"/>
      <c r="BMG432" s="93"/>
      <c r="BMH432" s="93"/>
      <c r="BMI432" s="93"/>
      <c r="BMJ432" s="93"/>
      <c r="BMK432" s="93"/>
      <c r="BML432" s="93"/>
      <c r="BMM432" s="93"/>
      <c r="BMN432" s="93"/>
      <c r="BMO432" s="93"/>
      <c r="BMP432" s="93"/>
      <c r="BMQ432" s="93"/>
      <c r="BMR432" s="93"/>
      <c r="BMS432" s="93"/>
      <c r="BMT432" s="93"/>
      <c r="BMU432" s="93"/>
      <c r="BMV432" s="93"/>
      <c r="BMW432" s="93"/>
      <c r="BMX432" s="93"/>
      <c r="BMY432" s="93"/>
      <c r="BMZ432" s="93"/>
      <c r="BNA432" s="93"/>
      <c r="BNB432" s="93"/>
      <c r="BNC432" s="93"/>
      <c r="BND432" s="93"/>
      <c r="BNE432" s="93"/>
      <c r="BNF432" s="93"/>
      <c r="BNG432" s="93"/>
      <c r="BNH432" s="93"/>
      <c r="BNI432" s="93"/>
      <c r="BNJ432" s="93"/>
      <c r="BNK432" s="93"/>
      <c r="BNL432" s="93"/>
      <c r="BNM432" s="93"/>
      <c r="BNN432" s="93"/>
      <c r="BNO432" s="93"/>
      <c r="BNP432" s="93"/>
      <c r="BNQ432" s="93"/>
      <c r="BNR432" s="93"/>
      <c r="BNS432" s="93"/>
      <c r="BNT432" s="93"/>
      <c r="BNU432" s="93"/>
      <c r="BNV432" s="93"/>
      <c r="BNW432" s="93"/>
      <c r="BNX432" s="93"/>
      <c r="BNY432" s="93"/>
      <c r="BNZ432" s="93"/>
      <c r="BOA432" s="93"/>
      <c r="BOB432" s="93"/>
      <c r="BOC432" s="93"/>
      <c r="BOD432" s="93"/>
      <c r="BOE432" s="93"/>
      <c r="BOF432" s="93"/>
      <c r="BOG432" s="93"/>
      <c r="BOH432" s="93"/>
      <c r="BOI432" s="93"/>
      <c r="BOJ432" s="93"/>
      <c r="BOK432" s="93"/>
      <c r="BOL432" s="93"/>
      <c r="BOM432" s="93"/>
      <c r="BON432" s="93"/>
      <c r="BOO432" s="93"/>
      <c r="BOP432" s="93"/>
      <c r="BOQ432" s="93"/>
      <c r="BOR432" s="93"/>
      <c r="BOS432" s="93"/>
      <c r="BOT432" s="93"/>
      <c r="BOU432" s="93"/>
      <c r="BOV432" s="93"/>
      <c r="BOW432" s="93"/>
      <c r="BOX432" s="93"/>
      <c r="BOY432" s="93"/>
      <c r="BOZ432" s="93"/>
      <c r="BPA432" s="93"/>
      <c r="BPB432" s="93"/>
      <c r="BPC432" s="93"/>
      <c r="BPD432" s="93"/>
      <c r="BPE432" s="93"/>
      <c r="BPF432" s="93"/>
      <c r="BPG432" s="93"/>
      <c r="BPH432" s="93"/>
      <c r="BPI432" s="93"/>
      <c r="BPJ432" s="93"/>
      <c r="BPK432" s="93"/>
      <c r="BPL432" s="93"/>
      <c r="BPM432" s="93"/>
      <c r="BPN432" s="93"/>
      <c r="BPO432" s="93"/>
      <c r="BPP432" s="93"/>
      <c r="BPQ432" s="93"/>
      <c r="BPR432" s="93"/>
      <c r="BPS432" s="93"/>
      <c r="BPT432" s="93"/>
      <c r="BPU432" s="93"/>
      <c r="BPV432" s="93"/>
      <c r="BPW432" s="93"/>
      <c r="BPX432" s="93"/>
      <c r="BPY432" s="93"/>
      <c r="BPZ432" s="93"/>
      <c r="BQA432" s="93"/>
      <c r="BQB432" s="93"/>
      <c r="BQC432" s="93"/>
      <c r="BQD432" s="93"/>
      <c r="BQE432" s="93"/>
      <c r="BQF432" s="93"/>
      <c r="BQG432" s="93"/>
      <c r="BQH432" s="93"/>
      <c r="BQI432" s="93"/>
      <c r="BQJ432" s="93"/>
      <c r="BQK432" s="93"/>
      <c r="BQL432" s="93"/>
      <c r="BQM432" s="93"/>
      <c r="BQN432" s="93"/>
      <c r="BQO432" s="93"/>
      <c r="BQP432" s="93"/>
      <c r="BQQ432" s="93"/>
      <c r="BQR432" s="93"/>
      <c r="BQS432" s="93"/>
      <c r="BQT432" s="93"/>
      <c r="BQU432" s="93"/>
      <c r="BQV432" s="93"/>
      <c r="BQW432" s="93"/>
      <c r="BQX432" s="93"/>
      <c r="BQY432" s="93"/>
      <c r="BQZ432" s="93"/>
      <c r="BRA432" s="93"/>
      <c r="BRB432" s="93"/>
      <c r="BRC432" s="93"/>
      <c r="BRD432" s="93"/>
      <c r="BRE432" s="93"/>
      <c r="BRF432" s="93"/>
      <c r="BRG432" s="93"/>
      <c r="BRH432" s="93"/>
      <c r="BRI432" s="93"/>
      <c r="BRJ432" s="93"/>
      <c r="BRK432" s="93"/>
      <c r="BRL432" s="93"/>
      <c r="BRM432" s="93"/>
      <c r="BRN432" s="93"/>
      <c r="BRO432" s="93"/>
      <c r="BRP432" s="93"/>
      <c r="BRQ432" s="93"/>
      <c r="BRR432" s="93"/>
      <c r="BRS432" s="93"/>
      <c r="BRT432" s="93"/>
      <c r="BRU432" s="93"/>
      <c r="BRV432" s="93"/>
      <c r="BRW432" s="93"/>
      <c r="BRX432" s="93"/>
      <c r="BRY432" s="93"/>
      <c r="BRZ432" s="93"/>
      <c r="BSA432" s="93"/>
      <c r="BSB432" s="93"/>
      <c r="BSC432" s="93"/>
      <c r="BSD432" s="93"/>
      <c r="BSE432" s="93"/>
      <c r="BSF432" s="93"/>
      <c r="BSG432" s="93"/>
      <c r="BSH432" s="93"/>
      <c r="BSI432" s="93"/>
      <c r="BSJ432" s="93"/>
      <c r="BSK432" s="93"/>
      <c r="BSL432" s="93"/>
      <c r="BSM432" s="93"/>
      <c r="BSN432" s="93"/>
      <c r="BSO432" s="93"/>
      <c r="BSP432" s="93"/>
      <c r="BSQ432" s="93"/>
      <c r="BSR432" s="93"/>
      <c r="BSS432" s="93"/>
      <c r="BST432" s="93"/>
      <c r="BSU432" s="93"/>
      <c r="BSV432" s="93"/>
      <c r="BSW432" s="93"/>
      <c r="BSX432" s="93"/>
      <c r="BSY432" s="93"/>
      <c r="BSZ432" s="93"/>
      <c r="BTA432" s="93"/>
      <c r="BTB432" s="93"/>
      <c r="BTC432" s="93"/>
      <c r="BTD432" s="93"/>
      <c r="BTE432" s="93"/>
      <c r="BTF432" s="93"/>
      <c r="BTG432" s="93"/>
      <c r="BTH432" s="93"/>
      <c r="BTI432" s="93"/>
      <c r="BTJ432" s="93"/>
      <c r="BTK432" s="93"/>
      <c r="BTL432" s="93"/>
      <c r="BTM432" s="93"/>
      <c r="BTN432" s="93"/>
      <c r="BTO432" s="93"/>
      <c r="BTP432" s="93"/>
      <c r="BTQ432" s="93"/>
      <c r="BTR432" s="93"/>
      <c r="BTS432" s="93"/>
      <c r="BTT432" s="93"/>
      <c r="BTU432" s="93"/>
      <c r="BTV432" s="93"/>
      <c r="BTW432" s="93"/>
      <c r="BTX432" s="93"/>
      <c r="BTY432" s="93"/>
      <c r="BTZ432" s="93"/>
      <c r="BUA432" s="93"/>
      <c r="BUB432" s="93"/>
      <c r="BUC432" s="93"/>
      <c r="BUD432" s="93"/>
      <c r="BUE432" s="93"/>
      <c r="BUF432" s="93"/>
      <c r="BUG432" s="93"/>
      <c r="BUH432" s="93"/>
      <c r="BUI432" s="93"/>
      <c r="BUJ432" s="93"/>
      <c r="BUK432" s="93"/>
      <c r="BUL432" s="93"/>
      <c r="BUM432" s="93"/>
      <c r="BUN432" s="93"/>
      <c r="BUO432" s="93"/>
      <c r="BUP432" s="93"/>
      <c r="BUQ432" s="93"/>
      <c r="BUR432" s="93"/>
      <c r="BUS432" s="93"/>
      <c r="BUT432" s="93"/>
      <c r="BUU432" s="93"/>
      <c r="BUV432" s="93"/>
      <c r="BUW432" s="93"/>
      <c r="BUX432" s="93"/>
      <c r="BUY432" s="93"/>
      <c r="BUZ432" s="93"/>
      <c r="BVA432" s="93"/>
      <c r="BVB432" s="93"/>
      <c r="BVC432" s="93"/>
      <c r="BVD432" s="93"/>
      <c r="BVE432" s="93"/>
      <c r="BVF432" s="93"/>
      <c r="BVG432" s="93"/>
      <c r="BVH432" s="93"/>
      <c r="BVI432" s="93"/>
      <c r="BVJ432" s="93"/>
      <c r="BVK432" s="93"/>
      <c r="BVL432" s="93"/>
      <c r="BVM432" s="93"/>
      <c r="BVN432" s="93"/>
      <c r="BVO432" s="93"/>
      <c r="BVP432" s="93"/>
      <c r="BVQ432" s="93"/>
      <c r="BVR432" s="93"/>
      <c r="BVS432" s="93"/>
      <c r="BVT432" s="93"/>
      <c r="BVU432" s="93"/>
      <c r="BVV432" s="93"/>
      <c r="BVW432" s="93"/>
      <c r="BVX432" s="93"/>
      <c r="BVY432" s="93"/>
      <c r="BVZ432" s="93"/>
      <c r="BWA432" s="93"/>
      <c r="BWB432" s="93"/>
      <c r="BWC432" s="93"/>
      <c r="BWD432" s="93"/>
      <c r="BWE432" s="93"/>
      <c r="BWF432" s="93"/>
      <c r="BWG432" s="93"/>
      <c r="BWH432" s="93"/>
      <c r="BWI432" s="93"/>
      <c r="BWJ432" s="93"/>
      <c r="BWK432" s="93"/>
      <c r="BWL432" s="93"/>
      <c r="BWM432" s="93"/>
      <c r="BWN432" s="93"/>
      <c r="BWO432" s="93"/>
      <c r="BWP432" s="93"/>
      <c r="BWQ432" s="93"/>
      <c r="BWR432" s="93"/>
      <c r="BWS432" s="93"/>
      <c r="BWT432" s="93"/>
      <c r="BWU432" s="93"/>
      <c r="BWV432" s="93"/>
      <c r="BWW432" s="93"/>
      <c r="BWX432" s="93"/>
      <c r="BWY432" s="93"/>
      <c r="BWZ432" s="93"/>
      <c r="BXA432" s="93"/>
      <c r="BXB432" s="93"/>
      <c r="BXC432" s="93"/>
      <c r="BXD432" s="93"/>
      <c r="BXE432" s="93"/>
      <c r="BXF432" s="93"/>
      <c r="BXG432" s="93"/>
      <c r="BXH432" s="93"/>
      <c r="BXI432" s="93"/>
      <c r="BXJ432" s="93"/>
      <c r="BXK432" s="93"/>
      <c r="BXL432" s="93"/>
      <c r="BXM432" s="93"/>
      <c r="BXN432" s="93"/>
      <c r="BXO432" s="93"/>
      <c r="BXP432" s="93"/>
      <c r="BXQ432" s="93"/>
      <c r="BXR432" s="93"/>
      <c r="BXS432" s="93"/>
      <c r="BXT432" s="93"/>
      <c r="BXU432" s="93"/>
      <c r="BXV432" s="93"/>
      <c r="BXW432" s="93"/>
      <c r="BXX432" s="93"/>
      <c r="BXY432" s="93"/>
      <c r="BXZ432" s="93"/>
      <c r="BYA432" s="93"/>
      <c r="BYB432" s="93"/>
      <c r="BYC432" s="93"/>
      <c r="BYD432" s="93"/>
      <c r="BYE432" s="93"/>
      <c r="BYF432" s="93"/>
      <c r="BYG432" s="93"/>
      <c r="BYH432" s="93"/>
      <c r="BYI432" s="93"/>
      <c r="BYJ432" s="93"/>
      <c r="BYK432" s="93"/>
      <c r="BYL432" s="93"/>
      <c r="BYM432" s="93"/>
      <c r="BYN432" s="93"/>
      <c r="BYO432" s="93"/>
      <c r="BYP432" s="93"/>
      <c r="BYQ432" s="93"/>
      <c r="BYR432" s="93"/>
      <c r="BYS432" s="93"/>
      <c r="BYT432" s="93"/>
      <c r="BYU432" s="93"/>
      <c r="BYV432" s="93"/>
      <c r="BYW432" s="93"/>
      <c r="BYX432" s="93"/>
      <c r="BYY432" s="93"/>
      <c r="BYZ432" s="93"/>
      <c r="BZA432" s="93"/>
      <c r="BZB432" s="93"/>
      <c r="BZC432" s="93"/>
      <c r="BZD432" s="93"/>
      <c r="BZE432" s="93"/>
      <c r="BZF432" s="93"/>
      <c r="BZG432" s="93"/>
      <c r="BZH432" s="93"/>
      <c r="BZI432" s="93"/>
      <c r="BZJ432" s="93"/>
      <c r="BZK432" s="93"/>
      <c r="BZL432" s="93"/>
      <c r="BZM432" s="93"/>
      <c r="BZN432" s="93"/>
      <c r="BZO432" s="93"/>
      <c r="BZP432" s="93"/>
      <c r="BZQ432" s="93"/>
      <c r="BZR432" s="93"/>
      <c r="BZS432" s="93"/>
      <c r="BZT432" s="93"/>
      <c r="BZU432" s="93"/>
      <c r="BZV432" s="93"/>
      <c r="BZW432" s="93"/>
      <c r="BZX432" s="93"/>
      <c r="BZY432" s="93"/>
      <c r="BZZ432" s="93"/>
      <c r="CAA432" s="93"/>
      <c r="CAB432" s="93"/>
      <c r="CAC432" s="93"/>
      <c r="CAD432" s="93"/>
      <c r="CAE432" s="93"/>
      <c r="CAF432" s="93"/>
      <c r="CAG432" s="93"/>
      <c r="CAH432" s="93"/>
      <c r="CAI432" s="93"/>
      <c r="CAJ432" s="93"/>
      <c r="CAK432" s="93"/>
      <c r="CAL432" s="93"/>
      <c r="CAM432" s="93"/>
      <c r="CAN432" s="93"/>
      <c r="CAO432" s="93"/>
      <c r="CAP432" s="93"/>
      <c r="CAQ432" s="93"/>
      <c r="CAR432" s="93"/>
      <c r="CAS432" s="93"/>
      <c r="CAT432" s="93"/>
      <c r="CAU432" s="93"/>
      <c r="CAV432" s="93"/>
      <c r="CAW432" s="93"/>
      <c r="CAX432" s="93"/>
      <c r="CAY432" s="93"/>
      <c r="CAZ432" s="93"/>
      <c r="CBA432" s="93"/>
      <c r="CBB432" s="93"/>
      <c r="CBC432" s="93"/>
      <c r="CBD432" s="93"/>
      <c r="CBE432" s="93"/>
      <c r="CBF432" s="93"/>
      <c r="CBG432" s="93"/>
      <c r="CBH432" s="93"/>
      <c r="CBI432" s="93"/>
      <c r="CBJ432" s="93"/>
      <c r="CBK432" s="93"/>
      <c r="CBL432" s="93"/>
      <c r="CBM432" s="93"/>
      <c r="CBN432" s="93"/>
      <c r="CBO432" s="93"/>
      <c r="CBP432" s="93"/>
      <c r="CBQ432" s="93"/>
      <c r="CBR432" s="93"/>
      <c r="CBS432" s="93"/>
      <c r="CBT432" s="93"/>
      <c r="CBU432" s="93"/>
      <c r="CBV432" s="93"/>
      <c r="CBW432" s="93"/>
      <c r="CBX432" s="93"/>
      <c r="CBY432" s="93"/>
      <c r="CBZ432" s="93"/>
      <c r="CCA432" s="93"/>
      <c r="CCB432" s="93"/>
      <c r="CCC432" s="93"/>
      <c r="CCD432" s="93"/>
      <c r="CCE432" s="93"/>
      <c r="CCF432" s="93"/>
      <c r="CCG432" s="93"/>
      <c r="CCH432" s="93"/>
      <c r="CCI432" s="93"/>
      <c r="CCJ432" s="93"/>
      <c r="CCK432" s="93"/>
      <c r="CCL432" s="93"/>
      <c r="CCM432" s="93"/>
      <c r="CCN432" s="93"/>
      <c r="CCO432" s="93"/>
      <c r="CCP432" s="93"/>
      <c r="CCQ432" s="93"/>
      <c r="CCR432" s="93"/>
      <c r="CCS432" s="93"/>
      <c r="CCT432" s="93"/>
      <c r="CCU432" s="93"/>
      <c r="CCV432" s="93"/>
      <c r="CCW432" s="93"/>
      <c r="CCX432" s="93"/>
      <c r="CCY432" s="93"/>
      <c r="CCZ432" s="93"/>
      <c r="CDA432" s="93"/>
      <c r="CDB432" s="93"/>
      <c r="CDC432" s="93"/>
      <c r="CDD432" s="93"/>
      <c r="CDE432" s="93"/>
      <c r="CDF432" s="93"/>
      <c r="CDG432" s="93"/>
      <c r="CDH432" s="93"/>
      <c r="CDI432" s="93"/>
      <c r="CDJ432" s="93"/>
      <c r="CDK432" s="93"/>
      <c r="CDL432" s="93"/>
      <c r="CDM432" s="93"/>
      <c r="CDN432" s="93"/>
      <c r="CDO432" s="93"/>
      <c r="CDP432" s="93"/>
      <c r="CDQ432" s="93"/>
      <c r="CDR432" s="93"/>
      <c r="CDS432" s="93"/>
      <c r="CDT432" s="93"/>
      <c r="CDU432" s="93"/>
      <c r="CDV432" s="93"/>
      <c r="CDW432" s="93"/>
      <c r="CDX432" s="93"/>
      <c r="CDY432" s="93"/>
      <c r="CDZ432" s="93"/>
      <c r="CEA432" s="93"/>
      <c r="CEB432" s="93"/>
      <c r="CEC432" s="93"/>
      <c r="CED432" s="93"/>
      <c r="CEE432" s="93"/>
      <c r="CEF432" s="93"/>
      <c r="CEG432" s="93"/>
      <c r="CEH432" s="93"/>
      <c r="CEI432" s="93"/>
      <c r="CEJ432" s="93"/>
      <c r="CEK432" s="93"/>
      <c r="CEL432" s="93"/>
      <c r="CEM432" s="93"/>
      <c r="CEN432" s="93"/>
      <c r="CEO432" s="93"/>
      <c r="CEP432" s="93"/>
      <c r="CEQ432" s="93"/>
      <c r="CER432" s="93"/>
      <c r="CES432" s="93"/>
      <c r="CET432" s="93"/>
      <c r="CEU432" s="93"/>
      <c r="CEV432" s="93"/>
      <c r="CEW432" s="93"/>
      <c r="CEX432" s="93"/>
      <c r="CEY432" s="93"/>
      <c r="CEZ432" s="93"/>
      <c r="CFA432" s="93"/>
      <c r="CFB432" s="93"/>
      <c r="CFC432" s="93"/>
      <c r="CFD432" s="93"/>
      <c r="CFE432" s="93"/>
      <c r="CFF432" s="93"/>
      <c r="CFG432" s="93"/>
      <c r="CFH432" s="93"/>
      <c r="CFI432" s="93"/>
      <c r="CFJ432" s="93"/>
      <c r="CFK432" s="93"/>
      <c r="CFL432" s="93"/>
      <c r="CFM432" s="93"/>
      <c r="CFN432" s="93"/>
      <c r="CFO432" s="93"/>
      <c r="CFP432" s="93"/>
      <c r="CFQ432" s="93"/>
      <c r="CFR432" s="93"/>
      <c r="CFS432" s="93"/>
      <c r="CFT432" s="93"/>
      <c r="CFU432" s="93"/>
      <c r="CFV432" s="93"/>
      <c r="CFW432" s="93"/>
      <c r="CFX432" s="93"/>
      <c r="CFY432" s="93"/>
      <c r="CFZ432" s="93"/>
      <c r="CGA432" s="93"/>
      <c r="CGB432" s="93"/>
      <c r="CGC432" s="93"/>
      <c r="CGD432" s="93"/>
      <c r="CGE432" s="93"/>
      <c r="CGF432" s="93"/>
      <c r="CGG432" s="93"/>
      <c r="CGH432" s="93"/>
      <c r="CGI432" s="93"/>
      <c r="CGJ432" s="93"/>
      <c r="CGK432" s="93"/>
      <c r="CGL432" s="93"/>
      <c r="CGM432" s="93"/>
      <c r="CGN432" s="93"/>
      <c r="CGO432" s="93"/>
      <c r="CGP432" s="93"/>
      <c r="CGQ432" s="93"/>
      <c r="CGR432" s="93"/>
      <c r="CGS432" s="93"/>
      <c r="CGT432" s="93"/>
      <c r="CGU432" s="93"/>
      <c r="CGV432" s="93"/>
      <c r="CGW432" s="93"/>
      <c r="CGX432" s="93"/>
      <c r="CGY432" s="93"/>
      <c r="CGZ432" s="93"/>
      <c r="CHA432" s="93"/>
      <c r="CHB432" s="93"/>
      <c r="CHC432" s="93"/>
      <c r="CHD432" s="93"/>
      <c r="CHE432" s="93"/>
      <c r="CHF432" s="93"/>
      <c r="CHG432" s="93"/>
      <c r="CHH432" s="93"/>
      <c r="CHI432" s="93"/>
      <c r="CHJ432" s="93"/>
      <c r="CHK432" s="93"/>
      <c r="CHL432" s="93"/>
      <c r="CHM432" s="93"/>
      <c r="CHN432" s="93"/>
      <c r="CHO432" s="93"/>
      <c r="CHP432" s="93"/>
      <c r="CHQ432" s="93"/>
      <c r="CHR432" s="93"/>
      <c r="CHS432" s="93"/>
      <c r="CHT432" s="93"/>
      <c r="CHU432" s="93"/>
      <c r="CHV432" s="93"/>
      <c r="CHW432" s="93"/>
      <c r="CHX432" s="93"/>
      <c r="CHY432" s="93"/>
      <c r="CHZ432" s="93"/>
      <c r="CIA432" s="93"/>
      <c r="CIB432" s="93"/>
      <c r="CIC432" s="93"/>
      <c r="CID432" s="93"/>
      <c r="CIE432" s="93"/>
      <c r="CIF432" s="93"/>
      <c r="CIG432" s="93"/>
      <c r="CIH432" s="93"/>
      <c r="CII432" s="93"/>
      <c r="CIJ432" s="93"/>
      <c r="CIK432" s="93"/>
      <c r="CIL432" s="93"/>
      <c r="CIM432" s="93"/>
      <c r="CIN432" s="93"/>
      <c r="CIO432" s="93"/>
      <c r="CIP432" s="93"/>
      <c r="CIQ432" s="93"/>
      <c r="CIR432" s="93"/>
      <c r="CIS432" s="93"/>
      <c r="CIT432" s="93"/>
      <c r="CIU432" s="93"/>
      <c r="CIV432" s="93"/>
      <c r="CIW432" s="93"/>
      <c r="CIX432" s="93"/>
      <c r="CIY432" s="93"/>
      <c r="CIZ432" s="93"/>
      <c r="CJA432" s="93"/>
      <c r="CJB432" s="93"/>
      <c r="CJC432" s="93"/>
      <c r="CJD432" s="93"/>
      <c r="CJE432" s="93"/>
      <c r="CJF432" s="93"/>
      <c r="CJG432" s="93"/>
      <c r="CJH432" s="93"/>
      <c r="CJI432" s="93"/>
      <c r="CJJ432" s="93"/>
      <c r="CJK432" s="93"/>
      <c r="CJL432" s="93"/>
      <c r="CJM432" s="93"/>
      <c r="CJN432" s="93"/>
      <c r="CJO432" s="93"/>
      <c r="CJP432" s="93"/>
      <c r="CJQ432" s="93"/>
      <c r="CJR432" s="93"/>
      <c r="CJS432" s="93"/>
      <c r="CJT432" s="93"/>
      <c r="CJU432" s="93"/>
      <c r="CJV432" s="93"/>
      <c r="CJW432" s="93"/>
      <c r="CJX432" s="93"/>
      <c r="CJY432" s="93"/>
      <c r="CJZ432" s="93"/>
      <c r="CKA432" s="93"/>
      <c r="CKB432" s="93"/>
      <c r="CKC432" s="93"/>
      <c r="CKD432" s="93"/>
      <c r="CKE432" s="93"/>
      <c r="CKF432" s="93"/>
      <c r="CKG432" s="93"/>
      <c r="CKH432" s="93"/>
      <c r="CKI432" s="93"/>
      <c r="CKJ432" s="93"/>
      <c r="CKK432" s="93"/>
      <c r="CKL432" s="93"/>
      <c r="CKM432" s="93"/>
      <c r="CKN432" s="93"/>
      <c r="CKO432" s="93"/>
      <c r="CKP432" s="93"/>
      <c r="CKQ432" s="93"/>
      <c r="CKR432" s="93"/>
      <c r="CKS432" s="93"/>
      <c r="CKT432" s="93"/>
      <c r="CKU432" s="93"/>
      <c r="CKV432" s="93"/>
      <c r="CKW432" s="93"/>
      <c r="CKX432" s="93"/>
      <c r="CKY432" s="93"/>
      <c r="CKZ432" s="93"/>
      <c r="CLA432" s="93"/>
      <c r="CLB432" s="93"/>
      <c r="CLC432" s="93"/>
      <c r="CLD432" s="93"/>
      <c r="CLE432" s="93"/>
      <c r="CLF432" s="93"/>
      <c r="CLG432" s="93"/>
      <c r="CLH432" s="93"/>
      <c r="CLI432" s="93"/>
      <c r="CLJ432" s="93"/>
      <c r="CLK432" s="93"/>
      <c r="CLL432" s="93"/>
      <c r="CLM432" s="93"/>
      <c r="CLN432" s="93"/>
      <c r="CLO432" s="93"/>
      <c r="CLP432" s="93"/>
      <c r="CLQ432" s="93"/>
      <c r="CLR432" s="93"/>
      <c r="CLS432" s="93"/>
      <c r="CLT432" s="93"/>
      <c r="CLU432" s="93"/>
      <c r="CLV432" s="93"/>
      <c r="CLW432" s="93"/>
      <c r="CLX432" s="93"/>
      <c r="CLY432" s="93"/>
      <c r="CLZ432" s="93"/>
      <c r="CMA432" s="93"/>
      <c r="CMB432" s="93"/>
      <c r="CMC432" s="93"/>
      <c r="CMD432" s="93"/>
      <c r="CME432" s="93"/>
      <c r="CMF432" s="93"/>
      <c r="CMG432" s="93"/>
      <c r="CMH432" s="93"/>
      <c r="CMI432" s="93"/>
      <c r="CMJ432" s="93"/>
      <c r="CMK432" s="93"/>
      <c r="CML432" s="93"/>
      <c r="CMM432" s="93"/>
      <c r="CMN432" s="93"/>
      <c r="CMO432" s="93"/>
      <c r="CMP432" s="93"/>
      <c r="CMQ432" s="93"/>
      <c r="CMR432" s="93"/>
      <c r="CMS432" s="93"/>
      <c r="CMT432" s="93"/>
      <c r="CMU432" s="93"/>
      <c r="CMV432" s="93"/>
      <c r="CMW432" s="93"/>
      <c r="CMX432" s="93"/>
      <c r="CMY432" s="93"/>
      <c r="CMZ432" s="93"/>
      <c r="CNA432" s="93"/>
      <c r="CNB432" s="93"/>
      <c r="CNC432" s="93"/>
      <c r="CND432" s="93"/>
      <c r="CNE432" s="93"/>
      <c r="CNF432" s="93"/>
      <c r="CNG432" s="93"/>
      <c r="CNH432" s="93"/>
      <c r="CNI432" s="93"/>
      <c r="CNJ432" s="93"/>
      <c r="CNK432" s="93"/>
      <c r="CNL432" s="93"/>
      <c r="CNM432" s="93"/>
      <c r="CNN432" s="93"/>
      <c r="CNO432" s="93"/>
      <c r="CNP432" s="93"/>
      <c r="CNQ432" s="93"/>
      <c r="CNR432" s="93"/>
      <c r="CNS432" s="93"/>
      <c r="CNT432" s="93"/>
      <c r="CNU432" s="93"/>
      <c r="CNV432" s="93"/>
      <c r="CNW432" s="93"/>
      <c r="CNX432" s="93"/>
      <c r="CNY432" s="93"/>
      <c r="CNZ432" s="93"/>
      <c r="COA432" s="93"/>
      <c r="COB432" s="93"/>
      <c r="COC432" s="93"/>
      <c r="COD432" s="93"/>
      <c r="COE432" s="93"/>
      <c r="COF432" s="93"/>
      <c r="COG432" s="93"/>
      <c r="COH432" s="93"/>
      <c r="COI432" s="93"/>
      <c r="COJ432" s="93"/>
      <c r="COK432" s="93"/>
      <c r="COL432" s="93"/>
      <c r="COM432" s="93"/>
      <c r="CON432" s="93"/>
      <c r="COO432" s="93"/>
      <c r="COP432" s="93"/>
      <c r="COQ432" s="93"/>
      <c r="COR432" s="93"/>
      <c r="COS432" s="93"/>
      <c r="COT432" s="93"/>
      <c r="COU432" s="93"/>
      <c r="COV432" s="93"/>
      <c r="COW432" s="93"/>
      <c r="COX432" s="93"/>
      <c r="COY432" s="93"/>
      <c r="COZ432" s="93"/>
      <c r="CPA432" s="93"/>
      <c r="CPB432" s="93"/>
      <c r="CPC432" s="93"/>
      <c r="CPD432" s="93"/>
      <c r="CPE432" s="93"/>
      <c r="CPF432" s="93"/>
      <c r="CPG432" s="93"/>
      <c r="CPH432" s="93"/>
      <c r="CPI432" s="93"/>
      <c r="CPJ432" s="93"/>
      <c r="CPK432" s="93"/>
      <c r="CPL432" s="93"/>
      <c r="CPM432" s="93"/>
      <c r="CPN432" s="93"/>
      <c r="CPO432" s="93"/>
      <c r="CPP432" s="93"/>
      <c r="CPQ432" s="93"/>
      <c r="CPR432" s="93"/>
      <c r="CPS432" s="93"/>
      <c r="CPT432" s="93"/>
      <c r="CPU432" s="93"/>
      <c r="CPV432" s="93"/>
      <c r="CPW432" s="93"/>
      <c r="CPX432" s="93"/>
      <c r="CPY432" s="93"/>
      <c r="CPZ432" s="93"/>
      <c r="CQA432" s="93"/>
      <c r="CQB432" s="93"/>
      <c r="CQC432" s="93"/>
      <c r="CQD432" s="93"/>
      <c r="CQE432" s="93"/>
      <c r="CQF432" s="93"/>
      <c r="CQG432" s="93"/>
      <c r="CQH432" s="93"/>
      <c r="CQI432" s="93"/>
      <c r="CQJ432" s="93"/>
      <c r="CQK432" s="93"/>
      <c r="CQL432" s="93"/>
      <c r="CQM432" s="93"/>
      <c r="CQN432" s="93"/>
      <c r="CQO432" s="93"/>
      <c r="CQP432" s="93"/>
      <c r="CQQ432" s="93"/>
      <c r="CQR432" s="93"/>
      <c r="CQS432" s="93"/>
      <c r="CQT432" s="93"/>
      <c r="CQU432" s="93"/>
      <c r="CQV432" s="93"/>
      <c r="CQW432" s="93"/>
      <c r="CQX432" s="93"/>
      <c r="CQY432" s="93"/>
      <c r="CQZ432" s="93"/>
      <c r="CRA432" s="93"/>
      <c r="CRB432" s="93"/>
      <c r="CRC432" s="93"/>
      <c r="CRD432" s="93"/>
      <c r="CRE432" s="93"/>
      <c r="CRF432" s="93"/>
      <c r="CRG432" s="93"/>
      <c r="CRH432" s="93"/>
      <c r="CRI432" s="93"/>
      <c r="CRJ432" s="93"/>
      <c r="CRK432" s="93"/>
      <c r="CRL432" s="93"/>
      <c r="CRM432" s="93"/>
      <c r="CRN432" s="93"/>
      <c r="CRO432" s="93"/>
      <c r="CRP432" s="93"/>
      <c r="CRQ432" s="93"/>
      <c r="CRR432" s="93"/>
      <c r="CRS432" s="93"/>
      <c r="CRT432" s="93"/>
      <c r="CRU432" s="93"/>
      <c r="CRV432" s="93"/>
      <c r="CRW432" s="93"/>
      <c r="CRX432" s="93"/>
      <c r="CRY432" s="93"/>
      <c r="CRZ432" s="93"/>
      <c r="CSA432" s="93"/>
      <c r="CSB432" s="93"/>
      <c r="CSC432" s="93"/>
      <c r="CSD432" s="93"/>
      <c r="CSE432" s="93"/>
      <c r="CSF432" s="93"/>
      <c r="CSG432" s="93"/>
      <c r="CSH432" s="93"/>
      <c r="CSI432" s="93"/>
      <c r="CSJ432" s="93"/>
      <c r="CSK432" s="93"/>
      <c r="CSL432" s="93"/>
      <c r="CSM432" s="93"/>
      <c r="CSN432" s="93"/>
      <c r="CSO432" s="93"/>
      <c r="CSP432" s="93"/>
      <c r="CSQ432" s="93"/>
      <c r="CSR432" s="93"/>
      <c r="CSS432" s="93"/>
      <c r="CST432" s="93"/>
      <c r="CSU432" s="93"/>
      <c r="CSV432" s="93"/>
      <c r="CSW432" s="93"/>
      <c r="CSX432" s="93"/>
      <c r="CSY432" s="93"/>
      <c r="CSZ432" s="93"/>
      <c r="CTA432" s="93"/>
      <c r="CTB432" s="93"/>
      <c r="CTC432" s="93"/>
      <c r="CTD432" s="93"/>
      <c r="CTE432" s="93"/>
      <c r="CTF432" s="93"/>
      <c r="CTG432" s="93"/>
      <c r="CTH432" s="93"/>
      <c r="CTI432" s="93"/>
      <c r="CTJ432" s="93"/>
      <c r="CTK432" s="93"/>
      <c r="CTL432" s="93"/>
      <c r="CTM432" s="93"/>
      <c r="CTN432" s="93"/>
      <c r="CTO432" s="93"/>
      <c r="CTP432" s="93"/>
      <c r="CTQ432" s="93"/>
      <c r="CTR432" s="93"/>
      <c r="CTS432" s="93"/>
      <c r="CTT432" s="93"/>
      <c r="CTU432" s="93"/>
      <c r="CTV432" s="93"/>
      <c r="CTW432" s="93"/>
      <c r="CTX432" s="93"/>
      <c r="CTY432" s="93"/>
      <c r="CTZ432" s="93"/>
      <c r="CUA432" s="93"/>
      <c r="CUB432" s="93"/>
      <c r="CUC432" s="93"/>
      <c r="CUD432" s="93"/>
      <c r="CUE432" s="93"/>
      <c r="CUF432" s="93"/>
      <c r="CUG432" s="93"/>
      <c r="CUH432" s="93"/>
      <c r="CUI432" s="93"/>
      <c r="CUJ432" s="93"/>
      <c r="CUK432" s="93"/>
      <c r="CUL432" s="93"/>
      <c r="CUM432" s="93"/>
      <c r="CUN432" s="93"/>
      <c r="CUO432" s="93"/>
      <c r="CUP432" s="93"/>
      <c r="CUQ432" s="93"/>
      <c r="CUR432" s="93"/>
      <c r="CUS432" s="93"/>
      <c r="CUT432" s="93"/>
      <c r="CUU432" s="93"/>
      <c r="CUV432" s="93"/>
      <c r="CUW432" s="93"/>
      <c r="CUX432" s="93"/>
      <c r="CUY432" s="93"/>
      <c r="CUZ432" s="93"/>
      <c r="CVA432" s="93"/>
      <c r="CVB432" s="93"/>
      <c r="CVC432" s="93"/>
      <c r="CVD432" s="93"/>
      <c r="CVE432" s="93"/>
      <c r="CVF432" s="93"/>
      <c r="CVG432" s="93"/>
      <c r="CVH432" s="93"/>
      <c r="CVI432" s="93"/>
      <c r="CVJ432" s="93"/>
      <c r="CVK432" s="93"/>
      <c r="CVL432" s="93"/>
      <c r="CVM432" s="93"/>
      <c r="CVN432" s="93"/>
      <c r="CVO432" s="93"/>
      <c r="CVP432" s="93"/>
      <c r="CVQ432" s="93"/>
      <c r="CVR432" s="93"/>
      <c r="CVS432" s="93"/>
      <c r="CVT432" s="93"/>
      <c r="CVU432" s="93"/>
      <c r="CVV432" s="93"/>
      <c r="CVW432" s="93"/>
      <c r="CVX432" s="93"/>
      <c r="CVY432" s="93"/>
      <c r="CVZ432" s="93"/>
      <c r="CWA432" s="93"/>
      <c r="CWB432" s="93"/>
      <c r="CWC432" s="93"/>
      <c r="CWD432" s="93"/>
      <c r="CWE432" s="93"/>
      <c r="CWF432" s="93"/>
      <c r="CWG432" s="93"/>
      <c r="CWH432" s="93"/>
      <c r="CWI432" s="93"/>
      <c r="CWJ432" s="93"/>
      <c r="CWK432" s="93"/>
      <c r="CWL432" s="93"/>
      <c r="CWM432" s="93"/>
      <c r="CWN432" s="93"/>
      <c r="CWO432" s="93"/>
      <c r="CWP432" s="93"/>
      <c r="CWQ432" s="93"/>
      <c r="CWR432" s="93"/>
      <c r="CWS432" s="93"/>
      <c r="CWT432" s="93"/>
      <c r="CWU432" s="93"/>
      <c r="CWV432" s="93"/>
      <c r="CWW432" s="93"/>
      <c r="CWX432" s="93"/>
      <c r="CWY432" s="93"/>
      <c r="CWZ432" s="93"/>
      <c r="CXA432" s="93"/>
      <c r="CXB432" s="93"/>
      <c r="CXC432" s="93"/>
      <c r="CXD432" s="93"/>
      <c r="CXE432" s="93"/>
      <c r="CXF432" s="93"/>
      <c r="CXG432" s="93"/>
      <c r="CXH432" s="93"/>
      <c r="CXI432" s="93"/>
      <c r="CXJ432" s="93"/>
      <c r="CXK432" s="93"/>
      <c r="CXL432" s="93"/>
      <c r="CXM432" s="93"/>
      <c r="CXN432" s="93"/>
      <c r="CXO432" s="93"/>
      <c r="CXP432" s="93"/>
      <c r="CXQ432" s="93"/>
      <c r="CXR432" s="93"/>
      <c r="CXS432" s="93"/>
      <c r="CXT432" s="93"/>
      <c r="CXU432" s="93"/>
      <c r="CXV432" s="93"/>
      <c r="CXW432" s="93"/>
      <c r="CXX432" s="93"/>
      <c r="CXY432" s="93"/>
      <c r="CXZ432" s="93"/>
      <c r="CYA432" s="93"/>
      <c r="CYB432" s="93"/>
      <c r="CYC432" s="93"/>
      <c r="CYD432" s="93"/>
      <c r="CYE432" s="93"/>
      <c r="CYF432" s="93"/>
      <c r="CYG432" s="93"/>
      <c r="CYH432" s="93"/>
      <c r="CYI432" s="93"/>
      <c r="CYJ432" s="93"/>
      <c r="CYK432" s="93"/>
      <c r="CYL432" s="93"/>
      <c r="CYM432" s="93"/>
      <c r="CYN432" s="93"/>
      <c r="CYO432" s="93"/>
      <c r="CYP432" s="93"/>
      <c r="CYQ432" s="93"/>
      <c r="CYR432" s="93"/>
      <c r="CYS432" s="93"/>
      <c r="CYT432" s="93"/>
      <c r="CYU432" s="93"/>
      <c r="CYV432" s="93"/>
      <c r="CYW432" s="93"/>
      <c r="CYX432" s="93"/>
      <c r="CYY432" s="93"/>
      <c r="CYZ432" s="93"/>
      <c r="CZA432" s="93"/>
      <c r="CZB432" s="93"/>
      <c r="CZC432" s="93"/>
      <c r="CZD432" s="93"/>
      <c r="CZE432" s="93"/>
      <c r="CZF432" s="93"/>
      <c r="CZG432" s="93"/>
      <c r="CZH432" s="93"/>
      <c r="CZI432" s="93"/>
      <c r="CZJ432" s="93"/>
      <c r="CZK432" s="93"/>
      <c r="CZL432" s="93"/>
      <c r="CZM432" s="93"/>
      <c r="CZN432" s="93"/>
      <c r="CZO432" s="93"/>
      <c r="CZP432" s="93"/>
      <c r="CZQ432" s="93"/>
      <c r="CZR432" s="93"/>
      <c r="CZS432" s="93"/>
      <c r="CZT432" s="93"/>
      <c r="CZU432" s="93"/>
      <c r="CZV432" s="93"/>
      <c r="CZW432" s="93"/>
      <c r="CZX432" s="93"/>
      <c r="CZY432" s="93"/>
      <c r="CZZ432" s="93"/>
      <c r="DAA432" s="93"/>
      <c r="DAB432" s="93"/>
      <c r="DAC432" s="93"/>
      <c r="DAD432" s="93"/>
      <c r="DAE432" s="93"/>
      <c r="DAF432" s="93"/>
      <c r="DAG432" s="93"/>
      <c r="DAH432" s="93"/>
      <c r="DAI432" s="93"/>
      <c r="DAJ432" s="93"/>
      <c r="DAK432" s="93"/>
      <c r="DAL432" s="93"/>
      <c r="DAM432" s="93"/>
      <c r="DAN432" s="93"/>
      <c r="DAO432" s="93"/>
      <c r="DAP432" s="93"/>
      <c r="DAQ432" s="93"/>
      <c r="DAR432" s="93"/>
      <c r="DAS432" s="93"/>
      <c r="DAT432" s="93"/>
      <c r="DAU432" s="93"/>
      <c r="DAV432" s="93"/>
      <c r="DAW432" s="93"/>
      <c r="DAX432" s="93"/>
      <c r="DAY432" s="93"/>
      <c r="DAZ432" s="93"/>
      <c r="DBA432" s="93"/>
      <c r="DBB432" s="93"/>
      <c r="DBC432" s="93"/>
      <c r="DBD432" s="93"/>
      <c r="DBE432" s="93"/>
      <c r="DBF432" s="93"/>
      <c r="DBG432" s="93"/>
      <c r="DBH432" s="93"/>
      <c r="DBI432" s="93"/>
      <c r="DBJ432" s="93"/>
      <c r="DBK432" s="93"/>
      <c r="DBL432" s="93"/>
      <c r="DBM432" s="93"/>
      <c r="DBN432" s="93"/>
      <c r="DBO432" s="93"/>
      <c r="DBP432" s="93"/>
      <c r="DBQ432" s="93"/>
      <c r="DBR432" s="93"/>
      <c r="DBS432" s="93"/>
      <c r="DBT432" s="93"/>
      <c r="DBU432" s="93"/>
      <c r="DBV432" s="93"/>
      <c r="DBW432" s="93"/>
      <c r="DBX432" s="93"/>
      <c r="DBY432" s="93"/>
      <c r="DBZ432" s="93"/>
      <c r="DCA432" s="93"/>
      <c r="DCB432" s="93"/>
      <c r="DCC432" s="93"/>
      <c r="DCD432" s="93"/>
      <c r="DCE432" s="93"/>
      <c r="DCF432" s="93"/>
      <c r="DCG432" s="93"/>
      <c r="DCH432" s="93"/>
      <c r="DCI432" s="93"/>
      <c r="DCJ432" s="93"/>
      <c r="DCK432" s="93"/>
      <c r="DCL432" s="93"/>
      <c r="DCM432" s="93"/>
      <c r="DCN432" s="93"/>
      <c r="DCO432" s="93"/>
      <c r="DCP432" s="93"/>
      <c r="DCQ432" s="93"/>
      <c r="DCR432" s="93"/>
      <c r="DCS432" s="93"/>
      <c r="DCT432" s="93"/>
      <c r="DCU432" s="93"/>
      <c r="DCV432" s="93"/>
      <c r="DCW432" s="93"/>
      <c r="DCX432" s="93"/>
      <c r="DCY432" s="93"/>
      <c r="DCZ432" s="93"/>
      <c r="DDA432" s="93"/>
      <c r="DDB432" s="93"/>
      <c r="DDC432" s="93"/>
      <c r="DDD432" s="93"/>
      <c r="DDE432" s="93"/>
      <c r="DDF432" s="93"/>
      <c r="DDG432" s="93"/>
      <c r="DDH432" s="93"/>
      <c r="DDI432" s="93"/>
      <c r="DDJ432" s="93"/>
      <c r="DDK432" s="93"/>
      <c r="DDL432" s="93"/>
      <c r="DDM432" s="93"/>
      <c r="DDN432" s="93"/>
      <c r="DDO432" s="93"/>
      <c r="DDP432" s="93"/>
      <c r="DDQ432" s="93"/>
      <c r="DDR432" s="93"/>
      <c r="DDS432" s="93"/>
      <c r="DDT432" s="93"/>
      <c r="DDU432" s="93"/>
      <c r="DDV432" s="93"/>
      <c r="DDW432" s="93"/>
      <c r="DDX432" s="93"/>
      <c r="DDY432" s="93"/>
      <c r="DDZ432" s="93"/>
      <c r="DEA432" s="93"/>
      <c r="DEB432" s="93"/>
      <c r="DEC432" s="93"/>
      <c r="DED432" s="93"/>
      <c r="DEE432" s="93"/>
      <c r="DEF432" s="93"/>
      <c r="DEG432" s="93"/>
      <c r="DEH432" s="93"/>
      <c r="DEI432" s="93"/>
      <c r="DEJ432" s="93"/>
      <c r="DEK432" s="93"/>
      <c r="DEL432" s="93"/>
      <c r="DEM432" s="93"/>
      <c r="DEN432" s="93"/>
      <c r="DEO432" s="93"/>
      <c r="DEP432" s="93"/>
      <c r="DEQ432" s="93"/>
      <c r="DER432" s="93"/>
      <c r="DES432" s="93"/>
      <c r="DET432" s="93"/>
      <c r="DEU432" s="93"/>
      <c r="DEV432" s="93"/>
      <c r="DEW432" s="93"/>
      <c r="DEX432" s="93"/>
      <c r="DEY432" s="93"/>
      <c r="DEZ432" s="93"/>
      <c r="DFA432" s="93"/>
      <c r="DFB432" s="93"/>
      <c r="DFC432" s="93"/>
      <c r="DFD432" s="93"/>
      <c r="DFE432" s="93"/>
      <c r="DFF432" s="93"/>
      <c r="DFG432" s="93"/>
      <c r="DFH432" s="93"/>
      <c r="DFI432" s="93"/>
      <c r="DFJ432" s="93"/>
      <c r="DFK432" s="93"/>
      <c r="DFL432" s="93"/>
      <c r="DFM432" s="93"/>
      <c r="DFN432" s="93"/>
      <c r="DFO432" s="93"/>
      <c r="DFP432" s="93"/>
      <c r="DFQ432" s="93"/>
      <c r="DFR432" s="93"/>
      <c r="DFS432" s="93"/>
      <c r="DFT432" s="93"/>
      <c r="DFU432" s="93"/>
      <c r="DFV432" s="93"/>
      <c r="DFW432" s="93"/>
      <c r="DFX432" s="93"/>
      <c r="DFY432" s="93"/>
      <c r="DFZ432" s="93"/>
      <c r="DGA432" s="93"/>
      <c r="DGB432" s="93"/>
      <c r="DGC432" s="93"/>
      <c r="DGD432" s="93"/>
      <c r="DGE432" s="93"/>
      <c r="DGF432" s="93"/>
      <c r="DGG432" s="93"/>
      <c r="DGH432" s="93"/>
      <c r="DGI432" s="93"/>
      <c r="DGJ432" s="93"/>
      <c r="DGK432" s="93"/>
      <c r="DGL432" s="93"/>
      <c r="DGM432" s="93"/>
      <c r="DGN432" s="93"/>
      <c r="DGO432" s="93"/>
      <c r="DGP432" s="93"/>
      <c r="DGQ432" s="93"/>
      <c r="DGR432" s="93"/>
      <c r="DGS432" s="93"/>
      <c r="DGT432" s="93"/>
      <c r="DGU432" s="93"/>
      <c r="DGV432" s="93"/>
      <c r="DGW432" s="93"/>
      <c r="DGX432" s="93"/>
      <c r="DGY432" s="93"/>
      <c r="DGZ432" s="93"/>
      <c r="DHA432" s="93"/>
      <c r="DHB432" s="93"/>
      <c r="DHC432" s="93"/>
      <c r="DHD432" s="93"/>
      <c r="DHE432" s="93"/>
      <c r="DHF432" s="93"/>
      <c r="DHG432" s="93"/>
      <c r="DHH432" s="93"/>
      <c r="DHI432" s="93"/>
      <c r="DHJ432" s="93"/>
      <c r="DHK432" s="93"/>
      <c r="DHL432" s="93"/>
      <c r="DHM432" s="93"/>
      <c r="DHN432" s="93"/>
      <c r="DHO432" s="93"/>
      <c r="DHP432" s="93"/>
      <c r="DHQ432" s="93"/>
      <c r="DHR432" s="93"/>
      <c r="DHS432" s="93"/>
      <c r="DHT432" s="93"/>
      <c r="DHU432" s="93"/>
      <c r="DHV432" s="93"/>
      <c r="DHW432" s="93"/>
      <c r="DHX432" s="93"/>
      <c r="DHY432" s="93"/>
      <c r="DHZ432" s="93"/>
      <c r="DIA432" s="93"/>
      <c r="DIB432" s="93"/>
      <c r="DIC432" s="93"/>
      <c r="DID432" s="93"/>
      <c r="DIE432" s="93"/>
      <c r="DIF432" s="93"/>
      <c r="DIG432" s="93"/>
      <c r="DIH432" s="93"/>
      <c r="DII432" s="93"/>
      <c r="DIJ432" s="93"/>
      <c r="DIK432" s="93"/>
      <c r="DIL432" s="93"/>
      <c r="DIM432" s="93"/>
      <c r="DIN432" s="93"/>
      <c r="DIO432" s="93"/>
      <c r="DIP432" s="93"/>
      <c r="DIQ432" s="93"/>
      <c r="DIR432" s="93"/>
      <c r="DIS432" s="93"/>
      <c r="DIT432" s="93"/>
      <c r="DIU432" s="93"/>
      <c r="DIV432" s="93"/>
      <c r="DIW432" s="93"/>
      <c r="DIX432" s="93"/>
      <c r="DIY432" s="93"/>
      <c r="DIZ432" s="93"/>
      <c r="DJA432" s="93"/>
      <c r="DJB432" s="93"/>
      <c r="DJC432" s="93"/>
      <c r="DJD432" s="93"/>
      <c r="DJE432" s="93"/>
      <c r="DJF432" s="93"/>
      <c r="DJG432" s="93"/>
      <c r="DJH432" s="93"/>
      <c r="DJI432" s="93"/>
      <c r="DJJ432" s="93"/>
      <c r="DJK432" s="93"/>
      <c r="DJL432" s="93"/>
      <c r="DJM432" s="93"/>
      <c r="DJN432" s="93"/>
      <c r="DJO432" s="93"/>
      <c r="DJP432" s="93"/>
      <c r="DJQ432" s="93"/>
      <c r="DJR432" s="93"/>
      <c r="DJS432" s="93"/>
      <c r="DJT432" s="93"/>
      <c r="DJU432" s="93"/>
      <c r="DJV432" s="93"/>
      <c r="DJW432" s="93"/>
      <c r="DJX432" s="93"/>
      <c r="DJY432" s="93"/>
      <c r="DJZ432" s="93"/>
      <c r="DKA432" s="93"/>
      <c r="DKB432" s="93"/>
      <c r="DKC432" s="93"/>
      <c r="DKD432" s="93"/>
      <c r="DKE432" s="93"/>
      <c r="DKF432" s="93"/>
      <c r="DKG432" s="93"/>
      <c r="DKH432" s="93"/>
      <c r="DKI432" s="93"/>
      <c r="DKJ432" s="93"/>
      <c r="DKK432" s="93"/>
      <c r="DKL432" s="93"/>
      <c r="DKM432" s="93"/>
      <c r="DKN432" s="93"/>
      <c r="DKO432" s="93"/>
      <c r="DKP432" s="93"/>
      <c r="DKQ432" s="93"/>
      <c r="DKR432" s="93"/>
      <c r="DKS432" s="93"/>
      <c r="DKT432" s="93"/>
      <c r="DKU432" s="93"/>
      <c r="DKV432" s="93"/>
      <c r="DKW432" s="93"/>
      <c r="DKX432" s="93"/>
      <c r="DKY432" s="93"/>
      <c r="DKZ432" s="93"/>
      <c r="DLA432" s="93"/>
      <c r="DLB432" s="93"/>
      <c r="DLC432" s="93"/>
      <c r="DLD432" s="93"/>
      <c r="DLE432" s="93"/>
      <c r="DLF432" s="93"/>
      <c r="DLG432" s="93"/>
      <c r="DLH432" s="93"/>
      <c r="DLI432" s="93"/>
      <c r="DLJ432" s="93"/>
      <c r="DLK432" s="93"/>
      <c r="DLL432" s="93"/>
      <c r="DLM432" s="93"/>
      <c r="DLN432" s="93"/>
      <c r="DLO432" s="93"/>
      <c r="DLP432" s="93"/>
      <c r="DLQ432" s="93"/>
      <c r="DLR432" s="93"/>
      <c r="DLS432" s="93"/>
      <c r="DLT432" s="93"/>
      <c r="DLU432" s="93"/>
      <c r="DLV432" s="93"/>
      <c r="DLW432" s="93"/>
      <c r="DLX432" s="93"/>
      <c r="DLY432" s="93"/>
      <c r="DLZ432" s="93"/>
      <c r="DMA432" s="93"/>
      <c r="DMB432" s="93"/>
      <c r="DMC432" s="93"/>
      <c r="DMD432" s="93"/>
      <c r="DME432" s="93"/>
      <c r="DMF432" s="93"/>
      <c r="DMG432" s="93"/>
      <c r="DMH432" s="93"/>
      <c r="DMI432" s="93"/>
      <c r="DMJ432" s="93"/>
      <c r="DMK432" s="93"/>
      <c r="DML432" s="93"/>
      <c r="DMM432" s="93"/>
      <c r="DMN432" s="93"/>
      <c r="DMO432" s="93"/>
      <c r="DMP432" s="93"/>
      <c r="DMQ432" s="93"/>
      <c r="DMR432" s="93"/>
      <c r="DMS432" s="93"/>
      <c r="DMT432" s="93"/>
      <c r="DMU432" s="93"/>
      <c r="DMV432" s="93"/>
      <c r="DMW432" s="93"/>
      <c r="DMX432" s="93"/>
      <c r="DMY432" s="93"/>
      <c r="DMZ432" s="93"/>
      <c r="DNA432" s="93"/>
      <c r="DNB432" s="93"/>
      <c r="DNC432" s="93"/>
      <c r="DND432" s="93"/>
      <c r="DNE432" s="93"/>
      <c r="DNF432" s="93"/>
      <c r="DNG432" s="93"/>
      <c r="DNH432" s="93"/>
      <c r="DNI432" s="93"/>
      <c r="DNJ432" s="93"/>
      <c r="DNK432" s="93"/>
      <c r="DNL432" s="93"/>
      <c r="DNM432" s="93"/>
      <c r="DNN432" s="93"/>
      <c r="DNO432" s="93"/>
      <c r="DNP432" s="93"/>
      <c r="DNQ432" s="93"/>
      <c r="DNR432" s="93"/>
      <c r="DNS432" s="93"/>
      <c r="DNT432" s="93"/>
      <c r="DNU432" s="93"/>
      <c r="DNV432" s="93"/>
      <c r="DNW432" s="93"/>
      <c r="DNX432" s="93"/>
      <c r="DNY432" s="93"/>
      <c r="DNZ432" s="93"/>
      <c r="DOA432" s="93"/>
      <c r="DOB432" s="93"/>
      <c r="DOC432" s="93"/>
      <c r="DOD432" s="93"/>
      <c r="DOE432" s="93"/>
      <c r="DOF432" s="93"/>
      <c r="DOG432" s="93"/>
      <c r="DOH432" s="93"/>
      <c r="DOI432" s="93"/>
      <c r="DOJ432" s="93"/>
      <c r="DOK432" s="93"/>
      <c r="DOL432" s="93"/>
      <c r="DOM432" s="93"/>
      <c r="DON432" s="93"/>
      <c r="DOO432" s="93"/>
      <c r="DOP432" s="93"/>
      <c r="DOQ432" s="93"/>
      <c r="DOR432" s="93"/>
      <c r="DOS432" s="93"/>
      <c r="DOT432" s="93"/>
      <c r="DOU432" s="93"/>
      <c r="DOV432" s="93"/>
      <c r="DOW432" s="93"/>
      <c r="DOX432" s="93"/>
      <c r="DOY432" s="93"/>
      <c r="DOZ432" s="93"/>
      <c r="DPA432" s="93"/>
      <c r="DPB432" s="93"/>
      <c r="DPC432" s="93"/>
      <c r="DPD432" s="93"/>
      <c r="DPE432" s="93"/>
      <c r="DPF432" s="93"/>
      <c r="DPG432" s="93"/>
      <c r="DPH432" s="93"/>
      <c r="DPI432" s="93"/>
      <c r="DPJ432" s="93"/>
      <c r="DPK432" s="93"/>
      <c r="DPL432" s="93"/>
      <c r="DPM432" s="93"/>
      <c r="DPN432" s="93"/>
      <c r="DPO432" s="93"/>
      <c r="DPP432" s="93"/>
      <c r="DPQ432" s="93"/>
      <c r="DPR432" s="93"/>
      <c r="DPS432" s="93"/>
      <c r="DPT432" s="93"/>
      <c r="DPU432" s="93"/>
      <c r="DPV432" s="93"/>
      <c r="DPW432" s="93"/>
      <c r="DPX432" s="93"/>
      <c r="DPY432" s="93"/>
      <c r="DPZ432" s="93"/>
      <c r="DQA432" s="93"/>
      <c r="DQB432" s="93"/>
      <c r="DQC432" s="93"/>
      <c r="DQD432" s="93"/>
      <c r="DQE432" s="93"/>
      <c r="DQF432" s="93"/>
      <c r="DQG432" s="93"/>
      <c r="DQH432" s="93"/>
      <c r="DQI432" s="93"/>
      <c r="DQJ432" s="93"/>
      <c r="DQK432" s="93"/>
      <c r="DQL432" s="93"/>
      <c r="DQM432" s="93"/>
      <c r="DQN432" s="93"/>
      <c r="DQO432" s="93"/>
      <c r="DQP432" s="93"/>
      <c r="DQQ432" s="93"/>
      <c r="DQR432" s="93"/>
      <c r="DQS432" s="93"/>
      <c r="DQT432" s="93"/>
      <c r="DQU432" s="93"/>
      <c r="DQV432" s="93"/>
      <c r="DQW432" s="93"/>
      <c r="DQX432" s="93"/>
      <c r="DQY432" s="93"/>
      <c r="DQZ432" s="93"/>
      <c r="DRA432" s="93"/>
      <c r="DRB432" s="93"/>
      <c r="DRC432" s="93"/>
      <c r="DRD432" s="93"/>
      <c r="DRE432" s="93"/>
      <c r="DRF432" s="93"/>
      <c r="DRG432" s="93"/>
      <c r="DRH432" s="93"/>
      <c r="DRI432" s="93"/>
      <c r="DRJ432" s="93"/>
      <c r="DRK432" s="93"/>
      <c r="DRL432" s="93"/>
      <c r="DRM432" s="93"/>
      <c r="DRN432" s="93"/>
      <c r="DRO432" s="93"/>
      <c r="DRP432" s="93"/>
      <c r="DRQ432" s="93"/>
      <c r="DRR432" s="93"/>
      <c r="DRS432" s="93"/>
      <c r="DRT432" s="93"/>
      <c r="DRU432" s="93"/>
      <c r="DRV432" s="93"/>
      <c r="DRW432" s="93"/>
      <c r="DRX432" s="93"/>
      <c r="DRY432" s="93"/>
      <c r="DRZ432" s="93"/>
      <c r="DSA432" s="93"/>
      <c r="DSB432" s="93"/>
      <c r="DSC432" s="93"/>
      <c r="DSD432" s="93"/>
      <c r="DSE432" s="93"/>
      <c r="DSF432" s="93"/>
      <c r="DSG432" s="93"/>
      <c r="DSH432" s="93"/>
      <c r="DSI432" s="93"/>
      <c r="DSJ432" s="93"/>
      <c r="DSK432" s="93"/>
      <c r="DSL432" s="93"/>
      <c r="DSM432" s="93"/>
      <c r="DSN432" s="93"/>
      <c r="DSO432" s="93"/>
      <c r="DSP432" s="93"/>
      <c r="DSQ432" s="93"/>
      <c r="DSR432" s="93"/>
      <c r="DSS432" s="93"/>
      <c r="DST432" s="93"/>
      <c r="DSU432" s="93"/>
      <c r="DSV432" s="93"/>
      <c r="DSW432" s="93"/>
      <c r="DSX432" s="93"/>
      <c r="DSY432" s="93"/>
      <c r="DSZ432" s="93"/>
      <c r="DTA432" s="93"/>
      <c r="DTB432" s="93"/>
      <c r="DTC432" s="93"/>
      <c r="DTD432" s="93"/>
      <c r="DTE432" s="93"/>
      <c r="DTF432" s="93"/>
      <c r="DTG432" s="93"/>
      <c r="DTH432" s="93"/>
      <c r="DTI432" s="93"/>
      <c r="DTJ432" s="93"/>
      <c r="DTK432" s="93"/>
      <c r="DTL432" s="93"/>
      <c r="DTM432" s="93"/>
      <c r="DTN432" s="93"/>
      <c r="DTO432" s="93"/>
      <c r="DTP432" s="93"/>
      <c r="DTQ432" s="93"/>
      <c r="DTR432" s="93"/>
      <c r="DTS432" s="93"/>
      <c r="DTT432" s="93"/>
      <c r="DTU432" s="93"/>
      <c r="DTV432" s="93"/>
      <c r="DTW432" s="93"/>
      <c r="DTX432" s="93"/>
      <c r="DTY432" s="93"/>
      <c r="DTZ432" s="93"/>
      <c r="DUA432" s="93"/>
      <c r="DUB432" s="93"/>
      <c r="DUC432" s="93"/>
      <c r="DUD432" s="93"/>
      <c r="DUE432" s="93"/>
      <c r="DUF432" s="93"/>
      <c r="DUG432" s="93"/>
      <c r="DUH432" s="93"/>
      <c r="DUI432" s="93"/>
      <c r="DUJ432" s="93"/>
      <c r="DUK432" s="93"/>
      <c r="DUL432" s="93"/>
      <c r="DUM432" s="93"/>
      <c r="DUN432" s="93"/>
      <c r="DUO432" s="93"/>
      <c r="DUP432" s="93"/>
      <c r="DUQ432" s="93"/>
      <c r="DUR432" s="93"/>
      <c r="DUS432" s="93"/>
      <c r="DUT432" s="93"/>
      <c r="DUU432" s="93"/>
      <c r="DUV432" s="93"/>
      <c r="DUW432" s="93"/>
      <c r="DUX432" s="93"/>
      <c r="DUY432" s="93"/>
      <c r="DUZ432" s="93"/>
      <c r="DVA432" s="93"/>
      <c r="DVB432" s="93"/>
      <c r="DVC432" s="93"/>
      <c r="DVD432" s="93"/>
      <c r="DVE432" s="93"/>
      <c r="DVF432" s="93"/>
      <c r="DVG432" s="93"/>
      <c r="DVH432" s="93"/>
      <c r="DVI432" s="93"/>
      <c r="DVJ432" s="93"/>
      <c r="DVK432" s="93"/>
      <c r="DVL432" s="93"/>
      <c r="DVM432" s="93"/>
      <c r="DVN432" s="93"/>
      <c r="DVO432" s="93"/>
      <c r="DVP432" s="93"/>
      <c r="DVQ432" s="93"/>
      <c r="DVR432" s="93"/>
      <c r="DVS432" s="93"/>
      <c r="DVT432" s="93"/>
      <c r="DVU432" s="93"/>
      <c r="DVV432" s="93"/>
      <c r="DVW432" s="93"/>
      <c r="DVX432" s="93"/>
      <c r="DVY432" s="93"/>
      <c r="DVZ432" s="93"/>
      <c r="DWA432" s="93"/>
      <c r="DWB432" s="93"/>
      <c r="DWC432" s="93"/>
      <c r="DWD432" s="93"/>
      <c r="DWE432" s="93"/>
      <c r="DWF432" s="93"/>
      <c r="DWG432" s="93"/>
      <c r="DWH432" s="93"/>
      <c r="DWI432" s="93"/>
      <c r="DWJ432" s="93"/>
      <c r="DWK432" s="93"/>
      <c r="DWL432" s="93"/>
      <c r="DWM432" s="93"/>
      <c r="DWN432" s="93"/>
      <c r="DWO432" s="93"/>
      <c r="DWP432" s="93"/>
      <c r="DWQ432" s="93"/>
      <c r="DWR432" s="93"/>
      <c r="DWS432" s="93"/>
      <c r="DWT432" s="93"/>
      <c r="DWU432" s="93"/>
      <c r="DWV432" s="93"/>
      <c r="DWW432" s="93"/>
      <c r="DWX432" s="93"/>
      <c r="DWY432" s="93"/>
      <c r="DWZ432" s="93"/>
      <c r="DXA432" s="93"/>
      <c r="DXB432" s="93"/>
      <c r="DXC432" s="93"/>
      <c r="DXD432" s="93"/>
      <c r="DXE432" s="93"/>
      <c r="DXF432" s="93"/>
      <c r="DXG432" s="93"/>
      <c r="DXH432" s="93"/>
      <c r="DXI432" s="93"/>
      <c r="DXJ432" s="93"/>
      <c r="DXK432" s="93"/>
      <c r="DXL432" s="93"/>
      <c r="DXM432" s="93"/>
      <c r="DXN432" s="93"/>
      <c r="DXO432" s="93"/>
      <c r="DXP432" s="93"/>
      <c r="DXQ432" s="93"/>
      <c r="DXR432" s="93"/>
      <c r="DXS432" s="93"/>
      <c r="DXT432" s="93"/>
      <c r="DXU432" s="93"/>
      <c r="DXV432" s="93"/>
      <c r="DXW432" s="93"/>
      <c r="DXX432" s="93"/>
      <c r="DXY432" s="93"/>
      <c r="DXZ432" s="93"/>
      <c r="DYA432" s="93"/>
      <c r="DYB432" s="93"/>
      <c r="DYC432" s="93"/>
      <c r="DYD432" s="93"/>
      <c r="DYE432" s="93"/>
      <c r="DYF432" s="93"/>
      <c r="DYG432" s="93"/>
      <c r="DYH432" s="93"/>
      <c r="DYI432" s="93"/>
      <c r="DYJ432" s="93"/>
      <c r="DYK432" s="93"/>
      <c r="DYL432" s="93"/>
      <c r="DYM432" s="93"/>
      <c r="DYN432" s="93"/>
      <c r="DYO432" s="93"/>
      <c r="DYP432" s="93"/>
      <c r="DYQ432" s="93"/>
      <c r="DYR432" s="93"/>
      <c r="DYS432" s="93"/>
      <c r="DYT432" s="93"/>
      <c r="DYU432" s="93"/>
      <c r="DYV432" s="93"/>
      <c r="DYW432" s="93"/>
      <c r="DYX432" s="93"/>
      <c r="DYY432" s="93"/>
      <c r="DYZ432" s="93"/>
      <c r="DZA432" s="93"/>
      <c r="DZB432" s="93"/>
      <c r="DZC432" s="93"/>
      <c r="DZD432" s="93"/>
      <c r="DZE432" s="93"/>
      <c r="DZF432" s="93"/>
      <c r="DZG432" s="93"/>
      <c r="DZH432" s="93"/>
      <c r="DZI432" s="93"/>
      <c r="DZJ432" s="93"/>
      <c r="DZK432" s="93"/>
      <c r="DZL432" s="93"/>
      <c r="DZM432" s="93"/>
      <c r="DZN432" s="93"/>
      <c r="DZO432" s="93"/>
      <c r="DZP432" s="93"/>
      <c r="DZQ432" s="93"/>
      <c r="DZR432" s="93"/>
      <c r="DZS432" s="93"/>
      <c r="DZT432" s="93"/>
      <c r="DZU432" s="93"/>
      <c r="DZV432" s="93"/>
      <c r="DZW432" s="93"/>
      <c r="DZX432" s="93"/>
      <c r="DZY432" s="93"/>
      <c r="DZZ432" s="93"/>
      <c r="EAA432" s="93"/>
      <c r="EAB432" s="93"/>
      <c r="EAC432" s="93"/>
      <c r="EAD432" s="93"/>
      <c r="EAE432" s="93"/>
      <c r="EAF432" s="93"/>
      <c r="EAG432" s="93"/>
      <c r="EAH432" s="93"/>
      <c r="EAI432" s="93"/>
      <c r="EAJ432" s="93"/>
      <c r="EAK432" s="93"/>
      <c r="EAL432" s="93"/>
      <c r="EAM432" s="93"/>
      <c r="EAN432" s="93"/>
      <c r="EAO432" s="93"/>
      <c r="EAP432" s="93"/>
      <c r="EAQ432" s="93"/>
      <c r="EAR432" s="93"/>
      <c r="EAS432" s="93"/>
      <c r="EAT432" s="93"/>
      <c r="EAU432" s="93"/>
      <c r="EAV432" s="93"/>
      <c r="EAW432" s="93"/>
      <c r="EAX432" s="93"/>
      <c r="EAY432" s="93"/>
      <c r="EAZ432" s="93"/>
      <c r="EBA432" s="93"/>
      <c r="EBB432" s="93"/>
      <c r="EBC432" s="93"/>
      <c r="EBD432" s="93"/>
      <c r="EBE432" s="93"/>
      <c r="EBF432" s="93"/>
      <c r="EBG432" s="93"/>
      <c r="EBH432" s="93"/>
      <c r="EBI432" s="93"/>
      <c r="EBJ432" s="93"/>
      <c r="EBK432" s="93"/>
      <c r="EBL432" s="93"/>
      <c r="EBM432" s="93"/>
      <c r="EBN432" s="93"/>
      <c r="EBO432" s="93"/>
      <c r="EBP432" s="93"/>
      <c r="EBQ432" s="93"/>
      <c r="EBR432" s="93"/>
      <c r="EBS432" s="93"/>
      <c r="EBT432" s="93"/>
      <c r="EBU432" s="93"/>
      <c r="EBV432" s="93"/>
      <c r="EBW432" s="93"/>
      <c r="EBX432" s="93"/>
      <c r="EBY432" s="93"/>
      <c r="EBZ432" s="93"/>
      <c r="ECA432" s="93"/>
      <c r="ECB432" s="93"/>
      <c r="ECC432" s="93"/>
      <c r="ECD432" s="93"/>
      <c r="ECE432" s="93"/>
      <c r="ECF432" s="93"/>
      <c r="ECG432" s="93"/>
      <c r="ECH432" s="93"/>
      <c r="ECI432" s="93"/>
      <c r="ECJ432" s="93"/>
      <c r="ECK432" s="93"/>
      <c r="ECL432" s="93"/>
      <c r="ECM432" s="93"/>
      <c r="ECN432" s="93"/>
      <c r="ECO432" s="93"/>
      <c r="ECP432" s="93"/>
      <c r="ECQ432" s="93"/>
      <c r="ECR432" s="93"/>
      <c r="ECS432" s="93"/>
      <c r="ECT432" s="93"/>
      <c r="ECU432" s="93"/>
      <c r="ECV432" s="93"/>
      <c r="ECW432" s="93"/>
      <c r="ECX432" s="93"/>
      <c r="ECY432" s="93"/>
      <c r="ECZ432" s="93"/>
      <c r="EDA432" s="93"/>
      <c r="EDB432" s="93"/>
      <c r="EDC432" s="93"/>
      <c r="EDD432" s="93"/>
      <c r="EDE432" s="93"/>
      <c r="EDF432" s="93"/>
      <c r="EDG432" s="93"/>
      <c r="EDH432" s="93"/>
      <c r="EDI432" s="93"/>
      <c r="EDJ432" s="93"/>
      <c r="EDK432" s="93"/>
      <c r="EDL432" s="93"/>
      <c r="EDM432" s="93"/>
      <c r="EDN432" s="93"/>
      <c r="EDO432" s="93"/>
      <c r="EDP432" s="93"/>
      <c r="EDQ432" s="93"/>
      <c r="EDR432" s="93"/>
      <c r="EDS432" s="93"/>
      <c r="EDT432" s="93"/>
      <c r="EDU432" s="93"/>
      <c r="EDV432" s="93"/>
      <c r="EDW432" s="93"/>
      <c r="EDX432" s="93"/>
      <c r="EDY432" s="93"/>
      <c r="EDZ432" s="93"/>
      <c r="EEA432" s="93"/>
      <c r="EEB432" s="93"/>
      <c r="EEC432" s="93"/>
      <c r="EED432" s="93"/>
      <c r="EEE432" s="93"/>
      <c r="EEF432" s="93"/>
      <c r="EEG432" s="93"/>
      <c r="EEH432" s="93"/>
      <c r="EEI432" s="93"/>
      <c r="EEJ432" s="93"/>
      <c r="EEK432" s="93"/>
      <c r="EEL432" s="93"/>
      <c r="EEM432" s="93"/>
      <c r="EEN432" s="93"/>
      <c r="EEO432" s="93"/>
      <c r="EEP432" s="93"/>
      <c r="EEQ432" s="93"/>
      <c r="EER432" s="93"/>
      <c r="EES432" s="93"/>
      <c r="EET432" s="93"/>
      <c r="EEU432" s="93"/>
      <c r="EEV432" s="93"/>
      <c r="EEW432" s="93"/>
      <c r="EEX432" s="93"/>
      <c r="EEY432" s="93"/>
      <c r="EEZ432" s="93"/>
      <c r="EFA432" s="93"/>
      <c r="EFB432" s="93"/>
      <c r="EFC432" s="93"/>
      <c r="EFD432" s="93"/>
      <c r="EFE432" s="93"/>
      <c r="EFF432" s="93"/>
      <c r="EFG432" s="93"/>
      <c r="EFH432" s="93"/>
      <c r="EFI432" s="93"/>
      <c r="EFJ432" s="93"/>
      <c r="EFK432" s="93"/>
      <c r="EFL432" s="93"/>
      <c r="EFM432" s="93"/>
      <c r="EFN432" s="93"/>
      <c r="EFO432" s="93"/>
      <c r="EFP432" s="93"/>
      <c r="EFQ432" s="93"/>
      <c r="EFR432" s="93"/>
      <c r="EFS432" s="93"/>
      <c r="EFT432" s="93"/>
      <c r="EFU432" s="93"/>
      <c r="EFV432" s="93"/>
      <c r="EFW432" s="93"/>
      <c r="EFX432" s="93"/>
      <c r="EFY432" s="93"/>
      <c r="EFZ432" s="93"/>
      <c r="EGA432" s="93"/>
      <c r="EGB432" s="93"/>
      <c r="EGC432" s="93"/>
      <c r="EGD432" s="93"/>
      <c r="EGE432" s="93"/>
      <c r="EGF432" s="93"/>
      <c r="EGG432" s="93"/>
      <c r="EGH432" s="93"/>
      <c r="EGI432" s="93"/>
      <c r="EGJ432" s="93"/>
      <c r="EGK432" s="93"/>
      <c r="EGL432" s="93"/>
      <c r="EGM432" s="93"/>
      <c r="EGN432" s="93"/>
      <c r="EGO432" s="93"/>
      <c r="EGP432" s="93"/>
      <c r="EGQ432" s="93"/>
      <c r="EGR432" s="93"/>
      <c r="EGS432" s="93"/>
      <c r="EGT432" s="93"/>
      <c r="EGU432" s="93"/>
      <c r="EGV432" s="93"/>
      <c r="EGW432" s="93"/>
      <c r="EGX432" s="93"/>
      <c r="EGY432" s="93"/>
      <c r="EGZ432" s="93"/>
      <c r="EHA432" s="93"/>
      <c r="EHB432" s="93"/>
      <c r="EHC432" s="93"/>
      <c r="EHD432" s="93"/>
      <c r="EHE432" s="93"/>
      <c r="EHF432" s="93"/>
      <c r="EHG432" s="93"/>
      <c r="EHH432" s="93"/>
      <c r="EHI432" s="93"/>
      <c r="EHJ432" s="93"/>
      <c r="EHK432" s="93"/>
      <c r="EHL432" s="93"/>
      <c r="EHM432" s="93"/>
      <c r="EHN432" s="93"/>
      <c r="EHO432" s="93"/>
      <c r="EHP432" s="93"/>
      <c r="EHQ432" s="93"/>
      <c r="EHR432" s="93"/>
      <c r="EHS432" s="93"/>
      <c r="EHT432" s="93"/>
      <c r="EHU432" s="93"/>
      <c r="EHV432" s="93"/>
      <c r="EHW432" s="93"/>
      <c r="EHX432" s="93"/>
      <c r="EHY432" s="93"/>
      <c r="EHZ432" s="93"/>
      <c r="EIA432" s="93"/>
      <c r="EIB432" s="93"/>
      <c r="EIC432" s="93"/>
      <c r="EID432" s="93"/>
      <c r="EIE432" s="93"/>
      <c r="EIF432" s="93"/>
      <c r="EIG432" s="93"/>
      <c r="EIH432" s="93"/>
      <c r="EII432" s="93"/>
      <c r="EIJ432" s="93"/>
      <c r="EIK432" s="93"/>
      <c r="EIL432" s="93"/>
      <c r="EIM432" s="93"/>
      <c r="EIN432" s="93"/>
      <c r="EIO432" s="93"/>
      <c r="EIP432" s="93"/>
      <c r="EIQ432" s="93"/>
      <c r="EIR432" s="93"/>
      <c r="EIS432" s="93"/>
      <c r="EIT432" s="93"/>
      <c r="EIU432" s="93"/>
      <c r="EIV432" s="93"/>
      <c r="EIW432" s="93"/>
      <c r="EIX432" s="93"/>
      <c r="EIY432" s="93"/>
      <c r="EIZ432" s="93"/>
      <c r="EJA432" s="93"/>
      <c r="EJB432" s="93"/>
      <c r="EJC432" s="93"/>
      <c r="EJD432" s="93"/>
      <c r="EJE432" s="93"/>
      <c r="EJF432" s="93"/>
      <c r="EJG432" s="93"/>
      <c r="EJH432" s="93"/>
      <c r="EJI432" s="93"/>
      <c r="EJJ432" s="93"/>
      <c r="EJK432" s="93"/>
      <c r="EJL432" s="93"/>
      <c r="EJM432" s="93"/>
      <c r="EJN432" s="93"/>
      <c r="EJO432" s="93"/>
      <c r="EJP432" s="93"/>
      <c r="EJQ432" s="93"/>
      <c r="EJR432" s="93"/>
      <c r="EJS432" s="93"/>
      <c r="EJT432" s="93"/>
      <c r="EJU432" s="93"/>
      <c r="EJV432" s="93"/>
      <c r="EJW432" s="93"/>
      <c r="EJX432" s="93"/>
      <c r="EJY432" s="93"/>
      <c r="EJZ432" s="93"/>
      <c r="EKA432" s="93"/>
      <c r="EKB432" s="93"/>
      <c r="EKC432" s="93"/>
      <c r="EKD432" s="93"/>
      <c r="EKE432" s="93"/>
      <c r="EKF432" s="93"/>
      <c r="EKG432" s="93"/>
      <c r="EKH432" s="93"/>
      <c r="EKI432" s="93"/>
      <c r="EKJ432" s="93"/>
      <c r="EKK432" s="93"/>
      <c r="EKL432" s="93"/>
      <c r="EKM432" s="93"/>
      <c r="EKN432" s="93"/>
      <c r="EKO432" s="93"/>
      <c r="EKP432" s="93"/>
      <c r="EKQ432" s="93"/>
      <c r="EKR432" s="93"/>
      <c r="EKS432" s="93"/>
      <c r="EKT432" s="93"/>
      <c r="EKU432" s="93"/>
      <c r="EKV432" s="93"/>
      <c r="EKW432" s="93"/>
      <c r="EKX432" s="93"/>
      <c r="EKY432" s="93"/>
      <c r="EKZ432" s="93"/>
      <c r="ELA432" s="93"/>
      <c r="ELB432" s="93"/>
      <c r="ELC432" s="93"/>
      <c r="ELD432" s="93"/>
      <c r="ELE432" s="93"/>
      <c r="ELF432" s="93"/>
      <c r="ELG432" s="93"/>
      <c r="ELH432" s="93"/>
      <c r="ELI432" s="93"/>
      <c r="ELJ432" s="93"/>
      <c r="ELK432" s="93"/>
      <c r="ELL432" s="93"/>
      <c r="ELM432" s="93"/>
      <c r="ELN432" s="93"/>
      <c r="ELO432" s="93"/>
      <c r="ELP432" s="93"/>
      <c r="ELQ432" s="93"/>
      <c r="ELR432" s="93"/>
      <c r="ELS432" s="93"/>
      <c r="ELT432" s="93"/>
      <c r="ELU432" s="93"/>
      <c r="ELV432" s="93"/>
      <c r="ELW432" s="93"/>
      <c r="ELX432" s="93"/>
      <c r="ELY432" s="93"/>
      <c r="ELZ432" s="93"/>
      <c r="EMA432" s="93"/>
      <c r="EMB432" s="93"/>
      <c r="EMC432" s="93"/>
      <c r="EMD432" s="93"/>
      <c r="EME432" s="93"/>
      <c r="EMF432" s="93"/>
      <c r="EMG432" s="93"/>
      <c r="EMH432" s="93"/>
      <c r="EMI432" s="93"/>
      <c r="EMJ432" s="93"/>
      <c r="EMK432" s="93"/>
      <c r="EML432" s="93"/>
      <c r="EMM432" s="93"/>
      <c r="EMN432" s="93"/>
      <c r="EMO432" s="93"/>
      <c r="EMP432" s="93"/>
      <c r="EMQ432" s="93"/>
      <c r="EMR432" s="93"/>
      <c r="EMS432" s="93"/>
      <c r="EMT432" s="93"/>
      <c r="EMU432" s="93"/>
      <c r="EMV432" s="93"/>
      <c r="EMW432" s="93"/>
      <c r="EMX432" s="93"/>
      <c r="EMY432" s="93"/>
      <c r="EMZ432" s="93"/>
      <c r="ENA432" s="93"/>
      <c r="ENB432" s="93"/>
      <c r="ENC432" s="93"/>
      <c r="END432" s="93"/>
      <c r="ENE432" s="93"/>
      <c r="ENF432" s="93"/>
      <c r="ENG432" s="93"/>
      <c r="ENH432" s="93"/>
      <c r="ENI432" s="93"/>
      <c r="ENJ432" s="93"/>
      <c r="ENK432" s="93"/>
      <c r="ENL432" s="93"/>
      <c r="ENM432" s="93"/>
      <c r="ENN432" s="93"/>
      <c r="ENO432" s="93"/>
      <c r="ENP432" s="93"/>
      <c r="ENQ432" s="93"/>
      <c r="ENR432" s="93"/>
      <c r="ENS432" s="93"/>
      <c r="ENT432" s="93"/>
      <c r="ENU432" s="93"/>
      <c r="ENV432" s="93"/>
      <c r="ENW432" s="93"/>
      <c r="ENX432" s="93"/>
      <c r="ENY432" s="93"/>
      <c r="ENZ432" s="93"/>
      <c r="EOA432" s="93"/>
      <c r="EOB432" s="93"/>
      <c r="EOC432" s="93"/>
      <c r="EOD432" s="93"/>
      <c r="EOE432" s="93"/>
      <c r="EOF432" s="93"/>
      <c r="EOG432" s="93"/>
      <c r="EOH432" s="93"/>
      <c r="EOI432" s="93"/>
      <c r="EOJ432" s="93"/>
      <c r="EOK432" s="93"/>
      <c r="EOL432" s="93"/>
      <c r="EOM432" s="93"/>
      <c r="EON432" s="93"/>
      <c r="EOO432" s="93"/>
      <c r="EOP432" s="93"/>
      <c r="EOQ432" s="93"/>
      <c r="EOR432" s="93"/>
      <c r="EOS432" s="93"/>
      <c r="EOT432" s="93"/>
      <c r="EOU432" s="93"/>
      <c r="EOV432" s="93"/>
      <c r="EOW432" s="93"/>
      <c r="EOX432" s="93"/>
      <c r="EOY432" s="93"/>
      <c r="EOZ432" s="93"/>
      <c r="EPA432" s="93"/>
      <c r="EPB432" s="93"/>
      <c r="EPC432" s="93"/>
      <c r="EPD432" s="93"/>
      <c r="EPE432" s="93"/>
      <c r="EPF432" s="93"/>
      <c r="EPG432" s="93"/>
      <c r="EPH432" s="93"/>
      <c r="EPI432" s="93"/>
      <c r="EPJ432" s="93"/>
      <c r="EPK432" s="93"/>
      <c r="EPL432" s="93"/>
      <c r="EPM432" s="93"/>
      <c r="EPN432" s="93"/>
      <c r="EPO432" s="93"/>
      <c r="EPP432" s="93"/>
      <c r="EPQ432" s="93"/>
      <c r="EPR432" s="93"/>
      <c r="EPS432" s="93"/>
      <c r="EPT432" s="93"/>
      <c r="EPU432" s="93"/>
      <c r="EPV432" s="93"/>
      <c r="EPW432" s="93"/>
      <c r="EPX432" s="93"/>
      <c r="EPY432" s="93"/>
      <c r="EPZ432" s="93"/>
      <c r="EQA432" s="93"/>
      <c r="EQB432" s="93"/>
      <c r="EQC432" s="93"/>
      <c r="EQD432" s="93"/>
      <c r="EQE432" s="93"/>
      <c r="EQF432" s="93"/>
      <c r="EQG432" s="93"/>
      <c r="EQH432" s="93"/>
      <c r="EQI432" s="93"/>
      <c r="EQJ432" s="93"/>
      <c r="EQK432" s="93"/>
      <c r="EQL432" s="93"/>
      <c r="EQM432" s="93"/>
      <c r="EQN432" s="93"/>
      <c r="EQO432" s="93"/>
      <c r="EQP432" s="93"/>
      <c r="EQQ432" s="93"/>
      <c r="EQR432" s="93"/>
      <c r="EQS432" s="93"/>
      <c r="EQT432" s="93"/>
      <c r="EQU432" s="93"/>
      <c r="EQV432" s="93"/>
      <c r="EQW432" s="93"/>
      <c r="EQX432" s="93"/>
      <c r="EQY432" s="93"/>
      <c r="EQZ432" s="93"/>
      <c r="ERA432" s="93"/>
      <c r="ERB432" s="93"/>
      <c r="ERC432" s="93"/>
      <c r="ERD432" s="93"/>
      <c r="ERE432" s="93"/>
      <c r="ERF432" s="93"/>
      <c r="ERG432" s="93"/>
      <c r="ERH432" s="93"/>
      <c r="ERI432" s="93"/>
      <c r="ERJ432" s="93"/>
      <c r="ERK432" s="93"/>
      <c r="ERL432" s="93"/>
      <c r="ERM432" s="93"/>
      <c r="ERN432" s="93"/>
      <c r="ERO432" s="93"/>
      <c r="ERP432" s="93"/>
      <c r="ERQ432" s="93"/>
      <c r="ERR432" s="93"/>
      <c r="ERS432" s="93"/>
      <c r="ERT432" s="93"/>
      <c r="ERU432" s="93"/>
      <c r="ERV432" s="93"/>
      <c r="ERW432" s="93"/>
      <c r="ERX432" s="93"/>
      <c r="ERY432" s="93"/>
      <c r="ERZ432" s="93"/>
      <c r="ESA432" s="93"/>
      <c r="ESB432" s="93"/>
      <c r="ESC432" s="93"/>
      <c r="ESD432" s="93"/>
      <c r="ESE432" s="93"/>
      <c r="ESF432" s="93"/>
      <c r="ESG432" s="93"/>
      <c r="ESH432" s="93"/>
      <c r="ESI432" s="93"/>
      <c r="ESJ432" s="93"/>
      <c r="ESK432" s="93"/>
      <c r="ESL432" s="93"/>
      <c r="ESM432" s="93"/>
      <c r="ESN432" s="93"/>
      <c r="ESO432" s="93"/>
      <c r="ESP432" s="93"/>
      <c r="ESQ432" s="93"/>
      <c r="ESR432" s="93"/>
      <c r="ESS432" s="93"/>
      <c r="EST432" s="93"/>
      <c r="ESU432" s="93"/>
      <c r="ESV432" s="93"/>
      <c r="ESW432" s="93"/>
      <c r="ESX432" s="93"/>
      <c r="ESY432" s="93"/>
      <c r="ESZ432" s="93"/>
      <c r="ETA432" s="93"/>
      <c r="ETB432" s="93"/>
      <c r="ETC432" s="93"/>
      <c r="ETD432" s="93"/>
      <c r="ETE432" s="93"/>
      <c r="ETF432" s="93"/>
      <c r="ETG432" s="93"/>
      <c r="ETH432" s="93"/>
      <c r="ETI432" s="93"/>
      <c r="ETJ432" s="93"/>
      <c r="ETK432" s="93"/>
      <c r="ETL432" s="93"/>
      <c r="ETM432" s="93"/>
      <c r="ETN432" s="93"/>
      <c r="ETO432" s="93"/>
      <c r="ETP432" s="93"/>
      <c r="ETQ432" s="93"/>
      <c r="ETR432" s="93"/>
      <c r="ETS432" s="93"/>
      <c r="ETT432" s="93"/>
      <c r="ETU432" s="93"/>
      <c r="ETV432" s="93"/>
      <c r="ETW432" s="93"/>
      <c r="ETX432" s="93"/>
      <c r="ETY432" s="93"/>
      <c r="ETZ432" s="93"/>
      <c r="EUA432" s="93"/>
      <c r="EUB432" s="93"/>
      <c r="EUC432" s="93"/>
      <c r="EUD432" s="93"/>
      <c r="EUE432" s="93"/>
      <c r="EUF432" s="93"/>
      <c r="EUG432" s="93"/>
      <c r="EUH432" s="93"/>
      <c r="EUI432" s="93"/>
      <c r="EUJ432" s="93"/>
      <c r="EUK432" s="93"/>
      <c r="EUL432" s="93"/>
      <c r="EUM432" s="93"/>
      <c r="EUN432" s="93"/>
      <c r="EUO432" s="93"/>
      <c r="EUP432" s="93"/>
      <c r="EUQ432" s="93"/>
      <c r="EUR432" s="93"/>
      <c r="EUS432" s="93"/>
      <c r="EUT432" s="93"/>
      <c r="EUU432" s="93"/>
      <c r="EUV432" s="93"/>
      <c r="EUW432" s="93"/>
      <c r="EUX432" s="93"/>
      <c r="EUY432" s="93"/>
      <c r="EUZ432" s="93"/>
      <c r="EVA432" s="93"/>
      <c r="EVB432" s="93"/>
      <c r="EVC432" s="93"/>
      <c r="EVD432" s="93"/>
      <c r="EVE432" s="93"/>
      <c r="EVF432" s="93"/>
      <c r="EVG432" s="93"/>
      <c r="EVH432" s="93"/>
      <c r="EVI432" s="93"/>
      <c r="EVJ432" s="93"/>
      <c r="EVK432" s="93"/>
      <c r="EVL432" s="93"/>
      <c r="EVM432" s="93"/>
      <c r="EVN432" s="93"/>
      <c r="EVO432" s="93"/>
      <c r="EVP432" s="93"/>
      <c r="EVQ432" s="93"/>
      <c r="EVR432" s="93"/>
      <c r="EVS432" s="93"/>
      <c r="EVT432" s="93"/>
      <c r="EVU432" s="93"/>
      <c r="EVV432" s="93"/>
      <c r="EVW432" s="93"/>
      <c r="EVX432" s="93"/>
      <c r="EVY432" s="93"/>
      <c r="EVZ432" s="93"/>
      <c r="EWA432" s="93"/>
      <c r="EWB432" s="93"/>
      <c r="EWC432" s="93"/>
      <c r="EWD432" s="93"/>
      <c r="EWE432" s="93"/>
      <c r="EWF432" s="93"/>
      <c r="EWG432" s="93"/>
      <c r="EWH432" s="93"/>
      <c r="EWI432" s="93"/>
      <c r="EWJ432" s="93"/>
      <c r="EWK432" s="93"/>
      <c r="EWL432" s="93"/>
      <c r="EWM432" s="93"/>
      <c r="EWN432" s="93"/>
      <c r="EWO432" s="93"/>
      <c r="EWP432" s="93"/>
      <c r="EWQ432" s="93"/>
      <c r="EWR432" s="93"/>
      <c r="EWS432" s="93"/>
      <c r="EWT432" s="93"/>
      <c r="EWU432" s="93"/>
      <c r="EWV432" s="93"/>
      <c r="EWW432" s="93"/>
      <c r="EWX432" s="93"/>
      <c r="EWY432" s="93"/>
      <c r="EWZ432" s="93"/>
      <c r="EXA432" s="93"/>
      <c r="EXB432" s="93"/>
      <c r="EXC432" s="93"/>
      <c r="EXD432" s="93"/>
      <c r="EXE432" s="93"/>
      <c r="EXF432" s="93"/>
      <c r="EXG432" s="93"/>
      <c r="EXH432" s="93"/>
      <c r="EXI432" s="93"/>
      <c r="EXJ432" s="93"/>
      <c r="EXK432" s="93"/>
      <c r="EXL432" s="93"/>
      <c r="EXM432" s="93"/>
      <c r="EXN432" s="93"/>
      <c r="EXO432" s="93"/>
      <c r="EXP432" s="93"/>
      <c r="EXQ432" s="93"/>
      <c r="EXR432" s="93"/>
      <c r="EXS432" s="93"/>
      <c r="EXT432" s="93"/>
      <c r="EXU432" s="93"/>
      <c r="EXV432" s="93"/>
      <c r="EXW432" s="93"/>
      <c r="EXX432" s="93"/>
      <c r="EXY432" s="93"/>
      <c r="EXZ432" s="93"/>
      <c r="EYA432" s="93"/>
      <c r="EYB432" s="93"/>
      <c r="EYC432" s="93"/>
      <c r="EYD432" s="93"/>
      <c r="EYE432" s="93"/>
      <c r="EYF432" s="93"/>
      <c r="EYG432" s="93"/>
      <c r="EYH432" s="93"/>
      <c r="EYI432" s="93"/>
      <c r="EYJ432" s="93"/>
      <c r="EYK432" s="93"/>
      <c r="EYL432" s="93"/>
      <c r="EYM432" s="93"/>
      <c r="EYN432" s="93"/>
      <c r="EYO432" s="93"/>
      <c r="EYP432" s="93"/>
      <c r="EYQ432" s="93"/>
      <c r="EYR432" s="93"/>
      <c r="EYS432" s="93"/>
      <c r="EYT432" s="93"/>
      <c r="EYU432" s="93"/>
      <c r="EYV432" s="93"/>
      <c r="EYW432" s="93"/>
      <c r="EYX432" s="93"/>
      <c r="EYY432" s="93"/>
      <c r="EYZ432" s="93"/>
      <c r="EZA432" s="93"/>
      <c r="EZB432" s="93"/>
      <c r="EZC432" s="93"/>
      <c r="EZD432" s="93"/>
      <c r="EZE432" s="93"/>
      <c r="EZF432" s="93"/>
      <c r="EZG432" s="93"/>
      <c r="EZH432" s="93"/>
      <c r="EZI432" s="93"/>
      <c r="EZJ432" s="93"/>
      <c r="EZK432" s="93"/>
      <c r="EZL432" s="93"/>
      <c r="EZM432" s="93"/>
      <c r="EZN432" s="93"/>
      <c r="EZO432" s="93"/>
      <c r="EZP432" s="93"/>
      <c r="EZQ432" s="93"/>
      <c r="EZR432" s="93"/>
      <c r="EZS432" s="93"/>
      <c r="EZT432" s="93"/>
      <c r="EZU432" s="93"/>
      <c r="EZV432" s="93"/>
      <c r="EZW432" s="93"/>
      <c r="EZX432" s="93"/>
      <c r="EZY432" s="93"/>
      <c r="EZZ432" s="93"/>
      <c r="FAA432" s="93"/>
      <c r="FAB432" s="93"/>
      <c r="FAC432" s="93"/>
      <c r="FAD432" s="93"/>
      <c r="FAE432" s="93"/>
      <c r="FAF432" s="93"/>
      <c r="FAG432" s="93"/>
      <c r="FAH432" s="93"/>
      <c r="FAI432" s="93"/>
      <c r="FAJ432" s="93"/>
      <c r="FAK432" s="93"/>
      <c r="FAL432" s="93"/>
      <c r="FAM432" s="93"/>
      <c r="FAN432" s="93"/>
      <c r="FAO432" s="93"/>
      <c r="FAP432" s="93"/>
      <c r="FAQ432" s="93"/>
      <c r="FAR432" s="93"/>
      <c r="FAS432" s="93"/>
      <c r="FAT432" s="93"/>
      <c r="FAU432" s="93"/>
      <c r="FAV432" s="93"/>
      <c r="FAW432" s="93"/>
      <c r="FAX432" s="93"/>
      <c r="FAY432" s="93"/>
      <c r="FAZ432" s="93"/>
      <c r="FBA432" s="93"/>
      <c r="FBB432" s="93"/>
      <c r="FBC432" s="93"/>
      <c r="FBD432" s="93"/>
      <c r="FBE432" s="93"/>
      <c r="FBF432" s="93"/>
      <c r="FBG432" s="93"/>
      <c r="FBH432" s="93"/>
      <c r="FBI432" s="93"/>
      <c r="FBJ432" s="93"/>
      <c r="FBK432" s="93"/>
      <c r="FBL432" s="93"/>
      <c r="FBM432" s="93"/>
      <c r="FBN432" s="93"/>
      <c r="FBO432" s="93"/>
      <c r="FBP432" s="93"/>
      <c r="FBQ432" s="93"/>
      <c r="FBR432" s="93"/>
      <c r="FBS432" s="93"/>
      <c r="FBT432" s="93"/>
      <c r="FBU432" s="93"/>
      <c r="FBV432" s="93"/>
      <c r="FBW432" s="93"/>
      <c r="FBX432" s="93"/>
      <c r="FBY432" s="93"/>
      <c r="FBZ432" s="93"/>
      <c r="FCA432" s="93"/>
      <c r="FCB432" s="93"/>
      <c r="FCC432" s="93"/>
      <c r="FCD432" s="93"/>
      <c r="FCE432" s="93"/>
      <c r="FCF432" s="93"/>
      <c r="FCG432" s="93"/>
      <c r="FCH432" s="93"/>
      <c r="FCI432" s="93"/>
      <c r="FCJ432" s="93"/>
      <c r="FCK432" s="93"/>
      <c r="FCL432" s="93"/>
      <c r="FCM432" s="93"/>
      <c r="FCN432" s="93"/>
      <c r="FCO432" s="93"/>
      <c r="FCP432" s="93"/>
      <c r="FCQ432" s="93"/>
      <c r="FCR432" s="93"/>
      <c r="FCS432" s="93"/>
      <c r="FCT432" s="93"/>
      <c r="FCU432" s="93"/>
      <c r="FCV432" s="93"/>
      <c r="FCW432" s="93"/>
      <c r="FCX432" s="93"/>
      <c r="FCY432" s="93"/>
      <c r="FCZ432" s="93"/>
      <c r="FDA432" s="93"/>
      <c r="FDB432" s="93"/>
      <c r="FDC432" s="93"/>
      <c r="FDD432" s="93"/>
      <c r="FDE432" s="93"/>
      <c r="FDF432" s="93"/>
      <c r="FDG432" s="93"/>
      <c r="FDH432" s="93"/>
      <c r="FDI432" s="93"/>
      <c r="FDJ432" s="93"/>
      <c r="FDK432" s="93"/>
      <c r="FDL432" s="93"/>
      <c r="FDM432" s="93"/>
      <c r="FDN432" s="93"/>
      <c r="FDO432" s="93"/>
      <c r="FDP432" s="93"/>
      <c r="FDQ432" s="93"/>
      <c r="FDR432" s="93"/>
      <c r="FDS432" s="93"/>
      <c r="FDT432" s="93"/>
      <c r="FDU432" s="93"/>
      <c r="FDV432" s="93"/>
      <c r="FDW432" s="93"/>
      <c r="FDX432" s="93"/>
      <c r="FDY432" s="93"/>
      <c r="FDZ432" s="93"/>
      <c r="FEA432" s="93"/>
      <c r="FEB432" s="93"/>
      <c r="FEC432" s="93"/>
      <c r="FED432" s="93"/>
      <c r="FEE432" s="93"/>
      <c r="FEF432" s="93"/>
      <c r="FEG432" s="93"/>
      <c r="FEH432" s="93"/>
      <c r="FEI432" s="93"/>
      <c r="FEJ432" s="93"/>
      <c r="FEK432" s="93"/>
      <c r="FEL432" s="93"/>
      <c r="FEM432" s="93"/>
      <c r="FEN432" s="93"/>
      <c r="FEO432" s="93"/>
      <c r="FEP432" s="93"/>
      <c r="FEQ432" s="93"/>
      <c r="FER432" s="93"/>
      <c r="FES432" s="93"/>
      <c r="FET432" s="93"/>
      <c r="FEU432" s="93"/>
      <c r="FEV432" s="93"/>
      <c r="FEW432" s="93"/>
      <c r="FEX432" s="93"/>
      <c r="FEY432" s="93"/>
      <c r="FEZ432" s="93"/>
      <c r="FFA432" s="93"/>
      <c r="FFB432" s="93"/>
      <c r="FFC432" s="93"/>
      <c r="FFD432" s="93"/>
      <c r="FFE432" s="93"/>
      <c r="FFF432" s="93"/>
      <c r="FFG432" s="93"/>
      <c r="FFH432" s="93"/>
      <c r="FFI432" s="93"/>
      <c r="FFJ432" s="93"/>
      <c r="FFK432" s="93"/>
      <c r="FFL432" s="93"/>
      <c r="FFM432" s="93"/>
      <c r="FFN432" s="93"/>
      <c r="FFO432" s="93"/>
      <c r="FFP432" s="93"/>
      <c r="FFQ432" s="93"/>
      <c r="FFR432" s="93"/>
      <c r="FFS432" s="93"/>
      <c r="FFT432" s="93"/>
      <c r="FFU432" s="93"/>
      <c r="FFV432" s="93"/>
      <c r="FFW432" s="93"/>
      <c r="FFX432" s="93"/>
      <c r="FFY432" s="93"/>
      <c r="FFZ432" s="93"/>
      <c r="FGA432" s="93"/>
      <c r="FGB432" s="93"/>
      <c r="FGC432" s="93"/>
      <c r="FGD432" s="93"/>
      <c r="FGE432" s="93"/>
      <c r="FGF432" s="93"/>
      <c r="FGG432" s="93"/>
      <c r="FGH432" s="93"/>
      <c r="FGI432" s="93"/>
      <c r="FGJ432" s="93"/>
      <c r="FGK432" s="93"/>
      <c r="FGL432" s="93"/>
      <c r="FGM432" s="93"/>
      <c r="FGN432" s="93"/>
      <c r="FGO432" s="93"/>
      <c r="FGP432" s="93"/>
      <c r="FGQ432" s="93"/>
      <c r="FGR432" s="93"/>
      <c r="FGS432" s="93"/>
      <c r="FGT432" s="93"/>
      <c r="FGU432" s="93"/>
      <c r="FGV432" s="93"/>
      <c r="FGW432" s="93"/>
      <c r="FGX432" s="93"/>
      <c r="FGY432" s="93"/>
      <c r="FGZ432" s="93"/>
      <c r="FHA432" s="93"/>
      <c r="FHB432" s="93"/>
      <c r="FHC432" s="93"/>
      <c r="FHD432" s="93"/>
      <c r="FHE432" s="93"/>
      <c r="FHF432" s="93"/>
      <c r="FHG432" s="93"/>
      <c r="FHH432" s="93"/>
      <c r="FHI432" s="93"/>
      <c r="FHJ432" s="93"/>
      <c r="FHK432" s="93"/>
      <c r="FHL432" s="93"/>
      <c r="FHM432" s="93"/>
      <c r="FHN432" s="93"/>
      <c r="FHO432" s="93"/>
      <c r="FHP432" s="93"/>
      <c r="FHQ432" s="93"/>
      <c r="FHR432" s="93"/>
      <c r="FHS432" s="93"/>
      <c r="FHT432" s="93"/>
      <c r="FHU432" s="93"/>
      <c r="FHV432" s="93"/>
      <c r="FHW432" s="93"/>
      <c r="FHX432" s="93"/>
      <c r="FHY432" s="93"/>
      <c r="FHZ432" s="93"/>
      <c r="FIA432" s="93"/>
      <c r="FIB432" s="93"/>
      <c r="FIC432" s="93"/>
      <c r="FID432" s="93"/>
      <c r="FIE432" s="93"/>
      <c r="FIF432" s="93"/>
      <c r="FIG432" s="93"/>
      <c r="FIH432" s="93"/>
      <c r="FII432" s="93"/>
      <c r="FIJ432" s="93"/>
      <c r="FIK432" s="93"/>
      <c r="FIL432" s="93"/>
      <c r="FIM432" s="93"/>
      <c r="FIN432" s="93"/>
      <c r="FIO432" s="93"/>
      <c r="FIP432" s="93"/>
      <c r="FIQ432" s="93"/>
      <c r="FIR432" s="93"/>
      <c r="FIS432" s="93"/>
      <c r="FIT432" s="93"/>
      <c r="FIU432" s="93"/>
      <c r="FIV432" s="93"/>
      <c r="FIW432" s="93"/>
      <c r="FIX432" s="93"/>
      <c r="FIY432" s="93"/>
      <c r="FIZ432" s="93"/>
      <c r="FJA432" s="93"/>
      <c r="FJB432" s="93"/>
      <c r="FJC432" s="93"/>
      <c r="FJD432" s="93"/>
      <c r="FJE432" s="93"/>
      <c r="FJF432" s="93"/>
      <c r="FJG432" s="93"/>
      <c r="FJH432" s="93"/>
      <c r="FJI432" s="93"/>
      <c r="FJJ432" s="93"/>
      <c r="FJK432" s="93"/>
      <c r="FJL432" s="93"/>
      <c r="FJM432" s="93"/>
      <c r="FJN432" s="93"/>
      <c r="FJO432" s="93"/>
      <c r="FJP432" s="93"/>
      <c r="FJQ432" s="93"/>
      <c r="FJR432" s="93"/>
      <c r="FJS432" s="93"/>
      <c r="FJT432" s="93"/>
      <c r="FJU432" s="93"/>
      <c r="FJV432" s="93"/>
      <c r="FJW432" s="93"/>
      <c r="FJX432" s="93"/>
      <c r="FJY432" s="93"/>
      <c r="FJZ432" s="93"/>
      <c r="FKA432" s="93"/>
      <c r="FKB432" s="93"/>
      <c r="FKC432" s="93"/>
      <c r="FKD432" s="93"/>
      <c r="FKE432" s="93"/>
      <c r="FKF432" s="93"/>
      <c r="FKG432" s="93"/>
      <c r="FKH432" s="93"/>
      <c r="FKI432" s="93"/>
      <c r="FKJ432" s="93"/>
      <c r="FKK432" s="93"/>
      <c r="FKL432" s="93"/>
      <c r="FKM432" s="93"/>
      <c r="FKN432" s="93"/>
      <c r="FKO432" s="93"/>
      <c r="FKP432" s="93"/>
      <c r="FKQ432" s="93"/>
      <c r="FKR432" s="93"/>
      <c r="FKS432" s="93"/>
      <c r="FKT432" s="93"/>
      <c r="FKU432" s="93"/>
      <c r="FKV432" s="93"/>
      <c r="FKW432" s="93"/>
      <c r="FKX432" s="93"/>
      <c r="FKY432" s="93"/>
      <c r="FKZ432" s="93"/>
      <c r="FLA432" s="93"/>
      <c r="FLB432" s="93"/>
      <c r="FLC432" s="93"/>
      <c r="FLD432" s="93"/>
      <c r="FLE432" s="93"/>
      <c r="FLF432" s="93"/>
      <c r="FLG432" s="93"/>
      <c r="FLH432" s="93"/>
      <c r="FLI432" s="93"/>
      <c r="FLJ432" s="93"/>
      <c r="FLK432" s="93"/>
      <c r="FLL432" s="93"/>
      <c r="FLM432" s="93"/>
      <c r="FLN432" s="93"/>
      <c r="FLO432" s="93"/>
      <c r="FLP432" s="93"/>
      <c r="FLQ432" s="93"/>
      <c r="FLR432" s="93"/>
      <c r="FLS432" s="93"/>
      <c r="FLT432" s="93"/>
      <c r="FLU432" s="93"/>
      <c r="FLV432" s="93"/>
      <c r="FLW432" s="93"/>
      <c r="FLX432" s="93"/>
      <c r="FLY432" s="93"/>
      <c r="FLZ432" s="93"/>
      <c r="FMA432" s="93"/>
      <c r="FMB432" s="93"/>
      <c r="FMC432" s="93"/>
      <c r="FMD432" s="93"/>
      <c r="FME432" s="93"/>
      <c r="FMF432" s="93"/>
      <c r="FMG432" s="93"/>
      <c r="FMH432" s="93"/>
      <c r="FMI432" s="93"/>
      <c r="FMJ432" s="93"/>
      <c r="FMK432" s="93"/>
      <c r="FML432" s="93"/>
      <c r="FMM432" s="93"/>
      <c r="FMN432" s="93"/>
      <c r="FMO432" s="93"/>
      <c r="FMP432" s="93"/>
      <c r="FMQ432" s="93"/>
      <c r="FMR432" s="93"/>
      <c r="FMS432" s="93"/>
      <c r="FMT432" s="93"/>
      <c r="FMU432" s="93"/>
      <c r="FMV432" s="93"/>
      <c r="FMW432" s="93"/>
      <c r="FMX432" s="93"/>
      <c r="FMY432" s="93"/>
      <c r="FMZ432" s="93"/>
      <c r="FNA432" s="93"/>
      <c r="FNB432" s="93"/>
      <c r="FNC432" s="93"/>
      <c r="FND432" s="93"/>
      <c r="FNE432" s="93"/>
      <c r="FNF432" s="93"/>
      <c r="FNG432" s="93"/>
      <c r="FNH432" s="93"/>
      <c r="FNI432" s="93"/>
      <c r="FNJ432" s="93"/>
      <c r="FNK432" s="93"/>
      <c r="FNL432" s="93"/>
      <c r="FNM432" s="93"/>
      <c r="FNN432" s="93"/>
      <c r="FNO432" s="93"/>
      <c r="FNP432" s="93"/>
      <c r="FNQ432" s="93"/>
      <c r="FNR432" s="93"/>
      <c r="FNS432" s="93"/>
      <c r="FNT432" s="93"/>
      <c r="FNU432" s="93"/>
      <c r="FNV432" s="93"/>
      <c r="FNW432" s="93"/>
      <c r="FNX432" s="93"/>
      <c r="FNY432" s="93"/>
      <c r="FNZ432" s="93"/>
      <c r="FOA432" s="93"/>
      <c r="FOB432" s="93"/>
      <c r="FOC432" s="93"/>
      <c r="FOD432" s="93"/>
      <c r="FOE432" s="93"/>
      <c r="FOF432" s="93"/>
      <c r="FOG432" s="93"/>
      <c r="FOH432" s="93"/>
      <c r="FOI432" s="93"/>
      <c r="FOJ432" s="93"/>
      <c r="FOK432" s="93"/>
      <c r="FOL432" s="93"/>
      <c r="FOM432" s="93"/>
      <c r="FON432" s="93"/>
      <c r="FOO432" s="93"/>
      <c r="FOP432" s="93"/>
      <c r="FOQ432" s="93"/>
      <c r="FOR432" s="93"/>
      <c r="FOS432" s="93"/>
      <c r="FOT432" s="93"/>
      <c r="FOU432" s="93"/>
      <c r="FOV432" s="93"/>
      <c r="FOW432" s="93"/>
      <c r="FOX432" s="93"/>
      <c r="FOY432" s="93"/>
      <c r="FOZ432" s="93"/>
      <c r="FPA432" s="93"/>
      <c r="FPB432" s="93"/>
      <c r="FPC432" s="93"/>
      <c r="FPD432" s="93"/>
      <c r="FPE432" s="93"/>
      <c r="FPF432" s="93"/>
      <c r="FPG432" s="93"/>
      <c r="FPH432" s="93"/>
      <c r="FPI432" s="93"/>
      <c r="FPJ432" s="93"/>
      <c r="FPK432" s="93"/>
      <c r="FPL432" s="93"/>
      <c r="FPM432" s="93"/>
      <c r="FPN432" s="93"/>
      <c r="FPO432" s="93"/>
      <c r="FPP432" s="93"/>
      <c r="FPQ432" s="93"/>
      <c r="FPR432" s="93"/>
      <c r="FPS432" s="93"/>
      <c r="FPT432" s="93"/>
      <c r="FPU432" s="93"/>
      <c r="FPV432" s="93"/>
      <c r="FPW432" s="93"/>
      <c r="FPX432" s="93"/>
      <c r="FPY432" s="93"/>
      <c r="FPZ432" s="93"/>
      <c r="FQA432" s="93"/>
      <c r="FQB432" s="93"/>
      <c r="FQC432" s="93"/>
      <c r="FQD432" s="93"/>
      <c r="FQE432" s="93"/>
      <c r="FQF432" s="93"/>
      <c r="FQG432" s="93"/>
      <c r="FQH432" s="93"/>
      <c r="FQI432" s="93"/>
      <c r="FQJ432" s="93"/>
      <c r="FQK432" s="93"/>
      <c r="FQL432" s="93"/>
      <c r="FQM432" s="93"/>
      <c r="FQN432" s="93"/>
      <c r="FQO432" s="93"/>
      <c r="FQP432" s="93"/>
      <c r="FQQ432" s="93"/>
      <c r="FQR432" s="93"/>
      <c r="FQS432" s="93"/>
      <c r="FQT432" s="93"/>
      <c r="FQU432" s="93"/>
      <c r="FQV432" s="93"/>
      <c r="FQW432" s="93"/>
      <c r="FQX432" s="93"/>
      <c r="FQY432" s="93"/>
      <c r="FQZ432" s="93"/>
      <c r="FRA432" s="93"/>
      <c r="FRB432" s="93"/>
      <c r="FRC432" s="93"/>
      <c r="FRD432" s="93"/>
      <c r="FRE432" s="93"/>
      <c r="FRF432" s="93"/>
      <c r="FRG432" s="93"/>
      <c r="FRH432" s="93"/>
      <c r="FRI432" s="93"/>
      <c r="FRJ432" s="93"/>
      <c r="FRK432" s="93"/>
      <c r="FRL432" s="93"/>
      <c r="FRM432" s="93"/>
      <c r="FRN432" s="93"/>
      <c r="FRO432" s="93"/>
      <c r="FRP432" s="93"/>
      <c r="FRQ432" s="93"/>
      <c r="FRR432" s="93"/>
      <c r="FRS432" s="93"/>
      <c r="FRT432" s="93"/>
      <c r="FRU432" s="93"/>
      <c r="FRV432" s="93"/>
      <c r="FRW432" s="93"/>
      <c r="FRX432" s="93"/>
      <c r="FRY432" s="93"/>
      <c r="FRZ432" s="93"/>
      <c r="FSA432" s="93"/>
      <c r="FSB432" s="93"/>
      <c r="FSC432" s="93"/>
      <c r="FSD432" s="93"/>
      <c r="FSE432" s="93"/>
      <c r="FSF432" s="93"/>
      <c r="FSG432" s="93"/>
      <c r="FSH432" s="93"/>
      <c r="FSI432" s="93"/>
      <c r="FSJ432" s="93"/>
      <c r="FSK432" s="93"/>
      <c r="FSL432" s="93"/>
      <c r="FSM432" s="93"/>
      <c r="FSN432" s="93"/>
      <c r="FSO432" s="93"/>
      <c r="FSP432" s="93"/>
      <c r="FSQ432" s="93"/>
      <c r="FSR432" s="93"/>
      <c r="FSS432" s="93"/>
      <c r="FST432" s="93"/>
      <c r="FSU432" s="93"/>
      <c r="FSV432" s="93"/>
      <c r="FSW432" s="93"/>
      <c r="FSX432" s="93"/>
      <c r="FSY432" s="93"/>
      <c r="FSZ432" s="93"/>
      <c r="FTA432" s="93"/>
      <c r="FTB432" s="93"/>
      <c r="FTC432" s="93"/>
      <c r="FTD432" s="93"/>
      <c r="FTE432" s="93"/>
      <c r="FTF432" s="93"/>
      <c r="FTG432" s="93"/>
      <c r="FTH432" s="93"/>
      <c r="FTI432" s="93"/>
      <c r="FTJ432" s="93"/>
      <c r="FTK432" s="93"/>
      <c r="FTL432" s="93"/>
      <c r="FTM432" s="93"/>
      <c r="FTN432" s="93"/>
      <c r="FTO432" s="93"/>
      <c r="FTP432" s="93"/>
      <c r="FTQ432" s="93"/>
      <c r="FTR432" s="93"/>
      <c r="FTS432" s="93"/>
      <c r="FTT432" s="93"/>
      <c r="FTU432" s="93"/>
      <c r="FTV432" s="93"/>
      <c r="FTW432" s="93"/>
      <c r="FTX432" s="93"/>
      <c r="FTY432" s="93"/>
      <c r="FTZ432" s="93"/>
      <c r="FUA432" s="93"/>
      <c r="FUB432" s="93"/>
      <c r="FUC432" s="93"/>
      <c r="FUD432" s="93"/>
      <c r="FUE432" s="93"/>
      <c r="FUF432" s="93"/>
      <c r="FUG432" s="93"/>
      <c r="FUH432" s="93"/>
      <c r="FUI432" s="93"/>
      <c r="FUJ432" s="93"/>
      <c r="FUK432" s="93"/>
      <c r="FUL432" s="93"/>
      <c r="FUM432" s="93"/>
      <c r="FUN432" s="93"/>
      <c r="FUO432" s="93"/>
      <c r="FUP432" s="93"/>
      <c r="FUQ432" s="93"/>
      <c r="FUR432" s="93"/>
      <c r="FUS432" s="93"/>
      <c r="FUT432" s="93"/>
      <c r="FUU432" s="93"/>
      <c r="FUV432" s="93"/>
      <c r="FUW432" s="93"/>
      <c r="FUX432" s="93"/>
      <c r="FUY432" s="93"/>
      <c r="FUZ432" s="93"/>
      <c r="FVA432" s="93"/>
      <c r="FVB432" s="93"/>
      <c r="FVC432" s="93"/>
      <c r="FVD432" s="93"/>
      <c r="FVE432" s="93"/>
      <c r="FVF432" s="93"/>
      <c r="FVG432" s="93"/>
      <c r="FVH432" s="93"/>
      <c r="FVI432" s="93"/>
      <c r="FVJ432" s="93"/>
      <c r="FVK432" s="93"/>
      <c r="FVL432" s="93"/>
      <c r="FVM432" s="93"/>
      <c r="FVN432" s="93"/>
      <c r="FVO432" s="93"/>
      <c r="FVP432" s="93"/>
      <c r="FVQ432" s="93"/>
      <c r="FVR432" s="93"/>
      <c r="FVS432" s="93"/>
      <c r="FVT432" s="93"/>
      <c r="FVU432" s="93"/>
      <c r="FVV432" s="93"/>
      <c r="FVW432" s="93"/>
      <c r="FVX432" s="93"/>
      <c r="FVY432" s="93"/>
      <c r="FVZ432" s="93"/>
      <c r="FWA432" s="93"/>
      <c r="FWB432" s="93"/>
      <c r="FWC432" s="93"/>
      <c r="FWD432" s="93"/>
      <c r="FWE432" s="93"/>
      <c r="FWF432" s="93"/>
      <c r="FWG432" s="93"/>
      <c r="FWH432" s="93"/>
      <c r="FWI432" s="93"/>
      <c r="FWJ432" s="93"/>
      <c r="FWK432" s="93"/>
      <c r="FWL432" s="93"/>
      <c r="FWM432" s="93"/>
      <c r="FWN432" s="93"/>
      <c r="FWO432" s="93"/>
      <c r="FWP432" s="93"/>
      <c r="FWQ432" s="93"/>
      <c r="FWR432" s="93"/>
      <c r="FWS432" s="93"/>
      <c r="FWT432" s="93"/>
      <c r="FWU432" s="93"/>
      <c r="FWV432" s="93"/>
      <c r="FWW432" s="93"/>
      <c r="FWX432" s="93"/>
      <c r="FWY432" s="93"/>
      <c r="FWZ432" s="93"/>
      <c r="FXA432" s="93"/>
      <c r="FXB432" s="93"/>
      <c r="FXC432" s="93"/>
      <c r="FXD432" s="93"/>
      <c r="FXE432" s="93"/>
      <c r="FXF432" s="93"/>
      <c r="FXG432" s="93"/>
      <c r="FXH432" s="93"/>
      <c r="FXI432" s="93"/>
      <c r="FXJ432" s="93"/>
      <c r="FXK432" s="93"/>
      <c r="FXL432" s="93"/>
      <c r="FXM432" s="93"/>
      <c r="FXN432" s="93"/>
      <c r="FXO432" s="93"/>
      <c r="FXP432" s="93"/>
      <c r="FXQ432" s="93"/>
      <c r="FXR432" s="93"/>
      <c r="FXS432" s="93"/>
      <c r="FXT432" s="93"/>
      <c r="FXU432" s="93"/>
      <c r="FXV432" s="93"/>
      <c r="FXW432" s="93"/>
      <c r="FXX432" s="93"/>
      <c r="FXY432" s="93"/>
      <c r="FXZ432" s="93"/>
      <c r="FYA432" s="93"/>
      <c r="FYB432" s="93"/>
      <c r="FYC432" s="93"/>
      <c r="FYD432" s="93"/>
      <c r="FYE432" s="93"/>
      <c r="FYF432" s="93"/>
      <c r="FYG432" s="93"/>
      <c r="FYH432" s="93"/>
      <c r="FYI432" s="93"/>
      <c r="FYJ432" s="93"/>
      <c r="FYK432" s="93"/>
      <c r="FYL432" s="93"/>
      <c r="FYM432" s="93"/>
      <c r="FYN432" s="93"/>
      <c r="FYO432" s="93"/>
      <c r="FYP432" s="93"/>
      <c r="FYQ432" s="93"/>
      <c r="FYR432" s="93"/>
      <c r="FYS432" s="93"/>
      <c r="FYT432" s="93"/>
      <c r="FYU432" s="93"/>
      <c r="FYV432" s="93"/>
      <c r="FYW432" s="93"/>
      <c r="FYX432" s="93"/>
      <c r="FYY432" s="93"/>
      <c r="FYZ432" s="93"/>
      <c r="FZA432" s="93"/>
      <c r="FZB432" s="93"/>
      <c r="FZC432" s="93"/>
      <c r="FZD432" s="93"/>
      <c r="FZE432" s="93"/>
      <c r="FZF432" s="93"/>
      <c r="FZG432" s="93"/>
      <c r="FZH432" s="93"/>
      <c r="FZI432" s="93"/>
      <c r="FZJ432" s="93"/>
      <c r="FZK432" s="93"/>
      <c r="FZL432" s="93"/>
      <c r="FZM432" s="93"/>
      <c r="FZN432" s="93"/>
      <c r="FZO432" s="93"/>
      <c r="FZP432" s="93"/>
      <c r="FZQ432" s="93"/>
      <c r="FZR432" s="93"/>
      <c r="FZS432" s="93"/>
      <c r="FZT432" s="93"/>
      <c r="FZU432" s="93"/>
      <c r="FZV432" s="93"/>
      <c r="FZW432" s="93"/>
      <c r="FZX432" s="93"/>
      <c r="FZY432" s="93"/>
      <c r="FZZ432" s="93"/>
      <c r="GAA432" s="93"/>
      <c r="GAB432" s="93"/>
      <c r="GAC432" s="93"/>
      <c r="GAD432" s="93"/>
      <c r="GAE432" s="93"/>
      <c r="GAF432" s="93"/>
      <c r="GAG432" s="93"/>
      <c r="GAH432" s="93"/>
      <c r="GAI432" s="93"/>
      <c r="GAJ432" s="93"/>
      <c r="GAK432" s="93"/>
      <c r="GAL432" s="93"/>
      <c r="GAM432" s="93"/>
      <c r="GAN432" s="93"/>
      <c r="GAO432" s="93"/>
      <c r="GAP432" s="93"/>
      <c r="GAQ432" s="93"/>
      <c r="GAR432" s="93"/>
      <c r="GAS432" s="93"/>
      <c r="GAT432" s="93"/>
      <c r="GAU432" s="93"/>
      <c r="GAV432" s="93"/>
      <c r="GAW432" s="93"/>
      <c r="GAX432" s="93"/>
      <c r="GAY432" s="93"/>
      <c r="GAZ432" s="93"/>
      <c r="GBA432" s="93"/>
      <c r="GBB432" s="93"/>
      <c r="GBC432" s="93"/>
      <c r="GBD432" s="93"/>
      <c r="GBE432" s="93"/>
      <c r="GBF432" s="93"/>
      <c r="GBG432" s="93"/>
      <c r="GBH432" s="93"/>
      <c r="GBI432" s="93"/>
      <c r="GBJ432" s="93"/>
      <c r="GBK432" s="93"/>
      <c r="GBL432" s="93"/>
      <c r="GBM432" s="93"/>
      <c r="GBN432" s="93"/>
      <c r="GBO432" s="93"/>
      <c r="GBP432" s="93"/>
      <c r="GBQ432" s="93"/>
      <c r="GBR432" s="93"/>
      <c r="GBS432" s="93"/>
      <c r="GBT432" s="93"/>
      <c r="GBU432" s="93"/>
      <c r="GBV432" s="93"/>
      <c r="GBW432" s="93"/>
      <c r="GBX432" s="93"/>
      <c r="GBY432" s="93"/>
      <c r="GBZ432" s="93"/>
      <c r="GCA432" s="93"/>
      <c r="GCB432" s="93"/>
      <c r="GCC432" s="93"/>
      <c r="GCD432" s="93"/>
      <c r="GCE432" s="93"/>
      <c r="GCF432" s="93"/>
      <c r="GCG432" s="93"/>
      <c r="GCH432" s="93"/>
      <c r="GCI432" s="93"/>
      <c r="GCJ432" s="93"/>
      <c r="GCK432" s="93"/>
      <c r="GCL432" s="93"/>
      <c r="GCM432" s="93"/>
      <c r="GCN432" s="93"/>
      <c r="GCO432" s="93"/>
      <c r="GCP432" s="93"/>
      <c r="GCQ432" s="93"/>
      <c r="GCR432" s="93"/>
      <c r="GCS432" s="93"/>
      <c r="GCT432" s="93"/>
      <c r="GCU432" s="93"/>
      <c r="GCV432" s="93"/>
      <c r="GCW432" s="93"/>
      <c r="GCX432" s="93"/>
      <c r="GCY432" s="93"/>
      <c r="GCZ432" s="93"/>
      <c r="GDA432" s="93"/>
      <c r="GDB432" s="93"/>
      <c r="GDC432" s="93"/>
      <c r="GDD432" s="93"/>
      <c r="GDE432" s="93"/>
      <c r="GDF432" s="93"/>
      <c r="GDG432" s="93"/>
      <c r="GDH432" s="93"/>
      <c r="GDI432" s="93"/>
      <c r="GDJ432" s="93"/>
      <c r="GDK432" s="93"/>
      <c r="GDL432" s="93"/>
      <c r="GDM432" s="93"/>
      <c r="GDN432" s="93"/>
      <c r="GDO432" s="93"/>
      <c r="GDP432" s="93"/>
      <c r="GDQ432" s="93"/>
      <c r="GDR432" s="93"/>
      <c r="GDS432" s="93"/>
      <c r="GDT432" s="93"/>
      <c r="GDU432" s="93"/>
      <c r="GDV432" s="93"/>
      <c r="GDW432" s="93"/>
      <c r="GDX432" s="93"/>
      <c r="GDY432" s="93"/>
      <c r="GDZ432" s="93"/>
      <c r="GEA432" s="93"/>
      <c r="GEB432" s="93"/>
      <c r="GEC432" s="93"/>
      <c r="GED432" s="93"/>
      <c r="GEE432" s="93"/>
      <c r="GEF432" s="93"/>
      <c r="GEG432" s="93"/>
      <c r="GEH432" s="93"/>
      <c r="GEI432" s="93"/>
      <c r="GEJ432" s="93"/>
      <c r="GEK432" s="93"/>
      <c r="GEL432" s="93"/>
      <c r="GEM432" s="93"/>
      <c r="GEN432" s="93"/>
      <c r="GEO432" s="93"/>
      <c r="GEP432" s="93"/>
      <c r="GEQ432" s="93"/>
      <c r="GER432" s="93"/>
      <c r="GES432" s="93"/>
      <c r="GET432" s="93"/>
      <c r="GEU432" s="93"/>
      <c r="GEV432" s="93"/>
      <c r="GEW432" s="93"/>
      <c r="GEX432" s="93"/>
      <c r="GEY432" s="93"/>
      <c r="GEZ432" s="93"/>
      <c r="GFA432" s="93"/>
      <c r="GFB432" s="93"/>
      <c r="GFC432" s="93"/>
      <c r="GFD432" s="93"/>
      <c r="GFE432" s="93"/>
      <c r="GFF432" s="93"/>
      <c r="GFG432" s="93"/>
      <c r="GFH432" s="93"/>
      <c r="GFI432" s="93"/>
      <c r="GFJ432" s="93"/>
      <c r="GFK432" s="93"/>
      <c r="GFL432" s="93"/>
      <c r="GFM432" s="93"/>
      <c r="GFN432" s="93"/>
      <c r="GFO432" s="93"/>
      <c r="GFP432" s="93"/>
      <c r="GFQ432" s="93"/>
      <c r="GFR432" s="93"/>
      <c r="GFS432" s="93"/>
      <c r="GFT432" s="93"/>
      <c r="GFU432" s="93"/>
      <c r="GFV432" s="93"/>
      <c r="GFW432" s="93"/>
      <c r="GFX432" s="93"/>
      <c r="GFY432" s="93"/>
      <c r="GFZ432" s="93"/>
      <c r="GGA432" s="93"/>
      <c r="GGB432" s="93"/>
      <c r="GGC432" s="93"/>
      <c r="GGD432" s="93"/>
      <c r="GGE432" s="93"/>
      <c r="GGF432" s="93"/>
      <c r="GGG432" s="93"/>
      <c r="GGH432" s="93"/>
      <c r="GGI432" s="93"/>
      <c r="GGJ432" s="93"/>
      <c r="GGK432" s="93"/>
      <c r="GGL432" s="93"/>
      <c r="GGM432" s="93"/>
      <c r="GGN432" s="93"/>
      <c r="GGO432" s="93"/>
      <c r="GGP432" s="93"/>
      <c r="GGQ432" s="93"/>
      <c r="GGR432" s="93"/>
      <c r="GGS432" s="93"/>
      <c r="GGT432" s="93"/>
      <c r="GGU432" s="93"/>
      <c r="GGV432" s="93"/>
      <c r="GGW432" s="93"/>
      <c r="GGX432" s="93"/>
      <c r="GGY432" s="93"/>
      <c r="GGZ432" s="93"/>
      <c r="GHA432" s="93"/>
      <c r="GHB432" s="93"/>
      <c r="GHC432" s="93"/>
      <c r="GHD432" s="93"/>
      <c r="GHE432" s="93"/>
      <c r="GHF432" s="93"/>
      <c r="GHG432" s="93"/>
      <c r="GHH432" s="93"/>
      <c r="GHI432" s="93"/>
      <c r="GHJ432" s="93"/>
      <c r="GHK432" s="93"/>
      <c r="GHL432" s="93"/>
      <c r="GHM432" s="93"/>
      <c r="GHN432" s="93"/>
      <c r="GHO432" s="93"/>
      <c r="GHP432" s="93"/>
      <c r="GHQ432" s="93"/>
      <c r="GHR432" s="93"/>
      <c r="GHS432" s="93"/>
      <c r="GHT432" s="93"/>
      <c r="GHU432" s="93"/>
      <c r="GHV432" s="93"/>
      <c r="GHW432" s="93"/>
      <c r="GHX432" s="93"/>
      <c r="GHY432" s="93"/>
      <c r="GHZ432" s="93"/>
      <c r="GIA432" s="93"/>
      <c r="GIB432" s="93"/>
      <c r="GIC432" s="93"/>
      <c r="GID432" s="93"/>
      <c r="GIE432" s="93"/>
      <c r="GIF432" s="93"/>
      <c r="GIG432" s="93"/>
      <c r="GIH432" s="93"/>
      <c r="GII432" s="93"/>
      <c r="GIJ432" s="93"/>
      <c r="GIK432" s="93"/>
      <c r="GIL432" s="93"/>
      <c r="GIM432" s="93"/>
      <c r="GIN432" s="93"/>
      <c r="GIO432" s="93"/>
      <c r="GIP432" s="93"/>
      <c r="GIQ432" s="93"/>
      <c r="GIR432" s="93"/>
      <c r="GIS432" s="93"/>
      <c r="GIT432" s="93"/>
      <c r="GIU432" s="93"/>
      <c r="GIV432" s="93"/>
      <c r="GIW432" s="93"/>
      <c r="GIX432" s="93"/>
      <c r="GIY432" s="93"/>
      <c r="GIZ432" s="93"/>
      <c r="GJA432" s="93"/>
      <c r="GJB432" s="93"/>
      <c r="GJC432" s="93"/>
      <c r="GJD432" s="93"/>
      <c r="GJE432" s="93"/>
      <c r="GJF432" s="93"/>
      <c r="GJG432" s="93"/>
      <c r="GJH432" s="93"/>
      <c r="GJI432" s="93"/>
      <c r="GJJ432" s="93"/>
      <c r="GJK432" s="93"/>
      <c r="GJL432" s="93"/>
      <c r="GJM432" s="93"/>
      <c r="GJN432" s="93"/>
      <c r="GJO432" s="93"/>
      <c r="GJP432" s="93"/>
      <c r="GJQ432" s="93"/>
      <c r="GJR432" s="93"/>
      <c r="GJS432" s="93"/>
      <c r="GJT432" s="93"/>
      <c r="GJU432" s="93"/>
      <c r="GJV432" s="93"/>
      <c r="GJW432" s="93"/>
      <c r="GJX432" s="93"/>
      <c r="GJY432" s="93"/>
      <c r="GJZ432" s="93"/>
      <c r="GKA432" s="93"/>
      <c r="GKB432" s="93"/>
      <c r="GKC432" s="93"/>
      <c r="GKD432" s="93"/>
      <c r="GKE432" s="93"/>
      <c r="GKF432" s="93"/>
      <c r="GKG432" s="93"/>
      <c r="GKH432" s="93"/>
      <c r="GKI432" s="93"/>
      <c r="GKJ432" s="93"/>
      <c r="GKK432" s="93"/>
      <c r="GKL432" s="93"/>
      <c r="GKM432" s="93"/>
      <c r="GKN432" s="93"/>
      <c r="GKO432" s="93"/>
      <c r="GKP432" s="93"/>
      <c r="GKQ432" s="93"/>
      <c r="GKR432" s="93"/>
      <c r="GKS432" s="93"/>
      <c r="GKT432" s="93"/>
      <c r="GKU432" s="93"/>
      <c r="GKV432" s="93"/>
      <c r="GKW432" s="93"/>
      <c r="GKX432" s="93"/>
      <c r="GKY432" s="93"/>
      <c r="GKZ432" s="93"/>
      <c r="GLA432" s="93"/>
      <c r="GLB432" s="93"/>
      <c r="GLC432" s="93"/>
      <c r="GLD432" s="93"/>
      <c r="GLE432" s="93"/>
      <c r="GLF432" s="93"/>
      <c r="GLG432" s="93"/>
      <c r="GLH432" s="93"/>
      <c r="GLI432" s="93"/>
      <c r="GLJ432" s="93"/>
      <c r="GLK432" s="93"/>
      <c r="GLL432" s="93"/>
      <c r="GLM432" s="93"/>
      <c r="GLN432" s="93"/>
      <c r="GLO432" s="93"/>
      <c r="GLP432" s="93"/>
      <c r="GLQ432" s="93"/>
      <c r="GLR432" s="93"/>
      <c r="GLS432" s="93"/>
      <c r="GLT432" s="93"/>
      <c r="GLU432" s="93"/>
      <c r="GLV432" s="93"/>
      <c r="GLW432" s="93"/>
      <c r="GLX432" s="93"/>
      <c r="GLY432" s="93"/>
      <c r="GLZ432" s="93"/>
      <c r="GMA432" s="93"/>
      <c r="GMB432" s="93"/>
      <c r="GMC432" s="93"/>
      <c r="GMD432" s="93"/>
      <c r="GME432" s="93"/>
      <c r="GMF432" s="93"/>
      <c r="GMG432" s="93"/>
      <c r="GMH432" s="93"/>
      <c r="GMI432" s="93"/>
      <c r="GMJ432" s="93"/>
      <c r="GMK432" s="93"/>
      <c r="GML432" s="93"/>
      <c r="GMM432" s="93"/>
      <c r="GMN432" s="93"/>
      <c r="GMO432" s="93"/>
      <c r="GMP432" s="93"/>
      <c r="GMQ432" s="93"/>
      <c r="GMR432" s="93"/>
      <c r="GMS432" s="93"/>
      <c r="GMT432" s="93"/>
      <c r="GMU432" s="93"/>
      <c r="GMV432" s="93"/>
      <c r="GMW432" s="93"/>
      <c r="GMX432" s="93"/>
      <c r="GMY432" s="93"/>
      <c r="GMZ432" s="93"/>
      <c r="GNA432" s="93"/>
      <c r="GNB432" s="93"/>
      <c r="GNC432" s="93"/>
      <c r="GND432" s="93"/>
      <c r="GNE432" s="93"/>
      <c r="GNF432" s="93"/>
      <c r="GNG432" s="93"/>
      <c r="GNH432" s="93"/>
      <c r="GNI432" s="93"/>
      <c r="GNJ432" s="93"/>
      <c r="GNK432" s="93"/>
      <c r="GNL432" s="93"/>
      <c r="GNM432" s="93"/>
      <c r="GNN432" s="93"/>
      <c r="GNO432" s="93"/>
      <c r="GNP432" s="93"/>
      <c r="GNQ432" s="93"/>
      <c r="GNR432" s="93"/>
      <c r="GNS432" s="93"/>
      <c r="GNT432" s="93"/>
      <c r="GNU432" s="93"/>
      <c r="GNV432" s="93"/>
      <c r="GNW432" s="93"/>
      <c r="GNX432" s="93"/>
      <c r="GNY432" s="93"/>
      <c r="GNZ432" s="93"/>
      <c r="GOA432" s="93"/>
      <c r="GOB432" s="93"/>
      <c r="GOC432" s="93"/>
      <c r="GOD432" s="93"/>
      <c r="GOE432" s="93"/>
      <c r="GOF432" s="93"/>
      <c r="GOG432" s="93"/>
      <c r="GOH432" s="93"/>
      <c r="GOI432" s="93"/>
      <c r="GOJ432" s="93"/>
      <c r="GOK432" s="93"/>
      <c r="GOL432" s="93"/>
      <c r="GOM432" s="93"/>
      <c r="GON432" s="93"/>
      <c r="GOO432" s="93"/>
      <c r="GOP432" s="93"/>
      <c r="GOQ432" s="93"/>
      <c r="GOR432" s="93"/>
      <c r="GOS432" s="93"/>
      <c r="GOT432" s="93"/>
      <c r="GOU432" s="93"/>
      <c r="GOV432" s="93"/>
      <c r="GOW432" s="93"/>
      <c r="GOX432" s="93"/>
      <c r="GOY432" s="93"/>
      <c r="GOZ432" s="93"/>
      <c r="GPA432" s="93"/>
      <c r="GPB432" s="93"/>
      <c r="GPC432" s="93"/>
      <c r="GPD432" s="93"/>
      <c r="GPE432" s="93"/>
      <c r="GPF432" s="93"/>
      <c r="GPG432" s="93"/>
      <c r="GPH432" s="93"/>
      <c r="GPI432" s="93"/>
      <c r="GPJ432" s="93"/>
      <c r="GPK432" s="93"/>
      <c r="GPL432" s="93"/>
      <c r="GPM432" s="93"/>
      <c r="GPN432" s="93"/>
      <c r="GPO432" s="93"/>
      <c r="GPP432" s="93"/>
      <c r="GPQ432" s="93"/>
      <c r="GPR432" s="93"/>
      <c r="GPS432" s="93"/>
      <c r="GPT432" s="93"/>
      <c r="GPU432" s="93"/>
      <c r="GPV432" s="93"/>
      <c r="GPW432" s="93"/>
      <c r="GPX432" s="93"/>
      <c r="GPY432" s="93"/>
      <c r="GPZ432" s="93"/>
      <c r="GQA432" s="93"/>
      <c r="GQB432" s="93"/>
      <c r="GQC432" s="93"/>
      <c r="GQD432" s="93"/>
      <c r="GQE432" s="93"/>
      <c r="GQF432" s="93"/>
      <c r="GQG432" s="93"/>
      <c r="GQH432" s="93"/>
      <c r="GQI432" s="93"/>
      <c r="GQJ432" s="93"/>
      <c r="GQK432" s="93"/>
      <c r="GQL432" s="93"/>
      <c r="GQM432" s="93"/>
      <c r="GQN432" s="93"/>
      <c r="GQO432" s="93"/>
      <c r="GQP432" s="93"/>
      <c r="GQQ432" s="93"/>
      <c r="GQR432" s="93"/>
      <c r="GQS432" s="93"/>
      <c r="GQT432" s="93"/>
      <c r="GQU432" s="93"/>
      <c r="GQV432" s="93"/>
      <c r="GQW432" s="93"/>
      <c r="GQX432" s="93"/>
      <c r="GQY432" s="93"/>
      <c r="GQZ432" s="93"/>
      <c r="GRA432" s="93"/>
      <c r="GRB432" s="93"/>
      <c r="GRC432" s="93"/>
      <c r="GRD432" s="93"/>
      <c r="GRE432" s="93"/>
      <c r="GRF432" s="93"/>
      <c r="GRG432" s="93"/>
      <c r="GRH432" s="93"/>
      <c r="GRI432" s="93"/>
      <c r="GRJ432" s="93"/>
      <c r="GRK432" s="93"/>
      <c r="GRL432" s="93"/>
      <c r="GRM432" s="93"/>
      <c r="GRN432" s="93"/>
      <c r="GRO432" s="93"/>
      <c r="GRP432" s="93"/>
      <c r="GRQ432" s="93"/>
      <c r="GRR432" s="93"/>
      <c r="GRS432" s="93"/>
      <c r="GRT432" s="93"/>
      <c r="GRU432" s="93"/>
      <c r="GRV432" s="93"/>
      <c r="GRW432" s="93"/>
      <c r="GRX432" s="93"/>
      <c r="GRY432" s="93"/>
      <c r="GRZ432" s="93"/>
      <c r="GSA432" s="93"/>
      <c r="GSB432" s="93"/>
      <c r="GSC432" s="93"/>
      <c r="GSD432" s="93"/>
      <c r="GSE432" s="93"/>
      <c r="GSF432" s="93"/>
      <c r="GSG432" s="93"/>
      <c r="GSH432" s="93"/>
      <c r="GSI432" s="93"/>
      <c r="GSJ432" s="93"/>
      <c r="GSK432" s="93"/>
      <c r="GSL432" s="93"/>
      <c r="GSM432" s="93"/>
      <c r="GSN432" s="93"/>
      <c r="GSO432" s="93"/>
      <c r="GSP432" s="93"/>
      <c r="GSQ432" s="93"/>
      <c r="GSR432" s="93"/>
      <c r="GSS432" s="93"/>
      <c r="GST432" s="93"/>
      <c r="GSU432" s="93"/>
      <c r="GSV432" s="93"/>
      <c r="GSW432" s="93"/>
      <c r="GSX432" s="93"/>
      <c r="GSY432" s="93"/>
      <c r="GSZ432" s="93"/>
      <c r="GTA432" s="93"/>
      <c r="GTB432" s="93"/>
      <c r="GTC432" s="93"/>
      <c r="GTD432" s="93"/>
      <c r="GTE432" s="93"/>
      <c r="GTF432" s="93"/>
      <c r="GTG432" s="93"/>
      <c r="GTH432" s="93"/>
      <c r="GTI432" s="93"/>
      <c r="GTJ432" s="93"/>
      <c r="GTK432" s="93"/>
      <c r="GTL432" s="93"/>
      <c r="GTM432" s="93"/>
      <c r="GTN432" s="93"/>
      <c r="GTO432" s="93"/>
      <c r="GTP432" s="93"/>
      <c r="GTQ432" s="93"/>
      <c r="GTR432" s="93"/>
      <c r="GTS432" s="93"/>
      <c r="GTT432" s="93"/>
      <c r="GTU432" s="93"/>
      <c r="GTV432" s="93"/>
      <c r="GTW432" s="93"/>
      <c r="GTX432" s="93"/>
      <c r="GTY432" s="93"/>
      <c r="GTZ432" s="93"/>
      <c r="GUA432" s="93"/>
      <c r="GUB432" s="93"/>
      <c r="GUC432" s="93"/>
      <c r="GUD432" s="93"/>
      <c r="GUE432" s="93"/>
      <c r="GUF432" s="93"/>
      <c r="GUG432" s="93"/>
      <c r="GUH432" s="93"/>
      <c r="GUI432" s="93"/>
      <c r="GUJ432" s="93"/>
      <c r="GUK432" s="93"/>
      <c r="GUL432" s="93"/>
      <c r="GUM432" s="93"/>
      <c r="GUN432" s="93"/>
      <c r="GUO432" s="93"/>
      <c r="GUP432" s="93"/>
      <c r="GUQ432" s="93"/>
      <c r="GUR432" s="93"/>
      <c r="GUS432" s="93"/>
      <c r="GUT432" s="93"/>
      <c r="GUU432" s="93"/>
      <c r="GUV432" s="93"/>
      <c r="GUW432" s="93"/>
      <c r="GUX432" s="93"/>
      <c r="GUY432" s="93"/>
      <c r="GUZ432" s="93"/>
      <c r="GVA432" s="93"/>
      <c r="GVB432" s="93"/>
      <c r="GVC432" s="93"/>
      <c r="GVD432" s="93"/>
      <c r="GVE432" s="93"/>
      <c r="GVF432" s="93"/>
      <c r="GVG432" s="93"/>
      <c r="GVH432" s="93"/>
      <c r="GVI432" s="93"/>
      <c r="GVJ432" s="93"/>
      <c r="GVK432" s="93"/>
      <c r="GVL432" s="93"/>
      <c r="GVM432" s="93"/>
      <c r="GVN432" s="93"/>
      <c r="GVO432" s="93"/>
      <c r="GVP432" s="93"/>
      <c r="GVQ432" s="93"/>
      <c r="GVR432" s="93"/>
      <c r="GVS432" s="93"/>
      <c r="GVT432" s="93"/>
      <c r="GVU432" s="93"/>
      <c r="GVV432" s="93"/>
      <c r="GVW432" s="93"/>
      <c r="GVX432" s="93"/>
      <c r="GVY432" s="93"/>
      <c r="GVZ432" s="93"/>
      <c r="GWA432" s="93"/>
      <c r="GWB432" s="93"/>
      <c r="GWC432" s="93"/>
      <c r="GWD432" s="93"/>
      <c r="GWE432" s="93"/>
      <c r="GWF432" s="93"/>
      <c r="GWG432" s="93"/>
      <c r="GWH432" s="93"/>
      <c r="GWI432" s="93"/>
      <c r="GWJ432" s="93"/>
      <c r="GWK432" s="93"/>
      <c r="GWL432" s="93"/>
      <c r="GWM432" s="93"/>
      <c r="GWN432" s="93"/>
      <c r="GWO432" s="93"/>
      <c r="GWP432" s="93"/>
      <c r="GWQ432" s="93"/>
      <c r="GWR432" s="93"/>
      <c r="GWS432" s="93"/>
      <c r="GWT432" s="93"/>
      <c r="GWU432" s="93"/>
      <c r="GWV432" s="93"/>
      <c r="GWW432" s="93"/>
      <c r="GWX432" s="93"/>
      <c r="GWY432" s="93"/>
      <c r="GWZ432" s="93"/>
      <c r="GXA432" s="93"/>
      <c r="GXB432" s="93"/>
      <c r="GXC432" s="93"/>
      <c r="GXD432" s="93"/>
      <c r="GXE432" s="93"/>
      <c r="GXF432" s="93"/>
      <c r="GXG432" s="93"/>
      <c r="GXH432" s="93"/>
      <c r="GXI432" s="93"/>
      <c r="GXJ432" s="93"/>
      <c r="GXK432" s="93"/>
      <c r="GXL432" s="93"/>
      <c r="GXM432" s="93"/>
      <c r="GXN432" s="93"/>
      <c r="GXO432" s="93"/>
      <c r="GXP432" s="93"/>
      <c r="GXQ432" s="93"/>
      <c r="GXR432" s="93"/>
      <c r="GXS432" s="93"/>
      <c r="GXT432" s="93"/>
      <c r="GXU432" s="93"/>
      <c r="GXV432" s="93"/>
      <c r="GXW432" s="93"/>
      <c r="GXX432" s="93"/>
      <c r="GXY432" s="93"/>
      <c r="GXZ432" s="93"/>
      <c r="GYA432" s="93"/>
      <c r="GYB432" s="93"/>
      <c r="GYC432" s="93"/>
      <c r="GYD432" s="93"/>
      <c r="GYE432" s="93"/>
      <c r="GYF432" s="93"/>
      <c r="GYG432" s="93"/>
      <c r="GYH432" s="93"/>
      <c r="GYI432" s="93"/>
      <c r="GYJ432" s="93"/>
      <c r="GYK432" s="93"/>
      <c r="GYL432" s="93"/>
      <c r="GYM432" s="93"/>
      <c r="GYN432" s="93"/>
      <c r="GYO432" s="93"/>
      <c r="GYP432" s="93"/>
      <c r="GYQ432" s="93"/>
      <c r="GYR432" s="93"/>
      <c r="GYS432" s="93"/>
      <c r="GYT432" s="93"/>
      <c r="GYU432" s="93"/>
      <c r="GYV432" s="93"/>
      <c r="GYW432" s="93"/>
      <c r="GYX432" s="93"/>
      <c r="GYY432" s="93"/>
      <c r="GYZ432" s="93"/>
      <c r="GZA432" s="93"/>
      <c r="GZB432" s="93"/>
      <c r="GZC432" s="93"/>
      <c r="GZD432" s="93"/>
      <c r="GZE432" s="93"/>
      <c r="GZF432" s="93"/>
      <c r="GZG432" s="93"/>
      <c r="GZH432" s="93"/>
      <c r="GZI432" s="93"/>
      <c r="GZJ432" s="93"/>
      <c r="GZK432" s="93"/>
      <c r="GZL432" s="93"/>
      <c r="GZM432" s="93"/>
      <c r="GZN432" s="93"/>
      <c r="GZO432" s="93"/>
      <c r="GZP432" s="93"/>
      <c r="GZQ432" s="93"/>
      <c r="GZR432" s="93"/>
      <c r="GZS432" s="93"/>
      <c r="GZT432" s="93"/>
      <c r="GZU432" s="93"/>
      <c r="GZV432" s="93"/>
      <c r="GZW432" s="93"/>
      <c r="GZX432" s="93"/>
      <c r="GZY432" s="93"/>
      <c r="GZZ432" s="93"/>
      <c r="HAA432" s="93"/>
      <c r="HAB432" s="93"/>
      <c r="HAC432" s="93"/>
      <c r="HAD432" s="93"/>
      <c r="HAE432" s="93"/>
      <c r="HAF432" s="93"/>
      <c r="HAG432" s="93"/>
      <c r="HAH432" s="93"/>
      <c r="HAI432" s="93"/>
      <c r="HAJ432" s="93"/>
      <c r="HAK432" s="93"/>
      <c r="HAL432" s="93"/>
      <c r="HAM432" s="93"/>
      <c r="HAN432" s="93"/>
      <c r="HAO432" s="93"/>
      <c r="HAP432" s="93"/>
      <c r="HAQ432" s="93"/>
      <c r="HAR432" s="93"/>
      <c r="HAS432" s="93"/>
      <c r="HAT432" s="93"/>
      <c r="HAU432" s="93"/>
      <c r="HAV432" s="93"/>
      <c r="HAW432" s="93"/>
      <c r="HAX432" s="93"/>
      <c r="HAY432" s="93"/>
      <c r="HAZ432" s="93"/>
      <c r="HBA432" s="93"/>
      <c r="HBB432" s="93"/>
      <c r="HBC432" s="93"/>
      <c r="HBD432" s="93"/>
      <c r="HBE432" s="93"/>
      <c r="HBF432" s="93"/>
      <c r="HBG432" s="93"/>
      <c r="HBH432" s="93"/>
      <c r="HBI432" s="93"/>
      <c r="HBJ432" s="93"/>
      <c r="HBK432" s="93"/>
      <c r="HBL432" s="93"/>
      <c r="HBM432" s="93"/>
      <c r="HBN432" s="93"/>
      <c r="HBO432" s="93"/>
      <c r="HBP432" s="93"/>
      <c r="HBQ432" s="93"/>
      <c r="HBR432" s="93"/>
      <c r="HBS432" s="93"/>
      <c r="HBT432" s="93"/>
      <c r="HBU432" s="93"/>
      <c r="HBV432" s="93"/>
      <c r="HBW432" s="93"/>
      <c r="HBX432" s="93"/>
      <c r="HBY432" s="93"/>
      <c r="HBZ432" s="93"/>
      <c r="HCA432" s="93"/>
      <c r="HCB432" s="93"/>
      <c r="HCC432" s="93"/>
      <c r="HCD432" s="93"/>
      <c r="HCE432" s="93"/>
      <c r="HCF432" s="93"/>
      <c r="HCG432" s="93"/>
      <c r="HCH432" s="93"/>
      <c r="HCI432" s="93"/>
      <c r="HCJ432" s="93"/>
      <c r="HCK432" s="93"/>
      <c r="HCL432" s="93"/>
      <c r="HCM432" s="93"/>
      <c r="HCN432" s="93"/>
      <c r="HCO432" s="93"/>
      <c r="HCP432" s="93"/>
      <c r="HCQ432" s="93"/>
      <c r="HCR432" s="93"/>
      <c r="HCS432" s="93"/>
      <c r="HCT432" s="93"/>
      <c r="HCU432" s="93"/>
      <c r="HCV432" s="93"/>
      <c r="HCW432" s="93"/>
      <c r="HCX432" s="93"/>
      <c r="HCY432" s="93"/>
      <c r="HCZ432" s="93"/>
      <c r="HDA432" s="93"/>
      <c r="HDB432" s="93"/>
      <c r="HDC432" s="93"/>
      <c r="HDD432" s="93"/>
      <c r="HDE432" s="93"/>
      <c r="HDF432" s="93"/>
      <c r="HDG432" s="93"/>
      <c r="HDH432" s="93"/>
      <c r="HDI432" s="93"/>
      <c r="HDJ432" s="93"/>
      <c r="HDK432" s="93"/>
      <c r="HDL432" s="93"/>
      <c r="HDM432" s="93"/>
      <c r="HDN432" s="93"/>
      <c r="HDO432" s="93"/>
      <c r="HDP432" s="93"/>
      <c r="HDQ432" s="93"/>
      <c r="HDR432" s="93"/>
      <c r="HDS432" s="93"/>
      <c r="HDT432" s="93"/>
      <c r="HDU432" s="93"/>
      <c r="HDV432" s="93"/>
      <c r="HDW432" s="93"/>
      <c r="HDX432" s="93"/>
      <c r="HDY432" s="93"/>
      <c r="HDZ432" s="93"/>
      <c r="HEA432" s="93"/>
      <c r="HEB432" s="93"/>
      <c r="HEC432" s="93"/>
      <c r="HED432" s="93"/>
      <c r="HEE432" s="93"/>
      <c r="HEF432" s="93"/>
      <c r="HEG432" s="93"/>
      <c r="HEH432" s="93"/>
      <c r="HEI432" s="93"/>
      <c r="HEJ432" s="93"/>
      <c r="HEK432" s="93"/>
      <c r="HEL432" s="93"/>
      <c r="HEM432" s="93"/>
      <c r="HEN432" s="93"/>
      <c r="HEO432" s="93"/>
      <c r="HEP432" s="93"/>
      <c r="HEQ432" s="93"/>
      <c r="HER432" s="93"/>
      <c r="HES432" s="93"/>
      <c r="HET432" s="93"/>
      <c r="HEU432" s="93"/>
      <c r="HEV432" s="93"/>
      <c r="HEW432" s="93"/>
      <c r="HEX432" s="93"/>
      <c r="HEY432" s="93"/>
      <c r="HEZ432" s="93"/>
      <c r="HFA432" s="93"/>
      <c r="HFB432" s="93"/>
      <c r="HFC432" s="93"/>
      <c r="HFD432" s="93"/>
      <c r="HFE432" s="93"/>
      <c r="HFF432" s="93"/>
      <c r="HFG432" s="93"/>
      <c r="HFH432" s="93"/>
      <c r="HFI432" s="93"/>
      <c r="HFJ432" s="93"/>
      <c r="HFK432" s="93"/>
      <c r="HFL432" s="93"/>
      <c r="HFM432" s="93"/>
      <c r="HFN432" s="93"/>
      <c r="HFO432" s="93"/>
      <c r="HFP432" s="93"/>
      <c r="HFQ432" s="93"/>
      <c r="HFR432" s="93"/>
      <c r="HFS432" s="93"/>
      <c r="HFT432" s="93"/>
      <c r="HFU432" s="93"/>
      <c r="HFV432" s="93"/>
      <c r="HFW432" s="93"/>
      <c r="HFX432" s="93"/>
      <c r="HFY432" s="93"/>
      <c r="HFZ432" s="93"/>
      <c r="HGA432" s="93"/>
      <c r="HGB432" s="93"/>
      <c r="HGC432" s="93"/>
      <c r="HGD432" s="93"/>
      <c r="HGE432" s="93"/>
      <c r="HGF432" s="93"/>
      <c r="HGG432" s="93"/>
      <c r="HGH432" s="93"/>
      <c r="HGI432" s="93"/>
      <c r="HGJ432" s="93"/>
      <c r="HGK432" s="93"/>
      <c r="HGL432" s="93"/>
      <c r="HGM432" s="93"/>
      <c r="HGN432" s="93"/>
      <c r="HGO432" s="93"/>
      <c r="HGP432" s="93"/>
      <c r="HGQ432" s="93"/>
      <c r="HGR432" s="93"/>
      <c r="HGS432" s="93"/>
      <c r="HGT432" s="93"/>
      <c r="HGU432" s="93"/>
      <c r="HGV432" s="93"/>
      <c r="HGW432" s="93"/>
      <c r="HGX432" s="93"/>
      <c r="HGY432" s="93"/>
      <c r="HGZ432" s="93"/>
      <c r="HHA432" s="93"/>
      <c r="HHB432" s="93"/>
      <c r="HHC432" s="93"/>
      <c r="HHD432" s="93"/>
      <c r="HHE432" s="93"/>
      <c r="HHF432" s="93"/>
      <c r="HHG432" s="93"/>
      <c r="HHH432" s="93"/>
      <c r="HHI432" s="93"/>
      <c r="HHJ432" s="93"/>
      <c r="HHK432" s="93"/>
      <c r="HHL432" s="93"/>
      <c r="HHM432" s="93"/>
      <c r="HHN432" s="93"/>
      <c r="HHO432" s="93"/>
      <c r="HHP432" s="93"/>
      <c r="HHQ432" s="93"/>
      <c r="HHR432" s="93"/>
      <c r="HHS432" s="93"/>
      <c r="HHT432" s="93"/>
      <c r="HHU432" s="93"/>
      <c r="HHV432" s="93"/>
      <c r="HHW432" s="93"/>
      <c r="HHX432" s="93"/>
      <c r="HHY432" s="93"/>
      <c r="HHZ432" s="93"/>
      <c r="HIA432" s="93"/>
      <c r="HIB432" s="93"/>
      <c r="HIC432" s="93"/>
      <c r="HID432" s="93"/>
      <c r="HIE432" s="93"/>
      <c r="HIF432" s="93"/>
      <c r="HIG432" s="93"/>
      <c r="HIH432" s="93"/>
      <c r="HII432" s="93"/>
      <c r="HIJ432" s="93"/>
      <c r="HIK432" s="93"/>
      <c r="HIL432" s="93"/>
      <c r="HIM432" s="93"/>
      <c r="HIN432" s="93"/>
      <c r="HIO432" s="93"/>
      <c r="HIP432" s="93"/>
      <c r="HIQ432" s="93"/>
      <c r="HIR432" s="93"/>
      <c r="HIS432" s="93"/>
      <c r="HIT432" s="93"/>
      <c r="HIU432" s="93"/>
      <c r="HIV432" s="93"/>
      <c r="HIW432" s="93"/>
      <c r="HIX432" s="93"/>
      <c r="HIY432" s="93"/>
      <c r="HIZ432" s="93"/>
      <c r="HJA432" s="93"/>
      <c r="HJB432" s="93"/>
      <c r="HJC432" s="93"/>
      <c r="HJD432" s="93"/>
      <c r="HJE432" s="93"/>
      <c r="HJF432" s="93"/>
      <c r="HJG432" s="93"/>
      <c r="HJH432" s="93"/>
      <c r="HJI432" s="93"/>
      <c r="HJJ432" s="93"/>
      <c r="HJK432" s="93"/>
      <c r="HJL432" s="93"/>
      <c r="HJM432" s="93"/>
      <c r="HJN432" s="93"/>
      <c r="HJO432" s="93"/>
      <c r="HJP432" s="93"/>
      <c r="HJQ432" s="93"/>
      <c r="HJR432" s="93"/>
      <c r="HJS432" s="93"/>
      <c r="HJT432" s="93"/>
      <c r="HJU432" s="93"/>
      <c r="HJV432" s="93"/>
      <c r="HJW432" s="93"/>
      <c r="HJX432" s="93"/>
      <c r="HJY432" s="93"/>
      <c r="HJZ432" s="93"/>
      <c r="HKA432" s="93"/>
      <c r="HKB432" s="93"/>
      <c r="HKC432" s="93"/>
      <c r="HKD432" s="93"/>
      <c r="HKE432" s="93"/>
      <c r="HKF432" s="93"/>
      <c r="HKG432" s="93"/>
      <c r="HKH432" s="93"/>
      <c r="HKI432" s="93"/>
      <c r="HKJ432" s="93"/>
      <c r="HKK432" s="93"/>
      <c r="HKL432" s="93"/>
      <c r="HKM432" s="93"/>
      <c r="HKN432" s="93"/>
      <c r="HKO432" s="93"/>
      <c r="HKP432" s="93"/>
      <c r="HKQ432" s="93"/>
      <c r="HKR432" s="93"/>
      <c r="HKS432" s="93"/>
      <c r="HKT432" s="93"/>
      <c r="HKU432" s="93"/>
      <c r="HKV432" s="93"/>
      <c r="HKW432" s="93"/>
      <c r="HKX432" s="93"/>
      <c r="HKY432" s="93"/>
      <c r="HKZ432" s="93"/>
      <c r="HLA432" s="93"/>
      <c r="HLB432" s="93"/>
      <c r="HLC432" s="93"/>
      <c r="HLD432" s="93"/>
      <c r="HLE432" s="93"/>
      <c r="HLF432" s="93"/>
      <c r="HLG432" s="93"/>
      <c r="HLH432" s="93"/>
      <c r="HLI432" s="93"/>
      <c r="HLJ432" s="93"/>
      <c r="HLK432" s="93"/>
      <c r="HLL432" s="93"/>
      <c r="HLM432" s="93"/>
      <c r="HLN432" s="93"/>
      <c r="HLO432" s="93"/>
      <c r="HLP432" s="93"/>
      <c r="HLQ432" s="93"/>
      <c r="HLR432" s="93"/>
      <c r="HLS432" s="93"/>
      <c r="HLT432" s="93"/>
      <c r="HLU432" s="93"/>
      <c r="HLV432" s="93"/>
      <c r="HLW432" s="93"/>
      <c r="HLX432" s="93"/>
      <c r="HLY432" s="93"/>
      <c r="HLZ432" s="93"/>
      <c r="HMA432" s="93"/>
      <c r="HMB432" s="93"/>
      <c r="HMC432" s="93"/>
      <c r="HMD432" s="93"/>
      <c r="HME432" s="93"/>
      <c r="HMF432" s="93"/>
      <c r="HMG432" s="93"/>
      <c r="HMH432" s="93"/>
      <c r="HMI432" s="93"/>
      <c r="HMJ432" s="93"/>
      <c r="HMK432" s="93"/>
      <c r="HML432" s="93"/>
      <c r="HMM432" s="93"/>
      <c r="HMN432" s="93"/>
      <c r="HMO432" s="93"/>
      <c r="HMP432" s="93"/>
      <c r="HMQ432" s="93"/>
      <c r="HMR432" s="93"/>
      <c r="HMS432" s="93"/>
      <c r="HMT432" s="93"/>
      <c r="HMU432" s="93"/>
      <c r="HMV432" s="93"/>
      <c r="HMW432" s="93"/>
      <c r="HMX432" s="93"/>
      <c r="HMY432" s="93"/>
      <c r="HMZ432" s="93"/>
      <c r="HNA432" s="93"/>
      <c r="HNB432" s="93"/>
      <c r="HNC432" s="93"/>
      <c r="HND432" s="93"/>
      <c r="HNE432" s="93"/>
      <c r="HNF432" s="93"/>
      <c r="HNG432" s="93"/>
      <c r="HNH432" s="93"/>
      <c r="HNI432" s="93"/>
      <c r="HNJ432" s="93"/>
      <c r="HNK432" s="93"/>
      <c r="HNL432" s="93"/>
      <c r="HNM432" s="93"/>
      <c r="HNN432" s="93"/>
      <c r="HNO432" s="93"/>
      <c r="HNP432" s="93"/>
      <c r="HNQ432" s="93"/>
      <c r="HNR432" s="93"/>
      <c r="HNS432" s="93"/>
      <c r="HNT432" s="93"/>
      <c r="HNU432" s="93"/>
      <c r="HNV432" s="93"/>
      <c r="HNW432" s="93"/>
      <c r="HNX432" s="93"/>
      <c r="HNY432" s="93"/>
      <c r="HNZ432" s="93"/>
      <c r="HOA432" s="93"/>
      <c r="HOB432" s="93"/>
      <c r="HOC432" s="93"/>
      <c r="HOD432" s="93"/>
      <c r="HOE432" s="93"/>
      <c r="HOF432" s="93"/>
      <c r="HOG432" s="93"/>
      <c r="HOH432" s="93"/>
      <c r="HOI432" s="93"/>
      <c r="HOJ432" s="93"/>
      <c r="HOK432" s="93"/>
      <c r="HOL432" s="93"/>
      <c r="HOM432" s="93"/>
      <c r="HON432" s="93"/>
      <c r="HOO432" s="93"/>
      <c r="HOP432" s="93"/>
      <c r="HOQ432" s="93"/>
      <c r="HOR432" s="93"/>
      <c r="HOS432" s="93"/>
      <c r="HOT432" s="93"/>
      <c r="HOU432" s="93"/>
      <c r="HOV432" s="93"/>
      <c r="HOW432" s="93"/>
      <c r="HOX432" s="93"/>
      <c r="HOY432" s="93"/>
      <c r="HOZ432" s="93"/>
      <c r="HPA432" s="93"/>
      <c r="HPB432" s="93"/>
      <c r="HPC432" s="93"/>
      <c r="HPD432" s="93"/>
      <c r="HPE432" s="93"/>
      <c r="HPF432" s="93"/>
      <c r="HPG432" s="93"/>
      <c r="HPH432" s="93"/>
      <c r="HPI432" s="93"/>
      <c r="HPJ432" s="93"/>
      <c r="HPK432" s="93"/>
      <c r="HPL432" s="93"/>
      <c r="HPM432" s="93"/>
      <c r="HPN432" s="93"/>
      <c r="HPO432" s="93"/>
      <c r="HPP432" s="93"/>
      <c r="HPQ432" s="93"/>
      <c r="HPR432" s="93"/>
      <c r="HPS432" s="93"/>
      <c r="HPT432" s="93"/>
      <c r="HPU432" s="93"/>
      <c r="HPV432" s="93"/>
      <c r="HPW432" s="93"/>
      <c r="HPX432" s="93"/>
      <c r="HPY432" s="93"/>
      <c r="HPZ432" s="93"/>
      <c r="HQA432" s="93"/>
      <c r="HQB432" s="93"/>
      <c r="HQC432" s="93"/>
      <c r="HQD432" s="93"/>
      <c r="HQE432" s="93"/>
      <c r="HQF432" s="93"/>
      <c r="HQG432" s="93"/>
      <c r="HQH432" s="93"/>
      <c r="HQI432" s="93"/>
      <c r="HQJ432" s="93"/>
      <c r="HQK432" s="93"/>
      <c r="HQL432" s="93"/>
      <c r="HQM432" s="93"/>
      <c r="HQN432" s="93"/>
      <c r="HQO432" s="93"/>
      <c r="HQP432" s="93"/>
      <c r="HQQ432" s="93"/>
      <c r="HQR432" s="93"/>
      <c r="HQS432" s="93"/>
      <c r="HQT432" s="93"/>
      <c r="HQU432" s="93"/>
      <c r="HQV432" s="93"/>
      <c r="HQW432" s="93"/>
      <c r="HQX432" s="93"/>
      <c r="HQY432" s="93"/>
      <c r="HQZ432" s="93"/>
      <c r="HRA432" s="93"/>
      <c r="HRB432" s="93"/>
      <c r="HRC432" s="93"/>
      <c r="HRD432" s="93"/>
      <c r="HRE432" s="93"/>
      <c r="HRF432" s="93"/>
      <c r="HRG432" s="93"/>
      <c r="HRH432" s="93"/>
      <c r="HRI432" s="93"/>
      <c r="HRJ432" s="93"/>
      <c r="HRK432" s="93"/>
      <c r="HRL432" s="93"/>
      <c r="HRM432" s="93"/>
      <c r="HRN432" s="93"/>
      <c r="HRO432" s="93"/>
      <c r="HRP432" s="93"/>
      <c r="HRQ432" s="93"/>
      <c r="HRR432" s="93"/>
      <c r="HRS432" s="93"/>
      <c r="HRT432" s="93"/>
      <c r="HRU432" s="93"/>
      <c r="HRV432" s="93"/>
      <c r="HRW432" s="93"/>
      <c r="HRX432" s="93"/>
      <c r="HRY432" s="93"/>
      <c r="HRZ432" s="93"/>
      <c r="HSA432" s="93"/>
      <c r="HSB432" s="93"/>
      <c r="HSC432" s="93"/>
      <c r="HSD432" s="93"/>
      <c r="HSE432" s="93"/>
      <c r="HSF432" s="93"/>
      <c r="HSG432" s="93"/>
      <c r="HSH432" s="93"/>
      <c r="HSI432" s="93"/>
      <c r="HSJ432" s="93"/>
      <c r="HSK432" s="93"/>
      <c r="HSL432" s="93"/>
      <c r="HSM432" s="93"/>
      <c r="HSN432" s="93"/>
      <c r="HSO432" s="93"/>
      <c r="HSP432" s="93"/>
      <c r="HSQ432" s="93"/>
      <c r="HSR432" s="93"/>
      <c r="HSS432" s="93"/>
      <c r="HST432" s="93"/>
      <c r="HSU432" s="93"/>
      <c r="HSV432" s="93"/>
      <c r="HSW432" s="93"/>
      <c r="HSX432" s="93"/>
      <c r="HSY432" s="93"/>
      <c r="HSZ432" s="93"/>
      <c r="HTA432" s="93"/>
      <c r="HTB432" s="93"/>
      <c r="HTC432" s="93"/>
      <c r="HTD432" s="93"/>
      <c r="HTE432" s="93"/>
      <c r="HTF432" s="93"/>
      <c r="HTG432" s="93"/>
      <c r="HTH432" s="93"/>
      <c r="HTI432" s="93"/>
      <c r="HTJ432" s="93"/>
      <c r="HTK432" s="93"/>
      <c r="HTL432" s="93"/>
      <c r="HTM432" s="93"/>
      <c r="HTN432" s="93"/>
      <c r="HTO432" s="93"/>
      <c r="HTP432" s="93"/>
      <c r="HTQ432" s="93"/>
      <c r="HTR432" s="93"/>
      <c r="HTS432" s="93"/>
      <c r="HTT432" s="93"/>
      <c r="HTU432" s="93"/>
      <c r="HTV432" s="93"/>
      <c r="HTW432" s="93"/>
      <c r="HTX432" s="93"/>
      <c r="HTY432" s="93"/>
      <c r="HTZ432" s="93"/>
      <c r="HUA432" s="93"/>
      <c r="HUB432" s="93"/>
      <c r="HUC432" s="93"/>
      <c r="HUD432" s="93"/>
      <c r="HUE432" s="93"/>
      <c r="HUF432" s="93"/>
      <c r="HUG432" s="93"/>
      <c r="HUH432" s="93"/>
      <c r="HUI432" s="93"/>
      <c r="HUJ432" s="93"/>
      <c r="HUK432" s="93"/>
      <c r="HUL432" s="93"/>
      <c r="HUM432" s="93"/>
      <c r="HUN432" s="93"/>
      <c r="HUO432" s="93"/>
      <c r="HUP432" s="93"/>
      <c r="HUQ432" s="93"/>
      <c r="HUR432" s="93"/>
      <c r="HUS432" s="93"/>
      <c r="HUT432" s="93"/>
      <c r="HUU432" s="93"/>
      <c r="HUV432" s="93"/>
      <c r="HUW432" s="93"/>
      <c r="HUX432" s="93"/>
      <c r="HUY432" s="93"/>
      <c r="HUZ432" s="93"/>
      <c r="HVA432" s="93"/>
      <c r="HVB432" s="93"/>
      <c r="HVC432" s="93"/>
      <c r="HVD432" s="93"/>
      <c r="HVE432" s="93"/>
      <c r="HVF432" s="93"/>
      <c r="HVG432" s="93"/>
      <c r="HVH432" s="93"/>
      <c r="HVI432" s="93"/>
      <c r="HVJ432" s="93"/>
      <c r="HVK432" s="93"/>
      <c r="HVL432" s="93"/>
      <c r="HVM432" s="93"/>
      <c r="HVN432" s="93"/>
      <c r="HVO432" s="93"/>
      <c r="HVP432" s="93"/>
      <c r="HVQ432" s="93"/>
      <c r="HVR432" s="93"/>
      <c r="HVS432" s="93"/>
      <c r="HVT432" s="93"/>
      <c r="HVU432" s="93"/>
      <c r="HVV432" s="93"/>
      <c r="HVW432" s="93"/>
      <c r="HVX432" s="93"/>
      <c r="HVY432" s="93"/>
      <c r="HVZ432" s="93"/>
      <c r="HWA432" s="93"/>
      <c r="HWB432" s="93"/>
      <c r="HWC432" s="93"/>
      <c r="HWD432" s="93"/>
      <c r="HWE432" s="93"/>
      <c r="HWF432" s="93"/>
      <c r="HWG432" s="93"/>
      <c r="HWH432" s="93"/>
      <c r="HWI432" s="93"/>
      <c r="HWJ432" s="93"/>
      <c r="HWK432" s="93"/>
      <c r="HWL432" s="93"/>
      <c r="HWM432" s="93"/>
      <c r="HWN432" s="93"/>
      <c r="HWO432" s="93"/>
      <c r="HWP432" s="93"/>
      <c r="HWQ432" s="93"/>
      <c r="HWR432" s="93"/>
      <c r="HWS432" s="93"/>
      <c r="HWT432" s="93"/>
      <c r="HWU432" s="93"/>
      <c r="HWV432" s="93"/>
      <c r="HWW432" s="93"/>
      <c r="HWX432" s="93"/>
      <c r="HWY432" s="93"/>
      <c r="HWZ432" s="93"/>
      <c r="HXA432" s="93"/>
      <c r="HXB432" s="93"/>
      <c r="HXC432" s="93"/>
      <c r="HXD432" s="93"/>
      <c r="HXE432" s="93"/>
      <c r="HXF432" s="93"/>
      <c r="HXG432" s="93"/>
      <c r="HXH432" s="93"/>
      <c r="HXI432" s="93"/>
      <c r="HXJ432" s="93"/>
      <c r="HXK432" s="93"/>
      <c r="HXL432" s="93"/>
      <c r="HXM432" s="93"/>
      <c r="HXN432" s="93"/>
      <c r="HXO432" s="93"/>
      <c r="HXP432" s="93"/>
      <c r="HXQ432" s="93"/>
      <c r="HXR432" s="93"/>
      <c r="HXS432" s="93"/>
      <c r="HXT432" s="93"/>
      <c r="HXU432" s="93"/>
      <c r="HXV432" s="93"/>
      <c r="HXW432" s="93"/>
      <c r="HXX432" s="93"/>
      <c r="HXY432" s="93"/>
      <c r="HXZ432" s="93"/>
      <c r="HYA432" s="93"/>
      <c r="HYB432" s="93"/>
      <c r="HYC432" s="93"/>
      <c r="HYD432" s="93"/>
      <c r="HYE432" s="93"/>
      <c r="HYF432" s="93"/>
      <c r="HYG432" s="93"/>
      <c r="HYH432" s="93"/>
      <c r="HYI432" s="93"/>
      <c r="HYJ432" s="93"/>
      <c r="HYK432" s="93"/>
      <c r="HYL432" s="93"/>
      <c r="HYM432" s="93"/>
      <c r="HYN432" s="93"/>
      <c r="HYO432" s="93"/>
      <c r="HYP432" s="93"/>
      <c r="HYQ432" s="93"/>
      <c r="HYR432" s="93"/>
      <c r="HYS432" s="93"/>
      <c r="HYT432" s="93"/>
      <c r="HYU432" s="93"/>
      <c r="HYV432" s="93"/>
      <c r="HYW432" s="93"/>
      <c r="HYX432" s="93"/>
      <c r="HYY432" s="93"/>
      <c r="HYZ432" s="93"/>
      <c r="HZA432" s="93"/>
      <c r="HZB432" s="93"/>
      <c r="HZC432" s="93"/>
      <c r="HZD432" s="93"/>
      <c r="HZE432" s="93"/>
      <c r="HZF432" s="93"/>
      <c r="HZG432" s="93"/>
      <c r="HZH432" s="93"/>
      <c r="HZI432" s="93"/>
      <c r="HZJ432" s="93"/>
      <c r="HZK432" s="93"/>
      <c r="HZL432" s="93"/>
      <c r="HZM432" s="93"/>
      <c r="HZN432" s="93"/>
      <c r="HZO432" s="93"/>
      <c r="HZP432" s="93"/>
      <c r="HZQ432" s="93"/>
      <c r="HZR432" s="93"/>
      <c r="HZS432" s="93"/>
      <c r="HZT432" s="93"/>
      <c r="HZU432" s="93"/>
      <c r="HZV432" s="93"/>
      <c r="HZW432" s="93"/>
      <c r="HZX432" s="93"/>
      <c r="HZY432" s="93"/>
      <c r="HZZ432" s="93"/>
      <c r="IAA432" s="93"/>
      <c r="IAB432" s="93"/>
      <c r="IAC432" s="93"/>
      <c r="IAD432" s="93"/>
      <c r="IAE432" s="93"/>
      <c r="IAF432" s="93"/>
      <c r="IAG432" s="93"/>
      <c r="IAH432" s="93"/>
      <c r="IAI432" s="93"/>
      <c r="IAJ432" s="93"/>
      <c r="IAK432" s="93"/>
      <c r="IAL432" s="93"/>
      <c r="IAM432" s="93"/>
      <c r="IAN432" s="93"/>
      <c r="IAO432" s="93"/>
      <c r="IAP432" s="93"/>
      <c r="IAQ432" s="93"/>
      <c r="IAR432" s="93"/>
      <c r="IAS432" s="93"/>
      <c r="IAT432" s="93"/>
      <c r="IAU432" s="93"/>
      <c r="IAV432" s="93"/>
      <c r="IAW432" s="93"/>
      <c r="IAX432" s="93"/>
      <c r="IAY432" s="93"/>
      <c r="IAZ432" s="93"/>
      <c r="IBA432" s="93"/>
      <c r="IBB432" s="93"/>
      <c r="IBC432" s="93"/>
      <c r="IBD432" s="93"/>
      <c r="IBE432" s="93"/>
      <c r="IBF432" s="93"/>
      <c r="IBG432" s="93"/>
      <c r="IBH432" s="93"/>
      <c r="IBI432" s="93"/>
      <c r="IBJ432" s="93"/>
      <c r="IBK432" s="93"/>
      <c r="IBL432" s="93"/>
      <c r="IBM432" s="93"/>
      <c r="IBN432" s="93"/>
      <c r="IBO432" s="93"/>
      <c r="IBP432" s="93"/>
      <c r="IBQ432" s="93"/>
      <c r="IBR432" s="93"/>
      <c r="IBS432" s="93"/>
      <c r="IBT432" s="93"/>
      <c r="IBU432" s="93"/>
      <c r="IBV432" s="93"/>
      <c r="IBW432" s="93"/>
      <c r="IBX432" s="93"/>
      <c r="IBY432" s="93"/>
      <c r="IBZ432" s="93"/>
      <c r="ICA432" s="93"/>
      <c r="ICB432" s="93"/>
      <c r="ICC432" s="93"/>
      <c r="ICD432" s="93"/>
      <c r="ICE432" s="93"/>
      <c r="ICF432" s="93"/>
      <c r="ICG432" s="93"/>
      <c r="ICH432" s="93"/>
      <c r="ICI432" s="93"/>
      <c r="ICJ432" s="93"/>
      <c r="ICK432" s="93"/>
      <c r="ICL432" s="93"/>
      <c r="ICM432" s="93"/>
      <c r="ICN432" s="93"/>
      <c r="ICO432" s="93"/>
      <c r="ICP432" s="93"/>
      <c r="ICQ432" s="93"/>
      <c r="ICR432" s="93"/>
      <c r="ICS432" s="93"/>
      <c r="ICT432" s="93"/>
      <c r="ICU432" s="93"/>
      <c r="ICV432" s="93"/>
      <c r="ICW432" s="93"/>
      <c r="ICX432" s="93"/>
      <c r="ICY432" s="93"/>
      <c r="ICZ432" s="93"/>
      <c r="IDA432" s="93"/>
      <c r="IDB432" s="93"/>
      <c r="IDC432" s="93"/>
      <c r="IDD432" s="93"/>
      <c r="IDE432" s="93"/>
      <c r="IDF432" s="93"/>
      <c r="IDG432" s="93"/>
      <c r="IDH432" s="93"/>
      <c r="IDI432" s="93"/>
      <c r="IDJ432" s="93"/>
      <c r="IDK432" s="93"/>
      <c r="IDL432" s="93"/>
      <c r="IDM432" s="93"/>
      <c r="IDN432" s="93"/>
      <c r="IDO432" s="93"/>
      <c r="IDP432" s="93"/>
      <c r="IDQ432" s="93"/>
      <c r="IDR432" s="93"/>
      <c r="IDS432" s="93"/>
      <c r="IDT432" s="93"/>
      <c r="IDU432" s="93"/>
      <c r="IDV432" s="93"/>
      <c r="IDW432" s="93"/>
      <c r="IDX432" s="93"/>
      <c r="IDY432" s="93"/>
      <c r="IDZ432" s="93"/>
      <c r="IEA432" s="93"/>
      <c r="IEB432" s="93"/>
      <c r="IEC432" s="93"/>
      <c r="IED432" s="93"/>
      <c r="IEE432" s="93"/>
      <c r="IEF432" s="93"/>
      <c r="IEG432" s="93"/>
      <c r="IEH432" s="93"/>
      <c r="IEI432" s="93"/>
      <c r="IEJ432" s="93"/>
      <c r="IEK432" s="93"/>
      <c r="IEL432" s="93"/>
      <c r="IEM432" s="93"/>
      <c r="IEN432" s="93"/>
      <c r="IEO432" s="93"/>
      <c r="IEP432" s="93"/>
      <c r="IEQ432" s="93"/>
      <c r="IER432" s="93"/>
      <c r="IES432" s="93"/>
      <c r="IET432" s="93"/>
      <c r="IEU432" s="93"/>
      <c r="IEV432" s="93"/>
      <c r="IEW432" s="93"/>
      <c r="IEX432" s="93"/>
      <c r="IEY432" s="93"/>
      <c r="IEZ432" s="93"/>
      <c r="IFA432" s="93"/>
      <c r="IFB432" s="93"/>
      <c r="IFC432" s="93"/>
      <c r="IFD432" s="93"/>
      <c r="IFE432" s="93"/>
      <c r="IFF432" s="93"/>
      <c r="IFG432" s="93"/>
      <c r="IFH432" s="93"/>
      <c r="IFI432" s="93"/>
      <c r="IFJ432" s="93"/>
      <c r="IFK432" s="93"/>
      <c r="IFL432" s="93"/>
      <c r="IFM432" s="93"/>
      <c r="IFN432" s="93"/>
      <c r="IFO432" s="93"/>
      <c r="IFP432" s="93"/>
      <c r="IFQ432" s="93"/>
      <c r="IFR432" s="93"/>
      <c r="IFS432" s="93"/>
      <c r="IFT432" s="93"/>
      <c r="IFU432" s="93"/>
      <c r="IFV432" s="93"/>
      <c r="IFW432" s="93"/>
      <c r="IFX432" s="93"/>
      <c r="IFY432" s="93"/>
      <c r="IFZ432" s="93"/>
      <c r="IGA432" s="93"/>
      <c r="IGB432" s="93"/>
      <c r="IGC432" s="93"/>
      <c r="IGD432" s="93"/>
      <c r="IGE432" s="93"/>
      <c r="IGF432" s="93"/>
      <c r="IGG432" s="93"/>
      <c r="IGH432" s="93"/>
      <c r="IGI432" s="93"/>
      <c r="IGJ432" s="93"/>
      <c r="IGK432" s="93"/>
      <c r="IGL432" s="93"/>
      <c r="IGM432" s="93"/>
      <c r="IGN432" s="93"/>
      <c r="IGO432" s="93"/>
      <c r="IGP432" s="93"/>
      <c r="IGQ432" s="93"/>
      <c r="IGR432" s="93"/>
      <c r="IGS432" s="93"/>
      <c r="IGT432" s="93"/>
      <c r="IGU432" s="93"/>
      <c r="IGV432" s="93"/>
      <c r="IGW432" s="93"/>
      <c r="IGX432" s="93"/>
      <c r="IGY432" s="93"/>
      <c r="IGZ432" s="93"/>
      <c r="IHA432" s="93"/>
      <c r="IHB432" s="93"/>
      <c r="IHC432" s="93"/>
      <c r="IHD432" s="93"/>
      <c r="IHE432" s="93"/>
      <c r="IHF432" s="93"/>
      <c r="IHG432" s="93"/>
      <c r="IHH432" s="93"/>
      <c r="IHI432" s="93"/>
      <c r="IHJ432" s="93"/>
      <c r="IHK432" s="93"/>
      <c r="IHL432" s="93"/>
      <c r="IHM432" s="93"/>
      <c r="IHN432" s="93"/>
      <c r="IHO432" s="93"/>
      <c r="IHP432" s="93"/>
      <c r="IHQ432" s="93"/>
      <c r="IHR432" s="93"/>
      <c r="IHS432" s="93"/>
      <c r="IHT432" s="93"/>
      <c r="IHU432" s="93"/>
      <c r="IHV432" s="93"/>
      <c r="IHW432" s="93"/>
      <c r="IHX432" s="93"/>
      <c r="IHY432" s="93"/>
      <c r="IHZ432" s="93"/>
      <c r="IIA432" s="93"/>
      <c r="IIB432" s="93"/>
      <c r="IIC432" s="93"/>
      <c r="IID432" s="93"/>
      <c r="IIE432" s="93"/>
      <c r="IIF432" s="93"/>
      <c r="IIG432" s="93"/>
      <c r="IIH432" s="93"/>
      <c r="III432" s="93"/>
      <c r="IIJ432" s="93"/>
      <c r="IIK432" s="93"/>
      <c r="IIL432" s="93"/>
      <c r="IIM432" s="93"/>
      <c r="IIN432" s="93"/>
      <c r="IIO432" s="93"/>
      <c r="IIP432" s="93"/>
      <c r="IIQ432" s="93"/>
      <c r="IIR432" s="93"/>
      <c r="IIS432" s="93"/>
      <c r="IIT432" s="93"/>
      <c r="IIU432" s="93"/>
      <c r="IIV432" s="93"/>
      <c r="IIW432" s="93"/>
      <c r="IIX432" s="93"/>
      <c r="IIY432" s="93"/>
      <c r="IIZ432" s="93"/>
      <c r="IJA432" s="93"/>
      <c r="IJB432" s="93"/>
      <c r="IJC432" s="93"/>
      <c r="IJD432" s="93"/>
      <c r="IJE432" s="93"/>
      <c r="IJF432" s="93"/>
      <c r="IJG432" s="93"/>
      <c r="IJH432" s="93"/>
      <c r="IJI432" s="93"/>
      <c r="IJJ432" s="93"/>
      <c r="IJK432" s="93"/>
      <c r="IJL432" s="93"/>
      <c r="IJM432" s="93"/>
      <c r="IJN432" s="93"/>
      <c r="IJO432" s="93"/>
      <c r="IJP432" s="93"/>
      <c r="IJQ432" s="93"/>
      <c r="IJR432" s="93"/>
      <c r="IJS432" s="93"/>
      <c r="IJT432" s="93"/>
      <c r="IJU432" s="93"/>
      <c r="IJV432" s="93"/>
      <c r="IJW432" s="93"/>
      <c r="IJX432" s="93"/>
      <c r="IJY432" s="93"/>
      <c r="IJZ432" s="93"/>
      <c r="IKA432" s="93"/>
      <c r="IKB432" s="93"/>
      <c r="IKC432" s="93"/>
      <c r="IKD432" s="93"/>
      <c r="IKE432" s="93"/>
      <c r="IKF432" s="93"/>
      <c r="IKG432" s="93"/>
      <c r="IKH432" s="93"/>
      <c r="IKI432" s="93"/>
      <c r="IKJ432" s="93"/>
      <c r="IKK432" s="93"/>
      <c r="IKL432" s="93"/>
      <c r="IKM432" s="93"/>
      <c r="IKN432" s="93"/>
      <c r="IKO432" s="93"/>
      <c r="IKP432" s="93"/>
      <c r="IKQ432" s="93"/>
      <c r="IKR432" s="93"/>
      <c r="IKS432" s="93"/>
      <c r="IKT432" s="93"/>
      <c r="IKU432" s="93"/>
      <c r="IKV432" s="93"/>
      <c r="IKW432" s="93"/>
      <c r="IKX432" s="93"/>
      <c r="IKY432" s="93"/>
      <c r="IKZ432" s="93"/>
      <c r="ILA432" s="93"/>
      <c r="ILB432" s="93"/>
      <c r="ILC432" s="93"/>
      <c r="ILD432" s="93"/>
      <c r="ILE432" s="93"/>
      <c r="ILF432" s="93"/>
      <c r="ILG432" s="93"/>
      <c r="ILH432" s="93"/>
      <c r="ILI432" s="93"/>
      <c r="ILJ432" s="93"/>
      <c r="ILK432" s="93"/>
      <c r="ILL432" s="93"/>
      <c r="ILM432" s="93"/>
      <c r="ILN432" s="93"/>
      <c r="ILO432" s="93"/>
      <c r="ILP432" s="93"/>
      <c r="ILQ432" s="93"/>
      <c r="ILR432" s="93"/>
      <c r="ILS432" s="93"/>
      <c r="ILT432" s="93"/>
      <c r="ILU432" s="93"/>
      <c r="ILV432" s="93"/>
      <c r="ILW432" s="93"/>
      <c r="ILX432" s="93"/>
      <c r="ILY432" s="93"/>
      <c r="ILZ432" s="93"/>
      <c r="IMA432" s="93"/>
      <c r="IMB432" s="93"/>
      <c r="IMC432" s="93"/>
      <c r="IMD432" s="93"/>
      <c r="IME432" s="93"/>
      <c r="IMF432" s="93"/>
      <c r="IMG432" s="93"/>
      <c r="IMH432" s="93"/>
      <c r="IMI432" s="93"/>
      <c r="IMJ432" s="93"/>
      <c r="IMK432" s="93"/>
      <c r="IML432" s="93"/>
      <c r="IMM432" s="93"/>
      <c r="IMN432" s="93"/>
      <c r="IMO432" s="93"/>
      <c r="IMP432" s="93"/>
      <c r="IMQ432" s="93"/>
      <c r="IMR432" s="93"/>
      <c r="IMS432" s="93"/>
      <c r="IMT432" s="93"/>
      <c r="IMU432" s="93"/>
      <c r="IMV432" s="93"/>
      <c r="IMW432" s="93"/>
      <c r="IMX432" s="93"/>
      <c r="IMY432" s="93"/>
      <c r="IMZ432" s="93"/>
      <c r="INA432" s="93"/>
      <c r="INB432" s="93"/>
      <c r="INC432" s="93"/>
      <c r="IND432" s="93"/>
      <c r="INE432" s="93"/>
      <c r="INF432" s="93"/>
      <c r="ING432" s="93"/>
      <c r="INH432" s="93"/>
      <c r="INI432" s="93"/>
      <c r="INJ432" s="93"/>
      <c r="INK432" s="93"/>
      <c r="INL432" s="93"/>
      <c r="INM432" s="93"/>
      <c r="INN432" s="93"/>
      <c r="INO432" s="93"/>
      <c r="INP432" s="93"/>
      <c r="INQ432" s="93"/>
      <c r="INR432" s="93"/>
      <c r="INS432" s="93"/>
      <c r="INT432" s="93"/>
      <c r="INU432" s="93"/>
      <c r="INV432" s="93"/>
      <c r="INW432" s="93"/>
      <c r="INX432" s="93"/>
      <c r="INY432" s="93"/>
      <c r="INZ432" s="93"/>
      <c r="IOA432" s="93"/>
      <c r="IOB432" s="93"/>
      <c r="IOC432" s="93"/>
      <c r="IOD432" s="93"/>
      <c r="IOE432" s="93"/>
      <c r="IOF432" s="93"/>
      <c r="IOG432" s="93"/>
      <c r="IOH432" s="93"/>
      <c r="IOI432" s="93"/>
      <c r="IOJ432" s="93"/>
      <c r="IOK432" s="93"/>
      <c r="IOL432" s="93"/>
      <c r="IOM432" s="93"/>
      <c r="ION432" s="93"/>
      <c r="IOO432" s="93"/>
      <c r="IOP432" s="93"/>
      <c r="IOQ432" s="93"/>
      <c r="IOR432" s="93"/>
      <c r="IOS432" s="93"/>
      <c r="IOT432" s="93"/>
      <c r="IOU432" s="93"/>
      <c r="IOV432" s="93"/>
      <c r="IOW432" s="93"/>
      <c r="IOX432" s="93"/>
      <c r="IOY432" s="93"/>
      <c r="IOZ432" s="93"/>
      <c r="IPA432" s="93"/>
      <c r="IPB432" s="93"/>
      <c r="IPC432" s="93"/>
      <c r="IPD432" s="93"/>
      <c r="IPE432" s="93"/>
      <c r="IPF432" s="93"/>
      <c r="IPG432" s="93"/>
      <c r="IPH432" s="93"/>
      <c r="IPI432" s="93"/>
      <c r="IPJ432" s="93"/>
      <c r="IPK432" s="93"/>
      <c r="IPL432" s="93"/>
      <c r="IPM432" s="93"/>
      <c r="IPN432" s="93"/>
      <c r="IPO432" s="93"/>
      <c r="IPP432" s="93"/>
      <c r="IPQ432" s="93"/>
      <c r="IPR432" s="93"/>
      <c r="IPS432" s="93"/>
      <c r="IPT432" s="93"/>
      <c r="IPU432" s="93"/>
      <c r="IPV432" s="93"/>
      <c r="IPW432" s="93"/>
      <c r="IPX432" s="93"/>
      <c r="IPY432" s="93"/>
      <c r="IPZ432" s="93"/>
      <c r="IQA432" s="93"/>
      <c r="IQB432" s="93"/>
      <c r="IQC432" s="93"/>
      <c r="IQD432" s="93"/>
      <c r="IQE432" s="93"/>
      <c r="IQF432" s="93"/>
      <c r="IQG432" s="93"/>
      <c r="IQH432" s="93"/>
      <c r="IQI432" s="93"/>
      <c r="IQJ432" s="93"/>
      <c r="IQK432" s="93"/>
      <c r="IQL432" s="93"/>
      <c r="IQM432" s="93"/>
      <c r="IQN432" s="93"/>
      <c r="IQO432" s="93"/>
      <c r="IQP432" s="93"/>
      <c r="IQQ432" s="93"/>
      <c r="IQR432" s="93"/>
      <c r="IQS432" s="93"/>
      <c r="IQT432" s="93"/>
      <c r="IQU432" s="93"/>
      <c r="IQV432" s="93"/>
      <c r="IQW432" s="93"/>
      <c r="IQX432" s="93"/>
      <c r="IQY432" s="93"/>
      <c r="IQZ432" s="93"/>
      <c r="IRA432" s="93"/>
      <c r="IRB432" s="93"/>
      <c r="IRC432" s="93"/>
      <c r="IRD432" s="93"/>
      <c r="IRE432" s="93"/>
      <c r="IRF432" s="93"/>
      <c r="IRG432" s="93"/>
      <c r="IRH432" s="93"/>
      <c r="IRI432" s="93"/>
      <c r="IRJ432" s="93"/>
      <c r="IRK432" s="93"/>
      <c r="IRL432" s="93"/>
      <c r="IRM432" s="93"/>
      <c r="IRN432" s="93"/>
      <c r="IRO432" s="93"/>
      <c r="IRP432" s="93"/>
      <c r="IRQ432" s="93"/>
      <c r="IRR432" s="93"/>
      <c r="IRS432" s="93"/>
      <c r="IRT432" s="93"/>
      <c r="IRU432" s="93"/>
      <c r="IRV432" s="93"/>
      <c r="IRW432" s="93"/>
      <c r="IRX432" s="93"/>
      <c r="IRY432" s="93"/>
      <c r="IRZ432" s="93"/>
      <c r="ISA432" s="93"/>
      <c r="ISB432" s="93"/>
      <c r="ISC432" s="93"/>
      <c r="ISD432" s="93"/>
      <c r="ISE432" s="93"/>
      <c r="ISF432" s="93"/>
      <c r="ISG432" s="93"/>
      <c r="ISH432" s="93"/>
      <c r="ISI432" s="93"/>
      <c r="ISJ432" s="93"/>
      <c r="ISK432" s="93"/>
      <c r="ISL432" s="93"/>
      <c r="ISM432" s="93"/>
      <c r="ISN432" s="93"/>
      <c r="ISO432" s="93"/>
      <c r="ISP432" s="93"/>
      <c r="ISQ432" s="93"/>
      <c r="ISR432" s="93"/>
      <c r="ISS432" s="93"/>
      <c r="IST432" s="93"/>
      <c r="ISU432" s="93"/>
      <c r="ISV432" s="93"/>
      <c r="ISW432" s="93"/>
      <c r="ISX432" s="93"/>
      <c r="ISY432" s="93"/>
      <c r="ISZ432" s="93"/>
      <c r="ITA432" s="93"/>
      <c r="ITB432" s="93"/>
      <c r="ITC432" s="93"/>
      <c r="ITD432" s="93"/>
      <c r="ITE432" s="93"/>
      <c r="ITF432" s="93"/>
      <c r="ITG432" s="93"/>
      <c r="ITH432" s="93"/>
      <c r="ITI432" s="93"/>
      <c r="ITJ432" s="93"/>
      <c r="ITK432" s="93"/>
      <c r="ITL432" s="93"/>
      <c r="ITM432" s="93"/>
      <c r="ITN432" s="93"/>
      <c r="ITO432" s="93"/>
      <c r="ITP432" s="93"/>
      <c r="ITQ432" s="93"/>
      <c r="ITR432" s="93"/>
      <c r="ITS432" s="93"/>
      <c r="ITT432" s="93"/>
      <c r="ITU432" s="93"/>
      <c r="ITV432" s="93"/>
      <c r="ITW432" s="93"/>
      <c r="ITX432" s="93"/>
      <c r="ITY432" s="93"/>
      <c r="ITZ432" s="93"/>
      <c r="IUA432" s="93"/>
      <c r="IUB432" s="93"/>
      <c r="IUC432" s="93"/>
      <c r="IUD432" s="93"/>
      <c r="IUE432" s="93"/>
      <c r="IUF432" s="93"/>
      <c r="IUG432" s="93"/>
      <c r="IUH432" s="93"/>
      <c r="IUI432" s="93"/>
      <c r="IUJ432" s="93"/>
      <c r="IUK432" s="93"/>
      <c r="IUL432" s="93"/>
      <c r="IUM432" s="93"/>
      <c r="IUN432" s="93"/>
      <c r="IUO432" s="93"/>
      <c r="IUP432" s="93"/>
      <c r="IUQ432" s="93"/>
      <c r="IUR432" s="93"/>
      <c r="IUS432" s="93"/>
      <c r="IUT432" s="93"/>
      <c r="IUU432" s="93"/>
      <c r="IUV432" s="93"/>
      <c r="IUW432" s="93"/>
      <c r="IUX432" s="93"/>
      <c r="IUY432" s="93"/>
      <c r="IUZ432" s="93"/>
      <c r="IVA432" s="93"/>
      <c r="IVB432" s="93"/>
      <c r="IVC432" s="93"/>
      <c r="IVD432" s="93"/>
      <c r="IVE432" s="93"/>
      <c r="IVF432" s="93"/>
      <c r="IVG432" s="93"/>
      <c r="IVH432" s="93"/>
      <c r="IVI432" s="93"/>
      <c r="IVJ432" s="93"/>
      <c r="IVK432" s="93"/>
      <c r="IVL432" s="93"/>
      <c r="IVM432" s="93"/>
      <c r="IVN432" s="93"/>
      <c r="IVO432" s="93"/>
      <c r="IVP432" s="93"/>
      <c r="IVQ432" s="93"/>
      <c r="IVR432" s="93"/>
      <c r="IVS432" s="93"/>
      <c r="IVT432" s="93"/>
      <c r="IVU432" s="93"/>
      <c r="IVV432" s="93"/>
      <c r="IVW432" s="93"/>
      <c r="IVX432" s="93"/>
      <c r="IVY432" s="93"/>
      <c r="IVZ432" s="93"/>
      <c r="IWA432" s="93"/>
      <c r="IWB432" s="93"/>
      <c r="IWC432" s="93"/>
      <c r="IWD432" s="93"/>
      <c r="IWE432" s="93"/>
      <c r="IWF432" s="93"/>
      <c r="IWG432" s="93"/>
      <c r="IWH432" s="93"/>
      <c r="IWI432" s="93"/>
      <c r="IWJ432" s="93"/>
      <c r="IWK432" s="93"/>
      <c r="IWL432" s="93"/>
      <c r="IWM432" s="93"/>
      <c r="IWN432" s="93"/>
      <c r="IWO432" s="93"/>
      <c r="IWP432" s="93"/>
      <c r="IWQ432" s="93"/>
      <c r="IWR432" s="93"/>
      <c r="IWS432" s="93"/>
      <c r="IWT432" s="93"/>
      <c r="IWU432" s="93"/>
      <c r="IWV432" s="93"/>
      <c r="IWW432" s="93"/>
      <c r="IWX432" s="93"/>
      <c r="IWY432" s="93"/>
      <c r="IWZ432" s="93"/>
      <c r="IXA432" s="93"/>
      <c r="IXB432" s="93"/>
      <c r="IXC432" s="93"/>
      <c r="IXD432" s="93"/>
      <c r="IXE432" s="93"/>
      <c r="IXF432" s="93"/>
      <c r="IXG432" s="93"/>
      <c r="IXH432" s="93"/>
      <c r="IXI432" s="93"/>
      <c r="IXJ432" s="93"/>
      <c r="IXK432" s="93"/>
      <c r="IXL432" s="93"/>
      <c r="IXM432" s="93"/>
      <c r="IXN432" s="93"/>
      <c r="IXO432" s="93"/>
      <c r="IXP432" s="93"/>
      <c r="IXQ432" s="93"/>
      <c r="IXR432" s="93"/>
      <c r="IXS432" s="93"/>
      <c r="IXT432" s="93"/>
      <c r="IXU432" s="93"/>
      <c r="IXV432" s="93"/>
      <c r="IXW432" s="93"/>
      <c r="IXX432" s="93"/>
      <c r="IXY432" s="93"/>
      <c r="IXZ432" s="93"/>
      <c r="IYA432" s="93"/>
      <c r="IYB432" s="93"/>
      <c r="IYC432" s="93"/>
      <c r="IYD432" s="93"/>
      <c r="IYE432" s="93"/>
      <c r="IYF432" s="93"/>
      <c r="IYG432" s="93"/>
      <c r="IYH432" s="93"/>
      <c r="IYI432" s="93"/>
      <c r="IYJ432" s="93"/>
      <c r="IYK432" s="93"/>
      <c r="IYL432" s="93"/>
      <c r="IYM432" s="93"/>
      <c r="IYN432" s="93"/>
      <c r="IYO432" s="93"/>
      <c r="IYP432" s="93"/>
      <c r="IYQ432" s="93"/>
      <c r="IYR432" s="93"/>
      <c r="IYS432" s="93"/>
      <c r="IYT432" s="93"/>
      <c r="IYU432" s="93"/>
      <c r="IYV432" s="93"/>
      <c r="IYW432" s="93"/>
      <c r="IYX432" s="93"/>
      <c r="IYY432" s="93"/>
      <c r="IYZ432" s="93"/>
      <c r="IZA432" s="93"/>
      <c r="IZB432" s="93"/>
      <c r="IZC432" s="93"/>
      <c r="IZD432" s="93"/>
      <c r="IZE432" s="93"/>
      <c r="IZF432" s="93"/>
      <c r="IZG432" s="93"/>
      <c r="IZH432" s="93"/>
      <c r="IZI432" s="93"/>
      <c r="IZJ432" s="93"/>
      <c r="IZK432" s="93"/>
      <c r="IZL432" s="93"/>
      <c r="IZM432" s="93"/>
      <c r="IZN432" s="93"/>
      <c r="IZO432" s="93"/>
      <c r="IZP432" s="93"/>
      <c r="IZQ432" s="93"/>
      <c r="IZR432" s="93"/>
      <c r="IZS432" s="93"/>
      <c r="IZT432" s="93"/>
      <c r="IZU432" s="93"/>
      <c r="IZV432" s="93"/>
      <c r="IZW432" s="93"/>
      <c r="IZX432" s="93"/>
      <c r="IZY432" s="93"/>
      <c r="IZZ432" s="93"/>
      <c r="JAA432" s="93"/>
      <c r="JAB432" s="93"/>
      <c r="JAC432" s="93"/>
      <c r="JAD432" s="93"/>
      <c r="JAE432" s="93"/>
      <c r="JAF432" s="93"/>
      <c r="JAG432" s="93"/>
      <c r="JAH432" s="93"/>
      <c r="JAI432" s="93"/>
      <c r="JAJ432" s="93"/>
      <c r="JAK432" s="93"/>
      <c r="JAL432" s="93"/>
      <c r="JAM432" s="93"/>
      <c r="JAN432" s="93"/>
      <c r="JAO432" s="93"/>
      <c r="JAP432" s="93"/>
      <c r="JAQ432" s="93"/>
      <c r="JAR432" s="93"/>
      <c r="JAS432" s="93"/>
      <c r="JAT432" s="93"/>
      <c r="JAU432" s="93"/>
      <c r="JAV432" s="93"/>
      <c r="JAW432" s="93"/>
      <c r="JAX432" s="93"/>
      <c r="JAY432" s="93"/>
      <c r="JAZ432" s="93"/>
      <c r="JBA432" s="93"/>
      <c r="JBB432" s="93"/>
      <c r="JBC432" s="93"/>
      <c r="JBD432" s="93"/>
      <c r="JBE432" s="93"/>
      <c r="JBF432" s="93"/>
      <c r="JBG432" s="93"/>
      <c r="JBH432" s="93"/>
      <c r="JBI432" s="93"/>
      <c r="JBJ432" s="93"/>
      <c r="JBK432" s="93"/>
      <c r="JBL432" s="93"/>
      <c r="JBM432" s="93"/>
      <c r="JBN432" s="93"/>
      <c r="JBO432" s="93"/>
      <c r="JBP432" s="93"/>
      <c r="JBQ432" s="93"/>
      <c r="JBR432" s="93"/>
      <c r="JBS432" s="93"/>
      <c r="JBT432" s="93"/>
      <c r="JBU432" s="93"/>
      <c r="JBV432" s="93"/>
      <c r="JBW432" s="93"/>
      <c r="JBX432" s="93"/>
      <c r="JBY432" s="93"/>
      <c r="JBZ432" s="93"/>
      <c r="JCA432" s="93"/>
      <c r="JCB432" s="93"/>
      <c r="JCC432" s="93"/>
      <c r="JCD432" s="93"/>
      <c r="JCE432" s="93"/>
      <c r="JCF432" s="93"/>
      <c r="JCG432" s="93"/>
      <c r="JCH432" s="93"/>
      <c r="JCI432" s="93"/>
      <c r="JCJ432" s="93"/>
      <c r="JCK432" s="93"/>
      <c r="JCL432" s="93"/>
      <c r="JCM432" s="93"/>
      <c r="JCN432" s="93"/>
      <c r="JCO432" s="93"/>
      <c r="JCP432" s="93"/>
      <c r="JCQ432" s="93"/>
      <c r="JCR432" s="93"/>
      <c r="JCS432" s="93"/>
      <c r="JCT432" s="93"/>
      <c r="JCU432" s="93"/>
      <c r="JCV432" s="93"/>
      <c r="JCW432" s="93"/>
      <c r="JCX432" s="93"/>
      <c r="JCY432" s="93"/>
      <c r="JCZ432" s="93"/>
      <c r="JDA432" s="93"/>
      <c r="JDB432" s="93"/>
      <c r="JDC432" s="93"/>
      <c r="JDD432" s="93"/>
      <c r="JDE432" s="93"/>
      <c r="JDF432" s="93"/>
      <c r="JDG432" s="93"/>
      <c r="JDH432" s="93"/>
      <c r="JDI432" s="93"/>
      <c r="JDJ432" s="93"/>
      <c r="JDK432" s="93"/>
      <c r="JDL432" s="93"/>
      <c r="JDM432" s="93"/>
      <c r="JDN432" s="93"/>
      <c r="JDO432" s="93"/>
      <c r="JDP432" s="93"/>
      <c r="JDQ432" s="93"/>
      <c r="JDR432" s="93"/>
      <c r="JDS432" s="93"/>
      <c r="JDT432" s="93"/>
      <c r="JDU432" s="93"/>
      <c r="JDV432" s="93"/>
      <c r="JDW432" s="93"/>
      <c r="JDX432" s="93"/>
      <c r="JDY432" s="93"/>
      <c r="JDZ432" s="93"/>
      <c r="JEA432" s="93"/>
      <c r="JEB432" s="93"/>
      <c r="JEC432" s="93"/>
      <c r="JED432" s="93"/>
      <c r="JEE432" s="93"/>
      <c r="JEF432" s="93"/>
      <c r="JEG432" s="93"/>
      <c r="JEH432" s="93"/>
      <c r="JEI432" s="93"/>
      <c r="JEJ432" s="93"/>
      <c r="JEK432" s="93"/>
      <c r="JEL432" s="93"/>
      <c r="JEM432" s="93"/>
      <c r="JEN432" s="93"/>
      <c r="JEO432" s="93"/>
      <c r="JEP432" s="93"/>
      <c r="JEQ432" s="93"/>
      <c r="JER432" s="93"/>
      <c r="JES432" s="93"/>
      <c r="JET432" s="93"/>
      <c r="JEU432" s="93"/>
      <c r="JEV432" s="93"/>
      <c r="JEW432" s="93"/>
      <c r="JEX432" s="93"/>
      <c r="JEY432" s="93"/>
      <c r="JEZ432" s="93"/>
      <c r="JFA432" s="93"/>
      <c r="JFB432" s="93"/>
      <c r="JFC432" s="93"/>
      <c r="JFD432" s="93"/>
      <c r="JFE432" s="93"/>
      <c r="JFF432" s="93"/>
      <c r="JFG432" s="93"/>
      <c r="JFH432" s="93"/>
      <c r="JFI432" s="93"/>
      <c r="JFJ432" s="93"/>
      <c r="JFK432" s="93"/>
      <c r="JFL432" s="93"/>
      <c r="JFM432" s="93"/>
      <c r="JFN432" s="93"/>
      <c r="JFO432" s="93"/>
      <c r="JFP432" s="93"/>
      <c r="JFQ432" s="93"/>
      <c r="JFR432" s="93"/>
      <c r="JFS432" s="93"/>
      <c r="JFT432" s="93"/>
      <c r="JFU432" s="93"/>
      <c r="JFV432" s="93"/>
      <c r="JFW432" s="93"/>
      <c r="JFX432" s="93"/>
      <c r="JFY432" s="93"/>
      <c r="JFZ432" s="93"/>
      <c r="JGA432" s="93"/>
      <c r="JGB432" s="93"/>
      <c r="JGC432" s="93"/>
      <c r="JGD432" s="93"/>
      <c r="JGE432" s="93"/>
      <c r="JGF432" s="93"/>
      <c r="JGG432" s="93"/>
      <c r="JGH432" s="93"/>
      <c r="JGI432" s="93"/>
      <c r="JGJ432" s="93"/>
      <c r="JGK432" s="93"/>
      <c r="JGL432" s="93"/>
      <c r="JGM432" s="93"/>
      <c r="JGN432" s="93"/>
      <c r="JGO432" s="93"/>
      <c r="JGP432" s="93"/>
      <c r="JGQ432" s="93"/>
      <c r="JGR432" s="93"/>
      <c r="JGS432" s="93"/>
      <c r="JGT432" s="93"/>
      <c r="JGU432" s="93"/>
      <c r="JGV432" s="93"/>
      <c r="JGW432" s="93"/>
      <c r="JGX432" s="93"/>
      <c r="JGY432" s="93"/>
      <c r="JGZ432" s="93"/>
      <c r="JHA432" s="93"/>
      <c r="JHB432" s="93"/>
      <c r="JHC432" s="93"/>
      <c r="JHD432" s="93"/>
      <c r="JHE432" s="93"/>
      <c r="JHF432" s="93"/>
      <c r="JHG432" s="93"/>
      <c r="JHH432" s="93"/>
      <c r="JHI432" s="93"/>
      <c r="JHJ432" s="93"/>
      <c r="JHK432" s="93"/>
      <c r="JHL432" s="93"/>
      <c r="JHM432" s="93"/>
      <c r="JHN432" s="93"/>
      <c r="JHO432" s="93"/>
      <c r="JHP432" s="93"/>
      <c r="JHQ432" s="93"/>
      <c r="JHR432" s="93"/>
      <c r="JHS432" s="93"/>
      <c r="JHT432" s="93"/>
      <c r="JHU432" s="93"/>
      <c r="JHV432" s="93"/>
      <c r="JHW432" s="93"/>
      <c r="JHX432" s="93"/>
      <c r="JHY432" s="93"/>
      <c r="JHZ432" s="93"/>
      <c r="JIA432" s="93"/>
      <c r="JIB432" s="93"/>
      <c r="JIC432" s="93"/>
      <c r="JID432" s="93"/>
      <c r="JIE432" s="93"/>
      <c r="JIF432" s="93"/>
      <c r="JIG432" s="93"/>
      <c r="JIH432" s="93"/>
      <c r="JII432" s="93"/>
      <c r="JIJ432" s="93"/>
      <c r="JIK432" s="93"/>
      <c r="JIL432" s="93"/>
      <c r="JIM432" s="93"/>
      <c r="JIN432" s="93"/>
      <c r="JIO432" s="93"/>
      <c r="JIP432" s="93"/>
      <c r="JIQ432" s="93"/>
      <c r="JIR432" s="93"/>
      <c r="JIS432" s="93"/>
      <c r="JIT432" s="93"/>
      <c r="JIU432" s="93"/>
      <c r="JIV432" s="93"/>
      <c r="JIW432" s="93"/>
      <c r="JIX432" s="93"/>
      <c r="JIY432" s="93"/>
      <c r="JIZ432" s="93"/>
      <c r="JJA432" s="93"/>
      <c r="JJB432" s="93"/>
      <c r="JJC432" s="93"/>
      <c r="JJD432" s="93"/>
      <c r="JJE432" s="93"/>
      <c r="JJF432" s="93"/>
      <c r="JJG432" s="93"/>
      <c r="JJH432" s="93"/>
      <c r="JJI432" s="93"/>
      <c r="JJJ432" s="93"/>
      <c r="JJK432" s="93"/>
      <c r="JJL432" s="93"/>
      <c r="JJM432" s="93"/>
      <c r="JJN432" s="93"/>
      <c r="JJO432" s="93"/>
      <c r="JJP432" s="93"/>
      <c r="JJQ432" s="93"/>
      <c r="JJR432" s="93"/>
      <c r="JJS432" s="93"/>
      <c r="JJT432" s="93"/>
      <c r="JJU432" s="93"/>
      <c r="JJV432" s="93"/>
      <c r="JJW432" s="93"/>
      <c r="JJX432" s="93"/>
      <c r="JJY432" s="93"/>
      <c r="JJZ432" s="93"/>
      <c r="JKA432" s="93"/>
      <c r="JKB432" s="93"/>
      <c r="JKC432" s="93"/>
      <c r="JKD432" s="93"/>
      <c r="JKE432" s="93"/>
      <c r="JKF432" s="93"/>
      <c r="JKG432" s="93"/>
      <c r="JKH432" s="93"/>
      <c r="JKI432" s="93"/>
      <c r="JKJ432" s="93"/>
      <c r="JKK432" s="93"/>
      <c r="JKL432" s="93"/>
      <c r="JKM432" s="93"/>
      <c r="JKN432" s="93"/>
      <c r="JKO432" s="93"/>
      <c r="JKP432" s="93"/>
      <c r="JKQ432" s="93"/>
      <c r="JKR432" s="93"/>
      <c r="JKS432" s="93"/>
      <c r="JKT432" s="93"/>
      <c r="JKU432" s="93"/>
      <c r="JKV432" s="93"/>
      <c r="JKW432" s="93"/>
      <c r="JKX432" s="93"/>
      <c r="JKY432" s="93"/>
      <c r="JKZ432" s="93"/>
      <c r="JLA432" s="93"/>
      <c r="JLB432" s="93"/>
      <c r="JLC432" s="93"/>
      <c r="JLD432" s="93"/>
      <c r="JLE432" s="93"/>
      <c r="JLF432" s="93"/>
      <c r="JLG432" s="93"/>
      <c r="JLH432" s="93"/>
      <c r="JLI432" s="93"/>
      <c r="JLJ432" s="93"/>
      <c r="JLK432" s="93"/>
      <c r="JLL432" s="93"/>
      <c r="JLM432" s="93"/>
      <c r="JLN432" s="93"/>
      <c r="JLO432" s="93"/>
      <c r="JLP432" s="93"/>
      <c r="JLQ432" s="93"/>
      <c r="JLR432" s="93"/>
      <c r="JLS432" s="93"/>
      <c r="JLT432" s="93"/>
      <c r="JLU432" s="93"/>
      <c r="JLV432" s="93"/>
      <c r="JLW432" s="93"/>
      <c r="JLX432" s="93"/>
      <c r="JLY432" s="93"/>
      <c r="JLZ432" s="93"/>
      <c r="JMA432" s="93"/>
      <c r="JMB432" s="93"/>
      <c r="JMC432" s="93"/>
      <c r="JMD432" s="93"/>
      <c r="JME432" s="93"/>
      <c r="JMF432" s="93"/>
      <c r="JMG432" s="93"/>
      <c r="JMH432" s="93"/>
      <c r="JMI432" s="93"/>
      <c r="JMJ432" s="93"/>
      <c r="JMK432" s="93"/>
      <c r="JML432" s="93"/>
      <c r="JMM432" s="93"/>
      <c r="JMN432" s="93"/>
      <c r="JMO432" s="93"/>
      <c r="JMP432" s="93"/>
      <c r="JMQ432" s="93"/>
      <c r="JMR432" s="93"/>
      <c r="JMS432" s="93"/>
      <c r="JMT432" s="93"/>
      <c r="JMU432" s="93"/>
      <c r="JMV432" s="93"/>
      <c r="JMW432" s="93"/>
      <c r="JMX432" s="93"/>
      <c r="JMY432" s="93"/>
      <c r="JMZ432" s="93"/>
      <c r="JNA432" s="93"/>
      <c r="JNB432" s="93"/>
      <c r="JNC432" s="93"/>
      <c r="JND432" s="93"/>
      <c r="JNE432" s="93"/>
      <c r="JNF432" s="93"/>
      <c r="JNG432" s="93"/>
      <c r="JNH432" s="93"/>
      <c r="JNI432" s="93"/>
      <c r="JNJ432" s="93"/>
      <c r="JNK432" s="93"/>
      <c r="JNL432" s="93"/>
      <c r="JNM432" s="93"/>
      <c r="JNN432" s="93"/>
      <c r="JNO432" s="93"/>
      <c r="JNP432" s="93"/>
      <c r="JNQ432" s="93"/>
      <c r="JNR432" s="93"/>
      <c r="JNS432" s="93"/>
      <c r="JNT432" s="93"/>
      <c r="JNU432" s="93"/>
      <c r="JNV432" s="93"/>
      <c r="JNW432" s="93"/>
      <c r="JNX432" s="93"/>
      <c r="JNY432" s="93"/>
      <c r="JNZ432" s="93"/>
      <c r="JOA432" s="93"/>
      <c r="JOB432" s="93"/>
      <c r="JOC432" s="93"/>
      <c r="JOD432" s="93"/>
      <c r="JOE432" s="93"/>
      <c r="JOF432" s="93"/>
      <c r="JOG432" s="93"/>
      <c r="JOH432" s="93"/>
      <c r="JOI432" s="93"/>
      <c r="JOJ432" s="93"/>
      <c r="JOK432" s="93"/>
      <c r="JOL432" s="93"/>
      <c r="JOM432" s="93"/>
      <c r="JON432" s="93"/>
      <c r="JOO432" s="93"/>
      <c r="JOP432" s="93"/>
      <c r="JOQ432" s="93"/>
      <c r="JOR432" s="93"/>
      <c r="JOS432" s="93"/>
      <c r="JOT432" s="93"/>
      <c r="JOU432" s="93"/>
      <c r="JOV432" s="93"/>
      <c r="JOW432" s="93"/>
      <c r="JOX432" s="93"/>
      <c r="JOY432" s="93"/>
      <c r="JOZ432" s="93"/>
      <c r="JPA432" s="93"/>
      <c r="JPB432" s="93"/>
      <c r="JPC432" s="93"/>
      <c r="JPD432" s="93"/>
      <c r="JPE432" s="93"/>
      <c r="JPF432" s="93"/>
      <c r="JPG432" s="93"/>
      <c r="JPH432" s="93"/>
      <c r="JPI432" s="93"/>
      <c r="JPJ432" s="93"/>
      <c r="JPK432" s="93"/>
      <c r="JPL432" s="93"/>
      <c r="JPM432" s="93"/>
      <c r="JPN432" s="93"/>
      <c r="JPO432" s="93"/>
      <c r="JPP432" s="93"/>
      <c r="JPQ432" s="93"/>
      <c r="JPR432" s="93"/>
      <c r="JPS432" s="93"/>
      <c r="JPT432" s="93"/>
      <c r="JPU432" s="93"/>
      <c r="JPV432" s="93"/>
      <c r="JPW432" s="93"/>
      <c r="JPX432" s="93"/>
      <c r="JPY432" s="93"/>
      <c r="JPZ432" s="93"/>
      <c r="JQA432" s="93"/>
      <c r="JQB432" s="93"/>
      <c r="JQC432" s="93"/>
      <c r="JQD432" s="93"/>
      <c r="JQE432" s="93"/>
      <c r="JQF432" s="93"/>
      <c r="JQG432" s="93"/>
      <c r="JQH432" s="93"/>
      <c r="JQI432" s="93"/>
      <c r="JQJ432" s="93"/>
      <c r="JQK432" s="93"/>
      <c r="JQL432" s="93"/>
      <c r="JQM432" s="93"/>
      <c r="JQN432" s="93"/>
      <c r="JQO432" s="93"/>
      <c r="JQP432" s="93"/>
      <c r="JQQ432" s="93"/>
      <c r="JQR432" s="93"/>
      <c r="JQS432" s="93"/>
      <c r="JQT432" s="93"/>
      <c r="JQU432" s="93"/>
      <c r="JQV432" s="93"/>
      <c r="JQW432" s="93"/>
      <c r="JQX432" s="93"/>
      <c r="JQY432" s="93"/>
      <c r="JQZ432" s="93"/>
      <c r="JRA432" s="93"/>
      <c r="JRB432" s="93"/>
      <c r="JRC432" s="93"/>
      <c r="JRD432" s="93"/>
      <c r="JRE432" s="93"/>
      <c r="JRF432" s="93"/>
      <c r="JRG432" s="93"/>
      <c r="JRH432" s="93"/>
      <c r="JRI432" s="93"/>
      <c r="JRJ432" s="93"/>
      <c r="JRK432" s="93"/>
      <c r="JRL432" s="93"/>
      <c r="JRM432" s="93"/>
      <c r="JRN432" s="93"/>
      <c r="JRO432" s="93"/>
      <c r="JRP432" s="93"/>
      <c r="JRQ432" s="93"/>
      <c r="JRR432" s="93"/>
      <c r="JRS432" s="93"/>
      <c r="JRT432" s="93"/>
      <c r="JRU432" s="93"/>
      <c r="JRV432" s="93"/>
      <c r="JRW432" s="93"/>
      <c r="JRX432" s="93"/>
      <c r="JRY432" s="93"/>
      <c r="JRZ432" s="93"/>
      <c r="JSA432" s="93"/>
      <c r="JSB432" s="93"/>
      <c r="JSC432" s="93"/>
      <c r="JSD432" s="93"/>
      <c r="JSE432" s="93"/>
      <c r="JSF432" s="93"/>
      <c r="JSG432" s="93"/>
      <c r="JSH432" s="93"/>
      <c r="JSI432" s="93"/>
      <c r="JSJ432" s="93"/>
      <c r="JSK432" s="93"/>
      <c r="JSL432" s="93"/>
      <c r="JSM432" s="93"/>
      <c r="JSN432" s="93"/>
      <c r="JSO432" s="93"/>
      <c r="JSP432" s="93"/>
      <c r="JSQ432" s="93"/>
      <c r="JSR432" s="93"/>
      <c r="JSS432" s="93"/>
      <c r="JST432" s="93"/>
      <c r="JSU432" s="93"/>
      <c r="JSV432" s="93"/>
      <c r="JSW432" s="93"/>
      <c r="JSX432" s="93"/>
      <c r="JSY432" s="93"/>
      <c r="JSZ432" s="93"/>
      <c r="JTA432" s="93"/>
      <c r="JTB432" s="93"/>
      <c r="JTC432" s="93"/>
      <c r="JTD432" s="93"/>
      <c r="JTE432" s="93"/>
      <c r="JTF432" s="93"/>
      <c r="JTG432" s="93"/>
      <c r="JTH432" s="93"/>
      <c r="JTI432" s="93"/>
      <c r="JTJ432" s="93"/>
      <c r="JTK432" s="93"/>
      <c r="JTL432" s="93"/>
      <c r="JTM432" s="93"/>
      <c r="JTN432" s="93"/>
      <c r="JTO432" s="93"/>
      <c r="JTP432" s="93"/>
      <c r="JTQ432" s="93"/>
      <c r="JTR432" s="93"/>
      <c r="JTS432" s="93"/>
      <c r="JTT432" s="93"/>
      <c r="JTU432" s="93"/>
      <c r="JTV432" s="93"/>
      <c r="JTW432" s="93"/>
      <c r="JTX432" s="93"/>
      <c r="JTY432" s="93"/>
      <c r="JTZ432" s="93"/>
      <c r="JUA432" s="93"/>
      <c r="JUB432" s="93"/>
      <c r="JUC432" s="93"/>
      <c r="JUD432" s="93"/>
      <c r="JUE432" s="93"/>
      <c r="JUF432" s="93"/>
      <c r="JUG432" s="93"/>
      <c r="JUH432" s="93"/>
      <c r="JUI432" s="93"/>
      <c r="JUJ432" s="93"/>
      <c r="JUK432" s="93"/>
      <c r="JUL432" s="93"/>
      <c r="JUM432" s="93"/>
      <c r="JUN432" s="93"/>
      <c r="JUO432" s="93"/>
      <c r="JUP432" s="93"/>
      <c r="JUQ432" s="93"/>
      <c r="JUR432" s="93"/>
      <c r="JUS432" s="93"/>
      <c r="JUT432" s="93"/>
      <c r="JUU432" s="93"/>
      <c r="JUV432" s="93"/>
      <c r="JUW432" s="93"/>
      <c r="JUX432" s="93"/>
      <c r="JUY432" s="93"/>
      <c r="JUZ432" s="93"/>
      <c r="JVA432" s="93"/>
      <c r="JVB432" s="93"/>
      <c r="JVC432" s="93"/>
      <c r="JVD432" s="93"/>
      <c r="JVE432" s="93"/>
      <c r="JVF432" s="93"/>
      <c r="JVG432" s="93"/>
      <c r="JVH432" s="93"/>
      <c r="JVI432" s="93"/>
      <c r="JVJ432" s="93"/>
      <c r="JVK432" s="93"/>
      <c r="JVL432" s="93"/>
      <c r="JVM432" s="93"/>
      <c r="JVN432" s="93"/>
      <c r="JVO432" s="93"/>
      <c r="JVP432" s="93"/>
      <c r="JVQ432" s="93"/>
      <c r="JVR432" s="93"/>
      <c r="JVS432" s="93"/>
      <c r="JVT432" s="93"/>
      <c r="JVU432" s="93"/>
      <c r="JVV432" s="93"/>
      <c r="JVW432" s="93"/>
      <c r="JVX432" s="93"/>
      <c r="JVY432" s="93"/>
      <c r="JVZ432" s="93"/>
      <c r="JWA432" s="93"/>
      <c r="JWB432" s="93"/>
      <c r="JWC432" s="93"/>
      <c r="JWD432" s="93"/>
      <c r="JWE432" s="93"/>
      <c r="JWF432" s="93"/>
      <c r="JWG432" s="93"/>
      <c r="JWH432" s="93"/>
      <c r="JWI432" s="93"/>
      <c r="JWJ432" s="93"/>
      <c r="JWK432" s="93"/>
      <c r="JWL432" s="93"/>
      <c r="JWM432" s="93"/>
      <c r="JWN432" s="93"/>
      <c r="JWO432" s="93"/>
      <c r="JWP432" s="93"/>
      <c r="JWQ432" s="93"/>
      <c r="JWR432" s="93"/>
      <c r="JWS432" s="93"/>
      <c r="JWT432" s="93"/>
      <c r="JWU432" s="93"/>
      <c r="JWV432" s="93"/>
      <c r="JWW432" s="93"/>
      <c r="JWX432" s="93"/>
      <c r="JWY432" s="93"/>
      <c r="JWZ432" s="93"/>
      <c r="JXA432" s="93"/>
      <c r="JXB432" s="93"/>
      <c r="JXC432" s="93"/>
      <c r="JXD432" s="93"/>
      <c r="JXE432" s="93"/>
      <c r="JXF432" s="93"/>
      <c r="JXG432" s="93"/>
      <c r="JXH432" s="93"/>
      <c r="JXI432" s="93"/>
      <c r="JXJ432" s="93"/>
      <c r="JXK432" s="93"/>
      <c r="JXL432" s="93"/>
      <c r="JXM432" s="93"/>
      <c r="JXN432" s="93"/>
      <c r="JXO432" s="93"/>
      <c r="JXP432" s="93"/>
      <c r="JXQ432" s="93"/>
      <c r="JXR432" s="93"/>
      <c r="JXS432" s="93"/>
      <c r="JXT432" s="93"/>
      <c r="JXU432" s="93"/>
      <c r="JXV432" s="93"/>
      <c r="JXW432" s="93"/>
      <c r="JXX432" s="93"/>
      <c r="JXY432" s="93"/>
      <c r="JXZ432" s="93"/>
      <c r="JYA432" s="93"/>
      <c r="JYB432" s="93"/>
      <c r="JYC432" s="93"/>
      <c r="JYD432" s="93"/>
      <c r="JYE432" s="93"/>
      <c r="JYF432" s="93"/>
      <c r="JYG432" s="93"/>
      <c r="JYH432" s="93"/>
      <c r="JYI432" s="93"/>
      <c r="JYJ432" s="93"/>
      <c r="JYK432" s="93"/>
      <c r="JYL432" s="93"/>
      <c r="JYM432" s="93"/>
      <c r="JYN432" s="93"/>
      <c r="JYO432" s="93"/>
      <c r="JYP432" s="93"/>
      <c r="JYQ432" s="93"/>
      <c r="JYR432" s="93"/>
      <c r="JYS432" s="93"/>
      <c r="JYT432" s="93"/>
      <c r="JYU432" s="93"/>
      <c r="JYV432" s="93"/>
      <c r="JYW432" s="93"/>
      <c r="JYX432" s="93"/>
      <c r="JYY432" s="93"/>
      <c r="JYZ432" s="93"/>
      <c r="JZA432" s="93"/>
      <c r="JZB432" s="93"/>
      <c r="JZC432" s="93"/>
      <c r="JZD432" s="93"/>
      <c r="JZE432" s="93"/>
      <c r="JZF432" s="93"/>
      <c r="JZG432" s="93"/>
      <c r="JZH432" s="93"/>
      <c r="JZI432" s="93"/>
      <c r="JZJ432" s="93"/>
      <c r="JZK432" s="93"/>
      <c r="JZL432" s="93"/>
      <c r="JZM432" s="93"/>
      <c r="JZN432" s="93"/>
      <c r="JZO432" s="93"/>
      <c r="JZP432" s="93"/>
      <c r="JZQ432" s="93"/>
      <c r="JZR432" s="93"/>
      <c r="JZS432" s="93"/>
      <c r="JZT432" s="93"/>
      <c r="JZU432" s="93"/>
      <c r="JZV432" s="93"/>
      <c r="JZW432" s="93"/>
      <c r="JZX432" s="93"/>
      <c r="JZY432" s="93"/>
      <c r="JZZ432" s="93"/>
      <c r="KAA432" s="93"/>
      <c r="KAB432" s="93"/>
      <c r="KAC432" s="93"/>
      <c r="KAD432" s="93"/>
      <c r="KAE432" s="93"/>
      <c r="KAF432" s="93"/>
      <c r="KAG432" s="93"/>
      <c r="KAH432" s="93"/>
      <c r="KAI432" s="93"/>
      <c r="KAJ432" s="93"/>
      <c r="KAK432" s="93"/>
      <c r="KAL432" s="93"/>
      <c r="KAM432" s="93"/>
      <c r="KAN432" s="93"/>
      <c r="KAO432" s="93"/>
      <c r="KAP432" s="93"/>
      <c r="KAQ432" s="93"/>
      <c r="KAR432" s="93"/>
      <c r="KAS432" s="93"/>
      <c r="KAT432" s="93"/>
      <c r="KAU432" s="93"/>
      <c r="KAV432" s="93"/>
      <c r="KAW432" s="93"/>
      <c r="KAX432" s="93"/>
      <c r="KAY432" s="93"/>
      <c r="KAZ432" s="93"/>
      <c r="KBA432" s="93"/>
      <c r="KBB432" s="93"/>
      <c r="KBC432" s="93"/>
      <c r="KBD432" s="93"/>
      <c r="KBE432" s="93"/>
      <c r="KBF432" s="93"/>
      <c r="KBG432" s="93"/>
      <c r="KBH432" s="93"/>
      <c r="KBI432" s="93"/>
      <c r="KBJ432" s="93"/>
      <c r="KBK432" s="93"/>
      <c r="KBL432" s="93"/>
      <c r="KBM432" s="93"/>
      <c r="KBN432" s="93"/>
      <c r="KBO432" s="93"/>
      <c r="KBP432" s="93"/>
      <c r="KBQ432" s="93"/>
      <c r="KBR432" s="93"/>
      <c r="KBS432" s="93"/>
      <c r="KBT432" s="93"/>
      <c r="KBU432" s="93"/>
      <c r="KBV432" s="93"/>
      <c r="KBW432" s="93"/>
      <c r="KBX432" s="93"/>
      <c r="KBY432" s="93"/>
      <c r="KBZ432" s="93"/>
      <c r="KCA432" s="93"/>
      <c r="KCB432" s="93"/>
      <c r="KCC432" s="93"/>
      <c r="KCD432" s="93"/>
      <c r="KCE432" s="93"/>
      <c r="KCF432" s="93"/>
      <c r="KCG432" s="93"/>
      <c r="KCH432" s="93"/>
      <c r="KCI432" s="93"/>
      <c r="KCJ432" s="93"/>
      <c r="KCK432" s="93"/>
      <c r="KCL432" s="93"/>
      <c r="KCM432" s="93"/>
      <c r="KCN432" s="93"/>
      <c r="KCO432" s="93"/>
      <c r="KCP432" s="93"/>
      <c r="KCQ432" s="93"/>
      <c r="KCR432" s="93"/>
      <c r="KCS432" s="93"/>
      <c r="KCT432" s="93"/>
      <c r="KCU432" s="93"/>
      <c r="KCV432" s="93"/>
      <c r="KCW432" s="93"/>
      <c r="KCX432" s="93"/>
      <c r="KCY432" s="93"/>
      <c r="KCZ432" s="93"/>
      <c r="KDA432" s="93"/>
      <c r="KDB432" s="93"/>
      <c r="KDC432" s="93"/>
      <c r="KDD432" s="93"/>
      <c r="KDE432" s="93"/>
      <c r="KDF432" s="93"/>
      <c r="KDG432" s="93"/>
      <c r="KDH432" s="93"/>
      <c r="KDI432" s="93"/>
      <c r="KDJ432" s="93"/>
      <c r="KDK432" s="93"/>
      <c r="KDL432" s="93"/>
      <c r="KDM432" s="93"/>
      <c r="KDN432" s="93"/>
      <c r="KDO432" s="93"/>
      <c r="KDP432" s="93"/>
      <c r="KDQ432" s="93"/>
      <c r="KDR432" s="93"/>
      <c r="KDS432" s="93"/>
      <c r="KDT432" s="93"/>
      <c r="KDU432" s="93"/>
      <c r="KDV432" s="93"/>
      <c r="KDW432" s="93"/>
      <c r="KDX432" s="93"/>
      <c r="KDY432" s="93"/>
      <c r="KDZ432" s="93"/>
      <c r="KEA432" s="93"/>
      <c r="KEB432" s="93"/>
      <c r="KEC432" s="93"/>
      <c r="KED432" s="93"/>
      <c r="KEE432" s="93"/>
      <c r="KEF432" s="93"/>
      <c r="KEG432" s="93"/>
      <c r="KEH432" s="93"/>
      <c r="KEI432" s="93"/>
      <c r="KEJ432" s="93"/>
      <c r="KEK432" s="93"/>
      <c r="KEL432" s="93"/>
      <c r="KEM432" s="93"/>
      <c r="KEN432" s="93"/>
      <c r="KEO432" s="93"/>
      <c r="KEP432" s="93"/>
      <c r="KEQ432" s="93"/>
      <c r="KER432" s="93"/>
      <c r="KES432" s="93"/>
      <c r="KET432" s="93"/>
      <c r="KEU432" s="93"/>
      <c r="KEV432" s="93"/>
      <c r="KEW432" s="93"/>
      <c r="KEX432" s="93"/>
      <c r="KEY432" s="93"/>
      <c r="KEZ432" s="93"/>
      <c r="KFA432" s="93"/>
      <c r="KFB432" s="93"/>
      <c r="KFC432" s="93"/>
      <c r="KFD432" s="93"/>
      <c r="KFE432" s="93"/>
      <c r="KFF432" s="93"/>
      <c r="KFG432" s="93"/>
      <c r="KFH432" s="93"/>
      <c r="KFI432" s="93"/>
      <c r="KFJ432" s="93"/>
      <c r="KFK432" s="93"/>
      <c r="KFL432" s="93"/>
      <c r="KFM432" s="93"/>
      <c r="KFN432" s="93"/>
      <c r="KFO432" s="93"/>
      <c r="KFP432" s="93"/>
      <c r="KFQ432" s="93"/>
      <c r="KFR432" s="93"/>
      <c r="KFS432" s="93"/>
      <c r="KFT432" s="93"/>
      <c r="KFU432" s="93"/>
      <c r="KFV432" s="93"/>
      <c r="KFW432" s="93"/>
      <c r="KFX432" s="93"/>
      <c r="KFY432" s="93"/>
      <c r="KFZ432" s="93"/>
      <c r="KGA432" s="93"/>
      <c r="KGB432" s="93"/>
      <c r="KGC432" s="93"/>
      <c r="KGD432" s="93"/>
      <c r="KGE432" s="93"/>
      <c r="KGF432" s="93"/>
      <c r="KGG432" s="93"/>
      <c r="KGH432" s="93"/>
      <c r="KGI432" s="93"/>
      <c r="KGJ432" s="93"/>
      <c r="KGK432" s="93"/>
      <c r="KGL432" s="93"/>
      <c r="KGM432" s="93"/>
      <c r="KGN432" s="93"/>
      <c r="KGO432" s="93"/>
      <c r="KGP432" s="93"/>
      <c r="KGQ432" s="93"/>
      <c r="KGR432" s="93"/>
      <c r="KGS432" s="93"/>
      <c r="KGT432" s="93"/>
      <c r="KGU432" s="93"/>
      <c r="KGV432" s="93"/>
      <c r="KGW432" s="93"/>
      <c r="KGX432" s="93"/>
      <c r="KGY432" s="93"/>
      <c r="KGZ432" s="93"/>
      <c r="KHA432" s="93"/>
      <c r="KHB432" s="93"/>
      <c r="KHC432" s="93"/>
      <c r="KHD432" s="93"/>
      <c r="KHE432" s="93"/>
      <c r="KHF432" s="93"/>
      <c r="KHG432" s="93"/>
      <c r="KHH432" s="93"/>
      <c r="KHI432" s="93"/>
      <c r="KHJ432" s="93"/>
      <c r="KHK432" s="93"/>
      <c r="KHL432" s="93"/>
      <c r="KHM432" s="93"/>
      <c r="KHN432" s="93"/>
      <c r="KHO432" s="93"/>
      <c r="KHP432" s="93"/>
      <c r="KHQ432" s="93"/>
      <c r="KHR432" s="93"/>
      <c r="KHS432" s="93"/>
      <c r="KHT432" s="93"/>
      <c r="KHU432" s="93"/>
      <c r="KHV432" s="93"/>
      <c r="KHW432" s="93"/>
      <c r="KHX432" s="93"/>
      <c r="KHY432" s="93"/>
      <c r="KHZ432" s="93"/>
      <c r="KIA432" s="93"/>
      <c r="KIB432" s="93"/>
      <c r="KIC432" s="93"/>
      <c r="KID432" s="93"/>
      <c r="KIE432" s="93"/>
      <c r="KIF432" s="93"/>
      <c r="KIG432" s="93"/>
      <c r="KIH432" s="93"/>
      <c r="KII432" s="93"/>
      <c r="KIJ432" s="93"/>
      <c r="KIK432" s="93"/>
      <c r="KIL432" s="93"/>
      <c r="KIM432" s="93"/>
      <c r="KIN432" s="93"/>
      <c r="KIO432" s="93"/>
      <c r="KIP432" s="93"/>
      <c r="KIQ432" s="93"/>
      <c r="KIR432" s="93"/>
      <c r="KIS432" s="93"/>
      <c r="KIT432" s="93"/>
      <c r="KIU432" s="93"/>
      <c r="KIV432" s="93"/>
      <c r="KIW432" s="93"/>
      <c r="KIX432" s="93"/>
      <c r="KIY432" s="93"/>
      <c r="KIZ432" s="93"/>
      <c r="KJA432" s="93"/>
      <c r="KJB432" s="93"/>
      <c r="KJC432" s="93"/>
      <c r="KJD432" s="93"/>
      <c r="KJE432" s="93"/>
      <c r="KJF432" s="93"/>
      <c r="KJG432" s="93"/>
      <c r="KJH432" s="93"/>
      <c r="KJI432" s="93"/>
      <c r="KJJ432" s="93"/>
      <c r="KJK432" s="93"/>
      <c r="KJL432" s="93"/>
      <c r="KJM432" s="93"/>
      <c r="KJN432" s="93"/>
      <c r="KJO432" s="93"/>
      <c r="KJP432" s="93"/>
      <c r="KJQ432" s="93"/>
      <c r="KJR432" s="93"/>
      <c r="KJS432" s="93"/>
      <c r="KJT432" s="93"/>
      <c r="KJU432" s="93"/>
      <c r="KJV432" s="93"/>
      <c r="KJW432" s="93"/>
      <c r="KJX432" s="93"/>
      <c r="KJY432" s="93"/>
      <c r="KJZ432" s="93"/>
      <c r="KKA432" s="93"/>
      <c r="KKB432" s="93"/>
      <c r="KKC432" s="93"/>
      <c r="KKD432" s="93"/>
      <c r="KKE432" s="93"/>
      <c r="KKF432" s="93"/>
      <c r="KKG432" s="93"/>
      <c r="KKH432" s="93"/>
      <c r="KKI432" s="93"/>
      <c r="KKJ432" s="93"/>
      <c r="KKK432" s="93"/>
      <c r="KKL432" s="93"/>
      <c r="KKM432" s="93"/>
      <c r="KKN432" s="93"/>
      <c r="KKO432" s="93"/>
      <c r="KKP432" s="93"/>
      <c r="KKQ432" s="93"/>
      <c r="KKR432" s="93"/>
      <c r="KKS432" s="93"/>
      <c r="KKT432" s="93"/>
      <c r="KKU432" s="93"/>
      <c r="KKV432" s="93"/>
      <c r="KKW432" s="93"/>
      <c r="KKX432" s="93"/>
      <c r="KKY432" s="93"/>
      <c r="KKZ432" s="93"/>
      <c r="KLA432" s="93"/>
      <c r="KLB432" s="93"/>
      <c r="KLC432" s="93"/>
      <c r="KLD432" s="93"/>
      <c r="KLE432" s="93"/>
      <c r="KLF432" s="93"/>
      <c r="KLG432" s="93"/>
      <c r="KLH432" s="93"/>
      <c r="KLI432" s="93"/>
      <c r="KLJ432" s="93"/>
      <c r="KLK432" s="93"/>
      <c r="KLL432" s="93"/>
      <c r="KLM432" s="93"/>
      <c r="KLN432" s="93"/>
      <c r="KLO432" s="93"/>
      <c r="KLP432" s="93"/>
      <c r="KLQ432" s="93"/>
      <c r="KLR432" s="93"/>
      <c r="KLS432" s="93"/>
      <c r="KLT432" s="93"/>
      <c r="KLU432" s="93"/>
      <c r="KLV432" s="93"/>
      <c r="KLW432" s="93"/>
      <c r="KLX432" s="93"/>
      <c r="KLY432" s="93"/>
      <c r="KLZ432" s="93"/>
      <c r="KMA432" s="93"/>
      <c r="KMB432" s="93"/>
      <c r="KMC432" s="93"/>
      <c r="KMD432" s="93"/>
      <c r="KME432" s="93"/>
      <c r="KMF432" s="93"/>
      <c r="KMG432" s="93"/>
      <c r="KMH432" s="93"/>
      <c r="KMI432" s="93"/>
      <c r="KMJ432" s="93"/>
      <c r="KMK432" s="93"/>
      <c r="KML432" s="93"/>
      <c r="KMM432" s="93"/>
      <c r="KMN432" s="93"/>
      <c r="KMO432" s="93"/>
      <c r="KMP432" s="93"/>
      <c r="KMQ432" s="93"/>
      <c r="KMR432" s="93"/>
      <c r="KMS432" s="93"/>
      <c r="KMT432" s="93"/>
      <c r="KMU432" s="93"/>
      <c r="KMV432" s="93"/>
      <c r="KMW432" s="93"/>
      <c r="KMX432" s="93"/>
      <c r="KMY432" s="93"/>
      <c r="KMZ432" s="93"/>
      <c r="KNA432" s="93"/>
      <c r="KNB432" s="93"/>
      <c r="KNC432" s="93"/>
      <c r="KND432" s="93"/>
      <c r="KNE432" s="93"/>
      <c r="KNF432" s="93"/>
      <c r="KNG432" s="93"/>
      <c r="KNH432" s="93"/>
      <c r="KNI432" s="93"/>
      <c r="KNJ432" s="93"/>
      <c r="KNK432" s="93"/>
      <c r="KNL432" s="93"/>
      <c r="KNM432" s="93"/>
      <c r="KNN432" s="93"/>
      <c r="KNO432" s="93"/>
      <c r="KNP432" s="93"/>
      <c r="KNQ432" s="93"/>
      <c r="KNR432" s="93"/>
      <c r="KNS432" s="93"/>
      <c r="KNT432" s="93"/>
      <c r="KNU432" s="93"/>
      <c r="KNV432" s="93"/>
      <c r="KNW432" s="93"/>
      <c r="KNX432" s="93"/>
      <c r="KNY432" s="93"/>
      <c r="KNZ432" s="93"/>
      <c r="KOA432" s="93"/>
      <c r="KOB432" s="93"/>
      <c r="KOC432" s="93"/>
      <c r="KOD432" s="93"/>
      <c r="KOE432" s="93"/>
      <c r="KOF432" s="93"/>
      <c r="KOG432" s="93"/>
      <c r="KOH432" s="93"/>
      <c r="KOI432" s="93"/>
      <c r="KOJ432" s="93"/>
      <c r="KOK432" s="93"/>
      <c r="KOL432" s="93"/>
      <c r="KOM432" s="93"/>
      <c r="KON432" s="93"/>
      <c r="KOO432" s="93"/>
      <c r="KOP432" s="93"/>
      <c r="KOQ432" s="93"/>
      <c r="KOR432" s="93"/>
      <c r="KOS432" s="93"/>
      <c r="KOT432" s="93"/>
      <c r="KOU432" s="93"/>
      <c r="KOV432" s="93"/>
      <c r="KOW432" s="93"/>
      <c r="KOX432" s="93"/>
      <c r="KOY432" s="93"/>
      <c r="KOZ432" s="93"/>
      <c r="KPA432" s="93"/>
      <c r="KPB432" s="93"/>
      <c r="KPC432" s="93"/>
      <c r="KPD432" s="93"/>
      <c r="KPE432" s="93"/>
      <c r="KPF432" s="93"/>
      <c r="KPG432" s="93"/>
      <c r="KPH432" s="93"/>
      <c r="KPI432" s="93"/>
      <c r="KPJ432" s="93"/>
      <c r="KPK432" s="93"/>
      <c r="KPL432" s="93"/>
      <c r="KPM432" s="93"/>
      <c r="KPN432" s="93"/>
      <c r="KPO432" s="93"/>
      <c r="KPP432" s="93"/>
      <c r="KPQ432" s="93"/>
      <c r="KPR432" s="93"/>
      <c r="KPS432" s="93"/>
      <c r="KPT432" s="93"/>
      <c r="KPU432" s="93"/>
      <c r="KPV432" s="93"/>
      <c r="KPW432" s="93"/>
      <c r="KPX432" s="93"/>
      <c r="KPY432" s="93"/>
      <c r="KPZ432" s="93"/>
      <c r="KQA432" s="93"/>
      <c r="KQB432" s="93"/>
      <c r="KQC432" s="93"/>
      <c r="KQD432" s="93"/>
      <c r="KQE432" s="93"/>
      <c r="KQF432" s="93"/>
      <c r="KQG432" s="93"/>
      <c r="KQH432" s="93"/>
      <c r="KQI432" s="93"/>
      <c r="KQJ432" s="93"/>
      <c r="KQK432" s="93"/>
      <c r="KQL432" s="93"/>
      <c r="KQM432" s="93"/>
      <c r="KQN432" s="93"/>
      <c r="KQO432" s="93"/>
      <c r="KQP432" s="93"/>
      <c r="KQQ432" s="93"/>
      <c r="KQR432" s="93"/>
      <c r="KQS432" s="93"/>
      <c r="KQT432" s="93"/>
      <c r="KQU432" s="93"/>
      <c r="KQV432" s="93"/>
      <c r="KQW432" s="93"/>
      <c r="KQX432" s="93"/>
      <c r="KQY432" s="93"/>
      <c r="KQZ432" s="93"/>
      <c r="KRA432" s="93"/>
      <c r="KRB432" s="93"/>
      <c r="KRC432" s="93"/>
      <c r="KRD432" s="93"/>
      <c r="KRE432" s="93"/>
      <c r="KRF432" s="93"/>
      <c r="KRG432" s="93"/>
      <c r="KRH432" s="93"/>
      <c r="KRI432" s="93"/>
      <c r="KRJ432" s="93"/>
      <c r="KRK432" s="93"/>
      <c r="KRL432" s="93"/>
      <c r="KRM432" s="93"/>
      <c r="KRN432" s="93"/>
      <c r="KRO432" s="93"/>
      <c r="KRP432" s="93"/>
      <c r="KRQ432" s="93"/>
      <c r="KRR432" s="93"/>
      <c r="KRS432" s="93"/>
      <c r="KRT432" s="93"/>
      <c r="KRU432" s="93"/>
      <c r="KRV432" s="93"/>
      <c r="KRW432" s="93"/>
      <c r="KRX432" s="93"/>
      <c r="KRY432" s="93"/>
      <c r="KRZ432" s="93"/>
      <c r="KSA432" s="93"/>
      <c r="KSB432" s="93"/>
      <c r="KSC432" s="93"/>
      <c r="KSD432" s="93"/>
      <c r="KSE432" s="93"/>
      <c r="KSF432" s="93"/>
      <c r="KSG432" s="93"/>
      <c r="KSH432" s="93"/>
      <c r="KSI432" s="93"/>
      <c r="KSJ432" s="93"/>
      <c r="KSK432" s="93"/>
      <c r="KSL432" s="93"/>
      <c r="KSM432" s="93"/>
      <c r="KSN432" s="93"/>
      <c r="KSO432" s="93"/>
      <c r="KSP432" s="93"/>
      <c r="KSQ432" s="93"/>
      <c r="KSR432" s="93"/>
      <c r="KSS432" s="93"/>
      <c r="KST432" s="93"/>
      <c r="KSU432" s="93"/>
      <c r="KSV432" s="93"/>
      <c r="KSW432" s="93"/>
      <c r="KSX432" s="93"/>
      <c r="KSY432" s="93"/>
      <c r="KSZ432" s="93"/>
      <c r="KTA432" s="93"/>
      <c r="KTB432" s="93"/>
      <c r="KTC432" s="93"/>
      <c r="KTD432" s="93"/>
      <c r="KTE432" s="93"/>
      <c r="KTF432" s="93"/>
      <c r="KTG432" s="93"/>
      <c r="KTH432" s="93"/>
      <c r="KTI432" s="93"/>
      <c r="KTJ432" s="93"/>
      <c r="KTK432" s="93"/>
      <c r="KTL432" s="93"/>
      <c r="KTM432" s="93"/>
      <c r="KTN432" s="93"/>
      <c r="KTO432" s="93"/>
      <c r="KTP432" s="93"/>
      <c r="KTQ432" s="93"/>
      <c r="KTR432" s="93"/>
      <c r="KTS432" s="93"/>
      <c r="KTT432" s="93"/>
      <c r="KTU432" s="93"/>
      <c r="KTV432" s="93"/>
      <c r="KTW432" s="93"/>
      <c r="KTX432" s="93"/>
      <c r="KTY432" s="93"/>
      <c r="KTZ432" s="93"/>
      <c r="KUA432" s="93"/>
      <c r="KUB432" s="93"/>
      <c r="KUC432" s="93"/>
      <c r="KUD432" s="93"/>
      <c r="KUE432" s="93"/>
      <c r="KUF432" s="93"/>
      <c r="KUG432" s="93"/>
      <c r="KUH432" s="93"/>
      <c r="KUI432" s="93"/>
      <c r="KUJ432" s="93"/>
      <c r="KUK432" s="93"/>
      <c r="KUL432" s="93"/>
      <c r="KUM432" s="93"/>
      <c r="KUN432" s="93"/>
      <c r="KUO432" s="93"/>
      <c r="KUP432" s="93"/>
      <c r="KUQ432" s="93"/>
      <c r="KUR432" s="93"/>
      <c r="KUS432" s="93"/>
      <c r="KUT432" s="93"/>
      <c r="KUU432" s="93"/>
      <c r="KUV432" s="93"/>
      <c r="KUW432" s="93"/>
      <c r="KUX432" s="93"/>
      <c r="KUY432" s="93"/>
      <c r="KUZ432" s="93"/>
      <c r="KVA432" s="93"/>
      <c r="KVB432" s="93"/>
      <c r="KVC432" s="93"/>
      <c r="KVD432" s="93"/>
      <c r="KVE432" s="93"/>
      <c r="KVF432" s="93"/>
      <c r="KVG432" s="93"/>
      <c r="KVH432" s="93"/>
      <c r="KVI432" s="93"/>
      <c r="KVJ432" s="93"/>
      <c r="KVK432" s="93"/>
      <c r="KVL432" s="93"/>
      <c r="KVM432" s="93"/>
      <c r="KVN432" s="93"/>
      <c r="KVO432" s="93"/>
      <c r="KVP432" s="93"/>
      <c r="KVQ432" s="93"/>
      <c r="KVR432" s="93"/>
      <c r="KVS432" s="93"/>
      <c r="KVT432" s="93"/>
      <c r="KVU432" s="93"/>
      <c r="KVV432" s="93"/>
      <c r="KVW432" s="93"/>
      <c r="KVX432" s="93"/>
      <c r="KVY432" s="93"/>
      <c r="KVZ432" s="93"/>
      <c r="KWA432" s="93"/>
      <c r="KWB432" s="93"/>
      <c r="KWC432" s="93"/>
      <c r="KWD432" s="93"/>
      <c r="KWE432" s="93"/>
      <c r="KWF432" s="93"/>
      <c r="KWG432" s="93"/>
      <c r="KWH432" s="93"/>
      <c r="KWI432" s="93"/>
      <c r="KWJ432" s="93"/>
      <c r="KWK432" s="93"/>
      <c r="KWL432" s="93"/>
      <c r="KWM432" s="93"/>
      <c r="KWN432" s="93"/>
      <c r="KWO432" s="93"/>
      <c r="KWP432" s="93"/>
      <c r="KWQ432" s="93"/>
      <c r="KWR432" s="93"/>
      <c r="KWS432" s="93"/>
      <c r="KWT432" s="93"/>
      <c r="KWU432" s="93"/>
      <c r="KWV432" s="93"/>
      <c r="KWW432" s="93"/>
      <c r="KWX432" s="93"/>
      <c r="KWY432" s="93"/>
      <c r="KWZ432" s="93"/>
      <c r="KXA432" s="93"/>
      <c r="KXB432" s="93"/>
      <c r="KXC432" s="93"/>
      <c r="KXD432" s="93"/>
      <c r="KXE432" s="93"/>
      <c r="KXF432" s="93"/>
      <c r="KXG432" s="93"/>
      <c r="KXH432" s="93"/>
      <c r="KXI432" s="93"/>
      <c r="KXJ432" s="93"/>
      <c r="KXK432" s="93"/>
      <c r="KXL432" s="93"/>
      <c r="KXM432" s="93"/>
      <c r="KXN432" s="93"/>
      <c r="KXO432" s="93"/>
      <c r="KXP432" s="93"/>
      <c r="KXQ432" s="93"/>
      <c r="KXR432" s="93"/>
      <c r="KXS432" s="93"/>
      <c r="KXT432" s="93"/>
      <c r="KXU432" s="93"/>
      <c r="KXV432" s="93"/>
      <c r="KXW432" s="93"/>
      <c r="KXX432" s="93"/>
      <c r="KXY432" s="93"/>
      <c r="KXZ432" s="93"/>
      <c r="KYA432" s="93"/>
      <c r="KYB432" s="93"/>
      <c r="KYC432" s="93"/>
      <c r="KYD432" s="93"/>
      <c r="KYE432" s="93"/>
      <c r="KYF432" s="93"/>
      <c r="KYG432" s="93"/>
      <c r="KYH432" s="93"/>
      <c r="KYI432" s="93"/>
      <c r="KYJ432" s="93"/>
      <c r="KYK432" s="93"/>
      <c r="KYL432" s="93"/>
      <c r="KYM432" s="93"/>
      <c r="KYN432" s="93"/>
      <c r="KYO432" s="93"/>
      <c r="KYP432" s="93"/>
      <c r="KYQ432" s="93"/>
      <c r="KYR432" s="93"/>
      <c r="KYS432" s="93"/>
      <c r="KYT432" s="93"/>
      <c r="KYU432" s="93"/>
      <c r="KYV432" s="93"/>
      <c r="KYW432" s="93"/>
      <c r="KYX432" s="93"/>
      <c r="KYY432" s="93"/>
      <c r="KYZ432" s="93"/>
      <c r="KZA432" s="93"/>
      <c r="KZB432" s="93"/>
      <c r="KZC432" s="93"/>
      <c r="KZD432" s="93"/>
      <c r="KZE432" s="93"/>
      <c r="KZF432" s="93"/>
      <c r="KZG432" s="93"/>
      <c r="KZH432" s="93"/>
      <c r="KZI432" s="93"/>
      <c r="KZJ432" s="93"/>
      <c r="KZK432" s="93"/>
      <c r="KZL432" s="93"/>
      <c r="KZM432" s="93"/>
      <c r="KZN432" s="93"/>
      <c r="KZO432" s="93"/>
      <c r="KZP432" s="93"/>
      <c r="KZQ432" s="93"/>
      <c r="KZR432" s="93"/>
      <c r="KZS432" s="93"/>
      <c r="KZT432" s="93"/>
      <c r="KZU432" s="93"/>
      <c r="KZV432" s="93"/>
      <c r="KZW432" s="93"/>
      <c r="KZX432" s="93"/>
      <c r="KZY432" s="93"/>
      <c r="KZZ432" s="93"/>
      <c r="LAA432" s="93"/>
      <c r="LAB432" s="93"/>
      <c r="LAC432" s="93"/>
      <c r="LAD432" s="93"/>
      <c r="LAE432" s="93"/>
      <c r="LAF432" s="93"/>
      <c r="LAG432" s="93"/>
      <c r="LAH432" s="93"/>
      <c r="LAI432" s="93"/>
      <c r="LAJ432" s="93"/>
      <c r="LAK432" s="93"/>
      <c r="LAL432" s="93"/>
      <c r="LAM432" s="93"/>
      <c r="LAN432" s="93"/>
      <c r="LAO432" s="93"/>
      <c r="LAP432" s="93"/>
      <c r="LAQ432" s="93"/>
      <c r="LAR432" s="93"/>
      <c r="LAS432" s="93"/>
      <c r="LAT432" s="93"/>
      <c r="LAU432" s="93"/>
      <c r="LAV432" s="93"/>
      <c r="LAW432" s="93"/>
      <c r="LAX432" s="93"/>
      <c r="LAY432" s="93"/>
      <c r="LAZ432" s="93"/>
      <c r="LBA432" s="93"/>
      <c r="LBB432" s="93"/>
      <c r="LBC432" s="93"/>
      <c r="LBD432" s="93"/>
      <c r="LBE432" s="93"/>
      <c r="LBF432" s="93"/>
      <c r="LBG432" s="93"/>
      <c r="LBH432" s="93"/>
      <c r="LBI432" s="93"/>
      <c r="LBJ432" s="93"/>
      <c r="LBK432" s="93"/>
      <c r="LBL432" s="93"/>
      <c r="LBM432" s="93"/>
      <c r="LBN432" s="93"/>
      <c r="LBO432" s="93"/>
      <c r="LBP432" s="93"/>
      <c r="LBQ432" s="93"/>
      <c r="LBR432" s="93"/>
      <c r="LBS432" s="93"/>
      <c r="LBT432" s="93"/>
      <c r="LBU432" s="93"/>
      <c r="LBV432" s="93"/>
      <c r="LBW432" s="93"/>
      <c r="LBX432" s="93"/>
      <c r="LBY432" s="93"/>
      <c r="LBZ432" s="93"/>
      <c r="LCA432" s="93"/>
      <c r="LCB432" s="93"/>
      <c r="LCC432" s="93"/>
      <c r="LCD432" s="93"/>
      <c r="LCE432" s="93"/>
      <c r="LCF432" s="93"/>
      <c r="LCG432" s="93"/>
      <c r="LCH432" s="93"/>
      <c r="LCI432" s="93"/>
      <c r="LCJ432" s="93"/>
      <c r="LCK432" s="93"/>
      <c r="LCL432" s="93"/>
      <c r="LCM432" s="93"/>
      <c r="LCN432" s="93"/>
      <c r="LCO432" s="93"/>
      <c r="LCP432" s="93"/>
      <c r="LCQ432" s="93"/>
      <c r="LCR432" s="93"/>
      <c r="LCS432" s="93"/>
      <c r="LCT432" s="93"/>
      <c r="LCU432" s="93"/>
      <c r="LCV432" s="93"/>
      <c r="LCW432" s="93"/>
      <c r="LCX432" s="93"/>
      <c r="LCY432" s="93"/>
      <c r="LCZ432" s="93"/>
      <c r="LDA432" s="93"/>
      <c r="LDB432" s="93"/>
      <c r="LDC432" s="93"/>
      <c r="LDD432" s="93"/>
      <c r="LDE432" s="93"/>
      <c r="LDF432" s="93"/>
      <c r="LDG432" s="93"/>
      <c r="LDH432" s="93"/>
      <c r="LDI432" s="93"/>
      <c r="LDJ432" s="93"/>
      <c r="LDK432" s="93"/>
      <c r="LDL432" s="93"/>
      <c r="LDM432" s="93"/>
      <c r="LDN432" s="93"/>
      <c r="LDO432" s="93"/>
      <c r="LDP432" s="93"/>
      <c r="LDQ432" s="93"/>
      <c r="LDR432" s="93"/>
      <c r="LDS432" s="93"/>
      <c r="LDT432" s="93"/>
      <c r="LDU432" s="93"/>
      <c r="LDV432" s="93"/>
      <c r="LDW432" s="93"/>
      <c r="LDX432" s="93"/>
      <c r="LDY432" s="93"/>
      <c r="LDZ432" s="93"/>
      <c r="LEA432" s="93"/>
      <c r="LEB432" s="93"/>
      <c r="LEC432" s="93"/>
      <c r="LED432" s="93"/>
      <c r="LEE432" s="93"/>
      <c r="LEF432" s="93"/>
      <c r="LEG432" s="93"/>
      <c r="LEH432" s="93"/>
      <c r="LEI432" s="93"/>
      <c r="LEJ432" s="93"/>
      <c r="LEK432" s="93"/>
      <c r="LEL432" s="93"/>
      <c r="LEM432" s="93"/>
      <c r="LEN432" s="93"/>
      <c r="LEO432" s="93"/>
      <c r="LEP432" s="93"/>
      <c r="LEQ432" s="93"/>
      <c r="LER432" s="93"/>
      <c r="LES432" s="93"/>
      <c r="LET432" s="93"/>
      <c r="LEU432" s="93"/>
      <c r="LEV432" s="93"/>
      <c r="LEW432" s="93"/>
      <c r="LEX432" s="93"/>
      <c r="LEY432" s="93"/>
      <c r="LEZ432" s="93"/>
      <c r="LFA432" s="93"/>
      <c r="LFB432" s="93"/>
      <c r="LFC432" s="93"/>
      <c r="LFD432" s="93"/>
      <c r="LFE432" s="93"/>
      <c r="LFF432" s="93"/>
      <c r="LFG432" s="93"/>
      <c r="LFH432" s="93"/>
      <c r="LFI432" s="93"/>
      <c r="LFJ432" s="93"/>
      <c r="LFK432" s="93"/>
      <c r="LFL432" s="93"/>
      <c r="LFM432" s="93"/>
      <c r="LFN432" s="93"/>
      <c r="LFO432" s="93"/>
      <c r="LFP432" s="93"/>
      <c r="LFQ432" s="93"/>
      <c r="LFR432" s="93"/>
      <c r="LFS432" s="93"/>
      <c r="LFT432" s="93"/>
      <c r="LFU432" s="93"/>
      <c r="LFV432" s="93"/>
      <c r="LFW432" s="93"/>
      <c r="LFX432" s="93"/>
      <c r="LFY432" s="93"/>
      <c r="LFZ432" s="93"/>
      <c r="LGA432" s="93"/>
      <c r="LGB432" s="93"/>
      <c r="LGC432" s="93"/>
      <c r="LGD432" s="93"/>
      <c r="LGE432" s="93"/>
      <c r="LGF432" s="93"/>
      <c r="LGG432" s="93"/>
      <c r="LGH432" s="93"/>
      <c r="LGI432" s="93"/>
      <c r="LGJ432" s="93"/>
      <c r="LGK432" s="93"/>
      <c r="LGL432" s="93"/>
      <c r="LGM432" s="93"/>
      <c r="LGN432" s="93"/>
      <c r="LGO432" s="93"/>
      <c r="LGP432" s="93"/>
      <c r="LGQ432" s="93"/>
      <c r="LGR432" s="93"/>
      <c r="LGS432" s="93"/>
      <c r="LGT432" s="93"/>
      <c r="LGU432" s="93"/>
      <c r="LGV432" s="93"/>
      <c r="LGW432" s="93"/>
      <c r="LGX432" s="93"/>
      <c r="LGY432" s="93"/>
      <c r="LGZ432" s="93"/>
      <c r="LHA432" s="93"/>
      <c r="LHB432" s="93"/>
      <c r="LHC432" s="93"/>
      <c r="LHD432" s="93"/>
      <c r="LHE432" s="93"/>
      <c r="LHF432" s="93"/>
      <c r="LHG432" s="93"/>
      <c r="LHH432" s="93"/>
      <c r="LHI432" s="93"/>
      <c r="LHJ432" s="93"/>
      <c r="LHK432" s="93"/>
      <c r="LHL432" s="93"/>
      <c r="LHM432" s="93"/>
      <c r="LHN432" s="93"/>
      <c r="LHO432" s="93"/>
      <c r="LHP432" s="93"/>
      <c r="LHQ432" s="93"/>
      <c r="LHR432" s="93"/>
      <c r="LHS432" s="93"/>
      <c r="LHT432" s="93"/>
      <c r="LHU432" s="93"/>
      <c r="LHV432" s="93"/>
      <c r="LHW432" s="93"/>
      <c r="LHX432" s="93"/>
      <c r="LHY432" s="93"/>
      <c r="LHZ432" s="93"/>
      <c r="LIA432" s="93"/>
      <c r="LIB432" s="93"/>
      <c r="LIC432" s="93"/>
      <c r="LID432" s="93"/>
      <c r="LIE432" s="93"/>
      <c r="LIF432" s="93"/>
      <c r="LIG432" s="93"/>
      <c r="LIH432" s="93"/>
      <c r="LII432" s="93"/>
      <c r="LIJ432" s="93"/>
      <c r="LIK432" s="93"/>
      <c r="LIL432" s="93"/>
      <c r="LIM432" s="93"/>
      <c r="LIN432" s="93"/>
      <c r="LIO432" s="93"/>
      <c r="LIP432" s="93"/>
      <c r="LIQ432" s="93"/>
      <c r="LIR432" s="93"/>
      <c r="LIS432" s="93"/>
      <c r="LIT432" s="93"/>
      <c r="LIU432" s="93"/>
      <c r="LIV432" s="93"/>
      <c r="LIW432" s="93"/>
      <c r="LIX432" s="93"/>
      <c r="LIY432" s="93"/>
      <c r="LIZ432" s="93"/>
      <c r="LJA432" s="93"/>
      <c r="LJB432" s="93"/>
      <c r="LJC432" s="93"/>
      <c r="LJD432" s="93"/>
      <c r="LJE432" s="93"/>
      <c r="LJF432" s="93"/>
      <c r="LJG432" s="93"/>
      <c r="LJH432" s="93"/>
      <c r="LJI432" s="93"/>
      <c r="LJJ432" s="93"/>
      <c r="LJK432" s="93"/>
      <c r="LJL432" s="93"/>
      <c r="LJM432" s="93"/>
      <c r="LJN432" s="93"/>
      <c r="LJO432" s="93"/>
      <c r="LJP432" s="93"/>
      <c r="LJQ432" s="93"/>
      <c r="LJR432" s="93"/>
      <c r="LJS432" s="93"/>
      <c r="LJT432" s="93"/>
      <c r="LJU432" s="93"/>
      <c r="LJV432" s="93"/>
      <c r="LJW432" s="93"/>
      <c r="LJX432" s="93"/>
      <c r="LJY432" s="93"/>
      <c r="LJZ432" s="93"/>
      <c r="LKA432" s="93"/>
      <c r="LKB432" s="93"/>
      <c r="LKC432" s="93"/>
      <c r="LKD432" s="93"/>
      <c r="LKE432" s="93"/>
      <c r="LKF432" s="93"/>
      <c r="LKG432" s="93"/>
      <c r="LKH432" s="93"/>
      <c r="LKI432" s="93"/>
      <c r="LKJ432" s="93"/>
      <c r="LKK432" s="93"/>
      <c r="LKL432" s="93"/>
      <c r="LKM432" s="93"/>
      <c r="LKN432" s="93"/>
      <c r="LKO432" s="93"/>
      <c r="LKP432" s="93"/>
      <c r="LKQ432" s="93"/>
      <c r="LKR432" s="93"/>
      <c r="LKS432" s="93"/>
      <c r="LKT432" s="93"/>
      <c r="LKU432" s="93"/>
      <c r="LKV432" s="93"/>
      <c r="LKW432" s="93"/>
      <c r="LKX432" s="93"/>
      <c r="LKY432" s="93"/>
      <c r="LKZ432" s="93"/>
      <c r="LLA432" s="93"/>
      <c r="LLB432" s="93"/>
      <c r="LLC432" s="93"/>
      <c r="LLD432" s="93"/>
      <c r="LLE432" s="93"/>
      <c r="LLF432" s="93"/>
      <c r="LLG432" s="93"/>
      <c r="LLH432" s="93"/>
      <c r="LLI432" s="93"/>
      <c r="LLJ432" s="93"/>
      <c r="LLK432" s="93"/>
      <c r="LLL432" s="93"/>
      <c r="LLM432" s="93"/>
      <c r="LLN432" s="93"/>
      <c r="LLO432" s="93"/>
      <c r="LLP432" s="93"/>
      <c r="LLQ432" s="93"/>
      <c r="LLR432" s="93"/>
      <c r="LLS432" s="93"/>
      <c r="LLT432" s="93"/>
      <c r="LLU432" s="93"/>
      <c r="LLV432" s="93"/>
      <c r="LLW432" s="93"/>
      <c r="LLX432" s="93"/>
      <c r="LLY432" s="93"/>
      <c r="LLZ432" s="93"/>
      <c r="LMA432" s="93"/>
      <c r="LMB432" s="93"/>
      <c r="LMC432" s="93"/>
      <c r="LMD432" s="93"/>
      <c r="LME432" s="93"/>
      <c r="LMF432" s="93"/>
      <c r="LMG432" s="93"/>
      <c r="LMH432" s="93"/>
      <c r="LMI432" s="93"/>
      <c r="LMJ432" s="93"/>
      <c r="LMK432" s="93"/>
      <c r="LML432" s="93"/>
      <c r="LMM432" s="93"/>
      <c r="LMN432" s="93"/>
      <c r="LMO432" s="93"/>
      <c r="LMP432" s="93"/>
      <c r="LMQ432" s="93"/>
      <c r="LMR432" s="93"/>
      <c r="LMS432" s="93"/>
      <c r="LMT432" s="93"/>
      <c r="LMU432" s="93"/>
      <c r="LMV432" s="93"/>
      <c r="LMW432" s="93"/>
      <c r="LMX432" s="93"/>
      <c r="LMY432" s="93"/>
      <c r="LMZ432" s="93"/>
      <c r="LNA432" s="93"/>
      <c r="LNB432" s="93"/>
      <c r="LNC432" s="93"/>
      <c r="LND432" s="93"/>
      <c r="LNE432" s="93"/>
      <c r="LNF432" s="93"/>
      <c r="LNG432" s="93"/>
      <c r="LNH432" s="93"/>
      <c r="LNI432" s="93"/>
      <c r="LNJ432" s="93"/>
      <c r="LNK432" s="93"/>
      <c r="LNL432" s="93"/>
      <c r="LNM432" s="93"/>
      <c r="LNN432" s="93"/>
      <c r="LNO432" s="93"/>
      <c r="LNP432" s="93"/>
      <c r="LNQ432" s="93"/>
      <c r="LNR432" s="93"/>
      <c r="LNS432" s="93"/>
      <c r="LNT432" s="93"/>
      <c r="LNU432" s="93"/>
      <c r="LNV432" s="93"/>
      <c r="LNW432" s="93"/>
      <c r="LNX432" s="93"/>
      <c r="LNY432" s="93"/>
      <c r="LNZ432" s="93"/>
      <c r="LOA432" s="93"/>
      <c r="LOB432" s="93"/>
      <c r="LOC432" s="93"/>
      <c r="LOD432" s="93"/>
      <c r="LOE432" s="93"/>
      <c r="LOF432" s="93"/>
      <c r="LOG432" s="93"/>
      <c r="LOH432" s="93"/>
      <c r="LOI432" s="93"/>
      <c r="LOJ432" s="93"/>
      <c r="LOK432" s="93"/>
      <c r="LOL432" s="93"/>
      <c r="LOM432" s="93"/>
      <c r="LON432" s="93"/>
      <c r="LOO432" s="93"/>
      <c r="LOP432" s="93"/>
      <c r="LOQ432" s="93"/>
      <c r="LOR432" s="93"/>
      <c r="LOS432" s="93"/>
      <c r="LOT432" s="93"/>
      <c r="LOU432" s="93"/>
      <c r="LOV432" s="93"/>
      <c r="LOW432" s="93"/>
      <c r="LOX432" s="93"/>
      <c r="LOY432" s="93"/>
      <c r="LOZ432" s="93"/>
      <c r="LPA432" s="93"/>
      <c r="LPB432" s="93"/>
      <c r="LPC432" s="93"/>
      <c r="LPD432" s="93"/>
      <c r="LPE432" s="93"/>
      <c r="LPF432" s="93"/>
      <c r="LPG432" s="93"/>
      <c r="LPH432" s="93"/>
      <c r="LPI432" s="93"/>
      <c r="LPJ432" s="93"/>
      <c r="LPK432" s="93"/>
      <c r="LPL432" s="93"/>
      <c r="LPM432" s="93"/>
      <c r="LPN432" s="93"/>
      <c r="LPO432" s="93"/>
      <c r="LPP432" s="93"/>
      <c r="LPQ432" s="93"/>
      <c r="LPR432" s="93"/>
      <c r="LPS432" s="93"/>
      <c r="LPT432" s="93"/>
      <c r="LPU432" s="93"/>
      <c r="LPV432" s="93"/>
      <c r="LPW432" s="93"/>
      <c r="LPX432" s="93"/>
      <c r="LPY432" s="93"/>
      <c r="LPZ432" s="93"/>
      <c r="LQA432" s="93"/>
      <c r="LQB432" s="93"/>
      <c r="LQC432" s="93"/>
      <c r="LQD432" s="93"/>
      <c r="LQE432" s="93"/>
      <c r="LQF432" s="93"/>
      <c r="LQG432" s="93"/>
      <c r="LQH432" s="93"/>
      <c r="LQI432" s="93"/>
      <c r="LQJ432" s="93"/>
      <c r="LQK432" s="93"/>
      <c r="LQL432" s="93"/>
      <c r="LQM432" s="93"/>
      <c r="LQN432" s="93"/>
      <c r="LQO432" s="93"/>
      <c r="LQP432" s="93"/>
      <c r="LQQ432" s="93"/>
      <c r="LQR432" s="93"/>
      <c r="LQS432" s="93"/>
      <c r="LQT432" s="93"/>
      <c r="LQU432" s="93"/>
      <c r="LQV432" s="93"/>
      <c r="LQW432" s="93"/>
      <c r="LQX432" s="93"/>
      <c r="LQY432" s="93"/>
      <c r="LQZ432" s="93"/>
      <c r="LRA432" s="93"/>
      <c r="LRB432" s="93"/>
      <c r="LRC432" s="93"/>
      <c r="LRD432" s="93"/>
      <c r="LRE432" s="93"/>
      <c r="LRF432" s="93"/>
      <c r="LRG432" s="93"/>
      <c r="LRH432" s="93"/>
      <c r="LRI432" s="93"/>
      <c r="LRJ432" s="93"/>
      <c r="LRK432" s="93"/>
      <c r="LRL432" s="93"/>
      <c r="LRM432" s="93"/>
      <c r="LRN432" s="93"/>
      <c r="LRO432" s="93"/>
      <c r="LRP432" s="93"/>
      <c r="LRQ432" s="93"/>
      <c r="LRR432" s="93"/>
      <c r="LRS432" s="93"/>
      <c r="LRT432" s="93"/>
      <c r="LRU432" s="93"/>
      <c r="LRV432" s="93"/>
      <c r="LRW432" s="93"/>
      <c r="LRX432" s="93"/>
      <c r="LRY432" s="93"/>
      <c r="LRZ432" s="93"/>
      <c r="LSA432" s="93"/>
      <c r="LSB432" s="93"/>
      <c r="LSC432" s="93"/>
      <c r="LSD432" s="93"/>
      <c r="LSE432" s="93"/>
      <c r="LSF432" s="93"/>
      <c r="LSG432" s="93"/>
      <c r="LSH432" s="93"/>
      <c r="LSI432" s="93"/>
      <c r="LSJ432" s="93"/>
      <c r="LSK432" s="93"/>
      <c r="LSL432" s="93"/>
      <c r="LSM432" s="93"/>
      <c r="LSN432" s="93"/>
      <c r="LSO432" s="93"/>
      <c r="LSP432" s="93"/>
      <c r="LSQ432" s="93"/>
      <c r="LSR432" s="93"/>
      <c r="LSS432" s="93"/>
      <c r="LST432" s="93"/>
      <c r="LSU432" s="93"/>
      <c r="LSV432" s="93"/>
      <c r="LSW432" s="93"/>
      <c r="LSX432" s="93"/>
      <c r="LSY432" s="93"/>
      <c r="LSZ432" s="93"/>
      <c r="LTA432" s="93"/>
      <c r="LTB432" s="93"/>
      <c r="LTC432" s="93"/>
      <c r="LTD432" s="93"/>
      <c r="LTE432" s="93"/>
      <c r="LTF432" s="93"/>
      <c r="LTG432" s="93"/>
      <c r="LTH432" s="93"/>
      <c r="LTI432" s="93"/>
      <c r="LTJ432" s="93"/>
      <c r="LTK432" s="93"/>
      <c r="LTL432" s="93"/>
      <c r="LTM432" s="93"/>
      <c r="LTN432" s="93"/>
      <c r="LTO432" s="93"/>
      <c r="LTP432" s="93"/>
      <c r="LTQ432" s="93"/>
      <c r="LTR432" s="93"/>
      <c r="LTS432" s="93"/>
      <c r="LTT432" s="93"/>
      <c r="LTU432" s="93"/>
      <c r="LTV432" s="93"/>
      <c r="LTW432" s="93"/>
      <c r="LTX432" s="93"/>
      <c r="LTY432" s="93"/>
      <c r="LTZ432" s="93"/>
      <c r="LUA432" s="93"/>
      <c r="LUB432" s="93"/>
      <c r="LUC432" s="93"/>
      <c r="LUD432" s="93"/>
      <c r="LUE432" s="93"/>
      <c r="LUF432" s="93"/>
      <c r="LUG432" s="93"/>
      <c r="LUH432" s="93"/>
      <c r="LUI432" s="93"/>
      <c r="LUJ432" s="93"/>
      <c r="LUK432" s="93"/>
      <c r="LUL432" s="93"/>
      <c r="LUM432" s="93"/>
      <c r="LUN432" s="93"/>
      <c r="LUO432" s="93"/>
      <c r="LUP432" s="93"/>
      <c r="LUQ432" s="93"/>
      <c r="LUR432" s="93"/>
      <c r="LUS432" s="93"/>
      <c r="LUT432" s="93"/>
      <c r="LUU432" s="93"/>
      <c r="LUV432" s="93"/>
      <c r="LUW432" s="93"/>
      <c r="LUX432" s="93"/>
      <c r="LUY432" s="93"/>
      <c r="LUZ432" s="93"/>
      <c r="LVA432" s="93"/>
      <c r="LVB432" s="93"/>
      <c r="LVC432" s="93"/>
      <c r="LVD432" s="93"/>
      <c r="LVE432" s="93"/>
      <c r="LVF432" s="93"/>
      <c r="LVG432" s="93"/>
      <c r="LVH432" s="93"/>
      <c r="LVI432" s="93"/>
      <c r="LVJ432" s="93"/>
      <c r="LVK432" s="93"/>
      <c r="LVL432" s="93"/>
      <c r="LVM432" s="93"/>
      <c r="LVN432" s="93"/>
      <c r="LVO432" s="93"/>
      <c r="LVP432" s="93"/>
      <c r="LVQ432" s="93"/>
      <c r="LVR432" s="93"/>
      <c r="LVS432" s="93"/>
      <c r="LVT432" s="93"/>
      <c r="LVU432" s="93"/>
      <c r="LVV432" s="93"/>
      <c r="LVW432" s="93"/>
      <c r="LVX432" s="93"/>
      <c r="LVY432" s="93"/>
      <c r="LVZ432" s="93"/>
      <c r="LWA432" s="93"/>
      <c r="LWB432" s="93"/>
      <c r="LWC432" s="93"/>
      <c r="LWD432" s="93"/>
      <c r="LWE432" s="93"/>
      <c r="LWF432" s="93"/>
      <c r="LWG432" s="93"/>
      <c r="LWH432" s="93"/>
      <c r="LWI432" s="93"/>
      <c r="LWJ432" s="93"/>
      <c r="LWK432" s="93"/>
      <c r="LWL432" s="93"/>
      <c r="LWM432" s="93"/>
      <c r="LWN432" s="93"/>
      <c r="LWO432" s="93"/>
      <c r="LWP432" s="93"/>
      <c r="LWQ432" s="93"/>
      <c r="LWR432" s="93"/>
      <c r="LWS432" s="93"/>
      <c r="LWT432" s="93"/>
      <c r="LWU432" s="93"/>
      <c r="LWV432" s="93"/>
      <c r="LWW432" s="93"/>
      <c r="LWX432" s="93"/>
      <c r="LWY432" s="93"/>
      <c r="LWZ432" s="93"/>
      <c r="LXA432" s="93"/>
      <c r="LXB432" s="93"/>
      <c r="LXC432" s="93"/>
      <c r="LXD432" s="93"/>
      <c r="LXE432" s="93"/>
      <c r="LXF432" s="93"/>
      <c r="LXG432" s="93"/>
      <c r="LXH432" s="93"/>
      <c r="LXI432" s="93"/>
      <c r="LXJ432" s="93"/>
      <c r="LXK432" s="93"/>
      <c r="LXL432" s="93"/>
      <c r="LXM432" s="93"/>
      <c r="LXN432" s="93"/>
      <c r="LXO432" s="93"/>
      <c r="LXP432" s="93"/>
      <c r="LXQ432" s="93"/>
      <c r="LXR432" s="93"/>
      <c r="LXS432" s="93"/>
      <c r="LXT432" s="93"/>
      <c r="LXU432" s="93"/>
      <c r="LXV432" s="93"/>
      <c r="LXW432" s="93"/>
      <c r="LXX432" s="93"/>
      <c r="LXY432" s="93"/>
      <c r="LXZ432" s="93"/>
      <c r="LYA432" s="93"/>
      <c r="LYB432" s="93"/>
      <c r="LYC432" s="93"/>
      <c r="LYD432" s="93"/>
      <c r="LYE432" s="93"/>
      <c r="LYF432" s="93"/>
      <c r="LYG432" s="93"/>
      <c r="LYH432" s="93"/>
      <c r="LYI432" s="93"/>
      <c r="LYJ432" s="93"/>
      <c r="LYK432" s="93"/>
      <c r="LYL432" s="93"/>
      <c r="LYM432" s="93"/>
      <c r="LYN432" s="93"/>
      <c r="LYO432" s="93"/>
      <c r="LYP432" s="93"/>
      <c r="LYQ432" s="93"/>
      <c r="LYR432" s="93"/>
      <c r="LYS432" s="93"/>
      <c r="LYT432" s="93"/>
      <c r="LYU432" s="93"/>
      <c r="LYV432" s="93"/>
      <c r="LYW432" s="93"/>
      <c r="LYX432" s="93"/>
      <c r="LYY432" s="93"/>
      <c r="LYZ432" s="93"/>
      <c r="LZA432" s="93"/>
      <c r="LZB432" s="93"/>
      <c r="LZC432" s="93"/>
      <c r="LZD432" s="93"/>
      <c r="LZE432" s="93"/>
      <c r="LZF432" s="93"/>
      <c r="LZG432" s="93"/>
      <c r="LZH432" s="93"/>
      <c r="LZI432" s="93"/>
      <c r="LZJ432" s="93"/>
      <c r="LZK432" s="93"/>
      <c r="LZL432" s="93"/>
      <c r="LZM432" s="93"/>
      <c r="LZN432" s="93"/>
      <c r="LZO432" s="93"/>
      <c r="LZP432" s="93"/>
      <c r="LZQ432" s="93"/>
      <c r="LZR432" s="93"/>
      <c r="LZS432" s="93"/>
      <c r="LZT432" s="93"/>
      <c r="LZU432" s="93"/>
      <c r="LZV432" s="93"/>
      <c r="LZW432" s="93"/>
      <c r="LZX432" s="93"/>
      <c r="LZY432" s="93"/>
      <c r="LZZ432" s="93"/>
      <c r="MAA432" s="93"/>
      <c r="MAB432" s="93"/>
      <c r="MAC432" s="93"/>
      <c r="MAD432" s="93"/>
      <c r="MAE432" s="93"/>
      <c r="MAF432" s="93"/>
      <c r="MAG432" s="93"/>
      <c r="MAH432" s="93"/>
      <c r="MAI432" s="93"/>
      <c r="MAJ432" s="93"/>
      <c r="MAK432" s="93"/>
      <c r="MAL432" s="93"/>
      <c r="MAM432" s="93"/>
      <c r="MAN432" s="93"/>
      <c r="MAO432" s="93"/>
      <c r="MAP432" s="93"/>
      <c r="MAQ432" s="93"/>
      <c r="MAR432" s="93"/>
      <c r="MAS432" s="93"/>
      <c r="MAT432" s="93"/>
      <c r="MAU432" s="93"/>
      <c r="MAV432" s="93"/>
      <c r="MAW432" s="93"/>
      <c r="MAX432" s="93"/>
      <c r="MAY432" s="93"/>
      <c r="MAZ432" s="93"/>
      <c r="MBA432" s="93"/>
      <c r="MBB432" s="93"/>
      <c r="MBC432" s="93"/>
      <c r="MBD432" s="93"/>
      <c r="MBE432" s="93"/>
      <c r="MBF432" s="93"/>
      <c r="MBG432" s="93"/>
      <c r="MBH432" s="93"/>
      <c r="MBI432" s="93"/>
      <c r="MBJ432" s="93"/>
      <c r="MBK432" s="93"/>
      <c r="MBL432" s="93"/>
      <c r="MBM432" s="93"/>
      <c r="MBN432" s="93"/>
      <c r="MBO432" s="93"/>
      <c r="MBP432" s="93"/>
      <c r="MBQ432" s="93"/>
      <c r="MBR432" s="93"/>
      <c r="MBS432" s="93"/>
      <c r="MBT432" s="93"/>
      <c r="MBU432" s="93"/>
      <c r="MBV432" s="93"/>
      <c r="MBW432" s="93"/>
      <c r="MBX432" s="93"/>
      <c r="MBY432" s="93"/>
      <c r="MBZ432" s="93"/>
      <c r="MCA432" s="93"/>
      <c r="MCB432" s="93"/>
      <c r="MCC432" s="93"/>
      <c r="MCD432" s="93"/>
      <c r="MCE432" s="93"/>
      <c r="MCF432" s="93"/>
      <c r="MCG432" s="93"/>
      <c r="MCH432" s="93"/>
      <c r="MCI432" s="93"/>
      <c r="MCJ432" s="93"/>
      <c r="MCK432" s="93"/>
      <c r="MCL432" s="93"/>
      <c r="MCM432" s="93"/>
      <c r="MCN432" s="93"/>
      <c r="MCO432" s="93"/>
      <c r="MCP432" s="93"/>
      <c r="MCQ432" s="93"/>
      <c r="MCR432" s="93"/>
      <c r="MCS432" s="93"/>
      <c r="MCT432" s="93"/>
      <c r="MCU432" s="93"/>
      <c r="MCV432" s="93"/>
      <c r="MCW432" s="93"/>
      <c r="MCX432" s="93"/>
      <c r="MCY432" s="93"/>
      <c r="MCZ432" s="93"/>
      <c r="MDA432" s="93"/>
      <c r="MDB432" s="93"/>
      <c r="MDC432" s="93"/>
      <c r="MDD432" s="93"/>
      <c r="MDE432" s="93"/>
      <c r="MDF432" s="93"/>
      <c r="MDG432" s="93"/>
      <c r="MDH432" s="93"/>
      <c r="MDI432" s="93"/>
      <c r="MDJ432" s="93"/>
      <c r="MDK432" s="93"/>
      <c r="MDL432" s="93"/>
      <c r="MDM432" s="93"/>
      <c r="MDN432" s="93"/>
      <c r="MDO432" s="93"/>
      <c r="MDP432" s="93"/>
      <c r="MDQ432" s="93"/>
      <c r="MDR432" s="93"/>
      <c r="MDS432" s="93"/>
      <c r="MDT432" s="93"/>
      <c r="MDU432" s="93"/>
      <c r="MDV432" s="93"/>
      <c r="MDW432" s="93"/>
      <c r="MDX432" s="93"/>
      <c r="MDY432" s="93"/>
      <c r="MDZ432" s="93"/>
      <c r="MEA432" s="93"/>
      <c r="MEB432" s="93"/>
      <c r="MEC432" s="93"/>
      <c r="MED432" s="93"/>
      <c r="MEE432" s="93"/>
      <c r="MEF432" s="93"/>
      <c r="MEG432" s="93"/>
      <c r="MEH432" s="93"/>
      <c r="MEI432" s="93"/>
      <c r="MEJ432" s="93"/>
      <c r="MEK432" s="93"/>
      <c r="MEL432" s="93"/>
      <c r="MEM432" s="93"/>
      <c r="MEN432" s="93"/>
      <c r="MEO432" s="93"/>
      <c r="MEP432" s="93"/>
      <c r="MEQ432" s="93"/>
      <c r="MER432" s="93"/>
      <c r="MES432" s="93"/>
      <c r="MET432" s="93"/>
      <c r="MEU432" s="93"/>
      <c r="MEV432" s="93"/>
      <c r="MEW432" s="93"/>
      <c r="MEX432" s="93"/>
      <c r="MEY432" s="93"/>
      <c r="MEZ432" s="93"/>
      <c r="MFA432" s="93"/>
      <c r="MFB432" s="93"/>
      <c r="MFC432" s="93"/>
      <c r="MFD432" s="93"/>
      <c r="MFE432" s="93"/>
      <c r="MFF432" s="93"/>
      <c r="MFG432" s="93"/>
      <c r="MFH432" s="93"/>
      <c r="MFI432" s="93"/>
      <c r="MFJ432" s="93"/>
      <c r="MFK432" s="93"/>
      <c r="MFL432" s="93"/>
      <c r="MFM432" s="93"/>
      <c r="MFN432" s="93"/>
      <c r="MFO432" s="93"/>
      <c r="MFP432" s="93"/>
      <c r="MFQ432" s="93"/>
      <c r="MFR432" s="93"/>
      <c r="MFS432" s="93"/>
      <c r="MFT432" s="93"/>
      <c r="MFU432" s="93"/>
      <c r="MFV432" s="93"/>
      <c r="MFW432" s="93"/>
      <c r="MFX432" s="93"/>
      <c r="MFY432" s="93"/>
      <c r="MFZ432" s="93"/>
      <c r="MGA432" s="93"/>
      <c r="MGB432" s="93"/>
      <c r="MGC432" s="93"/>
      <c r="MGD432" s="93"/>
      <c r="MGE432" s="93"/>
      <c r="MGF432" s="93"/>
      <c r="MGG432" s="93"/>
      <c r="MGH432" s="93"/>
      <c r="MGI432" s="93"/>
      <c r="MGJ432" s="93"/>
      <c r="MGK432" s="93"/>
      <c r="MGL432" s="93"/>
      <c r="MGM432" s="93"/>
      <c r="MGN432" s="93"/>
      <c r="MGO432" s="93"/>
      <c r="MGP432" s="93"/>
      <c r="MGQ432" s="93"/>
      <c r="MGR432" s="93"/>
      <c r="MGS432" s="93"/>
      <c r="MGT432" s="93"/>
      <c r="MGU432" s="93"/>
      <c r="MGV432" s="93"/>
      <c r="MGW432" s="93"/>
      <c r="MGX432" s="93"/>
      <c r="MGY432" s="93"/>
      <c r="MGZ432" s="93"/>
      <c r="MHA432" s="93"/>
      <c r="MHB432" s="93"/>
      <c r="MHC432" s="93"/>
      <c r="MHD432" s="93"/>
      <c r="MHE432" s="93"/>
      <c r="MHF432" s="93"/>
      <c r="MHG432" s="93"/>
      <c r="MHH432" s="93"/>
      <c r="MHI432" s="93"/>
      <c r="MHJ432" s="93"/>
      <c r="MHK432" s="93"/>
      <c r="MHL432" s="93"/>
      <c r="MHM432" s="93"/>
      <c r="MHN432" s="93"/>
      <c r="MHO432" s="93"/>
      <c r="MHP432" s="93"/>
      <c r="MHQ432" s="93"/>
      <c r="MHR432" s="93"/>
      <c r="MHS432" s="93"/>
      <c r="MHT432" s="93"/>
      <c r="MHU432" s="93"/>
      <c r="MHV432" s="93"/>
      <c r="MHW432" s="93"/>
      <c r="MHX432" s="93"/>
      <c r="MHY432" s="93"/>
      <c r="MHZ432" s="93"/>
      <c r="MIA432" s="93"/>
      <c r="MIB432" s="93"/>
      <c r="MIC432" s="93"/>
      <c r="MID432" s="93"/>
      <c r="MIE432" s="93"/>
      <c r="MIF432" s="93"/>
      <c r="MIG432" s="93"/>
      <c r="MIH432" s="93"/>
      <c r="MII432" s="93"/>
      <c r="MIJ432" s="93"/>
      <c r="MIK432" s="93"/>
      <c r="MIL432" s="93"/>
      <c r="MIM432" s="93"/>
      <c r="MIN432" s="93"/>
      <c r="MIO432" s="93"/>
      <c r="MIP432" s="93"/>
      <c r="MIQ432" s="93"/>
      <c r="MIR432" s="93"/>
      <c r="MIS432" s="93"/>
      <c r="MIT432" s="93"/>
      <c r="MIU432" s="93"/>
      <c r="MIV432" s="93"/>
      <c r="MIW432" s="93"/>
      <c r="MIX432" s="93"/>
      <c r="MIY432" s="93"/>
      <c r="MIZ432" s="93"/>
      <c r="MJA432" s="93"/>
      <c r="MJB432" s="93"/>
      <c r="MJC432" s="93"/>
      <c r="MJD432" s="93"/>
      <c r="MJE432" s="93"/>
      <c r="MJF432" s="93"/>
      <c r="MJG432" s="93"/>
      <c r="MJH432" s="93"/>
      <c r="MJI432" s="93"/>
      <c r="MJJ432" s="93"/>
      <c r="MJK432" s="93"/>
      <c r="MJL432" s="93"/>
      <c r="MJM432" s="93"/>
      <c r="MJN432" s="93"/>
      <c r="MJO432" s="93"/>
      <c r="MJP432" s="93"/>
      <c r="MJQ432" s="93"/>
      <c r="MJR432" s="93"/>
      <c r="MJS432" s="93"/>
      <c r="MJT432" s="93"/>
      <c r="MJU432" s="93"/>
      <c r="MJV432" s="93"/>
      <c r="MJW432" s="93"/>
      <c r="MJX432" s="93"/>
      <c r="MJY432" s="93"/>
      <c r="MJZ432" s="93"/>
      <c r="MKA432" s="93"/>
      <c r="MKB432" s="93"/>
      <c r="MKC432" s="93"/>
      <c r="MKD432" s="93"/>
      <c r="MKE432" s="93"/>
      <c r="MKF432" s="93"/>
      <c r="MKG432" s="93"/>
      <c r="MKH432" s="93"/>
      <c r="MKI432" s="93"/>
      <c r="MKJ432" s="93"/>
      <c r="MKK432" s="93"/>
      <c r="MKL432" s="93"/>
      <c r="MKM432" s="93"/>
      <c r="MKN432" s="93"/>
      <c r="MKO432" s="93"/>
      <c r="MKP432" s="93"/>
      <c r="MKQ432" s="93"/>
      <c r="MKR432" s="93"/>
      <c r="MKS432" s="93"/>
      <c r="MKT432" s="93"/>
      <c r="MKU432" s="93"/>
      <c r="MKV432" s="93"/>
      <c r="MKW432" s="93"/>
      <c r="MKX432" s="93"/>
      <c r="MKY432" s="93"/>
      <c r="MKZ432" s="93"/>
      <c r="MLA432" s="93"/>
      <c r="MLB432" s="93"/>
      <c r="MLC432" s="93"/>
      <c r="MLD432" s="93"/>
      <c r="MLE432" s="93"/>
      <c r="MLF432" s="93"/>
      <c r="MLG432" s="93"/>
      <c r="MLH432" s="93"/>
      <c r="MLI432" s="93"/>
      <c r="MLJ432" s="93"/>
      <c r="MLK432" s="93"/>
      <c r="MLL432" s="93"/>
      <c r="MLM432" s="93"/>
      <c r="MLN432" s="93"/>
      <c r="MLO432" s="93"/>
      <c r="MLP432" s="93"/>
      <c r="MLQ432" s="93"/>
      <c r="MLR432" s="93"/>
      <c r="MLS432" s="93"/>
      <c r="MLT432" s="93"/>
      <c r="MLU432" s="93"/>
      <c r="MLV432" s="93"/>
      <c r="MLW432" s="93"/>
      <c r="MLX432" s="93"/>
      <c r="MLY432" s="93"/>
      <c r="MLZ432" s="93"/>
      <c r="MMA432" s="93"/>
      <c r="MMB432" s="93"/>
      <c r="MMC432" s="93"/>
      <c r="MMD432" s="93"/>
      <c r="MME432" s="93"/>
      <c r="MMF432" s="93"/>
      <c r="MMG432" s="93"/>
      <c r="MMH432" s="93"/>
      <c r="MMI432" s="93"/>
      <c r="MMJ432" s="93"/>
      <c r="MMK432" s="93"/>
      <c r="MML432" s="93"/>
      <c r="MMM432" s="93"/>
      <c r="MMN432" s="93"/>
      <c r="MMO432" s="93"/>
      <c r="MMP432" s="93"/>
      <c r="MMQ432" s="93"/>
      <c r="MMR432" s="93"/>
      <c r="MMS432" s="93"/>
      <c r="MMT432" s="93"/>
      <c r="MMU432" s="93"/>
      <c r="MMV432" s="93"/>
      <c r="MMW432" s="93"/>
      <c r="MMX432" s="93"/>
      <c r="MMY432" s="93"/>
      <c r="MMZ432" s="93"/>
      <c r="MNA432" s="93"/>
      <c r="MNB432" s="93"/>
      <c r="MNC432" s="93"/>
      <c r="MND432" s="93"/>
      <c r="MNE432" s="93"/>
      <c r="MNF432" s="93"/>
      <c r="MNG432" s="93"/>
      <c r="MNH432" s="93"/>
      <c r="MNI432" s="93"/>
      <c r="MNJ432" s="93"/>
      <c r="MNK432" s="93"/>
      <c r="MNL432" s="93"/>
      <c r="MNM432" s="93"/>
      <c r="MNN432" s="93"/>
      <c r="MNO432" s="93"/>
      <c r="MNP432" s="93"/>
      <c r="MNQ432" s="93"/>
      <c r="MNR432" s="93"/>
      <c r="MNS432" s="93"/>
      <c r="MNT432" s="93"/>
      <c r="MNU432" s="93"/>
      <c r="MNV432" s="93"/>
      <c r="MNW432" s="93"/>
      <c r="MNX432" s="93"/>
      <c r="MNY432" s="93"/>
      <c r="MNZ432" s="93"/>
      <c r="MOA432" s="93"/>
      <c r="MOB432" s="93"/>
      <c r="MOC432" s="93"/>
      <c r="MOD432" s="93"/>
      <c r="MOE432" s="93"/>
      <c r="MOF432" s="93"/>
      <c r="MOG432" s="93"/>
      <c r="MOH432" s="93"/>
      <c r="MOI432" s="93"/>
      <c r="MOJ432" s="93"/>
      <c r="MOK432" s="93"/>
      <c r="MOL432" s="93"/>
      <c r="MOM432" s="93"/>
      <c r="MON432" s="93"/>
      <c r="MOO432" s="93"/>
      <c r="MOP432" s="93"/>
      <c r="MOQ432" s="93"/>
      <c r="MOR432" s="93"/>
      <c r="MOS432" s="93"/>
      <c r="MOT432" s="93"/>
      <c r="MOU432" s="93"/>
      <c r="MOV432" s="93"/>
      <c r="MOW432" s="93"/>
      <c r="MOX432" s="93"/>
      <c r="MOY432" s="93"/>
      <c r="MOZ432" s="93"/>
      <c r="MPA432" s="93"/>
      <c r="MPB432" s="93"/>
      <c r="MPC432" s="93"/>
      <c r="MPD432" s="93"/>
      <c r="MPE432" s="93"/>
      <c r="MPF432" s="93"/>
      <c r="MPG432" s="93"/>
      <c r="MPH432" s="93"/>
      <c r="MPI432" s="93"/>
      <c r="MPJ432" s="93"/>
      <c r="MPK432" s="93"/>
      <c r="MPL432" s="93"/>
      <c r="MPM432" s="93"/>
      <c r="MPN432" s="93"/>
      <c r="MPO432" s="93"/>
      <c r="MPP432" s="93"/>
      <c r="MPQ432" s="93"/>
      <c r="MPR432" s="93"/>
      <c r="MPS432" s="93"/>
      <c r="MPT432" s="93"/>
      <c r="MPU432" s="93"/>
      <c r="MPV432" s="93"/>
      <c r="MPW432" s="93"/>
      <c r="MPX432" s="93"/>
      <c r="MPY432" s="93"/>
      <c r="MPZ432" s="93"/>
      <c r="MQA432" s="93"/>
      <c r="MQB432" s="93"/>
      <c r="MQC432" s="93"/>
      <c r="MQD432" s="93"/>
      <c r="MQE432" s="93"/>
      <c r="MQF432" s="93"/>
      <c r="MQG432" s="93"/>
      <c r="MQH432" s="93"/>
      <c r="MQI432" s="93"/>
      <c r="MQJ432" s="93"/>
      <c r="MQK432" s="93"/>
      <c r="MQL432" s="93"/>
      <c r="MQM432" s="93"/>
      <c r="MQN432" s="93"/>
      <c r="MQO432" s="93"/>
      <c r="MQP432" s="93"/>
      <c r="MQQ432" s="93"/>
      <c r="MQR432" s="93"/>
      <c r="MQS432" s="93"/>
      <c r="MQT432" s="93"/>
      <c r="MQU432" s="93"/>
      <c r="MQV432" s="93"/>
      <c r="MQW432" s="93"/>
      <c r="MQX432" s="93"/>
      <c r="MQY432" s="93"/>
      <c r="MQZ432" s="93"/>
      <c r="MRA432" s="93"/>
      <c r="MRB432" s="93"/>
      <c r="MRC432" s="93"/>
      <c r="MRD432" s="93"/>
      <c r="MRE432" s="93"/>
      <c r="MRF432" s="93"/>
      <c r="MRG432" s="93"/>
      <c r="MRH432" s="93"/>
      <c r="MRI432" s="93"/>
      <c r="MRJ432" s="93"/>
      <c r="MRK432" s="93"/>
      <c r="MRL432" s="93"/>
      <c r="MRM432" s="93"/>
      <c r="MRN432" s="93"/>
      <c r="MRO432" s="93"/>
      <c r="MRP432" s="93"/>
      <c r="MRQ432" s="93"/>
      <c r="MRR432" s="93"/>
      <c r="MRS432" s="93"/>
      <c r="MRT432" s="93"/>
      <c r="MRU432" s="93"/>
      <c r="MRV432" s="93"/>
      <c r="MRW432" s="93"/>
      <c r="MRX432" s="93"/>
      <c r="MRY432" s="93"/>
      <c r="MRZ432" s="93"/>
      <c r="MSA432" s="93"/>
      <c r="MSB432" s="93"/>
      <c r="MSC432" s="93"/>
      <c r="MSD432" s="93"/>
      <c r="MSE432" s="93"/>
      <c r="MSF432" s="93"/>
      <c r="MSG432" s="93"/>
      <c r="MSH432" s="93"/>
      <c r="MSI432" s="93"/>
      <c r="MSJ432" s="93"/>
      <c r="MSK432" s="93"/>
      <c r="MSL432" s="93"/>
      <c r="MSM432" s="93"/>
      <c r="MSN432" s="93"/>
      <c r="MSO432" s="93"/>
      <c r="MSP432" s="93"/>
      <c r="MSQ432" s="93"/>
      <c r="MSR432" s="93"/>
      <c r="MSS432" s="93"/>
      <c r="MST432" s="93"/>
      <c r="MSU432" s="93"/>
      <c r="MSV432" s="93"/>
      <c r="MSW432" s="93"/>
      <c r="MSX432" s="93"/>
      <c r="MSY432" s="93"/>
      <c r="MSZ432" s="93"/>
      <c r="MTA432" s="93"/>
      <c r="MTB432" s="93"/>
      <c r="MTC432" s="93"/>
      <c r="MTD432" s="93"/>
      <c r="MTE432" s="93"/>
      <c r="MTF432" s="93"/>
      <c r="MTG432" s="93"/>
      <c r="MTH432" s="93"/>
      <c r="MTI432" s="93"/>
      <c r="MTJ432" s="93"/>
      <c r="MTK432" s="93"/>
      <c r="MTL432" s="93"/>
      <c r="MTM432" s="93"/>
      <c r="MTN432" s="93"/>
      <c r="MTO432" s="93"/>
      <c r="MTP432" s="93"/>
      <c r="MTQ432" s="93"/>
      <c r="MTR432" s="93"/>
      <c r="MTS432" s="93"/>
      <c r="MTT432" s="93"/>
      <c r="MTU432" s="93"/>
      <c r="MTV432" s="93"/>
      <c r="MTW432" s="93"/>
      <c r="MTX432" s="93"/>
      <c r="MTY432" s="93"/>
      <c r="MTZ432" s="93"/>
      <c r="MUA432" s="93"/>
      <c r="MUB432" s="93"/>
      <c r="MUC432" s="93"/>
      <c r="MUD432" s="93"/>
      <c r="MUE432" s="93"/>
      <c r="MUF432" s="93"/>
      <c r="MUG432" s="93"/>
      <c r="MUH432" s="93"/>
      <c r="MUI432" s="93"/>
      <c r="MUJ432" s="93"/>
      <c r="MUK432" s="93"/>
      <c r="MUL432" s="93"/>
      <c r="MUM432" s="93"/>
      <c r="MUN432" s="93"/>
      <c r="MUO432" s="93"/>
      <c r="MUP432" s="93"/>
      <c r="MUQ432" s="93"/>
      <c r="MUR432" s="93"/>
      <c r="MUS432" s="93"/>
      <c r="MUT432" s="93"/>
      <c r="MUU432" s="93"/>
      <c r="MUV432" s="93"/>
      <c r="MUW432" s="93"/>
      <c r="MUX432" s="93"/>
      <c r="MUY432" s="93"/>
      <c r="MUZ432" s="93"/>
      <c r="MVA432" s="93"/>
      <c r="MVB432" s="93"/>
      <c r="MVC432" s="93"/>
      <c r="MVD432" s="93"/>
      <c r="MVE432" s="93"/>
      <c r="MVF432" s="93"/>
      <c r="MVG432" s="93"/>
      <c r="MVH432" s="93"/>
      <c r="MVI432" s="93"/>
      <c r="MVJ432" s="93"/>
      <c r="MVK432" s="93"/>
      <c r="MVL432" s="93"/>
      <c r="MVM432" s="93"/>
      <c r="MVN432" s="93"/>
      <c r="MVO432" s="93"/>
      <c r="MVP432" s="93"/>
      <c r="MVQ432" s="93"/>
      <c r="MVR432" s="93"/>
      <c r="MVS432" s="93"/>
      <c r="MVT432" s="93"/>
      <c r="MVU432" s="93"/>
      <c r="MVV432" s="93"/>
      <c r="MVW432" s="93"/>
      <c r="MVX432" s="93"/>
      <c r="MVY432" s="93"/>
      <c r="MVZ432" s="93"/>
      <c r="MWA432" s="93"/>
      <c r="MWB432" s="93"/>
      <c r="MWC432" s="93"/>
      <c r="MWD432" s="93"/>
      <c r="MWE432" s="93"/>
      <c r="MWF432" s="93"/>
      <c r="MWG432" s="93"/>
      <c r="MWH432" s="93"/>
      <c r="MWI432" s="93"/>
      <c r="MWJ432" s="93"/>
      <c r="MWK432" s="93"/>
      <c r="MWL432" s="93"/>
      <c r="MWM432" s="93"/>
      <c r="MWN432" s="93"/>
      <c r="MWO432" s="93"/>
      <c r="MWP432" s="93"/>
      <c r="MWQ432" s="93"/>
      <c r="MWR432" s="93"/>
      <c r="MWS432" s="93"/>
      <c r="MWT432" s="93"/>
      <c r="MWU432" s="93"/>
      <c r="MWV432" s="93"/>
      <c r="MWW432" s="93"/>
      <c r="MWX432" s="93"/>
      <c r="MWY432" s="93"/>
      <c r="MWZ432" s="93"/>
      <c r="MXA432" s="93"/>
      <c r="MXB432" s="93"/>
      <c r="MXC432" s="93"/>
      <c r="MXD432" s="93"/>
      <c r="MXE432" s="93"/>
      <c r="MXF432" s="93"/>
      <c r="MXG432" s="93"/>
      <c r="MXH432" s="93"/>
      <c r="MXI432" s="93"/>
      <c r="MXJ432" s="93"/>
      <c r="MXK432" s="93"/>
      <c r="MXL432" s="93"/>
      <c r="MXM432" s="93"/>
      <c r="MXN432" s="93"/>
      <c r="MXO432" s="93"/>
      <c r="MXP432" s="93"/>
      <c r="MXQ432" s="93"/>
      <c r="MXR432" s="93"/>
      <c r="MXS432" s="93"/>
      <c r="MXT432" s="93"/>
      <c r="MXU432" s="93"/>
      <c r="MXV432" s="93"/>
      <c r="MXW432" s="93"/>
      <c r="MXX432" s="93"/>
      <c r="MXY432" s="93"/>
      <c r="MXZ432" s="93"/>
      <c r="MYA432" s="93"/>
      <c r="MYB432" s="93"/>
      <c r="MYC432" s="93"/>
      <c r="MYD432" s="93"/>
      <c r="MYE432" s="93"/>
      <c r="MYF432" s="93"/>
      <c r="MYG432" s="93"/>
      <c r="MYH432" s="93"/>
      <c r="MYI432" s="93"/>
      <c r="MYJ432" s="93"/>
      <c r="MYK432" s="93"/>
      <c r="MYL432" s="93"/>
      <c r="MYM432" s="93"/>
      <c r="MYN432" s="93"/>
      <c r="MYO432" s="93"/>
      <c r="MYP432" s="93"/>
      <c r="MYQ432" s="93"/>
      <c r="MYR432" s="93"/>
      <c r="MYS432" s="93"/>
      <c r="MYT432" s="93"/>
      <c r="MYU432" s="93"/>
      <c r="MYV432" s="93"/>
      <c r="MYW432" s="93"/>
      <c r="MYX432" s="93"/>
      <c r="MYY432" s="93"/>
      <c r="MYZ432" s="93"/>
      <c r="MZA432" s="93"/>
      <c r="MZB432" s="93"/>
      <c r="MZC432" s="93"/>
      <c r="MZD432" s="93"/>
      <c r="MZE432" s="93"/>
      <c r="MZF432" s="93"/>
      <c r="MZG432" s="93"/>
      <c r="MZH432" s="93"/>
      <c r="MZI432" s="93"/>
      <c r="MZJ432" s="93"/>
      <c r="MZK432" s="93"/>
      <c r="MZL432" s="93"/>
      <c r="MZM432" s="93"/>
      <c r="MZN432" s="93"/>
      <c r="MZO432" s="93"/>
      <c r="MZP432" s="93"/>
      <c r="MZQ432" s="93"/>
      <c r="MZR432" s="93"/>
      <c r="MZS432" s="93"/>
      <c r="MZT432" s="93"/>
      <c r="MZU432" s="93"/>
      <c r="MZV432" s="93"/>
      <c r="MZW432" s="93"/>
      <c r="MZX432" s="93"/>
      <c r="MZY432" s="93"/>
      <c r="MZZ432" s="93"/>
      <c r="NAA432" s="93"/>
      <c r="NAB432" s="93"/>
      <c r="NAC432" s="93"/>
      <c r="NAD432" s="93"/>
      <c r="NAE432" s="93"/>
      <c r="NAF432" s="93"/>
      <c r="NAG432" s="93"/>
      <c r="NAH432" s="93"/>
      <c r="NAI432" s="93"/>
      <c r="NAJ432" s="93"/>
      <c r="NAK432" s="93"/>
      <c r="NAL432" s="93"/>
      <c r="NAM432" s="93"/>
      <c r="NAN432" s="93"/>
      <c r="NAO432" s="93"/>
      <c r="NAP432" s="93"/>
      <c r="NAQ432" s="93"/>
      <c r="NAR432" s="93"/>
      <c r="NAS432" s="93"/>
      <c r="NAT432" s="93"/>
      <c r="NAU432" s="93"/>
      <c r="NAV432" s="93"/>
      <c r="NAW432" s="93"/>
      <c r="NAX432" s="93"/>
      <c r="NAY432" s="93"/>
      <c r="NAZ432" s="93"/>
      <c r="NBA432" s="93"/>
      <c r="NBB432" s="93"/>
      <c r="NBC432" s="93"/>
      <c r="NBD432" s="93"/>
      <c r="NBE432" s="93"/>
      <c r="NBF432" s="93"/>
      <c r="NBG432" s="93"/>
      <c r="NBH432" s="93"/>
      <c r="NBI432" s="93"/>
      <c r="NBJ432" s="93"/>
      <c r="NBK432" s="93"/>
      <c r="NBL432" s="93"/>
      <c r="NBM432" s="93"/>
      <c r="NBN432" s="93"/>
      <c r="NBO432" s="93"/>
      <c r="NBP432" s="93"/>
      <c r="NBQ432" s="93"/>
      <c r="NBR432" s="93"/>
      <c r="NBS432" s="93"/>
      <c r="NBT432" s="93"/>
      <c r="NBU432" s="93"/>
      <c r="NBV432" s="93"/>
      <c r="NBW432" s="93"/>
      <c r="NBX432" s="93"/>
      <c r="NBY432" s="93"/>
      <c r="NBZ432" s="93"/>
      <c r="NCA432" s="93"/>
      <c r="NCB432" s="93"/>
      <c r="NCC432" s="93"/>
      <c r="NCD432" s="93"/>
      <c r="NCE432" s="93"/>
      <c r="NCF432" s="93"/>
      <c r="NCG432" s="93"/>
      <c r="NCH432" s="93"/>
      <c r="NCI432" s="93"/>
      <c r="NCJ432" s="93"/>
      <c r="NCK432" s="93"/>
      <c r="NCL432" s="93"/>
      <c r="NCM432" s="93"/>
      <c r="NCN432" s="93"/>
      <c r="NCO432" s="93"/>
      <c r="NCP432" s="93"/>
      <c r="NCQ432" s="93"/>
      <c r="NCR432" s="93"/>
      <c r="NCS432" s="93"/>
      <c r="NCT432" s="93"/>
      <c r="NCU432" s="93"/>
      <c r="NCV432" s="93"/>
      <c r="NCW432" s="93"/>
      <c r="NCX432" s="93"/>
      <c r="NCY432" s="93"/>
      <c r="NCZ432" s="93"/>
      <c r="NDA432" s="93"/>
      <c r="NDB432" s="93"/>
      <c r="NDC432" s="93"/>
      <c r="NDD432" s="93"/>
      <c r="NDE432" s="93"/>
      <c r="NDF432" s="93"/>
      <c r="NDG432" s="93"/>
      <c r="NDH432" s="93"/>
      <c r="NDI432" s="93"/>
      <c r="NDJ432" s="93"/>
      <c r="NDK432" s="93"/>
      <c r="NDL432" s="93"/>
      <c r="NDM432" s="93"/>
      <c r="NDN432" s="93"/>
      <c r="NDO432" s="93"/>
      <c r="NDP432" s="93"/>
      <c r="NDQ432" s="93"/>
      <c r="NDR432" s="93"/>
      <c r="NDS432" s="93"/>
      <c r="NDT432" s="93"/>
      <c r="NDU432" s="93"/>
      <c r="NDV432" s="93"/>
      <c r="NDW432" s="93"/>
      <c r="NDX432" s="93"/>
      <c r="NDY432" s="93"/>
      <c r="NDZ432" s="93"/>
      <c r="NEA432" s="93"/>
      <c r="NEB432" s="93"/>
      <c r="NEC432" s="93"/>
      <c r="NED432" s="93"/>
      <c r="NEE432" s="93"/>
      <c r="NEF432" s="93"/>
      <c r="NEG432" s="93"/>
      <c r="NEH432" s="93"/>
      <c r="NEI432" s="93"/>
      <c r="NEJ432" s="93"/>
      <c r="NEK432" s="93"/>
      <c r="NEL432" s="93"/>
      <c r="NEM432" s="93"/>
      <c r="NEN432" s="93"/>
      <c r="NEO432" s="93"/>
      <c r="NEP432" s="93"/>
      <c r="NEQ432" s="93"/>
      <c r="NER432" s="93"/>
      <c r="NES432" s="93"/>
      <c r="NET432" s="93"/>
      <c r="NEU432" s="93"/>
      <c r="NEV432" s="93"/>
      <c r="NEW432" s="93"/>
      <c r="NEX432" s="93"/>
      <c r="NEY432" s="93"/>
      <c r="NEZ432" s="93"/>
      <c r="NFA432" s="93"/>
      <c r="NFB432" s="93"/>
      <c r="NFC432" s="93"/>
      <c r="NFD432" s="93"/>
      <c r="NFE432" s="93"/>
      <c r="NFF432" s="93"/>
      <c r="NFG432" s="93"/>
      <c r="NFH432" s="93"/>
      <c r="NFI432" s="93"/>
      <c r="NFJ432" s="93"/>
      <c r="NFK432" s="93"/>
      <c r="NFL432" s="93"/>
      <c r="NFM432" s="93"/>
      <c r="NFN432" s="93"/>
      <c r="NFO432" s="93"/>
      <c r="NFP432" s="93"/>
      <c r="NFQ432" s="93"/>
      <c r="NFR432" s="93"/>
      <c r="NFS432" s="93"/>
      <c r="NFT432" s="93"/>
      <c r="NFU432" s="93"/>
      <c r="NFV432" s="93"/>
      <c r="NFW432" s="93"/>
      <c r="NFX432" s="93"/>
      <c r="NFY432" s="93"/>
      <c r="NFZ432" s="93"/>
      <c r="NGA432" s="93"/>
      <c r="NGB432" s="93"/>
      <c r="NGC432" s="93"/>
      <c r="NGD432" s="93"/>
      <c r="NGE432" s="93"/>
      <c r="NGF432" s="93"/>
      <c r="NGG432" s="93"/>
      <c r="NGH432" s="93"/>
      <c r="NGI432" s="93"/>
      <c r="NGJ432" s="93"/>
      <c r="NGK432" s="93"/>
      <c r="NGL432" s="93"/>
      <c r="NGM432" s="93"/>
      <c r="NGN432" s="93"/>
      <c r="NGO432" s="93"/>
      <c r="NGP432" s="93"/>
      <c r="NGQ432" s="93"/>
      <c r="NGR432" s="93"/>
      <c r="NGS432" s="93"/>
      <c r="NGT432" s="93"/>
      <c r="NGU432" s="93"/>
      <c r="NGV432" s="93"/>
      <c r="NGW432" s="93"/>
      <c r="NGX432" s="93"/>
      <c r="NGY432" s="93"/>
      <c r="NGZ432" s="93"/>
      <c r="NHA432" s="93"/>
      <c r="NHB432" s="93"/>
      <c r="NHC432" s="93"/>
      <c r="NHD432" s="93"/>
      <c r="NHE432" s="93"/>
      <c r="NHF432" s="93"/>
      <c r="NHG432" s="93"/>
      <c r="NHH432" s="93"/>
      <c r="NHI432" s="93"/>
      <c r="NHJ432" s="93"/>
      <c r="NHK432" s="93"/>
      <c r="NHL432" s="93"/>
      <c r="NHM432" s="93"/>
      <c r="NHN432" s="93"/>
      <c r="NHO432" s="93"/>
      <c r="NHP432" s="93"/>
      <c r="NHQ432" s="93"/>
      <c r="NHR432" s="93"/>
      <c r="NHS432" s="93"/>
      <c r="NHT432" s="93"/>
      <c r="NHU432" s="93"/>
      <c r="NHV432" s="93"/>
      <c r="NHW432" s="93"/>
      <c r="NHX432" s="93"/>
      <c r="NHY432" s="93"/>
      <c r="NHZ432" s="93"/>
      <c r="NIA432" s="93"/>
      <c r="NIB432" s="93"/>
      <c r="NIC432" s="93"/>
      <c r="NID432" s="93"/>
      <c r="NIE432" s="93"/>
      <c r="NIF432" s="93"/>
      <c r="NIG432" s="93"/>
      <c r="NIH432" s="93"/>
      <c r="NII432" s="93"/>
      <c r="NIJ432" s="93"/>
      <c r="NIK432" s="93"/>
      <c r="NIL432" s="93"/>
      <c r="NIM432" s="93"/>
      <c r="NIN432" s="93"/>
      <c r="NIO432" s="93"/>
      <c r="NIP432" s="93"/>
      <c r="NIQ432" s="93"/>
      <c r="NIR432" s="93"/>
      <c r="NIS432" s="93"/>
      <c r="NIT432" s="93"/>
      <c r="NIU432" s="93"/>
      <c r="NIV432" s="93"/>
      <c r="NIW432" s="93"/>
      <c r="NIX432" s="93"/>
      <c r="NIY432" s="93"/>
      <c r="NIZ432" s="93"/>
      <c r="NJA432" s="93"/>
      <c r="NJB432" s="93"/>
      <c r="NJC432" s="93"/>
      <c r="NJD432" s="93"/>
      <c r="NJE432" s="93"/>
      <c r="NJF432" s="93"/>
      <c r="NJG432" s="93"/>
      <c r="NJH432" s="93"/>
      <c r="NJI432" s="93"/>
      <c r="NJJ432" s="93"/>
      <c r="NJK432" s="93"/>
      <c r="NJL432" s="93"/>
      <c r="NJM432" s="93"/>
      <c r="NJN432" s="93"/>
      <c r="NJO432" s="93"/>
      <c r="NJP432" s="93"/>
      <c r="NJQ432" s="93"/>
      <c r="NJR432" s="93"/>
      <c r="NJS432" s="93"/>
      <c r="NJT432" s="93"/>
      <c r="NJU432" s="93"/>
      <c r="NJV432" s="93"/>
      <c r="NJW432" s="93"/>
      <c r="NJX432" s="93"/>
      <c r="NJY432" s="93"/>
      <c r="NJZ432" s="93"/>
      <c r="NKA432" s="93"/>
      <c r="NKB432" s="93"/>
      <c r="NKC432" s="93"/>
      <c r="NKD432" s="93"/>
      <c r="NKE432" s="93"/>
      <c r="NKF432" s="93"/>
      <c r="NKG432" s="93"/>
      <c r="NKH432" s="93"/>
      <c r="NKI432" s="93"/>
      <c r="NKJ432" s="93"/>
      <c r="NKK432" s="93"/>
      <c r="NKL432" s="93"/>
      <c r="NKM432" s="93"/>
      <c r="NKN432" s="93"/>
      <c r="NKO432" s="93"/>
      <c r="NKP432" s="93"/>
      <c r="NKQ432" s="93"/>
      <c r="NKR432" s="93"/>
      <c r="NKS432" s="93"/>
      <c r="NKT432" s="93"/>
      <c r="NKU432" s="93"/>
      <c r="NKV432" s="93"/>
      <c r="NKW432" s="93"/>
      <c r="NKX432" s="93"/>
      <c r="NKY432" s="93"/>
      <c r="NKZ432" s="93"/>
      <c r="NLA432" s="93"/>
      <c r="NLB432" s="93"/>
      <c r="NLC432" s="93"/>
      <c r="NLD432" s="93"/>
      <c r="NLE432" s="93"/>
      <c r="NLF432" s="93"/>
      <c r="NLG432" s="93"/>
      <c r="NLH432" s="93"/>
      <c r="NLI432" s="93"/>
      <c r="NLJ432" s="93"/>
      <c r="NLK432" s="93"/>
      <c r="NLL432" s="93"/>
      <c r="NLM432" s="93"/>
      <c r="NLN432" s="93"/>
      <c r="NLO432" s="93"/>
      <c r="NLP432" s="93"/>
      <c r="NLQ432" s="93"/>
      <c r="NLR432" s="93"/>
      <c r="NLS432" s="93"/>
      <c r="NLT432" s="93"/>
      <c r="NLU432" s="93"/>
      <c r="NLV432" s="93"/>
      <c r="NLW432" s="93"/>
      <c r="NLX432" s="93"/>
      <c r="NLY432" s="93"/>
      <c r="NLZ432" s="93"/>
      <c r="NMA432" s="93"/>
      <c r="NMB432" s="93"/>
      <c r="NMC432" s="93"/>
      <c r="NMD432" s="93"/>
      <c r="NME432" s="93"/>
      <c r="NMF432" s="93"/>
      <c r="NMG432" s="93"/>
      <c r="NMH432" s="93"/>
      <c r="NMI432" s="93"/>
      <c r="NMJ432" s="93"/>
      <c r="NMK432" s="93"/>
      <c r="NML432" s="93"/>
      <c r="NMM432" s="93"/>
      <c r="NMN432" s="93"/>
      <c r="NMO432" s="93"/>
      <c r="NMP432" s="93"/>
      <c r="NMQ432" s="93"/>
      <c r="NMR432" s="93"/>
      <c r="NMS432" s="93"/>
      <c r="NMT432" s="93"/>
      <c r="NMU432" s="93"/>
      <c r="NMV432" s="93"/>
      <c r="NMW432" s="93"/>
      <c r="NMX432" s="93"/>
      <c r="NMY432" s="93"/>
      <c r="NMZ432" s="93"/>
      <c r="NNA432" s="93"/>
      <c r="NNB432" s="93"/>
      <c r="NNC432" s="93"/>
      <c r="NND432" s="93"/>
      <c r="NNE432" s="93"/>
      <c r="NNF432" s="93"/>
      <c r="NNG432" s="93"/>
      <c r="NNH432" s="93"/>
      <c r="NNI432" s="93"/>
      <c r="NNJ432" s="93"/>
      <c r="NNK432" s="93"/>
      <c r="NNL432" s="93"/>
      <c r="NNM432" s="93"/>
      <c r="NNN432" s="93"/>
      <c r="NNO432" s="93"/>
      <c r="NNP432" s="93"/>
      <c r="NNQ432" s="93"/>
      <c r="NNR432" s="93"/>
      <c r="NNS432" s="93"/>
      <c r="NNT432" s="93"/>
      <c r="NNU432" s="93"/>
      <c r="NNV432" s="93"/>
      <c r="NNW432" s="93"/>
      <c r="NNX432" s="93"/>
      <c r="NNY432" s="93"/>
      <c r="NNZ432" s="93"/>
      <c r="NOA432" s="93"/>
      <c r="NOB432" s="93"/>
      <c r="NOC432" s="93"/>
      <c r="NOD432" s="93"/>
      <c r="NOE432" s="93"/>
      <c r="NOF432" s="93"/>
      <c r="NOG432" s="93"/>
      <c r="NOH432" s="93"/>
      <c r="NOI432" s="93"/>
      <c r="NOJ432" s="93"/>
      <c r="NOK432" s="93"/>
      <c r="NOL432" s="93"/>
      <c r="NOM432" s="93"/>
      <c r="NON432" s="93"/>
      <c r="NOO432" s="93"/>
      <c r="NOP432" s="93"/>
      <c r="NOQ432" s="93"/>
      <c r="NOR432" s="93"/>
      <c r="NOS432" s="93"/>
      <c r="NOT432" s="93"/>
      <c r="NOU432" s="93"/>
      <c r="NOV432" s="93"/>
      <c r="NOW432" s="93"/>
      <c r="NOX432" s="93"/>
      <c r="NOY432" s="93"/>
      <c r="NOZ432" s="93"/>
      <c r="NPA432" s="93"/>
      <c r="NPB432" s="93"/>
      <c r="NPC432" s="93"/>
      <c r="NPD432" s="93"/>
      <c r="NPE432" s="93"/>
      <c r="NPF432" s="93"/>
      <c r="NPG432" s="93"/>
      <c r="NPH432" s="93"/>
      <c r="NPI432" s="93"/>
      <c r="NPJ432" s="93"/>
      <c r="NPK432" s="93"/>
      <c r="NPL432" s="93"/>
      <c r="NPM432" s="93"/>
      <c r="NPN432" s="93"/>
      <c r="NPO432" s="93"/>
      <c r="NPP432" s="93"/>
      <c r="NPQ432" s="93"/>
      <c r="NPR432" s="93"/>
      <c r="NPS432" s="93"/>
      <c r="NPT432" s="93"/>
      <c r="NPU432" s="93"/>
      <c r="NPV432" s="93"/>
      <c r="NPW432" s="93"/>
      <c r="NPX432" s="93"/>
      <c r="NPY432" s="93"/>
      <c r="NPZ432" s="93"/>
      <c r="NQA432" s="93"/>
      <c r="NQB432" s="93"/>
      <c r="NQC432" s="93"/>
      <c r="NQD432" s="93"/>
      <c r="NQE432" s="93"/>
      <c r="NQF432" s="93"/>
      <c r="NQG432" s="93"/>
      <c r="NQH432" s="93"/>
      <c r="NQI432" s="93"/>
      <c r="NQJ432" s="93"/>
      <c r="NQK432" s="93"/>
      <c r="NQL432" s="93"/>
      <c r="NQM432" s="93"/>
      <c r="NQN432" s="93"/>
      <c r="NQO432" s="93"/>
      <c r="NQP432" s="93"/>
      <c r="NQQ432" s="93"/>
      <c r="NQR432" s="93"/>
      <c r="NQS432" s="93"/>
      <c r="NQT432" s="93"/>
      <c r="NQU432" s="93"/>
      <c r="NQV432" s="93"/>
      <c r="NQW432" s="93"/>
      <c r="NQX432" s="93"/>
      <c r="NQY432" s="93"/>
      <c r="NQZ432" s="93"/>
      <c r="NRA432" s="93"/>
      <c r="NRB432" s="93"/>
      <c r="NRC432" s="93"/>
      <c r="NRD432" s="93"/>
      <c r="NRE432" s="93"/>
      <c r="NRF432" s="93"/>
      <c r="NRG432" s="93"/>
      <c r="NRH432" s="93"/>
      <c r="NRI432" s="93"/>
      <c r="NRJ432" s="93"/>
      <c r="NRK432" s="93"/>
      <c r="NRL432" s="93"/>
      <c r="NRM432" s="93"/>
      <c r="NRN432" s="93"/>
      <c r="NRO432" s="93"/>
      <c r="NRP432" s="93"/>
      <c r="NRQ432" s="93"/>
      <c r="NRR432" s="93"/>
      <c r="NRS432" s="93"/>
      <c r="NRT432" s="93"/>
      <c r="NRU432" s="93"/>
      <c r="NRV432" s="93"/>
      <c r="NRW432" s="93"/>
      <c r="NRX432" s="93"/>
      <c r="NRY432" s="93"/>
      <c r="NRZ432" s="93"/>
      <c r="NSA432" s="93"/>
      <c r="NSB432" s="93"/>
      <c r="NSC432" s="93"/>
      <c r="NSD432" s="93"/>
      <c r="NSE432" s="93"/>
      <c r="NSF432" s="93"/>
      <c r="NSG432" s="93"/>
      <c r="NSH432" s="93"/>
      <c r="NSI432" s="93"/>
      <c r="NSJ432" s="93"/>
      <c r="NSK432" s="93"/>
      <c r="NSL432" s="93"/>
      <c r="NSM432" s="93"/>
      <c r="NSN432" s="93"/>
      <c r="NSO432" s="93"/>
      <c r="NSP432" s="93"/>
      <c r="NSQ432" s="93"/>
      <c r="NSR432" s="93"/>
      <c r="NSS432" s="93"/>
      <c r="NST432" s="93"/>
      <c r="NSU432" s="93"/>
      <c r="NSV432" s="93"/>
      <c r="NSW432" s="93"/>
      <c r="NSX432" s="93"/>
      <c r="NSY432" s="93"/>
      <c r="NSZ432" s="93"/>
      <c r="NTA432" s="93"/>
      <c r="NTB432" s="93"/>
      <c r="NTC432" s="93"/>
      <c r="NTD432" s="93"/>
      <c r="NTE432" s="93"/>
      <c r="NTF432" s="93"/>
      <c r="NTG432" s="93"/>
      <c r="NTH432" s="93"/>
      <c r="NTI432" s="93"/>
      <c r="NTJ432" s="93"/>
      <c r="NTK432" s="93"/>
      <c r="NTL432" s="93"/>
      <c r="NTM432" s="93"/>
      <c r="NTN432" s="93"/>
      <c r="NTO432" s="93"/>
      <c r="NTP432" s="93"/>
      <c r="NTQ432" s="93"/>
      <c r="NTR432" s="93"/>
      <c r="NTS432" s="93"/>
      <c r="NTT432" s="93"/>
      <c r="NTU432" s="93"/>
      <c r="NTV432" s="93"/>
      <c r="NTW432" s="93"/>
      <c r="NTX432" s="93"/>
      <c r="NTY432" s="93"/>
      <c r="NTZ432" s="93"/>
      <c r="NUA432" s="93"/>
      <c r="NUB432" s="93"/>
      <c r="NUC432" s="93"/>
      <c r="NUD432" s="93"/>
      <c r="NUE432" s="93"/>
      <c r="NUF432" s="93"/>
      <c r="NUG432" s="93"/>
      <c r="NUH432" s="93"/>
      <c r="NUI432" s="93"/>
      <c r="NUJ432" s="93"/>
      <c r="NUK432" s="93"/>
      <c r="NUL432" s="93"/>
      <c r="NUM432" s="93"/>
      <c r="NUN432" s="93"/>
      <c r="NUO432" s="93"/>
      <c r="NUP432" s="93"/>
      <c r="NUQ432" s="93"/>
      <c r="NUR432" s="93"/>
      <c r="NUS432" s="93"/>
      <c r="NUT432" s="93"/>
      <c r="NUU432" s="93"/>
      <c r="NUV432" s="93"/>
      <c r="NUW432" s="93"/>
      <c r="NUX432" s="93"/>
      <c r="NUY432" s="93"/>
      <c r="NUZ432" s="93"/>
      <c r="NVA432" s="93"/>
      <c r="NVB432" s="93"/>
      <c r="NVC432" s="93"/>
      <c r="NVD432" s="93"/>
      <c r="NVE432" s="93"/>
      <c r="NVF432" s="93"/>
      <c r="NVG432" s="93"/>
      <c r="NVH432" s="93"/>
      <c r="NVI432" s="93"/>
      <c r="NVJ432" s="93"/>
      <c r="NVK432" s="93"/>
      <c r="NVL432" s="93"/>
      <c r="NVM432" s="93"/>
      <c r="NVN432" s="93"/>
      <c r="NVO432" s="93"/>
      <c r="NVP432" s="93"/>
      <c r="NVQ432" s="93"/>
      <c r="NVR432" s="93"/>
      <c r="NVS432" s="93"/>
      <c r="NVT432" s="93"/>
      <c r="NVU432" s="93"/>
      <c r="NVV432" s="93"/>
      <c r="NVW432" s="93"/>
      <c r="NVX432" s="93"/>
      <c r="NVY432" s="93"/>
      <c r="NVZ432" s="93"/>
      <c r="NWA432" s="93"/>
      <c r="NWB432" s="93"/>
      <c r="NWC432" s="93"/>
      <c r="NWD432" s="93"/>
      <c r="NWE432" s="93"/>
      <c r="NWF432" s="93"/>
      <c r="NWG432" s="93"/>
      <c r="NWH432" s="93"/>
      <c r="NWI432" s="93"/>
      <c r="NWJ432" s="93"/>
      <c r="NWK432" s="93"/>
      <c r="NWL432" s="93"/>
      <c r="NWM432" s="93"/>
      <c r="NWN432" s="93"/>
      <c r="NWO432" s="93"/>
      <c r="NWP432" s="93"/>
      <c r="NWQ432" s="93"/>
      <c r="NWR432" s="93"/>
      <c r="NWS432" s="93"/>
      <c r="NWT432" s="93"/>
      <c r="NWU432" s="93"/>
      <c r="NWV432" s="93"/>
      <c r="NWW432" s="93"/>
      <c r="NWX432" s="93"/>
      <c r="NWY432" s="93"/>
      <c r="NWZ432" s="93"/>
      <c r="NXA432" s="93"/>
      <c r="NXB432" s="93"/>
      <c r="NXC432" s="93"/>
      <c r="NXD432" s="93"/>
      <c r="NXE432" s="93"/>
      <c r="NXF432" s="93"/>
      <c r="NXG432" s="93"/>
      <c r="NXH432" s="93"/>
      <c r="NXI432" s="93"/>
      <c r="NXJ432" s="93"/>
      <c r="NXK432" s="93"/>
      <c r="NXL432" s="93"/>
      <c r="NXM432" s="93"/>
      <c r="NXN432" s="93"/>
      <c r="NXO432" s="93"/>
      <c r="NXP432" s="93"/>
      <c r="NXQ432" s="93"/>
      <c r="NXR432" s="93"/>
      <c r="NXS432" s="93"/>
      <c r="NXT432" s="93"/>
      <c r="NXU432" s="93"/>
      <c r="NXV432" s="93"/>
      <c r="NXW432" s="93"/>
      <c r="NXX432" s="93"/>
      <c r="NXY432" s="93"/>
      <c r="NXZ432" s="93"/>
      <c r="NYA432" s="93"/>
      <c r="NYB432" s="93"/>
      <c r="NYC432" s="93"/>
      <c r="NYD432" s="93"/>
      <c r="NYE432" s="93"/>
      <c r="NYF432" s="93"/>
      <c r="NYG432" s="93"/>
      <c r="NYH432" s="93"/>
      <c r="NYI432" s="93"/>
      <c r="NYJ432" s="93"/>
      <c r="NYK432" s="93"/>
      <c r="NYL432" s="93"/>
      <c r="NYM432" s="93"/>
      <c r="NYN432" s="93"/>
      <c r="NYO432" s="93"/>
      <c r="NYP432" s="93"/>
      <c r="NYQ432" s="93"/>
      <c r="NYR432" s="93"/>
      <c r="NYS432" s="93"/>
      <c r="NYT432" s="93"/>
      <c r="NYU432" s="93"/>
      <c r="NYV432" s="93"/>
      <c r="NYW432" s="93"/>
      <c r="NYX432" s="93"/>
      <c r="NYY432" s="93"/>
      <c r="NYZ432" s="93"/>
      <c r="NZA432" s="93"/>
      <c r="NZB432" s="93"/>
      <c r="NZC432" s="93"/>
      <c r="NZD432" s="93"/>
      <c r="NZE432" s="93"/>
      <c r="NZF432" s="93"/>
      <c r="NZG432" s="93"/>
      <c r="NZH432" s="93"/>
      <c r="NZI432" s="93"/>
      <c r="NZJ432" s="93"/>
      <c r="NZK432" s="93"/>
      <c r="NZL432" s="93"/>
      <c r="NZM432" s="93"/>
      <c r="NZN432" s="93"/>
      <c r="NZO432" s="93"/>
      <c r="NZP432" s="93"/>
      <c r="NZQ432" s="93"/>
      <c r="NZR432" s="93"/>
      <c r="NZS432" s="93"/>
      <c r="NZT432" s="93"/>
      <c r="NZU432" s="93"/>
      <c r="NZV432" s="93"/>
      <c r="NZW432" s="93"/>
      <c r="NZX432" s="93"/>
      <c r="NZY432" s="93"/>
      <c r="NZZ432" s="93"/>
      <c r="OAA432" s="93"/>
      <c r="OAB432" s="93"/>
      <c r="OAC432" s="93"/>
      <c r="OAD432" s="93"/>
      <c r="OAE432" s="93"/>
      <c r="OAF432" s="93"/>
      <c r="OAG432" s="93"/>
      <c r="OAH432" s="93"/>
      <c r="OAI432" s="93"/>
      <c r="OAJ432" s="93"/>
      <c r="OAK432" s="93"/>
      <c r="OAL432" s="93"/>
      <c r="OAM432" s="93"/>
      <c r="OAN432" s="93"/>
      <c r="OAO432" s="93"/>
      <c r="OAP432" s="93"/>
      <c r="OAQ432" s="93"/>
      <c r="OAR432" s="93"/>
      <c r="OAS432" s="93"/>
      <c r="OAT432" s="93"/>
      <c r="OAU432" s="93"/>
      <c r="OAV432" s="93"/>
      <c r="OAW432" s="93"/>
      <c r="OAX432" s="93"/>
      <c r="OAY432" s="93"/>
      <c r="OAZ432" s="93"/>
      <c r="OBA432" s="93"/>
      <c r="OBB432" s="93"/>
      <c r="OBC432" s="93"/>
      <c r="OBD432" s="93"/>
      <c r="OBE432" s="93"/>
      <c r="OBF432" s="93"/>
      <c r="OBG432" s="93"/>
      <c r="OBH432" s="93"/>
      <c r="OBI432" s="93"/>
      <c r="OBJ432" s="93"/>
      <c r="OBK432" s="93"/>
      <c r="OBL432" s="93"/>
      <c r="OBM432" s="93"/>
      <c r="OBN432" s="93"/>
      <c r="OBO432" s="93"/>
      <c r="OBP432" s="93"/>
      <c r="OBQ432" s="93"/>
      <c r="OBR432" s="93"/>
      <c r="OBS432" s="93"/>
      <c r="OBT432" s="93"/>
      <c r="OBU432" s="93"/>
      <c r="OBV432" s="93"/>
      <c r="OBW432" s="93"/>
      <c r="OBX432" s="93"/>
      <c r="OBY432" s="93"/>
      <c r="OBZ432" s="93"/>
      <c r="OCA432" s="93"/>
      <c r="OCB432" s="93"/>
      <c r="OCC432" s="93"/>
      <c r="OCD432" s="93"/>
      <c r="OCE432" s="93"/>
      <c r="OCF432" s="93"/>
      <c r="OCG432" s="93"/>
      <c r="OCH432" s="93"/>
      <c r="OCI432" s="93"/>
      <c r="OCJ432" s="93"/>
      <c r="OCK432" s="93"/>
      <c r="OCL432" s="93"/>
      <c r="OCM432" s="93"/>
      <c r="OCN432" s="93"/>
      <c r="OCO432" s="93"/>
      <c r="OCP432" s="93"/>
      <c r="OCQ432" s="93"/>
      <c r="OCR432" s="93"/>
      <c r="OCS432" s="93"/>
      <c r="OCT432" s="93"/>
      <c r="OCU432" s="93"/>
      <c r="OCV432" s="93"/>
      <c r="OCW432" s="93"/>
      <c r="OCX432" s="93"/>
      <c r="OCY432" s="93"/>
      <c r="OCZ432" s="93"/>
      <c r="ODA432" s="93"/>
      <c r="ODB432" s="93"/>
      <c r="ODC432" s="93"/>
      <c r="ODD432" s="93"/>
      <c r="ODE432" s="93"/>
      <c r="ODF432" s="93"/>
      <c r="ODG432" s="93"/>
      <c r="ODH432" s="93"/>
      <c r="ODI432" s="93"/>
      <c r="ODJ432" s="93"/>
      <c r="ODK432" s="93"/>
      <c r="ODL432" s="93"/>
      <c r="ODM432" s="93"/>
      <c r="ODN432" s="93"/>
      <c r="ODO432" s="93"/>
      <c r="ODP432" s="93"/>
      <c r="ODQ432" s="93"/>
      <c r="ODR432" s="93"/>
      <c r="ODS432" s="93"/>
      <c r="ODT432" s="93"/>
      <c r="ODU432" s="93"/>
      <c r="ODV432" s="93"/>
      <c r="ODW432" s="93"/>
      <c r="ODX432" s="93"/>
      <c r="ODY432" s="93"/>
      <c r="ODZ432" s="93"/>
      <c r="OEA432" s="93"/>
      <c r="OEB432" s="93"/>
      <c r="OEC432" s="93"/>
      <c r="OED432" s="93"/>
      <c r="OEE432" s="93"/>
      <c r="OEF432" s="93"/>
      <c r="OEG432" s="93"/>
      <c r="OEH432" s="93"/>
      <c r="OEI432" s="93"/>
      <c r="OEJ432" s="93"/>
      <c r="OEK432" s="93"/>
      <c r="OEL432" s="93"/>
      <c r="OEM432" s="93"/>
      <c r="OEN432" s="93"/>
      <c r="OEO432" s="93"/>
      <c r="OEP432" s="93"/>
      <c r="OEQ432" s="93"/>
      <c r="OER432" s="93"/>
      <c r="OES432" s="93"/>
      <c r="OET432" s="93"/>
      <c r="OEU432" s="93"/>
      <c r="OEV432" s="93"/>
      <c r="OEW432" s="93"/>
      <c r="OEX432" s="93"/>
      <c r="OEY432" s="93"/>
      <c r="OEZ432" s="93"/>
      <c r="OFA432" s="93"/>
      <c r="OFB432" s="93"/>
      <c r="OFC432" s="93"/>
      <c r="OFD432" s="93"/>
      <c r="OFE432" s="93"/>
      <c r="OFF432" s="93"/>
      <c r="OFG432" s="93"/>
      <c r="OFH432" s="93"/>
      <c r="OFI432" s="93"/>
      <c r="OFJ432" s="93"/>
      <c r="OFK432" s="93"/>
      <c r="OFL432" s="93"/>
      <c r="OFM432" s="93"/>
      <c r="OFN432" s="93"/>
      <c r="OFO432" s="93"/>
      <c r="OFP432" s="93"/>
      <c r="OFQ432" s="93"/>
      <c r="OFR432" s="93"/>
      <c r="OFS432" s="93"/>
      <c r="OFT432" s="93"/>
      <c r="OFU432" s="93"/>
      <c r="OFV432" s="93"/>
      <c r="OFW432" s="93"/>
      <c r="OFX432" s="93"/>
      <c r="OFY432" s="93"/>
      <c r="OFZ432" s="93"/>
      <c r="OGA432" s="93"/>
      <c r="OGB432" s="93"/>
      <c r="OGC432" s="93"/>
      <c r="OGD432" s="93"/>
      <c r="OGE432" s="93"/>
      <c r="OGF432" s="93"/>
      <c r="OGG432" s="93"/>
      <c r="OGH432" s="93"/>
      <c r="OGI432" s="93"/>
      <c r="OGJ432" s="93"/>
      <c r="OGK432" s="93"/>
      <c r="OGL432" s="93"/>
      <c r="OGM432" s="93"/>
      <c r="OGN432" s="93"/>
      <c r="OGO432" s="93"/>
      <c r="OGP432" s="93"/>
      <c r="OGQ432" s="93"/>
      <c r="OGR432" s="93"/>
      <c r="OGS432" s="93"/>
      <c r="OGT432" s="93"/>
      <c r="OGU432" s="93"/>
      <c r="OGV432" s="93"/>
      <c r="OGW432" s="93"/>
      <c r="OGX432" s="93"/>
      <c r="OGY432" s="93"/>
      <c r="OGZ432" s="93"/>
      <c r="OHA432" s="93"/>
      <c r="OHB432" s="93"/>
      <c r="OHC432" s="93"/>
      <c r="OHD432" s="93"/>
      <c r="OHE432" s="93"/>
      <c r="OHF432" s="93"/>
      <c r="OHG432" s="93"/>
      <c r="OHH432" s="93"/>
      <c r="OHI432" s="93"/>
      <c r="OHJ432" s="93"/>
      <c r="OHK432" s="93"/>
      <c r="OHL432" s="93"/>
      <c r="OHM432" s="93"/>
      <c r="OHN432" s="93"/>
      <c r="OHO432" s="93"/>
      <c r="OHP432" s="93"/>
      <c r="OHQ432" s="93"/>
      <c r="OHR432" s="93"/>
      <c r="OHS432" s="93"/>
      <c r="OHT432" s="93"/>
      <c r="OHU432" s="93"/>
      <c r="OHV432" s="93"/>
      <c r="OHW432" s="93"/>
      <c r="OHX432" s="93"/>
      <c r="OHY432" s="93"/>
      <c r="OHZ432" s="93"/>
      <c r="OIA432" s="93"/>
      <c r="OIB432" s="93"/>
      <c r="OIC432" s="93"/>
      <c r="OID432" s="93"/>
      <c r="OIE432" s="93"/>
      <c r="OIF432" s="93"/>
      <c r="OIG432" s="93"/>
      <c r="OIH432" s="93"/>
      <c r="OII432" s="93"/>
      <c r="OIJ432" s="93"/>
      <c r="OIK432" s="93"/>
      <c r="OIL432" s="93"/>
      <c r="OIM432" s="93"/>
      <c r="OIN432" s="93"/>
      <c r="OIO432" s="93"/>
      <c r="OIP432" s="93"/>
      <c r="OIQ432" s="93"/>
      <c r="OIR432" s="93"/>
      <c r="OIS432" s="93"/>
      <c r="OIT432" s="93"/>
      <c r="OIU432" s="93"/>
      <c r="OIV432" s="93"/>
      <c r="OIW432" s="93"/>
      <c r="OIX432" s="93"/>
      <c r="OIY432" s="93"/>
      <c r="OIZ432" s="93"/>
      <c r="OJA432" s="93"/>
      <c r="OJB432" s="93"/>
      <c r="OJC432" s="93"/>
      <c r="OJD432" s="93"/>
      <c r="OJE432" s="93"/>
      <c r="OJF432" s="93"/>
      <c r="OJG432" s="93"/>
      <c r="OJH432" s="93"/>
      <c r="OJI432" s="93"/>
      <c r="OJJ432" s="93"/>
      <c r="OJK432" s="93"/>
      <c r="OJL432" s="93"/>
      <c r="OJM432" s="93"/>
      <c r="OJN432" s="93"/>
      <c r="OJO432" s="93"/>
      <c r="OJP432" s="93"/>
      <c r="OJQ432" s="93"/>
      <c r="OJR432" s="93"/>
      <c r="OJS432" s="93"/>
      <c r="OJT432" s="93"/>
      <c r="OJU432" s="93"/>
      <c r="OJV432" s="93"/>
      <c r="OJW432" s="93"/>
      <c r="OJX432" s="93"/>
      <c r="OJY432" s="93"/>
      <c r="OJZ432" s="93"/>
      <c r="OKA432" s="93"/>
      <c r="OKB432" s="93"/>
      <c r="OKC432" s="93"/>
      <c r="OKD432" s="93"/>
      <c r="OKE432" s="93"/>
      <c r="OKF432" s="93"/>
      <c r="OKG432" s="93"/>
      <c r="OKH432" s="93"/>
      <c r="OKI432" s="93"/>
      <c r="OKJ432" s="93"/>
      <c r="OKK432" s="93"/>
      <c r="OKL432" s="93"/>
      <c r="OKM432" s="93"/>
      <c r="OKN432" s="93"/>
      <c r="OKO432" s="93"/>
      <c r="OKP432" s="93"/>
      <c r="OKQ432" s="93"/>
      <c r="OKR432" s="93"/>
      <c r="OKS432" s="93"/>
      <c r="OKT432" s="93"/>
      <c r="OKU432" s="93"/>
      <c r="OKV432" s="93"/>
      <c r="OKW432" s="93"/>
      <c r="OKX432" s="93"/>
      <c r="OKY432" s="93"/>
      <c r="OKZ432" s="93"/>
      <c r="OLA432" s="93"/>
      <c r="OLB432" s="93"/>
      <c r="OLC432" s="93"/>
      <c r="OLD432" s="93"/>
      <c r="OLE432" s="93"/>
      <c r="OLF432" s="93"/>
      <c r="OLG432" s="93"/>
      <c r="OLH432" s="93"/>
      <c r="OLI432" s="93"/>
      <c r="OLJ432" s="93"/>
      <c r="OLK432" s="93"/>
      <c r="OLL432" s="93"/>
      <c r="OLM432" s="93"/>
      <c r="OLN432" s="93"/>
      <c r="OLO432" s="93"/>
      <c r="OLP432" s="93"/>
      <c r="OLQ432" s="93"/>
      <c r="OLR432" s="93"/>
      <c r="OLS432" s="93"/>
      <c r="OLT432" s="93"/>
      <c r="OLU432" s="93"/>
      <c r="OLV432" s="93"/>
      <c r="OLW432" s="93"/>
      <c r="OLX432" s="93"/>
      <c r="OLY432" s="93"/>
      <c r="OLZ432" s="93"/>
      <c r="OMA432" s="93"/>
      <c r="OMB432" s="93"/>
      <c r="OMC432" s="93"/>
      <c r="OMD432" s="93"/>
      <c r="OME432" s="93"/>
      <c r="OMF432" s="93"/>
      <c r="OMG432" s="93"/>
      <c r="OMH432" s="93"/>
      <c r="OMI432" s="93"/>
      <c r="OMJ432" s="93"/>
      <c r="OMK432" s="93"/>
      <c r="OML432" s="93"/>
      <c r="OMM432" s="93"/>
      <c r="OMN432" s="93"/>
      <c r="OMO432" s="93"/>
      <c r="OMP432" s="93"/>
      <c r="OMQ432" s="93"/>
      <c r="OMR432" s="93"/>
      <c r="OMS432" s="93"/>
      <c r="OMT432" s="93"/>
      <c r="OMU432" s="93"/>
      <c r="OMV432" s="93"/>
      <c r="OMW432" s="93"/>
      <c r="OMX432" s="93"/>
      <c r="OMY432" s="93"/>
      <c r="OMZ432" s="93"/>
      <c r="ONA432" s="93"/>
      <c r="ONB432" s="93"/>
      <c r="ONC432" s="93"/>
      <c r="OND432" s="93"/>
      <c r="ONE432" s="93"/>
      <c r="ONF432" s="93"/>
      <c r="ONG432" s="93"/>
      <c r="ONH432" s="93"/>
      <c r="ONI432" s="93"/>
      <c r="ONJ432" s="93"/>
      <c r="ONK432" s="93"/>
      <c r="ONL432" s="93"/>
      <c r="ONM432" s="93"/>
      <c r="ONN432" s="93"/>
      <c r="ONO432" s="93"/>
      <c r="ONP432" s="93"/>
      <c r="ONQ432" s="93"/>
      <c r="ONR432" s="93"/>
      <c r="ONS432" s="93"/>
      <c r="ONT432" s="93"/>
      <c r="ONU432" s="93"/>
      <c r="ONV432" s="93"/>
      <c r="ONW432" s="93"/>
      <c r="ONX432" s="93"/>
      <c r="ONY432" s="93"/>
      <c r="ONZ432" s="93"/>
      <c r="OOA432" s="93"/>
      <c r="OOB432" s="93"/>
      <c r="OOC432" s="93"/>
      <c r="OOD432" s="93"/>
      <c r="OOE432" s="93"/>
      <c r="OOF432" s="93"/>
      <c r="OOG432" s="93"/>
      <c r="OOH432" s="93"/>
      <c r="OOI432" s="93"/>
      <c r="OOJ432" s="93"/>
      <c r="OOK432" s="93"/>
      <c r="OOL432" s="93"/>
      <c r="OOM432" s="93"/>
      <c r="OON432" s="93"/>
      <c r="OOO432" s="93"/>
      <c r="OOP432" s="93"/>
      <c r="OOQ432" s="93"/>
      <c r="OOR432" s="93"/>
      <c r="OOS432" s="93"/>
      <c r="OOT432" s="93"/>
      <c r="OOU432" s="93"/>
      <c r="OOV432" s="93"/>
      <c r="OOW432" s="93"/>
      <c r="OOX432" s="93"/>
      <c r="OOY432" s="93"/>
      <c r="OOZ432" s="93"/>
      <c r="OPA432" s="93"/>
      <c r="OPB432" s="93"/>
      <c r="OPC432" s="93"/>
      <c r="OPD432" s="93"/>
      <c r="OPE432" s="93"/>
      <c r="OPF432" s="93"/>
      <c r="OPG432" s="93"/>
      <c r="OPH432" s="93"/>
      <c r="OPI432" s="93"/>
      <c r="OPJ432" s="93"/>
      <c r="OPK432" s="93"/>
      <c r="OPL432" s="93"/>
      <c r="OPM432" s="93"/>
      <c r="OPN432" s="93"/>
      <c r="OPO432" s="93"/>
      <c r="OPP432" s="93"/>
      <c r="OPQ432" s="93"/>
      <c r="OPR432" s="93"/>
      <c r="OPS432" s="93"/>
      <c r="OPT432" s="93"/>
      <c r="OPU432" s="93"/>
      <c r="OPV432" s="93"/>
      <c r="OPW432" s="93"/>
      <c r="OPX432" s="93"/>
      <c r="OPY432" s="93"/>
      <c r="OPZ432" s="93"/>
      <c r="OQA432" s="93"/>
      <c r="OQB432" s="93"/>
      <c r="OQC432" s="93"/>
      <c r="OQD432" s="93"/>
      <c r="OQE432" s="93"/>
      <c r="OQF432" s="93"/>
      <c r="OQG432" s="93"/>
      <c r="OQH432" s="93"/>
      <c r="OQI432" s="93"/>
      <c r="OQJ432" s="93"/>
      <c r="OQK432" s="93"/>
      <c r="OQL432" s="93"/>
      <c r="OQM432" s="93"/>
      <c r="OQN432" s="93"/>
      <c r="OQO432" s="93"/>
      <c r="OQP432" s="93"/>
      <c r="OQQ432" s="93"/>
      <c r="OQR432" s="93"/>
      <c r="OQS432" s="93"/>
      <c r="OQT432" s="93"/>
      <c r="OQU432" s="93"/>
      <c r="OQV432" s="93"/>
      <c r="OQW432" s="93"/>
      <c r="OQX432" s="93"/>
      <c r="OQY432" s="93"/>
      <c r="OQZ432" s="93"/>
      <c r="ORA432" s="93"/>
      <c r="ORB432" s="93"/>
      <c r="ORC432" s="93"/>
      <c r="ORD432" s="93"/>
      <c r="ORE432" s="93"/>
      <c r="ORF432" s="93"/>
      <c r="ORG432" s="93"/>
      <c r="ORH432" s="93"/>
      <c r="ORI432" s="93"/>
      <c r="ORJ432" s="93"/>
      <c r="ORK432" s="93"/>
      <c r="ORL432" s="93"/>
      <c r="ORM432" s="93"/>
      <c r="ORN432" s="93"/>
      <c r="ORO432" s="93"/>
      <c r="ORP432" s="93"/>
      <c r="ORQ432" s="93"/>
      <c r="ORR432" s="93"/>
      <c r="ORS432" s="93"/>
      <c r="ORT432" s="93"/>
      <c r="ORU432" s="93"/>
      <c r="ORV432" s="93"/>
      <c r="ORW432" s="93"/>
      <c r="ORX432" s="93"/>
      <c r="ORY432" s="93"/>
      <c r="ORZ432" s="93"/>
      <c r="OSA432" s="93"/>
      <c r="OSB432" s="93"/>
      <c r="OSC432" s="93"/>
      <c r="OSD432" s="93"/>
      <c r="OSE432" s="93"/>
      <c r="OSF432" s="93"/>
      <c r="OSG432" s="93"/>
      <c r="OSH432" s="93"/>
      <c r="OSI432" s="93"/>
      <c r="OSJ432" s="93"/>
      <c r="OSK432" s="93"/>
      <c r="OSL432" s="93"/>
      <c r="OSM432" s="93"/>
      <c r="OSN432" s="93"/>
      <c r="OSO432" s="93"/>
      <c r="OSP432" s="93"/>
      <c r="OSQ432" s="93"/>
      <c r="OSR432" s="93"/>
      <c r="OSS432" s="93"/>
      <c r="OST432" s="93"/>
      <c r="OSU432" s="93"/>
      <c r="OSV432" s="93"/>
      <c r="OSW432" s="93"/>
      <c r="OSX432" s="93"/>
      <c r="OSY432" s="93"/>
      <c r="OSZ432" s="93"/>
      <c r="OTA432" s="93"/>
      <c r="OTB432" s="93"/>
      <c r="OTC432" s="93"/>
      <c r="OTD432" s="93"/>
      <c r="OTE432" s="93"/>
      <c r="OTF432" s="93"/>
      <c r="OTG432" s="93"/>
      <c r="OTH432" s="93"/>
      <c r="OTI432" s="93"/>
      <c r="OTJ432" s="93"/>
      <c r="OTK432" s="93"/>
      <c r="OTL432" s="93"/>
      <c r="OTM432" s="93"/>
      <c r="OTN432" s="93"/>
      <c r="OTO432" s="93"/>
      <c r="OTP432" s="93"/>
      <c r="OTQ432" s="93"/>
      <c r="OTR432" s="93"/>
      <c r="OTS432" s="93"/>
      <c r="OTT432" s="93"/>
      <c r="OTU432" s="93"/>
      <c r="OTV432" s="93"/>
      <c r="OTW432" s="93"/>
      <c r="OTX432" s="93"/>
      <c r="OTY432" s="93"/>
      <c r="OTZ432" s="93"/>
      <c r="OUA432" s="93"/>
      <c r="OUB432" s="93"/>
      <c r="OUC432" s="93"/>
      <c r="OUD432" s="93"/>
      <c r="OUE432" s="93"/>
      <c r="OUF432" s="93"/>
      <c r="OUG432" s="93"/>
      <c r="OUH432" s="93"/>
      <c r="OUI432" s="93"/>
      <c r="OUJ432" s="93"/>
      <c r="OUK432" s="93"/>
      <c r="OUL432" s="93"/>
      <c r="OUM432" s="93"/>
      <c r="OUN432" s="93"/>
      <c r="OUO432" s="93"/>
      <c r="OUP432" s="93"/>
      <c r="OUQ432" s="93"/>
      <c r="OUR432" s="93"/>
      <c r="OUS432" s="93"/>
      <c r="OUT432" s="93"/>
      <c r="OUU432" s="93"/>
      <c r="OUV432" s="93"/>
      <c r="OUW432" s="93"/>
      <c r="OUX432" s="93"/>
      <c r="OUY432" s="93"/>
      <c r="OUZ432" s="93"/>
      <c r="OVA432" s="93"/>
      <c r="OVB432" s="93"/>
      <c r="OVC432" s="93"/>
      <c r="OVD432" s="93"/>
      <c r="OVE432" s="93"/>
      <c r="OVF432" s="93"/>
      <c r="OVG432" s="93"/>
      <c r="OVH432" s="93"/>
      <c r="OVI432" s="93"/>
      <c r="OVJ432" s="93"/>
      <c r="OVK432" s="93"/>
      <c r="OVL432" s="93"/>
      <c r="OVM432" s="93"/>
      <c r="OVN432" s="93"/>
      <c r="OVO432" s="93"/>
      <c r="OVP432" s="93"/>
      <c r="OVQ432" s="93"/>
      <c r="OVR432" s="93"/>
      <c r="OVS432" s="93"/>
      <c r="OVT432" s="93"/>
      <c r="OVU432" s="93"/>
      <c r="OVV432" s="93"/>
      <c r="OVW432" s="93"/>
      <c r="OVX432" s="93"/>
      <c r="OVY432" s="93"/>
      <c r="OVZ432" s="93"/>
      <c r="OWA432" s="93"/>
      <c r="OWB432" s="93"/>
      <c r="OWC432" s="93"/>
      <c r="OWD432" s="93"/>
      <c r="OWE432" s="93"/>
      <c r="OWF432" s="93"/>
      <c r="OWG432" s="93"/>
      <c r="OWH432" s="93"/>
      <c r="OWI432" s="93"/>
      <c r="OWJ432" s="93"/>
      <c r="OWK432" s="93"/>
      <c r="OWL432" s="93"/>
      <c r="OWM432" s="93"/>
      <c r="OWN432" s="93"/>
      <c r="OWO432" s="93"/>
      <c r="OWP432" s="93"/>
      <c r="OWQ432" s="93"/>
      <c r="OWR432" s="93"/>
      <c r="OWS432" s="93"/>
      <c r="OWT432" s="93"/>
      <c r="OWU432" s="93"/>
      <c r="OWV432" s="93"/>
      <c r="OWW432" s="93"/>
      <c r="OWX432" s="93"/>
      <c r="OWY432" s="93"/>
      <c r="OWZ432" s="93"/>
      <c r="OXA432" s="93"/>
      <c r="OXB432" s="93"/>
      <c r="OXC432" s="93"/>
      <c r="OXD432" s="93"/>
      <c r="OXE432" s="93"/>
      <c r="OXF432" s="93"/>
      <c r="OXG432" s="93"/>
      <c r="OXH432" s="93"/>
      <c r="OXI432" s="93"/>
      <c r="OXJ432" s="93"/>
      <c r="OXK432" s="93"/>
      <c r="OXL432" s="93"/>
      <c r="OXM432" s="93"/>
      <c r="OXN432" s="93"/>
      <c r="OXO432" s="93"/>
      <c r="OXP432" s="93"/>
      <c r="OXQ432" s="93"/>
      <c r="OXR432" s="93"/>
      <c r="OXS432" s="93"/>
      <c r="OXT432" s="93"/>
      <c r="OXU432" s="93"/>
      <c r="OXV432" s="93"/>
      <c r="OXW432" s="93"/>
      <c r="OXX432" s="93"/>
      <c r="OXY432" s="93"/>
      <c r="OXZ432" s="93"/>
      <c r="OYA432" s="93"/>
      <c r="OYB432" s="93"/>
      <c r="OYC432" s="93"/>
      <c r="OYD432" s="93"/>
      <c r="OYE432" s="93"/>
      <c r="OYF432" s="93"/>
      <c r="OYG432" s="93"/>
      <c r="OYH432" s="93"/>
      <c r="OYI432" s="93"/>
      <c r="OYJ432" s="93"/>
      <c r="OYK432" s="93"/>
      <c r="OYL432" s="93"/>
      <c r="OYM432" s="93"/>
      <c r="OYN432" s="93"/>
      <c r="OYO432" s="93"/>
      <c r="OYP432" s="93"/>
      <c r="OYQ432" s="93"/>
      <c r="OYR432" s="93"/>
      <c r="OYS432" s="93"/>
      <c r="OYT432" s="93"/>
      <c r="OYU432" s="93"/>
      <c r="OYV432" s="93"/>
      <c r="OYW432" s="93"/>
      <c r="OYX432" s="93"/>
      <c r="OYY432" s="93"/>
      <c r="OYZ432" s="93"/>
      <c r="OZA432" s="93"/>
      <c r="OZB432" s="93"/>
      <c r="OZC432" s="93"/>
      <c r="OZD432" s="93"/>
      <c r="OZE432" s="93"/>
      <c r="OZF432" s="93"/>
      <c r="OZG432" s="93"/>
      <c r="OZH432" s="93"/>
      <c r="OZI432" s="93"/>
      <c r="OZJ432" s="93"/>
      <c r="OZK432" s="93"/>
      <c r="OZL432" s="93"/>
      <c r="OZM432" s="93"/>
      <c r="OZN432" s="93"/>
      <c r="OZO432" s="93"/>
      <c r="OZP432" s="93"/>
      <c r="OZQ432" s="93"/>
      <c r="OZR432" s="93"/>
      <c r="OZS432" s="93"/>
      <c r="OZT432" s="93"/>
      <c r="OZU432" s="93"/>
      <c r="OZV432" s="93"/>
      <c r="OZW432" s="93"/>
      <c r="OZX432" s="93"/>
      <c r="OZY432" s="93"/>
      <c r="OZZ432" s="93"/>
      <c r="PAA432" s="93"/>
      <c r="PAB432" s="93"/>
      <c r="PAC432" s="93"/>
      <c r="PAD432" s="93"/>
      <c r="PAE432" s="93"/>
      <c r="PAF432" s="93"/>
      <c r="PAG432" s="93"/>
      <c r="PAH432" s="93"/>
      <c r="PAI432" s="93"/>
      <c r="PAJ432" s="93"/>
      <c r="PAK432" s="93"/>
      <c r="PAL432" s="93"/>
      <c r="PAM432" s="93"/>
      <c r="PAN432" s="93"/>
      <c r="PAO432" s="93"/>
      <c r="PAP432" s="93"/>
      <c r="PAQ432" s="93"/>
      <c r="PAR432" s="93"/>
      <c r="PAS432" s="93"/>
      <c r="PAT432" s="93"/>
      <c r="PAU432" s="93"/>
      <c r="PAV432" s="93"/>
      <c r="PAW432" s="93"/>
      <c r="PAX432" s="93"/>
      <c r="PAY432" s="93"/>
      <c r="PAZ432" s="93"/>
      <c r="PBA432" s="93"/>
      <c r="PBB432" s="93"/>
      <c r="PBC432" s="93"/>
      <c r="PBD432" s="93"/>
      <c r="PBE432" s="93"/>
      <c r="PBF432" s="93"/>
      <c r="PBG432" s="93"/>
      <c r="PBH432" s="93"/>
      <c r="PBI432" s="93"/>
      <c r="PBJ432" s="93"/>
      <c r="PBK432" s="93"/>
      <c r="PBL432" s="93"/>
      <c r="PBM432" s="93"/>
      <c r="PBN432" s="93"/>
      <c r="PBO432" s="93"/>
      <c r="PBP432" s="93"/>
      <c r="PBQ432" s="93"/>
      <c r="PBR432" s="93"/>
      <c r="PBS432" s="93"/>
      <c r="PBT432" s="93"/>
      <c r="PBU432" s="93"/>
      <c r="PBV432" s="93"/>
      <c r="PBW432" s="93"/>
      <c r="PBX432" s="93"/>
      <c r="PBY432" s="93"/>
      <c r="PBZ432" s="93"/>
      <c r="PCA432" s="93"/>
      <c r="PCB432" s="93"/>
      <c r="PCC432" s="93"/>
      <c r="PCD432" s="93"/>
      <c r="PCE432" s="93"/>
      <c r="PCF432" s="93"/>
      <c r="PCG432" s="93"/>
      <c r="PCH432" s="93"/>
      <c r="PCI432" s="93"/>
      <c r="PCJ432" s="93"/>
      <c r="PCK432" s="93"/>
      <c r="PCL432" s="93"/>
      <c r="PCM432" s="93"/>
      <c r="PCN432" s="93"/>
      <c r="PCO432" s="93"/>
      <c r="PCP432" s="93"/>
      <c r="PCQ432" s="93"/>
      <c r="PCR432" s="93"/>
      <c r="PCS432" s="93"/>
      <c r="PCT432" s="93"/>
      <c r="PCU432" s="93"/>
      <c r="PCV432" s="93"/>
      <c r="PCW432" s="93"/>
      <c r="PCX432" s="93"/>
      <c r="PCY432" s="93"/>
      <c r="PCZ432" s="93"/>
      <c r="PDA432" s="93"/>
      <c r="PDB432" s="93"/>
      <c r="PDC432" s="93"/>
      <c r="PDD432" s="93"/>
      <c r="PDE432" s="93"/>
      <c r="PDF432" s="93"/>
      <c r="PDG432" s="93"/>
      <c r="PDH432" s="93"/>
      <c r="PDI432" s="93"/>
      <c r="PDJ432" s="93"/>
      <c r="PDK432" s="93"/>
      <c r="PDL432" s="93"/>
      <c r="PDM432" s="93"/>
      <c r="PDN432" s="93"/>
      <c r="PDO432" s="93"/>
      <c r="PDP432" s="93"/>
      <c r="PDQ432" s="93"/>
      <c r="PDR432" s="93"/>
      <c r="PDS432" s="93"/>
      <c r="PDT432" s="93"/>
      <c r="PDU432" s="93"/>
      <c r="PDV432" s="93"/>
      <c r="PDW432" s="93"/>
      <c r="PDX432" s="93"/>
      <c r="PDY432" s="93"/>
      <c r="PDZ432" s="93"/>
      <c r="PEA432" s="93"/>
      <c r="PEB432" s="93"/>
      <c r="PEC432" s="93"/>
      <c r="PED432" s="93"/>
      <c r="PEE432" s="93"/>
      <c r="PEF432" s="93"/>
      <c r="PEG432" s="93"/>
      <c r="PEH432" s="93"/>
      <c r="PEI432" s="93"/>
      <c r="PEJ432" s="93"/>
      <c r="PEK432" s="93"/>
      <c r="PEL432" s="93"/>
      <c r="PEM432" s="93"/>
      <c r="PEN432" s="93"/>
      <c r="PEO432" s="93"/>
      <c r="PEP432" s="93"/>
      <c r="PEQ432" s="93"/>
      <c r="PER432" s="93"/>
      <c r="PES432" s="93"/>
      <c r="PET432" s="93"/>
      <c r="PEU432" s="93"/>
      <c r="PEV432" s="93"/>
      <c r="PEW432" s="93"/>
      <c r="PEX432" s="93"/>
      <c r="PEY432" s="93"/>
      <c r="PEZ432" s="93"/>
      <c r="PFA432" s="93"/>
      <c r="PFB432" s="93"/>
      <c r="PFC432" s="93"/>
      <c r="PFD432" s="93"/>
      <c r="PFE432" s="93"/>
      <c r="PFF432" s="93"/>
      <c r="PFG432" s="93"/>
      <c r="PFH432" s="93"/>
      <c r="PFI432" s="93"/>
      <c r="PFJ432" s="93"/>
      <c r="PFK432" s="93"/>
      <c r="PFL432" s="93"/>
      <c r="PFM432" s="93"/>
      <c r="PFN432" s="93"/>
      <c r="PFO432" s="93"/>
      <c r="PFP432" s="93"/>
      <c r="PFQ432" s="93"/>
      <c r="PFR432" s="93"/>
      <c r="PFS432" s="93"/>
      <c r="PFT432" s="93"/>
      <c r="PFU432" s="93"/>
      <c r="PFV432" s="93"/>
      <c r="PFW432" s="93"/>
      <c r="PFX432" s="93"/>
      <c r="PFY432" s="93"/>
      <c r="PFZ432" s="93"/>
      <c r="PGA432" s="93"/>
      <c r="PGB432" s="93"/>
      <c r="PGC432" s="93"/>
      <c r="PGD432" s="93"/>
      <c r="PGE432" s="93"/>
      <c r="PGF432" s="93"/>
      <c r="PGG432" s="93"/>
      <c r="PGH432" s="93"/>
      <c r="PGI432" s="93"/>
      <c r="PGJ432" s="93"/>
      <c r="PGK432" s="93"/>
      <c r="PGL432" s="93"/>
      <c r="PGM432" s="93"/>
      <c r="PGN432" s="93"/>
      <c r="PGO432" s="93"/>
      <c r="PGP432" s="93"/>
      <c r="PGQ432" s="93"/>
      <c r="PGR432" s="93"/>
      <c r="PGS432" s="93"/>
      <c r="PGT432" s="93"/>
      <c r="PGU432" s="93"/>
      <c r="PGV432" s="93"/>
      <c r="PGW432" s="93"/>
      <c r="PGX432" s="93"/>
      <c r="PGY432" s="93"/>
      <c r="PGZ432" s="93"/>
      <c r="PHA432" s="93"/>
      <c r="PHB432" s="93"/>
      <c r="PHC432" s="93"/>
      <c r="PHD432" s="93"/>
      <c r="PHE432" s="93"/>
      <c r="PHF432" s="93"/>
      <c r="PHG432" s="93"/>
      <c r="PHH432" s="93"/>
      <c r="PHI432" s="93"/>
      <c r="PHJ432" s="93"/>
      <c r="PHK432" s="93"/>
      <c r="PHL432" s="93"/>
      <c r="PHM432" s="93"/>
      <c r="PHN432" s="93"/>
      <c r="PHO432" s="93"/>
      <c r="PHP432" s="93"/>
      <c r="PHQ432" s="93"/>
      <c r="PHR432" s="93"/>
      <c r="PHS432" s="93"/>
      <c r="PHT432" s="93"/>
      <c r="PHU432" s="93"/>
      <c r="PHV432" s="93"/>
      <c r="PHW432" s="93"/>
      <c r="PHX432" s="93"/>
      <c r="PHY432" s="93"/>
      <c r="PHZ432" s="93"/>
      <c r="PIA432" s="93"/>
      <c r="PIB432" s="93"/>
      <c r="PIC432" s="93"/>
      <c r="PID432" s="93"/>
      <c r="PIE432" s="93"/>
      <c r="PIF432" s="93"/>
      <c r="PIG432" s="93"/>
      <c r="PIH432" s="93"/>
      <c r="PII432" s="93"/>
      <c r="PIJ432" s="93"/>
      <c r="PIK432" s="93"/>
      <c r="PIL432" s="93"/>
      <c r="PIM432" s="93"/>
      <c r="PIN432" s="93"/>
      <c r="PIO432" s="93"/>
      <c r="PIP432" s="93"/>
      <c r="PIQ432" s="93"/>
      <c r="PIR432" s="93"/>
      <c r="PIS432" s="93"/>
      <c r="PIT432" s="93"/>
      <c r="PIU432" s="93"/>
      <c r="PIV432" s="93"/>
      <c r="PIW432" s="93"/>
      <c r="PIX432" s="93"/>
      <c r="PIY432" s="93"/>
      <c r="PIZ432" s="93"/>
      <c r="PJA432" s="93"/>
      <c r="PJB432" s="93"/>
      <c r="PJC432" s="93"/>
      <c r="PJD432" s="93"/>
      <c r="PJE432" s="93"/>
      <c r="PJF432" s="93"/>
      <c r="PJG432" s="93"/>
      <c r="PJH432" s="93"/>
      <c r="PJI432" s="93"/>
      <c r="PJJ432" s="93"/>
      <c r="PJK432" s="93"/>
      <c r="PJL432" s="93"/>
      <c r="PJM432" s="93"/>
      <c r="PJN432" s="93"/>
      <c r="PJO432" s="93"/>
      <c r="PJP432" s="93"/>
      <c r="PJQ432" s="93"/>
      <c r="PJR432" s="93"/>
      <c r="PJS432" s="93"/>
      <c r="PJT432" s="93"/>
      <c r="PJU432" s="93"/>
      <c r="PJV432" s="93"/>
      <c r="PJW432" s="93"/>
      <c r="PJX432" s="93"/>
      <c r="PJY432" s="93"/>
      <c r="PJZ432" s="93"/>
      <c r="PKA432" s="93"/>
      <c r="PKB432" s="93"/>
      <c r="PKC432" s="93"/>
      <c r="PKD432" s="93"/>
      <c r="PKE432" s="93"/>
      <c r="PKF432" s="93"/>
      <c r="PKG432" s="93"/>
      <c r="PKH432" s="93"/>
      <c r="PKI432" s="93"/>
      <c r="PKJ432" s="93"/>
      <c r="PKK432" s="93"/>
      <c r="PKL432" s="93"/>
      <c r="PKM432" s="93"/>
      <c r="PKN432" s="93"/>
      <c r="PKO432" s="93"/>
      <c r="PKP432" s="93"/>
      <c r="PKQ432" s="93"/>
      <c r="PKR432" s="93"/>
      <c r="PKS432" s="93"/>
      <c r="PKT432" s="93"/>
      <c r="PKU432" s="93"/>
      <c r="PKV432" s="93"/>
      <c r="PKW432" s="93"/>
      <c r="PKX432" s="93"/>
      <c r="PKY432" s="93"/>
      <c r="PKZ432" s="93"/>
      <c r="PLA432" s="93"/>
      <c r="PLB432" s="93"/>
      <c r="PLC432" s="93"/>
      <c r="PLD432" s="93"/>
      <c r="PLE432" s="93"/>
      <c r="PLF432" s="93"/>
      <c r="PLG432" s="93"/>
      <c r="PLH432" s="93"/>
      <c r="PLI432" s="93"/>
      <c r="PLJ432" s="93"/>
      <c r="PLK432" s="93"/>
      <c r="PLL432" s="93"/>
      <c r="PLM432" s="93"/>
      <c r="PLN432" s="93"/>
      <c r="PLO432" s="93"/>
      <c r="PLP432" s="93"/>
      <c r="PLQ432" s="93"/>
      <c r="PLR432" s="93"/>
      <c r="PLS432" s="93"/>
      <c r="PLT432" s="93"/>
      <c r="PLU432" s="93"/>
      <c r="PLV432" s="93"/>
      <c r="PLW432" s="93"/>
      <c r="PLX432" s="93"/>
      <c r="PLY432" s="93"/>
      <c r="PLZ432" s="93"/>
      <c r="PMA432" s="93"/>
      <c r="PMB432" s="93"/>
      <c r="PMC432" s="93"/>
      <c r="PMD432" s="93"/>
      <c r="PME432" s="93"/>
      <c r="PMF432" s="93"/>
      <c r="PMG432" s="93"/>
      <c r="PMH432" s="93"/>
      <c r="PMI432" s="93"/>
      <c r="PMJ432" s="93"/>
      <c r="PMK432" s="93"/>
      <c r="PML432" s="93"/>
      <c r="PMM432" s="93"/>
      <c r="PMN432" s="93"/>
      <c r="PMO432" s="93"/>
      <c r="PMP432" s="93"/>
      <c r="PMQ432" s="93"/>
      <c r="PMR432" s="93"/>
      <c r="PMS432" s="93"/>
      <c r="PMT432" s="93"/>
      <c r="PMU432" s="93"/>
      <c r="PMV432" s="93"/>
      <c r="PMW432" s="93"/>
      <c r="PMX432" s="93"/>
      <c r="PMY432" s="93"/>
      <c r="PMZ432" s="93"/>
      <c r="PNA432" s="93"/>
      <c r="PNB432" s="93"/>
      <c r="PNC432" s="93"/>
      <c r="PND432" s="93"/>
      <c r="PNE432" s="93"/>
      <c r="PNF432" s="93"/>
      <c r="PNG432" s="93"/>
      <c r="PNH432" s="93"/>
      <c r="PNI432" s="93"/>
      <c r="PNJ432" s="93"/>
      <c r="PNK432" s="93"/>
      <c r="PNL432" s="93"/>
      <c r="PNM432" s="93"/>
      <c r="PNN432" s="93"/>
      <c r="PNO432" s="93"/>
      <c r="PNP432" s="93"/>
      <c r="PNQ432" s="93"/>
      <c r="PNR432" s="93"/>
      <c r="PNS432" s="93"/>
      <c r="PNT432" s="93"/>
      <c r="PNU432" s="93"/>
      <c r="PNV432" s="93"/>
      <c r="PNW432" s="93"/>
      <c r="PNX432" s="93"/>
      <c r="PNY432" s="93"/>
      <c r="PNZ432" s="93"/>
      <c r="POA432" s="93"/>
      <c r="POB432" s="93"/>
      <c r="POC432" s="93"/>
      <c r="POD432" s="93"/>
      <c r="POE432" s="93"/>
      <c r="POF432" s="93"/>
      <c r="POG432" s="93"/>
      <c r="POH432" s="93"/>
      <c r="POI432" s="93"/>
      <c r="POJ432" s="93"/>
      <c r="POK432" s="93"/>
      <c r="POL432" s="93"/>
      <c r="POM432" s="93"/>
      <c r="PON432" s="93"/>
      <c r="POO432" s="93"/>
      <c r="POP432" s="93"/>
      <c r="POQ432" s="93"/>
      <c r="POR432" s="93"/>
      <c r="POS432" s="93"/>
      <c r="POT432" s="93"/>
      <c r="POU432" s="93"/>
      <c r="POV432" s="93"/>
      <c r="POW432" s="93"/>
      <c r="POX432" s="93"/>
      <c r="POY432" s="93"/>
      <c r="POZ432" s="93"/>
      <c r="PPA432" s="93"/>
      <c r="PPB432" s="93"/>
      <c r="PPC432" s="93"/>
      <c r="PPD432" s="93"/>
      <c r="PPE432" s="93"/>
      <c r="PPF432" s="93"/>
      <c r="PPG432" s="93"/>
      <c r="PPH432" s="93"/>
      <c r="PPI432" s="93"/>
      <c r="PPJ432" s="93"/>
      <c r="PPK432" s="93"/>
      <c r="PPL432" s="93"/>
      <c r="PPM432" s="93"/>
      <c r="PPN432" s="93"/>
      <c r="PPO432" s="93"/>
      <c r="PPP432" s="93"/>
      <c r="PPQ432" s="93"/>
      <c r="PPR432" s="93"/>
      <c r="PPS432" s="93"/>
      <c r="PPT432" s="93"/>
      <c r="PPU432" s="93"/>
      <c r="PPV432" s="93"/>
      <c r="PPW432" s="93"/>
      <c r="PPX432" s="93"/>
      <c r="PPY432" s="93"/>
      <c r="PPZ432" s="93"/>
      <c r="PQA432" s="93"/>
      <c r="PQB432" s="93"/>
      <c r="PQC432" s="93"/>
      <c r="PQD432" s="93"/>
      <c r="PQE432" s="93"/>
      <c r="PQF432" s="93"/>
      <c r="PQG432" s="93"/>
      <c r="PQH432" s="93"/>
      <c r="PQI432" s="93"/>
      <c r="PQJ432" s="93"/>
      <c r="PQK432" s="93"/>
      <c r="PQL432" s="93"/>
      <c r="PQM432" s="93"/>
      <c r="PQN432" s="93"/>
      <c r="PQO432" s="93"/>
      <c r="PQP432" s="93"/>
      <c r="PQQ432" s="93"/>
      <c r="PQR432" s="93"/>
      <c r="PQS432" s="93"/>
      <c r="PQT432" s="93"/>
      <c r="PQU432" s="93"/>
      <c r="PQV432" s="93"/>
      <c r="PQW432" s="93"/>
      <c r="PQX432" s="93"/>
      <c r="PQY432" s="93"/>
      <c r="PQZ432" s="93"/>
      <c r="PRA432" s="93"/>
      <c r="PRB432" s="93"/>
      <c r="PRC432" s="93"/>
      <c r="PRD432" s="93"/>
      <c r="PRE432" s="93"/>
      <c r="PRF432" s="93"/>
      <c r="PRG432" s="93"/>
      <c r="PRH432" s="93"/>
      <c r="PRI432" s="93"/>
      <c r="PRJ432" s="93"/>
      <c r="PRK432" s="93"/>
      <c r="PRL432" s="93"/>
      <c r="PRM432" s="93"/>
      <c r="PRN432" s="93"/>
      <c r="PRO432" s="93"/>
      <c r="PRP432" s="93"/>
      <c r="PRQ432" s="93"/>
      <c r="PRR432" s="93"/>
      <c r="PRS432" s="93"/>
      <c r="PRT432" s="93"/>
      <c r="PRU432" s="93"/>
      <c r="PRV432" s="93"/>
      <c r="PRW432" s="93"/>
      <c r="PRX432" s="93"/>
      <c r="PRY432" s="93"/>
      <c r="PRZ432" s="93"/>
      <c r="PSA432" s="93"/>
      <c r="PSB432" s="93"/>
      <c r="PSC432" s="93"/>
      <c r="PSD432" s="93"/>
      <c r="PSE432" s="93"/>
      <c r="PSF432" s="93"/>
      <c r="PSG432" s="93"/>
      <c r="PSH432" s="93"/>
      <c r="PSI432" s="93"/>
      <c r="PSJ432" s="93"/>
      <c r="PSK432" s="93"/>
      <c r="PSL432" s="93"/>
      <c r="PSM432" s="93"/>
      <c r="PSN432" s="93"/>
      <c r="PSO432" s="93"/>
      <c r="PSP432" s="93"/>
      <c r="PSQ432" s="93"/>
      <c r="PSR432" s="93"/>
      <c r="PSS432" s="93"/>
      <c r="PST432" s="93"/>
      <c r="PSU432" s="93"/>
      <c r="PSV432" s="93"/>
      <c r="PSW432" s="93"/>
      <c r="PSX432" s="93"/>
      <c r="PSY432" s="93"/>
      <c r="PSZ432" s="93"/>
      <c r="PTA432" s="93"/>
      <c r="PTB432" s="93"/>
      <c r="PTC432" s="93"/>
      <c r="PTD432" s="93"/>
      <c r="PTE432" s="93"/>
      <c r="PTF432" s="93"/>
      <c r="PTG432" s="93"/>
      <c r="PTH432" s="93"/>
      <c r="PTI432" s="93"/>
      <c r="PTJ432" s="93"/>
      <c r="PTK432" s="93"/>
      <c r="PTL432" s="93"/>
      <c r="PTM432" s="93"/>
      <c r="PTN432" s="93"/>
      <c r="PTO432" s="93"/>
      <c r="PTP432" s="93"/>
      <c r="PTQ432" s="93"/>
      <c r="PTR432" s="93"/>
      <c r="PTS432" s="93"/>
      <c r="PTT432" s="93"/>
      <c r="PTU432" s="93"/>
      <c r="PTV432" s="93"/>
      <c r="PTW432" s="93"/>
      <c r="PTX432" s="93"/>
      <c r="PTY432" s="93"/>
      <c r="PTZ432" s="93"/>
      <c r="PUA432" s="93"/>
      <c r="PUB432" s="93"/>
      <c r="PUC432" s="93"/>
      <c r="PUD432" s="93"/>
      <c r="PUE432" s="93"/>
      <c r="PUF432" s="93"/>
      <c r="PUG432" s="93"/>
      <c r="PUH432" s="93"/>
      <c r="PUI432" s="93"/>
      <c r="PUJ432" s="93"/>
      <c r="PUK432" s="93"/>
      <c r="PUL432" s="93"/>
      <c r="PUM432" s="93"/>
      <c r="PUN432" s="93"/>
      <c r="PUO432" s="93"/>
      <c r="PUP432" s="93"/>
      <c r="PUQ432" s="93"/>
      <c r="PUR432" s="93"/>
      <c r="PUS432" s="93"/>
      <c r="PUT432" s="93"/>
      <c r="PUU432" s="93"/>
      <c r="PUV432" s="93"/>
      <c r="PUW432" s="93"/>
      <c r="PUX432" s="93"/>
      <c r="PUY432" s="93"/>
      <c r="PUZ432" s="93"/>
      <c r="PVA432" s="93"/>
      <c r="PVB432" s="93"/>
      <c r="PVC432" s="93"/>
      <c r="PVD432" s="93"/>
      <c r="PVE432" s="93"/>
      <c r="PVF432" s="93"/>
      <c r="PVG432" s="93"/>
      <c r="PVH432" s="93"/>
      <c r="PVI432" s="93"/>
      <c r="PVJ432" s="93"/>
      <c r="PVK432" s="93"/>
      <c r="PVL432" s="93"/>
      <c r="PVM432" s="93"/>
      <c r="PVN432" s="93"/>
      <c r="PVO432" s="93"/>
      <c r="PVP432" s="93"/>
      <c r="PVQ432" s="93"/>
      <c r="PVR432" s="93"/>
      <c r="PVS432" s="93"/>
      <c r="PVT432" s="93"/>
      <c r="PVU432" s="93"/>
      <c r="PVV432" s="93"/>
      <c r="PVW432" s="93"/>
      <c r="PVX432" s="93"/>
      <c r="PVY432" s="93"/>
      <c r="PVZ432" s="93"/>
      <c r="PWA432" s="93"/>
      <c r="PWB432" s="93"/>
      <c r="PWC432" s="93"/>
      <c r="PWD432" s="93"/>
      <c r="PWE432" s="93"/>
      <c r="PWF432" s="93"/>
      <c r="PWG432" s="93"/>
      <c r="PWH432" s="93"/>
      <c r="PWI432" s="93"/>
      <c r="PWJ432" s="93"/>
      <c r="PWK432" s="93"/>
      <c r="PWL432" s="93"/>
      <c r="PWM432" s="93"/>
      <c r="PWN432" s="93"/>
      <c r="PWO432" s="93"/>
      <c r="PWP432" s="93"/>
      <c r="PWQ432" s="93"/>
      <c r="PWR432" s="93"/>
      <c r="PWS432" s="93"/>
      <c r="PWT432" s="93"/>
      <c r="PWU432" s="93"/>
      <c r="PWV432" s="93"/>
      <c r="PWW432" s="93"/>
      <c r="PWX432" s="93"/>
      <c r="PWY432" s="93"/>
      <c r="PWZ432" s="93"/>
      <c r="PXA432" s="93"/>
      <c r="PXB432" s="93"/>
      <c r="PXC432" s="93"/>
      <c r="PXD432" s="93"/>
      <c r="PXE432" s="93"/>
      <c r="PXF432" s="93"/>
      <c r="PXG432" s="93"/>
      <c r="PXH432" s="93"/>
      <c r="PXI432" s="93"/>
      <c r="PXJ432" s="93"/>
      <c r="PXK432" s="93"/>
      <c r="PXL432" s="93"/>
      <c r="PXM432" s="93"/>
      <c r="PXN432" s="93"/>
      <c r="PXO432" s="93"/>
      <c r="PXP432" s="93"/>
      <c r="PXQ432" s="93"/>
      <c r="PXR432" s="93"/>
      <c r="PXS432" s="93"/>
      <c r="PXT432" s="93"/>
      <c r="PXU432" s="93"/>
      <c r="PXV432" s="93"/>
      <c r="PXW432" s="93"/>
      <c r="PXX432" s="93"/>
      <c r="PXY432" s="93"/>
      <c r="PXZ432" s="93"/>
      <c r="PYA432" s="93"/>
      <c r="PYB432" s="93"/>
      <c r="PYC432" s="93"/>
      <c r="PYD432" s="93"/>
      <c r="PYE432" s="93"/>
      <c r="PYF432" s="93"/>
      <c r="PYG432" s="93"/>
      <c r="PYH432" s="93"/>
      <c r="PYI432" s="93"/>
      <c r="PYJ432" s="93"/>
      <c r="PYK432" s="93"/>
      <c r="PYL432" s="93"/>
      <c r="PYM432" s="93"/>
      <c r="PYN432" s="93"/>
      <c r="PYO432" s="93"/>
      <c r="PYP432" s="93"/>
      <c r="PYQ432" s="93"/>
      <c r="PYR432" s="93"/>
      <c r="PYS432" s="93"/>
      <c r="PYT432" s="93"/>
      <c r="PYU432" s="93"/>
      <c r="PYV432" s="93"/>
      <c r="PYW432" s="93"/>
      <c r="PYX432" s="93"/>
      <c r="PYY432" s="93"/>
      <c r="PYZ432" s="93"/>
      <c r="PZA432" s="93"/>
      <c r="PZB432" s="93"/>
      <c r="PZC432" s="93"/>
      <c r="PZD432" s="93"/>
      <c r="PZE432" s="93"/>
      <c r="PZF432" s="93"/>
      <c r="PZG432" s="93"/>
      <c r="PZH432" s="93"/>
      <c r="PZI432" s="93"/>
      <c r="PZJ432" s="93"/>
      <c r="PZK432" s="93"/>
      <c r="PZL432" s="93"/>
      <c r="PZM432" s="93"/>
      <c r="PZN432" s="93"/>
      <c r="PZO432" s="93"/>
      <c r="PZP432" s="93"/>
      <c r="PZQ432" s="93"/>
      <c r="PZR432" s="93"/>
      <c r="PZS432" s="93"/>
      <c r="PZT432" s="93"/>
      <c r="PZU432" s="93"/>
      <c r="PZV432" s="93"/>
      <c r="PZW432" s="93"/>
      <c r="PZX432" s="93"/>
      <c r="PZY432" s="93"/>
      <c r="PZZ432" s="93"/>
      <c r="QAA432" s="93"/>
      <c r="QAB432" s="93"/>
      <c r="QAC432" s="93"/>
      <c r="QAD432" s="93"/>
      <c r="QAE432" s="93"/>
      <c r="QAF432" s="93"/>
      <c r="QAG432" s="93"/>
      <c r="QAH432" s="93"/>
      <c r="QAI432" s="93"/>
      <c r="QAJ432" s="93"/>
      <c r="QAK432" s="93"/>
      <c r="QAL432" s="93"/>
      <c r="QAM432" s="93"/>
      <c r="QAN432" s="93"/>
      <c r="QAO432" s="93"/>
      <c r="QAP432" s="93"/>
      <c r="QAQ432" s="93"/>
      <c r="QAR432" s="93"/>
      <c r="QAS432" s="93"/>
      <c r="QAT432" s="93"/>
      <c r="QAU432" s="93"/>
      <c r="QAV432" s="93"/>
      <c r="QAW432" s="93"/>
      <c r="QAX432" s="93"/>
      <c r="QAY432" s="93"/>
      <c r="QAZ432" s="93"/>
      <c r="QBA432" s="93"/>
      <c r="QBB432" s="93"/>
      <c r="QBC432" s="93"/>
      <c r="QBD432" s="93"/>
      <c r="QBE432" s="93"/>
      <c r="QBF432" s="93"/>
      <c r="QBG432" s="93"/>
      <c r="QBH432" s="93"/>
      <c r="QBI432" s="93"/>
      <c r="QBJ432" s="93"/>
      <c r="QBK432" s="93"/>
      <c r="QBL432" s="93"/>
      <c r="QBM432" s="93"/>
      <c r="QBN432" s="93"/>
      <c r="QBO432" s="93"/>
      <c r="QBP432" s="93"/>
      <c r="QBQ432" s="93"/>
      <c r="QBR432" s="93"/>
      <c r="QBS432" s="93"/>
      <c r="QBT432" s="93"/>
      <c r="QBU432" s="93"/>
      <c r="QBV432" s="93"/>
      <c r="QBW432" s="93"/>
      <c r="QBX432" s="93"/>
      <c r="QBY432" s="93"/>
      <c r="QBZ432" s="93"/>
      <c r="QCA432" s="93"/>
      <c r="QCB432" s="93"/>
      <c r="QCC432" s="93"/>
      <c r="QCD432" s="93"/>
      <c r="QCE432" s="93"/>
      <c r="QCF432" s="93"/>
      <c r="QCG432" s="93"/>
      <c r="QCH432" s="93"/>
      <c r="QCI432" s="93"/>
      <c r="QCJ432" s="93"/>
      <c r="QCK432" s="93"/>
      <c r="QCL432" s="93"/>
      <c r="QCM432" s="93"/>
      <c r="QCN432" s="93"/>
      <c r="QCO432" s="93"/>
      <c r="QCP432" s="93"/>
      <c r="QCQ432" s="93"/>
      <c r="QCR432" s="93"/>
      <c r="QCS432" s="93"/>
      <c r="QCT432" s="93"/>
      <c r="QCU432" s="93"/>
      <c r="QCV432" s="93"/>
      <c r="QCW432" s="93"/>
      <c r="QCX432" s="93"/>
      <c r="QCY432" s="93"/>
      <c r="QCZ432" s="93"/>
      <c r="QDA432" s="93"/>
      <c r="QDB432" s="93"/>
      <c r="QDC432" s="93"/>
      <c r="QDD432" s="93"/>
      <c r="QDE432" s="93"/>
      <c r="QDF432" s="93"/>
      <c r="QDG432" s="93"/>
      <c r="QDH432" s="93"/>
      <c r="QDI432" s="93"/>
      <c r="QDJ432" s="93"/>
      <c r="QDK432" s="93"/>
      <c r="QDL432" s="93"/>
      <c r="QDM432" s="93"/>
      <c r="QDN432" s="93"/>
      <c r="QDO432" s="93"/>
      <c r="QDP432" s="93"/>
      <c r="QDQ432" s="93"/>
      <c r="QDR432" s="93"/>
      <c r="QDS432" s="93"/>
      <c r="QDT432" s="93"/>
      <c r="QDU432" s="93"/>
      <c r="QDV432" s="93"/>
      <c r="QDW432" s="93"/>
      <c r="QDX432" s="93"/>
      <c r="QDY432" s="93"/>
      <c r="QDZ432" s="93"/>
      <c r="QEA432" s="93"/>
      <c r="QEB432" s="93"/>
      <c r="QEC432" s="93"/>
      <c r="QED432" s="93"/>
      <c r="QEE432" s="93"/>
      <c r="QEF432" s="93"/>
      <c r="QEG432" s="93"/>
      <c r="QEH432" s="93"/>
      <c r="QEI432" s="93"/>
      <c r="QEJ432" s="93"/>
      <c r="QEK432" s="93"/>
      <c r="QEL432" s="93"/>
      <c r="QEM432" s="93"/>
      <c r="QEN432" s="93"/>
      <c r="QEO432" s="93"/>
      <c r="QEP432" s="93"/>
      <c r="QEQ432" s="93"/>
      <c r="QER432" s="93"/>
      <c r="QES432" s="93"/>
      <c r="QET432" s="93"/>
      <c r="QEU432" s="93"/>
      <c r="QEV432" s="93"/>
      <c r="QEW432" s="93"/>
      <c r="QEX432" s="93"/>
      <c r="QEY432" s="93"/>
      <c r="QEZ432" s="93"/>
      <c r="QFA432" s="93"/>
      <c r="QFB432" s="93"/>
      <c r="QFC432" s="93"/>
      <c r="QFD432" s="93"/>
      <c r="QFE432" s="93"/>
      <c r="QFF432" s="93"/>
      <c r="QFG432" s="93"/>
      <c r="QFH432" s="93"/>
      <c r="QFI432" s="93"/>
      <c r="QFJ432" s="93"/>
      <c r="QFK432" s="93"/>
      <c r="QFL432" s="93"/>
      <c r="QFM432" s="93"/>
      <c r="QFN432" s="93"/>
      <c r="QFO432" s="93"/>
      <c r="QFP432" s="93"/>
      <c r="QFQ432" s="93"/>
      <c r="QFR432" s="93"/>
      <c r="QFS432" s="93"/>
      <c r="QFT432" s="93"/>
      <c r="QFU432" s="93"/>
      <c r="QFV432" s="93"/>
      <c r="QFW432" s="93"/>
      <c r="QFX432" s="93"/>
      <c r="QFY432" s="93"/>
      <c r="QFZ432" s="93"/>
      <c r="QGA432" s="93"/>
      <c r="QGB432" s="93"/>
      <c r="QGC432" s="93"/>
      <c r="QGD432" s="93"/>
      <c r="QGE432" s="93"/>
      <c r="QGF432" s="93"/>
      <c r="QGG432" s="93"/>
      <c r="QGH432" s="93"/>
      <c r="QGI432" s="93"/>
      <c r="QGJ432" s="93"/>
      <c r="QGK432" s="93"/>
      <c r="QGL432" s="93"/>
      <c r="QGM432" s="93"/>
      <c r="QGN432" s="93"/>
      <c r="QGO432" s="93"/>
      <c r="QGP432" s="93"/>
      <c r="QGQ432" s="93"/>
      <c r="QGR432" s="93"/>
      <c r="QGS432" s="93"/>
      <c r="QGT432" s="93"/>
      <c r="QGU432" s="93"/>
      <c r="QGV432" s="93"/>
      <c r="QGW432" s="93"/>
      <c r="QGX432" s="93"/>
      <c r="QGY432" s="93"/>
      <c r="QGZ432" s="93"/>
      <c r="QHA432" s="93"/>
      <c r="QHB432" s="93"/>
      <c r="QHC432" s="93"/>
      <c r="QHD432" s="93"/>
      <c r="QHE432" s="93"/>
      <c r="QHF432" s="93"/>
      <c r="QHG432" s="93"/>
      <c r="QHH432" s="93"/>
      <c r="QHI432" s="93"/>
      <c r="QHJ432" s="93"/>
      <c r="QHK432" s="93"/>
      <c r="QHL432" s="93"/>
      <c r="QHM432" s="93"/>
      <c r="QHN432" s="93"/>
      <c r="QHO432" s="93"/>
      <c r="QHP432" s="93"/>
      <c r="QHQ432" s="93"/>
      <c r="QHR432" s="93"/>
      <c r="QHS432" s="93"/>
      <c r="QHT432" s="93"/>
      <c r="QHU432" s="93"/>
      <c r="QHV432" s="93"/>
      <c r="QHW432" s="93"/>
      <c r="QHX432" s="93"/>
      <c r="QHY432" s="93"/>
      <c r="QHZ432" s="93"/>
      <c r="QIA432" s="93"/>
      <c r="QIB432" s="93"/>
      <c r="QIC432" s="93"/>
      <c r="QID432" s="93"/>
      <c r="QIE432" s="93"/>
      <c r="QIF432" s="93"/>
      <c r="QIG432" s="93"/>
      <c r="QIH432" s="93"/>
      <c r="QII432" s="93"/>
      <c r="QIJ432" s="93"/>
      <c r="QIK432" s="93"/>
      <c r="QIL432" s="93"/>
      <c r="QIM432" s="93"/>
      <c r="QIN432" s="93"/>
      <c r="QIO432" s="93"/>
      <c r="QIP432" s="93"/>
      <c r="QIQ432" s="93"/>
      <c r="QIR432" s="93"/>
      <c r="QIS432" s="93"/>
      <c r="QIT432" s="93"/>
      <c r="QIU432" s="93"/>
      <c r="QIV432" s="93"/>
      <c r="QIW432" s="93"/>
      <c r="QIX432" s="93"/>
      <c r="QIY432" s="93"/>
      <c r="QIZ432" s="93"/>
      <c r="QJA432" s="93"/>
      <c r="QJB432" s="93"/>
      <c r="QJC432" s="93"/>
      <c r="QJD432" s="93"/>
      <c r="QJE432" s="93"/>
      <c r="QJF432" s="93"/>
      <c r="QJG432" s="93"/>
      <c r="QJH432" s="93"/>
      <c r="QJI432" s="93"/>
      <c r="QJJ432" s="93"/>
      <c r="QJK432" s="93"/>
      <c r="QJL432" s="93"/>
      <c r="QJM432" s="93"/>
      <c r="QJN432" s="93"/>
      <c r="QJO432" s="93"/>
      <c r="QJP432" s="93"/>
      <c r="QJQ432" s="93"/>
      <c r="QJR432" s="93"/>
      <c r="QJS432" s="93"/>
      <c r="QJT432" s="93"/>
      <c r="QJU432" s="93"/>
      <c r="QJV432" s="93"/>
      <c r="QJW432" s="93"/>
      <c r="QJX432" s="93"/>
      <c r="QJY432" s="93"/>
      <c r="QJZ432" s="93"/>
      <c r="QKA432" s="93"/>
      <c r="QKB432" s="93"/>
      <c r="QKC432" s="93"/>
      <c r="QKD432" s="93"/>
      <c r="QKE432" s="93"/>
      <c r="QKF432" s="93"/>
      <c r="QKG432" s="93"/>
      <c r="QKH432" s="93"/>
      <c r="QKI432" s="93"/>
      <c r="QKJ432" s="93"/>
      <c r="QKK432" s="93"/>
      <c r="QKL432" s="93"/>
      <c r="QKM432" s="93"/>
      <c r="QKN432" s="93"/>
      <c r="QKO432" s="93"/>
      <c r="QKP432" s="93"/>
      <c r="QKQ432" s="93"/>
      <c r="QKR432" s="93"/>
      <c r="QKS432" s="93"/>
      <c r="QKT432" s="93"/>
      <c r="QKU432" s="93"/>
      <c r="QKV432" s="93"/>
      <c r="QKW432" s="93"/>
      <c r="QKX432" s="93"/>
      <c r="QKY432" s="93"/>
      <c r="QKZ432" s="93"/>
      <c r="QLA432" s="93"/>
      <c r="QLB432" s="93"/>
      <c r="QLC432" s="93"/>
      <c r="QLD432" s="93"/>
      <c r="QLE432" s="93"/>
      <c r="QLF432" s="93"/>
      <c r="QLG432" s="93"/>
      <c r="QLH432" s="93"/>
      <c r="QLI432" s="93"/>
      <c r="QLJ432" s="93"/>
      <c r="QLK432" s="93"/>
      <c r="QLL432" s="93"/>
      <c r="QLM432" s="93"/>
      <c r="QLN432" s="93"/>
      <c r="QLO432" s="93"/>
      <c r="QLP432" s="93"/>
      <c r="QLQ432" s="93"/>
      <c r="QLR432" s="93"/>
      <c r="QLS432" s="93"/>
      <c r="QLT432" s="93"/>
      <c r="QLU432" s="93"/>
      <c r="QLV432" s="93"/>
      <c r="QLW432" s="93"/>
      <c r="QLX432" s="93"/>
      <c r="QLY432" s="93"/>
      <c r="QLZ432" s="93"/>
      <c r="QMA432" s="93"/>
      <c r="QMB432" s="93"/>
      <c r="QMC432" s="93"/>
      <c r="QMD432" s="93"/>
      <c r="QME432" s="93"/>
      <c r="QMF432" s="93"/>
      <c r="QMG432" s="93"/>
      <c r="QMH432" s="93"/>
      <c r="QMI432" s="93"/>
      <c r="QMJ432" s="93"/>
      <c r="QMK432" s="93"/>
      <c r="QML432" s="93"/>
      <c r="QMM432" s="93"/>
      <c r="QMN432" s="93"/>
      <c r="QMO432" s="93"/>
      <c r="QMP432" s="93"/>
      <c r="QMQ432" s="93"/>
      <c r="QMR432" s="93"/>
      <c r="QMS432" s="93"/>
      <c r="QMT432" s="93"/>
      <c r="QMU432" s="93"/>
      <c r="QMV432" s="93"/>
      <c r="QMW432" s="93"/>
      <c r="QMX432" s="93"/>
      <c r="QMY432" s="93"/>
      <c r="QMZ432" s="93"/>
      <c r="QNA432" s="93"/>
      <c r="QNB432" s="93"/>
      <c r="QNC432" s="93"/>
      <c r="QND432" s="93"/>
      <c r="QNE432" s="93"/>
      <c r="QNF432" s="93"/>
      <c r="QNG432" s="93"/>
      <c r="QNH432" s="93"/>
      <c r="QNI432" s="93"/>
      <c r="QNJ432" s="93"/>
      <c r="QNK432" s="93"/>
      <c r="QNL432" s="93"/>
      <c r="QNM432" s="93"/>
      <c r="QNN432" s="93"/>
      <c r="QNO432" s="93"/>
      <c r="QNP432" s="93"/>
      <c r="QNQ432" s="93"/>
      <c r="QNR432" s="93"/>
      <c r="QNS432" s="93"/>
      <c r="QNT432" s="93"/>
      <c r="QNU432" s="93"/>
      <c r="QNV432" s="93"/>
      <c r="QNW432" s="93"/>
      <c r="QNX432" s="93"/>
      <c r="QNY432" s="93"/>
      <c r="QNZ432" s="93"/>
      <c r="QOA432" s="93"/>
      <c r="QOB432" s="93"/>
      <c r="QOC432" s="93"/>
      <c r="QOD432" s="93"/>
      <c r="QOE432" s="93"/>
      <c r="QOF432" s="93"/>
      <c r="QOG432" s="93"/>
      <c r="QOH432" s="93"/>
      <c r="QOI432" s="93"/>
      <c r="QOJ432" s="93"/>
      <c r="QOK432" s="93"/>
      <c r="QOL432" s="93"/>
      <c r="QOM432" s="93"/>
      <c r="QON432" s="93"/>
      <c r="QOO432" s="93"/>
      <c r="QOP432" s="93"/>
      <c r="QOQ432" s="93"/>
      <c r="QOR432" s="93"/>
      <c r="QOS432" s="93"/>
      <c r="QOT432" s="93"/>
      <c r="QOU432" s="93"/>
      <c r="QOV432" s="93"/>
      <c r="QOW432" s="93"/>
      <c r="QOX432" s="93"/>
      <c r="QOY432" s="93"/>
      <c r="QOZ432" s="93"/>
      <c r="QPA432" s="93"/>
      <c r="QPB432" s="93"/>
      <c r="QPC432" s="93"/>
      <c r="QPD432" s="93"/>
      <c r="QPE432" s="93"/>
      <c r="QPF432" s="93"/>
      <c r="QPG432" s="93"/>
      <c r="QPH432" s="93"/>
      <c r="QPI432" s="93"/>
      <c r="QPJ432" s="93"/>
      <c r="QPK432" s="93"/>
      <c r="QPL432" s="93"/>
      <c r="QPM432" s="93"/>
      <c r="QPN432" s="93"/>
      <c r="QPO432" s="93"/>
      <c r="QPP432" s="93"/>
      <c r="QPQ432" s="93"/>
      <c r="QPR432" s="93"/>
      <c r="QPS432" s="93"/>
      <c r="QPT432" s="93"/>
      <c r="QPU432" s="93"/>
      <c r="QPV432" s="93"/>
      <c r="QPW432" s="93"/>
      <c r="QPX432" s="93"/>
      <c r="QPY432" s="93"/>
      <c r="QPZ432" s="93"/>
      <c r="QQA432" s="93"/>
      <c r="QQB432" s="93"/>
      <c r="QQC432" s="93"/>
      <c r="QQD432" s="93"/>
      <c r="QQE432" s="93"/>
      <c r="QQF432" s="93"/>
      <c r="QQG432" s="93"/>
      <c r="QQH432" s="93"/>
      <c r="QQI432" s="93"/>
      <c r="QQJ432" s="93"/>
      <c r="QQK432" s="93"/>
      <c r="QQL432" s="93"/>
      <c r="QQM432" s="93"/>
      <c r="QQN432" s="93"/>
      <c r="QQO432" s="93"/>
      <c r="QQP432" s="93"/>
      <c r="QQQ432" s="93"/>
      <c r="QQR432" s="93"/>
      <c r="QQS432" s="93"/>
      <c r="QQT432" s="93"/>
      <c r="QQU432" s="93"/>
      <c r="QQV432" s="93"/>
      <c r="QQW432" s="93"/>
      <c r="QQX432" s="93"/>
      <c r="QQY432" s="93"/>
      <c r="QQZ432" s="93"/>
      <c r="QRA432" s="93"/>
      <c r="QRB432" s="93"/>
      <c r="QRC432" s="93"/>
      <c r="QRD432" s="93"/>
      <c r="QRE432" s="93"/>
      <c r="QRF432" s="93"/>
      <c r="QRG432" s="93"/>
      <c r="QRH432" s="93"/>
      <c r="QRI432" s="93"/>
      <c r="QRJ432" s="93"/>
      <c r="QRK432" s="93"/>
      <c r="QRL432" s="93"/>
      <c r="QRM432" s="93"/>
      <c r="QRN432" s="93"/>
      <c r="QRO432" s="93"/>
      <c r="QRP432" s="93"/>
      <c r="QRQ432" s="93"/>
      <c r="QRR432" s="93"/>
      <c r="QRS432" s="93"/>
      <c r="QRT432" s="93"/>
      <c r="QRU432" s="93"/>
      <c r="QRV432" s="93"/>
      <c r="QRW432" s="93"/>
      <c r="QRX432" s="93"/>
      <c r="QRY432" s="93"/>
      <c r="QRZ432" s="93"/>
      <c r="QSA432" s="93"/>
      <c r="QSB432" s="93"/>
      <c r="QSC432" s="93"/>
      <c r="QSD432" s="93"/>
      <c r="QSE432" s="93"/>
      <c r="QSF432" s="93"/>
      <c r="QSG432" s="93"/>
      <c r="QSH432" s="93"/>
      <c r="QSI432" s="93"/>
      <c r="QSJ432" s="93"/>
      <c r="QSK432" s="93"/>
      <c r="QSL432" s="93"/>
      <c r="QSM432" s="93"/>
      <c r="QSN432" s="93"/>
      <c r="QSO432" s="93"/>
      <c r="QSP432" s="93"/>
      <c r="QSQ432" s="93"/>
      <c r="QSR432" s="93"/>
      <c r="QSS432" s="93"/>
      <c r="QST432" s="93"/>
      <c r="QSU432" s="93"/>
      <c r="QSV432" s="93"/>
      <c r="QSW432" s="93"/>
      <c r="QSX432" s="93"/>
      <c r="QSY432" s="93"/>
      <c r="QSZ432" s="93"/>
      <c r="QTA432" s="93"/>
      <c r="QTB432" s="93"/>
      <c r="QTC432" s="93"/>
      <c r="QTD432" s="93"/>
      <c r="QTE432" s="93"/>
      <c r="QTF432" s="93"/>
      <c r="QTG432" s="93"/>
      <c r="QTH432" s="93"/>
      <c r="QTI432" s="93"/>
      <c r="QTJ432" s="93"/>
      <c r="QTK432" s="93"/>
      <c r="QTL432" s="93"/>
      <c r="QTM432" s="93"/>
      <c r="QTN432" s="93"/>
      <c r="QTO432" s="93"/>
      <c r="QTP432" s="93"/>
      <c r="QTQ432" s="93"/>
      <c r="QTR432" s="93"/>
      <c r="QTS432" s="93"/>
      <c r="QTT432" s="93"/>
      <c r="QTU432" s="93"/>
      <c r="QTV432" s="93"/>
      <c r="QTW432" s="93"/>
      <c r="QTX432" s="93"/>
      <c r="QTY432" s="93"/>
      <c r="QTZ432" s="93"/>
      <c r="QUA432" s="93"/>
      <c r="QUB432" s="93"/>
      <c r="QUC432" s="93"/>
      <c r="QUD432" s="93"/>
      <c r="QUE432" s="93"/>
      <c r="QUF432" s="93"/>
      <c r="QUG432" s="93"/>
      <c r="QUH432" s="93"/>
      <c r="QUI432" s="93"/>
      <c r="QUJ432" s="93"/>
      <c r="QUK432" s="93"/>
      <c r="QUL432" s="93"/>
      <c r="QUM432" s="93"/>
      <c r="QUN432" s="93"/>
      <c r="QUO432" s="93"/>
      <c r="QUP432" s="93"/>
      <c r="QUQ432" s="93"/>
      <c r="QUR432" s="93"/>
      <c r="QUS432" s="93"/>
      <c r="QUT432" s="93"/>
      <c r="QUU432" s="93"/>
      <c r="QUV432" s="93"/>
      <c r="QUW432" s="93"/>
      <c r="QUX432" s="93"/>
      <c r="QUY432" s="93"/>
      <c r="QUZ432" s="93"/>
      <c r="QVA432" s="93"/>
      <c r="QVB432" s="93"/>
      <c r="QVC432" s="93"/>
      <c r="QVD432" s="93"/>
      <c r="QVE432" s="93"/>
      <c r="QVF432" s="93"/>
      <c r="QVG432" s="93"/>
      <c r="QVH432" s="93"/>
      <c r="QVI432" s="93"/>
      <c r="QVJ432" s="93"/>
      <c r="QVK432" s="93"/>
      <c r="QVL432" s="93"/>
      <c r="QVM432" s="93"/>
      <c r="QVN432" s="93"/>
      <c r="QVO432" s="93"/>
      <c r="QVP432" s="93"/>
      <c r="QVQ432" s="93"/>
      <c r="QVR432" s="93"/>
      <c r="QVS432" s="93"/>
      <c r="QVT432" s="93"/>
      <c r="QVU432" s="93"/>
      <c r="QVV432" s="93"/>
      <c r="QVW432" s="93"/>
      <c r="QVX432" s="93"/>
      <c r="QVY432" s="93"/>
      <c r="QVZ432" s="93"/>
      <c r="QWA432" s="93"/>
      <c r="QWB432" s="93"/>
      <c r="QWC432" s="93"/>
      <c r="QWD432" s="93"/>
      <c r="QWE432" s="93"/>
      <c r="QWF432" s="93"/>
      <c r="QWG432" s="93"/>
      <c r="QWH432" s="93"/>
      <c r="QWI432" s="93"/>
      <c r="QWJ432" s="93"/>
      <c r="QWK432" s="93"/>
      <c r="QWL432" s="93"/>
      <c r="QWM432" s="93"/>
      <c r="QWN432" s="93"/>
      <c r="QWO432" s="93"/>
      <c r="QWP432" s="93"/>
      <c r="QWQ432" s="93"/>
      <c r="QWR432" s="93"/>
      <c r="QWS432" s="93"/>
      <c r="QWT432" s="93"/>
      <c r="QWU432" s="93"/>
      <c r="QWV432" s="93"/>
      <c r="QWW432" s="93"/>
      <c r="QWX432" s="93"/>
      <c r="QWY432" s="93"/>
      <c r="QWZ432" s="93"/>
      <c r="QXA432" s="93"/>
      <c r="QXB432" s="93"/>
      <c r="QXC432" s="93"/>
      <c r="QXD432" s="93"/>
      <c r="QXE432" s="93"/>
      <c r="QXF432" s="93"/>
      <c r="QXG432" s="93"/>
      <c r="QXH432" s="93"/>
      <c r="QXI432" s="93"/>
      <c r="QXJ432" s="93"/>
      <c r="QXK432" s="93"/>
      <c r="QXL432" s="93"/>
      <c r="QXM432" s="93"/>
      <c r="QXN432" s="93"/>
      <c r="QXO432" s="93"/>
      <c r="QXP432" s="93"/>
      <c r="QXQ432" s="93"/>
      <c r="QXR432" s="93"/>
      <c r="QXS432" s="93"/>
      <c r="QXT432" s="93"/>
      <c r="QXU432" s="93"/>
      <c r="QXV432" s="93"/>
      <c r="QXW432" s="93"/>
      <c r="QXX432" s="93"/>
      <c r="QXY432" s="93"/>
      <c r="QXZ432" s="93"/>
      <c r="QYA432" s="93"/>
      <c r="QYB432" s="93"/>
      <c r="QYC432" s="93"/>
      <c r="QYD432" s="93"/>
      <c r="QYE432" s="93"/>
      <c r="QYF432" s="93"/>
      <c r="QYG432" s="93"/>
      <c r="QYH432" s="93"/>
      <c r="QYI432" s="93"/>
      <c r="QYJ432" s="93"/>
      <c r="QYK432" s="93"/>
      <c r="QYL432" s="93"/>
      <c r="QYM432" s="93"/>
      <c r="QYN432" s="93"/>
      <c r="QYO432" s="93"/>
      <c r="QYP432" s="93"/>
      <c r="QYQ432" s="93"/>
      <c r="QYR432" s="93"/>
      <c r="QYS432" s="93"/>
      <c r="QYT432" s="93"/>
      <c r="QYU432" s="93"/>
      <c r="QYV432" s="93"/>
      <c r="QYW432" s="93"/>
      <c r="QYX432" s="93"/>
      <c r="QYY432" s="93"/>
      <c r="QYZ432" s="93"/>
      <c r="QZA432" s="93"/>
      <c r="QZB432" s="93"/>
      <c r="QZC432" s="93"/>
      <c r="QZD432" s="93"/>
      <c r="QZE432" s="93"/>
      <c r="QZF432" s="93"/>
      <c r="QZG432" s="93"/>
      <c r="QZH432" s="93"/>
      <c r="QZI432" s="93"/>
      <c r="QZJ432" s="93"/>
      <c r="QZK432" s="93"/>
      <c r="QZL432" s="93"/>
      <c r="QZM432" s="93"/>
      <c r="QZN432" s="93"/>
      <c r="QZO432" s="93"/>
      <c r="QZP432" s="93"/>
      <c r="QZQ432" s="93"/>
      <c r="QZR432" s="93"/>
      <c r="QZS432" s="93"/>
      <c r="QZT432" s="93"/>
      <c r="QZU432" s="93"/>
      <c r="QZV432" s="93"/>
      <c r="QZW432" s="93"/>
      <c r="QZX432" s="93"/>
      <c r="QZY432" s="93"/>
      <c r="QZZ432" s="93"/>
      <c r="RAA432" s="93"/>
      <c r="RAB432" s="93"/>
      <c r="RAC432" s="93"/>
      <c r="RAD432" s="93"/>
      <c r="RAE432" s="93"/>
      <c r="RAF432" s="93"/>
      <c r="RAG432" s="93"/>
      <c r="RAH432" s="93"/>
      <c r="RAI432" s="93"/>
      <c r="RAJ432" s="93"/>
      <c r="RAK432" s="93"/>
      <c r="RAL432" s="93"/>
      <c r="RAM432" s="93"/>
      <c r="RAN432" s="93"/>
      <c r="RAO432" s="93"/>
      <c r="RAP432" s="93"/>
      <c r="RAQ432" s="93"/>
      <c r="RAR432" s="93"/>
      <c r="RAS432" s="93"/>
      <c r="RAT432" s="93"/>
      <c r="RAU432" s="93"/>
      <c r="RAV432" s="93"/>
      <c r="RAW432" s="93"/>
      <c r="RAX432" s="93"/>
      <c r="RAY432" s="93"/>
      <c r="RAZ432" s="93"/>
      <c r="RBA432" s="93"/>
      <c r="RBB432" s="93"/>
      <c r="RBC432" s="93"/>
      <c r="RBD432" s="93"/>
      <c r="RBE432" s="93"/>
      <c r="RBF432" s="93"/>
      <c r="RBG432" s="93"/>
      <c r="RBH432" s="93"/>
      <c r="RBI432" s="93"/>
      <c r="RBJ432" s="93"/>
      <c r="RBK432" s="93"/>
      <c r="RBL432" s="93"/>
      <c r="RBM432" s="93"/>
      <c r="RBN432" s="93"/>
      <c r="RBO432" s="93"/>
      <c r="RBP432" s="93"/>
      <c r="RBQ432" s="93"/>
      <c r="RBR432" s="93"/>
      <c r="RBS432" s="93"/>
      <c r="RBT432" s="93"/>
      <c r="RBU432" s="93"/>
      <c r="RBV432" s="93"/>
      <c r="RBW432" s="93"/>
      <c r="RBX432" s="93"/>
      <c r="RBY432" s="93"/>
      <c r="RBZ432" s="93"/>
      <c r="RCA432" s="93"/>
      <c r="RCB432" s="93"/>
      <c r="RCC432" s="93"/>
      <c r="RCD432" s="93"/>
      <c r="RCE432" s="93"/>
      <c r="RCF432" s="93"/>
      <c r="RCG432" s="93"/>
      <c r="RCH432" s="93"/>
      <c r="RCI432" s="93"/>
      <c r="RCJ432" s="93"/>
      <c r="RCK432" s="93"/>
      <c r="RCL432" s="93"/>
      <c r="RCM432" s="93"/>
      <c r="RCN432" s="93"/>
      <c r="RCO432" s="93"/>
      <c r="RCP432" s="93"/>
      <c r="RCQ432" s="93"/>
      <c r="RCR432" s="93"/>
      <c r="RCS432" s="93"/>
      <c r="RCT432" s="93"/>
      <c r="RCU432" s="93"/>
      <c r="RCV432" s="93"/>
      <c r="RCW432" s="93"/>
      <c r="RCX432" s="93"/>
      <c r="RCY432" s="93"/>
      <c r="RCZ432" s="93"/>
      <c r="RDA432" s="93"/>
      <c r="RDB432" s="93"/>
      <c r="RDC432" s="93"/>
      <c r="RDD432" s="93"/>
      <c r="RDE432" s="93"/>
      <c r="RDF432" s="93"/>
      <c r="RDG432" s="93"/>
      <c r="RDH432" s="93"/>
      <c r="RDI432" s="93"/>
      <c r="RDJ432" s="93"/>
      <c r="RDK432" s="93"/>
      <c r="RDL432" s="93"/>
      <c r="RDM432" s="93"/>
      <c r="RDN432" s="93"/>
      <c r="RDO432" s="93"/>
      <c r="RDP432" s="93"/>
      <c r="RDQ432" s="93"/>
      <c r="RDR432" s="93"/>
      <c r="RDS432" s="93"/>
      <c r="RDT432" s="93"/>
      <c r="RDU432" s="93"/>
      <c r="RDV432" s="93"/>
      <c r="RDW432" s="93"/>
      <c r="RDX432" s="93"/>
      <c r="RDY432" s="93"/>
      <c r="RDZ432" s="93"/>
      <c r="REA432" s="93"/>
      <c r="REB432" s="93"/>
      <c r="REC432" s="93"/>
      <c r="RED432" s="93"/>
      <c r="REE432" s="93"/>
      <c r="REF432" s="93"/>
      <c r="REG432" s="93"/>
      <c r="REH432" s="93"/>
      <c r="REI432" s="93"/>
      <c r="REJ432" s="93"/>
      <c r="REK432" s="93"/>
      <c r="REL432" s="93"/>
      <c r="REM432" s="93"/>
      <c r="REN432" s="93"/>
      <c r="REO432" s="93"/>
      <c r="REP432" s="93"/>
      <c r="REQ432" s="93"/>
      <c r="RER432" s="93"/>
      <c r="RES432" s="93"/>
      <c r="RET432" s="93"/>
      <c r="REU432" s="93"/>
      <c r="REV432" s="93"/>
      <c r="REW432" s="93"/>
      <c r="REX432" s="93"/>
      <c r="REY432" s="93"/>
      <c r="REZ432" s="93"/>
      <c r="RFA432" s="93"/>
      <c r="RFB432" s="93"/>
      <c r="RFC432" s="93"/>
      <c r="RFD432" s="93"/>
      <c r="RFE432" s="93"/>
      <c r="RFF432" s="93"/>
      <c r="RFG432" s="93"/>
      <c r="RFH432" s="93"/>
      <c r="RFI432" s="93"/>
      <c r="RFJ432" s="93"/>
      <c r="RFK432" s="93"/>
      <c r="RFL432" s="93"/>
      <c r="RFM432" s="93"/>
      <c r="RFN432" s="93"/>
      <c r="RFO432" s="93"/>
      <c r="RFP432" s="93"/>
      <c r="RFQ432" s="93"/>
      <c r="RFR432" s="93"/>
      <c r="RFS432" s="93"/>
      <c r="RFT432" s="93"/>
      <c r="RFU432" s="93"/>
      <c r="RFV432" s="93"/>
      <c r="RFW432" s="93"/>
      <c r="RFX432" s="93"/>
      <c r="RFY432" s="93"/>
      <c r="RFZ432" s="93"/>
      <c r="RGA432" s="93"/>
      <c r="RGB432" s="93"/>
      <c r="RGC432" s="93"/>
      <c r="RGD432" s="93"/>
      <c r="RGE432" s="93"/>
      <c r="RGF432" s="93"/>
      <c r="RGG432" s="93"/>
      <c r="RGH432" s="93"/>
      <c r="RGI432" s="93"/>
      <c r="RGJ432" s="93"/>
      <c r="RGK432" s="93"/>
      <c r="RGL432" s="93"/>
      <c r="RGM432" s="93"/>
      <c r="RGN432" s="93"/>
      <c r="RGO432" s="93"/>
      <c r="RGP432" s="93"/>
      <c r="RGQ432" s="93"/>
      <c r="RGR432" s="93"/>
      <c r="RGS432" s="93"/>
      <c r="RGT432" s="93"/>
      <c r="RGU432" s="93"/>
      <c r="RGV432" s="93"/>
      <c r="RGW432" s="93"/>
      <c r="RGX432" s="93"/>
      <c r="RGY432" s="93"/>
      <c r="RGZ432" s="93"/>
      <c r="RHA432" s="93"/>
      <c r="RHB432" s="93"/>
      <c r="RHC432" s="93"/>
      <c r="RHD432" s="93"/>
      <c r="RHE432" s="93"/>
      <c r="RHF432" s="93"/>
      <c r="RHG432" s="93"/>
      <c r="RHH432" s="93"/>
      <c r="RHI432" s="93"/>
      <c r="RHJ432" s="93"/>
      <c r="RHK432" s="93"/>
      <c r="RHL432" s="93"/>
      <c r="RHM432" s="93"/>
      <c r="RHN432" s="93"/>
      <c r="RHO432" s="93"/>
      <c r="RHP432" s="93"/>
      <c r="RHQ432" s="93"/>
      <c r="RHR432" s="93"/>
      <c r="RHS432" s="93"/>
      <c r="RHT432" s="93"/>
      <c r="RHU432" s="93"/>
      <c r="RHV432" s="93"/>
      <c r="RHW432" s="93"/>
      <c r="RHX432" s="93"/>
      <c r="RHY432" s="93"/>
      <c r="RHZ432" s="93"/>
      <c r="RIA432" s="93"/>
      <c r="RIB432" s="93"/>
      <c r="RIC432" s="93"/>
      <c r="RID432" s="93"/>
      <c r="RIE432" s="93"/>
      <c r="RIF432" s="93"/>
      <c r="RIG432" s="93"/>
      <c r="RIH432" s="93"/>
      <c r="RII432" s="93"/>
      <c r="RIJ432" s="93"/>
      <c r="RIK432" s="93"/>
      <c r="RIL432" s="93"/>
      <c r="RIM432" s="93"/>
      <c r="RIN432" s="93"/>
      <c r="RIO432" s="93"/>
      <c r="RIP432" s="93"/>
      <c r="RIQ432" s="93"/>
      <c r="RIR432" s="93"/>
      <c r="RIS432" s="93"/>
      <c r="RIT432" s="93"/>
      <c r="RIU432" s="93"/>
      <c r="RIV432" s="93"/>
      <c r="RIW432" s="93"/>
      <c r="RIX432" s="93"/>
      <c r="RIY432" s="93"/>
      <c r="RIZ432" s="93"/>
      <c r="RJA432" s="93"/>
      <c r="RJB432" s="93"/>
      <c r="RJC432" s="93"/>
      <c r="RJD432" s="93"/>
      <c r="RJE432" s="93"/>
      <c r="RJF432" s="93"/>
      <c r="RJG432" s="93"/>
      <c r="RJH432" s="93"/>
      <c r="RJI432" s="93"/>
      <c r="RJJ432" s="93"/>
      <c r="RJK432" s="93"/>
      <c r="RJL432" s="93"/>
      <c r="RJM432" s="93"/>
      <c r="RJN432" s="93"/>
      <c r="RJO432" s="93"/>
      <c r="RJP432" s="93"/>
      <c r="RJQ432" s="93"/>
      <c r="RJR432" s="93"/>
      <c r="RJS432" s="93"/>
      <c r="RJT432" s="93"/>
      <c r="RJU432" s="93"/>
      <c r="RJV432" s="93"/>
      <c r="RJW432" s="93"/>
      <c r="RJX432" s="93"/>
      <c r="RJY432" s="93"/>
      <c r="RJZ432" s="93"/>
      <c r="RKA432" s="93"/>
      <c r="RKB432" s="93"/>
      <c r="RKC432" s="93"/>
      <c r="RKD432" s="93"/>
      <c r="RKE432" s="93"/>
      <c r="RKF432" s="93"/>
      <c r="RKG432" s="93"/>
      <c r="RKH432" s="93"/>
      <c r="RKI432" s="93"/>
      <c r="RKJ432" s="93"/>
      <c r="RKK432" s="93"/>
      <c r="RKL432" s="93"/>
      <c r="RKM432" s="93"/>
      <c r="RKN432" s="93"/>
      <c r="RKO432" s="93"/>
      <c r="RKP432" s="93"/>
      <c r="RKQ432" s="93"/>
      <c r="RKR432" s="93"/>
      <c r="RKS432" s="93"/>
      <c r="RKT432" s="93"/>
      <c r="RKU432" s="93"/>
      <c r="RKV432" s="93"/>
      <c r="RKW432" s="93"/>
      <c r="RKX432" s="93"/>
      <c r="RKY432" s="93"/>
      <c r="RKZ432" s="93"/>
      <c r="RLA432" s="93"/>
      <c r="RLB432" s="93"/>
      <c r="RLC432" s="93"/>
      <c r="RLD432" s="93"/>
      <c r="RLE432" s="93"/>
      <c r="RLF432" s="93"/>
      <c r="RLG432" s="93"/>
      <c r="RLH432" s="93"/>
      <c r="RLI432" s="93"/>
      <c r="RLJ432" s="93"/>
      <c r="RLK432" s="93"/>
      <c r="RLL432" s="93"/>
      <c r="RLM432" s="93"/>
      <c r="RLN432" s="93"/>
      <c r="RLO432" s="93"/>
      <c r="RLP432" s="93"/>
      <c r="RLQ432" s="93"/>
      <c r="RLR432" s="93"/>
      <c r="RLS432" s="93"/>
      <c r="RLT432" s="93"/>
      <c r="RLU432" s="93"/>
      <c r="RLV432" s="93"/>
      <c r="RLW432" s="93"/>
      <c r="RLX432" s="93"/>
      <c r="RLY432" s="93"/>
      <c r="RLZ432" s="93"/>
      <c r="RMA432" s="93"/>
      <c r="RMB432" s="93"/>
      <c r="RMC432" s="93"/>
      <c r="RMD432" s="93"/>
      <c r="RME432" s="93"/>
      <c r="RMF432" s="93"/>
      <c r="RMG432" s="93"/>
      <c r="RMH432" s="93"/>
      <c r="RMI432" s="93"/>
      <c r="RMJ432" s="93"/>
      <c r="RMK432" s="93"/>
      <c r="RML432" s="93"/>
      <c r="RMM432" s="93"/>
      <c r="RMN432" s="93"/>
      <c r="RMO432" s="93"/>
      <c r="RMP432" s="93"/>
      <c r="RMQ432" s="93"/>
      <c r="RMR432" s="93"/>
      <c r="RMS432" s="93"/>
      <c r="RMT432" s="93"/>
      <c r="RMU432" s="93"/>
      <c r="RMV432" s="93"/>
      <c r="RMW432" s="93"/>
      <c r="RMX432" s="93"/>
      <c r="RMY432" s="93"/>
      <c r="RMZ432" s="93"/>
      <c r="RNA432" s="93"/>
      <c r="RNB432" s="93"/>
      <c r="RNC432" s="93"/>
      <c r="RND432" s="93"/>
      <c r="RNE432" s="93"/>
      <c r="RNF432" s="93"/>
      <c r="RNG432" s="93"/>
      <c r="RNH432" s="93"/>
      <c r="RNI432" s="93"/>
      <c r="RNJ432" s="93"/>
      <c r="RNK432" s="93"/>
      <c r="RNL432" s="93"/>
      <c r="RNM432" s="93"/>
      <c r="RNN432" s="93"/>
      <c r="RNO432" s="93"/>
      <c r="RNP432" s="93"/>
      <c r="RNQ432" s="93"/>
      <c r="RNR432" s="93"/>
      <c r="RNS432" s="93"/>
      <c r="RNT432" s="93"/>
      <c r="RNU432" s="93"/>
      <c r="RNV432" s="93"/>
      <c r="RNW432" s="93"/>
      <c r="RNX432" s="93"/>
      <c r="RNY432" s="93"/>
      <c r="RNZ432" s="93"/>
      <c r="ROA432" s="93"/>
      <c r="ROB432" s="93"/>
      <c r="ROC432" s="93"/>
      <c r="ROD432" s="93"/>
      <c r="ROE432" s="93"/>
      <c r="ROF432" s="93"/>
      <c r="ROG432" s="93"/>
      <c r="ROH432" s="93"/>
      <c r="ROI432" s="93"/>
      <c r="ROJ432" s="93"/>
      <c r="ROK432" s="93"/>
      <c r="ROL432" s="93"/>
      <c r="ROM432" s="93"/>
      <c r="RON432" s="93"/>
      <c r="ROO432" s="93"/>
      <c r="ROP432" s="93"/>
      <c r="ROQ432" s="93"/>
      <c r="ROR432" s="93"/>
      <c r="ROS432" s="93"/>
      <c r="ROT432" s="93"/>
      <c r="ROU432" s="93"/>
      <c r="ROV432" s="93"/>
      <c r="ROW432" s="93"/>
      <c r="ROX432" s="93"/>
      <c r="ROY432" s="93"/>
      <c r="ROZ432" s="93"/>
      <c r="RPA432" s="93"/>
      <c r="RPB432" s="93"/>
      <c r="RPC432" s="93"/>
      <c r="RPD432" s="93"/>
      <c r="RPE432" s="93"/>
      <c r="RPF432" s="93"/>
      <c r="RPG432" s="93"/>
      <c r="RPH432" s="93"/>
      <c r="RPI432" s="93"/>
      <c r="RPJ432" s="93"/>
      <c r="RPK432" s="93"/>
      <c r="RPL432" s="93"/>
      <c r="RPM432" s="93"/>
      <c r="RPN432" s="93"/>
      <c r="RPO432" s="93"/>
      <c r="RPP432" s="93"/>
      <c r="RPQ432" s="93"/>
      <c r="RPR432" s="93"/>
      <c r="RPS432" s="93"/>
      <c r="RPT432" s="93"/>
      <c r="RPU432" s="93"/>
      <c r="RPV432" s="93"/>
      <c r="RPW432" s="93"/>
      <c r="RPX432" s="93"/>
      <c r="RPY432" s="93"/>
      <c r="RPZ432" s="93"/>
      <c r="RQA432" s="93"/>
      <c r="RQB432" s="93"/>
      <c r="RQC432" s="93"/>
      <c r="RQD432" s="93"/>
      <c r="RQE432" s="93"/>
      <c r="RQF432" s="93"/>
      <c r="RQG432" s="93"/>
      <c r="RQH432" s="93"/>
      <c r="RQI432" s="93"/>
      <c r="RQJ432" s="93"/>
      <c r="RQK432" s="93"/>
      <c r="RQL432" s="93"/>
      <c r="RQM432" s="93"/>
      <c r="RQN432" s="93"/>
      <c r="RQO432" s="93"/>
      <c r="RQP432" s="93"/>
      <c r="RQQ432" s="93"/>
      <c r="RQR432" s="93"/>
      <c r="RQS432" s="93"/>
      <c r="RQT432" s="93"/>
      <c r="RQU432" s="93"/>
      <c r="RQV432" s="93"/>
      <c r="RQW432" s="93"/>
      <c r="RQX432" s="93"/>
      <c r="RQY432" s="93"/>
      <c r="RQZ432" s="93"/>
      <c r="RRA432" s="93"/>
      <c r="RRB432" s="93"/>
      <c r="RRC432" s="93"/>
      <c r="RRD432" s="93"/>
      <c r="RRE432" s="93"/>
      <c r="RRF432" s="93"/>
      <c r="RRG432" s="93"/>
      <c r="RRH432" s="93"/>
      <c r="RRI432" s="93"/>
      <c r="RRJ432" s="93"/>
      <c r="RRK432" s="93"/>
      <c r="RRL432" s="93"/>
      <c r="RRM432" s="93"/>
      <c r="RRN432" s="93"/>
      <c r="RRO432" s="93"/>
      <c r="RRP432" s="93"/>
      <c r="RRQ432" s="93"/>
      <c r="RRR432" s="93"/>
      <c r="RRS432" s="93"/>
      <c r="RRT432" s="93"/>
      <c r="RRU432" s="93"/>
      <c r="RRV432" s="93"/>
      <c r="RRW432" s="93"/>
      <c r="RRX432" s="93"/>
      <c r="RRY432" s="93"/>
      <c r="RRZ432" s="93"/>
      <c r="RSA432" s="93"/>
      <c r="RSB432" s="93"/>
      <c r="RSC432" s="93"/>
      <c r="RSD432" s="93"/>
      <c r="RSE432" s="93"/>
      <c r="RSF432" s="93"/>
      <c r="RSG432" s="93"/>
      <c r="RSH432" s="93"/>
      <c r="RSI432" s="93"/>
      <c r="RSJ432" s="93"/>
      <c r="RSK432" s="93"/>
      <c r="RSL432" s="93"/>
      <c r="RSM432" s="93"/>
      <c r="RSN432" s="93"/>
      <c r="RSO432" s="93"/>
      <c r="RSP432" s="93"/>
      <c r="RSQ432" s="93"/>
      <c r="RSR432" s="93"/>
      <c r="RSS432" s="93"/>
      <c r="RST432" s="93"/>
      <c r="RSU432" s="93"/>
      <c r="RSV432" s="93"/>
      <c r="RSW432" s="93"/>
      <c r="RSX432" s="93"/>
      <c r="RSY432" s="93"/>
      <c r="RSZ432" s="93"/>
      <c r="RTA432" s="93"/>
      <c r="RTB432" s="93"/>
      <c r="RTC432" s="93"/>
      <c r="RTD432" s="93"/>
      <c r="RTE432" s="93"/>
      <c r="RTF432" s="93"/>
      <c r="RTG432" s="93"/>
      <c r="RTH432" s="93"/>
      <c r="RTI432" s="93"/>
      <c r="RTJ432" s="93"/>
      <c r="RTK432" s="93"/>
      <c r="RTL432" s="93"/>
      <c r="RTM432" s="93"/>
      <c r="RTN432" s="93"/>
      <c r="RTO432" s="93"/>
      <c r="RTP432" s="93"/>
      <c r="RTQ432" s="93"/>
      <c r="RTR432" s="93"/>
      <c r="RTS432" s="93"/>
      <c r="RTT432" s="93"/>
      <c r="RTU432" s="93"/>
      <c r="RTV432" s="93"/>
      <c r="RTW432" s="93"/>
      <c r="RTX432" s="93"/>
      <c r="RTY432" s="93"/>
      <c r="RTZ432" s="93"/>
      <c r="RUA432" s="93"/>
      <c r="RUB432" s="93"/>
      <c r="RUC432" s="93"/>
      <c r="RUD432" s="93"/>
      <c r="RUE432" s="93"/>
      <c r="RUF432" s="93"/>
      <c r="RUG432" s="93"/>
      <c r="RUH432" s="93"/>
      <c r="RUI432" s="93"/>
      <c r="RUJ432" s="93"/>
      <c r="RUK432" s="93"/>
      <c r="RUL432" s="93"/>
      <c r="RUM432" s="93"/>
      <c r="RUN432" s="93"/>
      <c r="RUO432" s="93"/>
      <c r="RUP432" s="93"/>
      <c r="RUQ432" s="93"/>
      <c r="RUR432" s="93"/>
      <c r="RUS432" s="93"/>
      <c r="RUT432" s="93"/>
      <c r="RUU432" s="93"/>
      <c r="RUV432" s="93"/>
      <c r="RUW432" s="93"/>
      <c r="RUX432" s="93"/>
      <c r="RUY432" s="93"/>
      <c r="RUZ432" s="93"/>
      <c r="RVA432" s="93"/>
      <c r="RVB432" s="93"/>
      <c r="RVC432" s="93"/>
      <c r="RVD432" s="93"/>
      <c r="RVE432" s="93"/>
      <c r="RVF432" s="93"/>
      <c r="RVG432" s="93"/>
      <c r="RVH432" s="93"/>
      <c r="RVI432" s="93"/>
      <c r="RVJ432" s="93"/>
      <c r="RVK432" s="93"/>
      <c r="RVL432" s="93"/>
      <c r="RVM432" s="93"/>
      <c r="RVN432" s="93"/>
      <c r="RVO432" s="93"/>
      <c r="RVP432" s="93"/>
      <c r="RVQ432" s="93"/>
      <c r="RVR432" s="93"/>
      <c r="RVS432" s="93"/>
      <c r="RVT432" s="93"/>
      <c r="RVU432" s="93"/>
      <c r="RVV432" s="93"/>
      <c r="RVW432" s="93"/>
      <c r="RVX432" s="93"/>
      <c r="RVY432" s="93"/>
      <c r="RVZ432" s="93"/>
      <c r="RWA432" s="93"/>
      <c r="RWB432" s="93"/>
      <c r="RWC432" s="93"/>
      <c r="RWD432" s="93"/>
      <c r="RWE432" s="93"/>
      <c r="RWF432" s="93"/>
      <c r="RWG432" s="93"/>
      <c r="RWH432" s="93"/>
      <c r="RWI432" s="93"/>
      <c r="RWJ432" s="93"/>
      <c r="RWK432" s="93"/>
      <c r="RWL432" s="93"/>
      <c r="RWM432" s="93"/>
      <c r="RWN432" s="93"/>
      <c r="RWO432" s="93"/>
      <c r="RWP432" s="93"/>
      <c r="RWQ432" s="93"/>
      <c r="RWR432" s="93"/>
      <c r="RWS432" s="93"/>
      <c r="RWT432" s="93"/>
      <c r="RWU432" s="93"/>
      <c r="RWV432" s="93"/>
      <c r="RWW432" s="93"/>
      <c r="RWX432" s="93"/>
      <c r="RWY432" s="93"/>
      <c r="RWZ432" s="93"/>
      <c r="RXA432" s="93"/>
      <c r="RXB432" s="93"/>
      <c r="RXC432" s="93"/>
      <c r="RXD432" s="93"/>
      <c r="RXE432" s="93"/>
      <c r="RXF432" s="93"/>
      <c r="RXG432" s="93"/>
      <c r="RXH432" s="93"/>
      <c r="RXI432" s="93"/>
      <c r="RXJ432" s="93"/>
      <c r="RXK432" s="93"/>
      <c r="RXL432" s="93"/>
      <c r="RXM432" s="93"/>
      <c r="RXN432" s="93"/>
      <c r="RXO432" s="93"/>
      <c r="RXP432" s="93"/>
      <c r="RXQ432" s="93"/>
      <c r="RXR432" s="93"/>
      <c r="RXS432" s="93"/>
      <c r="RXT432" s="93"/>
      <c r="RXU432" s="93"/>
      <c r="RXV432" s="93"/>
      <c r="RXW432" s="93"/>
      <c r="RXX432" s="93"/>
      <c r="RXY432" s="93"/>
      <c r="RXZ432" s="93"/>
      <c r="RYA432" s="93"/>
      <c r="RYB432" s="93"/>
      <c r="RYC432" s="93"/>
      <c r="RYD432" s="93"/>
      <c r="RYE432" s="93"/>
      <c r="RYF432" s="93"/>
      <c r="RYG432" s="93"/>
      <c r="RYH432" s="93"/>
      <c r="RYI432" s="93"/>
      <c r="RYJ432" s="93"/>
      <c r="RYK432" s="93"/>
      <c r="RYL432" s="93"/>
      <c r="RYM432" s="93"/>
      <c r="RYN432" s="93"/>
      <c r="RYO432" s="93"/>
      <c r="RYP432" s="93"/>
      <c r="RYQ432" s="93"/>
      <c r="RYR432" s="93"/>
      <c r="RYS432" s="93"/>
      <c r="RYT432" s="93"/>
      <c r="RYU432" s="93"/>
      <c r="RYV432" s="93"/>
      <c r="RYW432" s="93"/>
      <c r="RYX432" s="93"/>
      <c r="RYY432" s="93"/>
      <c r="RYZ432" s="93"/>
      <c r="RZA432" s="93"/>
      <c r="RZB432" s="93"/>
      <c r="RZC432" s="93"/>
      <c r="RZD432" s="93"/>
      <c r="RZE432" s="93"/>
      <c r="RZF432" s="93"/>
      <c r="RZG432" s="93"/>
      <c r="RZH432" s="93"/>
      <c r="RZI432" s="93"/>
      <c r="RZJ432" s="93"/>
      <c r="RZK432" s="93"/>
      <c r="RZL432" s="93"/>
      <c r="RZM432" s="93"/>
      <c r="RZN432" s="93"/>
      <c r="RZO432" s="93"/>
      <c r="RZP432" s="93"/>
      <c r="RZQ432" s="93"/>
      <c r="RZR432" s="93"/>
      <c r="RZS432" s="93"/>
      <c r="RZT432" s="93"/>
      <c r="RZU432" s="93"/>
      <c r="RZV432" s="93"/>
      <c r="RZW432" s="93"/>
      <c r="RZX432" s="93"/>
      <c r="RZY432" s="93"/>
      <c r="RZZ432" s="93"/>
      <c r="SAA432" s="93"/>
      <c r="SAB432" s="93"/>
      <c r="SAC432" s="93"/>
      <c r="SAD432" s="93"/>
      <c r="SAE432" s="93"/>
      <c r="SAF432" s="93"/>
      <c r="SAG432" s="93"/>
      <c r="SAH432" s="93"/>
      <c r="SAI432" s="93"/>
      <c r="SAJ432" s="93"/>
      <c r="SAK432" s="93"/>
      <c r="SAL432" s="93"/>
      <c r="SAM432" s="93"/>
      <c r="SAN432" s="93"/>
      <c r="SAO432" s="93"/>
      <c r="SAP432" s="93"/>
      <c r="SAQ432" s="93"/>
      <c r="SAR432" s="93"/>
      <c r="SAS432" s="93"/>
      <c r="SAT432" s="93"/>
      <c r="SAU432" s="93"/>
      <c r="SAV432" s="93"/>
      <c r="SAW432" s="93"/>
      <c r="SAX432" s="93"/>
      <c r="SAY432" s="93"/>
      <c r="SAZ432" s="93"/>
      <c r="SBA432" s="93"/>
      <c r="SBB432" s="93"/>
      <c r="SBC432" s="93"/>
      <c r="SBD432" s="93"/>
      <c r="SBE432" s="93"/>
      <c r="SBF432" s="93"/>
      <c r="SBG432" s="93"/>
      <c r="SBH432" s="93"/>
      <c r="SBI432" s="93"/>
      <c r="SBJ432" s="93"/>
      <c r="SBK432" s="93"/>
      <c r="SBL432" s="93"/>
      <c r="SBM432" s="93"/>
      <c r="SBN432" s="93"/>
      <c r="SBO432" s="93"/>
      <c r="SBP432" s="93"/>
      <c r="SBQ432" s="93"/>
      <c r="SBR432" s="93"/>
      <c r="SBS432" s="93"/>
      <c r="SBT432" s="93"/>
      <c r="SBU432" s="93"/>
      <c r="SBV432" s="93"/>
      <c r="SBW432" s="93"/>
      <c r="SBX432" s="93"/>
      <c r="SBY432" s="93"/>
      <c r="SBZ432" s="93"/>
      <c r="SCA432" s="93"/>
      <c r="SCB432" s="93"/>
      <c r="SCC432" s="93"/>
      <c r="SCD432" s="93"/>
      <c r="SCE432" s="93"/>
      <c r="SCF432" s="93"/>
      <c r="SCG432" s="93"/>
      <c r="SCH432" s="93"/>
      <c r="SCI432" s="93"/>
      <c r="SCJ432" s="93"/>
      <c r="SCK432" s="93"/>
      <c r="SCL432" s="93"/>
      <c r="SCM432" s="93"/>
      <c r="SCN432" s="93"/>
      <c r="SCO432" s="93"/>
      <c r="SCP432" s="93"/>
      <c r="SCQ432" s="93"/>
      <c r="SCR432" s="93"/>
      <c r="SCS432" s="93"/>
      <c r="SCT432" s="93"/>
      <c r="SCU432" s="93"/>
      <c r="SCV432" s="93"/>
      <c r="SCW432" s="93"/>
      <c r="SCX432" s="93"/>
      <c r="SCY432" s="93"/>
      <c r="SCZ432" s="93"/>
      <c r="SDA432" s="93"/>
      <c r="SDB432" s="93"/>
      <c r="SDC432" s="93"/>
      <c r="SDD432" s="93"/>
      <c r="SDE432" s="93"/>
      <c r="SDF432" s="93"/>
      <c r="SDG432" s="93"/>
      <c r="SDH432" s="93"/>
      <c r="SDI432" s="93"/>
      <c r="SDJ432" s="93"/>
      <c r="SDK432" s="93"/>
      <c r="SDL432" s="93"/>
      <c r="SDM432" s="93"/>
      <c r="SDN432" s="93"/>
      <c r="SDO432" s="93"/>
      <c r="SDP432" s="93"/>
      <c r="SDQ432" s="93"/>
      <c r="SDR432" s="93"/>
      <c r="SDS432" s="93"/>
      <c r="SDT432" s="93"/>
      <c r="SDU432" s="93"/>
      <c r="SDV432" s="93"/>
      <c r="SDW432" s="93"/>
      <c r="SDX432" s="93"/>
      <c r="SDY432" s="93"/>
      <c r="SDZ432" s="93"/>
      <c r="SEA432" s="93"/>
      <c r="SEB432" s="93"/>
      <c r="SEC432" s="93"/>
      <c r="SED432" s="93"/>
      <c r="SEE432" s="93"/>
      <c r="SEF432" s="93"/>
      <c r="SEG432" s="93"/>
      <c r="SEH432" s="93"/>
      <c r="SEI432" s="93"/>
      <c r="SEJ432" s="93"/>
      <c r="SEK432" s="93"/>
      <c r="SEL432" s="93"/>
      <c r="SEM432" s="93"/>
      <c r="SEN432" s="93"/>
      <c r="SEO432" s="93"/>
      <c r="SEP432" s="93"/>
      <c r="SEQ432" s="93"/>
      <c r="SER432" s="93"/>
      <c r="SES432" s="93"/>
      <c r="SET432" s="93"/>
      <c r="SEU432" s="93"/>
      <c r="SEV432" s="93"/>
      <c r="SEW432" s="93"/>
      <c r="SEX432" s="93"/>
      <c r="SEY432" s="93"/>
      <c r="SEZ432" s="93"/>
      <c r="SFA432" s="93"/>
      <c r="SFB432" s="93"/>
      <c r="SFC432" s="93"/>
      <c r="SFD432" s="93"/>
      <c r="SFE432" s="93"/>
      <c r="SFF432" s="93"/>
      <c r="SFG432" s="93"/>
      <c r="SFH432" s="93"/>
      <c r="SFI432" s="93"/>
      <c r="SFJ432" s="93"/>
      <c r="SFK432" s="93"/>
      <c r="SFL432" s="93"/>
      <c r="SFM432" s="93"/>
      <c r="SFN432" s="93"/>
      <c r="SFO432" s="93"/>
      <c r="SFP432" s="93"/>
      <c r="SFQ432" s="93"/>
      <c r="SFR432" s="93"/>
      <c r="SFS432" s="93"/>
      <c r="SFT432" s="93"/>
      <c r="SFU432" s="93"/>
      <c r="SFV432" s="93"/>
      <c r="SFW432" s="93"/>
      <c r="SFX432" s="93"/>
      <c r="SFY432" s="93"/>
      <c r="SFZ432" s="93"/>
      <c r="SGA432" s="93"/>
      <c r="SGB432" s="93"/>
      <c r="SGC432" s="93"/>
      <c r="SGD432" s="93"/>
      <c r="SGE432" s="93"/>
      <c r="SGF432" s="93"/>
      <c r="SGG432" s="93"/>
      <c r="SGH432" s="93"/>
      <c r="SGI432" s="93"/>
      <c r="SGJ432" s="93"/>
      <c r="SGK432" s="93"/>
      <c r="SGL432" s="93"/>
      <c r="SGM432" s="93"/>
      <c r="SGN432" s="93"/>
      <c r="SGO432" s="93"/>
      <c r="SGP432" s="93"/>
      <c r="SGQ432" s="93"/>
      <c r="SGR432" s="93"/>
      <c r="SGS432" s="93"/>
      <c r="SGT432" s="93"/>
      <c r="SGU432" s="93"/>
      <c r="SGV432" s="93"/>
      <c r="SGW432" s="93"/>
      <c r="SGX432" s="93"/>
      <c r="SGY432" s="93"/>
      <c r="SGZ432" s="93"/>
      <c r="SHA432" s="93"/>
      <c r="SHB432" s="93"/>
      <c r="SHC432" s="93"/>
      <c r="SHD432" s="93"/>
      <c r="SHE432" s="93"/>
      <c r="SHF432" s="93"/>
      <c r="SHG432" s="93"/>
      <c r="SHH432" s="93"/>
      <c r="SHI432" s="93"/>
      <c r="SHJ432" s="93"/>
      <c r="SHK432" s="93"/>
      <c r="SHL432" s="93"/>
      <c r="SHM432" s="93"/>
      <c r="SHN432" s="93"/>
      <c r="SHO432" s="93"/>
      <c r="SHP432" s="93"/>
      <c r="SHQ432" s="93"/>
      <c r="SHR432" s="93"/>
      <c r="SHS432" s="93"/>
      <c r="SHT432" s="93"/>
      <c r="SHU432" s="93"/>
      <c r="SHV432" s="93"/>
      <c r="SHW432" s="93"/>
      <c r="SHX432" s="93"/>
      <c r="SHY432" s="93"/>
      <c r="SHZ432" s="93"/>
      <c r="SIA432" s="93"/>
      <c r="SIB432" s="93"/>
      <c r="SIC432" s="93"/>
      <c r="SID432" s="93"/>
      <c r="SIE432" s="93"/>
      <c r="SIF432" s="93"/>
      <c r="SIG432" s="93"/>
      <c r="SIH432" s="93"/>
      <c r="SII432" s="93"/>
      <c r="SIJ432" s="93"/>
      <c r="SIK432" s="93"/>
      <c r="SIL432" s="93"/>
      <c r="SIM432" s="93"/>
      <c r="SIN432" s="93"/>
      <c r="SIO432" s="93"/>
      <c r="SIP432" s="93"/>
      <c r="SIQ432" s="93"/>
      <c r="SIR432" s="93"/>
      <c r="SIS432" s="93"/>
      <c r="SIT432" s="93"/>
      <c r="SIU432" s="93"/>
      <c r="SIV432" s="93"/>
      <c r="SIW432" s="93"/>
      <c r="SIX432" s="93"/>
      <c r="SIY432" s="93"/>
      <c r="SIZ432" s="93"/>
      <c r="SJA432" s="93"/>
      <c r="SJB432" s="93"/>
      <c r="SJC432" s="93"/>
      <c r="SJD432" s="93"/>
      <c r="SJE432" s="93"/>
      <c r="SJF432" s="93"/>
      <c r="SJG432" s="93"/>
      <c r="SJH432" s="93"/>
      <c r="SJI432" s="93"/>
      <c r="SJJ432" s="93"/>
      <c r="SJK432" s="93"/>
      <c r="SJL432" s="93"/>
      <c r="SJM432" s="93"/>
      <c r="SJN432" s="93"/>
      <c r="SJO432" s="93"/>
      <c r="SJP432" s="93"/>
      <c r="SJQ432" s="93"/>
      <c r="SJR432" s="93"/>
      <c r="SJS432" s="93"/>
      <c r="SJT432" s="93"/>
      <c r="SJU432" s="93"/>
      <c r="SJV432" s="93"/>
      <c r="SJW432" s="93"/>
      <c r="SJX432" s="93"/>
      <c r="SJY432" s="93"/>
      <c r="SJZ432" s="93"/>
      <c r="SKA432" s="93"/>
      <c r="SKB432" s="93"/>
      <c r="SKC432" s="93"/>
      <c r="SKD432" s="93"/>
      <c r="SKE432" s="93"/>
      <c r="SKF432" s="93"/>
      <c r="SKG432" s="93"/>
      <c r="SKH432" s="93"/>
      <c r="SKI432" s="93"/>
      <c r="SKJ432" s="93"/>
      <c r="SKK432" s="93"/>
      <c r="SKL432" s="93"/>
      <c r="SKM432" s="93"/>
      <c r="SKN432" s="93"/>
      <c r="SKO432" s="93"/>
      <c r="SKP432" s="93"/>
      <c r="SKQ432" s="93"/>
      <c r="SKR432" s="93"/>
      <c r="SKS432" s="93"/>
      <c r="SKT432" s="93"/>
      <c r="SKU432" s="93"/>
      <c r="SKV432" s="93"/>
      <c r="SKW432" s="93"/>
      <c r="SKX432" s="93"/>
      <c r="SKY432" s="93"/>
      <c r="SKZ432" s="93"/>
      <c r="SLA432" s="93"/>
      <c r="SLB432" s="93"/>
      <c r="SLC432" s="93"/>
      <c r="SLD432" s="93"/>
      <c r="SLE432" s="93"/>
      <c r="SLF432" s="93"/>
      <c r="SLG432" s="93"/>
      <c r="SLH432" s="93"/>
      <c r="SLI432" s="93"/>
      <c r="SLJ432" s="93"/>
      <c r="SLK432" s="93"/>
      <c r="SLL432" s="93"/>
      <c r="SLM432" s="93"/>
      <c r="SLN432" s="93"/>
      <c r="SLO432" s="93"/>
      <c r="SLP432" s="93"/>
      <c r="SLQ432" s="93"/>
      <c r="SLR432" s="93"/>
      <c r="SLS432" s="93"/>
      <c r="SLT432" s="93"/>
      <c r="SLU432" s="93"/>
      <c r="SLV432" s="93"/>
      <c r="SLW432" s="93"/>
      <c r="SLX432" s="93"/>
      <c r="SLY432" s="93"/>
      <c r="SLZ432" s="93"/>
      <c r="SMA432" s="93"/>
      <c r="SMB432" s="93"/>
      <c r="SMC432" s="93"/>
      <c r="SMD432" s="93"/>
      <c r="SME432" s="93"/>
      <c r="SMF432" s="93"/>
      <c r="SMG432" s="93"/>
      <c r="SMH432" s="93"/>
      <c r="SMI432" s="93"/>
      <c r="SMJ432" s="93"/>
      <c r="SMK432" s="93"/>
      <c r="SML432" s="93"/>
      <c r="SMM432" s="93"/>
      <c r="SMN432" s="93"/>
      <c r="SMO432" s="93"/>
      <c r="SMP432" s="93"/>
      <c r="SMQ432" s="93"/>
      <c r="SMR432" s="93"/>
      <c r="SMS432" s="93"/>
      <c r="SMT432" s="93"/>
      <c r="SMU432" s="93"/>
      <c r="SMV432" s="93"/>
      <c r="SMW432" s="93"/>
      <c r="SMX432" s="93"/>
      <c r="SMY432" s="93"/>
      <c r="SMZ432" s="93"/>
      <c r="SNA432" s="93"/>
      <c r="SNB432" s="93"/>
      <c r="SNC432" s="93"/>
      <c r="SND432" s="93"/>
      <c r="SNE432" s="93"/>
      <c r="SNF432" s="93"/>
      <c r="SNG432" s="93"/>
      <c r="SNH432" s="93"/>
      <c r="SNI432" s="93"/>
      <c r="SNJ432" s="93"/>
      <c r="SNK432" s="93"/>
      <c r="SNL432" s="93"/>
      <c r="SNM432" s="93"/>
      <c r="SNN432" s="93"/>
      <c r="SNO432" s="93"/>
      <c r="SNP432" s="93"/>
      <c r="SNQ432" s="93"/>
      <c r="SNR432" s="93"/>
      <c r="SNS432" s="93"/>
      <c r="SNT432" s="93"/>
      <c r="SNU432" s="93"/>
      <c r="SNV432" s="93"/>
      <c r="SNW432" s="93"/>
      <c r="SNX432" s="93"/>
      <c r="SNY432" s="93"/>
      <c r="SNZ432" s="93"/>
      <c r="SOA432" s="93"/>
      <c r="SOB432" s="93"/>
      <c r="SOC432" s="93"/>
      <c r="SOD432" s="93"/>
      <c r="SOE432" s="93"/>
      <c r="SOF432" s="93"/>
      <c r="SOG432" s="93"/>
      <c r="SOH432" s="93"/>
      <c r="SOI432" s="93"/>
      <c r="SOJ432" s="93"/>
      <c r="SOK432" s="93"/>
      <c r="SOL432" s="93"/>
      <c r="SOM432" s="93"/>
      <c r="SON432" s="93"/>
      <c r="SOO432" s="93"/>
      <c r="SOP432" s="93"/>
      <c r="SOQ432" s="93"/>
      <c r="SOR432" s="93"/>
      <c r="SOS432" s="93"/>
      <c r="SOT432" s="93"/>
      <c r="SOU432" s="93"/>
      <c r="SOV432" s="93"/>
      <c r="SOW432" s="93"/>
      <c r="SOX432" s="93"/>
      <c r="SOY432" s="93"/>
      <c r="SOZ432" s="93"/>
      <c r="SPA432" s="93"/>
      <c r="SPB432" s="93"/>
      <c r="SPC432" s="93"/>
      <c r="SPD432" s="93"/>
      <c r="SPE432" s="93"/>
      <c r="SPF432" s="93"/>
      <c r="SPG432" s="93"/>
      <c r="SPH432" s="93"/>
      <c r="SPI432" s="93"/>
      <c r="SPJ432" s="93"/>
      <c r="SPK432" s="93"/>
      <c r="SPL432" s="93"/>
      <c r="SPM432" s="93"/>
      <c r="SPN432" s="93"/>
      <c r="SPO432" s="93"/>
      <c r="SPP432" s="93"/>
      <c r="SPQ432" s="93"/>
      <c r="SPR432" s="93"/>
      <c r="SPS432" s="93"/>
      <c r="SPT432" s="93"/>
      <c r="SPU432" s="93"/>
      <c r="SPV432" s="93"/>
      <c r="SPW432" s="93"/>
      <c r="SPX432" s="93"/>
      <c r="SPY432" s="93"/>
      <c r="SPZ432" s="93"/>
      <c r="SQA432" s="93"/>
      <c r="SQB432" s="93"/>
      <c r="SQC432" s="93"/>
      <c r="SQD432" s="93"/>
      <c r="SQE432" s="93"/>
      <c r="SQF432" s="93"/>
      <c r="SQG432" s="93"/>
      <c r="SQH432" s="93"/>
      <c r="SQI432" s="93"/>
      <c r="SQJ432" s="93"/>
      <c r="SQK432" s="93"/>
      <c r="SQL432" s="93"/>
      <c r="SQM432" s="93"/>
      <c r="SQN432" s="93"/>
      <c r="SQO432" s="93"/>
      <c r="SQP432" s="93"/>
      <c r="SQQ432" s="93"/>
      <c r="SQR432" s="93"/>
      <c r="SQS432" s="93"/>
      <c r="SQT432" s="93"/>
      <c r="SQU432" s="93"/>
      <c r="SQV432" s="93"/>
      <c r="SQW432" s="93"/>
      <c r="SQX432" s="93"/>
      <c r="SQY432" s="93"/>
      <c r="SQZ432" s="93"/>
      <c r="SRA432" s="93"/>
      <c r="SRB432" s="93"/>
      <c r="SRC432" s="93"/>
      <c r="SRD432" s="93"/>
      <c r="SRE432" s="93"/>
      <c r="SRF432" s="93"/>
      <c r="SRG432" s="93"/>
      <c r="SRH432" s="93"/>
      <c r="SRI432" s="93"/>
      <c r="SRJ432" s="93"/>
      <c r="SRK432" s="93"/>
      <c r="SRL432" s="93"/>
      <c r="SRM432" s="93"/>
      <c r="SRN432" s="93"/>
      <c r="SRO432" s="93"/>
      <c r="SRP432" s="93"/>
      <c r="SRQ432" s="93"/>
      <c r="SRR432" s="93"/>
      <c r="SRS432" s="93"/>
      <c r="SRT432" s="93"/>
      <c r="SRU432" s="93"/>
      <c r="SRV432" s="93"/>
      <c r="SRW432" s="93"/>
      <c r="SRX432" s="93"/>
      <c r="SRY432" s="93"/>
      <c r="SRZ432" s="93"/>
      <c r="SSA432" s="93"/>
      <c r="SSB432" s="93"/>
      <c r="SSC432" s="93"/>
      <c r="SSD432" s="93"/>
      <c r="SSE432" s="93"/>
      <c r="SSF432" s="93"/>
      <c r="SSG432" s="93"/>
      <c r="SSH432" s="93"/>
      <c r="SSI432" s="93"/>
      <c r="SSJ432" s="93"/>
      <c r="SSK432" s="93"/>
      <c r="SSL432" s="93"/>
      <c r="SSM432" s="93"/>
      <c r="SSN432" s="93"/>
      <c r="SSO432" s="93"/>
      <c r="SSP432" s="93"/>
      <c r="SSQ432" s="93"/>
      <c r="SSR432" s="93"/>
      <c r="SSS432" s="93"/>
      <c r="SST432" s="93"/>
      <c r="SSU432" s="93"/>
      <c r="SSV432" s="93"/>
      <c r="SSW432" s="93"/>
      <c r="SSX432" s="93"/>
      <c r="SSY432" s="93"/>
      <c r="SSZ432" s="93"/>
      <c r="STA432" s="93"/>
      <c r="STB432" s="93"/>
      <c r="STC432" s="93"/>
      <c r="STD432" s="93"/>
      <c r="STE432" s="93"/>
      <c r="STF432" s="93"/>
      <c r="STG432" s="93"/>
      <c r="STH432" s="93"/>
      <c r="STI432" s="93"/>
      <c r="STJ432" s="93"/>
      <c r="STK432" s="93"/>
      <c r="STL432" s="93"/>
      <c r="STM432" s="93"/>
      <c r="STN432" s="93"/>
      <c r="STO432" s="93"/>
      <c r="STP432" s="93"/>
      <c r="STQ432" s="93"/>
      <c r="STR432" s="93"/>
      <c r="STS432" s="93"/>
      <c r="STT432" s="93"/>
      <c r="STU432" s="93"/>
      <c r="STV432" s="93"/>
      <c r="STW432" s="93"/>
      <c r="STX432" s="93"/>
      <c r="STY432" s="93"/>
      <c r="STZ432" s="93"/>
      <c r="SUA432" s="93"/>
      <c r="SUB432" s="93"/>
      <c r="SUC432" s="93"/>
      <c r="SUD432" s="93"/>
      <c r="SUE432" s="93"/>
      <c r="SUF432" s="93"/>
      <c r="SUG432" s="93"/>
      <c r="SUH432" s="93"/>
      <c r="SUI432" s="93"/>
      <c r="SUJ432" s="93"/>
      <c r="SUK432" s="93"/>
      <c r="SUL432" s="93"/>
      <c r="SUM432" s="93"/>
      <c r="SUN432" s="93"/>
      <c r="SUO432" s="93"/>
      <c r="SUP432" s="93"/>
      <c r="SUQ432" s="93"/>
      <c r="SUR432" s="93"/>
      <c r="SUS432" s="93"/>
      <c r="SUT432" s="93"/>
      <c r="SUU432" s="93"/>
      <c r="SUV432" s="93"/>
      <c r="SUW432" s="93"/>
      <c r="SUX432" s="93"/>
      <c r="SUY432" s="93"/>
      <c r="SUZ432" s="93"/>
      <c r="SVA432" s="93"/>
      <c r="SVB432" s="93"/>
      <c r="SVC432" s="93"/>
      <c r="SVD432" s="93"/>
      <c r="SVE432" s="93"/>
      <c r="SVF432" s="93"/>
      <c r="SVG432" s="93"/>
      <c r="SVH432" s="93"/>
      <c r="SVI432" s="93"/>
      <c r="SVJ432" s="93"/>
      <c r="SVK432" s="93"/>
      <c r="SVL432" s="93"/>
      <c r="SVM432" s="93"/>
      <c r="SVN432" s="93"/>
      <c r="SVO432" s="93"/>
      <c r="SVP432" s="93"/>
      <c r="SVQ432" s="93"/>
      <c r="SVR432" s="93"/>
      <c r="SVS432" s="93"/>
      <c r="SVT432" s="93"/>
      <c r="SVU432" s="93"/>
      <c r="SVV432" s="93"/>
      <c r="SVW432" s="93"/>
      <c r="SVX432" s="93"/>
      <c r="SVY432" s="93"/>
      <c r="SVZ432" s="93"/>
      <c r="SWA432" s="93"/>
      <c r="SWB432" s="93"/>
      <c r="SWC432" s="93"/>
      <c r="SWD432" s="93"/>
      <c r="SWE432" s="93"/>
      <c r="SWF432" s="93"/>
      <c r="SWG432" s="93"/>
      <c r="SWH432" s="93"/>
      <c r="SWI432" s="93"/>
      <c r="SWJ432" s="93"/>
      <c r="SWK432" s="93"/>
      <c r="SWL432" s="93"/>
      <c r="SWM432" s="93"/>
      <c r="SWN432" s="93"/>
      <c r="SWO432" s="93"/>
      <c r="SWP432" s="93"/>
      <c r="SWQ432" s="93"/>
      <c r="SWR432" s="93"/>
      <c r="SWS432" s="93"/>
      <c r="SWT432" s="93"/>
      <c r="SWU432" s="93"/>
      <c r="SWV432" s="93"/>
      <c r="SWW432" s="93"/>
      <c r="SWX432" s="93"/>
      <c r="SWY432" s="93"/>
      <c r="SWZ432" s="93"/>
      <c r="SXA432" s="93"/>
      <c r="SXB432" s="93"/>
      <c r="SXC432" s="93"/>
      <c r="SXD432" s="93"/>
      <c r="SXE432" s="93"/>
      <c r="SXF432" s="93"/>
      <c r="SXG432" s="93"/>
      <c r="SXH432" s="93"/>
      <c r="SXI432" s="93"/>
      <c r="SXJ432" s="93"/>
      <c r="SXK432" s="93"/>
      <c r="SXL432" s="93"/>
      <c r="SXM432" s="93"/>
      <c r="SXN432" s="93"/>
      <c r="SXO432" s="93"/>
      <c r="SXP432" s="93"/>
      <c r="SXQ432" s="93"/>
      <c r="SXR432" s="93"/>
      <c r="SXS432" s="93"/>
      <c r="SXT432" s="93"/>
      <c r="SXU432" s="93"/>
      <c r="SXV432" s="93"/>
      <c r="SXW432" s="93"/>
      <c r="SXX432" s="93"/>
      <c r="SXY432" s="93"/>
      <c r="SXZ432" s="93"/>
      <c r="SYA432" s="93"/>
      <c r="SYB432" s="93"/>
      <c r="SYC432" s="93"/>
      <c r="SYD432" s="93"/>
      <c r="SYE432" s="93"/>
      <c r="SYF432" s="93"/>
      <c r="SYG432" s="93"/>
      <c r="SYH432" s="93"/>
      <c r="SYI432" s="93"/>
      <c r="SYJ432" s="93"/>
      <c r="SYK432" s="93"/>
      <c r="SYL432" s="93"/>
      <c r="SYM432" s="93"/>
      <c r="SYN432" s="93"/>
      <c r="SYO432" s="93"/>
      <c r="SYP432" s="93"/>
      <c r="SYQ432" s="93"/>
      <c r="SYR432" s="93"/>
      <c r="SYS432" s="93"/>
      <c r="SYT432" s="93"/>
      <c r="SYU432" s="93"/>
      <c r="SYV432" s="93"/>
      <c r="SYW432" s="93"/>
      <c r="SYX432" s="93"/>
      <c r="SYY432" s="93"/>
      <c r="SYZ432" s="93"/>
      <c r="SZA432" s="93"/>
      <c r="SZB432" s="93"/>
      <c r="SZC432" s="93"/>
      <c r="SZD432" s="93"/>
      <c r="SZE432" s="93"/>
      <c r="SZF432" s="93"/>
      <c r="SZG432" s="93"/>
      <c r="SZH432" s="93"/>
      <c r="SZI432" s="93"/>
      <c r="SZJ432" s="93"/>
      <c r="SZK432" s="93"/>
      <c r="SZL432" s="93"/>
      <c r="SZM432" s="93"/>
      <c r="SZN432" s="93"/>
      <c r="SZO432" s="93"/>
      <c r="SZP432" s="93"/>
      <c r="SZQ432" s="93"/>
      <c r="SZR432" s="93"/>
      <c r="SZS432" s="93"/>
      <c r="SZT432" s="93"/>
      <c r="SZU432" s="93"/>
      <c r="SZV432" s="93"/>
      <c r="SZW432" s="93"/>
      <c r="SZX432" s="93"/>
      <c r="SZY432" s="93"/>
      <c r="SZZ432" s="93"/>
      <c r="TAA432" s="93"/>
      <c r="TAB432" s="93"/>
      <c r="TAC432" s="93"/>
      <c r="TAD432" s="93"/>
      <c r="TAE432" s="93"/>
      <c r="TAF432" s="93"/>
      <c r="TAG432" s="93"/>
      <c r="TAH432" s="93"/>
      <c r="TAI432" s="93"/>
      <c r="TAJ432" s="93"/>
      <c r="TAK432" s="93"/>
      <c r="TAL432" s="93"/>
      <c r="TAM432" s="93"/>
      <c r="TAN432" s="93"/>
      <c r="TAO432" s="93"/>
      <c r="TAP432" s="93"/>
      <c r="TAQ432" s="93"/>
      <c r="TAR432" s="93"/>
      <c r="TAS432" s="93"/>
      <c r="TAT432" s="93"/>
      <c r="TAU432" s="93"/>
      <c r="TAV432" s="93"/>
      <c r="TAW432" s="93"/>
      <c r="TAX432" s="93"/>
      <c r="TAY432" s="93"/>
      <c r="TAZ432" s="93"/>
      <c r="TBA432" s="93"/>
      <c r="TBB432" s="93"/>
      <c r="TBC432" s="93"/>
      <c r="TBD432" s="93"/>
      <c r="TBE432" s="93"/>
      <c r="TBF432" s="93"/>
      <c r="TBG432" s="93"/>
      <c r="TBH432" s="93"/>
      <c r="TBI432" s="93"/>
      <c r="TBJ432" s="93"/>
      <c r="TBK432" s="93"/>
      <c r="TBL432" s="93"/>
      <c r="TBM432" s="93"/>
      <c r="TBN432" s="93"/>
      <c r="TBO432" s="93"/>
      <c r="TBP432" s="93"/>
      <c r="TBQ432" s="93"/>
      <c r="TBR432" s="93"/>
      <c r="TBS432" s="93"/>
      <c r="TBT432" s="93"/>
      <c r="TBU432" s="93"/>
      <c r="TBV432" s="93"/>
      <c r="TBW432" s="93"/>
      <c r="TBX432" s="93"/>
      <c r="TBY432" s="93"/>
      <c r="TBZ432" s="93"/>
      <c r="TCA432" s="93"/>
      <c r="TCB432" s="93"/>
      <c r="TCC432" s="93"/>
      <c r="TCD432" s="93"/>
      <c r="TCE432" s="93"/>
      <c r="TCF432" s="93"/>
      <c r="TCG432" s="93"/>
      <c r="TCH432" s="93"/>
      <c r="TCI432" s="93"/>
      <c r="TCJ432" s="93"/>
      <c r="TCK432" s="93"/>
      <c r="TCL432" s="93"/>
      <c r="TCM432" s="93"/>
      <c r="TCN432" s="93"/>
      <c r="TCO432" s="93"/>
      <c r="TCP432" s="93"/>
      <c r="TCQ432" s="93"/>
      <c r="TCR432" s="93"/>
      <c r="TCS432" s="93"/>
      <c r="TCT432" s="93"/>
      <c r="TCU432" s="93"/>
      <c r="TCV432" s="93"/>
      <c r="TCW432" s="93"/>
      <c r="TCX432" s="93"/>
      <c r="TCY432" s="93"/>
      <c r="TCZ432" s="93"/>
      <c r="TDA432" s="93"/>
      <c r="TDB432" s="93"/>
      <c r="TDC432" s="93"/>
      <c r="TDD432" s="93"/>
      <c r="TDE432" s="93"/>
      <c r="TDF432" s="93"/>
      <c r="TDG432" s="93"/>
      <c r="TDH432" s="93"/>
      <c r="TDI432" s="93"/>
      <c r="TDJ432" s="93"/>
      <c r="TDK432" s="93"/>
      <c r="TDL432" s="93"/>
      <c r="TDM432" s="93"/>
      <c r="TDN432" s="93"/>
      <c r="TDO432" s="93"/>
      <c r="TDP432" s="93"/>
      <c r="TDQ432" s="93"/>
      <c r="TDR432" s="93"/>
      <c r="TDS432" s="93"/>
      <c r="TDT432" s="93"/>
      <c r="TDU432" s="93"/>
      <c r="TDV432" s="93"/>
      <c r="TDW432" s="93"/>
      <c r="TDX432" s="93"/>
      <c r="TDY432" s="93"/>
      <c r="TDZ432" s="93"/>
      <c r="TEA432" s="93"/>
      <c r="TEB432" s="93"/>
      <c r="TEC432" s="93"/>
      <c r="TED432" s="93"/>
      <c r="TEE432" s="93"/>
      <c r="TEF432" s="93"/>
      <c r="TEG432" s="93"/>
      <c r="TEH432" s="93"/>
      <c r="TEI432" s="93"/>
      <c r="TEJ432" s="93"/>
      <c r="TEK432" s="93"/>
      <c r="TEL432" s="93"/>
      <c r="TEM432" s="93"/>
      <c r="TEN432" s="93"/>
      <c r="TEO432" s="93"/>
      <c r="TEP432" s="93"/>
      <c r="TEQ432" s="93"/>
      <c r="TER432" s="93"/>
      <c r="TES432" s="93"/>
      <c r="TET432" s="93"/>
      <c r="TEU432" s="93"/>
      <c r="TEV432" s="93"/>
      <c r="TEW432" s="93"/>
      <c r="TEX432" s="93"/>
      <c r="TEY432" s="93"/>
      <c r="TEZ432" s="93"/>
      <c r="TFA432" s="93"/>
      <c r="TFB432" s="93"/>
      <c r="TFC432" s="93"/>
      <c r="TFD432" s="93"/>
      <c r="TFE432" s="93"/>
      <c r="TFF432" s="93"/>
      <c r="TFG432" s="93"/>
      <c r="TFH432" s="93"/>
      <c r="TFI432" s="93"/>
      <c r="TFJ432" s="93"/>
      <c r="TFK432" s="93"/>
      <c r="TFL432" s="93"/>
      <c r="TFM432" s="93"/>
      <c r="TFN432" s="93"/>
      <c r="TFO432" s="93"/>
      <c r="TFP432" s="93"/>
      <c r="TFQ432" s="93"/>
      <c r="TFR432" s="93"/>
      <c r="TFS432" s="93"/>
      <c r="TFT432" s="93"/>
      <c r="TFU432" s="93"/>
      <c r="TFV432" s="93"/>
      <c r="TFW432" s="93"/>
      <c r="TFX432" s="93"/>
      <c r="TFY432" s="93"/>
      <c r="TFZ432" s="93"/>
      <c r="TGA432" s="93"/>
      <c r="TGB432" s="93"/>
      <c r="TGC432" s="93"/>
      <c r="TGD432" s="93"/>
      <c r="TGE432" s="93"/>
      <c r="TGF432" s="93"/>
      <c r="TGG432" s="93"/>
      <c r="TGH432" s="93"/>
      <c r="TGI432" s="93"/>
      <c r="TGJ432" s="93"/>
      <c r="TGK432" s="93"/>
      <c r="TGL432" s="93"/>
      <c r="TGM432" s="93"/>
      <c r="TGN432" s="93"/>
      <c r="TGO432" s="93"/>
      <c r="TGP432" s="93"/>
      <c r="TGQ432" s="93"/>
      <c r="TGR432" s="93"/>
      <c r="TGS432" s="93"/>
      <c r="TGT432" s="93"/>
      <c r="TGU432" s="93"/>
      <c r="TGV432" s="93"/>
      <c r="TGW432" s="93"/>
      <c r="TGX432" s="93"/>
      <c r="TGY432" s="93"/>
      <c r="TGZ432" s="93"/>
      <c r="THA432" s="93"/>
      <c r="THB432" s="93"/>
      <c r="THC432" s="93"/>
      <c r="THD432" s="93"/>
      <c r="THE432" s="93"/>
      <c r="THF432" s="93"/>
      <c r="THG432" s="93"/>
      <c r="THH432" s="93"/>
      <c r="THI432" s="93"/>
      <c r="THJ432" s="93"/>
      <c r="THK432" s="93"/>
      <c r="THL432" s="93"/>
      <c r="THM432" s="93"/>
      <c r="THN432" s="93"/>
      <c r="THO432" s="93"/>
      <c r="THP432" s="93"/>
      <c r="THQ432" s="93"/>
      <c r="THR432" s="93"/>
      <c r="THS432" s="93"/>
      <c r="THT432" s="93"/>
      <c r="THU432" s="93"/>
      <c r="THV432" s="93"/>
      <c r="THW432" s="93"/>
      <c r="THX432" s="93"/>
      <c r="THY432" s="93"/>
      <c r="THZ432" s="93"/>
      <c r="TIA432" s="93"/>
      <c r="TIB432" s="93"/>
      <c r="TIC432" s="93"/>
      <c r="TID432" s="93"/>
      <c r="TIE432" s="93"/>
      <c r="TIF432" s="93"/>
      <c r="TIG432" s="93"/>
      <c r="TIH432" s="93"/>
      <c r="TII432" s="93"/>
      <c r="TIJ432" s="93"/>
      <c r="TIK432" s="93"/>
      <c r="TIL432" s="93"/>
      <c r="TIM432" s="93"/>
      <c r="TIN432" s="93"/>
      <c r="TIO432" s="93"/>
      <c r="TIP432" s="93"/>
      <c r="TIQ432" s="93"/>
      <c r="TIR432" s="93"/>
      <c r="TIS432" s="93"/>
      <c r="TIT432" s="93"/>
      <c r="TIU432" s="93"/>
      <c r="TIV432" s="93"/>
      <c r="TIW432" s="93"/>
      <c r="TIX432" s="93"/>
      <c r="TIY432" s="93"/>
      <c r="TIZ432" s="93"/>
      <c r="TJA432" s="93"/>
      <c r="TJB432" s="93"/>
      <c r="TJC432" s="93"/>
      <c r="TJD432" s="93"/>
      <c r="TJE432" s="93"/>
      <c r="TJF432" s="93"/>
      <c r="TJG432" s="93"/>
      <c r="TJH432" s="93"/>
      <c r="TJI432" s="93"/>
      <c r="TJJ432" s="93"/>
      <c r="TJK432" s="93"/>
      <c r="TJL432" s="93"/>
      <c r="TJM432" s="93"/>
      <c r="TJN432" s="93"/>
      <c r="TJO432" s="93"/>
      <c r="TJP432" s="93"/>
      <c r="TJQ432" s="93"/>
      <c r="TJR432" s="93"/>
      <c r="TJS432" s="93"/>
      <c r="TJT432" s="93"/>
      <c r="TJU432" s="93"/>
      <c r="TJV432" s="93"/>
      <c r="TJW432" s="93"/>
      <c r="TJX432" s="93"/>
      <c r="TJY432" s="93"/>
      <c r="TJZ432" s="93"/>
      <c r="TKA432" s="93"/>
      <c r="TKB432" s="93"/>
      <c r="TKC432" s="93"/>
      <c r="TKD432" s="93"/>
      <c r="TKE432" s="93"/>
      <c r="TKF432" s="93"/>
      <c r="TKG432" s="93"/>
      <c r="TKH432" s="93"/>
      <c r="TKI432" s="93"/>
      <c r="TKJ432" s="93"/>
      <c r="TKK432" s="93"/>
      <c r="TKL432" s="93"/>
      <c r="TKM432" s="93"/>
      <c r="TKN432" s="93"/>
      <c r="TKO432" s="93"/>
      <c r="TKP432" s="93"/>
      <c r="TKQ432" s="93"/>
      <c r="TKR432" s="93"/>
      <c r="TKS432" s="93"/>
      <c r="TKT432" s="93"/>
      <c r="TKU432" s="93"/>
      <c r="TKV432" s="93"/>
      <c r="TKW432" s="93"/>
      <c r="TKX432" s="93"/>
      <c r="TKY432" s="93"/>
      <c r="TKZ432" s="93"/>
      <c r="TLA432" s="93"/>
      <c r="TLB432" s="93"/>
      <c r="TLC432" s="93"/>
      <c r="TLD432" s="93"/>
      <c r="TLE432" s="93"/>
      <c r="TLF432" s="93"/>
      <c r="TLG432" s="93"/>
      <c r="TLH432" s="93"/>
      <c r="TLI432" s="93"/>
      <c r="TLJ432" s="93"/>
      <c r="TLK432" s="93"/>
      <c r="TLL432" s="93"/>
      <c r="TLM432" s="93"/>
      <c r="TLN432" s="93"/>
      <c r="TLO432" s="93"/>
      <c r="TLP432" s="93"/>
      <c r="TLQ432" s="93"/>
      <c r="TLR432" s="93"/>
      <c r="TLS432" s="93"/>
      <c r="TLT432" s="93"/>
      <c r="TLU432" s="93"/>
      <c r="TLV432" s="93"/>
      <c r="TLW432" s="93"/>
      <c r="TLX432" s="93"/>
      <c r="TLY432" s="93"/>
      <c r="TLZ432" s="93"/>
      <c r="TMA432" s="93"/>
      <c r="TMB432" s="93"/>
      <c r="TMC432" s="93"/>
      <c r="TMD432" s="93"/>
      <c r="TME432" s="93"/>
      <c r="TMF432" s="93"/>
      <c r="TMG432" s="93"/>
      <c r="TMH432" s="93"/>
      <c r="TMI432" s="93"/>
      <c r="TMJ432" s="93"/>
      <c r="TMK432" s="93"/>
      <c r="TML432" s="93"/>
      <c r="TMM432" s="93"/>
      <c r="TMN432" s="93"/>
      <c r="TMO432" s="93"/>
      <c r="TMP432" s="93"/>
      <c r="TMQ432" s="93"/>
      <c r="TMR432" s="93"/>
      <c r="TMS432" s="93"/>
      <c r="TMT432" s="93"/>
      <c r="TMU432" s="93"/>
      <c r="TMV432" s="93"/>
      <c r="TMW432" s="93"/>
      <c r="TMX432" s="93"/>
      <c r="TMY432" s="93"/>
      <c r="TMZ432" s="93"/>
      <c r="TNA432" s="93"/>
      <c r="TNB432" s="93"/>
      <c r="TNC432" s="93"/>
      <c r="TND432" s="93"/>
      <c r="TNE432" s="93"/>
      <c r="TNF432" s="93"/>
      <c r="TNG432" s="93"/>
      <c r="TNH432" s="93"/>
      <c r="TNI432" s="93"/>
      <c r="TNJ432" s="93"/>
      <c r="TNK432" s="93"/>
      <c r="TNL432" s="93"/>
      <c r="TNM432" s="93"/>
      <c r="TNN432" s="93"/>
      <c r="TNO432" s="93"/>
      <c r="TNP432" s="93"/>
      <c r="TNQ432" s="93"/>
      <c r="TNR432" s="93"/>
      <c r="TNS432" s="93"/>
      <c r="TNT432" s="93"/>
      <c r="TNU432" s="93"/>
      <c r="TNV432" s="93"/>
      <c r="TNW432" s="93"/>
      <c r="TNX432" s="93"/>
      <c r="TNY432" s="93"/>
      <c r="TNZ432" s="93"/>
      <c r="TOA432" s="93"/>
      <c r="TOB432" s="93"/>
      <c r="TOC432" s="93"/>
      <c r="TOD432" s="93"/>
      <c r="TOE432" s="93"/>
      <c r="TOF432" s="93"/>
      <c r="TOG432" s="93"/>
      <c r="TOH432" s="93"/>
      <c r="TOI432" s="93"/>
      <c r="TOJ432" s="93"/>
      <c r="TOK432" s="93"/>
      <c r="TOL432" s="93"/>
      <c r="TOM432" s="93"/>
      <c r="TON432" s="93"/>
      <c r="TOO432" s="93"/>
      <c r="TOP432" s="93"/>
      <c r="TOQ432" s="93"/>
      <c r="TOR432" s="93"/>
      <c r="TOS432" s="93"/>
      <c r="TOT432" s="93"/>
      <c r="TOU432" s="93"/>
      <c r="TOV432" s="93"/>
      <c r="TOW432" s="93"/>
      <c r="TOX432" s="93"/>
      <c r="TOY432" s="93"/>
      <c r="TOZ432" s="93"/>
      <c r="TPA432" s="93"/>
      <c r="TPB432" s="93"/>
      <c r="TPC432" s="93"/>
      <c r="TPD432" s="93"/>
      <c r="TPE432" s="93"/>
      <c r="TPF432" s="93"/>
      <c r="TPG432" s="93"/>
      <c r="TPH432" s="93"/>
      <c r="TPI432" s="93"/>
      <c r="TPJ432" s="93"/>
      <c r="TPK432" s="93"/>
      <c r="TPL432" s="93"/>
      <c r="TPM432" s="93"/>
      <c r="TPN432" s="93"/>
      <c r="TPO432" s="93"/>
      <c r="TPP432" s="93"/>
      <c r="TPQ432" s="93"/>
      <c r="TPR432" s="93"/>
      <c r="TPS432" s="93"/>
      <c r="TPT432" s="93"/>
      <c r="TPU432" s="93"/>
      <c r="TPV432" s="93"/>
      <c r="TPW432" s="93"/>
      <c r="TPX432" s="93"/>
      <c r="TPY432" s="93"/>
      <c r="TPZ432" s="93"/>
      <c r="TQA432" s="93"/>
      <c r="TQB432" s="93"/>
      <c r="TQC432" s="93"/>
      <c r="TQD432" s="93"/>
      <c r="TQE432" s="93"/>
      <c r="TQF432" s="93"/>
      <c r="TQG432" s="93"/>
      <c r="TQH432" s="93"/>
      <c r="TQI432" s="93"/>
      <c r="TQJ432" s="93"/>
      <c r="TQK432" s="93"/>
      <c r="TQL432" s="93"/>
      <c r="TQM432" s="93"/>
      <c r="TQN432" s="93"/>
      <c r="TQO432" s="93"/>
      <c r="TQP432" s="93"/>
      <c r="TQQ432" s="93"/>
      <c r="TQR432" s="93"/>
      <c r="TQS432" s="93"/>
      <c r="TQT432" s="93"/>
      <c r="TQU432" s="93"/>
      <c r="TQV432" s="93"/>
      <c r="TQW432" s="93"/>
      <c r="TQX432" s="93"/>
      <c r="TQY432" s="93"/>
      <c r="TQZ432" s="93"/>
      <c r="TRA432" s="93"/>
      <c r="TRB432" s="93"/>
      <c r="TRC432" s="93"/>
      <c r="TRD432" s="93"/>
      <c r="TRE432" s="93"/>
      <c r="TRF432" s="93"/>
      <c r="TRG432" s="93"/>
      <c r="TRH432" s="93"/>
      <c r="TRI432" s="93"/>
      <c r="TRJ432" s="93"/>
      <c r="TRK432" s="93"/>
      <c r="TRL432" s="93"/>
      <c r="TRM432" s="93"/>
      <c r="TRN432" s="93"/>
      <c r="TRO432" s="93"/>
      <c r="TRP432" s="93"/>
      <c r="TRQ432" s="93"/>
      <c r="TRR432" s="93"/>
      <c r="TRS432" s="93"/>
      <c r="TRT432" s="93"/>
      <c r="TRU432" s="93"/>
      <c r="TRV432" s="93"/>
      <c r="TRW432" s="93"/>
      <c r="TRX432" s="93"/>
      <c r="TRY432" s="93"/>
      <c r="TRZ432" s="93"/>
      <c r="TSA432" s="93"/>
      <c r="TSB432" s="93"/>
      <c r="TSC432" s="93"/>
      <c r="TSD432" s="93"/>
      <c r="TSE432" s="93"/>
      <c r="TSF432" s="93"/>
      <c r="TSG432" s="93"/>
      <c r="TSH432" s="93"/>
      <c r="TSI432" s="93"/>
      <c r="TSJ432" s="93"/>
      <c r="TSK432" s="93"/>
      <c r="TSL432" s="93"/>
      <c r="TSM432" s="93"/>
      <c r="TSN432" s="93"/>
      <c r="TSO432" s="93"/>
      <c r="TSP432" s="93"/>
      <c r="TSQ432" s="93"/>
      <c r="TSR432" s="93"/>
      <c r="TSS432" s="93"/>
      <c r="TST432" s="93"/>
      <c r="TSU432" s="93"/>
      <c r="TSV432" s="93"/>
      <c r="TSW432" s="93"/>
      <c r="TSX432" s="93"/>
      <c r="TSY432" s="93"/>
      <c r="TSZ432" s="93"/>
      <c r="TTA432" s="93"/>
      <c r="TTB432" s="93"/>
      <c r="TTC432" s="93"/>
      <c r="TTD432" s="93"/>
      <c r="TTE432" s="93"/>
      <c r="TTF432" s="93"/>
      <c r="TTG432" s="93"/>
      <c r="TTH432" s="93"/>
      <c r="TTI432" s="93"/>
      <c r="TTJ432" s="93"/>
      <c r="TTK432" s="93"/>
      <c r="TTL432" s="93"/>
      <c r="TTM432" s="93"/>
      <c r="TTN432" s="93"/>
      <c r="TTO432" s="93"/>
      <c r="TTP432" s="93"/>
      <c r="TTQ432" s="93"/>
      <c r="TTR432" s="93"/>
      <c r="TTS432" s="93"/>
      <c r="TTT432" s="93"/>
      <c r="TTU432" s="93"/>
      <c r="TTV432" s="93"/>
      <c r="TTW432" s="93"/>
      <c r="TTX432" s="93"/>
      <c r="TTY432" s="93"/>
      <c r="TTZ432" s="93"/>
      <c r="TUA432" s="93"/>
      <c r="TUB432" s="93"/>
      <c r="TUC432" s="93"/>
      <c r="TUD432" s="93"/>
      <c r="TUE432" s="93"/>
      <c r="TUF432" s="93"/>
      <c r="TUG432" s="93"/>
      <c r="TUH432" s="93"/>
      <c r="TUI432" s="93"/>
      <c r="TUJ432" s="93"/>
      <c r="TUK432" s="93"/>
      <c r="TUL432" s="93"/>
      <c r="TUM432" s="93"/>
      <c r="TUN432" s="93"/>
      <c r="TUO432" s="93"/>
      <c r="TUP432" s="93"/>
      <c r="TUQ432" s="93"/>
      <c r="TUR432" s="93"/>
      <c r="TUS432" s="93"/>
      <c r="TUT432" s="93"/>
      <c r="TUU432" s="93"/>
      <c r="TUV432" s="93"/>
      <c r="TUW432" s="93"/>
      <c r="TUX432" s="93"/>
      <c r="TUY432" s="93"/>
      <c r="TUZ432" s="93"/>
      <c r="TVA432" s="93"/>
      <c r="TVB432" s="93"/>
      <c r="TVC432" s="93"/>
      <c r="TVD432" s="93"/>
      <c r="TVE432" s="93"/>
      <c r="TVF432" s="93"/>
      <c r="TVG432" s="93"/>
      <c r="TVH432" s="93"/>
      <c r="TVI432" s="93"/>
      <c r="TVJ432" s="93"/>
      <c r="TVK432" s="93"/>
      <c r="TVL432" s="93"/>
      <c r="TVM432" s="93"/>
      <c r="TVN432" s="93"/>
      <c r="TVO432" s="93"/>
      <c r="TVP432" s="93"/>
      <c r="TVQ432" s="93"/>
      <c r="TVR432" s="93"/>
      <c r="TVS432" s="93"/>
      <c r="TVT432" s="93"/>
      <c r="TVU432" s="93"/>
      <c r="TVV432" s="93"/>
      <c r="TVW432" s="93"/>
      <c r="TVX432" s="93"/>
      <c r="TVY432" s="93"/>
      <c r="TVZ432" s="93"/>
      <c r="TWA432" s="93"/>
      <c r="TWB432" s="93"/>
      <c r="TWC432" s="93"/>
      <c r="TWD432" s="93"/>
      <c r="TWE432" s="93"/>
      <c r="TWF432" s="93"/>
      <c r="TWG432" s="93"/>
      <c r="TWH432" s="93"/>
      <c r="TWI432" s="93"/>
      <c r="TWJ432" s="93"/>
      <c r="TWK432" s="93"/>
      <c r="TWL432" s="93"/>
      <c r="TWM432" s="93"/>
      <c r="TWN432" s="93"/>
      <c r="TWO432" s="93"/>
      <c r="TWP432" s="93"/>
      <c r="TWQ432" s="93"/>
      <c r="TWR432" s="93"/>
      <c r="TWS432" s="93"/>
      <c r="TWT432" s="93"/>
      <c r="TWU432" s="93"/>
      <c r="TWV432" s="93"/>
      <c r="TWW432" s="93"/>
      <c r="TWX432" s="93"/>
      <c r="TWY432" s="93"/>
      <c r="TWZ432" s="93"/>
      <c r="TXA432" s="93"/>
      <c r="TXB432" s="93"/>
      <c r="TXC432" s="93"/>
      <c r="TXD432" s="93"/>
      <c r="TXE432" s="93"/>
      <c r="TXF432" s="93"/>
      <c r="TXG432" s="93"/>
      <c r="TXH432" s="93"/>
      <c r="TXI432" s="93"/>
      <c r="TXJ432" s="93"/>
      <c r="TXK432" s="93"/>
      <c r="TXL432" s="93"/>
      <c r="TXM432" s="93"/>
      <c r="TXN432" s="93"/>
      <c r="TXO432" s="93"/>
      <c r="TXP432" s="93"/>
      <c r="TXQ432" s="93"/>
      <c r="TXR432" s="93"/>
      <c r="TXS432" s="93"/>
      <c r="TXT432" s="93"/>
      <c r="TXU432" s="93"/>
      <c r="TXV432" s="93"/>
      <c r="TXW432" s="93"/>
      <c r="TXX432" s="93"/>
      <c r="TXY432" s="93"/>
      <c r="TXZ432" s="93"/>
      <c r="TYA432" s="93"/>
      <c r="TYB432" s="93"/>
      <c r="TYC432" s="93"/>
      <c r="TYD432" s="93"/>
      <c r="TYE432" s="93"/>
      <c r="TYF432" s="93"/>
      <c r="TYG432" s="93"/>
      <c r="TYH432" s="93"/>
      <c r="TYI432" s="93"/>
      <c r="TYJ432" s="93"/>
      <c r="TYK432" s="93"/>
      <c r="TYL432" s="93"/>
      <c r="TYM432" s="93"/>
      <c r="TYN432" s="93"/>
      <c r="TYO432" s="93"/>
      <c r="TYP432" s="93"/>
      <c r="TYQ432" s="93"/>
      <c r="TYR432" s="93"/>
      <c r="TYS432" s="93"/>
      <c r="TYT432" s="93"/>
      <c r="TYU432" s="93"/>
      <c r="TYV432" s="93"/>
      <c r="TYW432" s="93"/>
      <c r="TYX432" s="93"/>
      <c r="TYY432" s="93"/>
      <c r="TYZ432" s="93"/>
      <c r="TZA432" s="93"/>
      <c r="TZB432" s="93"/>
      <c r="TZC432" s="93"/>
      <c r="TZD432" s="93"/>
      <c r="TZE432" s="93"/>
      <c r="TZF432" s="93"/>
      <c r="TZG432" s="93"/>
      <c r="TZH432" s="93"/>
      <c r="TZI432" s="93"/>
      <c r="TZJ432" s="93"/>
      <c r="TZK432" s="93"/>
      <c r="TZL432" s="93"/>
      <c r="TZM432" s="93"/>
      <c r="TZN432" s="93"/>
      <c r="TZO432" s="93"/>
      <c r="TZP432" s="93"/>
      <c r="TZQ432" s="93"/>
      <c r="TZR432" s="93"/>
      <c r="TZS432" s="93"/>
      <c r="TZT432" s="93"/>
      <c r="TZU432" s="93"/>
      <c r="TZV432" s="93"/>
      <c r="TZW432" s="93"/>
      <c r="TZX432" s="93"/>
      <c r="TZY432" s="93"/>
      <c r="TZZ432" s="93"/>
      <c r="UAA432" s="93"/>
      <c r="UAB432" s="93"/>
      <c r="UAC432" s="93"/>
      <c r="UAD432" s="93"/>
      <c r="UAE432" s="93"/>
      <c r="UAF432" s="93"/>
      <c r="UAG432" s="93"/>
      <c r="UAH432" s="93"/>
      <c r="UAI432" s="93"/>
      <c r="UAJ432" s="93"/>
      <c r="UAK432" s="93"/>
      <c r="UAL432" s="93"/>
      <c r="UAM432" s="93"/>
      <c r="UAN432" s="93"/>
      <c r="UAO432" s="93"/>
      <c r="UAP432" s="93"/>
      <c r="UAQ432" s="93"/>
      <c r="UAR432" s="93"/>
      <c r="UAS432" s="93"/>
      <c r="UAT432" s="93"/>
      <c r="UAU432" s="93"/>
      <c r="UAV432" s="93"/>
      <c r="UAW432" s="93"/>
      <c r="UAX432" s="93"/>
      <c r="UAY432" s="93"/>
      <c r="UAZ432" s="93"/>
      <c r="UBA432" s="93"/>
      <c r="UBB432" s="93"/>
      <c r="UBC432" s="93"/>
      <c r="UBD432" s="93"/>
      <c r="UBE432" s="93"/>
      <c r="UBF432" s="93"/>
      <c r="UBG432" s="93"/>
      <c r="UBH432" s="93"/>
      <c r="UBI432" s="93"/>
      <c r="UBJ432" s="93"/>
      <c r="UBK432" s="93"/>
      <c r="UBL432" s="93"/>
      <c r="UBM432" s="93"/>
      <c r="UBN432" s="93"/>
      <c r="UBO432" s="93"/>
      <c r="UBP432" s="93"/>
      <c r="UBQ432" s="93"/>
      <c r="UBR432" s="93"/>
      <c r="UBS432" s="93"/>
      <c r="UBT432" s="93"/>
      <c r="UBU432" s="93"/>
      <c r="UBV432" s="93"/>
      <c r="UBW432" s="93"/>
      <c r="UBX432" s="93"/>
      <c r="UBY432" s="93"/>
      <c r="UBZ432" s="93"/>
      <c r="UCA432" s="93"/>
      <c r="UCB432" s="93"/>
      <c r="UCC432" s="93"/>
      <c r="UCD432" s="93"/>
      <c r="UCE432" s="93"/>
      <c r="UCF432" s="93"/>
      <c r="UCG432" s="93"/>
      <c r="UCH432" s="93"/>
      <c r="UCI432" s="93"/>
      <c r="UCJ432" s="93"/>
      <c r="UCK432" s="93"/>
      <c r="UCL432" s="93"/>
      <c r="UCM432" s="93"/>
      <c r="UCN432" s="93"/>
      <c r="UCO432" s="93"/>
      <c r="UCP432" s="93"/>
      <c r="UCQ432" s="93"/>
      <c r="UCR432" s="93"/>
      <c r="UCS432" s="93"/>
      <c r="UCT432" s="93"/>
      <c r="UCU432" s="93"/>
      <c r="UCV432" s="93"/>
      <c r="UCW432" s="93"/>
      <c r="UCX432" s="93"/>
      <c r="UCY432" s="93"/>
      <c r="UCZ432" s="93"/>
      <c r="UDA432" s="93"/>
      <c r="UDB432" s="93"/>
      <c r="UDC432" s="93"/>
      <c r="UDD432" s="93"/>
      <c r="UDE432" s="93"/>
      <c r="UDF432" s="93"/>
      <c r="UDG432" s="93"/>
      <c r="UDH432" s="93"/>
      <c r="UDI432" s="93"/>
      <c r="UDJ432" s="93"/>
      <c r="UDK432" s="93"/>
      <c r="UDL432" s="93"/>
      <c r="UDM432" s="93"/>
      <c r="UDN432" s="93"/>
      <c r="UDO432" s="93"/>
      <c r="UDP432" s="93"/>
      <c r="UDQ432" s="93"/>
      <c r="UDR432" s="93"/>
      <c r="UDS432" s="93"/>
      <c r="UDT432" s="93"/>
      <c r="UDU432" s="93"/>
      <c r="UDV432" s="93"/>
      <c r="UDW432" s="93"/>
      <c r="UDX432" s="93"/>
      <c r="UDY432" s="93"/>
      <c r="UDZ432" s="93"/>
      <c r="UEA432" s="93"/>
      <c r="UEB432" s="93"/>
      <c r="UEC432" s="93"/>
      <c r="UED432" s="93"/>
      <c r="UEE432" s="93"/>
      <c r="UEF432" s="93"/>
      <c r="UEG432" s="93"/>
      <c r="UEH432" s="93"/>
      <c r="UEI432" s="93"/>
      <c r="UEJ432" s="93"/>
      <c r="UEK432" s="93"/>
      <c r="UEL432" s="93"/>
      <c r="UEM432" s="93"/>
      <c r="UEN432" s="93"/>
      <c r="UEO432" s="93"/>
      <c r="UEP432" s="93"/>
      <c r="UEQ432" s="93"/>
      <c r="UER432" s="93"/>
      <c r="UES432" s="93"/>
      <c r="UET432" s="93"/>
      <c r="UEU432" s="93"/>
      <c r="UEV432" s="93"/>
      <c r="UEW432" s="93"/>
      <c r="UEX432" s="93"/>
      <c r="UEY432" s="93"/>
      <c r="UEZ432" s="93"/>
      <c r="UFA432" s="93"/>
      <c r="UFB432" s="93"/>
      <c r="UFC432" s="93"/>
      <c r="UFD432" s="93"/>
      <c r="UFE432" s="93"/>
      <c r="UFF432" s="93"/>
      <c r="UFG432" s="93"/>
      <c r="UFH432" s="93"/>
      <c r="UFI432" s="93"/>
      <c r="UFJ432" s="93"/>
      <c r="UFK432" s="93"/>
      <c r="UFL432" s="93"/>
      <c r="UFM432" s="93"/>
      <c r="UFN432" s="93"/>
      <c r="UFO432" s="93"/>
      <c r="UFP432" s="93"/>
      <c r="UFQ432" s="93"/>
      <c r="UFR432" s="93"/>
      <c r="UFS432" s="93"/>
      <c r="UFT432" s="93"/>
      <c r="UFU432" s="93"/>
      <c r="UFV432" s="93"/>
      <c r="UFW432" s="93"/>
      <c r="UFX432" s="93"/>
      <c r="UFY432" s="93"/>
      <c r="UFZ432" s="93"/>
      <c r="UGA432" s="93"/>
      <c r="UGB432" s="93"/>
      <c r="UGC432" s="93"/>
      <c r="UGD432" s="93"/>
      <c r="UGE432" s="93"/>
      <c r="UGF432" s="93"/>
      <c r="UGG432" s="93"/>
      <c r="UGH432" s="93"/>
      <c r="UGI432" s="93"/>
      <c r="UGJ432" s="93"/>
      <c r="UGK432" s="93"/>
      <c r="UGL432" s="93"/>
      <c r="UGM432" s="93"/>
      <c r="UGN432" s="93"/>
      <c r="UGO432" s="93"/>
      <c r="UGP432" s="93"/>
      <c r="UGQ432" s="93"/>
      <c r="UGR432" s="93"/>
      <c r="UGS432" s="93"/>
      <c r="UGT432" s="93"/>
      <c r="UGU432" s="93"/>
      <c r="UGV432" s="93"/>
      <c r="UGW432" s="93"/>
      <c r="UGX432" s="93"/>
      <c r="UGY432" s="93"/>
      <c r="UGZ432" s="93"/>
      <c r="UHA432" s="93"/>
      <c r="UHB432" s="93"/>
      <c r="UHC432" s="93"/>
      <c r="UHD432" s="93"/>
      <c r="UHE432" s="93"/>
      <c r="UHF432" s="93"/>
      <c r="UHG432" s="93"/>
      <c r="UHH432" s="93"/>
      <c r="UHI432" s="93"/>
      <c r="UHJ432" s="93"/>
      <c r="UHK432" s="93"/>
      <c r="UHL432" s="93"/>
      <c r="UHM432" s="93"/>
      <c r="UHN432" s="93"/>
      <c r="UHO432" s="93"/>
      <c r="UHP432" s="93"/>
      <c r="UHQ432" s="93"/>
      <c r="UHR432" s="93"/>
      <c r="UHS432" s="93"/>
      <c r="UHT432" s="93"/>
      <c r="UHU432" s="93"/>
      <c r="UHV432" s="93"/>
      <c r="UHW432" s="93"/>
      <c r="UHX432" s="93"/>
      <c r="UHY432" s="93"/>
      <c r="UHZ432" s="93"/>
      <c r="UIA432" s="93"/>
      <c r="UIB432" s="93"/>
      <c r="UIC432" s="93"/>
      <c r="UID432" s="93"/>
      <c r="UIE432" s="93"/>
      <c r="UIF432" s="93"/>
      <c r="UIG432" s="93"/>
      <c r="UIH432" s="93"/>
      <c r="UII432" s="93"/>
      <c r="UIJ432" s="93"/>
      <c r="UIK432" s="93"/>
      <c r="UIL432" s="93"/>
      <c r="UIM432" s="93"/>
      <c r="UIN432" s="93"/>
      <c r="UIO432" s="93"/>
      <c r="UIP432" s="93"/>
      <c r="UIQ432" s="93"/>
      <c r="UIR432" s="93"/>
      <c r="UIS432" s="93"/>
      <c r="UIT432" s="93"/>
      <c r="UIU432" s="93"/>
      <c r="UIV432" s="93"/>
      <c r="UIW432" s="93"/>
      <c r="UIX432" s="93"/>
      <c r="UIY432" s="93"/>
      <c r="UIZ432" s="93"/>
      <c r="UJA432" s="93"/>
      <c r="UJB432" s="93"/>
      <c r="UJC432" s="93"/>
      <c r="UJD432" s="93"/>
      <c r="UJE432" s="93"/>
      <c r="UJF432" s="93"/>
      <c r="UJG432" s="93"/>
      <c r="UJH432" s="93"/>
      <c r="UJI432" s="93"/>
      <c r="UJJ432" s="93"/>
      <c r="UJK432" s="93"/>
      <c r="UJL432" s="93"/>
      <c r="UJM432" s="93"/>
      <c r="UJN432" s="93"/>
      <c r="UJO432" s="93"/>
      <c r="UJP432" s="93"/>
      <c r="UJQ432" s="93"/>
      <c r="UJR432" s="93"/>
      <c r="UJS432" s="93"/>
      <c r="UJT432" s="93"/>
      <c r="UJU432" s="93"/>
      <c r="UJV432" s="93"/>
      <c r="UJW432" s="93"/>
      <c r="UJX432" s="93"/>
      <c r="UJY432" s="93"/>
      <c r="UJZ432" s="93"/>
      <c r="UKA432" s="93"/>
      <c r="UKB432" s="93"/>
      <c r="UKC432" s="93"/>
      <c r="UKD432" s="93"/>
      <c r="UKE432" s="93"/>
      <c r="UKF432" s="93"/>
      <c r="UKG432" s="93"/>
      <c r="UKH432" s="93"/>
      <c r="UKI432" s="93"/>
      <c r="UKJ432" s="93"/>
      <c r="UKK432" s="93"/>
      <c r="UKL432" s="93"/>
      <c r="UKM432" s="93"/>
      <c r="UKN432" s="93"/>
      <c r="UKO432" s="93"/>
      <c r="UKP432" s="93"/>
      <c r="UKQ432" s="93"/>
      <c r="UKR432" s="93"/>
      <c r="UKS432" s="93"/>
      <c r="UKT432" s="93"/>
      <c r="UKU432" s="93"/>
      <c r="UKV432" s="93"/>
      <c r="UKW432" s="93"/>
      <c r="UKX432" s="93"/>
      <c r="UKY432" s="93"/>
      <c r="UKZ432" s="93"/>
      <c r="ULA432" s="93"/>
      <c r="ULB432" s="93"/>
      <c r="ULC432" s="93"/>
      <c r="ULD432" s="93"/>
      <c r="ULE432" s="93"/>
      <c r="ULF432" s="93"/>
      <c r="ULG432" s="93"/>
      <c r="ULH432" s="93"/>
      <c r="ULI432" s="93"/>
      <c r="ULJ432" s="93"/>
      <c r="ULK432" s="93"/>
      <c r="ULL432" s="93"/>
      <c r="ULM432" s="93"/>
      <c r="ULN432" s="93"/>
      <c r="ULO432" s="93"/>
      <c r="ULP432" s="93"/>
      <c r="ULQ432" s="93"/>
      <c r="ULR432" s="93"/>
      <c r="ULS432" s="93"/>
      <c r="ULT432" s="93"/>
      <c r="ULU432" s="93"/>
      <c r="ULV432" s="93"/>
      <c r="ULW432" s="93"/>
      <c r="ULX432" s="93"/>
      <c r="ULY432" s="93"/>
      <c r="ULZ432" s="93"/>
      <c r="UMA432" s="93"/>
      <c r="UMB432" s="93"/>
      <c r="UMC432" s="93"/>
      <c r="UMD432" s="93"/>
      <c r="UME432" s="93"/>
      <c r="UMF432" s="93"/>
      <c r="UMG432" s="93"/>
      <c r="UMH432" s="93"/>
      <c r="UMI432" s="93"/>
      <c r="UMJ432" s="93"/>
      <c r="UMK432" s="93"/>
      <c r="UML432" s="93"/>
      <c r="UMM432" s="93"/>
      <c r="UMN432" s="93"/>
      <c r="UMO432" s="93"/>
      <c r="UMP432" s="93"/>
      <c r="UMQ432" s="93"/>
      <c r="UMR432" s="93"/>
      <c r="UMS432" s="93"/>
      <c r="UMT432" s="93"/>
      <c r="UMU432" s="93"/>
      <c r="UMV432" s="93"/>
      <c r="UMW432" s="93"/>
      <c r="UMX432" s="93"/>
      <c r="UMY432" s="93"/>
      <c r="UMZ432" s="93"/>
      <c r="UNA432" s="93"/>
      <c r="UNB432" s="93"/>
      <c r="UNC432" s="93"/>
      <c r="UND432" s="93"/>
      <c r="UNE432" s="93"/>
      <c r="UNF432" s="93"/>
      <c r="UNG432" s="93"/>
      <c r="UNH432" s="93"/>
      <c r="UNI432" s="93"/>
      <c r="UNJ432" s="93"/>
      <c r="UNK432" s="93"/>
      <c r="UNL432" s="93"/>
      <c r="UNM432" s="93"/>
      <c r="UNN432" s="93"/>
      <c r="UNO432" s="93"/>
      <c r="UNP432" s="93"/>
      <c r="UNQ432" s="93"/>
      <c r="UNR432" s="93"/>
      <c r="UNS432" s="93"/>
      <c r="UNT432" s="93"/>
      <c r="UNU432" s="93"/>
      <c r="UNV432" s="93"/>
      <c r="UNW432" s="93"/>
      <c r="UNX432" s="93"/>
      <c r="UNY432" s="93"/>
      <c r="UNZ432" s="93"/>
      <c r="UOA432" s="93"/>
      <c r="UOB432" s="93"/>
      <c r="UOC432" s="93"/>
      <c r="UOD432" s="93"/>
      <c r="UOE432" s="93"/>
      <c r="UOF432" s="93"/>
      <c r="UOG432" s="93"/>
      <c r="UOH432" s="93"/>
      <c r="UOI432" s="93"/>
      <c r="UOJ432" s="93"/>
      <c r="UOK432" s="93"/>
      <c r="UOL432" s="93"/>
      <c r="UOM432" s="93"/>
      <c r="UON432" s="93"/>
      <c r="UOO432" s="93"/>
      <c r="UOP432" s="93"/>
      <c r="UOQ432" s="93"/>
      <c r="UOR432" s="93"/>
      <c r="UOS432" s="93"/>
      <c r="UOT432" s="93"/>
      <c r="UOU432" s="93"/>
      <c r="UOV432" s="93"/>
      <c r="UOW432" s="93"/>
      <c r="UOX432" s="93"/>
      <c r="UOY432" s="93"/>
      <c r="UOZ432" s="93"/>
      <c r="UPA432" s="93"/>
      <c r="UPB432" s="93"/>
      <c r="UPC432" s="93"/>
      <c r="UPD432" s="93"/>
      <c r="UPE432" s="93"/>
      <c r="UPF432" s="93"/>
      <c r="UPG432" s="93"/>
      <c r="UPH432" s="93"/>
      <c r="UPI432" s="93"/>
      <c r="UPJ432" s="93"/>
      <c r="UPK432" s="93"/>
      <c r="UPL432" s="93"/>
      <c r="UPM432" s="93"/>
      <c r="UPN432" s="93"/>
      <c r="UPO432" s="93"/>
      <c r="UPP432" s="93"/>
      <c r="UPQ432" s="93"/>
      <c r="UPR432" s="93"/>
      <c r="UPS432" s="93"/>
      <c r="UPT432" s="93"/>
      <c r="UPU432" s="93"/>
      <c r="UPV432" s="93"/>
      <c r="UPW432" s="93"/>
      <c r="UPX432" s="93"/>
      <c r="UPY432" s="93"/>
      <c r="UPZ432" s="93"/>
      <c r="UQA432" s="93"/>
      <c r="UQB432" s="93"/>
      <c r="UQC432" s="93"/>
      <c r="UQD432" s="93"/>
      <c r="UQE432" s="93"/>
      <c r="UQF432" s="93"/>
      <c r="UQG432" s="93"/>
      <c r="UQH432" s="93"/>
      <c r="UQI432" s="93"/>
      <c r="UQJ432" s="93"/>
      <c r="UQK432" s="93"/>
      <c r="UQL432" s="93"/>
      <c r="UQM432" s="93"/>
      <c r="UQN432" s="93"/>
      <c r="UQO432" s="93"/>
      <c r="UQP432" s="93"/>
      <c r="UQQ432" s="93"/>
      <c r="UQR432" s="93"/>
      <c r="UQS432" s="93"/>
      <c r="UQT432" s="93"/>
      <c r="UQU432" s="93"/>
      <c r="UQV432" s="93"/>
      <c r="UQW432" s="93"/>
      <c r="UQX432" s="93"/>
      <c r="UQY432" s="93"/>
      <c r="UQZ432" s="93"/>
      <c r="URA432" s="93"/>
      <c r="URB432" s="93"/>
      <c r="URC432" s="93"/>
      <c r="URD432" s="93"/>
      <c r="URE432" s="93"/>
      <c r="URF432" s="93"/>
      <c r="URG432" s="93"/>
      <c r="URH432" s="93"/>
      <c r="URI432" s="93"/>
      <c r="URJ432" s="93"/>
      <c r="URK432" s="93"/>
      <c r="URL432" s="93"/>
      <c r="URM432" s="93"/>
      <c r="URN432" s="93"/>
      <c r="URO432" s="93"/>
      <c r="URP432" s="93"/>
      <c r="URQ432" s="93"/>
      <c r="URR432" s="93"/>
      <c r="URS432" s="93"/>
      <c r="URT432" s="93"/>
      <c r="URU432" s="93"/>
      <c r="URV432" s="93"/>
      <c r="URW432" s="93"/>
      <c r="URX432" s="93"/>
      <c r="URY432" s="93"/>
      <c r="URZ432" s="93"/>
      <c r="USA432" s="93"/>
      <c r="USB432" s="93"/>
      <c r="USC432" s="93"/>
      <c r="USD432" s="93"/>
      <c r="USE432" s="93"/>
      <c r="USF432" s="93"/>
      <c r="USG432" s="93"/>
      <c r="USH432" s="93"/>
      <c r="USI432" s="93"/>
      <c r="USJ432" s="93"/>
      <c r="USK432" s="93"/>
      <c r="USL432" s="93"/>
      <c r="USM432" s="93"/>
      <c r="USN432" s="93"/>
      <c r="USO432" s="93"/>
      <c r="USP432" s="93"/>
      <c r="USQ432" s="93"/>
      <c r="USR432" s="93"/>
      <c r="USS432" s="93"/>
      <c r="UST432" s="93"/>
      <c r="USU432" s="93"/>
      <c r="USV432" s="93"/>
      <c r="USW432" s="93"/>
      <c r="USX432" s="93"/>
      <c r="USY432" s="93"/>
      <c r="USZ432" s="93"/>
      <c r="UTA432" s="93"/>
      <c r="UTB432" s="93"/>
      <c r="UTC432" s="93"/>
      <c r="UTD432" s="93"/>
      <c r="UTE432" s="93"/>
      <c r="UTF432" s="93"/>
      <c r="UTG432" s="93"/>
      <c r="UTH432" s="93"/>
      <c r="UTI432" s="93"/>
      <c r="UTJ432" s="93"/>
      <c r="UTK432" s="93"/>
      <c r="UTL432" s="93"/>
      <c r="UTM432" s="93"/>
      <c r="UTN432" s="93"/>
      <c r="UTO432" s="93"/>
      <c r="UTP432" s="93"/>
      <c r="UTQ432" s="93"/>
      <c r="UTR432" s="93"/>
      <c r="UTS432" s="93"/>
      <c r="UTT432" s="93"/>
      <c r="UTU432" s="93"/>
      <c r="UTV432" s="93"/>
      <c r="UTW432" s="93"/>
      <c r="UTX432" s="93"/>
      <c r="UTY432" s="93"/>
      <c r="UTZ432" s="93"/>
      <c r="UUA432" s="93"/>
      <c r="UUB432" s="93"/>
      <c r="UUC432" s="93"/>
      <c r="UUD432" s="93"/>
      <c r="UUE432" s="93"/>
      <c r="UUF432" s="93"/>
      <c r="UUG432" s="93"/>
      <c r="UUH432" s="93"/>
      <c r="UUI432" s="93"/>
      <c r="UUJ432" s="93"/>
      <c r="UUK432" s="93"/>
      <c r="UUL432" s="93"/>
      <c r="UUM432" s="93"/>
      <c r="UUN432" s="93"/>
      <c r="UUO432" s="93"/>
      <c r="UUP432" s="93"/>
      <c r="UUQ432" s="93"/>
      <c r="UUR432" s="93"/>
      <c r="UUS432" s="93"/>
      <c r="UUT432" s="93"/>
      <c r="UUU432" s="93"/>
      <c r="UUV432" s="93"/>
      <c r="UUW432" s="93"/>
      <c r="UUX432" s="93"/>
      <c r="UUY432" s="93"/>
      <c r="UUZ432" s="93"/>
      <c r="UVA432" s="93"/>
      <c r="UVB432" s="93"/>
      <c r="UVC432" s="93"/>
      <c r="UVD432" s="93"/>
      <c r="UVE432" s="93"/>
      <c r="UVF432" s="93"/>
      <c r="UVG432" s="93"/>
      <c r="UVH432" s="93"/>
      <c r="UVI432" s="93"/>
      <c r="UVJ432" s="93"/>
      <c r="UVK432" s="93"/>
      <c r="UVL432" s="93"/>
      <c r="UVM432" s="93"/>
      <c r="UVN432" s="93"/>
      <c r="UVO432" s="93"/>
      <c r="UVP432" s="93"/>
      <c r="UVQ432" s="93"/>
      <c r="UVR432" s="93"/>
      <c r="UVS432" s="93"/>
      <c r="UVT432" s="93"/>
      <c r="UVU432" s="93"/>
      <c r="UVV432" s="93"/>
      <c r="UVW432" s="93"/>
      <c r="UVX432" s="93"/>
      <c r="UVY432" s="93"/>
      <c r="UVZ432" s="93"/>
      <c r="UWA432" s="93"/>
      <c r="UWB432" s="93"/>
      <c r="UWC432" s="93"/>
      <c r="UWD432" s="93"/>
      <c r="UWE432" s="93"/>
      <c r="UWF432" s="93"/>
      <c r="UWG432" s="93"/>
      <c r="UWH432" s="93"/>
      <c r="UWI432" s="93"/>
      <c r="UWJ432" s="93"/>
      <c r="UWK432" s="93"/>
      <c r="UWL432" s="93"/>
      <c r="UWM432" s="93"/>
      <c r="UWN432" s="93"/>
      <c r="UWO432" s="93"/>
      <c r="UWP432" s="93"/>
      <c r="UWQ432" s="93"/>
      <c r="UWR432" s="93"/>
      <c r="UWS432" s="93"/>
      <c r="UWT432" s="93"/>
      <c r="UWU432" s="93"/>
      <c r="UWV432" s="93"/>
      <c r="UWW432" s="93"/>
      <c r="UWX432" s="93"/>
      <c r="UWY432" s="93"/>
      <c r="UWZ432" s="93"/>
      <c r="UXA432" s="93"/>
      <c r="UXB432" s="93"/>
      <c r="UXC432" s="93"/>
      <c r="UXD432" s="93"/>
      <c r="UXE432" s="93"/>
      <c r="UXF432" s="93"/>
      <c r="UXG432" s="93"/>
      <c r="UXH432" s="93"/>
      <c r="UXI432" s="93"/>
      <c r="UXJ432" s="93"/>
      <c r="UXK432" s="93"/>
      <c r="UXL432" s="93"/>
      <c r="UXM432" s="93"/>
      <c r="UXN432" s="93"/>
      <c r="UXO432" s="93"/>
      <c r="UXP432" s="93"/>
      <c r="UXQ432" s="93"/>
      <c r="UXR432" s="93"/>
      <c r="UXS432" s="93"/>
      <c r="UXT432" s="93"/>
      <c r="UXU432" s="93"/>
      <c r="UXV432" s="93"/>
      <c r="UXW432" s="93"/>
      <c r="UXX432" s="93"/>
      <c r="UXY432" s="93"/>
      <c r="UXZ432" s="93"/>
      <c r="UYA432" s="93"/>
      <c r="UYB432" s="93"/>
      <c r="UYC432" s="93"/>
      <c r="UYD432" s="93"/>
      <c r="UYE432" s="93"/>
      <c r="UYF432" s="93"/>
      <c r="UYG432" s="93"/>
      <c r="UYH432" s="93"/>
      <c r="UYI432" s="93"/>
      <c r="UYJ432" s="93"/>
      <c r="UYK432" s="93"/>
      <c r="UYL432" s="93"/>
      <c r="UYM432" s="93"/>
      <c r="UYN432" s="93"/>
      <c r="UYO432" s="93"/>
      <c r="UYP432" s="93"/>
      <c r="UYQ432" s="93"/>
      <c r="UYR432" s="93"/>
      <c r="UYS432" s="93"/>
      <c r="UYT432" s="93"/>
      <c r="UYU432" s="93"/>
      <c r="UYV432" s="93"/>
      <c r="UYW432" s="93"/>
      <c r="UYX432" s="93"/>
      <c r="UYY432" s="93"/>
      <c r="UYZ432" s="93"/>
      <c r="UZA432" s="93"/>
      <c r="UZB432" s="93"/>
      <c r="UZC432" s="93"/>
      <c r="UZD432" s="93"/>
      <c r="UZE432" s="93"/>
      <c r="UZF432" s="93"/>
      <c r="UZG432" s="93"/>
      <c r="UZH432" s="93"/>
      <c r="UZI432" s="93"/>
      <c r="UZJ432" s="93"/>
      <c r="UZK432" s="93"/>
      <c r="UZL432" s="93"/>
      <c r="UZM432" s="93"/>
      <c r="UZN432" s="93"/>
      <c r="UZO432" s="93"/>
      <c r="UZP432" s="93"/>
      <c r="UZQ432" s="93"/>
      <c r="UZR432" s="93"/>
      <c r="UZS432" s="93"/>
      <c r="UZT432" s="93"/>
      <c r="UZU432" s="93"/>
      <c r="UZV432" s="93"/>
      <c r="UZW432" s="93"/>
      <c r="UZX432" s="93"/>
      <c r="UZY432" s="93"/>
      <c r="UZZ432" s="93"/>
      <c r="VAA432" s="93"/>
      <c r="VAB432" s="93"/>
      <c r="VAC432" s="93"/>
      <c r="VAD432" s="93"/>
      <c r="VAE432" s="93"/>
      <c r="VAF432" s="93"/>
      <c r="VAG432" s="93"/>
      <c r="VAH432" s="93"/>
      <c r="VAI432" s="93"/>
      <c r="VAJ432" s="93"/>
      <c r="VAK432" s="93"/>
      <c r="VAL432" s="93"/>
      <c r="VAM432" s="93"/>
      <c r="VAN432" s="93"/>
      <c r="VAO432" s="93"/>
      <c r="VAP432" s="93"/>
      <c r="VAQ432" s="93"/>
      <c r="VAR432" s="93"/>
      <c r="VAS432" s="93"/>
      <c r="VAT432" s="93"/>
      <c r="VAU432" s="93"/>
      <c r="VAV432" s="93"/>
      <c r="VAW432" s="93"/>
      <c r="VAX432" s="93"/>
      <c r="VAY432" s="93"/>
      <c r="VAZ432" s="93"/>
      <c r="VBA432" s="93"/>
      <c r="VBB432" s="93"/>
      <c r="VBC432" s="93"/>
      <c r="VBD432" s="93"/>
      <c r="VBE432" s="93"/>
      <c r="VBF432" s="93"/>
      <c r="VBG432" s="93"/>
      <c r="VBH432" s="93"/>
      <c r="VBI432" s="93"/>
      <c r="VBJ432" s="93"/>
      <c r="VBK432" s="93"/>
      <c r="VBL432" s="93"/>
      <c r="VBM432" s="93"/>
      <c r="VBN432" s="93"/>
      <c r="VBO432" s="93"/>
      <c r="VBP432" s="93"/>
      <c r="VBQ432" s="93"/>
      <c r="VBR432" s="93"/>
      <c r="VBS432" s="93"/>
      <c r="VBT432" s="93"/>
      <c r="VBU432" s="93"/>
      <c r="VBV432" s="93"/>
      <c r="VBW432" s="93"/>
      <c r="VBX432" s="93"/>
      <c r="VBY432" s="93"/>
      <c r="VBZ432" s="93"/>
      <c r="VCA432" s="93"/>
      <c r="VCB432" s="93"/>
      <c r="VCC432" s="93"/>
      <c r="VCD432" s="93"/>
      <c r="VCE432" s="93"/>
      <c r="VCF432" s="93"/>
      <c r="VCG432" s="93"/>
      <c r="VCH432" s="93"/>
      <c r="VCI432" s="93"/>
      <c r="VCJ432" s="93"/>
      <c r="VCK432" s="93"/>
      <c r="VCL432" s="93"/>
      <c r="VCM432" s="93"/>
      <c r="VCN432" s="93"/>
      <c r="VCO432" s="93"/>
      <c r="VCP432" s="93"/>
      <c r="VCQ432" s="93"/>
      <c r="VCR432" s="93"/>
      <c r="VCS432" s="93"/>
      <c r="VCT432" s="93"/>
      <c r="VCU432" s="93"/>
      <c r="VCV432" s="93"/>
      <c r="VCW432" s="93"/>
      <c r="VCX432" s="93"/>
      <c r="VCY432" s="93"/>
      <c r="VCZ432" s="93"/>
      <c r="VDA432" s="93"/>
      <c r="VDB432" s="93"/>
      <c r="VDC432" s="93"/>
      <c r="VDD432" s="93"/>
      <c r="VDE432" s="93"/>
      <c r="VDF432" s="93"/>
      <c r="VDG432" s="93"/>
      <c r="VDH432" s="93"/>
      <c r="VDI432" s="93"/>
      <c r="VDJ432" s="93"/>
      <c r="VDK432" s="93"/>
      <c r="VDL432" s="93"/>
      <c r="VDM432" s="93"/>
      <c r="VDN432" s="93"/>
      <c r="VDO432" s="93"/>
      <c r="VDP432" s="93"/>
      <c r="VDQ432" s="93"/>
      <c r="VDR432" s="93"/>
      <c r="VDS432" s="93"/>
      <c r="VDT432" s="93"/>
      <c r="VDU432" s="93"/>
      <c r="VDV432" s="93"/>
      <c r="VDW432" s="93"/>
      <c r="VDX432" s="93"/>
      <c r="VDY432" s="93"/>
      <c r="VDZ432" s="93"/>
      <c r="VEA432" s="93"/>
      <c r="VEB432" s="93"/>
      <c r="VEC432" s="93"/>
      <c r="VED432" s="93"/>
      <c r="VEE432" s="93"/>
      <c r="VEF432" s="93"/>
      <c r="VEG432" s="93"/>
      <c r="VEH432" s="93"/>
      <c r="VEI432" s="93"/>
      <c r="VEJ432" s="93"/>
      <c r="VEK432" s="93"/>
      <c r="VEL432" s="93"/>
      <c r="VEM432" s="93"/>
      <c r="VEN432" s="93"/>
      <c r="VEO432" s="93"/>
      <c r="VEP432" s="93"/>
      <c r="VEQ432" s="93"/>
      <c r="VER432" s="93"/>
      <c r="VES432" s="93"/>
      <c r="VET432" s="93"/>
      <c r="VEU432" s="93"/>
      <c r="VEV432" s="93"/>
      <c r="VEW432" s="93"/>
      <c r="VEX432" s="93"/>
      <c r="VEY432" s="93"/>
      <c r="VEZ432" s="93"/>
      <c r="VFA432" s="93"/>
      <c r="VFB432" s="93"/>
      <c r="VFC432" s="93"/>
      <c r="VFD432" s="93"/>
      <c r="VFE432" s="93"/>
      <c r="VFF432" s="93"/>
      <c r="VFG432" s="93"/>
      <c r="VFH432" s="93"/>
      <c r="VFI432" s="93"/>
      <c r="VFJ432" s="93"/>
      <c r="VFK432" s="93"/>
      <c r="VFL432" s="93"/>
      <c r="VFM432" s="93"/>
      <c r="VFN432" s="93"/>
      <c r="VFO432" s="93"/>
      <c r="VFP432" s="93"/>
      <c r="VFQ432" s="93"/>
      <c r="VFR432" s="93"/>
      <c r="VFS432" s="93"/>
      <c r="VFT432" s="93"/>
      <c r="VFU432" s="93"/>
      <c r="VFV432" s="93"/>
      <c r="VFW432" s="93"/>
      <c r="VFX432" s="93"/>
      <c r="VFY432" s="93"/>
      <c r="VFZ432" s="93"/>
      <c r="VGA432" s="93"/>
      <c r="VGB432" s="93"/>
      <c r="VGC432" s="93"/>
      <c r="VGD432" s="93"/>
      <c r="VGE432" s="93"/>
      <c r="VGF432" s="93"/>
      <c r="VGG432" s="93"/>
      <c r="VGH432" s="93"/>
      <c r="VGI432" s="93"/>
      <c r="VGJ432" s="93"/>
      <c r="VGK432" s="93"/>
      <c r="VGL432" s="93"/>
      <c r="VGM432" s="93"/>
      <c r="VGN432" s="93"/>
      <c r="VGO432" s="93"/>
      <c r="VGP432" s="93"/>
      <c r="VGQ432" s="93"/>
      <c r="VGR432" s="93"/>
      <c r="VGS432" s="93"/>
      <c r="VGT432" s="93"/>
      <c r="VGU432" s="93"/>
      <c r="VGV432" s="93"/>
      <c r="VGW432" s="93"/>
      <c r="VGX432" s="93"/>
      <c r="VGY432" s="93"/>
      <c r="VGZ432" s="93"/>
      <c r="VHA432" s="93"/>
      <c r="VHB432" s="93"/>
      <c r="VHC432" s="93"/>
      <c r="VHD432" s="93"/>
      <c r="VHE432" s="93"/>
      <c r="VHF432" s="93"/>
      <c r="VHG432" s="93"/>
      <c r="VHH432" s="93"/>
      <c r="VHI432" s="93"/>
      <c r="VHJ432" s="93"/>
      <c r="VHK432" s="93"/>
      <c r="VHL432" s="93"/>
      <c r="VHM432" s="93"/>
      <c r="VHN432" s="93"/>
      <c r="VHO432" s="93"/>
      <c r="VHP432" s="93"/>
      <c r="VHQ432" s="93"/>
      <c r="VHR432" s="93"/>
      <c r="VHS432" s="93"/>
      <c r="VHT432" s="93"/>
      <c r="VHU432" s="93"/>
      <c r="VHV432" s="93"/>
      <c r="VHW432" s="93"/>
      <c r="VHX432" s="93"/>
      <c r="VHY432" s="93"/>
      <c r="VHZ432" s="93"/>
      <c r="VIA432" s="93"/>
      <c r="VIB432" s="93"/>
      <c r="VIC432" s="93"/>
      <c r="VID432" s="93"/>
      <c r="VIE432" s="93"/>
      <c r="VIF432" s="93"/>
      <c r="VIG432" s="93"/>
      <c r="VIH432" s="93"/>
      <c r="VII432" s="93"/>
      <c r="VIJ432" s="93"/>
      <c r="VIK432" s="93"/>
      <c r="VIL432" s="93"/>
      <c r="VIM432" s="93"/>
      <c r="VIN432" s="93"/>
      <c r="VIO432" s="93"/>
      <c r="VIP432" s="93"/>
      <c r="VIQ432" s="93"/>
      <c r="VIR432" s="93"/>
      <c r="VIS432" s="93"/>
      <c r="VIT432" s="93"/>
      <c r="VIU432" s="93"/>
      <c r="VIV432" s="93"/>
      <c r="VIW432" s="93"/>
      <c r="VIX432" s="93"/>
      <c r="VIY432" s="93"/>
      <c r="VIZ432" s="93"/>
      <c r="VJA432" s="93"/>
      <c r="VJB432" s="93"/>
      <c r="VJC432" s="93"/>
      <c r="VJD432" s="93"/>
      <c r="VJE432" s="93"/>
      <c r="VJF432" s="93"/>
      <c r="VJG432" s="93"/>
      <c r="VJH432" s="93"/>
      <c r="VJI432" s="93"/>
      <c r="VJJ432" s="93"/>
      <c r="VJK432" s="93"/>
      <c r="VJL432" s="93"/>
      <c r="VJM432" s="93"/>
      <c r="VJN432" s="93"/>
      <c r="VJO432" s="93"/>
      <c r="VJP432" s="93"/>
      <c r="VJQ432" s="93"/>
      <c r="VJR432" s="93"/>
      <c r="VJS432" s="93"/>
      <c r="VJT432" s="93"/>
      <c r="VJU432" s="93"/>
      <c r="VJV432" s="93"/>
      <c r="VJW432" s="93"/>
      <c r="VJX432" s="93"/>
      <c r="VJY432" s="93"/>
      <c r="VJZ432" s="93"/>
      <c r="VKA432" s="93"/>
      <c r="VKB432" s="93"/>
      <c r="VKC432" s="93"/>
      <c r="VKD432" s="93"/>
      <c r="VKE432" s="93"/>
      <c r="VKF432" s="93"/>
      <c r="VKG432" s="93"/>
      <c r="VKH432" s="93"/>
      <c r="VKI432" s="93"/>
      <c r="VKJ432" s="93"/>
      <c r="VKK432" s="93"/>
      <c r="VKL432" s="93"/>
      <c r="VKM432" s="93"/>
      <c r="VKN432" s="93"/>
      <c r="VKO432" s="93"/>
      <c r="VKP432" s="93"/>
      <c r="VKQ432" s="93"/>
      <c r="VKR432" s="93"/>
      <c r="VKS432" s="93"/>
      <c r="VKT432" s="93"/>
      <c r="VKU432" s="93"/>
      <c r="VKV432" s="93"/>
      <c r="VKW432" s="93"/>
      <c r="VKX432" s="93"/>
      <c r="VKY432" s="93"/>
      <c r="VKZ432" s="93"/>
      <c r="VLA432" s="93"/>
      <c r="VLB432" s="93"/>
      <c r="VLC432" s="93"/>
      <c r="VLD432" s="93"/>
      <c r="VLE432" s="93"/>
      <c r="VLF432" s="93"/>
      <c r="VLG432" s="93"/>
      <c r="VLH432" s="93"/>
      <c r="VLI432" s="93"/>
      <c r="VLJ432" s="93"/>
      <c r="VLK432" s="93"/>
      <c r="VLL432" s="93"/>
      <c r="VLM432" s="93"/>
      <c r="VLN432" s="93"/>
      <c r="VLO432" s="93"/>
      <c r="VLP432" s="93"/>
      <c r="VLQ432" s="93"/>
      <c r="VLR432" s="93"/>
      <c r="VLS432" s="93"/>
      <c r="VLT432" s="93"/>
      <c r="VLU432" s="93"/>
      <c r="VLV432" s="93"/>
      <c r="VLW432" s="93"/>
      <c r="VLX432" s="93"/>
      <c r="VLY432" s="93"/>
      <c r="VLZ432" s="93"/>
      <c r="VMA432" s="93"/>
      <c r="VMB432" s="93"/>
      <c r="VMC432" s="93"/>
      <c r="VMD432" s="93"/>
      <c r="VME432" s="93"/>
      <c r="VMF432" s="93"/>
      <c r="VMG432" s="93"/>
      <c r="VMH432" s="93"/>
      <c r="VMI432" s="93"/>
      <c r="VMJ432" s="93"/>
      <c r="VMK432" s="93"/>
      <c r="VML432" s="93"/>
      <c r="VMM432" s="93"/>
      <c r="VMN432" s="93"/>
      <c r="VMO432" s="93"/>
      <c r="VMP432" s="93"/>
      <c r="VMQ432" s="93"/>
      <c r="VMR432" s="93"/>
      <c r="VMS432" s="93"/>
      <c r="VMT432" s="93"/>
      <c r="VMU432" s="93"/>
      <c r="VMV432" s="93"/>
      <c r="VMW432" s="93"/>
      <c r="VMX432" s="93"/>
      <c r="VMY432" s="93"/>
      <c r="VMZ432" s="93"/>
      <c r="VNA432" s="93"/>
      <c r="VNB432" s="93"/>
      <c r="VNC432" s="93"/>
      <c r="VND432" s="93"/>
      <c r="VNE432" s="93"/>
      <c r="VNF432" s="93"/>
      <c r="VNG432" s="93"/>
      <c r="VNH432" s="93"/>
      <c r="VNI432" s="93"/>
      <c r="VNJ432" s="93"/>
      <c r="VNK432" s="93"/>
      <c r="VNL432" s="93"/>
      <c r="VNM432" s="93"/>
      <c r="VNN432" s="93"/>
      <c r="VNO432" s="93"/>
      <c r="VNP432" s="93"/>
      <c r="VNQ432" s="93"/>
      <c r="VNR432" s="93"/>
      <c r="VNS432" s="93"/>
      <c r="VNT432" s="93"/>
      <c r="VNU432" s="93"/>
      <c r="VNV432" s="93"/>
      <c r="VNW432" s="93"/>
      <c r="VNX432" s="93"/>
      <c r="VNY432" s="93"/>
      <c r="VNZ432" s="93"/>
      <c r="VOA432" s="93"/>
      <c r="VOB432" s="93"/>
      <c r="VOC432" s="93"/>
      <c r="VOD432" s="93"/>
      <c r="VOE432" s="93"/>
      <c r="VOF432" s="93"/>
      <c r="VOG432" s="93"/>
      <c r="VOH432" s="93"/>
      <c r="VOI432" s="93"/>
      <c r="VOJ432" s="93"/>
      <c r="VOK432" s="93"/>
      <c r="VOL432" s="93"/>
      <c r="VOM432" s="93"/>
      <c r="VON432" s="93"/>
      <c r="VOO432" s="93"/>
      <c r="VOP432" s="93"/>
      <c r="VOQ432" s="93"/>
      <c r="VOR432" s="93"/>
      <c r="VOS432" s="93"/>
      <c r="VOT432" s="93"/>
      <c r="VOU432" s="93"/>
      <c r="VOV432" s="93"/>
      <c r="VOW432" s="93"/>
      <c r="VOX432" s="93"/>
      <c r="VOY432" s="93"/>
      <c r="VOZ432" s="93"/>
      <c r="VPA432" s="93"/>
      <c r="VPB432" s="93"/>
      <c r="VPC432" s="93"/>
      <c r="VPD432" s="93"/>
      <c r="VPE432" s="93"/>
      <c r="VPF432" s="93"/>
      <c r="VPG432" s="93"/>
      <c r="VPH432" s="93"/>
      <c r="VPI432" s="93"/>
      <c r="VPJ432" s="93"/>
      <c r="VPK432" s="93"/>
      <c r="VPL432" s="93"/>
      <c r="VPM432" s="93"/>
      <c r="VPN432" s="93"/>
      <c r="VPO432" s="93"/>
      <c r="VPP432" s="93"/>
      <c r="VPQ432" s="93"/>
      <c r="VPR432" s="93"/>
      <c r="VPS432" s="93"/>
      <c r="VPT432" s="93"/>
      <c r="VPU432" s="93"/>
      <c r="VPV432" s="93"/>
      <c r="VPW432" s="93"/>
      <c r="VPX432" s="93"/>
      <c r="VPY432" s="93"/>
      <c r="VPZ432" s="93"/>
      <c r="VQA432" s="93"/>
      <c r="VQB432" s="93"/>
      <c r="VQC432" s="93"/>
      <c r="VQD432" s="93"/>
      <c r="VQE432" s="93"/>
      <c r="VQF432" s="93"/>
      <c r="VQG432" s="93"/>
      <c r="VQH432" s="93"/>
      <c r="VQI432" s="93"/>
      <c r="VQJ432" s="93"/>
      <c r="VQK432" s="93"/>
      <c r="VQL432" s="93"/>
      <c r="VQM432" s="93"/>
      <c r="VQN432" s="93"/>
      <c r="VQO432" s="93"/>
      <c r="VQP432" s="93"/>
      <c r="VQQ432" s="93"/>
      <c r="VQR432" s="93"/>
      <c r="VQS432" s="93"/>
      <c r="VQT432" s="93"/>
      <c r="VQU432" s="93"/>
      <c r="VQV432" s="93"/>
      <c r="VQW432" s="93"/>
      <c r="VQX432" s="93"/>
      <c r="VQY432" s="93"/>
      <c r="VQZ432" s="93"/>
      <c r="VRA432" s="93"/>
      <c r="VRB432" s="93"/>
      <c r="VRC432" s="93"/>
      <c r="VRD432" s="93"/>
      <c r="VRE432" s="93"/>
      <c r="VRF432" s="93"/>
      <c r="VRG432" s="93"/>
      <c r="VRH432" s="93"/>
      <c r="VRI432" s="93"/>
      <c r="VRJ432" s="93"/>
      <c r="VRK432" s="93"/>
      <c r="VRL432" s="93"/>
      <c r="VRM432" s="93"/>
      <c r="VRN432" s="93"/>
      <c r="VRO432" s="93"/>
      <c r="VRP432" s="93"/>
      <c r="VRQ432" s="93"/>
      <c r="VRR432" s="93"/>
      <c r="VRS432" s="93"/>
      <c r="VRT432" s="93"/>
      <c r="VRU432" s="93"/>
      <c r="VRV432" s="93"/>
      <c r="VRW432" s="93"/>
      <c r="VRX432" s="93"/>
      <c r="VRY432" s="93"/>
      <c r="VRZ432" s="93"/>
      <c r="VSA432" s="93"/>
      <c r="VSB432" s="93"/>
      <c r="VSC432" s="93"/>
      <c r="VSD432" s="93"/>
      <c r="VSE432" s="93"/>
      <c r="VSF432" s="93"/>
      <c r="VSG432" s="93"/>
      <c r="VSH432" s="93"/>
      <c r="VSI432" s="93"/>
      <c r="VSJ432" s="93"/>
      <c r="VSK432" s="93"/>
      <c r="VSL432" s="93"/>
      <c r="VSM432" s="93"/>
      <c r="VSN432" s="93"/>
      <c r="VSO432" s="93"/>
      <c r="VSP432" s="93"/>
      <c r="VSQ432" s="93"/>
      <c r="VSR432" s="93"/>
      <c r="VSS432" s="93"/>
      <c r="VST432" s="93"/>
      <c r="VSU432" s="93"/>
      <c r="VSV432" s="93"/>
      <c r="VSW432" s="93"/>
      <c r="VSX432" s="93"/>
      <c r="VSY432" s="93"/>
      <c r="VSZ432" s="93"/>
      <c r="VTA432" s="93"/>
      <c r="VTB432" s="93"/>
      <c r="VTC432" s="93"/>
      <c r="VTD432" s="93"/>
      <c r="VTE432" s="93"/>
      <c r="VTF432" s="93"/>
      <c r="VTG432" s="93"/>
      <c r="VTH432" s="93"/>
      <c r="VTI432" s="93"/>
      <c r="VTJ432" s="93"/>
      <c r="VTK432" s="93"/>
      <c r="VTL432" s="93"/>
      <c r="VTM432" s="93"/>
      <c r="VTN432" s="93"/>
      <c r="VTO432" s="93"/>
      <c r="VTP432" s="93"/>
      <c r="VTQ432" s="93"/>
      <c r="VTR432" s="93"/>
      <c r="VTS432" s="93"/>
      <c r="VTT432" s="93"/>
      <c r="VTU432" s="93"/>
      <c r="VTV432" s="93"/>
      <c r="VTW432" s="93"/>
      <c r="VTX432" s="93"/>
      <c r="VTY432" s="93"/>
      <c r="VTZ432" s="93"/>
      <c r="VUA432" s="93"/>
      <c r="VUB432" s="93"/>
      <c r="VUC432" s="93"/>
      <c r="VUD432" s="93"/>
      <c r="VUE432" s="93"/>
      <c r="VUF432" s="93"/>
      <c r="VUG432" s="93"/>
      <c r="VUH432" s="93"/>
      <c r="VUI432" s="93"/>
      <c r="VUJ432" s="93"/>
      <c r="VUK432" s="93"/>
      <c r="VUL432" s="93"/>
      <c r="VUM432" s="93"/>
      <c r="VUN432" s="93"/>
      <c r="VUO432" s="93"/>
      <c r="VUP432" s="93"/>
      <c r="VUQ432" s="93"/>
      <c r="VUR432" s="93"/>
      <c r="VUS432" s="93"/>
      <c r="VUT432" s="93"/>
      <c r="VUU432" s="93"/>
      <c r="VUV432" s="93"/>
      <c r="VUW432" s="93"/>
      <c r="VUX432" s="93"/>
      <c r="VUY432" s="93"/>
      <c r="VUZ432" s="93"/>
      <c r="VVA432" s="93"/>
      <c r="VVB432" s="93"/>
      <c r="VVC432" s="93"/>
      <c r="VVD432" s="93"/>
      <c r="VVE432" s="93"/>
      <c r="VVF432" s="93"/>
      <c r="VVG432" s="93"/>
      <c r="VVH432" s="93"/>
      <c r="VVI432" s="93"/>
      <c r="VVJ432" s="93"/>
      <c r="VVK432" s="93"/>
      <c r="VVL432" s="93"/>
      <c r="VVM432" s="93"/>
      <c r="VVN432" s="93"/>
      <c r="VVO432" s="93"/>
      <c r="VVP432" s="93"/>
      <c r="VVQ432" s="93"/>
      <c r="VVR432" s="93"/>
      <c r="VVS432" s="93"/>
      <c r="VVT432" s="93"/>
      <c r="VVU432" s="93"/>
      <c r="VVV432" s="93"/>
      <c r="VVW432" s="93"/>
      <c r="VVX432" s="93"/>
      <c r="VVY432" s="93"/>
      <c r="VVZ432" s="93"/>
      <c r="VWA432" s="93"/>
      <c r="VWB432" s="93"/>
      <c r="VWC432" s="93"/>
      <c r="VWD432" s="93"/>
      <c r="VWE432" s="93"/>
      <c r="VWF432" s="93"/>
      <c r="VWG432" s="93"/>
      <c r="VWH432" s="93"/>
      <c r="VWI432" s="93"/>
      <c r="VWJ432" s="93"/>
      <c r="VWK432" s="93"/>
      <c r="VWL432" s="93"/>
      <c r="VWM432" s="93"/>
      <c r="VWN432" s="93"/>
      <c r="VWO432" s="93"/>
      <c r="VWP432" s="93"/>
      <c r="VWQ432" s="93"/>
      <c r="VWR432" s="93"/>
      <c r="VWS432" s="93"/>
      <c r="VWT432" s="93"/>
      <c r="VWU432" s="93"/>
      <c r="VWV432" s="93"/>
      <c r="VWW432" s="93"/>
      <c r="VWX432" s="93"/>
      <c r="VWY432" s="93"/>
      <c r="VWZ432" s="93"/>
      <c r="VXA432" s="93"/>
      <c r="VXB432" s="93"/>
      <c r="VXC432" s="93"/>
      <c r="VXD432" s="93"/>
      <c r="VXE432" s="93"/>
      <c r="VXF432" s="93"/>
      <c r="VXG432" s="93"/>
      <c r="VXH432" s="93"/>
      <c r="VXI432" s="93"/>
      <c r="VXJ432" s="93"/>
      <c r="VXK432" s="93"/>
      <c r="VXL432" s="93"/>
      <c r="VXM432" s="93"/>
      <c r="VXN432" s="93"/>
      <c r="VXO432" s="93"/>
      <c r="VXP432" s="93"/>
      <c r="VXQ432" s="93"/>
      <c r="VXR432" s="93"/>
      <c r="VXS432" s="93"/>
      <c r="VXT432" s="93"/>
      <c r="VXU432" s="93"/>
      <c r="VXV432" s="93"/>
      <c r="VXW432" s="93"/>
      <c r="VXX432" s="93"/>
      <c r="VXY432" s="93"/>
      <c r="VXZ432" s="93"/>
      <c r="VYA432" s="93"/>
      <c r="VYB432" s="93"/>
      <c r="VYC432" s="93"/>
      <c r="VYD432" s="93"/>
      <c r="VYE432" s="93"/>
      <c r="VYF432" s="93"/>
      <c r="VYG432" s="93"/>
      <c r="VYH432" s="93"/>
      <c r="VYI432" s="93"/>
      <c r="VYJ432" s="93"/>
      <c r="VYK432" s="93"/>
      <c r="VYL432" s="93"/>
      <c r="VYM432" s="93"/>
      <c r="VYN432" s="93"/>
      <c r="VYO432" s="93"/>
      <c r="VYP432" s="93"/>
      <c r="VYQ432" s="93"/>
      <c r="VYR432" s="93"/>
      <c r="VYS432" s="93"/>
      <c r="VYT432" s="93"/>
      <c r="VYU432" s="93"/>
      <c r="VYV432" s="93"/>
      <c r="VYW432" s="93"/>
      <c r="VYX432" s="93"/>
      <c r="VYY432" s="93"/>
      <c r="VYZ432" s="93"/>
      <c r="VZA432" s="93"/>
      <c r="VZB432" s="93"/>
      <c r="VZC432" s="93"/>
      <c r="VZD432" s="93"/>
      <c r="VZE432" s="93"/>
      <c r="VZF432" s="93"/>
      <c r="VZG432" s="93"/>
      <c r="VZH432" s="93"/>
      <c r="VZI432" s="93"/>
      <c r="VZJ432" s="93"/>
      <c r="VZK432" s="93"/>
      <c r="VZL432" s="93"/>
      <c r="VZM432" s="93"/>
      <c r="VZN432" s="93"/>
      <c r="VZO432" s="93"/>
      <c r="VZP432" s="93"/>
      <c r="VZQ432" s="93"/>
      <c r="VZR432" s="93"/>
      <c r="VZS432" s="93"/>
      <c r="VZT432" s="93"/>
      <c r="VZU432" s="93"/>
      <c r="VZV432" s="93"/>
      <c r="VZW432" s="93"/>
      <c r="VZX432" s="93"/>
      <c r="VZY432" s="93"/>
      <c r="VZZ432" s="93"/>
      <c r="WAA432" s="93"/>
      <c r="WAB432" s="93"/>
      <c r="WAC432" s="93"/>
      <c r="WAD432" s="93"/>
      <c r="WAE432" s="93"/>
      <c r="WAF432" s="93"/>
      <c r="WAG432" s="93"/>
      <c r="WAH432" s="93"/>
      <c r="WAI432" s="93"/>
      <c r="WAJ432" s="93"/>
      <c r="WAK432" s="93"/>
      <c r="WAL432" s="93"/>
      <c r="WAM432" s="93"/>
      <c r="WAN432" s="93"/>
      <c r="WAO432" s="93"/>
      <c r="WAP432" s="93"/>
      <c r="WAQ432" s="93"/>
      <c r="WAR432" s="93"/>
      <c r="WAS432" s="93"/>
      <c r="WAT432" s="93"/>
      <c r="WAU432" s="93"/>
      <c r="WAV432" s="93"/>
      <c r="WAW432" s="93"/>
      <c r="WAX432" s="93"/>
      <c r="WAY432" s="93"/>
      <c r="WAZ432" s="93"/>
      <c r="WBA432" s="93"/>
      <c r="WBB432" s="93"/>
      <c r="WBC432" s="93"/>
      <c r="WBD432" s="93"/>
      <c r="WBE432" s="93"/>
      <c r="WBF432" s="93"/>
      <c r="WBG432" s="93"/>
      <c r="WBH432" s="93"/>
      <c r="WBI432" s="93"/>
      <c r="WBJ432" s="93"/>
      <c r="WBK432" s="93"/>
      <c r="WBL432" s="93"/>
      <c r="WBM432" s="93"/>
      <c r="WBN432" s="93"/>
      <c r="WBO432" s="93"/>
      <c r="WBP432" s="93"/>
      <c r="WBQ432" s="93"/>
      <c r="WBR432" s="93"/>
      <c r="WBS432" s="93"/>
      <c r="WBT432" s="93"/>
      <c r="WBU432" s="93"/>
      <c r="WBV432" s="93"/>
      <c r="WBW432" s="93"/>
      <c r="WBX432" s="93"/>
      <c r="WBY432" s="93"/>
      <c r="WBZ432" s="93"/>
      <c r="WCA432" s="93"/>
      <c r="WCB432" s="93"/>
      <c r="WCC432" s="93"/>
      <c r="WCD432" s="93"/>
      <c r="WCE432" s="93"/>
      <c r="WCF432" s="93"/>
      <c r="WCG432" s="93"/>
      <c r="WCH432" s="93"/>
      <c r="WCI432" s="93"/>
      <c r="WCJ432" s="93"/>
      <c r="WCK432" s="93"/>
      <c r="WCL432" s="93"/>
      <c r="WCM432" s="93"/>
      <c r="WCN432" s="93"/>
      <c r="WCO432" s="93"/>
      <c r="WCP432" s="93"/>
      <c r="WCQ432" s="93"/>
      <c r="WCR432" s="93"/>
      <c r="WCS432" s="93"/>
      <c r="WCT432" s="93"/>
      <c r="WCU432" s="93"/>
      <c r="WCV432" s="93"/>
      <c r="WCW432" s="93"/>
      <c r="WCX432" s="93"/>
      <c r="WCY432" s="93"/>
      <c r="WCZ432" s="93"/>
      <c r="WDA432" s="93"/>
      <c r="WDB432" s="93"/>
      <c r="WDC432" s="93"/>
      <c r="WDD432" s="93"/>
      <c r="WDE432" s="93"/>
      <c r="WDF432" s="93"/>
      <c r="WDG432" s="93"/>
      <c r="WDH432" s="93"/>
      <c r="WDI432" s="93"/>
      <c r="WDJ432" s="93"/>
      <c r="WDK432" s="93"/>
      <c r="WDL432" s="93"/>
      <c r="WDM432" s="93"/>
      <c r="WDN432" s="93"/>
      <c r="WDO432" s="93"/>
      <c r="WDP432" s="93"/>
      <c r="WDQ432" s="93"/>
      <c r="WDR432" s="93"/>
      <c r="WDS432" s="93"/>
      <c r="WDT432" s="93"/>
      <c r="WDU432" s="93"/>
      <c r="WDV432" s="93"/>
      <c r="WDW432" s="93"/>
      <c r="WDX432" s="93"/>
      <c r="WDY432" s="93"/>
      <c r="WDZ432" s="93"/>
      <c r="WEA432" s="93"/>
      <c r="WEB432" s="93"/>
      <c r="WEC432" s="93"/>
      <c r="WED432" s="93"/>
      <c r="WEE432" s="93"/>
      <c r="WEF432" s="93"/>
      <c r="WEG432" s="93"/>
      <c r="WEH432" s="93"/>
      <c r="WEI432" s="93"/>
      <c r="WEJ432" s="93"/>
      <c r="WEK432" s="93"/>
      <c r="WEL432" s="93"/>
      <c r="WEM432" s="93"/>
      <c r="WEN432" s="93"/>
      <c r="WEO432" s="93"/>
      <c r="WEP432" s="93"/>
      <c r="WEQ432" s="93"/>
      <c r="WER432" s="93"/>
      <c r="WES432" s="93"/>
      <c r="WET432" s="93"/>
      <c r="WEU432" s="93"/>
      <c r="WEV432" s="93"/>
      <c r="WEW432" s="93"/>
      <c r="WEX432" s="93"/>
      <c r="WEY432" s="93"/>
      <c r="WEZ432" s="93"/>
      <c r="WFA432" s="93"/>
      <c r="WFB432" s="93"/>
      <c r="WFC432" s="93"/>
      <c r="WFD432" s="93"/>
      <c r="WFE432" s="93"/>
      <c r="WFF432" s="93"/>
      <c r="WFG432" s="93"/>
      <c r="WFH432" s="93"/>
      <c r="WFI432" s="93"/>
      <c r="WFJ432" s="93"/>
      <c r="WFK432" s="93"/>
      <c r="WFL432" s="93"/>
      <c r="WFM432" s="93"/>
      <c r="WFN432" s="93"/>
      <c r="WFO432" s="93"/>
      <c r="WFP432" s="93"/>
      <c r="WFQ432" s="93"/>
      <c r="WFR432" s="93"/>
      <c r="WFS432" s="93"/>
      <c r="WFT432" s="93"/>
      <c r="WFU432" s="93"/>
      <c r="WFV432" s="93"/>
      <c r="WFW432" s="93"/>
      <c r="WFX432" s="93"/>
      <c r="WFY432" s="93"/>
      <c r="WFZ432" s="93"/>
      <c r="WGA432" s="93"/>
      <c r="WGB432" s="93"/>
      <c r="WGC432" s="93"/>
      <c r="WGD432" s="93"/>
      <c r="WGE432" s="93"/>
      <c r="WGF432" s="93"/>
      <c r="WGG432" s="93"/>
      <c r="WGH432" s="93"/>
      <c r="WGI432" s="93"/>
      <c r="WGJ432" s="93"/>
      <c r="WGK432" s="93"/>
      <c r="WGL432" s="93"/>
      <c r="WGM432" s="93"/>
      <c r="WGN432" s="93"/>
      <c r="WGO432" s="93"/>
      <c r="WGP432" s="93"/>
      <c r="WGQ432" s="93"/>
      <c r="WGR432" s="93"/>
      <c r="WGS432" s="93"/>
      <c r="WGT432" s="93"/>
      <c r="WGU432" s="93"/>
      <c r="WGV432" s="93"/>
      <c r="WGW432" s="93"/>
      <c r="WGX432" s="93"/>
      <c r="WGY432" s="93"/>
      <c r="WGZ432" s="93"/>
      <c r="WHA432" s="93"/>
      <c r="WHB432" s="93"/>
      <c r="WHC432" s="93"/>
      <c r="WHD432" s="93"/>
      <c r="WHE432" s="93"/>
      <c r="WHF432" s="93"/>
      <c r="WHG432" s="93"/>
      <c r="WHH432" s="93"/>
      <c r="WHI432" s="93"/>
      <c r="WHJ432" s="93"/>
      <c r="WHK432" s="93"/>
      <c r="WHL432" s="93"/>
      <c r="WHM432" s="93"/>
      <c r="WHN432" s="93"/>
      <c r="WHO432" s="93"/>
      <c r="WHP432" s="93"/>
      <c r="WHQ432" s="93"/>
      <c r="WHR432" s="93"/>
      <c r="WHS432" s="93"/>
      <c r="WHT432" s="93"/>
      <c r="WHU432" s="93"/>
      <c r="WHV432" s="93"/>
      <c r="WHW432" s="93"/>
      <c r="WHX432" s="93"/>
      <c r="WHY432" s="93"/>
      <c r="WHZ432" s="93"/>
      <c r="WIA432" s="93"/>
      <c r="WIB432" s="93"/>
      <c r="WIC432" s="93"/>
      <c r="WID432" s="93"/>
      <c r="WIE432" s="93"/>
      <c r="WIF432" s="93"/>
      <c r="WIG432" s="93"/>
      <c r="WIH432" s="93"/>
      <c r="WII432" s="93"/>
      <c r="WIJ432" s="93"/>
      <c r="WIK432" s="93"/>
      <c r="WIL432" s="93"/>
      <c r="WIM432" s="93"/>
      <c r="WIN432" s="93"/>
      <c r="WIO432" s="93"/>
      <c r="WIP432" s="93"/>
      <c r="WIQ432" s="93"/>
      <c r="WIR432" s="93"/>
      <c r="WIS432" s="93"/>
      <c r="WIT432" s="93"/>
      <c r="WIU432" s="93"/>
      <c r="WIV432" s="93"/>
      <c r="WIW432" s="93"/>
      <c r="WIX432" s="93"/>
      <c r="WIY432" s="93"/>
      <c r="WIZ432" s="93"/>
      <c r="WJA432" s="93"/>
      <c r="WJB432" s="93"/>
      <c r="WJC432" s="93"/>
      <c r="WJD432" s="93"/>
      <c r="WJE432" s="93"/>
      <c r="WJF432" s="93"/>
      <c r="WJG432" s="93"/>
      <c r="WJH432" s="93"/>
      <c r="WJI432" s="93"/>
      <c r="WJJ432" s="93"/>
      <c r="WJK432" s="93"/>
      <c r="WJL432" s="93"/>
      <c r="WJM432" s="93"/>
      <c r="WJN432" s="93"/>
      <c r="WJO432" s="93"/>
      <c r="WJP432" s="93"/>
      <c r="WJQ432" s="93"/>
      <c r="WJR432" s="93"/>
      <c r="WJS432" s="93"/>
      <c r="WJT432" s="93"/>
      <c r="WJU432" s="93"/>
      <c r="WJV432" s="93"/>
      <c r="WJW432" s="93"/>
      <c r="WJX432" s="93"/>
      <c r="WJY432" s="93"/>
      <c r="WJZ432" s="93"/>
      <c r="WKA432" s="93"/>
      <c r="WKB432" s="93"/>
      <c r="WKC432" s="93"/>
      <c r="WKD432" s="93"/>
      <c r="WKE432" s="93"/>
      <c r="WKF432" s="93"/>
      <c r="WKG432" s="93"/>
      <c r="WKH432" s="93"/>
      <c r="WKI432" s="93"/>
      <c r="WKJ432" s="93"/>
      <c r="WKK432" s="93"/>
      <c r="WKL432" s="93"/>
      <c r="WKM432" s="93"/>
      <c r="WKN432" s="93"/>
      <c r="WKO432" s="93"/>
      <c r="WKP432" s="93"/>
      <c r="WKQ432" s="93"/>
      <c r="WKR432" s="93"/>
      <c r="WKS432" s="93"/>
      <c r="WKT432" s="93"/>
      <c r="WKU432" s="93"/>
      <c r="WKV432" s="93"/>
      <c r="WKW432" s="93"/>
      <c r="WKX432" s="93"/>
      <c r="WKY432" s="93"/>
      <c r="WKZ432" s="93"/>
      <c r="WLA432" s="93"/>
      <c r="WLB432" s="93"/>
      <c r="WLC432" s="93"/>
      <c r="WLD432" s="93"/>
      <c r="WLE432" s="93"/>
      <c r="WLF432" s="93"/>
      <c r="WLG432" s="93"/>
      <c r="WLH432" s="93"/>
      <c r="WLI432" s="93"/>
      <c r="WLJ432" s="93"/>
      <c r="WLK432" s="93"/>
      <c r="WLL432" s="93"/>
      <c r="WLM432" s="93"/>
      <c r="WLN432" s="93"/>
      <c r="WLO432" s="93"/>
      <c r="WLP432" s="93"/>
      <c r="WLQ432" s="93"/>
      <c r="WLR432" s="93"/>
      <c r="WLS432" s="93"/>
      <c r="WLT432" s="93"/>
      <c r="WLU432" s="93"/>
      <c r="WLV432" s="93"/>
      <c r="WLW432" s="93"/>
      <c r="WLX432" s="93"/>
      <c r="WLY432" s="93"/>
      <c r="WLZ432" s="93"/>
      <c r="WMA432" s="93"/>
      <c r="WMB432" s="93"/>
      <c r="WMC432" s="93"/>
      <c r="WMD432" s="93"/>
      <c r="WME432" s="93"/>
      <c r="WMF432" s="93"/>
      <c r="WMG432" s="93"/>
      <c r="WMH432" s="93"/>
      <c r="WMI432" s="93"/>
      <c r="WMJ432" s="93"/>
      <c r="WMK432" s="93"/>
      <c r="WML432" s="93"/>
      <c r="WMM432" s="93"/>
      <c r="WMN432" s="93"/>
      <c r="WMO432" s="93"/>
      <c r="WMP432" s="93"/>
      <c r="WMQ432" s="93"/>
      <c r="WMR432" s="93"/>
      <c r="WMS432" s="93"/>
      <c r="WMT432" s="93"/>
      <c r="WMU432" s="93"/>
      <c r="WMV432" s="93"/>
      <c r="WMW432" s="93"/>
      <c r="WMX432" s="93"/>
      <c r="WMY432" s="93"/>
      <c r="WMZ432" s="93"/>
      <c r="WNA432" s="93"/>
      <c r="WNB432" s="93"/>
      <c r="WNC432" s="93"/>
      <c r="WND432" s="93"/>
      <c r="WNE432" s="93"/>
      <c r="WNF432" s="93"/>
      <c r="WNG432" s="93"/>
      <c r="WNH432" s="93"/>
      <c r="WNI432" s="93"/>
      <c r="WNJ432" s="93"/>
      <c r="WNK432" s="93"/>
      <c r="WNL432" s="93"/>
      <c r="WNM432" s="93"/>
      <c r="WNN432" s="93"/>
      <c r="WNO432" s="93"/>
      <c r="WNP432" s="93"/>
      <c r="WNQ432" s="93"/>
      <c r="WNR432" s="93"/>
      <c r="WNS432" s="93"/>
      <c r="WNT432" s="93"/>
      <c r="WNU432" s="93"/>
      <c r="WNV432" s="93"/>
      <c r="WNW432" s="93"/>
      <c r="WNX432" s="93"/>
      <c r="WNY432" s="93"/>
      <c r="WNZ432" s="93"/>
      <c r="WOA432" s="93"/>
      <c r="WOB432" s="93"/>
      <c r="WOC432" s="93"/>
      <c r="WOD432" s="93"/>
      <c r="WOE432" s="93"/>
      <c r="WOF432" s="93"/>
      <c r="WOG432" s="93"/>
      <c r="WOH432" s="93"/>
      <c r="WOI432" s="93"/>
      <c r="WOJ432" s="93"/>
      <c r="WOK432" s="93"/>
      <c r="WOL432" s="93"/>
      <c r="WOM432" s="93"/>
      <c r="WON432" s="93"/>
      <c r="WOO432" s="93"/>
      <c r="WOP432" s="93"/>
      <c r="WOQ432" s="93"/>
      <c r="WOR432" s="93"/>
      <c r="WOS432" s="93"/>
      <c r="WOT432" s="93"/>
      <c r="WOU432" s="93"/>
      <c r="WOV432" s="93"/>
      <c r="WOW432" s="93"/>
      <c r="WOX432" s="93"/>
      <c r="WOY432" s="93"/>
      <c r="WOZ432" s="93"/>
      <c r="WPA432" s="93"/>
      <c r="WPB432" s="93"/>
      <c r="WPC432" s="93"/>
      <c r="WPD432" s="93"/>
      <c r="WPE432" s="93"/>
      <c r="WPF432" s="93"/>
      <c r="WPG432" s="93"/>
      <c r="WPH432" s="93"/>
      <c r="WPI432" s="93"/>
      <c r="WPJ432" s="93"/>
      <c r="WPK432" s="93"/>
      <c r="WPL432" s="93"/>
      <c r="WPM432" s="93"/>
      <c r="WPN432" s="93"/>
      <c r="WPO432" s="93"/>
      <c r="WPP432" s="93"/>
      <c r="WPQ432" s="93"/>
      <c r="WPR432" s="93"/>
      <c r="WPS432" s="93"/>
      <c r="WPT432" s="93"/>
      <c r="WPU432" s="93"/>
      <c r="WPV432" s="93"/>
      <c r="WPW432" s="93"/>
      <c r="WPX432" s="93"/>
      <c r="WPY432" s="93"/>
      <c r="WPZ432" s="93"/>
      <c r="WQA432" s="93"/>
      <c r="WQB432" s="93"/>
      <c r="WQC432" s="93"/>
      <c r="WQD432" s="93"/>
      <c r="WQE432" s="93"/>
      <c r="WQF432" s="93"/>
      <c r="WQG432" s="93"/>
      <c r="WQH432" s="93"/>
      <c r="WQI432" s="93"/>
      <c r="WQJ432" s="93"/>
      <c r="WQK432" s="93"/>
      <c r="WQL432" s="93"/>
      <c r="WQM432" s="93"/>
      <c r="WQN432" s="93"/>
      <c r="WQO432" s="93"/>
      <c r="WQP432" s="93"/>
      <c r="WQQ432" s="93"/>
      <c r="WQR432" s="93"/>
      <c r="WQS432" s="93"/>
      <c r="WQT432" s="93"/>
      <c r="WQU432" s="93"/>
      <c r="WQV432" s="93"/>
      <c r="WQW432" s="93"/>
      <c r="WQX432" s="93"/>
      <c r="WQY432" s="93"/>
      <c r="WQZ432" s="93"/>
      <c r="WRA432" s="93"/>
      <c r="WRB432" s="93"/>
      <c r="WRC432" s="93"/>
      <c r="WRD432" s="93"/>
      <c r="WRE432" s="93"/>
      <c r="WRF432" s="93"/>
      <c r="WRG432" s="93"/>
      <c r="WRH432" s="93"/>
      <c r="WRI432" s="93"/>
      <c r="WRJ432" s="93"/>
      <c r="WRK432" s="93"/>
      <c r="WRL432" s="93"/>
      <c r="WRM432" s="93"/>
      <c r="WRN432" s="93"/>
      <c r="WRO432" s="93"/>
      <c r="WRP432" s="93"/>
      <c r="WRQ432" s="93"/>
      <c r="WRR432" s="93"/>
      <c r="WRS432" s="93"/>
      <c r="WRT432" s="93"/>
      <c r="WRU432" s="93"/>
      <c r="WRV432" s="93"/>
      <c r="WRW432" s="93"/>
      <c r="WRX432" s="93"/>
      <c r="WRY432" s="93"/>
      <c r="WRZ432" s="93"/>
      <c r="WSA432" s="93"/>
      <c r="WSB432" s="93"/>
      <c r="WSC432" s="93"/>
      <c r="WSD432" s="93"/>
      <c r="WSE432" s="93"/>
      <c r="WSF432" s="93"/>
      <c r="WSG432" s="93"/>
      <c r="WSH432" s="93"/>
      <c r="WSI432" s="93"/>
      <c r="WSJ432" s="93"/>
      <c r="WSK432" s="93"/>
      <c r="WSL432" s="93"/>
      <c r="WSM432" s="93"/>
      <c r="WSN432" s="93"/>
      <c r="WSO432" s="93"/>
      <c r="WSP432" s="93"/>
      <c r="WSQ432" s="93"/>
      <c r="WSR432" s="93"/>
      <c r="WSS432" s="93"/>
      <c r="WST432" s="93"/>
      <c r="WSU432" s="93"/>
      <c r="WSV432" s="93"/>
      <c r="WSW432" s="93"/>
      <c r="WSX432" s="93"/>
      <c r="WSY432" s="93"/>
      <c r="WSZ432" s="93"/>
      <c r="WTA432" s="93"/>
      <c r="WTB432" s="93"/>
      <c r="WTC432" s="93"/>
      <c r="WTD432" s="93"/>
      <c r="WTE432" s="93"/>
      <c r="WTF432" s="93"/>
      <c r="WTG432" s="93"/>
      <c r="WTH432" s="93"/>
      <c r="WTI432" s="93"/>
      <c r="WTJ432" s="93"/>
      <c r="WTK432" s="93"/>
      <c r="WTL432" s="93"/>
      <c r="WTM432" s="93"/>
      <c r="WTN432" s="93"/>
      <c r="WTO432" s="93"/>
      <c r="WTP432" s="93"/>
      <c r="WTQ432" s="93"/>
      <c r="WTR432" s="93"/>
      <c r="WTS432" s="93"/>
      <c r="WTT432" s="93"/>
      <c r="WTU432" s="93"/>
      <c r="WTV432" s="93"/>
      <c r="WTW432" s="93"/>
      <c r="WTX432" s="93"/>
      <c r="WTY432" s="93"/>
      <c r="WTZ432" s="93"/>
      <c r="WUA432" s="93"/>
      <c r="WUB432" s="93"/>
      <c r="WUC432" s="93"/>
      <c r="WUD432" s="93"/>
      <c r="WUE432" s="93"/>
      <c r="WUF432" s="93"/>
      <c r="WUG432" s="93"/>
      <c r="WUH432" s="93"/>
      <c r="WUI432" s="93"/>
      <c r="WUJ432" s="93"/>
      <c r="WUK432" s="93"/>
      <c r="WUL432" s="93"/>
      <c r="WUM432" s="93"/>
      <c r="WUN432" s="93"/>
      <c r="WUO432" s="93"/>
      <c r="WUP432" s="93"/>
      <c r="WUQ432" s="93"/>
      <c r="WUR432" s="93"/>
      <c r="WUS432" s="93"/>
      <c r="WUT432" s="93"/>
      <c r="WUU432" s="93"/>
      <c r="WUV432" s="93"/>
      <c r="WUW432" s="93"/>
      <c r="WUX432" s="93"/>
      <c r="WUY432" s="93"/>
      <c r="WUZ432" s="93"/>
      <c r="WVA432" s="93"/>
      <c r="WVB432" s="93"/>
      <c r="WVC432" s="93"/>
      <c r="WVD432" s="93"/>
      <c r="WVE432" s="93"/>
      <c r="WVF432" s="93"/>
      <c r="WVG432" s="93"/>
      <c r="WVH432" s="93"/>
      <c r="WVI432" s="93"/>
      <c r="WVJ432" s="93"/>
      <c r="WVK432" s="93"/>
      <c r="WVL432" s="93"/>
      <c r="WVM432" s="93"/>
      <c r="WVN432" s="93"/>
      <c r="WVO432" s="93"/>
      <c r="WVP432" s="93"/>
      <c r="WVQ432" s="93"/>
      <c r="WVR432" s="93"/>
      <c r="WVS432" s="93"/>
      <c r="WVT432" s="93"/>
      <c r="WVU432" s="93"/>
      <c r="WVV432" s="93"/>
      <c r="WVW432" s="93"/>
      <c r="WVX432" s="93"/>
      <c r="WVY432" s="93"/>
      <c r="WVZ432" s="93"/>
      <c r="WWA432" s="93"/>
      <c r="WWB432" s="93"/>
      <c r="WWC432" s="93"/>
      <c r="WWD432" s="93"/>
      <c r="WWE432" s="93"/>
      <c r="WWF432" s="93"/>
      <c r="WWG432" s="93"/>
      <c r="WWH432" s="93"/>
      <c r="WWI432" s="93"/>
      <c r="WWJ432" s="93"/>
      <c r="WWK432" s="93"/>
      <c r="WWL432" s="93"/>
      <c r="WWM432" s="93"/>
      <c r="WWN432" s="93"/>
      <c r="WWO432" s="93"/>
      <c r="WWP432" s="93"/>
      <c r="WWQ432" s="93"/>
      <c r="WWR432" s="93"/>
      <c r="WWS432" s="93"/>
      <c r="WWT432" s="93"/>
      <c r="WWU432" s="93"/>
      <c r="WWV432" s="93"/>
      <c r="WWW432" s="93"/>
      <c r="WWX432" s="93"/>
      <c r="WWY432" s="93"/>
      <c r="WWZ432" s="93"/>
      <c r="WXA432" s="93"/>
      <c r="WXB432" s="93"/>
      <c r="WXC432" s="93"/>
      <c r="WXD432" s="93"/>
      <c r="WXE432" s="93"/>
      <c r="WXF432" s="93"/>
      <c r="WXG432" s="93"/>
      <c r="WXH432" s="93"/>
      <c r="WXI432" s="93"/>
      <c r="WXJ432" s="93"/>
      <c r="WXK432" s="93"/>
      <c r="WXL432" s="93"/>
      <c r="WXM432" s="93"/>
      <c r="WXN432" s="93"/>
      <c r="WXO432" s="93"/>
      <c r="WXP432" s="93"/>
      <c r="WXQ432" s="93"/>
      <c r="WXR432" s="93"/>
      <c r="WXS432" s="93"/>
      <c r="WXT432" s="93"/>
      <c r="WXU432" s="93"/>
      <c r="WXV432" s="93"/>
      <c r="WXW432" s="93"/>
      <c r="WXX432" s="93"/>
      <c r="WXY432" s="93"/>
      <c r="WXZ432" s="93"/>
      <c r="WYA432" s="93"/>
      <c r="WYB432" s="93"/>
      <c r="WYC432" s="93"/>
      <c r="WYD432" s="93"/>
      <c r="WYE432" s="93"/>
      <c r="WYF432" s="93"/>
      <c r="WYG432" s="93"/>
      <c r="WYH432" s="93"/>
      <c r="WYI432" s="93"/>
      <c r="WYJ432" s="93"/>
      <c r="WYK432" s="93"/>
      <c r="WYL432" s="93"/>
      <c r="WYM432" s="93"/>
      <c r="WYN432" s="93"/>
      <c r="WYO432" s="93"/>
      <c r="WYP432" s="93"/>
      <c r="WYQ432" s="93"/>
      <c r="WYR432" s="93"/>
      <c r="WYS432" s="93"/>
      <c r="WYT432" s="93"/>
      <c r="WYU432" s="93"/>
      <c r="WYV432" s="93"/>
      <c r="WYW432" s="93"/>
      <c r="WYX432" s="93"/>
      <c r="WYY432" s="93"/>
      <c r="WYZ432" s="93"/>
      <c r="WZA432" s="93"/>
      <c r="WZB432" s="93"/>
      <c r="WZC432" s="93"/>
      <c r="WZD432" s="93"/>
      <c r="WZE432" s="93"/>
      <c r="WZF432" s="93"/>
      <c r="WZG432" s="93"/>
      <c r="WZH432" s="93"/>
      <c r="WZI432" s="93"/>
      <c r="WZJ432" s="93"/>
      <c r="WZK432" s="93"/>
      <c r="WZL432" s="93"/>
      <c r="WZM432" s="93"/>
      <c r="WZN432" s="93"/>
      <c r="WZO432" s="93"/>
      <c r="WZP432" s="93"/>
      <c r="WZQ432" s="93"/>
      <c r="WZR432" s="93"/>
      <c r="WZS432" s="93"/>
      <c r="WZT432" s="93"/>
      <c r="WZU432" s="93"/>
      <c r="WZV432" s="93"/>
      <c r="WZW432" s="93"/>
      <c r="WZX432" s="93"/>
      <c r="WZY432" s="93"/>
      <c r="WZZ432" s="93"/>
      <c r="XAA432" s="93"/>
      <c r="XAB432" s="93"/>
      <c r="XAC432" s="93"/>
      <c r="XAD432" s="93"/>
      <c r="XAE432" s="93"/>
      <c r="XAF432" s="93"/>
      <c r="XAG432" s="93"/>
      <c r="XAH432" s="93"/>
      <c r="XAI432" s="93"/>
      <c r="XAJ432" s="93"/>
      <c r="XAK432" s="93"/>
      <c r="XAL432" s="93"/>
      <c r="XAM432" s="93"/>
      <c r="XAN432" s="93"/>
      <c r="XAO432" s="93"/>
      <c r="XAP432" s="93"/>
      <c r="XAQ432" s="93"/>
      <c r="XAR432" s="93"/>
      <c r="XAS432" s="93"/>
      <c r="XAT432" s="93"/>
      <c r="XAU432" s="93"/>
      <c r="XAV432" s="93"/>
      <c r="XAW432" s="93"/>
      <c r="XAX432" s="93"/>
      <c r="XAY432" s="93"/>
      <c r="XAZ432" s="93"/>
      <c r="XBA432" s="93"/>
      <c r="XBB432" s="93"/>
      <c r="XBC432" s="93"/>
      <c r="XBD432" s="93"/>
      <c r="XBE432" s="93"/>
      <c r="XBF432" s="93"/>
      <c r="XBG432" s="93"/>
      <c r="XBH432" s="93"/>
      <c r="XBI432" s="93"/>
      <c r="XBJ432" s="93"/>
      <c r="XBK432" s="93"/>
      <c r="XBL432" s="93"/>
      <c r="XBM432" s="93"/>
      <c r="XBN432" s="93"/>
      <c r="XBO432" s="93"/>
      <c r="XBP432" s="93"/>
      <c r="XBQ432" s="93"/>
      <c r="XBR432" s="93"/>
      <c r="XBS432" s="93"/>
      <c r="XBT432" s="93"/>
      <c r="XBU432" s="93"/>
      <c r="XBV432" s="93"/>
      <c r="XBW432" s="93"/>
      <c r="XBX432" s="93"/>
      <c r="XBY432" s="93"/>
      <c r="XBZ432" s="93"/>
      <c r="XCA432" s="93"/>
      <c r="XCB432" s="93"/>
      <c r="XCC432" s="93"/>
      <c r="XCD432" s="93"/>
      <c r="XCE432" s="93"/>
      <c r="XCF432" s="93"/>
      <c r="XCG432" s="93"/>
      <c r="XCH432" s="93"/>
      <c r="XCI432" s="93"/>
      <c r="XCJ432" s="93"/>
      <c r="XCK432" s="93"/>
      <c r="XCL432" s="93"/>
      <c r="XCM432" s="93"/>
      <c r="XCN432" s="93"/>
      <c r="XCO432" s="93"/>
      <c r="XCP432" s="93"/>
      <c r="XCQ432" s="93"/>
      <c r="XCR432" s="93"/>
      <c r="XCS432" s="93"/>
      <c r="XCT432" s="93"/>
      <c r="XCU432" s="93"/>
      <c r="XCV432" s="93"/>
      <c r="XCW432" s="93"/>
      <c r="XCX432" s="93"/>
      <c r="XCY432" s="93"/>
      <c r="XCZ432" s="93"/>
      <c r="XDA432" s="93"/>
      <c r="XDB432" s="93"/>
      <c r="XDC432" s="93"/>
      <c r="XDD432" s="93"/>
      <c r="XDE432" s="93"/>
      <c r="XDF432" s="93"/>
      <c r="XDG432" s="93"/>
      <c r="XDH432" s="93"/>
      <c r="XDI432" s="93"/>
      <c r="XDJ432" s="93"/>
      <c r="XDK432" s="93"/>
      <c r="XDL432" s="93"/>
      <c r="XDM432" s="93"/>
      <c r="XDN432" s="93"/>
      <c r="XDO432" s="93"/>
      <c r="XDP432" s="93"/>
      <c r="XDQ432" s="93"/>
      <c r="XDR432" s="93"/>
      <c r="XDS432" s="93"/>
      <c r="XDT432" s="93"/>
      <c r="XDU432" s="93"/>
      <c r="XDV432" s="93"/>
      <c r="XDW432" s="93"/>
      <c r="XDX432" s="93"/>
      <c r="XDY432" s="93"/>
      <c r="XDZ432" s="93"/>
      <c r="XEA432" s="93"/>
      <c r="XEB432" s="93"/>
      <c r="XEC432" s="93"/>
      <c r="XED432" s="93"/>
      <c r="XEE432" s="93"/>
      <c r="XEF432" s="93"/>
      <c r="XEG432" s="93"/>
      <c r="XEH432" s="93"/>
      <c r="XEI432" s="93"/>
      <c r="XEJ432" s="93"/>
      <c r="XEK432" s="93"/>
      <c r="XEL432" s="93"/>
      <c r="XEM432" s="93"/>
      <c r="XEN432" s="93"/>
      <c r="XEO432" s="93"/>
      <c r="XEP432" s="93"/>
      <c r="XEQ432" s="93"/>
      <c r="XER432" s="93"/>
      <c r="XES432" s="93"/>
      <c r="XET432" s="93"/>
      <c r="XEU432" s="93"/>
      <c r="XEV432" s="93"/>
      <c r="XEW432" s="93"/>
      <c r="XEX432" s="93"/>
      <c r="XEY432" s="93"/>
      <c r="XEZ432" s="93"/>
      <c r="XFA432" s="93"/>
      <c r="XFB432" s="93"/>
      <c r="XFC432" s="93"/>
      <c r="XFD432" s="93"/>
    </row>
    <row r="433" spans="1:16384" ht="13.5" customHeight="1" x14ac:dyDescent="0.2">
      <c r="A433" s="86">
        <v>31181601</v>
      </c>
      <c r="B433" s="95" t="str">
        <f t="shared" ca="1" si="26"/>
        <v>Sellos de plástico</v>
      </c>
      <c r="C433" s="96" t="s">
        <v>1449</v>
      </c>
      <c r="D433" s="96">
        <v>10</v>
      </c>
      <c r="E433" s="97">
        <v>1700</v>
      </c>
      <c r="F433" s="98">
        <f t="shared" ca="1" si="27"/>
        <v>17000</v>
      </c>
      <c r="G433" s="45"/>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3"/>
      <c r="FL433" s="93"/>
      <c r="FM433" s="93"/>
      <c r="FN433" s="93"/>
      <c r="FO433" s="93"/>
      <c r="FP433" s="93"/>
      <c r="FQ433" s="93"/>
      <c r="FR433" s="93"/>
      <c r="FS433" s="93"/>
      <c r="FT433" s="93"/>
      <c r="FU433" s="93"/>
      <c r="FV433" s="93"/>
      <c r="FW433" s="93"/>
      <c r="FX433" s="93"/>
      <c r="FY433" s="93"/>
      <c r="FZ433" s="93"/>
      <c r="GA433" s="93"/>
      <c r="GB433" s="93"/>
      <c r="GC433" s="93"/>
      <c r="GD433" s="93"/>
      <c r="GE433" s="93"/>
      <c r="GF433" s="93"/>
      <c r="GG433" s="93"/>
      <c r="GH433" s="93"/>
      <c r="GI433" s="93"/>
      <c r="GJ433" s="93"/>
      <c r="GK433" s="93"/>
      <c r="GL433" s="93"/>
      <c r="GM433" s="93"/>
      <c r="GN433" s="93"/>
      <c r="GO433" s="93"/>
      <c r="GP433" s="93"/>
      <c r="GQ433" s="93"/>
      <c r="GR433" s="93"/>
      <c r="GS433" s="93"/>
      <c r="GT433" s="93"/>
      <c r="GU433" s="93"/>
      <c r="GV433" s="93"/>
      <c r="GW433" s="93"/>
      <c r="GX433" s="93"/>
      <c r="GY433" s="93"/>
      <c r="GZ433" s="93"/>
      <c r="HA433" s="93"/>
      <c r="HB433" s="93"/>
      <c r="HC433" s="93"/>
      <c r="HD433" s="93"/>
      <c r="HE433" s="93"/>
      <c r="HF433" s="93"/>
      <c r="HG433" s="93"/>
      <c r="HH433" s="93"/>
      <c r="HI433" s="93"/>
      <c r="HJ433" s="93"/>
      <c r="HK433" s="93"/>
      <c r="HL433" s="93"/>
      <c r="HM433" s="93"/>
      <c r="HN433" s="93"/>
      <c r="HO433" s="93"/>
      <c r="HP433" s="93"/>
      <c r="HQ433" s="93"/>
      <c r="HR433" s="93"/>
      <c r="HS433" s="93"/>
      <c r="HT433" s="93"/>
      <c r="HU433" s="93"/>
      <c r="HV433" s="93"/>
      <c r="HW433" s="93"/>
      <c r="HX433" s="93"/>
      <c r="HY433" s="93"/>
      <c r="HZ433" s="93"/>
      <c r="IA433" s="93"/>
      <c r="IB433" s="93"/>
      <c r="IC433" s="93"/>
      <c r="ID433" s="93"/>
      <c r="IE433" s="93"/>
      <c r="IF433" s="93"/>
      <c r="IG433" s="93"/>
      <c r="IH433" s="93"/>
      <c r="II433" s="93"/>
      <c r="IJ433" s="93"/>
      <c r="IK433" s="93"/>
      <c r="IL433" s="93"/>
      <c r="IM433" s="93"/>
      <c r="IN433" s="93"/>
      <c r="IO433" s="93"/>
      <c r="IP433" s="93"/>
      <c r="IQ433" s="93"/>
      <c r="IR433" s="93"/>
      <c r="IS433" s="93"/>
      <c r="IT433" s="93"/>
      <c r="IU433" s="93"/>
      <c r="IV433" s="93"/>
      <c r="IW433" s="93"/>
      <c r="IX433" s="93"/>
      <c r="IY433" s="93"/>
      <c r="IZ433" s="93"/>
      <c r="JA433" s="93"/>
      <c r="JB433" s="93"/>
      <c r="JC433" s="93"/>
      <c r="JD433" s="93"/>
      <c r="JE433" s="93"/>
      <c r="JF433" s="93"/>
      <c r="JG433" s="93"/>
      <c r="JH433" s="93"/>
      <c r="JI433" s="93"/>
      <c r="JJ433" s="93"/>
      <c r="JK433" s="93"/>
      <c r="JL433" s="93"/>
      <c r="JM433" s="93"/>
      <c r="JN433" s="93"/>
      <c r="JO433" s="93"/>
      <c r="JP433" s="93"/>
      <c r="JQ433" s="93"/>
      <c r="JR433" s="93"/>
      <c r="JS433" s="93"/>
      <c r="JT433" s="93"/>
      <c r="JU433" s="93"/>
      <c r="JV433" s="93"/>
      <c r="JW433" s="93"/>
      <c r="JX433" s="93"/>
      <c r="JY433" s="93"/>
      <c r="JZ433" s="93"/>
      <c r="KA433" s="93"/>
      <c r="KB433" s="93"/>
      <c r="KC433" s="93"/>
      <c r="KD433" s="93"/>
      <c r="KE433" s="93"/>
      <c r="KF433" s="93"/>
      <c r="KG433" s="93"/>
      <c r="KH433" s="93"/>
      <c r="KI433" s="93"/>
      <c r="KJ433" s="93"/>
      <c r="KK433" s="93"/>
      <c r="KL433" s="93"/>
      <c r="KM433" s="93"/>
      <c r="KN433" s="93"/>
      <c r="KO433" s="93"/>
      <c r="KP433" s="93"/>
      <c r="KQ433" s="93"/>
      <c r="KR433" s="93"/>
      <c r="KS433" s="93"/>
      <c r="KT433" s="93"/>
      <c r="KU433" s="93"/>
      <c r="KV433" s="93"/>
      <c r="KW433" s="93"/>
      <c r="KX433" s="93"/>
      <c r="KY433" s="93"/>
      <c r="KZ433" s="93"/>
      <c r="LA433" s="93"/>
      <c r="LB433" s="93"/>
      <c r="LC433" s="93"/>
      <c r="LD433" s="93"/>
      <c r="LE433" s="93"/>
      <c r="LF433" s="93"/>
      <c r="LG433" s="93"/>
      <c r="LH433" s="93"/>
      <c r="LI433" s="93"/>
      <c r="LJ433" s="93"/>
      <c r="LK433" s="93"/>
      <c r="LL433" s="93"/>
      <c r="LM433" s="93"/>
      <c r="LN433" s="93"/>
      <c r="LO433" s="93"/>
      <c r="LP433" s="93"/>
      <c r="LQ433" s="93"/>
      <c r="LR433" s="93"/>
      <c r="LS433" s="93"/>
      <c r="LT433" s="93"/>
      <c r="LU433" s="93"/>
      <c r="LV433" s="93"/>
      <c r="LW433" s="93"/>
      <c r="LX433" s="93"/>
      <c r="LY433" s="93"/>
      <c r="LZ433" s="93"/>
      <c r="MA433" s="93"/>
      <c r="MB433" s="93"/>
      <c r="MC433" s="93"/>
      <c r="MD433" s="93"/>
      <c r="ME433" s="93"/>
      <c r="MF433" s="93"/>
      <c r="MG433" s="93"/>
      <c r="MH433" s="93"/>
      <c r="MI433" s="93"/>
      <c r="MJ433" s="93"/>
      <c r="MK433" s="93"/>
      <c r="ML433" s="93"/>
      <c r="MM433" s="93"/>
      <c r="MN433" s="93"/>
      <c r="MO433" s="93"/>
      <c r="MP433" s="93"/>
      <c r="MQ433" s="93"/>
      <c r="MR433" s="93"/>
      <c r="MS433" s="93"/>
      <c r="MT433" s="93"/>
      <c r="MU433" s="93"/>
      <c r="MV433" s="93"/>
      <c r="MW433" s="93"/>
      <c r="MX433" s="93"/>
      <c r="MY433" s="93"/>
      <c r="MZ433" s="93"/>
      <c r="NA433" s="93"/>
      <c r="NB433" s="93"/>
      <c r="NC433" s="93"/>
      <c r="ND433" s="93"/>
      <c r="NE433" s="93"/>
      <c r="NF433" s="93"/>
      <c r="NG433" s="93"/>
      <c r="NH433" s="93"/>
      <c r="NI433" s="93"/>
      <c r="NJ433" s="93"/>
      <c r="NK433" s="93"/>
      <c r="NL433" s="93"/>
      <c r="NM433" s="93"/>
      <c r="NN433" s="93"/>
      <c r="NO433" s="93"/>
      <c r="NP433" s="93"/>
      <c r="NQ433" s="93"/>
      <c r="NR433" s="93"/>
      <c r="NS433" s="93"/>
      <c r="NT433" s="93"/>
      <c r="NU433" s="93"/>
      <c r="NV433" s="93"/>
      <c r="NW433" s="93"/>
      <c r="NX433" s="93"/>
      <c r="NY433" s="93"/>
      <c r="NZ433" s="93"/>
      <c r="OA433" s="93"/>
      <c r="OB433" s="93"/>
      <c r="OC433" s="93"/>
      <c r="OD433" s="93"/>
      <c r="OE433" s="93"/>
      <c r="OF433" s="93"/>
      <c r="OG433" s="93"/>
      <c r="OH433" s="93"/>
      <c r="OI433" s="93"/>
      <c r="OJ433" s="93"/>
      <c r="OK433" s="93"/>
      <c r="OL433" s="93"/>
      <c r="OM433" s="93"/>
      <c r="ON433" s="93"/>
      <c r="OO433" s="93"/>
      <c r="OP433" s="93"/>
      <c r="OQ433" s="93"/>
      <c r="OR433" s="93"/>
      <c r="OS433" s="93"/>
      <c r="OT433" s="93"/>
      <c r="OU433" s="93"/>
      <c r="OV433" s="93"/>
      <c r="OW433" s="93"/>
      <c r="OX433" s="93"/>
      <c r="OY433" s="93"/>
      <c r="OZ433" s="93"/>
      <c r="PA433" s="93"/>
      <c r="PB433" s="93"/>
      <c r="PC433" s="93"/>
      <c r="PD433" s="93"/>
      <c r="PE433" s="93"/>
      <c r="PF433" s="93"/>
      <c r="PG433" s="93"/>
      <c r="PH433" s="93"/>
      <c r="PI433" s="93"/>
      <c r="PJ433" s="93"/>
      <c r="PK433" s="93"/>
      <c r="PL433" s="93"/>
      <c r="PM433" s="93"/>
      <c r="PN433" s="93"/>
      <c r="PO433" s="93"/>
      <c r="PP433" s="93"/>
      <c r="PQ433" s="93"/>
      <c r="PR433" s="93"/>
      <c r="PS433" s="93"/>
      <c r="PT433" s="93"/>
      <c r="PU433" s="93"/>
      <c r="PV433" s="93"/>
      <c r="PW433" s="93"/>
      <c r="PX433" s="93"/>
      <c r="PY433" s="93"/>
      <c r="PZ433" s="93"/>
      <c r="QA433" s="93"/>
      <c r="QB433" s="93"/>
      <c r="QC433" s="93"/>
      <c r="QD433" s="93"/>
      <c r="QE433" s="93"/>
      <c r="QF433" s="93"/>
      <c r="QG433" s="93"/>
      <c r="QH433" s="93"/>
      <c r="QI433" s="93"/>
      <c r="QJ433" s="93"/>
      <c r="QK433" s="93"/>
      <c r="QL433" s="93"/>
      <c r="QM433" s="93"/>
      <c r="QN433" s="93"/>
      <c r="QO433" s="93"/>
      <c r="QP433" s="93"/>
      <c r="QQ433" s="93"/>
      <c r="QR433" s="93"/>
      <c r="QS433" s="93"/>
      <c r="QT433" s="93"/>
      <c r="QU433" s="93"/>
      <c r="QV433" s="93"/>
      <c r="QW433" s="93"/>
      <c r="QX433" s="93"/>
      <c r="QY433" s="93"/>
      <c r="QZ433" s="93"/>
      <c r="RA433" s="93"/>
      <c r="RB433" s="93"/>
      <c r="RC433" s="93"/>
      <c r="RD433" s="93"/>
      <c r="RE433" s="93"/>
      <c r="RF433" s="93"/>
      <c r="RG433" s="93"/>
      <c r="RH433" s="93"/>
      <c r="RI433" s="93"/>
      <c r="RJ433" s="93"/>
      <c r="RK433" s="93"/>
      <c r="RL433" s="93"/>
      <c r="RM433" s="93"/>
      <c r="RN433" s="93"/>
      <c r="RO433" s="93"/>
      <c r="RP433" s="93"/>
      <c r="RQ433" s="93"/>
      <c r="RR433" s="93"/>
      <c r="RS433" s="93"/>
      <c r="RT433" s="93"/>
      <c r="RU433" s="93"/>
      <c r="RV433" s="93"/>
      <c r="RW433" s="93"/>
      <c r="RX433" s="93"/>
      <c r="RY433" s="93"/>
      <c r="RZ433" s="93"/>
      <c r="SA433" s="93"/>
      <c r="SB433" s="93"/>
      <c r="SC433" s="93"/>
      <c r="SD433" s="93"/>
      <c r="SE433" s="93"/>
      <c r="SF433" s="93"/>
      <c r="SG433" s="93"/>
      <c r="SH433" s="93"/>
      <c r="SI433" s="93"/>
      <c r="SJ433" s="93"/>
      <c r="SK433" s="93"/>
      <c r="SL433" s="93"/>
      <c r="SM433" s="93"/>
      <c r="SN433" s="93"/>
      <c r="SO433" s="93"/>
      <c r="SP433" s="93"/>
      <c r="SQ433" s="93"/>
      <c r="SR433" s="93"/>
      <c r="SS433" s="93"/>
      <c r="ST433" s="93"/>
      <c r="SU433" s="93"/>
      <c r="SV433" s="93"/>
      <c r="SW433" s="93"/>
      <c r="SX433" s="93"/>
      <c r="SY433" s="93"/>
      <c r="SZ433" s="93"/>
      <c r="TA433" s="93"/>
      <c r="TB433" s="93"/>
      <c r="TC433" s="93"/>
      <c r="TD433" s="93"/>
      <c r="TE433" s="93"/>
      <c r="TF433" s="93"/>
      <c r="TG433" s="93"/>
      <c r="TH433" s="93"/>
      <c r="TI433" s="93"/>
      <c r="TJ433" s="93"/>
      <c r="TK433" s="93"/>
      <c r="TL433" s="93"/>
      <c r="TM433" s="93"/>
      <c r="TN433" s="93"/>
      <c r="TO433" s="93"/>
      <c r="TP433" s="93"/>
      <c r="TQ433" s="93"/>
      <c r="TR433" s="93"/>
      <c r="TS433" s="93"/>
      <c r="TT433" s="93"/>
      <c r="TU433" s="93"/>
      <c r="TV433" s="93"/>
      <c r="TW433" s="93"/>
      <c r="TX433" s="93"/>
      <c r="TY433" s="93"/>
      <c r="TZ433" s="93"/>
      <c r="UA433" s="93"/>
      <c r="UB433" s="93"/>
      <c r="UC433" s="93"/>
      <c r="UD433" s="93"/>
      <c r="UE433" s="93"/>
      <c r="UF433" s="93"/>
      <c r="UG433" s="93"/>
      <c r="UH433" s="93"/>
      <c r="UI433" s="93"/>
      <c r="UJ433" s="93"/>
      <c r="UK433" s="93"/>
      <c r="UL433" s="93"/>
      <c r="UM433" s="93"/>
      <c r="UN433" s="93"/>
      <c r="UO433" s="93"/>
      <c r="UP433" s="93"/>
      <c r="UQ433" s="93"/>
      <c r="UR433" s="93"/>
      <c r="US433" s="93"/>
      <c r="UT433" s="93"/>
      <c r="UU433" s="93"/>
      <c r="UV433" s="93"/>
      <c r="UW433" s="93"/>
      <c r="UX433" s="93"/>
      <c r="UY433" s="93"/>
      <c r="UZ433" s="93"/>
      <c r="VA433" s="93"/>
      <c r="VB433" s="93"/>
      <c r="VC433" s="93"/>
      <c r="VD433" s="93"/>
      <c r="VE433" s="93"/>
      <c r="VF433" s="93"/>
      <c r="VG433" s="93"/>
      <c r="VH433" s="93"/>
      <c r="VI433" s="93"/>
      <c r="VJ433" s="93"/>
      <c r="VK433" s="93"/>
      <c r="VL433" s="93"/>
      <c r="VM433" s="93"/>
      <c r="VN433" s="93"/>
      <c r="VO433" s="93"/>
      <c r="VP433" s="93"/>
      <c r="VQ433" s="93"/>
      <c r="VR433" s="93"/>
      <c r="VS433" s="93"/>
      <c r="VT433" s="93"/>
      <c r="VU433" s="93"/>
      <c r="VV433" s="93"/>
      <c r="VW433" s="93"/>
      <c r="VX433" s="93"/>
      <c r="VY433" s="93"/>
      <c r="VZ433" s="93"/>
      <c r="WA433" s="93"/>
      <c r="WB433" s="93"/>
      <c r="WC433" s="93"/>
      <c r="WD433" s="93"/>
      <c r="WE433" s="93"/>
      <c r="WF433" s="93"/>
      <c r="WG433" s="93"/>
      <c r="WH433" s="93"/>
      <c r="WI433" s="93"/>
      <c r="WJ433" s="93"/>
      <c r="WK433" s="93"/>
      <c r="WL433" s="93"/>
      <c r="WM433" s="93"/>
      <c r="WN433" s="93"/>
      <c r="WO433" s="93"/>
      <c r="WP433" s="93"/>
      <c r="WQ433" s="93"/>
      <c r="WR433" s="93"/>
      <c r="WS433" s="93"/>
      <c r="WT433" s="93"/>
      <c r="WU433" s="93"/>
      <c r="WV433" s="93"/>
      <c r="WW433" s="93"/>
      <c r="WX433" s="93"/>
      <c r="WY433" s="93"/>
      <c r="WZ433" s="93"/>
      <c r="XA433" s="93"/>
      <c r="XB433" s="93"/>
      <c r="XC433" s="93"/>
      <c r="XD433" s="93"/>
      <c r="XE433" s="93"/>
      <c r="XF433" s="93"/>
      <c r="XG433" s="93"/>
      <c r="XH433" s="93"/>
      <c r="XI433" s="93"/>
      <c r="XJ433" s="93"/>
      <c r="XK433" s="93"/>
      <c r="XL433" s="93"/>
      <c r="XM433" s="93"/>
      <c r="XN433" s="93"/>
      <c r="XO433" s="93"/>
      <c r="XP433" s="93"/>
      <c r="XQ433" s="93"/>
      <c r="XR433" s="93"/>
      <c r="XS433" s="93"/>
      <c r="XT433" s="93"/>
      <c r="XU433" s="93"/>
      <c r="XV433" s="93"/>
      <c r="XW433" s="93"/>
      <c r="XX433" s="93"/>
      <c r="XY433" s="93"/>
      <c r="XZ433" s="93"/>
      <c r="YA433" s="93"/>
      <c r="YB433" s="93"/>
      <c r="YC433" s="93"/>
      <c r="YD433" s="93"/>
      <c r="YE433" s="93"/>
      <c r="YF433" s="93"/>
      <c r="YG433" s="93"/>
      <c r="YH433" s="93"/>
      <c r="YI433" s="93"/>
      <c r="YJ433" s="93"/>
      <c r="YK433" s="93"/>
      <c r="YL433" s="93"/>
      <c r="YM433" s="93"/>
      <c r="YN433" s="93"/>
      <c r="YO433" s="93"/>
      <c r="YP433" s="93"/>
      <c r="YQ433" s="93"/>
      <c r="YR433" s="93"/>
      <c r="YS433" s="93"/>
      <c r="YT433" s="93"/>
      <c r="YU433" s="93"/>
      <c r="YV433" s="93"/>
      <c r="YW433" s="93"/>
      <c r="YX433" s="93"/>
      <c r="YY433" s="93"/>
      <c r="YZ433" s="93"/>
      <c r="ZA433" s="93"/>
      <c r="ZB433" s="93"/>
      <c r="ZC433" s="93"/>
      <c r="ZD433" s="93"/>
      <c r="ZE433" s="93"/>
      <c r="ZF433" s="93"/>
      <c r="ZG433" s="93"/>
      <c r="ZH433" s="93"/>
      <c r="ZI433" s="93"/>
      <c r="ZJ433" s="93"/>
      <c r="ZK433" s="93"/>
      <c r="ZL433" s="93"/>
      <c r="ZM433" s="93"/>
      <c r="ZN433" s="93"/>
      <c r="ZO433" s="93"/>
      <c r="ZP433" s="93"/>
      <c r="ZQ433" s="93"/>
      <c r="ZR433" s="93"/>
      <c r="ZS433" s="93"/>
      <c r="ZT433" s="93"/>
      <c r="ZU433" s="93"/>
      <c r="ZV433" s="93"/>
      <c r="ZW433" s="93"/>
      <c r="ZX433" s="93"/>
      <c r="ZY433" s="93"/>
      <c r="ZZ433" s="93"/>
      <c r="AAA433" s="93"/>
      <c r="AAB433" s="93"/>
      <c r="AAC433" s="93"/>
      <c r="AAD433" s="93"/>
      <c r="AAE433" s="93"/>
      <c r="AAF433" s="93"/>
      <c r="AAG433" s="93"/>
      <c r="AAH433" s="93"/>
      <c r="AAI433" s="93"/>
      <c r="AAJ433" s="93"/>
      <c r="AAK433" s="93"/>
      <c r="AAL433" s="93"/>
      <c r="AAM433" s="93"/>
      <c r="AAN433" s="93"/>
      <c r="AAO433" s="93"/>
      <c r="AAP433" s="93"/>
      <c r="AAQ433" s="93"/>
      <c r="AAR433" s="93"/>
      <c r="AAS433" s="93"/>
      <c r="AAT433" s="93"/>
      <c r="AAU433" s="93"/>
      <c r="AAV433" s="93"/>
      <c r="AAW433" s="93"/>
      <c r="AAX433" s="93"/>
      <c r="AAY433" s="93"/>
      <c r="AAZ433" s="93"/>
      <c r="ABA433" s="93"/>
      <c r="ABB433" s="93"/>
      <c r="ABC433" s="93"/>
      <c r="ABD433" s="93"/>
      <c r="ABE433" s="93"/>
      <c r="ABF433" s="93"/>
      <c r="ABG433" s="93"/>
      <c r="ABH433" s="93"/>
      <c r="ABI433" s="93"/>
      <c r="ABJ433" s="93"/>
      <c r="ABK433" s="93"/>
      <c r="ABL433" s="93"/>
      <c r="ABM433" s="93"/>
      <c r="ABN433" s="93"/>
      <c r="ABO433" s="93"/>
      <c r="ABP433" s="93"/>
      <c r="ABQ433" s="93"/>
      <c r="ABR433" s="93"/>
      <c r="ABS433" s="93"/>
      <c r="ABT433" s="93"/>
      <c r="ABU433" s="93"/>
      <c r="ABV433" s="93"/>
      <c r="ABW433" s="93"/>
      <c r="ABX433" s="93"/>
      <c r="ABY433" s="93"/>
      <c r="ABZ433" s="93"/>
      <c r="ACA433" s="93"/>
      <c r="ACB433" s="93"/>
      <c r="ACC433" s="93"/>
      <c r="ACD433" s="93"/>
      <c r="ACE433" s="93"/>
      <c r="ACF433" s="93"/>
      <c r="ACG433" s="93"/>
      <c r="ACH433" s="93"/>
      <c r="ACI433" s="93"/>
      <c r="ACJ433" s="93"/>
      <c r="ACK433" s="93"/>
      <c r="ACL433" s="93"/>
      <c r="ACM433" s="93"/>
      <c r="ACN433" s="93"/>
      <c r="ACO433" s="93"/>
      <c r="ACP433" s="93"/>
      <c r="ACQ433" s="93"/>
      <c r="ACR433" s="93"/>
      <c r="ACS433" s="93"/>
      <c r="ACT433" s="93"/>
      <c r="ACU433" s="93"/>
      <c r="ACV433" s="93"/>
      <c r="ACW433" s="93"/>
      <c r="ACX433" s="93"/>
      <c r="ACY433" s="93"/>
      <c r="ACZ433" s="93"/>
      <c r="ADA433" s="93"/>
      <c r="ADB433" s="93"/>
      <c r="ADC433" s="93"/>
      <c r="ADD433" s="93"/>
      <c r="ADE433" s="93"/>
      <c r="ADF433" s="93"/>
      <c r="ADG433" s="93"/>
      <c r="ADH433" s="93"/>
      <c r="ADI433" s="93"/>
      <c r="ADJ433" s="93"/>
      <c r="ADK433" s="93"/>
      <c r="ADL433" s="93"/>
      <c r="ADM433" s="93"/>
      <c r="ADN433" s="93"/>
      <c r="ADO433" s="93"/>
      <c r="ADP433" s="93"/>
      <c r="ADQ433" s="93"/>
      <c r="ADR433" s="93"/>
      <c r="ADS433" s="93"/>
      <c r="ADT433" s="93"/>
      <c r="ADU433" s="93"/>
      <c r="ADV433" s="93"/>
      <c r="ADW433" s="93"/>
      <c r="ADX433" s="93"/>
      <c r="ADY433" s="93"/>
      <c r="ADZ433" s="93"/>
      <c r="AEA433" s="93"/>
      <c r="AEB433" s="93"/>
      <c r="AEC433" s="93"/>
      <c r="AED433" s="93"/>
      <c r="AEE433" s="93"/>
      <c r="AEF433" s="93"/>
      <c r="AEG433" s="93"/>
      <c r="AEH433" s="93"/>
      <c r="AEI433" s="93"/>
      <c r="AEJ433" s="93"/>
      <c r="AEK433" s="93"/>
      <c r="AEL433" s="93"/>
      <c r="AEM433" s="93"/>
      <c r="AEN433" s="93"/>
      <c r="AEO433" s="93"/>
      <c r="AEP433" s="93"/>
      <c r="AEQ433" s="93"/>
      <c r="AER433" s="93"/>
      <c r="AES433" s="93"/>
      <c r="AET433" s="93"/>
      <c r="AEU433" s="93"/>
      <c r="AEV433" s="93"/>
      <c r="AEW433" s="93"/>
      <c r="AEX433" s="93"/>
      <c r="AEY433" s="93"/>
      <c r="AEZ433" s="93"/>
      <c r="AFA433" s="93"/>
      <c r="AFB433" s="93"/>
      <c r="AFC433" s="93"/>
      <c r="AFD433" s="93"/>
      <c r="AFE433" s="93"/>
      <c r="AFF433" s="93"/>
      <c r="AFG433" s="93"/>
      <c r="AFH433" s="93"/>
      <c r="AFI433" s="93"/>
      <c r="AFJ433" s="93"/>
      <c r="AFK433" s="93"/>
      <c r="AFL433" s="93"/>
      <c r="AFM433" s="93"/>
      <c r="AFN433" s="93"/>
      <c r="AFO433" s="93"/>
      <c r="AFP433" s="93"/>
      <c r="AFQ433" s="93"/>
      <c r="AFR433" s="93"/>
      <c r="AFS433" s="93"/>
      <c r="AFT433" s="93"/>
      <c r="AFU433" s="93"/>
      <c r="AFV433" s="93"/>
      <c r="AFW433" s="93"/>
      <c r="AFX433" s="93"/>
      <c r="AFY433" s="93"/>
      <c r="AFZ433" s="93"/>
      <c r="AGA433" s="93"/>
      <c r="AGB433" s="93"/>
      <c r="AGC433" s="93"/>
      <c r="AGD433" s="93"/>
      <c r="AGE433" s="93"/>
      <c r="AGF433" s="93"/>
      <c r="AGG433" s="93"/>
      <c r="AGH433" s="93"/>
      <c r="AGI433" s="93"/>
      <c r="AGJ433" s="93"/>
      <c r="AGK433" s="93"/>
      <c r="AGL433" s="93"/>
      <c r="AGM433" s="93"/>
      <c r="AGN433" s="93"/>
      <c r="AGO433" s="93"/>
      <c r="AGP433" s="93"/>
      <c r="AGQ433" s="93"/>
      <c r="AGR433" s="93"/>
      <c r="AGS433" s="93"/>
      <c r="AGT433" s="93"/>
      <c r="AGU433" s="93"/>
      <c r="AGV433" s="93"/>
      <c r="AGW433" s="93"/>
      <c r="AGX433" s="93"/>
      <c r="AGY433" s="93"/>
      <c r="AGZ433" s="93"/>
      <c r="AHA433" s="93"/>
      <c r="AHB433" s="93"/>
      <c r="AHC433" s="93"/>
      <c r="AHD433" s="93"/>
      <c r="AHE433" s="93"/>
      <c r="AHF433" s="93"/>
      <c r="AHG433" s="93"/>
      <c r="AHH433" s="93"/>
      <c r="AHI433" s="93"/>
      <c r="AHJ433" s="93"/>
      <c r="AHK433" s="93"/>
      <c r="AHL433" s="93"/>
      <c r="AHM433" s="93"/>
      <c r="AHN433" s="93"/>
      <c r="AHO433" s="93"/>
      <c r="AHP433" s="93"/>
      <c r="AHQ433" s="93"/>
      <c r="AHR433" s="93"/>
      <c r="AHS433" s="93"/>
      <c r="AHT433" s="93"/>
      <c r="AHU433" s="93"/>
      <c r="AHV433" s="93"/>
      <c r="AHW433" s="93"/>
      <c r="AHX433" s="93"/>
      <c r="AHY433" s="93"/>
      <c r="AHZ433" s="93"/>
      <c r="AIA433" s="93"/>
      <c r="AIB433" s="93"/>
      <c r="AIC433" s="93"/>
      <c r="AID433" s="93"/>
      <c r="AIE433" s="93"/>
      <c r="AIF433" s="93"/>
      <c r="AIG433" s="93"/>
      <c r="AIH433" s="93"/>
      <c r="AII433" s="93"/>
      <c r="AIJ433" s="93"/>
      <c r="AIK433" s="93"/>
      <c r="AIL433" s="93"/>
      <c r="AIM433" s="93"/>
      <c r="AIN433" s="93"/>
      <c r="AIO433" s="93"/>
      <c r="AIP433" s="93"/>
      <c r="AIQ433" s="93"/>
      <c r="AIR433" s="93"/>
      <c r="AIS433" s="93"/>
      <c r="AIT433" s="93"/>
      <c r="AIU433" s="93"/>
      <c r="AIV433" s="93"/>
      <c r="AIW433" s="93"/>
      <c r="AIX433" s="93"/>
      <c r="AIY433" s="93"/>
      <c r="AIZ433" s="93"/>
      <c r="AJA433" s="93"/>
      <c r="AJB433" s="93"/>
      <c r="AJC433" s="93"/>
      <c r="AJD433" s="93"/>
      <c r="AJE433" s="93"/>
      <c r="AJF433" s="93"/>
      <c r="AJG433" s="93"/>
      <c r="AJH433" s="93"/>
      <c r="AJI433" s="93"/>
      <c r="AJJ433" s="93"/>
      <c r="AJK433" s="93"/>
      <c r="AJL433" s="93"/>
      <c r="AJM433" s="93"/>
      <c r="AJN433" s="93"/>
      <c r="AJO433" s="93"/>
      <c r="AJP433" s="93"/>
      <c r="AJQ433" s="93"/>
      <c r="AJR433" s="93"/>
      <c r="AJS433" s="93"/>
      <c r="AJT433" s="93"/>
      <c r="AJU433" s="93"/>
      <c r="AJV433" s="93"/>
      <c r="AJW433" s="93"/>
      <c r="AJX433" s="93"/>
      <c r="AJY433" s="93"/>
      <c r="AJZ433" s="93"/>
      <c r="AKA433" s="93"/>
      <c r="AKB433" s="93"/>
      <c r="AKC433" s="93"/>
      <c r="AKD433" s="93"/>
      <c r="AKE433" s="93"/>
      <c r="AKF433" s="93"/>
      <c r="AKG433" s="93"/>
      <c r="AKH433" s="93"/>
      <c r="AKI433" s="93"/>
      <c r="AKJ433" s="93"/>
      <c r="AKK433" s="93"/>
      <c r="AKL433" s="93"/>
      <c r="AKM433" s="93"/>
      <c r="AKN433" s="93"/>
      <c r="AKO433" s="93"/>
      <c r="AKP433" s="93"/>
      <c r="AKQ433" s="93"/>
      <c r="AKR433" s="93"/>
      <c r="AKS433" s="93"/>
      <c r="AKT433" s="93"/>
      <c r="AKU433" s="93"/>
      <c r="AKV433" s="93"/>
      <c r="AKW433" s="93"/>
      <c r="AKX433" s="93"/>
      <c r="AKY433" s="93"/>
      <c r="AKZ433" s="93"/>
      <c r="ALA433" s="93"/>
      <c r="ALB433" s="93"/>
      <c r="ALC433" s="93"/>
      <c r="ALD433" s="93"/>
      <c r="ALE433" s="93"/>
      <c r="ALF433" s="93"/>
      <c r="ALG433" s="93"/>
      <c r="ALH433" s="93"/>
      <c r="ALI433" s="93"/>
      <c r="ALJ433" s="93"/>
      <c r="ALK433" s="93"/>
      <c r="ALL433" s="93"/>
      <c r="ALM433" s="93"/>
      <c r="ALN433" s="93"/>
      <c r="ALO433" s="93"/>
      <c r="ALP433" s="93"/>
      <c r="ALQ433" s="93"/>
      <c r="ALR433" s="93"/>
      <c r="ALS433" s="93"/>
      <c r="ALT433" s="93"/>
      <c r="ALU433" s="93"/>
      <c r="ALV433" s="93"/>
      <c r="ALW433" s="93"/>
      <c r="ALX433" s="93"/>
      <c r="ALY433" s="93"/>
      <c r="ALZ433" s="93"/>
      <c r="AMA433" s="93"/>
      <c r="AMB433" s="93"/>
      <c r="AMC433" s="93"/>
      <c r="AMD433" s="93"/>
      <c r="AME433" s="93"/>
      <c r="AMF433" s="93"/>
      <c r="AMG433" s="93"/>
      <c r="AMH433" s="93"/>
      <c r="AMI433" s="93"/>
      <c r="AMJ433" s="93"/>
      <c r="AMK433" s="93"/>
      <c r="AML433" s="93"/>
      <c r="AMM433" s="93"/>
      <c r="AMN433" s="93"/>
      <c r="AMO433" s="93"/>
      <c r="AMP433" s="93"/>
      <c r="AMQ433" s="93"/>
      <c r="AMR433" s="93"/>
      <c r="AMS433" s="93"/>
      <c r="AMT433" s="93"/>
      <c r="AMU433" s="93"/>
      <c r="AMV433" s="93"/>
      <c r="AMW433" s="93"/>
      <c r="AMX433" s="93"/>
      <c r="AMY433" s="93"/>
      <c r="AMZ433" s="93"/>
      <c r="ANA433" s="93"/>
      <c r="ANB433" s="93"/>
      <c r="ANC433" s="93"/>
      <c r="AND433" s="93"/>
      <c r="ANE433" s="93"/>
      <c r="ANF433" s="93"/>
      <c r="ANG433" s="93"/>
      <c r="ANH433" s="93"/>
      <c r="ANI433" s="93"/>
      <c r="ANJ433" s="93"/>
      <c r="ANK433" s="93"/>
      <c r="ANL433" s="93"/>
      <c r="ANM433" s="93"/>
      <c r="ANN433" s="93"/>
      <c r="ANO433" s="93"/>
      <c r="ANP433" s="93"/>
      <c r="ANQ433" s="93"/>
      <c r="ANR433" s="93"/>
      <c r="ANS433" s="93"/>
      <c r="ANT433" s="93"/>
      <c r="ANU433" s="93"/>
      <c r="ANV433" s="93"/>
      <c r="ANW433" s="93"/>
      <c r="ANX433" s="93"/>
      <c r="ANY433" s="93"/>
      <c r="ANZ433" s="93"/>
      <c r="AOA433" s="93"/>
      <c r="AOB433" s="93"/>
      <c r="AOC433" s="93"/>
      <c r="AOD433" s="93"/>
      <c r="AOE433" s="93"/>
      <c r="AOF433" s="93"/>
      <c r="AOG433" s="93"/>
      <c r="AOH433" s="93"/>
      <c r="AOI433" s="93"/>
      <c r="AOJ433" s="93"/>
      <c r="AOK433" s="93"/>
      <c r="AOL433" s="93"/>
      <c r="AOM433" s="93"/>
      <c r="AON433" s="93"/>
      <c r="AOO433" s="93"/>
      <c r="AOP433" s="93"/>
      <c r="AOQ433" s="93"/>
      <c r="AOR433" s="93"/>
      <c r="AOS433" s="93"/>
      <c r="AOT433" s="93"/>
      <c r="AOU433" s="93"/>
      <c r="AOV433" s="93"/>
      <c r="AOW433" s="93"/>
      <c r="AOX433" s="93"/>
      <c r="AOY433" s="93"/>
      <c r="AOZ433" s="93"/>
      <c r="APA433" s="93"/>
      <c r="APB433" s="93"/>
      <c r="APC433" s="93"/>
      <c r="APD433" s="93"/>
      <c r="APE433" s="93"/>
      <c r="APF433" s="93"/>
      <c r="APG433" s="93"/>
      <c r="APH433" s="93"/>
      <c r="API433" s="93"/>
      <c r="APJ433" s="93"/>
      <c r="APK433" s="93"/>
      <c r="APL433" s="93"/>
      <c r="APM433" s="93"/>
      <c r="APN433" s="93"/>
      <c r="APO433" s="93"/>
      <c r="APP433" s="93"/>
      <c r="APQ433" s="93"/>
      <c r="APR433" s="93"/>
      <c r="APS433" s="93"/>
      <c r="APT433" s="93"/>
      <c r="APU433" s="93"/>
      <c r="APV433" s="93"/>
      <c r="APW433" s="93"/>
      <c r="APX433" s="93"/>
      <c r="APY433" s="93"/>
      <c r="APZ433" s="93"/>
      <c r="AQA433" s="93"/>
      <c r="AQB433" s="93"/>
      <c r="AQC433" s="93"/>
      <c r="AQD433" s="93"/>
      <c r="AQE433" s="93"/>
      <c r="AQF433" s="93"/>
      <c r="AQG433" s="93"/>
      <c r="AQH433" s="93"/>
      <c r="AQI433" s="93"/>
      <c r="AQJ433" s="93"/>
      <c r="AQK433" s="93"/>
      <c r="AQL433" s="93"/>
      <c r="AQM433" s="93"/>
      <c r="AQN433" s="93"/>
      <c r="AQO433" s="93"/>
      <c r="AQP433" s="93"/>
      <c r="AQQ433" s="93"/>
      <c r="AQR433" s="93"/>
      <c r="AQS433" s="93"/>
      <c r="AQT433" s="93"/>
      <c r="AQU433" s="93"/>
      <c r="AQV433" s="93"/>
      <c r="AQW433" s="93"/>
      <c r="AQX433" s="93"/>
      <c r="AQY433" s="93"/>
      <c r="AQZ433" s="93"/>
      <c r="ARA433" s="93"/>
      <c r="ARB433" s="93"/>
      <c r="ARC433" s="93"/>
      <c r="ARD433" s="93"/>
      <c r="ARE433" s="93"/>
      <c r="ARF433" s="93"/>
      <c r="ARG433" s="93"/>
      <c r="ARH433" s="93"/>
      <c r="ARI433" s="93"/>
      <c r="ARJ433" s="93"/>
      <c r="ARK433" s="93"/>
      <c r="ARL433" s="93"/>
      <c r="ARM433" s="93"/>
      <c r="ARN433" s="93"/>
      <c r="ARO433" s="93"/>
      <c r="ARP433" s="93"/>
      <c r="ARQ433" s="93"/>
      <c r="ARR433" s="93"/>
      <c r="ARS433" s="93"/>
      <c r="ART433" s="93"/>
      <c r="ARU433" s="93"/>
      <c r="ARV433" s="93"/>
      <c r="ARW433" s="93"/>
      <c r="ARX433" s="93"/>
      <c r="ARY433" s="93"/>
      <c r="ARZ433" s="93"/>
      <c r="ASA433" s="93"/>
      <c r="ASB433" s="93"/>
      <c r="ASC433" s="93"/>
      <c r="ASD433" s="93"/>
      <c r="ASE433" s="93"/>
      <c r="ASF433" s="93"/>
      <c r="ASG433" s="93"/>
      <c r="ASH433" s="93"/>
      <c r="ASI433" s="93"/>
      <c r="ASJ433" s="93"/>
      <c r="ASK433" s="93"/>
      <c r="ASL433" s="93"/>
      <c r="ASM433" s="93"/>
      <c r="ASN433" s="93"/>
      <c r="ASO433" s="93"/>
      <c r="ASP433" s="93"/>
      <c r="ASQ433" s="93"/>
      <c r="ASR433" s="93"/>
      <c r="ASS433" s="93"/>
      <c r="AST433" s="93"/>
      <c r="ASU433" s="93"/>
      <c r="ASV433" s="93"/>
      <c r="ASW433" s="93"/>
      <c r="ASX433" s="93"/>
      <c r="ASY433" s="93"/>
      <c r="ASZ433" s="93"/>
      <c r="ATA433" s="93"/>
      <c r="ATB433" s="93"/>
      <c r="ATC433" s="93"/>
      <c r="ATD433" s="93"/>
      <c r="ATE433" s="93"/>
      <c r="ATF433" s="93"/>
      <c r="ATG433" s="93"/>
      <c r="ATH433" s="93"/>
      <c r="ATI433" s="93"/>
      <c r="ATJ433" s="93"/>
      <c r="ATK433" s="93"/>
      <c r="ATL433" s="93"/>
      <c r="ATM433" s="93"/>
      <c r="ATN433" s="93"/>
      <c r="ATO433" s="93"/>
      <c r="ATP433" s="93"/>
      <c r="ATQ433" s="93"/>
      <c r="ATR433" s="93"/>
      <c r="ATS433" s="93"/>
      <c r="ATT433" s="93"/>
      <c r="ATU433" s="93"/>
      <c r="ATV433" s="93"/>
      <c r="ATW433" s="93"/>
      <c r="ATX433" s="93"/>
      <c r="ATY433" s="93"/>
      <c r="ATZ433" s="93"/>
      <c r="AUA433" s="93"/>
      <c r="AUB433" s="93"/>
      <c r="AUC433" s="93"/>
      <c r="AUD433" s="93"/>
      <c r="AUE433" s="93"/>
      <c r="AUF433" s="93"/>
      <c r="AUG433" s="93"/>
      <c r="AUH433" s="93"/>
      <c r="AUI433" s="93"/>
      <c r="AUJ433" s="93"/>
      <c r="AUK433" s="93"/>
      <c r="AUL433" s="93"/>
      <c r="AUM433" s="93"/>
      <c r="AUN433" s="93"/>
      <c r="AUO433" s="93"/>
      <c r="AUP433" s="93"/>
      <c r="AUQ433" s="93"/>
      <c r="AUR433" s="93"/>
      <c r="AUS433" s="93"/>
      <c r="AUT433" s="93"/>
      <c r="AUU433" s="93"/>
      <c r="AUV433" s="93"/>
      <c r="AUW433" s="93"/>
      <c r="AUX433" s="93"/>
      <c r="AUY433" s="93"/>
      <c r="AUZ433" s="93"/>
      <c r="AVA433" s="93"/>
      <c r="AVB433" s="93"/>
      <c r="AVC433" s="93"/>
      <c r="AVD433" s="93"/>
      <c r="AVE433" s="93"/>
      <c r="AVF433" s="93"/>
      <c r="AVG433" s="93"/>
      <c r="AVH433" s="93"/>
      <c r="AVI433" s="93"/>
      <c r="AVJ433" s="93"/>
      <c r="AVK433" s="93"/>
      <c r="AVL433" s="93"/>
      <c r="AVM433" s="93"/>
      <c r="AVN433" s="93"/>
      <c r="AVO433" s="93"/>
      <c r="AVP433" s="93"/>
      <c r="AVQ433" s="93"/>
      <c r="AVR433" s="93"/>
      <c r="AVS433" s="93"/>
      <c r="AVT433" s="93"/>
      <c r="AVU433" s="93"/>
      <c r="AVV433" s="93"/>
      <c r="AVW433" s="93"/>
      <c r="AVX433" s="93"/>
      <c r="AVY433" s="93"/>
      <c r="AVZ433" s="93"/>
      <c r="AWA433" s="93"/>
      <c r="AWB433" s="93"/>
      <c r="AWC433" s="93"/>
      <c r="AWD433" s="93"/>
      <c r="AWE433" s="93"/>
      <c r="AWF433" s="93"/>
      <c r="AWG433" s="93"/>
      <c r="AWH433" s="93"/>
      <c r="AWI433" s="93"/>
      <c r="AWJ433" s="93"/>
      <c r="AWK433" s="93"/>
      <c r="AWL433" s="93"/>
      <c r="AWM433" s="93"/>
      <c r="AWN433" s="93"/>
      <c r="AWO433" s="93"/>
      <c r="AWP433" s="93"/>
      <c r="AWQ433" s="93"/>
      <c r="AWR433" s="93"/>
      <c r="AWS433" s="93"/>
      <c r="AWT433" s="93"/>
      <c r="AWU433" s="93"/>
      <c r="AWV433" s="93"/>
      <c r="AWW433" s="93"/>
      <c r="AWX433" s="93"/>
      <c r="AWY433" s="93"/>
      <c r="AWZ433" s="93"/>
      <c r="AXA433" s="93"/>
      <c r="AXB433" s="93"/>
      <c r="AXC433" s="93"/>
      <c r="AXD433" s="93"/>
      <c r="AXE433" s="93"/>
      <c r="AXF433" s="93"/>
      <c r="AXG433" s="93"/>
      <c r="AXH433" s="93"/>
      <c r="AXI433" s="93"/>
      <c r="AXJ433" s="93"/>
      <c r="AXK433" s="93"/>
      <c r="AXL433" s="93"/>
      <c r="AXM433" s="93"/>
      <c r="AXN433" s="93"/>
      <c r="AXO433" s="93"/>
      <c r="AXP433" s="93"/>
      <c r="AXQ433" s="93"/>
      <c r="AXR433" s="93"/>
      <c r="AXS433" s="93"/>
      <c r="AXT433" s="93"/>
      <c r="AXU433" s="93"/>
      <c r="AXV433" s="93"/>
      <c r="AXW433" s="93"/>
      <c r="AXX433" s="93"/>
      <c r="AXY433" s="93"/>
      <c r="AXZ433" s="93"/>
      <c r="AYA433" s="93"/>
      <c r="AYB433" s="93"/>
      <c r="AYC433" s="93"/>
      <c r="AYD433" s="93"/>
      <c r="AYE433" s="93"/>
      <c r="AYF433" s="93"/>
      <c r="AYG433" s="93"/>
      <c r="AYH433" s="93"/>
      <c r="AYI433" s="93"/>
      <c r="AYJ433" s="93"/>
      <c r="AYK433" s="93"/>
      <c r="AYL433" s="93"/>
      <c r="AYM433" s="93"/>
      <c r="AYN433" s="93"/>
      <c r="AYO433" s="93"/>
      <c r="AYP433" s="93"/>
      <c r="AYQ433" s="93"/>
      <c r="AYR433" s="93"/>
      <c r="AYS433" s="93"/>
      <c r="AYT433" s="93"/>
      <c r="AYU433" s="93"/>
      <c r="AYV433" s="93"/>
      <c r="AYW433" s="93"/>
      <c r="AYX433" s="93"/>
      <c r="AYY433" s="93"/>
      <c r="AYZ433" s="93"/>
      <c r="AZA433" s="93"/>
      <c r="AZB433" s="93"/>
      <c r="AZC433" s="93"/>
      <c r="AZD433" s="93"/>
      <c r="AZE433" s="93"/>
      <c r="AZF433" s="93"/>
      <c r="AZG433" s="93"/>
      <c r="AZH433" s="93"/>
      <c r="AZI433" s="93"/>
      <c r="AZJ433" s="93"/>
      <c r="AZK433" s="93"/>
      <c r="AZL433" s="93"/>
      <c r="AZM433" s="93"/>
      <c r="AZN433" s="93"/>
      <c r="AZO433" s="93"/>
      <c r="AZP433" s="93"/>
      <c r="AZQ433" s="93"/>
      <c r="AZR433" s="93"/>
      <c r="AZS433" s="93"/>
      <c r="AZT433" s="93"/>
      <c r="AZU433" s="93"/>
      <c r="AZV433" s="93"/>
      <c r="AZW433" s="93"/>
      <c r="AZX433" s="93"/>
      <c r="AZY433" s="93"/>
      <c r="AZZ433" s="93"/>
      <c r="BAA433" s="93"/>
      <c r="BAB433" s="93"/>
      <c r="BAC433" s="93"/>
      <c r="BAD433" s="93"/>
      <c r="BAE433" s="93"/>
      <c r="BAF433" s="93"/>
      <c r="BAG433" s="93"/>
      <c r="BAH433" s="93"/>
      <c r="BAI433" s="93"/>
      <c r="BAJ433" s="93"/>
      <c r="BAK433" s="93"/>
      <c r="BAL433" s="93"/>
      <c r="BAM433" s="93"/>
      <c r="BAN433" s="93"/>
      <c r="BAO433" s="93"/>
      <c r="BAP433" s="93"/>
      <c r="BAQ433" s="93"/>
      <c r="BAR433" s="93"/>
      <c r="BAS433" s="93"/>
      <c r="BAT433" s="93"/>
      <c r="BAU433" s="93"/>
      <c r="BAV433" s="93"/>
      <c r="BAW433" s="93"/>
      <c r="BAX433" s="93"/>
      <c r="BAY433" s="93"/>
      <c r="BAZ433" s="93"/>
      <c r="BBA433" s="93"/>
      <c r="BBB433" s="93"/>
      <c r="BBC433" s="93"/>
      <c r="BBD433" s="93"/>
      <c r="BBE433" s="93"/>
      <c r="BBF433" s="93"/>
      <c r="BBG433" s="93"/>
      <c r="BBH433" s="93"/>
      <c r="BBI433" s="93"/>
      <c r="BBJ433" s="93"/>
      <c r="BBK433" s="93"/>
      <c r="BBL433" s="93"/>
      <c r="BBM433" s="93"/>
      <c r="BBN433" s="93"/>
      <c r="BBO433" s="93"/>
      <c r="BBP433" s="93"/>
      <c r="BBQ433" s="93"/>
      <c r="BBR433" s="93"/>
      <c r="BBS433" s="93"/>
      <c r="BBT433" s="93"/>
      <c r="BBU433" s="93"/>
      <c r="BBV433" s="93"/>
      <c r="BBW433" s="93"/>
      <c r="BBX433" s="93"/>
      <c r="BBY433" s="93"/>
      <c r="BBZ433" s="93"/>
      <c r="BCA433" s="93"/>
      <c r="BCB433" s="93"/>
      <c r="BCC433" s="93"/>
      <c r="BCD433" s="93"/>
      <c r="BCE433" s="93"/>
      <c r="BCF433" s="93"/>
      <c r="BCG433" s="93"/>
      <c r="BCH433" s="93"/>
      <c r="BCI433" s="93"/>
      <c r="BCJ433" s="93"/>
      <c r="BCK433" s="93"/>
      <c r="BCL433" s="93"/>
      <c r="BCM433" s="93"/>
      <c r="BCN433" s="93"/>
      <c r="BCO433" s="93"/>
      <c r="BCP433" s="93"/>
      <c r="BCQ433" s="93"/>
      <c r="BCR433" s="93"/>
      <c r="BCS433" s="93"/>
      <c r="BCT433" s="93"/>
      <c r="BCU433" s="93"/>
      <c r="BCV433" s="93"/>
      <c r="BCW433" s="93"/>
      <c r="BCX433" s="93"/>
      <c r="BCY433" s="93"/>
      <c r="BCZ433" s="93"/>
      <c r="BDA433" s="93"/>
      <c r="BDB433" s="93"/>
      <c r="BDC433" s="93"/>
      <c r="BDD433" s="93"/>
      <c r="BDE433" s="93"/>
      <c r="BDF433" s="93"/>
      <c r="BDG433" s="93"/>
      <c r="BDH433" s="93"/>
      <c r="BDI433" s="93"/>
      <c r="BDJ433" s="93"/>
      <c r="BDK433" s="93"/>
      <c r="BDL433" s="93"/>
      <c r="BDM433" s="93"/>
      <c r="BDN433" s="93"/>
      <c r="BDO433" s="93"/>
      <c r="BDP433" s="93"/>
      <c r="BDQ433" s="93"/>
      <c r="BDR433" s="93"/>
      <c r="BDS433" s="93"/>
      <c r="BDT433" s="93"/>
      <c r="BDU433" s="93"/>
      <c r="BDV433" s="93"/>
      <c r="BDW433" s="93"/>
      <c r="BDX433" s="93"/>
      <c r="BDY433" s="93"/>
      <c r="BDZ433" s="93"/>
      <c r="BEA433" s="93"/>
      <c r="BEB433" s="93"/>
      <c r="BEC433" s="93"/>
      <c r="BED433" s="93"/>
      <c r="BEE433" s="93"/>
      <c r="BEF433" s="93"/>
      <c r="BEG433" s="93"/>
      <c r="BEH433" s="93"/>
      <c r="BEI433" s="93"/>
      <c r="BEJ433" s="93"/>
      <c r="BEK433" s="93"/>
      <c r="BEL433" s="93"/>
      <c r="BEM433" s="93"/>
      <c r="BEN433" s="93"/>
      <c r="BEO433" s="93"/>
      <c r="BEP433" s="93"/>
      <c r="BEQ433" s="93"/>
      <c r="BER433" s="93"/>
      <c r="BES433" s="93"/>
      <c r="BET433" s="93"/>
      <c r="BEU433" s="93"/>
      <c r="BEV433" s="93"/>
      <c r="BEW433" s="93"/>
      <c r="BEX433" s="93"/>
      <c r="BEY433" s="93"/>
      <c r="BEZ433" s="93"/>
      <c r="BFA433" s="93"/>
      <c r="BFB433" s="93"/>
      <c r="BFC433" s="93"/>
      <c r="BFD433" s="93"/>
      <c r="BFE433" s="93"/>
      <c r="BFF433" s="93"/>
      <c r="BFG433" s="93"/>
      <c r="BFH433" s="93"/>
      <c r="BFI433" s="93"/>
      <c r="BFJ433" s="93"/>
      <c r="BFK433" s="93"/>
      <c r="BFL433" s="93"/>
      <c r="BFM433" s="93"/>
      <c r="BFN433" s="93"/>
      <c r="BFO433" s="93"/>
      <c r="BFP433" s="93"/>
      <c r="BFQ433" s="93"/>
      <c r="BFR433" s="93"/>
      <c r="BFS433" s="93"/>
      <c r="BFT433" s="93"/>
      <c r="BFU433" s="93"/>
      <c r="BFV433" s="93"/>
      <c r="BFW433" s="93"/>
      <c r="BFX433" s="93"/>
      <c r="BFY433" s="93"/>
      <c r="BFZ433" s="93"/>
      <c r="BGA433" s="93"/>
      <c r="BGB433" s="93"/>
      <c r="BGC433" s="93"/>
      <c r="BGD433" s="93"/>
      <c r="BGE433" s="93"/>
      <c r="BGF433" s="93"/>
      <c r="BGG433" s="93"/>
      <c r="BGH433" s="93"/>
      <c r="BGI433" s="93"/>
      <c r="BGJ433" s="93"/>
      <c r="BGK433" s="93"/>
      <c r="BGL433" s="93"/>
      <c r="BGM433" s="93"/>
      <c r="BGN433" s="93"/>
      <c r="BGO433" s="93"/>
      <c r="BGP433" s="93"/>
      <c r="BGQ433" s="93"/>
      <c r="BGR433" s="93"/>
      <c r="BGS433" s="93"/>
      <c r="BGT433" s="93"/>
      <c r="BGU433" s="93"/>
      <c r="BGV433" s="93"/>
      <c r="BGW433" s="93"/>
      <c r="BGX433" s="93"/>
      <c r="BGY433" s="93"/>
      <c r="BGZ433" s="93"/>
      <c r="BHA433" s="93"/>
      <c r="BHB433" s="93"/>
      <c r="BHC433" s="93"/>
      <c r="BHD433" s="93"/>
      <c r="BHE433" s="93"/>
      <c r="BHF433" s="93"/>
      <c r="BHG433" s="93"/>
      <c r="BHH433" s="93"/>
      <c r="BHI433" s="93"/>
      <c r="BHJ433" s="93"/>
      <c r="BHK433" s="93"/>
      <c r="BHL433" s="93"/>
      <c r="BHM433" s="93"/>
      <c r="BHN433" s="93"/>
      <c r="BHO433" s="93"/>
      <c r="BHP433" s="93"/>
      <c r="BHQ433" s="93"/>
      <c r="BHR433" s="93"/>
      <c r="BHS433" s="93"/>
      <c r="BHT433" s="93"/>
      <c r="BHU433" s="93"/>
      <c r="BHV433" s="93"/>
      <c r="BHW433" s="93"/>
      <c r="BHX433" s="93"/>
      <c r="BHY433" s="93"/>
      <c r="BHZ433" s="93"/>
      <c r="BIA433" s="93"/>
      <c r="BIB433" s="93"/>
      <c r="BIC433" s="93"/>
      <c r="BID433" s="93"/>
      <c r="BIE433" s="93"/>
      <c r="BIF433" s="93"/>
      <c r="BIG433" s="93"/>
      <c r="BIH433" s="93"/>
      <c r="BII433" s="93"/>
      <c r="BIJ433" s="93"/>
      <c r="BIK433" s="93"/>
      <c r="BIL433" s="93"/>
      <c r="BIM433" s="93"/>
      <c r="BIN433" s="93"/>
      <c r="BIO433" s="93"/>
      <c r="BIP433" s="93"/>
      <c r="BIQ433" s="93"/>
      <c r="BIR433" s="93"/>
      <c r="BIS433" s="93"/>
      <c r="BIT433" s="93"/>
      <c r="BIU433" s="93"/>
      <c r="BIV433" s="93"/>
      <c r="BIW433" s="93"/>
      <c r="BIX433" s="93"/>
      <c r="BIY433" s="93"/>
      <c r="BIZ433" s="93"/>
      <c r="BJA433" s="93"/>
      <c r="BJB433" s="93"/>
      <c r="BJC433" s="93"/>
      <c r="BJD433" s="93"/>
      <c r="BJE433" s="93"/>
      <c r="BJF433" s="93"/>
      <c r="BJG433" s="93"/>
      <c r="BJH433" s="93"/>
      <c r="BJI433" s="93"/>
      <c r="BJJ433" s="93"/>
      <c r="BJK433" s="93"/>
      <c r="BJL433" s="93"/>
      <c r="BJM433" s="93"/>
      <c r="BJN433" s="93"/>
      <c r="BJO433" s="93"/>
      <c r="BJP433" s="93"/>
      <c r="BJQ433" s="93"/>
      <c r="BJR433" s="93"/>
      <c r="BJS433" s="93"/>
      <c r="BJT433" s="93"/>
      <c r="BJU433" s="93"/>
      <c r="BJV433" s="93"/>
      <c r="BJW433" s="93"/>
      <c r="BJX433" s="93"/>
      <c r="BJY433" s="93"/>
      <c r="BJZ433" s="93"/>
      <c r="BKA433" s="93"/>
      <c r="BKB433" s="93"/>
      <c r="BKC433" s="93"/>
      <c r="BKD433" s="93"/>
      <c r="BKE433" s="93"/>
      <c r="BKF433" s="93"/>
      <c r="BKG433" s="93"/>
      <c r="BKH433" s="93"/>
      <c r="BKI433" s="93"/>
      <c r="BKJ433" s="93"/>
      <c r="BKK433" s="93"/>
      <c r="BKL433" s="93"/>
      <c r="BKM433" s="93"/>
      <c r="BKN433" s="93"/>
      <c r="BKO433" s="93"/>
      <c r="BKP433" s="93"/>
      <c r="BKQ433" s="93"/>
      <c r="BKR433" s="93"/>
      <c r="BKS433" s="93"/>
      <c r="BKT433" s="93"/>
      <c r="BKU433" s="93"/>
      <c r="BKV433" s="93"/>
      <c r="BKW433" s="93"/>
      <c r="BKX433" s="93"/>
      <c r="BKY433" s="93"/>
      <c r="BKZ433" s="93"/>
      <c r="BLA433" s="93"/>
      <c r="BLB433" s="93"/>
      <c r="BLC433" s="93"/>
      <c r="BLD433" s="93"/>
      <c r="BLE433" s="93"/>
      <c r="BLF433" s="93"/>
      <c r="BLG433" s="93"/>
      <c r="BLH433" s="93"/>
      <c r="BLI433" s="93"/>
      <c r="BLJ433" s="93"/>
      <c r="BLK433" s="93"/>
      <c r="BLL433" s="93"/>
      <c r="BLM433" s="93"/>
      <c r="BLN433" s="93"/>
      <c r="BLO433" s="93"/>
      <c r="BLP433" s="93"/>
      <c r="BLQ433" s="93"/>
      <c r="BLR433" s="93"/>
      <c r="BLS433" s="93"/>
      <c r="BLT433" s="93"/>
      <c r="BLU433" s="93"/>
      <c r="BLV433" s="93"/>
      <c r="BLW433" s="93"/>
      <c r="BLX433" s="93"/>
      <c r="BLY433" s="93"/>
      <c r="BLZ433" s="93"/>
      <c r="BMA433" s="93"/>
      <c r="BMB433" s="93"/>
      <c r="BMC433" s="93"/>
      <c r="BMD433" s="93"/>
      <c r="BME433" s="93"/>
      <c r="BMF433" s="93"/>
      <c r="BMG433" s="93"/>
      <c r="BMH433" s="93"/>
      <c r="BMI433" s="93"/>
      <c r="BMJ433" s="93"/>
      <c r="BMK433" s="93"/>
      <c r="BML433" s="93"/>
      <c r="BMM433" s="93"/>
      <c r="BMN433" s="93"/>
      <c r="BMO433" s="93"/>
      <c r="BMP433" s="93"/>
      <c r="BMQ433" s="93"/>
      <c r="BMR433" s="93"/>
      <c r="BMS433" s="93"/>
      <c r="BMT433" s="93"/>
      <c r="BMU433" s="93"/>
      <c r="BMV433" s="93"/>
      <c r="BMW433" s="93"/>
      <c r="BMX433" s="93"/>
      <c r="BMY433" s="93"/>
      <c r="BMZ433" s="93"/>
      <c r="BNA433" s="93"/>
      <c r="BNB433" s="93"/>
      <c r="BNC433" s="93"/>
      <c r="BND433" s="93"/>
      <c r="BNE433" s="93"/>
      <c r="BNF433" s="93"/>
      <c r="BNG433" s="93"/>
      <c r="BNH433" s="93"/>
      <c r="BNI433" s="93"/>
      <c r="BNJ433" s="93"/>
      <c r="BNK433" s="93"/>
      <c r="BNL433" s="93"/>
      <c r="BNM433" s="93"/>
      <c r="BNN433" s="93"/>
      <c r="BNO433" s="93"/>
      <c r="BNP433" s="93"/>
      <c r="BNQ433" s="93"/>
      <c r="BNR433" s="93"/>
      <c r="BNS433" s="93"/>
      <c r="BNT433" s="93"/>
      <c r="BNU433" s="93"/>
      <c r="BNV433" s="93"/>
      <c r="BNW433" s="93"/>
      <c r="BNX433" s="93"/>
      <c r="BNY433" s="93"/>
      <c r="BNZ433" s="93"/>
      <c r="BOA433" s="93"/>
      <c r="BOB433" s="93"/>
      <c r="BOC433" s="93"/>
      <c r="BOD433" s="93"/>
      <c r="BOE433" s="93"/>
      <c r="BOF433" s="93"/>
      <c r="BOG433" s="93"/>
      <c r="BOH433" s="93"/>
      <c r="BOI433" s="93"/>
      <c r="BOJ433" s="93"/>
      <c r="BOK433" s="93"/>
      <c r="BOL433" s="93"/>
      <c r="BOM433" s="93"/>
      <c r="BON433" s="93"/>
      <c r="BOO433" s="93"/>
      <c r="BOP433" s="93"/>
      <c r="BOQ433" s="93"/>
      <c r="BOR433" s="93"/>
      <c r="BOS433" s="93"/>
      <c r="BOT433" s="93"/>
      <c r="BOU433" s="93"/>
      <c r="BOV433" s="93"/>
      <c r="BOW433" s="93"/>
      <c r="BOX433" s="93"/>
      <c r="BOY433" s="93"/>
      <c r="BOZ433" s="93"/>
      <c r="BPA433" s="93"/>
      <c r="BPB433" s="93"/>
      <c r="BPC433" s="93"/>
      <c r="BPD433" s="93"/>
      <c r="BPE433" s="93"/>
      <c r="BPF433" s="93"/>
      <c r="BPG433" s="93"/>
      <c r="BPH433" s="93"/>
      <c r="BPI433" s="93"/>
      <c r="BPJ433" s="93"/>
      <c r="BPK433" s="93"/>
      <c r="BPL433" s="93"/>
      <c r="BPM433" s="93"/>
      <c r="BPN433" s="93"/>
      <c r="BPO433" s="93"/>
      <c r="BPP433" s="93"/>
      <c r="BPQ433" s="93"/>
      <c r="BPR433" s="93"/>
      <c r="BPS433" s="93"/>
      <c r="BPT433" s="93"/>
      <c r="BPU433" s="93"/>
      <c r="BPV433" s="93"/>
      <c r="BPW433" s="93"/>
      <c r="BPX433" s="93"/>
      <c r="BPY433" s="93"/>
      <c r="BPZ433" s="93"/>
      <c r="BQA433" s="93"/>
      <c r="BQB433" s="93"/>
      <c r="BQC433" s="93"/>
      <c r="BQD433" s="93"/>
      <c r="BQE433" s="93"/>
      <c r="BQF433" s="93"/>
      <c r="BQG433" s="93"/>
      <c r="BQH433" s="93"/>
      <c r="BQI433" s="93"/>
      <c r="BQJ433" s="93"/>
      <c r="BQK433" s="93"/>
      <c r="BQL433" s="93"/>
      <c r="BQM433" s="93"/>
      <c r="BQN433" s="93"/>
      <c r="BQO433" s="93"/>
      <c r="BQP433" s="93"/>
      <c r="BQQ433" s="93"/>
      <c r="BQR433" s="93"/>
      <c r="BQS433" s="93"/>
      <c r="BQT433" s="93"/>
      <c r="BQU433" s="93"/>
      <c r="BQV433" s="93"/>
      <c r="BQW433" s="93"/>
      <c r="BQX433" s="93"/>
      <c r="BQY433" s="93"/>
      <c r="BQZ433" s="93"/>
      <c r="BRA433" s="93"/>
      <c r="BRB433" s="93"/>
      <c r="BRC433" s="93"/>
      <c r="BRD433" s="93"/>
      <c r="BRE433" s="93"/>
      <c r="BRF433" s="93"/>
      <c r="BRG433" s="93"/>
      <c r="BRH433" s="93"/>
      <c r="BRI433" s="93"/>
      <c r="BRJ433" s="93"/>
      <c r="BRK433" s="93"/>
      <c r="BRL433" s="93"/>
      <c r="BRM433" s="93"/>
      <c r="BRN433" s="93"/>
      <c r="BRO433" s="93"/>
      <c r="BRP433" s="93"/>
      <c r="BRQ433" s="93"/>
      <c r="BRR433" s="93"/>
      <c r="BRS433" s="93"/>
      <c r="BRT433" s="93"/>
      <c r="BRU433" s="93"/>
      <c r="BRV433" s="93"/>
      <c r="BRW433" s="93"/>
      <c r="BRX433" s="93"/>
      <c r="BRY433" s="93"/>
      <c r="BRZ433" s="93"/>
      <c r="BSA433" s="93"/>
      <c r="BSB433" s="93"/>
      <c r="BSC433" s="93"/>
      <c r="BSD433" s="93"/>
      <c r="BSE433" s="93"/>
      <c r="BSF433" s="93"/>
      <c r="BSG433" s="93"/>
      <c r="BSH433" s="93"/>
      <c r="BSI433" s="93"/>
      <c r="BSJ433" s="93"/>
      <c r="BSK433" s="93"/>
      <c r="BSL433" s="93"/>
      <c r="BSM433" s="93"/>
      <c r="BSN433" s="93"/>
      <c r="BSO433" s="93"/>
      <c r="BSP433" s="93"/>
      <c r="BSQ433" s="93"/>
      <c r="BSR433" s="93"/>
      <c r="BSS433" s="93"/>
      <c r="BST433" s="93"/>
      <c r="BSU433" s="93"/>
      <c r="BSV433" s="93"/>
      <c r="BSW433" s="93"/>
      <c r="BSX433" s="93"/>
      <c r="BSY433" s="93"/>
      <c r="BSZ433" s="93"/>
      <c r="BTA433" s="93"/>
      <c r="BTB433" s="93"/>
      <c r="BTC433" s="93"/>
      <c r="BTD433" s="93"/>
      <c r="BTE433" s="93"/>
      <c r="BTF433" s="93"/>
      <c r="BTG433" s="93"/>
      <c r="BTH433" s="93"/>
      <c r="BTI433" s="93"/>
      <c r="BTJ433" s="93"/>
      <c r="BTK433" s="93"/>
      <c r="BTL433" s="93"/>
      <c r="BTM433" s="93"/>
      <c r="BTN433" s="93"/>
      <c r="BTO433" s="93"/>
      <c r="BTP433" s="93"/>
      <c r="BTQ433" s="93"/>
      <c r="BTR433" s="93"/>
      <c r="BTS433" s="93"/>
      <c r="BTT433" s="93"/>
      <c r="BTU433" s="93"/>
      <c r="BTV433" s="93"/>
      <c r="BTW433" s="93"/>
      <c r="BTX433" s="93"/>
      <c r="BTY433" s="93"/>
      <c r="BTZ433" s="93"/>
      <c r="BUA433" s="93"/>
      <c r="BUB433" s="93"/>
      <c r="BUC433" s="93"/>
      <c r="BUD433" s="93"/>
      <c r="BUE433" s="93"/>
      <c r="BUF433" s="93"/>
      <c r="BUG433" s="93"/>
      <c r="BUH433" s="93"/>
      <c r="BUI433" s="93"/>
      <c r="BUJ433" s="93"/>
      <c r="BUK433" s="93"/>
      <c r="BUL433" s="93"/>
      <c r="BUM433" s="93"/>
      <c r="BUN433" s="93"/>
      <c r="BUO433" s="93"/>
      <c r="BUP433" s="93"/>
      <c r="BUQ433" s="93"/>
      <c r="BUR433" s="93"/>
      <c r="BUS433" s="93"/>
      <c r="BUT433" s="93"/>
      <c r="BUU433" s="93"/>
      <c r="BUV433" s="93"/>
      <c r="BUW433" s="93"/>
      <c r="BUX433" s="93"/>
      <c r="BUY433" s="93"/>
      <c r="BUZ433" s="93"/>
      <c r="BVA433" s="93"/>
      <c r="BVB433" s="93"/>
      <c r="BVC433" s="93"/>
      <c r="BVD433" s="93"/>
      <c r="BVE433" s="93"/>
      <c r="BVF433" s="93"/>
      <c r="BVG433" s="93"/>
      <c r="BVH433" s="93"/>
      <c r="BVI433" s="93"/>
      <c r="BVJ433" s="93"/>
      <c r="BVK433" s="93"/>
      <c r="BVL433" s="93"/>
      <c r="BVM433" s="93"/>
      <c r="BVN433" s="93"/>
      <c r="BVO433" s="93"/>
      <c r="BVP433" s="93"/>
      <c r="BVQ433" s="93"/>
      <c r="BVR433" s="93"/>
      <c r="BVS433" s="93"/>
      <c r="BVT433" s="93"/>
      <c r="BVU433" s="93"/>
      <c r="BVV433" s="93"/>
      <c r="BVW433" s="93"/>
      <c r="BVX433" s="93"/>
      <c r="BVY433" s="93"/>
      <c r="BVZ433" s="93"/>
      <c r="BWA433" s="93"/>
      <c r="BWB433" s="93"/>
      <c r="BWC433" s="93"/>
      <c r="BWD433" s="93"/>
      <c r="BWE433" s="93"/>
      <c r="BWF433" s="93"/>
      <c r="BWG433" s="93"/>
      <c r="BWH433" s="93"/>
      <c r="BWI433" s="93"/>
      <c r="BWJ433" s="93"/>
      <c r="BWK433" s="93"/>
      <c r="BWL433" s="93"/>
      <c r="BWM433" s="93"/>
      <c r="BWN433" s="93"/>
      <c r="BWO433" s="93"/>
      <c r="BWP433" s="93"/>
      <c r="BWQ433" s="93"/>
      <c r="BWR433" s="93"/>
      <c r="BWS433" s="93"/>
      <c r="BWT433" s="93"/>
      <c r="BWU433" s="93"/>
      <c r="BWV433" s="93"/>
      <c r="BWW433" s="93"/>
      <c r="BWX433" s="93"/>
      <c r="BWY433" s="93"/>
      <c r="BWZ433" s="93"/>
      <c r="BXA433" s="93"/>
      <c r="BXB433" s="93"/>
      <c r="BXC433" s="93"/>
      <c r="BXD433" s="93"/>
      <c r="BXE433" s="93"/>
      <c r="BXF433" s="93"/>
      <c r="BXG433" s="93"/>
      <c r="BXH433" s="93"/>
      <c r="BXI433" s="93"/>
      <c r="BXJ433" s="93"/>
      <c r="BXK433" s="93"/>
      <c r="BXL433" s="93"/>
      <c r="BXM433" s="93"/>
      <c r="BXN433" s="93"/>
      <c r="BXO433" s="93"/>
      <c r="BXP433" s="93"/>
      <c r="BXQ433" s="93"/>
      <c r="BXR433" s="93"/>
      <c r="BXS433" s="93"/>
      <c r="BXT433" s="93"/>
      <c r="BXU433" s="93"/>
      <c r="BXV433" s="93"/>
      <c r="BXW433" s="93"/>
      <c r="BXX433" s="93"/>
      <c r="BXY433" s="93"/>
      <c r="BXZ433" s="93"/>
      <c r="BYA433" s="93"/>
      <c r="BYB433" s="93"/>
      <c r="BYC433" s="93"/>
      <c r="BYD433" s="93"/>
      <c r="BYE433" s="93"/>
      <c r="BYF433" s="93"/>
      <c r="BYG433" s="93"/>
      <c r="BYH433" s="93"/>
      <c r="BYI433" s="93"/>
      <c r="BYJ433" s="93"/>
      <c r="BYK433" s="93"/>
      <c r="BYL433" s="93"/>
      <c r="BYM433" s="93"/>
      <c r="BYN433" s="93"/>
      <c r="BYO433" s="93"/>
      <c r="BYP433" s="93"/>
      <c r="BYQ433" s="93"/>
      <c r="BYR433" s="93"/>
      <c r="BYS433" s="93"/>
      <c r="BYT433" s="93"/>
      <c r="BYU433" s="93"/>
      <c r="BYV433" s="93"/>
      <c r="BYW433" s="93"/>
      <c r="BYX433" s="93"/>
      <c r="BYY433" s="93"/>
      <c r="BYZ433" s="93"/>
      <c r="BZA433" s="93"/>
      <c r="BZB433" s="93"/>
      <c r="BZC433" s="93"/>
      <c r="BZD433" s="93"/>
      <c r="BZE433" s="93"/>
      <c r="BZF433" s="93"/>
      <c r="BZG433" s="93"/>
      <c r="BZH433" s="93"/>
      <c r="BZI433" s="93"/>
      <c r="BZJ433" s="93"/>
      <c r="BZK433" s="93"/>
      <c r="BZL433" s="93"/>
      <c r="BZM433" s="93"/>
      <c r="BZN433" s="93"/>
      <c r="BZO433" s="93"/>
      <c r="BZP433" s="93"/>
      <c r="BZQ433" s="93"/>
      <c r="BZR433" s="93"/>
      <c r="BZS433" s="93"/>
      <c r="BZT433" s="93"/>
      <c r="BZU433" s="93"/>
      <c r="BZV433" s="93"/>
      <c r="BZW433" s="93"/>
      <c r="BZX433" s="93"/>
      <c r="BZY433" s="93"/>
      <c r="BZZ433" s="93"/>
      <c r="CAA433" s="93"/>
      <c r="CAB433" s="93"/>
      <c r="CAC433" s="93"/>
      <c r="CAD433" s="93"/>
      <c r="CAE433" s="93"/>
      <c r="CAF433" s="93"/>
      <c r="CAG433" s="93"/>
      <c r="CAH433" s="93"/>
      <c r="CAI433" s="93"/>
      <c r="CAJ433" s="93"/>
      <c r="CAK433" s="93"/>
      <c r="CAL433" s="93"/>
      <c r="CAM433" s="93"/>
      <c r="CAN433" s="93"/>
      <c r="CAO433" s="93"/>
      <c r="CAP433" s="93"/>
      <c r="CAQ433" s="93"/>
      <c r="CAR433" s="93"/>
      <c r="CAS433" s="93"/>
      <c r="CAT433" s="93"/>
      <c r="CAU433" s="93"/>
      <c r="CAV433" s="93"/>
      <c r="CAW433" s="93"/>
      <c r="CAX433" s="93"/>
      <c r="CAY433" s="93"/>
      <c r="CAZ433" s="93"/>
      <c r="CBA433" s="93"/>
      <c r="CBB433" s="93"/>
      <c r="CBC433" s="93"/>
      <c r="CBD433" s="93"/>
      <c r="CBE433" s="93"/>
      <c r="CBF433" s="93"/>
      <c r="CBG433" s="93"/>
      <c r="CBH433" s="93"/>
      <c r="CBI433" s="93"/>
      <c r="CBJ433" s="93"/>
      <c r="CBK433" s="93"/>
      <c r="CBL433" s="93"/>
      <c r="CBM433" s="93"/>
      <c r="CBN433" s="93"/>
      <c r="CBO433" s="93"/>
      <c r="CBP433" s="93"/>
      <c r="CBQ433" s="93"/>
      <c r="CBR433" s="93"/>
      <c r="CBS433" s="93"/>
      <c r="CBT433" s="93"/>
      <c r="CBU433" s="93"/>
      <c r="CBV433" s="93"/>
      <c r="CBW433" s="93"/>
      <c r="CBX433" s="93"/>
      <c r="CBY433" s="93"/>
      <c r="CBZ433" s="93"/>
      <c r="CCA433" s="93"/>
      <c r="CCB433" s="93"/>
      <c r="CCC433" s="93"/>
      <c r="CCD433" s="93"/>
      <c r="CCE433" s="93"/>
      <c r="CCF433" s="93"/>
      <c r="CCG433" s="93"/>
      <c r="CCH433" s="93"/>
      <c r="CCI433" s="93"/>
      <c r="CCJ433" s="93"/>
      <c r="CCK433" s="93"/>
      <c r="CCL433" s="93"/>
      <c r="CCM433" s="93"/>
      <c r="CCN433" s="93"/>
      <c r="CCO433" s="93"/>
      <c r="CCP433" s="93"/>
      <c r="CCQ433" s="93"/>
      <c r="CCR433" s="93"/>
      <c r="CCS433" s="93"/>
      <c r="CCT433" s="93"/>
      <c r="CCU433" s="93"/>
      <c r="CCV433" s="93"/>
      <c r="CCW433" s="93"/>
      <c r="CCX433" s="93"/>
      <c r="CCY433" s="93"/>
      <c r="CCZ433" s="93"/>
      <c r="CDA433" s="93"/>
      <c r="CDB433" s="93"/>
      <c r="CDC433" s="93"/>
      <c r="CDD433" s="93"/>
      <c r="CDE433" s="93"/>
      <c r="CDF433" s="93"/>
      <c r="CDG433" s="93"/>
      <c r="CDH433" s="93"/>
      <c r="CDI433" s="93"/>
      <c r="CDJ433" s="93"/>
      <c r="CDK433" s="93"/>
      <c r="CDL433" s="93"/>
      <c r="CDM433" s="93"/>
      <c r="CDN433" s="93"/>
      <c r="CDO433" s="93"/>
      <c r="CDP433" s="93"/>
      <c r="CDQ433" s="93"/>
      <c r="CDR433" s="93"/>
      <c r="CDS433" s="93"/>
      <c r="CDT433" s="93"/>
      <c r="CDU433" s="93"/>
      <c r="CDV433" s="93"/>
      <c r="CDW433" s="93"/>
      <c r="CDX433" s="93"/>
      <c r="CDY433" s="93"/>
      <c r="CDZ433" s="93"/>
      <c r="CEA433" s="93"/>
      <c r="CEB433" s="93"/>
      <c r="CEC433" s="93"/>
      <c r="CED433" s="93"/>
      <c r="CEE433" s="93"/>
      <c r="CEF433" s="93"/>
      <c r="CEG433" s="93"/>
      <c r="CEH433" s="93"/>
      <c r="CEI433" s="93"/>
      <c r="CEJ433" s="93"/>
      <c r="CEK433" s="93"/>
      <c r="CEL433" s="93"/>
      <c r="CEM433" s="93"/>
      <c r="CEN433" s="93"/>
      <c r="CEO433" s="93"/>
      <c r="CEP433" s="93"/>
      <c r="CEQ433" s="93"/>
      <c r="CER433" s="93"/>
      <c r="CES433" s="93"/>
      <c r="CET433" s="93"/>
      <c r="CEU433" s="93"/>
      <c r="CEV433" s="93"/>
      <c r="CEW433" s="93"/>
      <c r="CEX433" s="93"/>
      <c r="CEY433" s="93"/>
      <c r="CEZ433" s="93"/>
      <c r="CFA433" s="93"/>
      <c r="CFB433" s="93"/>
      <c r="CFC433" s="93"/>
      <c r="CFD433" s="93"/>
      <c r="CFE433" s="93"/>
      <c r="CFF433" s="93"/>
      <c r="CFG433" s="93"/>
      <c r="CFH433" s="93"/>
      <c r="CFI433" s="93"/>
      <c r="CFJ433" s="93"/>
      <c r="CFK433" s="93"/>
      <c r="CFL433" s="93"/>
      <c r="CFM433" s="93"/>
      <c r="CFN433" s="93"/>
      <c r="CFO433" s="93"/>
      <c r="CFP433" s="93"/>
      <c r="CFQ433" s="93"/>
      <c r="CFR433" s="93"/>
      <c r="CFS433" s="93"/>
      <c r="CFT433" s="93"/>
      <c r="CFU433" s="93"/>
      <c r="CFV433" s="93"/>
      <c r="CFW433" s="93"/>
      <c r="CFX433" s="93"/>
      <c r="CFY433" s="93"/>
      <c r="CFZ433" s="93"/>
      <c r="CGA433" s="93"/>
      <c r="CGB433" s="93"/>
      <c r="CGC433" s="93"/>
      <c r="CGD433" s="93"/>
      <c r="CGE433" s="93"/>
      <c r="CGF433" s="93"/>
      <c r="CGG433" s="93"/>
      <c r="CGH433" s="93"/>
      <c r="CGI433" s="93"/>
      <c r="CGJ433" s="93"/>
      <c r="CGK433" s="93"/>
      <c r="CGL433" s="93"/>
      <c r="CGM433" s="93"/>
      <c r="CGN433" s="93"/>
      <c r="CGO433" s="93"/>
      <c r="CGP433" s="93"/>
      <c r="CGQ433" s="93"/>
      <c r="CGR433" s="93"/>
      <c r="CGS433" s="93"/>
      <c r="CGT433" s="93"/>
      <c r="CGU433" s="93"/>
      <c r="CGV433" s="93"/>
      <c r="CGW433" s="93"/>
      <c r="CGX433" s="93"/>
      <c r="CGY433" s="93"/>
      <c r="CGZ433" s="93"/>
      <c r="CHA433" s="93"/>
      <c r="CHB433" s="93"/>
      <c r="CHC433" s="93"/>
      <c r="CHD433" s="93"/>
      <c r="CHE433" s="93"/>
      <c r="CHF433" s="93"/>
      <c r="CHG433" s="93"/>
      <c r="CHH433" s="93"/>
      <c r="CHI433" s="93"/>
      <c r="CHJ433" s="93"/>
      <c r="CHK433" s="93"/>
      <c r="CHL433" s="93"/>
      <c r="CHM433" s="93"/>
      <c r="CHN433" s="93"/>
      <c r="CHO433" s="93"/>
      <c r="CHP433" s="93"/>
      <c r="CHQ433" s="93"/>
      <c r="CHR433" s="93"/>
      <c r="CHS433" s="93"/>
      <c r="CHT433" s="93"/>
      <c r="CHU433" s="93"/>
      <c r="CHV433" s="93"/>
      <c r="CHW433" s="93"/>
      <c r="CHX433" s="93"/>
      <c r="CHY433" s="93"/>
      <c r="CHZ433" s="93"/>
      <c r="CIA433" s="93"/>
      <c r="CIB433" s="93"/>
      <c r="CIC433" s="93"/>
      <c r="CID433" s="93"/>
      <c r="CIE433" s="93"/>
      <c r="CIF433" s="93"/>
      <c r="CIG433" s="93"/>
      <c r="CIH433" s="93"/>
      <c r="CII433" s="93"/>
      <c r="CIJ433" s="93"/>
      <c r="CIK433" s="93"/>
      <c r="CIL433" s="93"/>
      <c r="CIM433" s="93"/>
      <c r="CIN433" s="93"/>
      <c r="CIO433" s="93"/>
      <c r="CIP433" s="93"/>
      <c r="CIQ433" s="93"/>
      <c r="CIR433" s="93"/>
      <c r="CIS433" s="93"/>
      <c r="CIT433" s="93"/>
      <c r="CIU433" s="93"/>
      <c r="CIV433" s="93"/>
      <c r="CIW433" s="93"/>
      <c r="CIX433" s="93"/>
      <c r="CIY433" s="93"/>
      <c r="CIZ433" s="93"/>
      <c r="CJA433" s="93"/>
      <c r="CJB433" s="93"/>
      <c r="CJC433" s="93"/>
      <c r="CJD433" s="93"/>
      <c r="CJE433" s="93"/>
      <c r="CJF433" s="93"/>
      <c r="CJG433" s="93"/>
      <c r="CJH433" s="93"/>
      <c r="CJI433" s="93"/>
      <c r="CJJ433" s="93"/>
      <c r="CJK433" s="93"/>
      <c r="CJL433" s="93"/>
      <c r="CJM433" s="93"/>
      <c r="CJN433" s="93"/>
      <c r="CJO433" s="93"/>
      <c r="CJP433" s="93"/>
      <c r="CJQ433" s="93"/>
      <c r="CJR433" s="93"/>
      <c r="CJS433" s="93"/>
      <c r="CJT433" s="93"/>
      <c r="CJU433" s="93"/>
      <c r="CJV433" s="93"/>
      <c r="CJW433" s="93"/>
      <c r="CJX433" s="93"/>
      <c r="CJY433" s="93"/>
      <c r="CJZ433" s="93"/>
      <c r="CKA433" s="93"/>
      <c r="CKB433" s="93"/>
      <c r="CKC433" s="93"/>
      <c r="CKD433" s="93"/>
      <c r="CKE433" s="93"/>
      <c r="CKF433" s="93"/>
      <c r="CKG433" s="93"/>
      <c r="CKH433" s="93"/>
      <c r="CKI433" s="93"/>
      <c r="CKJ433" s="93"/>
      <c r="CKK433" s="93"/>
      <c r="CKL433" s="93"/>
      <c r="CKM433" s="93"/>
      <c r="CKN433" s="93"/>
      <c r="CKO433" s="93"/>
      <c r="CKP433" s="93"/>
      <c r="CKQ433" s="93"/>
      <c r="CKR433" s="93"/>
      <c r="CKS433" s="93"/>
      <c r="CKT433" s="93"/>
      <c r="CKU433" s="93"/>
      <c r="CKV433" s="93"/>
      <c r="CKW433" s="93"/>
      <c r="CKX433" s="93"/>
      <c r="CKY433" s="93"/>
      <c r="CKZ433" s="93"/>
      <c r="CLA433" s="93"/>
      <c r="CLB433" s="93"/>
      <c r="CLC433" s="93"/>
      <c r="CLD433" s="93"/>
      <c r="CLE433" s="93"/>
      <c r="CLF433" s="93"/>
      <c r="CLG433" s="93"/>
      <c r="CLH433" s="93"/>
      <c r="CLI433" s="93"/>
      <c r="CLJ433" s="93"/>
      <c r="CLK433" s="93"/>
      <c r="CLL433" s="93"/>
      <c r="CLM433" s="93"/>
      <c r="CLN433" s="93"/>
      <c r="CLO433" s="93"/>
      <c r="CLP433" s="93"/>
      <c r="CLQ433" s="93"/>
      <c r="CLR433" s="93"/>
      <c r="CLS433" s="93"/>
      <c r="CLT433" s="93"/>
      <c r="CLU433" s="93"/>
      <c r="CLV433" s="93"/>
      <c r="CLW433" s="93"/>
      <c r="CLX433" s="93"/>
      <c r="CLY433" s="93"/>
      <c r="CLZ433" s="93"/>
      <c r="CMA433" s="93"/>
      <c r="CMB433" s="93"/>
      <c r="CMC433" s="93"/>
      <c r="CMD433" s="93"/>
      <c r="CME433" s="93"/>
      <c r="CMF433" s="93"/>
      <c r="CMG433" s="93"/>
      <c r="CMH433" s="93"/>
      <c r="CMI433" s="93"/>
      <c r="CMJ433" s="93"/>
      <c r="CMK433" s="93"/>
      <c r="CML433" s="93"/>
      <c r="CMM433" s="93"/>
      <c r="CMN433" s="93"/>
      <c r="CMO433" s="93"/>
      <c r="CMP433" s="93"/>
      <c r="CMQ433" s="93"/>
      <c r="CMR433" s="93"/>
      <c r="CMS433" s="93"/>
      <c r="CMT433" s="93"/>
      <c r="CMU433" s="93"/>
      <c r="CMV433" s="93"/>
      <c r="CMW433" s="93"/>
      <c r="CMX433" s="93"/>
      <c r="CMY433" s="93"/>
      <c r="CMZ433" s="93"/>
      <c r="CNA433" s="93"/>
      <c r="CNB433" s="93"/>
      <c r="CNC433" s="93"/>
      <c r="CND433" s="93"/>
      <c r="CNE433" s="93"/>
      <c r="CNF433" s="93"/>
      <c r="CNG433" s="93"/>
      <c r="CNH433" s="93"/>
      <c r="CNI433" s="93"/>
      <c r="CNJ433" s="93"/>
      <c r="CNK433" s="93"/>
      <c r="CNL433" s="93"/>
      <c r="CNM433" s="93"/>
      <c r="CNN433" s="93"/>
      <c r="CNO433" s="93"/>
      <c r="CNP433" s="93"/>
      <c r="CNQ433" s="93"/>
      <c r="CNR433" s="93"/>
      <c r="CNS433" s="93"/>
      <c r="CNT433" s="93"/>
      <c r="CNU433" s="93"/>
      <c r="CNV433" s="93"/>
      <c r="CNW433" s="93"/>
      <c r="CNX433" s="93"/>
      <c r="CNY433" s="93"/>
      <c r="CNZ433" s="93"/>
      <c r="COA433" s="93"/>
      <c r="COB433" s="93"/>
      <c r="COC433" s="93"/>
      <c r="COD433" s="93"/>
      <c r="COE433" s="93"/>
      <c r="COF433" s="93"/>
      <c r="COG433" s="93"/>
      <c r="COH433" s="93"/>
      <c r="COI433" s="93"/>
      <c r="COJ433" s="93"/>
      <c r="COK433" s="93"/>
      <c r="COL433" s="93"/>
      <c r="COM433" s="93"/>
      <c r="CON433" s="93"/>
      <c r="COO433" s="93"/>
      <c r="COP433" s="93"/>
      <c r="COQ433" s="93"/>
      <c r="COR433" s="93"/>
      <c r="COS433" s="93"/>
      <c r="COT433" s="93"/>
      <c r="COU433" s="93"/>
      <c r="COV433" s="93"/>
      <c r="COW433" s="93"/>
      <c r="COX433" s="93"/>
      <c r="COY433" s="93"/>
      <c r="COZ433" s="93"/>
      <c r="CPA433" s="93"/>
      <c r="CPB433" s="93"/>
      <c r="CPC433" s="93"/>
      <c r="CPD433" s="93"/>
      <c r="CPE433" s="93"/>
      <c r="CPF433" s="93"/>
      <c r="CPG433" s="93"/>
      <c r="CPH433" s="93"/>
      <c r="CPI433" s="93"/>
      <c r="CPJ433" s="93"/>
      <c r="CPK433" s="93"/>
      <c r="CPL433" s="93"/>
      <c r="CPM433" s="93"/>
      <c r="CPN433" s="93"/>
      <c r="CPO433" s="93"/>
      <c r="CPP433" s="93"/>
      <c r="CPQ433" s="93"/>
      <c r="CPR433" s="93"/>
      <c r="CPS433" s="93"/>
      <c r="CPT433" s="93"/>
      <c r="CPU433" s="93"/>
      <c r="CPV433" s="93"/>
      <c r="CPW433" s="93"/>
      <c r="CPX433" s="93"/>
      <c r="CPY433" s="93"/>
      <c r="CPZ433" s="93"/>
      <c r="CQA433" s="93"/>
      <c r="CQB433" s="93"/>
      <c r="CQC433" s="93"/>
      <c r="CQD433" s="93"/>
      <c r="CQE433" s="93"/>
      <c r="CQF433" s="93"/>
      <c r="CQG433" s="93"/>
      <c r="CQH433" s="93"/>
      <c r="CQI433" s="93"/>
      <c r="CQJ433" s="93"/>
      <c r="CQK433" s="93"/>
      <c r="CQL433" s="93"/>
      <c r="CQM433" s="93"/>
      <c r="CQN433" s="93"/>
      <c r="CQO433" s="93"/>
      <c r="CQP433" s="93"/>
      <c r="CQQ433" s="93"/>
      <c r="CQR433" s="93"/>
      <c r="CQS433" s="93"/>
      <c r="CQT433" s="93"/>
      <c r="CQU433" s="93"/>
      <c r="CQV433" s="93"/>
      <c r="CQW433" s="93"/>
      <c r="CQX433" s="93"/>
      <c r="CQY433" s="93"/>
      <c r="CQZ433" s="93"/>
      <c r="CRA433" s="93"/>
      <c r="CRB433" s="93"/>
      <c r="CRC433" s="93"/>
      <c r="CRD433" s="93"/>
      <c r="CRE433" s="93"/>
      <c r="CRF433" s="93"/>
      <c r="CRG433" s="93"/>
      <c r="CRH433" s="93"/>
      <c r="CRI433" s="93"/>
      <c r="CRJ433" s="93"/>
      <c r="CRK433" s="93"/>
      <c r="CRL433" s="93"/>
      <c r="CRM433" s="93"/>
      <c r="CRN433" s="93"/>
      <c r="CRO433" s="93"/>
      <c r="CRP433" s="93"/>
      <c r="CRQ433" s="93"/>
      <c r="CRR433" s="93"/>
      <c r="CRS433" s="93"/>
      <c r="CRT433" s="93"/>
      <c r="CRU433" s="93"/>
      <c r="CRV433" s="93"/>
      <c r="CRW433" s="93"/>
      <c r="CRX433" s="93"/>
      <c r="CRY433" s="93"/>
      <c r="CRZ433" s="93"/>
      <c r="CSA433" s="93"/>
      <c r="CSB433" s="93"/>
      <c r="CSC433" s="93"/>
      <c r="CSD433" s="93"/>
      <c r="CSE433" s="93"/>
      <c r="CSF433" s="93"/>
      <c r="CSG433" s="93"/>
      <c r="CSH433" s="93"/>
      <c r="CSI433" s="93"/>
      <c r="CSJ433" s="93"/>
      <c r="CSK433" s="93"/>
      <c r="CSL433" s="93"/>
      <c r="CSM433" s="93"/>
      <c r="CSN433" s="93"/>
      <c r="CSO433" s="93"/>
      <c r="CSP433" s="93"/>
      <c r="CSQ433" s="93"/>
      <c r="CSR433" s="93"/>
      <c r="CSS433" s="93"/>
      <c r="CST433" s="93"/>
      <c r="CSU433" s="93"/>
      <c r="CSV433" s="93"/>
      <c r="CSW433" s="93"/>
      <c r="CSX433" s="93"/>
      <c r="CSY433" s="93"/>
      <c r="CSZ433" s="93"/>
      <c r="CTA433" s="93"/>
      <c r="CTB433" s="93"/>
      <c r="CTC433" s="93"/>
      <c r="CTD433" s="93"/>
      <c r="CTE433" s="93"/>
      <c r="CTF433" s="93"/>
      <c r="CTG433" s="93"/>
      <c r="CTH433" s="93"/>
      <c r="CTI433" s="93"/>
      <c r="CTJ433" s="93"/>
      <c r="CTK433" s="93"/>
      <c r="CTL433" s="93"/>
      <c r="CTM433" s="93"/>
      <c r="CTN433" s="93"/>
      <c r="CTO433" s="93"/>
      <c r="CTP433" s="93"/>
      <c r="CTQ433" s="93"/>
      <c r="CTR433" s="93"/>
      <c r="CTS433" s="93"/>
      <c r="CTT433" s="93"/>
      <c r="CTU433" s="93"/>
      <c r="CTV433" s="93"/>
      <c r="CTW433" s="93"/>
      <c r="CTX433" s="93"/>
      <c r="CTY433" s="93"/>
      <c r="CTZ433" s="93"/>
      <c r="CUA433" s="93"/>
      <c r="CUB433" s="93"/>
      <c r="CUC433" s="93"/>
      <c r="CUD433" s="93"/>
      <c r="CUE433" s="93"/>
      <c r="CUF433" s="93"/>
      <c r="CUG433" s="93"/>
      <c r="CUH433" s="93"/>
      <c r="CUI433" s="93"/>
      <c r="CUJ433" s="93"/>
      <c r="CUK433" s="93"/>
      <c r="CUL433" s="93"/>
      <c r="CUM433" s="93"/>
      <c r="CUN433" s="93"/>
      <c r="CUO433" s="93"/>
      <c r="CUP433" s="93"/>
      <c r="CUQ433" s="93"/>
      <c r="CUR433" s="93"/>
      <c r="CUS433" s="93"/>
      <c r="CUT433" s="93"/>
      <c r="CUU433" s="93"/>
      <c r="CUV433" s="93"/>
      <c r="CUW433" s="93"/>
      <c r="CUX433" s="93"/>
      <c r="CUY433" s="93"/>
      <c r="CUZ433" s="93"/>
      <c r="CVA433" s="93"/>
      <c r="CVB433" s="93"/>
      <c r="CVC433" s="93"/>
      <c r="CVD433" s="93"/>
      <c r="CVE433" s="93"/>
      <c r="CVF433" s="93"/>
      <c r="CVG433" s="93"/>
      <c r="CVH433" s="93"/>
      <c r="CVI433" s="93"/>
      <c r="CVJ433" s="93"/>
      <c r="CVK433" s="93"/>
      <c r="CVL433" s="93"/>
      <c r="CVM433" s="93"/>
      <c r="CVN433" s="93"/>
      <c r="CVO433" s="93"/>
      <c r="CVP433" s="93"/>
      <c r="CVQ433" s="93"/>
      <c r="CVR433" s="93"/>
      <c r="CVS433" s="93"/>
      <c r="CVT433" s="93"/>
      <c r="CVU433" s="93"/>
      <c r="CVV433" s="93"/>
      <c r="CVW433" s="93"/>
      <c r="CVX433" s="93"/>
      <c r="CVY433" s="93"/>
      <c r="CVZ433" s="93"/>
      <c r="CWA433" s="93"/>
      <c r="CWB433" s="93"/>
      <c r="CWC433" s="93"/>
      <c r="CWD433" s="93"/>
      <c r="CWE433" s="93"/>
      <c r="CWF433" s="93"/>
      <c r="CWG433" s="93"/>
      <c r="CWH433" s="93"/>
      <c r="CWI433" s="93"/>
      <c r="CWJ433" s="93"/>
      <c r="CWK433" s="93"/>
      <c r="CWL433" s="93"/>
      <c r="CWM433" s="93"/>
      <c r="CWN433" s="93"/>
      <c r="CWO433" s="93"/>
      <c r="CWP433" s="93"/>
      <c r="CWQ433" s="93"/>
      <c r="CWR433" s="93"/>
      <c r="CWS433" s="93"/>
      <c r="CWT433" s="93"/>
      <c r="CWU433" s="93"/>
      <c r="CWV433" s="93"/>
      <c r="CWW433" s="93"/>
      <c r="CWX433" s="93"/>
      <c r="CWY433" s="93"/>
      <c r="CWZ433" s="93"/>
      <c r="CXA433" s="93"/>
      <c r="CXB433" s="93"/>
      <c r="CXC433" s="93"/>
      <c r="CXD433" s="93"/>
      <c r="CXE433" s="93"/>
      <c r="CXF433" s="93"/>
      <c r="CXG433" s="93"/>
      <c r="CXH433" s="93"/>
      <c r="CXI433" s="93"/>
      <c r="CXJ433" s="93"/>
      <c r="CXK433" s="93"/>
      <c r="CXL433" s="93"/>
      <c r="CXM433" s="93"/>
      <c r="CXN433" s="93"/>
      <c r="CXO433" s="93"/>
      <c r="CXP433" s="93"/>
      <c r="CXQ433" s="93"/>
      <c r="CXR433" s="93"/>
      <c r="CXS433" s="93"/>
      <c r="CXT433" s="93"/>
      <c r="CXU433" s="93"/>
      <c r="CXV433" s="93"/>
      <c r="CXW433" s="93"/>
      <c r="CXX433" s="93"/>
      <c r="CXY433" s="93"/>
      <c r="CXZ433" s="93"/>
      <c r="CYA433" s="93"/>
      <c r="CYB433" s="93"/>
      <c r="CYC433" s="93"/>
      <c r="CYD433" s="93"/>
      <c r="CYE433" s="93"/>
      <c r="CYF433" s="93"/>
      <c r="CYG433" s="93"/>
      <c r="CYH433" s="93"/>
      <c r="CYI433" s="93"/>
      <c r="CYJ433" s="93"/>
      <c r="CYK433" s="93"/>
      <c r="CYL433" s="93"/>
      <c r="CYM433" s="93"/>
      <c r="CYN433" s="93"/>
      <c r="CYO433" s="93"/>
      <c r="CYP433" s="93"/>
      <c r="CYQ433" s="93"/>
      <c r="CYR433" s="93"/>
      <c r="CYS433" s="93"/>
      <c r="CYT433" s="93"/>
      <c r="CYU433" s="93"/>
      <c r="CYV433" s="93"/>
      <c r="CYW433" s="93"/>
      <c r="CYX433" s="93"/>
      <c r="CYY433" s="93"/>
      <c r="CYZ433" s="93"/>
      <c r="CZA433" s="93"/>
      <c r="CZB433" s="93"/>
      <c r="CZC433" s="93"/>
      <c r="CZD433" s="93"/>
      <c r="CZE433" s="93"/>
      <c r="CZF433" s="93"/>
      <c r="CZG433" s="93"/>
      <c r="CZH433" s="93"/>
      <c r="CZI433" s="93"/>
      <c r="CZJ433" s="93"/>
      <c r="CZK433" s="93"/>
      <c r="CZL433" s="93"/>
      <c r="CZM433" s="93"/>
      <c r="CZN433" s="93"/>
      <c r="CZO433" s="93"/>
      <c r="CZP433" s="93"/>
      <c r="CZQ433" s="93"/>
      <c r="CZR433" s="93"/>
      <c r="CZS433" s="93"/>
      <c r="CZT433" s="93"/>
      <c r="CZU433" s="93"/>
      <c r="CZV433" s="93"/>
      <c r="CZW433" s="93"/>
      <c r="CZX433" s="93"/>
      <c r="CZY433" s="93"/>
      <c r="CZZ433" s="93"/>
      <c r="DAA433" s="93"/>
      <c r="DAB433" s="93"/>
      <c r="DAC433" s="93"/>
      <c r="DAD433" s="93"/>
      <c r="DAE433" s="93"/>
      <c r="DAF433" s="93"/>
      <c r="DAG433" s="93"/>
      <c r="DAH433" s="93"/>
      <c r="DAI433" s="93"/>
      <c r="DAJ433" s="93"/>
      <c r="DAK433" s="93"/>
      <c r="DAL433" s="93"/>
      <c r="DAM433" s="93"/>
      <c r="DAN433" s="93"/>
      <c r="DAO433" s="93"/>
      <c r="DAP433" s="93"/>
      <c r="DAQ433" s="93"/>
      <c r="DAR433" s="93"/>
      <c r="DAS433" s="93"/>
      <c r="DAT433" s="93"/>
      <c r="DAU433" s="93"/>
      <c r="DAV433" s="93"/>
      <c r="DAW433" s="93"/>
      <c r="DAX433" s="93"/>
      <c r="DAY433" s="93"/>
      <c r="DAZ433" s="93"/>
      <c r="DBA433" s="93"/>
      <c r="DBB433" s="93"/>
      <c r="DBC433" s="93"/>
      <c r="DBD433" s="93"/>
      <c r="DBE433" s="93"/>
      <c r="DBF433" s="93"/>
      <c r="DBG433" s="93"/>
      <c r="DBH433" s="93"/>
      <c r="DBI433" s="93"/>
      <c r="DBJ433" s="93"/>
      <c r="DBK433" s="93"/>
      <c r="DBL433" s="93"/>
      <c r="DBM433" s="93"/>
      <c r="DBN433" s="93"/>
      <c r="DBO433" s="93"/>
      <c r="DBP433" s="93"/>
      <c r="DBQ433" s="93"/>
      <c r="DBR433" s="93"/>
      <c r="DBS433" s="93"/>
      <c r="DBT433" s="93"/>
      <c r="DBU433" s="93"/>
      <c r="DBV433" s="93"/>
      <c r="DBW433" s="93"/>
      <c r="DBX433" s="93"/>
      <c r="DBY433" s="93"/>
      <c r="DBZ433" s="93"/>
      <c r="DCA433" s="93"/>
      <c r="DCB433" s="93"/>
      <c r="DCC433" s="93"/>
      <c r="DCD433" s="93"/>
      <c r="DCE433" s="93"/>
      <c r="DCF433" s="93"/>
      <c r="DCG433" s="93"/>
      <c r="DCH433" s="93"/>
      <c r="DCI433" s="93"/>
      <c r="DCJ433" s="93"/>
      <c r="DCK433" s="93"/>
      <c r="DCL433" s="93"/>
      <c r="DCM433" s="93"/>
      <c r="DCN433" s="93"/>
      <c r="DCO433" s="93"/>
      <c r="DCP433" s="93"/>
      <c r="DCQ433" s="93"/>
      <c r="DCR433" s="93"/>
      <c r="DCS433" s="93"/>
      <c r="DCT433" s="93"/>
      <c r="DCU433" s="93"/>
      <c r="DCV433" s="93"/>
      <c r="DCW433" s="93"/>
      <c r="DCX433" s="93"/>
      <c r="DCY433" s="93"/>
      <c r="DCZ433" s="93"/>
      <c r="DDA433" s="93"/>
      <c r="DDB433" s="93"/>
      <c r="DDC433" s="93"/>
      <c r="DDD433" s="93"/>
      <c r="DDE433" s="93"/>
      <c r="DDF433" s="93"/>
      <c r="DDG433" s="93"/>
      <c r="DDH433" s="93"/>
      <c r="DDI433" s="93"/>
      <c r="DDJ433" s="93"/>
      <c r="DDK433" s="93"/>
      <c r="DDL433" s="93"/>
      <c r="DDM433" s="93"/>
      <c r="DDN433" s="93"/>
      <c r="DDO433" s="93"/>
      <c r="DDP433" s="93"/>
      <c r="DDQ433" s="93"/>
      <c r="DDR433" s="93"/>
      <c r="DDS433" s="93"/>
      <c r="DDT433" s="93"/>
      <c r="DDU433" s="93"/>
      <c r="DDV433" s="93"/>
      <c r="DDW433" s="93"/>
      <c r="DDX433" s="93"/>
      <c r="DDY433" s="93"/>
      <c r="DDZ433" s="93"/>
      <c r="DEA433" s="93"/>
      <c r="DEB433" s="93"/>
      <c r="DEC433" s="93"/>
      <c r="DED433" s="93"/>
      <c r="DEE433" s="93"/>
      <c r="DEF433" s="93"/>
      <c r="DEG433" s="93"/>
      <c r="DEH433" s="93"/>
      <c r="DEI433" s="93"/>
      <c r="DEJ433" s="93"/>
      <c r="DEK433" s="93"/>
      <c r="DEL433" s="93"/>
      <c r="DEM433" s="93"/>
      <c r="DEN433" s="93"/>
      <c r="DEO433" s="93"/>
      <c r="DEP433" s="93"/>
      <c r="DEQ433" s="93"/>
      <c r="DER433" s="93"/>
      <c r="DES433" s="93"/>
      <c r="DET433" s="93"/>
      <c r="DEU433" s="93"/>
      <c r="DEV433" s="93"/>
      <c r="DEW433" s="93"/>
      <c r="DEX433" s="93"/>
      <c r="DEY433" s="93"/>
      <c r="DEZ433" s="93"/>
      <c r="DFA433" s="93"/>
      <c r="DFB433" s="93"/>
      <c r="DFC433" s="93"/>
      <c r="DFD433" s="93"/>
      <c r="DFE433" s="93"/>
      <c r="DFF433" s="93"/>
      <c r="DFG433" s="93"/>
      <c r="DFH433" s="93"/>
      <c r="DFI433" s="93"/>
      <c r="DFJ433" s="93"/>
      <c r="DFK433" s="93"/>
      <c r="DFL433" s="93"/>
      <c r="DFM433" s="93"/>
      <c r="DFN433" s="93"/>
      <c r="DFO433" s="93"/>
      <c r="DFP433" s="93"/>
      <c r="DFQ433" s="93"/>
      <c r="DFR433" s="93"/>
      <c r="DFS433" s="93"/>
      <c r="DFT433" s="93"/>
      <c r="DFU433" s="93"/>
      <c r="DFV433" s="93"/>
      <c r="DFW433" s="93"/>
      <c r="DFX433" s="93"/>
      <c r="DFY433" s="93"/>
      <c r="DFZ433" s="93"/>
      <c r="DGA433" s="93"/>
      <c r="DGB433" s="93"/>
      <c r="DGC433" s="93"/>
      <c r="DGD433" s="93"/>
      <c r="DGE433" s="93"/>
      <c r="DGF433" s="93"/>
      <c r="DGG433" s="93"/>
      <c r="DGH433" s="93"/>
      <c r="DGI433" s="93"/>
      <c r="DGJ433" s="93"/>
      <c r="DGK433" s="93"/>
      <c r="DGL433" s="93"/>
      <c r="DGM433" s="93"/>
      <c r="DGN433" s="93"/>
      <c r="DGO433" s="93"/>
      <c r="DGP433" s="93"/>
      <c r="DGQ433" s="93"/>
      <c r="DGR433" s="93"/>
      <c r="DGS433" s="93"/>
      <c r="DGT433" s="93"/>
      <c r="DGU433" s="93"/>
      <c r="DGV433" s="93"/>
      <c r="DGW433" s="93"/>
      <c r="DGX433" s="93"/>
      <c r="DGY433" s="93"/>
      <c r="DGZ433" s="93"/>
      <c r="DHA433" s="93"/>
      <c r="DHB433" s="93"/>
      <c r="DHC433" s="93"/>
      <c r="DHD433" s="93"/>
      <c r="DHE433" s="93"/>
      <c r="DHF433" s="93"/>
      <c r="DHG433" s="93"/>
      <c r="DHH433" s="93"/>
      <c r="DHI433" s="93"/>
      <c r="DHJ433" s="93"/>
      <c r="DHK433" s="93"/>
      <c r="DHL433" s="93"/>
      <c r="DHM433" s="93"/>
      <c r="DHN433" s="93"/>
      <c r="DHO433" s="93"/>
      <c r="DHP433" s="93"/>
      <c r="DHQ433" s="93"/>
      <c r="DHR433" s="93"/>
      <c r="DHS433" s="93"/>
      <c r="DHT433" s="93"/>
      <c r="DHU433" s="93"/>
      <c r="DHV433" s="93"/>
      <c r="DHW433" s="93"/>
      <c r="DHX433" s="93"/>
      <c r="DHY433" s="93"/>
      <c r="DHZ433" s="93"/>
      <c r="DIA433" s="93"/>
      <c r="DIB433" s="93"/>
      <c r="DIC433" s="93"/>
      <c r="DID433" s="93"/>
      <c r="DIE433" s="93"/>
      <c r="DIF433" s="93"/>
      <c r="DIG433" s="93"/>
      <c r="DIH433" s="93"/>
      <c r="DII433" s="93"/>
      <c r="DIJ433" s="93"/>
      <c r="DIK433" s="93"/>
      <c r="DIL433" s="93"/>
      <c r="DIM433" s="93"/>
      <c r="DIN433" s="93"/>
      <c r="DIO433" s="93"/>
      <c r="DIP433" s="93"/>
      <c r="DIQ433" s="93"/>
      <c r="DIR433" s="93"/>
      <c r="DIS433" s="93"/>
      <c r="DIT433" s="93"/>
      <c r="DIU433" s="93"/>
      <c r="DIV433" s="93"/>
      <c r="DIW433" s="93"/>
      <c r="DIX433" s="93"/>
      <c r="DIY433" s="93"/>
      <c r="DIZ433" s="93"/>
      <c r="DJA433" s="93"/>
      <c r="DJB433" s="93"/>
      <c r="DJC433" s="93"/>
      <c r="DJD433" s="93"/>
      <c r="DJE433" s="93"/>
      <c r="DJF433" s="93"/>
      <c r="DJG433" s="93"/>
      <c r="DJH433" s="93"/>
      <c r="DJI433" s="93"/>
      <c r="DJJ433" s="93"/>
      <c r="DJK433" s="93"/>
      <c r="DJL433" s="93"/>
      <c r="DJM433" s="93"/>
      <c r="DJN433" s="93"/>
      <c r="DJO433" s="93"/>
      <c r="DJP433" s="93"/>
      <c r="DJQ433" s="93"/>
      <c r="DJR433" s="93"/>
      <c r="DJS433" s="93"/>
      <c r="DJT433" s="93"/>
      <c r="DJU433" s="93"/>
      <c r="DJV433" s="93"/>
      <c r="DJW433" s="93"/>
      <c r="DJX433" s="93"/>
      <c r="DJY433" s="93"/>
      <c r="DJZ433" s="93"/>
      <c r="DKA433" s="93"/>
      <c r="DKB433" s="93"/>
      <c r="DKC433" s="93"/>
      <c r="DKD433" s="93"/>
      <c r="DKE433" s="93"/>
      <c r="DKF433" s="93"/>
      <c r="DKG433" s="93"/>
      <c r="DKH433" s="93"/>
      <c r="DKI433" s="93"/>
      <c r="DKJ433" s="93"/>
      <c r="DKK433" s="93"/>
      <c r="DKL433" s="93"/>
      <c r="DKM433" s="93"/>
      <c r="DKN433" s="93"/>
      <c r="DKO433" s="93"/>
      <c r="DKP433" s="93"/>
      <c r="DKQ433" s="93"/>
      <c r="DKR433" s="93"/>
      <c r="DKS433" s="93"/>
      <c r="DKT433" s="93"/>
      <c r="DKU433" s="93"/>
      <c r="DKV433" s="93"/>
      <c r="DKW433" s="93"/>
      <c r="DKX433" s="93"/>
      <c r="DKY433" s="93"/>
      <c r="DKZ433" s="93"/>
      <c r="DLA433" s="93"/>
      <c r="DLB433" s="93"/>
      <c r="DLC433" s="93"/>
      <c r="DLD433" s="93"/>
      <c r="DLE433" s="93"/>
      <c r="DLF433" s="93"/>
      <c r="DLG433" s="93"/>
      <c r="DLH433" s="93"/>
      <c r="DLI433" s="93"/>
      <c r="DLJ433" s="93"/>
      <c r="DLK433" s="93"/>
      <c r="DLL433" s="93"/>
      <c r="DLM433" s="93"/>
      <c r="DLN433" s="93"/>
      <c r="DLO433" s="93"/>
      <c r="DLP433" s="93"/>
      <c r="DLQ433" s="93"/>
      <c r="DLR433" s="93"/>
      <c r="DLS433" s="93"/>
      <c r="DLT433" s="93"/>
      <c r="DLU433" s="93"/>
      <c r="DLV433" s="93"/>
      <c r="DLW433" s="93"/>
      <c r="DLX433" s="93"/>
      <c r="DLY433" s="93"/>
      <c r="DLZ433" s="93"/>
      <c r="DMA433" s="93"/>
      <c r="DMB433" s="93"/>
      <c r="DMC433" s="93"/>
      <c r="DMD433" s="93"/>
      <c r="DME433" s="93"/>
      <c r="DMF433" s="93"/>
      <c r="DMG433" s="93"/>
      <c r="DMH433" s="93"/>
      <c r="DMI433" s="93"/>
      <c r="DMJ433" s="93"/>
      <c r="DMK433" s="93"/>
      <c r="DML433" s="93"/>
      <c r="DMM433" s="93"/>
      <c r="DMN433" s="93"/>
      <c r="DMO433" s="93"/>
      <c r="DMP433" s="93"/>
      <c r="DMQ433" s="93"/>
      <c r="DMR433" s="93"/>
      <c r="DMS433" s="93"/>
      <c r="DMT433" s="93"/>
      <c r="DMU433" s="93"/>
      <c r="DMV433" s="93"/>
      <c r="DMW433" s="93"/>
      <c r="DMX433" s="93"/>
      <c r="DMY433" s="93"/>
      <c r="DMZ433" s="93"/>
      <c r="DNA433" s="93"/>
      <c r="DNB433" s="93"/>
      <c r="DNC433" s="93"/>
      <c r="DND433" s="93"/>
      <c r="DNE433" s="93"/>
      <c r="DNF433" s="93"/>
      <c r="DNG433" s="93"/>
      <c r="DNH433" s="93"/>
      <c r="DNI433" s="93"/>
      <c r="DNJ433" s="93"/>
      <c r="DNK433" s="93"/>
      <c r="DNL433" s="93"/>
      <c r="DNM433" s="93"/>
      <c r="DNN433" s="93"/>
      <c r="DNO433" s="93"/>
      <c r="DNP433" s="93"/>
      <c r="DNQ433" s="93"/>
      <c r="DNR433" s="93"/>
      <c r="DNS433" s="93"/>
      <c r="DNT433" s="93"/>
      <c r="DNU433" s="93"/>
      <c r="DNV433" s="93"/>
      <c r="DNW433" s="93"/>
      <c r="DNX433" s="93"/>
      <c r="DNY433" s="93"/>
      <c r="DNZ433" s="93"/>
      <c r="DOA433" s="93"/>
      <c r="DOB433" s="93"/>
      <c r="DOC433" s="93"/>
      <c r="DOD433" s="93"/>
      <c r="DOE433" s="93"/>
      <c r="DOF433" s="93"/>
      <c r="DOG433" s="93"/>
      <c r="DOH433" s="93"/>
      <c r="DOI433" s="93"/>
      <c r="DOJ433" s="93"/>
      <c r="DOK433" s="93"/>
      <c r="DOL433" s="93"/>
      <c r="DOM433" s="93"/>
      <c r="DON433" s="93"/>
      <c r="DOO433" s="93"/>
      <c r="DOP433" s="93"/>
      <c r="DOQ433" s="93"/>
      <c r="DOR433" s="93"/>
      <c r="DOS433" s="93"/>
      <c r="DOT433" s="93"/>
      <c r="DOU433" s="93"/>
      <c r="DOV433" s="93"/>
      <c r="DOW433" s="93"/>
      <c r="DOX433" s="93"/>
      <c r="DOY433" s="93"/>
      <c r="DOZ433" s="93"/>
      <c r="DPA433" s="93"/>
      <c r="DPB433" s="93"/>
      <c r="DPC433" s="93"/>
      <c r="DPD433" s="93"/>
      <c r="DPE433" s="93"/>
      <c r="DPF433" s="93"/>
      <c r="DPG433" s="93"/>
      <c r="DPH433" s="93"/>
      <c r="DPI433" s="93"/>
      <c r="DPJ433" s="93"/>
      <c r="DPK433" s="93"/>
      <c r="DPL433" s="93"/>
      <c r="DPM433" s="93"/>
      <c r="DPN433" s="93"/>
      <c r="DPO433" s="93"/>
      <c r="DPP433" s="93"/>
      <c r="DPQ433" s="93"/>
      <c r="DPR433" s="93"/>
      <c r="DPS433" s="93"/>
      <c r="DPT433" s="93"/>
      <c r="DPU433" s="93"/>
      <c r="DPV433" s="93"/>
      <c r="DPW433" s="93"/>
      <c r="DPX433" s="93"/>
      <c r="DPY433" s="93"/>
      <c r="DPZ433" s="93"/>
      <c r="DQA433" s="93"/>
      <c r="DQB433" s="93"/>
      <c r="DQC433" s="93"/>
      <c r="DQD433" s="93"/>
      <c r="DQE433" s="93"/>
      <c r="DQF433" s="93"/>
      <c r="DQG433" s="93"/>
      <c r="DQH433" s="93"/>
      <c r="DQI433" s="93"/>
      <c r="DQJ433" s="93"/>
      <c r="DQK433" s="93"/>
      <c r="DQL433" s="93"/>
      <c r="DQM433" s="93"/>
      <c r="DQN433" s="93"/>
      <c r="DQO433" s="93"/>
      <c r="DQP433" s="93"/>
      <c r="DQQ433" s="93"/>
      <c r="DQR433" s="93"/>
      <c r="DQS433" s="93"/>
      <c r="DQT433" s="93"/>
      <c r="DQU433" s="93"/>
      <c r="DQV433" s="93"/>
      <c r="DQW433" s="93"/>
      <c r="DQX433" s="93"/>
      <c r="DQY433" s="93"/>
      <c r="DQZ433" s="93"/>
      <c r="DRA433" s="93"/>
      <c r="DRB433" s="93"/>
      <c r="DRC433" s="93"/>
      <c r="DRD433" s="93"/>
      <c r="DRE433" s="93"/>
      <c r="DRF433" s="93"/>
      <c r="DRG433" s="93"/>
      <c r="DRH433" s="93"/>
      <c r="DRI433" s="93"/>
      <c r="DRJ433" s="93"/>
      <c r="DRK433" s="93"/>
      <c r="DRL433" s="93"/>
      <c r="DRM433" s="93"/>
      <c r="DRN433" s="93"/>
      <c r="DRO433" s="93"/>
      <c r="DRP433" s="93"/>
      <c r="DRQ433" s="93"/>
      <c r="DRR433" s="93"/>
      <c r="DRS433" s="93"/>
      <c r="DRT433" s="93"/>
      <c r="DRU433" s="93"/>
      <c r="DRV433" s="93"/>
      <c r="DRW433" s="93"/>
      <c r="DRX433" s="93"/>
      <c r="DRY433" s="93"/>
      <c r="DRZ433" s="93"/>
      <c r="DSA433" s="93"/>
      <c r="DSB433" s="93"/>
      <c r="DSC433" s="93"/>
      <c r="DSD433" s="93"/>
      <c r="DSE433" s="93"/>
      <c r="DSF433" s="93"/>
      <c r="DSG433" s="93"/>
      <c r="DSH433" s="93"/>
      <c r="DSI433" s="93"/>
      <c r="DSJ433" s="93"/>
      <c r="DSK433" s="93"/>
      <c r="DSL433" s="93"/>
      <c r="DSM433" s="93"/>
      <c r="DSN433" s="93"/>
      <c r="DSO433" s="93"/>
      <c r="DSP433" s="93"/>
      <c r="DSQ433" s="93"/>
      <c r="DSR433" s="93"/>
      <c r="DSS433" s="93"/>
      <c r="DST433" s="93"/>
      <c r="DSU433" s="93"/>
      <c r="DSV433" s="93"/>
      <c r="DSW433" s="93"/>
      <c r="DSX433" s="93"/>
      <c r="DSY433" s="93"/>
      <c r="DSZ433" s="93"/>
      <c r="DTA433" s="93"/>
      <c r="DTB433" s="93"/>
      <c r="DTC433" s="93"/>
      <c r="DTD433" s="93"/>
      <c r="DTE433" s="93"/>
      <c r="DTF433" s="93"/>
      <c r="DTG433" s="93"/>
      <c r="DTH433" s="93"/>
      <c r="DTI433" s="93"/>
      <c r="DTJ433" s="93"/>
      <c r="DTK433" s="93"/>
      <c r="DTL433" s="93"/>
      <c r="DTM433" s="93"/>
      <c r="DTN433" s="93"/>
      <c r="DTO433" s="93"/>
      <c r="DTP433" s="93"/>
      <c r="DTQ433" s="93"/>
      <c r="DTR433" s="93"/>
      <c r="DTS433" s="93"/>
      <c r="DTT433" s="93"/>
      <c r="DTU433" s="93"/>
      <c r="DTV433" s="93"/>
      <c r="DTW433" s="93"/>
      <c r="DTX433" s="93"/>
      <c r="DTY433" s="93"/>
      <c r="DTZ433" s="93"/>
      <c r="DUA433" s="93"/>
      <c r="DUB433" s="93"/>
      <c r="DUC433" s="93"/>
      <c r="DUD433" s="93"/>
      <c r="DUE433" s="93"/>
      <c r="DUF433" s="93"/>
      <c r="DUG433" s="93"/>
      <c r="DUH433" s="93"/>
      <c r="DUI433" s="93"/>
      <c r="DUJ433" s="93"/>
      <c r="DUK433" s="93"/>
      <c r="DUL433" s="93"/>
      <c r="DUM433" s="93"/>
      <c r="DUN433" s="93"/>
      <c r="DUO433" s="93"/>
      <c r="DUP433" s="93"/>
      <c r="DUQ433" s="93"/>
      <c r="DUR433" s="93"/>
      <c r="DUS433" s="93"/>
      <c r="DUT433" s="93"/>
      <c r="DUU433" s="93"/>
      <c r="DUV433" s="93"/>
      <c r="DUW433" s="93"/>
      <c r="DUX433" s="93"/>
      <c r="DUY433" s="93"/>
      <c r="DUZ433" s="93"/>
      <c r="DVA433" s="93"/>
      <c r="DVB433" s="93"/>
      <c r="DVC433" s="93"/>
      <c r="DVD433" s="93"/>
      <c r="DVE433" s="93"/>
      <c r="DVF433" s="93"/>
      <c r="DVG433" s="93"/>
      <c r="DVH433" s="93"/>
      <c r="DVI433" s="93"/>
      <c r="DVJ433" s="93"/>
      <c r="DVK433" s="93"/>
      <c r="DVL433" s="93"/>
      <c r="DVM433" s="93"/>
      <c r="DVN433" s="93"/>
      <c r="DVO433" s="93"/>
      <c r="DVP433" s="93"/>
      <c r="DVQ433" s="93"/>
      <c r="DVR433" s="93"/>
      <c r="DVS433" s="93"/>
      <c r="DVT433" s="93"/>
      <c r="DVU433" s="93"/>
      <c r="DVV433" s="93"/>
      <c r="DVW433" s="93"/>
      <c r="DVX433" s="93"/>
      <c r="DVY433" s="93"/>
      <c r="DVZ433" s="93"/>
      <c r="DWA433" s="93"/>
      <c r="DWB433" s="93"/>
      <c r="DWC433" s="93"/>
      <c r="DWD433" s="93"/>
      <c r="DWE433" s="93"/>
      <c r="DWF433" s="93"/>
      <c r="DWG433" s="93"/>
      <c r="DWH433" s="93"/>
      <c r="DWI433" s="93"/>
      <c r="DWJ433" s="93"/>
      <c r="DWK433" s="93"/>
      <c r="DWL433" s="93"/>
      <c r="DWM433" s="93"/>
      <c r="DWN433" s="93"/>
      <c r="DWO433" s="93"/>
      <c r="DWP433" s="93"/>
      <c r="DWQ433" s="93"/>
      <c r="DWR433" s="93"/>
      <c r="DWS433" s="93"/>
      <c r="DWT433" s="93"/>
      <c r="DWU433" s="93"/>
      <c r="DWV433" s="93"/>
      <c r="DWW433" s="93"/>
      <c r="DWX433" s="93"/>
      <c r="DWY433" s="93"/>
      <c r="DWZ433" s="93"/>
      <c r="DXA433" s="93"/>
      <c r="DXB433" s="93"/>
      <c r="DXC433" s="93"/>
      <c r="DXD433" s="93"/>
      <c r="DXE433" s="93"/>
      <c r="DXF433" s="93"/>
      <c r="DXG433" s="93"/>
      <c r="DXH433" s="93"/>
      <c r="DXI433" s="93"/>
      <c r="DXJ433" s="93"/>
      <c r="DXK433" s="93"/>
      <c r="DXL433" s="93"/>
      <c r="DXM433" s="93"/>
      <c r="DXN433" s="93"/>
      <c r="DXO433" s="93"/>
      <c r="DXP433" s="93"/>
      <c r="DXQ433" s="93"/>
      <c r="DXR433" s="93"/>
      <c r="DXS433" s="93"/>
      <c r="DXT433" s="93"/>
      <c r="DXU433" s="93"/>
      <c r="DXV433" s="93"/>
      <c r="DXW433" s="93"/>
      <c r="DXX433" s="93"/>
      <c r="DXY433" s="93"/>
      <c r="DXZ433" s="93"/>
      <c r="DYA433" s="93"/>
      <c r="DYB433" s="93"/>
      <c r="DYC433" s="93"/>
      <c r="DYD433" s="93"/>
      <c r="DYE433" s="93"/>
      <c r="DYF433" s="93"/>
      <c r="DYG433" s="93"/>
      <c r="DYH433" s="93"/>
      <c r="DYI433" s="93"/>
      <c r="DYJ433" s="93"/>
      <c r="DYK433" s="93"/>
      <c r="DYL433" s="93"/>
      <c r="DYM433" s="93"/>
      <c r="DYN433" s="93"/>
      <c r="DYO433" s="93"/>
      <c r="DYP433" s="93"/>
      <c r="DYQ433" s="93"/>
      <c r="DYR433" s="93"/>
      <c r="DYS433" s="93"/>
      <c r="DYT433" s="93"/>
      <c r="DYU433" s="93"/>
      <c r="DYV433" s="93"/>
      <c r="DYW433" s="93"/>
      <c r="DYX433" s="93"/>
      <c r="DYY433" s="93"/>
      <c r="DYZ433" s="93"/>
      <c r="DZA433" s="93"/>
      <c r="DZB433" s="93"/>
      <c r="DZC433" s="93"/>
      <c r="DZD433" s="93"/>
      <c r="DZE433" s="93"/>
      <c r="DZF433" s="93"/>
      <c r="DZG433" s="93"/>
      <c r="DZH433" s="93"/>
      <c r="DZI433" s="93"/>
      <c r="DZJ433" s="93"/>
      <c r="DZK433" s="93"/>
      <c r="DZL433" s="93"/>
      <c r="DZM433" s="93"/>
      <c r="DZN433" s="93"/>
      <c r="DZO433" s="93"/>
      <c r="DZP433" s="93"/>
      <c r="DZQ433" s="93"/>
      <c r="DZR433" s="93"/>
      <c r="DZS433" s="93"/>
      <c r="DZT433" s="93"/>
      <c r="DZU433" s="93"/>
      <c r="DZV433" s="93"/>
      <c r="DZW433" s="93"/>
      <c r="DZX433" s="93"/>
      <c r="DZY433" s="93"/>
      <c r="DZZ433" s="93"/>
      <c r="EAA433" s="93"/>
      <c r="EAB433" s="93"/>
      <c r="EAC433" s="93"/>
      <c r="EAD433" s="93"/>
      <c r="EAE433" s="93"/>
      <c r="EAF433" s="93"/>
      <c r="EAG433" s="93"/>
      <c r="EAH433" s="93"/>
      <c r="EAI433" s="93"/>
      <c r="EAJ433" s="93"/>
      <c r="EAK433" s="93"/>
      <c r="EAL433" s="93"/>
      <c r="EAM433" s="93"/>
      <c r="EAN433" s="93"/>
      <c r="EAO433" s="93"/>
      <c r="EAP433" s="93"/>
      <c r="EAQ433" s="93"/>
      <c r="EAR433" s="93"/>
      <c r="EAS433" s="93"/>
      <c r="EAT433" s="93"/>
      <c r="EAU433" s="93"/>
      <c r="EAV433" s="93"/>
      <c r="EAW433" s="93"/>
      <c r="EAX433" s="93"/>
      <c r="EAY433" s="93"/>
      <c r="EAZ433" s="93"/>
      <c r="EBA433" s="93"/>
      <c r="EBB433" s="93"/>
      <c r="EBC433" s="93"/>
      <c r="EBD433" s="93"/>
      <c r="EBE433" s="93"/>
      <c r="EBF433" s="93"/>
      <c r="EBG433" s="93"/>
      <c r="EBH433" s="93"/>
      <c r="EBI433" s="93"/>
      <c r="EBJ433" s="93"/>
      <c r="EBK433" s="93"/>
      <c r="EBL433" s="93"/>
      <c r="EBM433" s="93"/>
      <c r="EBN433" s="93"/>
      <c r="EBO433" s="93"/>
      <c r="EBP433" s="93"/>
      <c r="EBQ433" s="93"/>
      <c r="EBR433" s="93"/>
      <c r="EBS433" s="93"/>
      <c r="EBT433" s="93"/>
      <c r="EBU433" s="93"/>
      <c r="EBV433" s="93"/>
      <c r="EBW433" s="93"/>
      <c r="EBX433" s="93"/>
      <c r="EBY433" s="93"/>
      <c r="EBZ433" s="93"/>
      <c r="ECA433" s="93"/>
      <c r="ECB433" s="93"/>
      <c r="ECC433" s="93"/>
      <c r="ECD433" s="93"/>
      <c r="ECE433" s="93"/>
      <c r="ECF433" s="93"/>
      <c r="ECG433" s="93"/>
      <c r="ECH433" s="93"/>
      <c r="ECI433" s="93"/>
      <c r="ECJ433" s="93"/>
      <c r="ECK433" s="93"/>
      <c r="ECL433" s="93"/>
      <c r="ECM433" s="93"/>
      <c r="ECN433" s="93"/>
      <c r="ECO433" s="93"/>
      <c r="ECP433" s="93"/>
      <c r="ECQ433" s="93"/>
      <c r="ECR433" s="93"/>
      <c r="ECS433" s="93"/>
      <c r="ECT433" s="93"/>
      <c r="ECU433" s="93"/>
      <c r="ECV433" s="93"/>
      <c r="ECW433" s="93"/>
      <c r="ECX433" s="93"/>
      <c r="ECY433" s="93"/>
      <c r="ECZ433" s="93"/>
      <c r="EDA433" s="93"/>
      <c r="EDB433" s="93"/>
      <c r="EDC433" s="93"/>
      <c r="EDD433" s="93"/>
      <c r="EDE433" s="93"/>
      <c r="EDF433" s="93"/>
      <c r="EDG433" s="93"/>
      <c r="EDH433" s="93"/>
      <c r="EDI433" s="93"/>
      <c r="EDJ433" s="93"/>
      <c r="EDK433" s="93"/>
      <c r="EDL433" s="93"/>
      <c r="EDM433" s="93"/>
      <c r="EDN433" s="93"/>
      <c r="EDO433" s="93"/>
      <c r="EDP433" s="93"/>
      <c r="EDQ433" s="93"/>
      <c r="EDR433" s="93"/>
      <c r="EDS433" s="93"/>
      <c r="EDT433" s="93"/>
      <c r="EDU433" s="93"/>
      <c r="EDV433" s="93"/>
      <c r="EDW433" s="93"/>
      <c r="EDX433" s="93"/>
      <c r="EDY433" s="93"/>
      <c r="EDZ433" s="93"/>
      <c r="EEA433" s="93"/>
      <c r="EEB433" s="93"/>
      <c r="EEC433" s="93"/>
      <c r="EED433" s="93"/>
      <c r="EEE433" s="93"/>
      <c r="EEF433" s="93"/>
      <c r="EEG433" s="93"/>
      <c r="EEH433" s="93"/>
      <c r="EEI433" s="93"/>
      <c r="EEJ433" s="93"/>
      <c r="EEK433" s="93"/>
      <c r="EEL433" s="93"/>
      <c r="EEM433" s="93"/>
      <c r="EEN433" s="93"/>
      <c r="EEO433" s="93"/>
      <c r="EEP433" s="93"/>
      <c r="EEQ433" s="93"/>
      <c r="EER433" s="93"/>
      <c r="EES433" s="93"/>
      <c r="EET433" s="93"/>
      <c r="EEU433" s="93"/>
      <c r="EEV433" s="93"/>
      <c r="EEW433" s="93"/>
      <c r="EEX433" s="93"/>
      <c r="EEY433" s="93"/>
      <c r="EEZ433" s="93"/>
      <c r="EFA433" s="93"/>
      <c r="EFB433" s="93"/>
      <c r="EFC433" s="93"/>
      <c r="EFD433" s="93"/>
      <c r="EFE433" s="93"/>
      <c r="EFF433" s="93"/>
      <c r="EFG433" s="93"/>
      <c r="EFH433" s="93"/>
      <c r="EFI433" s="93"/>
      <c r="EFJ433" s="93"/>
      <c r="EFK433" s="93"/>
      <c r="EFL433" s="93"/>
      <c r="EFM433" s="93"/>
      <c r="EFN433" s="93"/>
      <c r="EFO433" s="93"/>
      <c r="EFP433" s="93"/>
      <c r="EFQ433" s="93"/>
      <c r="EFR433" s="93"/>
      <c r="EFS433" s="93"/>
      <c r="EFT433" s="93"/>
      <c r="EFU433" s="93"/>
      <c r="EFV433" s="93"/>
      <c r="EFW433" s="93"/>
      <c r="EFX433" s="93"/>
      <c r="EFY433" s="93"/>
      <c r="EFZ433" s="93"/>
      <c r="EGA433" s="93"/>
      <c r="EGB433" s="93"/>
      <c r="EGC433" s="93"/>
      <c r="EGD433" s="93"/>
      <c r="EGE433" s="93"/>
      <c r="EGF433" s="93"/>
      <c r="EGG433" s="93"/>
      <c r="EGH433" s="93"/>
      <c r="EGI433" s="93"/>
      <c r="EGJ433" s="93"/>
      <c r="EGK433" s="93"/>
      <c r="EGL433" s="93"/>
      <c r="EGM433" s="93"/>
      <c r="EGN433" s="93"/>
      <c r="EGO433" s="93"/>
      <c r="EGP433" s="93"/>
      <c r="EGQ433" s="93"/>
      <c r="EGR433" s="93"/>
      <c r="EGS433" s="93"/>
      <c r="EGT433" s="93"/>
      <c r="EGU433" s="93"/>
      <c r="EGV433" s="93"/>
      <c r="EGW433" s="93"/>
      <c r="EGX433" s="93"/>
      <c r="EGY433" s="93"/>
      <c r="EGZ433" s="93"/>
      <c r="EHA433" s="93"/>
      <c r="EHB433" s="93"/>
      <c r="EHC433" s="93"/>
      <c r="EHD433" s="93"/>
      <c r="EHE433" s="93"/>
      <c r="EHF433" s="93"/>
      <c r="EHG433" s="93"/>
      <c r="EHH433" s="93"/>
      <c r="EHI433" s="93"/>
      <c r="EHJ433" s="93"/>
      <c r="EHK433" s="93"/>
      <c r="EHL433" s="93"/>
      <c r="EHM433" s="93"/>
      <c r="EHN433" s="93"/>
      <c r="EHO433" s="93"/>
      <c r="EHP433" s="93"/>
      <c r="EHQ433" s="93"/>
      <c r="EHR433" s="93"/>
      <c r="EHS433" s="93"/>
      <c r="EHT433" s="93"/>
      <c r="EHU433" s="93"/>
      <c r="EHV433" s="93"/>
      <c r="EHW433" s="93"/>
      <c r="EHX433" s="93"/>
      <c r="EHY433" s="93"/>
      <c r="EHZ433" s="93"/>
      <c r="EIA433" s="93"/>
      <c r="EIB433" s="93"/>
      <c r="EIC433" s="93"/>
      <c r="EID433" s="93"/>
      <c r="EIE433" s="93"/>
      <c r="EIF433" s="93"/>
      <c r="EIG433" s="93"/>
      <c r="EIH433" s="93"/>
      <c r="EII433" s="93"/>
      <c r="EIJ433" s="93"/>
      <c r="EIK433" s="93"/>
      <c r="EIL433" s="93"/>
      <c r="EIM433" s="93"/>
      <c r="EIN433" s="93"/>
      <c r="EIO433" s="93"/>
      <c r="EIP433" s="93"/>
      <c r="EIQ433" s="93"/>
      <c r="EIR433" s="93"/>
      <c r="EIS433" s="93"/>
      <c r="EIT433" s="93"/>
      <c r="EIU433" s="93"/>
      <c r="EIV433" s="93"/>
      <c r="EIW433" s="93"/>
      <c r="EIX433" s="93"/>
      <c r="EIY433" s="93"/>
      <c r="EIZ433" s="93"/>
      <c r="EJA433" s="93"/>
      <c r="EJB433" s="93"/>
      <c r="EJC433" s="93"/>
      <c r="EJD433" s="93"/>
      <c r="EJE433" s="93"/>
      <c r="EJF433" s="93"/>
      <c r="EJG433" s="93"/>
      <c r="EJH433" s="93"/>
      <c r="EJI433" s="93"/>
      <c r="EJJ433" s="93"/>
      <c r="EJK433" s="93"/>
      <c r="EJL433" s="93"/>
      <c r="EJM433" s="93"/>
      <c r="EJN433" s="93"/>
      <c r="EJO433" s="93"/>
      <c r="EJP433" s="93"/>
      <c r="EJQ433" s="93"/>
      <c r="EJR433" s="93"/>
      <c r="EJS433" s="93"/>
      <c r="EJT433" s="93"/>
      <c r="EJU433" s="93"/>
      <c r="EJV433" s="93"/>
      <c r="EJW433" s="93"/>
      <c r="EJX433" s="93"/>
      <c r="EJY433" s="93"/>
      <c r="EJZ433" s="93"/>
      <c r="EKA433" s="93"/>
      <c r="EKB433" s="93"/>
      <c r="EKC433" s="93"/>
      <c r="EKD433" s="93"/>
      <c r="EKE433" s="93"/>
      <c r="EKF433" s="93"/>
      <c r="EKG433" s="93"/>
      <c r="EKH433" s="93"/>
      <c r="EKI433" s="93"/>
      <c r="EKJ433" s="93"/>
      <c r="EKK433" s="93"/>
      <c r="EKL433" s="93"/>
      <c r="EKM433" s="93"/>
      <c r="EKN433" s="93"/>
      <c r="EKO433" s="93"/>
      <c r="EKP433" s="93"/>
      <c r="EKQ433" s="93"/>
      <c r="EKR433" s="93"/>
      <c r="EKS433" s="93"/>
      <c r="EKT433" s="93"/>
      <c r="EKU433" s="93"/>
      <c r="EKV433" s="93"/>
      <c r="EKW433" s="93"/>
      <c r="EKX433" s="93"/>
      <c r="EKY433" s="93"/>
      <c r="EKZ433" s="93"/>
      <c r="ELA433" s="93"/>
      <c r="ELB433" s="93"/>
      <c r="ELC433" s="93"/>
      <c r="ELD433" s="93"/>
      <c r="ELE433" s="93"/>
      <c r="ELF433" s="93"/>
      <c r="ELG433" s="93"/>
      <c r="ELH433" s="93"/>
      <c r="ELI433" s="93"/>
      <c r="ELJ433" s="93"/>
      <c r="ELK433" s="93"/>
      <c r="ELL433" s="93"/>
      <c r="ELM433" s="93"/>
      <c r="ELN433" s="93"/>
      <c r="ELO433" s="93"/>
      <c r="ELP433" s="93"/>
      <c r="ELQ433" s="93"/>
      <c r="ELR433" s="93"/>
      <c r="ELS433" s="93"/>
      <c r="ELT433" s="93"/>
      <c r="ELU433" s="93"/>
      <c r="ELV433" s="93"/>
      <c r="ELW433" s="93"/>
      <c r="ELX433" s="93"/>
      <c r="ELY433" s="93"/>
      <c r="ELZ433" s="93"/>
      <c r="EMA433" s="93"/>
      <c r="EMB433" s="93"/>
      <c r="EMC433" s="93"/>
      <c r="EMD433" s="93"/>
      <c r="EME433" s="93"/>
      <c r="EMF433" s="93"/>
      <c r="EMG433" s="93"/>
      <c r="EMH433" s="93"/>
      <c r="EMI433" s="93"/>
      <c r="EMJ433" s="93"/>
      <c r="EMK433" s="93"/>
      <c r="EML433" s="93"/>
      <c r="EMM433" s="93"/>
      <c r="EMN433" s="93"/>
      <c r="EMO433" s="93"/>
      <c r="EMP433" s="93"/>
      <c r="EMQ433" s="93"/>
      <c r="EMR433" s="93"/>
      <c r="EMS433" s="93"/>
      <c r="EMT433" s="93"/>
      <c r="EMU433" s="93"/>
      <c r="EMV433" s="93"/>
      <c r="EMW433" s="93"/>
      <c r="EMX433" s="93"/>
      <c r="EMY433" s="93"/>
      <c r="EMZ433" s="93"/>
      <c r="ENA433" s="93"/>
      <c r="ENB433" s="93"/>
      <c r="ENC433" s="93"/>
      <c r="END433" s="93"/>
      <c r="ENE433" s="93"/>
      <c r="ENF433" s="93"/>
      <c r="ENG433" s="93"/>
      <c r="ENH433" s="93"/>
      <c r="ENI433" s="93"/>
      <c r="ENJ433" s="93"/>
      <c r="ENK433" s="93"/>
      <c r="ENL433" s="93"/>
      <c r="ENM433" s="93"/>
      <c r="ENN433" s="93"/>
      <c r="ENO433" s="93"/>
      <c r="ENP433" s="93"/>
      <c r="ENQ433" s="93"/>
      <c r="ENR433" s="93"/>
      <c r="ENS433" s="93"/>
      <c r="ENT433" s="93"/>
      <c r="ENU433" s="93"/>
      <c r="ENV433" s="93"/>
      <c r="ENW433" s="93"/>
      <c r="ENX433" s="93"/>
      <c r="ENY433" s="93"/>
      <c r="ENZ433" s="93"/>
      <c r="EOA433" s="93"/>
      <c r="EOB433" s="93"/>
      <c r="EOC433" s="93"/>
      <c r="EOD433" s="93"/>
      <c r="EOE433" s="93"/>
      <c r="EOF433" s="93"/>
      <c r="EOG433" s="93"/>
      <c r="EOH433" s="93"/>
      <c r="EOI433" s="93"/>
      <c r="EOJ433" s="93"/>
      <c r="EOK433" s="93"/>
      <c r="EOL433" s="93"/>
      <c r="EOM433" s="93"/>
      <c r="EON433" s="93"/>
      <c r="EOO433" s="93"/>
      <c r="EOP433" s="93"/>
      <c r="EOQ433" s="93"/>
      <c r="EOR433" s="93"/>
      <c r="EOS433" s="93"/>
      <c r="EOT433" s="93"/>
      <c r="EOU433" s="93"/>
      <c r="EOV433" s="93"/>
      <c r="EOW433" s="93"/>
      <c r="EOX433" s="93"/>
      <c r="EOY433" s="93"/>
      <c r="EOZ433" s="93"/>
      <c r="EPA433" s="93"/>
      <c r="EPB433" s="93"/>
      <c r="EPC433" s="93"/>
      <c r="EPD433" s="93"/>
      <c r="EPE433" s="93"/>
      <c r="EPF433" s="93"/>
      <c r="EPG433" s="93"/>
      <c r="EPH433" s="93"/>
      <c r="EPI433" s="93"/>
      <c r="EPJ433" s="93"/>
      <c r="EPK433" s="93"/>
      <c r="EPL433" s="93"/>
      <c r="EPM433" s="93"/>
      <c r="EPN433" s="93"/>
      <c r="EPO433" s="93"/>
      <c r="EPP433" s="93"/>
      <c r="EPQ433" s="93"/>
      <c r="EPR433" s="93"/>
      <c r="EPS433" s="93"/>
      <c r="EPT433" s="93"/>
      <c r="EPU433" s="93"/>
      <c r="EPV433" s="93"/>
      <c r="EPW433" s="93"/>
      <c r="EPX433" s="93"/>
      <c r="EPY433" s="93"/>
      <c r="EPZ433" s="93"/>
      <c r="EQA433" s="93"/>
      <c r="EQB433" s="93"/>
      <c r="EQC433" s="93"/>
      <c r="EQD433" s="93"/>
      <c r="EQE433" s="93"/>
      <c r="EQF433" s="93"/>
      <c r="EQG433" s="93"/>
      <c r="EQH433" s="93"/>
      <c r="EQI433" s="93"/>
      <c r="EQJ433" s="93"/>
      <c r="EQK433" s="93"/>
      <c r="EQL433" s="93"/>
      <c r="EQM433" s="93"/>
      <c r="EQN433" s="93"/>
      <c r="EQO433" s="93"/>
      <c r="EQP433" s="93"/>
      <c r="EQQ433" s="93"/>
      <c r="EQR433" s="93"/>
      <c r="EQS433" s="93"/>
      <c r="EQT433" s="93"/>
      <c r="EQU433" s="93"/>
      <c r="EQV433" s="93"/>
      <c r="EQW433" s="93"/>
      <c r="EQX433" s="93"/>
      <c r="EQY433" s="93"/>
      <c r="EQZ433" s="93"/>
      <c r="ERA433" s="93"/>
      <c r="ERB433" s="93"/>
      <c r="ERC433" s="93"/>
      <c r="ERD433" s="93"/>
      <c r="ERE433" s="93"/>
      <c r="ERF433" s="93"/>
      <c r="ERG433" s="93"/>
      <c r="ERH433" s="93"/>
      <c r="ERI433" s="93"/>
      <c r="ERJ433" s="93"/>
      <c r="ERK433" s="93"/>
      <c r="ERL433" s="93"/>
      <c r="ERM433" s="93"/>
      <c r="ERN433" s="93"/>
      <c r="ERO433" s="93"/>
      <c r="ERP433" s="93"/>
      <c r="ERQ433" s="93"/>
      <c r="ERR433" s="93"/>
      <c r="ERS433" s="93"/>
      <c r="ERT433" s="93"/>
      <c r="ERU433" s="93"/>
      <c r="ERV433" s="93"/>
      <c r="ERW433" s="93"/>
      <c r="ERX433" s="93"/>
      <c r="ERY433" s="93"/>
      <c r="ERZ433" s="93"/>
      <c r="ESA433" s="93"/>
      <c r="ESB433" s="93"/>
      <c r="ESC433" s="93"/>
      <c r="ESD433" s="93"/>
      <c r="ESE433" s="93"/>
      <c r="ESF433" s="93"/>
      <c r="ESG433" s="93"/>
      <c r="ESH433" s="93"/>
      <c r="ESI433" s="93"/>
      <c r="ESJ433" s="93"/>
      <c r="ESK433" s="93"/>
      <c r="ESL433" s="93"/>
      <c r="ESM433" s="93"/>
      <c r="ESN433" s="93"/>
      <c r="ESO433" s="93"/>
      <c r="ESP433" s="93"/>
      <c r="ESQ433" s="93"/>
      <c r="ESR433" s="93"/>
      <c r="ESS433" s="93"/>
      <c r="EST433" s="93"/>
      <c r="ESU433" s="93"/>
      <c r="ESV433" s="93"/>
      <c r="ESW433" s="93"/>
      <c r="ESX433" s="93"/>
      <c r="ESY433" s="93"/>
      <c r="ESZ433" s="93"/>
      <c r="ETA433" s="93"/>
      <c r="ETB433" s="93"/>
      <c r="ETC433" s="93"/>
      <c r="ETD433" s="93"/>
      <c r="ETE433" s="93"/>
      <c r="ETF433" s="93"/>
      <c r="ETG433" s="93"/>
      <c r="ETH433" s="93"/>
      <c r="ETI433" s="93"/>
      <c r="ETJ433" s="93"/>
      <c r="ETK433" s="93"/>
      <c r="ETL433" s="93"/>
      <c r="ETM433" s="93"/>
      <c r="ETN433" s="93"/>
      <c r="ETO433" s="93"/>
      <c r="ETP433" s="93"/>
      <c r="ETQ433" s="93"/>
      <c r="ETR433" s="93"/>
      <c r="ETS433" s="93"/>
      <c r="ETT433" s="93"/>
      <c r="ETU433" s="93"/>
      <c r="ETV433" s="93"/>
      <c r="ETW433" s="93"/>
      <c r="ETX433" s="93"/>
      <c r="ETY433" s="93"/>
      <c r="ETZ433" s="93"/>
      <c r="EUA433" s="93"/>
      <c r="EUB433" s="93"/>
      <c r="EUC433" s="93"/>
      <c r="EUD433" s="93"/>
      <c r="EUE433" s="93"/>
      <c r="EUF433" s="93"/>
      <c r="EUG433" s="93"/>
      <c r="EUH433" s="93"/>
      <c r="EUI433" s="93"/>
      <c r="EUJ433" s="93"/>
      <c r="EUK433" s="93"/>
      <c r="EUL433" s="93"/>
      <c r="EUM433" s="93"/>
      <c r="EUN433" s="93"/>
      <c r="EUO433" s="93"/>
      <c r="EUP433" s="93"/>
      <c r="EUQ433" s="93"/>
      <c r="EUR433" s="93"/>
      <c r="EUS433" s="93"/>
      <c r="EUT433" s="93"/>
      <c r="EUU433" s="93"/>
      <c r="EUV433" s="93"/>
      <c r="EUW433" s="93"/>
      <c r="EUX433" s="93"/>
      <c r="EUY433" s="93"/>
      <c r="EUZ433" s="93"/>
      <c r="EVA433" s="93"/>
      <c r="EVB433" s="93"/>
      <c r="EVC433" s="93"/>
      <c r="EVD433" s="93"/>
      <c r="EVE433" s="93"/>
      <c r="EVF433" s="93"/>
      <c r="EVG433" s="93"/>
      <c r="EVH433" s="93"/>
      <c r="EVI433" s="93"/>
      <c r="EVJ433" s="93"/>
      <c r="EVK433" s="93"/>
      <c r="EVL433" s="93"/>
      <c r="EVM433" s="93"/>
      <c r="EVN433" s="93"/>
      <c r="EVO433" s="93"/>
      <c r="EVP433" s="93"/>
      <c r="EVQ433" s="93"/>
      <c r="EVR433" s="93"/>
      <c r="EVS433" s="93"/>
      <c r="EVT433" s="93"/>
      <c r="EVU433" s="93"/>
      <c r="EVV433" s="93"/>
      <c r="EVW433" s="93"/>
      <c r="EVX433" s="93"/>
      <c r="EVY433" s="93"/>
      <c r="EVZ433" s="93"/>
      <c r="EWA433" s="93"/>
      <c r="EWB433" s="93"/>
      <c r="EWC433" s="93"/>
      <c r="EWD433" s="93"/>
      <c r="EWE433" s="93"/>
      <c r="EWF433" s="93"/>
      <c r="EWG433" s="93"/>
      <c r="EWH433" s="93"/>
      <c r="EWI433" s="93"/>
      <c r="EWJ433" s="93"/>
      <c r="EWK433" s="93"/>
      <c r="EWL433" s="93"/>
      <c r="EWM433" s="93"/>
      <c r="EWN433" s="93"/>
      <c r="EWO433" s="93"/>
      <c r="EWP433" s="93"/>
      <c r="EWQ433" s="93"/>
      <c r="EWR433" s="93"/>
      <c r="EWS433" s="93"/>
      <c r="EWT433" s="93"/>
      <c r="EWU433" s="93"/>
      <c r="EWV433" s="93"/>
      <c r="EWW433" s="93"/>
      <c r="EWX433" s="93"/>
      <c r="EWY433" s="93"/>
      <c r="EWZ433" s="93"/>
      <c r="EXA433" s="93"/>
      <c r="EXB433" s="93"/>
      <c r="EXC433" s="93"/>
      <c r="EXD433" s="93"/>
      <c r="EXE433" s="93"/>
      <c r="EXF433" s="93"/>
      <c r="EXG433" s="93"/>
      <c r="EXH433" s="93"/>
      <c r="EXI433" s="93"/>
      <c r="EXJ433" s="93"/>
      <c r="EXK433" s="93"/>
      <c r="EXL433" s="93"/>
      <c r="EXM433" s="93"/>
      <c r="EXN433" s="93"/>
      <c r="EXO433" s="93"/>
      <c r="EXP433" s="93"/>
      <c r="EXQ433" s="93"/>
      <c r="EXR433" s="93"/>
      <c r="EXS433" s="93"/>
      <c r="EXT433" s="93"/>
      <c r="EXU433" s="93"/>
      <c r="EXV433" s="93"/>
      <c r="EXW433" s="93"/>
      <c r="EXX433" s="93"/>
      <c r="EXY433" s="93"/>
      <c r="EXZ433" s="93"/>
      <c r="EYA433" s="93"/>
      <c r="EYB433" s="93"/>
      <c r="EYC433" s="93"/>
      <c r="EYD433" s="93"/>
      <c r="EYE433" s="93"/>
      <c r="EYF433" s="93"/>
      <c r="EYG433" s="93"/>
      <c r="EYH433" s="93"/>
      <c r="EYI433" s="93"/>
      <c r="EYJ433" s="93"/>
      <c r="EYK433" s="93"/>
      <c r="EYL433" s="93"/>
      <c r="EYM433" s="93"/>
      <c r="EYN433" s="93"/>
      <c r="EYO433" s="93"/>
      <c r="EYP433" s="93"/>
      <c r="EYQ433" s="93"/>
      <c r="EYR433" s="93"/>
      <c r="EYS433" s="93"/>
      <c r="EYT433" s="93"/>
      <c r="EYU433" s="93"/>
      <c r="EYV433" s="93"/>
      <c r="EYW433" s="93"/>
      <c r="EYX433" s="93"/>
      <c r="EYY433" s="93"/>
      <c r="EYZ433" s="93"/>
      <c r="EZA433" s="93"/>
      <c r="EZB433" s="93"/>
      <c r="EZC433" s="93"/>
      <c r="EZD433" s="93"/>
      <c r="EZE433" s="93"/>
      <c r="EZF433" s="93"/>
      <c r="EZG433" s="93"/>
      <c r="EZH433" s="93"/>
      <c r="EZI433" s="93"/>
      <c r="EZJ433" s="93"/>
      <c r="EZK433" s="93"/>
      <c r="EZL433" s="93"/>
      <c r="EZM433" s="93"/>
      <c r="EZN433" s="93"/>
      <c r="EZO433" s="93"/>
      <c r="EZP433" s="93"/>
      <c r="EZQ433" s="93"/>
      <c r="EZR433" s="93"/>
      <c r="EZS433" s="93"/>
      <c r="EZT433" s="93"/>
      <c r="EZU433" s="93"/>
      <c r="EZV433" s="93"/>
      <c r="EZW433" s="93"/>
      <c r="EZX433" s="93"/>
      <c r="EZY433" s="93"/>
      <c r="EZZ433" s="93"/>
      <c r="FAA433" s="93"/>
      <c r="FAB433" s="93"/>
      <c r="FAC433" s="93"/>
      <c r="FAD433" s="93"/>
      <c r="FAE433" s="93"/>
      <c r="FAF433" s="93"/>
      <c r="FAG433" s="93"/>
      <c r="FAH433" s="93"/>
      <c r="FAI433" s="93"/>
      <c r="FAJ433" s="93"/>
      <c r="FAK433" s="93"/>
      <c r="FAL433" s="93"/>
      <c r="FAM433" s="93"/>
      <c r="FAN433" s="93"/>
      <c r="FAO433" s="93"/>
      <c r="FAP433" s="93"/>
      <c r="FAQ433" s="93"/>
      <c r="FAR433" s="93"/>
      <c r="FAS433" s="93"/>
      <c r="FAT433" s="93"/>
      <c r="FAU433" s="93"/>
      <c r="FAV433" s="93"/>
      <c r="FAW433" s="93"/>
      <c r="FAX433" s="93"/>
      <c r="FAY433" s="93"/>
      <c r="FAZ433" s="93"/>
      <c r="FBA433" s="93"/>
      <c r="FBB433" s="93"/>
      <c r="FBC433" s="93"/>
      <c r="FBD433" s="93"/>
      <c r="FBE433" s="93"/>
      <c r="FBF433" s="93"/>
      <c r="FBG433" s="93"/>
      <c r="FBH433" s="93"/>
      <c r="FBI433" s="93"/>
      <c r="FBJ433" s="93"/>
      <c r="FBK433" s="93"/>
      <c r="FBL433" s="93"/>
      <c r="FBM433" s="93"/>
      <c r="FBN433" s="93"/>
      <c r="FBO433" s="93"/>
      <c r="FBP433" s="93"/>
      <c r="FBQ433" s="93"/>
      <c r="FBR433" s="93"/>
      <c r="FBS433" s="93"/>
      <c r="FBT433" s="93"/>
      <c r="FBU433" s="93"/>
      <c r="FBV433" s="93"/>
      <c r="FBW433" s="93"/>
      <c r="FBX433" s="93"/>
      <c r="FBY433" s="93"/>
      <c r="FBZ433" s="93"/>
      <c r="FCA433" s="93"/>
      <c r="FCB433" s="93"/>
      <c r="FCC433" s="93"/>
      <c r="FCD433" s="93"/>
      <c r="FCE433" s="93"/>
      <c r="FCF433" s="93"/>
      <c r="FCG433" s="93"/>
      <c r="FCH433" s="93"/>
      <c r="FCI433" s="93"/>
      <c r="FCJ433" s="93"/>
      <c r="FCK433" s="93"/>
      <c r="FCL433" s="93"/>
      <c r="FCM433" s="93"/>
      <c r="FCN433" s="93"/>
      <c r="FCO433" s="93"/>
      <c r="FCP433" s="93"/>
      <c r="FCQ433" s="93"/>
      <c r="FCR433" s="93"/>
      <c r="FCS433" s="93"/>
      <c r="FCT433" s="93"/>
      <c r="FCU433" s="93"/>
      <c r="FCV433" s="93"/>
      <c r="FCW433" s="93"/>
      <c r="FCX433" s="93"/>
      <c r="FCY433" s="93"/>
      <c r="FCZ433" s="93"/>
      <c r="FDA433" s="93"/>
      <c r="FDB433" s="93"/>
      <c r="FDC433" s="93"/>
      <c r="FDD433" s="93"/>
      <c r="FDE433" s="93"/>
      <c r="FDF433" s="93"/>
      <c r="FDG433" s="93"/>
      <c r="FDH433" s="93"/>
      <c r="FDI433" s="93"/>
      <c r="FDJ433" s="93"/>
      <c r="FDK433" s="93"/>
      <c r="FDL433" s="93"/>
      <c r="FDM433" s="93"/>
      <c r="FDN433" s="93"/>
      <c r="FDO433" s="93"/>
      <c r="FDP433" s="93"/>
      <c r="FDQ433" s="93"/>
      <c r="FDR433" s="93"/>
      <c r="FDS433" s="93"/>
      <c r="FDT433" s="93"/>
      <c r="FDU433" s="93"/>
      <c r="FDV433" s="93"/>
      <c r="FDW433" s="93"/>
      <c r="FDX433" s="93"/>
      <c r="FDY433" s="93"/>
      <c r="FDZ433" s="93"/>
      <c r="FEA433" s="93"/>
      <c r="FEB433" s="93"/>
      <c r="FEC433" s="93"/>
      <c r="FED433" s="93"/>
      <c r="FEE433" s="93"/>
      <c r="FEF433" s="93"/>
      <c r="FEG433" s="93"/>
      <c r="FEH433" s="93"/>
      <c r="FEI433" s="93"/>
      <c r="FEJ433" s="93"/>
      <c r="FEK433" s="93"/>
      <c r="FEL433" s="93"/>
      <c r="FEM433" s="93"/>
      <c r="FEN433" s="93"/>
      <c r="FEO433" s="93"/>
      <c r="FEP433" s="93"/>
      <c r="FEQ433" s="93"/>
      <c r="FER433" s="93"/>
      <c r="FES433" s="93"/>
      <c r="FET433" s="93"/>
      <c r="FEU433" s="93"/>
      <c r="FEV433" s="93"/>
      <c r="FEW433" s="93"/>
      <c r="FEX433" s="93"/>
      <c r="FEY433" s="93"/>
      <c r="FEZ433" s="93"/>
      <c r="FFA433" s="93"/>
      <c r="FFB433" s="93"/>
      <c r="FFC433" s="93"/>
      <c r="FFD433" s="93"/>
      <c r="FFE433" s="93"/>
      <c r="FFF433" s="93"/>
      <c r="FFG433" s="93"/>
      <c r="FFH433" s="93"/>
      <c r="FFI433" s="93"/>
      <c r="FFJ433" s="93"/>
      <c r="FFK433" s="93"/>
      <c r="FFL433" s="93"/>
      <c r="FFM433" s="93"/>
      <c r="FFN433" s="93"/>
      <c r="FFO433" s="93"/>
      <c r="FFP433" s="93"/>
      <c r="FFQ433" s="93"/>
      <c r="FFR433" s="93"/>
      <c r="FFS433" s="93"/>
      <c r="FFT433" s="93"/>
      <c r="FFU433" s="93"/>
      <c r="FFV433" s="93"/>
      <c r="FFW433" s="93"/>
      <c r="FFX433" s="93"/>
      <c r="FFY433" s="93"/>
      <c r="FFZ433" s="93"/>
      <c r="FGA433" s="93"/>
      <c r="FGB433" s="93"/>
      <c r="FGC433" s="93"/>
      <c r="FGD433" s="93"/>
      <c r="FGE433" s="93"/>
      <c r="FGF433" s="93"/>
      <c r="FGG433" s="93"/>
      <c r="FGH433" s="93"/>
      <c r="FGI433" s="93"/>
      <c r="FGJ433" s="93"/>
      <c r="FGK433" s="93"/>
      <c r="FGL433" s="93"/>
      <c r="FGM433" s="93"/>
      <c r="FGN433" s="93"/>
      <c r="FGO433" s="93"/>
      <c r="FGP433" s="93"/>
      <c r="FGQ433" s="93"/>
      <c r="FGR433" s="93"/>
      <c r="FGS433" s="93"/>
      <c r="FGT433" s="93"/>
      <c r="FGU433" s="93"/>
      <c r="FGV433" s="93"/>
      <c r="FGW433" s="93"/>
      <c r="FGX433" s="93"/>
      <c r="FGY433" s="93"/>
      <c r="FGZ433" s="93"/>
      <c r="FHA433" s="93"/>
      <c r="FHB433" s="93"/>
      <c r="FHC433" s="93"/>
      <c r="FHD433" s="93"/>
      <c r="FHE433" s="93"/>
      <c r="FHF433" s="93"/>
      <c r="FHG433" s="93"/>
      <c r="FHH433" s="93"/>
      <c r="FHI433" s="93"/>
      <c r="FHJ433" s="93"/>
      <c r="FHK433" s="93"/>
      <c r="FHL433" s="93"/>
      <c r="FHM433" s="93"/>
      <c r="FHN433" s="93"/>
      <c r="FHO433" s="93"/>
      <c r="FHP433" s="93"/>
      <c r="FHQ433" s="93"/>
      <c r="FHR433" s="93"/>
      <c r="FHS433" s="93"/>
      <c r="FHT433" s="93"/>
      <c r="FHU433" s="93"/>
      <c r="FHV433" s="93"/>
      <c r="FHW433" s="93"/>
      <c r="FHX433" s="93"/>
      <c r="FHY433" s="93"/>
      <c r="FHZ433" s="93"/>
      <c r="FIA433" s="93"/>
      <c r="FIB433" s="93"/>
      <c r="FIC433" s="93"/>
      <c r="FID433" s="93"/>
      <c r="FIE433" s="93"/>
      <c r="FIF433" s="93"/>
      <c r="FIG433" s="93"/>
      <c r="FIH433" s="93"/>
      <c r="FII433" s="93"/>
      <c r="FIJ433" s="93"/>
      <c r="FIK433" s="93"/>
      <c r="FIL433" s="93"/>
      <c r="FIM433" s="93"/>
      <c r="FIN433" s="93"/>
      <c r="FIO433" s="93"/>
      <c r="FIP433" s="93"/>
      <c r="FIQ433" s="93"/>
      <c r="FIR433" s="93"/>
      <c r="FIS433" s="93"/>
      <c r="FIT433" s="93"/>
      <c r="FIU433" s="93"/>
      <c r="FIV433" s="93"/>
      <c r="FIW433" s="93"/>
      <c r="FIX433" s="93"/>
      <c r="FIY433" s="93"/>
      <c r="FIZ433" s="93"/>
      <c r="FJA433" s="93"/>
      <c r="FJB433" s="93"/>
      <c r="FJC433" s="93"/>
      <c r="FJD433" s="93"/>
      <c r="FJE433" s="93"/>
      <c r="FJF433" s="93"/>
      <c r="FJG433" s="93"/>
      <c r="FJH433" s="93"/>
      <c r="FJI433" s="93"/>
      <c r="FJJ433" s="93"/>
      <c r="FJK433" s="93"/>
      <c r="FJL433" s="93"/>
      <c r="FJM433" s="93"/>
      <c r="FJN433" s="93"/>
      <c r="FJO433" s="93"/>
      <c r="FJP433" s="93"/>
      <c r="FJQ433" s="93"/>
      <c r="FJR433" s="93"/>
      <c r="FJS433" s="93"/>
      <c r="FJT433" s="93"/>
      <c r="FJU433" s="93"/>
      <c r="FJV433" s="93"/>
      <c r="FJW433" s="93"/>
      <c r="FJX433" s="93"/>
      <c r="FJY433" s="93"/>
      <c r="FJZ433" s="93"/>
      <c r="FKA433" s="93"/>
      <c r="FKB433" s="93"/>
      <c r="FKC433" s="93"/>
      <c r="FKD433" s="93"/>
      <c r="FKE433" s="93"/>
      <c r="FKF433" s="93"/>
      <c r="FKG433" s="93"/>
      <c r="FKH433" s="93"/>
      <c r="FKI433" s="93"/>
      <c r="FKJ433" s="93"/>
      <c r="FKK433" s="93"/>
      <c r="FKL433" s="93"/>
      <c r="FKM433" s="93"/>
      <c r="FKN433" s="93"/>
      <c r="FKO433" s="93"/>
      <c r="FKP433" s="93"/>
      <c r="FKQ433" s="93"/>
      <c r="FKR433" s="93"/>
      <c r="FKS433" s="93"/>
      <c r="FKT433" s="93"/>
      <c r="FKU433" s="93"/>
      <c r="FKV433" s="93"/>
      <c r="FKW433" s="93"/>
      <c r="FKX433" s="93"/>
      <c r="FKY433" s="93"/>
      <c r="FKZ433" s="93"/>
      <c r="FLA433" s="93"/>
      <c r="FLB433" s="93"/>
      <c r="FLC433" s="93"/>
      <c r="FLD433" s="93"/>
      <c r="FLE433" s="93"/>
      <c r="FLF433" s="93"/>
      <c r="FLG433" s="93"/>
      <c r="FLH433" s="93"/>
      <c r="FLI433" s="93"/>
      <c r="FLJ433" s="93"/>
      <c r="FLK433" s="93"/>
      <c r="FLL433" s="93"/>
      <c r="FLM433" s="93"/>
      <c r="FLN433" s="93"/>
      <c r="FLO433" s="93"/>
      <c r="FLP433" s="93"/>
      <c r="FLQ433" s="93"/>
      <c r="FLR433" s="93"/>
      <c r="FLS433" s="93"/>
      <c r="FLT433" s="93"/>
      <c r="FLU433" s="93"/>
      <c r="FLV433" s="93"/>
      <c r="FLW433" s="93"/>
      <c r="FLX433" s="93"/>
      <c r="FLY433" s="93"/>
      <c r="FLZ433" s="93"/>
      <c r="FMA433" s="93"/>
      <c r="FMB433" s="93"/>
      <c r="FMC433" s="93"/>
      <c r="FMD433" s="93"/>
      <c r="FME433" s="93"/>
      <c r="FMF433" s="93"/>
      <c r="FMG433" s="93"/>
      <c r="FMH433" s="93"/>
      <c r="FMI433" s="93"/>
      <c r="FMJ433" s="93"/>
      <c r="FMK433" s="93"/>
      <c r="FML433" s="93"/>
      <c r="FMM433" s="93"/>
      <c r="FMN433" s="93"/>
      <c r="FMO433" s="93"/>
      <c r="FMP433" s="93"/>
      <c r="FMQ433" s="93"/>
      <c r="FMR433" s="93"/>
      <c r="FMS433" s="93"/>
      <c r="FMT433" s="93"/>
      <c r="FMU433" s="93"/>
      <c r="FMV433" s="93"/>
      <c r="FMW433" s="93"/>
      <c r="FMX433" s="93"/>
      <c r="FMY433" s="93"/>
      <c r="FMZ433" s="93"/>
      <c r="FNA433" s="93"/>
      <c r="FNB433" s="93"/>
      <c r="FNC433" s="93"/>
      <c r="FND433" s="93"/>
      <c r="FNE433" s="93"/>
      <c r="FNF433" s="93"/>
      <c r="FNG433" s="93"/>
      <c r="FNH433" s="93"/>
      <c r="FNI433" s="93"/>
      <c r="FNJ433" s="93"/>
      <c r="FNK433" s="93"/>
      <c r="FNL433" s="93"/>
      <c r="FNM433" s="93"/>
      <c r="FNN433" s="93"/>
      <c r="FNO433" s="93"/>
      <c r="FNP433" s="93"/>
      <c r="FNQ433" s="93"/>
      <c r="FNR433" s="93"/>
      <c r="FNS433" s="93"/>
      <c r="FNT433" s="93"/>
      <c r="FNU433" s="93"/>
      <c r="FNV433" s="93"/>
      <c r="FNW433" s="93"/>
      <c r="FNX433" s="93"/>
      <c r="FNY433" s="93"/>
      <c r="FNZ433" s="93"/>
      <c r="FOA433" s="93"/>
      <c r="FOB433" s="93"/>
      <c r="FOC433" s="93"/>
      <c r="FOD433" s="93"/>
      <c r="FOE433" s="93"/>
      <c r="FOF433" s="93"/>
      <c r="FOG433" s="93"/>
      <c r="FOH433" s="93"/>
      <c r="FOI433" s="93"/>
      <c r="FOJ433" s="93"/>
      <c r="FOK433" s="93"/>
      <c r="FOL433" s="93"/>
      <c r="FOM433" s="93"/>
      <c r="FON433" s="93"/>
      <c r="FOO433" s="93"/>
      <c r="FOP433" s="93"/>
      <c r="FOQ433" s="93"/>
      <c r="FOR433" s="93"/>
      <c r="FOS433" s="93"/>
      <c r="FOT433" s="93"/>
      <c r="FOU433" s="93"/>
      <c r="FOV433" s="93"/>
      <c r="FOW433" s="93"/>
      <c r="FOX433" s="93"/>
      <c r="FOY433" s="93"/>
      <c r="FOZ433" s="93"/>
      <c r="FPA433" s="93"/>
      <c r="FPB433" s="93"/>
      <c r="FPC433" s="93"/>
      <c r="FPD433" s="93"/>
      <c r="FPE433" s="93"/>
      <c r="FPF433" s="93"/>
      <c r="FPG433" s="93"/>
      <c r="FPH433" s="93"/>
      <c r="FPI433" s="93"/>
      <c r="FPJ433" s="93"/>
      <c r="FPK433" s="93"/>
      <c r="FPL433" s="93"/>
      <c r="FPM433" s="93"/>
      <c r="FPN433" s="93"/>
      <c r="FPO433" s="93"/>
      <c r="FPP433" s="93"/>
      <c r="FPQ433" s="93"/>
      <c r="FPR433" s="93"/>
      <c r="FPS433" s="93"/>
      <c r="FPT433" s="93"/>
      <c r="FPU433" s="93"/>
      <c r="FPV433" s="93"/>
      <c r="FPW433" s="93"/>
      <c r="FPX433" s="93"/>
      <c r="FPY433" s="93"/>
      <c r="FPZ433" s="93"/>
      <c r="FQA433" s="93"/>
      <c r="FQB433" s="93"/>
      <c r="FQC433" s="93"/>
      <c r="FQD433" s="93"/>
      <c r="FQE433" s="93"/>
      <c r="FQF433" s="93"/>
      <c r="FQG433" s="93"/>
      <c r="FQH433" s="93"/>
      <c r="FQI433" s="93"/>
      <c r="FQJ433" s="93"/>
      <c r="FQK433" s="93"/>
      <c r="FQL433" s="93"/>
      <c r="FQM433" s="93"/>
      <c r="FQN433" s="93"/>
      <c r="FQO433" s="93"/>
      <c r="FQP433" s="93"/>
      <c r="FQQ433" s="93"/>
      <c r="FQR433" s="93"/>
      <c r="FQS433" s="93"/>
      <c r="FQT433" s="93"/>
      <c r="FQU433" s="93"/>
      <c r="FQV433" s="93"/>
      <c r="FQW433" s="93"/>
      <c r="FQX433" s="93"/>
      <c r="FQY433" s="93"/>
      <c r="FQZ433" s="93"/>
      <c r="FRA433" s="93"/>
      <c r="FRB433" s="93"/>
      <c r="FRC433" s="93"/>
      <c r="FRD433" s="93"/>
      <c r="FRE433" s="93"/>
      <c r="FRF433" s="93"/>
      <c r="FRG433" s="93"/>
      <c r="FRH433" s="93"/>
      <c r="FRI433" s="93"/>
      <c r="FRJ433" s="93"/>
      <c r="FRK433" s="93"/>
      <c r="FRL433" s="93"/>
      <c r="FRM433" s="93"/>
      <c r="FRN433" s="93"/>
      <c r="FRO433" s="93"/>
      <c r="FRP433" s="93"/>
      <c r="FRQ433" s="93"/>
      <c r="FRR433" s="93"/>
      <c r="FRS433" s="93"/>
      <c r="FRT433" s="93"/>
      <c r="FRU433" s="93"/>
      <c r="FRV433" s="93"/>
      <c r="FRW433" s="93"/>
      <c r="FRX433" s="93"/>
      <c r="FRY433" s="93"/>
      <c r="FRZ433" s="93"/>
      <c r="FSA433" s="93"/>
      <c r="FSB433" s="93"/>
      <c r="FSC433" s="93"/>
      <c r="FSD433" s="93"/>
      <c r="FSE433" s="93"/>
      <c r="FSF433" s="93"/>
      <c r="FSG433" s="93"/>
      <c r="FSH433" s="93"/>
      <c r="FSI433" s="93"/>
      <c r="FSJ433" s="93"/>
      <c r="FSK433" s="93"/>
      <c r="FSL433" s="93"/>
      <c r="FSM433" s="93"/>
      <c r="FSN433" s="93"/>
      <c r="FSO433" s="93"/>
      <c r="FSP433" s="93"/>
      <c r="FSQ433" s="93"/>
      <c r="FSR433" s="93"/>
      <c r="FSS433" s="93"/>
      <c r="FST433" s="93"/>
      <c r="FSU433" s="93"/>
      <c r="FSV433" s="93"/>
      <c r="FSW433" s="93"/>
      <c r="FSX433" s="93"/>
      <c r="FSY433" s="93"/>
      <c r="FSZ433" s="93"/>
      <c r="FTA433" s="93"/>
      <c r="FTB433" s="93"/>
      <c r="FTC433" s="93"/>
      <c r="FTD433" s="93"/>
      <c r="FTE433" s="93"/>
      <c r="FTF433" s="93"/>
      <c r="FTG433" s="93"/>
      <c r="FTH433" s="93"/>
      <c r="FTI433" s="93"/>
      <c r="FTJ433" s="93"/>
      <c r="FTK433" s="93"/>
      <c r="FTL433" s="93"/>
      <c r="FTM433" s="93"/>
      <c r="FTN433" s="93"/>
      <c r="FTO433" s="93"/>
      <c r="FTP433" s="93"/>
      <c r="FTQ433" s="93"/>
      <c r="FTR433" s="93"/>
      <c r="FTS433" s="93"/>
      <c r="FTT433" s="93"/>
      <c r="FTU433" s="93"/>
      <c r="FTV433" s="93"/>
      <c r="FTW433" s="93"/>
      <c r="FTX433" s="93"/>
      <c r="FTY433" s="93"/>
      <c r="FTZ433" s="93"/>
      <c r="FUA433" s="93"/>
      <c r="FUB433" s="93"/>
      <c r="FUC433" s="93"/>
      <c r="FUD433" s="93"/>
      <c r="FUE433" s="93"/>
      <c r="FUF433" s="93"/>
      <c r="FUG433" s="93"/>
      <c r="FUH433" s="93"/>
      <c r="FUI433" s="93"/>
      <c r="FUJ433" s="93"/>
      <c r="FUK433" s="93"/>
      <c r="FUL433" s="93"/>
      <c r="FUM433" s="93"/>
      <c r="FUN433" s="93"/>
      <c r="FUO433" s="93"/>
      <c r="FUP433" s="93"/>
      <c r="FUQ433" s="93"/>
      <c r="FUR433" s="93"/>
      <c r="FUS433" s="93"/>
      <c r="FUT433" s="93"/>
      <c r="FUU433" s="93"/>
      <c r="FUV433" s="93"/>
      <c r="FUW433" s="93"/>
      <c r="FUX433" s="93"/>
      <c r="FUY433" s="93"/>
      <c r="FUZ433" s="93"/>
      <c r="FVA433" s="93"/>
      <c r="FVB433" s="93"/>
      <c r="FVC433" s="93"/>
      <c r="FVD433" s="93"/>
      <c r="FVE433" s="93"/>
      <c r="FVF433" s="93"/>
      <c r="FVG433" s="93"/>
      <c r="FVH433" s="93"/>
      <c r="FVI433" s="93"/>
      <c r="FVJ433" s="93"/>
      <c r="FVK433" s="93"/>
      <c r="FVL433" s="93"/>
      <c r="FVM433" s="93"/>
      <c r="FVN433" s="93"/>
      <c r="FVO433" s="93"/>
      <c r="FVP433" s="93"/>
      <c r="FVQ433" s="93"/>
      <c r="FVR433" s="93"/>
      <c r="FVS433" s="93"/>
      <c r="FVT433" s="93"/>
      <c r="FVU433" s="93"/>
      <c r="FVV433" s="93"/>
      <c r="FVW433" s="93"/>
      <c r="FVX433" s="93"/>
      <c r="FVY433" s="93"/>
      <c r="FVZ433" s="93"/>
      <c r="FWA433" s="93"/>
      <c r="FWB433" s="93"/>
      <c r="FWC433" s="93"/>
      <c r="FWD433" s="93"/>
      <c r="FWE433" s="93"/>
      <c r="FWF433" s="93"/>
      <c r="FWG433" s="93"/>
      <c r="FWH433" s="93"/>
      <c r="FWI433" s="93"/>
      <c r="FWJ433" s="93"/>
      <c r="FWK433" s="93"/>
      <c r="FWL433" s="93"/>
      <c r="FWM433" s="93"/>
      <c r="FWN433" s="93"/>
      <c r="FWO433" s="93"/>
      <c r="FWP433" s="93"/>
      <c r="FWQ433" s="93"/>
      <c r="FWR433" s="93"/>
      <c r="FWS433" s="93"/>
      <c r="FWT433" s="93"/>
      <c r="FWU433" s="93"/>
      <c r="FWV433" s="93"/>
      <c r="FWW433" s="93"/>
      <c r="FWX433" s="93"/>
      <c r="FWY433" s="93"/>
      <c r="FWZ433" s="93"/>
      <c r="FXA433" s="93"/>
      <c r="FXB433" s="93"/>
      <c r="FXC433" s="93"/>
      <c r="FXD433" s="93"/>
      <c r="FXE433" s="93"/>
      <c r="FXF433" s="93"/>
      <c r="FXG433" s="93"/>
      <c r="FXH433" s="93"/>
      <c r="FXI433" s="93"/>
      <c r="FXJ433" s="93"/>
      <c r="FXK433" s="93"/>
      <c r="FXL433" s="93"/>
      <c r="FXM433" s="93"/>
      <c r="FXN433" s="93"/>
      <c r="FXO433" s="93"/>
      <c r="FXP433" s="93"/>
      <c r="FXQ433" s="93"/>
      <c r="FXR433" s="93"/>
      <c r="FXS433" s="93"/>
      <c r="FXT433" s="93"/>
      <c r="FXU433" s="93"/>
      <c r="FXV433" s="93"/>
      <c r="FXW433" s="93"/>
      <c r="FXX433" s="93"/>
      <c r="FXY433" s="93"/>
      <c r="FXZ433" s="93"/>
      <c r="FYA433" s="93"/>
      <c r="FYB433" s="93"/>
      <c r="FYC433" s="93"/>
      <c r="FYD433" s="93"/>
      <c r="FYE433" s="93"/>
      <c r="FYF433" s="93"/>
      <c r="FYG433" s="93"/>
      <c r="FYH433" s="93"/>
      <c r="FYI433" s="93"/>
      <c r="FYJ433" s="93"/>
      <c r="FYK433" s="93"/>
      <c r="FYL433" s="93"/>
      <c r="FYM433" s="93"/>
      <c r="FYN433" s="93"/>
      <c r="FYO433" s="93"/>
      <c r="FYP433" s="93"/>
      <c r="FYQ433" s="93"/>
      <c r="FYR433" s="93"/>
      <c r="FYS433" s="93"/>
      <c r="FYT433" s="93"/>
      <c r="FYU433" s="93"/>
      <c r="FYV433" s="93"/>
      <c r="FYW433" s="93"/>
      <c r="FYX433" s="93"/>
      <c r="FYY433" s="93"/>
      <c r="FYZ433" s="93"/>
      <c r="FZA433" s="93"/>
      <c r="FZB433" s="93"/>
      <c r="FZC433" s="93"/>
      <c r="FZD433" s="93"/>
      <c r="FZE433" s="93"/>
      <c r="FZF433" s="93"/>
      <c r="FZG433" s="93"/>
      <c r="FZH433" s="93"/>
      <c r="FZI433" s="93"/>
      <c r="FZJ433" s="93"/>
      <c r="FZK433" s="93"/>
      <c r="FZL433" s="93"/>
      <c r="FZM433" s="93"/>
      <c r="FZN433" s="93"/>
      <c r="FZO433" s="93"/>
      <c r="FZP433" s="93"/>
      <c r="FZQ433" s="93"/>
      <c r="FZR433" s="93"/>
      <c r="FZS433" s="93"/>
      <c r="FZT433" s="93"/>
      <c r="FZU433" s="93"/>
      <c r="FZV433" s="93"/>
      <c r="FZW433" s="93"/>
      <c r="FZX433" s="93"/>
      <c r="FZY433" s="93"/>
      <c r="FZZ433" s="93"/>
      <c r="GAA433" s="93"/>
      <c r="GAB433" s="93"/>
      <c r="GAC433" s="93"/>
      <c r="GAD433" s="93"/>
      <c r="GAE433" s="93"/>
      <c r="GAF433" s="93"/>
      <c r="GAG433" s="93"/>
      <c r="GAH433" s="93"/>
      <c r="GAI433" s="93"/>
      <c r="GAJ433" s="93"/>
      <c r="GAK433" s="93"/>
      <c r="GAL433" s="93"/>
      <c r="GAM433" s="93"/>
      <c r="GAN433" s="93"/>
      <c r="GAO433" s="93"/>
      <c r="GAP433" s="93"/>
      <c r="GAQ433" s="93"/>
      <c r="GAR433" s="93"/>
      <c r="GAS433" s="93"/>
      <c r="GAT433" s="93"/>
      <c r="GAU433" s="93"/>
      <c r="GAV433" s="93"/>
      <c r="GAW433" s="93"/>
      <c r="GAX433" s="93"/>
      <c r="GAY433" s="93"/>
      <c r="GAZ433" s="93"/>
      <c r="GBA433" s="93"/>
      <c r="GBB433" s="93"/>
      <c r="GBC433" s="93"/>
      <c r="GBD433" s="93"/>
      <c r="GBE433" s="93"/>
      <c r="GBF433" s="93"/>
      <c r="GBG433" s="93"/>
      <c r="GBH433" s="93"/>
      <c r="GBI433" s="93"/>
      <c r="GBJ433" s="93"/>
      <c r="GBK433" s="93"/>
      <c r="GBL433" s="93"/>
      <c r="GBM433" s="93"/>
      <c r="GBN433" s="93"/>
      <c r="GBO433" s="93"/>
      <c r="GBP433" s="93"/>
      <c r="GBQ433" s="93"/>
      <c r="GBR433" s="93"/>
      <c r="GBS433" s="93"/>
      <c r="GBT433" s="93"/>
      <c r="GBU433" s="93"/>
      <c r="GBV433" s="93"/>
      <c r="GBW433" s="93"/>
      <c r="GBX433" s="93"/>
      <c r="GBY433" s="93"/>
      <c r="GBZ433" s="93"/>
      <c r="GCA433" s="93"/>
      <c r="GCB433" s="93"/>
      <c r="GCC433" s="93"/>
      <c r="GCD433" s="93"/>
      <c r="GCE433" s="93"/>
      <c r="GCF433" s="93"/>
      <c r="GCG433" s="93"/>
      <c r="GCH433" s="93"/>
      <c r="GCI433" s="93"/>
      <c r="GCJ433" s="93"/>
      <c r="GCK433" s="93"/>
      <c r="GCL433" s="93"/>
      <c r="GCM433" s="93"/>
      <c r="GCN433" s="93"/>
      <c r="GCO433" s="93"/>
      <c r="GCP433" s="93"/>
      <c r="GCQ433" s="93"/>
      <c r="GCR433" s="93"/>
      <c r="GCS433" s="93"/>
      <c r="GCT433" s="93"/>
      <c r="GCU433" s="93"/>
      <c r="GCV433" s="93"/>
      <c r="GCW433" s="93"/>
      <c r="GCX433" s="93"/>
      <c r="GCY433" s="93"/>
      <c r="GCZ433" s="93"/>
      <c r="GDA433" s="93"/>
      <c r="GDB433" s="93"/>
      <c r="GDC433" s="93"/>
      <c r="GDD433" s="93"/>
      <c r="GDE433" s="93"/>
      <c r="GDF433" s="93"/>
      <c r="GDG433" s="93"/>
      <c r="GDH433" s="93"/>
      <c r="GDI433" s="93"/>
      <c r="GDJ433" s="93"/>
      <c r="GDK433" s="93"/>
      <c r="GDL433" s="93"/>
      <c r="GDM433" s="93"/>
      <c r="GDN433" s="93"/>
      <c r="GDO433" s="93"/>
      <c r="GDP433" s="93"/>
      <c r="GDQ433" s="93"/>
      <c r="GDR433" s="93"/>
      <c r="GDS433" s="93"/>
      <c r="GDT433" s="93"/>
      <c r="GDU433" s="93"/>
      <c r="GDV433" s="93"/>
      <c r="GDW433" s="93"/>
      <c r="GDX433" s="93"/>
      <c r="GDY433" s="93"/>
      <c r="GDZ433" s="93"/>
      <c r="GEA433" s="93"/>
      <c r="GEB433" s="93"/>
      <c r="GEC433" s="93"/>
      <c r="GED433" s="93"/>
      <c r="GEE433" s="93"/>
      <c r="GEF433" s="93"/>
      <c r="GEG433" s="93"/>
      <c r="GEH433" s="93"/>
      <c r="GEI433" s="93"/>
      <c r="GEJ433" s="93"/>
      <c r="GEK433" s="93"/>
      <c r="GEL433" s="93"/>
      <c r="GEM433" s="93"/>
      <c r="GEN433" s="93"/>
      <c r="GEO433" s="93"/>
      <c r="GEP433" s="93"/>
      <c r="GEQ433" s="93"/>
      <c r="GER433" s="93"/>
      <c r="GES433" s="93"/>
      <c r="GET433" s="93"/>
      <c r="GEU433" s="93"/>
      <c r="GEV433" s="93"/>
      <c r="GEW433" s="93"/>
      <c r="GEX433" s="93"/>
      <c r="GEY433" s="93"/>
      <c r="GEZ433" s="93"/>
      <c r="GFA433" s="93"/>
      <c r="GFB433" s="93"/>
      <c r="GFC433" s="93"/>
      <c r="GFD433" s="93"/>
      <c r="GFE433" s="93"/>
      <c r="GFF433" s="93"/>
      <c r="GFG433" s="93"/>
      <c r="GFH433" s="93"/>
      <c r="GFI433" s="93"/>
      <c r="GFJ433" s="93"/>
      <c r="GFK433" s="93"/>
      <c r="GFL433" s="93"/>
      <c r="GFM433" s="93"/>
      <c r="GFN433" s="93"/>
      <c r="GFO433" s="93"/>
      <c r="GFP433" s="93"/>
      <c r="GFQ433" s="93"/>
      <c r="GFR433" s="93"/>
      <c r="GFS433" s="93"/>
      <c r="GFT433" s="93"/>
      <c r="GFU433" s="93"/>
      <c r="GFV433" s="93"/>
      <c r="GFW433" s="93"/>
      <c r="GFX433" s="93"/>
      <c r="GFY433" s="93"/>
      <c r="GFZ433" s="93"/>
      <c r="GGA433" s="93"/>
      <c r="GGB433" s="93"/>
      <c r="GGC433" s="93"/>
      <c r="GGD433" s="93"/>
      <c r="GGE433" s="93"/>
      <c r="GGF433" s="93"/>
      <c r="GGG433" s="93"/>
      <c r="GGH433" s="93"/>
      <c r="GGI433" s="93"/>
      <c r="GGJ433" s="93"/>
      <c r="GGK433" s="93"/>
      <c r="GGL433" s="93"/>
      <c r="GGM433" s="93"/>
      <c r="GGN433" s="93"/>
      <c r="GGO433" s="93"/>
      <c r="GGP433" s="93"/>
      <c r="GGQ433" s="93"/>
      <c r="GGR433" s="93"/>
      <c r="GGS433" s="93"/>
      <c r="GGT433" s="93"/>
      <c r="GGU433" s="93"/>
      <c r="GGV433" s="93"/>
      <c r="GGW433" s="93"/>
      <c r="GGX433" s="93"/>
      <c r="GGY433" s="93"/>
      <c r="GGZ433" s="93"/>
      <c r="GHA433" s="93"/>
      <c r="GHB433" s="93"/>
      <c r="GHC433" s="93"/>
      <c r="GHD433" s="93"/>
      <c r="GHE433" s="93"/>
      <c r="GHF433" s="93"/>
      <c r="GHG433" s="93"/>
      <c r="GHH433" s="93"/>
      <c r="GHI433" s="93"/>
      <c r="GHJ433" s="93"/>
      <c r="GHK433" s="93"/>
      <c r="GHL433" s="93"/>
      <c r="GHM433" s="93"/>
      <c r="GHN433" s="93"/>
      <c r="GHO433" s="93"/>
      <c r="GHP433" s="93"/>
      <c r="GHQ433" s="93"/>
      <c r="GHR433" s="93"/>
      <c r="GHS433" s="93"/>
      <c r="GHT433" s="93"/>
      <c r="GHU433" s="93"/>
      <c r="GHV433" s="93"/>
      <c r="GHW433" s="93"/>
      <c r="GHX433" s="93"/>
      <c r="GHY433" s="93"/>
      <c r="GHZ433" s="93"/>
      <c r="GIA433" s="93"/>
      <c r="GIB433" s="93"/>
      <c r="GIC433" s="93"/>
      <c r="GID433" s="93"/>
      <c r="GIE433" s="93"/>
      <c r="GIF433" s="93"/>
      <c r="GIG433" s="93"/>
      <c r="GIH433" s="93"/>
      <c r="GII433" s="93"/>
      <c r="GIJ433" s="93"/>
      <c r="GIK433" s="93"/>
      <c r="GIL433" s="93"/>
      <c r="GIM433" s="93"/>
      <c r="GIN433" s="93"/>
      <c r="GIO433" s="93"/>
      <c r="GIP433" s="93"/>
      <c r="GIQ433" s="93"/>
      <c r="GIR433" s="93"/>
      <c r="GIS433" s="93"/>
      <c r="GIT433" s="93"/>
      <c r="GIU433" s="93"/>
      <c r="GIV433" s="93"/>
      <c r="GIW433" s="93"/>
      <c r="GIX433" s="93"/>
      <c r="GIY433" s="93"/>
      <c r="GIZ433" s="93"/>
      <c r="GJA433" s="93"/>
      <c r="GJB433" s="93"/>
      <c r="GJC433" s="93"/>
      <c r="GJD433" s="93"/>
      <c r="GJE433" s="93"/>
      <c r="GJF433" s="93"/>
      <c r="GJG433" s="93"/>
      <c r="GJH433" s="93"/>
      <c r="GJI433" s="93"/>
      <c r="GJJ433" s="93"/>
      <c r="GJK433" s="93"/>
      <c r="GJL433" s="93"/>
      <c r="GJM433" s="93"/>
      <c r="GJN433" s="93"/>
      <c r="GJO433" s="93"/>
      <c r="GJP433" s="93"/>
      <c r="GJQ433" s="93"/>
      <c r="GJR433" s="93"/>
      <c r="GJS433" s="93"/>
      <c r="GJT433" s="93"/>
      <c r="GJU433" s="93"/>
      <c r="GJV433" s="93"/>
      <c r="GJW433" s="93"/>
      <c r="GJX433" s="93"/>
      <c r="GJY433" s="93"/>
      <c r="GJZ433" s="93"/>
      <c r="GKA433" s="93"/>
      <c r="GKB433" s="93"/>
      <c r="GKC433" s="93"/>
      <c r="GKD433" s="93"/>
      <c r="GKE433" s="93"/>
      <c r="GKF433" s="93"/>
      <c r="GKG433" s="93"/>
      <c r="GKH433" s="93"/>
      <c r="GKI433" s="93"/>
      <c r="GKJ433" s="93"/>
      <c r="GKK433" s="93"/>
      <c r="GKL433" s="93"/>
      <c r="GKM433" s="93"/>
      <c r="GKN433" s="93"/>
      <c r="GKO433" s="93"/>
      <c r="GKP433" s="93"/>
      <c r="GKQ433" s="93"/>
      <c r="GKR433" s="93"/>
      <c r="GKS433" s="93"/>
      <c r="GKT433" s="93"/>
      <c r="GKU433" s="93"/>
      <c r="GKV433" s="93"/>
      <c r="GKW433" s="93"/>
      <c r="GKX433" s="93"/>
      <c r="GKY433" s="93"/>
      <c r="GKZ433" s="93"/>
      <c r="GLA433" s="93"/>
      <c r="GLB433" s="93"/>
      <c r="GLC433" s="93"/>
      <c r="GLD433" s="93"/>
      <c r="GLE433" s="93"/>
      <c r="GLF433" s="93"/>
      <c r="GLG433" s="93"/>
      <c r="GLH433" s="93"/>
      <c r="GLI433" s="93"/>
      <c r="GLJ433" s="93"/>
      <c r="GLK433" s="93"/>
      <c r="GLL433" s="93"/>
      <c r="GLM433" s="93"/>
      <c r="GLN433" s="93"/>
      <c r="GLO433" s="93"/>
      <c r="GLP433" s="93"/>
      <c r="GLQ433" s="93"/>
      <c r="GLR433" s="93"/>
      <c r="GLS433" s="93"/>
      <c r="GLT433" s="93"/>
      <c r="GLU433" s="93"/>
      <c r="GLV433" s="93"/>
      <c r="GLW433" s="93"/>
      <c r="GLX433" s="93"/>
      <c r="GLY433" s="93"/>
      <c r="GLZ433" s="93"/>
      <c r="GMA433" s="93"/>
      <c r="GMB433" s="93"/>
      <c r="GMC433" s="93"/>
      <c r="GMD433" s="93"/>
      <c r="GME433" s="93"/>
      <c r="GMF433" s="93"/>
      <c r="GMG433" s="93"/>
      <c r="GMH433" s="93"/>
      <c r="GMI433" s="93"/>
      <c r="GMJ433" s="93"/>
      <c r="GMK433" s="93"/>
      <c r="GML433" s="93"/>
      <c r="GMM433" s="93"/>
      <c r="GMN433" s="93"/>
      <c r="GMO433" s="93"/>
      <c r="GMP433" s="93"/>
      <c r="GMQ433" s="93"/>
      <c r="GMR433" s="93"/>
      <c r="GMS433" s="93"/>
      <c r="GMT433" s="93"/>
      <c r="GMU433" s="93"/>
      <c r="GMV433" s="93"/>
      <c r="GMW433" s="93"/>
      <c r="GMX433" s="93"/>
      <c r="GMY433" s="93"/>
      <c r="GMZ433" s="93"/>
      <c r="GNA433" s="93"/>
      <c r="GNB433" s="93"/>
      <c r="GNC433" s="93"/>
      <c r="GND433" s="93"/>
      <c r="GNE433" s="93"/>
      <c r="GNF433" s="93"/>
      <c r="GNG433" s="93"/>
      <c r="GNH433" s="93"/>
      <c r="GNI433" s="93"/>
      <c r="GNJ433" s="93"/>
      <c r="GNK433" s="93"/>
      <c r="GNL433" s="93"/>
      <c r="GNM433" s="93"/>
      <c r="GNN433" s="93"/>
      <c r="GNO433" s="93"/>
      <c r="GNP433" s="93"/>
      <c r="GNQ433" s="93"/>
      <c r="GNR433" s="93"/>
      <c r="GNS433" s="93"/>
      <c r="GNT433" s="93"/>
      <c r="GNU433" s="93"/>
      <c r="GNV433" s="93"/>
      <c r="GNW433" s="93"/>
      <c r="GNX433" s="93"/>
      <c r="GNY433" s="93"/>
      <c r="GNZ433" s="93"/>
      <c r="GOA433" s="93"/>
      <c r="GOB433" s="93"/>
      <c r="GOC433" s="93"/>
      <c r="GOD433" s="93"/>
      <c r="GOE433" s="93"/>
      <c r="GOF433" s="93"/>
      <c r="GOG433" s="93"/>
      <c r="GOH433" s="93"/>
      <c r="GOI433" s="93"/>
      <c r="GOJ433" s="93"/>
      <c r="GOK433" s="93"/>
      <c r="GOL433" s="93"/>
      <c r="GOM433" s="93"/>
      <c r="GON433" s="93"/>
      <c r="GOO433" s="93"/>
      <c r="GOP433" s="93"/>
      <c r="GOQ433" s="93"/>
      <c r="GOR433" s="93"/>
      <c r="GOS433" s="93"/>
      <c r="GOT433" s="93"/>
      <c r="GOU433" s="93"/>
      <c r="GOV433" s="93"/>
      <c r="GOW433" s="93"/>
      <c r="GOX433" s="93"/>
      <c r="GOY433" s="93"/>
      <c r="GOZ433" s="93"/>
      <c r="GPA433" s="93"/>
      <c r="GPB433" s="93"/>
      <c r="GPC433" s="93"/>
      <c r="GPD433" s="93"/>
      <c r="GPE433" s="93"/>
      <c r="GPF433" s="93"/>
      <c r="GPG433" s="93"/>
      <c r="GPH433" s="93"/>
      <c r="GPI433" s="93"/>
      <c r="GPJ433" s="93"/>
      <c r="GPK433" s="93"/>
      <c r="GPL433" s="93"/>
      <c r="GPM433" s="93"/>
      <c r="GPN433" s="93"/>
      <c r="GPO433" s="93"/>
      <c r="GPP433" s="93"/>
      <c r="GPQ433" s="93"/>
      <c r="GPR433" s="93"/>
      <c r="GPS433" s="93"/>
      <c r="GPT433" s="93"/>
      <c r="GPU433" s="93"/>
      <c r="GPV433" s="93"/>
      <c r="GPW433" s="93"/>
      <c r="GPX433" s="93"/>
      <c r="GPY433" s="93"/>
      <c r="GPZ433" s="93"/>
      <c r="GQA433" s="93"/>
      <c r="GQB433" s="93"/>
      <c r="GQC433" s="93"/>
      <c r="GQD433" s="93"/>
      <c r="GQE433" s="93"/>
      <c r="GQF433" s="93"/>
      <c r="GQG433" s="93"/>
      <c r="GQH433" s="93"/>
      <c r="GQI433" s="93"/>
      <c r="GQJ433" s="93"/>
      <c r="GQK433" s="93"/>
      <c r="GQL433" s="93"/>
      <c r="GQM433" s="93"/>
      <c r="GQN433" s="93"/>
      <c r="GQO433" s="93"/>
      <c r="GQP433" s="93"/>
      <c r="GQQ433" s="93"/>
      <c r="GQR433" s="93"/>
      <c r="GQS433" s="93"/>
      <c r="GQT433" s="93"/>
      <c r="GQU433" s="93"/>
      <c r="GQV433" s="93"/>
      <c r="GQW433" s="93"/>
      <c r="GQX433" s="93"/>
      <c r="GQY433" s="93"/>
      <c r="GQZ433" s="93"/>
      <c r="GRA433" s="93"/>
      <c r="GRB433" s="93"/>
      <c r="GRC433" s="93"/>
      <c r="GRD433" s="93"/>
      <c r="GRE433" s="93"/>
      <c r="GRF433" s="93"/>
      <c r="GRG433" s="93"/>
      <c r="GRH433" s="93"/>
      <c r="GRI433" s="93"/>
      <c r="GRJ433" s="93"/>
      <c r="GRK433" s="93"/>
      <c r="GRL433" s="93"/>
      <c r="GRM433" s="93"/>
      <c r="GRN433" s="93"/>
      <c r="GRO433" s="93"/>
      <c r="GRP433" s="93"/>
      <c r="GRQ433" s="93"/>
      <c r="GRR433" s="93"/>
      <c r="GRS433" s="93"/>
      <c r="GRT433" s="93"/>
      <c r="GRU433" s="93"/>
      <c r="GRV433" s="93"/>
      <c r="GRW433" s="93"/>
      <c r="GRX433" s="93"/>
      <c r="GRY433" s="93"/>
      <c r="GRZ433" s="93"/>
      <c r="GSA433" s="93"/>
      <c r="GSB433" s="93"/>
      <c r="GSC433" s="93"/>
      <c r="GSD433" s="93"/>
      <c r="GSE433" s="93"/>
      <c r="GSF433" s="93"/>
      <c r="GSG433" s="93"/>
      <c r="GSH433" s="93"/>
      <c r="GSI433" s="93"/>
      <c r="GSJ433" s="93"/>
      <c r="GSK433" s="93"/>
      <c r="GSL433" s="93"/>
      <c r="GSM433" s="93"/>
      <c r="GSN433" s="93"/>
      <c r="GSO433" s="93"/>
      <c r="GSP433" s="93"/>
      <c r="GSQ433" s="93"/>
      <c r="GSR433" s="93"/>
      <c r="GSS433" s="93"/>
      <c r="GST433" s="93"/>
      <c r="GSU433" s="93"/>
      <c r="GSV433" s="93"/>
      <c r="GSW433" s="93"/>
      <c r="GSX433" s="93"/>
      <c r="GSY433" s="93"/>
      <c r="GSZ433" s="93"/>
      <c r="GTA433" s="93"/>
      <c r="GTB433" s="93"/>
      <c r="GTC433" s="93"/>
      <c r="GTD433" s="93"/>
      <c r="GTE433" s="93"/>
      <c r="GTF433" s="93"/>
      <c r="GTG433" s="93"/>
      <c r="GTH433" s="93"/>
      <c r="GTI433" s="93"/>
      <c r="GTJ433" s="93"/>
      <c r="GTK433" s="93"/>
      <c r="GTL433" s="93"/>
      <c r="GTM433" s="93"/>
      <c r="GTN433" s="93"/>
      <c r="GTO433" s="93"/>
      <c r="GTP433" s="93"/>
      <c r="GTQ433" s="93"/>
      <c r="GTR433" s="93"/>
      <c r="GTS433" s="93"/>
      <c r="GTT433" s="93"/>
      <c r="GTU433" s="93"/>
      <c r="GTV433" s="93"/>
      <c r="GTW433" s="93"/>
      <c r="GTX433" s="93"/>
      <c r="GTY433" s="93"/>
      <c r="GTZ433" s="93"/>
      <c r="GUA433" s="93"/>
      <c r="GUB433" s="93"/>
      <c r="GUC433" s="93"/>
      <c r="GUD433" s="93"/>
      <c r="GUE433" s="93"/>
      <c r="GUF433" s="93"/>
      <c r="GUG433" s="93"/>
      <c r="GUH433" s="93"/>
      <c r="GUI433" s="93"/>
      <c r="GUJ433" s="93"/>
      <c r="GUK433" s="93"/>
      <c r="GUL433" s="93"/>
      <c r="GUM433" s="93"/>
      <c r="GUN433" s="93"/>
      <c r="GUO433" s="93"/>
      <c r="GUP433" s="93"/>
      <c r="GUQ433" s="93"/>
      <c r="GUR433" s="93"/>
      <c r="GUS433" s="93"/>
      <c r="GUT433" s="93"/>
      <c r="GUU433" s="93"/>
      <c r="GUV433" s="93"/>
      <c r="GUW433" s="93"/>
      <c r="GUX433" s="93"/>
      <c r="GUY433" s="93"/>
      <c r="GUZ433" s="93"/>
      <c r="GVA433" s="93"/>
      <c r="GVB433" s="93"/>
      <c r="GVC433" s="93"/>
      <c r="GVD433" s="93"/>
      <c r="GVE433" s="93"/>
      <c r="GVF433" s="93"/>
      <c r="GVG433" s="93"/>
      <c r="GVH433" s="93"/>
      <c r="GVI433" s="93"/>
      <c r="GVJ433" s="93"/>
      <c r="GVK433" s="93"/>
      <c r="GVL433" s="93"/>
      <c r="GVM433" s="93"/>
      <c r="GVN433" s="93"/>
      <c r="GVO433" s="93"/>
      <c r="GVP433" s="93"/>
      <c r="GVQ433" s="93"/>
      <c r="GVR433" s="93"/>
      <c r="GVS433" s="93"/>
      <c r="GVT433" s="93"/>
      <c r="GVU433" s="93"/>
      <c r="GVV433" s="93"/>
      <c r="GVW433" s="93"/>
      <c r="GVX433" s="93"/>
      <c r="GVY433" s="93"/>
      <c r="GVZ433" s="93"/>
      <c r="GWA433" s="93"/>
      <c r="GWB433" s="93"/>
      <c r="GWC433" s="93"/>
      <c r="GWD433" s="93"/>
      <c r="GWE433" s="93"/>
      <c r="GWF433" s="93"/>
      <c r="GWG433" s="93"/>
      <c r="GWH433" s="93"/>
      <c r="GWI433" s="93"/>
      <c r="GWJ433" s="93"/>
      <c r="GWK433" s="93"/>
      <c r="GWL433" s="93"/>
      <c r="GWM433" s="93"/>
      <c r="GWN433" s="93"/>
      <c r="GWO433" s="93"/>
      <c r="GWP433" s="93"/>
      <c r="GWQ433" s="93"/>
      <c r="GWR433" s="93"/>
      <c r="GWS433" s="93"/>
      <c r="GWT433" s="93"/>
      <c r="GWU433" s="93"/>
      <c r="GWV433" s="93"/>
      <c r="GWW433" s="93"/>
      <c r="GWX433" s="93"/>
      <c r="GWY433" s="93"/>
      <c r="GWZ433" s="93"/>
      <c r="GXA433" s="93"/>
      <c r="GXB433" s="93"/>
      <c r="GXC433" s="93"/>
      <c r="GXD433" s="93"/>
      <c r="GXE433" s="93"/>
      <c r="GXF433" s="93"/>
      <c r="GXG433" s="93"/>
      <c r="GXH433" s="93"/>
      <c r="GXI433" s="93"/>
      <c r="GXJ433" s="93"/>
      <c r="GXK433" s="93"/>
      <c r="GXL433" s="93"/>
      <c r="GXM433" s="93"/>
      <c r="GXN433" s="93"/>
      <c r="GXO433" s="93"/>
      <c r="GXP433" s="93"/>
      <c r="GXQ433" s="93"/>
      <c r="GXR433" s="93"/>
      <c r="GXS433" s="93"/>
      <c r="GXT433" s="93"/>
      <c r="GXU433" s="93"/>
      <c r="GXV433" s="93"/>
      <c r="GXW433" s="93"/>
      <c r="GXX433" s="93"/>
      <c r="GXY433" s="93"/>
      <c r="GXZ433" s="93"/>
      <c r="GYA433" s="93"/>
      <c r="GYB433" s="93"/>
      <c r="GYC433" s="93"/>
      <c r="GYD433" s="93"/>
      <c r="GYE433" s="93"/>
      <c r="GYF433" s="93"/>
      <c r="GYG433" s="93"/>
      <c r="GYH433" s="93"/>
      <c r="GYI433" s="93"/>
      <c r="GYJ433" s="93"/>
      <c r="GYK433" s="93"/>
      <c r="GYL433" s="93"/>
      <c r="GYM433" s="93"/>
      <c r="GYN433" s="93"/>
      <c r="GYO433" s="93"/>
      <c r="GYP433" s="93"/>
      <c r="GYQ433" s="93"/>
      <c r="GYR433" s="93"/>
      <c r="GYS433" s="93"/>
      <c r="GYT433" s="93"/>
      <c r="GYU433" s="93"/>
      <c r="GYV433" s="93"/>
      <c r="GYW433" s="93"/>
      <c r="GYX433" s="93"/>
      <c r="GYY433" s="93"/>
      <c r="GYZ433" s="93"/>
      <c r="GZA433" s="93"/>
      <c r="GZB433" s="93"/>
      <c r="GZC433" s="93"/>
      <c r="GZD433" s="93"/>
      <c r="GZE433" s="93"/>
      <c r="GZF433" s="93"/>
      <c r="GZG433" s="93"/>
      <c r="GZH433" s="93"/>
      <c r="GZI433" s="93"/>
      <c r="GZJ433" s="93"/>
      <c r="GZK433" s="93"/>
      <c r="GZL433" s="93"/>
      <c r="GZM433" s="93"/>
      <c r="GZN433" s="93"/>
      <c r="GZO433" s="93"/>
      <c r="GZP433" s="93"/>
      <c r="GZQ433" s="93"/>
      <c r="GZR433" s="93"/>
      <c r="GZS433" s="93"/>
      <c r="GZT433" s="93"/>
      <c r="GZU433" s="93"/>
      <c r="GZV433" s="93"/>
      <c r="GZW433" s="93"/>
      <c r="GZX433" s="93"/>
      <c r="GZY433" s="93"/>
      <c r="GZZ433" s="93"/>
      <c r="HAA433" s="93"/>
      <c r="HAB433" s="93"/>
      <c r="HAC433" s="93"/>
      <c r="HAD433" s="93"/>
      <c r="HAE433" s="93"/>
      <c r="HAF433" s="93"/>
      <c r="HAG433" s="93"/>
      <c r="HAH433" s="93"/>
      <c r="HAI433" s="93"/>
      <c r="HAJ433" s="93"/>
      <c r="HAK433" s="93"/>
      <c r="HAL433" s="93"/>
      <c r="HAM433" s="93"/>
      <c r="HAN433" s="93"/>
      <c r="HAO433" s="93"/>
      <c r="HAP433" s="93"/>
      <c r="HAQ433" s="93"/>
      <c r="HAR433" s="93"/>
      <c r="HAS433" s="93"/>
      <c r="HAT433" s="93"/>
      <c r="HAU433" s="93"/>
      <c r="HAV433" s="93"/>
      <c r="HAW433" s="93"/>
      <c r="HAX433" s="93"/>
      <c r="HAY433" s="93"/>
      <c r="HAZ433" s="93"/>
      <c r="HBA433" s="93"/>
      <c r="HBB433" s="93"/>
      <c r="HBC433" s="93"/>
      <c r="HBD433" s="93"/>
      <c r="HBE433" s="93"/>
      <c r="HBF433" s="93"/>
      <c r="HBG433" s="93"/>
      <c r="HBH433" s="93"/>
      <c r="HBI433" s="93"/>
      <c r="HBJ433" s="93"/>
      <c r="HBK433" s="93"/>
      <c r="HBL433" s="93"/>
      <c r="HBM433" s="93"/>
      <c r="HBN433" s="93"/>
      <c r="HBO433" s="93"/>
      <c r="HBP433" s="93"/>
      <c r="HBQ433" s="93"/>
      <c r="HBR433" s="93"/>
      <c r="HBS433" s="93"/>
      <c r="HBT433" s="93"/>
      <c r="HBU433" s="93"/>
      <c r="HBV433" s="93"/>
      <c r="HBW433" s="93"/>
      <c r="HBX433" s="93"/>
      <c r="HBY433" s="93"/>
      <c r="HBZ433" s="93"/>
      <c r="HCA433" s="93"/>
      <c r="HCB433" s="93"/>
      <c r="HCC433" s="93"/>
      <c r="HCD433" s="93"/>
      <c r="HCE433" s="93"/>
      <c r="HCF433" s="93"/>
      <c r="HCG433" s="93"/>
      <c r="HCH433" s="93"/>
      <c r="HCI433" s="93"/>
      <c r="HCJ433" s="93"/>
      <c r="HCK433" s="93"/>
      <c r="HCL433" s="93"/>
      <c r="HCM433" s="93"/>
      <c r="HCN433" s="93"/>
      <c r="HCO433" s="93"/>
      <c r="HCP433" s="93"/>
      <c r="HCQ433" s="93"/>
      <c r="HCR433" s="93"/>
      <c r="HCS433" s="93"/>
      <c r="HCT433" s="93"/>
      <c r="HCU433" s="93"/>
      <c r="HCV433" s="93"/>
      <c r="HCW433" s="93"/>
      <c r="HCX433" s="93"/>
      <c r="HCY433" s="93"/>
      <c r="HCZ433" s="93"/>
      <c r="HDA433" s="93"/>
      <c r="HDB433" s="93"/>
      <c r="HDC433" s="93"/>
      <c r="HDD433" s="93"/>
      <c r="HDE433" s="93"/>
      <c r="HDF433" s="93"/>
      <c r="HDG433" s="93"/>
      <c r="HDH433" s="93"/>
      <c r="HDI433" s="93"/>
      <c r="HDJ433" s="93"/>
      <c r="HDK433" s="93"/>
      <c r="HDL433" s="93"/>
      <c r="HDM433" s="93"/>
      <c r="HDN433" s="93"/>
      <c r="HDO433" s="93"/>
      <c r="HDP433" s="93"/>
      <c r="HDQ433" s="93"/>
      <c r="HDR433" s="93"/>
      <c r="HDS433" s="93"/>
      <c r="HDT433" s="93"/>
      <c r="HDU433" s="93"/>
      <c r="HDV433" s="93"/>
      <c r="HDW433" s="93"/>
      <c r="HDX433" s="93"/>
      <c r="HDY433" s="93"/>
      <c r="HDZ433" s="93"/>
      <c r="HEA433" s="93"/>
      <c r="HEB433" s="93"/>
      <c r="HEC433" s="93"/>
      <c r="HED433" s="93"/>
      <c r="HEE433" s="93"/>
      <c r="HEF433" s="93"/>
      <c r="HEG433" s="93"/>
      <c r="HEH433" s="93"/>
      <c r="HEI433" s="93"/>
      <c r="HEJ433" s="93"/>
      <c r="HEK433" s="93"/>
      <c r="HEL433" s="93"/>
      <c r="HEM433" s="93"/>
      <c r="HEN433" s="93"/>
      <c r="HEO433" s="93"/>
      <c r="HEP433" s="93"/>
      <c r="HEQ433" s="93"/>
      <c r="HER433" s="93"/>
      <c r="HES433" s="93"/>
      <c r="HET433" s="93"/>
      <c r="HEU433" s="93"/>
      <c r="HEV433" s="93"/>
      <c r="HEW433" s="93"/>
      <c r="HEX433" s="93"/>
      <c r="HEY433" s="93"/>
      <c r="HEZ433" s="93"/>
      <c r="HFA433" s="93"/>
      <c r="HFB433" s="93"/>
      <c r="HFC433" s="93"/>
      <c r="HFD433" s="93"/>
      <c r="HFE433" s="93"/>
      <c r="HFF433" s="93"/>
      <c r="HFG433" s="93"/>
      <c r="HFH433" s="93"/>
      <c r="HFI433" s="93"/>
      <c r="HFJ433" s="93"/>
      <c r="HFK433" s="93"/>
      <c r="HFL433" s="93"/>
      <c r="HFM433" s="93"/>
      <c r="HFN433" s="93"/>
      <c r="HFO433" s="93"/>
      <c r="HFP433" s="93"/>
      <c r="HFQ433" s="93"/>
      <c r="HFR433" s="93"/>
      <c r="HFS433" s="93"/>
      <c r="HFT433" s="93"/>
      <c r="HFU433" s="93"/>
      <c r="HFV433" s="93"/>
      <c r="HFW433" s="93"/>
      <c r="HFX433" s="93"/>
      <c r="HFY433" s="93"/>
      <c r="HFZ433" s="93"/>
      <c r="HGA433" s="93"/>
      <c r="HGB433" s="93"/>
      <c r="HGC433" s="93"/>
      <c r="HGD433" s="93"/>
      <c r="HGE433" s="93"/>
      <c r="HGF433" s="93"/>
      <c r="HGG433" s="93"/>
      <c r="HGH433" s="93"/>
      <c r="HGI433" s="93"/>
      <c r="HGJ433" s="93"/>
      <c r="HGK433" s="93"/>
      <c r="HGL433" s="93"/>
      <c r="HGM433" s="93"/>
      <c r="HGN433" s="93"/>
      <c r="HGO433" s="93"/>
      <c r="HGP433" s="93"/>
      <c r="HGQ433" s="93"/>
      <c r="HGR433" s="93"/>
      <c r="HGS433" s="93"/>
      <c r="HGT433" s="93"/>
      <c r="HGU433" s="93"/>
      <c r="HGV433" s="93"/>
      <c r="HGW433" s="93"/>
      <c r="HGX433" s="93"/>
      <c r="HGY433" s="93"/>
      <c r="HGZ433" s="93"/>
      <c r="HHA433" s="93"/>
      <c r="HHB433" s="93"/>
      <c r="HHC433" s="93"/>
      <c r="HHD433" s="93"/>
      <c r="HHE433" s="93"/>
      <c r="HHF433" s="93"/>
      <c r="HHG433" s="93"/>
      <c r="HHH433" s="93"/>
      <c r="HHI433" s="93"/>
      <c r="HHJ433" s="93"/>
      <c r="HHK433" s="93"/>
      <c r="HHL433" s="93"/>
      <c r="HHM433" s="93"/>
      <c r="HHN433" s="93"/>
      <c r="HHO433" s="93"/>
      <c r="HHP433" s="93"/>
      <c r="HHQ433" s="93"/>
      <c r="HHR433" s="93"/>
      <c r="HHS433" s="93"/>
      <c r="HHT433" s="93"/>
      <c r="HHU433" s="93"/>
      <c r="HHV433" s="93"/>
      <c r="HHW433" s="93"/>
      <c r="HHX433" s="93"/>
      <c r="HHY433" s="93"/>
      <c r="HHZ433" s="93"/>
      <c r="HIA433" s="93"/>
      <c r="HIB433" s="93"/>
      <c r="HIC433" s="93"/>
      <c r="HID433" s="93"/>
      <c r="HIE433" s="93"/>
      <c r="HIF433" s="93"/>
      <c r="HIG433" s="93"/>
      <c r="HIH433" s="93"/>
      <c r="HII433" s="93"/>
      <c r="HIJ433" s="93"/>
      <c r="HIK433" s="93"/>
      <c r="HIL433" s="93"/>
      <c r="HIM433" s="93"/>
      <c r="HIN433" s="93"/>
      <c r="HIO433" s="93"/>
      <c r="HIP433" s="93"/>
      <c r="HIQ433" s="93"/>
      <c r="HIR433" s="93"/>
      <c r="HIS433" s="93"/>
      <c r="HIT433" s="93"/>
      <c r="HIU433" s="93"/>
      <c r="HIV433" s="93"/>
      <c r="HIW433" s="93"/>
      <c r="HIX433" s="93"/>
      <c r="HIY433" s="93"/>
      <c r="HIZ433" s="93"/>
      <c r="HJA433" s="93"/>
      <c r="HJB433" s="93"/>
      <c r="HJC433" s="93"/>
      <c r="HJD433" s="93"/>
      <c r="HJE433" s="93"/>
      <c r="HJF433" s="93"/>
      <c r="HJG433" s="93"/>
      <c r="HJH433" s="93"/>
      <c r="HJI433" s="93"/>
      <c r="HJJ433" s="93"/>
      <c r="HJK433" s="93"/>
      <c r="HJL433" s="93"/>
      <c r="HJM433" s="93"/>
      <c r="HJN433" s="93"/>
      <c r="HJO433" s="93"/>
      <c r="HJP433" s="93"/>
      <c r="HJQ433" s="93"/>
      <c r="HJR433" s="93"/>
      <c r="HJS433" s="93"/>
      <c r="HJT433" s="93"/>
      <c r="HJU433" s="93"/>
      <c r="HJV433" s="93"/>
      <c r="HJW433" s="93"/>
      <c r="HJX433" s="93"/>
      <c r="HJY433" s="93"/>
      <c r="HJZ433" s="93"/>
      <c r="HKA433" s="93"/>
      <c r="HKB433" s="93"/>
      <c r="HKC433" s="93"/>
      <c r="HKD433" s="93"/>
      <c r="HKE433" s="93"/>
      <c r="HKF433" s="93"/>
      <c r="HKG433" s="93"/>
      <c r="HKH433" s="93"/>
      <c r="HKI433" s="93"/>
      <c r="HKJ433" s="93"/>
      <c r="HKK433" s="93"/>
      <c r="HKL433" s="93"/>
      <c r="HKM433" s="93"/>
      <c r="HKN433" s="93"/>
      <c r="HKO433" s="93"/>
      <c r="HKP433" s="93"/>
      <c r="HKQ433" s="93"/>
      <c r="HKR433" s="93"/>
      <c r="HKS433" s="93"/>
      <c r="HKT433" s="93"/>
      <c r="HKU433" s="93"/>
      <c r="HKV433" s="93"/>
      <c r="HKW433" s="93"/>
      <c r="HKX433" s="93"/>
      <c r="HKY433" s="93"/>
      <c r="HKZ433" s="93"/>
      <c r="HLA433" s="93"/>
      <c r="HLB433" s="93"/>
      <c r="HLC433" s="93"/>
      <c r="HLD433" s="93"/>
      <c r="HLE433" s="93"/>
      <c r="HLF433" s="93"/>
      <c r="HLG433" s="93"/>
      <c r="HLH433" s="93"/>
      <c r="HLI433" s="93"/>
      <c r="HLJ433" s="93"/>
      <c r="HLK433" s="93"/>
      <c r="HLL433" s="93"/>
      <c r="HLM433" s="93"/>
      <c r="HLN433" s="93"/>
      <c r="HLO433" s="93"/>
      <c r="HLP433" s="93"/>
      <c r="HLQ433" s="93"/>
      <c r="HLR433" s="93"/>
      <c r="HLS433" s="93"/>
      <c r="HLT433" s="93"/>
      <c r="HLU433" s="93"/>
      <c r="HLV433" s="93"/>
      <c r="HLW433" s="93"/>
      <c r="HLX433" s="93"/>
      <c r="HLY433" s="93"/>
      <c r="HLZ433" s="93"/>
      <c r="HMA433" s="93"/>
      <c r="HMB433" s="93"/>
      <c r="HMC433" s="93"/>
      <c r="HMD433" s="93"/>
      <c r="HME433" s="93"/>
      <c r="HMF433" s="93"/>
      <c r="HMG433" s="93"/>
      <c r="HMH433" s="93"/>
      <c r="HMI433" s="93"/>
      <c r="HMJ433" s="93"/>
      <c r="HMK433" s="93"/>
      <c r="HML433" s="93"/>
      <c r="HMM433" s="93"/>
      <c r="HMN433" s="93"/>
      <c r="HMO433" s="93"/>
      <c r="HMP433" s="93"/>
      <c r="HMQ433" s="93"/>
      <c r="HMR433" s="93"/>
      <c r="HMS433" s="93"/>
      <c r="HMT433" s="93"/>
      <c r="HMU433" s="93"/>
      <c r="HMV433" s="93"/>
      <c r="HMW433" s="93"/>
      <c r="HMX433" s="93"/>
      <c r="HMY433" s="93"/>
      <c r="HMZ433" s="93"/>
      <c r="HNA433" s="93"/>
      <c r="HNB433" s="93"/>
      <c r="HNC433" s="93"/>
      <c r="HND433" s="93"/>
      <c r="HNE433" s="93"/>
      <c r="HNF433" s="93"/>
      <c r="HNG433" s="93"/>
      <c r="HNH433" s="93"/>
      <c r="HNI433" s="93"/>
      <c r="HNJ433" s="93"/>
      <c r="HNK433" s="93"/>
      <c r="HNL433" s="93"/>
      <c r="HNM433" s="93"/>
      <c r="HNN433" s="93"/>
      <c r="HNO433" s="93"/>
      <c r="HNP433" s="93"/>
      <c r="HNQ433" s="93"/>
      <c r="HNR433" s="93"/>
      <c r="HNS433" s="93"/>
      <c r="HNT433" s="93"/>
      <c r="HNU433" s="93"/>
      <c r="HNV433" s="93"/>
      <c r="HNW433" s="93"/>
      <c r="HNX433" s="93"/>
      <c r="HNY433" s="93"/>
      <c r="HNZ433" s="93"/>
      <c r="HOA433" s="93"/>
      <c r="HOB433" s="93"/>
      <c r="HOC433" s="93"/>
      <c r="HOD433" s="93"/>
      <c r="HOE433" s="93"/>
      <c r="HOF433" s="93"/>
      <c r="HOG433" s="93"/>
      <c r="HOH433" s="93"/>
      <c r="HOI433" s="93"/>
      <c r="HOJ433" s="93"/>
      <c r="HOK433" s="93"/>
      <c r="HOL433" s="93"/>
      <c r="HOM433" s="93"/>
      <c r="HON433" s="93"/>
      <c r="HOO433" s="93"/>
      <c r="HOP433" s="93"/>
      <c r="HOQ433" s="93"/>
      <c r="HOR433" s="93"/>
      <c r="HOS433" s="93"/>
      <c r="HOT433" s="93"/>
      <c r="HOU433" s="93"/>
      <c r="HOV433" s="93"/>
      <c r="HOW433" s="93"/>
      <c r="HOX433" s="93"/>
      <c r="HOY433" s="93"/>
      <c r="HOZ433" s="93"/>
      <c r="HPA433" s="93"/>
      <c r="HPB433" s="93"/>
      <c r="HPC433" s="93"/>
      <c r="HPD433" s="93"/>
      <c r="HPE433" s="93"/>
      <c r="HPF433" s="93"/>
      <c r="HPG433" s="93"/>
      <c r="HPH433" s="93"/>
      <c r="HPI433" s="93"/>
      <c r="HPJ433" s="93"/>
      <c r="HPK433" s="93"/>
      <c r="HPL433" s="93"/>
      <c r="HPM433" s="93"/>
      <c r="HPN433" s="93"/>
      <c r="HPO433" s="93"/>
      <c r="HPP433" s="93"/>
      <c r="HPQ433" s="93"/>
      <c r="HPR433" s="93"/>
      <c r="HPS433" s="93"/>
      <c r="HPT433" s="93"/>
      <c r="HPU433" s="93"/>
      <c r="HPV433" s="93"/>
      <c r="HPW433" s="93"/>
      <c r="HPX433" s="93"/>
      <c r="HPY433" s="93"/>
      <c r="HPZ433" s="93"/>
      <c r="HQA433" s="93"/>
      <c r="HQB433" s="93"/>
      <c r="HQC433" s="93"/>
      <c r="HQD433" s="93"/>
      <c r="HQE433" s="93"/>
      <c r="HQF433" s="93"/>
      <c r="HQG433" s="93"/>
      <c r="HQH433" s="93"/>
      <c r="HQI433" s="93"/>
      <c r="HQJ433" s="93"/>
      <c r="HQK433" s="93"/>
      <c r="HQL433" s="93"/>
      <c r="HQM433" s="93"/>
      <c r="HQN433" s="93"/>
      <c r="HQO433" s="93"/>
      <c r="HQP433" s="93"/>
      <c r="HQQ433" s="93"/>
      <c r="HQR433" s="93"/>
      <c r="HQS433" s="93"/>
      <c r="HQT433" s="93"/>
      <c r="HQU433" s="93"/>
      <c r="HQV433" s="93"/>
      <c r="HQW433" s="93"/>
      <c r="HQX433" s="93"/>
      <c r="HQY433" s="93"/>
      <c r="HQZ433" s="93"/>
      <c r="HRA433" s="93"/>
      <c r="HRB433" s="93"/>
      <c r="HRC433" s="93"/>
      <c r="HRD433" s="93"/>
      <c r="HRE433" s="93"/>
      <c r="HRF433" s="93"/>
      <c r="HRG433" s="93"/>
      <c r="HRH433" s="93"/>
      <c r="HRI433" s="93"/>
      <c r="HRJ433" s="93"/>
      <c r="HRK433" s="93"/>
      <c r="HRL433" s="93"/>
      <c r="HRM433" s="93"/>
      <c r="HRN433" s="93"/>
      <c r="HRO433" s="93"/>
      <c r="HRP433" s="93"/>
      <c r="HRQ433" s="93"/>
      <c r="HRR433" s="93"/>
      <c r="HRS433" s="93"/>
      <c r="HRT433" s="93"/>
      <c r="HRU433" s="93"/>
      <c r="HRV433" s="93"/>
      <c r="HRW433" s="93"/>
      <c r="HRX433" s="93"/>
      <c r="HRY433" s="93"/>
      <c r="HRZ433" s="93"/>
      <c r="HSA433" s="93"/>
      <c r="HSB433" s="93"/>
      <c r="HSC433" s="93"/>
      <c r="HSD433" s="93"/>
      <c r="HSE433" s="93"/>
      <c r="HSF433" s="93"/>
      <c r="HSG433" s="93"/>
      <c r="HSH433" s="93"/>
      <c r="HSI433" s="93"/>
      <c r="HSJ433" s="93"/>
      <c r="HSK433" s="93"/>
      <c r="HSL433" s="93"/>
      <c r="HSM433" s="93"/>
      <c r="HSN433" s="93"/>
      <c r="HSO433" s="93"/>
      <c r="HSP433" s="93"/>
      <c r="HSQ433" s="93"/>
      <c r="HSR433" s="93"/>
      <c r="HSS433" s="93"/>
      <c r="HST433" s="93"/>
      <c r="HSU433" s="93"/>
      <c r="HSV433" s="93"/>
      <c r="HSW433" s="93"/>
      <c r="HSX433" s="93"/>
      <c r="HSY433" s="93"/>
      <c r="HSZ433" s="93"/>
      <c r="HTA433" s="93"/>
      <c r="HTB433" s="93"/>
      <c r="HTC433" s="93"/>
      <c r="HTD433" s="93"/>
      <c r="HTE433" s="93"/>
      <c r="HTF433" s="93"/>
      <c r="HTG433" s="93"/>
      <c r="HTH433" s="93"/>
      <c r="HTI433" s="93"/>
      <c r="HTJ433" s="93"/>
      <c r="HTK433" s="93"/>
      <c r="HTL433" s="93"/>
      <c r="HTM433" s="93"/>
      <c r="HTN433" s="93"/>
      <c r="HTO433" s="93"/>
      <c r="HTP433" s="93"/>
      <c r="HTQ433" s="93"/>
      <c r="HTR433" s="93"/>
      <c r="HTS433" s="93"/>
      <c r="HTT433" s="93"/>
      <c r="HTU433" s="93"/>
      <c r="HTV433" s="93"/>
      <c r="HTW433" s="93"/>
      <c r="HTX433" s="93"/>
      <c r="HTY433" s="93"/>
      <c r="HTZ433" s="93"/>
      <c r="HUA433" s="93"/>
      <c r="HUB433" s="93"/>
      <c r="HUC433" s="93"/>
      <c r="HUD433" s="93"/>
      <c r="HUE433" s="93"/>
      <c r="HUF433" s="93"/>
      <c r="HUG433" s="93"/>
      <c r="HUH433" s="93"/>
      <c r="HUI433" s="93"/>
      <c r="HUJ433" s="93"/>
      <c r="HUK433" s="93"/>
      <c r="HUL433" s="93"/>
      <c r="HUM433" s="93"/>
      <c r="HUN433" s="93"/>
      <c r="HUO433" s="93"/>
      <c r="HUP433" s="93"/>
      <c r="HUQ433" s="93"/>
      <c r="HUR433" s="93"/>
      <c r="HUS433" s="93"/>
      <c r="HUT433" s="93"/>
      <c r="HUU433" s="93"/>
      <c r="HUV433" s="93"/>
      <c r="HUW433" s="93"/>
      <c r="HUX433" s="93"/>
      <c r="HUY433" s="93"/>
      <c r="HUZ433" s="93"/>
      <c r="HVA433" s="93"/>
      <c r="HVB433" s="93"/>
      <c r="HVC433" s="93"/>
      <c r="HVD433" s="93"/>
      <c r="HVE433" s="93"/>
      <c r="HVF433" s="93"/>
      <c r="HVG433" s="93"/>
      <c r="HVH433" s="93"/>
      <c r="HVI433" s="93"/>
      <c r="HVJ433" s="93"/>
      <c r="HVK433" s="93"/>
      <c r="HVL433" s="93"/>
      <c r="HVM433" s="93"/>
      <c r="HVN433" s="93"/>
      <c r="HVO433" s="93"/>
      <c r="HVP433" s="93"/>
      <c r="HVQ433" s="93"/>
      <c r="HVR433" s="93"/>
      <c r="HVS433" s="93"/>
      <c r="HVT433" s="93"/>
      <c r="HVU433" s="93"/>
      <c r="HVV433" s="93"/>
      <c r="HVW433" s="93"/>
      <c r="HVX433" s="93"/>
      <c r="HVY433" s="93"/>
      <c r="HVZ433" s="93"/>
      <c r="HWA433" s="93"/>
      <c r="HWB433" s="93"/>
      <c r="HWC433" s="93"/>
      <c r="HWD433" s="93"/>
      <c r="HWE433" s="93"/>
      <c r="HWF433" s="93"/>
      <c r="HWG433" s="93"/>
      <c r="HWH433" s="93"/>
      <c r="HWI433" s="93"/>
      <c r="HWJ433" s="93"/>
      <c r="HWK433" s="93"/>
      <c r="HWL433" s="93"/>
      <c r="HWM433" s="93"/>
      <c r="HWN433" s="93"/>
      <c r="HWO433" s="93"/>
      <c r="HWP433" s="93"/>
      <c r="HWQ433" s="93"/>
      <c r="HWR433" s="93"/>
      <c r="HWS433" s="93"/>
      <c r="HWT433" s="93"/>
      <c r="HWU433" s="93"/>
      <c r="HWV433" s="93"/>
      <c r="HWW433" s="93"/>
      <c r="HWX433" s="93"/>
      <c r="HWY433" s="93"/>
      <c r="HWZ433" s="93"/>
      <c r="HXA433" s="93"/>
      <c r="HXB433" s="93"/>
      <c r="HXC433" s="93"/>
      <c r="HXD433" s="93"/>
      <c r="HXE433" s="93"/>
      <c r="HXF433" s="93"/>
      <c r="HXG433" s="93"/>
      <c r="HXH433" s="93"/>
      <c r="HXI433" s="93"/>
      <c r="HXJ433" s="93"/>
      <c r="HXK433" s="93"/>
      <c r="HXL433" s="93"/>
      <c r="HXM433" s="93"/>
      <c r="HXN433" s="93"/>
      <c r="HXO433" s="93"/>
      <c r="HXP433" s="93"/>
      <c r="HXQ433" s="93"/>
      <c r="HXR433" s="93"/>
      <c r="HXS433" s="93"/>
      <c r="HXT433" s="93"/>
      <c r="HXU433" s="93"/>
      <c r="HXV433" s="93"/>
      <c r="HXW433" s="93"/>
      <c r="HXX433" s="93"/>
      <c r="HXY433" s="93"/>
      <c r="HXZ433" s="93"/>
      <c r="HYA433" s="93"/>
      <c r="HYB433" s="93"/>
      <c r="HYC433" s="93"/>
      <c r="HYD433" s="93"/>
      <c r="HYE433" s="93"/>
      <c r="HYF433" s="93"/>
      <c r="HYG433" s="93"/>
      <c r="HYH433" s="93"/>
      <c r="HYI433" s="93"/>
      <c r="HYJ433" s="93"/>
      <c r="HYK433" s="93"/>
      <c r="HYL433" s="93"/>
      <c r="HYM433" s="93"/>
      <c r="HYN433" s="93"/>
      <c r="HYO433" s="93"/>
      <c r="HYP433" s="93"/>
      <c r="HYQ433" s="93"/>
      <c r="HYR433" s="93"/>
      <c r="HYS433" s="93"/>
      <c r="HYT433" s="93"/>
      <c r="HYU433" s="93"/>
      <c r="HYV433" s="93"/>
      <c r="HYW433" s="93"/>
      <c r="HYX433" s="93"/>
      <c r="HYY433" s="93"/>
      <c r="HYZ433" s="93"/>
      <c r="HZA433" s="93"/>
      <c r="HZB433" s="93"/>
      <c r="HZC433" s="93"/>
      <c r="HZD433" s="93"/>
      <c r="HZE433" s="93"/>
      <c r="HZF433" s="93"/>
      <c r="HZG433" s="93"/>
      <c r="HZH433" s="93"/>
      <c r="HZI433" s="93"/>
      <c r="HZJ433" s="93"/>
      <c r="HZK433" s="93"/>
      <c r="HZL433" s="93"/>
      <c r="HZM433" s="93"/>
      <c r="HZN433" s="93"/>
      <c r="HZO433" s="93"/>
      <c r="HZP433" s="93"/>
      <c r="HZQ433" s="93"/>
      <c r="HZR433" s="93"/>
      <c r="HZS433" s="93"/>
      <c r="HZT433" s="93"/>
      <c r="HZU433" s="93"/>
      <c r="HZV433" s="93"/>
      <c r="HZW433" s="93"/>
      <c r="HZX433" s="93"/>
      <c r="HZY433" s="93"/>
      <c r="HZZ433" s="93"/>
      <c r="IAA433" s="93"/>
      <c r="IAB433" s="93"/>
      <c r="IAC433" s="93"/>
      <c r="IAD433" s="93"/>
      <c r="IAE433" s="93"/>
      <c r="IAF433" s="93"/>
      <c r="IAG433" s="93"/>
      <c r="IAH433" s="93"/>
      <c r="IAI433" s="93"/>
      <c r="IAJ433" s="93"/>
      <c r="IAK433" s="93"/>
      <c r="IAL433" s="93"/>
      <c r="IAM433" s="93"/>
      <c r="IAN433" s="93"/>
      <c r="IAO433" s="93"/>
      <c r="IAP433" s="93"/>
      <c r="IAQ433" s="93"/>
      <c r="IAR433" s="93"/>
      <c r="IAS433" s="93"/>
      <c r="IAT433" s="93"/>
      <c r="IAU433" s="93"/>
      <c r="IAV433" s="93"/>
      <c r="IAW433" s="93"/>
      <c r="IAX433" s="93"/>
      <c r="IAY433" s="93"/>
      <c r="IAZ433" s="93"/>
      <c r="IBA433" s="93"/>
      <c r="IBB433" s="93"/>
      <c r="IBC433" s="93"/>
      <c r="IBD433" s="93"/>
      <c r="IBE433" s="93"/>
      <c r="IBF433" s="93"/>
      <c r="IBG433" s="93"/>
      <c r="IBH433" s="93"/>
      <c r="IBI433" s="93"/>
      <c r="IBJ433" s="93"/>
      <c r="IBK433" s="93"/>
      <c r="IBL433" s="93"/>
      <c r="IBM433" s="93"/>
      <c r="IBN433" s="93"/>
      <c r="IBO433" s="93"/>
      <c r="IBP433" s="93"/>
      <c r="IBQ433" s="93"/>
      <c r="IBR433" s="93"/>
      <c r="IBS433" s="93"/>
      <c r="IBT433" s="93"/>
      <c r="IBU433" s="93"/>
      <c r="IBV433" s="93"/>
      <c r="IBW433" s="93"/>
      <c r="IBX433" s="93"/>
      <c r="IBY433" s="93"/>
      <c r="IBZ433" s="93"/>
      <c r="ICA433" s="93"/>
      <c r="ICB433" s="93"/>
      <c r="ICC433" s="93"/>
      <c r="ICD433" s="93"/>
      <c r="ICE433" s="93"/>
      <c r="ICF433" s="93"/>
      <c r="ICG433" s="93"/>
      <c r="ICH433" s="93"/>
      <c r="ICI433" s="93"/>
      <c r="ICJ433" s="93"/>
      <c r="ICK433" s="93"/>
      <c r="ICL433" s="93"/>
      <c r="ICM433" s="93"/>
      <c r="ICN433" s="93"/>
      <c r="ICO433" s="93"/>
      <c r="ICP433" s="93"/>
      <c r="ICQ433" s="93"/>
      <c r="ICR433" s="93"/>
      <c r="ICS433" s="93"/>
      <c r="ICT433" s="93"/>
      <c r="ICU433" s="93"/>
      <c r="ICV433" s="93"/>
      <c r="ICW433" s="93"/>
      <c r="ICX433" s="93"/>
      <c r="ICY433" s="93"/>
      <c r="ICZ433" s="93"/>
      <c r="IDA433" s="93"/>
      <c r="IDB433" s="93"/>
      <c r="IDC433" s="93"/>
      <c r="IDD433" s="93"/>
      <c r="IDE433" s="93"/>
      <c r="IDF433" s="93"/>
      <c r="IDG433" s="93"/>
      <c r="IDH433" s="93"/>
      <c r="IDI433" s="93"/>
      <c r="IDJ433" s="93"/>
      <c r="IDK433" s="93"/>
      <c r="IDL433" s="93"/>
      <c r="IDM433" s="93"/>
      <c r="IDN433" s="93"/>
      <c r="IDO433" s="93"/>
      <c r="IDP433" s="93"/>
      <c r="IDQ433" s="93"/>
      <c r="IDR433" s="93"/>
      <c r="IDS433" s="93"/>
      <c r="IDT433" s="93"/>
      <c r="IDU433" s="93"/>
      <c r="IDV433" s="93"/>
      <c r="IDW433" s="93"/>
      <c r="IDX433" s="93"/>
      <c r="IDY433" s="93"/>
      <c r="IDZ433" s="93"/>
      <c r="IEA433" s="93"/>
      <c r="IEB433" s="93"/>
      <c r="IEC433" s="93"/>
      <c r="IED433" s="93"/>
      <c r="IEE433" s="93"/>
      <c r="IEF433" s="93"/>
      <c r="IEG433" s="93"/>
      <c r="IEH433" s="93"/>
      <c r="IEI433" s="93"/>
      <c r="IEJ433" s="93"/>
      <c r="IEK433" s="93"/>
      <c r="IEL433" s="93"/>
      <c r="IEM433" s="93"/>
      <c r="IEN433" s="93"/>
      <c r="IEO433" s="93"/>
      <c r="IEP433" s="93"/>
      <c r="IEQ433" s="93"/>
      <c r="IER433" s="93"/>
      <c r="IES433" s="93"/>
      <c r="IET433" s="93"/>
      <c r="IEU433" s="93"/>
      <c r="IEV433" s="93"/>
      <c r="IEW433" s="93"/>
      <c r="IEX433" s="93"/>
      <c r="IEY433" s="93"/>
      <c r="IEZ433" s="93"/>
      <c r="IFA433" s="93"/>
      <c r="IFB433" s="93"/>
      <c r="IFC433" s="93"/>
      <c r="IFD433" s="93"/>
      <c r="IFE433" s="93"/>
      <c r="IFF433" s="93"/>
      <c r="IFG433" s="93"/>
      <c r="IFH433" s="93"/>
      <c r="IFI433" s="93"/>
      <c r="IFJ433" s="93"/>
      <c r="IFK433" s="93"/>
      <c r="IFL433" s="93"/>
      <c r="IFM433" s="93"/>
      <c r="IFN433" s="93"/>
      <c r="IFO433" s="93"/>
      <c r="IFP433" s="93"/>
      <c r="IFQ433" s="93"/>
      <c r="IFR433" s="93"/>
      <c r="IFS433" s="93"/>
      <c r="IFT433" s="93"/>
      <c r="IFU433" s="93"/>
      <c r="IFV433" s="93"/>
      <c r="IFW433" s="93"/>
      <c r="IFX433" s="93"/>
      <c r="IFY433" s="93"/>
      <c r="IFZ433" s="93"/>
      <c r="IGA433" s="93"/>
      <c r="IGB433" s="93"/>
      <c r="IGC433" s="93"/>
      <c r="IGD433" s="93"/>
      <c r="IGE433" s="93"/>
      <c r="IGF433" s="93"/>
      <c r="IGG433" s="93"/>
      <c r="IGH433" s="93"/>
      <c r="IGI433" s="93"/>
      <c r="IGJ433" s="93"/>
      <c r="IGK433" s="93"/>
      <c r="IGL433" s="93"/>
      <c r="IGM433" s="93"/>
      <c r="IGN433" s="93"/>
      <c r="IGO433" s="93"/>
      <c r="IGP433" s="93"/>
      <c r="IGQ433" s="93"/>
      <c r="IGR433" s="93"/>
      <c r="IGS433" s="93"/>
      <c r="IGT433" s="93"/>
      <c r="IGU433" s="93"/>
      <c r="IGV433" s="93"/>
      <c r="IGW433" s="93"/>
      <c r="IGX433" s="93"/>
      <c r="IGY433" s="93"/>
      <c r="IGZ433" s="93"/>
      <c r="IHA433" s="93"/>
      <c r="IHB433" s="93"/>
      <c r="IHC433" s="93"/>
      <c r="IHD433" s="93"/>
      <c r="IHE433" s="93"/>
      <c r="IHF433" s="93"/>
      <c r="IHG433" s="93"/>
      <c r="IHH433" s="93"/>
      <c r="IHI433" s="93"/>
      <c r="IHJ433" s="93"/>
      <c r="IHK433" s="93"/>
      <c r="IHL433" s="93"/>
      <c r="IHM433" s="93"/>
      <c r="IHN433" s="93"/>
      <c r="IHO433" s="93"/>
      <c r="IHP433" s="93"/>
      <c r="IHQ433" s="93"/>
      <c r="IHR433" s="93"/>
      <c r="IHS433" s="93"/>
      <c r="IHT433" s="93"/>
      <c r="IHU433" s="93"/>
      <c r="IHV433" s="93"/>
      <c r="IHW433" s="93"/>
      <c r="IHX433" s="93"/>
      <c r="IHY433" s="93"/>
      <c r="IHZ433" s="93"/>
      <c r="IIA433" s="93"/>
      <c r="IIB433" s="93"/>
      <c r="IIC433" s="93"/>
      <c r="IID433" s="93"/>
      <c r="IIE433" s="93"/>
      <c r="IIF433" s="93"/>
      <c r="IIG433" s="93"/>
      <c r="IIH433" s="93"/>
      <c r="III433" s="93"/>
      <c r="IIJ433" s="93"/>
      <c r="IIK433" s="93"/>
      <c r="IIL433" s="93"/>
      <c r="IIM433" s="93"/>
      <c r="IIN433" s="93"/>
      <c r="IIO433" s="93"/>
      <c r="IIP433" s="93"/>
      <c r="IIQ433" s="93"/>
      <c r="IIR433" s="93"/>
      <c r="IIS433" s="93"/>
      <c r="IIT433" s="93"/>
      <c r="IIU433" s="93"/>
      <c r="IIV433" s="93"/>
      <c r="IIW433" s="93"/>
      <c r="IIX433" s="93"/>
      <c r="IIY433" s="93"/>
      <c r="IIZ433" s="93"/>
      <c r="IJA433" s="93"/>
      <c r="IJB433" s="93"/>
      <c r="IJC433" s="93"/>
      <c r="IJD433" s="93"/>
      <c r="IJE433" s="93"/>
      <c r="IJF433" s="93"/>
      <c r="IJG433" s="93"/>
      <c r="IJH433" s="93"/>
      <c r="IJI433" s="93"/>
      <c r="IJJ433" s="93"/>
      <c r="IJK433" s="93"/>
      <c r="IJL433" s="93"/>
      <c r="IJM433" s="93"/>
      <c r="IJN433" s="93"/>
      <c r="IJO433" s="93"/>
      <c r="IJP433" s="93"/>
      <c r="IJQ433" s="93"/>
      <c r="IJR433" s="93"/>
      <c r="IJS433" s="93"/>
      <c r="IJT433" s="93"/>
      <c r="IJU433" s="93"/>
      <c r="IJV433" s="93"/>
      <c r="IJW433" s="93"/>
      <c r="IJX433" s="93"/>
      <c r="IJY433" s="93"/>
      <c r="IJZ433" s="93"/>
      <c r="IKA433" s="93"/>
      <c r="IKB433" s="93"/>
      <c r="IKC433" s="93"/>
      <c r="IKD433" s="93"/>
      <c r="IKE433" s="93"/>
      <c r="IKF433" s="93"/>
      <c r="IKG433" s="93"/>
      <c r="IKH433" s="93"/>
      <c r="IKI433" s="93"/>
      <c r="IKJ433" s="93"/>
      <c r="IKK433" s="93"/>
      <c r="IKL433" s="93"/>
      <c r="IKM433" s="93"/>
      <c r="IKN433" s="93"/>
      <c r="IKO433" s="93"/>
      <c r="IKP433" s="93"/>
      <c r="IKQ433" s="93"/>
      <c r="IKR433" s="93"/>
      <c r="IKS433" s="93"/>
      <c r="IKT433" s="93"/>
      <c r="IKU433" s="93"/>
      <c r="IKV433" s="93"/>
      <c r="IKW433" s="93"/>
      <c r="IKX433" s="93"/>
      <c r="IKY433" s="93"/>
      <c r="IKZ433" s="93"/>
      <c r="ILA433" s="93"/>
      <c r="ILB433" s="93"/>
      <c r="ILC433" s="93"/>
      <c r="ILD433" s="93"/>
      <c r="ILE433" s="93"/>
      <c r="ILF433" s="93"/>
      <c r="ILG433" s="93"/>
      <c r="ILH433" s="93"/>
      <c r="ILI433" s="93"/>
      <c r="ILJ433" s="93"/>
      <c r="ILK433" s="93"/>
      <c r="ILL433" s="93"/>
      <c r="ILM433" s="93"/>
      <c r="ILN433" s="93"/>
      <c r="ILO433" s="93"/>
      <c r="ILP433" s="93"/>
      <c r="ILQ433" s="93"/>
      <c r="ILR433" s="93"/>
      <c r="ILS433" s="93"/>
      <c r="ILT433" s="93"/>
      <c r="ILU433" s="93"/>
      <c r="ILV433" s="93"/>
      <c r="ILW433" s="93"/>
      <c r="ILX433" s="93"/>
      <c r="ILY433" s="93"/>
      <c r="ILZ433" s="93"/>
      <c r="IMA433" s="93"/>
      <c r="IMB433" s="93"/>
      <c r="IMC433" s="93"/>
      <c r="IMD433" s="93"/>
      <c r="IME433" s="93"/>
      <c r="IMF433" s="93"/>
      <c r="IMG433" s="93"/>
      <c r="IMH433" s="93"/>
      <c r="IMI433" s="93"/>
      <c r="IMJ433" s="93"/>
      <c r="IMK433" s="93"/>
      <c r="IML433" s="93"/>
      <c r="IMM433" s="93"/>
      <c r="IMN433" s="93"/>
      <c r="IMO433" s="93"/>
      <c r="IMP433" s="93"/>
      <c r="IMQ433" s="93"/>
      <c r="IMR433" s="93"/>
      <c r="IMS433" s="93"/>
      <c r="IMT433" s="93"/>
      <c r="IMU433" s="93"/>
      <c r="IMV433" s="93"/>
      <c r="IMW433" s="93"/>
      <c r="IMX433" s="93"/>
      <c r="IMY433" s="93"/>
      <c r="IMZ433" s="93"/>
      <c r="INA433" s="93"/>
      <c r="INB433" s="93"/>
      <c r="INC433" s="93"/>
      <c r="IND433" s="93"/>
      <c r="INE433" s="93"/>
      <c r="INF433" s="93"/>
      <c r="ING433" s="93"/>
      <c r="INH433" s="93"/>
      <c r="INI433" s="93"/>
      <c r="INJ433" s="93"/>
      <c r="INK433" s="93"/>
      <c r="INL433" s="93"/>
      <c r="INM433" s="93"/>
      <c r="INN433" s="93"/>
      <c r="INO433" s="93"/>
      <c r="INP433" s="93"/>
      <c r="INQ433" s="93"/>
      <c r="INR433" s="93"/>
      <c r="INS433" s="93"/>
      <c r="INT433" s="93"/>
      <c r="INU433" s="93"/>
      <c r="INV433" s="93"/>
      <c r="INW433" s="93"/>
      <c r="INX433" s="93"/>
      <c r="INY433" s="93"/>
      <c r="INZ433" s="93"/>
      <c r="IOA433" s="93"/>
      <c r="IOB433" s="93"/>
      <c r="IOC433" s="93"/>
      <c r="IOD433" s="93"/>
      <c r="IOE433" s="93"/>
      <c r="IOF433" s="93"/>
      <c r="IOG433" s="93"/>
      <c r="IOH433" s="93"/>
      <c r="IOI433" s="93"/>
      <c r="IOJ433" s="93"/>
      <c r="IOK433" s="93"/>
      <c r="IOL433" s="93"/>
      <c r="IOM433" s="93"/>
      <c r="ION433" s="93"/>
      <c r="IOO433" s="93"/>
      <c r="IOP433" s="93"/>
      <c r="IOQ433" s="93"/>
      <c r="IOR433" s="93"/>
      <c r="IOS433" s="93"/>
      <c r="IOT433" s="93"/>
      <c r="IOU433" s="93"/>
      <c r="IOV433" s="93"/>
      <c r="IOW433" s="93"/>
      <c r="IOX433" s="93"/>
      <c r="IOY433" s="93"/>
      <c r="IOZ433" s="93"/>
      <c r="IPA433" s="93"/>
      <c r="IPB433" s="93"/>
      <c r="IPC433" s="93"/>
      <c r="IPD433" s="93"/>
      <c r="IPE433" s="93"/>
      <c r="IPF433" s="93"/>
      <c r="IPG433" s="93"/>
      <c r="IPH433" s="93"/>
      <c r="IPI433" s="93"/>
      <c r="IPJ433" s="93"/>
      <c r="IPK433" s="93"/>
      <c r="IPL433" s="93"/>
      <c r="IPM433" s="93"/>
      <c r="IPN433" s="93"/>
      <c r="IPO433" s="93"/>
      <c r="IPP433" s="93"/>
      <c r="IPQ433" s="93"/>
      <c r="IPR433" s="93"/>
      <c r="IPS433" s="93"/>
      <c r="IPT433" s="93"/>
      <c r="IPU433" s="93"/>
      <c r="IPV433" s="93"/>
      <c r="IPW433" s="93"/>
      <c r="IPX433" s="93"/>
      <c r="IPY433" s="93"/>
      <c r="IPZ433" s="93"/>
      <c r="IQA433" s="93"/>
      <c r="IQB433" s="93"/>
      <c r="IQC433" s="93"/>
      <c r="IQD433" s="93"/>
      <c r="IQE433" s="93"/>
      <c r="IQF433" s="93"/>
      <c r="IQG433" s="93"/>
      <c r="IQH433" s="93"/>
      <c r="IQI433" s="93"/>
      <c r="IQJ433" s="93"/>
      <c r="IQK433" s="93"/>
      <c r="IQL433" s="93"/>
      <c r="IQM433" s="93"/>
      <c r="IQN433" s="93"/>
      <c r="IQO433" s="93"/>
      <c r="IQP433" s="93"/>
      <c r="IQQ433" s="93"/>
      <c r="IQR433" s="93"/>
      <c r="IQS433" s="93"/>
      <c r="IQT433" s="93"/>
      <c r="IQU433" s="93"/>
      <c r="IQV433" s="93"/>
      <c r="IQW433" s="93"/>
      <c r="IQX433" s="93"/>
      <c r="IQY433" s="93"/>
      <c r="IQZ433" s="93"/>
      <c r="IRA433" s="93"/>
      <c r="IRB433" s="93"/>
      <c r="IRC433" s="93"/>
      <c r="IRD433" s="93"/>
      <c r="IRE433" s="93"/>
      <c r="IRF433" s="93"/>
      <c r="IRG433" s="93"/>
      <c r="IRH433" s="93"/>
      <c r="IRI433" s="93"/>
      <c r="IRJ433" s="93"/>
      <c r="IRK433" s="93"/>
      <c r="IRL433" s="93"/>
      <c r="IRM433" s="93"/>
      <c r="IRN433" s="93"/>
      <c r="IRO433" s="93"/>
      <c r="IRP433" s="93"/>
      <c r="IRQ433" s="93"/>
      <c r="IRR433" s="93"/>
      <c r="IRS433" s="93"/>
      <c r="IRT433" s="93"/>
      <c r="IRU433" s="93"/>
      <c r="IRV433" s="93"/>
      <c r="IRW433" s="93"/>
      <c r="IRX433" s="93"/>
      <c r="IRY433" s="93"/>
      <c r="IRZ433" s="93"/>
      <c r="ISA433" s="93"/>
      <c r="ISB433" s="93"/>
      <c r="ISC433" s="93"/>
      <c r="ISD433" s="93"/>
      <c r="ISE433" s="93"/>
      <c r="ISF433" s="93"/>
      <c r="ISG433" s="93"/>
      <c r="ISH433" s="93"/>
      <c r="ISI433" s="93"/>
      <c r="ISJ433" s="93"/>
      <c r="ISK433" s="93"/>
      <c r="ISL433" s="93"/>
      <c r="ISM433" s="93"/>
      <c r="ISN433" s="93"/>
      <c r="ISO433" s="93"/>
      <c r="ISP433" s="93"/>
      <c r="ISQ433" s="93"/>
      <c r="ISR433" s="93"/>
      <c r="ISS433" s="93"/>
      <c r="IST433" s="93"/>
      <c r="ISU433" s="93"/>
      <c r="ISV433" s="93"/>
      <c r="ISW433" s="93"/>
      <c r="ISX433" s="93"/>
      <c r="ISY433" s="93"/>
      <c r="ISZ433" s="93"/>
      <c r="ITA433" s="93"/>
      <c r="ITB433" s="93"/>
      <c r="ITC433" s="93"/>
      <c r="ITD433" s="93"/>
      <c r="ITE433" s="93"/>
      <c r="ITF433" s="93"/>
      <c r="ITG433" s="93"/>
      <c r="ITH433" s="93"/>
      <c r="ITI433" s="93"/>
      <c r="ITJ433" s="93"/>
      <c r="ITK433" s="93"/>
      <c r="ITL433" s="93"/>
      <c r="ITM433" s="93"/>
      <c r="ITN433" s="93"/>
      <c r="ITO433" s="93"/>
      <c r="ITP433" s="93"/>
      <c r="ITQ433" s="93"/>
      <c r="ITR433" s="93"/>
      <c r="ITS433" s="93"/>
      <c r="ITT433" s="93"/>
      <c r="ITU433" s="93"/>
      <c r="ITV433" s="93"/>
      <c r="ITW433" s="93"/>
      <c r="ITX433" s="93"/>
      <c r="ITY433" s="93"/>
      <c r="ITZ433" s="93"/>
      <c r="IUA433" s="93"/>
      <c r="IUB433" s="93"/>
      <c r="IUC433" s="93"/>
      <c r="IUD433" s="93"/>
      <c r="IUE433" s="93"/>
      <c r="IUF433" s="93"/>
      <c r="IUG433" s="93"/>
      <c r="IUH433" s="93"/>
      <c r="IUI433" s="93"/>
      <c r="IUJ433" s="93"/>
      <c r="IUK433" s="93"/>
      <c r="IUL433" s="93"/>
      <c r="IUM433" s="93"/>
      <c r="IUN433" s="93"/>
      <c r="IUO433" s="93"/>
      <c r="IUP433" s="93"/>
      <c r="IUQ433" s="93"/>
      <c r="IUR433" s="93"/>
      <c r="IUS433" s="93"/>
      <c r="IUT433" s="93"/>
      <c r="IUU433" s="93"/>
      <c r="IUV433" s="93"/>
      <c r="IUW433" s="93"/>
      <c r="IUX433" s="93"/>
      <c r="IUY433" s="93"/>
      <c r="IUZ433" s="93"/>
      <c r="IVA433" s="93"/>
      <c r="IVB433" s="93"/>
      <c r="IVC433" s="93"/>
      <c r="IVD433" s="93"/>
      <c r="IVE433" s="93"/>
      <c r="IVF433" s="93"/>
      <c r="IVG433" s="93"/>
      <c r="IVH433" s="93"/>
      <c r="IVI433" s="93"/>
      <c r="IVJ433" s="93"/>
      <c r="IVK433" s="93"/>
      <c r="IVL433" s="93"/>
      <c r="IVM433" s="93"/>
      <c r="IVN433" s="93"/>
      <c r="IVO433" s="93"/>
      <c r="IVP433" s="93"/>
      <c r="IVQ433" s="93"/>
      <c r="IVR433" s="93"/>
      <c r="IVS433" s="93"/>
      <c r="IVT433" s="93"/>
      <c r="IVU433" s="93"/>
      <c r="IVV433" s="93"/>
      <c r="IVW433" s="93"/>
      <c r="IVX433" s="93"/>
      <c r="IVY433" s="93"/>
      <c r="IVZ433" s="93"/>
      <c r="IWA433" s="93"/>
      <c r="IWB433" s="93"/>
      <c r="IWC433" s="93"/>
      <c r="IWD433" s="93"/>
      <c r="IWE433" s="93"/>
      <c r="IWF433" s="93"/>
      <c r="IWG433" s="93"/>
      <c r="IWH433" s="93"/>
      <c r="IWI433" s="93"/>
      <c r="IWJ433" s="93"/>
      <c r="IWK433" s="93"/>
      <c r="IWL433" s="93"/>
      <c r="IWM433" s="93"/>
      <c r="IWN433" s="93"/>
      <c r="IWO433" s="93"/>
      <c r="IWP433" s="93"/>
      <c r="IWQ433" s="93"/>
      <c r="IWR433" s="93"/>
      <c r="IWS433" s="93"/>
      <c r="IWT433" s="93"/>
      <c r="IWU433" s="93"/>
      <c r="IWV433" s="93"/>
      <c r="IWW433" s="93"/>
      <c r="IWX433" s="93"/>
      <c r="IWY433" s="93"/>
      <c r="IWZ433" s="93"/>
      <c r="IXA433" s="93"/>
      <c r="IXB433" s="93"/>
      <c r="IXC433" s="93"/>
      <c r="IXD433" s="93"/>
      <c r="IXE433" s="93"/>
      <c r="IXF433" s="93"/>
      <c r="IXG433" s="93"/>
      <c r="IXH433" s="93"/>
      <c r="IXI433" s="93"/>
      <c r="IXJ433" s="93"/>
      <c r="IXK433" s="93"/>
      <c r="IXL433" s="93"/>
      <c r="IXM433" s="93"/>
      <c r="IXN433" s="93"/>
      <c r="IXO433" s="93"/>
      <c r="IXP433" s="93"/>
      <c r="IXQ433" s="93"/>
      <c r="IXR433" s="93"/>
      <c r="IXS433" s="93"/>
      <c r="IXT433" s="93"/>
      <c r="IXU433" s="93"/>
      <c r="IXV433" s="93"/>
      <c r="IXW433" s="93"/>
      <c r="IXX433" s="93"/>
      <c r="IXY433" s="93"/>
      <c r="IXZ433" s="93"/>
      <c r="IYA433" s="93"/>
      <c r="IYB433" s="93"/>
      <c r="IYC433" s="93"/>
      <c r="IYD433" s="93"/>
      <c r="IYE433" s="93"/>
      <c r="IYF433" s="93"/>
      <c r="IYG433" s="93"/>
      <c r="IYH433" s="93"/>
      <c r="IYI433" s="93"/>
      <c r="IYJ433" s="93"/>
      <c r="IYK433" s="93"/>
      <c r="IYL433" s="93"/>
      <c r="IYM433" s="93"/>
      <c r="IYN433" s="93"/>
      <c r="IYO433" s="93"/>
      <c r="IYP433" s="93"/>
      <c r="IYQ433" s="93"/>
      <c r="IYR433" s="93"/>
      <c r="IYS433" s="93"/>
      <c r="IYT433" s="93"/>
      <c r="IYU433" s="93"/>
      <c r="IYV433" s="93"/>
      <c r="IYW433" s="93"/>
      <c r="IYX433" s="93"/>
      <c r="IYY433" s="93"/>
      <c r="IYZ433" s="93"/>
      <c r="IZA433" s="93"/>
      <c r="IZB433" s="93"/>
      <c r="IZC433" s="93"/>
      <c r="IZD433" s="93"/>
      <c r="IZE433" s="93"/>
      <c r="IZF433" s="93"/>
      <c r="IZG433" s="93"/>
      <c r="IZH433" s="93"/>
      <c r="IZI433" s="93"/>
      <c r="IZJ433" s="93"/>
      <c r="IZK433" s="93"/>
      <c r="IZL433" s="93"/>
      <c r="IZM433" s="93"/>
      <c r="IZN433" s="93"/>
      <c r="IZO433" s="93"/>
      <c r="IZP433" s="93"/>
      <c r="IZQ433" s="93"/>
      <c r="IZR433" s="93"/>
      <c r="IZS433" s="93"/>
      <c r="IZT433" s="93"/>
      <c r="IZU433" s="93"/>
      <c r="IZV433" s="93"/>
      <c r="IZW433" s="93"/>
      <c r="IZX433" s="93"/>
      <c r="IZY433" s="93"/>
      <c r="IZZ433" s="93"/>
      <c r="JAA433" s="93"/>
      <c r="JAB433" s="93"/>
      <c r="JAC433" s="93"/>
      <c r="JAD433" s="93"/>
      <c r="JAE433" s="93"/>
      <c r="JAF433" s="93"/>
      <c r="JAG433" s="93"/>
      <c r="JAH433" s="93"/>
      <c r="JAI433" s="93"/>
      <c r="JAJ433" s="93"/>
      <c r="JAK433" s="93"/>
      <c r="JAL433" s="93"/>
      <c r="JAM433" s="93"/>
      <c r="JAN433" s="93"/>
      <c r="JAO433" s="93"/>
      <c r="JAP433" s="93"/>
      <c r="JAQ433" s="93"/>
      <c r="JAR433" s="93"/>
      <c r="JAS433" s="93"/>
      <c r="JAT433" s="93"/>
      <c r="JAU433" s="93"/>
      <c r="JAV433" s="93"/>
      <c r="JAW433" s="93"/>
      <c r="JAX433" s="93"/>
      <c r="JAY433" s="93"/>
      <c r="JAZ433" s="93"/>
      <c r="JBA433" s="93"/>
      <c r="JBB433" s="93"/>
      <c r="JBC433" s="93"/>
      <c r="JBD433" s="93"/>
      <c r="JBE433" s="93"/>
      <c r="JBF433" s="93"/>
      <c r="JBG433" s="93"/>
      <c r="JBH433" s="93"/>
      <c r="JBI433" s="93"/>
      <c r="JBJ433" s="93"/>
      <c r="JBK433" s="93"/>
      <c r="JBL433" s="93"/>
      <c r="JBM433" s="93"/>
      <c r="JBN433" s="93"/>
      <c r="JBO433" s="93"/>
      <c r="JBP433" s="93"/>
      <c r="JBQ433" s="93"/>
      <c r="JBR433" s="93"/>
      <c r="JBS433" s="93"/>
      <c r="JBT433" s="93"/>
      <c r="JBU433" s="93"/>
      <c r="JBV433" s="93"/>
      <c r="JBW433" s="93"/>
      <c r="JBX433" s="93"/>
      <c r="JBY433" s="93"/>
      <c r="JBZ433" s="93"/>
      <c r="JCA433" s="93"/>
      <c r="JCB433" s="93"/>
      <c r="JCC433" s="93"/>
      <c r="JCD433" s="93"/>
      <c r="JCE433" s="93"/>
      <c r="JCF433" s="93"/>
      <c r="JCG433" s="93"/>
      <c r="JCH433" s="93"/>
      <c r="JCI433" s="93"/>
      <c r="JCJ433" s="93"/>
      <c r="JCK433" s="93"/>
      <c r="JCL433" s="93"/>
      <c r="JCM433" s="93"/>
      <c r="JCN433" s="93"/>
      <c r="JCO433" s="93"/>
      <c r="JCP433" s="93"/>
      <c r="JCQ433" s="93"/>
      <c r="JCR433" s="93"/>
      <c r="JCS433" s="93"/>
      <c r="JCT433" s="93"/>
      <c r="JCU433" s="93"/>
      <c r="JCV433" s="93"/>
      <c r="JCW433" s="93"/>
      <c r="JCX433" s="93"/>
      <c r="JCY433" s="93"/>
      <c r="JCZ433" s="93"/>
      <c r="JDA433" s="93"/>
      <c r="JDB433" s="93"/>
      <c r="JDC433" s="93"/>
      <c r="JDD433" s="93"/>
      <c r="JDE433" s="93"/>
      <c r="JDF433" s="93"/>
      <c r="JDG433" s="93"/>
      <c r="JDH433" s="93"/>
      <c r="JDI433" s="93"/>
      <c r="JDJ433" s="93"/>
      <c r="JDK433" s="93"/>
      <c r="JDL433" s="93"/>
      <c r="JDM433" s="93"/>
      <c r="JDN433" s="93"/>
      <c r="JDO433" s="93"/>
      <c r="JDP433" s="93"/>
      <c r="JDQ433" s="93"/>
      <c r="JDR433" s="93"/>
      <c r="JDS433" s="93"/>
      <c r="JDT433" s="93"/>
      <c r="JDU433" s="93"/>
      <c r="JDV433" s="93"/>
      <c r="JDW433" s="93"/>
      <c r="JDX433" s="93"/>
      <c r="JDY433" s="93"/>
      <c r="JDZ433" s="93"/>
      <c r="JEA433" s="93"/>
      <c r="JEB433" s="93"/>
      <c r="JEC433" s="93"/>
      <c r="JED433" s="93"/>
      <c r="JEE433" s="93"/>
      <c r="JEF433" s="93"/>
      <c r="JEG433" s="93"/>
      <c r="JEH433" s="93"/>
      <c r="JEI433" s="93"/>
      <c r="JEJ433" s="93"/>
      <c r="JEK433" s="93"/>
      <c r="JEL433" s="93"/>
      <c r="JEM433" s="93"/>
      <c r="JEN433" s="93"/>
      <c r="JEO433" s="93"/>
      <c r="JEP433" s="93"/>
      <c r="JEQ433" s="93"/>
      <c r="JER433" s="93"/>
      <c r="JES433" s="93"/>
      <c r="JET433" s="93"/>
      <c r="JEU433" s="93"/>
      <c r="JEV433" s="93"/>
      <c r="JEW433" s="93"/>
      <c r="JEX433" s="93"/>
      <c r="JEY433" s="93"/>
      <c r="JEZ433" s="93"/>
      <c r="JFA433" s="93"/>
      <c r="JFB433" s="93"/>
      <c r="JFC433" s="93"/>
      <c r="JFD433" s="93"/>
      <c r="JFE433" s="93"/>
      <c r="JFF433" s="93"/>
      <c r="JFG433" s="93"/>
      <c r="JFH433" s="93"/>
      <c r="JFI433" s="93"/>
      <c r="JFJ433" s="93"/>
      <c r="JFK433" s="93"/>
      <c r="JFL433" s="93"/>
      <c r="JFM433" s="93"/>
      <c r="JFN433" s="93"/>
      <c r="JFO433" s="93"/>
      <c r="JFP433" s="93"/>
      <c r="JFQ433" s="93"/>
      <c r="JFR433" s="93"/>
      <c r="JFS433" s="93"/>
      <c r="JFT433" s="93"/>
      <c r="JFU433" s="93"/>
      <c r="JFV433" s="93"/>
      <c r="JFW433" s="93"/>
      <c r="JFX433" s="93"/>
      <c r="JFY433" s="93"/>
      <c r="JFZ433" s="93"/>
      <c r="JGA433" s="93"/>
      <c r="JGB433" s="93"/>
      <c r="JGC433" s="93"/>
      <c r="JGD433" s="93"/>
      <c r="JGE433" s="93"/>
      <c r="JGF433" s="93"/>
      <c r="JGG433" s="93"/>
      <c r="JGH433" s="93"/>
      <c r="JGI433" s="93"/>
      <c r="JGJ433" s="93"/>
      <c r="JGK433" s="93"/>
      <c r="JGL433" s="93"/>
      <c r="JGM433" s="93"/>
      <c r="JGN433" s="93"/>
      <c r="JGO433" s="93"/>
      <c r="JGP433" s="93"/>
      <c r="JGQ433" s="93"/>
      <c r="JGR433" s="93"/>
      <c r="JGS433" s="93"/>
      <c r="JGT433" s="93"/>
      <c r="JGU433" s="93"/>
      <c r="JGV433" s="93"/>
      <c r="JGW433" s="93"/>
      <c r="JGX433" s="93"/>
      <c r="JGY433" s="93"/>
      <c r="JGZ433" s="93"/>
      <c r="JHA433" s="93"/>
      <c r="JHB433" s="93"/>
      <c r="JHC433" s="93"/>
      <c r="JHD433" s="93"/>
      <c r="JHE433" s="93"/>
      <c r="JHF433" s="93"/>
      <c r="JHG433" s="93"/>
      <c r="JHH433" s="93"/>
      <c r="JHI433" s="93"/>
      <c r="JHJ433" s="93"/>
      <c r="JHK433" s="93"/>
      <c r="JHL433" s="93"/>
      <c r="JHM433" s="93"/>
      <c r="JHN433" s="93"/>
      <c r="JHO433" s="93"/>
      <c r="JHP433" s="93"/>
      <c r="JHQ433" s="93"/>
      <c r="JHR433" s="93"/>
      <c r="JHS433" s="93"/>
      <c r="JHT433" s="93"/>
      <c r="JHU433" s="93"/>
      <c r="JHV433" s="93"/>
      <c r="JHW433" s="93"/>
      <c r="JHX433" s="93"/>
      <c r="JHY433" s="93"/>
      <c r="JHZ433" s="93"/>
      <c r="JIA433" s="93"/>
      <c r="JIB433" s="93"/>
      <c r="JIC433" s="93"/>
      <c r="JID433" s="93"/>
      <c r="JIE433" s="93"/>
      <c r="JIF433" s="93"/>
      <c r="JIG433" s="93"/>
      <c r="JIH433" s="93"/>
      <c r="JII433" s="93"/>
      <c r="JIJ433" s="93"/>
      <c r="JIK433" s="93"/>
      <c r="JIL433" s="93"/>
      <c r="JIM433" s="93"/>
      <c r="JIN433" s="93"/>
      <c r="JIO433" s="93"/>
      <c r="JIP433" s="93"/>
      <c r="JIQ433" s="93"/>
      <c r="JIR433" s="93"/>
      <c r="JIS433" s="93"/>
      <c r="JIT433" s="93"/>
      <c r="JIU433" s="93"/>
      <c r="JIV433" s="93"/>
      <c r="JIW433" s="93"/>
      <c r="JIX433" s="93"/>
      <c r="JIY433" s="93"/>
      <c r="JIZ433" s="93"/>
      <c r="JJA433" s="93"/>
      <c r="JJB433" s="93"/>
      <c r="JJC433" s="93"/>
      <c r="JJD433" s="93"/>
      <c r="JJE433" s="93"/>
      <c r="JJF433" s="93"/>
      <c r="JJG433" s="93"/>
      <c r="JJH433" s="93"/>
      <c r="JJI433" s="93"/>
      <c r="JJJ433" s="93"/>
      <c r="JJK433" s="93"/>
      <c r="JJL433" s="93"/>
      <c r="JJM433" s="93"/>
      <c r="JJN433" s="93"/>
      <c r="JJO433" s="93"/>
      <c r="JJP433" s="93"/>
      <c r="JJQ433" s="93"/>
      <c r="JJR433" s="93"/>
      <c r="JJS433" s="93"/>
      <c r="JJT433" s="93"/>
      <c r="JJU433" s="93"/>
      <c r="JJV433" s="93"/>
      <c r="JJW433" s="93"/>
      <c r="JJX433" s="93"/>
      <c r="JJY433" s="93"/>
      <c r="JJZ433" s="93"/>
      <c r="JKA433" s="93"/>
      <c r="JKB433" s="93"/>
      <c r="JKC433" s="93"/>
      <c r="JKD433" s="93"/>
      <c r="JKE433" s="93"/>
      <c r="JKF433" s="93"/>
      <c r="JKG433" s="93"/>
      <c r="JKH433" s="93"/>
      <c r="JKI433" s="93"/>
      <c r="JKJ433" s="93"/>
      <c r="JKK433" s="93"/>
      <c r="JKL433" s="93"/>
      <c r="JKM433" s="93"/>
      <c r="JKN433" s="93"/>
      <c r="JKO433" s="93"/>
      <c r="JKP433" s="93"/>
      <c r="JKQ433" s="93"/>
      <c r="JKR433" s="93"/>
      <c r="JKS433" s="93"/>
      <c r="JKT433" s="93"/>
      <c r="JKU433" s="93"/>
      <c r="JKV433" s="93"/>
      <c r="JKW433" s="93"/>
      <c r="JKX433" s="93"/>
      <c r="JKY433" s="93"/>
      <c r="JKZ433" s="93"/>
      <c r="JLA433" s="93"/>
      <c r="JLB433" s="93"/>
      <c r="JLC433" s="93"/>
      <c r="JLD433" s="93"/>
      <c r="JLE433" s="93"/>
      <c r="JLF433" s="93"/>
      <c r="JLG433" s="93"/>
      <c r="JLH433" s="93"/>
      <c r="JLI433" s="93"/>
      <c r="JLJ433" s="93"/>
      <c r="JLK433" s="93"/>
      <c r="JLL433" s="93"/>
      <c r="JLM433" s="93"/>
      <c r="JLN433" s="93"/>
      <c r="JLO433" s="93"/>
      <c r="JLP433" s="93"/>
      <c r="JLQ433" s="93"/>
      <c r="JLR433" s="93"/>
      <c r="JLS433" s="93"/>
      <c r="JLT433" s="93"/>
      <c r="JLU433" s="93"/>
      <c r="JLV433" s="93"/>
      <c r="JLW433" s="93"/>
      <c r="JLX433" s="93"/>
      <c r="JLY433" s="93"/>
      <c r="JLZ433" s="93"/>
      <c r="JMA433" s="93"/>
      <c r="JMB433" s="93"/>
      <c r="JMC433" s="93"/>
      <c r="JMD433" s="93"/>
      <c r="JME433" s="93"/>
      <c r="JMF433" s="93"/>
      <c r="JMG433" s="93"/>
      <c r="JMH433" s="93"/>
      <c r="JMI433" s="93"/>
      <c r="JMJ433" s="93"/>
      <c r="JMK433" s="93"/>
      <c r="JML433" s="93"/>
      <c r="JMM433" s="93"/>
      <c r="JMN433" s="93"/>
      <c r="JMO433" s="93"/>
      <c r="JMP433" s="93"/>
      <c r="JMQ433" s="93"/>
      <c r="JMR433" s="93"/>
      <c r="JMS433" s="93"/>
      <c r="JMT433" s="93"/>
      <c r="JMU433" s="93"/>
      <c r="JMV433" s="93"/>
      <c r="JMW433" s="93"/>
      <c r="JMX433" s="93"/>
      <c r="JMY433" s="93"/>
      <c r="JMZ433" s="93"/>
      <c r="JNA433" s="93"/>
      <c r="JNB433" s="93"/>
      <c r="JNC433" s="93"/>
      <c r="JND433" s="93"/>
      <c r="JNE433" s="93"/>
      <c r="JNF433" s="93"/>
      <c r="JNG433" s="93"/>
      <c r="JNH433" s="93"/>
      <c r="JNI433" s="93"/>
      <c r="JNJ433" s="93"/>
      <c r="JNK433" s="93"/>
      <c r="JNL433" s="93"/>
      <c r="JNM433" s="93"/>
      <c r="JNN433" s="93"/>
      <c r="JNO433" s="93"/>
      <c r="JNP433" s="93"/>
      <c r="JNQ433" s="93"/>
      <c r="JNR433" s="93"/>
      <c r="JNS433" s="93"/>
      <c r="JNT433" s="93"/>
      <c r="JNU433" s="93"/>
      <c r="JNV433" s="93"/>
      <c r="JNW433" s="93"/>
      <c r="JNX433" s="93"/>
      <c r="JNY433" s="93"/>
      <c r="JNZ433" s="93"/>
      <c r="JOA433" s="93"/>
      <c r="JOB433" s="93"/>
      <c r="JOC433" s="93"/>
      <c r="JOD433" s="93"/>
      <c r="JOE433" s="93"/>
      <c r="JOF433" s="93"/>
      <c r="JOG433" s="93"/>
      <c r="JOH433" s="93"/>
      <c r="JOI433" s="93"/>
      <c r="JOJ433" s="93"/>
      <c r="JOK433" s="93"/>
      <c r="JOL433" s="93"/>
      <c r="JOM433" s="93"/>
      <c r="JON433" s="93"/>
      <c r="JOO433" s="93"/>
      <c r="JOP433" s="93"/>
      <c r="JOQ433" s="93"/>
      <c r="JOR433" s="93"/>
      <c r="JOS433" s="93"/>
      <c r="JOT433" s="93"/>
      <c r="JOU433" s="93"/>
      <c r="JOV433" s="93"/>
      <c r="JOW433" s="93"/>
      <c r="JOX433" s="93"/>
      <c r="JOY433" s="93"/>
      <c r="JOZ433" s="93"/>
      <c r="JPA433" s="93"/>
      <c r="JPB433" s="93"/>
      <c r="JPC433" s="93"/>
      <c r="JPD433" s="93"/>
      <c r="JPE433" s="93"/>
      <c r="JPF433" s="93"/>
      <c r="JPG433" s="93"/>
      <c r="JPH433" s="93"/>
      <c r="JPI433" s="93"/>
      <c r="JPJ433" s="93"/>
      <c r="JPK433" s="93"/>
      <c r="JPL433" s="93"/>
      <c r="JPM433" s="93"/>
      <c r="JPN433" s="93"/>
      <c r="JPO433" s="93"/>
      <c r="JPP433" s="93"/>
      <c r="JPQ433" s="93"/>
      <c r="JPR433" s="93"/>
      <c r="JPS433" s="93"/>
      <c r="JPT433" s="93"/>
      <c r="JPU433" s="93"/>
      <c r="JPV433" s="93"/>
      <c r="JPW433" s="93"/>
      <c r="JPX433" s="93"/>
      <c r="JPY433" s="93"/>
      <c r="JPZ433" s="93"/>
      <c r="JQA433" s="93"/>
      <c r="JQB433" s="93"/>
      <c r="JQC433" s="93"/>
      <c r="JQD433" s="93"/>
      <c r="JQE433" s="93"/>
      <c r="JQF433" s="93"/>
      <c r="JQG433" s="93"/>
      <c r="JQH433" s="93"/>
      <c r="JQI433" s="93"/>
      <c r="JQJ433" s="93"/>
      <c r="JQK433" s="93"/>
      <c r="JQL433" s="93"/>
      <c r="JQM433" s="93"/>
      <c r="JQN433" s="93"/>
      <c r="JQO433" s="93"/>
      <c r="JQP433" s="93"/>
      <c r="JQQ433" s="93"/>
      <c r="JQR433" s="93"/>
      <c r="JQS433" s="93"/>
      <c r="JQT433" s="93"/>
      <c r="JQU433" s="93"/>
      <c r="JQV433" s="93"/>
      <c r="JQW433" s="93"/>
      <c r="JQX433" s="93"/>
      <c r="JQY433" s="93"/>
      <c r="JQZ433" s="93"/>
      <c r="JRA433" s="93"/>
      <c r="JRB433" s="93"/>
      <c r="JRC433" s="93"/>
      <c r="JRD433" s="93"/>
      <c r="JRE433" s="93"/>
      <c r="JRF433" s="93"/>
      <c r="JRG433" s="93"/>
      <c r="JRH433" s="93"/>
      <c r="JRI433" s="93"/>
      <c r="JRJ433" s="93"/>
      <c r="JRK433" s="93"/>
      <c r="JRL433" s="93"/>
      <c r="JRM433" s="93"/>
      <c r="JRN433" s="93"/>
      <c r="JRO433" s="93"/>
      <c r="JRP433" s="93"/>
      <c r="JRQ433" s="93"/>
      <c r="JRR433" s="93"/>
      <c r="JRS433" s="93"/>
      <c r="JRT433" s="93"/>
      <c r="JRU433" s="93"/>
      <c r="JRV433" s="93"/>
      <c r="JRW433" s="93"/>
      <c r="JRX433" s="93"/>
      <c r="JRY433" s="93"/>
      <c r="JRZ433" s="93"/>
      <c r="JSA433" s="93"/>
      <c r="JSB433" s="93"/>
      <c r="JSC433" s="93"/>
      <c r="JSD433" s="93"/>
      <c r="JSE433" s="93"/>
      <c r="JSF433" s="93"/>
      <c r="JSG433" s="93"/>
      <c r="JSH433" s="93"/>
      <c r="JSI433" s="93"/>
      <c r="JSJ433" s="93"/>
      <c r="JSK433" s="93"/>
      <c r="JSL433" s="93"/>
      <c r="JSM433" s="93"/>
      <c r="JSN433" s="93"/>
      <c r="JSO433" s="93"/>
      <c r="JSP433" s="93"/>
      <c r="JSQ433" s="93"/>
      <c r="JSR433" s="93"/>
      <c r="JSS433" s="93"/>
      <c r="JST433" s="93"/>
      <c r="JSU433" s="93"/>
      <c r="JSV433" s="93"/>
      <c r="JSW433" s="93"/>
      <c r="JSX433" s="93"/>
      <c r="JSY433" s="93"/>
      <c r="JSZ433" s="93"/>
      <c r="JTA433" s="93"/>
      <c r="JTB433" s="93"/>
      <c r="JTC433" s="93"/>
      <c r="JTD433" s="93"/>
      <c r="JTE433" s="93"/>
      <c r="JTF433" s="93"/>
      <c r="JTG433" s="93"/>
      <c r="JTH433" s="93"/>
      <c r="JTI433" s="93"/>
      <c r="JTJ433" s="93"/>
      <c r="JTK433" s="93"/>
      <c r="JTL433" s="93"/>
      <c r="JTM433" s="93"/>
      <c r="JTN433" s="93"/>
      <c r="JTO433" s="93"/>
      <c r="JTP433" s="93"/>
      <c r="JTQ433" s="93"/>
      <c r="JTR433" s="93"/>
      <c r="JTS433" s="93"/>
      <c r="JTT433" s="93"/>
      <c r="JTU433" s="93"/>
      <c r="JTV433" s="93"/>
      <c r="JTW433" s="93"/>
      <c r="JTX433" s="93"/>
      <c r="JTY433" s="93"/>
      <c r="JTZ433" s="93"/>
      <c r="JUA433" s="93"/>
      <c r="JUB433" s="93"/>
      <c r="JUC433" s="93"/>
      <c r="JUD433" s="93"/>
      <c r="JUE433" s="93"/>
      <c r="JUF433" s="93"/>
      <c r="JUG433" s="93"/>
      <c r="JUH433" s="93"/>
      <c r="JUI433" s="93"/>
      <c r="JUJ433" s="93"/>
      <c r="JUK433" s="93"/>
      <c r="JUL433" s="93"/>
      <c r="JUM433" s="93"/>
      <c r="JUN433" s="93"/>
      <c r="JUO433" s="93"/>
      <c r="JUP433" s="93"/>
      <c r="JUQ433" s="93"/>
      <c r="JUR433" s="93"/>
      <c r="JUS433" s="93"/>
      <c r="JUT433" s="93"/>
      <c r="JUU433" s="93"/>
      <c r="JUV433" s="93"/>
      <c r="JUW433" s="93"/>
      <c r="JUX433" s="93"/>
      <c r="JUY433" s="93"/>
      <c r="JUZ433" s="93"/>
      <c r="JVA433" s="93"/>
      <c r="JVB433" s="93"/>
      <c r="JVC433" s="93"/>
      <c r="JVD433" s="93"/>
      <c r="JVE433" s="93"/>
      <c r="JVF433" s="93"/>
      <c r="JVG433" s="93"/>
      <c r="JVH433" s="93"/>
      <c r="JVI433" s="93"/>
      <c r="JVJ433" s="93"/>
      <c r="JVK433" s="93"/>
      <c r="JVL433" s="93"/>
      <c r="JVM433" s="93"/>
      <c r="JVN433" s="93"/>
      <c r="JVO433" s="93"/>
      <c r="JVP433" s="93"/>
      <c r="JVQ433" s="93"/>
      <c r="JVR433" s="93"/>
      <c r="JVS433" s="93"/>
      <c r="JVT433" s="93"/>
      <c r="JVU433" s="93"/>
      <c r="JVV433" s="93"/>
      <c r="JVW433" s="93"/>
      <c r="JVX433" s="93"/>
      <c r="JVY433" s="93"/>
      <c r="JVZ433" s="93"/>
      <c r="JWA433" s="93"/>
      <c r="JWB433" s="93"/>
      <c r="JWC433" s="93"/>
      <c r="JWD433" s="93"/>
      <c r="JWE433" s="93"/>
      <c r="JWF433" s="93"/>
      <c r="JWG433" s="93"/>
      <c r="JWH433" s="93"/>
      <c r="JWI433" s="93"/>
      <c r="JWJ433" s="93"/>
      <c r="JWK433" s="93"/>
      <c r="JWL433" s="93"/>
      <c r="JWM433" s="93"/>
      <c r="JWN433" s="93"/>
      <c r="JWO433" s="93"/>
      <c r="JWP433" s="93"/>
      <c r="JWQ433" s="93"/>
      <c r="JWR433" s="93"/>
      <c r="JWS433" s="93"/>
      <c r="JWT433" s="93"/>
      <c r="JWU433" s="93"/>
      <c r="JWV433" s="93"/>
      <c r="JWW433" s="93"/>
      <c r="JWX433" s="93"/>
      <c r="JWY433" s="93"/>
      <c r="JWZ433" s="93"/>
      <c r="JXA433" s="93"/>
      <c r="JXB433" s="93"/>
      <c r="JXC433" s="93"/>
      <c r="JXD433" s="93"/>
      <c r="JXE433" s="93"/>
      <c r="JXF433" s="93"/>
      <c r="JXG433" s="93"/>
      <c r="JXH433" s="93"/>
      <c r="JXI433" s="93"/>
      <c r="JXJ433" s="93"/>
      <c r="JXK433" s="93"/>
      <c r="JXL433" s="93"/>
      <c r="JXM433" s="93"/>
      <c r="JXN433" s="93"/>
      <c r="JXO433" s="93"/>
      <c r="JXP433" s="93"/>
      <c r="JXQ433" s="93"/>
      <c r="JXR433" s="93"/>
      <c r="JXS433" s="93"/>
      <c r="JXT433" s="93"/>
      <c r="JXU433" s="93"/>
      <c r="JXV433" s="93"/>
      <c r="JXW433" s="93"/>
      <c r="JXX433" s="93"/>
      <c r="JXY433" s="93"/>
      <c r="JXZ433" s="93"/>
      <c r="JYA433" s="93"/>
      <c r="JYB433" s="93"/>
      <c r="JYC433" s="93"/>
      <c r="JYD433" s="93"/>
      <c r="JYE433" s="93"/>
      <c r="JYF433" s="93"/>
      <c r="JYG433" s="93"/>
      <c r="JYH433" s="93"/>
      <c r="JYI433" s="93"/>
      <c r="JYJ433" s="93"/>
      <c r="JYK433" s="93"/>
      <c r="JYL433" s="93"/>
      <c r="JYM433" s="93"/>
      <c r="JYN433" s="93"/>
      <c r="JYO433" s="93"/>
      <c r="JYP433" s="93"/>
      <c r="JYQ433" s="93"/>
      <c r="JYR433" s="93"/>
      <c r="JYS433" s="93"/>
      <c r="JYT433" s="93"/>
      <c r="JYU433" s="93"/>
      <c r="JYV433" s="93"/>
      <c r="JYW433" s="93"/>
      <c r="JYX433" s="93"/>
      <c r="JYY433" s="93"/>
      <c r="JYZ433" s="93"/>
      <c r="JZA433" s="93"/>
      <c r="JZB433" s="93"/>
      <c r="JZC433" s="93"/>
      <c r="JZD433" s="93"/>
      <c r="JZE433" s="93"/>
      <c r="JZF433" s="93"/>
      <c r="JZG433" s="93"/>
      <c r="JZH433" s="93"/>
      <c r="JZI433" s="93"/>
      <c r="JZJ433" s="93"/>
      <c r="JZK433" s="93"/>
      <c r="JZL433" s="93"/>
      <c r="JZM433" s="93"/>
      <c r="JZN433" s="93"/>
      <c r="JZO433" s="93"/>
      <c r="JZP433" s="93"/>
      <c r="JZQ433" s="93"/>
      <c r="JZR433" s="93"/>
      <c r="JZS433" s="93"/>
      <c r="JZT433" s="93"/>
      <c r="JZU433" s="93"/>
      <c r="JZV433" s="93"/>
      <c r="JZW433" s="93"/>
      <c r="JZX433" s="93"/>
      <c r="JZY433" s="93"/>
      <c r="JZZ433" s="93"/>
      <c r="KAA433" s="93"/>
      <c r="KAB433" s="93"/>
      <c r="KAC433" s="93"/>
      <c r="KAD433" s="93"/>
      <c r="KAE433" s="93"/>
      <c r="KAF433" s="93"/>
      <c r="KAG433" s="93"/>
      <c r="KAH433" s="93"/>
      <c r="KAI433" s="93"/>
      <c r="KAJ433" s="93"/>
      <c r="KAK433" s="93"/>
      <c r="KAL433" s="93"/>
      <c r="KAM433" s="93"/>
      <c r="KAN433" s="93"/>
      <c r="KAO433" s="93"/>
      <c r="KAP433" s="93"/>
      <c r="KAQ433" s="93"/>
      <c r="KAR433" s="93"/>
      <c r="KAS433" s="93"/>
      <c r="KAT433" s="93"/>
      <c r="KAU433" s="93"/>
      <c r="KAV433" s="93"/>
      <c r="KAW433" s="93"/>
      <c r="KAX433" s="93"/>
      <c r="KAY433" s="93"/>
      <c r="KAZ433" s="93"/>
      <c r="KBA433" s="93"/>
      <c r="KBB433" s="93"/>
      <c r="KBC433" s="93"/>
      <c r="KBD433" s="93"/>
      <c r="KBE433" s="93"/>
      <c r="KBF433" s="93"/>
      <c r="KBG433" s="93"/>
      <c r="KBH433" s="93"/>
      <c r="KBI433" s="93"/>
      <c r="KBJ433" s="93"/>
      <c r="KBK433" s="93"/>
      <c r="KBL433" s="93"/>
      <c r="KBM433" s="93"/>
      <c r="KBN433" s="93"/>
      <c r="KBO433" s="93"/>
      <c r="KBP433" s="93"/>
      <c r="KBQ433" s="93"/>
      <c r="KBR433" s="93"/>
      <c r="KBS433" s="93"/>
      <c r="KBT433" s="93"/>
      <c r="KBU433" s="93"/>
      <c r="KBV433" s="93"/>
      <c r="KBW433" s="93"/>
      <c r="KBX433" s="93"/>
      <c r="KBY433" s="93"/>
      <c r="KBZ433" s="93"/>
      <c r="KCA433" s="93"/>
      <c r="KCB433" s="93"/>
      <c r="KCC433" s="93"/>
      <c r="KCD433" s="93"/>
      <c r="KCE433" s="93"/>
      <c r="KCF433" s="93"/>
      <c r="KCG433" s="93"/>
      <c r="KCH433" s="93"/>
      <c r="KCI433" s="93"/>
      <c r="KCJ433" s="93"/>
      <c r="KCK433" s="93"/>
      <c r="KCL433" s="93"/>
      <c r="KCM433" s="93"/>
      <c r="KCN433" s="93"/>
      <c r="KCO433" s="93"/>
      <c r="KCP433" s="93"/>
      <c r="KCQ433" s="93"/>
      <c r="KCR433" s="93"/>
      <c r="KCS433" s="93"/>
      <c r="KCT433" s="93"/>
      <c r="KCU433" s="93"/>
      <c r="KCV433" s="93"/>
      <c r="KCW433" s="93"/>
      <c r="KCX433" s="93"/>
      <c r="KCY433" s="93"/>
      <c r="KCZ433" s="93"/>
      <c r="KDA433" s="93"/>
      <c r="KDB433" s="93"/>
      <c r="KDC433" s="93"/>
      <c r="KDD433" s="93"/>
      <c r="KDE433" s="93"/>
      <c r="KDF433" s="93"/>
      <c r="KDG433" s="93"/>
      <c r="KDH433" s="93"/>
      <c r="KDI433" s="93"/>
      <c r="KDJ433" s="93"/>
      <c r="KDK433" s="93"/>
      <c r="KDL433" s="93"/>
      <c r="KDM433" s="93"/>
      <c r="KDN433" s="93"/>
      <c r="KDO433" s="93"/>
      <c r="KDP433" s="93"/>
      <c r="KDQ433" s="93"/>
      <c r="KDR433" s="93"/>
      <c r="KDS433" s="93"/>
      <c r="KDT433" s="93"/>
      <c r="KDU433" s="93"/>
      <c r="KDV433" s="93"/>
      <c r="KDW433" s="93"/>
      <c r="KDX433" s="93"/>
      <c r="KDY433" s="93"/>
      <c r="KDZ433" s="93"/>
      <c r="KEA433" s="93"/>
      <c r="KEB433" s="93"/>
      <c r="KEC433" s="93"/>
      <c r="KED433" s="93"/>
      <c r="KEE433" s="93"/>
      <c r="KEF433" s="93"/>
      <c r="KEG433" s="93"/>
      <c r="KEH433" s="93"/>
      <c r="KEI433" s="93"/>
      <c r="KEJ433" s="93"/>
      <c r="KEK433" s="93"/>
      <c r="KEL433" s="93"/>
      <c r="KEM433" s="93"/>
      <c r="KEN433" s="93"/>
      <c r="KEO433" s="93"/>
      <c r="KEP433" s="93"/>
      <c r="KEQ433" s="93"/>
      <c r="KER433" s="93"/>
      <c r="KES433" s="93"/>
      <c r="KET433" s="93"/>
      <c r="KEU433" s="93"/>
      <c r="KEV433" s="93"/>
      <c r="KEW433" s="93"/>
      <c r="KEX433" s="93"/>
      <c r="KEY433" s="93"/>
      <c r="KEZ433" s="93"/>
      <c r="KFA433" s="93"/>
      <c r="KFB433" s="93"/>
      <c r="KFC433" s="93"/>
      <c r="KFD433" s="93"/>
      <c r="KFE433" s="93"/>
      <c r="KFF433" s="93"/>
      <c r="KFG433" s="93"/>
      <c r="KFH433" s="93"/>
      <c r="KFI433" s="93"/>
      <c r="KFJ433" s="93"/>
      <c r="KFK433" s="93"/>
      <c r="KFL433" s="93"/>
      <c r="KFM433" s="93"/>
      <c r="KFN433" s="93"/>
      <c r="KFO433" s="93"/>
      <c r="KFP433" s="93"/>
      <c r="KFQ433" s="93"/>
      <c r="KFR433" s="93"/>
      <c r="KFS433" s="93"/>
      <c r="KFT433" s="93"/>
      <c r="KFU433" s="93"/>
      <c r="KFV433" s="93"/>
      <c r="KFW433" s="93"/>
      <c r="KFX433" s="93"/>
      <c r="KFY433" s="93"/>
      <c r="KFZ433" s="93"/>
      <c r="KGA433" s="93"/>
      <c r="KGB433" s="93"/>
      <c r="KGC433" s="93"/>
      <c r="KGD433" s="93"/>
      <c r="KGE433" s="93"/>
      <c r="KGF433" s="93"/>
      <c r="KGG433" s="93"/>
      <c r="KGH433" s="93"/>
      <c r="KGI433" s="93"/>
      <c r="KGJ433" s="93"/>
      <c r="KGK433" s="93"/>
      <c r="KGL433" s="93"/>
      <c r="KGM433" s="93"/>
      <c r="KGN433" s="93"/>
      <c r="KGO433" s="93"/>
      <c r="KGP433" s="93"/>
      <c r="KGQ433" s="93"/>
      <c r="KGR433" s="93"/>
      <c r="KGS433" s="93"/>
      <c r="KGT433" s="93"/>
      <c r="KGU433" s="93"/>
      <c r="KGV433" s="93"/>
      <c r="KGW433" s="93"/>
      <c r="KGX433" s="93"/>
      <c r="KGY433" s="93"/>
      <c r="KGZ433" s="93"/>
      <c r="KHA433" s="93"/>
      <c r="KHB433" s="93"/>
      <c r="KHC433" s="93"/>
      <c r="KHD433" s="93"/>
      <c r="KHE433" s="93"/>
      <c r="KHF433" s="93"/>
      <c r="KHG433" s="93"/>
      <c r="KHH433" s="93"/>
      <c r="KHI433" s="93"/>
      <c r="KHJ433" s="93"/>
      <c r="KHK433" s="93"/>
      <c r="KHL433" s="93"/>
      <c r="KHM433" s="93"/>
      <c r="KHN433" s="93"/>
      <c r="KHO433" s="93"/>
      <c r="KHP433" s="93"/>
      <c r="KHQ433" s="93"/>
      <c r="KHR433" s="93"/>
      <c r="KHS433" s="93"/>
      <c r="KHT433" s="93"/>
      <c r="KHU433" s="93"/>
      <c r="KHV433" s="93"/>
      <c r="KHW433" s="93"/>
      <c r="KHX433" s="93"/>
      <c r="KHY433" s="93"/>
      <c r="KHZ433" s="93"/>
      <c r="KIA433" s="93"/>
      <c r="KIB433" s="93"/>
      <c r="KIC433" s="93"/>
      <c r="KID433" s="93"/>
      <c r="KIE433" s="93"/>
      <c r="KIF433" s="93"/>
      <c r="KIG433" s="93"/>
      <c r="KIH433" s="93"/>
      <c r="KII433" s="93"/>
      <c r="KIJ433" s="93"/>
      <c r="KIK433" s="93"/>
      <c r="KIL433" s="93"/>
      <c r="KIM433" s="93"/>
      <c r="KIN433" s="93"/>
      <c r="KIO433" s="93"/>
      <c r="KIP433" s="93"/>
      <c r="KIQ433" s="93"/>
      <c r="KIR433" s="93"/>
      <c r="KIS433" s="93"/>
      <c r="KIT433" s="93"/>
      <c r="KIU433" s="93"/>
      <c r="KIV433" s="93"/>
      <c r="KIW433" s="93"/>
      <c r="KIX433" s="93"/>
      <c r="KIY433" s="93"/>
      <c r="KIZ433" s="93"/>
      <c r="KJA433" s="93"/>
      <c r="KJB433" s="93"/>
      <c r="KJC433" s="93"/>
      <c r="KJD433" s="93"/>
      <c r="KJE433" s="93"/>
      <c r="KJF433" s="93"/>
      <c r="KJG433" s="93"/>
      <c r="KJH433" s="93"/>
      <c r="KJI433" s="93"/>
      <c r="KJJ433" s="93"/>
      <c r="KJK433" s="93"/>
      <c r="KJL433" s="93"/>
      <c r="KJM433" s="93"/>
      <c r="KJN433" s="93"/>
      <c r="KJO433" s="93"/>
      <c r="KJP433" s="93"/>
      <c r="KJQ433" s="93"/>
      <c r="KJR433" s="93"/>
      <c r="KJS433" s="93"/>
      <c r="KJT433" s="93"/>
      <c r="KJU433" s="93"/>
      <c r="KJV433" s="93"/>
      <c r="KJW433" s="93"/>
      <c r="KJX433" s="93"/>
      <c r="KJY433" s="93"/>
      <c r="KJZ433" s="93"/>
      <c r="KKA433" s="93"/>
      <c r="KKB433" s="93"/>
      <c r="KKC433" s="93"/>
      <c r="KKD433" s="93"/>
      <c r="KKE433" s="93"/>
      <c r="KKF433" s="93"/>
      <c r="KKG433" s="93"/>
      <c r="KKH433" s="93"/>
      <c r="KKI433" s="93"/>
      <c r="KKJ433" s="93"/>
      <c r="KKK433" s="93"/>
      <c r="KKL433" s="93"/>
      <c r="KKM433" s="93"/>
      <c r="KKN433" s="93"/>
      <c r="KKO433" s="93"/>
      <c r="KKP433" s="93"/>
      <c r="KKQ433" s="93"/>
      <c r="KKR433" s="93"/>
      <c r="KKS433" s="93"/>
      <c r="KKT433" s="93"/>
      <c r="KKU433" s="93"/>
      <c r="KKV433" s="93"/>
      <c r="KKW433" s="93"/>
      <c r="KKX433" s="93"/>
      <c r="KKY433" s="93"/>
      <c r="KKZ433" s="93"/>
      <c r="KLA433" s="93"/>
      <c r="KLB433" s="93"/>
      <c r="KLC433" s="93"/>
      <c r="KLD433" s="93"/>
      <c r="KLE433" s="93"/>
      <c r="KLF433" s="93"/>
      <c r="KLG433" s="93"/>
      <c r="KLH433" s="93"/>
      <c r="KLI433" s="93"/>
      <c r="KLJ433" s="93"/>
      <c r="KLK433" s="93"/>
      <c r="KLL433" s="93"/>
      <c r="KLM433" s="93"/>
      <c r="KLN433" s="93"/>
      <c r="KLO433" s="93"/>
      <c r="KLP433" s="93"/>
      <c r="KLQ433" s="93"/>
      <c r="KLR433" s="93"/>
      <c r="KLS433" s="93"/>
      <c r="KLT433" s="93"/>
      <c r="KLU433" s="93"/>
      <c r="KLV433" s="93"/>
      <c r="KLW433" s="93"/>
      <c r="KLX433" s="93"/>
      <c r="KLY433" s="93"/>
      <c r="KLZ433" s="93"/>
      <c r="KMA433" s="93"/>
      <c r="KMB433" s="93"/>
      <c r="KMC433" s="93"/>
      <c r="KMD433" s="93"/>
      <c r="KME433" s="93"/>
      <c r="KMF433" s="93"/>
      <c r="KMG433" s="93"/>
      <c r="KMH433" s="93"/>
      <c r="KMI433" s="93"/>
      <c r="KMJ433" s="93"/>
      <c r="KMK433" s="93"/>
      <c r="KML433" s="93"/>
      <c r="KMM433" s="93"/>
      <c r="KMN433" s="93"/>
      <c r="KMO433" s="93"/>
      <c r="KMP433" s="93"/>
      <c r="KMQ433" s="93"/>
      <c r="KMR433" s="93"/>
      <c r="KMS433" s="93"/>
      <c r="KMT433" s="93"/>
      <c r="KMU433" s="93"/>
      <c r="KMV433" s="93"/>
      <c r="KMW433" s="93"/>
      <c r="KMX433" s="93"/>
      <c r="KMY433" s="93"/>
      <c r="KMZ433" s="93"/>
      <c r="KNA433" s="93"/>
      <c r="KNB433" s="93"/>
      <c r="KNC433" s="93"/>
      <c r="KND433" s="93"/>
      <c r="KNE433" s="93"/>
      <c r="KNF433" s="93"/>
      <c r="KNG433" s="93"/>
      <c r="KNH433" s="93"/>
      <c r="KNI433" s="93"/>
      <c r="KNJ433" s="93"/>
      <c r="KNK433" s="93"/>
      <c r="KNL433" s="93"/>
      <c r="KNM433" s="93"/>
      <c r="KNN433" s="93"/>
      <c r="KNO433" s="93"/>
      <c r="KNP433" s="93"/>
      <c r="KNQ433" s="93"/>
      <c r="KNR433" s="93"/>
      <c r="KNS433" s="93"/>
      <c r="KNT433" s="93"/>
      <c r="KNU433" s="93"/>
      <c r="KNV433" s="93"/>
      <c r="KNW433" s="93"/>
      <c r="KNX433" s="93"/>
      <c r="KNY433" s="93"/>
      <c r="KNZ433" s="93"/>
      <c r="KOA433" s="93"/>
      <c r="KOB433" s="93"/>
      <c r="KOC433" s="93"/>
      <c r="KOD433" s="93"/>
      <c r="KOE433" s="93"/>
      <c r="KOF433" s="93"/>
      <c r="KOG433" s="93"/>
      <c r="KOH433" s="93"/>
      <c r="KOI433" s="93"/>
      <c r="KOJ433" s="93"/>
      <c r="KOK433" s="93"/>
      <c r="KOL433" s="93"/>
      <c r="KOM433" s="93"/>
      <c r="KON433" s="93"/>
      <c r="KOO433" s="93"/>
      <c r="KOP433" s="93"/>
      <c r="KOQ433" s="93"/>
      <c r="KOR433" s="93"/>
      <c r="KOS433" s="93"/>
      <c r="KOT433" s="93"/>
      <c r="KOU433" s="93"/>
      <c r="KOV433" s="93"/>
      <c r="KOW433" s="93"/>
      <c r="KOX433" s="93"/>
      <c r="KOY433" s="93"/>
      <c r="KOZ433" s="93"/>
      <c r="KPA433" s="93"/>
      <c r="KPB433" s="93"/>
      <c r="KPC433" s="93"/>
      <c r="KPD433" s="93"/>
      <c r="KPE433" s="93"/>
      <c r="KPF433" s="93"/>
      <c r="KPG433" s="93"/>
      <c r="KPH433" s="93"/>
      <c r="KPI433" s="93"/>
      <c r="KPJ433" s="93"/>
      <c r="KPK433" s="93"/>
      <c r="KPL433" s="93"/>
      <c r="KPM433" s="93"/>
      <c r="KPN433" s="93"/>
      <c r="KPO433" s="93"/>
      <c r="KPP433" s="93"/>
      <c r="KPQ433" s="93"/>
      <c r="KPR433" s="93"/>
      <c r="KPS433" s="93"/>
      <c r="KPT433" s="93"/>
      <c r="KPU433" s="93"/>
      <c r="KPV433" s="93"/>
      <c r="KPW433" s="93"/>
      <c r="KPX433" s="93"/>
      <c r="KPY433" s="93"/>
      <c r="KPZ433" s="93"/>
      <c r="KQA433" s="93"/>
      <c r="KQB433" s="93"/>
      <c r="KQC433" s="93"/>
      <c r="KQD433" s="93"/>
      <c r="KQE433" s="93"/>
      <c r="KQF433" s="93"/>
      <c r="KQG433" s="93"/>
      <c r="KQH433" s="93"/>
      <c r="KQI433" s="93"/>
      <c r="KQJ433" s="93"/>
      <c r="KQK433" s="93"/>
      <c r="KQL433" s="93"/>
      <c r="KQM433" s="93"/>
      <c r="KQN433" s="93"/>
      <c r="KQO433" s="93"/>
      <c r="KQP433" s="93"/>
      <c r="KQQ433" s="93"/>
      <c r="KQR433" s="93"/>
      <c r="KQS433" s="93"/>
      <c r="KQT433" s="93"/>
      <c r="KQU433" s="93"/>
      <c r="KQV433" s="93"/>
      <c r="KQW433" s="93"/>
      <c r="KQX433" s="93"/>
      <c r="KQY433" s="93"/>
      <c r="KQZ433" s="93"/>
      <c r="KRA433" s="93"/>
      <c r="KRB433" s="93"/>
      <c r="KRC433" s="93"/>
      <c r="KRD433" s="93"/>
      <c r="KRE433" s="93"/>
      <c r="KRF433" s="93"/>
      <c r="KRG433" s="93"/>
      <c r="KRH433" s="93"/>
      <c r="KRI433" s="93"/>
      <c r="KRJ433" s="93"/>
      <c r="KRK433" s="93"/>
      <c r="KRL433" s="93"/>
      <c r="KRM433" s="93"/>
      <c r="KRN433" s="93"/>
      <c r="KRO433" s="93"/>
      <c r="KRP433" s="93"/>
      <c r="KRQ433" s="93"/>
      <c r="KRR433" s="93"/>
      <c r="KRS433" s="93"/>
      <c r="KRT433" s="93"/>
      <c r="KRU433" s="93"/>
      <c r="KRV433" s="93"/>
      <c r="KRW433" s="93"/>
      <c r="KRX433" s="93"/>
      <c r="KRY433" s="93"/>
      <c r="KRZ433" s="93"/>
      <c r="KSA433" s="93"/>
      <c r="KSB433" s="93"/>
      <c r="KSC433" s="93"/>
      <c r="KSD433" s="93"/>
      <c r="KSE433" s="93"/>
      <c r="KSF433" s="93"/>
      <c r="KSG433" s="93"/>
      <c r="KSH433" s="93"/>
      <c r="KSI433" s="93"/>
      <c r="KSJ433" s="93"/>
      <c r="KSK433" s="93"/>
      <c r="KSL433" s="93"/>
      <c r="KSM433" s="93"/>
      <c r="KSN433" s="93"/>
      <c r="KSO433" s="93"/>
      <c r="KSP433" s="93"/>
      <c r="KSQ433" s="93"/>
      <c r="KSR433" s="93"/>
      <c r="KSS433" s="93"/>
      <c r="KST433" s="93"/>
      <c r="KSU433" s="93"/>
      <c r="KSV433" s="93"/>
      <c r="KSW433" s="93"/>
      <c r="KSX433" s="93"/>
      <c r="KSY433" s="93"/>
      <c r="KSZ433" s="93"/>
      <c r="KTA433" s="93"/>
      <c r="KTB433" s="93"/>
      <c r="KTC433" s="93"/>
      <c r="KTD433" s="93"/>
      <c r="KTE433" s="93"/>
      <c r="KTF433" s="93"/>
      <c r="KTG433" s="93"/>
      <c r="KTH433" s="93"/>
      <c r="KTI433" s="93"/>
      <c r="KTJ433" s="93"/>
      <c r="KTK433" s="93"/>
      <c r="KTL433" s="93"/>
      <c r="KTM433" s="93"/>
      <c r="KTN433" s="93"/>
      <c r="KTO433" s="93"/>
      <c r="KTP433" s="93"/>
      <c r="KTQ433" s="93"/>
      <c r="KTR433" s="93"/>
      <c r="KTS433" s="93"/>
      <c r="KTT433" s="93"/>
      <c r="KTU433" s="93"/>
      <c r="KTV433" s="93"/>
      <c r="KTW433" s="93"/>
      <c r="KTX433" s="93"/>
      <c r="KTY433" s="93"/>
      <c r="KTZ433" s="93"/>
      <c r="KUA433" s="93"/>
      <c r="KUB433" s="93"/>
      <c r="KUC433" s="93"/>
      <c r="KUD433" s="93"/>
      <c r="KUE433" s="93"/>
      <c r="KUF433" s="93"/>
      <c r="KUG433" s="93"/>
      <c r="KUH433" s="93"/>
      <c r="KUI433" s="93"/>
      <c r="KUJ433" s="93"/>
      <c r="KUK433" s="93"/>
      <c r="KUL433" s="93"/>
      <c r="KUM433" s="93"/>
      <c r="KUN433" s="93"/>
      <c r="KUO433" s="93"/>
      <c r="KUP433" s="93"/>
      <c r="KUQ433" s="93"/>
      <c r="KUR433" s="93"/>
      <c r="KUS433" s="93"/>
      <c r="KUT433" s="93"/>
      <c r="KUU433" s="93"/>
      <c r="KUV433" s="93"/>
      <c r="KUW433" s="93"/>
      <c r="KUX433" s="93"/>
      <c r="KUY433" s="93"/>
      <c r="KUZ433" s="93"/>
      <c r="KVA433" s="93"/>
      <c r="KVB433" s="93"/>
      <c r="KVC433" s="93"/>
      <c r="KVD433" s="93"/>
      <c r="KVE433" s="93"/>
      <c r="KVF433" s="93"/>
      <c r="KVG433" s="93"/>
      <c r="KVH433" s="93"/>
      <c r="KVI433" s="93"/>
      <c r="KVJ433" s="93"/>
      <c r="KVK433" s="93"/>
      <c r="KVL433" s="93"/>
      <c r="KVM433" s="93"/>
      <c r="KVN433" s="93"/>
      <c r="KVO433" s="93"/>
      <c r="KVP433" s="93"/>
      <c r="KVQ433" s="93"/>
      <c r="KVR433" s="93"/>
      <c r="KVS433" s="93"/>
      <c r="KVT433" s="93"/>
      <c r="KVU433" s="93"/>
      <c r="KVV433" s="93"/>
      <c r="KVW433" s="93"/>
      <c r="KVX433" s="93"/>
      <c r="KVY433" s="93"/>
      <c r="KVZ433" s="93"/>
      <c r="KWA433" s="93"/>
      <c r="KWB433" s="93"/>
      <c r="KWC433" s="93"/>
      <c r="KWD433" s="93"/>
      <c r="KWE433" s="93"/>
      <c r="KWF433" s="93"/>
      <c r="KWG433" s="93"/>
      <c r="KWH433" s="93"/>
      <c r="KWI433" s="93"/>
      <c r="KWJ433" s="93"/>
      <c r="KWK433" s="93"/>
      <c r="KWL433" s="93"/>
      <c r="KWM433" s="93"/>
      <c r="KWN433" s="93"/>
      <c r="KWO433" s="93"/>
      <c r="KWP433" s="93"/>
      <c r="KWQ433" s="93"/>
      <c r="KWR433" s="93"/>
      <c r="KWS433" s="93"/>
      <c r="KWT433" s="93"/>
      <c r="KWU433" s="93"/>
      <c r="KWV433" s="93"/>
      <c r="KWW433" s="93"/>
      <c r="KWX433" s="93"/>
      <c r="KWY433" s="93"/>
      <c r="KWZ433" s="93"/>
      <c r="KXA433" s="93"/>
      <c r="KXB433" s="93"/>
      <c r="KXC433" s="93"/>
      <c r="KXD433" s="93"/>
      <c r="KXE433" s="93"/>
      <c r="KXF433" s="93"/>
      <c r="KXG433" s="93"/>
      <c r="KXH433" s="93"/>
      <c r="KXI433" s="93"/>
      <c r="KXJ433" s="93"/>
      <c r="KXK433" s="93"/>
      <c r="KXL433" s="93"/>
      <c r="KXM433" s="93"/>
      <c r="KXN433" s="93"/>
      <c r="KXO433" s="93"/>
      <c r="KXP433" s="93"/>
      <c r="KXQ433" s="93"/>
      <c r="KXR433" s="93"/>
      <c r="KXS433" s="93"/>
      <c r="KXT433" s="93"/>
      <c r="KXU433" s="93"/>
      <c r="KXV433" s="93"/>
      <c r="KXW433" s="93"/>
      <c r="KXX433" s="93"/>
      <c r="KXY433" s="93"/>
      <c r="KXZ433" s="93"/>
      <c r="KYA433" s="93"/>
      <c r="KYB433" s="93"/>
      <c r="KYC433" s="93"/>
      <c r="KYD433" s="93"/>
      <c r="KYE433" s="93"/>
      <c r="KYF433" s="93"/>
      <c r="KYG433" s="93"/>
      <c r="KYH433" s="93"/>
      <c r="KYI433" s="93"/>
      <c r="KYJ433" s="93"/>
      <c r="KYK433" s="93"/>
      <c r="KYL433" s="93"/>
      <c r="KYM433" s="93"/>
      <c r="KYN433" s="93"/>
      <c r="KYO433" s="93"/>
      <c r="KYP433" s="93"/>
      <c r="KYQ433" s="93"/>
      <c r="KYR433" s="93"/>
      <c r="KYS433" s="93"/>
      <c r="KYT433" s="93"/>
      <c r="KYU433" s="93"/>
      <c r="KYV433" s="93"/>
      <c r="KYW433" s="93"/>
      <c r="KYX433" s="93"/>
      <c r="KYY433" s="93"/>
      <c r="KYZ433" s="93"/>
      <c r="KZA433" s="93"/>
      <c r="KZB433" s="93"/>
      <c r="KZC433" s="93"/>
      <c r="KZD433" s="93"/>
      <c r="KZE433" s="93"/>
      <c r="KZF433" s="93"/>
      <c r="KZG433" s="93"/>
      <c r="KZH433" s="93"/>
      <c r="KZI433" s="93"/>
      <c r="KZJ433" s="93"/>
      <c r="KZK433" s="93"/>
      <c r="KZL433" s="93"/>
      <c r="KZM433" s="93"/>
      <c r="KZN433" s="93"/>
      <c r="KZO433" s="93"/>
      <c r="KZP433" s="93"/>
      <c r="KZQ433" s="93"/>
      <c r="KZR433" s="93"/>
      <c r="KZS433" s="93"/>
      <c r="KZT433" s="93"/>
      <c r="KZU433" s="93"/>
      <c r="KZV433" s="93"/>
      <c r="KZW433" s="93"/>
      <c r="KZX433" s="93"/>
      <c r="KZY433" s="93"/>
      <c r="KZZ433" s="93"/>
      <c r="LAA433" s="93"/>
      <c r="LAB433" s="93"/>
      <c r="LAC433" s="93"/>
      <c r="LAD433" s="93"/>
      <c r="LAE433" s="93"/>
      <c r="LAF433" s="93"/>
      <c r="LAG433" s="93"/>
      <c r="LAH433" s="93"/>
      <c r="LAI433" s="93"/>
      <c r="LAJ433" s="93"/>
      <c r="LAK433" s="93"/>
      <c r="LAL433" s="93"/>
      <c r="LAM433" s="93"/>
      <c r="LAN433" s="93"/>
      <c r="LAO433" s="93"/>
      <c r="LAP433" s="93"/>
      <c r="LAQ433" s="93"/>
      <c r="LAR433" s="93"/>
      <c r="LAS433" s="93"/>
      <c r="LAT433" s="93"/>
      <c r="LAU433" s="93"/>
      <c r="LAV433" s="93"/>
      <c r="LAW433" s="93"/>
      <c r="LAX433" s="93"/>
      <c r="LAY433" s="93"/>
      <c r="LAZ433" s="93"/>
      <c r="LBA433" s="93"/>
      <c r="LBB433" s="93"/>
      <c r="LBC433" s="93"/>
      <c r="LBD433" s="93"/>
      <c r="LBE433" s="93"/>
      <c r="LBF433" s="93"/>
      <c r="LBG433" s="93"/>
      <c r="LBH433" s="93"/>
      <c r="LBI433" s="93"/>
      <c r="LBJ433" s="93"/>
      <c r="LBK433" s="93"/>
      <c r="LBL433" s="93"/>
      <c r="LBM433" s="93"/>
      <c r="LBN433" s="93"/>
      <c r="LBO433" s="93"/>
      <c r="LBP433" s="93"/>
      <c r="LBQ433" s="93"/>
      <c r="LBR433" s="93"/>
      <c r="LBS433" s="93"/>
      <c r="LBT433" s="93"/>
      <c r="LBU433" s="93"/>
      <c r="LBV433" s="93"/>
      <c r="LBW433" s="93"/>
      <c r="LBX433" s="93"/>
      <c r="LBY433" s="93"/>
      <c r="LBZ433" s="93"/>
      <c r="LCA433" s="93"/>
      <c r="LCB433" s="93"/>
      <c r="LCC433" s="93"/>
      <c r="LCD433" s="93"/>
      <c r="LCE433" s="93"/>
      <c r="LCF433" s="93"/>
      <c r="LCG433" s="93"/>
      <c r="LCH433" s="93"/>
      <c r="LCI433" s="93"/>
      <c r="LCJ433" s="93"/>
      <c r="LCK433" s="93"/>
      <c r="LCL433" s="93"/>
      <c r="LCM433" s="93"/>
      <c r="LCN433" s="93"/>
      <c r="LCO433" s="93"/>
      <c r="LCP433" s="93"/>
      <c r="LCQ433" s="93"/>
      <c r="LCR433" s="93"/>
      <c r="LCS433" s="93"/>
      <c r="LCT433" s="93"/>
      <c r="LCU433" s="93"/>
      <c r="LCV433" s="93"/>
      <c r="LCW433" s="93"/>
      <c r="LCX433" s="93"/>
      <c r="LCY433" s="93"/>
      <c r="LCZ433" s="93"/>
      <c r="LDA433" s="93"/>
      <c r="LDB433" s="93"/>
      <c r="LDC433" s="93"/>
      <c r="LDD433" s="93"/>
      <c r="LDE433" s="93"/>
      <c r="LDF433" s="93"/>
      <c r="LDG433" s="93"/>
      <c r="LDH433" s="93"/>
      <c r="LDI433" s="93"/>
      <c r="LDJ433" s="93"/>
      <c r="LDK433" s="93"/>
      <c r="LDL433" s="93"/>
      <c r="LDM433" s="93"/>
      <c r="LDN433" s="93"/>
      <c r="LDO433" s="93"/>
      <c r="LDP433" s="93"/>
      <c r="LDQ433" s="93"/>
      <c r="LDR433" s="93"/>
      <c r="LDS433" s="93"/>
      <c r="LDT433" s="93"/>
      <c r="LDU433" s="93"/>
      <c r="LDV433" s="93"/>
      <c r="LDW433" s="93"/>
      <c r="LDX433" s="93"/>
      <c r="LDY433" s="93"/>
      <c r="LDZ433" s="93"/>
      <c r="LEA433" s="93"/>
      <c r="LEB433" s="93"/>
      <c r="LEC433" s="93"/>
      <c r="LED433" s="93"/>
      <c r="LEE433" s="93"/>
      <c r="LEF433" s="93"/>
      <c r="LEG433" s="93"/>
      <c r="LEH433" s="93"/>
      <c r="LEI433" s="93"/>
      <c r="LEJ433" s="93"/>
      <c r="LEK433" s="93"/>
      <c r="LEL433" s="93"/>
      <c r="LEM433" s="93"/>
      <c r="LEN433" s="93"/>
      <c r="LEO433" s="93"/>
      <c r="LEP433" s="93"/>
      <c r="LEQ433" s="93"/>
      <c r="LER433" s="93"/>
      <c r="LES433" s="93"/>
      <c r="LET433" s="93"/>
      <c r="LEU433" s="93"/>
      <c r="LEV433" s="93"/>
      <c r="LEW433" s="93"/>
      <c r="LEX433" s="93"/>
      <c r="LEY433" s="93"/>
      <c r="LEZ433" s="93"/>
      <c r="LFA433" s="93"/>
      <c r="LFB433" s="93"/>
      <c r="LFC433" s="93"/>
      <c r="LFD433" s="93"/>
      <c r="LFE433" s="93"/>
      <c r="LFF433" s="93"/>
      <c r="LFG433" s="93"/>
      <c r="LFH433" s="93"/>
      <c r="LFI433" s="93"/>
      <c r="LFJ433" s="93"/>
      <c r="LFK433" s="93"/>
      <c r="LFL433" s="93"/>
      <c r="LFM433" s="93"/>
      <c r="LFN433" s="93"/>
      <c r="LFO433" s="93"/>
      <c r="LFP433" s="93"/>
      <c r="LFQ433" s="93"/>
      <c r="LFR433" s="93"/>
      <c r="LFS433" s="93"/>
      <c r="LFT433" s="93"/>
      <c r="LFU433" s="93"/>
      <c r="LFV433" s="93"/>
      <c r="LFW433" s="93"/>
      <c r="LFX433" s="93"/>
      <c r="LFY433" s="93"/>
      <c r="LFZ433" s="93"/>
      <c r="LGA433" s="93"/>
      <c r="LGB433" s="93"/>
      <c r="LGC433" s="93"/>
      <c r="LGD433" s="93"/>
      <c r="LGE433" s="93"/>
      <c r="LGF433" s="93"/>
      <c r="LGG433" s="93"/>
      <c r="LGH433" s="93"/>
      <c r="LGI433" s="93"/>
      <c r="LGJ433" s="93"/>
      <c r="LGK433" s="93"/>
      <c r="LGL433" s="93"/>
      <c r="LGM433" s="93"/>
      <c r="LGN433" s="93"/>
      <c r="LGO433" s="93"/>
      <c r="LGP433" s="93"/>
      <c r="LGQ433" s="93"/>
      <c r="LGR433" s="93"/>
      <c r="LGS433" s="93"/>
      <c r="LGT433" s="93"/>
      <c r="LGU433" s="93"/>
      <c r="LGV433" s="93"/>
      <c r="LGW433" s="93"/>
      <c r="LGX433" s="93"/>
      <c r="LGY433" s="93"/>
      <c r="LGZ433" s="93"/>
      <c r="LHA433" s="93"/>
      <c r="LHB433" s="93"/>
      <c r="LHC433" s="93"/>
      <c r="LHD433" s="93"/>
      <c r="LHE433" s="93"/>
      <c r="LHF433" s="93"/>
      <c r="LHG433" s="93"/>
      <c r="LHH433" s="93"/>
      <c r="LHI433" s="93"/>
      <c r="LHJ433" s="93"/>
      <c r="LHK433" s="93"/>
      <c r="LHL433" s="93"/>
      <c r="LHM433" s="93"/>
      <c r="LHN433" s="93"/>
      <c r="LHO433" s="93"/>
      <c r="LHP433" s="93"/>
      <c r="LHQ433" s="93"/>
      <c r="LHR433" s="93"/>
      <c r="LHS433" s="93"/>
      <c r="LHT433" s="93"/>
      <c r="LHU433" s="93"/>
      <c r="LHV433" s="93"/>
      <c r="LHW433" s="93"/>
      <c r="LHX433" s="93"/>
      <c r="LHY433" s="93"/>
      <c r="LHZ433" s="93"/>
      <c r="LIA433" s="93"/>
      <c r="LIB433" s="93"/>
      <c r="LIC433" s="93"/>
      <c r="LID433" s="93"/>
      <c r="LIE433" s="93"/>
      <c r="LIF433" s="93"/>
      <c r="LIG433" s="93"/>
      <c r="LIH433" s="93"/>
      <c r="LII433" s="93"/>
      <c r="LIJ433" s="93"/>
      <c r="LIK433" s="93"/>
      <c r="LIL433" s="93"/>
      <c r="LIM433" s="93"/>
      <c r="LIN433" s="93"/>
      <c r="LIO433" s="93"/>
      <c r="LIP433" s="93"/>
      <c r="LIQ433" s="93"/>
      <c r="LIR433" s="93"/>
      <c r="LIS433" s="93"/>
      <c r="LIT433" s="93"/>
      <c r="LIU433" s="93"/>
      <c r="LIV433" s="93"/>
      <c r="LIW433" s="93"/>
      <c r="LIX433" s="93"/>
      <c r="LIY433" s="93"/>
      <c r="LIZ433" s="93"/>
      <c r="LJA433" s="93"/>
      <c r="LJB433" s="93"/>
      <c r="LJC433" s="93"/>
      <c r="LJD433" s="93"/>
      <c r="LJE433" s="93"/>
      <c r="LJF433" s="93"/>
      <c r="LJG433" s="93"/>
      <c r="LJH433" s="93"/>
      <c r="LJI433" s="93"/>
      <c r="LJJ433" s="93"/>
      <c r="LJK433" s="93"/>
      <c r="LJL433" s="93"/>
      <c r="LJM433" s="93"/>
      <c r="LJN433" s="93"/>
      <c r="LJO433" s="93"/>
      <c r="LJP433" s="93"/>
      <c r="LJQ433" s="93"/>
      <c r="LJR433" s="93"/>
      <c r="LJS433" s="93"/>
      <c r="LJT433" s="93"/>
      <c r="LJU433" s="93"/>
      <c r="LJV433" s="93"/>
      <c r="LJW433" s="93"/>
      <c r="LJX433" s="93"/>
      <c r="LJY433" s="93"/>
      <c r="LJZ433" s="93"/>
      <c r="LKA433" s="93"/>
      <c r="LKB433" s="93"/>
      <c r="LKC433" s="93"/>
      <c r="LKD433" s="93"/>
      <c r="LKE433" s="93"/>
      <c r="LKF433" s="93"/>
      <c r="LKG433" s="93"/>
      <c r="LKH433" s="93"/>
      <c r="LKI433" s="93"/>
      <c r="LKJ433" s="93"/>
      <c r="LKK433" s="93"/>
      <c r="LKL433" s="93"/>
      <c r="LKM433" s="93"/>
      <c r="LKN433" s="93"/>
      <c r="LKO433" s="93"/>
      <c r="LKP433" s="93"/>
      <c r="LKQ433" s="93"/>
      <c r="LKR433" s="93"/>
      <c r="LKS433" s="93"/>
      <c r="LKT433" s="93"/>
      <c r="LKU433" s="93"/>
      <c r="LKV433" s="93"/>
      <c r="LKW433" s="93"/>
      <c r="LKX433" s="93"/>
      <c r="LKY433" s="93"/>
      <c r="LKZ433" s="93"/>
      <c r="LLA433" s="93"/>
      <c r="LLB433" s="93"/>
      <c r="LLC433" s="93"/>
      <c r="LLD433" s="93"/>
      <c r="LLE433" s="93"/>
      <c r="LLF433" s="93"/>
      <c r="LLG433" s="93"/>
      <c r="LLH433" s="93"/>
      <c r="LLI433" s="93"/>
      <c r="LLJ433" s="93"/>
      <c r="LLK433" s="93"/>
      <c r="LLL433" s="93"/>
      <c r="LLM433" s="93"/>
      <c r="LLN433" s="93"/>
      <c r="LLO433" s="93"/>
      <c r="LLP433" s="93"/>
      <c r="LLQ433" s="93"/>
      <c r="LLR433" s="93"/>
      <c r="LLS433" s="93"/>
      <c r="LLT433" s="93"/>
      <c r="LLU433" s="93"/>
      <c r="LLV433" s="93"/>
      <c r="LLW433" s="93"/>
      <c r="LLX433" s="93"/>
      <c r="LLY433" s="93"/>
      <c r="LLZ433" s="93"/>
      <c r="LMA433" s="93"/>
      <c r="LMB433" s="93"/>
      <c r="LMC433" s="93"/>
      <c r="LMD433" s="93"/>
      <c r="LME433" s="93"/>
      <c r="LMF433" s="93"/>
      <c r="LMG433" s="93"/>
      <c r="LMH433" s="93"/>
      <c r="LMI433" s="93"/>
      <c r="LMJ433" s="93"/>
      <c r="LMK433" s="93"/>
      <c r="LML433" s="93"/>
      <c r="LMM433" s="93"/>
      <c r="LMN433" s="93"/>
      <c r="LMO433" s="93"/>
      <c r="LMP433" s="93"/>
      <c r="LMQ433" s="93"/>
      <c r="LMR433" s="93"/>
      <c r="LMS433" s="93"/>
      <c r="LMT433" s="93"/>
      <c r="LMU433" s="93"/>
      <c r="LMV433" s="93"/>
      <c r="LMW433" s="93"/>
      <c r="LMX433" s="93"/>
      <c r="LMY433" s="93"/>
      <c r="LMZ433" s="93"/>
      <c r="LNA433" s="93"/>
      <c r="LNB433" s="93"/>
      <c r="LNC433" s="93"/>
      <c r="LND433" s="93"/>
      <c r="LNE433" s="93"/>
      <c r="LNF433" s="93"/>
      <c r="LNG433" s="93"/>
      <c r="LNH433" s="93"/>
      <c r="LNI433" s="93"/>
      <c r="LNJ433" s="93"/>
      <c r="LNK433" s="93"/>
      <c r="LNL433" s="93"/>
      <c r="LNM433" s="93"/>
      <c r="LNN433" s="93"/>
      <c r="LNO433" s="93"/>
      <c r="LNP433" s="93"/>
      <c r="LNQ433" s="93"/>
      <c r="LNR433" s="93"/>
      <c r="LNS433" s="93"/>
      <c r="LNT433" s="93"/>
      <c r="LNU433" s="93"/>
      <c r="LNV433" s="93"/>
      <c r="LNW433" s="93"/>
      <c r="LNX433" s="93"/>
      <c r="LNY433" s="93"/>
      <c r="LNZ433" s="93"/>
      <c r="LOA433" s="93"/>
      <c r="LOB433" s="93"/>
      <c r="LOC433" s="93"/>
      <c r="LOD433" s="93"/>
      <c r="LOE433" s="93"/>
      <c r="LOF433" s="93"/>
      <c r="LOG433" s="93"/>
      <c r="LOH433" s="93"/>
      <c r="LOI433" s="93"/>
      <c r="LOJ433" s="93"/>
      <c r="LOK433" s="93"/>
      <c r="LOL433" s="93"/>
      <c r="LOM433" s="93"/>
      <c r="LON433" s="93"/>
      <c r="LOO433" s="93"/>
      <c r="LOP433" s="93"/>
      <c r="LOQ433" s="93"/>
      <c r="LOR433" s="93"/>
      <c r="LOS433" s="93"/>
      <c r="LOT433" s="93"/>
      <c r="LOU433" s="93"/>
      <c r="LOV433" s="93"/>
      <c r="LOW433" s="93"/>
      <c r="LOX433" s="93"/>
      <c r="LOY433" s="93"/>
      <c r="LOZ433" s="93"/>
      <c r="LPA433" s="93"/>
      <c r="LPB433" s="93"/>
      <c r="LPC433" s="93"/>
      <c r="LPD433" s="93"/>
      <c r="LPE433" s="93"/>
      <c r="LPF433" s="93"/>
      <c r="LPG433" s="93"/>
      <c r="LPH433" s="93"/>
      <c r="LPI433" s="93"/>
      <c r="LPJ433" s="93"/>
      <c r="LPK433" s="93"/>
      <c r="LPL433" s="93"/>
      <c r="LPM433" s="93"/>
      <c r="LPN433" s="93"/>
      <c r="LPO433" s="93"/>
      <c r="LPP433" s="93"/>
      <c r="LPQ433" s="93"/>
      <c r="LPR433" s="93"/>
      <c r="LPS433" s="93"/>
      <c r="LPT433" s="93"/>
      <c r="LPU433" s="93"/>
      <c r="LPV433" s="93"/>
      <c r="LPW433" s="93"/>
      <c r="LPX433" s="93"/>
      <c r="LPY433" s="93"/>
      <c r="LPZ433" s="93"/>
      <c r="LQA433" s="93"/>
      <c r="LQB433" s="93"/>
      <c r="LQC433" s="93"/>
      <c r="LQD433" s="93"/>
      <c r="LQE433" s="93"/>
      <c r="LQF433" s="93"/>
      <c r="LQG433" s="93"/>
      <c r="LQH433" s="93"/>
      <c r="LQI433" s="93"/>
      <c r="LQJ433" s="93"/>
      <c r="LQK433" s="93"/>
      <c r="LQL433" s="93"/>
      <c r="LQM433" s="93"/>
      <c r="LQN433" s="93"/>
      <c r="LQO433" s="93"/>
      <c r="LQP433" s="93"/>
      <c r="LQQ433" s="93"/>
      <c r="LQR433" s="93"/>
      <c r="LQS433" s="93"/>
      <c r="LQT433" s="93"/>
      <c r="LQU433" s="93"/>
      <c r="LQV433" s="93"/>
      <c r="LQW433" s="93"/>
      <c r="LQX433" s="93"/>
      <c r="LQY433" s="93"/>
      <c r="LQZ433" s="93"/>
      <c r="LRA433" s="93"/>
      <c r="LRB433" s="93"/>
      <c r="LRC433" s="93"/>
      <c r="LRD433" s="93"/>
      <c r="LRE433" s="93"/>
      <c r="LRF433" s="93"/>
      <c r="LRG433" s="93"/>
      <c r="LRH433" s="93"/>
      <c r="LRI433" s="93"/>
      <c r="LRJ433" s="93"/>
      <c r="LRK433" s="93"/>
      <c r="LRL433" s="93"/>
      <c r="LRM433" s="93"/>
      <c r="LRN433" s="93"/>
      <c r="LRO433" s="93"/>
      <c r="LRP433" s="93"/>
      <c r="LRQ433" s="93"/>
      <c r="LRR433" s="93"/>
      <c r="LRS433" s="93"/>
      <c r="LRT433" s="93"/>
      <c r="LRU433" s="93"/>
      <c r="LRV433" s="93"/>
      <c r="LRW433" s="93"/>
      <c r="LRX433" s="93"/>
      <c r="LRY433" s="93"/>
      <c r="LRZ433" s="93"/>
      <c r="LSA433" s="93"/>
      <c r="LSB433" s="93"/>
      <c r="LSC433" s="93"/>
      <c r="LSD433" s="93"/>
      <c r="LSE433" s="93"/>
      <c r="LSF433" s="93"/>
      <c r="LSG433" s="93"/>
      <c r="LSH433" s="93"/>
      <c r="LSI433" s="93"/>
      <c r="LSJ433" s="93"/>
      <c r="LSK433" s="93"/>
      <c r="LSL433" s="93"/>
      <c r="LSM433" s="93"/>
      <c r="LSN433" s="93"/>
      <c r="LSO433" s="93"/>
      <c r="LSP433" s="93"/>
      <c r="LSQ433" s="93"/>
      <c r="LSR433" s="93"/>
      <c r="LSS433" s="93"/>
      <c r="LST433" s="93"/>
      <c r="LSU433" s="93"/>
      <c r="LSV433" s="93"/>
      <c r="LSW433" s="93"/>
      <c r="LSX433" s="93"/>
      <c r="LSY433" s="93"/>
      <c r="LSZ433" s="93"/>
      <c r="LTA433" s="93"/>
      <c r="LTB433" s="93"/>
      <c r="LTC433" s="93"/>
      <c r="LTD433" s="93"/>
      <c r="LTE433" s="93"/>
      <c r="LTF433" s="93"/>
      <c r="LTG433" s="93"/>
      <c r="LTH433" s="93"/>
      <c r="LTI433" s="93"/>
      <c r="LTJ433" s="93"/>
      <c r="LTK433" s="93"/>
      <c r="LTL433" s="93"/>
      <c r="LTM433" s="93"/>
      <c r="LTN433" s="93"/>
      <c r="LTO433" s="93"/>
      <c r="LTP433" s="93"/>
      <c r="LTQ433" s="93"/>
      <c r="LTR433" s="93"/>
      <c r="LTS433" s="93"/>
      <c r="LTT433" s="93"/>
      <c r="LTU433" s="93"/>
      <c r="LTV433" s="93"/>
      <c r="LTW433" s="93"/>
      <c r="LTX433" s="93"/>
      <c r="LTY433" s="93"/>
      <c r="LTZ433" s="93"/>
      <c r="LUA433" s="93"/>
      <c r="LUB433" s="93"/>
      <c r="LUC433" s="93"/>
      <c r="LUD433" s="93"/>
      <c r="LUE433" s="93"/>
      <c r="LUF433" s="93"/>
      <c r="LUG433" s="93"/>
      <c r="LUH433" s="93"/>
      <c r="LUI433" s="93"/>
      <c r="LUJ433" s="93"/>
      <c r="LUK433" s="93"/>
      <c r="LUL433" s="93"/>
      <c r="LUM433" s="93"/>
      <c r="LUN433" s="93"/>
      <c r="LUO433" s="93"/>
      <c r="LUP433" s="93"/>
      <c r="LUQ433" s="93"/>
      <c r="LUR433" s="93"/>
      <c r="LUS433" s="93"/>
      <c r="LUT433" s="93"/>
      <c r="LUU433" s="93"/>
      <c r="LUV433" s="93"/>
      <c r="LUW433" s="93"/>
      <c r="LUX433" s="93"/>
      <c r="LUY433" s="93"/>
      <c r="LUZ433" s="93"/>
      <c r="LVA433" s="93"/>
      <c r="LVB433" s="93"/>
      <c r="LVC433" s="93"/>
      <c r="LVD433" s="93"/>
      <c r="LVE433" s="93"/>
      <c r="LVF433" s="93"/>
      <c r="LVG433" s="93"/>
      <c r="LVH433" s="93"/>
      <c r="LVI433" s="93"/>
      <c r="LVJ433" s="93"/>
      <c r="LVK433" s="93"/>
      <c r="LVL433" s="93"/>
      <c r="LVM433" s="93"/>
      <c r="LVN433" s="93"/>
      <c r="LVO433" s="93"/>
      <c r="LVP433" s="93"/>
      <c r="LVQ433" s="93"/>
      <c r="LVR433" s="93"/>
      <c r="LVS433" s="93"/>
      <c r="LVT433" s="93"/>
      <c r="LVU433" s="93"/>
      <c r="LVV433" s="93"/>
      <c r="LVW433" s="93"/>
      <c r="LVX433" s="93"/>
      <c r="LVY433" s="93"/>
      <c r="LVZ433" s="93"/>
      <c r="LWA433" s="93"/>
      <c r="LWB433" s="93"/>
      <c r="LWC433" s="93"/>
      <c r="LWD433" s="93"/>
      <c r="LWE433" s="93"/>
      <c r="LWF433" s="93"/>
      <c r="LWG433" s="93"/>
      <c r="LWH433" s="93"/>
      <c r="LWI433" s="93"/>
      <c r="LWJ433" s="93"/>
      <c r="LWK433" s="93"/>
      <c r="LWL433" s="93"/>
      <c r="LWM433" s="93"/>
      <c r="LWN433" s="93"/>
      <c r="LWO433" s="93"/>
      <c r="LWP433" s="93"/>
      <c r="LWQ433" s="93"/>
      <c r="LWR433" s="93"/>
      <c r="LWS433" s="93"/>
      <c r="LWT433" s="93"/>
      <c r="LWU433" s="93"/>
      <c r="LWV433" s="93"/>
      <c r="LWW433" s="93"/>
      <c r="LWX433" s="93"/>
      <c r="LWY433" s="93"/>
      <c r="LWZ433" s="93"/>
      <c r="LXA433" s="93"/>
      <c r="LXB433" s="93"/>
      <c r="LXC433" s="93"/>
      <c r="LXD433" s="93"/>
      <c r="LXE433" s="93"/>
      <c r="LXF433" s="93"/>
      <c r="LXG433" s="93"/>
      <c r="LXH433" s="93"/>
      <c r="LXI433" s="93"/>
      <c r="LXJ433" s="93"/>
      <c r="LXK433" s="93"/>
      <c r="LXL433" s="93"/>
      <c r="LXM433" s="93"/>
      <c r="LXN433" s="93"/>
      <c r="LXO433" s="93"/>
      <c r="LXP433" s="93"/>
      <c r="LXQ433" s="93"/>
      <c r="LXR433" s="93"/>
      <c r="LXS433" s="93"/>
      <c r="LXT433" s="93"/>
      <c r="LXU433" s="93"/>
      <c r="LXV433" s="93"/>
      <c r="LXW433" s="93"/>
      <c r="LXX433" s="93"/>
      <c r="LXY433" s="93"/>
      <c r="LXZ433" s="93"/>
      <c r="LYA433" s="93"/>
      <c r="LYB433" s="93"/>
      <c r="LYC433" s="93"/>
      <c r="LYD433" s="93"/>
      <c r="LYE433" s="93"/>
      <c r="LYF433" s="93"/>
      <c r="LYG433" s="93"/>
      <c r="LYH433" s="93"/>
      <c r="LYI433" s="93"/>
      <c r="LYJ433" s="93"/>
      <c r="LYK433" s="93"/>
      <c r="LYL433" s="93"/>
      <c r="LYM433" s="93"/>
      <c r="LYN433" s="93"/>
      <c r="LYO433" s="93"/>
      <c r="LYP433" s="93"/>
      <c r="LYQ433" s="93"/>
      <c r="LYR433" s="93"/>
      <c r="LYS433" s="93"/>
      <c r="LYT433" s="93"/>
      <c r="LYU433" s="93"/>
      <c r="LYV433" s="93"/>
      <c r="LYW433" s="93"/>
      <c r="LYX433" s="93"/>
      <c r="LYY433" s="93"/>
      <c r="LYZ433" s="93"/>
      <c r="LZA433" s="93"/>
      <c r="LZB433" s="93"/>
      <c r="LZC433" s="93"/>
      <c r="LZD433" s="93"/>
      <c r="LZE433" s="93"/>
      <c r="LZF433" s="93"/>
      <c r="LZG433" s="93"/>
      <c r="LZH433" s="93"/>
      <c r="LZI433" s="93"/>
      <c r="LZJ433" s="93"/>
      <c r="LZK433" s="93"/>
      <c r="LZL433" s="93"/>
      <c r="LZM433" s="93"/>
      <c r="LZN433" s="93"/>
      <c r="LZO433" s="93"/>
      <c r="LZP433" s="93"/>
      <c r="LZQ433" s="93"/>
      <c r="LZR433" s="93"/>
      <c r="LZS433" s="93"/>
      <c r="LZT433" s="93"/>
      <c r="LZU433" s="93"/>
      <c r="LZV433" s="93"/>
      <c r="LZW433" s="93"/>
      <c r="LZX433" s="93"/>
      <c r="LZY433" s="93"/>
      <c r="LZZ433" s="93"/>
      <c r="MAA433" s="93"/>
      <c r="MAB433" s="93"/>
      <c r="MAC433" s="93"/>
      <c r="MAD433" s="93"/>
      <c r="MAE433" s="93"/>
      <c r="MAF433" s="93"/>
      <c r="MAG433" s="93"/>
      <c r="MAH433" s="93"/>
      <c r="MAI433" s="93"/>
      <c r="MAJ433" s="93"/>
      <c r="MAK433" s="93"/>
      <c r="MAL433" s="93"/>
      <c r="MAM433" s="93"/>
      <c r="MAN433" s="93"/>
      <c r="MAO433" s="93"/>
      <c r="MAP433" s="93"/>
      <c r="MAQ433" s="93"/>
      <c r="MAR433" s="93"/>
      <c r="MAS433" s="93"/>
      <c r="MAT433" s="93"/>
      <c r="MAU433" s="93"/>
      <c r="MAV433" s="93"/>
      <c r="MAW433" s="93"/>
      <c r="MAX433" s="93"/>
      <c r="MAY433" s="93"/>
      <c r="MAZ433" s="93"/>
      <c r="MBA433" s="93"/>
      <c r="MBB433" s="93"/>
      <c r="MBC433" s="93"/>
      <c r="MBD433" s="93"/>
      <c r="MBE433" s="93"/>
      <c r="MBF433" s="93"/>
      <c r="MBG433" s="93"/>
      <c r="MBH433" s="93"/>
      <c r="MBI433" s="93"/>
      <c r="MBJ433" s="93"/>
      <c r="MBK433" s="93"/>
      <c r="MBL433" s="93"/>
      <c r="MBM433" s="93"/>
      <c r="MBN433" s="93"/>
      <c r="MBO433" s="93"/>
      <c r="MBP433" s="93"/>
      <c r="MBQ433" s="93"/>
      <c r="MBR433" s="93"/>
      <c r="MBS433" s="93"/>
      <c r="MBT433" s="93"/>
      <c r="MBU433" s="93"/>
      <c r="MBV433" s="93"/>
      <c r="MBW433" s="93"/>
      <c r="MBX433" s="93"/>
      <c r="MBY433" s="93"/>
      <c r="MBZ433" s="93"/>
      <c r="MCA433" s="93"/>
      <c r="MCB433" s="93"/>
      <c r="MCC433" s="93"/>
      <c r="MCD433" s="93"/>
      <c r="MCE433" s="93"/>
      <c r="MCF433" s="93"/>
      <c r="MCG433" s="93"/>
      <c r="MCH433" s="93"/>
      <c r="MCI433" s="93"/>
      <c r="MCJ433" s="93"/>
      <c r="MCK433" s="93"/>
      <c r="MCL433" s="93"/>
      <c r="MCM433" s="93"/>
      <c r="MCN433" s="93"/>
      <c r="MCO433" s="93"/>
      <c r="MCP433" s="93"/>
      <c r="MCQ433" s="93"/>
      <c r="MCR433" s="93"/>
      <c r="MCS433" s="93"/>
      <c r="MCT433" s="93"/>
      <c r="MCU433" s="93"/>
      <c r="MCV433" s="93"/>
      <c r="MCW433" s="93"/>
      <c r="MCX433" s="93"/>
      <c r="MCY433" s="93"/>
      <c r="MCZ433" s="93"/>
      <c r="MDA433" s="93"/>
      <c r="MDB433" s="93"/>
      <c r="MDC433" s="93"/>
      <c r="MDD433" s="93"/>
      <c r="MDE433" s="93"/>
      <c r="MDF433" s="93"/>
      <c r="MDG433" s="93"/>
      <c r="MDH433" s="93"/>
      <c r="MDI433" s="93"/>
      <c r="MDJ433" s="93"/>
      <c r="MDK433" s="93"/>
      <c r="MDL433" s="93"/>
      <c r="MDM433" s="93"/>
      <c r="MDN433" s="93"/>
      <c r="MDO433" s="93"/>
      <c r="MDP433" s="93"/>
      <c r="MDQ433" s="93"/>
      <c r="MDR433" s="93"/>
      <c r="MDS433" s="93"/>
      <c r="MDT433" s="93"/>
      <c r="MDU433" s="93"/>
      <c r="MDV433" s="93"/>
      <c r="MDW433" s="93"/>
      <c r="MDX433" s="93"/>
      <c r="MDY433" s="93"/>
      <c r="MDZ433" s="93"/>
      <c r="MEA433" s="93"/>
      <c r="MEB433" s="93"/>
      <c r="MEC433" s="93"/>
      <c r="MED433" s="93"/>
      <c r="MEE433" s="93"/>
      <c r="MEF433" s="93"/>
      <c r="MEG433" s="93"/>
      <c r="MEH433" s="93"/>
      <c r="MEI433" s="93"/>
      <c r="MEJ433" s="93"/>
      <c r="MEK433" s="93"/>
      <c r="MEL433" s="93"/>
      <c r="MEM433" s="93"/>
      <c r="MEN433" s="93"/>
      <c r="MEO433" s="93"/>
      <c r="MEP433" s="93"/>
      <c r="MEQ433" s="93"/>
      <c r="MER433" s="93"/>
      <c r="MES433" s="93"/>
      <c r="MET433" s="93"/>
      <c r="MEU433" s="93"/>
      <c r="MEV433" s="93"/>
      <c r="MEW433" s="93"/>
      <c r="MEX433" s="93"/>
      <c r="MEY433" s="93"/>
      <c r="MEZ433" s="93"/>
      <c r="MFA433" s="93"/>
      <c r="MFB433" s="93"/>
      <c r="MFC433" s="93"/>
      <c r="MFD433" s="93"/>
      <c r="MFE433" s="93"/>
      <c r="MFF433" s="93"/>
      <c r="MFG433" s="93"/>
      <c r="MFH433" s="93"/>
      <c r="MFI433" s="93"/>
      <c r="MFJ433" s="93"/>
      <c r="MFK433" s="93"/>
      <c r="MFL433" s="93"/>
      <c r="MFM433" s="93"/>
      <c r="MFN433" s="93"/>
      <c r="MFO433" s="93"/>
      <c r="MFP433" s="93"/>
      <c r="MFQ433" s="93"/>
      <c r="MFR433" s="93"/>
      <c r="MFS433" s="93"/>
      <c r="MFT433" s="93"/>
      <c r="MFU433" s="93"/>
      <c r="MFV433" s="93"/>
      <c r="MFW433" s="93"/>
      <c r="MFX433" s="93"/>
      <c r="MFY433" s="93"/>
      <c r="MFZ433" s="93"/>
      <c r="MGA433" s="93"/>
      <c r="MGB433" s="93"/>
      <c r="MGC433" s="93"/>
      <c r="MGD433" s="93"/>
      <c r="MGE433" s="93"/>
      <c r="MGF433" s="93"/>
      <c r="MGG433" s="93"/>
      <c r="MGH433" s="93"/>
      <c r="MGI433" s="93"/>
      <c r="MGJ433" s="93"/>
      <c r="MGK433" s="93"/>
      <c r="MGL433" s="93"/>
      <c r="MGM433" s="93"/>
      <c r="MGN433" s="93"/>
      <c r="MGO433" s="93"/>
      <c r="MGP433" s="93"/>
      <c r="MGQ433" s="93"/>
      <c r="MGR433" s="93"/>
      <c r="MGS433" s="93"/>
      <c r="MGT433" s="93"/>
      <c r="MGU433" s="93"/>
      <c r="MGV433" s="93"/>
      <c r="MGW433" s="93"/>
      <c r="MGX433" s="93"/>
      <c r="MGY433" s="93"/>
      <c r="MGZ433" s="93"/>
      <c r="MHA433" s="93"/>
      <c r="MHB433" s="93"/>
      <c r="MHC433" s="93"/>
      <c r="MHD433" s="93"/>
      <c r="MHE433" s="93"/>
      <c r="MHF433" s="93"/>
      <c r="MHG433" s="93"/>
      <c r="MHH433" s="93"/>
      <c r="MHI433" s="93"/>
      <c r="MHJ433" s="93"/>
      <c r="MHK433" s="93"/>
      <c r="MHL433" s="93"/>
      <c r="MHM433" s="93"/>
      <c r="MHN433" s="93"/>
      <c r="MHO433" s="93"/>
      <c r="MHP433" s="93"/>
      <c r="MHQ433" s="93"/>
      <c r="MHR433" s="93"/>
      <c r="MHS433" s="93"/>
      <c r="MHT433" s="93"/>
      <c r="MHU433" s="93"/>
      <c r="MHV433" s="93"/>
      <c r="MHW433" s="93"/>
      <c r="MHX433" s="93"/>
      <c r="MHY433" s="93"/>
      <c r="MHZ433" s="93"/>
      <c r="MIA433" s="93"/>
      <c r="MIB433" s="93"/>
      <c r="MIC433" s="93"/>
      <c r="MID433" s="93"/>
      <c r="MIE433" s="93"/>
      <c r="MIF433" s="93"/>
      <c r="MIG433" s="93"/>
      <c r="MIH433" s="93"/>
      <c r="MII433" s="93"/>
      <c r="MIJ433" s="93"/>
      <c r="MIK433" s="93"/>
      <c r="MIL433" s="93"/>
      <c r="MIM433" s="93"/>
      <c r="MIN433" s="93"/>
      <c r="MIO433" s="93"/>
      <c r="MIP433" s="93"/>
      <c r="MIQ433" s="93"/>
      <c r="MIR433" s="93"/>
      <c r="MIS433" s="93"/>
      <c r="MIT433" s="93"/>
      <c r="MIU433" s="93"/>
      <c r="MIV433" s="93"/>
      <c r="MIW433" s="93"/>
      <c r="MIX433" s="93"/>
      <c r="MIY433" s="93"/>
      <c r="MIZ433" s="93"/>
      <c r="MJA433" s="93"/>
      <c r="MJB433" s="93"/>
      <c r="MJC433" s="93"/>
      <c r="MJD433" s="93"/>
      <c r="MJE433" s="93"/>
      <c r="MJF433" s="93"/>
      <c r="MJG433" s="93"/>
      <c r="MJH433" s="93"/>
      <c r="MJI433" s="93"/>
      <c r="MJJ433" s="93"/>
      <c r="MJK433" s="93"/>
      <c r="MJL433" s="93"/>
      <c r="MJM433" s="93"/>
      <c r="MJN433" s="93"/>
      <c r="MJO433" s="93"/>
      <c r="MJP433" s="93"/>
      <c r="MJQ433" s="93"/>
      <c r="MJR433" s="93"/>
      <c r="MJS433" s="93"/>
      <c r="MJT433" s="93"/>
      <c r="MJU433" s="93"/>
      <c r="MJV433" s="93"/>
      <c r="MJW433" s="93"/>
      <c r="MJX433" s="93"/>
      <c r="MJY433" s="93"/>
      <c r="MJZ433" s="93"/>
      <c r="MKA433" s="93"/>
      <c r="MKB433" s="93"/>
      <c r="MKC433" s="93"/>
      <c r="MKD433" s="93"/>
      <c r="MKE433" s="93"/>
      <c r="MKF433" s="93"/>
      <c r="MKG433" s="93"/>
      <c r="MKH433" s="93"/>
      <c r="MKI433" s="93"/>
      <c r="MKJ433" s="93"/>
      <c r="MKK433" s="93"/>
      <c r="MKL433" s="93"/>
      <c r="MKM433" s="93"/>
      <c r="MKN433" s="93"/>
      <c r="MKO433" s="93"/>
      <c r="MKP433" s="93"/>
      <c r="MKQ433" s="93"/>
      <c r="MKR433" s="93"/>
      <c r="MKS433" s="93"/>
      <c r="MKT433" s="93"/>
      <c r="MKU433" s="93"/>
      <c r="MKV433" s="93"/>
      <c r="MKW433" s="93"/>
      <c r="MKX433" s="93"/>
      <c r="MKY433" s="93"/>
      <c r="MKZ433" s="93"/>
      <c r="MLA433" s="93"/>
      <c r="MLB433" s="93"/>
      <c r="MLC433" s="93"/>
      <c r="MLD433" s="93"/>
      <c r="MLE433" s="93"/>
      <c r="MLF433" s="93"/>
      <c r="MLG433" s="93"/>
      <c r="MLH433" s="93"/>
      <c r="MLI433" s="93"/>
      <c r="MLJ433" s="93"/>
      <c r="MLK433" s="93"/>
      <c r="MLL433" s="93"/>
      <c r="MLM433" s="93"/>
      <c r="MLN433" s="93"/>
      <c r="MLO433" s="93"/>
      <c r="MLP433" s="93"/>
      <c r="MLQ433" s="93"/>
      <c r="MLR433" s="93"/>
      <c r="MLS433" s="93"/>
      <c r="MLT433" s="93"/>
      <c r="MLU433" s="93"/>
      <c r="MLV433" s="93"/>
      <c r="MLW433" s="93"/>
      <c r="MLX433" s="93"/>
      <c r="MLY433" s="93"/>
      <c r="MLZ433" s="93"/>
      <c r="MMA433" s="93"/>
      <c r="MMB433" s="93"/>
      <c r="MMC433" s="93"/>
      <c r="MMD433" s="93"/>
      <c r="MME433" s="93"/>
      <c r="MMF433" s="93"/>
      <c r="MMG433" s="93"/>
      <c r="MMH433" s="93"/>
      <c r="MMI433" s="93"/>
      <c r="MMJ433" s="93"/>
      <c r="MMK433" s="93"/>
      <c r="MML433" s="93"/>
      <c r="MMM433" s="93"/>
      <c r="MMN433" s="93"/>
      <c r="MMO433" s="93"/>
      <c r="MMP433" s="93"/>
      <c r="MMQ433" s="93"/>
      <c r="MMR433" s="93"/>
      <c r="MMS433" s="93"/>
      <c r="MMT433" s="93"/>
      <c r="MMU433" s="93"/>
      <c r="MMV433" s="93"/>
      <c r="MMW433" s="93"/>
      <c r="MMX433" s="93"/>
      <c r="MMY433" s="93"/>
      <c r="MMZ433" s="93"/>
      <c r="MNA433" s="93"/>
      <c r="MNB433" s="93"/>
      <c r="MNC433" s="93"/>
      <c r="MND433" s="93"/>
      <c r="MNE433" s="93"/>
      <c r="MNF433" s="93"/>
      <c r="MNG433" s="93"/>
      <c r="MNH433" s="93"/>
      <c r="MNI433" s="93"/>
      <c r="MNJ433" s="93"/>
      <c r="MNK433" s="93"/>
      <c r="MNL433" s="93"/>
      <c r="MNM433" s="93"/>
      <c r="MNN433" s="93"/>
      <c r="MNO433" s="93"/>
      <c r="MNP433" s="93"/>
      <c r="MNQ433" s="93"/>
      <c r="MNR433" s="93"/>
      <c r="MNS433" s="93"/>
      <c r="MNT433" s="93"/>
      <c r="MNU433" s="93"/>
      <c r="MNV433" s="93"/>
      <c r="MNW433" s="93"/>
      <c r="MNX433" s="93"/>
      <c r="MNY433" s="93"/>
      <c r="MNZ433" s="93"/>
      <c r="MOA433" s="93"/>
      <c r="MOB433" s="93"/>
      <c r="MOC433" s="93"/>
      <c r="MOD433" s="93"/>
      <c r="MOE433" s="93"/>
      <c r="MOF433" s="93"/>
      <c r="MOG433" s="93"/>
      <c r="MOH433" s="93"/>
      <c r="MOI433" s="93"/>
      <c r="MOJ433" s="93"/>
      <c r="MOK433" s="93"/>
      <c r="MOL433" s="93"/>
      <c r="MOM433" s="93"/>
      <c r="MON433" s="93"/>
      <c r="MOO433" s="93"/>
      <c r="MOP433" s="93"/>
      <c r="MOQ433" s="93"/>
      <c r="MOR433" s="93"/>
      <c r="MOS433" s="93"/>
      <c r="MOT433" s="93"/>
      <c r="MOU433" s="93"/>
      <c r="MOV433" s="93"/>
      <c r="MOW433" s="93"/>
      <c r="MOX433" s="93"/>
      <c r="MOY433" s="93"/>
      <c r="MOZ433" s="93"/>
      <c r="MPA433" s="93"/>
      <c r="MPB433" s="93"/>
      <c r="MPC433" s="93"/>
      <c r="MPD433" s="93"/>
      <c r="MPE433" s="93"/>
      <c r="MPF433" s="93"/>
      <c r="MPG433" s="93"/>
      <c r="MPH433" s="93"/>
      <c r="MPI433" s="93"/>
      <c r="MPJ433" s="93"/>
      <c r="MPK433" s="93"/>
      <c r="MPL433" s="93"/>
      <c r="MPM433" s="93"/>
      <c r="MPN433" s="93"/>
      <c r="MPO433" s="93"/>
      <c r="MPP433" s="93"/>
      <c r="MPQ433" s="93"/>
      <c r="MPR433" s="93"/>
      <c r="MPS433" s="93"/>
      <c r="MPT433" s="93"/>
      <c r="MPU433" s="93"/>
      <c r="MPV433" s="93"/>
      <c r="MPW433" s="93"/>
      <c r="MPX433" s="93"/>
      <c r="MPY433" s="93"/>
      <c r="MPZ433" s="93"/>
      <c r="MQA433" s="93"/>
      <c r="MQB433" s="93"/>
      <c r="MQC433" s="93"/>
      <c r="MQD433" s="93"/>
      <c r="MQE433" s="93"/>
      <c r="MQF433" s="93"/>
      <c r="MQG433" s="93"/>
      <c r="MQH433" s="93"/>
      <c r="MQI433" s="93"/>
      <c r="MQJ433" s="93"/>
      <c r="MQK433" s="93"/>
      <c r="MQL433" s="93"/>
      <c r="MQM433" s="93"/>
      <c r="MQN433" s="93"/>
      <c r="MQO433" s="93"/>
      <c r="MQP433" s="93"/>
      <c r="MQQ433" s="93"/>
      <c r="MQR433" s="93"/>
      <c r="MQS433" s="93"/>
      <c r="MQT433" s="93"/>
      <c r="MQU433" s="93"/>
      <c r="MQV433" s="93"/>
      <c r="MQW433" s="93"/>
      <c r="MQX433" s="93"/>
      <c r="MQY433" s="93"/>
      <c r="MQZ433" s="93"/>
      <c r="MRA433" s="93"/>
      <c r="MRB433" s="93"/>
      <c r="MRC433" s="93"/>
      <c r="MRD433" s="93"/>
      <c r="MRE433" s="93"/>
      <c r="MRF433" s="93"/>
      <c r="MRG433" s="93"/>
      <c r="MRH433" s="93"/>
      <c r="MRI433" s="93"/>
      <c r="MRJ433" s="93"/>
      <c r="MRK433" s="93"/>
      <c r="MRL433" s="93"/>
      <c r="MRM433" s="93"/>
      <c r="MRN433" s="93"/>
      <c r="MRO433" s="93"/>
      <c r="MRP433" s="93"/>
      <c r="MRQ433" s="93"/>
      <c r="MRR433" s="93"/>
      <c r="MRS433" s="93"/>
      <c r="MRT433" s="93"/>
      <c r="MRU433" s="93"/>
      <c r="MRV433" s="93"/>
      <c r="MRW433" s="93"/>
      <c r="MRX433" s="93"/>
      <c r="MRY433" s="93"/>
      <c r="MRZ433" s="93"/>
      <c r="MSA433" s="93"/>
      <c r="MSB433" s="93"/>
      <c r="MSC433" s="93"/>
      <c r="MSD433" s="93"/>
      <c r="MSE433" s="93"/>
      <c r="MSF433" s="93"/>
      <c r="MSG433" s="93"/>
      <c r="MSH433" s="93"/>
      <c r="MSI433" s="93"/>
      <c r="MSJ433" s="93"/>
      <c r="MSK433" s="93"/>
      <c r="MSL433" s="93"/>
      <c r="MSM433" s="93"/>
      <c r="MSN433" s="93"/>
      <c r="MSO433" s="93"/>
      <c r="MSP433" s="93"/>
      <c r="MSQ433" s="93"/>
      <c r="MSR433" s="93"/>
      <c r="MSS433" s="93"/>
      <c r="MST433" s="93"/>
      <c r="MSU433" s="93"/>
      <c r="MSV433" s="93"/>
      <c r="MSW433" s="93"/>
      <c r="MSX433" s="93"/>
      <c r="MSY433" s="93"/>
      <c r="MSZ433" s="93"/>
      <c r="MTA433" s="93"/>
      <c r="MTB433" s="93"/>
      <c r="MTC433" s="93"/>
      <c r="MTD433" s="93"/>
      <c r="MTE433" s="93"/>
      <c r="MTF433" s="93"/>
      <c r="MTG433" s="93"/>
      <c r="MTH433" s="93"/>
      <c r="MTI433" s="93"/>
      <c r="MTJ433" s="93"/>
      <c r="MTK433" s="93"/>
      <c r="MTL433" s="93"/>
      <c r="MTM433" s="93"/>
      <c r="MTN433" s="93"/>
      <c r="MTO433" s="93"/>
      <c r="MTP433" s="93"/>
      <c r="MTQ433" s="93"/>
      <c r="MTR433" s="93"/>
      <c r="MTS433" s="93"/>
      <c r="MTT433" s="93"/>
      <c r="MTU433" s="93"/>
      <c r="MTV433" s="93"/>
      <c r="MTW433" s="93"/>
      <c r="MTX433" s="93"/>
      <c r="MTY433" s="93"/>
      <c r="MTZ433" s="93"/>
      <c r="MUA433" s="93"/>
      <c r="MUB433" s="93"/>
      <c r="MUC433" s="93"/>
      <c r="MUD433" s="93"/>
      <c r="MUE433" s="93"/>
      <c r="MUF433" s="93"/>
      <c r="MUG433" s="93"/>
      <c r="MUH433" s="93"/>
      <c r="MUI433" s="93"/>
      <c r="MUJ433" s="93"/>
      <c r="MUK433" s="93"/>
      <c r="MUL433" s="93"/>
      <c r="MUM433" s="93"/>
      <c r="MUN433" s="93"/>
      <c r="MUO433" s="93"/>
      <c r="MUP433" s="93"/>
      <c r="MUQ433" s="93"/>
      <c r="MUR433" s="93"/>
      <c r="MUS433" s="93"/>
      <c r="MUT433" s="93"/>
      <c r="MUU433" s="93"/>
      <c r="MUV433" s="93"/>
      <c r="MUW433" s="93"/>
      <c r="MUX433" s="93"/>
      <c r="MUY433" s="93"/>
      <c r="MUZ433" s="93"/>
      <c r="MVA433" s="93"/>
      <c r="MVB433" s="93"/>
      <c r="MVC433" s="93"/>
      <c r="MVD433" s="93"/>
      <c r="MVE433" s="93"/>
      <c r="MVF433" s="93"/>
      <c r="MVG433" s="93"/>
      <c r="MVH433" s="93"/>
      <c r="MVI433" s="93"/>
      <c r="MVJ433" s="93"/>
      <c r="MVK433" s="93"/>
      <c r="MVL433" s="93"/>
      <c r="MVM433" s="93"/>
      <c r="MVN433" s="93"/>
      <c r="MVO433" s="93"/>
      <c r="MVP433" s="93"/>
      <c r="MVQ433" s="93"/>
      <c r="MVR433" s="93"/>
      <c r="MVS433" s="93"/>
      <c r="MVT433" s="93"/>
      <c r="MVU433" s="93"/>
      <c r="MVV433" s="93"/>
      <c r="MVW433" s="93"/>
      <c r="MVX433" s="93"/>
      <c r="MVY433" s="93"/>
      <c r="MVZ433" s="93"/>
      <c r="MWA433" s="93"/>
      <c r="MWB433" s="93"/>
      <c r="MWC433" s="93"/>
      <c r="MWD433" s="93"/>
      <c r="MWE433" s="93"/>
      <c r="MWF433" s="93"/>
      <c r="MWG433" s="93"/>
      <c r="MWH433" s="93"/>
      <c r="MWI433" s="93"/>
      <c r="MWJ433" s="93"/>
      <c r="MWK433" s="93"/>
      <c r="MWL433" s="93"/>
      <c r="MWM433" s="93"/>
      <c r="MWN433" s="93"/>
      <c r="MWO433" s="93"/>
      <c r="MWP433" s="93"/>
      <c r="MWQ433" s="93"/>
      <c r="MWR433" s="93"/>
      <c r="MWS433" s="93"/>
      <c r="MWT433" s="93"/>
      <c r="MWU433" s="93"/>
      <c r="MWV433" s="93"/>
      <c r="MWW433" s="93"/>
      <c r="MWX433" s="93"/>
      <c r="MWY433" s="93"/>
      <c r="MWZ433" s="93"/>
      <c r="MXA433" s="93"/>
      <c r="MXB433" s="93"/>
      <c r="MXC433" s="93"/>
      <c r="MXD433" s="93"/>
      <c r="MXE433" s="93"/>
      <c r="MXF433" s="93"/>
      <c r="MXG433" s="93"/>
      <c r="MXH433" s="93"/>
      <c r="MXI433" s="93"/>
      <c r="MXJ433" s="93"/>
      <c r="MXK433" s="93"/>
      <c r="MXL433" s="93"/>
      <c r="MXM433" s="93"/>
      <c r="MXN433" s="93"/>
      <c r="MXO433" s="93"/>
      <c r="MXP433" s="93"/>
      <c r="MXQ433" s="93"/>
      <c r="MXR433" s="93"/>
      <c r="MXS433" s="93"/>
      <c r="MXT433" s="93"/>
      <c r="MXU433" s="93"/>
      <c r="MXV433" s="93"/>
      <c r="MXW433" s="93"/>
      <c r="MXX433" s="93"/>
      <c r="MXY433" s="93"/>
      <c r="MXZ433" s="93"/>
      <c r="MYA433" s="93"/>
      <c r="MYB433" s="93"/>
      <c r="MYC433" s="93"/>
      <c r="MYD433" s="93"/>
      <c r="MYE433" s="93"/>
      <c r="MYF433" s="93"/>
      <c r="MYG433" s="93"/>
      <c r="MYH433" s="93"/>
      <c r="MYI433" s="93"/>
      <c r="MYJ433" s="93"/>
      <c r="MYK433" s="93"/>
      <c r="MYL433" s="93"/>
      <c r="MYM433" s="93"/>
      <c r="MYN433" s="93"/>
      <c r="MYO433" s="93"/>
      <c r="MYP433" s="93"/>
      <c r="MYQ433" s="93"/>
      <c r="MYR433" s="93"/>
      <c r="MYS433" s="93"/>
      <c r="MYT433" s="93"/>
      <c r="MYU433" s="93"/>
      <c r="MYV433" s="93"/>
      <c r="MYW433" s="93"/>
      <c r="MYX433" s="93"/>
      <c r="MYY433" s="93"/>
      <c r="MYZ433" s="93"/>
      <c r="MZA433" s="93"/>
      <c r="MZB433" s="93"/>
      <c r="MZC433" s="93"/>
      <c r="MZD433" s="93"/>
      <c r="MZE433" s="93"/>
      <c r="MZF433" s="93"/>
      <c r="MZG433" s="93"/>
      <c r="MZH433" s="93"/>
      <c r="MZI433" s="93"/>
      <c r="MZJ433" s="93"/>
      <c r="MZK433" s="93"/>
      <c r="MZL433" s="93"/>
      <c r="MZM433" s="93"/>
      <c r="MZN433" s="93"/>
      <c r="MZO433" s="93"/>
      <c r="MZP433" s="93"/>
      <c r="MZQ433" s="93"/>
      <c r="MZR433" s="93"/>
      <c r="MZS433" s="93"/>
      <c r="MZT433" s="93"/>
      <c r="MZU433" s="93"/>
      <c r="MZV433" s="93"/>
      <c r="MZW433" s="93"/>
      <c r="MZX433" s="93"/>
      <c r="MZY433" s="93"/>
      <c r="MZZ433" s="93"/>
      <c r="NAA433" s="93"/>
      <c r="NAB433" s="93"/>
      <c r="NAC433" s="93"/>
      <c r="NAD433" s="93"/>
      <c r="NAE433" s="93"/>
      <c r="NAF433" s="93"/>
      <c r="NAG433" s="93"/>
      <c r="NAH433" s="93"/>
      <c r="NAI433" s="93"/>
      <c r="NAJ433" s="93"/>
      <c r="NAK433" s="93"/>
      <c r="NAL433" s="93"/>
      <c r="NAM433" s="93"/>
      <c r="NAN433" s="93"/>
      <c r="NAO433" s="93"/>
      <c r="NAP433" s="93"/>
      <c r="NAQ433" s="93"/>
      <c r="NAR433" s="93"/>
      <c r="NAS433" s="93"/>
      <c r="NAT433" s="93"/>
      <c r="NAU433" s="93"/>
      <c r="NAV433" s="93"/>
      <c r="NAW433" s="93"/>
      <c r="NAX433" s="93"/>
      <c r="NAY433" s="93"/>
      <c r="NAZ433" s="93"/>
      <c r="NBA433" s="93"/>
      <c r="NBB433" s="93"/>
      <c r="NBC433" s="93"/>
      <c r="NBD433" s="93"/>
      <c r="NBE433" s="93"/>
      <c r="NBF433" s="93"/>
      <c r="NBG433" s="93"/>
      <c r="NBH433" s="93"/>
      <c r="NBI433" s="93"/>
      <c r="NBJ433" s="93"/>
      <c r="NBK433" s="93"/>
      <c r="NBL433" s="93"/>
      <c r="NBM433" s="93"/>
      <c r="NBN433" s="93"/>
      <c r="NBO433" s="93"/>
      <c r="NBP433" s="93"/>
      <c r="NBQ433" s="93"/>
      <c r="NBR433" s="93"/>
      <c r="NBS433" s="93"/>
      <c r="NBT433" s="93"/>
      <c r="NBU433" s="93"/>
      <c r="NBV433" s="93"/>
      <c r="NBW433" s="93"/>
      <c r="NBX433" s="93"/>
      <c r="NBY433" s="93"/>
      <c r="NBZ433" s="93"/>
      <c r="NCA433" s="93"/>
      <c r="NCB433" s="93"/>
      <c r="NCC433" s="93"/>
      <c r="NCD433" s="93"/>
      <c r="NCE433" s="93"/>
      <c r="NCF433" s="93"/>
      <c r="NCG433" s="93"/>
      <c r="NCH433" s="93"/>
      <c r="NCI433" s="93"/>
      <c r="NCJ433" s="93"/>
      <c r="NCK433" s="93"/>
      <c r="NCL433" s="93"/>
      <c r="NCM433" s="93"/>
      <c r="NCN433" s="93"/>
      <c r="NCO433" s="93"/>
      <c r="NCP433" s="93"/>
      <c r="NCQ433" s="93"/>
      <c r="NCR433" s="93"/>
      <c r="NCS433" s="93"/>
      <c r="NCT433" s="93"/>
      <c r="NCU433" s="93"/>
      <c r="NCV433" s="93"/>
      <c r="NCW433" s="93"/>
      <c r="NCX433" s="93"/>
      <c r="NCY433" s="93"/>
      <c r="NCZ433" s="93"/>
      <c r="NDA433" s="93"/>
      <c r="NDB433" s="93"/>
      <c r="NDC433" s="93"/>
      <c r="NDD433" s="93"/>
      <c r="NDE433" s="93"/>
      <c r="NDF433" s="93"/>
      <c r="NDG433" s="93"/>
      <c r="NDH433" s="93"/>
      <c r="NDI433" s="93"/>
      <c r="NDJ433" s="93"/>
      <c r="NDK433" s="93"/>
      <c r="NDL433" s="93"/>
      <c r="NDM433" s="93"/>
      <c r="NDN433" s="93"/>
      <c r="NDO433" s="93"/>
      <c r="NDP433" s="93"/>
      <c r="NDQ433" s="93"/>
      <c r="NDR433" s="93"/>
      <c r="NDS433" s="93"/>
      <c r="NDT433" s="93"/>
      <c r="NDU433" s="93"/>
      <c r="NDV433" s="93"/>
      <c r="NDW433" s="93"/>
      <c r="NDX433" s="93"/>
      <c r="NDY433" s="93"/>
      <c r="NDZ433" s="93"/>
      <c r="NEA433" s="93"/>
      <c r="NEB433" s="93"/>
      <c r="NEC433" s="93"/>
      <c r="NED433" s="93"/>
      <c r="NEE433" s="93"/>
      <c r="NEF433" s="93"/>
      <c r="NEG433" s="93"/>
      <c r="NEH433" s="93"/>
      <c r="NEI433" s="93"/>
      <c r="NEJ433" s="93"/>
      <c r="NEK433" s="93"/>
      <c r="NEL433" s="93"/>
      <c r="NEM433" s="93"/>
      <c r="NEN433" s="93"/>
      <c r="NEO433" s="93"/>
      <c r="NEP433" s="93"/>
      <c r="NEQ433" s="93"/>
      <c r="NER433" s="93"/>
      <c r="NES433" s="93"/>
      <c r="NET433" s="93"/>
      <c r="NEU433" s="93"/>
      <c r="NEV433" s="93"/>
      <c r="NEW433" s="93"/>
      <c r="NEX433" s="93"/>
      <c r="NEY433" s="93"/>
      <c r="NEZ433" s="93"/>
      <c r="NFA433" s="93"/>
      <c r="NFB433" s="93"/>
      <c r="NFC433" s="93"/>
      <c r="NFD433" s="93"/>
      <c r="NFE433" s="93"/>
      <c r="NFF433" s="93"/>
      <c r="NFG433" s="93"/>
      <c r="NFH433" s="93"/>
      <c r="NFI433" s="93"/>
      <c r="NFJ433" s="93"/>
      <c r="NFK433" s="93"/>
      <c r="NFL433" s="93"/>
      <c r="NFM433" s="93"/>
      <c r="NFN433" s="93"/>
      <c r="NFO433" s="93"/>
      <c r="NFP433" s="93"/>
      <c r="NFQ433" s="93"/>
      <c r="NFR433" s="93"/>
      <c r="NFS433" s="93"/>
      <c r="NFT433" s="93"/>
      <c r="NFU433" s="93"/>
      <c r="NFV433" s="93"/>
      <c r="NFW433" s="93"/>
      <c r="NFX433" s="93"/>
      <c r="NFY433" s="93"/>
      <c r="NFZ433" s="93"/>
      <c r="NGA433" s="93"/>
      <c r="NGB433" s="93"/>
      <c r="NGC433" s="93"/>
      <c r="NGD433" s="93"/>
      <c r="NGE433" s="93"/>
      <c r="NGF433" s="93"/>
      <c r="NGG433" s="93"/>
      <c r="NGH433" s="93"/>
      <c r="NGI433" s="93"/>
      <c r="NGJ433" s="93"/>
      <c r="NGK433" s="93"/>
      <c r="NGL433" s="93"/>
      <c r="NGM433" s="93"/>
      <c r="NGN433" s="93"/>
      <c r="NGO433" s="93"/>
      <c r="NGP433" s="93"/>
      <c r="NGQ433" s="93"/>
      <c r="NGR433" s="93"/>
      <c r="NGS433" s="93"/>
      <c r="NGT433" s="93"/>
      <c r="NGU433" s="93"/>
      <c r="NGV433" s="93"/>
      <c r="NGW433" s="93"/>
      <c r="NGX433" s="93"/>
      <c r="NGY433" s="93"/>
      <c r="NGZ433" s="93"/>
      <c r="NHA433" s="93"/>
      <c r="NHB433" s="93"/>
      <c r="NHC433" s="93"/>
      <c r="NHD433" s="93"/>
      <c r="NHE433" s="93"/>
      <c r="NHF433" s="93"/>
      <c r="NHG433" s="93"/>
      <c r="NHH433" s="93"/>
      <c r="NHI433" s="93"/>
      <c r="NHJ433" s="93"/>
      <c r="NHK433" s="93"/>
      <c r="NHL433" s="93"/>
      <c r="NHM433" s="93"/>
      <c r="NHN433" s="93"/>
      <c r="NHO433" s="93"/>
      <c r="NHP433" s="93"/>
      <c r="NHQ433" s="93"/>
      <c r="NHR433" s="93"/>
      <c r="NHS433" s="93"/>
      <c r="NHT433" s="93"/>
      <c r="NHU433" s="93"/>
      <c r="NHV433" s="93"/>
      <c r="NHW433" s="93"/>
      <c r="NHX433" s="93"/>
      <c r="NHY433" s="93"/>
      <c r="NHZ433" s="93"/>
      <c r="NIA433" s="93"/>
      <c r="NIB433" s="93"/>
      <c r="NIC433" s="93"/>
      <c r="NID433" s="93"/>
      <c r="NIE433" s="93"/>
      <c r="NIF433" s="93"/>
      <c r="NIG433" s="93"/>
      <c r="NIH433" s="93"/>
      <c r="NII433" s="93"/>
      <c r="NIJ433" s="93"/>
      <c r="NIK433" s="93"/>
      <c r="NIL433" s="93"/>
      <c r="NIM433" s="93"/>
      <c r="NIN433" s="93"/>
      <c r="NIO433" s="93"/>
      <c r="NIP433" s="93"/>
      <c r="NIQ433" s="93"/>
      <c r="NIR433" s="93"/>
      <c r="NIS433" s="93"/>
      <c r="NIT433" s="93"/>
      <c r="NIU433" s="93"/>
      <c r="NIV433" s="93"/>
      <c r="NIW433" s="93"/>
      <c r="NIX433" s="93"/>
      <c r="NIY433" s="93"/>
      <c r="NIZ433" s="93"/>
      <c r="NJA433" s="93"/>
      <c r="NJB433" s="93"/>
      <c r="NJC433" s="93"/>
      <c r="NJD433" s="93"/>
      <c r="NJE433" s="93"/>
      <c r="NJF433" s="93"/>
      <c r="NJG433" s="93"/>
      <c r="NJH433" s="93"/>
      <c r="NJI433" s="93"/>
      <c r="NJJ433" s="93"/>
      <c r="NJK433" s="93"/>
      <c r="NJL433" s="93"/>
      <c r="NJM433" s="93"/>
      <c r="NJN433" s="93"/>
      <c r="NJO433" s="93"/>
      <c r="NJP433" s="93"/>
      <c r="NJQ433" s="93"/>
      <c r="NJR433" s="93"/>
      <c r="NJS433" s="93"/>
      <c r="NJT433" s="93"/>
      <c r="NJU433" s="93"/>
      <c r="NJV433" s="93"/>
      <c r="NJW433" s="93"/>
      <c r="NJX433" s="93"/>
      <c r="NJY433" s="93"/>
      <c r="NJZ433" s="93"/>
      <c r="NKA433" s="93"/>
      <c r="NKB433" s="93"/>
      <c r="NKC433" s="93"/>
      <c r="NKD433" s="93"/>
      <c r="NKE433" s="93"/>
      <c r="NKF433" s="93"/>
      <c r="NKG433" s="93"/>
      <c r="NKH433" s="93"/>
      <c r="NKI433" s="93"/>
      <c r="NKJ433" s="93"/>
      <c r="NKK433" s="93"/>
      <c r="NKL433" s="93"/>
      <c r="NKM433" s="93"/>
      <c r="NKN433" s="93"/>
      <c r="NKO433" s="93"/>
      <c r="NKP433" s="93"/>
      <c r="NKQ433" s="93"/>
      <c r="NKR433" s="93"/>
      <c r="NKS433" s="93"/>
      <c r="NKT433" s="93"/>
      <c r="NKU433" s="93"/>
      <c r="NKV433" s="93"/>
      <c r="NKW433" s="93"/>
      <c r="NKX433" s="93"/>
      <c r="NKY433" s="93"/>
      <c r="NKZ433" s="93"/>
      <c r="NLA433" s="93"/>
      <c r="NLB433" s="93"/>
      <c r="NLC433" s="93"/>
      <c r="NLD433" s="93"/>
      <c r="NLE433" s="93"/>
      <c r="NLF433" s="93"/>
      <c r="NLG433" s="93"/>
      <c r="NLH433" s="93"/>
      <c r="NLI433" s="93"/>
      <c r="NLJ433" s="93"/>
      <c r="NLK433" s="93"/>
      <c r="NLL433" s="93"/>
      <c r="NLM433" s="93"/>
      <c r="NLN433" s="93"/>
      <c r="NLO433" s="93"/>
      <c r="NLP433" s="93"/>
      <c r="NLQ433" s="93"/>
      <c r="NLR433" s="93"/>
      <c r="NLS433" s="93"/>
      <c r="NLT433" s="93"/>
      <c r="NLU433" s="93"/>
      <c r="NLV433" s="93"/>
      <c r="NLW433" s="93"/>
      <c r="NLX433" s="93"/>
      <c r="NLY433" s="93"/>
      <c r="NLZ433" s="93"/>
      <c r="NMA433" s="93"/>
      <c r="NMB433" s="93"/>
      <c r="NMC433" s="93"/>
      <c r="NMD433" s="93"/>
      <c r="NME433" s="93"/>
      <c r="NMF433" s="93"/>
      <c r="NMG433" s="93"/>
      <c r="NMH433" s="93"/>
      <c r="NMI433" s="93"/>
      <c r="NMJ433" s="93"/>
      <c r="NMK433" s="93"/>
      <c r="NML433" s="93"/>
      <c r="NMM433" s="93"/>
      <c r="NMN433" s="93"/>
      <c r="NMO433" s="93"/>
      <c r="NMP433" s="93"/>
      <c r="NMQ433" s="93"/>
      <c r="NMR433" s="93"/>
      <c r="NMS433" s="93"/>
      <c r="NMT433" s="93"/>
      <c r="NMU433" s="93"/>
      <c r="NMV433" s="93"/>
      <c r="NMW433" s="93"/>
      <c r="NMX433" s="93"/>
      <c r="NMY433" s="93"/>
      <c r="NMZ433" s="93"/>
      <c r="NNA433" s="93"/>
      <c r="NNB433" s="93"/>
      <c r="NNC433" s="93"/>
      <c r="NND433" s="93"/>
      <c r="NNE433" s="93"/>
      <c r="NNF433" s="93"/>
      <c r="NNG433" s="93"/>
      <c r="NNH433" s="93"/>
      <c r="NNI433" s="93"/>
      <c r="NNJ433" s="93"/>
      <c r="NNK433" s="93"/>
      <c r="NNL433" s="93"/>
      <c r="NNM433" s="93"/>
      <c r="NNN433" s="93"/>
      <c r="NNO433" s="93"/>
      <c r="NNP433" s="93"/>
      <c r="NNQ433" s="93"/>
      <c r="NNR433" s="93"/>
      <c r="NNS433" s="93"/>
      <c r="NNT433" s="93"/>
      <c r="NNU433" s="93"/>
      <c r="NNV433" s="93"/>
      <c r="NNW433" s="93"/>
      <c r="NNX433" s="93"/>
      <c r="NNY433" s="93"/>
      <c r="NNZ433" s="93"/>
      <c r="NOA433" s="93"/>
      <c r="NOB433" s="93"/>
      <c r="NOC433" s="93"/>
      <c r="NOD433" s="93"/>
      <c r="NOE433" s="93"/>
      <c r="NOF433" s="93"/>
      <c r="NOG433" s="93"/>
      <c r="NOH433" s="93"/>
      <c r="NOI433" s="93"/>
      <c r="NOJ433" s="93"/>
      <c r="NOK433" s="93"/>
      <c r="NOL433" s="93"/>
      <c r="NOM433" s="93"/>
      <c r="NON433" s="93"/>
      <c r="NOO433" s="93"/>
      <c r="NOP433" s="93"/>
      <c r="NOQ433" s="93"/>
      <c r="NOR433" s="93"/>
      <c r="NOS433" s="93"/>
      <c r="NOT433" s="93"/>
      <c r="NOU433" s="93"/>
      <c r="NOV433" s="93"/>
      <c r="NOW433" s="93"/>
      <c r="NOX433" s="93"/>
      <c r="NOY433" s="93"/>
      <c r="NOZ433" s="93"/>
      <c r="NPA433" s="93"/>
      <c r="NPB433" s="93"/>
      <c r="NPC433" s="93"/>
      <c r="NPD433" s="93"/>
      <c r="NPE433" s="93"/>
      <c r="NPF433" s="93"/>
      <c r="NPG433" s="93"/>
      <c r="NPH433" s="93"/>
      <c r="NPI433" s="93"/>
      <c r="NPJ433" s="93"/>
      <c r="NPK433" s="93"/>
      <c r="NPL433" s="93"/>
      <c r="NPM433" s="93"/>
      <c r="NPN433" s="93"/>
      <c r="NPO433" s="93"/>
      <c r="NPP433" s="93"/>
      <c r="NPQ433" s="93"/>
      <c r="NPR433" s="93"/>
      <c r="NPS433" s="93"/>
      <c r="NPT433" s="93"/>
      <c r="NPU433" s="93"/>
      <c r="NPV433" s="93"/>
      <c r="NPW433" s="93"/>
      <c r="NPX433" s="93"/>
      <c r="NPY433" s="93"/>
      <c r="NPZ433" s="93"/>
      <c r="NQA433" s="93"/>
      <c r="NQB433" s="93"/>
      <c r="NQC433" s="93"/>
      <c r="NQD433" s="93"/>
      <c r="NQE433" s="93"/>
      <c r="NQF433" s="93"/>
      <c r="NQG433" s="93"/>
      <c r="NQH433" s="93"/>
      <c r="NQI433" s="93"/>
      <c r="NQJ433" s="93"/>
      <c r="NQK433" s="93"/>
      <c r="NQL433" s="93"/>
      <c r="NQM433" s="93"/>
      <c r="NQN433" s="93"/>
      <c r="NQO433" s="93"/>
      <c r="NQP433" s="93"/>
      <c r="NQQ433" s="93"/>
      <c r="NQR433" s="93"/>
      <c r="NQS433" s="93"/>
      <c r="NQT433" s="93"/>
      <c r="NQU433" s="93"/>
      <c r="NQV433" s="93"/>
      <c r="NQW433" s="93"/>
      <c r="NQX433" s="93"/>
      <c r="NQY433" s="93"/>
      <c r="NQZ433" s="93"/>
      <c r="NRA433" s="93"/>
      <c r="NRB433" s="93"/>
      <c r="NRC433" s="93"/>
      <c r="NRD433" s="93"/>
      <c r="NRE433" s="93"/>
      <c r="NRF433" s="93"/>
      <c r="NRG433" s="93"/>
      <c r="NRH433" s="93"/>
      <c r="NRI433" s="93"/>
      <c r="NRJ433" s="93"/>
      <c r="NRK433" s="93"/>
      <c r="NRL433" s="93"/>
      <c r="NRM433" s="93"/>
      <c r="NRN433" s="93"/>
      <c r="NRO433" s="93"/>
      <c r="NRP433" s="93"/>
      <c r="NRQ433" s="93"/>
      <c r="NRR433" s="93"/>
      <c r="NRS433" s="93"/>
      <c r="NRT433" s="93"/>
      <c r="NRU433" s="93"/>
      <c r="NRV433" s="93"/>
      <c r="NRW433" s="93"/>
      <c r="NRX433" s="93"/>
      <c r="NRY433" s="93"/>
      <c r="NRZ433" s="93"/>
      <c r="NSA433" s="93"/>
      <c r="NSB433" s="93"/>
      <c r="NSC433" s="93"/>
      <c r="NSD433" s="93"/>
      <c r="NSE433" s="93"/>
      <c r="NSF433" s="93"/>
      <c r="NSG433" s="93"/>
      <c r="NSH433" s="93"/>
      <c r="NSI433" s="93"/>
      <c r="NSJ433" s="93"/>
      <c r="NSK433" s="93"/>
      <c r="NSL433" s="93"/>
      <c r="NSM433" s="93"/>
      <c r="NSN433" s="93"/>
      <c r="NSO433" s="93"/>
      <c r="NSP433" s="93"/>
      <c r="NSQ433" s="93"/>
      <c r="NSR433" s="93"/>
      <c r="NSS433" s="93"/>
      <c r="NST433" s="93"/>
      <c r="NSU433" s="93"/>
      <c r="NSV433" s="93"/>
      <c r="NSW433" s="93"/>
      <c r="NSX433" s="93"/>
      <c r="NSY433" s="93"/>
      <c r="NSZ433" s="93"/>
      <c r="NTA433" s="93"/>
      <c r="NTB433" s="93"/>
      <c r="NTC433" s="93"/>
      <c r="NTD433" s="93"/>
      <c r="NTE433" s="93"/>
      <c r="NTF433" s="93"/>
      <c r="NTG433" s="93"/>
      <c r="NTH433" s="93"/>
      <c r="NTI433" s="93"/>
      <c r="NTJ433" s="93"/>
      <c r="NTK433" s="93"/>
      <c r="NTL433" s="93"/>
      <c r="NTM433" s="93"/>
      <c r="NTN433" s="93"/>
      <c r="NTO433" s="93"/>
      <c r="NTP433" s="93"/>
      <c r="NTQ433" s="93"/>
      <c r="NTR433" s="93"/>
      <c r="NTS433" s="93"/>
      <c r="NTT433" s="93"/>
      <c r="NTU433" s="93"/>
      <c r="NTV433" s="93"/>
      <c r="NTW433" s="93"/>
      <c r="NTX433" s="93"/>
      <c r="NTY433" s="93"/>
      <c r="NTZ433" s="93"/>
      <c r="NUA433" s="93"/>
      <c r="NUB433" s="93"/>
      <c r="NUC433" s="93"/>
      <c r="NUD433" s="93"/>
      <c r="NUE433" s="93"/>
      <c r="NUF433" s="93"/>
      <c r="NUG433" s="93"/>
      <c r="NUH433" s="93"/>
      <c r="NUI433" s="93"/>
      <c r="NUJ433" s="93"/>
      <c r="NUK433" s="93"/>
      <c r="NUL433" s="93"/>
      <c r="NUM433" s="93"/>
      <c r="NUN433" s="93"/>
      <c r="NUO433" s="93"/>
      <c r="NUP433" s="93"/>
      <c r="NUQ433" s="93"/>
      <c r="NUR433" s="93"/>
      <c r="NUS433" s="93"/>
      <c r="NUT433" s="93"/>
      <c r="NUU433" s="93"/>
      <c r="NUV433" s="93"/>
      <c r="NUW433" s="93"/>
      <c r="NUX433" s="93"/>
      <c r="NUY433" s="93"/>
      <c r="NUZ433" s="93"/>
      <c r="NVA433" s="93"/>
      <c r="NVB433" s="93"/>
      <c r="NVC433" s="93"/>
      <c r="NVD433" s="93"/>
      <c r="NVE433" s="93"/>
      <c r="NVF433" s="93"/>
      <c r="NVG433" s="93"/>
      <c r="NVH433" s="93"/>
      <c r="NVI433" s="93"/>
      <c r="NVJ433" s="93"/>
      <c r="NVK433" s="93"/>
      <c r="NVL433" s="93"/>
      <c r="NVM433" s="93"/>
      <c r="NVN433" s="93"/>
      <c r="NVO433" s="93"/>
      <c r="NVP433" s="93"/>
      <c r="NVQ433" s="93"/>
      <c r="NVR433" s="93"/>
      <c r="NVS433" s="93"/>
      <c r="NVT433" s="93"/>
      <c r="NVU433" s="93"/>
      <c r="NVV433" s="93"/>
      <c r="NVW433" s="93"/>
      <c r="NVX433" s="93"/>
      <c r="NVY433" s="93"/>
      <c r="NVZ433" s="93"/>
      <c r="NWA433" s="93"/>
      <c r="NWB433" s="93"/>
      <c r="NWC433" s="93"/>
      <c r="NWD433" s="93"/>
      <c r="NWE433" s="93"/>
      <c r="NWF433" s="93"/>
      <c r="NWG433" s="93"/>
      <c r="NWH433" s="93"/>
      <c r="NWI433" s="93"/>
      <c r="NWJ433" s="93"/>
      <c r="NWK433" s="93"/>
      <c r="NWL433" s="93"/>
      <c r="NWM433" s="93"/>
      <c r="NWN433" s="93"/>
      <c r="NWO433" s="93"/>
      <c r="NWP433" s="93"/>
      <c r="NWQ433" s="93"/>
      <c r="NWR433" s="93"/>
      <c r="NWS433" s="93"/>
      <c r="NWT433" s="93"/>
      <c r="NWU433" s="93"/>
      <c r="NWV433" s="93"/>
      <c r="NWW433" s="93"/>
      <c r="NWX433" s="93"/>
      <c r="NWY433" s="93"/>
      <c r="NWZ433" s="93"/>
      <c r="NXA433" s="93"/>
      <c r="NXB433" s="93"/>
      <c r="NXC433" s="93"/>
      <c r="NXD433" s="93"/>
      <c r="NXE433" s="93"/>
      <c r="NXF433" s="93"/>
      <c r="NXG433" s="93"/>
      <c r="NXH433" s="93"/>
      <c r="NXI433" s="93"/>
      <c r="NXJ433" s="93"/>
      <c r="NXK433" s="93"/>
      <c r="NXL433" s="93"/>
      <c r="NXM433" s="93"/>
      <c r="NXN433" s="93"/>
      <c r="NXO433" s="93"/>
      <c r="NXP433" s="93"/>
      <c r="NXQ433" s="93"/>
      <c r="NXR433" s="93"/>
      <c r="NXS433" s="93"/>
      <c r="NXT433" s="93"/>
      <c r="NXU433" s="93"/>
      <c r="NXV433" s="93"/>
      <c r="NXW433" s="93"/>
      <c r="NXX433" s="93"/>
      <c r="NXY433" s="93"/>
      <c r="NXZ433" s="93"/>
      <c r="NYA433" s="93"/>
      <c r="NYB433" s="93"/>
      <c r="NYC433" s="93"/>
      <c r="NYD433" s="93"/>
      <c r="NYE433" s="93"/>
      <c r="NYF433" s="93"/>
      <c r="NYG433" s="93"/>
      <c r="NYH433" s="93"/>
      <c r="NYI433" s="93"/>
      <c r="NYJ433" s="93"/>
      <c r="NYK433" s="93"/>
      <c r="NYL433" s="93"/>
      <c r="NYM433" s="93"/>
      <c r="NYN433" s="93"/>
      <c r="NYO433" s="93"/>
      <c r="NYP433" s="93"/>
      <c r="NYQ433" s="93"/>
      <c r="NYR433" s="93"/>
      <c r="NYS433" s="93"/>
      <c r="NYT433" s="93"/>
      <c r="NYU433" s="93"/>
      <c r="NYV433" s="93"/>
      <c r="NYW433" s="93"/>
      <c r="NYX433" s="93"/>
      <c r="NYY433" s="93"/>
      <c r="NYZ433" s="93"/>
      <c r="NZA433" s="93"/>
      <c r="NZB433" s="93"/>
      <c r="NZC433" s="93"/>
      <c r="NZD433" s="93"/>
      <c r="NZE433" s="93"/>
      <c r="NZF433" s="93"/>
      <c r="NZG433" s="93"/>
      <c r="NZH433" s="93"/>
      <c r="NZI433" s="93"/>
      <c r="NZJ433" s="93"/>
      <c r="NZK433" s="93"/>
      <c r="NZL433" s="93"/>
      <c r="NZM433" s="93"/>
      <c r="NZN433" s="93"/>
      <c r="NZO433" s="93"/>
      <c r="NZP433" s="93"/>
      <c r="NZQ433" s="93"/>
      <c r="NZR433" s="93"/>
      <c r="NZS433" s="93"/>
      <c r="NZT433" s="93"/>
      <c r="NZU433" s="93"/>
      <c r="NZV433" s="93"/>
      <c r="NZW433" s="93"/>
      <c r="NZX433" s="93"/>
      <c r="NZY433" s="93"/>
      <c r="NZZ433" s="93"/>
      <c r="OAA433" s="93"/>
      <c r="OAB433" s="93"/>
      <c r="OAC433" s="93"/>
      <c r="OAD433" s="93"/>
      <c r="OAE433" s="93"/>
      <c r="OAF433" s="93"/>
      <c r="OAG433" s="93"/>
      <c r="OAH433" s="93"/>
      <c r="OAI433" s="93"/>
      <c r="OAJ433" s="93"/>
      <c r="OAK433" s="93"/>
      <c r="OAL433" s="93"/>
      <c r="OAM433" s="93"/>
      <c r="OAN433" s="93"/>
      <c r="OAO433" s="93"/>
      <c r="OAP433" s="93"/>
      <c r="OAQ433" s="93"/>
      <c r="OAR433" s="93"/>
      <c r="OAS433" s="93"/>
      <c r="OAT433" s="93"/>
      <c r="OAU433" s="93"/>
      <c r="OAV433" s="93"/>
      <c r="OAW433" s="93"/>
      <c r="OAX433" s="93"/>
      <c r="OAY433" s="93"/>
      <c r="OAZ433" s="93"/>
      <c r="OBA433" s="93"/>
      <c r="OBB433" s="93"/>
      <c r="OBC433" s="93"/>
      <c r="OBD433" s="93"/>
      <c r="OBE433" s="93"/>
      <c r="OBF433" s="93"/>
      <c r="OBG433" s="93"/>
      <c r="OBH433" s="93"/>
      <c r="OBI433" s="93"/>
      <c r="OBJ433" s="93"/>
      <c r="OBK433" s="93"/>
      <c r="OBL433" s="93"/>
      <c r="OBM433" s="93"/>
      <c r="OBN433" s="93"/>
      <c r="OBO433" s="93"/>
      <c r="OBP433" s="93"/>
      <c r="OBQ433" s="93"/>
      <c r="OBR433" s="93"/>
      <c r="OBS433" s="93"/>
      <c r="OBT433" s="93"/>
      <c r="OBU433" s="93"/>
      <c r="OBV433" s="93"/>
      <c r="OBW433" s="93"/>
      <c r="OBX433" s="93"/>
      <c r="OBY433" s="93"/>
      <c r="OBZ433" s="93"/>
      <c r="OCA433" s="93"/>
      <c r="OCB433" s="93"/>
      <c r="OCC433" s="93"/>
      <c r="OCD433" s="93"/>
      <c r="OCE433" s="93"/>
      <c r="OCF433" s="93"/>
      <c r="OCG433" s="93"/>
      <c r="OCH433" s="93"/>
      <c r="OCI433" s="93"/>
      <c r="OCJ433" s="93"/>
      <c r="OCK433" s="93"/>
      <c r="OCL433" s="93"/>
      <c r="OCM433" s="93"/>
      <c r="OCN433" s="93"/>
      <c r="OCO433" s="93"/>
      <c r="OCP433" s="93"/>
      <c r="OCQ433" s="93"/>
      <c r="OCR433" s="93"/>
      <c r="OCS433" s="93"/>
      <c r="OCT433" s="93"/>
      <c r="OCU433" s="93"/>
      <c r="OCV433" s="93"/>
      <c r="OCW433" s="93"/>
      <c r="OCX433" s="93"/>
      <c r="OCY433" s="93"/>
      <c r="OCZ433" s="93"/>
      <c r="ODA433" s="93"/>
      <c r="ODB433" s="93"/>
      <c r="ODC433" s="93"/>
      <c r="ODD433" s="93"/>
      <c r="ODE433" s="93"/>
      <c r="ODF433" s="93"/>
      <c r="ODG433" s="93"/>
      <c r="ODH433" s="93"/>
      <c r="ODI433" s="93"/>
      <c r="ODJ433" s="93"/>
      <c r="ODK433" s="93"/>
      <c r="ODL433" s="93"/>
      <c r="ODM433" s="93"/>
      <c r="ODN433" s="93"/>
      <c r="ODO433" s="93"/>
      <c r="ODP433" s="93"/>
      <c r="ODQ433" s="93"/>
      <c r="ODR433" s="93"/>
      <c r="ODS433" s="93"/>
      <c r="ODT433" s="93"/>
      <c r="ODU433" s="93"/>
      <c r="ODV433" s="93"/>
      <c r="ODW433" s="93"/>
      <c r="ODX433" s="93"/>
      <c r="ODY433" s="93"/>
      <c r="ODZ433" s="93"/>
      <c r="OEA433" s="93"/>
      <c r="OEB433" s="93"/>
      <c r="OEC433" s="93"/>
      <c r="OED433" s="93"/>
      <c r="OEE433" s="93"/>
      <c r="OEF433" s="93"/>
      <c r="OEG433" s="93"/>
      <c r="OEH433" s="93"/>
      <c r="OEI433" s="93"/>
      <c r="OEJ433" s="93"/>
      <c r="OEK433" s="93"/>
      <c r="OEL433" s="93"/>
      <c r="OEM433" s="93"/>
      <c r="OEN433" s="93"/>
      <c r="OEO433" s="93"/>
      <c r="OEP433" s="93"/>
      <c r="OEQ433" s="93"/>
      <c r="OER433" s="93"/>
      <c r="OES433" s="93"/>
      <c r="OET433" s="93"/>
      <c r="OEU433" s="93"/>
      <c r="OEV433" s="93"/>
      <c r="OEW433" s="93"/>
      <c r="OEX433" s="93"/>
      <c r="OEY433" s="93"/>
      <c r="OEZ433" s="93"/>
      <c r="OFA433" s="93"/>
      <c r="OFB433" s="93"/>
      <c r="OFC433" s="93"/>
      <c r="OFD433" s="93"/>
      <c r="OFE433" s="93"/>
      <c r="OFF433" s="93"/>
      <c r="OFG433" s="93"/>
      <c r="OFH433" s="93"/>
      <c r="OFI433" s="93"/>
      <c r="OFJ433" s="93"/>
      <c r="OFK433" s="93"/>
      <c r="OFL433" s="93"/>
      <c r="OFM433" s="93"/>
      <c r="OFN433" s="93"/>
      <c r="OFO433" s="93"/>
      <c r="OFP433" s="93"/>
      <c r="OFQ433" s="93"/>
      <c r="OFR433" s="93"/>
      <c r="OFS433" s="93"/>
      <c r="OFT433" s="93"/>
      <c r="OFU433" s="93"/>
      <c r="OFV433" s="93"/>
      <c r="OFW433" s="93"/>
      <c r="OFX433" s="93"/>
      <c r="OFY433" s="93"/>
      <c r="OFZ433" s="93"/>
      <c r="OGA433" s="93"/>
      <c r="OGB433" s="93"/>
      <c r="OGC433" s="93"/>
      <c r="OGD433" s="93"/>
      <c r="OGE433" s="93"/>
      <c r="OGF433" s="93"/>
      <c r="OGG433" s="93"/>
      <c r="OGH433" s="93"/>
      <c r="OGI433" s="93"/>
      <c r="OGJ433" s="93"/>
      <c r="OGK433" s="93"/>
      <c r="OGL433" s="93"/>
      <c r="OGM433" s="93"/>
      <c r="OGN433" s="93"/>
      <c r="OGO433" s="93"/>
      <c r="OGP433" s="93"/>
      <c r="OGQ433" s="93"/>
      <c r="OGR433" s="93"/>
      <c r="OGS433" s="93"/>
      <c r="OGT433" s="93"/>
      <c r="OGU433" s="93"/>
      <c r="OGV433" s="93"/>
      <c r="OGW433" s="93"/>
      <c r="OGX433" s="93"/>
      <c r="OGY433" s="93"/>
      <c r="OGZ433" s="93"/>
      <c r="OHA433" s="93"/>
      <c r="OHB433" s="93"/>
      <c r="OHC433" s="93"/>
      <c r="OHD433" s="93"/>
      <c r="OHE433" s="93"/>
      <c r="OHF433" s="93"/>
      <c r="OHG433" s="93"/>
      <c r="OHH433" s="93"/>
      <c r="OHI433" s="93"/>
      <c r="OHJ433" s="93"/>
      <c r="OHK433" s="93"/>
      <c r="OHL433" s="93"/>
      <c r="OHM433" s="93"/>
      <c r="OHN433" s="93"/>
      <c r="OHO433" s="93"/>
      <c r="OHP433" s="93"/>
      <c r="OHQ433" s="93"/>
      <c r="OHR433" s="93"/>
      <c r="OHS433" s="93"/>
      <c r="OHT433" s="93"/>
      <c r="OHU433" s="93"/>
      <c r="OHV433" s="93"/>
      <c r="OHW433" s="93"/>
      <c r="OHX433" s="93"/>
      <c r="OHY433" s="93"/>
      <c r="OHZ433" s="93"/>
      <c r="OIA433" s="93"/>
      <c r="OIB433" s="93"/>
      <c r="OIC433" s="93"/>
      <c r="OID433" s="93"/>
      <c r="OIE433" s="93"/>
      <c r="OIF433" s="93"/>
      <c r="OIG433" s="93"/>
      <c r="OIH433" s="93"/>
      <c r="OII433" s="93"/>
      <c r="OIJ433" s="93"/>
      <c r="OIK433" s="93"/>
      <c r="OIL433" s="93"/>
      <c r="OIM433" s="93"/>
      <c r="OIN433" s="93"/>
      <c r="OIO433" s="93"/>
      <c r="OIP433" s="93"/>
      <c r="OIQ433" s="93"/>
      <c r="OIR433" s="93"/>
      <c r="OIS433" s="93"/>
      <c r="OIT433" s="93"/>
      <c r="OIU433" s="93"/>
      <c r="OIV433" s="93"/>
      <c r="OIW433" s="93"/>
      <c r="OIX433" s="93"/>
      <c r="OIY433" s="93"/>
      <c r="OIZ433" s="93"/>
      <c r="OJA433" s="93"/>
      <c r="OJB433" s="93"/>
      <c r="OJC433" s="93"/>
      <c r="OJD433" s="93"/>
      <c r="OJE433" s="93"/>
      <c r="OJF433" s="93"/>
      <c r="OJG433" s="93"/>
      <c r="OJH433" s="93"/>
      <c r="OJI433" s="93"/>
      <c r="OJJ433" s="93"/>
      <c r="OJK433" s="93"/>
      <c r="OJL433" s="93"/>
      <c r="OJM433" s="93"/>
      <c r="OJN433" s="93"/>
      <c r="OJO433" s="93"/>
      <c r="OJP433" s="93"/>
      <c r="OJQ433" s="93"/>
      <c r="OJR433" s="93"/>
      <c r="OJS433" s="93"/>
      <c r="OJT433" s="93"/>
      <c r="OJU433" s="93"/>
      <c r="OJV433" s="93"/>
      <c r="OJW433" s="93"/>
      <c r="OJX433" s="93"/>
      <c r="OJY433" s="93"/>
      <c r="OJZ433" s="93"/>
      <c r="OKA433" s="93"/>
      <c r="OKB433" s="93"/>
      <c r="OKC433" s="93"/>
      <c r="OKD433" s="93"/>
      <c r="OKE433" s="93"/>
      <c r="OKF433" s="93"/>
      <c r="OKG433" s="93"/>
      <c r="OKH433" s="93"/>
      <c r="OKI433" s="93"/>
      <c r="OKJ433" s="93"/>
      <c r="OKK433" s="93"/>
      <c r="OKL433" s="93"/>
      <c r="OKM433" s="93"/>
      <c r="OKN433" s="93"/>
      <c r="OKO433" s="93"/>
      <c r="OKP433" s="93"/>
      <c r="OKQ433" s="93"/>
      <c r="OKR433" s="93"/>
      <c r="OKS433" s="93"/>
      <c r="OKT433" s="93"/>
      <c r="OKU433" s="93"/>
      <c r="OKV433" s="93"/>
      <c r="OKW433" s="93"/>
      <c r="OKX433" s="93"/>
      <c r="OKY433" s="93"/>
      <c r="OKZ433" s="93"/>
      <c r="OLA433" s="93"/>
      <c r="OLB433" s="93"/>
      <c r="OLC433" s="93"/>
      <c r="OLD433" s="93"/>
      <c r="OLE433" s="93"/>
      <c r="OLF433" s="93"/>
      <c r="OLG433" s="93"/>
      <c r="OLH433" s="93"/>
      <c r="OLI433" s="93"/>
      <c r="OLJ433" s="93"/>
      <c r="OLK433" s="93"/>
      <c r="OLL433" s="93"/>
      <c r="OLM433" s="93"/>
      <c r="OLN433" s="93"/>
      <c r="OLO433" s="93"/>
      <c r="OLP433" s="93"/>
      <c r="OLQ433" s="93"/>
      <c r="OLR433" s="93"/>
      <c r="OLS433" s="93"/>
      <c r="OLT433" s="93"/>
      <c r="OLU433" s="93"/>
      <c r="OLV433" s="93"/>
      <c r="OLW433" s="93"/>
      <c r="OLX433" s="93"/>
      <c r="OLY433" s="93"/>
      <c r="OLZ433" s="93"/>
      <c r="OMA433" s="93"/>
      <c r="OMB433" s="93"/>
      <c r="OMC433" s="93"/>
      <c r="OMD433" s="93"/>
      <c r="OME433" s="93"/>
      <c r="OMF433" s="93"/>
      <c r="OMG433" s="93"/>
      <c r="OMH433" s="93"/>
      <c r="OMI433" s="93"/>
      <c r="OMJ433" s="93"/>
      <c r="OMK433" s="93"/>
      <c r="OML433" s="93"/>
      <c r="OMM433" s="93"/>
      <c r="OMN433" s="93"/>
      <c r="OMO433" s="93"/>
      <c r="OMP433" s="93"/>
      <c r="OMQ433" s="93"/>
      <c r="OMR433" s="93"/>
      <c r="OMS433" s="93"/>
      <c r="OMT433" s="93"/>
      <c r="OMU433" s="93"/>
      <c r="OMV433" s="93"/>
      <c r="OMW433" s="93"/>
      <c r="OMX433" s="93"/>
      <c r="OMY433" s="93"/>
      <c r="OMZ433" s="93"/>
      <c r="ONA433" s="93"/>
      <c r="ONB433" s="93"/>
      <c r="ONC433" s="93"/>
      <c r="OND433" s="93"/>
      <c r="ONE433" s="93"/>
      <c r="ONF433" s="93"/>
      <c r="ONG433" s="93"/>
      <c r="ONH433" s="93"/>
      <c r="ONI433" s="93"/>
      <c r="ONJ433" s="93"/>
      <c r="ONK433" s="93"/>
      <c r="ONL433" s="93"/>
      <c r="ONM433" s="93"/>
      <c r="ONN433" s="93"/>
      <c r="ONO433" s="93"/>
      <c r="ONP433" s="93"/>
      <c r="ONQ433" s="93"/>
      <c r="ONR433" s="93"/>
      <c r="ONS433" s="93"/>
      <c r="ONT433" s="93"/>
      <c r="ONU433" s="93"/>
      <c r="ONV433" s="93"/>
      <c r="ONW433" s="93"/>
      <c r="ONX433" s="93"/>
      <c r="ONY433" s="93"/>
      <c r="ONZ433" s="93"/>
      <c r="OOA433" s="93"/>
      <c r="OOB433" s="93"/>
      <c r="OOC433" s="93"/>
      <c r="OOD433" s="93"/>
      <c r="OOE433" s="93"/>
      <c r="OOF433" s="93"/>
      <c r="OOG433" s="93"/>
      <c r="OOH433" s="93"/>
      <c r="OOI433" s="93"/>
      <c r="OOJ433" s="93"/>
      <c r="OOK433" s="93"/>
      <c r="OOL433" s="93"/>
      <c r="OOM433" s="93"/>
      <c r="OON433" s="93"/>
      <c r="OOO433" s="93"/>
      <c r="OOP433" s="93"/>
      <c r="OOQ433" s="93"/>
      <c r="OOR433" s="93"/>
      <c r="OOS433" s="93"/>
      <c r="OOT433" s="93"/>
      <c r="OOU433" s="93"/>
      <c r="OOV433" s="93"/>
      <c r="OOW433" s="93"/>
      <c r="OOX433" s="93"/>
      <c r="OOY433" s="93"/>
      <c r="OOZ433" s="93"/>
      <c r="OPA433" s="93"/>
      <c r="OPB433" s="93"/>
      <c r="OPC433" s="93"/>
      <c r="OPD433" s="93"/>
      <c r="OPE433" s="93"/>
      <c r="OPF433" s="93"/>
      <c r="OPG433" s="93"/>
      <c r="OPH433" s="93"/>
      <c r="OPI433" s="93"/>
      <c r="OPJ433" s="93"/>
      <c r="OPK433" s="93"/>
      <c r="OPL433" s="93"/>
      <c r="OPM433" s="93"/>
      <c r="OPN433" s="93"/>
      <c r="OPO433" s="93"/>
      <c r="OPP433" s="93"/>
      <c r="OPQ433" s="93"/>
      <c r="OPR433" s="93"/>
      <c r="OPS433" s="93"/>
      <c r="OPT433" s="93"/>
      <c r="OPU433" s="93"/>
      <c r="OPV433" s="93"/>
      <c r="OPW433" s="93"/>
      <c r="OPX433" s="93"/>
      <c r="OPY433" s="93"/>
      <c r="OPZ433" s="93"/>
      <c r="OQA433" s="93"/>
      <c r="OQB433" s="93"/>
      <c r="OQC433" s="93"/>
      <c r="OQD433" s="93"/>
      <c r="OQE433" s="93"/>
      <c r="OQF433" s="93"/>
      <c r="OQG433" s="93"/>
      <c r="OQH433" s="93"/>
      <c r="OQI433" s="93"/>
      <c r="OQJ433" s="93"/>
      <c r="OQK433" s="93"/>
      <c r="OQL433" s="93"/>
      <c r="OQM433" s="93"/>
      <c r="OQN433" s="93"/>
      <c r="OQO433" s="93"/>
      <c r="OQP433" s="93"/>
      <c r="OQQ433" s="93"/>
      <c r="OQR433" s="93"/>
      <c r="OQS433" s="93"/>
      <c r="OQT433" s="93"/>
      <c r="OQU433" s="93"/>
      <c r="OQV433" s="93"/>
      <c r="OQW433" s="93"/>
      <c r="OQX433" s="93"/>
      <c r="OQY433" s="93"/>
      <c r="OQZ433" s="93"/>
      <c r="ORA433" s="93"/>
      <c r="ORB433" s="93"/>
      <c r="ORC433" s="93"/>
      <c r="ORD433" s="93"/>
      <c r="ORE433" s="93"/>
      <c r="ORF433" s="93"/>
      <c r="ORG433" s="93"/>
      <c r="ORH433" s="93"/>
      <c r="ORI433" s="93"/>
      <c r="ORJ433" s="93"/>
      <c r="ORK433" s="93"/>
      <c r="ORL433" s="93"/>
      <c r="ORM433" s="93"/>
      <c r="ORN433" s="93"/>
      <c r="ORO433" s="93"/>
      <c r="ORP433" s="93"/>
      <c r="ORQ433" s="93"/>
      <c r="ORR433" s="93"/>
      <c r="ORS433" s="93"/>
      <c r="ORT433" s="93"/>
      <c r="ORU433" s="93"/>
      <c r="ORV433" s="93"/>
      <c r="ORW433" s="93"/>
      <c r="ORX433" s="93"/>
      <c r="ORY433" s="93"/>
      <c r="ORZ433" s="93"/>
      <c r="OSA433" s="93"/>
      <c r="OSB433" s="93"/>
      <c r="OSC433" s="93"/>
      <c r="OSD433" s="93"/>
      <c r="OSE433" s="93"/>
      <c r="OSF433" s="93"/>
      <c r="OSG433" s="93"/>
      <c r="OSH433" s="93"/>
      <c r="OSI433" s="93"/>
      <c r="OSJ433" s="93"/>
      <c r="OSK433" s="93"/>
      <c r="OSL433" s="93"/>
      <c r="OSM433" s="93"/>
      <c r="OSN433" s="93"/>
      <c r="OSO433" s="93"/>
      <c r="OSP433" s="93"/>
      <c r="OSQ433" s="93"/>
      <c r="OSR433" s="93"/>
      <c r="OSS433" s="93"/>
      <c r="OST433" s="93"/>
      <c r="OSU433" s="93"/>
      <c r="OSV433" s="93"/>
      <c r="OSW433" s="93"/>
      <c r="OSX433" s="93"/>
      <c r="OSY433" s="93"/>
      <c r="OSZ433" s="93"/>
      <c r="OTA433" s="93"/>
      <c r="OTB433" s="93"/>
      <c r="OTC433" s="93"/>
      <c r="OTD433" s="93"/>
      <c r="OTE433" s="93"/>
      <c r="OTF433" s="93"/>
      <c r="OTG433" s="93"/>
      <c r="OTH433" s="93"/>
      <c r="OTI433" s="93"/>
      <c r="OTJ433" s="93"/>
      <c r="OTK433" s="93"/>
      <c r="OTL433" s="93"/>
      <c r="OTM433" s="93"/>
      <c r="OTN433" s="93"/>
      <c r="OTO433" s="93"/>
      <c r="OTP433" s="93"/>
      <c r="OTQ433" s="93"/>
      <c r="OTR433" s="93"/>
      <c r="OTS433" s="93"/>
      <c r="OTT433" s="93"/>
      <c r="OTU433" s="93"/>
      <c r="OTV433" s="93"/>
      <c r="OTW433" s="93"/>
      <c r="OTX433" s="93"/>
      <c r="OTY433" s="93"/>
      <c r="OTZ433" s="93"/>
      <c r="OUA433" s="93"/>
      <c r="OUB433" s="93"/>
      <c r="OUC433" s="93"/>
      <c r="OUD433" s="93"/>
      <c r="OUE433" s="93"/>
      <c r="OUF433" s="93"/>
      <c r="OUG433" s="93"/>
      <c r="OUH433" s="93"/>
      <c r="OUI433" s="93"/>
      <c r="OUJ433" s="93"/>
      <c r="OUK433" s="93"/>
      <c r="OUL433" s="93"/>
      <c r="OUM433" s="93"/>
      <c r="OUN433" s="93"/>
      <c r="OUO433" s="93"/>
      <c r="OUP433" s="93"/>
      <c r="OUQ433" s="93"/>
      <c r="OUR433" s="93"/>
      <c r="OUS433" s="93"/>
      <c r="OUT433" s="93"/>
      <c r="OUU433" s="93"/>
      <c r="OUV433" s="93"/>
      <c r="OUW433" s="93"/>
      <c r="OUX433" s="93"/>
      <c r="OUY433" s="93"/>
      <c r="OUZ433" s="93"/>
      <c r="OVA433" s="93"/>
      <c r="OVB433" s="93"/>
      <c r="OVC433" s="93"/>
      <c r="OVD433" s="93"/>
      <c r="OVE433" s="93"/>
      <c r="OVF433" s="93"/>
      <c r="OVG433" s="93"/>
      <c r="OVH433" s="93"/>
      <c r="OVI433" s="93"/>
      <c r="OVJ433" s="93"/>
      <c r="OVK433" s="93"/>
      <c r="OVL433" s="93"/>
      <c r="OVM433" s="93"/>
      <c r="OVN433" s="93"/>
      <c r="OVO433" s="93"/>
      <c r="OVP433" s="93"/>
      <c r="OVQ433" s="93"/>
      <c r="OVR433" s="93"/>
      <c r="OVS433" s="93"/>
      <c r="OVT433" s="93"/>
      <c r="OVU433" s="93"/>
      <c r="OVV433" s="93"/>
      <c r="OVW433" s="93"/>
      <c r="OVX433" s="93"/>
      <c r="OVY433" s="93"/>
      <c r="OVZ433" s="93"/>
      <c r="OWA433" s="93"/>
      <c r="OWB433" s="93"/>
      <c r="OWC433" s="93"/>
      <c r="OWD433" s="93"/>
      <c r="OWE433" s="93"/>
      <c r="OWF433" s="93"/>
      <c r="OWG433" s="93"/>
      <c r="OWH433" s="93"/>
      <c r="OWI433" s="93"/>
      <c r="OWJ433" s="93"/>
      <c r="OWK433" s="93"/>
      <c r="OWL433" s="93"/>
      <c r="OWM433" s="93"/>
      <c r="OWN433" s="93"/>
      <c r="OWO433" s="93"/>
      <c r="OWP433" s="93"/>
      <c r="OWQ433" s="93"/>
      <c r="OWR433" s="93"/>
      <c r="OWS433" s="93"/>
      <c r="OWT433" s="93"/>
      <c r="OWU433" s="93"/>
      <c r="OWV433" s="93"/>
      <c r="OWW433" s="93"/>
      <c r="OWX433" s="93"/>
      <c r="OWY433" s="93"/>
      <c r="OWZ433" s="93"/>
      <c r="OXA433" s="93"/>
      <c r="OXB433" s="93"/>
      <c r="OXC433" s="93"/>
      <c r="OXD433" s="93"/>
      <c r="OXE433" s="93"/>
      <c r="OXF433" s="93"/>
      <c r="OXG433" s="93"/>
      <c r="OXH433" s="93"/>
      <c r="OXI433" s="93"/>
      <c r="OXJ433" s="93"/>
      <c r="OXK433" s="93"/>
      <c r="OXL433" s="93"/>
      <c r="OXM433" s="93"/>
      <c r="OXN433" s="93"/>
      <c r="OXO433" s="93"/>
      <c r="OXP433" s="93"/>
      <c r="OXQ433" s="93"/>
      <c r="OXR433" s="93"/>
      <c r="OXS433" s="93"/>
      <c r="OXT433" s="93"/>
      <c r="OXU433" s="93"/>
      <c r="OXV433" s="93"/>
      <c r="OXW433" s="93"/>
      <c r="OXX433" s="93"/>
      <c r="OXY433" s="93"/>
      <c r="OXZ433" s="93"/>
      <c r="OYA433" s="93"/>
      <c r="OYB433" s="93"/>
      <c r="OYC433" s="93"/>
      <c r="OYD433" s="93"/>
      <c r="OYE433" s="93"/>
      <c r="OYF433" s="93"/>
      <c r="OYG433" s="93"/>
      <c r="OYH433" s="93"/>
      <c r="OYI433" s="93"/>
      <c r="OYJ433" s="93"/>
      <c r="OYK433" s="93"/>
      <c r="OYL433" s="93"/>
      <c r="OYM433" s="93"/>
      <c r="OYN433" s="93"/>
      <c r="OYO433" s="93"/>
      <c r="OYP433" s="93"/>
      <c r="OYQ433" s="93"/>
      <c r="OYR433" s="93"/>
      <c r="OYS433" s="93"/>
      <c r="OYT433" s="93"/>
      <c r="OYU433" s="93"/>
      <c r="OYV433" s="93"/>
      <c r="OYW433" s="93"/>
      <c r="OYX433" s="93"/>
      <c r="OYY433" s="93"/>
      <c r="OYZ433" s="93"/>
      <c r="OZA433" s="93"/>
      <c r="OZB433" s="93"/>
      <c r="OZC433" s="93"/>
      <c r="OZD433" s="93"/>
      <c r="OZE433" s="93"/>
      <c r="OZF433" s="93"/>
      <c r="OZG433" s="93"/>
      <c r="OZH433" s="93"/>
      <c r="OZI433" s="93"/>
      <c r="OZJ433" s="93"/>
      <c r="OZK433" s="93"/>
      <c r="OZL433" s="93"/>
      <c r="OZM433" s="93"/>
      <c r="OZN433" s="93"/>
      <c r="OZO433" s="93"/>
      <c r="OZP433" s="93"/>
      <c r="OZQ433" s="93"/>
      <c r="OZR433" s="93"/>
      <c r="OZS433" s="93"/>
      <c r="OZT433" s="93"/>
      <c r="OZU433" s="93"/>
      <c r="OZV433" s="93"/>
      <c r="OZW433" s="93"/>
      <c r="OZX433" s="93"/>
      <c r="OZY433" s="93"/>
      <c r="OZZ433" s="93"/>
      <c r="PAA433" s="93"/>
      <c r="PAB433" s="93"/>
      <c r="PAC433" s="93"/>
      <c r="PAD433" s="93"/>
      <c r="PAE433" s="93"/>
      <c r="PAF433" s="93"/>
      <c r="PAG433" s="93"/>
      <c r="PAH433" s="93"/>
      <c r="PAI433" s="93"/>
      <c r="PAJ433" s="93"/>
      <c r="PAK433" s="93"/>
      <c r="PAL433" s="93"/>
      <c r="PAM433" s="93"/>
      <c r="PAN433" s="93"/>
      <c r="PAO433" s="93"/>
      <c r="PAP433" s="93"/>
      <c r="PAQ433" s="93"/>
      <c r="PAR433" s="93"/>
      <c r="PAS433" s="93"/>
      <c r="PAT433" s="93"/>
      <c r="PAU433" s="93"/>
      <c r="PAV433" s="93"/>
      <c r="PAW433" s="93"/>
      <c r="PAX433" s="93"/>
      <c r="PAY433" s="93"/>
      <c r="PAZ433" s="93"/>
      <c r="PBA433" s="93"/>
      <c r="PBB433" s="93"/>
      <c r="PBC433" s="93"/>
      <c r="PBD433" s="93"/>
      <c r="PBE433" s="93"/>
      <c r="PBF433" s="93"/>
      <c r="PBG433" s="93"/>
      <c r="PBH433" s="93"/>
      <c r="PBI433" s="93"/>
      <c r="PBJ433" s="93"/>
      <c r="PBK433" s="93"/>
      <c r="PBL433" s="93"/>
      <c r="PBM433" s="93"/>
      <c r="PBN433" s="93"/>
      <c r="PBO433" s="93"/>
      <c r="PBP433" s="93"/>
      <c r="PBQ433" s="93"/>
      <c r="PBR433" s="93"/>
      <c r="PBS433" s="93"/>
      <c r="PBT433" s="93"/>
      <c r="PBU433" s="93"/>
      <c r="PBV433" s="93"/>
      <c r="PBW433" s="93"/>
      <c r="PBX433" s="93"/>
      <c r="PBY433" s="93"/>
      <c r="PBZ433" s="93"/>
      <c r="PCA433" s="93"/>
      <c r="PCB433" s="93"/>
      <c r="PCC433" s="93"/>
      <c r="PCD433" s="93"/>
      <c r="PCE433" s="93"/>
      <c r="PCF433" s="93"/>
      <c r="PCG433" s="93"/>
      <c r="PCH433" s="93"/>
      <c r="PCI433" s="93"/>
      <c r="PCJ433" s="93"/>
      <c r="PCK433" s="93"/>
      <c r="PCL433" s="93"/>
      <c r="PCM433" s="93"/>
      <c r="PCN433" s="93"/>
      <c r="PCO433" s="93"/>
      <c r="PCP433" s="93"/>
      <c r="PCQ433" s="93"/>
      <c r="PCR433" s="93"/>
      <c r="PCS433" s="93"/>
      <c r="PCT433" s="93"/>
      <c r="PCU433" s="93"/>
      <c r="PCV433" s="93"/>
      <c r="PCW433" s="93"/>
      <c r="PCX433" s="93"/>
      <c r="PCY433" s="93"/>
      <c r="PCZ433" s="93"/>
      <c r="PDA433" s="93"/>
      <c r="PDB433" s="93"/>
      <c r="PDC433" s="93"/>
      <c r="PDD433" s="93"/>
      <c r="PDE433" s="93"/>
      <c r="PDF433" s="93"/>
      <c r="PDG433" s="93"/>
      <c r="PDH433" s="93"/>
      <c r="PDI433" s="93"/>
      <c r="PDJ433" s="93"/>
      <c r="PDK433" s="93"/>
      <c r="PDL433" s="93"/>
      <c r="PDM433" s="93"/>
      <c r="PDN433" s="93"/>
      <c r="PDO433" s="93"/>
      <c r="PDP433" s="93"/>
      <c r="PDQ433" s="93"/>
      <c r="PDR433" s="93"/>
      <c r="PDS433" s="93"/>
      <c r="PDT433" s="93"/>
      <c r="PDU433" s="93"/>
      <c r="PDV433" s="93"/>
      <c r="PDW433" s="93"/>
      <c r="PDX433" s="93"/>
      <c r="PDY433" s="93"/>
      <c r="PDZ433" s="93"/>
      <c r="PEA433" s="93"/>
      <c r="PEB433" s="93"/>
      <c r="PEC433" s="93"/>
      <c r="PED433" s="93"/>
      <c r="PEE433" s="93"/>
      <c r="PEF433" s="93"/>
      <c r="PEG433" s="93"/>
      <c r="PEH433" s="93"/>
      <c r="PEI433" s="93"/>
      <c r="PEJ433" s="93"/>
      <c r="PEK433" s="93"/>
      <c r="PEL433" s="93"/>
      <c r="PEM433" s="93"/>
      <c r="PEN433" s="93"/>
      <c r="PEO433" s="93"/>
      <c r="PEP433" s="93"/>
      <c r="PEQ433" s="93"/>
      <c r="PER433" s="93"/>
      <c r="PES433" s="93"/>
      <c r="PET433" s="93"/>
      <c r="PEU433" s="93"/>
      <c r="PEV433" s="93"/>
      <c r="PEW433" s="93"/>
      <c r="PEX433" s="93"/>
      <c r="PEY433" s="93"/>
      <c r="PEZ433" s="93"/>
      <c r="PFA433" s="93"/>
      <c r="PFB433" s="93"/>
      <c r="PFC433" s="93"/>
      <c r="PFD433" s="93"/>
      <c r="PFE433" s="93"/>
      <c r="PFF433" s="93"/>
      <c r="PFG433" s="93"/>
      <c r="PFH433" s="93"/>
      <c r="PFI433" s="93"/>
      <c r="PFJ433" s="93"/>
      <c r="PFK433" s="93"/>
      <c r="PFL433" s="93"/>
      <c r="PFM433" s="93"/>
      <c r="PFN433" s="93"/>
      <c r="PFO433" s="93"/>
      <c r="PFP433" s="93"/>
      <c r="PFQ433" s="93"/>
      <c r="PFR433" s="93"/>
      <c r="PFS433" s="93"/>
      <c r="PFT433" s="93"/>
      <c r="PFU433" s="93"/>
      <c r="PFV433" s="93"/>
      <c r="PFW433" s="93"/>
      <c r="PFX433" s="93"/>
      <c r="PFY433" s="93"/>
      <c r="PFZ433" s="93"/>
      <c r="PGA433" s="93"/>
      <c r="PGB433" s="93"/>
      <c r="PGC433" s="93"/>
      <c r="PGD433" s="93"/>
      <c r="PGE433" s="93"/>
      <c r="PGF433" s="93"/>
      <c r="PGG433" s="93"/>
      <c r="PGH433" s="93"/>
      <c r="PGI433" s="93"/>
      <c r="PGJ433" s="93"/>
      <c r="PGK433" s="93"/>
      <c r="PGL433" s="93"/>
      <c r="PGM433" s="93"/>
      <c r="PGN433" s="93"/>
      <c r="PGO433" s="93"/>
      <c r="PGP433" s="93"/>
      <c r="PGQ433" s="93"/>
      <c r="PGR433" s="93"/>
      <c r="PGS433" s="93"/>
      <c r="PGT433" s="93"/>
      <c r="PGU433" s="93"/>
      <c r="PGV433" s="93"/>
      <c r="PGW433" s="93"/>
      <c r="PGX433" s="93"/>
      <c r="PGY433" s="93"/>
      <c r="PGZ433" s="93"/>
      <c r="PHA433" s="93"/>
      <c r="PHB433" s="93"/>
      <c r="PHC433" s="93"/>
      <c r="PHD433" s="93"/>
      <c r="PHE433" s="93"/>
      <c r="PHF433" s="93"/>
      <c r="PHG433" s="93"/>
      <c r="PHH433" s="93"/>
      <c r="PHI433" s="93"/>
      <c r="PHJ433" s="93"/>
      <c r="PHK433" s="93"/>
      <c r="PHL433" s="93"/>
      <c r="PHM433" s="93"/>
      <c r="PHN433" s="93"/>
      <c r="PHO433" s="93"/>
      <c r="PHP433" s="93"/>
      <c r="PHQ433" s="93"/>
      <c r="PHR433" s="93"/>
      <c r="PHS433" s="93"/>
      <c r="PHT433" s="93"/>
      <c r="PHU433" s="93"/>
      <c r="PHV433" s="93"/>
      <c r="PHW433" s="93"/>
      <c r="PHX433" s="93"/>
      <c r="PHY433" s="93"/>
      <c r="PHZ433" s="93"/>
      <c r="PIA433" s="93"/>
      <c r="PIB433" s="93"/>
      <c r="PIC433" s="93"/>
      <c r="PID433" s="93"/>
      <c r="PIE433" s="93"/>
      <c r="PIF433" s="93"/>
      <c r="PIG433" s="93"/>
      <c r="PIH433" s="93"/>
      <c r="PII433" s="93"/>
      <c r="PIJ433" s="93"/>
      <c r="PIK433" s="93"/>
      <c r="PIL433" s="93"/>
      <c r="PIM433" s="93"/>
      <c r="PIN433" s="93"/>
      <c r="PIO433" s="93"/>
      <c r="PIP433" s="93"/>
      <c r="PIQ433" s="93"/>
      <c r="PIR433" s="93"/>
      <c r="PIS433" s="93"/>
      <c r="PIT433" s="93"/>
      <c r="PIU433" s="93"/>
      <c r="PIV433" s="93"/>
      <c r="PIW433" s="93"/>
      <c r="PIX433" s="93"/>
      <c r="PIY433" s="93"/>
      <c r="PIZ433" s="93"/>
      <c r="PJA433" s="93"/>
      <c r="PJB433" s="93"/>
      <c r="PJC433" s="93"/>
      <c r="PJD433" s="93"/>
      <c r="PJE433" s="93"/>
      <c r="PJF433" s="93"/>
      <c r="PJG433" s="93"/>
      <c r="PJH433" s="93"/>
      <c r="PJI433" s="93"/>
      <c r="PJJ433" s="93"/>
      <c r="PJK433" s="93"/>
      <c r="PJL433" s="93"/>
      <c r="PJM433" s="93"/>
      <c r="PJN433" s="93"/>
      <c r="PJO433" s="93"/>
      <c r="PJP433" s="93"/>
      <c r="PJQ433" s="93"/>
      <c r="PJR433" s="93"/>
      <c r="PJS433" s="93"/>
      <c r="PJT433" s="93"/>
      <c r="PJU433" s="93"/>
      <c r="PJV433" s="93"/>
      <c r="PJW433" s="93"/>
      <c r="PJX433" s="93"/>
      <c r="PJY433" s="93"/>
      <c r="PJZ433" s="93"/>
      <c r="PKA433" s="93"/>
      <c r="PKB433" s="93"/>
      <c r="PKC433" s="93"/>
      <c r="PKD433" s="93"/>
      <c r="PKE433" s="93"/>
      <c r="PKF433" s="93"/>
      <c r="PKG433" s="93"/>
      <c r="PKH433" s="93"/>
      <c r="PKI433" s="93"/>
      <c r="PKJ433" s="93"/>
      <c r="PKK433" s="93"/>
      <c r="PKL433" s="93"/>
      <c r="PKM433" s="93"/>
      <c r="PKN433" s="93"/>
      <c r="PKO433" s="93"/>
      <c r="PKP433" s="93"/>
      <c r="PKQ433" s="93"/>
      <c r="PKR433" s="93"/>
      <c r="PKS433" s="93"/>
      <c r="PKT433" s="93"/>
      <c r="PKU433" s="93"/>
      <c r="PKV433" s="93"/>
      <c r="PKW433" s="93"/>
      <c r="PKX433" s="93"/>
      <c r="PKY433" s="93"/>
      <c r="PKZ433" s="93"/>
      <c r="PLA433" s="93"/>
      <c r="PLB433" s="93"/>
      <c r="PLC433" s="93"/>
      <c r="PLD433" s="93"/>
      <c r="PLE433" s="93"/>
      <c r="PLF433" s="93"/>
      <c r="PLG433" s="93"/>
      <c r="PLH433" s="93"/>
      <c r="PLI433" s="93"/>
      <c r="PLJ433" s="93"/>
      <c r="PLK433" s="93"/>
      <c r="PLL433" s="93"/>
      <c r="PLM433" s="93"/>
      <c r="PLN433" s="93"/>
      <c r="PLO433" s="93"/>
      <c r="PLP433" s="93"/>
      <c r="PLQ433" s="93"/>
      <c r="PLR433" s="93"/>
      <c r="PLS433" s="93"/>
      <c r="PLT433" s="93"/>
      <c r="PLU433" s="93"/>
      <c r="PLV433" s="93"/>
      <c r="PLW433" s="93"/>
      <c r="PLX433" s="93"/>
      <c r="PLY433" s="93"/>
      <c r="PLZ433" s="93"/>
      <c r="PMA433" s="93"/>
      <c r="PMB433" s="93"/>
      <c r="PMC433" s="93"/>
      <c r="PMD433" s="93"/>
      <c r="PME433" s="93"/>
      <c r="PMF433" s="93"/>
      <c r="PMG433" s="93"/>
      <c r="PMH433" s="93"/>
      <c r="PMI433" s="93"/>
      <c r="PMJ433" s="93"/>
      <c r="PMK433" s="93"/>
      <c r="PML433" s="93"/>
      <c r="PMM433" s="93"/>
      <c r="PMN433" s="93"/>
      <c r="PMO433" s="93"/>
      <c r="PMP433" s="93"/>
      <c r="PMQ433" s="93"/>
      <c r="PMR433" s="93"/>
      <c r="PMS433" s="93"/>
      <c r="PMT433" s="93"/>
      <c r="PMU433" s="93"/>
      <c r="PMV433" s="93"/>
      <c r="PMW433" s="93"/>
      <c r="PMX433" s="93"/>
      <c r="PMY433" s="93"/>
      <c r="PMZ433" s="93"/>
      <c r="PNA433" s="93"/>
      <c r="PNB433" s="93"/>
      <c r="PNC433" s="93"/>
      <c r="PND433" s="93"/>
      <c r="PNE433" s="93"/>
      <c r="PNF433" s="93"/>
      <c r="PNG433" s="93"/>
      <c r="PNH433" s="93"/>
      <c r="PNI433" s="93"/>
      <c r="PNJ433" s="93"/>
      <c r="PNK433" s="93"/>
      <c r="PNL433" s="93"/>
      <c r="PNM433" s="93"/>
      <c r="PNN433" s="93"/>
      <c r="PNO433" s="93"/>
      <c r="PNP433" s="93"/>
      <c r="PNQ433" s="93"/>
      <c r="PNR433" s="93"/>
      <c r="PNS433" s="93"/>
      <c r="PNT433" s="93"/>
      <c r="PNU433" s="93"/>
      <c r="PNV433" s="93"/>
      <c r="PNW433" s="93"/>
      <c r="PNX433" s="93"/>
      <c r="PNY433" s="93"/>
      <c r="PNZ433" s="93"/>
      <c r="POA433" s="93"/>
      <c r="POB433" s="93"/>
      <c r="POC433" s="93"/>
      <c r="POD433" s="93"/>
      <c r="POE433" s="93"/>
      <c r="POF433" s="93"/>
      <c r="POG433" s="93"/>
      <c r="POH433" s="93"/>
      <c r="POI433" s="93"/>
      <c r="POJ433" s="93"/>
      <c r="POK433" s="93"/>
      <c r="POL433" s="93"/>
      <c r="POM433" s="93"/>
      <c r="PON433" s="93"/>
      <c r="POO433" s="93"/>
      <c r="POP433" s="93"/>
      <c r="POQ433" s="93"/>
      <c r="POR433" s="93"/>
      <c r="POS433" s="93"/>
      <c r="POT433" s="93"/>
      <c r="POU433" s="93"/>
      <c r="POV433" s="93"/>
      <c r="POW433" s="93"/>
      <c r="POX433" s="93"/>
      <c r="POY433" s="93"/>
      <c r="POZ433" s="93"/>
      <c r="PPA433" s="93"/>
      <c r="PPB433" s="93"/>
      <c r="PPC433" s="93"/>
      <c r="PPD433" s="93"/>
      <c r="PPE433" s="93"/>
      <c r="PPF433" s="93"/>
      <c r="PPG433" s="93"/>
      <c r="PPH433" s="93"/>
      <c r="PPI433" s="93"/>
      <c r="PPJ433" s="93"/>
      <c r="PPK433" s="93"/>
      <c r="PPL433" s="93"/>
      <c r="PPM433" s="93"/>
      <c r="PPN433" s="93"/>
      <c r="PPO433" s="93"/>
      <c r="PPP433" s="93"/>
      <c r="PPQ433" s="93"/>
      <c r="PPR433" s="93"/>
      <c r="PPS433" s="93"/>
      <c r="PPT433" s="93"/>
      <c r="PPU433" s="93"/>
      <c r="PPV433" s="93"/>
      <c r="PPW433" s="93"/>
      <c r="PPX433" s="93"/>
      <c r="PPY433" s="93"/>
      <c r="PPZ433" s="93"/>
      <c r="PQA433" s="93"/>
      <c r="PQB433" s="93"/>
      <c r="PQC433" s="93"/>
      <c r="PQD433" s="93"/>
      <c r="PQE433" s="93"/>
      <c r="PQF433" s="93"/>
      <c r="PQG433" s="93"/>
      <c r="PQH433" s="93"/>
      <c r="PQI433" s="93"/>
      <c r="PQJ433" s="93"/>
      <c r="PQK433" s="93"/>
      <c r="PQL433" s="93"/>
      <c r="PQM433" s="93"/>
      <c r="PQN433" s="93"/>
      <c r="PQO433" s="93"/>
      <c r="PQP433" s="93"/>
      <c r="PQQ433" s="93"/>
      <c r="PQR433" s="93"/>
      <c r="PQS433" s="93"/>
      <c r="PQT433" s="93"/>
      <c r="PQU433" s="93"/>
      <c r="PQV433" s="93"/>
      <c r="PQW433" s="93"/>
      <c r="PQX433" s="93"/>
      <c r="PQY433" s="93"/>
      <c r="PQZ433" s="93"/>
      <c r="PRA433" s="93"/>
      <c r="PRB433" s="93"/>
      <c r="PRC433" s="93"/>
      <c r="PRD433" s="93"/>
      <c r="PRE433" s="93"/>
      <c r="PRF433" s="93"/>
      <c r="PRG433" s="93"/>
      <c r="PRH433" s="93"/>
      <c r="PRI433" s="93"/>
      <c r="PRJ433" s="93"/>
      <c r="PRK433" s="93"/>
      <c r="PRL433" s="93"/>
      <c r="PRM433" s="93"/>
      <c r="PRN433" s="93"/>
      <c r="PRO433" s="93"/>
      <c r="PRP433" s="93"/>
      <c r="PRQ433" s="93"/>
      <c r="PRR433" s="93"/>
      <c r="PRS433" s="93"/>
      <c r="PRT433" s="93"/>
      <c r="PRU433" s="93"/>
      <c r="PRV433" s="93"/>
      <c r="PRW433" s="93"/>
      <c r="PRX433" s="93"/>
      <c r="PRY433" s="93"/>
      <c r="PRZ433" s="93"/>
      <c r="PSA433" s="93"/>
      <c r="PSB433" s="93"/>
      <c r="PSC433" s="93"/>
      <c r="PSD433" s="93"/>
      <c r="PSE433" s="93"/>
      <c r="PSF433" s="93"/>
      <c r="PSG433" s="93"/>
      <c r="PSH433" s="93"/>
      <c r="PSI433" s="93"/>
      <c r="PSJ433" s="93"/>
      <c r="PSK433" s="93"/>
      <c r="PSL433" s="93"/>
      <c r="PSM433" s="93"/>
      <c r="PSN433" s="93"/>
      <c r="PSO433" s="93"/>
      <c r="PSP433" s="93"/>
      <c r="PSQ433" s="93"/>
      <c r="PSR433" s="93"/>
      <c r="PSS433" s="93"/>
      <c r="PST433" s="93"/>
      <c r="PSU433" s="93"/>
      <c r="PSV433" s="93"/>
      <c r="PSW433" s="93"/>
      <c r="PSX433" s="93"/>
      <c r="PSY433" s="93"/>
      <c r="PSZ433" s="93"/>
      <c r="PTA433" s="93"/>
      <c r="PTB433" s="93"/>
      <c r="PTC433" s="93"/>
      <c r="PTD433" s="93"/>
      <c r="PTE433" s="93"/>
      <c r="PTF433" s="93"/>
      <c r="PTG433" s="93"/>
      <c r="PTH433" s="93"/>
      <c r="PTI433" s="93"/>
      <c r="PTJ433" s="93"/>
      <c r="PTK433" s="93"/>
      <c r="PTL433" s="93"/>
      <c r="PTM433" s="93"/>
      <c r="PTN433" s="93"/>
      <c r="PTO433" s="93"/>
      <c r="PTP433" s="93"/>
      <c r="PTQ433" s="93"/>
      <c r="PTR433" s="93"/>
      <c r="PTS433" s="93"/>
      <c r="PTT433" s="93"/>
      <c r="PTU433" s="93"/>
      <c r="PTV433" s="93"/>
      <c r="PTW433" s="93"/>
      <c r="PTX433" s="93"/>
      <c r="PTY433" s="93"/>
      <c r="PTZ433" s="93"/>
      <c r="PUA433" s="93"/>
      <c r="PUB433" s="93"/>
      <c r="PUC433" s="93"/>
      <c r="PUD433" s="93"/>
      <c r="PUE433" s="93"/>
      <c r="PUF433" s="93"/>
      <c r="PUG433" s="93"/>
      <c r="PUH433" s="93"/>
      <c r="PUI433" s="93"/>
      <c r="PUJ433" s="93"/>
      <c r="PUK433" s="93"/>
      <c r="PUL433" s="93"/>
      <c r="PUM433" s="93"/>
      <c r="PUN433" s="93"/>
      <c r="PUO433" s="93"/>
      <c r="PUP433" s="93"/>
      <c r="PUQ433" s="93"/>
      <c r="PUR433" s="93"/>
      <c r="PUS433" s="93"/>
      <c r="PUT433" s="93"/>
      <c r="PUU433" s="93"/>
      <c r="PUV433" s="93"/>
      <c r="PUW433" s="93"/>
      <c r="PUX433" s="93"/>
      <c r="PUY433" s="93"/>
      <c r="PUZ433" s="93"/>
      <c r="PVA433" s="93"/>
      <c r="PVB433" s="93"/>
      <c r="PVC433" s="93"/>
      <c r="PVD433" s="93"/>
      <c r="PVE433" s="93"/>
      <c r="PVF433" s="93"/>
      <c r="PVG433" s="93"/>
      <c r="PVH433" s="93"/>
      <c r="PVI433" s="93"/>
      <c r="PVJ433" s="93"/>
      <c r="PVK433" s="93"/>
      <c r="PVL433" s="93"/>
      <c r="PVM433" s="93"/>
      <c r="PVN433" s="93"/>
      <c r="PVO433" s="93"/>
      <c r="PVP433" s="93"/>
      <c r="PVQ433" s="93"/>
      <c r="PVR433" s="93"/>
      <c r="PVS433" s="93"/>
      <c r="PVT433" s="93"/>
      <c r="PVU433" s="93"/>
      <c r="PVV433" s="93"/>
      <c r="PVW433" s="93"/>
      <c r="PVX433" s="93"/>
      <c r="PVY433" s="93"/>
      <c r="PVZ433" s="93"/>
      <c r="PWA433" s="93"/>
      <c r="PWB433" s="93"/>
      <c r="PWC433" s="93"/>
      <c r="PWD433" s="93"/>
      <c r="PWE433" s="93"/>
      <c r="PWF433" s="93"/>
      <c r="PWG433" s="93"/>
      <c r="PWH433" s="93"/>
      <c r="PWI433" s="93"/>
      <c r="PWJ433" s="93"/>
      <c r="PWK433" s="93"/>
      <c r="PWL433" s="93"/>
      <c r="PWM433" s="93"/>
      <c r="PWN433" s="93"/>
      <c r="PWO433" s="93"/>
      <c r="PWP433" s="93"/>
      <c r="PWQ433" s="93"/>
      <c r="PWR433" s="93"/>
      <c r="PWS433" s="93"/>
      <c r="PWT433" s="93"/>
      <c r="PWU433" s="93"/>
      <c r="PWV433" s="93"/>
      <c r="PWW433" s="93"/>
      <c r="PWX433" s="93"/>
      <c r="PWY433" s="93"/>
      <c r="PWZ433" s="93"/>
      <c r="PXA433" s="93"/>
      <c r="PXB433" s="93"/>
      <c r="PXC433" s="93"/>
      <c r="PXD433" s="93"/>
      <c r="PXE433" s="93"/>
      <c r="PXF433" s="93"/>
      <c r="PXG433" s="93"/>
      <c r="PXH433" s="93"/>
      <c r="PXI433" s="93"/>
      <c r="PXJ433" s="93"/>
      <c r="PXK433" s="93"/>
      <c r="PXL433" s="93"/>
      <c r="PXM433" s="93"/>
      <c r="PXN433" s="93"/>
      <c r="PXO433" s="93"/>
      <c r="PXP433" s="93"/>
      <c r="PXQ433" s="93"/>
      <c r="PXR433" s="93"/>
      <c r="PXS433" s="93"/>
      <c r="PXT433" s="93"/>
      <c r="PXU433" s="93"/>
      <c r="PXV433" s="93"/>
      <c r="PXW433" s="93"/>
      <c r="PXX433" s="93"/>
      <c r="PXY433" s="93"/>
      <c r="PXZ433" s="93"/>
      <c r="PYA433" s="93"/>
      <c r="PYB433" s="93"/>
      <c r="PYC433" s="93"/>
      <c r="PYD433" s="93"/>
      <c r="PYE433" s="93"/>
      <c r="PYF433" s="93"/>
      <c r="PYG433" s="93"/>
      <c r="PYH433" s="93"/>
      <c r="PYI433" s="93"/>
      <c r="PYJ433" s="93"/>
      <c r="PYK433" s="93"/>
      <c r="PYL433" s="93"/>
      <c r="PYM433" s="93"/>
      <c r="PYN433" s="93"/>
      <c r="PYO433" s="93"/>
      <c r="PYP433" s="93"/>
      <c r="PYQ433" s="93"/>
      <c r="PYR433" s="93"/>
      <c r="PYS433" s="93"/>
      <c r="PYT433" s="93"/>
      <c r="PYU433" s="93"/>
      <c r="PYV433" s="93"/>
      <c r="PYW433" s="93"/>
      <c r="PYX433" s="93"/>
      <c r="PYY433" s="93"/>
      <c r="PYZ433" s="93"/>
      <c r="PZA433" s="93"/>
      <c r="PZB433" s="93"/>
      <c r="PZC433" s="93"/>
      <c r="PZD433" s="93"/>
      <c r="PZE433" s="93"/>
      <c r="PZF433" s="93"/>
      <c r="PZG433" s="93"/>
      <c r="PZH433" s="93"/>
      <c r="PZI433" s="93"/>
      <c r="PZJ433" s="93"/>
      <c r="PZK433" s="93"/>
      <c r="PZL433" s="93"/>
      <c r="PZM433" s="93"/>
      <c r="PZN433" s="93"/>
      <c r="PZO433" s="93"/>
      <c r="PZP433" s="93"/>
      <c r="PZQ433" s="93"/>
      <c r="PZR433" s="93"/>
      <c r="PZS433" s="93"/>
      <c r="PZT433" s="93"/>
      <c r="PZU433" s="93"/>
      <c r="PZV433" s="93"/>
      <c r="PZW433" s="93"/>
      <c r="PZX433" s="93"/>
      <c r="PZY433" s="93"/>
      <c r="PZZ433" s="93"/>
      <c r="QAA433" s="93"/>
      <c r="QAB433" s="93"/>
      <c r="QAC433" s="93"/>
      <c r="QAD433" s="93"/>
      <c r="QAE433" s="93"/>
      <c r="QAF433" s="93"/>
      <c r="QAG433" s="93"/>
      <c r="QAH433" s="93"/>
      <c r="QAI433" s="93"/>
      <c r="QAJ433" s="93"/>
      <c r="QAK433" s="93"/>
      <c r="QAL433" s="93"/>
      <c r="QAM433" s="93"/>
      <c r="QAN433" s="93"/>
      <c r="QAO433" s="93"/>
      <c r="QAP433" s="93"/>
      <c r="QAQ433" s="93"/>
      <c r="QAR433" s="93"/>
      <c r="QAS433" s="93"/>
      <c r="QAT433" s="93"/>
      <c r="QAU433" s="93"/>
      <c r="QAV433" s="93"/>
      <c r="QAW433" s="93"/>
      <c r="QAX433" s="93"/>
      <c r="QAY433" s="93"/>
      <c r="QAZ433" s="93"/>
      <c r="QBA433" s="93"/>
      <c r="QBB433" s="93"/>
      <c r="QBC433" s="93"/>
      <c r="QBD433" s="93"/>
      <c r="QBE433" s="93"/>
      <c r="QBF433" s="93"/>
      <c r="QBG433" s="93"/>
      <c r="QBH433" s="93"/>
      <c r="QBI433" s="93"/>
      <c r="QBJ433" s="93"/>
      <c r="QBK433" s="93"/>
      <c r="QBL433" s="93"/>
      <c r="QBM433" s="93"/>
      <c r="QBN433" s="93"/>
      <c r="QBO433" s="93"/>
      <c r="QBP433" s="93"/>
      <c r="QBQ433" s="93"/>
      <c r="QBR433" s="93"/>
      <c r="QBS433" s="93"/>
      <c r="QBT433" s="93"/>
      <c r="QBU433" s="93"/>
      <c r="QBV433" s="93"/>
      <c r="QBW433" s="93"/>
      <c r="QBX433" s="93"/>
      <c r="QBY433" s="93"/>
      <c r="QBZ433" s="93"/>
      <c r="QCA433" s="93"/>
      <c r="QCB433" s="93"/>
      <c r="QCC433" s="93"/>
      <c r="QCD433" s="93"/>
      <c r="QCE433" s="93"/>
      <c r="QCF433" s="93"/>
      <c r="QCG433" s="93"/>
      <c r="QCH433" s="93"/>
      <c r="QCI433" s="93"/>
      <c r="QCJ433" s="93"/>
      <c r="QCK433" s="93"/>
      <c r="QCL433" s="93"/>
      <c r="QCM433" s="93"/>
      <c r="QCN433" s="93"/>
      <c r="QCO433" s="93"/>
      <c r="QCP433" s="93"/>
      <c r="QCQ433" s="93"/>
      <c r="QCR433" s="93"/>
      <c r="QCS433" s="93"/>
      <c r="QCT433" s="93"/>
      <c r="QCU433" s="93"/>
      <c r="QCV433" s="93"/>
      <c r="QCW433" s="93"/>
      <c r="QCX433" s="93"/>
      <c r="QCY433" s="93"/>
      <c r="QCZ433" s="93"/>
      <c r="QDA433" s="93"/>
      <c r="QDB433" s="93"/>
      <c r="QDC433" s="93"/>
      <c r="QDD433" s="93"/>
      <c r="QDE433" s="93"/>
      <c r="QDF433" s="93"/>
      <c r="QDG433" s="93"/>
      <c r="QDH433" s="93"/>
      <c r="QDI433" s="93"/>
      <c r="QDJ433" s="93"/>
      <c r="QDK433" s="93"/>
      <c r="QDL433" s="93"/>
      <c r="QDM433" s="93"/>
      <c r="QDN433" s="93"/>
      <c r="QDO433" s="93"/>
      <c r="QDP433" s="93"/>
      <c r="QDQ433" s="93"/>
      <c r="QDR433" s="93"/>
      <c r="QDS433" s="93"/>
      <c r="QDT433" s="93"/>
      <c r="QDU433" s="93"/>
      <c r="QDV433" s="93"/>
      <c r="QDW433" s="93"/>
      <c r="QDX433" s="93"/>
      <c r="QDY433" s="93"/>
      <c r="QDZ433" s="93"/>
      <c r="QEA433" s="93"/>
      <c r="QEB433" s="93"/>
      <c r="QEC433" s="93"/>
      <c r="QED433" s="93"/>
      <c r="QEE433" s="93"/>
      <c r="QEF433" s="93"/>
      <c r="QEG433" s="93"/>
      <c r="QEH433" s="93"/>
      <c r="QEI433" s="93"/>
      <c r="QEJ433" s="93"/>
      <c r="QEK433" s="93"/>
      <c r="QEL433" s="93"/>
      <c r="QEM433" s="93"/>
      <c r="QEN433" s="93"/>
      <c r="QEO433" s="93"/>
      <c r="QEP433" s="93"/>
      <c r="QEQ433" s="93"/>
      <c r="QER433" s="93"/>
      <c r="QES433" s="93"/>
      <c r="QET433" s="93"/>
      <c r="QEU433" s="93"/>
      <c r="QEV433" s="93"/>
      <c r="QEW433" s="93"/>
      <c r="QEX433" s="93"/>
      <c r="QEY433" s="93"/>
      <c r="QEZ433" s="93"/>
      <c r="QFA433" s="93"/>
      <c r="QFB433" s="93"/>
      <c r="QFC433" s="93"/>
      <c r="QFD433" s="93"/>
      <c r="QFE433" s="93"/>
      <c r="QFF433" s="93"/>
      <c r="QFG433" s="93"/>
      <c r="QFH433" s="93"/>
      <c r="QFI433" s="93"/>
      <c r="QFJ433" s="93"/>
      <c r="QFK433" s="93"/>
      <c r="QFL433" s="93"/>
      <c r="QFM433" s="93"/>
      <c r="QFN433" s="93"/>
      <c r="QFO433" s="93"/>
      <c r="QFP433" s="93"/>
      <c r="QFQ433" s="93"/>
      <c r="QFR433" s="93"/>
      <c r="QFS433" s="93"/>
      <c r="QFT433" s="93"/>
      <c r="QFU433" s="93"/>
      <c r="QFV433" s="93"/>
      <c r="QFW433" s="93"/>
      <c r="QFX433" s="93"/>
      <c r="QFY433" s="93"/>
      <c r="QFZ433" s="93"/>
      <c r="QGA433" s="93"/>
      <c r="QGB433" s="93"/>
      <c r="QGC433" s="93"/>
      <c r="QGD433" s="93"/>
      <c r="QGE433" s="93"/>
      <c r="QGF433" s="93"/>
      <c r="QGG433" s="93"/>
      <c r="QGH433" s="93"/>
      <c r="QGI433" s="93"/>
      <c r="QGJ433" s="93"/>
      <c r="QGK433" s="93"/>
      <c r="QGL433" s="93"/>
      <c r="QGM433" s="93"/>
      <c r="QGN433" s="93"/>
      <c r="QGO433" s="93"/>
      <c r="QGP433" s="93"/>
      <c r="QGQ433" s="93"/>
      <c r="QGR433" s="93"/>
      <c r="QGS433" s="93"/>
      <c r="QGT433" s="93"/>
      <c r="QGU433" s="93"/>
      <c r="QGV433" s="93"/>
      <c r="QGW433" s="93"/>
      <c r="QGX433" s="93"/>
      <c r="QGY433" s="93"/>
      <c r="QGZ433" s="93"/>
      <c r="QHA433" s="93"/>
      <c r="QHB433" s="93"/>
      <c r="QHC433" s="93"/>
      <c r="QHD433" s="93"/>
      <c r="QHE433" s="93"/>
      <c r="QHF433" s="93"/>
      <c r="QHG433" s="93"/>
      <c r="QHH433" s="93"/>
      <c r="QHI433" s="93"/>
      <c r="QHJ433" s="93"/>
      <c r="QHK433" s="93"/>
      <c r="QHL433" s="93"/>
      <c r="QHM433" s="93"/>
      <c r="QHN433" s="93"/>
      <c r="QHO433" s="93"/>
      <c r="QHP433" s="93"/>
      <c r="QHQ433" s="93"/>
      <c r="QHR433" s="93"/>
      <c r="QHS433" s="93"/>
      <c r="QHT433" s="93"/>
      <c r="QHU433" s="93"/>
      <c r="QHV433" s="93"/>
      <c r="QHW433" s="93"/>
      <c r="QHX433" s="93"/>
      <c r="QHY433" s="93"/>
      <c r="QHZ433" s="93"/>
      <c r="QIA433" s="93"/>
      <c r="QIB433" s="93"/>
      <c r="QIC433" s="93"/>
      <c r="QID433" s="93"/>
      <c r="QIE433" s="93"/>
      <c r="QIF433" s="93"/>
      <c r="QIG433" s="93"/>
      <c r="QIH433" s="93"/>
      <c r="QII433" s="93"/>
      <c r="QIJ433" s="93"/>
      <c r="QIK433" s="93"/>
      <c r="QIL433" s="93"/>
      <c r="QIM433" s="93"/>
      <c r="QIN433" s="93"/>
      <c r="QIO433" s="93"/>
      <c r="QIP433" s="93"/>
      <c r="QIQ433" s="93"/>
      <c r="QIR433" s="93"/>
      <c r="QIS433" s="93"/>
      <c r="QIT433" s="93"/>
      <c r="QIU433" s="93"/>
      <c r="QIV433" s="93"/>
      <c r="QIW433" s="93"/>
      <c r="QIX433" s="93"/>
      <c r="QIY433" s="93"/>
      <c r="QIZ433" s="93"/>
      <c r="QJA433" s="93"/>
      <c r="QJB433" s="93"/>
      <c r="QJC433" s="93"/>
      <c r="QJD433" s="93"/>
      <c r="QJE433" s="93"/>
      <c r="QJF433" s="93"/>
      <c r="QJG433" s="93"/>
      <c r="QJH433" s="93"/>
      <c r="QJI433" s="93"/>
      <c r="QJJ433" s="93"/>
      <c r="QJK433" s="93"/>
      <c r="QJL433" s="93"/>
      <c r="QJM433" s="93"/>
      <c r="QJN433" s="93"/>
      <c r="QJO433" s="93"/>
      <c r="QJP433" s="93"/>
      <c r="QJQ433" s="93"/>
      <c r="QJR433" s="93"/>
      <c r="QJS433" s="93"/>
      <c r="QJT433" s="93"/>
      <c r="QJU433" s="93"/>
      <c r="QJV433" s="93"/>
      <c r="QJW433" s="93"/>
      <c r="QJX433" s="93"/>
      <c r="QJY433" s="93"/>
      <c r="QJZ433" s="93"/>
      <c r="QKA433" s="93"/>
      <c r="QKB433" s="93"/>
      <c r="QKC433" s="93"/>
      <c r="QKD433" s="93"/>
      <c r="QKE433" s="93"/>
      <c r="QKF433" s="93"/>
      <c r="QKG433" s="93"/>
      <c r="QKH433" s="93"/>
      <c r="QKI433" s="93"/>
      <c r="QKJ433" s="93"/>
      <c r="QKK433" s="93"/>
      <c r="QKL433" s="93"/>
      <c r="QKM433" s="93"/>
      <c r="QKN433" s="93"/>
      <c r="QKO433" s="93"/>
      <c r="QKP433" s="93"/>
      <c r="QKQ433" s="93"/>
      <c r="QKR433" s="93"/>
      <c r="QKS433" s="93"/>
      <c r="QKT433" s="93"/>
      <c r="QKU433" s="93"/>
      <c r="QKV433" s="93"/>
      <c r="QKW433" s="93"/>
      <c r="QKX433" s="93"/>
      <c r="QKY433" s="93"/>
      <c r="QKZ433" s="93"/>
      <c r="QLA433" s="93"/>
      <c r="QLB433" s="93"/>
      <c r="QLC433" s="93"/>
      <c r="QLD433" s="93"/>
      <c r="QLE433" s="93"/>
      <c r="QLF433" s="93"/>
      <c r="QLG433" s="93"/>
      <c r="QLH433" s="93"/>
      <c r="QLI433" s="93"/>
      <c r="QLJ433" s="93"/>
      <c r="QLK433" s="93"/>
      <c r="QLL433" s="93"/>
      <c r="QLM433" s="93"/>
      <c r="QLN433" s="93"/>
      <c r="QLO433" s="93"/>
      <c r="QLP433" s="93"/>
      <c r="QLQ433" s="93"/>
      <c r="QLR433" s="93"/>
      <c r="QLS433" s="93"/>
      <c r="QLT433" s="93"/>
      <c r="QLU433" s="93"/>
      <c r="QLV433" s="93"/>
      <c r="QLW433" s="93"/>
      <c r="QLX433" s="93"/>
      <c r="QLY433" s="93"/>
      <c r="QLZ433" s="93"/>
      <c r="QMA433" s="93"/>
      <c r="QMB433" s="93"/>
      <c r="QMC433" s="93"/>
      <c r="QMD433" s="93"/>
      <c r="QME433" s="93"/>
      <c r="QMF433" s="93"/>
      <c r="QMG433" s="93"/>
      <c r="QMH433" s="93"/>
      <c r="QMI433" s="93"/>
      <c r="QMJ433" s="93"/>
      <c r="QMK433" s="93"/>
      <c r="QML433" s="93"/>
      <c r="QMM433" s="93"/>
      <c r="QMN433" s="93"/>
      <c r="QMO433" s="93"/>
      <c r="QMP433" s="93"/>
      <c r="QMQ433" s="93"/>
      <c r="QMR433" s="93"/>
      <c r="QMS433" s="93"/>
      <c r="QMT433" s="93"/>
      <c r="QMU433" s="93"/>
      <c r="QMV433" s="93"/>
      <c r="QMW433" s="93"/>
      <c r="QMX433" s="93"/>
      <c r="QMY433" s="93"/>
      <c r="QMZ433" s="93"/>
      <c r="QNA433" s="93"/>
      <c r="QNB433" s="93"/>
      <c r="QNC433" s="93"/>
      <c r="QND433" s="93"/>
      <c r="QNE433" s="93"/>
      <c r="QNF433" s="93"/>
      <c r="QNG433" s="93"/>
      <c r="QNH433" s="93"/>
      <c r="QNI433" s="93"/>
      <c r="QNJ433" s="93"/>
      <c r="QNK433" s="93"/>
      <c r="QNL433" s="93"/>
      <c r="QNM433" s="93"/>
      <c r="QNN433" s="93"/>
      <c r="QNO433" s="93"/>
      <c r="QNP433" s="93"/>
      <c r="QNQ433" s="93"/>
      <c r="QNR433" s="93"/>
      <c r="QNS433" s="93"/>
      <c r="QNT433" s="93"/>
      <c r="QNU433" s="93"/>
      <c r="QNV433" s="93"/>
      <c r="QNW433" s="93"/>
      <c r="QNX433" s="93"/>
      <c r="QNY433" s="93"/>
      <c r="QNZ433" s="93"/>
      <c r="QOA433" s="93"/>
      <c r="QOB433" s="93"/>
      <c r="QOC433" s="93"/>
      <c r="QOD433" s="93"/>
      <c r="QOE433" s="93"/>
      <c r="QOF433" s="93"/>
      <c r="QOG433" s="93"/>
      <c r="QOH433" s="93"/>
      <c r="QOI433" s="93"/>
      <c r="QOJ433" s="93"/>
      <c r="QOK433" s="93"/>
      <c r="QOL433" s="93"/>
      <c r="QOM433" s="93"/>
      <c r="QON433" s="93"/>
      <c r="QOO433" s="93"/>
      <c r="QOP433" s="93"/>
      <c r="QOQ433" s="93"/>
      <c r="QOR433" s="93"/>
      <c r="QOS433" s="93"/>
      <c r="QOT433" s="93"/>
      <c r="QOU433" s="93"/>
      <c r="QOV433" s="93"/>
      <c r="QOW433" s="93"/>
      <c r="QOX433" s="93"/>
      <c r="QOY433" s="93"/>
      <c r="QOZ433" s="93"/>
      <c r="QPA433" s="93"/>
      <c r="QPB433" s="93"/>
      <c r="QPC433" s="93"/>
      <c r="QPD433" s="93"/>
      <c r="QPE433" s="93"/>
      <c r="QPF433" s="93"/>
      <c r="QPG433" s="93"/>
      <c r="QPH433" s="93"/>
      <c r="QPI433" s="93"/>
      <c r="QPJ433" s="93"/>
      <c r="QPK433" s="93"/>
      <c r="QPL433" s="93"/>
      <c r="QPM433" s="93"/>
      <c r="QPN433" s="93"/>
      <c r="QPO433" s="93"/>
      <c r="QPP433" s="93"/>
      <c r="QPQ433" s="93"/>
      <c r="QPR433" s="93"/>
      <c r="QPS433" s="93"/>
      <c r="QPT433" s="93"/>
      <c r="QPU433" s="93"/>
      <c r="QPV433" s="93"/>
      <c r="QPW433" s="93"/>
      <c r="QPX433" s="93"/>
      <c r="QPY433" s="93"/>
      <c r="QPZ433" s="93"/>
      <c r="QQA433" s="93"/>
      <c r="QQB433" s="93"/>
      <c r="QQC433" s="93"/>
      <c r="QQD433" s="93"/>
      <c r="QQE433" s="93"/>
      <c r="QQF433" s="93"/>
      <c r="QQG433" s="93"/>
      <c r="QQH433" s="93"/>
      <c r="QQI433" s="93"/>
      <c r="QQJ433" s="93"/>
      <c r="QQK433" s="93"/>
      <c r="QQL433" s="93"/>
      <c r="QQM433" s="93"/>
      <c r="QQN433" s="93"/>
      <c r="QQO433" s="93"/>
      <c r="QQP433" s="93"/>
      <c r="QQQ433" s="93"/>
      <c r="QQR433" s="93"/>
      <c r="QQS433" s="93"/>
      <c r="QQT433" s="93"/>
      <c r="QQU433" s="93"/>
      <c r="QQV433" s="93"/>
      <c r="QQW433" s="93"/>
      <c r="QQX433" s="93"/>
      <c r="QQY433" s="93"/>
      <c r="QQZ433" s="93"/>
      <c r="QRA433" s="93"/>
      <c r="QRB433" s="93"/>
      <c r="QRC433" s="93"/>
      <c r="QRD433" s="93"/>
      <c r="QRE433" s="93"/>
      <c r="QRF433" s="93"/>
      <c r="QRG433" s="93"/>
      <c r="QRH433" s="93"/>
      <c r="QRI433" s="93"/>
      <c r="QRJ433" s="93"/>
      <c r="QRK433" s="93"/>
      <c r="QRL433" s="93"/>
      <c r="QRM433" s="93"/>
      <c r="QRN433" s="93"/>
      <c r="QRO433" s="93"/>
      <c r="QRP433" s="93"/>
      <c r="QRQ433" s="93"/>
      <c r="QRR433" s="93"/>
      <c r="QRS433" s="93"/>
      <c r="QRT433" s="93"/>
      <c r="QRU433" s="93"/>
      <c r="QRV433" s="93"/>
      <c r="QRW433" s="93"/>
      <c r="QRX433" s="93"/>
      <c r="QRY433" s="93"/>
      <c r="QRZ433" s="93"/>
      <c r="QSA433" s="93"/>
      <c r="QSB433" s="93"/>
      <c r="QSC433" s="93"/>
      <c r="QSD433" s="93"/>
      <c r="QSE433" s="93"/>
      <c r="QSF433" s="93"/>
      <c r="QSG433" s="93"/>
      <c r="QSH433" s="93"/>
      <c r="QSI433" s="93"/>
      <c r="QSJ433" s="93"/>
      <c r="QSK433" s="93"/>
      <c r="QSL433" s="93"/>
      <c r="QSM433" s="93"/>
      <c r="QSN433" s="93"/>
      <c r="QSO433" s="93"/>
      <c r="QSP433" s="93"/>
      <c r="QSQ433" s="93"/>
      <c r="QSR433" s="93"/>
      <c r="QSS433" s="93"/>
      <c r="QST433" s="93"/>
      <c r="QSU433" s="93"/>
      <c r="QSV433" s="93"/>
      <c r="QSW433" s="93"/>
      <c r="QSX433" s="93"/>
      <c r="QSY433" s="93"/>
      <c r="QSZ433" s="93"/>
      <c r="QTA433" s="93"/>
      <c r="QTB433" s="93"/>
      <c r="QTC433" s="93"/>
      <c r="QTD433" s="93"/>
      <c r="QTE433" s="93"/>
      <c r="QTF433" s="93"/>
      <c r="QTG433" s="93"/>
      <c r="QTH433" s="93"/>
      <c r="QTI433" s="93"/>
      <c r="QTJ433" s="93"/>
      <c r="QTK433" s="93"/>
      <c r="QTL433" s="93"/>
      <c r="QTM433" s="93"/>
      <c r="QTN433" s="93"/>
      <c r="QTO433" s="93"/>
      <c r="QTP433" s="93"/>
      <c r="QTQ433" s="93"/>
      <c r="QTR433" s="93"/>
      <c r="QTS433" s="93"/>
      <c r="QTT433" s="93"/>
      <c r="QTU433" s="93"/>
      <c r="QTV433" s="93"/>
      <c r="QTW433" s="93"/>
      <c r="QTX433" s="93"/>
      <c r="QTY433" s="93"/>
      <c r="QTZ433" s="93"/>
      <c r="QUA433" s="93"/>
      <c r="QUB433" s="93"/>
      <c r="QUC433" s="93"/>
      <c r="QUD433" s="93"/>
      <c r="QUE433" s="93"/>
      <c r="QUF433" s="93"/>
      <c r="QUG433" s="93"/>
      <c r="QUH433" s="93"/>
      <c r="QUI433" s="93"/>
      <c r="QUJ433" s="93"/>
      <c r="QUK433" s="93"/>
      <c r="QUL433" s="93"/>
      <c r="QUM433" s="93"/>
      <c r="QUN433" s="93"/>
      <c r="QUO433" s="93"/>
      <c r="QUP433" s="93"/>
      <c r="QUQ433" s="93"/>
      <c r="QUR433" s="93"/>
      <c r="QUS433" s="93"/>
      <c r="QUT433" s="93"/>
      <c r="QUU433" s="93"/>
      <c r="QUV433" s="93"/>
      <c r="QUW433" s="93"/>
      <c r="QUX433" s="93"/>
      <c r="QUY433" s="93"/>
      <c r="QUZ433" s="93"/>
      <c r="QVA433" s="93"/>
      <c r="QVB433" s="93"/>
      <c r="QVC433" s="93"/>
      <c r="QVD433" s="93"/>
      <c r="QVE433" s="93"/>
      <c r="QVF433" s="93"/>
      <c r="QVG433" s="93"/>
      <c r="QVH433" s="93"/>
      <c r="QVI433" s="93"/>
      <c r="QVJ433" s="93"/>
      <c r="QVK433" s="93"/>
      <c r="QVL433" s="93"/>
      <c r="QVM433" s="93"/>
      <c r="QVN433" s="93"/>
      <c r="QVO433" s="93"/>
      <c r="QVP433" s="93"/>
      <c r="QVQ433" s="93"/>
      <c r="QVR433" s="93"/>
      <c r="QVS433" s="93"/>
      <c r="QVT433" s="93"/>
      <c r="QVU433" s="93"/>
      <c r="QVV433" s="93"/>
      <c r="QVW433" s="93"/>
      <c r="QVX433" s="93"/>
      <c r="QVY433" s="93"/>
      <c r="QVZ433" s="93"/>
      <c r="QWA433" s="93"/>
      <c r="QWB433" s="93"/>
      <c r="QWC433" s="93"/>
      <c r="QWD433" s="93"/>
      <c r="QWE433" s="93"/>
      <c r="QWF433" s="93"/>
      <c r="QWG433" s="93"/>
      <c r="QWH433" s="93"/>
      <c r="QWI433" s="93"/>
      <c r="QWJ433" s="93"/>
      <c r="QWK433" s="93"/>
      <c r="QWL433" s="93"/>
      <c r="QWM433" s="93"/>
      <c r="QWN433" s="93"/>
      <c r="QWO433" s="93"/>
      <c r="QWP433" s="93"/>
      <c r="QWQ433" s="93"/>
      <c r="QWR433" s="93"/>
      <c r="QWS433" s="93"/>
      <c r="QWT433" s="93"/>
      <c r="QWU433" s="93"/>
      <c r="QWV433" s="93"/>
      <c r="QWW433" s="93"/>
      <c r="QWX433" s="93"/>
      <c r="QWY433" s="93"/>
      <c r="QWZ433" s="93"/>
      <c r="QXA433" s="93"/>
      <c r="QXB433" s="93"/>
      <c r="QXC433" s="93"/>
      <c r="QXD433" s="93"/>
      <c r="QXE433" s="93"/>
      <c r="QXF433" s="93"/>
      <c r="QXG433" s="93"/>
      <c r="QXH433" s="93"/>
      <c r="QXI433" s="93"/>
      <c r="QXJ433" s="93"/>
      <c r="QXK433" s="93"/>
      <c r="QXL433" s="93"/>
      <c r="QXM433" s="93"/>
      <c r="QXN433" s="93"/>
      <c r="QXO433" s="93"/>
      <c r="QXP433" s="93"/>
      <c r="QXQ433" s="93"/>
      <c r="QXR433" s="93"/>
      <c r="QXS433" s="93"/>
      <c r="QXT433" s="93"/>
      <c r="QXU433" s="93"/>
      <c r="QXV433" s="93"/>
      <c r="QXW433" s="93"/>
      <c r="QXX433" s="93"/>
      <c r="QXY433" s="93"/>
      <c r="QXZ433" s="93"/>
      <c r="QYA433" s="93"/>
      <c r="QYB433" s="93"/>
      <c r="QYC433" s="93"/>
      <c r="QYD433" s="93"/>
      <c r="QYE433" s="93"/>
      <c r="QYF433" s="93"/>
      <c r="QYG433" s="93"/>
      <c r="QYH433" s="93"/>
      <c r="QYI433" s="93"/>
      <c r="QYJ433" s="93"/>
      <c r="QYK433" s="93"/>
      <c r="QYL433" s="93"/>
      <c r="QYM433" s="93"/>
      <c r="QYN433" s="93"/>
      <c r="QYO433" s="93"/>
      <c r="QYP433" s="93"/>
      <c r="QYQ433" s="93"/>
      <c r="QYR433" s="93"/>
      <c r="QYS433" s="93"/>
      <c r="QYT433" s="93"/>
      <c r="QYU433" s="93"/>
      <c r="QYV433" s="93"/>
      <c r="QYW433" s="93"/>
      <c r="QYX433" s="93"/>
      <c r="QYY433" s="93"/>
      <c r="QYZ433" s="93"/>
      <c r="QZA433" s="93"/>
      <c r="QZB433" s="93"/>
      <c r="QZC433" s="93"/>
      <c r="QZD433" s="93"/>
      <c r="QZE433" s="93"/>
      <c r="QZF433" s="93"/>
      <c r="QZG433" s="93"/>
      <c r="QZH433" s="93"/>
      <c r="QZI433" s="93"/>
      <c r="QZJ433" s="93"/>
      <c r="QZK433" s="93"/>
      <c r="QZL433" s="93"/>
      <c r="QZM433" s="93"/>
      <c r="QZN433" s="93"/>
      <c r="QZO433" s="93"/>
      <c r="QZP433" s="93"/>
      <c r="QZQ433" s="93"/>
      <c r="QZR433" s="93"/>
      <c r="QZS433" s="93"/>
      <c r="QZT433" s="93"/>
      <c r="QZU433" s="93"/>
      <c r="QZV433" s="93"/>
      <c r="QZW433" s="93"/>
      <c r="QZX433" s="93"/>
      <c r="QZY433" s="93"/>
      <c r="QZZ433" s="93"/>
      <c r="RAA433" s="93"/>
      <c r="RAB433" s="93"/>
      <c r="RAC433" s="93"/>
      <c r="RAD433" s="93"/>
      <c r="RAE433" s="93"/>
      <c r="RAF433" s="93"/>
      <c r="RAG433" s="93"/>
      <c r="RAH433" s="93"/>
      <c r="RAI433" s="93"/>
      <c r="RAJ433" s="93"/>
      <c r="RAK433" s="93"/>
      <c r="RAL433" s="93"/>
      <c r="RAM433" s="93"/>
      <c r="RAN433" s="93"/>
      <c r="RAO433" s="93"/>
      <c r="RAP433" s="93"/>
      <c r="RAQ433" s="93"/>
      <c r="RAR433" s="93"/>
      <c r="RAS433" s="93"/>
      <c r="RAT433" s="93"/>
      <c r="RAU433" s="93"/>
      <c r="RAV433" s="93"/>
      <c r="RAW433" s="93"/>
      <c r="RAX433" s="93"/>
      <c r="RAY433" s="93"/>
      <c r="RAZ433" s="93"/>
      <c r="RBA433" s="93"/>
      <c r="RBB433" s="93"/>
      <c r="RBC433" s="93"/>
      <c r="RBD433" s="93"/>
      <c r="RBE433" s="93"/>
      <c r="RBF433" s="93"/>
      <c r="RBG433" s="93"/>
      <c r="RBH433" s="93"/>
      <c r="RBI433" s="93"/>
      <c r="RBJ433" s="93"/>
      <c r="RBK433" s="93"/>
      <c r="RBL433" s="93"/>
      <c r="RBM433" s="93"/>
      <c r="RBN433" s="93"/>
      <c r="RBO433" s="93"/>
      <c r="RBP433" s="93"/>
      <c r="RBQ433" s="93"/>
      <c r="RBR433" s="93"/>
      <c r="RBS433" s="93"/>
      <c r="RBT433" s="93"/>
      <c r="RBU433" s="93"/>
      <c r="RBV433" s="93"/>
      <c r="RBW433" s="93"/>
      <c r="RBX433" s="93"/>
      <c r="RBY433" s="93"/>
      <c r="RBZ433" s="93"/>
      <c r="RCA433" s="93"/>
      <c r="RCB433" s="93"/>
      <c r="RCC433" s="93"/>
      <c r="RCD433" s="93"/>
      <c r="RCE433" s="93"/>
      <c r="RCF433" s="93"/>
      <c r="RCG433" s="93"/>
      <c r="RCH433" s="93"/>
      <c r="RCI433" s="93"/>
      <c r="RCJ433" s="93"/>
      <c r="RCK433" s="93"/>
      <c r="RCL433" s="93"/>
      <c r="RCM433" s="93"/>
      <c r="RCN433" s="93"/>
      <c r="RCO433" s="93"/>
      <c r="RCP433" s="93"/>
      <c r="RCQ433" s="93"/>
      <c r="RCR433" s="93"/>
      <c r="RCS433" s="93"/>
      <c r="RCT433" s="93"/>
      <c r="RCU433" s="93"/>
      <c r="RCV433" s="93"/>
      <c r="RCW433" s="93"/>
      <c r="RCX433" s="93"/>
      <c r="RCY433" s="93"/>
      <c r="RCZ433" s="93"/>
      <c r="RDA433" s="93"/>
      <c r="RDB433" s="93"/>
      <c r="RDC433" s="93"/>
      <c r="RDD433" s="93"/>
      <c r="RDE433" s="93"/>
      <c r="RDF433" s="93"/>
      <c r="RDG433" s="93"/>
      <c r="RDH433" s="93"/>
      <c r="RDI433" s="93"/>
      <c r="RDJ433" s="93"/>
      <c r="RDK433" s="93"/>
      <c r="RDL433" s="93"/>
      <c r="RDM433" s="93"/>
      <c r="RDN433" s="93"/>
      <c r="RDO433" s="93"/>
      <c r="RDP433" s="93"/>
      <c r="RDQ433" s="93"/>
      <c r="RDR433" s="93"/>
      <c r="RDS433" s="93"/>
      <c r="RDT433" s="93"/>
      <c r="RDU433" s="93"/>
      <c r="RDV433" s="93"/>
      <c r="RDW433" s="93"/>
      <c r="RDX433" s="93"/>
      <c r="RDY433" s="93"/>
      <c r="RDZ433" s="93"/>
      <c r="REA433" s="93"/>
      <c r="REB433" s="93"/>
      <c r="REC433" s="93"/>
      <c r="RED433" s="93"/>
      <c r="REE433" s="93"/>
      <c r="REF433" s="93"/>
      <c r="REG433" s="93"/>
      <c r="REH433" s="93"/>
      <c r="REI433" s="93"/>
      <c r="REJ433" s="93"/>
      <c r="REK433" s="93"/>
      <c r="REL433" s="93"/>
      <c r="REM433" s="93"/>
      <c r="REN433" s="93"/>
      <c r="REO433" s="93"/>
      <c r="REP433" s="93"/>
      <c r="REQ433" s="93"/>
      <c r="RER433" s="93"/>
      <c r="RES433" s="93"/>
      <c r="RET433" s="93"/>
      <c r="REU433" s="93"/>
      <c r="REV433" s="93"/>
      <c r="REW433" s="93"/>
      <c r="REX433" s="93"/>
      <c r="REY433" s="93"/>
      <c r="REZ433" s="93"/>
      <c r="RFA433" s="93"/>
      <c r="RFB433" s="93"/>
      <c r="RFC433" s="93"/>
      <c r="RFD433" s="93"/>
      <c r="RFE433" s="93"/>
      <c r="RFF433" s="93"/>
      <c r="RFG433" s="93"/>
      <c r="RFH433" s="93"/>
      <c r="RFI433" s="93"/>
      <c r="RFJ433" s="93"/>
      <c r="RFK433" s="93"/>
      <c r="RFL433" s="93"/>
      <c r="RFM433" s="93"/>
      <c r="RFN433" s="93"/>
      <c r="RFO433" s="93"/>
      <c r="RFP433" s="93"/>
      <c r="RFQ433" s="93"/>
      <c r="RFR433" s="93"/>
      <c r="RFS433" s="93"/>
      <c r="RFT433" s="93"/>
      <c r="RFU433" s="93"/>
      <c r="RFV433" s="93"/>
      <c r="RFW433" s="93"/>
      <c r="RFX433" s="93"/>
      <c r="RFY433" s="93"/>
      <c r="RFZ433" s="93"/>
      <c r="RGA433" s="93"/>
      <c r="RGB433" s="93"/>
      <c r="RGC433" s="93"/>
      <c r="RGD433" s="93"/>
      <c r="RGE433" s="93"/>
      <c r="RGF433" s="93"/>
      <c r="RGG433" s="93"/>
      <c r="RGH433" s="93"/>
      <c r="RGI433" s="93"/>
      <c r="RGJ433" s="93"/>
      <c r="RGK433" s="93"/>
      <c r="RGL433" s="93"/>
      <c r="RGM433" s="93"/>
      <c r="RGN433" s="93"/>
      <c r="RGO433" s="93"/>
      <c r="RGP433" s="93"/>
      <c r="RGQ433" s="93"/>
      <c r="RGR433" s="93"/>
      <c r="RGS433" s="93"/>
      <c r="RGT433" s="93"/>
      <c r="RGU433" s="93"/>
      <c r="RGV433" s="93"/>
      <c r="RGW433" s="93"/>
      <c r="RGX433" s="93"/>
      <c r="RGY433" s="93"/>
      <c r="RGZ433" s="93"/>
      <c r="RHA433" s="93"/>
      <c r="RHB433" s="93"/>
      <c r="RHC433" s="93"/>
      <c r="RHD433" s="93"/>
      <c r="RHE433" s="93"/>
      <c r="RHF433" s="93"/>
      <c r="RHG433" s="93"/>
      <c r="RHH433" s="93"/>
      <c r="RHI433" s="93"/>
      <c r="RHJ433" s="93"/>
      <c r="RHK433" s="93"/>
      <c r="RHL433" s="93"/>
      <c r="RHM433" s="93"/>
      <c r="RHN433" s="93"/>
      <c r="RHO433" s="93"/>
      <c r="RHP433" s="93"/>
      <c r="RHQ433" s="93"/>
      <c r="RHR433" s="93"/>
      <c r="RHS433" s="93"/>
      <c r="RHT433" s="93"/>
      <c r="RHU433" s="93"/>
      <c r="RHV433" s="93"/>
      <c r="RHW433" s="93"/>
      <c r="RHX433" s="93"/>
      <c r="RHY433" s="93"/>
      <c r="RHZ433" s="93"/>
      <c r="RIA433" s="93"/>
      <c r="RIB433" s="93"/>
      <c r="RIC433" s="93"/>
      <c r="RID433" s="93"/>
      <c r="RIE433" s="93"/>
      <c r="RIF433" s="93"/>
      <c r="RIG433" s="93"/>
      <c r="RIH433" s="93"/>
      <c r="RII433" s="93"/>
      <c r="RIJ433" s="93"/>
      <c r="RIK433" s="93"/>
      <c r="RIL433" s="93"/>
      <c r="RIM433" s="93"/>
      <c r="RIN433" s="93"/>
      <c r="RIO433" s="93"/>
      <c r="RIP433" s="93"/>
      <c r="RIQ433" s="93"/>
      <c r="RIR433" s="93"/>
      <c r="RIS433" s="93"/>
      <c r="RIT433" s="93"/>
      <c r="RIU433" s="93"/>
      <c r="RIV433" s="93"/>
      <c r="RIW433" s="93"/>
      <c r="RIX433" s="93"/>
      <c r="RIY433" s="93"/>
      <c r="RIZ433" s="93"/>
      <c r="RJA433" s="93"/>
      <c r="RJB433" s="93"/>
      <c r="RJC433" s="93"/>
      <c r="RJD433" s="93"/>
      <c r="RJE433" s="93"/>
      <c r="RJF433" s="93"/>
      <c r="RJG433" s="93"/>
      <c r="RJH433" s="93"/>
      <c r="RJI433" s="93"/>
      <c r="RJJ433" s="93"/>
      <c r="RJK433" s="93"/>
      <c r="RJL433" s="93"/>
      <c r="RJM433" s="93"/>
      <c r="RJN433" s="93"/>
      <c r="RJO433" s="93"/>
      <c r="RJP433" s="93"/>
      <c r="RJQ433" s="93"/>
      <c r="RJR433" s="93"/>
      <c r="RJS433" s="93"/>
      <c r="RJT433" s="93"/>
      <c r="RJU433" s="93"/>
      <c r="RJV433" s="93"/>
      <c r="RJW433" s="93"/>
      <c r="RJX433" s="93"/>
      <c r="RJY433" s="93"/>
      <c r="RJZ433" s="93"/>
      <c r="RKA433" s="93"/>
      <c r="RKB433" s="93"/>
      <c r="RKC433" s="93"/>
      <c r="RKD433" s="93"/>
      <c r="RKE433" s="93"/>
      <c r="RKF433" s="93"/>
      <c r="RKG433" s="93"/>
      <c r="RKH433" s="93"/>
      <c r="RKI433" s="93"/>
      <c r="RKJ433" s="93"/>
      <c r="RKK433" s="93"/>
      <c r="RKL433" s="93"/>
      <c r="RKM433" s="93"/>
      <c r="RKN433" s="93"/>
      <c r="RKO433" s="93"/>
      <c r="RKP433" s="93"/>
      <c r="RKQ433" s="93"/>
      <c r="RKR433" s="93"/>
      <c r="RKS433" s="93"/>
      <c r="RKT433" s="93"/>
      <c r="RKU433" s="93"/>
      <c r="RKV433" s="93"/>
      <c r="RKW433" s="93"/>
      <c r="RKX433" s="93"/>
      <c r="RKY433" s="93"/>
      <c r="RKZ433" s="93"/>
      <c r="RLA433" s="93"/>
      <c r="RLB433" s="93"/>
      <c r="RLC433" s="93"/>
      <c r="RLD433" s="93"/>
      <c r="RLE433" s="93"/>
      <c r="RLF433" s="93"/>
      <c r="RLG433" s="93"/>
      <c r="RLH433" s="93"/>
      <c r="RLI433" s="93"/>
      <c r="RLJ433" s="93"/>
      <c r="RLK433" s="93"/>
      <c r="RLL433" s="93"/>
      <c r="RLM433" s="93"/>
      <c r="RLN433" s="93"/>
      <c r="RLO433" s="93"/>
      <c r="RLP433" s="93"/>
      <c r="RLQ433" s="93"/>
      <c r="RLR433" s="93"/>
      <c r="RLS433" s="93"/>
      <c r="RLT433" s="93"/>
      <c r="RLU433" s="93"/>
      <c r="RLV433" s="93"/>
      <c r="RLW433" s="93"/>
      <c r="RLX433" s="93"/>
      <c r="RLY433" s="93"/>
      <c r="RLZ433" s="93"/>
      <c r="RMA433" s="93"/>
      <c r="RMB433" s="93"/>
      <c r="RMC433" s="93"/>
      <c r="RMD433" s="93"/>
      <c r="RME433" s="93"/>
      <c r="RMF433" s="93"/>
      <c r="RMG433" s="93"/>
      <c r="RMH433" s="93"/>
      <c r="RMI433" s="93"/>
      <c r="RMJ433" s="93"/>
      <c r="RMK433" s="93"/>
      <c r="RML433" s="93"/>
      <c r="RMM433" s="93"/>
      <c r="RMN433" s="93"/>
      <c r="RMO433" s="93"/>
      <c r="RMP433" s="93"/>
      <c r="RMQ433" s="93"/>
      <c r="RMR433" s="93"/>
      <c r="RMS433" s="93"/>
      <c r="RMT433" s="93"/>
      <c r="RMU433" s="93"/>
      <c r="RMV433" s="93"/>
      <c r="RMW433" s="93"/>
      <c r="RMX433" s="93"/>
      <c r="RMY433" s="93"/>
      <c r="RMZ433" s="93"/>
      <c r="RNA433" s="93"/>
      <c r="RNB433" s="93"/>
      <c r="RNC433" s="93"/>
      <c r="RND433" s="93"/>
      <c r="RNE433" s="93"/>
      <c r="RNF433" s="93"/>
      <c r="RNG433" s="93"/>
      <c r="RNH433" s="93"/>
      <c r="RNI433" s="93"/>
      <c r="RNJ433" s="93"/>
      <c r="RNK433" s="93"/>
      <c r="RNL433" s="93"/>
      <c r="RNM433" s="93"/>
      <c r="RNN433" s="93"/>
      <c r="RNO433" s="93"/>
      <c r="RNP433" s="93"/>
      <c r="RNQ433" s="93"/>
      <c r="RNR433" s="93"/>
      <c r="RNS433" s="93"/>
      <c r="RNT433" s="93"/>
      <c r="RNU433" s="93"/>
      <c r="RNV433" s="93"/>
      <c r="RNW433" s="93"/>
      <c r="RNX433" s="93"/>
      <c r="RNY433" s="93"/>
      <c r="RNZ433" s="93"/>
      <c r="ROA433" s="93"/>
      <c r="ROB433" s="93"/>
      <c r="ROC433" s="93"/>
      <c r="ROD433" s="93"/>
      <c r="ROE433" s="93"/>
      <c r="ROF433" s="93"/>
      <c r="ROG433" s="93"/>
      <c r="ROH433" s="93"/>
      <c r="ROI433" s="93"/>
      <c r="ROJ433" s="93"/>
      <c r="ROK433" s="93"/>
      <c r="ROL433" s="93"/>
      <c r="ROM433" s="93"/>
      <c r="RON433" s="93"/>
      <c r="ROO433" s="93"/>
      <c r="ROP433" s="93"/>
      <c r="ROQ433" s="93"/>
      <c r="ROR433" s="93"/>
      <c r="ROS433" s="93"/>
      <c r="ROT433" s="93"/>
      <c r="ROU433" s="93"/>
      <c r="ROV433" s="93"/>
      <c r="ROW433" s="93"/>
      <c r="ROX433" s="93"/>
      <c r="ROY433" s="93"/>
      <c r="ROZ433" s="93"/>
      <c r="RPA433" s="93"/>
      <c r="RPB433" s="93"/>
      <c r="RPC433" s="93"/>
      <c r="RPD433" s="93"/>
      <c r="RPE433" s="93"/>
      <c r="RPF433" s="93"/>
      <c r="RPG433" s="93"/>
      <c r="RPH433" s="93"/>
      <c r="RPI433" s="93"/>
      <c r="RPJ433" s="93"/>
      <c r="RPK433" s="93"/>
      <c r="RPL433" s="93"/>
      <c r="RPM433" s="93"/>
      <c r="RPN433" s="93"/>
      <c r="RPO433" s="93"/>
      <c r="RPP433" s="93"/>
      <c r="RPQ433" s="93"/>
      <c r="RPR433" s="93"/>
      <c r="RPS433" s="93"/>
      <c r="RPT433" s="93"/>
      <c r="RPU433" s="93"/>
      <c r="RPV433" s="93"/>
      <c r="RPW433" s="93"/>
      <c r="RPX433" s="93"/>
      <c r="RPY433" s="93"/>
      <c r="RPZ433" s="93"/>
      <c r="RQA433" s="93"/>
      <c r="RQB433" s="93"/>
      <c r="RQC433" s="93"/>
      <c r="RQD433" s="93"/>
      <c r="RQE433" s="93"/>
      <c r="RQF433" s="93"/>
      <c r="RQG433" s="93"/>
      <c r="RQH433" s="93"/>
      <c r="RQI433" s="93"/>
      <c r="RQJ433" s="93"/>
      <c r="RQK433" s="93"/>
      <c r="RQL433" s="93"/>
      <c r="RQM433" s="93"/>
      <c r="RQN433" s="93"/>
      <c r="RQO433" s="93"/>
      <c r="RQP433" s="93"/>
      <c r="RQQ433" s="93"/>
      <c r="RQR433" s="93"/>
      <c r="RQS433" s="93"/>
      <c r="RQT433" s="93"/>
      <c r="RQU433" s="93"/>
      <c r="RQV433" s="93"/>
      <c r="RQW433" s="93"/>
      <c r="RQX433" s="93"/>
      <c r="RQY433" s="93"/>
      <c r="RQZ433" s="93"/>
      <c r="RRA433" s="93"/>
      <c r="RRB433" s="93"/>
      <c r="RRC433" s="93"/>
      <c r="RRD433" s="93"/>
      <c r="RRE433" s="93"/>
      <c r="RRF433" s="93"/>
      <c r="RRG433" s="93"/>
      <c r="RRH433" s="93"/>
      <c r="RRI433" s="93"/>
      <c r="RRJ433" s="93"/>
      <c r="RRK433" s="93"/>
      <c r="RRL433" s="93"/>
      <c r="RRM433" s="93"/>
      <c r="RRN433" s="93"/>
      <c r="RRO433" s="93"/>
      <c r="RRP433" s="93"/>
      <c r="RRQ433" s="93"/>
      <c r="RRR433" s="93"/>
      <c r="RRS433" s="93"/>
      <c r="RRT433" s="93"/>
      <c r="RRU433" s="93"/>
      <c r="RRV433" s="93"/>
      <c r="RRW433" s="93"/>
      <c r="RRX433" s="93"/>
      <c r="RRY433" s="93"/>
      <c r="RRZ433" s="93"/>
      <c r="RSA433" s="93"/>
      <c r="RSB433" s="93"/>
      <c r="RSC433" s="93"/>
      <c r="RSD433" s="93"/>
      <c r="RSE433" s="93"/>
      <c r="RSF433" s="93"/>
      <c r="RSG433" s="93"/>
      <c r="RSH433" s="93"/>
      <c r="RSI433" s="93"/>
      <c r="RSJ433" s="93"/>
      <c r="RSK433" s="93"/>
      <c r="RSL433" s="93"/>
      <c r="RSM433" s="93"/>
      <c r="RSN433" s="93"/>
      <c r="RSO433" s="93"/>
      <c r="RSP433" s="93"/>
      <c r="RSQ433" s="93"/>
      <c r="RSR433" s="93"/>
      <c r="RSS433" s="93"/>
      <c r="RST433" s="93"/>
      <c r="RSU433" s="93"/>
      <c r="RSV433" s="93"/>
      <c r="RSW433" s="93"/>
      <c r="RSX433" s="93"/>
      <c r="RSY433" s="93"/>
      <c r="RSZ433" s="93"/>
      <c r="RTA433" s="93"/>
      <c r="RTB433" s="93"/>
      <c r="RTC433" s="93"/>
      <c r="RTD433" s="93"/>
      <c r="RTE433" s="93"/>
      <c r="RTF433" s="93"/>
      <c r="RTG433" s="93"/>
      <c r="RTH433" s="93"/>
      <c r="RTI433" s="93"/>
      <c r="RTJ433" s="93"/>
      <c r="RTK433" s="93"/>
      <c r="RTL433" s="93"/>
      <c r="RTM433" s="93"/>
      <c r="RTN433" s="93"/>
      <c r="RTO433" s="93"/>
      <c r="RTP433" s="93"/>
      <c r="RTQ433" s="93"/>
      <c r="RTR433" s="93"/>
      <c r="RTS433" s="93"/>
      <c r="RTT433" s="93"/>
      <c r="RTU433" s="93"/>
      <c r="RTV433" s="93"/>
      <c r="RTW433" s="93"/>
      <c r="RTX433" s="93"/>
      <c r="RTY433" s="93"/>
      <c r="RTZ433" s="93"/>
      <c r="RUA433" s="93"/>
      <c r="RUB433" s="93"/>
      <c r="RUC433" s="93"/>
      <c r="RUD433" s="93"/>
      <c r="RUE433" s="93"/>
      <c r="RUF433" s="93"/>
      <c r="RUG433" s="93"/>
      <c r="RUH433" s="93"/>
      <c r="RUI433" s="93"/>
      <c r="RUJ433" s="93"/>
      <c r="RUK433" s="93"/>
      <c r="RUL433" s="93"/>
      <c r="RUM433" s="93"/>
      <c r="RUN433" s="93"/>
      <c r="RUO433" s="93"/>
      <c r="RUP433" s="93"/>
      <c r="RUQ433" s="93"/>
      <c r="RUR433" s="93"/>
      <c r="RUS433" s="93"/>
      <c r="RUT433" s="93"/>
      <c r="RUU433" s="93"/>
      <c r="RUV433" s="93"/>
      <c r="RUW433" s="93"/>
      <c r="RUX433" s="93"/>
      <c r="RUY433" s="93"/>
      <c r="RUZ433" s="93"/>
      <c r="RVA433" s="93"/>
      <c r="RVB433" s="93"/>
      <c r="RVC433" s="93"/>
      <c r="RVD433" s="93"/>
      <c r="RVE433" s="93"/>
      <c r="RVF433" s="93"/>
      <c r="RVG433" s="93"/>
      <c r="RVH433" s="93"/>
      <c r="RVI433" s="93"/>
      <c r="RVJ433" s="93"/>
      <c r="RVK433" s="93"/>
      <c r="RVL433" s="93"/>
      <c r="RVM433" s="93"/>
      <c r="RVN433" s="93"/>
      <c r="RVO433" s="93"/>
      <c r="RVP433" s="93"/>
      <c r="RVQ433" s="93"/>
      <c r="RVR433" s="93"/>
      <c r="RVS433" s="93"/>
      <c r="RVT433" s="93"/>
      <c r="RVU433" s="93"/>
      <c r="RVV433" s="93"/>
      <c r="RVW433" s="93"/>
      <c r="RVX433" s="93"/>
      <c r="RVY433" s="93"/>
      <c r="RVZ433" s="93"/>
      <c r="RWA433" s="93"/>
      <c r="RWB433" s="93"/>
      <c r="RWC433" s="93"/>
      <c r="RWD433" s="93"/>
      <c r="RWE433" s="93"/>
      <c r="RWF433" s="93"/>
      <c r="RWG433" s="93"/>
      <c r="RWH433" s="93"/>
      <c r="RWI433" s="93"/>
      <c r="RWJ433" s="93"/>
      <c r="RWK433" s="93"/>
      <c r="RWL433" s="93"/>
      <c r="RWM433" s="93"/>
      <c r="RWN433" s="93"/>
      <c r="RWO433" s="93"/>
      <c r="RWP433" s="93"/>
      <c r="RWQ433" s="93"/>
      <c r="RWR433" s="93"/>
      <c r="RWS433" s="93"/>
      <c r="RWT433" s="93"/>
      <c r="RWU433" s="93"/>
      <c r="RWV433" s="93"/>
      <c r="RWW433" s="93"/>
      <c r="RWX433" s="93"/>
      <c r="RWY433" s="93"/>
      <c r="RWZ433" s="93"/>
      <c r="RXA433" s="93"/>
      <c r="RXB433" s="93"/>
      <c r="RXC433" s="93"/>
      <c r="RXD433" s="93"/>
      <c r="RXE433" s="93"/>
      <c r="RXF433" s="93"/>
      <c r="RXG433" s="93"/>
      <c r="RXH433" s="93"/>
      <c r="RXI433" s="93"/>
      <c r="RXJ433" s="93"/>
      <c r="RXK433" s="93"/>
      <c r="RXL433" s="93"/>
      <c r="RXM433" s="93"/>
      <c r="RXN433" s="93"/>
      <c r="RXO433" s="93"/>
      <c r="RXP433" s="93"/>
      <c r="RXQ433" s="93"/>
      <c r="RXR433" s="93"/>
      <c r="RXS433" s="93"/>
      <c r="RXT433" s="93"/>
      <c r="RXU433" s="93"/>
      <c r="RXV433" s="93"/>
      <c r="RXW433" s="93"/>
      <c r="RXX433" s="93"/>
      <c r="RXY433" s="93"/>
      <c r="RXZ433" s="93"/>
      <c r="RYA433" s="93"/>
      <c r="RYB433" s="93"/>
      <c r="RYC433" s="93"/>
      <c r="RYD433" s="93"/>
      <c r="RYE433" s="93"/>
      <c r="RYF433" s="93"/>
      <c r="RYG433" s="93"/>
      <c r="RYH433" s="93"/>
      <c r="RYI433" s="93"/>
      <c r="RYJ433" s="93"/>
      <c r="RYK433" s="93"/>
      <c r="RYL433" s="93"/>
      <c r="RYM433" s="93"/>
      <c r="RYN433" s="93"/>
      <c r="RYO433" s="93"/>
      <c r="RYP433" s="93"/>
      <c r="RYQ433" s="93"/>
      <c r="RYR433" s="93"/>
      <c r="RYS433" s="93"/>
      <c r="RYT433" s="93"/>
      <c r="RYU433" s="93"/>
      <c r="RYV433" s="93"/>
      <c r="RYW433" s="93"/>
      <c r="RYX433" s="93"/>
      <c r="RYY433" s="93"/>
      <c r="RYZ433" s="93"/>
      <c r="RZA433" s="93"/>
      <c r="RZB433" s="93"/>
      <c r="RZC433" s="93"/>
      <c r="RZD433" s="93"/>
      <c r="RZE433" s="93"/>
      <c r="RZF433" s="93"/>
      <c r="RZG433" s="93"/>
      <c r="RZH433" s="93"/>
      <c r="RZI433" s="93"/>
      <c r="RZJ433" s="93"/>
      <c r="RZK433" s="93"/>
      <c r="RZL433" s="93"/>
      <c r="RZM433" s="93"/>
      <c r="RZN433" s="93"/>
      <c r="RZO433" s="93"/>
      <c r="RZP433" s="93"/>
      <c r="RZQ433" s="93"/>
      <c r="RZR433" s="93"/>
      <c r="RZS433" s="93"/>
      <c r="RZT433" s="93"/>
      <c r="RZU433" s="93"/>
      <c r="RZV433" s="93"/>
      <c r="RZW433" s="93"/>
      <c r="RZX433" s="93"/>
      <c r="RZY433" s="93"/>
      <c r="RZZ433" s="93"/>
      <c r="SAA433" s="93"/>
      <c r="SAB433" s="93"/>
      <c r="SAC433" s="93"/>
      <c r="SAD433" s="93"/>
      <c r="SAE433" s="93"/>
      <c r="SAF433" s="93"/>
      <c r="SAG433" s="93"/>
      <c r="SAH433" s="93"/>
      <c r="SAI433" s="93"/>
      <c r="SAJ433" s="93"/>
      <c r="SAK433" s="93"/>
      <c r="SAL433" s="93"/>
      <c r="SAM433" s="93"/>
      <c r="SAN433" s="93"/>
      <c r="SAO433" s="93"/>
      <c r="SAP433" s="93"/>
      <c r="SAQ433" s="93"/>
      <c r="SAR433" s="93"/>
      <c r="SAS433" s="93"/>
      <c r="SAT433" s="93"/>
      <c r="SAU433" s="93"/>
      <c r="SAV433" s="93"/>
      <c r="SAW433" s="93"/>
      <c r="SAX433" s="93"/>
      <c r="SAY433" s="93"/>
      <c r="SAZ433" s="93"/>
      <c r="SBA433" s="93"/>
      <c r="SBB433" s="93"/>
      <c r="SBC433" s="93"/>
      <c r="SBD433" s="93"/>
      <c r="SBE433" s="93"/>
      <c r="SBF433" s="93"/>
      <c r="SBG433" s="93"/>
      <c r="SBH433" s="93"/>
      <c r="SBI433" s="93"/>
      <c r="SBJ433" s="93"/>
      <c r="SBK433" s="93"/>
      <c r="SBL433" s="93"/>
      <c r="SBM433" s="93"/>
      <c r="SBN433" s="93"/>
      <c r="SBO433" s="93"/>
      <c r="SBP433" s="93"/>
      <c r="SBQ433" s="93"/>
      <c r="SBR433" s="93"/>
      <c r="SBS433" s="93"/>
      <c r="SBT433" s="93"/>
      <c r="SBU433" s="93"/>
      <c r="SBV433" s="93"/>
      <c r="SBW433" s="93"/>
      <c r="SBX433" s="93"/>
      <c r="SBY433" s="93"/>
      <c r="SBZ433" s="93"/>
      <c r="SCA433" s="93"/>
      <c r="SCB433" s="93"/>
      <c r="SCC433" s="93"/>
      <c r="SCD433" s="93"/>
      <c r="SCE433" s="93"/>
      <c r="SCF433" s="93"/>
      <c r="SCG433" s="93"/>
      <c r="SCH433" s="93"/>
      <c r="SCI433" s="93"/>
      <c r="SCJ433" s="93"/>
      <c r="SCK433" s="93"/>
      <c r="SCL433" s="93"/>
      <c r="SCM433" s="93"/>
      <c r="SCN433" s="93"/>
      <c r="SCO433" s="93"/>
      <c r="SCP433" s="93"/>
      <c r="SCQ433" s="93"/>
      <c r="SCR433" s="93"/>
      <c r="SCS433" s="93"/>
      <c r="SCT433" s="93"/>
      <c r="SCU433" s="93"/>
      <c r="SCV433" s="93"/>
      <c r="SCW433" s="93"/>
      <c r="SCX433" s="93"/>
      <c r="SCY433" s="93"/>
      <c r="SCZ433" s="93"/>
      <c r="SDA433" s="93"/>
      <c r="SDB433" s="93"/>
      <c r="SDC433" s="93"/>
      <c r="SDD433" s="93"/>
      <c r="SDE433" s="93"/>
      <c r="SDF433" s="93"/>
      <c r="SDG433" s="93"/>
      <c r="SDH433" s="93"/>
      <c r="SDI433" s="93"/>
      <c r="SDJ433" s="93"/>
      <c r="SDK433" s="93"/>
      <c r="SDL433" s="93"/>
      <c r="SDM433" s="93"/>
      <c r="SDN433" s="93"/>
      <c r="SDO433" s="93"/>
      <c r="SDP433" s="93"/>
      <c r="SDQ433" s="93"/>
      <c r="SDR433" s="93"/>
      <c r="SDS433" s="93"/>
      <c r="SDT433" s="93"/>
      <c r="SDU433" s="93"/>
      <c r="SDV433" s="93"/>
      <c r="SDW433" s="93"/>
      <c r="SDX433" s="93"/>
      <c r="SDY433" s="93"/>
      <c r="SDZ433" s="93"/>
      <c r="SEA433" s="93"/>
      <c r="SEB433" s="93"/>
      <c r="SEC433" s="93"/>
      <c r="SED433" s="93"/>
      <c r="SEE433" s="93"/>
      <c r="SEF433" s="93"/>
      <c r="SEG433" s="93"/>
      <c r="SEH433" s="93"/>
      <c r="SEI433" s="93"/>
      <c r="SEJ433" s="93"/>
      <c r="SEK433" s="93"/>
      <c r="SEL433" s="93"/>
      <c r="SEM433" s="93"/>
      <c r="SEN433" s="93"/>
      <c r="SEO433" s="93"/>
      <c r="SEP433" s="93"/>
      <c r="SEQ433" s="93"/>
      <c r="SER433" s="93"/>
      <c r="SES433" s="93"/>
      <c r="SET433" s="93"/>
      <c r="SEU433" s="93"/>
      <c r="SEV433" s="93"/>
      <c r="SEW433" s="93"/>
      <c r="SEX433" s="93"/>
      <c r="SEY433" s="93"/>
      <c r="SEZ433" s="93"/>
      <c r="SFA433" s="93"/>
      <c r="SFB433" s="93"/>
      <c r="SFC433" s="93"/>
      <c r="SFD433" s="93"/>
      <c r="SFE433" s="93"/>
      <c r="SFF433" s="93"/>
      <c r="SFG433" s="93"/>
      <c r="SFH433" s="93"/>
      <c r="SFI433" s="93"/>
      <c r="SFJ433" s="93"/>
      <c r="SFK433" s="93"/>
      <c r="SFL433" s="93"/>
      <c r="SFM433" s="93"/>
      <c r="SFN433" s="93"/>
      <c r="SFO433" s="93"/>
      <c r="SFP433" s="93"/>
      <c r="SFQ433" s="93"/>
      <c r="SFR433" s="93"/>
      <c r="SFS433" s="93"/>
      <c r="SFT433" s="93"/>
      <c r="SFU433" s="93"/>
      <c r="SFV433" s="93"/>
      <c r="SFW433" s="93"/>
      <c r="SFX433" s="93"/>
      <c r="SFY433" s="93"/>
      <c r="SFZ433" s="93"/>
      <c r="SGA433" s="93"/>
      <c r="SGB433" s="93"/>
      <c r="SGC433" s="93"/>
      <c r="SGD433" s="93"/>
      <c r="SGE433" s="93"/>
      <c r="SGF433" s="93"/>
      <c r="SGG433" s="93"/>
      <c r="SGH433" s="93"/>
      <c r="SGI433" s="93"/>
      <c r="SGJ433" s="93"/>
      <c r="SGK433" s="93"/>
      <c r="SGL433" s="93"/>
      <c r="SGM433" s="93"/>
      <c r="SGN433" s="93"/>
      <c r="SGO433" s="93"/>
      <c r="SGP433" s="93"/>
      <c r="SGQ433" s="93"/>
      <c r="SGR433" s="93"/>
      <c r="SGS433" s="93"/>
      <c r="SGT433" s="93"/>
      <c r="SGU433" s="93"/>
      <c r="SGV433" s="93"/>
      <c r="SGW433" s="93"/>
      <c r="SGX433" s="93"/>
      <c r="SGY433" s="93"/>
      <c r="SGZ433" s="93"/>
      <c r="SHA433" s="93"/>
      <c r="SHB433" s="93"/>
      <c r="SHC433" s="93"/>
      <c r="SHD433" s="93"/>
      <c r="SHE433" s="93"/>
      <c r="SHF433" s="93"/>
      <c r="SHG433" s="93"/>
      <c r="SHH433" s="93"/>
      <c r="SHI433" s="93"/>
      <c r="SHJ433" s="93"/>
      <c r="SHK433" s="93"/>
      <c r="SHL433" s="93"/>
      <c r="SHM433" s="93"/>
      <c r="SHN433" s="93"/>
      <c r="SHO433" s="93"/>
      <c r="SHP433" s="93"/>
      <c r="SHQ433" s="93"/>
      <c r="SHR433" s="93"/>
      <c r="SHS433" s="93"/>
      <c r="SHT433" s="93"/>
      <c r="SHU433" s="93"/>
      <c r="SHV433" s="93"/>
      <c r="SHW433" s="93"/>
      <c r="SHX433" s="93"/>
      <c r="SHY433" s="93"/>
      <c r="SHZ433" s="93"/>
      <c r="SIA433" s="93"/>
      <c r="SIB433" s="93"/>
      <c r="SIC433" s="93"/>
      <c r="SID433" s="93"/>
      <c r="SIE433" s="93"/>
      <c r="SIF433" s="93"/>
      <c r="SIG433" s="93"/>
      <c r="SIH433" s="93"/>
      <c r="SII433" s="93"/>
      <c r="SIJ433" s="93"/>
      <c r="SIK433" s="93"/>
      <c r="SIL433" s="93"/>
      <c r="SIM433" s="93"/>
      <c r="SIN433" s="93"/>
      <c r="SIO433" s="93"/>
      <c r="SIP433" s="93"/>
      <c r="SIQ433" s="93"/>
      <c r="SIR433" s="93"/>
      <c r="SIS433" s="93"/>
      <c r="SIT433" s="93"/>
      <c r="SIU433" s="93"/>
      <c r="SIV433" s="93"/>
      <c r="SIW433" s="93"/>
      <c r="SIX433" s="93"/>
      <c r="SIY433" s="93"/>
      <c r="SIZ433" s="93"/>
      <c r="SJA433" s="93"/>
      <c r="SJB433" s="93"/>
      <c r="SJC433" s="93"/>
      <c r="SJD433" s="93"/>
      <c r="SJE433" s="93"/>
      <c r="SJF433" s="93"/>
      <c r="SJG433" s="93"/>
      <c r="SJH433" s="93"/>
      <c r="SJI433" s="93"/>
      <c r="SJJ433" s="93"/>
      <c r="SJK433" s="93"/>
      <c r="SJL433" s="93"/>
      <c r="SJM433" s="93"/>
      <c r="SJN433" s="93"/>
      <c r="SJO433" s="93"/>
      <c r="SJP433" s="93"/>
      <c r="SJQ433" s="93"/>
      <c r="SJR433" s="93"/>
      <c r="SJS433" s="93"/>
      <c r="SJT433" s="93"/>
      <c r="SJU433" s="93"/>
      <c r="SJV433" s="93"/>
      <c r="SJW433" s="93"/>
      <c r="SJX433" s="93"/>
      <c r="SJY433" s="93"/>
      <c r="SJZ433" s="93"/>
      <c r="SKA433" s="93"/>
      <c r="SKB433" s="93"/>
      <c r="SKC433" s="93"/>
      <c r="SKD433" s="93"/>
      <c r="SKE433" s="93"/>
      <c r="SKF433" s="93"/>
      <c r="SKG433" s="93"/>
      <c r="SKH433" s="93"/>
      <c r="SKI433" s="93"/>
      <c r="SKJ433" s="93"/>
      <c r="SKK433" s="93"/>
      <c r="SKL433" s="93"/>
      <c r="SKM433" s="93"/>
      <c r="SKN433" s="93"/>
      <c r="SKO433" s="93"/>
      <c r="SKP433" s="93"/>
      <c r="SKQ433" s="93"/>
      <c r="SKR433" s="93"/>
      <c r="SKS433" s="93"/>
      <c r="SKT433" s="93"/>
      <c r="SKU433" s="93"/>
      <c r="SKV433" s="93"/>
      <c r="SKW433" s="93"/>
      <c r="SKX433" s="93"/>
      <c r="SKY433" s="93"/>
      <c r="SKZ433" s="93"/>
      <c r="SLA433" s="93"/>
      <c r="SLB433" s="93"/>
      <c r="SLC433" s="93"/>
      <c r="SLD433" s="93"/>
      <c r="SLE433" s="93"/>
      <c r="SLF433" s="93"/>
      <c r="SLG433" s="93"/>
      <c r="SLH433" s="93"/>
      <c r="SLI433" s="93"/>
      <c r="SLJ433" s="93"/>
      <c r="SLK433" s="93"/>
      <c r="SLL433" s="93"/>
      <c r="SLM433" s="93"/>
      <c r="SLN433" s="93"/>
      <c r="SLO433" s="93"/>
      <c r="SLP433" s="93"/>
      <c r="SLQ433" s="93"/>
      <c r="SLR433" s="93"/>
      <c r="SLS433" s="93"/>
      <c r="SLT433" s="93"/>
      <c r="SLU433" s="93"/>
      <c r="SLV433" s="93"/>
      <c r="SLW433" s="93"/>
      <c r="SLX433" s="93"/>
      <c r="SLY433" s="93"/>
      <c r="SLZ433" s="93"/>
      <c r="SMA433" s="93"/>
      <c r="SMB433" s="93"/>
      <c r="SMC433" s="93"/>
      <c r="SMD433" s="93"/>
      <c r="SME433" s="93"/>
      <c r="SMF433" s="93"/>
      <c r="SMG433" s="93"/>
      <c r="SMH433" s="93"/>
      <c r="SMI433" s="93"/>
      <c r="SMJ433" s="93"/>
      <c r="SMK433" s="93"/>
      <c r="SML433" s="93"/>
      <c r="SMM433" s="93"/>
      <c r="SMN433" s="93"/>
      <c r="SMO433" s="93"/>
      <c r="SMP433" s="93"/>
      <c r="SMQ433" s="93"/>
      <c r="SMR433" s="93"/>
      <c r="SMS433" s="93"/>
      <c r="SMT433" s="93"/>
      <c r="SMU433" s="93"/>
      <c r="SMV433" s="93"/>
      <c r="SMW433" s="93"/>
      <c r="SMX433" s="93"/>
      <c r="SMY433" s="93"/>
      <c r="SMZ433" s="93"/>
      <c r="SNA433" s="93"/>
      <c r="SNB433" s="93"/>
      <c r="SNC433" s="93"/>
      <c r="SND433" s="93"/>
      <c r="SNE433" s="93"/>
      <c r="SNF433" s="93"/>
      <c r="SNG433" s="93"/>
      <c r="SNH433" s="93"/>
      <c r="SNI433" s="93"/>
      <c r="SNJ433" s="93"/>
      <c r="SNK433" s="93"/>
      <c r="SNL433" s="93"/>
      <c r="SNM433" s="93"/>
      <c r="SNN433" s="93"/>
      <c r="SNO433" s="93"/>
      <c r="SNP433" s="93"/>
      <c r="SNQ433" s="93"/>
      <c r="SNR433" s="93"/>
      <c r="SNS433" s="93"/>
      <c r="SNT433" s="93"/>
      <c r="SNU433" s="93"/>
      <c r="SNV433" s="93"/>
      <c r="SNW433" s="93"/>
      <c r="SNX433" s="93"/>
      <c r="SNY433" s="93"/>
      <c r="SNZ433" s="93"/>
      <c r="SOA433" s="93"/>
      <c r="SOB433" s="93"/>
      <c r="SOC433" s="93"/>
      <c r="SOD433" s="93"/>
      <c r="SOE433" s="93"/>
      <c r="SOF433" s="93"/>
      <c r="SOG433" s="93"/>
      <c r="SOH433" s="93"/>
      <c r="SOI433" s="93"/>
      <c r="SOJ433" s="93"/>
      <c r="SOK433" s="93"/>
      <c r="SOL433" s="93"/>
      <c r="SOM433" s="93"/>
      <c r="SON433" s="93"/>
      <c r="SOO433" s="93"/>
      <c r="SOP433" s="93"/>
      <c r="SOQ433" s="93"/>
      <c r="SOR433" s="93"/>
      <c r="SOS433" s="93"/>
      <c r="SOT433" s="93"/>
      <c r="SOU433" s="93"/>
      <c r="SOV433" s="93"/>
      <c r="SOW433" s="93"/>
      <c r="SOX433" s="93"/>
      <c r="SOY433" s="93"/>
      <c r="SOZ433" s="93"/>
      <c r="SPA433" s="93"/>
      <c r="SPB433" s="93"/>
      <c r="SPC433" s="93"/>
      <c r="SPD433" s="93"/>
      <c r="SPE433" s="93"/>
      <c r="SPF433" s="93"/>
      <c r="SPG433" s="93"/>
      <c r="SPH433" s="93"/>
      <c r="SPI433" s="93"/>
      <c r="SPJ433" s="93"/>
      <c r="SPK433" s="93"/>
      <c r="SPL433" s="93"/>
      <c r="SPM433" s="93"/>
      <c r="SPN433" s="93"/>
      <c r="SPO433" s="93"/>
      <c r="SPP433" s="93"/>
      <c r="SPQ433" s="93"/>
      <c r="SPR433" s="93"/>
      <c r="SPS433" s="93"/>
      <c r="SPT433" s="93"/>
      <c r="SPU433" s="93"/>
      <c r="SPV433" s="93"/>
      <c r="SPW433" s="93"/>
      <c r="SPX433" s="93"/>
      <c r="SPY433" s="93"/>
      <c r="SPZ433" s="93"/>
      <c r="SQA433" s="93"/>
      <c r="SQB433" s="93"/>
      <c r="SQC433" s="93"/>
      <c r="SQD433" s="93"/>
      <c r="SQE433" s="93"/>
      <c r="SQF433" s="93"/>
      <c r="SQG433" s="93"/>
      <c r="SQH433" s="93"/>
      <c r="SQI433" s="93"/>
      <c r="SQJ433" s="93"/>
      <c r="SQK433" s="93"/>
      <c r="SQL433" s="93"/>
      <c r="SQM433" s="93"/>
      <c r="SQN433" s="93"/>
      <c r="SQO433" s="93"/>
      <c r="SQP433" s="93"/>
      <c r="SQQ433" s="93"/>
      <c r="SQR433" s="93"/>
      <c r="SQS433" s="93"/>
      <c r="SQT433" s="93"/>
      <c r="SQU433" s="93"/>
      <c r="SQV433" s="93"/>
      <c r="SQW433" s="93"/>
      <c r="SQX433" s="93"/>
      <c r="SQY433" s="93"/>
      <c r="SQZ433" s="93"/>
      <c r="SRA433" s="93"/>
      <c r="SRB433" s="93"/>
      <c r="SRC433" s="93"/>
      <c r="SRD433" s="93"/>
      <c r="SRE433" s="93"/>
      <c r="SRF433" s="93"/>
      <c r="SRG433" s="93"/>
      <c r="SRH433" s="93"/>
      <c r="SRI433" s="93"/>
      <c r="SRJ433" s="93"/>
      <c r="SRK433" s="93"/>
      <c r="SRL433" s="93"/>
      <c r="SRM433" s="93"/>
      <c r="SRN433" s="93"/>
      <c r="SRO433" s="93"/>
      <c r="SRP433" s="93"/>
      <c r="SRQ433" s="93"/>
      <c r="SRR433" s="93"/>
      <c r="SRS433" s="93"/>
      <c r="SRT433" s="93"/>
      <c r="SRU433" s="93"/>
      <c r="SRV433" s="93"/>
      <c r="SRW433" s="93"/>
      <c r="SRX433" s="93"/>
      <c r="SRY433" s="93"/>
      <c r="SRZ433" s="93"/>
      <c r="SSA433" s="93"/>
      <c r="SSB433" s="93"/>
      <c r="SSC433" s="93"/>
      <c r="SSD433" s="93"/>
      <c r="SSE433" s="93"/>
      <c r="SSF433" s="93"/>
      <c r="SSG433" s="93"/>
      <c r="SSH433" s="93"/>
      <c r="SSI433" s="93"/>
      <c r="SSJ433" s="93"/>
      <c r="SSK433" s="93"/>
      <c r="SSL433" s="93"/>
      <c r="SSM433" s="93"/>
      <c r="SSN433" s="93"/>
      <c r="SSO433" s="93"/>
      <c r="SSP433" s="93"/>
      <c r="SSQ433" s="93"/>
      <c r="SSR433" s="93"/>
      <c r="SSS433" s="93"/>
      <c r="SST433" s="93"/>
      <c r="SSU433" s="93"/>
      <c r="SSV433" s="93"/>
      <c r="SSW433" s="93"/>
      <c r="SSX433" s="93"/>
      <c r="SSY433" s="93"/>
      <c r="SSZ433" s="93"/>
      <c r="STA433" s="93"/>
      <c r="STB433" s="93"/>
      <c r="STC433" s="93"/>
      <c r="STD433" s="93"/>
      <c r="STE433" s="93"/>
      <c r="STF433" s="93"/>
      <c r="STG433" s="93"/>
      <c r="STH433" s="93"/>
      <c r="STI433" s="93"/>
      <c r="STJ433" s="93"/>
      <c r="STK433" s="93"/>
      <c r="STL433" s="93"/>
      <c r="STM433" s="93"/>
      <c r="STN433" s="93"/>
      <c r="STO433" s="93"/>
      <c r="STP433" s="93"/>
      <c r="STQ433" s="93"/>
      <c r="STR433" s="93"/>
      <c r="STS433" s="93"/>
      <c r="STT433" s="93"/>
      <c r="STU433" s="93"/>
      <c r="STV433" s="93"/>
      <c r="STW433" s="93"/>
      <c r="STX433" s="93"/>
      <c r="STY433" s="93"/>
      <c r="STZ433" s="93"/>
      <c r="SUA433" s="93"/>
      <c r="SUB433" s="93"/>
      <c r="SUC433" s="93"/>
      <c r="SUD433" s="93"/>
      <c r="SUE433" s="93"/>
      <c r="SUF433" s="93"/>
      <c r="SUG433" s="93"/>
      <c r="SUH433" s="93"/>
      <c r="SUI433" s="93"/>
      <c r="SUJ433" s="93"/>
      <c r="SUK433" s="93"/>
      <c r="SUL433" s="93"/>
      <c r="SUM433" s="93"/>
      <c r="SUN433" s="93"/>
      <c r="SUO433" s="93"/>
      <c r="SUP433" s="93"/>
      <c r="SUQ433" s="93"/>
      <c r="SUR433" s="93"/>
      <c r="SUS433" s="93"/>
      <c r="SUT433" s="93"/>
      <c r="SUU433" s="93"/>
      <c r="SUV433" s="93"/>
      <c r="SUW433" s="93"/>
      <c r="SUX433" s="93"/>
      <c r="SUY433" s="93"/>
      <c r="SUZ433" s="93"/>
      <c r="SVA433" s="93"/>
      <c r="SVB433" s="93"/>
      <c r="SVC433" s="93"/>
      <c r="SVD433" s="93"/>
      <c r="SVE433" s="93"/>
      <c r="SVF433" s="93"/>
      <c r="SVG433" s="93"/>
      <c r="SVH433" s="93"/>
      <c r="SVI433" s="93"/>
      <c r="SVJ433" s="93"/>
      <c r="SVK433" s="93"/>
      <c r="SVL433" s="93"/>
      <c r="SVM433" s="93"/>
      <c r="SVN433" s="93"/>
      <c r="SVO433" s="93"/>
      <c r="SVP433" s="93"/>
      <c r="SVQ433" s="93"/>
      <c r="SVR433" s="93"/>
      <c r="SVS433" s="93"/>
      <c r="SVT433" s="93"/>
      <c r="SVU433" s="93"/>
      <c r="SVV433" s="93"/>
      <c r="SVW433" s="93"/>
      <c r="SVX433" s="93"/>
      <c r="SVY433" s="93"/>
      <c r="SVZ433" s="93"/>
      <c r="SWA433" s="93"/>
      <c r="SWB433" s="93"/>
      <c r="SWC433" s="93"/>
      <c r="SWD433" s="93"/>
      <c r="SWE433" s="93"/>
      <c r="SWF433" s="93"/>
      <c r="SWG433" s="93"/>
      <c r="SWH433" s="93"/>
      <c r="SWI433" s="93"/>
      <c r="SWJ433" s="93"/>
      <c r="SWK433" s="93"/>
      <c r="SWL433" s="93"/>
      <c r="SWM433" s="93"/>
      <c r="SWN433" s="93"/>
      <c r="SWO433" s="93"/>
      <c r="SWP433" s="93"/>
      <c r="SWQ433" s="93"/>
      <c r="SWR433" s="93"/>
      <c r="SWS433" s="93"/>
      <c r="SWT433" s="93"/>
      <c r="SWU433" s="93"/>
      <c r="SWV433" s="93"/>
      <c r="SWW433" s="93"/>
      <c r="SWX433" s="93"/>
      <c r="SWY433" s="93"/>
      <c r="SWZ433" s="93"/>
      <c r="SXA433" s="93"/>
      <c r="SXB433" s="93"/>
      <c r="SXC433" s="93"/>
      <c r="SXD433" s="93"/>
      <c r="SXE433" s="93"/>
      <c r="SXF433" s="93"/>
      <c r="SXG433" s="93"/>
      <c r="SXH433" s="93"/>
      <c r="SXI433" s="93"/>
      <c r="SXJ433" s="93"/>
      <c r="SXK433" s="93"/>
      <c r="SXL433" s="93"/>
      <c r="SXM433" s="93"/>
      <c r="SXN433" s="93"/>
      <c r="SXO433" s="93"/>
      <c r="SXP433" s="93"/>
      <c r="SXQ433" s="93"/>
      <c r="SXR433" s="93"/>
      <c r="SXS433" s="93"/>
      <c r="SXT433" s="93"/>
      <c r="SXU433" s="93"/>
      <c r="SXV433" s="93"/>
      <c r="SXW433" s="93"/>
      <c r="SXX433" s="93"/>
      <c r="SXY433" s="93"/>
      <c r="SXZ433" s="93"/>
      <c r="SYA433" s="93"/>
      <c r="SYB433" s="93"/>
      <c r="SYC433" s="93"/>
      <c r="SYD433" s="93"/>
      <c r="SYE433" s="93"/>
      <c r="SYF433" s="93"/>
      <c r="SYG433" s="93"/>
      <c r="SYH433" s="93"/>
      <c r="SYI433" s="93"/>
      <c r="SYJ433" s="93"/>
      <c r="SYK433" s="93"/>
      <c r="SYL433" s="93"/>
      <c r="SYM433" s="93"/>
      <c r="SYN433" s="93"/>
      <c r="SYO433" s="93"/>
      <c r="SYP433" s="93"/>
      <c r="SYQ433" s="93"/>
      <c r="SYR433" s="93"/>
      <c r="SYS433" s="93"/>
      <c r="SYT433" s="93"/>
      <c r="SYU433" s="93"/>
      <c r="SYV433" s="93"/>
      <c r="SYW433" s="93"/>
      <c r="SYX433" s="93"/>
      <c r="SYY433" s="93"/>
      <c r="SYZ433" s="93"/>
      <c r="SZA433" s="93"/>
      <c r="SZB433" s="93"/>
      <c r="SZC433" s="93"/>
      <c r="SZD433" s="93"/>
      <c r="SZE433" s="93"/>
      <c r="SZF433" s="93"/>
      <c r="SZG433" s="93"/>
      <c r="SZH433" s="93"/>
      <c r="SZI433" s="93"/>
      <c r="SZJ433" s="93"/>
      <c r="SZK433" s="93"/>
      <c r="SZL433" s="93"/>
      <c r="SZM433" s="93"/>
      <c r="SZN433" s="93"/>
      <c r="SZO433" s="93"/>
      <c r="SZP433" s="93"/>
      <c r="SZQ433" s="93"/>
      <c r="SZR433" s="93"/>
      <c r="SZS433" s="93"/>
      <c r="SZT433" s="93"/>
      <c r="SZU433" s="93"/>
      <c r="SZV433" s="93"/>
      <c r="SZW433" s="93"/>
      <c r="SZX433" s="93"/>
      <c r="SZY433" s="93"/>
      <c r="SZZ433" s="93"/>
      <c r="TAA433" s="93"/>
      <c r="TAB433" s="93"/>
      <c r="TAC433" s="93"/>
      <c r="TAD433" s="93"/>
      <c r="TAE433" s="93"/>
      <c r="TAF433" s="93"/>
      <c r="TAG433" s="93"/>
      <c r="TAH433" s="93"/>
      <c r="TAI433" s="93"/>
      <c r="TAJ433" s="93"/>
      <c r="TAK433" s="93"/>
      <c r="TAL433" s="93"/>
      <c r="TAM433" s="93"/>
      <c r="TAN433" s="93"/>
      <c r="TAO433" s="93"/>
      <c r="TAP433" s="93"/>
      <c r="TAQ433" s="93"/>
      <c r="TAR433" s="93"/>
      <c r="TAS433" s="93"/>
      <c r="TAT433" s="93"/>
      <c r="TAU433" s="93"/>
      <c r="TAV433" s="93"/>
      <c r="TAW433" s="93"/>
      <c r="TAX433" s="93"/>
      <c r="TAY433" s="93"/>
      <c r="TAZ433" s="93"/>
      <c r="TBA433" s="93"/>
      <c r="TBB433" s="93"/>
      <c r="TBC433" s="93"/>
      <c r="TBD433" s="93"/>
      <c r="TBE433" s="93"/>
      <c r="TBF433" s="93"/>
      <c r="TBG433" s="93"/>
      <c r="TBH433" s="93"/>
      <c r="TBI433" s="93"/>
      <c r="TBJ433" s="93"/>
      <c r="TBK433" s="93"/>
      <c r="TBL433" s="93"/>
      <c r="TBM433" s="93"/>
      <c r="TBN433" s="93"/>
      <c r="TBO433" s="93"/>
      <c r="TBP433" s="93"/>
      <c r="TBQ433" s="93"/>
      <c r="TBR433" s="93"/>
      <c r="TBS433" s="93"/>
      <c r="TBT433" s="93"/>
      <c r="TBU433" s="93"/>
      <c r="TBV433" s="93"/>
      <c r="TBW433" s="93"/>
      <c r="TBX433" s="93"/>
      <c r="TBY433" s="93"/>
      <c r="TBZ433" s="93"/>
      <c r="TCA433" s="93"/>
      <c r="TCB433" s="93"/>
      <c r="TCC433" s="93"/>
      <c r="TCD433" s="93"/>
      <c r="TCE433" s="93"/>
      <c r="TCF433" s="93"/>
      <c r="TCG433" s="93"/>
      <c r="TCH433" s="93"/>
      <c r="TCI433" s="93"/>
      <c r="TCJ433" s="93"/>
      <c r="TCK433" s="93"/>
      <c r="TCL433" s="93"/>
      <c r="TCM433" s="93"/>
      <c r="TCN433" s="93"/>
      <c r="TCO433" s="93"/>
      <c r="TCP433" s="93"/>
      <c r="TCQ433" s="93"/>
      <c r="TCR433" s="93"/>
      <c r="TCS433" s="93"/>
      <c r="TCT433" s="93"/>
      <c r="TCU433" s="93"/>
      <c r="TCV433" s="93"/>
      <c r="TCW433" s="93"/>
      <c r="TCX433" s="93"/>
      <c r="TCY433" s="93"/>
      <c r="TCZ433" s="93"/>
      <c r="TDA433" s="93"/>
      <c r="TDB433" s="93"/>
      <c r="TDC433" s="93"/>
      <c r="TDD433" s="93"/>
      <c r="TDE433" s="93"/>
      <c r="TDF433" s="93"/>
      <c r="TDG433" s="93"/>
      <c r="TDH433" s="93"/>
      <c r="TDI433" s="93"/>
      <c r="TDJ433" s="93"/>
      <c r="TDK433" s="93"/>
      <c r="TDL433" s="93"/>
      <c r="TDM433" s="93"/>
      <c r="TDN433" s="93"/>
      <c r="TDO433" s="93"/>
      <c r="TDP433" s="93"/>
      <c r="TDQ433" s="93"/>
      <c r="TDR433" s="93"/>
      <c r="TDS433" s="93"/>
      <c r="TDT433" s="93"/>
      <c r="TDU433" s="93"/>
      <c r="TDV433" s="93"/>
      <c r="TDW433" s="93"/>
      <c r="TDX433" s="93"/>
      <c r="TDY433" s="93"/>
      <c r="TDZ433" s="93"/>
      <c r="TEA433" s="93"/>
      <c r="TEB433" s="93"/>
      <c r="TEC433" s="93"/>
      <c r="TED433" s="93"/>
      <c r="TEE433" s="93"/>
      <c r="TEF433" s="93"/>
      <c r="TEG433" s="93"/>
      <c r="TEH433" s="93"/>
      <c r="TEI433" s="93"/>
      <c r="TEJ433" s="93"/>
      <c r="TEK433" s="93"/>
      <c r="TEL433" s="93"/>
      <c r="TEM433" s="93"/>
      <c r="TEN433" s="93"/>
      <c r="TEO433" s="93"/>
      <c r="TEP433" s="93"/>
      <c r="TEQ433" s="93"/>
      <c r="TER433" s="93"/>
      <c r="TES433" s="93"/>
      <c r="TET433" s="93"/>
      <c r="TEU433" s="93"/>
      <c r="TEV433" s="93"/>
      <c r="TEW433" s="93"/>
      <c r="TEX433" s="93"/>
      <c r="TEY433" s="93"/>
      <c r="TEZ433" s="93"/>
      <c r="TFA433" s="93"/>
      <c r="TFB433" s="93"/>
      <c r="TFC433" s="93"/>
      <c r="TFD433" s="93"/>
      <c r="TFE433" s="93"/>
      <c r="TFF433" s="93"/>
      <c r="TFG433" s="93"/>
      <c r="TFH433" s="93"/>
      <c r="TFI433" s="93"/>
      <c r="TFJ433" s="93"/>
      <c r="TFK433" s="93"/>
      <c r="TFL433" s="93"/>
      <c r="TFM433" s="93"/>
      <c r="TFN433" s="93"/>
      <c r="TFO433" s="93"/>
      <c r="TFP433" s="93"/>
      <c r="TFQ433" s="93"/>
      <c r="TFR433" s="93"/>
      <c r="TFS433" s="93"/>
      <c r="TFT433" s="93"/>
      <c r="TFU433" s="93"/>
      <c r="TFV433" s="93"/>
      <c r="TFW433" s="93"/>
      <c r="TFX433" s="93"/>
      <c r="TFY433" s="93"/>
      <c r="TFZ433" s="93"/>
      <c r="TGA433" s="93"/>
      <c r="TGB433" s="93"/>
      <c r="TGC433" s="93"/>
      <c r="TGD433" s="93"/>
      <c r="TGE433" s="93"/>
      <c r="TGF433" s="93"/>
      <c r="TGG433" s="93"/>
      <c r="TGH433" s="93"/>
      <c r="TGI433" s="93"/>
      <c r="TGJ433" s="93"/>
      <c r="TGK433" s="93"/>
      <c r="TGL433" s="93"/>
      <c r="TGM433" s="93"/>
      <c r="TGN433" s="93"/>
      <c r="TGO433" s="93"/>
      <c r="TGP433" s="93"/>
      <c r="TGQ433" s="93"/>
      <c r="TGR433" s="93"/>
      <c r="TGS433" s="93"/>
      <c r="TGT433" s="93"/>
      <c r="TGU433" s="93"/>
      <c r="TGV433" s="93"/>
      <c r="TGW433" s="93"/>
      <c r="TGX433" s="93"/>
      <c r="TGY433" s="93"/>
      <c r="TGZ433" s="93"/>
      <c r="THA433" s="93"/>
      <c r="THB433" s="93"/>
      <c r="THC433" s="93"/>
      <c r="THD433" s="93"/>
      <c r="THE433" s="93"/>
      <c r="THF433" s="93"/>
      <c r="THG433" s="93"/>
      <c r="THH433" s="93"/>
      <c r="THI433" s="93"/>
      <c r="THJ433" s="93"/>
      <c r="THK433" s="93"/>
      <c r="THL433" s="93"/>
      <c r="THM433" s="93"/>
      <c r="THN433" s="93"/>
      <c r="THO433" s="93"/>
      <c r="THP433" s="93"/>
      <c r="THQ433" s="93"/>
      <c r="THR433" s="93"/>
      <c r="THS433" s="93"/>
      <c r="THT433" s="93"/>
      <c r="THU433" s="93"/>
      <c r="THV433" s="93"/>
      <c r="THW433" s="93"/>
      <c r="THX433" s="93"/>
      <c r="THY433" s="93"/>
      <c r="THZ433" s="93"/>
      <c r="TIA433" s="93"/>
      <c r="TIB433" s="93"/>
      <c r="TIC433" s="93"/>
      <c r="TID433" s="93"/>
      <c r="TIE433" s="93"/>
      <c r="TIF433" s="93"/>
      <c r="TIG433" s="93"/>
      <c r="TIH433" s="93"/>
      <c r="TII433" s="93"/>
      <c r="TIJ433" s="93"/>
      <c r="TIK433" s="93"/>
      <c r="TIL433" s="93"/>
      <c r="TIM433" s="93"/>
      <c r="TIN433" s="93"/>
      <c r="TIO433" s="93"/>
      <c r="TIP433" s="93"/>
      <c r="TIQ433" s="93"/>
      <c r="TIR433" s="93"/>
      <c r="TIS433" s="93"/>
      <c r="TIT433" s="93"/>
      <c r="TIU433" s="93"/>
      <c r="TIV433" s="93"/>
      <c r="TIW433" s="93"/>
      <c r="TIX433" s="93"/>
      <c r="TIY433" s="93"/>
      <c r="TIZ433" s="93"/>
      <c r="TJA433" s="93"/>
      <c r="TJB433" s="93"/>
      <c r="TJC433" s="93"/>
      <c r="TJD433" s="93"/>
      <c r="TJE433" s="93"/>
      <c r="TJF433" s="93"/>
      <c r="TJG433" s="93"/>
      <c r="TJH433" s="93"/>
      <c r="TJI433" s="93"/>
      <c r="TJJ433" s="93"/>
      <c r="TJK433" s="93"/>
      <c r="TJL433" s="93"/>
      <c r="TJM433" s="93"/>
      <c r="TJN433" s="93"/>
      <c r="TJO433" s="93"/>
      <c r="TJP433" s="93"/>
      <c r="TJQ433" s="93"/>
      <c r="TJR433" s="93"/>
      <c r="TJS433" s="93"/>
      <c r="TJT433" s="93"/>
      <c r="TJU433" s="93"/>
      <c r="TJV433" s="93"/>
      <c r="TJW433" s="93"/>
      <c r="TJX433" s="93"/>
      <c r="TJY433" s="93"/>
      <c r="TJZ433" s="93"/>
      <c r="TKA433" s="93"/>
      <c r="TKB433" s="93"/>
      <c r="TKC433" s="93"/>
      <c r="TKD433" s="93"/>
      <c r="TKE433" s="93"/>
      <c r="TKF433" s="93"/>
      <c r="TKG433" s="93"/>
      <c r="TKH433" s="93"/>
      <c r="TKI433" s="93"/>
      <c r="TKJ433" s="93"/>
      <c r="TKK433" s="93"/>
      <c r="TKL433" s="93"/>
      <c r="TKM433" s="93"/>
      <c r="TKN433" s="93"/>
      <c r="TKO433" s="93"/>
      <c r="TKP433" s="93"/>
      <c r="TKQ433" s="93"/>
      <c r="TKR433" s="93"/>
      <c r="TKS433" s="93"/>
      <c r="TKT433" s="93"/>
      <c r="TKU433" s="93"/>
      <c r="TKV433" s="93"/>
      <c r="TKW433" s="93"/>
      <c r="TKX433" s="93"/>
      <c r="TKY433" s="93"/>
      <c r="TKZ433" s="93"/>
      <c r="TLA433" s="93"/>
      <c r="TLB433" s="93"/>
      <c r="TLC433" s="93"/>
      <c r="TLD433" s="93"/>
      <c r="TLE433" s="93"/>
      <c r="TLF433" s="93"/>
      <c r="TLG433" s="93"/>
      <c r="TLH433" s="93"/>
      <c r="TLI433" s="93"/>
      <c r="TLJ433" s="93"/>
      <c r="TLK433" s="93"/>
      <c r="TLL433" s="93"/>
      <c r="TLM433" s="93"/>
      <c r="TLN433" s="93"/>
      <c r="TLO433" s="93"/>
      <c r="TLP433" s="93"/>
      <c r="TLQ433" s="93"/>
      <c r="TLR433" s="93"/>
      <c r="TLS433" s="93"/>
      <c r="TLT433" s="93"/>
      <c r="TLU433" s="93"/>
      <c r="TLV433" s="93"/>
      <c r="TLW433" s="93"/>
      <c r="TLX433" s="93"/>
      <c r="TLY433" s="93"/>
      <c r="TLZ433" s="93"/>
      <c r="TMA433" s="93"/>
      <c r="TMB433" s="93"/>
      <c r="TMC433" s="93"/>
      <c r="TMD433" s="93"/>
      <c r="TME433" s="93"/>
      <c r="TMF433" s="93"/>
      <c r="TMG433" s="93"/>
      <c r="TMH433" s="93"/>
      <c r="TMI433" s="93"/>
      <c r="TMJ433" s="93"/>
      <c r="TMK433" s="93"/>
      <c r="TML433" s="93"/>
      <c r="TMM433" s="93"/>
      <c r="TMN433" s="93"/>
      <c r="TMO433" s="93"/>
      <c r="TMP433" s="93"/>
      <c r="TMQ433" s="93"/>
      <c r="TMR433" s="93"/>
      <c r="TMS433" s="93"/>
      <c r="TMT433" s="93"/>
      <c r="TMU433" s="93"/>
      <c r="TMV433" s="93"/>
      <c r="TMW433" s="93"/>
      <c r="TMX433" s="93"/>
      <c r="TMY433" s="93"/>
      <c r="TMZ433" s="93"/>
      <c r="TNA433" s="93"/>
      <c r="TNB433" s="93"/>
      <c r="TNC433" s="93"/>
      <c r="TND433" s="93"/>
      <c r="TNE433" s="93"/>
      <c r="TNF433" s="93"/>
      <c r="TNG433" s="93"/>
      <c r="TNH433" s="93"/>
      <c r="TNI433" s="93"/>
      <c r="TNJ433" s="93"/>
      <c r="TNK433" s="93"/>
      <c r="TNL433" s="93"/>
      <c r="TNM433" s="93"/>
      <c r="TNN433" s="93"/>
      <c r="TNO433" s="93"/>
      <c r="TNP433" s="93"/>
      <c r="TNQ433" s="93"/>
      <c r="TNR433" s="93"/>
      <c r="TNS433" s="93"/>
      <c r="TNT433" s="93"/>
      <c r="TNU433" s="93"/>
      <c r="TNV433" s="93"/>
      <c r="TNW433" s="93"/>
      <c r="TNX433" s="93"/>
      <c r="TNY433" s="93"/>
      <c r="TNZ433" s="93"/>
      <c r="TOA433" s="93"/>
      <c r="TOB433" s="93"/>
      <c r="TOC433" s="93"/>
      <c r="TOD433" s="93"/>
      <c r="TOE433" s="93"/>
      <c r="TOF433" s="93"/>
      <c r="TOG433" s="93"/>
      <c r="TOH433" s="93"/>
      <c r="TOI433" s="93"/>
      <c r="TOJ433" s="93"/>
      <c r="TOK433" s="93"/>
      <c r="TOL433" s="93"/>
      <c r="TOM433" s="93"/>
      <c r="TON433" s="93"/>
      <c r="TOO433" s="93"/>
      <c r="TOP433" s="93"/>
      <c r="TOQ433" s="93"/>
      <c r="TOR433" s="93"/>
      <c r="TOS433" s="93"/>
      <c r="TOT433" s="93"/>
      <c r="TOU433" s="93"/>
      <c r="TOV433" s="93"/>
      <c r="TOW433" s="93"/>
      <c r="TOX433" s="93"/>
      <c r="TOY433" s="93"/>
      <c r="TOZ433" s="93"/>
      <c r="TPA433" s="93"/>
      <c r="TPB433" s="93"/>
      <c r="TPC433" s="93"/>
      <c r="TPD433" s="93"/>
      <c r="TPE433" s="93"/>
      <c r="TPF433" s="93"/>
      <c r="TPG433" s="93"/>
      <c r="TPH433" s="93"/>
      <c r="TPI433" s="93"/>
      <c r="TPJ433" s="93"/>
      <c r="TPK433" s="93"/>
      <c r="TPL433" s="93"/>
      <c r="TPM433" s="93"/>
      <c r="TPN433" s="93"/>
      <c r="TPO433" s="93"/>
      <c r="TPP433" s="93"/>
      <c r="TPQ433" s="93"/>
      <c r="TPR433" s="93"/>
      <c r="TPS433" s="93"/>
      <c r="TPT433" s="93"/>
      <c r="TPU433" s="93"/>
      <c r="TPV433" s="93"/>
      <c r="TPW433" s="93"/>
      <c r="TPX433" s="93"/>
      <c r="TPY433" s="93"/>
      <c r="TPZ433" s="93"/>
      <c r="TQA433" s="93"/>
      <c r="TQB433" s="93"/>
      <c r="TQC433" s="93"/>
      <c r="TQD433" s="93"/>
      <c r="TQE433" s="93"/>
      <c r="TQF433" s="93"/>
      <c r="TQG433" s="93"/>
      <c r="TQH433" s="93"/>
      <c r="TQI433" s="93"/>
      <c r="TQJ433" s="93"/>
      <c r="TQK433" s="93"/>
      <c r="TQL433" s="93"/>
      <c r="TQM433" s="93"/>
      <c r="TQN433" s="93"/>
      <c r="TQO433" s="93"/>
      <c r="TQP433" s="93"/>
      <c r="TQQ433" s="93"/>
      <c r="TQR433" s="93"/>
      <c r="TQS433" s="93"/>
      <c r="TQT433" s="93"/>
      <c r="TQU433" s="93"/>
      <c r="TQV433" s="93"/>
      <c r="TQW433" s="93"/>
      <c r="TQX433" s="93"/>
      <c r="TQY433" s="93"/>
      <c r="TQZ433" s="93"/>
      <c r="TRA433" s="93"/>
      <c r="TRB433" s="93"/>
      <c r="TRC433" s="93"/>
      <c r="TRD433" s="93"/>
      <c r="TRE433" s="93"/>
      <c r="TRF433" s="93"/>
      <c r="TRG433" s="93"/>
      <c r="TRH433" s="93"/>
      <c r="TRI433" s="93"/>
      <c r="TRJ433" s="93"/>
      <c r="TRK433" s="93"/>
      <c r="TRL433" s="93"/>
      <c r="TRM433" s="93"/>
      <c r="TRN433" s="93"/>
      <c r="TRO433" s="93"/>
      <c r="TRP433" s="93"/>
      <c r="TRQ433" s="93"/>
      <c r="TRR433" s="93"/>
      <c r="TRS433" s="93"/>
      <c r="TRT433" s="93"/>
      <c r="TRU433" s="93"/>
      <c r="TRV433" s="93"/>
      <c r="TRW433" s="93"/>
      <c r="TRX433" s="93"/>
      <c r="TRY433" s="93"/>
      <c r="TRZ433" s="93"/>
      <c r="TSA433" s="93"/>
      <c r="TSB433" s="93"/>
      <c r="TSC433" s="93"/>
      <c r="TSD433" s="93"/>
      <c r="TSE433" s="93"/>
      <c r="TSF433" s="93"/>
      <c r="TSG433" s="93"/>
      <c r="TSH433" s="93"/>
      <c r="TSI433" s="93"/>
      <c r="TSJ433" s="93"/>
      <c r="TSK433" s="93"/>
      <c r="TSL433" s="93"/>
      <c r="TSM433" s="93"/>
      <c r="TSN433" s="93"/>
      <c r="TSO433" s="93"/>
      <c r="TSP433" s="93"/>
      <c r="TSQ433" s="93"/>
      <c r="TSR433" s="93"/>
      <c r="TSS433" s="93"/>
      <c r="TST433" s="93"/>
      <c r="TSU433" s="93"/>
      <c r="TSV433" s="93"/>
      <c r="TSW433" s="93"/>
      <c r="TSX433" s="93"/>
      <c r="TSY433" s="93"/>
      <c r="TSZ433" s="93"/>
      <c r="TTA433" s="93"/>
      <c r="TTB433" s="93"/>
      <c r="TTC433" s="93"/>
      <c r="TTD433" s="93"/>
      <c r="TTE433" s="93"/>
      <c r="TTF433" s="93"/>
      <c r="TTG433" s="93"/>
      <c r="TTH433" s="93"/>
      <c r="TTI433" s="93"/>
      <c r="TTJ433" s="93"/>
      <c r="TTK433" s="93"/>
      <c r="TTL433" s="93"/>
      <c r="TTM433" s="93"/>
      <c r="TTN433" s="93"/>
      <c r="TTO433" s="93"/>
      <c r="TTP433" s="93"/>
      <c r="TTQ433" s="93"/>
      <c r="TTR433" s="93"/>
      <c r="TTS433" s="93"/>
      <c r="TTT433" s="93"/>
      <c r="TTU433" s="93"/>
      <c r="TTV433" s="93"/>
      <c r="TTW433" s="93"/>
      <c r="TTX433" s="93"/>
      <c r="TTY433" s="93"/>
      <c r="TTZ433" s="93"/>
      <c r="TUA433" s="93"/>
      <c r="TUB433" s="93"/>
      <c r="TUC433" s="93"/>
      <c r="TUD433" s="93"/>
      <c r="TUE433" s="93"/>
      <c r="TUF433" s="93"/>
      <c r="TUG433" s="93"/>
      <c r="TUH433" s="93"/>
      <c r="TUI433" s="93"/>
      <c r="TUJ433" s="93"/>
      <c r="TUK433" s="93"/>
      <c r="TUL433" s="93"/>
      <c r="TUM433" s="93"/>
      <c r="TUN433" s="93"/>
      <c r="TUO433" s="93"/>
      <c r="TUP433" s="93"/>
      <c r="TUQ433" s="93"/>
      <c r="TUR433" s="93"/>
      <c r="TUS433" s="93"/>
      <c r="TUT433" s="93"/>
      <c r="TUU433" s="93"/>
      <c r="TUV433" s="93"/>
      <c r="TUW433" s="93"/>
      <c r="TUX433" s="93"/>
      <c r="TUY433" s="93"/>
      <c r="TUZ433" s="93"/>
      <c r="TVA433" s="93"/>
      <c r="TVB433" s="93"/>
      <c r="TVC433" s="93"/>
      <c r="TVD433" s="93"/>
      <c r="TVE433" s="93"/>
      <c r="TVF433" s="93"/>
      <c r="TVG433" s="93"/>
      <c r="TVH433" s="93"/>
      <c r="TVI433" s="93"/>
      <c r="TVJ433" s="93"/>
      <c r="TVK433" s="93"/>
      <c r="TVL433" s="93"/>
      <c r="TVM433" s="93"/>
      <c r="TVN433" s="93"/>
      <c r="TVO433" s="93"/>
      <c r="TVP433" s="93"/>
      <c r="TVQ433" s="93"/>
      <c r="TVR433" s="93"/>
      <c r="TVS433" s="93"/>
      <c r="TVT433" s="93"/>
      <c r="TVU433" s="93"/>
      <c r="TVV433" s="93"/>
      <c r="TVW433" s="93"/>
      <c r="TVX433" s="93"/>
      <c r="TVY433" s="93"/>
      <c r="TVZ433" s="93"/>
      <c r="TWA433" s="93"/>
      <c r="TWB433" s="93"/>
      <c r="TWC433" s="93"/>
      <c r="TWD433" s="93"/>
      <c r="TWE433" s="93"/>
      <c r="TWF433" s="93"/>
      <c r="TWG433" s="93"/>
      <c r="TWH433" s="93"/>
      <c r="TWI433" s="93"/>
      <c r="TWJ433" s="93"/>
      <c r="TWK433" s="93"/>
      <c r="TWL433" s="93"/>
      <c r="TWM433" s="93"/>
      <c r="TWN433" s="93"/>
      <c r="TWO433" s="93"/>
      <c r="TWP433" s="93"/>
      <c r="TWQ433" s="93"/>
      <c r="TWR433" s="93"/>
      <c r="TWS433" s="93"/>
      <c r="TWT433" s="93"/>
      <c r="TWU433" s="93"/>
      <c r="TWV433" s="93"/>
      <c r="TWW433" s="93"/>
      <c r="TWX433" s="93"/>
      <c r="TWY433" s="93"/>
      <c r="TWZ433" s="93"/>
      <c r="TXA433" s="93"/>
      <c r="TXB433" s="93"/>
      <c r="TXC433" s="93"/>
      <c r="TXD433" s="93"/>
      <c r="TXE433" s="93"/>
      <c r="TXF433" s="93"/>
      <c r="TXG433" s="93"/>
      <c r="TXH433" s="93"/>
      <c r="TXI433" s="93"/>
      <c r="TXJ433" s="93"/>
      <c r="TXK433" s="93"/>
      <c r="TXL433" s="93"/>
      <c r="TXM433" s="93"/>
      <c r="TXN433" s="93"/>
      <c r="TXO433" s="93"/>
      <c r="TXP433" s="93"/>
      <c r="TXQ433" s="93"/>
      <c r="TXR433" s="93"/>
      <c r="TXS433" s="93"/>
      <c r="TXT433" s="93"/>
      <c r="TXU433" s="93"/>
      <c r="TXV433" s="93"/>
      <c r="TXW433" s="93"/>
      <c r="TXX433" s="93"/>
      <c r="TXY433" s="93"/>
      <c r="TXZ433" s="93"/>
      <c r="TYA433" s="93"/>
      <c r="TYB433" s="93"/>
      <c r="TYC433" s="93"/>
      <c r="TYD433" s="93"/>
      <c r="TYE433" s="93"/>
      <c r="TYF433" s="93"/>
      <c r="TYG433" s="93"/>
      <c r="TYH433" s="93"/>
      <c r="TYI433" s="93"/>
      <c r="TYJ433" s="93"/>
      <c r="TYK433" s="93"/>
      <c r="TYL433" s="93"/>
      <c r="TYM433" s="93"/>
      <c r="TYN433" s="93"/>
      <c r="TYO433" s="93"/>
      <c r="TYP433" s="93"/>
      <c r="TYQ433" s="93"/>
      <c r="TYR433" s="93"/>
      <c r="TYS433" s="93"/>
      <c r="TYT433" s="93"/>
      <c r="TYU433" s="93"/>
      <c r="TYV433" s="93"/>
      <c r="TYW433" s="93"/>
      <c r="TYX433" s="93"/>
      <c r="TYY433" s="93"/>
      <c r="TYZ433" s="93"/>
      <c r="TZA433" s="93"/>
      <c r="TZB433" s="93"/>
      <c r="TZC433" s="93"/>
      <c r="TZD433" s="93"/>
      <c r="TZE433" s="93"/>
      <c r="TZF433" s="93"/>
      <c r="TZG433" s="93"/>
      <c r="TZH433" s="93"/>
      <c r="TZI433" s="93"/>
      <c r="TZJ433" s="93"/>
      <c r="TZK433" s="93"/>
      <c r="TZL433" s="93"/>
      <c r="TZM433" s="93"/>
      <c r="TZN433" s="93"/>
      <c r="TZO433" s="93"/>
      <c r="TZP433" s="93"/>
      <c r="TZQ433" s="93"/>
      <c r="TZR433" s="93"/>
      <c r="TZS433" s="93"/>
      <c r="TZT433" s="93"/>
      <c r="TZU433" s="93"/>
      <c r="TZV433" s="93"/>
      <c r="TZW433" s="93"/>
      <c r="TZX433" s="93"/>
      <c r="TZY433" s="93"/>
      <c r="TZZ433" s="93"/>
      <c r="UAA433" s="93"/>
      <c r="UAB433" s="93"/>
      <c r="UAC433" s="93"/>
      <c r="UAD433" s="93"/>
      <c r="UAE433" s="93"/>
      <c r="UAF433" s="93"/>
      <c r="UAG433" s="93"/>
      <c r="UAH433" s="93"/>
      <c r="UAI433" s="93"/>
      <c r="UAJ433" s="93"/>
      <c r="UAK433" s="93"/>
      <c r="UAL433" s="93"/>
      <c r="UAM433" s="93"/>
      <c r="UAN433" s="93"/>
      <c r="UAO433" s="93"/>
      <c r="UAP433" s="93"/>
      <c r="UAQ433" s="93"/>
      <c r="UAR433" s="93"/>
      <c r="UAS433" s="93"/>
      <c r="UAT433" s="93"/>
      <c r="UAU433" s="93"/>
      <c r="UAV433" s="93"/>
      <c r="UAW433" s="93"/>
      <c r="UAX433" s="93"/>
      <c r="UAY433" s="93"/>
      <c r="UAZ433" s="93"/>
      <c r="UBA433" s="93"/>
      <c r="UBB433" s="93"/>
      <c r="UBC433" s="93"/>
      <c r="UBD433" s="93"/>
      <c r="UBE433" s="93"/>
      <c r="UBF433" s="93"/>
      <c r="UBG433" s="93"/>
      <c r="UBH433" s="93"/>
      <c r="UBI433" s="93"/>
      <c r="UBJ433" s="93"/>
      <c r="UBK433" s="93"/>
      <c r="UBL433" s="93"/>
      <c r="UBM433" s="93"/>
      <c r="UBN433" s="93"/>
      <c r="UBO433" s="93"/>
      <c r="UBP433" s="93"/>
      <c r="UBQ433" s="93"/>
      <c r="UBR433" s="93"/>
      <c r="UBS433" s="93"/>
      <c r="UBT433" s="93"/>
      <c r="UBU433" s="93"/>
      <c r="UBV433" s="93"/>
      <c r="UBW433" s="93"/>
      <c r="UBX433" s="93"/>
      <c r="UBY433" s="93"/>
      <c r="UBZ433" s="93"/>
      <c r="UCA433" s="93"/>
      <c r="UCB433" s="93"/>
      <c r="UCC433" s="93"/>
      <c r="UCD433" s="93"/>
      <c r="UCE433" s="93"/>
      <c r="UCF433" s="93"/>
      <c r="UCG433" s="93"/>
      <c r="UCH433" s="93"/>
      <c r="UCI433" s="93"/>
      <c r="UCJ433" s="93"/>
      <c r="UCK433" s="93"/>
      <c r="UCL433" s="93"/>
      <c r="UCM433" s="93"/>
      <c r="UCN433" s="93"/>
      <c r="UCO433" s="93"/>
      <c r="UCP433" s="93"/>
      <c r="UCQ433" s="93"/>
      <c r="UCR433" s="93"/>
      <c r="UCS433" s="93"/>
      <c r="UCT433" s="93"/>
      <c r="UCU433" s="93"/>
      <c r="UCV433" s="93"/>
      <c r="UCW433" s="93"/>
      <c r="UCX433" s="93"/>
      <c r="UCY433" s="93"/>
      <c r="UCZ433" s="93"/>
      <c r="UDA433" s="93"/>
      <c r="UDB433" s="93"/>
      <c r="UDC433" s="93"/>
      <c r="UDD433" s="93"/>
      <c r="UDE433" s="93"/>
      <c r="UDF433" s="93"/>
      <c r="UDG433" s="93"/>
      <c r="UDH433" s="93"/>
      <c r="UDI433" s="93"/>
      <c r="UDJ433" s="93"/>
      <c r="UDK433" s="93"/>
      <c r="UDL433" s="93"/>
      <c r="UDM433" s="93"/>
      <c r="UDN433" s="93"/>
      <c r="UDO433" s="93"/>
      <c r="UDP433" s="93"/>
      <c r="UDQ433" s="93"/>
      <c r="UDR433" s="93"/>
      <c r="UDS433" s="93"/>
      <c r="UDT433" s="93"/>
      <c r="UDU433" s="93"/>
      <c r="UDV433" s="93"/>
      <c r="UDW433" s="93"/>
      <c r="UDX433" s="93"/>
      <c r="UDY433" s="93"/>
      <c r="UDZ433" s="93"/>
      <c r="UEA433" s="93"/>
      <c r="UEB433" s="93"/>
      <c r="UEC433" s="93"/>
      <c r="UED433" s="93"/>
      <c r="UEE433" s="93"/>
      <c r="UEF433" s="93"/>
      <c r="UEG433" s="93"/>
      <c r="UEH433" s="93"/>
      <c r="UEI433" s="93"/>
      <c r="UEJ433" s="93"/>
      <c r="UEK433" s="93"/>
      <c r="UEL433" s="93"/>
      <c r="UEM433" s="93"/>
      <c r="UEN433" s="93"/>
      <c r="UEO433" s="93"/>
      <c r="UEP433" s="93"/>
      <c r="UEQ433" s="93"/>
      <c r="UER433" s="93"/>
      <c r="UES433" s="93"/>
      <c r="UET433" s="93"/>
      <c r="UEU433" s="93"/>
      <c r="UEV433" s="93"/>
      <c r="UEW433" s="93"/>
      <c r="UEX433" s="93"/>
      <c r="UEY433" s="93"/>
      <c r="UEZ433" s="93"/>
      <c r="UFA433" s="93"/>
      <c r="UFB433" s="93"/>
      <c r="UFC433" s="93"/>
      <c r="UFD433" s="93"/>
      <c r="UFE433" s="93"/>
      <c r="UFF433" s="93"/>
      <c r="UFG433" s="93"/>
      <c r="UFH433" s="93"/>
      <c r="UFI433" s="93"/>
      <c r="UFJ433" s="93"/>
      <c r="UFK433" s="93"/>
      <c r="UFL433" s="93"/>
      <c r="UFM433" s="93"/>
      <c r="UFN433" s="93"/>
      <c r="UFO433" s="93"/>
      <c r="UFP433" s="93"/>
      <c r="UFQ433" s="93"/>
      <c r="UFR433" s="93"/>
      <c r="UFS433" s="93"/>
      <c r="UFT433" s="93"/>
      <c r="UFU433" s="93"/>
      <c r="UFV433" s="93"/>
      <c r="UFW433" s="93"/>
      <c r="UFX433" s="93"/>
      <c r="UFY433" s="93"/>
      <c r="UFZ433" s="93"/>
      <c r="UGA433" s="93"/>
      <c r="UGB433" s="93"/>
      <c r="UGC433" s="93"/>
      <c r="UGD433" s="93"/>
      <c r="UGE433" s="93"/>
      <c r="UGF433" s="93"/>
      <c r="UGG433" s="93"/>
      <c r="UGH433" s="93"/>
      <c r="UGI433" s="93"/>
      <c r="UGJ433" s="93"/>
      <c r="UGK433" s="93"/>
      <c r="UGL433" s="93"/>
      <c r="UGM433" s="93"/>
      <c r="UGN433" s="93"/>
      <c r="UGO433" s="93"/>
      <c r="UGP433" s="93"/>
      <c r="UGQ433" s="93"/>
      <c r="UGR433" s="93"/>
      <c r="UGS433" s="93"/>
      <c r="UGT433" s="93"/>
      <c r="UGU433" s="93"/>
      <c r="UGV433" s="93"/>
      <c r="UGW433" s="93"/>
      <c r="UGX433" s="93"/>
      <c r="UGY433" s="93"/>
      <c r="UGZ433" s="93"/>
      <c r="UHA433" s="93"/>
      <c r="UHB433" s="93"/>
      <c r="UHC433" s="93"/>
      <c r="UHD433" s="93"/>
      <c r="UHE433" s="93"/>
      <c r="UHF433" s="93"/>
      <c r="UHG433" s="93"/>
      <c r="UHH433" s="93"/>
      <c r="UHI433" s="93"/>
      <c r="UHJ433" s="93"/>
      <c r="UHK433" s="93"/>
      <c r="UHL433" s="93"/>
      <c r="UHM433" s="93"/>
      <c r="UHN433" s="93"/>
      <c r="UHO433" s="93"/>
      <c r="UHP433" s="93"/>
      <c r="UHQ433" s="93"/>
      <c r="UHR433" s="93"/>
      <c r="UHS433" s="93"/>
      <c r="UHT433" s="93"/>
      <c r="UHU433" s="93"/>
      <c r="UHV433" s="93"/>
      <c r="UHW433" s="93"/>
      <c r="UHX433" s="93"/>
      <c r="UHY433" s="93"/>
      <c r="UHZ433" s="93"/>
      <c r="UIA433" s="93"/>
      <c r="UIB433" s="93"/>
      <c r="UIC433" s="93"/>
      <c r="UID433" s="93"/>
      <c r="UIE433" s="93"/>
      <c r="UIF433" s="93"/>
      <c r="UIG433" s="93"/>
      <c r="UIH433" s="93"/>
      <c r="UII433" s="93"/>
      <c r="UIJ433" s="93"/>
      <c r="UIK433" s="93"/>
      <c r="UIL433" s="93"/>
      <c r="UIM433" s="93"/>
      <c r="UIN433" s="93"/>
      <c r="UIO433" s="93"/>
      <c r="UIP433" s="93"/>
      <c r="UIQ433" s="93"/>
      <c r="UIR433" s="93"/>
      <c r="UIS433" s="93"/>
      <c r="UIT433" s="93"/>
      <c r="UIU433" s="93"/>
      <c r="UIV433" s="93"/>
      <c r="UIW433" s="93"/>
      <c r="UIX433" s="93"/>
      <c r="UIY433" s="93"/>
      <c r="UIZ433" s="93"/>
      <c r="UJA433" s="93"/>
      <c r="UJB433" s="93"/>
      <c r="UJC433" s="93"/>
      <c r="UJD433" s="93"/>
      <c r="UJE433" s="93"/>
      <c r="UJF433" s="93"/>
      <c r="UJG433" s="93"/>
      <c r="UJH433" s="93"/>
      <c r="UJI433" s="93"/>
      <c r="UJJ433" s="93"/>
      <c r="UJK433" s="93"/>
      <c r="UJL433" s="93"/>
      <c r="UJM433" s="93"/>
      <c r="UJN433" s="93"/>
      <c r="UJO433" s="93"/>
      <c r="UJP433" s="93"/>
      <c r="UJQ433" s="93"/>
      <c r="UJR433" s="93"/>
      <c r="UJS433" s="93"/>
      <c r="UJT433" s="93"/>
      <c r="UJU433" s="93"/>
      <c r="UJV433" s="93"/>
      <c r="UJW433" s="93"/>
      <c r="UJX433" s="93"/>
      <c r="UJY433" s="93"/>
      <c r="UJZ433" s="93"/>
      <c r="UKA433" s="93"/>
      <c r="UKB433" s="93"/>
      <c r="UKC433" s="93"/>
      <c r="UKD433" s="93"/>
      <c r="UKE433" s="93"/>
      <c r="UKF433" s="93"/>
      <c r="UKG433" s="93"/>
      <c r="UKH433" s="93"/>
      <c r="UKI433" s="93"/>
      <c r="UKJ433" s="93"/>
      <c r="UKK433" s="93"/>
      <c r="UKL433" s="93"/>
      <c r="UKM433" s="93"/>
      <c r="UKN433" s="93"/>
      <c r="UKO433" s="93"/>
      <c r="UKP433" s="93"/>
      <c r="UKQ433" s="93"/>
      <c r="UKR433" s="93"/>
      <c r="UKS433" s="93"/>
      <c r="UKT433" s="93"/>
      <c r="UKU433" s="93"/>
      <c r="UKV433" s="93"/>
      <c r="UKW433" s="93"/>
      <c r="UKX433" s="93"/>
      <c r="UKY433" s="93"/>
      <c r="UKZ433" s="93"/>
      <c r="ULA433" s="93"/>
      <c r="ULB433" s="93"/>
      <c r="ULC433" s="93"/>
      <c r="ULD433" s="93"/>
      <c r="ULE433" s="93"/>
      <c r="ULF433" s="93"/>
      <c r="ULG433" s="93"/>
      <c r="ULH433" s="93"/>
      <c r="ULI433" s="93"/>
      <c r="ULJ433" s="93"/>
      <c r="ULK433" s="93"/>
      <c r="ULL433" s="93"/>
      <c r="ULM433" s="93"/>
      <c r="ULN433" s="93"/>
      <c r="ULO433" s="93"/>
      <c r="ULP433" s="93"/>
      <c r="ULQ433" s="93"/>
      <c r="ULR433" s="93"/>
      <c r="ULS433" s="93"/>
      <c r="ULT433" s="93"/>
      <c r="ULU433" s="93"/>
      <c r="ULV433" s="93"/>
      <c r="ULW433" s="93"/>
      <c r="ULX433" s="93"/>
      <c r="ULY433" s="93"/>
      <c r="ULZ433" s="93"/>
      <c r="UMA433" s="93"/>
      <c r="UMB433" s="93"/>
      <c r="UMC433" s="93"/>
      <c r="UMD433" s="93"/>
      <c r="UME433" s="93"/>
      <c r="UMF433" s="93"/>
      <c r="UMG433" s="93"/>
      <c r="UMH433" s="93"/>
      <c r="UMI433" s="93"/>
      <c r="UMJ433" s="93"/>
      <c r="UMK433" s="93"/>
      <c r="UML433" s="93"/>
      <c r="UMM433" s="93"/>
      <c r="UMN433" s="93"/>
      <c r="UMO433" s="93"/>
      <c r="UMP433" s="93"/>
      <c r="UMQ433" s="93"/>
      <c r="UMR433" s="93"/>
      <c r="UMS433" s="93"/>
      <c r="UMT433" s="93"/>
      <c r="UMU433" s="93"/>
      <c r="UMV433" s="93"/>
      <c r="UMW433" s="93"/>
      <c r="UMX433" s="93"/>
      <c r="UMY433" s="93"/>
      <c r="UMZ433" s="93"/>
      <c r="UNA433" s="93"/>
      <c r="UNB433" s="93"/>
      <c r="UNC433" s="93"/>
      <c r="UND433" s="93"/>
      <c r="UNE433" s="93"/>
      <c r="UNF433" s="93"/>
      <c r="UNG433" s="93"/>
      <c r="UNH433" s="93"/>
      <c r="UNI433" s="93"/>
      <c r="UNJ433" s="93"/>
      <c r="UNK433" s="93"/>
      <c r="UNL433" s="93"/>
      <c r="UNM433" s="93"/>
      <c r="UNN433" s="93"/>
      <c r="UNO433" s="93"/>
      <c r="UNP433" s="93"/>
      <c r="UNQ433" s="93"/>
      <c r="UNR433" s="93"/>
      <c r="UNS433" s="93"/>
      <c r="UNT433" s="93"/>
      <c r="UNU433" s="93"/>
      <c r="UNV433" s="93"/>
      <c r="UNW433" s="93"/>
      <c r="UNX433" s="93"/>
      <c r="UNY433" s="93"/>
      <c r="UNZ433" s="93"/>
      <c r="UOA433" s="93"/>
      <c r="UOB433" s="93"/>
      <c r="UOC433" s="93"/>
      <c r="UOD433" s="93"/>
      <c r="UOE433" s="93"/>
      <c r="UOF433" s="93"/>
      <c r="UOG433" s="93"/>
      <c r="UOH433" s="93"/>
      <c r="UOI433" s="93"/>
      <c r="UOJ433" s="93"/>
      <c r="UOK433" s="93"/>
      <c r="UOL433" s="93"/>
      <c r="UOM433" s="93"/>
      <c r="UON433" s="93"/>
      <c r="UOO433" s="93"/>
      <c r="UOP433" s="93"/>
      <c r="UOQ433" s="93"/>
      <c r="UOR433" s="93"/>
      <c r="UOS433" s="93"/>
      <c r="UOT433" s="93"/>
      <c r="UOU433" s="93"/>
      <c r="UOV433" s="93"/>
      <c r="UOW433" s="93"/>
      <c r="UOX433" s="93"/>
      <c r="UOY433" s="93"/>
      <c r="UOZ433" s="93"/>
      <c r="UPA433" s="93"/>
      <c r="UPB433" s="93"/>
      <c r="UPC433" s="93"/>
      <c r="UPD433" s="93"/>
      <c r="UPE433" s="93"/>
      <c r="UPF433" s="93"/>
      <c r="UPG433" s="93"/>
      <c r="UPH433" s="93"/>
      <c r="UPI433" s="93"/>
      <c r="UPJ433" s="93"/>
      <c r="UPK433" s="93"/>
      <c r="UPL433" s="93"/>
      <c r="UPM433" s="93"/>
      <c r="UPN433" s="93"/>
      <c r="UPO433" s="93"/>
      <c r="UPP433" s="93"/>
      <c r="UPQ433" s="93"/>
      <c r="UPR433" s="93"/>
      <c r="UPS433" s="93"/>
      <c r="UPT433" s="93"/>
      <c r="UPU433" s="93"/>
      <c r="UPV433" s="93"/>
      <c r="UPW433" s="93"/>
      <c r="UPX433" s="93"/>
      <c r="UPY433" s="93"/>
      <c r="UPZ433" s="93"/>
      <c r="UQA433" s="93"/>
      <c r="UQB433" s="93"/>
      <c r="UQC433" s="93"/>
      <c r="UQD433" s="93"/>
      <c r="UQE433" s="93"/>
      <c r="UQF433" s="93"/>
      <c r="UQG433" s="93"/>
      <c r="UQH433" s="93"/>
      <c r="UQI433" s="93"/>
      <c r="UQJ433" s="93"/>
      <c r="UQK433" s="93"/>
      <c r="UQL433" s="93"/>
      <c r="UQM433" s="93"/>
      <c r="UQN433" s="93"/>
      <c r="UQO433" s="93"/>
      <c r="UQP433" s="93"/>
      <c r="UQQ433" s="93"/>
      <c r="UQR433" s="93"/>
      <c r="UQS433" s="93"/>
      <c r="UQT433" s="93"/>
      <c r="UQU433" s="93"/>
      <c r="UQV433" s="93"/>
      <c r="UQW433" s="93"/>
      <c r="UQX433" s="93"/>
      <c r="UQY433" s="93"/>
      <c r="UQZ433" s="93"/>
      <c r="URA433" s="93"/>
      <c r="URB433" s="93"/>
      <c r="URC433" s="93"/>
      <c r="URD433" s="93"/>
      <c r="URE433" s="93"/>
      <c r="URF433" s="93"/>
      <c r="URG433" s="93"/>
      <c r="URH433" s="93"/>
      <c r="URI433" s="93"/>
      <c r="URJ433" s="93"/>
      <c r="URK433" s="93"/>
      <c r="URL433" s="93"/>
      <c r="URM433" s="93"/>
      <c r="URN433" s="93"/>
      <c r="URO433" s="93"/>
      <c r="URP433" s="93"/>
      <c r="URQ433" s="93"/>
      <c r="URR433" s="93"/>
      <c r="URS433" s="93"/>
      <c r="URT433" s="93"/>
      <c r="URU433" s="93"/>
      <c r="URV433" s="93"/>
      <c r="URW433" s="93"/>
      <c r="URX433" s="93"/>
      <c r="URY433" s="93"/>
      <c r="URZ433" s="93"/>
      <c r="USA433" s="93"/>
      <c r="USB433" s="93"/>
      <c r="USC433" s="93"/>
      <c r="USD433" s="93"/>
      <c r="USE433" s="93"/>
      <c r="USF433" s="93"/>
      <c r="USG433" s="93"/>
      <c r="USH433" s="93"/>
      <c r="USI433" s="93"/>
      <c r="USJ433" s="93"/>
      <c r="USK433" s="93"/>
      <c r="USL433" s="93"/>
      <c r="USM433" s="93"/>
      <c r="USN433" s="93"/>
      <c r="USO433" s="93"/>
      <c r="USP433" s="93"/>
      <c r="USQ433" s="93"/>
      <c r="USR433" s="93"/>
      <c r="USS433" s="93"/>
      <c r="UST433" s="93"/>
      <c r="USU433" s="93"/>
      <c r="USV433" s="93"/>
      <c r="USW433" s="93"/>
      <c r="USX433" s="93"/>
      <c r="USY433" s="93"/>
      <c r="USZ433" s="93"/>
      <c r="UTA433" s="93"/>
      <c r="UTB433" s="93"/>
      <c r="UTC433" s="93"/>
      <c r="UTD433" s="93"/>
      <c r="UTE433" s="93"/>
      <c r="UTF433" s="93"/>
      <c r="UTG433" s="93"/>
      <c r="UTH433" s="93"/>
      <c r="UTI433" s="93"/>
      <c r="UTJ433" s="93"/>
      <c r="UTK433" s="93"/>
      <c r="UTL433" s="93"/>
      <c r="UTM433" s="93"/>
      <c r="UTN433" s="93"/>
      <c r="UTO433" s="93"/>
      <c r="UTP433" s="93"/>
      <c r="UTQ433" s="93"/>
      <c r="UTR433" s="93"/>
      <c r="UTS433" s="93"/>
      <c r="UTT433" s="93"/>
      <c r="UTU433" s="93"/>
      <c r="UTV433" s="93"/>
      <c r="UTW433" s="93"/>
      <c r="UTX433" s="93"/>
      <c r="UTY433" s="93"/>
      <c r="UTZ433" s="93"/>
      <c r="UUA433" s="93"/>
      <c r="UUB433" s="93"/>
      <c r="UUC433" s="93"/>
      <c r="UUD433" s="93"/>
      <c r="UUE433" s="93"/>
      <c r="UUF433" s="93"/>
      <c r="UUG433" s="93"/>
      <c r="UUH433" s="93"/>
      <c r="UUI433" s="93"/>
      <c r="UUJ433" s="93"/>
      <c r="UUK433" s="93"/>
      <c r="UUL433" s="93"/>
      <c r="UUM433" s="93"/>
      <c r="UUN433" s="93"/>
      <c r="UUO433" s="93"/>
      <c r="UUP433" s="93"/>
      <c r="UUQ433" s="93"/>
      <c r="UUR433" s="93"/>
      <c r="UUS433" s="93"/>
      <c r="UUT433" s="93"/>
      <c r="UUU433" s="93"/>
      <c r="UUV433" s="93"/>
      <c r="UUW433" s="93"/>
      <c r="UUX433" s="93"/>
      <c r="UUY433" s="93"/>
      <c r="UUZ433" s="93"/>
      <c r="UVA433" s="93"/>
      <c r="UVB433" s="93"/>
      <c r="UVC433" s="93"/>
      <c r="UVD433" s="93"/>
      <c r="UVE433" s="93"/>
      <c r="UVF433" s="93"/>
      <c r="UVG433" s="93"/>
      <c r="UVH433" s="93"/>
      <c r="UVI433" s="93"/>
      <c r="UVJ433" s="93"/>
      <c r="UVK433" s="93"/>
      <c r="UVL433" s="93"/>
      <c r="UVM433" s="93"/>
      <c r="UVN433" s="93"/>
      <c r="UVO433" s="93"/>
      <c r="UVP433" s="93"/>
      <c r="UVQ433" s="93"/>
      <c r="UVR433" s="93"/>
      <c r="UVS433" s="93"/>
      <c r="UVT433" s="93"/>
      <c r="UVU433" s="93"/>
      <c r="UVV433" s="93"/>
      <c r="UVW433" s="93"/>
      <c r="UVX433" s="93"/>
      <c r="UVY433" s="93"/>
      <c r="UVZ433" s="93"/>
      <c r="UWA433" s="93"/>
      <c r="UWB433" s="93"/>
      <c r="UWC433" s="93"/>
      <c r="UWD433" s="93"/>
      <c r="UWE433" s="93"/>
      <c r="UWF433" s="93"/>
      <c r="UWG433" s="93"/>
      <c r="UWH433" s="93"/>
      <c r="UWI433" s="93"/>
      <c r="UWJ433" s="93"/>
      <c r="UWK433" s="93"/>
      <c r="UWL433" s="93"/>
      <c r="UWM433" s="93"/>
      <c r="UWN433" s="93"/>
      <c r="UWO433" s="93"/>
      <c r="UWP433" s="93"/>
      <c r="UWQ433" s="93"/>
      <c r="UWR433" s="93"/>
      <c r="UWS433" s="93"/>
      <c r="UWT433" s="93"/>
      <c r="UWU433" s="93"/>
      <c r="UWV433" s="93"/>
      <c r="UWW433" s="93"/>
      <c r="UWX433" s="93"/>
      <c r="UWY433" s="93"/>
      <c r="UWZ433" s="93"/>
      <c r="UXA433" s="93"/>
      <c r="UXB433" s="93"/>
      <c r="UXC433" s="93"/>
      <c r="UXD433" s="93"/>
      <c r="UXE433" s="93"/>
      <c r="UXF433" s="93"/>
      <c r="UXG433" s="93"/>
      <c r="UXH433" s="93"/>
      <c r="UXI433" s="93"/>
      <c r="UXJ433" s="93"/>
      <c r="UXK433" s="93"/>
      <c r="UXL433" s="93"/>
      <c r="UXM433" s="93"/>
      <c r="UXN433" s="93"/>
      <c r="UXO433" s="93"/>
      <c r="UXP433" s="93"/>
      <c r="UXQ433" s="93"/>
      <c r="UXR433" s="93"/>
      <c r="UXS433" s="93"/>
      <c r="UXT433" s="93"/>
      <c r="UXU433" s="93"/>
      <c r="UXV433" s="93"/>
      <c r="UXW433" s="93"/>
      <c r="UXX433" s="93"/>
      <c r="UXY433" s="93"/>
      <c r="UXZ433" s="93"/>
      <c r="UYA433" s="93"/>
      <c r="UYB433" s="93"/>
      <c r="UYC433" s="93"/>
      <c r="UYD433" s="93"/>
      <c r="UYE433" s="93"/>
      <c r="UYF433" s="93"/>
      <c r="UYG433" s="93"/>
      <c r="UYH433" s="93"/>
      <c r="UYI433" s="93"/>
      <c r="UYJ433" s="93"/>
      <c r="UYK433" s="93"/>
      <c r="UYL433" s="93"/>
      <c r="UYM433" s="93"/>
      <c r="UYN433" s="93"/>
      <c r="UYO433" s="93"/>
      <c r="UYP433" s="93"/>
      <c r="UYQ433" s="93"/>
      <c r="UYR433" s="93"/>
      <c r="UYS433" s="93"/>
      <c r="UYT433" s="93"/>
      <c r="UYU433" s="93"/>
      <c r="UYV433" s="93"/>
      <c r="UYW433" s="93"/>
      <c r="UYX433" s="93"/>
      <c r="UYY433" s="93"/>
      <c r="UYZ433" s="93"/>
      <c r="UZA433" s="93"/>
      <c r="UZB433" s="93"/>
      <c r="UZC433" s="93"/>
      <c r="UZD433" s="93"/>
      <c r="UZE433" s="93"/>
      <c r="UZF433" s="93"/>
      <c r="UZG433" s="93"/>
      <c r="UZH433" s="93"/>
      <c r="UZI433" s="93"/>
      <c r="UZJ433" s="93"/>
      <c r="UZK433" s="93"/>
      <c r="UZL433" s="93"/>
      <c r="UZM433" s="93"/>
      <c r="UZN433" s="93"/>
      <c r="UZO433" s="93"/>
      <c r="UZP433" s="93"/>
      <c r="UZQ433" s="93"/>
      <c r="UZR433" s="93"/>
      <c r="UZS433" s="93"/>
      <c r="UZT433" s="93"/>
      <c r="UZU433" s="93"/>
      <c r="UZV433" s="93"/>
      <c r="UZW433" s="93"/>
      <c r="UZX433" s="93"/>
      <c r="UZY433" s="93"/>
      <c r="UZZ433" s="93"/>
      <c r="VAA433" s="93"/>
      <c r="VAB433" s="93"/>
      <c r="VAC433" s="93"/>
      <c r="VAD433" s="93"/>
      <c r="VAE433" s="93"/>
      <c r="VAF433" s="93"/>
      <c r="VAG433" s="93"/>
      <c r="VAH433" s="93"/>
      <c r="VAI433" s="93"/>
      <c r="VAJ433" s="93"/>
      <c r="VAK433" s="93"/>
      <c r="VAL433" s="93"/>
      <c r="VAM433" s="93"/>
      <c r="VAN433" s="93"/>
      <c r="VAO433" s="93"/>
      <c r="VAP433" s="93"/>
      <c r="VAQ433" s="93"/>
      <c r="VAR433" s="93"/>
      <c r="VAS433" s="93"/>
      <c r="VAT433" s="93"/>
      <c r="VAU433" s="93"/>
      <c r="VAV433" s="93"/>
      <c r="VAW433" s="93"/>
      <c r="VAX433" s="93"/>
      <c r="VAY433" s="93"/>
      <c r="VAZ433" s="93"/>
      <c r="VBA433" s="93"/>
      <c r="VBB433" s="93"/>
      <c r="VBC433" s="93"/>
      <c r="VBD433" s="93"/>
      <c r="VBE433" s="93"/>
      <c r="VBF433" s="93"/>
      <c r="VBG433" s="93"/>
      <c r="VBH433" s="93"/>
      <c r="VBI433" s="93"/>
      <c r="VBJ433" s="93"/>
      <c r="VBK433" s="93"/>
      <c r="VBL433" s="93"/>
      <c r="VBM433" s="93"/>
      <c r="VBN433" s="93"/>
      <c r="VBO433" s="93"/>
      <c r="VBP433" s="93"/>
      <c r="VBQ433" s="93"/>
      <c r="VBR433" s="93"/>
      <c r="VBS433" s="93"/>
      <c r="VBT433" s="93"/>
      <c r="VBU433" s="93"/>
      <c r="VBV433" s="93"/>
      <c r="VBW433" s="93"/>
      <c r="VBX433" s="93"/>
      <c r="VBY433" s="93"/>
      <c r="VBZ433" s="93"/>
      <c r="VCA433" s="93"/>
      <c r="VCB433" s="93"/>
      <c r="VCC433" s="93"/>
      <c r="VCD433" s="93"/>
      <c r="VCE433" s="93"/>
      <c r="VCF433" s="93"/>
      <c r="VCG433" s="93"/>
      <c r="VCH433" s="93"/>
      <c r="VCI433" s="93"/>
      <c r="VCJ433" s="93"/>
      <c r="VCK433" s="93"/>
      <c r="VCL433" s="93"/>
      <c r="VCM433" s="93"/>
      <c r="VCN433" s="93"/>
      <c r="VCO433" s="93"/>
      <c r="VCP433" s="93"/>
      <c r="VCQ433" s="93"/>
      <c r="VCR433" s="93"/>
      <c r="VCS433" s="93"/>
      <c r="VCT433" s="93"/>
      <c r="VCU433" s="93"/>
      <c r="VCV433" s="93"/>
      <c r="VCW433" s="93"/>
      <c r="VCX433" s="93"/>
      <c r="VCY433" s="93"/>
      <c r="VCZ433" s="93"/>
      <c r="VDA433" s="93"/>
      <c r="VDB433" s="93"/>
      <c r="VDC433" s="93"/>
      <c r="VDD433" s="93"/>
      <c r="VDE433" s="93"/>
      <c r="VDF433" s="93"/>
      <c r="VDG433" s="93"/>
      <c r="VDH433" s="93"/>
      <c r="VDI433" s="93"/>
      <c r="VDJ433" s="93"/>
      <c r="VDK433" s="93"/>
      <c r="VDL433" s="93"/>
      <c r="VDM433" s="93"/>
      <c r="VDN433" s="93"/>
      <c r="VDO433" s="93"/>
      <c r="VDP433" s="93"/>
      <c r="VDQ433" s="93"/>
      <c r="VDR433" s="93"/>
      <c r="VDS433" s="93"/>
      <c r="VDT433" s="93"/>
      <c r="VDU433" s="93"/>
      <c r="VDV433" s="93"/>
      <c r="VDW433" s="93"/>
      <c r="VDX433" s="93"/>
      <c r="VDY433" s="93"/>
      <c r="VDZ433" s="93"/>
      <c r="VEA433" s="93"/>
      <c r="VEB433" s="93"/>
      <c r="VEC433" s="93"/>
      <c r="VED433" s="93"/>
      <c r="VEE433" s="93"/>
      <c r="VEF433" s="93"/>
      <c r="VEG433" s="93"/>
      <c r="VEH433" s="93"/>
      <c r="VEI433" s="93"/>
      <c r="VEJ433" s="93"/>
      <c r="VEK433" s="93"/>
      <c r="VEL433" s="93"/>
      <c r="VEM433" s="93"/>
      <c r="VEN433" s="93"/>
      <c r="VEO433" s="93"/>
      <c r="VEP433" s="93"/>
      <c r="VEQ433" s="93"/>
      <c r="VER433" s="93"/>
      <c r="VES433" s="93"/>
      <c r="VET433" s="93"/>
      <c r="VEU433" s="93"/>
      <c r="VEV433" s="93"/>
      <c r="VEW433" s="93"/>
      <c r="VEX433" s="93"/>
      <c r="VEY433" s="93"/>
      <c r="VEZ433" s="93"/>
      <c r="VFA433" s="93"/>
      <c r="VFB433" s="93"/>
      <c r="VFC433" s="93"/>
      <c r="VFD433" s="93"/>
      <c r="VFE433" s="93"/>
      <c r="VFF433" s="93"/>
      <c r="VFG433" s="93"/>
      <c r="VFH433" s="93"/>
      <c r="VFI433" s="93"/>
      <c r="VFJ433" s="93"/>
      <c r="VFK433" s="93"/>
      <c r="VFL433" s="93"/>
      <c r="VFM433" s="93"/>
      <c r="VFN433" s="93"/>
      <c r="VFO433" s="93"/>
      <c r="VFP433" s="93"/>
      <c r="VFQ433" s="93"/>
      <c r="VFR433" s="93"/>
      <c r="VFS433" s="93"/>
      <c r="VFT433" s="93"/>
      <c r="VFU433" s="93"/>
      <c r="VFV433" s="93"/>
      <c r="VFW433" s="93"/>
      <c r="VFX433" s="93"/>
      <c r="VFY433" s="93"/>
      <c r="VFZ433" s="93"/>
      <c r="VGA433" s="93"/>
      <c r="VGB433" s="93"/>
      <c r="VGC433" s="93"/>
      <c r="VGD433" s="93"/>
      <c r="VGE433" s="93"/>
      <c r="VGF433" s="93"/>
      <c r="VGG433" s="93"/>
      <c r="VGH433" s="93"/>
      <c r="VGI433" s="93"/>
      <c r="VGJ433" s="93"/>
      <c r="VGK433" s="93"/>
      <c r="VGL433" s="93"/>
      <c r="VGM433" s="93"/>
      <c r="VGN433" s="93"/>
      <c r="VGO433" s="93"/>
      <c r="VGP433" s="93"/>
      <c r="VGQ433" s="93"/>
      <c r="VGR433" s="93"/>
      <c r="VGS433" s="93"/>
      <c r="VGT433" s="93"/>
      <c r="VGU433" s="93"/>
      <c r="VGV433" s="93"/>
      <c r="VGW433" s="93"/>
      <c r="VGX433" s="93"/>
      <c r="VGY433" s="93"/>
      <c r="VGZ433" s="93"/>
      <c r="VHA433" s="93"/>
      <c r="VHB433" s="93"/>
      <c r="VHC433" s="93"/>
      <c r="VHD433" s="93"/>
      <c r="VHE433" s="93"/>
      <c r="VHF433" s="93"/>
      <c r="VHG433" s="93"/>
      <c r="VHH433" s="93"/>
      <c r="VHI433" s="93"/>
      <c r="VHJ433" s="93"/>
      <c r="VHK433" s="93"/>
      <c r="VHL433" s="93"/>
      <c r="VHM433" s="93"/>
      <c r="VHN433" s="93"/>
      <c r="VHO433" s="93"/>
      <c r="VHP433" s="93"/>
      <c r="VHQ433" s="93"/>
      <c r="VHR433" s="93"/>
      <c r="VHS433" s="93"/>
      <c r="VHT433" s="93"/>
      <c r="VHU433" s="93"/>
      <c r="VHV433" s="93"/>
      <c r="VHW433" s="93"/>
      <c r="VHX433" s="93"/>
      <c r="VHY433" s="93"/>
      <c r="VHZ433" s="93"/>
      <c r="VIA433" s="93"/>
      <c r="VIB433" s="93"/>
      <c r="VIC433" s="93"/>
      <c r="VID433" s="93"/>
      <c r="VIE433" s="93"/>
      <c r="VIF433" s="93"/>
      <c r="VIG433" s="93"/>
      <c r="VIH433" s="93"/>
      <c r="VII433" s="93"/>
      <c r="VIJ433" s="93"/>
      <c r="VIK433" s="93"/>
      <c r="VIL433" s="93"/>
      <c r="VIM433" s="93"/>
      <c r="VIN433" s="93"/>
      <c r="VIO433" s="93"/>
      <c r="VIP433" s="93"/>
      <c r="VIQ433" s="93"/>
      <c r="VIR433" s="93"/>
      <c r="VIS433" s="93"/>
      <c r="VIT433" s="93"/>
      <c r="VIU433" s="93"/>
      <c r="VIV433" s="93"/>
      <c r="VIW433" s="93"/>
      <c r="VIX433" s="93"/>
      <c r="VIY433" s="93"/>
      <c r="VIZ433" s="93"/>
      <c r="VJA433" s="93"/>
      <c r="VJB433" s="93"/>
      <c r="VJC433" s="93"/>
      <c r="VJD433" s="93"/>
      <c r="VJE433" s="93"/>
      <c r="VJF433" s="93"/>
      <c r="VJG433" s="93"/>
      <c r="VJH433" s="93"/>
      <c r="VJI433" s="93"/>
      <c r="VJJ433" s="93"/>
      <c r="VJK433" s="93"/>
      <c r="VJL433" s="93"/>
      <c r="VJM433" s="93"/>
      <c r="VJN433" s="93"/>
      <c r="VJO433" s="93"/>
      <c r="VJP433" s="93"/>
      <c r="VJQ433" s="93"/>
      <c r="VJR433" s="93"/>
      <c r="VJS433" s="93"/>
      <c r="VJT433" s="93"/>
      <c r="VJU433" s="93"/>
      <c r="VJV433" s="93"/>
      <c r="VJW433" s="93"/>
      <c r="VJX433" s="93"/>
      <c r="VJY433" s="93"/>
      <c r="VJZ433" s="93"/>
      <c r="VKA433" s="93"/>
      <c r="VKB433" s="93"/>
      <c r="VKC433" s="93"/>
      <c r="VKD433" s="93"/>
      <c r="VKE433" s="93"/>
      <c r="VKF433" s="93"/>
      <c r="VKG433" s="93"/>
      <c r="VKH433" s="93"/>
      <c r="VKI433" s="93"/>
      <c r="VKJ433" s="93"/>
      <c r="VKK433" s="93"/>
      <c r="VKL433" s="93"/>
      <c r="VKM433" s="93"/>
      <c r="VKN433" s="93"/>
      <c r="VKO433" s="93"/>
      <c r="VKP433" s="93"/>
      <c r="VKQ433" s="93"/>
      <c r="VKR433" s="93"/>
      <c r="VKS433" s="93"/>
      <c r="VKT433" s="93"/>
      <c r="VKU433" s="93"/>
      <c r="VKV433" s="93"/>
      <c r="VKW433" s="93"/>
      <c r="VKX433" s="93"/>
      <c r="VKY433" s="93"/>
      <c r="VKZ433" s="93"/>
      <c r="VLA433" s="93"/>
      <c r="VLB433" s="93"/>
      <c r="VLC433" s="93"/>
      <c r="VLD433" s="93"/>
      <c r="VLE433" s="93"/>
      <c r="VLF433" s="93"/>
      <c r="VLG433" s="93"/>
      <c r="VLH433" s="93"/>
      <c r="VLI433" s="93"/>
      <c r="VLJ433" s="93"/>
      <c r="VLK433" s="93"/>
      <c r="VLL433" s="93"/>
      <c r="VLM433" s="93"/>
      <c r="VLN433" s="93"/>
      <c r="VLO433" s="93"/>
      <c r="VLP433" s="93"/>
      <c r="VLQ433" s="93"/>
      <c r="VLR433" s="93"/>
      <c r="VLS433" s="93"/>
      <c r="VLT433" s="93"/>
      <c r="VLU433" s="93"/>
      <c r="VLV433" s="93"/>
      <c r="VLW433" s="93"/>
      <c r="VLX433" s="93"/>
      <c r="VLY433" s="93"/>
      <c r="VLZ433" s="93"/>
      <c r="VMA433" s="93"/>
      <c r="VMB433" s="93"/>
      <c r="VMC433" s="93"/>
      <c r="VMD433" s="93"/>
      <c r="VME433" s="93"/>
      <c r="VMF433" s="93"/>
      <c r="VMG433" s="93"/>
      <c r="VMH433" s="93"/>
      <c r="VMI433" s="93"/>
      <c r="VMJ433" s="93"/>
      <c r="VMK433" s="93"/>
      <c r="VML433" s="93"/>
      <c r="VMM433" s="93"/>
      <c r="VMN433" s="93"/>
      <c r="VMO433" s="93"/>
      <c r="VMP433" s="93"/>
      <c r="VMQ433" s="93"/>
      <c r="VMR433" s="93"/>
      <c r="VMS433" s="93"/>
      <c r="VMT433" s="93"/>
      <c r="VMU433" s="93"/>
      <c r="VMV433" s="93"/>
      <c r="VMW433" s="93"/>
      <c r="VMX433" s="93"/>
      <c r="VMY433" s="93"/>
      <c r="VMZ433" s="93"/>
      <c r="VNA433" s="93"/>
      <c r="VNB433" s="93"/>
      <c r="VNC433" s="93"/>
      <c r="VND433" s="93"/>
      <c r="VNE433" s="93"/>
      <c r="VNF433" s="93"/>
      <c r="VNG433" s="93"/>
      <c r="VNH433" s="93"/>
      <c r="VNI433" s="93"/>
      <c r="VNJ433" s="93"/>
      <c r="VNK433" s="93"/>
      <c r="VNL433" s="93"/>
      <c r="VNM433" s="93"/>
      <c r="VNN433" s="93"/>
      <c r="VNO433" s="93"/>
      <c r="VNP433" s="93"/>
      <c r="VNQ433" s="93"/>
      <c r="VNR433" s="93"/>
      <c r="VNS433" s="93"/>
      <c r="VNT433" s="93"/>
      <c r="VNU433" s="93"/>
      <c r="VNV433" s="93"/>
      <c r="VNW433" s="93"/>
      <c r="VNX433" s="93"/>
      <c r="VNY433" s="93"/>
      <c r="VNZ433" s="93"/>
      <c r="VOA433" s="93"/>
      <c r="VOB433" s="93"/>
      <c r="VOC433" s="93"/>
      <c r="VOD433" s="93"/>
      <c r="VOE433" s="93"/>
      <c r="VOF433" s="93"/>
      <c r="VOG433" s="93"/>
      <c r="VOH433" s="93"/>
      <c r="VOI433" s="93"/>
      <c r="VOJ433" s="93"/>
      <c r="VOK433" s="93"/>
      <c r="VOL433" s="93"/>
      <c r="VOM433" s="93"/>
      <c r="VON433" s="93"/>
      <c r="VOO433" s="93"/>
      <c r="VOP433" s="93"/>
      <c r="VOQ433" s="93"/>
      <c r="VOR433" s="93"/>
      <c r="VOS433" s="93"/>
      <c r="VOT433" s="93"/>
      <c r="VOU433" s="93"/>
      <c r="VOV433" s="93"/>
      <c r="VOW433" s="93"/>
      <c r="VOX433" s="93"/>
      <c r="VOY433" s="93"/>
      <c r="VOZ433" s="93"/>
      <c r="VPA433" s="93"/>
      <c r="VPB433" s="93"/>
      <c r="VPC433" s="93"/>
      <c r="VPD433" s="93"/>
      <c r="VPE433" s="93"/>
      <c r="VPF433" s="93"/>
      <c r="VPG433" s="93"/>
      <c r="VPH433" s="93"/>
      <c r="VPI433" s="93"/>
      <c r="VPJ433" s="93"/>
      <c r="VPK433" s="93"/>
      <c r="VPL433" s="93"/>
      <c r="VPM433" s="93"/>
      <c r="VPN433" s="93"/>
      <c r="VPO433" s="93"/>
      <c r="VPP433" s="93"/>
      <c r="VPQ433" s="93"/>
      <c r="VPR433" s="93"/>
      <c r="VPS433" s="93"/>
      <c r="VPT433" s="93"/>
      <c r="VPU433" s="93"/>
      <c r="VPV433" s="93"/>
      <c r="VPW433" s="93"/>
      <c r="VPX433" s="93"/>
      <c r="VPY433" s="93"/>
      <c r="VPZ433" s="93"/>
      <c r="VQA433" s="93"/>
      <c r="VQB433" s="93"/>
      <c r="VQC433" s="93"/>
      <c r="VQD433" s="93"/>
      <c r="VQE433" s="93"/>
      <c r="VQF433" s="93"/>
      <c r="VQG433" s="93"/>
      <c r="VQH433" s="93"/>
      <c r="VQI433" s="93"/>
      <c r="VQJ433" s="93"/>
      <c r="VQK433" s="93"/>
      <c r="VQL433" s="93"/>
      <c r="VQM433" s="93"/>
      <c r="VQN433" s="93"/>
      <c r="VQO433" s="93"/>
      <c r="VQP433" s="93"/>
      <c r="VQQ433" s="93"/>
      <c r="VQR433" s="93"/>
      <c r="VQS433" s="93"/>
      <c r="VQT433" s="93"/>
      <c r="VQU433" s="93"/>
      <c r="VQV433" s="93"/>
      <c r="VQW433" s="93"/>
      <c r="VQX433" s="93"/>
      <c r="VQY433" s="93"/>
      <c r="VQZ433" s="93"/>
      <c r="VRA433" s="93"/>
      <c r="VRB433" s="93"/>
      <c r="VRC433" s="93"/>
      <c r="VRD433" s="93"/>
      <c r="VRE433" s="93"/>
      <c r="VRF433" s="93"/>
      <c r="VRG433" s="93"/>
      <c r="VRH433" s="93"/>
      <c r="VRI433" s="93"/>
      <c r="VRJ433" s="93"/>
      <c r="VRK433" s="93"/>
      <c r="VRL433" s="93"/>
      <c r="VRM433" s="93"/>
      <c r="VRN433" s="93"/>
      <c r="VRO433" s="93"/>
      <c r="VRP433" s="93"/>
      <c r="VRQ433" s="93"/>
      <c r="VRR433" s="93"/>
      <c r="VRS433" s="93"/>
      <c r="VRT433" s="93"/>
      <c r="VRU433" s="93"/>
      <c r="VRV433" s="93"/>
      <c r="VRW433" s="93"/>
      <c r="VRX433" s="93"/>
      <c r="VRY433" s="93"/>
      <c r="VRZ433" s="93"/>
      <c r="VSA433" s="93"/>
      <c r="VSB433" s="93"/>
      <c r="VSC433" s="93"/>
      <c r="VSD433" s="93"/>
      <c r="VSE433" s="93"/>
      <c r="VSF433" s="93"/>
      <c r="VSG433" s="93"/>
      <c r="VSH433" s="93"/>
      <c r="VSI433" s="93"/>
      <c r="VSJ433" s="93"/>
      <c r="VSK433" s="93"/>
      <c r="VSL433" s="93"/>
      <c r="VSM433" s="93"/>
      <c r="VSN433" s="93"/>
      <c r="VSO433" s="93"/>
      <c r="VSP433" s="93"/>
      <c r="VSQ433" s="93"/>
      <c r="VSR433" s="93"/>
      <c r="VSS433" s="93"/>
      <c r="VST433" s="93"/>
      <c r="VSU433" s="93"/>
      <c r="VSV433" s="93"/>
      <c r="VSW433" s="93"/>
      <c r="VSX433" s="93"/>
      <c r="VSY433" s="93"/>
      <c r="VSZ433" s="93"/>
      <c r="VTA433" s="93"/>
      <c r="VTB433" s="93"/>
      <c r="VTC433" s="93"/>
      <c r="VTD433" s="93"/>
      <c r="VTE433" s="93"/>
      <c r="VTF433" s="93"/>
      <c r="VTG433" s="93"/>
      <c r="VTH433" s="93"/>
      <c r="VTI433" s="93"/>
      <c r="VTJ433" s="93"/>
      <c r="VTK433" s="93"/>
      <c r="VTL433" s="93"/>
      <c r="VTM433" s="93"/>
      <c r="VTN433" s="93"/>
      <c r="VTO433" s="93"/>
      <c r="VTP433" s="93"/>
      <c r="VTQ433" s="93"/>
      <c r="VTR433" s="93"/>
      <c r="VTS433" s="93"/>
      <c r="VTT433" s="93"/>
      <c r="VTU433" s="93"/>
      <c r="VTV433" s="93"/>
      <c r="VTW433" s="93"/>
      <c r="VTX433" s="93"/>
      <c r="VTY433" s="93"/>
      <c r="VTZ433" s="93"/>
      <c r="VUA433" s="93"/>
      <c r="VUB433" s="93"/>
      <c r="VUC433" s="93"/>
      <c r="VUD433" s="93"/>
      <c r="VUE433" s="93"/>
      <c r="VUF433" s="93"/>
      <c r="VUG433" s="93"/>
      <c r="VUH433" s="93"/>
      <c r="VUI433" s="93"/>
      <c r="VUJ433" s="93"/>
      <c r="VUK433" s="93"/>
      <c r="VUL433" s="93"/>
      <c r="VUM433" s="93"/>
      <c r="VUN433" s="93"/>
      <c r="VUO433" s="93"/>
      <c r="VUP433" s="93"/>
      <c r="VUQ433" s="93"/>
      <c r="VUR433" s="93"/>
      <c r="VUS433" s="93"/>
      <c r="VUT433" s="93"/>
      <c r="VUU433" s="93"/>
      <c r="VUV433" s="93"/>
      <c r="VUW433" s="93"/>
      <c r="VUX433" s="93"/>
      <c r="VUY433" s="93"/>
      <c r="VUZ433" s="93"/>
      <c r="VVA433" s="93"/>
      <c r="VVB433" s="93"/>
      <c r="VVC433" s="93"/>
      <c r="VVD433" s="93"/>
      <c r="VVE433" s="93"/>
      <c r="VVF433" s="93"/>
      <c r="VVG433" s="93"/>
      <c r="VVH433" s="93"/>
      <c r="VVI433" s="93"/>
      <c r="VVJ433" s="93"/>
      <c r="VVK433" s="93"/>
      <c r="VVL433" s="93"/>
      <c r="VVM433" s="93"/>
      <c r="VVN433" s="93"/>
      <c r="VVO433" s="93"/>
      <c r="VVP433" s="93"/>
      <c r="VVQ433" s="93"/>
      <c r="VVR433" s="93"/>
      <c r="VVS433" s="93"/>
      <c r="VVT433" s="93"/>
      <c r="VVU433" s="93"/>
      <c r="VVV433" s="93"/>
      <c r="VVW433" s="93"/>
      <c r="VVX433" s="93"/>
      <c r="VVY433" s="93"/>
      <c r="VVZ433" s="93"/>
      <c r="VWA433" s="93"/>
      <c r="VWB433" s="93"/>
      <c r="VWC433" s="93"/>
      <c r="VWD433" s="93"/>
      <c r="VWE433" s="93"/>
      <c r="VWF433" s="93"/>
      <c r="VWG433" s="93"/>
      <c r="VWH433" s="93"/>
      <c r="VWI433" s="93"/>
      <c r="VWJ433" s="93"/>
      <c r="VWK433" s="93"/>
      <c r="VWL433" s="93"/>
      <c r="VWM433" s="93"/>
      <c r="VWN433" s="93"/>
      <c r="VWO433" s="93"/>
      <c r="VWP433" s="93"/>
      <c r="VWQ433" s="93"/>
      <c r="VWR433" s="93"/>
      <c r="VWS433" s="93"/>
      <c r="VWT433" s="93"/>
      <c r="VWU433" s="93"/>
      <c r="VWV433" s="93"/>
      <c r="VWW433" s="93"/>
      <c r="VWX433" s="93"/>
      <c r="VWY433" s="93"/>
      <c r="VWZ433" s="93"/>
      <c r="VXA433" s="93"/>
      <c r="VXB433" s="93"/>
      <c r="VXC433" s="93"/>
      <c r="VXD433" s="93"/>
      <c r="VXE433" s="93"/>
      <c r="VXF433" s="93"/>
      <c r="VXG433" s="93"/>
      <c r="VXH433" s="93"/>
      <c r="VXI433" s="93"/>
      <c r="VXJ433" s="93"/>
      <c r="VXK433" s="93"/>
      <c r="VXL433" s="93"/>
      <c r="VXM433" s="93"/>
      <c r="VXN433" s="93"/>
      <c r="VXO433" s="93"/>
      <c r="VXP433" s="93"/>
      <c r="VXQ433" s="93"/>
      <c r="VXR433" s="93"/>
      <c r="VXS433" s="93"/>
      <c r="VXT433" s="93"/>
      <c r="VXU433" s="93"/>
      <c r="VXV433" s="93"/>
      <c r="VXW433" s="93"/>
      <c r="VXX433" s="93"/>
      <c r="VXY433" s="93"/>
      <c r="VXZ433" s="93"/>
      <c r="VYA433" s="93"/>
      <c r="VYB433" s="93"/>
      <c r="VYC433" s="93"/>
      <c r="VYD433" s="93"/>
      <c r="VYE433" s="93"/>
      <c r="VYF433" s="93"/>
      <c r="VYG433" s="93"/>
      <c r="VYH433" s="93"/>
      <c r="VYI433" s="93"/>
      <c r="VYJ433" s="93"/>
      <c r="VYK433" s="93"/>
      <c r="VYL433" s="93"/>
      <c r="VYM433" s="93"/>
      <c r="VYN433" s="93"/>
      <c r="VYO433" s="93"/>
      <c r="VYP433" s="93"/>
      <c r="VYQ433" s="93"/>
      <c r="VYR433" s="93"/>
      <c r="VYS433" s="93"/>
      <c r="VYT433" s="93"/>
      <c r="VYU433" s="93"/>
      <c r="VYV433" s="93"/>
      <c r="VYW433" s="93"/>
      <c r="VYX433" s="93"/>
      <c r="VYY433" s="93"/>
      <c r="VYZ433" s="93"/>
      <c r="VZA433" s="93"/>
      <c r="VZB433" s="93"/>
      <c r="VZC433" s="93"/>
      <c r="VZD433" s="93"/>
      <c r="VZE433" s="93"/>
      <c r="VZF433" s="93"/>
      <c r="VZG433" s="93"/>
      <c r="VZH433" s="93"/>
      <c r="VZI433" s="93"/>
      <c r="VZJ433" s="93"/>
      <c r="VZK433" s="93"/>
      <c r="VZL433" s="93"/>
      <c r="VZM433" s="93"/>
      <c r="VZN433" s="93"/>
      <c r="VZO433" s="93"/>
      <c r="VZP433" s="93"/>
      <c r="VZQ433" s="93"/>
      <c r="VZR433" s="93"/>
      <c r="VZS433" s="93"/>
      <c r="VZT433" s="93"/>
      <c r="VZU433" s="93"/>
      <c r="VZV433" s="93"/>
      <c r="VZW433" s="93"/>
      <c r="VZX433" s="93"/>
      <c r="VZY433" s="93"/>
      <c r="VZZ433" s="93"/>
      <c r="WAA433" s="93"/>
      <c r="WAB433" s="93"/>
      <c r="WAC433" s="93"/>
      <c r="WAD433" s="93"/>
      <c r="WAE433" s="93"/>
      <c r="WAF433" s="93"/>
      <c r="WAG433" s="93"/>
      <c r="WAH433" s="93"/>
      <c r="WAI433" s="93"/>
      <c r="WAJ433" s="93"/>
      <c r="WAK433" s="93"/>
      <c r="WAL433" s="93"/>
      <c r="WAM433" s="93"/>
      <c r="WAN433" s="93"/>
      <c r="WAO433" s="93"/>
      <c r="WAP433" s="93"/>
      <c r="WAQ433" s="93"/>
      <c r="WAR433" s="93"/>
      <c r="WAS433" s="93"/>
      <c r="WAT433" s="93"/>
      <c r="WAU433" s="93"/>
      <c r="WAV433" s="93"/>
      <c r="WAW433" s="93"/>
      <c r="WAX433" s="93"/>
      <c r="WAY433" s="93"/>
      <c r="WAZ433" s="93"/>
      <c r="WBA433" s="93"/>
      <c r="WBB433" s="93"/>
      <c r="WBC433" s="93"/>
      <c r="WBD433" s="93"/>
      <c r="WBE433" s="93"/>
      <c r="WBF433" s="93"/>
      <c r="WBG433" s="93"/>
      <c r="WBH433" s="93"/>
      <c r="WBI433" s="93"/>
      <c r="WBJ433" s="93"/>
      <c r="WBK433" s="93"/>
      <c r="WBL433" s="93"/>
      <c r="WBM433" s="93"/>
      <c r="WBN433" s="93"/>
      <c r="WBO433" s="93"/>
      <c r="WBP433" s="93"/>
      <c r="WBQ433" s="93"/>
      <c r="WBR433" s="93"/>
      <c r="WBS433" s="93"/>
      <c r="WBT433" s="93"/>
      <c r="WBU433" s="93"/>
      <c r="WBV433" s="93"/>
      <c r="WBW433" s="93"/>
      <c r="WBX433" s="93"/>
      <c r="WBY433" s="93"/>
      <c r="WBZ433" s="93"/>
      <c r="WCA433" s="93"/>
      <c r="WCB433" s="93"/>
      <c r="WCC433" s="93"/>
      <c r="WCD433" s="93"/>
      <c r="WCE433" s="93"/>
      <c r="WCF433" s="93"/>
      <c r="WCG433" s="93"/>
      <c r="WCH433" s="93"/>
      <c r="WCI433" s="93"/>
      <c r="WCJ433" s="93"/>
      <c r="WCK433" s="93"/>
      <c r="WCL433" s="93"/>
      <c r="WCM433" s="93"/>
      <c r="WCN433" s="93"/>
      <c r="WCO433" s="93"/>
      <c r="WCP433" s="93"/>
      <c r="WCQ433" s="93"/>
      <c r="WCR433" s="93"/>
      <c r="WCS433" s="93"/>
      <c r="WCT433" s="93"/>
      <c r="WCU433" s="93"/>
      <c r="WCV433" s="93"/>
      <c r="WCW433" s="93"/>
      <c r="WCX433" s="93"/>
      <c r="WCY433" s="93"/>
      <c r="WCZ433" s="93"/>
      <c r="WDA433" s="93"/>
      <c r="WDB433" s="93"/>
      <c r="WDC433" s="93"/>
      <c r="WDD433" s="93"/>
      <c r="WDE433" s="93"/>
      <c r="WDF433" s="93"/>
      <c r="WDG433" s="93"/>
      <c r="WDH433" s="93"/>
      <c r="WDI433" s="93"/>
      <c r="WDJ433" s="93"/>
      <c r="WDK433" s="93"/>
      <c r="WDL433" s="93"/>
      <c r="WDM433" s="93"/>
      <c r="WDN433" s="93"/>
      <c r="WDO433" s="93"/>
      <c r="WDP433" s="93"/>
      <c r="WDQ433" s="93"/>
      <c r="WDR433" s="93"/>
      <c r="WDS433" s="93"/>
      <c r="WDT433" s="93"/>
      <c r="WDU433" s="93"/>
      <c r="WDV433" s="93"/>
      <c r="WDW433" s="93"/>
      <c r="WDX433" s="93"/>
      <c r="WDY433" s="93"/>
      <c r="WDZ433" s="93"/>
      <c r="WEA433" s="93"/>
      <c r="WEB433" s="93"/>
      <c r="WEC433" s="93"/>
      <c r="WED433" s="93"/>
      <c r="WEE433" s="93"/>
      <c r="WEF433" s="93"/>
      <c r="WEG433" s="93"/>
      <c r="WEH433" s="93"/>
      <c r="WEI433" s="93"/>
      <c r="WEJ433" s="93"/>
      <c r="WEK433" s="93"/>
      <c r="WEL433" s="93"/>
      <c r="WEM433" s="93"/>
      <c r="WEN433" s="93"/>
      <c r="WEO433" s="93"/>
      <c r="WEP433" s="93"/>
      <c r="WEQ433" s="93"/>
      <c r="WER433" s="93"/>
      <c r="WES433" s="93"/>
      <c r="WET433" s="93"/>
      <c r="WEU433" s="93"/>
      <c r="WEV433" s="93"/>
      <c r="WEW433" s="93"/>
      <c r="WEX433" s="93"/>
      <c r="WEY433" s="93"/>
      <c r="WEZ433" s="93"/>
      <c r="WFA433" s="93"/>
      <c r="WFB433" s="93"/>
      <c r="WFC433" s="93"/>
      <c r="WFD433" s="93"/>
      <c r="WFE433" s="93"/>
      <c r="WFF433" s="93"/>
      <c r="WFG433" s="93"/>
      <c r="WFH433" s="93"/>
      <c r="WFI433" s="93"/>
      <c r="WFJ433" s="93"/>
      <c r="WFK433" s="93"/>
      <c r="WFL433" s="93"/>
      <c r="WFM433" s="93"/>
      <c r="WFN433" s="93"/>
      <c r="WFO433" s="93"/>
      <c r="WFP433" s="93"/>
      <c r="WFQ433" s="93"/>
      <c r="WFR433" s="93"/>
      <c r="WFS433" s="93"/>
      <c r="WFT433" s="93"/>
      <c r="WFU433" s="93"/>
      <c r="WFV433" s="93"/>
      <c r="WFW433" s="93"/>
      <c r="WFX433" s="93"/>
      <c r="WFY433" s="93"/>
      <c r="WFZ433" s="93"/>
      <c r="WGA433" s="93"/>
      <c r="WGB433" s="93"/>
      <c r="WGC433" s="93"/>
      <c r="WGD433" s="93"/>
      <c r="WGE433" s="93"/>
      <c r="WGF433" s="93"/>
      <c r="WGG433" s="93"/>
      <c r="WGH433" s="93"/>
      <c r="WGI433" s="93"/>
      <c r="WGJ433" s="93"/>
      <c r="WGK433" s="93"/>
      <c r="WGL433" s="93"/>
      <c r="WGM433" s="93"/>
      <c r="WGN433" s="93"/>
      <c r="WGO433" s="93"/>
      <c r="WGP433" s="93"/>
      <c r="WGQ433" s="93"/>
      <c r="WGR433" s="93"/>
      <c r="WGS433" s="93"/>
      <c r="WGT433" s="93"/>
      <c r="WGU433" s="93"/>
      <c r="WGV433" s="93"/>
      <c r="WGW433" s="93"/>
      <c r="WGX433" s="93"/>
      <c r="WGY433" s="93"/>
      <c r="WGZ433" s="93"/>
      <c r="WHA433" s="93"/>
      <c r="WHB433" s="93"/>
      <c r="WHC433" s="93"/>
      <c r="WHD433" s="93"/>
      <c r="WHE433" s="93"/>
      <c r="WHF433" s="93"/>
      <c r="WHG433" s="93"/>
      <c r="WHH433" s="93"/>
      <c r="WHI433" s="93"/>
      <c r="WHJ433" s="93"/>
      <c r="WHK433" s="93"/>
      <c r="WHL433" s="93"/>
      <c r="WHM433" s="93"/>
      <c r="WHN433" s="93"/>
      <c r="WHO433" s="93"/>
      <c r="WHP433" s="93"/>
      <c r="WHQ433" s="93"/>
      <c r="WHR433" s="93"/>
      <c r="WHS433" s="93"/>
      <c r="WHT433" s="93"/>
      <c r="WHU433" s="93"/>
      <c r="WHV433" s="93"/>
      <c r="WHW433" s="93"/>
      <c r="WHX433" s="93"/>
      <c r="WHY433" s="93"/>
      <c r="WHZ433" s="93"/>
      <c r="WIA433" s="93"/>
      <c r="WIB433" s="93"/>
      <c r="WIC433" s="93"/>
      <c r="WID433" s="93"/>
      <c r="WIE433" s="93"/>
      <c r="WIF433" s="93"/>
      <c r="WIG433" s="93"/>
      <c r="WIH433" s="93"/>
      <c r="WII433" s="93"/>
      <c r="WIJ433" s="93"/>
      <c r="WIK433" s="93"/>
      <c r="WIL433" s="93"/>
      <c r="WIM433" s="93"/>
      <c r="WIN433" s="93"/>
      <c r="WIO433" s="93"/>
      <c r="WIP433" s="93"/>
      <c r="WIQ433" s="93"/>
      <c r="WIR433" s="93"/>
      <c r="WIS433" s="93"/>
      <c r="WIT433" s="93"/>
      <c r="WIU433" s="93"/>
      <c r="WIV433" s="93"/>
      <c r="WIW433" s="93"/>
      <c r="WIX433" s="93"/>
      <c r="WIY433" s="93"/>
      <c r="WIZ433" s="93"/>
      <c r="WJA433" s="93"/>
      <c r="WJB433" s="93"/>
      <c r="WJC433" s="93"/>
      <c r="WJD433" s="93"/>
      <c r="WJE433" s="93"/>
      <c r="WJF433" s="93"/>
      <c r="WJG433" s="93"/>
      <c r="WJH433" s="93"/>
      <c r="WJI433" s="93"/>
      <c r="WJJ433" s="93"/>
      <c r="WJK433" s="93"/>
      <c r="WJL433" s="93"/>
      <c r="WJM433" s="93"/>
      <c r="WJN433" s="93"/>
      <c r="WJO433" s="93"/>
      <c r="WJP433" s="93"/>
      <c r="WJQ433" s="93"/>
      <c r="WJR433" s="93"/>
      <c r="WJS433" s="93"/>
      <c r="WJT433" s="93"/>
      <c r="WJU433" s="93"/>
      <c r="WJV433" s="93"/>
      <c r="WJW433" s="93"/>
      <c r="WJX433" s="93"/>
      <c r="WJY433" s="93"/>
      <c r="WJZ433" s="93"/>
      <c r="WKA433" s="93"/>
      <c r="WKB433" s="93"/>
      <c r="WKC433" s="93"/>
      <c r="WKD433" s="93"/>
      <c r="WKE433" s="93"/>
      <c r="WKF433" s="93"/>
      <c r="WKG433" s="93"/>
      <c r="WKH433" s="93"/>
      <c r="WKI433" s="93"/>
      <c r="WKJ433" s="93"/>
      <c r="WKK433" s="93"/>
      <c r="WKL433" s="93"/>
      <c r="WKM433" s="93"/>
      <c r="WKN433" s="93"/>
      <c r="WKO433" s="93"/>
      <c r="WKP433" s="93"/>
      <c r="WKQ433" s="93"/>
      <c r="WKR433" s="93"/>
      <c r="WKS433" s="93"/>
      <c r="WKT433" s="93"/>
      <c r="WKU433" s="93"/>
      <c r="WKV433" s="93"/>
      <c r="WKW433" s="93"/>
      <c r="WKX433" s="93"/>
      <c r="WKY433" s="93"/>
      <c r="WKZ433" s="93"/>
      <c r="WLA433" s="93"/>
      <c r="WLB433" s="93"/>
      <c r="WLC433" s="93"/>
      <c r="WLD433" s="93"/>
      <c r="WLE433" s="93"/>
      <c r="WLF433" s="93"/>
      <c r="WLG433" s="93"/>
      <c r="WLH433" s="93"/>
      <c r="WLI433" s="93"/>
      <c r="WLJ433" s="93"/>
      <c r="WLK433" s="93"/>
      <c r="WLL433" s="93"/>
      <c r="WLM433" s="93"/>
      <c r="WLN433" s="93"/>
      <c r="WLO433" s="93"/>
      <c r="WLP433" s="93"/>
      <c r="WLQ433" s="93"/>
      <c r="WLR433" s="93"/>
      <c r="WLS433" s="93"/>
      <c r="WLT433" s="93"/>
      <c r="WLU433" s="93"/>
      <c r="WLV433" s="93"/>
      <c r="WLW433" s="93"/>
      <c r="WLX433" s="93"/>
      <c r="WLY433" s="93"/>
      <c r="WLZ433" s="93"/>
      <c r="WMA433" s="93"/>
      <c r="WMB433" s="93"/>
      <c r="WMC433" s="93"/>
      <c r="WMD433" s="93"/>
      <c r="WME433" s="93"/>
      <c r="WMF433" s="93"/>
      <c r="WMG433" s="93"/>
      <c r="WMH433" s="93"/>
      <c r="WMI433" s="93"/>
      <c r="WMJ433" s="93"/>
      <c r="WMK433" s="93"/>
      <c r="WML433" s="93"/>
      <c r="WMM433" s="93"/>
      <c r="WMN433" s="93"/>
      <c r="WMO433" s="93"/>
      <c r="WMP433" s="93"/>
      <c r="WMQ433" s="93"/>
      <c r="WMR433" s="93"/>
      <c r="WMS433" s="93"/>
      <c r="WMT433" s="93"/>
      <c r="WMU433" s="93"/>
      <c r="WMV433" s="93"/>
      <c r="WMW433" s="93"/>
      <c r="WMX433" s="93"/>
      <c r="WMY433" s="93"/>
      <c r="WMZ433" s="93"/>
      <c r="WNA433" s="93"/>
      <c r="WNB433" s="93"/>
      <c r="WNC433" s="93"/>
      <c r="WND433" s="93"/>
      <c r="WNE433" s="93"/>
      <c r="WNF433" s="93"/>
      <c r="WNG433" s="93"/>
      <c r="WNH433" s="93"/>
      <c r="WNI433" s="93"/>
      <c r="WNJ433" s="93"/>
      <c r="WNK433" s="93"/>
      <c r="WNL433" s="93"/>
      <c r="WNM433" s="93"/>
      <c r="WNN433" s="93"/>
      <c r="WNO433" s="93"/>
      <c r="WNP433" s="93"/>
      <c r="WNQ433" s="93"/>
      <c r="WNR433" s="93"/>
      <c r="WNS433" s="93"/>
      <c r="WNT433" s="93"/>
      <c r="WNU433" s="93"/>
      <c r="WNV433" s="93"/>
      <c r="WNW433" s="93"/>
      <c r="WNX433" s="93"/>
      <c r="WNY433" s="93"/>
      <c r="WNZ433" s="93"/>
      <c r="WOA433" s="93"/>
      <c r="WOB433" s="93"/>
      <c r="WOC433" s="93"/>
      <c r="WOD433" s="93"/>
      <c r="WOE433" s="93"/>
      <c r="WOF433" s="93"/>
      <c r="WOG433" s="93"/>
      <c r="WOH433" s="93"/>
      <c r="WOI433" s="93"/>
      <c r="WOJ433" s="93"/>
      <c r="WOK433" s="93"/>
      <c r="WOL433" s="93"/>
      <c r="WOM433" s="93"/>
      <c r="WON433" s="93"/>
      <c r="WOO433" s="93"/>
      <c r="WOP433" s="93"/>
      <c r="WOQ433" s="93"/>
      <c r="WOR433" s="93"/>
      <c r="WOS433" s="93"/>
      <c r="WOT433" s="93"/>
      <c r="WOU433" s="93"/>
      <c r="WOV433" s="93"/>
      <c r="WOW433" s="93"/>
      <c r="WOX433" s="93"/>
      <c r="WOY433" s="93"/>
      <c r="WOZ433" s="93"/>
      <c r="WPA433" s="93"/>
      <c r="WPB433" s="93"/>
      <c r="WPC433" s="93"/>
      <c r="WPD433" s="93"/>
      <c r="WPE433" s="93"/>
      <c r="WPF433" s="93"/>
      <c r="WPG433" s="93"/>
      <c r="WPH433" s="93"/>
      <c r="WPI433" s="93"/>
      <c r="WPJ433" s="93"/>
      <c r="WPK433" s="93"/>
      <c r="WPL433" s="93"/>
      <c r="WPM433" s="93"/>
      <c r="WPN433" s="93"/>
      <c r="WPO433" s="93"/>
      <c r="WPP433" s="93"/>
      <c r="WPQ433" s="93"/>
      <c r="WPR433" s="93"/>
      <c r="WPS433" s="93"/>
      <c r="WPT433" s="93"/>
      <c r="WPU433" s="93"/>
      <c r="WPV433" s="93"/>
      <c r="WPW433" s="93"/>
      <c r="WPX433" s="93"/>
      <c r="WPY433" s="93"/>
      <c r="WPZ433" s="93"/>
      <c r="WQA433" s="93"/>
      <c r="WQB433" s="93"/>
      <c r="WQC433" s="93"/>
      <c r="WQD433" s="93"/>
      <c r="WQE433" s="93"/>
      <c r="WQF433" s="93"/>
      <c r="WQG433" s="93"/>
      <c r="WQH433" s="93"/>
      <c r="WQI433" s="93"/>
      <c r="WQJ433" s="93"/>
      <c r="WQK433" s="93"/>
      <c r="WQL433" s="93"/>
      <c r="WQM433" s="93"/>
      <c r="WQN433" s="93"/>
      <c r="WQO433" s="93"/>
      <c r="WQP433" s="93"/>
      <c r="WQQ433" s="93"/>
      <c r="WQR433" s="93"/>
      <c r="WQS433" s="93"/>
      <c r="WQT433" s="93"/>
      <c r="WQU433" s="93"/>
      <c r="WQV433" s="93"/>
      <c r="WQW433" s="93"/>
      <c r="WQX433" s="93"/>
      <c r="WQY433" s="93"/>
      <c r="WQZ433" s="93"/>
      <c r="WRA433" s="93"/>
      <c r="WRB433" s="93"/>
      <c r="WRC433" s="93"/>
      <c r="WRD433" s="93"/>
      <c r="WRE433" s="93"/>
      <c r="WRF433" s="93"/>
      <c r="WRG433" s="93"/>
      <c r="WRH433" s="93"/>
      <c r="WRI433" s="93"/>
      <c r="WRJ433" s="93"/>
      <c r="WRK433" s="93"/>
      <c r="WRL433" s="93"/>
      <c r="WRM433" s="93"/>
      <c r="WRN433" s="93"/>
      <c r="WRO433" s="93"/>
      <c r="WRP433" s="93"/>
      <c r="WRQ433" s="93"/>
      <c r="WRR433" s="93"/>
      <c r="WRS433" s="93"/>
      <c r="WRT433" s="93"/>
      <c r="WRU433" s="93"/>
      <c r="WRV433" s="93"/>
      <c r="WRW433" s="93"/>
      <c r="WRX433" s="93"/>
      <c r="WRY433" s="93"/>
      <c r="WRZ433" s="93"/>
      <c r="WSA433" s="93"/>
      <c r="WSB433" s="93"/>
      <c r="WSC433" s="93"/>
      <c r="WSD433" s="93"/>
      <c r="WSE433" s="93"/>
      <c r="WSF433" s="93"/>
      <c r="WSG433" s="93"/>
      <c r="WSH433" s="93"/>
      <c r="WSI433" s="93"/>
      <c r="WSJ433" s="93"/>
      <c r="WSK433" s="93"/>
      <c r="WSL433" s="93"/>
      <c r="WSM433" s="93"/>
      <c r="WSN433" s="93"/>
      <c r="WSO433" s="93"/>
      <c r="WSP433" s="93"/>
      <c r="WSQ433" s="93"/>
      <c r="WSR433" s="93"/>
      <c r="WSS433" s="93"/>
      <c r="WST433" s="93"/>
      <c r="WSU433" s="93"/>
      <c r="WSV433" s="93"/>
      <c r="WSW433" s="93"/>
      <c r="WSX433" s="93"/>
      <c r="WSY433" s="93"/>
      <c r="WSZ433" s="93"/>
      <c r="WTA433" s="93"/>
      <c r="WTB433" s="93"/>
      <c r="WTC433" s="93"/>
      <c r="WTD433" s="93"/>
      <c r="WTE433" s="93"/>
      <c r="WTF433" s="93"/>
      <c r="WTG433" s="93"/>
      <c r="WTH433" s="93"/>
      <c r="WTI433" s="93"/>
      <c r="WTJ433" s="93"/>
      <c r="WTK433" s="93"/>
      <c r="WTL433" s="93"/>
      <c r="WTM433" s="93"/>
      <c r="WTN433" s="93"/>
      <c r="WTO433" s="93"/>
      <c r="WTP433" s="93"/>
      <c r="WTQ433" s="93"/>
      <c r="WTR433" s="93"/>
      <c r="WTS433" s="93"/>
      <c r="WTT433" s="93"/>
      <c r="WTU433" s="93"/>
      <c r="WTV433" s="93"/>
      <c r="WTW433" s="93"/>
      <c r="WTX433" s="93"/>
      <c r="WTY433" s="93"/>
      <c r="WTZ433" s="93"/>
      <c r="WUA433" s="93"/>
      <c r="WUB433" s="93"/>
      <c r="WUC433" s="93"/>
      <c r="WUD433" s="93"/>
      <c r="WUE433" s="93"/>
      <c r="WUF433" s="93"/>
      <c r="WUG433" s="93"/>
      <c r="WUH433" s="93"/>
      <c r="WUI433" s="93"/>
      <c r="WUJ433" s="93"/>
      <c r="WUK433" s="93"/>
      <c r="WUL433" s="93"/>
      <c r="WUM433" s="93"/>
      <c r="WUN433" s="93"/>
      <c r="WUO433" s="93"/>
      <c r="WUP433" s="93"/>
      <c r="WUQ433" s="93"/>
      <c r="WUR433" s="93"/>
      <c r="WUS433" s="93"/>
      <c r="WUT433" s="93"/>
      <c r="WUU433" s="93"/>
      <c r="WUV433" s="93"/>
      <c r="WUW433" s="93"/>
      <c r="WUX433" s="93"/>
      <c r="WUY433" s="93"/>
      <c r="WUZ433" s="93"/>
      <c r="WVA433" s="93"/>
      <c r="WVB433" s="93"/>
      <c r="WVC433" s="93"/>
      <c r="WVD433" s="93"/>
      <c r="WVE433" s="93"/>
      <c r="WVF433" s="93"/>
      <c r="WVG433" s="93"/>
      <c r="WVH433" s="93"/>
      <c r="WVI433" s="93"/>
      <c r="WVJ433" s="93"/>
      <c r="WVK433" s="93"/>
      <c r="WVL433" s="93"/>
      <c r="WVM433" s="93"/>
      <c r="WVN433" s="93"/>
      <c r="WVO433" s="93"/>
      <c r="WVP433" s="93"/>
      <c r="WVQ433" s="93"/>
      <c r="WVR433" s="93"/>
      <c r="WVS433" s="93"/>
      <c r="WVT433" s="93"/>
      <c r="WVU433" s="93"/>
      <c r="WVV433" s="93"/>
      <c r="WVW433" s="93"/>
      <c r="WVX433" s="93"/>
      <c r="WVY433" s="93"/>
      <c r="WVZ433" s="93"/>
      <c r="WWA433" s="93"/>
      <c r="WWB433" s="93"/>
      <c r="WWC433" s="93"/>
      <c r="WWD433" s="93"/>
      <c r="WWE433" s="93"/>
      <c r="WWF433" s="93"/>
      <c r="WWG433" s="93"/>
      <c r="WWH433" s="93"/>
      <c r="WWI433" s="93"/>
      <c r="WWJ433" s="93"/>
      <c r="WWK433" s="93"/>
      <c r="WWL433" s="93"/>
      <c r="WWM433" s="93"/>
      <c r="WWN433" s="93"/>
      <c r="WWO433" s="93"/>
      <c r="WWP433" s="93"/>
      <c r="WWQ433" s="93"/>
      <c r="WWR433" s="93"/>
      <c r="WWS433" s="93"/>
      <c r="WWT433" s="93"/>
      <c r="WWU433" s="93"/>
      <c r="WWV433" s="93"/>
      <c r="WWW433" s="93"/>
      <c r="WWX433" s="93"/>
      <c r="WWY433" s="93"/>
      <c r="WWZ433" s="93"/>
      <c r="WXA433" s="93"/>
      <c r="WXB433" s="93"/>
      <c r="WXC433" s="93"/>
      <c r="WXD433" s="93"/>
      <c r="WXE433" s="93"/>
      <c r="WXF433" s="93"/>
      <c r="WXG433" s="93"/>
      <c r="WXH433" s="93"/>
      <c r="WXI433" s="93"/>
      <c r="WXJ433" s="93"/>
      <c r="WXK433" s="93"/>
      <c r="WXL433" s="93"/>
      <c r="WXM433" s="93"/>
      <c r="WXN433" s="93"/>
      <c r="WXO433" s="93"/>
      <c r="WXP433" s="93"/>
      <c r="WXQ433" s="93"/>
      <c r="WXR433" s="93"/>
      <c r="WXS433" s="93"/>
      <c r="WXT433" s="93"/>
      <c r="WXU433" s="93"/>
      <c r="WXV433" s="93"/>
      <c r="WXW433" s="93"/>
      <c r="WXX433" s="93"/>
      <c r="WXY433" s="93"/>
      <c r="WXZ433" s="93"/>
      <c r="WYA433" s="93"/>
      <c r="WYB433" s="93"/>
      <c r="WYC433" s="93"/>
      <c r="WYD433" s="93"/>
      <c r="WYE433" s="93"/>
      <c r="WYF433" s="93"/>
      <c r="WYG433" s="93"/>
      <c r="WYH433" s="93"/>
      <c r="WYI433" s="93"/>
      <c r="WYJ433" s="93"/>
      <c r="WYK433" s="93"/>
      <c r="WYL433" s="93"/>
      <c r="WYM433" s="93"/>
      <c r="WYN433" s="93"/>
      <c r="WYO433" s="93"/>
      <c r="WYP433" s="93"/>
      <c r="WYQ433" s="93"/>
      <c r="WYR433" s="93"/>
      <c r="WYS433" s="93"/>
      <c r="WYT433" s="93"/>
      <c r="WYU433" s="93"/>
      <c r="WYV433" s="93"/>
      <c r="WYW433" s="93"/>
      <c r="WYX433" s="93"/>
      <c r="WYY433" s="93"/>
      <c r="WYZ433" s="93"/>
      <c r="WZA433" s="93"/>
      <c r="WZB433" s="93"/>
      <c r="WZC433" s="93"/>
      <c r="WZD433" s="93"/>
      <c r="WZE433" s="93"/>
      <c r="WZF433" s="93"/>
      <c r="WZG433" s="93"/>
      <c r="WZH433" s="93"/>
      <c r="WZI433" s="93"/>
      <c r="WZJ433" s="93"/>
      <c r="WZK433" s="93"/>
      <c r="WZL433" s="93"/>
      <c r="WZM433" s="93"/>
      <c r="WZN433" s="93"/>
      <c r="WZO433" s="93"/>
      <c r="WZP433" s="93"/>
      <c r="WZQ433" s="93"/>
      <c r="WZR433" s="93"/>
      <c r="WZS433" s="93"/>
      <c r="WZT433" s="93"/>
      <c r="WZU433" s="93"/>
      <c r="WZV433" s="93"/>
      <c r="WZW433" s="93"/>
      <c r="WZX433" s="93"/>
      <c r="WZY433" s="93"/>
      <c r="WZZ433" s="93"/>
      <c r="XAA433" s="93"/>
      <c r="XAB433" s="93"/>
      <c r="XAC433" s="93"/>
      <c r="XAD433" s="93"/>
      <c r="XAE433" s="93"/>
      <c r="XAF433" s="93"/>
      <c r="XAG433" s="93"/>
      <c r="XAH433" s="93"/>
      <c r="XAI433" s="93"/>
      <c r="XAJ433" s="93"/>
      <c r="XAK433" s="93"/>
      <c r="XAL433" s="93"/>
      <c r="XAM433" s="93"/>
      <c r="XAN433" s="93"/>
      <c r="XAO433" s="93"/>
      <c r="XAP433" s="93"/>
      <c r="XAQ433" s="93"/>
      <c r="XAR433" s="93"/>
      <c r="XAS433" s="93"/>
      <c r="XAT433" s="93"/>
      <c r="XAU433" s="93"/>
      <c r="XAV433" s="93"/>
      <c r="XAW433" s="93"/>
      <c r="XAX433" s="93"/>
      <c r="XAY433" s="93"/>
      <c r="XAZ433" s="93"/>
      <c r="XBA433" s="93"/>
      <c r="XBB433" s="93"/>
      <c r="XBC433" s="93"/>
      <c r="XBD433" s="93"/>
      <c r="XBE433" s="93"/>
      <c r="XBF433" s="93"/>
      <c r="XBG433" s="93"/>
      <c r="XBH433" s="93"/>
      <c r="XBI433" s="93"/>
      <c r="XBJ433" s="93"/>
      <c r="XBK433" s="93"/>
      <c r="XBL433" s="93"/>
      <c r="XBM433" s="93"/>
      <c r="XBN433" s="93"/>
      <c r="XBO433" s="93"/>
      <c r="XBP433" s="93"/>
      <c r="XBQ433" s="93"/>
      <c r="XBR433" s="93"/>
      <c r="XBS433" s="93"/>
      <c r="XBT433" s="93"/>
      <c r="XBU433" s="93"/>
      <c r="XBV433" s="93"/>
      <c r="XBW433" s="93"/>
      <c r="XBX433" s="93"/>
      <c r="XBY433" s="93"/>
      <c r="XBZ433" s="93"/>
      <c r="XCA433" s="93"/>
      <c r="XCB433" s="93"/>
      <c r="XCC433" s="93"/>
      <c r="XCD433" s="93"/>
      <c r="XCE433" s="93"/>
      <c r="XCF433" s="93"/>
      <c r="XCG433" s="93"/>
      <c r="XCH433" s="93"/>
      <c r="XCI433" s="93"/>
      <c r="XCJ433" s="93"/>
      <c r="XCK433" s="93"/>
      <c r="XCL433" s="93"/>
      <c r="XCM433" s="93"/>
      <c r="XCN433" s="93"/>
      <c r="XCO433" s="93"/>
      <c r="XCP433" s="93"/>
      <c r="XCQ433" s="93"/>
      <c r="XCR433" s="93"/>
      <c r="XCS433" s="93"/>
      <c r="XCT433" s="93"/>
      <c r="XCU433" s="93"/>
      <c r="XCV433" s="93"/>
      <c r="XCW433" s="93"/>
      <c r="XCX433" s="93"/>
      <c r="XCY433" s="93"/>
      <c r="XCZ433" s="93"/>
      <c r="XDA433" s="93"/>
      <c r="XDB433" s="93"/>
      <c r="XDC433" s="93"/>
      <c r="XDD433" s="93"/>
      <c r="XDE433" s="93"/>
      <c r="XDF433" s="93"/>
      <c r="XDG433" s="93"/>
      <c r="XDH433" s="93"/>
      <c r="XDI433" s="93"/>
      <c r="XDJ433" s="93"/>
      <c r="XDK433" s="93"/>
      <c r="XDL433" s="93"/>
      <c r="XDM433" s="93"/>
      <c r="XDN433" s="93"/>
      <c r="XDO433" s="93"/>
      <c r="XDP433" s="93"/>
      <c r="XDQ433" s="93"/>
      <c r="XDR433" s="93"/>
      <c r="XDS433" s="93"/>
      <c r="XDT433" s="93"/>
      <c r="XDU433" s="93"/>
      <c r="XDV433" s="93"/>
      <c r="XDW433" s="93"/>
      <c r="XDX433" s="93"/>
      <c r="XDY433" s="93"/>
      <c r="XDZ433" s="93"/>
      <c r="XEA433" s="93"/>
      <c r="XEB433" s="93"/>
      <c r="XEC433" s="93"/>
      <c r="XED433" s="93"/>
      <c r="XEE433" s="93"/>
      <c r="XEF433" s="93"/>
      <c r="XEG433" s="93"/>
      <c r="XEH433" s="93"/>
      <c r="XEI433" s="93"/>
      <c r="XEJ433" s="93"/>
      <c r="XEK433" s="93"/>
      <c r="XEL433" s="93"/>
      <c r="XEM433" s="93"/>
      <c r="XEN433" s="93"/>
      <c r="XEO433" s="93"/>
      <c r="XEP433" s="93"/>
      <c r="XEQ433" s="93"/>
      <c r="XER433" s="93"/>
      <c r="XES433" s="93"/>
      <c r="XET433" s="93"/>
      <c r="XEU433" s="93"/>
      <c r="XEV433" s="93"/>
      <c r="XEW433" s="93"/>
      <c r="XEX433" s="93"/>
      <c r="XEY433" s="93"/>
      <c r="XEZ433" s="93"/>
      <c r="XFA433" s="93"/>
      <c r="XFB433" s="93"/>
      <c r="XFC433" s="93"/>
      <c r="XFD433" s="93"/>
    </row>
    <row r="434" spans="1:16384" ht="13.5" customHeight="1" x14ac:dyDescent="0.2">
      <c r="A434" s="94"/>
      <c r="B434" s="95" t="str">
        <f t="shared" ca="1" si="26"/>
        <v/>
      </c>
      <c r="C434" s="96"/>
      <c r="D434" s="96"/>
      <c r="E434" s="97"/>
      <c r="F434" s="98">
        <f t="shared" ca="1" si="27"/>
        <v>0</v>
      </c>
      <c r="G434" s="45"/>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3"/>
      <c r="FL434" s="93"/>
      <c r="FM434" s="93"/>
      <c r="FN434" s="93"/>
      <c r="FO434" s="93"/>
      <c r="FP434" s="93"/>
      <c r="FQ434" s="93"/>
      <c r="FR434" s="93"/>
      <c r="FS434" s="93"/>
      <c r="FT434" s="93"/>
      <c r="FU434" s="93"/>
      <c r="FV434" s="93"/>
      <c r="FW434" s="93"/>
      <c r="FX434" s="93"/>
      <c r="FY434" s="93"/>
      <c r="FZ434" s="93"/>
      <c r="GA434" s="93"/>
      <c r="GB434" s="93"/>
      <c r="GC434" s="93"/>
      <c r="GD434" s="93"/>
      <c r="GE434" s="93"/>
      <c r="GF434" s="93"/>
      <c r="GG434" s="93"/>
      <c r="GH434" s="93"/>
      <c r="GI434" s="93"/>
      <c r="GJ434" s="93"/>
      <c r="GK434" s="93"/>
      <c r="GL434" s="93"/>
      <c r="GM434" s="93"/>
      <c r="GN434" s="93"/>
      <c r="GO434" s="93"/>
      <c r="GP434" s="93"/>
      <c r="GQ434" s="93"/>
      <c r="GR434" s="93"/>
      <c r="GS434" s="93"/>
      <c r="GT434" s="93"/>
      <c r="GU434" s="93"/>
      <c r="GV434" s="93"/>
      <c r="GW434" s="93"/>
      <c r="GX434" s="93"/>
      <c r="GY434" s="93"/>
      <c r="GZ434" s="93"/>
      <c r="HA434" s="93"/>
      <c r="HB434" s="93"/>
      <c r="HC434" s="93"/>
      <c r="HD434" s="93"/>
      <c r="HE434" s="93"/>
      <c r="HF434" s="93"/>
      <c r="HG434" s="93"/>
      <c r="HH434" s="93"/>
      <c r="HI434" s="93"/>
      <c r="HJ434" s="93"/>
      <c r="HK434" s="93"/>
      <c r="HL434" s="93"/>
      <c r="HM434" s="93"/>
      <c r="HN434" s="93"/>
      <c r="HO434" s="93"/>
      <c r="HP434" s="93"/>
      <c r="HQ434" s="93"/>
      <c r="HR434" s="93"/>
      <c r="HS434" s="93"/>
      <c r="HT434" s="93"/>
      <c r="HU434" s="93"/>
      <c r="HV434" s="93"/>
      <c r="HW434" s="93"/>
      <c r="HX434" s="93"/>
      <c r="HY434" s="93"/>
      <c r="HZ434" s="93"/>
      <c r="IA434" s="93"/>
      <c r="IB434" s="93"/>
      <c r="IC434" s="93"/>
      <c r="ID434" s="93"/>
      <c r="IE434" s="93"/>
      <c r="IF434" s="93"/>
      <c r="IG434" s="93"/>
      <c r="IH434" s="93"/>
      <c r="II434" s="93"/>
      <c r="IJ434" s="93"/>
      <c r="IK434" s="93"/>
      <c r="IL434" s="93"/>
      <c r="IM434" s="93"/>
      <c r="IN434" s="93"/>
      <c r="IO434" s="93"/>
      <c r="IP434" s="93"/>
      <c r="IQ434" s="93"/>
      <c r="IR434" s="93"/>
      <c r="IS434" s="93"/>
      <c r="IT434" s="93"/>
      <c r="IU434" s="93"/>
      <c r="IV434" s="93"/>
      <c r="IW434" s="93"/>
      <c r="IX434" s="93"/>
      <c r="IY434" s="93"/>
      <c r="IZ434" s="93"/>
      <c r="JA434" s="93"/>
      <c r="JB434" s="93"/>
      <c r="JC434" s="93"/>
      <c r="JD434" s="93"/>
      <c r="JE434" s="93"/>
      <c r="JF434" s="93"/>
      <c r="JG434" s="93"/>
      <c r="JH434" s="93"/>
      <c r="JI434" s="93"/>
      <c r="JJ434" s="93"/>
      <c r="JK434" s="93"/>
      <c r="JL434" s="93"/>
      <c r="JM434" s="93"/>
      <c r="JN434" s="93"/>
      <c r="JO434" s="93"/>
      <c r="JP434" s="93"/>
      <c r="JQ434" s="93"/>
      <c r="JR434" s="93"/>
      <c r="JS434" s="93"/>
      <c r="JT434" s="93"/>
      <c r="JU434" s="93"/>
      <c r="JV434" s="93"/>
      <c r="JW434" s="93"/>
      <c r="JX434" s="93"/>
      <c r="JY434" s="93"/>
      <c r="JZ434" s="93"/>
      <c r="KA434" s="93"/>
      <c r="KB434" s="93"/>
      <c r="KC434" s="93"/>
      <c r="KD434" s="93"/>
      <c r="KE434" s="93"/>
      <c r="KF434" s="93"/>
      <c r="KG434" s="93"/>
      <c r="KH434" s="93"/>
      <c r="KI434" s="93"/>
      <c r="KJ434" s="93"/>
      <c r="KK434" s="93"/>
      <c r="KL434" s="93"/>
      <c r="KM434" s="93"/>
      <c r="KN434" s="93"/>
      <c r="KO434" s="93"/>
      <c r="KP434" s="93"/>
      <c r="KQ434" s="93"/>
      <c r="KR434" s="93"/>
      <c r="KS434" s="93"/>
      <c r="KT434" s="93"/>
      <c r="KU434" s="93"/>
      <c r="KV434" s="93"/>
      <c r="KW434" s="93"/>
      <c r="KX434" s="93"/>
      <c r="KY434" s="93"/>
      <c r="KZ434" s="93"/>
      <c r="LA434" s="93"/>
      <c r="LB434" s="93"/>
      <c r="LC434" s="93"/>
      <c r="LD434" s="93"/>
      <c r="LE434" s="93"/>
      <c r="LF434" s="93"/>
      <c r="LG434" s="93"/>
      <c r="LH434" s="93"/>
      <c r="LI434" s="93"/>
      <c r="LJ434" s="93"/>
      <c r="LK434" s="93"/>
      <c r="LL434" s="93"/>
      <c r="LM434" s="93"/>
      <c r="LN434" s="93"/>
      <c r="LO434" s="93"/>
      <c r="LP434" s="93"/>
      <c r="LQ434" s="93"/>
      <c r="LR434" s="93"/>
      <c r="LS434" s="93"/>
      <c r="LT434" s="93"/>
      <c r="LU434" s="93"/>
      <c r="LV434" s="93"/>
      <c r="LW434" s="93"/>
      <c r="LX434" s="93"/>
      <c r="LY434" s="93"/>
      <c r="LZ434" s="93"/>
      <c r="MA434" s="93"/>
      <c r="MB434" s="93"/>
      <c r="MC434" s="93"/>
      <c r="MD434" s="93"/>
      <c r="ME434" s="93"/>
      <c r="MF434" s="93"/>
      <c r="MG434" s="93"/>
      <c r="MH434" s="93"/>
      <c r="MI434" s="93"/>
      <c r="MJ434" s="93"/>
      <c r="MK434" s="93"/>
      <c r="ML434" s="93"/>
      <c r="MM434" s="93"/>
      <c r="MN434" s="93"/>
      <c r="MO434" s="93"/>
      <c r="MP434" s="93"/>
      <c r="MQ434" s="93"/>
      <c r="MR434" s="93"/>
      <c r="MS434" s="93"/>
      <c r="MT434" s="93"/>
      <c r="MU434" s="93"/>
      <c r="MV434" s="93"/>
      <c r="MW434" s="93"/>
      <c r="MX434" s="93"/>
      <c r="MY434" s="93"/>
      <c r="MZ434" s="93"/>
      <c r="NA434" s="93"/>
      <c r="NB434" s="93"/>
      <c r="NC434" s="93"/>
      <c r="ND434" s="93"/>
      <c r="NE434" s="93"/>
      <c r="NF434" s="93"/>
      <c r="NG434" s="93"/>
      <c r="NH434" s="93"/>
      <c r="NI434" s="93"/>
      <c r="NJ434" s="93"/>
      <c r="NK434" s="93"/>
      <c r="NL434" s="93"/>
      <c r="NM434" s="93"/>
      <c r="NN434" s="93"/>
      <c r="NO434" s="93"/>
      <c r="NP434" s="93"/>
      <c r="NQ434" s="93"/>
      <c r="NR434" s="93"/>
      <c r="NS434" s="93"/>
      <c r="NT434" s="93"/>
      <c r="NU434" s="93"/>
      <c r="NV434" s="93"/>
      <c r="NW434" s="93"/>
      <c r="NX434" s="93"/>
      <c r="NY434" s="93"/>
      <c r="NZ434" s="93"/>
      <c r="OA434" s="93"/>
      <c r="OB434" s="93"/>
      <c r="OC434" s="93"/>
      <c r="OD434" s="93"/>
      <c r="OE434" s="93"/>
      <c r="OF434" s="93"/>
      <c r="OG434" s="93"/>
      <c r="OH434" s="93"/>
      <c r="OI434" s="93"/>
      <c r="OJ434" s="93"/>
      <c r="OK434" s="93"/>
      <c r="OL434" s="93"/>
      <c r="OM434" s="93"/>
      <c r="ON434" s="93"/>
      <c r="OO434" s="93"/>
      <c r="OP434" s="93"/>
      <c r="OQ434" s="93"/>
      <c r="OR434" s="93"/>
      <c r="OS434" s="93"/>
      <c r="OT434" s="93"/>
      <c r="OU434" s="93"/>
      <c r="OV434" s="93"/>
      <c r="OW434" s="93"/>
      <c r="OX434" s="93"/>
      <c r="OY434" s="93"/>
      <c r="OZ434" s="93"/>
      <c r="PA434" s="93"/>
      <c r="PB434" s="93"/>
      <c r="PC434" s="93"/>
      <c r="PD434" s="93"/>
      <c r="PE434" s="93"/>
      <c r="PF434" s="93"/>
      <c r="PG434" s="93"/>
      <c r="PH434" s="93"/>
      <c r="PI434" s="93"/>
      <c r="PJ434" s="93"/>
      <c r="PK434" s="93"/>
      <c r="PL434" s="93"/>
      <c r="PM434" s="93"/>
      <c r="PN434" s="93"/>
      <c r="PO434" s="93"/>
      <c r="PP434" s="93"/>
      <c r="PQ434" s="93"/>
      <c r="PR434" s="93"/>
      <c r="PS434" s="93"/>
      <c r="PT434" s="93"/>
      <c r="PU434" s="93"/>
      <c r="PV434" s="93"/>
      <c r="PW434" s="93"/>
      <c r="PX434" s="93"/>
      <c r="PY434" s="93"/>
      <c r="PZ434" s="93"/>
      <c r="QA434" s="93"/>
      <c r="QB434" s="93"/>
      <c r="QC434" s="93"/>
      <c r="QD434" s="93"/>
      <c r="QE434" s="93"/>
      <c r="QF434" s="93"/>
      <c r="QG434" s="93"/>
      <c r="QH434" s="93"/>
      <c r="QI434" s="93"/>
      <c r="QJ434" s="93"/>
      <c r="QK434" s="93"/>
      <c r="QL434" s="93"/>
      <c r="QM434" s="93"/>
      <c r="QN434" s="93"/>
      <c r="QO434" s="93"/>
      <c r="QP434" s="93"/>
      <c r="QQ434" s="93"/>
      <c r="QR434" s="93"/>
      <c r="QS434" s="93"/>
      <c r="QT434" s="93"/>
      <c r="QU434" s="93"/>
      <c r="QV434" s="93"/>
      <c r="QW434" s="93"/>
      <c r="QX434" s="93"/>
      <c r="QY434" s="93"/>
      <c r="QZ434" s="93"/>
      <c r="RA434" s="93"/>
      <c r="RB434" s="93"/>
      <c r="RC434" s="93"/>
      <c r="RD434" s="93"/>
      <c r="RE434" s="93"/>
      <c r="RF434" s="93"/>
      <c r="RG434" s="93"/>
      <c r="RH434" s="93"/>
      <c r="RI434" s="93"/>
      <c r="RJ434" s="93"/>
      <c r="RK434" s="93"/>
      <c r="RL434" s="93"/>
      <c r="RM434" s="93"/>
      <c r="RN434" s="93"/>
      <c r="RO434" s="93"/>
      <c r="RP434" s="93"/>
      <c r="RQ434" s="93"/>
      <c r="RR434" s="93"/>
      <c r="RS434" s="93"/>
      <c r="RT434" s="93"/>
      <c r="RU434" s="93"/>
      <c r="RV434" s="93"/>
      <c r="RW434" s="93"/>
      <c r="RX434" s="93"/>
      <c r="RY434" s="93"/>
      <c r="RZ434" s="93"/>
      <c r="SA434" s="93"/>
      <c r="SB434" s="93"/>
      <c r="SC434" s="93"/>
      <c r="SD434" s="93"/>
      <c r="SE434" s="93"/>
      <c r="SF434" s="93"/>
      <c r="SG434" s="93"/>
      <c r="SH434" s="93"/>
      <c r="SI434" s="93"/>
      <c r="SJ434" s="93"/>
      <c r="SK434" s="93"/>
      <c r="SL434" s="93"/>
      <c r="SM434" s="93"/>
      <c r="SN434" s="93"/>
      <c r="SO434" s="93"/>
      <c r="SP434" s="93"/>
      <c r="SQ434" s="93"/>
      <c r="SR434" s="93"/>
      <c r="SS434" s="93"/>
      <c r="ST434" s="93"/>
      <c r="SU434" s="93"/>
      <c r="SV434" s="93"/>
      <c r="SW434" s="93"/>
      <c r="SX434" s="93"/>
      <c r="SY434" s="93"/>
      <c r="SZ434" s="93"/>
      <c r="TA434" s="93"/>
      <c r="TB434" s="93"/>
      <c r="TC434" s="93"/>
      <c r="TD434" s="93"/>
      <c r="TE434" s="93"/>
      <c r="TF434" s="93"/>
      <c r="TG434" s="93"/>
      <c r="TH434" s="93"/>
      <c r="TI434" s="93"/>
      <c r="TJ434" s="93"/>
      <c r="TK434" s="93"/>
      <c r="TL434" s="93"/>
      <c r="TM434" s="93"/>
      <c r="TN434" s="93"/>
      <c r="TO434" s="93"/>
      <c r="TP434" s="93"/>
      <c r="TQ434" s="93"/>
      <c r="TR434" s="93"/>
      <c r="TS434" s="93"/>
      <c r="TT434" s="93"/>
      <c r="TU434" s="93"/>
      <c r="TV434" s="93"/>
      <c r="TW434" s="93"/>
      <c r="TX434" s="93"/>
      <c r="TY434" s="93"/>
      <c r="TZ434" s="93"/>
      <c r="UA434" s="93"/>
      <c r="UB434" s="93"/>
      <c r="UC434" s="93"/>
      <c r="UD434" s="93"/>
      <c r="UE434" s="93"/>
      <c r="UF434" s="93"/>
      <c r="UG434" s="93"/>
      <c r="UH434" s="93"/>
      <c r="UI434" s="93"/>
      <c r="UJ434" s="93"/>
      <c r="UK434" s="93"/>
      <c r="UL434" s="93"/>
      <c r="UM434" s="93"/>
      <c r="UN434" s="93"/>
      <c r="UO434" s="93"/>
      <c r="UP434" s="93"/>
      <c r="UQ434" s="93"/>
      <c r="UR434" s="93"/>
      <c r="US434" s="93"/>
      <c r="UT434" s="93"/>
      <c r="UU434" s="93"/>
      <c r="UV434" s="93"/>
      <c r="UW434" s="93"/>
      <c r="UX434" s="93"/>
      <c r="UY434" s="93"/>
      <c r="UZ434" s="93"/>
      <c r="VA434" s="93"/>
      <c r="VB434" s="93"/>
      <c r="VC434" s="93"/>
      <c r="VD434" s="93"/>
      <c r="VE434" s="93"/>
      <c r="VF434" s="93"/>
      <c r="VG434" s="93"/>
      <c r="VH434" s="93"/>
      <c r="VI434" s="93"/>
      <c r="VJ434" s="93"/>
      <c r="VK434" s="93"/>
      <c r="VL434" s="93"/>
      <c r="VM434" s="93"/>
      <c r="VN434" s="93"/>
      <c r="VO434" s="93"/>
      <c r="VP434" s="93"/>
      <c r="VQ434" s="93"/>
      <c r="VR434" s="93"/>
      <c r="VS434" s="93"/>
      <c r="VT434" s="93"/>
      <c r="VU434" s="93"/>
      <c r="VV434" s="93"/>
      <c r="VW434" s="93"/>
      <c r="VX434" s="93"/>
      <c r="VY434" s="93"/>
      <c r="VZ434" s="93"/>
      <c r="WA434" s="93"/>
      <c r="WB434" s="93"/>
      <c r="WC434" s="93"/>
      <c r="WD434" s="93"/>
      <c r="WE434" s="93"/>
      <c r="WF434" s="93"/>
      <c r="WG434" s="93"/>
      <c r="WH434" s="93"/>
      <c r="WI434" s="93"/>
      <c r="WJ434" s="93"/>
      <c r="WK434" s="93"/>
      <c r="WL434" s="93"/>
      <c r="WM434" s="93"/>
      <c r="WN434" s="93"/>
      <c r="WO434" s="93"/>
      <c r="WP434" s="93"/>
      <c r="WQ434" s="93"/>
      <c r="WR434" s="93"/>
      <c r="WS434" s="93"/>
      <c r="WT434" s="93"/>
      <c r="WU434" s="93"/>
      <c r="WV434" s="93"/>
      <c r="WW434" s="93"/>
      <c r="WX434" s="93"/>
      <c r="WY434" s="93"/>
      <c r="WZ434" s="93"/>
      <c r="XA434" s="93"/>
      <c r="XB434" s="93"/>
      <c r="XC434" s="93"/>
      <c r="XD434" s="93"/>
      <c r="XE434" s="93"/>
      <c r="XF434" s="93"/>
      <c r="XG434" s="93"/>
      <c r="XH434" s="93"/>
      <c r="XI434" s="93"/>
      <c r="XJ434" s="93"/>
      <c r="XK434" s="93"/>
      <c r="XL434" s="93"/>
      <c r="XM434" s="93"/>
      <c r="XN434" s="93"/>
      <c r="XO434" s="93"/>
      <c r="XP434" s="93"/>
      <c r="XQ434" s="93"/>
      <c r="XR434" s="93"/>
      <c r="XS434" s="93"/>
      <c r="XT434" s="93"/>
      <c r="XU434" s="93"/>
      <c r="XV434" s="93"/>
      <c r="XW434" s="93"/>
      <c r="XX434" s="93"/>
      <c r="XY434" s="93"/>
      <c r="XZ434" s="93"/>
      <c r="YA434" s="93"/>
      <c r="YB434" s="93"/>
      <c r="YC434" s="93"/>
      <c r="YD434" s="93"/>
      <c r="YE434" s="93"/>
      <c r="YF434" s="93"/>
      <c r="YG434" s="93"/>
      <c r="YH434" s="93"/>
      <c r="YI434" s="93"/>
      <c r="YJ434" s="93"/>
      <c r="YK434" s="93"/>
      <c r="YL434" s="93"/>
      <c r="YM434" s="93"/>
      <c r="YN434" s="93"/>
      <c r="YO434" s="93"/>
      <c r="YP434" s="93"/>
      <c r="YQ434" s="93"/>
      <c r="YR434" s="93"/>
      <c r="YS434" s="93"/>
      <c r="YT434" s="93"/>
      <c r="YU434" s="93"/>
      <c r="YV434" s="93"/>
      <c r="YW434" s="93"/>
      <c r="YX434" s="93"/>
      <c r="YY434" s="93"/>
      <c r="YZ434" s="93"/>
      <c r="ZA434" s="93"/>
      <c r="ZB434" s="93"/>
      <c r="ZC434" s="93"/>
      <c r="ZD434" s="93"/>
      <c r="ZE434" s="93"/>
      <c r="ZF434" s="93"/>
      <c r="ZG434" s="93"/>
      <c r="ZH434" s="93"/>
      <c r="ZI434" s="93"/>
      <c r="ZJ434" s="93"/>
      <c r="ZK434" s="93"/>
      <c r="ZL434" s="93"/>
      <c r="ZM434" s="93"/>
      <c r="ZN434" s="93"/>
      <c r="ZO434" s="93"/>
      <c r="ZP434" s="93"/>
      <c r="ZQ434" s="93"/>
      <c r="ZR434" s="93"/>
      <c r="ZS434" s="93"/>
      <c r="ZT434" s="93"/>
      <c r="ZU434" s="93"/>
      <c r="ZV434" s="93"/>
      <c r="ZW434" s="93"/>
      <c r="ZX434" s="93"/>
      <c r="ZY434" s="93"/>
      <c r="ZZ434" s="93"/>
      <c r="AAA434" s="93"/>
      <c r="AAB434" s="93"/>
      <c r="AAC434" s="93"/>
      <c r="AAD434" s="93"/>
      <c r="AAE434" s="93"/>
      <c r="AAF434" s="93"/>
      <c r="AAG434" s="93"/>
      <c r="AAH434" s="93"/>
      <c r="AAI434" s="93"/>
      <c r="AAJ434" s="93"/>
      <c r="AAK434" s="93"/>
      <c r="AAL434" s="93"/>
      <c r="AAM434" s="93"/>
      <c r="AAN434" s="93"/>
      <c r="AAO434" s="93"/>
      <c r="AAP434" s="93"/>
      <c r="AAQ434" s="93"/>
      <c r="AAR434" s="93"/>
      <c r="AAS434" s="93"/>
      <c r="AAT434" s="93"/>
      <c r="AAU434" s="93"/>
      <c r="AAV434" s="93"/>
      <c r="AAW434" s="93"/>
      <c r="AAX434" s="93"/>
      <c r="AAY434" s="93"/>
      <c r="AAZ434" s="93"/>
      <c r="ABA434" s="93"/>
      <c r="ABB434" s="93"/>
      <c r="ABC434" s="93"/>
      <c r="ABD434" s="93"/>
      <c r="ABE434" s="93"/>
      <c r="ABF434" s="93"/>
      <c r="ABG434" s="93"/>
      <c r="ABH434" s="93"/>
      <c r="ABI434" s="93"/>
      <c r="ABJ434" s="93"/>
      <c r="ABK434" s="93"/>
      <c r="ABL434" s="93"/>
      <c r="ABM434" s="93"/>
      <c r="ABN434" s="93"/>
      <c r="ABO434" s="93"/>
      <c r="ABP434" s="93"/>
      <c r="ABQ434" s="93"/>
      <c r="ABR434" s="93"/>
      <c r="ABS434" s="93"/>
      <c r="ABT434" s="93"/>
      <c r="ABU434" s="93"/>
      <c r="ABV434" s="93"/>
      <c r="ABW434" s="93"/>
      <c r="ABX434" s="93"/>
      <c r="ABY434" s="93"/>
      <c r="ABZ434" s="93"/>
      <c r="ACA434" s="93"/>
      <c r="ACB434" s="93"/>
      <c r="ACC434" s="93"/>
      <c r="ACD434" s="93"/>
      <c r="ACE434" s="93"/>
      <c r="ACF434" s="93"/>
      <c r="ACG434" s="93"/>
      <c r="ACH434" s="93"/>
      <c r="ACI434" s="93"/>
      <c r="ACJ434" s="93"/>
      <c r="ACK434" s="93"/>
      <c r="ACL434" s="93"/>
      <c r="ACM434" s="93"/>
      <c r="ACN434" s="93"/>
      <c r="ACO434" s="93"/>
      <c r="ACP434" s="93"/>
      <c r="ACQ434" s="93"/>
      <c r="ACR434" s="93"/>
      <c r="ACS434" s="93"/>
      <c r="ACT434" s="93"/>
      <c r="ACU434" s="93"/>
      <c r="ACV434" s="93"/>
      <c r="ACW434" s="93"/>
      <c r="ACX434" s="93"/>
      <c r="ACY434" s="93"/>
      <c r="ACZ434" s="93"/>
      <c r="ADA434" s="93"/>
      <c r="ADB434" s="93"/>
      <c r="ADC434" s="93"/>
      <c r="ADD434" s="93"/>
      <c r="ADE434" s="93"/>
      <c r="ADF434" s="93"/>
      <c r="ADG434" s="93"/>
      <c r="ADH434" s="93"/>
      <c r="ADI434" s="93"/>
      <c r="ADJ434" s="93"/>
      <c r="ADK434" s="93"/>
      <c r="ADL434" s="93"/>
      <c r="ADM434" s="93"/>
      <c r="ADN434" s="93"/>
      <c r="ADO434" s="93"/>
      <c r="ADP434" s="93"/>
      <c r="ADQ434" s="93"/>
      <c r="ADR434" s="93"/>
      <c r="ADS434" s="93"/>
      <c r="ADT434" s="93"/>
      <c r="ADU434" s="93"/>
      <c r="ADV434" s="93"/>
      <c r="ADW434" s="93"/>
      <c r="ADX434" s="93"/>
      <c r="ADY434" s="93"/>
      <c r="ADZ434" s="93"/>
      <c r="AEA434" s="93"/>
      <c r="AEB434" s="93"/>
      <c r="AEC434" s="93"/>
      <c r="AED434" s="93"/>
      <c r="AEE434" s="93"/>
      <c r="AEF434" s="93"/>
      <c r="AEG434" s="93"/>
      <c r="AEH434" s="93"/>
      <c r="AEI434" s="93"/>
      <c r="AEJ434" s="93"/>
      <c r="AEK434" s="93"/>
      <c r="AEL434" s="93"/>
      <c r="AEM434" s="93"/>
      <c r="AEN434" s="93"/>
      <c r="AEO434" s="93"/>
      <c r="AEP434" s="93"/>
      <c r="AEQ434" s="93"/>
      <c r="AER434" s="93"/>
      <c r="AES434" s="93"/>
      <c r="AET434" s="93"/>
      <c r="AEU434" s="93"/>
      <c r="AEV434" s="93"/>
      <c r="AEW434" s="93"/>
      <c r="AEX434" s="93"/>
      <c r="AEY434" s="93"/>
      <c r="AEZ434" s="93"/>
      <c r="AFA434" s="93"/>
      <c r="AFB434" s="93"/>
      <c r="AFC434" s="93"/>
      <c r="AFD434" s="93"/>
      <c r="AFE434" s="93"/>
      <c r="AFF434" s="93"/>
      <c r="AFG434" s="93"/>
      <c r="AFH434" s="93"/>
      <c r="AFI434" s="93"/>
      <c r="AFJ434" s="93"/>
      <c r="AFK434" s="93"/>
      <c r="AFL434" s="93"/>
      <c r="AFM434" s="93"/>
      <c r="AFN434" s="93"/>
      <c r="AFO434" s="93"/>
      <c r="AFP434" s="93"/>
      <c r="AFQ434" s="93"/>
      <c r="AFR434" s="93"/>
      <c r="AFS434" s="93"/>
      <c r="AFT434" s="93"/>
      <c r="AFU434" s="93"/>
      <c r="AFV434" s="93"/>
      <c r="AFW434" s="93"/>
      <c r="AFX434" s="93"/>
      <c r="AFY434" s="93"/>
      <c r="AFZ434" s="93"/>
      <c r="AGA434" s="93"/>
      <c r="AGB434" s="93"/>
      <c r="AGC434" s="93"/>
      <c r="AGD434" s="93"/>
      <c r="AGE434" s="93"/>
      <c r="AGF434" s="93"/>
      <c r="AGG434" s="93"/>
      <c r="AGH434" s="93"/>
      <c r="AGI434" s="93"/>
      <c r="AGJ434" s="93"/>
      <c r="AGK434" s="93"/>
      <c r="AGL434" s="93"/>
      <c r="AGM434" s="93"/>
      <c r="AGN434" s="93"/>
      <c r="AGO434" s="93"/>
      <c r="AGP434" s="93"/>
      <c r="AGQ434" s="93"/>
      <c r="AGR434" s="93"/>
      <c r="AGS434" s="93"/>
      <c r="AGT434" s="93"/>
      <c r="AGU434" s="93"/>
      <c r="AGV434" s="93"/>
      <c r="AGW434" s="93"/>
      <c r="AGX434" s="93"/>
      <c r="AGY434" s="93"/>
      <c r="AGZ434" s="93"/>
      <c r="AHA434" s="93"/>
      <c r="AHB434" s="93"/>
      <c r="AHC434" s="93"/>
      <c r="AHD434" s="93"/>
      <c r="AHE434" s="93"/>
      <c r="AHF434" s="93"/>
      <c r="AHG434" s="93"/>
      <c r="AHH434" s="93"/>
      <c r="AHI434" s="93"/>
      <c r="AHJ434" s="93"/>
      <c r="AHK434" s="93"/>
      <c r="AHL434" s="93"/>
      <c r="AHM434" s="93"/>
      <c r="AHN434" s="93"/>
      <c r="AHO434" s="93"/>
      <c r="AHP434" s="93"/>
      <c r="AHQ434" s="93"/>
      <c r="AHR434" s="93"/>
      <c r="AHS434" s="93"/>
      <c r="AHT434" s="93"/>
      <c r="AHU434" s="93"/>
      <c r="AHV434" s="93"/>
      <c r="AHW434" s="93"/>
      <c r="AHX434" s="93"/>
      <c r="AHY434" s="93"/>
      <c r="AHZ434" s="93"/>
      <c r="AIA434" s="93"/>
      <c r="AIB434" s="93"/>
      <c r="AIC434" s="93"/>
      <c r="AID434" s="93"/>
      <c r="AIE434" s="93"/>
      <c r="AIF434" s="93"/>
      <c r="AIG434" s="93"/>
      <c r="AIH434" s="93"/>
      <c r="AII434" s="93"/>
      <c r="AIJ434" s="93"/>
      <c r="AIK434" s="93"/>
      <c r="AIL434" s="93"/>
      <c r="AIM434" s="93"/>
      <c r="AIN434" s="93"/>
      <c r="AIO434" s="93"/>
      <c r="AIP434" s="93"/>
      <c r="AIQ434" s="93"/>
      <c r="AIR434" s="93"/>
      <c r="AIS434" s="93"/>
      <c r="AIT434" s="93"/>
      <c r="AIU434" s="93"/>
      <c r="AIV434" s="93"/>
      <c r="AIW434" s="93"/>
      <c r="AIX434" s="93"/>
      <c r="AIY434" s="93"/>
      <c r="AIZ434" s="93"/>
      <c r="AJA434" s="93"/>
      <c r="AJB434" s="93"/>
      <c r="AJC434" s="93"/>
      <c r="AJD434" s="93"/>
      <c r="AJE434" s="93"/>
      <c r="AJF434" s="93"/>
      <c r="AJG434" s="93"/>
      <c r="AJH434" s="93"/>
      <c r="AJI434" s="93"/>
      <c r="AJJ434" s="93"/>
      <c r="AJK434" s="93"/>
      <c r="AJL434" s="93"/>
      <c r="AJM434" s="93"/>
      <c r="AJN434" s="93"/>
      <c r="AJO434" s="93"/>
      <c r="AJP434" s="93"/>
      <c r="AJQ434" s="93"/>
      <c r="AJR434" s="93"/>
      <c r="AJS434" s="93"/>
      <c r="AJT434" s="93"/>
      <c r="AJU434" s="93"/>
      <c r="AJV434" s="93"/>
      <c r="AJW434" s="93"/>
      <c r="AJX434" s="93"/>
      <c r="AJY434" s="93"/>
      <c r="AJZ434" s="93"/>
      <c r="AKA434" s="93"/>
      <c r="AKB434" s="93"/>
      <c r="AKC434" s="93"/>
      <c r="AKD434" s="93"/>
      <c r="AKE434" s="93"/>
      <c r="AKF434" s="93"/>
      <c r="AKG434" s="93"/>
      <c r="AKH434" s="93"/>
      <c r="AKI434" s="93"/>
      <c r="AKJ434" s="93"/>
      <c r="AKK434" s="93"/>
      <c r="AKL434" s="93"/>
      <c r="AKM434" s="93"/>
      <c r="AKN434" s="93"/>
      <c r="AKO434" s="93"/>
      <c r="AKP434" s="93"/>
      <c r="AKQ434" s="93"/>
      <c r="AKR434" s="93"/>
      <c r="AKS434" s="93"/>
      <c r="AKT434" s="93"/>
      <c r="AKU434" s="93"/>
      <c r="AKV434" s="93"/>
      <c r="AKW434" s="93"/>
      <c r="AKX434" s="93"/>
      <c r="AKY434" s="93"/>
      <c r="AKZ434" s="93"/>
      <c r="ALA434" s="93"/>
      <c r="ALB434" s="93"/>
      <c r="ALC434" s="93"/>
      <c r="ALD434" s="93"/>
      <c r="ALE434" s="93"/>
      <c r="ALF434" s="93"/>
      <c r="ALG434" s="93"/>
      <c r="ALH434" s="93"/>
      <c r="ALI434" s="93"/>
      <c r="ALJ434" s="93"/>
      <c r="ALK434" s="93"/>
      <c r="ALL434" s="93"/>
      <c r="ALM434" s="93"/>
      <c r="ALN434" s="93"/>
      <c r="ALO434" s="93"/>
      <c r="ALP434" s="93"/>
      <c r="ALQ434" s="93"/>
      <c r="ALR434" s="93"/>
      <c r="ALS434" s="93"/>
      <c r="ALT434" s="93"/>
      <c r="ALU434" s="93"/>
      <c r="ALV434" s="93"/>
      <c r="ALW434" s="93"/>
      <c r="ALX434" s="93"/>
      <c r="ALY434" s="93"/>
      <c r="ALZ434" s="93"/>
      <c r="AMA434" s="93"/>
      <c r="AMB434" s="93"/>
      <c r="AMC434" s="93"/>
      <c r="AMD434" s="93"/>
      <c r="AME434" s="93"/>
      <c r="AMF434" s="93"/>
      <c r="AMG434" s="93"/>
      <c r="AMH434" s="93"/>
      <c r="AMI434" s="93"/>
      <c r="AMJ434" s="93"/>
      <c r="AMK434" s="93"/>
      <c r="AML434" s="93"/>
      <c r="AMM434" s="93"/>
      <c r="AMN434" s="93"/>
      <c r="AMO434" s="93"/>
      <c r="AMP434" s="93"/>
      <c r="AMQ434" s="93"/>
      <c r="AMR434" s="93"/>
      <c r="AMS434" s="93"/>
      <c r="AMT434" s="93"/>
      <c r="AMU434" s="93"/>
      <c r="AMV434" s="93"/>
      <c r="AMW434" s="93"/>
      <c r="AMX434" s="93"/>
      <c r="AMY434" s="93"/>
      <c r="AMZ434" s="93"/>
      <c r="ANA434" s="93"/>
      <c r="ANB434" s="93"/>
      <c r="ANC434" s="93"/>
      <c r="AND434" s="93"/>
      <c r="ANE434" s="93"/>
      <c r="ANF434" s="93"/>
      <c r="ANG434" s="93"/>
      <c r="ANH434" s="93"/>
      <c r="ANI434" s="93"/>
      <c r="ANJ434" s="93"/>
      <c r="ANK434" s="93"/>
      <c r="ANL434" s="93"/>
      <c r="ANM434" s="93"/>
      <c r="ANN434" s="93"/>
      <c r="ANO434" s="93"/>
      <c r="ANP434" s="93"/>
      <c r="ANQ434" s="93"/>
      <c r="ANR434" s="93"/>
      <c r="ANS434" s="93"/>
      <c r="ANT434" s="93"/>
      <c r="ANU434" s="93"/>
      <c r="ANV434" s="93"/>
      <c r="ANW434" s="93"/>
      <c r="ANX434" s="93"/>
      <c r="ANY434" s="93"/>
      <c r="ANZ434" s="93"/>
      <c r="AOA434" s="93"/>
      <c r="AOB434" s="93"/>
      <c r="AOC434" s="93"/>
      <c r="AOD434" s="93"/>
      <c r="AOE434" s="93"/>
      <c r="AOF434" s="93"/>
      <c r="AOG434" s="93"/>
      <c r="AOH434" s="93"/>
      <c r="AOI434" s="93"/>
      <c r="AOJ434" s="93"/>
      <c r="AOK434" s="93"/>
      <c r="AOL434" s="93"/>
      <c r="AOM434" s="93"/>
      <c r="AON434" s="93"/>
      <c r="AOO434" s="93"/>
      <c r="AOP434" s="93"/>
      <c r="AOQ434" s="93"/>
      <c r="AOR434" s="93"/>
      <c r="AOS434" s="93"/>
      <c r="AOT434" s="93"/>
      <c r="AOU434" s="93"/>
      <c r="AOV434" s="93"/>
      <c r="AOW434" s="93"/>
      <c r="AOX434" s="93"/>
      <c r="AOY434" s="93"/>
      <c r="AOZ434" s="93"/>
      <c r="APA434" s="93"/>
      <c r="APB434" s="93"/>
      <c r="APC434" s="93"/>
      <c r="APD434" s="93"/>
      <c r="APE434" s="93"/>
      <c r="APF434" s="93"/>
      <c r="APG434" s="93"/>
      <c r="APH434" s="93"/>
      <c r="API434" s="93"/>
      <c r="APJ434" s="93"/>
      <c r="APK434" s="93"/>
      <c r="APL434" s="93"/>
      <c r="APM434" s="93"/>
      <c r="APN434" s="93"/>
      <c r="APO434" s="93"/>
      <c r="APP434" s="93"/>
      <c r="APQ434" s="93"/>
      <c r="APR434" s="93"/>
      <c r="APS434" s="93"/>
      <c r="APT434" s="93"/>
      <c r="APU434" s="93"/>
      <c r="APV434" s="93"/>
      <c r="APW434" s="93"/>
      <c r="APX434" s="93"/>
      <c r="APY434" s="93"/>
      <c r="APZ434" s="93"/>
      <c r="AQA434" s="93"/>
      <c r="AQB434" s="93"/>
      <c r="AQC434" s="93"/>
      <c r="AQD434" s="93"/>
      <c r="AQE434" s="93"/>
      <c r="AQF434" s="93"/>
      <c r="AQG434" s="93"/>
      <c r="AQH434" s="93"/>
      <c r="AQI434" s="93"/>
      <c r="AQJ434" s="93"/>
      <c r="AQK434" s="93"/>
      <c r="AQL434" s="93"/>
      <c r="AQM434" s="93"/>
      <c r="AQN434" s="93"/>
      <c r="AQO434" s="93"/>
      <c r="AQP434" s="93"/>
      <c r="AQQ434" s="93"/>
      <c r="AQR434" s="93"/>
      <c r="AQS434" s="93"/>
      <c r="AQT434" s="93"/>
      <c r="AQU434" s="93"/>
      <c r="AQV434" s="93"/>
      <c r="AQW434" s="93"/>
      <c r="AQX434" s="93"/>
      <c r="AQY434" s="93"/>
      <c r="AQZ434" s="93"/>
      <c r="ARA434" s="93"/>
      <c r="ARB434" s="93"/>
      <c r="ARC434" s="93"/>
      <c r="ARD434" s="93"/>
      <c r="ARE434" s="93"/>
      <c r="ARF434" s="93"/>
      <c r="ARG434" s="93"/>
      <c r="ARH434" s="93"/>
      <c r="ARI434" s="93"/>
      <c r="ARJ434" s="93"/>
      <c r="ARK434" s="93"/>
      <c r="ARL434" s="93"/>
      <c r="ARM434" s="93"/>
      <c r="ARN434" s="93"/>
      <c r="ARO434" s="93"/>
      <c r="ARP434" s="93"/>
      <c r="ARQ434" s="93"/>
      <c r="ARR434" s="93"/>
      <c r="ARS434" s="93"/>
      <c r="ART434" s="93"/>
      <c r="ARU434" s="93"/>
      <c r="ARV434" s="93"/>
      <c r="ARW434" s="93"/>
      <c r="ARX434" s="93"/>
      <c r="ARY434" s="93"/>
      <c r="ARZ434" s="93"/>
      <c r="ASA434" s="93"/>
      <c r="ASB434" s="93"/>
      <c r="ASC434" s="93"/>
      <c r="ASD434" s="93"/>
      <c r="ASE434" s="93"/>
      <c r="ASF434" s="93"/>
      <c r="ASG434" s="93"/>
      <c r="ASH434" s="93"/>
      <c r="ASI434" s="93"/>
      <c r="ASJ434" s="93"/>
      <c r="ASK434" s="93"/>
      <c r="ASL434" s="93"/>
      <c r="ASM434" s="93"/>
      <c r="ASN434" s="93"/>
      <c r="ASO434" s="93"/>
      <c r="ASP434" s="93"/>
      <c r="ASQ434" s="93"/>
      <c r="ASR434" s="93"/>
      <c r="ASS434" s="93"/>
      <c r="AST434" s="93"/>
      <c r="ASU434" s="93"/>
      <c r="ASV434" s="93"/>
      <c r="ASW434" s="93"/>
      <c r="ASX434" s="93"/>
      <c r="ASY434" s="93"/>
      <c r="ASZ434" s="93"/>
      <c r="ATA434" s="93"/>
      <c r="ATB434" s="93"/>
      <c r="ATC434" s="93"/>
      <c r="ATD434" s="93"/>
      <c r="ATE434" s="93"/>
      <c r="ATF434" s="93"/>
      <c r="ATG434" s="93"/>
      <c r="ATH434" s="93"/>
      <c r="ATI434" s="93"/>
      <c r="ATJ434" s="93"/>
      <c r="ATK434" s="93"/>
      <c r="ATL434" s="93"/>
      <c r="ATM434" s="93"/>
      <c r="ATN434" s="93"/>
      <c r="ATO434" s="93"/>
      <c r="ATP434" s="93"/>
      <c r="ATQ434" s="93"/>
      <c r="ATR434" s="93"/>
      <c r="ATS434" s="93"/>
      <c r="ATT434" s="93"/>
      <c r="ATU434" s="93"/>
      <c r="ATV434" s="93"/>
      <c r="ATW434" s="93"/>
      <c r="ATX434" s="93"/>
      <c r="ATY434" s="93"/>
      <c r="ATZ434" s="93"/>
      <c r="AUA434" s="93"/>
      <c r="AUB434" s="93"/>
      <c r="AUC434" s="93"/>
      <c r="AUD434" s="93"/>
      <c r="AUE434" s="93"/>
      <c r="AUF434" s="93"/>
      <c r="AUG434" s="93"/>
      <c r="AUH434" s="93"/>
      <c r="AUI434" s="93"/>
      <c r="AUJ434" s="93"/>
      <c r="AUK434" s="93"/>
      <c r="AUL434" s="93"/>
      <c r="AUM434" s="93"/>
      <c r="AUN434" s="93"/>
      <c r="AUO434" s="93"/>
      <c r="AUP434" s="93"/>
      <c r="AUQ434" s="93"/>
      <c r="AUR434" s="93"/>
      <c r="AUS434" s="93"/>
      <c r="AUT434" s="93"/>
      <c r="AUU434" s="93"/>
      <c r="AUV434" s="93"/>
      <c r="AUW434" s="93"/>
      <c r="AUX434" s="93"/>
      <c r="AUY434" s="93"/>
      <c r="AUZ434" s="93"/>
      <c r="AVA434" s="93"/>
      <c r="AVB434" s="93"/>
      <c r="AVC434" s="93"/>
      <c r="AVD434" s="93"/>
      <c r="AVE434" s="93"/>
      <c r="AVF434" s="93"/>
      <c r="AVG434" s="93"/>
      <c r="AVH434" s="93"/>
      <c r="AVI434" s="93"/>
      <c r="AVJ434" s="93"/>
      <c r="AVK434" s="93"/>
      <c r="AVL434" s="93"/>
      <c r="AVM434" s="93"/>
      <c r="AVN434" s="93"/>
      <c r="AVO434" s="93"/>
      <c r="AVP434" s="93"/>
      <c r="AVQ434" s="93"/>
      <c r="AVR434" s="93"/>
      <c r="AVS434" s="93"/>
      <c r="AVT434" s="93"/>
      <c r="AVU434" s="93"/>
      <c r="AVV434" s="93"/>
      <c r="AVW434" s="93"/>
      <c r="AVX434" s="93"/>
      <c r="AVY434" s="93"/>
      <c r="AVZ434" s="93"/>
      <c r="AWA434" s="93"/>
      <c r="AWB434" s="93"/>
      <c r="AWC434" s="93"/>
      <c r="AWD434" s="93"/>
      <c r="AWE434" s="93"/>
      <c r="AWF434" s="93"/>
      <c r="AWG434" s="93"/>
      <c r="AWH434" s="93"/>
      <c r="AWI434" s="93"/>
      <c r="AWJ434" s="93"/>
      <c r="AWK434" s="93"/>
      <c r="AWL434" s="93"/>
      <c r="AWM434" s="93"/>
      <c r="AWN434" s="93"/>
      <c r="AWO434" s="93"/>
      <c r="AWP434" s="93"/>
      <c r="AWQ434" s="93"/>
      <c r="AWR434" s="93"/>
      <c r="AWS434" s="93"/>
      <c r="AWT434" s="93"/>
      <c r="AWU434" s="93"/>
      <c r="AWV434" s="93"/>
      <c r="AWW434" s="93"/>
      <c r="AWX434" s="93"/>
      <c r="AWY434" s="93"/>
      <c r="AWZ434" s="93"/>
      <c r="AXA434" s="93"/>
      <c r="AXB434" s="93"/>
      <c r="AXC434" s="93"/>
      <c r="AXD434" s="93"/>
      <c r="AXE434" s="93"/>
      <c r="AXF434" s="93"/>
      <c r="AXG434" s="93"/>
      <c r="AXH434" s="93"/>
      <c r="AXI434" s="93"/>
      <c r="AXJ434" s="93"/>
      <c r="AXK434" s="93"/>
      <c r="AXL434" s="93"/>
      <c r="AXM434" s="93"/>
      <c r="AXN434" s="93"/>
      <c r="AXO434" s="93"/>
      <c r="AXP434" s="93"/>
      <c r="AXQ434" s="93"/>
      <c r="AXR434" s="93"/>
      <c r="AXS434" s="93"/>
      <c r="AXT434" s="93"/>
      <c r="AXU434" s="93"/>
      <c r="AXV434" s="93"/>
      <c r="AXW434" s="93"/>
      <c r="AXX434" s="93"/>
      <c r="AXY434" s="93"/>
      <c r="AXZ434" s="93"/>
      <c r="AYA434" s="93"/>
      <c r="AYB434" s="93"/>
      <c r="AYC434" s="93"/>
      <c r="AYD434" s="93"/>
      <c r="AYE434" s="93"/>
      <c r="AYF434" s="93"/>
      <c r="AYG434" s="93"/>
      <c r="AYH434" s="93"/>
      <c r="AYI434" s="93"/>
      <c r="AYJ434" s="93"/>
      <c r="AYK434" s="93"/>
      <c r="AYL434" s="93"/>
      <c r="AYM434" s="93"/>
      <c r="AYN434" s="93"/>
      <c r="AYO434" s="93"/>
      <c r="AYP434" s="93"/>
      <c r="AYQ434" s="93"/>
      <c r="AYR434" s="93"/>
      <c r="AYS434" s="93"/>
      <c r="AYT434" s="93"/>
      <c r="AYU434" s="93"/>
      <c r="AYV434" s="93"/>
      <c r="AYW434" s="93"/>
      <c r="AYX434" s="93"/>
      <c r="AYY434" s="93"/>
      <c r="AYZ434" s="93"/>
      <c r="AZA434" s="93"/>
      <c r="AZB434" s="93"/>
      <c r="AZC434" s="93"/>
      <c r="AZD434" s="93"/>
      <c r="AZE434" s="93"/>
      <c r="AZF434" s="93"/>
      <c r="AZG434" s="93"/>
      <c r="AZH434" s="93"/>
      <c r="AZI434" s="93"/>
      <c r="AZJ434" s="93"/>
      <c r="AZK434" s="93"/>
      <c r="AZL434" s="93"/>
      <c r="AZM434" s="93"/>
      <c r="AZN434" s="93"/>
      <c r="AZO434" s="93"/>
      <c r="AZP434" s="93"/>
      <c r="AZQ434" s="93"/>
      <c r="AZR434" s="93"/>
      <c r="AZS434" s="93"/>
      <c r="AZT434" s="93"/>
      <c r="AZU434" s="93"/>
      <c r="AZV434" s="93"/>
      <c r="AZW434" s="93"/>
      <c r="AZX434" s="93"/>
      <c r="AZY434" s="93"/>
      <c r="AZZ434" s="93"/>
      <c r="BAA434" s="93"/>
      <c r="BAB434" s="93"/>
      <c r="BAC434" s="93"/>
      <c r="BAD434" s="93"/>
      <c r="BAE434" s="93"/>
      <c r="BAF434" s="93"/>
      <c r="BAG434" s="93"/>
      <c r="BAH434" s="93"/>
      <c r="BAI434" s="93"/>
      <c r="BAJ434" s="93"/>
      <c r="BAK434" s="93"/>
      <c r="BAL434" s="93"/>
      <c r="BAM434" s="93"/>
      <c r="BAN434" s="93"/>
      <c r="BAO434" s="93"/>
      <c r="BAP434" s="93"/>
      <c r="BAQ434" s="93"/>
      <c r="BAR434" s="93"/>
      <c r="BAS434" s="93"/>
      <c r="BAT434" s="93"/>
      <c r="BAU434" s="93"/>
      <c r="BAV434" s="93"/>
      <c r="BAW434" s="93"/>
      <c r="BAX434" s="93"/>
      <c r="BAY434" s="93"/>
      <c r="BAZ434" s="93"/>
      <c r="BBA434" s="93"/>
      <c r="BBB434" s="93"/>
      <c r="BBC434" s="93"/>
      <c r="BBD434" s="93"/>
      <c r="BBE434" s="93"/>
      <c r="BBF434" s="93"/>
      <c r="BBG434" s="93"/>
      <c r="BBH434" s="93"/>
      <c r="BBI434" s="93"/>
      <c r="BBJ434" s="93"/>
      <c r="BBK434" s="93"/>
      <c r="BBL434" s="93"/>
      <c r="BBM434" s="93"/>
      <c r="BBN434" s="93"/>
      <c r="BBO434" s="93"/>
      <c r="BBP434" s="93"/>
      <c r="BBQ434" s="93"/>
      <c r="BBR434" s="93"/>
      <c r="BBS434" s="93"/>
      <c r="BBT434" s="93"/>
      <c r="BBU434" s="93"/>
      <c r="BBV434" s="93"/>
      <c r="BBW434" s="93"/>
      <c r="BBX434" s="93"/>
      <c r="BBY434" s="93"/>
      <c r="BBZ434" s="93"/>
      <c r="BCA434" s="93"/>
      <c r="BCB434" s="93"/>
      <c r="BCC434" s="93"/>
      <c r="BCD434" s="93"/>
      <c r="BCE434" s="93"/>
      <c r="BCF434" s="93"/>
      <c r="BCG434" s="93"/>
      <c r="BCH434" s="93"/>
      <c r="BCI434" s="93"/>
      <c r="BCJ434" s="93"/>
      <c r="BCK434" s="93"/>
      <c r="BCL434" s="93"/>
      <c r="BCM434" s="93"/>
      <c r="BCN434" s="93"/>
      <c r="BCO434" s="93"/>
      <c r="BCP434" s="93"/>
      <c r="BCQ434" s="93"/>
      <c r="BCR434" s="93"/>
      <c r="BCS434" s="93"/>
      <c r="BCT434" s="93"/>
      <c r="BCU434" s="93"/>
      <c r="BCV434" s="93"/>
      <c r="BCW434" s="93"/>
      <c r="BCX434" s="93"/>
      <c r="BCY434" s="93"/>
      <c r="BCZ434" s="93"/>
      <c r="BDA434" s="93"/>
      <c r="BDB434" s="93"/>
      <c r="BDC434" s="93"/>
      <c r="BDD434" s="93"/>
      <c r="BDE434" s="93"/>
      <c r="BDF434" s="93"/>
      <c r="BDG434" s="93"/>
      <c r="BDH434" s="93"/>
      <c r="BDI434" s="93"/>
      <c r="BDJ434" s="93"/>
      <c r="BDK434" s="93"/>
      <c r="BDL434" s="93"/>
      <c r="BDM434" s="93"/>
      <c r="BDN434" s="93"/>
      <c r="BDO434" s="93"/>
      <c r="BDP434" s="93"/>
      <c r="BDQ434" s="93"/>
      <c r="BDR434" s="93"/>
      <c r="BDS434" s="93"/>
      <c r="BDT434" s="93"/>
      <c r="BDU434" s="93"/>
      <c r="BDV434" s="93"/>
      <c r="BDW434" s="93"/>
      <c r="BDX434" s="93"/>
      <c r="BDY434" s="93"/>
      <c r="BDZ434" s="93"/>
      <c r="BEA434" s="93"/>
      <c r="BEB434" s="93"/>
      <c r="BEC434" s="93"/>
      <c r="BED434" s="93"/>
      <c r="BEE434" s="93"/>
      <c r="BEF434" s="93"/>
      <c r="BEG434" s="93"/>
      <c r="BEH434" s="93"/>
      <c r="BEI434" s="93"/>
      <c r="BEJ434" s="93"/>
      <c r="BEK434" s="93"/>
      <c r="BEL434" s="93"/>
      <c r="BEM434" s="93"/>
      <c r="BEN434" s="93"/>
      <c r="BEO434" s="93"/>
      <c r="BEP434" s="93"/>
      <c r="BEQ434" s="93"/>
      <c r="BER434" s="93"/>
      <c r="BES434" s="93"/>
      <c r="BET434" s="93"/>
      <c r="BEU434" s="93"/>
      <c r="BEV434" s="93"/>
      <c r="BEW434" s="93"/>
      <c r="BEX434" s="93"/>
      <c r="BEY434" s="93"/>
      <c r="BEZ434" s="93"/>
      <c r="BFA434" s="93"/>
      <c r="BFB434" s="93"/>
      <c r="BFC434" s="93"/>
      <c r="BFD434" s="93"/>
      <c r="BFE434" s="93"/>
      <c r="BFF434" s="93"/>
      <c r="BFG434" s="93"/>
      <c r="BFH434" s="93"/>
      <c r="BFI434" s="93"/>
      <c r="BFJ434" s="93"/>
      <c r="BFK434" s="93"/>
      <c r="BFL434" s="93"/>
      <c r="BFM434" s="93"/>
      <c r="BFN434" s="93"/>
      <c r="BFO434" s="93"/>
      <c r="BFP434" s="93"/>
      <c r="BFQ434" s="93"/>
      <c r="BFR434" s="93"/>
      <c r="BFS434" s="93"/>
      <c r="BFT434" s="93"/>
      <c r="BFU434" s="93"/>
      <c r="BFV434" s="93"/>
      <c r="BFW434" s="93"/>
      <c r="BFX434" s="93"/>
      <c r="BFY434" s="93"/>
      <c r="BFZ434" s="93"/>
      <c r="BGA434" s="93"/>
      <c r="BGB434" s="93"/>
      <c r="BGC434" s="93"/>
      <c r="BGD434" s="93"/>
      <c r="BGE434" s="93"/>
      <c r="BGF434" s="93"/>
      <c r="BGG434" s="93"/>
      <c r="BGH434" s="93"/>
      <c r="BGI434" s="93"/>
      <c r="BGJ434" s="93"/>
      <c r="BGK434" s="93"/>
      <c r="BGL434" s="93"/>
      <c r="BGM434" s="93"/>
      <c r="BGN434" s="93"/>
      <c r="BGO434" s="93"/>
      <c r="BGP434" s="93"/>
      <c r="BGQ434" s="93"/>
      <c r="BGR434" s="93"/>
      <c r="BGS434" s="93"/>
      <c r="BGT434" s="93"/>
      <c r="BGU434" s="93"/>
      <c r="BGV434" s="93"/>
      <c r="BGW434" s="93"/>
      <c r="BGX434" s="93"/>
      <c r="BGY434" s="93"/>
      <c r="BGZ434" s="93"/>
      <c r="BHA434" s="93"/>
      <c r="BHB434" s="93"/>
      <c r="BHC434" s="93"/>
      <c r="BHD434" s="93"/>
      <c r="BHE434" s="93"/>
      <c r="BHF434" s="93"/>
      <c r="BHG434" s="93"/>
      <c r="BHH434" s="93"/>
      <c r="BHI434" s="93"/>
      <c r="BHJ434" s="93"/>
      <c r="BHK434" s="93"/>
      <c r="BHL434" s="93"/>
      <c r="BHM434" s="93"/>
      <c r="BHN434" s="93"/>
      <c r="BHO434" s="93"/>
      <c r="BHP434" s="93"/>
      <c r="BHQ434" s="93"/>
      <c r="BHR434" s="93"/>
      <c r="BHS434" s="93"/>
      <c r="BHT434" s="93"/>
      <c r="BHU434" s="93"/>
      <c r="BHV434" s="93"/>
      <c r="BHW434" s="93"/>
      <c r="BHX434" s="93"/>
      <c r="BHY434" s="93"/>
      <c r="BHZ434" s="93"/>
      <c r="BIA434" s="93"/>
      <c r="BIB434" s="93"/>
      <c r="BIC434" s="93"/>
      <c r="BID434" s="93"/>
      <c r="BIE434" s="93"/>
      <c r="BIF434" s="93"/>
      <c r="BIG434" s="93"/>
      <c r="BIH434" s="93"/>
      <c r="BII434" s="93"/>
      <c r="BIJ434" s="93"/>
      <c r="BIK434" s="93"/>
      <c r="BIL434" s="93"/>
      <c r="BIM434" s="93"/>
      <c r="BIN434" s="93"/>
      <c r="BIO434" s="93"/>
      <c r="BIP434" s="93"/>
      <c r="BIQ434" s="93"/>
      <c r="BIR434" s="93"/>
      <c r="BIS434" s="93"/>
      <c r="BIT434" s="93"/>
      <c r="BIU434" s="93"/>
      <c r="BIV434" s="93"/>
      <c r="BIW434" s="93"/>
      <c r="BIX434" s="93"/>
      <c r="BIY434" s="93"/>
      <c r="BIZ434" s="93"/>
      <c r="BJA434" s="93"/>
      <c r="BJB434" s="93"/>
      <c r="BJC434" s="93"/>
      <c r="BJD434" s="93"/>
      <c r="BJE434" s="93"/>
      <c r="BJF434" s="93"/>
      <c r="BJG434" s="93"/>
      <c r="BJH434" s="93"/>
      <c r="BJI434" s="93"/>
      <c r="BJJ434" s="93"/>
      <c r="BJK434" s="93"/>
      <c r="BJL434" s="93"/>
      <c r="BJM434" s="93"/>
      <c r="BJN434" s="93"/>
      <c r="BJO434" s="93"/>
      <c r="BJP434" s="93"/>
      <c r="BJQ434" s="93"/>
      <c r="BJR434" s="93"/>
      <c r="BJS434" s="93"/>
      <c r="BJT434" s="93"/>
      <c r="BJU434" s="93"/>
      <c r="BJV434" s="93"/>
      <c r="BJW434" s="93"/>
      <c r="BJX434" s="93"/>
      <c r="BJY434" s="93"/>
      <c r="BJZ434" s="93"/>
      <c r="BKA434" s="93"/>
      <c r="BKB434" s="93"/>
      <c r="BKC434" s="93"/>
      <c r="BKD434" s="93"/>
      <c r="BKE434" s="93"/>
      <c r="BKF434" s="93"/>
      <c r="BKG434" s="93"/>
      <c r="BKH434" s="93"/>
      <c r="BKI434" s="93"/>
      <c r="BKJ434" s="93"/>
      <c r="BKK434" s="93"/>
      <c r="BKL434" s="93"/>
      <c r="BKM434" s="93"/>
      <c r="BKN434" s="93"/>
      <c r="BKO434" s="93"/>
      <c r="BKP434" s="93"/>
      <c r="BKQ434" s="93"/>
      <c r="BKR434" s="93"/>
      <c r="BKS434" s="93"/>
      <c r="BKT434" s="93"/>
      <c r="BKU434" s="93"/>
      <c r="BKV434" s="93"/>
      <c r="BKW434" s="93"/>
      <c r="BKX434" s="93"/>
      <c r="BKY434" s="93"/>
      <c r="BKZ434" s="93"/>
      <c r="BLA434" s="93"/>
      <c r="BLB434" s="93"/>
      <c r="BLC434" s="93"/>
      <c r="BLD434" s="93"/>
      <c r="BLE434" s="93"/>
      <c r="BLF434" s="93"/>
      <c r="BLG434" s="93"/>
      <c r="BLH434" s="93"/>
      <c r="BLI434" s="93"/>
      <c r="BLJ434" s="93"/>
      <c r="BLK434" s="93"/>
      <c r="BLL434" s="93"/>
      <c r="BLM434" s="93"/>
      <c r="BLN434" s="93"/>
      <c r="BLO434" s="93"/>
      <c r="BLP434" s="93"/>
      <c r="BLQ434" s="93"/>
      <c r="BLR434" s="93"/>
      <c r="BLS434" s="93"/>
      <c r="BLT434" s="93"/>
      <c r="BLU434" s="93"/>
      <c r="BLV434" s="93"/>
      <c r="BLW434" s="93"/>
      <c r="BLX434" s="93"/>
      <c r="BLY434" s="93"/>
      <c r="BLZ434" s="93"/>
      <c r="BMA434" s="93"/>
      <c r="BMB434" s="93"/>
      <c r="BMC434" s="93"/>
      <c r="BMD434" s="93"/>
      <c r="BME434" s="93"/>
      <c r="BMF434" s="93"/>
      <c r="BMG434" s="93"/>
      <c r="BMH434" s="93"/>
      <c r="BMI434" s="93"/>
      <c r="BMJ434" s="93"/>
      <c r="BMK434" s="93"/>
      <c r="BML434" s="93"/>
      <c r="BMM434" s="93"/>
      <c r="BMN434" s="93"/>
      <c r="BMO434" s="93"/>
      <c r="BMP434" s="93"/>
      <c r="BMQ434" s="93"/>
      <c r="BMR434" s="93"/>
      <c r="BMS434" s="93"/>
      <c r="BMT434" s="93"/>
      <c r="BMU434" s="93"/>
      <c r="BMV434" s="93"/>
      <c r="BMW434" s="93"/>
      <c r="BMX434" s="93"/>
      <c r="BMY434" s="93"/>
      <c r="BMZ434" s="93"/>
      <c r="BNA434" s="93"/>
      <c r="BNB434" s="93"/>
      <c r="BNC434" s="93"/>
      <c r="BND434" s="93"/>
      <c r="BNE434" s="93"/>
      <c r="BNF434" s="93"/>
      <c r="BNG434" s="93"/>
      <c r="BNH434" s="93"/>
      <c r="BNI434" s="93"/>
      <c r="BNJ434" s="93"/>
      <c r="BNK434" s="93"/>
      <c r="BNL434" s="93"/>
      <c r="BNM434" s="93"/>
      <c r="BNN434" s="93"/>
      <c r="BNO434" s="93"/>
      <c r="BNP434" s="93"/>
      <c r="BNQ434" s="93"/>
      <c r="BNR434" s="93"/>
      <c r="BNS434" s="93"/>
      <c r="BNT434" s="93"/>
      <c r="BNU434" s="93"/>
      <c r="BNV434" s="93"/>
      <c r="BNW434" s="93"/>
      <c r="BNX434" s="93"/>
      <c r="BNY434" s="93"/>
      <c r="BNZ434" s="93"/>
      <c r="BOA434" s="93"/>
      <c r="BOB434" s="93"/>
      <c r="BOC434" s="93"/>
      <c r="BOD434" s="93"/>
      <c r="BOE434" s="93"/>
      <c r="BOF434" s="93"/>
      <c r="BOG434" s="93"/>
      <c r="BOH434" s="93"/>
      <c r="BOI434" s="93"/>
      <c r="BOJ434" s="93"/>
      <c r="BOK434" s="93"/>
      <c r="BOL434" s="93"/>
      <c r="BOM434" s="93"/>
      <c r="BON434" s="93"/>
      <c r="BOO434" s="93"/>
      <c r="BOP434" s="93"/>
      <c r="BOQ434" s="93"/>
      <c r="BOR434" s="93"/>
      <c r="BOS434" s="93"/>
      <c r="BOT434" s="93"/>
      <c r="BOU434" s="93"/>
      <c r="BOV434" s="93"/>
      <c r="BOW434" s="93"/>
      <c r="BOX434" s="93"/>
      <c r="BOY434" s="93"/>
      <c r="BOZ434" s="93"/>
      <c r="BPA434" s="93"/>
      <c r="BPB434" s="93"/>
      <c r="BPC434" s="93"/>
      <c r="BPD434" s="93"/>
      <c r="BPE434" s="93"/>
      <c r="BPF434" s="93"/>
      <c r="BPG434" s="93"/>
      <c r="BPH434" s="93"/>
      <c r="BPI434" s="93"/>
      <c r="BPJ434" s="93"/>
      <c r="BPK434" s="93"/>
      <c r="BPL434" s="93"/>
      <c r="BPM434" s="93"/>
      <c r="BPN434" s="93"/>
      <c r="BPO434" s="93"/>
      <c r="BPP434" s="93"/>
      <c r="BPQ434" s="93"/>
      <c r="BPR434" s="93"/>
      <c r="BPS434" s="93"/>
      <c r="BPT434" s="93"/>
      <c r="BPU434" s="93"/>
      <c r="BPV434" s="93"/>
      <c r="BPW434" s="93"/>
      <c r="BPX434" s="93"/>
      <c r="BPY434" s="93"/>
      <c r="BPZ434" s="93"/>
      <c r="BQA434" s="93"/>
      <c r="BQB434" s="93"/>
      <c r="BQC434" s="93"/>
      <c r="BQD434" s="93"/>
      <c r="BQE434" s="93"/>
      <c r="BQF434" s="93"/>
      <c r="BQG434" s="93"/>
      <c r="BQH434" s="93"/>
      <c r="BQI434" s="93"/>
      <c r="BQJ434" s="93"/>
      <c r="BQK434" s="93"/>
      <c r="BQL434" s="93"/>
      <c r="BQM434" s="93"/>
      <c r="BQN434" s="93"/>
      <c r="BQO434" s="93"/>
      <c r="BQP434" s="93"/>
      <c r="BQQ434" s="93"/>
      <c r="BQR434" s="93"/>
      <c r="BQS434" s="93"/>
      <c r="BQT434" s="93"/>
      <c r="BQU434" s="93"/>
      <c r="BQV434" s="93"/>
      <c r="BQW434" s="93"/>
      <c r="BQX434" s="93"/>
      <c r="BQY434" s="93"/>
      <c r="BQZ434" s="93"/>
      <c r="BRA434" s="93"/>
      <c r="BRB434" s="93"/>
      <c r="BRC434" s="93"/>
      <c r="BRD434" s="93"/>
      <c r="BRE434" s="93"/>
      <c r="BRF434" s="93"/>
      <c r="BRG434" s="93"/>
      <c r="BRH434" s="93"/>
      <c r="BRI434" s="93"/>
      <c r="BRJ434" s="93"/>
      <c r="BRK434" s="93"/>
      <c r="BRL434" s="93"/>
      <c r="BRM434" s="93"/>
      <c r="BRN434" s="93"/>
      <c r="BRO434" s="93"/>
      <c r="BRP434" s="93"/>
      <c r="BRQ434" s="93"/>
      <c r="BRR434" s="93"/>
      <c r="BRS434" s="93"/>
      <c r="BRT434" s="93"/>
      <c r="BRU434" s="93"/>
      <c r="BRV434" s="93"/>
      <c r="BRW434" s="93"/>
      <c r="BRX434" s="93"/>
      <c r="BRY434" s="93"/>
      <c r="BRZ434" s="93"/>
      <c r="BSA434" s="93"/>
      <c r="BSB434" s="93"/>
      <c r="BSC434" s="93"/>
      <c r="BSD434" s="93"/>
      <c r="BSE434" s="93"/>
      <c r="BSF434" s="93"/>
      <c r="BSG434" s="93"/>
      <c r="BSH434" s="93"/>
      <c r="BSI434" s="93"/>
      <c r="BSJ434" s="93"/>
      <c r="BSK434" s="93"/>
      <c r="BSL434" s="93"/>
      <c r="BSM434" s="93"/>
      <c r="BSN434" s="93"/>
      <c r="BSO434" s="93"/>
      <c r="BSP434" s="93"/>
      <c r="BSQ434" s="93"/>
      <c r="BSR434" s="93"/>
      <c r="BSS434" s="93"/>
      <c r="BST434" s="93"/>
      <c r="BSU434" s="93"/>
      <c r="BSV434" s="93"/>
      <c r="BSW434" s="93"/>
      <c r="BSX434" s="93"/>
      <c r="BSY434" s="93"/>
      <c r="BSZ434" s="93"/>
      <c r="BTA434" s="93"/>
      <c r="BTB434" s="93"/>
      <c r="BTC434" s="93"/>
      <c r="BTD434" s="93"/>
      <c r="BTE434" s="93"/>
      <c r="BTF434" s="93"/>
      <c r="BTG434" s="93"/>
      <c r="BTH434" s="93"/>
      <c r="BTI434" s="93"/>
      <c r="BTJ434" s="93"/>
      <c r="BTK434" s="93"/>
      <c r="BTL434" s="93"/>
      <c r="BTM434" s="93"/>
      <c r="BTN434" s="93"/>
      <c r="BTO434" s="93"/>
      <c r="BTP434" s="93"/>
      <c r="BTQ434" s="93"/>
      <c r="BTR434" s="93"/>
      <c r="BTS434" s="93"/>
      <c r="BTT434" s="93"/>
      <c r="BTU434" s="93"/>
      <c r="BTV434" s="93"/>
      <c r="BTW434" s="93"/>
      <c r="BTX434" s="93"/>
      <c r="BTY434" s="93"/>
      <c r="BTZ434" s="93"/>
      <c r="BUA434" s="93"/>
      <c r="BUB434" s="93"/>
      <c r="BUC434" s="93"/>
      <c r="BUD434" s="93"/>
      <c r="BUE434" s="93"/>
      <c r="BUF434" s="93"/>
      <c r="BUG434" s="93"/>
      <c r="BUH434" s="93"/>
      <c r="BUI434" s="93"/>
      <c r="BUJ434" s="93"/>
      <c r="BUK434" s="93"/>
      <c r="BUL434" s="93"/>
      <c r="BUM434" s="93"/>
      <c r="BUN434" s="93"/>
      <c r="BUO434" s="93"/>
      <c r="BUP434" s="93"/>
      <c r="BUQ434" s="93"/>
      <c r="BUR434" s="93"/>
      <c r="BUS434" s="93"/>
      <c r="BUT434" s="93"/>
      <c r="BUU434" s="93"/>
      <c r="BUV434" s="93"/>
      <c r="BUW434" s="93"/>
      <c r="BUX434" s="93"/>
      <c r="BUY434" s="93"/>
      <c r="BUZ434" s="93"/>
      <c r="BVA434" s="93"/>
      <c r="BVB434" s="93"/>
      <c r="BVC434" s="93"/>
      <c r="BVD434" s="93"/>
      <c r="BVE434" s="93"/>
      <c r="BVF434" s="93"/>
      <c r="BVG434" s="93"/>
      <c r="BVH434" s="93"/>
      <c r="BVI434" s="93"/>
      <c r="BVJ434" s="93"/>
      <c r="BVK434" s="93"/>
      <c r="BVL434" s="93"/>
      <c r="BVM434" s="93"/>
      <c r="BVN434" s="93"/>
      <c r="BVO434" s="93"/>
      <c r="BVP434" s="93"/>
      <c r="BVQ434" s="93"/>
      <c r="BVR434" s="93"/>
      <c r="BVS434" s="93"/>
      <c r="BVT434" s="93"/>
      <c r="BVU434" s="93"/>
      <c r="BVV434" s="93"/>
      <c r="BVW434" s="93"/>
      <c r="BVX434" s="93"/>
      <c r="BVY434" s="93"/>
      <c r="BVZ434" s="93"/>
      <c r="BWA434" s="93"/>
      <c r="BWB434" s="93"/>
      <c r="BWC434" s="93"/>
      <c r="BWD434" s="93"/>
      <c r="BWE434" s="93"/>
      <c r="BWF434" s="93"/>
      <c r="BWG434" s="93"/>
      <c r="BWH434" s="93"/>
      <c r="BWI434" s="93"/>
      <c r="BWJ434" s="93"/>
      <c r="BWK434" s="93"/>
      <c r="BWL434" s="93"/>
      <c r="BWM434" s="93"/>
      <c r="BWN434" s="93"/>
      <c r="BWO434" s="93"/>
      <c r="BWP434" s="93"/>
      <c r="BWQ434" s="93"/>
      <c r="BWR434" s="93"/>
      <c r="BWS434" s="93"/>
      <c r="BWT434" s="93"/>
      <c r="BWU434" s="93"/>
      <c r="BWV434" s="93"/>
      <c r="BWW434" s="93"/>
      <c r="BWX434" s="93"/>
      <c r="BWY434" s="93"/>
      <c r="BWZ434" s="93"/>
      <c r="BXA434" s="93"/>
      <c r="BXB434" s="93"/>
      <c r="BXC434" s="93"/>
      <c r="BXD434" s="93"/>
      <c r="BXE434" s="93"/>
      <c r="BXF434" s="93"/>
      <c r="BXG434" s="93"/>
      <c r="BXH434" s="93"/>
      <c r="BXI434" s="93"/>
      <c r="BXJ434" s="93"/>
      <c r="BXK434" s="93"/>
      <c r="BXL434" s="93"/>
      <c r="BXM434" s="93"/>
      <c r="BXN434" s="93"/>
      <c r="BXO434" s="93"/>
      <c r="BXP434" s="93"/>
      <c r="BXQ434" s="93"/>
      <c r="BXR434" s="93"/>
      <c r="BXS434" s="93"/>
      <c r="BXT434" s="93"/>
      <c r="BXU434" s="93"/>
      <c r="BXV434" s="93"/>
      <c r="BXW434" s="93"/>
      <c r="BXX434" s="93"/>
      <c r="BXY434" s="93"/>
      <c r="BXZ434" s="93"/>
      <c r="BYA434" s="93"/>
      <c r="BYB434" s="93"/>
      <c r="BYC434" s="93"/>
      <c r="BYD434" s="93"/>
      <c r="BYE434" s="93"/>
      <c r="BYF434" s="93"/>
      <c r="BYG434" s="93"/>
      <c r="BYH434" s="93"/>
      <c r="BYI434" s="93"/>
      <c r="BYJ434" s="93"/>
      <c r="BYK434" s="93"/>
      <c r="BYL434" s="93"/>
      <c r="BYM434" s="93"/>
      <c r="BYN434" s="93"/>
      <c r="BYO434" s="93"/>
      <c r="BYP434" s="93"/>
      <c r="BYQ434" s="93"/>
      <c r="BYR434" s="93"/>
      <c r="BYS434" s="93"/>
      <c r="BYT434" s="93"/>
      <c r="BYU434" s="93"/>
      <c r="BYV434" s="93"/>
      <c r="BYW434" s="93"/>
      <c r="BYX434" s="93"/>
      <c r="BYY434" s="93"/>
      <c r="BYZ434" s="93"/>
      <c r="BZA434" s="93"/>
      <c r="BZB434" s="93"/>
      <c r="BZC434" s="93"/>
      <c r="BZD434" s="93"/>
      <c r="BZE434" s="93"/>
      <c r="BZF434" s="93"/>
      <c r="BZG434" s="93"/>
      <c r="BZH434" s="93"/>
      <c r="BZI434" s="93"/>
      <c r="BZJ434" s="93"/>
      <c r="BZK434" s="93"/>
      <c r="BZL434" s="93"/>
      <c r="BZM434" s="93"/>
      <c r="BZN434" s="93"/>
      <c r="BZO434" s="93"/>
      <c r="BZP434" s="93"/>
      <c r="BZQ434" s="93"/>
      <c r="BZR434" s="93"/>
      <c r="BZS434" s="93"/>
      <c r="BZT434" s="93"/>
      <c r="BZU434" s="93"/>
      <c r="BZV434" s="93"/>
      <c r="BZW434" s="93"/>
      <c r="BZX434" s="93"/>
      <c r="BZY434" s="93"/>
      <c r="BZZ434" s="93"/>
      <c r="CAA434" s="93"/>
      <c r="CAB434" s="93"/>
      <c r="CAC434" s="93"/>
      <c r="CAD434" s="93"/>
      <c r="CAE434" s="93"/>
      <c r="CAF434" s="93"/>
      <c r="CAG434" s="93"/>
      <c r="CAH434" s="93"/>
      <c r="CAI434" s="93"/>
      <c r="CAJ434" s="93"/>
      <c r="CAK434" s="93"/>
      <c r="CAL434" s="93"/>
      <c r="CAM434" s="93"/>
      <c r="CAN434" s="93"/>
      <c r="CAO434" s="93"/>
      <c r="CAP434" s="93"/>
      <c r="CAQ434" s="93"/>
      <c r="CAR434" s="93"/>
      <c r="CAS434" s="93"/>
      <c r="CAT434" s="93"/>
      <c r="CAU434" s="93"/>
      <c r="CAV434" s="93"/>
      <c r="CAW434" s="93"/>
      <c r="CAX434" s="93"/>
      <c r="CAY434" s="93"/>
      <c r="CAZ434" s="93"/>
      <c r="CBA434" s="93"/>
      <c r="CBB434" s="93"/>
      <c r="CBC434" s="93"/>
      <c r="CBD434" s="93"/>
      <c r="CBE434" s="93"/>
      <c r="CBF434" s="93"/>
      <c r="CBG434" s="93"/>
      <c r="CBH434" s="93"/>
      <c r="CBI434" s="93"/>
      <c r="CBJ434" s="93"/>
      <c r="CBK434" s="93"/>
      <c r="CBL434" s="93"/>
      <c r="CBM434" s="93"/>
      <c r="CBN434" s="93"/>
      <c r="CBO434" s="93"/>
      <c r="CBP434" s="93"/>
      <c r="CBQ434" s="93"/>
      <c r="CBR434" s="93"/>
      <c r="CBS434" s="93"/>
      <c r="CBT434" s="93"/>
      <c r="CBU434" s="93"/>
      <c r="CBV434" s="93"/>
      <c r="CBW434" s="93"/>
      <c r="CBX434" s="93"/>
      <c r="CBY434" s="93"/>
      <c r="CBZ434" s="93"/>
      <c r="CCA434" s="93"/>
      <c r="CCB434" s="93"/>
      <c r="CCC434" s="93"/>
      <c r="CCD434" s="93"/>
      <c r="CCE434" s="93"/>
      <c r="CCF434" s="93"/>
      <c r="CCG434" s="93"/>
      <c r="CCH434" s="93"/>
      <c r="CCI434" s="93"/>
      <c r="CCJ434" s="93"/>
      <c r="CCK434" s="93"/>
      <c r="CCL434" s="93"/>
      <c r="CCM434" s="93"/>
      <c r="CCN434" s="93"/>
      <c r="CCO434" s="93"/>
      <c r="CCP434" s="93"/>
      <c r="CCQ434" s="93"/>
      <c r="CCR434" s="93"/>
      <c r="CCS434" s="93"/>
      <c r="CCT434" s="93"/>
      <c r="CCU434" s="93"/>
      <c r="CCV434" s="93"/>
      <c r="CCW434" s="93"/>
      <c r="CCX434" s="93"/>
      <c r="CCY434" s="93"/>
      <c r="CCZ434" s="93"/>
      <c r="CDA434" s="93"/>
      <c r="CDB434" s="93"/>
      <c r="CDC434" s="93"/>
      <c r="CDD434" s="93"/>
      <c r="CDE434" s="93"/>
      <c r="CDF434" s="93"/>
      <c r="CDG434" s="93"/>
      <c r="CDH434" s="93"/>
      <c r="CDI434" s="93"/>
      <c r="CDJ434" s="93"/>
      <c r="CDK434" s="93"/>
      <c r="CDL434" s="93"/>
      <c r="CDM434" s="93"/>
      <c r="CDN434" s="93"/>
      <c r="CDO434" s="93"/>
      <c r="CDP434" s="93"/>
      <c r="CDQ434" s="93"/>
      <c r="CDR434" s="93"/>
      <c r="CDS434" s="93"/>
      <c r="CDT434" s="93"/>
      <c r="CDU434" s="93"/>
      <c r="CDV434" s="93"/>
      <c r="CDW434" s="93"/>
      <c r="CDX434" s="93"/>
      <c r="CDY434" s="93"/>
      <c r="CDZ434" s="93"/>
      <c r="CEA434" s="93"/>
      <c r="CEB434" s="93"/>
      <c r="CEC434" s="93"/>
      <c r="CED434" s="93"/>
      <c r="CEE434" s="93"/>
      <c r="CEF434" s="93"/>
      <c r="CEG434" s="93"/>
      <c r="CEH434" s="93"/>
      <c r="CEI434" s="93"/>
      <c r="CEJ434" s="93"/>
      <c r="CEK434" s="93"/>
      <c r="CEL434" s="93"/>
      <c r="CEM434" s="93"/>
      <c r="CEN434" s="93"/>
      <c r="CEO434" s="93"/>
      <c r="CEP434" s="93"/>
      <c r="CEQ434" s="93"/>
      <c r="CER434" s="93"/>
      <c r="CES434" s="93"/>
      <c r="CET434" s="93"/>
      <c r="CEU434" s="93"/>
      <c r="CEV434" s="93"/>
      <c r="CEW434" s="93"/>
      <c r="CEX434" s="93"/>
      <c r="CEY434" s="93"/>
      <c r="CEZ434" s="93"/>
      <c r="CFA434" s="93"/>
      <c r="CFB434" s="93"/>
      <c r="CFC434" s="93"/>
      <c r="CFD434" s="93"/>
      <c r="CFE434" s="93"/>
      <c r="CFF434" s="93"/>
      <c r="CFG434" s="93"/>
      <c r="CFH434" s="93"/>
      <c r="CFI434" s="93"/>
      <c r="CFJ434" s="93"/>
      <c r="CFK434" s="93"/>
      <c r="CFL434" s="93"/>
      <c r="CFM434" s="93"/>
      <c r="CFN434" s="93"/>
      <c r="CFO434" s="93"/>
      <c r="CFP434" s="93"/>
      <c r="CFQ434" s="93"/>
      <c r="CFR434" s="93"/>
      <c r="CFS434" s="93"/>
      <c r="CFT434" s="93"/>
      <c r="CFU434" s="93"/>
      <c r="CFV434" s="93"/>
      <c r="CFW434" s="93"/>
      <c r="CFX434" s="93"/>
      <c r="CFY434" s="93"/>
      <c r="CFZ434" s="93"/>
      <c r="CGA434" s="93"/>
      <c r="CGB434" s="93"/>
      <c r="CGC434" s="93"/>
      <c r="CGD434" s="93"/>
      <c r="CGE434" s="93"/>
      <c r="CGF434" s="93"/>
      <c r="CGG434" s="93"/>
      <c r="CGH434" s="93"/>
      <c r="CGI434" s="93"/>
      <c r="CGJ434" s="93"/>
      <c r="CGK434" s="93"/>
      <c r="CGL434" s="93"/>
      <c r="CGM434" s="93"/>
      <c r="CGN434" s="93"/>
      <c r="CGO434" s="93"/>
      <c r="CGP434" s="93"/>
      <c r="CGQ434" s="93"/>
      <c r="CGR434" s="93"/>
      <c r="CGS434" s="93"/>
      <c r="CGT434" s="93"/>
      <c r="CGU434" s="93"/>
      <c r="CGV434" s="93"/>
      <c r="CGW434" s="93"/>
      <c r="CGX434" s="93"/>
      <c r="CGY434" s="93"/>
      <c r="CGZ434" s="93"/>
      <c r="CHA434" s="93"/>
      <c r="CHB434" s="93"/>
      <c r="CHC434" s="93"/>
      <c r="CHD434" s="93"/>
      <c r="CHE434" s="93"/>
      <c r="CHF434" s="93"/>
      <c r="CHG434" s="93"/>
      <c r="CHH434" s="93"/>
      <c r="CHI434" s="93"/>
      <c r="CHJ434" s="93"/>
      <c r="CHK434" s="93"/>
      <c r="CHL434" s="93"/>
      <c r="CHM434" s="93"/>
      <c r="CHN434" s="93"/>
      <c r="CHO434" s="93"/>
      <c r="CHP434" s="93"/>
      <c r="CHQ434" s="93"/>
      <c r="CHR434" s="93"/>
      <c r="CHS434" s="93"/>
      <c r="CHT434" s="93"/>
      <c r="CHU434" s="93"/>
      <c r="CHV434" s="93"/>
      <c r="CHW434" s="93"/>
      <c r="CHX434" s="93"/>
      <c r="CHY434" s="93"/>
      <c r="CHZ434" s="93"/>
      <c r="CIA434" s="93"/>
      <c r="CIB434" s="93"/>
      <c r="CIC434" s="93"/>
      <c r="CID434" s="93"/>
      <c r="CIE434" s="93"/>
      <c r="CIF434" s="93"/>
      <c r="CIG434" s="93"/>
      <c r="CIH434" s="93"/>
      <c r="CII434" s="93"/>
      <c r="CIJ434" s="93"/>
      <c r="CIK434" s="93"/>
      <c r="CIL434" s="93"/>
      <c r="CIM434" s="93"/>
      <c r="CIN434" s="93"/>
      <c r="CIO434" s="93"/>
      <c r="CIP434" s="93"/>
      <c r="CIQ434" s="93"/>
      <c r="CIR434" s="93"/>
      <c r="CIS434" s="93"/>
      <c r="CIT434" s="93"/>
      <c r="CIU434" s="93"/>
      <c r="CIV434" s="93"/>
      <c r="CIW434" s="93"/>
      <c r="CIX434" s="93"/>
      <c r="CIY434" s="93"/>
      <c r="CIZ434" s="93"/>
      <c r="CJA434" s="93"/>
      <c r="CJB434" s="93"/>
      <c r="CJC434" s="93"/>
      <c r="CJD434" s="93"/>
      <c r="CJE434" s="93"/>
      <c r="CJF434" s="93"/>
      <c r="CJG434" s="93"/>
      <c r="CJH434" s="93"/>
      <c r="CJI434" s="93"/>
      <c r="CJJ434" s="93"/>
      <c r="CJK434" s="93"/>
      <c r="CJL434" s="93"/>
      <c r="CJM434" s="93"/>
      <c r="CJN434" s="93"/>
      <c r="CJO434" s="93"/>
      <c r="CJP434" s="93"/>
      <c r="CJQ434" s="93"/>
      <c r="CJR434" s="93"/>
      <c r="CJS434" s="93"/>
      <c r="CJT434" s="93"/>
      <c r="CJU434" s="93"/>
      <c r="CJV434" s="93"/>
      <c r="CJW434" s="93"/>
      <c r="CJX434" s="93"/>
      <c r="CJY434" s="93"/>
      <c r="CJZ434" s="93"/>
      <c r="CKA434" s="93"/>
      <c r="CKB434" s="93"/>
      <c r="CKC434" s="93"/>
      <c r="CKD434" s="93"/>
      <c r="CKE434" s="93"/>
      <c r="CKF434" s="93"/>
      <c r="CKG434" s="93"/>
      <c r="CKH434" s="93"/>
      <c r="CKI434" s="93"/>
      <c r="CKJ434" s="93"/>
      <c r="CKK434" s="93"/>
      <c r="CKL434" s="93"/>
      <c r="CKM434" s="93"/>
      <c r="CKN434" s="93"/>
      <c r="CKO434" s="93"/>
      <c r="CKP434" s="93"/>
      <c r="CKQ434" s="93"/>
      <c r="CKR434" s="93"/>
      <c r="CKS434" s="93"/>
      <c r="CKT434" s="93"/>
      <c r="CKU434" s="93"/>
      <c r="CKV434" s="93"/>
      <c r="CKW434" s="93"/>
      <c r="CKX434" s="93"/>
      <c r="CKY434" s="93"/>
      <c r="CKZ434" s="93"/>
      <c r="CLA434" s="93"/>
      <c r="CLB434" s="93"/>
      <c r="CLC434" s="93"/>
      <c r="CLD434" s="93"/>
      <c r="CLE434" s="93"/>
      <c r="CLF434" s="93"/>
      <c r="CLG434" s="93"/>
      <c r="CLH434" s="93"/>
      <c r="CLI434" s="93"/>
      <c r="CLJ434" s="93"/>
      <c r="CLK434" s="93"/>
      <c r="CLL434" s="93"/>
      <c r="CLM434" s="93"/>
      <c r="CLN434" s="93"/>
      <c r="CLO434" s="93"/>
      <c r="CLP434" s="93"/>
      <c r="CLQ434" s="93"/>
      <c r="CLR434" s="93"/>
      <c r="CLS434" s="93"/>
      <c r="CLT434" s="93"/>
      <c r="CLU434" s="93"/>
      <c r="CLV434" s="93"/>
      <c r="CLW434" s="93"/>
      <c r="CLX434" s="93"/>
      <c r="CLY434" s="93"/>
      <c r="CLZ434" s="93"/>
      <c r="CMA434" s="93"/>
      <c r="CMB434" s="93"/>
      <c r="CMC434" s="93"/>
      <c r="CMD434" s="93"/>
      <c r="CME434" s="93"/>
      <c r="CMF434" s="93"/>
      <c r="CMG434" s="93"/>
      <c r="CMH434" s="93"/>
      <c r="CMI434" s="93"/>
      <c r="CMJ434" s="93"/>
      <c r="CMK434" s="93"/>
      <c r="CML434" s="93"/>
      <c r="CMM434" s="93"/>
      <c r="CMN434" s="93"/>
      <c r="CMO434" s="93"/>
      <c r="CMP434" s="93"/>
      <c r="CMQ434" s="93"/>
      <c r="CMR434" s="93"/>
      <c r="CMS434" s="93"/>
      <c r="CMT434" s="93"/>
      <c r="CMU434" s="93"/>
      <c r="CMV434" s="93"/>
      <c r="CMW434" s="93"/>
      <c r="CMX434" s="93"/>
      <c r="CMY434" s="93"/>
      <c r="CMZ434" s="93"/>
      <c r="CNA434" s="93"/>
      <c r="CNB434" s="93"/>
      <c r="CNC434" s="93"/>
      <c r="CND434" s="93"/>
      <c r="CNE434" s="93"/>
      <c r="CNF434" s="93"/>
      <c r="CNG434" s="93"/>
      <c r="CNH434" s="93"/>
      <c r="CNI434" s="93"/>
      <c r="CNJ434" s="93"/>
      <c r="CNK434" s="93"/>
      <c r="CNL434" s="93"/>
      <c r="CNM434" s="93"/>
      <c r="CNN434" s="93"/>
      <c r="CNO434" s="93"/>
      <c r="CNP434" s="93"/>
      <c r="CNQ434" s="93"/>
      <c r="CNR434" s="93"/>
      <c r="CNS434" s="93"/>
      <c r="CNT434" s="93"/>
      <c r="CNU434" s="93"/>
      <c r="CNV434" s="93"/>
      <c r="CNW434" s="93"/>
      <c r="CNX434" s="93"/>
      <c r="CNY434" s="93"/>
      <c r="CNZ434" s="93"/>
      <c r="COA434" s="93"/>
      <c r="COB434" s="93"/>
      <c r="COC434" s="93"/>
      <c r="COD434" s="93"/>
      <c r="COE434" s="93"/>
      <c r="COF434" s="93"/>
      <c r="COG434" s="93"/>
      <c r="COH434" s="93"/>
      <c r="COI434" s="93"/>
      <c r="COJ434" s="93"/>
      <c r="COK434" s="93"/>
      <c r="COL434" s="93"/>
      <c r="COM434" s="93"/>
      <c r="CON434" s="93"/>
      <c r="COO434" s="93"/>
      <c r="COP434" s="93"/>
      <c r="COQ434" s="93"/>
      <c r="COR434" s="93"/>
      <c r="COS434" s="93"/>
      <c r="COT434" s="93"/>
      <c r="COU434" s="93"/>
      <c r="COV434" s="93"/>
      <c r="COW434" s="93"/>
      <c r="COX434" s="93"/>
      <c r="COY434" s="93"/>
      <c r="COZ434" s="93"/>
      <c r="CPA434" s="93"/>
      <c r="CPB434" s="93"/>
      <c r="CPC434" s="93"/>
      <c r="CPD434" s="93"/>
      <c r="CPE434" s="93"/>
      <c r="CPF434" s="93"/>
      <c r="CPG434" s="93"/>
      <c r="CPH434" s="93"/>
      <c r="CPI434" s="93"/>
      <c r="CPJ434" s="93"/>
      <c r="CPK434" s="93"/>
      <c r="CPL434" s="93"/>
      <c r="CPM434" s="93"/>
      <c r="CPN434" s="93"/>
      <c r="CPO434" s="93"/>
      <c r="CPP434" s="93"/>
      <c r="CPQ434" s="93"/>
      <c r="CPR434" s="93"/>
      <c r="CPS434" s="93"/>
      <c r="CPT434" s="93"/>
      <c r="CPU434" s="93"/>
      <c r="CPV434" s="93"/>
      <c r="CPW434" s="93"/>
      <c r="CPX434" s="93"/>
      <c r="CPY434" s="93"/>
      <c r="CPZ434" s="93"/>
      <c r="CQA434" s="93"/>
      <c r="CQB434" s="93"/>
      <c r="CQC434" s="93"/>
      <c r="CQD434" s="93"/>
      <c r="CQE434" s="93"/>
      <c r="CQF434" s="93"/>
      <c r="CQG434" s="93"/>
      <c r="CQH434" s="93"/>
      <c r="CQI434" s="93"/>
      <c r="CQJ434" s="93"/>
      <c r="CQK434" s="93"/>
      <c r="CQL434" s="93"/>
      <c r="CQM434" s="93"/>
      <c r="CQN434" s="93"/>
      <c r="CQO434" s="93"/>
      <c r="CQP434" s="93"/>
      <c r="CQQ434" s="93"/>
      <c r="CQR434" s="93"/>
      <c r="CQS434" s="93"/>
      <c r="CQT434" s="93"/>
      <c r="CQU434" s="93"/>
      <c r="CQV434" s="93"/>
      <c r="CQW434" s="93"/>
      <c r="CQX434" s="93"/>
      <c r="CQY434" s="93"/>
      <c r="CQZ434" s="93"/>
      <c r="CRA434" s="93"/>
      <c r="CRB434" s="93"/>
      <c r="CRC434" s="93"/>
      <c r="CRD434" s="93"/>
      <c r="CRE434" s="93"/>
      <c r="CRF434" s="93"/>
      <c r="CRG434" s="93"/>
      <c r="CRH434" s="93"/>
      <c r="CRI434" s="93"/>
      <c r="CRJ434" s="93"/>
      <c r="CRK434" s="93"/>
      <c r="CRL434" s="93"/>
      <c r="CRM434" s="93"/>
      <c r="CRN434" s="93"/>
      <c r="CRO434" s="93"/>
      <c r="CRP434" s="93"/>
      <c r="CRQ434" s="93"/>
      <c r="CRR434" s="93"/>
      <c r="CRS434" s="93"/>
      <c r="CRT434" s="93"/>
      <c r="CRU434" s="93"/>
      <c r="CRV434" s="93"/>
      <c r="CRW434" s="93"/>
      <c r="CRX434" s="93"/>
      <c r="CRY434" s="93"/>
      <c r="CRZ434" s="93"/>
      <c r="CSA434" s="93"/>
      <c r="CSB434" s="93"/>
      <c r="CSC434" s="93"/>
      <c r="CSD434" s="93"/>
      <c r="CSE434" s="93"/>
      <c r="CSF434" s="93"/>
      <c r="CSG434" s="93"/>
      <c r="CSH434" s="93"/>
      <c r="CSI434" s="93"/>
      <c r="CSJ434" s="93"/>
      <c r="CSK434" s="93"/>
      <c r="CSL434" s="93"/>
      <c r="CSM434" s="93"/>
      <c r="CSN434" s="93"/>
      <c r="CSO434" s="93"/>
      <c r="CSP434" s="93"/>
      <c r="CSQ434" s="93"/>
      <c r="CSR434" s="93"/>
      <c r="CSS434" s="93"/>
      <c r="CST434" s="93"/>
      <c r="CSU434" s="93"/>
      <c r="CSV434" s="93"/>
      <c r="CSW434" s="93"/>
      <c r="CSX434" s="93"/>
      <c r="CSY434" s="93"/>
      <c r="CSZ434" s="93"/>
      <c r="CTA434" s="93"/>
      <c r="CTB434" s="93"/>
      <c r="CTC434" s="93"/>
      <c r="CTD434" s="93"/>
      <c r="CTE434" s="93"/>
      <c r="CTF434" s="93"/>
      <c r="CTG434" s="93"/>
      <c r="CTH434" s="93"/>
      <c r="CTI434" s="93"/>
      <c r="CTJ434" s="93"/>
      <c r="CTK434" s="93"/>
      <c r="CTL434" s="93"/>
      <c r="CTM434" s="93"/>
      <c r="CTN434" s="93"/>
      <c r="CTO434" s="93"/>
      <c r="CTP434" s="93"/>
      <c r="CTQ434" s="93"/>
      <c r="CTR434" s="93"/>
      <c r="CTS434" s="93"/>
      <c r="CTT434" s="93"/>
      <c r="CTU434" s="93"/>
      <c r="CTV434" s="93"/>
      <c r="CTW434" s="93"/>
      <c r="CTX434" s="93"/>
      <c r="CTY434" s="93"/>
      <c r="CTZ434" s="93"/>
      <c r="CUA434" s="93"/>
      <c r="CUB434" s="93"/>
      <c r="CUC434" s="93"/>
      <c r="CUD434" s="93"/>
      <c r="CUE434" s="93"/>
      <c r="CUF434" s="93"/>
      <c r="CUG434" s="93"/>
      <c r="CUH434" s="93"/>
      <c r="CUI434" s="93"/>
      <c r="CUJ434" s="93"/>
      <c r="CUK434" s="93"/>
      <c r="CUL434" s="93"/>
      <c r="CUM434" s="93"/>
      <c r="CUN434" s="93"/>
      <c r="CUO434" s="93"/>
      <c r="CUP434" s="93"/>
      <c r="CUQ434" s="93"/>
      <c r="CUR434" s="93"/>
      <c r="CUS434" s="93"/>
      <c r="CUT434" s="93"/>
      <c r="CUU434" s="93"/>
      <c r="CUV434" s="93"/>
      <c r="CUW434" s="93"/>
      <c r="CUX434" s="93"/>
      <c r="CUY434" s="93"/>
      <c r="CUZ434" s="93"/>
      <c r="CVA434" s="93"/>
      <c r="CVB434" s="93"/>
      <c r="CVC434" s="93"/>
      <c r="CVD434" s="93"/>
      <c r="CVE434" s="93"/>
      <c r="CVF434" s="93"/>
      <c r="CVG434" s="93"/>
      <c r="CVH434" s="93"/>
      <c r="CVI434" s="93"/>
      <c r="CVJ434" s="93"/>
      <c r="CVK434" s="93"/>
      <c r="CVL434" s="93"/>
      <c r="CVM434" s="93"/>
      <c r="CVN434" s="93"/>
      <c r="CVO434" s="93"/>
      <c r="CVP434" s="93"/>
      <c r="CVQ434" s="93"/>
      <c r="CVR434" s="93"/>
      <c r="CVS434" s="93"/>
      <c r="CVT434" s="93"/>
      <c r="CVU434" s="93"/>
      <c r="CVV434" s="93"/>
      <c r="CVW434" s="93"/>
      <c r="CVX434" s="93"/>
      <c r="CVY434" s="93"/>
      <c r="CVZ434" s="93"/>
      <c r="CWA434" s="93"/>
      <c r="CWB434" s="93"/>
      <c r="CWC434" s="93"/>
      <c r="CWD434" s="93"/>
      <c r="CWE434" s="93"/>
      <c r="CWF434" s="93"/>
      <c r="CWG434" s="93"/>
      <c r="CWH434" s="93"/>
      <c r="CWI434" s="93"/>
      <c r="CWJ434" s="93"/>
      <c r="CWK434" s="93"/>
      <c r="CWL434" s="93"/>
      <c r="CWM434" s="93"/>
      <c r="CWN434" s="93"/>
      <c r="CWO434" s="93"/>
      <c r="CWP434" s="93"/>
      <c r="CWQ434" s="93"/>
      <c r="CWR434" s="93"/>
      <c r="CWS434" s="93"/>
      <c r="CWT434" s="93"/>
      <c r="CWU434" s="93"/>
      <c r="CWV434" s="93"/>
      <c r="CWW434" s="93"/>
      <c r="CWX434" s="93"/>
      <c r="CWY434" s="93"/>
      <c r="CWZ434" s="93"/>
      <c r="CXA434" s="93"/>
      <c r="CXB434" s="93"/>
      <c r="CXC434" s="93"/>
      <c r="CXD434" s="93"/>
      <c r="CXE434" s="93"/>
      <c r="CXF434" s="93"/>
      <c r="CXG434" s="93"/>
      <c r="CXH434" s="93"/>
      <c r="CXI434" s="93"/>
      <c r="CXJ434" s="93"/>
      <c r="CXK434" s="93"/>
      <c r="CXL434" s="93"/>
      <c r="CXM434" s="93"/>
      <c r="CXN434" s="93"/>
      <c r="CXO434" s="93"/>
      <c r="CXP434" s="93"/>
      <c r="CXQ434" s="93"/>
      <c r="CXR434" s="93"/>
      <c r="CXS434" s="93"/>
      <c r="CXT434" s="93"/>
      <c r="CXU434" s="93"/>
      <c r="CXV434" s="93"/>
      <c r="CXW434" s="93"/>
      <c r="CXX434" s="93"/>
      <c r="CXY434" s="93"/>
      <c r="CXZ434" s="93"/>
      <c r="CYA434" s="93"/>
      <c r="CYB434" s="93"/>
      <c r="CYC434" s="93"/>
      <c r="CYD434" s="93"/>
      <c r="CYE434" s="93"/>
      <c r="CYF434" s="93"/>
      <c r="CYG434" s="93"/>
      <c r="CYH434" s="93"/>
      <c r="CYI434" s="93"/>
      <c r="CYJ434" s="93"/>
      <c r="CYK434" s="93"/>
      <c r="CYL434" s="93"/>
      <c r="CYM434" s="93"/>
      <c r="CYN434" s="93"/>
      <c r="CYO434" s="93"/>
      <c r="CYP434" s="93"/>
      <c r="CYQ434" s="93"/>
      <c r="CYR434" s="93"/>
      <c r="CYS434" s="93"/>
      <c r="CYT434" s="93"/>
      <c r="CYU434" s="93"/>
      <c r="CYV434" s="93"/>
      <c r="CYW434" s="93"/>
      <c r="CYX434" s="93"/>
      <c r="CYY434" s="93"/>
      <c r="CYZ434" s="93"/>
      <c r="CZA434" s="93"/>
      <c r="CZB434" s="93"/>
      <c r="CZC434" s="93"/>
      <c r="CZD434" s="93"/>
      <c r="CZE434" s="93"/>
      <c r="CZF434" s="93"/>
      <c r="CZG434" s="93"/>
      <c r="CZH434" s="93"/>
      <c r="CZI434" s="93"/>
      <c r="CZJ434" s="93"/>
      <c r="CZK434" s="93"/>
      <c r="CZL434" s="93"/>
      <c r="CZM434" s="93"/>
      <c r="CZN434" s="93"/>
      <c r="CZO434" s="93"/>
      <c r="CZP434" s="93"/>
      <c r="CZQ434" s="93"/>
      <c r="CZR434" s="93"/>
      <c r="CZS434" s="93"/>
      <c r="CZT434" s="93"/>
      <c r="CZU434" s="93"/>
      <c r="CZV434" s="93"/>
      <c r="CZW434" s="93"/>
      <c r="CZX434" s="93"/>
      <c r="CZY434" s="93"/>
      <c r="CZZ434" s="93"/>
      <c r="DAA434" s="93"/>
      <c r="DAB434" s="93"/>
      <c r="DAC434" s="93"/>
      <c r="DAD434" s="93"/>
      <c r="DAE434" s="93"/>
      <c r="DAF434" s="93"/>
      <c r="DAG434" s="93"/>
      <c r="DAH434" s="93"/>
      <c r="DAI434" s="93"/>
      <c r="DAJ434" s="93"/>
      <c r="DAK434" s="93"/>
      <c r="DAL434" s="93"/>
      <c r="DAM434" s="93"/>
      <c r="DAN434" s="93"/>
      <c r="DAO434" s="93"/>
      <c r="DAP434" s="93"/>
      <c r="DAQ434" s="93"/>
      <c r="DAR434" s="93"/>
      <c r="DAS434" s="93"/>
      <c r="DAT434" s="93"/>
      <c r="DAU434" s="93"/>
      <c r="DAV434" s="93"/>
      <c r="DAW434" s="93"/>
      <c r="DAX434" s="93"/>
      <c r="DAY434" s="93"/>
      <c r="DAZ434" s="93"/>
      <c r="DBA434" s="93"/>
      <c r="DBB434" s="93"/>
      <c r="DBC434" s="93"/>
      <c r="DBD434" s="93"/>
      <c r="DBE434" s="93"/>
      <c r="DBF434" s="93"/>
      <c r="DBG434" s="93"/>
      <c r="DBH434" s="93"/>
      <c r="DBI434" s="93"/>
      <c r="DBJ434" s="93"/>
      <c r="DBK434" s="93"/>
      <c r="DBL434" s="93"/>
      <c r="DBM434" s="93"/>
      <c r="DBN434" s="93"/>
      <c r="DBO434" s="93"/>
      <c r="DBP434" s="93"/>
      <c r="DBQ434" s="93"/>
      <c r="DBR434" s="93"/>
      <c r="DBS434" s="93"/>
      <c r="DBT434" s="93"/>
      <c r="DBU434" s="93"/>
      <c r="DBV434" s="93"/>
      <c r="DBW434" s="93"/>
      <c r="DBX434" s="93"/>
      <c r="DBY434" s="93"/>
      <c r="DBZ434" s="93"/>
      <c r="DCA434" s="93"/>
      <c r="DCB434" s="93"/>
      <c r="DCC434" s="93"/>
      <c r="DCD434" s="93"/>
      <c r="DCE434" s="93"/>
      <c r="DCF434" s="93"/>
      <c r="DCG434" s="93"/>
      <c r="DCH434" s="93"/>
      <c r="DCI434" s="93"/>
      <c r="DCJ434" s="93"/>
      <c r="DCK434" s="93"/>
      <c r="DCL434" s="93"/>
      <c r="DCM434" s="93"/>
      <c r="DCN434" s="93"/>
      <c r="DCO434" s="93"/>
      <c r="DCP434" s="93"/>
      <c r="DCQ434" s="93"/>
      <c r="DCR434" s="93"/>
      <c r="DCS434" s="93"/>
      <c r="DCT434" s="93"/>
      <c r="DCU434" s="93"/>
      <c r="DCV434" s="93"/>
      <c r="DCW434" s="93"/>
      <c r="DCX434" s="93"/>
      <c r="DCY434" s="93"/>
      <c r="DCZ434" s="93"/>
      <c r="DDA434" s="93"/>
      <c r="DDB434" s="93"/>
      <c r="DDC434" s="93"/>
      <c r="DDD434" s="93"/>
      <c r="DDE434" s="93"/>
      <c r="DDF434" s="93"/>
      <c r="DDG434" s="93"/>
      <c r="DDH434" s="93"/>
      <c r="DDI434" s="93"/>
      <c r="DDJ434" s="93"/>
      <c r="DDK434" s="93"/>
      <c r="DDL434" s="93"/>
      <c r="DDM434" s="93"/>
      <c r="DDN434" s="93"/>
      <c r="DDO434" s="93"/>
      <c r="DDP434" s="93"/>
      <c r="DDQ434" s="93"/>
      <c r="DDR434" s="93"/>
      <c r="DDS434" s="93"/>
      <c r="DDT434" s="93"/>
      <c r="DDU434" s="93"/>
      <c r="DDV434" s="93"/>
      <c r="DDW434" s="93"/>
      <c r="DDX434" s="93"/>
      <c r="DDY434" s="93"/>
      <c r="DDZ434" s="93"/>
      <c r="DEA434" s="93"/>
      <c r="DEB434" s="93"/>
      <c r="DEC434" s="93"/>
      <c r="DED434" s="93"/>
      <c r="DEE434" s="93"/>
      <c r="DEF434" s="93"/>
      <c r="DEG434" s="93"/>
      <c r="DEH434" s="93"/>
      <c r="DEI434" s="93"/>
      <c r="DEJ434" s="93"/>
      <c r="DEK434" s="93"/>
      <c r="DEL434" s="93"/>
      <c r="DEM434" s="93"/>
      <c r="DEN434" s="93"/>
      <c r="DEO434" s="93"/>
      <c r="DEP434" s="93"/>
      <c r="DEQ434" s="93"/>
      <c r="DER434" s="93"/>
      <c r="DES434" s="93"/>
      <c r="DET434" s="93"/>
      <c r="DEU434" s="93"/>
      <c r="DEV434" s="93"/>
      <c r="DEW434" s="93"/>
      <c r="DEX434" s="93"/>
      <c r="DEY434" s="93"/>
      <c r="DEZ434" s="93"/>
      <c r="DFA434" s="93"/>
      <c r="DFB434" s="93"/>
      <c r="DFC434" s="93"/>
      <c r="DFD434" s="93"/>
      <c r="DFE434" s="93"/>
      <c r="DFF434" s="93"/>
      <c r="DFG434" s="93"/>
      <c r="DFH434" s="93"/>
      <c r="DFI434" s="93"/>
      <c r="DFJ434" s="93"/>
      <c r="DFK434" s="93"/>
      <c r="DFL434" s="93"/>
      <c r="DFM434" s="93"/>
      <c r="DFN434" s="93"/>
      <c r="DFO434" s="93"/>
      <c r="DFP434" s="93"/>
      <c r="DFQ434" s="93"/>
      <c r="DFR434" s="93"/>
      <c r="DFS434" s="93"/>
      <c r="DFT434" s="93"/>
      <c r="DFU434" s="93"/>
      <c r="DFV434" s="93"/>
      <c r="DFW434" s="93"/>
      <c r="DFX434" s="93"/>
      <c r="DFY434" s="93"/>
      <c r="DFZ434" s="93"/>
      <c r="DGA434" s="93"/>
      <c r="DGB434" s="93"/>
      <c r="DGC434" s="93"/>
      <c r="DGD434" s="93"/>
      <c r="DGE434" s="93"/>
      <c r="DGF434" s="93"/>
      <c r="DGG434" s="93"/>
      <c r="DGH434" s="93"/>
      <c r="DGI434" s="93"/>
      <c r="DGJ434" s="93"/>
      <c r="DGK434" s="93"/>
      <c r="DGL434" s="93"/>
      <c r="DGM434" s="93"/>
      <c r="DGN434" s="93"/>
      <c r="DGO434" s="93"/>
      <c r="DGP434" s="93"/>
      <c r="DGQ434" s="93"/>
      <c r="DGR434" s="93"/>
      <c r="DGS434" s="93"/>
      <c r="DGT434" s="93"/>
      <c r="DGU434" s="93"/>
      <c r="DGV434" s="93"/>
      <c r="DGW434" s="93"/>
      <c r="DGX434" s="93"/>
      <c r="DGY434" s="93"/>
      <c r="DGZ434" s="93"/>
      <c r="DHA434" s="93"/>
      <c r="DHB434" s="93"/>
      <c r="DHC434" s="93"/>
      <c r="DHD434" s="93"/>
      <c r="DHE434" s="93"/>
      <c r="DHF434" s="93"/>
      <c r="DHG434" s="93"/>
      <c r="DHH434" s="93"/>
      <c r="DHI434" s="93"/>
      <c r="DHJ434" s="93"/>
      <c r="DHK434" s="93"/>
      <c r="DHL434" s="93"/>
      <c r="DHM434" s="93"/>
      <c r="DHN434" s="93"/>
      <c r="DHO434" s="93"/>
      <c r="DHP434" s="93"/>
      <c r="DHQ434" s="93"/>
      <c r="DHR434" s="93"/>
      <c r="DHS434" s="93"/>
      <c r="DHT434" s="93"/>
      <c r="DHU434" s="93"/>
      <c r="DHV434" s="93"/>
      <c r="DHW434" s="93"/>
      <c r="DHX434" s="93"/>
      <c r="DHY434" s="93"/>
      <c r="DHZ434" s="93"/>
      <c r="DIA434" s="93"/>
      <c r="DIB434" s="93"/>
      <c r="DIC434" s="93"/>
      <c r="DID434" s="93"/>
      <c r="DIE434" s="93"/>
      <c r="DIF434" s="93"/>
      <c r="DIG434" s="93"/>
      <c r="DIH434" s="93"/>
      <c r="DII434" s="93"/>
      <c r="DIJ434" s="93"/>
      <c r="DIK434" s="93"/>
      <c r="DIL434" s="93"/>
      <c r="DIM434" s="93"/>
      <c r="DIN434" s="93"/>
      <c r="DIO434" s="93"/>
      <c r="DIP434" s="93"/>
      <c r="DIQ434" s="93"/>
      <c r="DIR434" s="93"/>
      <c r="DIS434" s="93"/>
      <c r="DIT434" s="93"/>
      <c r="DIU434" s="93"/>
      <c r="DIV434" s="93"/>
      <c r="DIW434" s="93"/>
      <c r="DIX434" s="93"/>
      <c r="DIY434" s="93"/>
      <c r="DIZ434" s="93"/>
      <c r="DJA434" s="93"/>
      <c r="DJB434" s="93"/>
      <c r="DJC434" s="93"/>
      <c r="DJD434" s="93"/>
      <c r="DJE434" s="93"/>
      <c r="DJF434" s="93"/>
      <c r="DJG434" s="93"/>
      <c r="DJH434" s="93"/>
      <c r="DJI434" s="93"/>
      <c r="DJJ434" s="93"/>
      <c r="DJK434" s="93"/>
      <c r="DJL434" s="93"/>
      <c r="DJM434" s="93"/>
      <c r="DJN434" s="93"/>
      <c r="DJO434" s="93"/>
      <c r="DJP434" s="93"/>
      <c r="DJQ434" s="93"/>
      <c r="DJR434" s="93"/>
      <c r="DJS434" s="93"/>
      <c r="DJT434" s="93"/>
      <c r="DJU434" s="93"/>
      <c r="DJV434" s="93"/>
      <c r="DJW434" s="93"/>
      <c r="DJX434" s="93"/>
      <c r="DJY434" s="93"/>
      <c r="DJZ434" s="93"/>
      <c r="DKA434" s="93"/>
      <c r="DKB434" s="93"/>
      <c r="DKC434" s="93"/>
      <c r="DKD434" s="93"/>
      <c r="DKE434" s="93"/>
      <c r="DKF434" s="93"/>
      <c r="DKG434" s="93"/>
      <c r="DKH434" s="93"/>
      <c r="DKI434" s="93"/>
      <c r="DKJ434" s="93"/>
      <c r="DKK434" s="93"/>
      <c r="DKL434" s="93"/>
      <c r="DKM434" s="93"/>
      <c r="DKN434" s="93"/>
      <c r="DKO434" s="93"/>
      <c r="DKP434" s="93"/>
      <c r="DKQ434" s="93"/>
      <c r="DKR434" s="93"/>
      <c r="DKS434" s="93"/>
      <c r="DKT434" s="93"/>
      <c r="DKU434" s="93"/>
      <c r="DKV434" s="93"/>
      <c r="DKW434" s="93"/>
      <c r="DKX434" s="93"/>
      <c r="DKY434" s="93"/>
      <c r="DKZ434" s="93"/>
      <c r="DLA434" s="93"/>
      <c r="DLB434" s="93"/>
      <c r="DLC434" s="93"/>
      <c r="DLD434" s="93"/>
      <c r="DLE434" s="93"/>
      <c r="DLF434" s="93"/>
      <c r="DLG434" s="93"/>
      <c r="DLH434" s="93"/>
      <c r="DLI434" s="93"/>
      <c r="DLJ434" s="93"/>
      <c r="DLK434" s="93"/>
      <c r="DLL434" s="93"/>
      <c r="DLM434" s="93"/>
      <c r="DLN434" s="93"/>
      <c r="DLO434" s="93"/>
      <c r="DLP434" s="93"/>
      <c r="DLQ434" s="93"/>
      <c r="DLR434" s="93"/>
      <c r="DLS434" s="93"/>
      <c r="DLT434" s="93"/>
      <c r="DLU434" s="93"/>
      <c r="DLV434" s="93"/>
      <c r="DLW434" s="93"/>
      <c r="DLX434" s="93"/>
      <c r="DLY434" s="93"/>
      <c r="DLZ434" s="93"/>
      <c r="DMA434" s="93"/>
      <c r="DMB434" s="93"/>
      <c r="DMC434" s="93"/>
      <c r="DMD434" s="93"/>
      <c r="DME434" s="93"/>
      <c r="DMF434" s="93"/>
      <c r="DMG434" s="93"/>
      <c r="DMH434" s="93"/>
      <c r="DMI434" s="93"/>
      <c r="DMJ434" s="93"/>
      <c r="DMK434" s="93"/>
      <c r="DML434" s="93"/>
      <c r="DMM434" s="93"/>
      <c r="DMN434" s="93"/>
      <c r="DMO434" s="93"/>
      <c r="DMP434" s="93"/>
      <c r="DMQ434" s="93"/>
      <c r="DMR434" s="93"/>
      <c r="DMS434" s="93"/>
      <c r="DMT434" s="93"/>
      <c r="DMU434" s="93"/>
      <c r="DMV434" s="93"/>
      <c r="DMW434" s="93"/>
      <c r="DMX434" s="93"/>
      <c r="DMY434" s="93"/>
      <c r="DMZ434" s="93"/>
      <c r="DNA434" s="93"/>
      <c r="DNB434" s="93"/>
      <c r="DNC434" s="93"/>
      <c r="DND434" s="93"/>
      <c r="DNE434" s="93"/>
      <c r="DNF434" s="93"/>
      <c r="DNG434" s="93"/>
      <c r="DNH434" s="93"/>
      <c r="DNI434" s="93"/>
      <c r="DNJ434" s="93"/>
      <c r="DNK434" s="93"/>
      <c r="DNL434" s="93"/>
      <c r="DNM434" s="93"/>
      <c r="DNN434" s="93"/>
      <c r="DNO434" s="93"/>
      <c r="DNP434" s="93"/>
      <c r="DNQ434" s="93"/>
      <c r="DNR434" s="93"/>
      <c r="DNS434" s="93"/>
      <c r="DNT434" s="93"/>
      <c r="DNU434" s="93"/>
      <c r="DNV434" s="93"/>
      <c r="DNW434" s="93"/>
      <c r="DNX434" s="93"/>
      <c r="DNY434" s="93"/>
      <c r="DNZ434" s="93"/>
      <c r="DOA434" s="93"/>
      <c r="DOB434" s="93"/>
      <c r="DOC434" s="93"/>
      <c r="DOD434" s="93"/>
      <c r="DOE434" s="93"/>
      <c r="DOF434" s="93"/>
      <c r="DOG434" s="93"/>
      <c r="DOH434" s="93"/>
      <c r="DOI434" s="93"/>
      <c r="DOJ434" s="93"/>
      <c r="DOK434" s="93"/>
      <c r="DOL434" s="93"/>
      <c r="DOM434" s="93"/>
      <c r="DON434" s="93"/>
      <c r="DOO434" s="93"/>
      <c r="DOP434" s="93"/>
      <c r="DOQ434" s="93"/>
      <c r="DOR434" s="93"/>
      <c r="DOS434" s="93"/>
      <c r="DOT434" s="93"/>
      <c r="DOU434" s="93"/>
      <c r="DOV434" s="93"/>
      <c r="DOW434" s="93"/>
      <c r="DOX434" s="93"/>
      <c r="DOY434" s="93"/>
      <c r="DOZ434" s="93"/>
      <c r="DPA434" s="93"/>
      <c r="DPB434" s="93"/>
      <c r="DPC434" s="93"/>
      <c r="DPD434" s="93"/>
      <c r="DPE434" s="93"/>
      <c r="DPF434" s="93"/>
      <c r="DPG434" s="93"/>
      <c r="DPH434" s="93"/>
      <c r="DPI434" s="93"/>
      <c r="DPJ434" s="93"/>
      <c r="DPK434" s="93"/>
      <c r="DPL434" s="93"/>
      <c r="DPM434" s="93"/>
      <c r="DPN434" s="93"/>
      <c r="DPO434" s="93"/>
      <c r="DPP434" s="93"/>
      <c r="DPQ434" s="93"/>
      <c r="DPR434" s="93"/>
      <c r="DPS434" s="93"/>
      <c r="DPT434" s="93"/>
      <c r="DPU434" s="93"/>
      <c r="DPV434" s="93"/>
      <c r="DPW434" s="93"/>
      <c r="DPX434" s="93"/>
      <c r="DPY434" s="93"/>
      <c r="DPZ434" s="93"/>
      <c r="DQA434" s="93"/>
      <c r="DQB434" s="93"/>
      <c r="DQC434" s="93"/>
      <c r="DQD434" s="93"/>
      <c r="DQE434" s="93"/>
      <c r="DQF434" s="93"/>
      <c r="DQG434" s="93"/>
      <c r="DQH434" s="93"/>
      <c r="DQI434" s="93"/>
      <c r="DQJ434" s="93"/>
      <c r="DQK434" s="93"/>
      <c r="DQL434" s="93"/>
      <c r="DQM434" s="93"/>
      <c r="DQN434" s="93"/>
      <c r="DQO434" s="93"/>
      <c r="DQP434" s="93"/>
      <c r="DQQ434" s="93"/>
      <c r="DQR434" s="93"/>
      <c r="DQS434" s="93"/>
      <c r="DQT434" s="93"/>
      <c r="DQU434" s="93"/>
      <c r="DQV434" s="93"/>
      <c r="DQW434" s="93"/>
      <c r="DQX434" s="93"/>
      <c r="DQY434" s="93"/>
      <c r="DQZ434" s="93"/>
      <c r="DRA434" s="93"/>
      <c r="DRB434" s="93"/>
      <c r="DRC434" s="93"/>
      <c r="DRD434" s="93"/>
      <c r="DRE434" s="93"/>
      <c r="DRF434" s="93"/>
      <c r="DRG434" s="93"/>
      <c r="DRH434" s="93"/>
      <c r="DRI434" s="93"/>
      <c r="DRJ434" s="93"/>
      <c r="DRK434" s="93"/>
      <c r="DRL434" s="93"/>
      <c r="DRM434" s="93"/>
      <c r="DRN434" s="93"/>
      <c r="DRO434" s="93"/>
      <c r="DRP434" s="93"/>
      <c r="DRQ434" s="93"/>
      <c r="DRR434" s="93"/>
      <c r="DRS434" s="93"/>
      <c r="DRT434" s="93"/>
      <c r="DRU434" s="93"/>
      <c r="DRV434" s="93"/>
      <c r="DRW434" s="93"/>
      <c r="DRX434" s="93"/>
      <c r="DRY434" s="93"/>
      <c r="DRZ434" s="93"/>
      <c r="DSA434" s="93"/>
      <c r="DSB434" s="93"/>
      <c r="DSC434" s="93"/>
      <c r="DSD434" s="93"/>
      <c r="DSE434" s="93"/>
      <c r="DSF434" s="93"/>
      <c r="DSG434" s="93"/>
      <c r="DSH434" s="93"/>
      <c r="DSI434" s="93"/>
      <c r="DSJ434" s="93"/>
      <c r="DSK434" s="93"/>
      <c r="DSL434" s="93"/>
      <c r="DSM434" s="93"/>
      <c r="DSN434" s="93"/>
      <c r="DSO434" s="93"/>
      <c r="DSP434" s="93"/>
      <c r="DSQ434" s="93"/>
      <c r="DSR434" s="93"/>
      <c r="DSS434" s="93"/>
      <c r="DST434" s="93"/>
      <c r="DSU434" s="93"/>
      <c r="DSV434" s="93"/>
      <c r="DSW434" s="93"/>
      <c r="DSX434" s="93"/>
      <c r="DSY434" s="93"/>
      <c r="DSZ434" s="93"/>
      <c r="DTA434" s="93"/>
      <c r="DTB434" s="93"/>
      <c r="DTC434" s="93"/>
      <c r="DTD434" s="93"/>
      <c r="DTE434" s="93"/>
      <c r="DTF434" s="93"/>
      <c r="DTG434" s="93"/>
      <c r="DTH434" s="93"/>
      <c r="DTI434" s="93"/>
      <c r="DTJ434" s="93"/>
      <c r="DTK434" s="93"/>
      <c r="DTL434" s="93"/>
      <c r="DTM434" s="93"/>
      <c r="DTN434" s="93"/>
      <c r="DTO434" s="93"/>
      <c r="DTP434" s="93"/>
      <c r="DTQ434" s="93"/>
      <c r="DTR434" s="93"/>
      <c r="DTS434" s="93"/>
      <c r="DTT434" s="93"/>
      <c r="DTU434" s="93"/>
      <c r="DTV434" s="93"/>
      <c r="DTW434" s="93"/>
      <c r="DTX434" s="93"/>
      <c r="DTY434" s="93"/>
      <c r="DTZ434" s="93"/>
      <c r="DUA434" s="93"/>
      <c r="DUB434" s="93"/>
      <c r="DUC434" s="93"/>
      <c r="DUD434" s="93"/>
      <c r="DUE434" s="93"/>
      <c r="DUF434" s="93"/>
      <c r="DUG434" s="93"/>
      <c r="DUH434" s="93"/>
      <c r="DUI434" s="93"/>
      <c r="DUJ434" s="93"/>
      <c r="DUK434" s="93"/>
      <c r="DUL434" s="93"/>
      <c r="DUM434" s="93"/>
      <c r="DUN434" s="93"/>
      <c r="DUO434" s="93"/>
      <c r="DUP434" s="93"/>
      <c r="DUQ434" s="93"/>
      <c r="DUR434" s="93"/>
      <c r="DUS434" s="93"/>
      <c r="DUT434" s="93"/>
      <c r="DUU434" s="93"/>
      <c r="DUV434" s="93"/>
      <c r="DUW434" s="93"/>
      <c r="DUX434" s="93"/>
      <c r="DUY434" s="93"/>
      <c r="DUZ434" s="93"/>
      <c r="DVA434" s="93"/>
      <c r="DVB434" s="93"/>
      <c r="DVC434" s="93"/>
      <c r="DVD434" s="93"/>
      <c r="DVE434" s="93"/>
      <c r="DVF434" s="93"/>
      <c r="DVG434" s="93"/>
      <c r="DVH434" s="93"/>
      <c r="DVI434" s="93"/>
      <c r="DVJ434" s="93"/>
      <c r="DVK434" s="93"/>
      <c r="DVL434" s="93"/>
      <c r="DVM434" s="93"/>
      <c r="DVN434" s="93"/>
      <c r="DVO434" s="93"/>
      <c r="DVP434" s="93"/>
      <c r="DVQ434" s="93"/>
      <c r="DVR434" s="93"/>
      <c r="DVS434" s="93"/>
      <c r="DVT434" s="93"/>
      <c r="DVU434" s="93"/>
      <c r="DVV434" s="93"/>
      <c r="DVW434" s="93"/>
      <c r="DVX434" s="93"/>
      <c r="DVY434" s="93"/>
      <c r="DVZ434" s="93"/>
      <c r="DWA434" s="93"/>
      <c r="DWB434" s="93"/>
      <c r="DWC434" s="93"/>
      <c r="DWD434" s="93"/>
      <c r="DWE434" s="93"/>
      <c r="DWF434" s="93"/>
      <c r="DWG434" s="93"/>
      <c r="DWH434" s="93"/>
      <c r="DWI434" s="93"/>
      <c r="DWJ434" s="93"/>
      <c r="DWK434" s="93"/>
      <c r="DWL434" s="93"/>
      <c r="DWM434" s="93"/>
      <c r="DWN434" s="93"/>
      <c r="DWO434" s="93"/>
      <c r="DWP434" s="93"/>
      <c r="DWQ434" s="93"/>
      <c r="DWR434" s="93"/>
      <c r="DWS434" s="93"/>
      <c r="DWT434" s="93"/>
      <c r="DWU434" s="93"/>
      <c r="DWV434" s="93"/>
      <c r="DWW434" s="93"/>
      <c r="DWX434" s="93"/>
      <c r="DWY434" s="93"/>
      <c r="DWZ434" s="93"/>
      <c r="DXA434" s="93"/>
      <c r="DXB434" s="93"/>
      <c r="DXC434" s="93"/>
      <c r="DXD434" s="93"/>
      <c r="DXE434" s="93"/>
      <c r="DXF434" s="93"/>
      <c r="DXG434" s="93"/>
      <c r="DXH434" s="93"/>
      <c r="DXI434" s="93"/>
      <c r="DXJ434" s="93"/>
      <c r="DXK434" s="93"/>
      <c r="DXL434" s="93"/>
      <c r="DXM434" s="93"/>
      <c r="DXN434" s="93"/>
      <c r="DXO434" s="93"/>
      <c r="DXP434" s="93"/>
      <c r="DXQ434" s="93"/>
      <c r="DXR434" s="93"/>
      <c r="DXS434" s="93"/>
      <c r="DXT434" s="93"/>
      <c r="DXU434" s="93"/>
      <c r="DXV434" s="93"/>
      <c r="DXW434" s="93"/>
      <c r="DXX434" s="93"/>
      <c r="DXY434" s="93"/>
      <c r="DXZ434" s="93"/>
      <c r="DYA434" s="93"/>
      <c r="DYB434" s="93"/>
      <c r="DYC434" s="93"/>
      <c r="DYD434" s="93"/>
      <c r="DYE434" s="93"/>
      <c r="DYF434" s="93"/>
      <c r="DYG434" s="93"/>
      <c r="DYH434" s="93"/>
      <c r="DYI434" s="93"/>
      <c r="DYJ434" s="93"/>
      <c r="DYK434" s="93"/>
      <c r="DYL434" s="93"/>
      <c r="DYM434" s="93"/>
      <c r="DYN434" s="93"/>
      <c r="DYO434" s="93"/>
      <c r="DYP434" s="93"/>
      <c r="DYQ434" s="93"/>
      <c r="DYR434" s="93"/>
      <c r="DYS434" s="93"/>
      <c r="DYT434" s="93"/>
      <c r="DYU434" s="93"/>
      <c r="DYV434" s="93"/>
      <c r="DYW434" s="93"/>
      <c r="DYX434" s="93"/>
      <c r="DYY434" s="93"/>
      <c r="DYZ434" s="93"/>
      <c r="DZA434" s="93"/>
      <c r="DZB434" s="93"/>
      <c r="DZC434" s="93"/>
      <c r="DZD434" s="93"/>
      <c r="DZE434" s="93"/>
      <c r="DZF434" s="93"/>
      <c r="DZG434" s="93"/>
      <c r="DZH434" s="93"/>
      <c r="DZI434" s="93"/>
      <c r="DZJ434" s="93"/>
      <c r="DZK434" s="93"/>
      <c r="DZL434" s="93"/>
      <c r="DZM434" s="93"/>
      <c r="DZN434" s="93"/>
      <c r="DZO434" s="93"/>
      <c r="DZP434" s="93"/>
      <c r="DZQ434" s="93"/>
      <c r="DZR434" s="93"/>
      <c r="DZS434" s="93"/>
      <c r="DZT434" s="93"/>
      <c r="DZU434" s="93"/>
      <c r="DZV434" s="93"/>
      <c r="DZW434" s="93"/>
      <c r="DZX434" s="93"/>
      <c r="DZY434" s="93"/>
      <c r="DZZ434" s="93"/>
      <c r="EAA434" s="93"/>
      <c r="EAB434" s="93"/>
      <c r="EAC434" s="93"/>
      <c r="EAD434" s="93"/>
      <c r="EAE434" s="93"/>
      <c r="EAF434" s="93"/>
      <c r="EAG434" s="93"/>
      <c r="EAH434" s="93"/>
      <c r="EAI434" s="93"/>
      <c r="EAJ434" s="93"/>
      <c r="EAK434" s="93"/>
      <c r="EAL434" s="93"/>
      <c r="EAM434" s="93"/>
      <c r="EAN434" s="93"/>
      <c r="EAO434" s="93"/>
      <c r="EAP434" s="93"/>
      <c r="EAQ434" s="93"/>
      <c r="EAR434" s="93"/>
      <c r="EAS434" s="93"/>
      <c r="EAT434" s="93"/>
      <c r="EAU434" s="93"/>
      <c r="EAV434" s="93"/>
      <c r="EAW434" s="93"/>
      <c r="EAX434" s="93"/>
      <c r="EAY434" s="93"/>
      <c r="EAZ434" s="93"/>
      <c r="EBA434" s="93"/>
      <c r="EBB434" s="93"/>
      <c r="EBC434" s="93"/>
      <c r="EBD434" s="93"/>
      <c r="EBE434" s="93"/>
      <c r="EBF434" s="93"/>
      <c r="EBG434" s="93"/>
      <c r="EBH434" s="93"/>
      <c r="EBI434" s="93"/>
      <c r="EBJ434" s="93"/>
      <c r="EBK434" s="93"/>
      <c r="EBL434" s="93"/>
      <c r="EBM434" s="93"/>
      <c r="EBN434" s="93"/>
      <c r="EBO434" s="93"/>
      <c r="EBP434" s="93"/>
      <c r="EBQ434" s="93"/>
      <c r="EBR434" s="93"/>
      <c r="EBS434" s="93"/>
      <c r="EBT434" s="93"/>
      <c r="EBU434" s="93"/>
      <c r="EBV434" s="93"/>
      <c r="EBW434" s="93"/>
      <c r="EBX434" s="93"/>
      <c r="EBY434" s="93"/>
      <c r="EBZ434" s="93"/>
      <c r="ECA434" s="93"/>
      <c r="ECB434" s="93"/>
      <c r="ECC434" s="93"/>
      <c r="ECD434" s="93"/>
      <c r="ECE434" s="93"/>
      <c r="ECF434" s="93"/>
      <c r="ECG434" s="93"/>
      <c r="ECH434" s="93"/>
      <c r="ECI434" s="93"/>
      <c r="ECJ434" s="93"/>
      <c r="ECK434" s="93"/>
      <c r="ECL434" s="93"/>
      <c r="ECM434" s="93"/>
      <c r="ECN434" s="93"/>
      <c r="ECO434" s="93"/>
      <c r="ECP434" s="93"/>
      <c r="ECQ434" s="93"/>
      <c r="ECR434" s="93"/>
      <c r="ECS434" s="93"/>
      <c r="ECT434" s="93"/>
      <c r="ECU434" s="93"/>
      <c r="ECV434" s="93"/>
      <c r="ECW434" s="93"/>
      <c r="ECX434" s="93"/>
      <c r="ECY434" s="93"/>
      <c r="ECZ434" s="93"/>
      <c r="EDA434" s="93"/>
      <c r="EDB434" s="93"/>
      <c r="EDC434" s="93"/>
      <c r="EDD434" s="93"/>
      <c r="EDE434" s="93"/>
      <c r="EDF434" s="93"/>
      <c r="EDG434" s="93"/>
      <c r="EDH434" s="93"/>
      <c r="EDI434" s="93"/>
      <c r="EDJ434" s="93"/>
      <c r="EDK434" s="93"/>
      <c r="EDL434" s="93"/>
      <c r="EDM434" s="93"/>
      <c r="EDN434" s="93"/>
      <c r="EDO434" s="93"/>
      <c r="EDP434" s="93"/>
      <c r="EDQ434" s="93"/>
      <c r="EDR434" s="93"/>
      <c r="EDS434" s="93"/>
      <c r="EDT434" s="93"/>
      <c r="EDU434" s="93"/>
      <c r="EDV434" s="93"/>
      <c r="EDW434" s="93"/>
      <c r="EDX434" s="93"/>
      <c r="EDY434" s="93"/>
      <c r="EDZ434" s="93"/>
      <c r="EEA434" s="93"/>
      <c r="EEB434" s="93"/>
      <c r="EEC434" s="93"/>
      <c r="EED434" s="93"/>
      <c r="EEE434" s="93"/>
      <c r="EEF434" s="93"/>
      <c r="EEG434" s="93"/>
      <c r="EEH434" s="93"/>
      <c r="EEI434" s="93"/>
      <c r="EEJ434" s="93"/>
      <c r="EEK434" s="93"/>
      <c r="EEL434" s="93"/>
      <c r="EEM434" s="93"/>
      <c r="EEN434" s="93"/>
      <c r="EEO434" s="93"/>
      <c r="EEP434" s="93"/>
      <c r="EEQ434" s="93"/>
      <c r="EER434" s="93"/>
      <c r="EES434" s="93"/>
      <c r="EET434" s="93"/>
      <c r="EEU434" s="93"/>
      <c r="EEV434" s="93"/>
      <c r="EEW434" s="93"/>
      <c r="EEX434" s="93"/>
      <c r="EEY434" s="93"/>
      <c r="EEZ434" s="93"/>
      <c r="EFA434" s="93"/>
      <c r="EFB434" s="93"/>
      <c r="EFC434" s="93"/>
      <c r="EFD434" s="93"/>
      <c r="EFE434" s="93"/>
      <c r="EFF434" s="93"/>
      <c r="EFG434" s="93"/>
      <c r="EFH434" s="93"/>
      <c r="EFI434" s="93"/>
      <c r="EFJ434" s="93"/>
      <c r="EFK434" s="93"/>
      <c r="EFL434" s="93"/>
      <c r="EFM434" s="93"/>
      <c r="EFN434" s="93"/>
      <c r="EFO434" s="93"/>
      <c r="EFP434" s="93"/>
      <c r="EFQ434" s="93"/>
      <c r="EFR434" s="93"/>
      <c r="EFS434" s="93"/>
      <c r="EFT434" s="93"/>
      <c r="EFU434" s="93"/>
      <c r="EFV434" s="93"/>
      <c r="EFW434" s="93"/>
      <c r="EFX434" s="93"/>
      <c r="EFY434" s="93"/>
      <c r="EFZ434" s="93"/>
      <c r="EGA434" s="93"/>
      <c r="EGB434" s="93"/>
      <c r="EGC434" s="93"/>
      <c r="EGD434" s="93"/>
      <c r="EGE434" s="93"/>
      <c r="EGF434" s="93"/>
      <c r="EGG434" s="93"/>
      <c r="EGH434" s="93"/>
      <c r="EGI434" s="93"/>
      <c r="EGJ434" s="93"/>
      <c r="EGK434" s="93"/>
      <c r="EGL434" s="93"/>
      <c r="EGM434" s="93"/>
      <c r="EGN434" s="93"/>
      <c r="EGO434" s="93"/>
      <c r="EGP434" s="93"/>
      <c r="EGQ434" s="93"/>
      <c r="EGR434" s="93"/>
      <c r="EGS434" s="93"/>
      <c r="EGT434" s="93"/>
      <c r="EGU434" s="93"/>
      <c r="EGV434" s="93"/>
      <c r="EGW434" s="93"/>
      <c r="EGX434" s="93"/>
      <c r="EGY434" s="93"/>
      <c r="EGZ434" s="93"/>
      <c r="EHA434" s="93"/>
      <c r="EHB434" s="93"/>
      <c r="EHC434" s="93"/>
      <c r="EHD434" s="93"/>
      <c r="EHE434" s="93"/>
      <c r="EHF434" s="93"/>
      <c r="EHG434" s="93"/>
      <c r="EHH434" s="93"/>
      <c r="EHI434" s="93"/>
      <c r="EHJ434" s="93"/>
      <c r="EHK434" s="93"/>
      <c r="EHL434" s="93"/>
      <c r="EHM434" s="93"/>
      <c r="EHN434" s="93"/>
      <c r="EHO434" s="93"/>
      <c r="EHP434" s="93"/>
      <c r="EHQ434" s="93"/>
      <c r="EHR434" s="93"/>
      <c r="EHS434" s="93"/>
      <c r="EHT434" s="93"/>
      <c r="EHU434" s="93"/>
      <c r="EHV434" s="93"/>
      <c r="EHW434" s="93"/>
      <c r="EHX434" s="93"/>
      <c r="EHY434" s="93"/>
      <c r="EHZ434" s="93"/>
      <c r="EIA434" s="93"/>
      <c r="EIB434" s="93"/>
      <c r="EIC434" s="93"/>
      <c r="EID434" s="93"/>
      <c r="EIE434" s="93"/>
      <c r="EIF434" s="93"/>
      <c r="EIG434" s="93"/>
      <c r="EIH434" s="93"/>
      <c r="EII434" s="93"/>
      <c r="EIJ434" s="93"/>
      <c r="EIK434" s="93"/>
      <c r="EIL434" s="93"/>
      <c r="EIM434" s="93"/>
      <c r="EIN434" s="93"/>
      <c r="EIO434" s="93"/>
      <c r="EIP434" s="93"/>
      <c r="EIQ434" s="93"/>
      <c r="EIR434" s="93"/>
      <c r="EIS434" s="93"/>
      <c r="EIT434" s="93"/>
      <c r="EIU434" s="93"/>
      <c r="EIV434" s="93"/>
      <c r="EIW434" s="93"/>
      <c r="EIX434" s="93"/>
      <c r="EIY434" s="93"/>
      <c r="EIZ434" s="93"/>
      <c r="EJA434" s="93"/>
      <c r="EJB434" s="93"/>
      <c r="EJC434" s="93"/>
      <c r="EJD434" s="93"/>
      <c r="EJE434" s="93"/>
      <c r="EJF434" s="93"/>
      <c r="EJG434" s="93"/>
      <c r="EJH434" s="93"/>
      <c r="EJI434" s="93"/>
      <c r="EJJ434" s="93"/>
      <c r="EJK434" s="93"/>
      <c r="EJL434" s="93"/>
      <c r="EJM434" s="93"/>
      <c r="EJN434" s="93"/>
      <c r="EJO434" s="93"/>
      <c r="EJP434" s="93"/>
      <c r="EJQ434" s="93"/>
      <c r="EJR434" s="93"/>
      <c r="EJS434" s="93"/>
      <c r="EJT434" s="93"/>
      <c r="EJU434" s="93"/>
      <c r="EJV434" s="93"/>
      <c r="EJW434" s="93"/>
      <c r="EJX434" s="93"/>
      <c r="EJY434" s="93"/>
      <c r="EJZ434" s="93"/>
      <c r="EKA434" s="93"/>
      <c r="EKB434" s="93"/>
      <c r="EKC434" s="93"/>
      <c r="EKD434" s="93"/>
      <c r="EKE434" s="93"/>
      <c r="EKF434" s="93"/>
      <c r="EKG434" s="93"/>
      <c r="EKH434" s="93"/>
      <c r="EKI434" s="93"/>
      <c r="EKJ434" s="93"/>
      <c r="EKK434" s="93"/>
      <c r="EKL434" s="93"/>
      <c r="EKM434" s="93"/>
      <c r="EKN434" s="93"/>
      <c r="EKO434" s="93"/>
      <c r="EKP434" s="93"/>
      <c r="EKQ434" s="93"/>
      <c r="EKR434" s="93"/>
      <c r="EKS434" s="93"/>
      <c r="EKT434" s="93"/>
      <c r="EKU434" s="93"/>
      <c r="EKV434" s="93"/>
      <c r="EKW434" s="93"/>
      <c r="EKX434" s="93"/>
      <c r="EKY434" s="93"/>
      <c r="EKZ434" s="93"/>
      <c r="ELA434" s="93"/>
      <c r="ELB434" s="93"/>
      <c r="ELC434" s="93"/>
      <c r="ELD434" s="93"/>
      <c r="ELE434" s="93"/>
      <c r="ELF434" s="93"/>
      <c r="ELG434" s="93"/>
      <c r="ELH434" s="93"/>
      <c r="ELI434" s="93"/>
      <c r="ELJ434" s="93"/>
      <c r="ELK434" s="93"/>
      <c r="ELL434" s="93"/>
      <c r="ELM434" s="93"/>
      <c r="ELN434" s="93"/>
      <c r="ELO434" s="93"/>
      <c r="ELP434" s="93"/>
      <c r="ELQ434" s="93"/>
      <c r="ELR434" s="93"/>
      <c r="ELS434" s="93"/>
      <c r="ELT434" s="93"/>
      <c r="ELU434" s="93"/>
      <c r="ELV434" s="93"/>
      <c r="ELW434" s="93"/>
      <c r="ELX434" s="93"/>
      <c r="ELY434" s="93"/>
      <c r="ELZ434" s="93"/>
      <c r="EMA434" s="93"/>
      <c r="EMB434" s="93"/>
      <c r="EMC434" s="93"/>
      <c r="EMD434" s="93"/>
      <c r="EME434" s="93"/>
      <c r="EMF434" s="93"/>
      <c r="EMG434" s="93"/>
      <c r="EMH434" s="93"/>
      <c r="EMI434" s="93"/>
      <c r="EMJ434" s="93"/>
      <c r="EMK434" s="93"/>
      <c r="EML434" s="93"/>
      <c r="EMM434" s="93"/>
      <c r="EMN434" s="93"/>
      <c r="EMO434" s="93"/>
      <c r="EMP434" s="93"/>
      <c r="EMQ434" s="93"/>
      <c r="EMR434" s="93"/>
      <c r="EMS434" s="93"/>
      <c r="EMT434" s="93"/>
      <c r="EMU434" s="93"/>
      <c r="EMV434" s="93"/>
      <c r="EMW434" s="93"/>
      <c r="EMX434" s="93"/>
      <c r="EMY434" s="93"/>
      <c r="EMZ434" s="93"/>
      <c r="ENA434" s="93"/>
      <c r="ENB434" s="93"/>
      <c r="ENC434" s="93"/>
      <c r="END434" s="93"/>
      <c r="ENE434" s="93"/>
      <c r="ENF434" s="93"/>
      <c r="ENG434" s="93"/>
      <c r="ENH434" s="93"/>
      <c r="ENI434" s="93"/>
      <c r="ENJ434" s="93"/>
      <c r="ENK434" s="93"/>
      <c r="ENL434" s="93"/>
      <c r="ENM434" s="93"/>
      <c r="ENN434" s="93"/>
      <c r="ENO434" s="93"/>
      <c r="ENP434" s="93"/>
      <c r="ENQ434" s="93"/>
      <c r="ENR434" s="93"/>
      <c r="ENS434" s="93"/>
      <c r="ENT434" s="93"/>
      <c r="ENU434" s="93"/>
      <c r="ENV434" s="93"/>
      <c r="ENW434" s="93"/>
      <c r="ENX434" s="93"/>
      <c r="ENY434" s="93"/>
      <c r="ENZ434" s="93"/>
      <c r="EOA434" s="93"/>
      <c r="EOB434" s="93"/>
      <c r="EOC434" s="93"/>
      <c r="EOD434" s="93"/>
      <c r="EOE434" s="93"/>
      <c r="EOF434" s="93"/>
      <c r="EOG434" s="93"/>
      <c r="EOH434" s="93"/>
      <c r="EOI434" s="93"/>
      <c r="EOJ434" s="93"/>
      <c r="EOK434" s="93"/>
      <c r="EOL434" s="93"/>
      <c r="EOM434" s="93"/>
      <c r="EON434" s="93"/>
      <c r="EOO434" s="93"/>
      <c r="EOP434" s="93"/>
      <c r="EOQ434" s="93"/>
      <c r="EOR434" s="93"/>
      <c r="EOS434" s="93"/>
      <c r="EOT434" s="93"/>
      <c r="EOU434" s="93"/>
      <c r="EOV434" s="93"/>
      <c r="EOW434" s="93"/>
      <c r="EOX434" s="93"/>
      <c r="EOY434" s="93"/>
      <c r="EOZ434" s="93"/>
      <c r="EPA434" s="93"/>
      <c r="EPB434" s="93"/>
      <c r="EPC434" s="93"/>
      <c r="EPD434" s="93"/>
      <c r="EPE434" s="93"/>
      <c r="EPF434" s="93"/>
      <c r="EPG434" s="93"/>
      <c r="EPH434" s="93"/>
      <c r="EPI434" s="93"/>
      <c r="EPJ434" s="93"/>
      <c r="EPK434" s="93"/>
      <c r="EPL434" s="93"/>
      <c r="EPM434" s="93"/>
      <c r="EPN434" s="93"/>
      <c r="EPO434" s="93"/>
      <c r="EPP434" s="93"/>
      <c r="EPQ434" s="93"/>
      <c r="EPR434" s="93"/>
      <c r="EPS434" s="93"/>
      <c r="EPT434" s="93"/>
      <c r="EPU434" s="93"/>
      <c r="EPV434" s="93"/>
      <c r="EPW434" s="93"/>
      <c r="EPX434" s="93"/>
      <c r="EPY434" s="93"/>
      <c r="EPZ434" s="93"/>
      <c r="EQA434" s="93"/>
      <c r="EQB434" s="93"/>
      <c r="EQC434" s="93"/>
      <c r="EQD434" s="93"/>
      <c r="EQE434" s="93"/>
      <c r="EQF434" s="93"/>
      <c r="EQG434" s="93"/>
      <c r="EQH434" s="93"/>
      <c r="EQI434" s="93"/>
      <c r="EQJ434" s="93"/>
      <c r="EQK434" s="93"/>
      <c r="EQL434" s="93"/>
      <c r="EQM434" s="93"/>
      <c r="EQN434" s="93"/>
      <c r="EQO434" s="93"/>
      <c r="EQP434" s="93"/>
      <c r="EQQ434" s="93"/>
      <c r="EQR434" s="93"/>
      <c r="EQS434" s="93"/>
      <c r="EQT434" s="93"/>
      <c r="EQU434" s="93"/>
      <c r="EQV434" s="93"/>
      <c r="EQW434" s="93"/>
      <c r="EQX434" s="93"/>
      <c r="EQY434" s="93"/>
      <c r="EQZ434" s="93"/>
      <c r="ERA434" s="93"/>
      <c r="ERB434" s="93"/>
      <c r="ERC434" s="93"/>
      <c r="ERD434" s="93"/>
      <c r="ERE434" s="93"/>
      <c r="ERF434" s="93"/>
      <c r="ERG434" s="93"/>
      <c r="ERH434" s="93"/>
      <c r="ERI434" s="93"/>
      <c r="ERJ434" s="93"/>
      <c r="ERK434" s="93"/>
      <c r="ERL434" s="93"/>
      <c r="ERM434" s="93"/>
      <c r="ERN434" s="93"/>
      <c r="ERO434" s="93"/>
      <c r="ERP434" s="93"/>
      <c r="ERQ434" s="93"/>
      <c r="ERR434" s="93"/>
      <c r="ERS434" s="93"/>
      <c r="ERT434" s="93"/>
      <c r="ERU434" s="93"/>
      <c r="ERV434" s="93"/>
      <c r="ERW434" s="93"/>
      <c r="ERX434" s="93"/>
      <c r="ERY434" s="93"/>
      <c r="ERZ434" s="93"/>
      <c r="ESA434" s="93"/>
      <c r="ESB434" s="93"/>
      <c r="ESC434" s="93"/>
      <c r="ESD434" s="93"/>
      <c r="ESE434" s="93"/>
      <c r="ESF434" s="93"/>
      <c r="ESG434" s="93"/>
      <c r="ESH434" s="93"/>
      <c r="ESI434" s="93"/>
      <c r="ESJ434" s="93"/>
      <c r="ESK434" s="93"/>
      <c r="ESL434" s="93"/>
      <c r="ESM434" s="93"/>
      <c r="ESN434" s="93"/>
      <c r="ESO434" s="93"/>
      <c r="ESP434" s="93"/>
      <c r="ESQ434" s="93"/>
      <c r="ESR434" s="93"/>
      <c r="ESS434" s="93"/>
      <c r="EST434" s="93"/>
      <c r="ESU434" s="93"/>
      <c r="ESV434" s="93"/>
      <c r="ESW434" s="93"/>
      <c r="ESX434" s="93"/>
      <c r="ESY434" s="93"/>
      <c r="ESZ434" s="93"/>
      <c r="ETA434" s="93"/>
      <c r="ETB434" s="93"/>
      <c r="ETC434" s="93"/>
      <c r="ETD434" s="93"/>
      <c r="ETE434" s="93"/>
      <c r="ETF434" s="93"/>
      <c r="ETG434" s="93"/>
      <c r="ETH434" s="93"/>
      <c r="ETI434" s="93"/>
      <c r="ETJ434" s="93"/>
      <c r="ETK434" s="93"/>
      <c r="ETL434" s="93"/>
      <c r="ETM434" s="93"/>
      <c r="ETN434" s="93"/>
      <c r="ETO434" s="93"/>
      <c r="ETP434" s="93"/>
      <c r="ETQ434" s="93"/>
      <c r="ETR434" s="93"/>
      <c r="ETS434" s="93"/>
      <c r="ETT434" s="93"/>
      <c r="ETU434" s="93"/>
      <c r="ETV434" s="93"/>
      <c r="ETW434" s="93"/>
      <c r="ETX434" s="93"/>
      <c r="ETY434" s="93"/>
      <c r="ETZ434" s="93"/>
      <c r="EUA434" s="93"/>
      <c r="EUB434" s="93"/>
      <c r="EUC434" s="93"/>
      <c r="EUD434" s="93"/>
      <c r="EUE434" s="93"/>
      <c r="EUF434" s="93"/>
      <c r="EUG434" s="93"/>
      <c r="EUH434" s="93"/>
      <c r="EUI434" s="93"/>
      <c r="EUJ434" s="93"/>
      <c r="EUK434" s="93"/>
      <c r="EUL434" s="93"/>
      <c r="EUM434" s="93"/>
      <c r="EUN434" s="93"/>
      <c r="EUO434" s="93"/>
      <c r="EUP434" s="93"/>
      <c r="EUQ434" s="93"/>
      <c r="EUR434" s="93"/>
      <c r="EUS434" s="93"/>
      <c r="EUT434" s="93"/>
      <c r="EUU434" s="93"/>
      <c r="EUV434" s="93"/>
      <c r="EUW434" s="93"/>
      <c r="EUX434" s="93"/>
      <c r="EUY434" s="93"/>
      <c r="EUZ434" s="93"/>
      <c r="EVA434" s="93"/>
      <c r="EVB434" s="93"/>
      <c r="EVC434" s="93"/>
      <c r="EVD434" s="93"/>
      <c r="EVE434" s="93"/>
      <c r="EVF434" s="93"/>
      <c r="EVG434" s="93"/>
      <c r="EVH434" s="93"/>
      <c r="EVI434" s="93"/>
      <c r="EVJ434" s="93"/>
      <c r="EVK434" s="93"/>
      <c r="EVL434" s="93"/>
      <c r="EVM434" s="93"/>
      <c r="EVN434" s="93"/>
      <c r="EVO434" s="93"/>
      <c r="EVP434" s="93"/>
      <c r="EVQ434" s="93"/>
      <c r="EVR434" s="93"/>
      <c r="EVS434" s="93"/>
      <c r="EVT434" s="93"/>
      <c r="EVU434" s="93"/>
      <c r="EVV434" s="93"/>
      <c r="EVW434" s="93"/>
      <c r="EVX434" s="93"/>
      <c r="EVY434" s="93"/>
      <c r="EVZ434" s="93"/>
      <c r="EWA434" s="93"/>
      <c r="EWB434" s="93"/>
      <c r="EWC434" s="93"/>
      <c r="EWD434" s="93"/>
      <c r="EWE434" s="93"/>
      <c r="EWF434" s="93"/>
      <c r="EWG434" s="93"/>
      <c r="EWH434" s="93"/>
      <c r="EWI434" s="93"/>
      <c r="EWJ434" s="93"/>
      <c r="EWK434" s="93"/>
      <c r="EWL434" s="93"/>
      <c r="EWM434" s="93"/>
      <c r="EWN434" s="93"/>
      <c r="EWO434" s="93"/>
      <c r="EWP434" s="93"/>
      <c r="EWQ434" s="93"/>
      <c r="EWR434" s="93"/>
      <c r="EWS434" s="93"/>
      <c r="EWT434" s="93"/>
      <c r="EWU434" s="93"/>
      <c r="EWV434" s="93"/>
      <c r="EWW434" s="93"/>
      <c r="EWX434" s="93"/>
      <c r="EWY434" s="93"/>
      <c r="EWZ434" s="93"/>
      <c r="EXA434" s="93"/>
      <c r="EXB434" s="93"/>
      <c r="EXC434" s="93"/>
      <c r="EXD434" s="93"/>
      <c r="EXE434" s="93"/>
      <c r="EXF434" s="93"/>
      <c r="EXG434" s="93"/>
      <c r="EXH434" s="93"/>
      <c r="EXI434" s="93"/>
      <c r="EXJ434" s="93"/>
      <c r="EXK434" s="93"/>
      <c r="EXL434" s="93"/>
      <c r="EXM434" s="93"/>
      <c r="EXN434" s="93"/>
      <c r="EXO434" s="93"/>
      <c r="EXP434" s="93"/>
      <c r="EXQ434" s="93"/>
      <c r="EXR434" s="93"/>
      <c r="EXS434" s="93"/>
      <c r="EXT434" s="93"/>
      <c r="EXU434" s="93"/>
      <c r="EXV434" s="93"/>
      <c r="EXW434" s="93"/>
      <c r="EXX434" s="93"/>
      <c r="EXY434" s="93"/>
      <c r="EXZ434" s="93"/>
      <c r="EYA434" s="93"/>
      <c r="EYB434" s="93"/>
      <c r="EYC434" s="93"/>
      <c r="EYD434" s="93"/>
      <c r="EYE434" s="93"/>
      <c r="EYF434" s="93"/>
      <c r="EYG434" s="93"/>
      <c r="EYH434" s="93"/>
      <c r="EYI434" s="93"/>
      <c r="EYJ434" s="93"/>
      <c r="EYK434" s="93"/>
      <c r="EYL434" s="93"/>
      <c r="EYM434" s="93"/>
      <c r="EYN434" s="93"/>
      <c r="EYO434" s="93"/>
      <c r="EYP434" s="93"/>
      <c r="EYQ434" s="93"/>
      <c r="EYR434" s="93"/>
      <c r="EYS434" s="93"/>
      <c r="EYT434" s="93"/>
      <c r="EYU434" s="93"/>
      <c r="EYV434" s="93"/>
      <c r="EYW434" s="93"/>
      <c r="EYX434" s="93"/>
      <c r="EYY434" s="93"/>
      <c r="EYZ434" s="93"/>
      <c r="EZA434" s="93"/>
      <c r="EZB434" s="93"/>
      <c r="EZC434" s="93"/>
      <c r="EZD434" s="93"/>
      <c r="EZE434" s="93"/>
      <c r="EZF434" s="93"/>
      <c r="EZG434" s="93"/>
      <c r="EZH434" s="93"/>
      <c r="EZI434" s="93"/>
      <c r="EZJ434" s="93"/>
      <c r="EZK434" s="93"/>
      <c r="EZL434" s="93"/>
      <c r="EZM434" s="93"/>
      <c r="EZN434" s="93"/>
      <c r="EZO434" s="93"/>
      <c r="EZP434" s="93"/>
      <c r="EZQ434" s="93"/>
      <c r="EZR434" s="93"/>
      <c r="EZS434" s="93"/>
      <c r="EZT434" s="93"/>
      <c r="EZU434" s="93"/>
      <c r="EZV434" s="93"/>
      <c r="EZW434" s="93"/>
      <c r="EZX434" s="93"/>
      <c r="EZY434" s="93"/>
      <c r="EZZ434" s="93"/>
      <c r="FAA434" s="93"/>
      <c r="FAB434" s="93"/>
      <c r="FAC434" s="93"/>
      <c r="FAD434" s="93"/>
      <c r="FAE434" s="93"/>
      <c r="FAF434" s="93"/>
      <c r="FAG434" s="93"/>
      <c r="FAH434" s="93"/>
      <c r="FAI434" s="93"/>
      <c r="FAJ434" s="93"/>
      <c r="FAK434" s="93"/>
      <c r="FAL434" s="93"/>
      <c r="FAM434" s="93"/>
      <c r="FAN434" s="93"/>
      <c r="FAO434" s="93"/>
      <c r="FAP434" s="93"/>
      <c r="FAQ434" s="93"/>
      <c r="FAR434" s="93"/>
      <c r="FAS434" s="93"/>
      <c r="FAT434" s="93"/>
      <c r="FAU434" s="93"/>
      <c r="FAV434" s="93"/>
      <c r="FAW434" s="93"/>
      <c r="FAX434" s="93"/>
      <c r="FAY434" s="93"/>
      <c r="FAZ434" s="93"/>
      <c r="FBA434" s="93"/>
      <c r="FBB434" s="93"/>
      <c r="FBC434" s="93"/>
      <c r="FBD434" s="93"/>
      <c r="FBE434" s="93"/>
      <c r="FBF434" s="93"/>
      <c r="FBG434" s="93"/>
      <c r="FBH434" s="93"/>
      <c r="FBI434" s="93"/>
      <c r="FBJ434" s="93"/>
      <c r="FBK434" s="93"/>
      <c r="FBL434" s="93"/>
      <c r="FBM434" s="93"/>
      <c r="FBN434" s="93"/>
      <c r="FBO434" s="93"/>
      <c r="FBP434" s="93"/>
      <c r="FBQ434" s="93"/>
      <c r="FBR434" s="93"/>
      <c r="FBS434" s="93"/>
      <c r="FBT434" s="93"/>
      <c r="FBU434" s="93"/>
      <c r="FBV434" s="93"/>
      <c r="FBW434" s="93"/>
      <c r="FBX434" s="93"/>
      <c r="FBY434" s="93"/>
      <c r="FBZ434" s="93"/>
      <c r="FCA434" s="93"/>
      <c r="FCB434" s="93"/>
      <c r="FCC434" s="93"/>
      <c r="FCD434" s="93"/>
      <c r="FCE434" s="93"/>
      <c r="FCF434" s="93"/>
      <c r="FCG434" s="93"/>
      <c r="FCH434" s="93"/>
      <c r="FCI434" s="93"/>
      <c r="FCJ434" s="93"/>
      <c r="FCK434" s="93"/>
      <c r="FCL434" s="93"/>
      <c r="FCM434" s="93"/>
      <c r="FCN434" s="93"/>
      <c r="FCO434" s="93"/>
      <c r="FCP434" s="93"/>
      <c r="FCQ434" s="93"/>
      <c r="FCR434" s="93"/>
      <c r="FCS434" s="93"/>
      <c r="FCT434" s="93"/>
      <c r="FCU434" s="93"/>
      <c r="FCV434" s="93"/>
      <c r="FCW434" s="93"/>
      <c r="FCX434" s="93"/>
      <c r="FCY434" s="93"/>
      <c r="FCZ434" s="93"/>
      <c r="FDA434" s="93"/>
      <c r="FDB434" s="93"/>
      <c r="FDC434" s="93"/>
      <c r="FDD434" s="93"/>
      <c r="FDE434" s="93"/>
      <c r="FDF434" s="93"/>
      <c r="FDG434" s="93"/>
      <c r="FDH434" s="93"/>
      <c r="FDI434" s="93"/>
      <c r="FDJ434" s="93"/>
      <c r="FDK434" s="93"/>
      <c r="FDL434" s="93"/>
      <c r="FDM434" s="93"/>
      <c r="FDN434" s="93"/>
      <c r="FDO434" s="93"/>
      <c r="FDP434" s="93"/>
      <c r="FDQ434" s="93"/>
      <c r="FDR434" s="93"/>
      <c r="FDS434" s="93"/>
      <c r="FDT434" s="93"/>
      <c r="FDU434" s="93"/>
      <c r="FDV434" s="93"/>
      <c r="FDW434" s="93"/>
      <c r="FDX434" s="93"/>
      <c r="FDY434" s="93"/>
      <c r="FDZ434" s="93"/>
      <c r="FEA434" s="93"/>
      <c r="FEB434" s="93"/>
      <c r="FEC434" s="93"/>
      <c r="FED434" s="93"/>
      <c r="FEE434" s="93"/>
      <c r="FEF434" s="93"/>
      <c r="FEG434" s="93"/>
      <c r="FEH434" s="93"/>
      <c r="FEI434" s="93"/>
      <c r="FEJ434" s="93"/>
      <c r="FEK434" s="93"/>
      <c r="FEL434" s="93"/>
      <c r="FEM434" s="93"/>
      <c r="FEN434" s="93"/>
      <c r="FEO434" s="93"/>
      <c r="FEP434" s="93"/>
      <c r="FEQ434" s="93"/>
      <c r="FER434" s="93"/>
      <c r="FES434" s="93"/>
      <c r="FET434" s="93"/>
      <c r="FEU434" s="93"/>
      <c r="FEV434" s="93"/>
      <c r="FEW434" s="93"/>
      <c r="FEX434" s="93"/>
      <c r="FEY434" s="93"/>
      <c r="FEZ434" s="93"/>
      <c r="FFA434" s="93"/>
      <c r="FFB434" s="93"/>
      <c r="FFC434" s="93"/>
      <c r="FFD434" s="93"/>
      <c r="FFE434" s="93"/>
      <c r="FFF434" s="93"/>
      <c r="FFG434" s="93"/>
      <c r="FFH434" s="93"/>
      <c r="FFI434" s="93"/>
      <c r="FFJ434" s="93"/>
      <c r="FFK434" s="93"/>
      <c r="FFL434" s="93"/>
      <c r="FFM434" s="93"/>
      <c r="FFN434" s="93"/>
      <c r="FFO434" s="93"/>
      <c r="FFP434" s="93"/>
      <c r="FFQ434" s="93"/>
      <c r="FFR434" s="93"/>
      <c r="FFS434" s="93"/>
      <c r="FFT434" s="93"/>
      <c r="FFU434" s="93"/>
      <c r="FFV434" s="93"/>
      <c r="FFW434" s="93"/>
      <c r="FFX434" s="93"/>
      <c r="FFY434" s="93"/>
      <c r="FFZ434" s="93"/>
      <c r="FGA434" s="93"/>
      <c r="FGB434" s="93"/>
      <c r="FGC434" s="93"/>
      <c r="FGD434" s="93"/>
      <c r="FGE434" s="93"/>
      <c r="FGF434" s="93"/>
      <c r="FGG434" s="93"/>
      <c r="FGH434" s="93"/>
      <c r="FGI434" s="93"/>
      <c r="FGJ434" s="93"/>
      <c r="FGK434" s="93"/>
      <c r="FGL434" s="93"/>
      <c r="FGM434" s="93"/>
      <c r="FGN434" s="93"/>
      <c r="FGO434" s="93"/>
      <c r="FGP434" s="93"/>
      <c r="FGQ434" s="93"/>
      <c r="FGR434" s="93"/>
      <c r="FGS434" s="93"/>
      <c r="FGT434" s="93"/>
      <c r="FGU434" s="93"/>
      <c r="FGV434" s="93"/>
      <c r="FGW434" s="93"/>
      <c r="FGX434" s="93"/>
      <c r="FGY434" s="93"/>
      <c r="FGZ434" s="93"/>
      <c r="FHA434" s="93"/>
      <c r="FHB434" s="93"/>
      <c r="FHC434" s="93"/>
      <c r="FHD434" s="93"/>
      <c r="FHE434" s="93"/>
      <c r="FHF434" s="93"/>
      <c r="FHG434" s="93"/>
      <c r="FHH434" s="93"/>
      <c r="FHI434" s="93"/>
      <c r="FHJ434" s="93"/>
      <c r="FHK434" s="93"/>
      <c r="FHL434" s="93"/>
      <c r="FHM434" s="93"/>
      <c r="FHN434" s="93"/>
      <c r="FHO434" s="93"/>
      <c r="FHP434" s="93"/>
      <c r="FHQ434" s="93"/>
      <c r="FHR434" s="93"/>
      <c r="FHS434" s="93"/>
      <c r="FHT434" s="93"/>
      <c r="FHU434" s="93"/>
      <c r="FHV434" s="93"/>
      <c r="FHW434" s="93"/>
      <c r="FHX434" s="93"/>
      <c r="FHY434" s="93"/>
      <c r="FHZ434" s="93"/>
      <c r="FIA434" s="93"/>
      <c r="FIB434" s="93"/>
      <c r="FIC434" s="93"/>
      <c r="FID434" s="93"/>
      <c r="FIE434" s="93"/>
      <c r="FIF434" s="93"/>
      <c r="FIG434" s="93"/>
      <c r="FIH434" s="93"/>
      <c r="FII434" s="93"/>
      <c r="FIJ434" s="93"/>
      <c r="FIK434" s="93"/>
      <c r="FIL434" s="93"/>
      <c r="FIM434" s="93"/>
      <c r="FIN434" s="93"/>
      <c r="FIO434" s="93"/>
      <c r="FIP434" s="93"/>
      <c r="FIQ434" s="93"/>
      <c r="FIR434" s="93"/>
      <c r="FIS434" s="93"/>
      <c r="FIT434" s="93"/>
      <c r="FIU434" s="93"/>
      <c r="FIV434" s="93"/>
      <c r="FIW434" s="93"/>
      <c r="FIX434" s="93"/>
      <c r="FIY434" s="93"/>
      <c r="FIZ434" s="93"/>
      <c r="FJA434" s="93"/>
      <c r="FJB434" s="93"/>
      <c r="FJC434" s="93"/>
      <c r="FJD434" s="93"/>
      <c r="FJE434" s="93"/>
      <c r="FJF434" s="93"/>
      <c r="FJG434" s="93"/>
      <c r="FJH434" s="93"/>
      <c r="FJI434" s="93"/>
      <c r="FJJ434" s="93"/>
      <c r="FJK434" s="93"/>
      <c r="FJL434" s="93"/>
      <c r="FJM434" s="93"/>
      <c r="FJN434" s="93"/>
      <c r="FJO434" s="93"/>
      <c r="FJP434" s="93"/>
      <c r="FJQ434" s="93"/>
      <c r="FJR434" s="93"/>
      <c r="FJS434" s="93"/>
      <c r="FJT434" s="93"/>
      <c r="FJU434" s="93"/>
      <c r="FJV434" s="93"/>
      <c r="FJW434" s="93"/>
      <c r="FJX434" s="93"/>
      <c r="FJY434" s="93"/>
      <c r="FJZ434" s="93"/>
      <c r="FKA434" s="93"/>
      <c r="FKB434" s="93"/>
      <c r="FKC434" s="93"/>
      <c r="FKD434" s="93"/>
      <c r="FKE434" s="93"/>
      <c r="FKF434" s="93"/>
      <c r="FKG434" s="93"/>
      <c r="FKH434" s="93"/>
      <c r="FKI434" s="93"/>
      <c r="FKJ434" s="93"/>
      <c r="FKK434" s="93"/>
      <c r="FKL434" s="93"/>
      <c r="FKM434" s="93"/>
      <c r="FKN434" s="93"/>
      <c r="FKO434" s="93"/>
      <c r="FKP434" s="93"/>
      <c r="FKQ434" s="93"/>
      <c r="FKR434" s="93"/>
      <c r="FKS434" s="93"/>
      <c r="FKT434" s="93"/>
      <c r="FKU434" s="93"/>
      <c r="FKV434" s="93"/>
      <c r="FKW434" s="93"/>
      <c r="FKX434" s="93"/>
      <c r="FKY434" s="93"/>
      <c r="FKZ434" s="93"/>
      <c r="FLA434" s="93"/>
      <c r="FLB434" s="93"/>
      <c r="FLC434" s="93"/>
      <c r="FLD434" s="93"/>
      <c r="FLE434" s="93"/>
      <c r="FLF434" s="93"/>
      <c r="FLG434" s="93"/>
      <c r="FLH434" s="93"/>
      <c r="FLI434" s="93"/>
      <c r="FLJ434" s="93"/>
      <c r="FLK434" s="93"/>
      <c r="FLL434" s="93"/>
      <c r="FLM434" s="93"/>
      <c r="FLN434" s="93"/>
      <c r="FLO434" s="93"/>
      <c r="FLP434" s="93"/>
      <c r="FLQ434" s="93"/>
      <c r="FLR434" s="93"/>
      <c r="FLS434" s="93"/>
      <c r="FLT434" s="93"/>
      <c r="FLU434" s="93"/>
      <c r="FLV434" s="93"/>
      <c r="FLW434" s="93"/>
      <c r="FLX434" s="93"/>
      <c r="FLY434" s="93"/>
      <c r="FLZ434" s="93"/>
      <c r="FMA434" s="93"/>
      <c r="FMB434" s="93"/>
      <c r="FMC434" s="93"/>
      <c r="FMD434" s="93"/>
      <c r="FME434" s="93"/>
      <c r="FMF434" s="93"/>
      <c r="FMG434" s="93"/>
      <c r="FMH434" s="93"/>
      <c r="FMI434" s="93"/>
      <c r="FMJ434" s="93"/>
      <c r="FMK434" s="93"/>
      <c r="FML434" s="93"/>
      <c r="FMM434" s="93"/>
      <c r="FMN434" s="93"/>
      <c r="FMO434" s="93"/>
      <c r="FMP434" s="93"/>
      <c r="FMQ434" s="93"/>
      <c r="FMR434" s="93"/>
      <c r="FMS434" s="93"/>
      <c r="FMT434" s="93"/>
      <c r="FMU434" s="93"/>
      <c r="FMV434" s="93"/>
      <c r="FMW434" s="93"/>
      <c r="FMX434" s="93"/>
      <c r="FMY434" s="93"/>
      <c r="FMZ434" s="93"/>
      <c r="FNA434" s="93"/>
      <c r="FNB434" s="93"/>
      <c r="FNC434" s="93"/>
      <c r="FND434" s="93"/>
      <c r="FNE434" s="93"/>
      <c r="FNF434" s="93"/>
      <c r="FNG434" s="93"/>
      <c r="FNH434" s="93"/>
      <c r="FNI434" s="93"/>
      <c r="FNJ434" s="93"/>
      <c r="FNK434" s="93"/>
      <c r="FNL434" s="93"/>
      <c r="FNM434" s="93"/>
      <c r="FNN434" s="93"/>
      <c r="FNO434" s="93"/>
      <c r="FNP434" s="93"/>
      <c r="FNQ434" s="93"/>
      <c r="FNR434" s="93"/>
      <c r="FNS434" s="93"/>
      <c r="FNT434" s="93"/>
      <c r="FNU434" s="93"/>
      <c r="FNV434" s="93"/>
      <c r="FNW434" s="93"/>
      <c r="FNX434" s="93"/>
      <c r="FNY434" s="93"/>
      <c r="FNZ434" s="93"/>
      <c r="FOA434" s="93"/>
      <c r="FOB434" s="93"/>
      <c r="FOC434" s="93"/>
      <c r="FOD434" s="93"/>
      <c r="FOE434" s="93"/>
      <c r="FOF434" s="93"/>
      <c r="FOG434" s="93"/>
      <c r="FOH434" s="93"/>
      <c r="FOI434" s="93"/>
      <c r="FOJ434" s="93"/>
      <c r="FOK434" s="93"/>
      <c r="FOL434" s="93"/>
      <c r="FOM434" s="93"/>
      <c r="FON434" s="93"/>
      <c r="FOO434" s="93"/>
      <c r="FOP434" s="93"/>
      <c r="FOQ434" s="93"/>
      <c r="FOR434" s="93"/>
      <c r="FOS434" s="93"/>
      <c r="FOT434" s="93"/>
      <c r="FOU434" s="93"/>
      <c r="FOV434" s="93"/>
      <c r="FOW434" s="93"/>
      <c r="FOX434" s="93"/>
      <c r="FOY434" s="93"/>
      <c r="FOZ434" s="93"/>
      <c r="FPA434" s="93"/>
      <c r="FPB434" s="93"/>
      <c r="FPC434" s="93"/>
      <c r="FPD434" s="93"/>
      <c r="FPE434" s="93"/>
      <c r="FPF434" s="93"/>
      <c r="FPG434" s="93"/>
      <c r="FPH434" s="93"/>
      <c r="FPI434" s="93"/>
      <c r="FPJ434" s="93"/>
      <c r="FPK434" s="93"/>
      <c r="FPL434" s="93"/>
      <c r="FPM434" s="93"/>
      <c r="FPN434" s="93"/>
      <c r="FPO434" s="93"/>
      <c r="FPP434" s="93"/>
      <c r="FPQ434" s="93"/>
      <c r="FPR434" s="93"/>
      <c r="FPS434" s="93"/>
      <c r="FPT434" s="93"/>
      <c r="FPU434" s="93"/>
      <c r="FPV434" s="93"/>
      <c r="FPW434" s="93"/>
      <c r="FPX434" s="93"/>
      <c r="FPY434" s="93"/>
      <c r="FPZ434" s="93"/>
      <c r="FQA434" s="93"/>
      <c r="FQB434" s="93"/>
      <c r="FQC434" s="93"/>
      <c r="FQD434" s="93"/>
      <c r="FQE434" s="93"/>
      <c r="FQF434" s="93"/>
      <c r="FQG434" s="93"/>
      <c r="FQH434" s="93"/>
      <c r="FQI434" s="93"/>
      <c r="FQJ434" s="93"/>
      <c r="FQK434" s="93"/>
      <c r="FQL434" s="93"/>
      <c r="FQM434" s="93"/>
      <c r="FQN434" s="93"/>
      <c r="FQO434" s="93"/>
      <c r="FQP434" s="93"/>
      <c r="FQQ434" s="93"/>
      <c r="FQR434" s="93"/>
      <c r="FQS434" s="93"/>
      <c r="FQT434" s="93"/>
      <c r="FQU434" s="93"/>
      <c r="FQV434" s="93"/>
      <c r="FQW434" s="93"/>
      <c r="FQX434" s="93"/>
      <c r="FQY434" s="93"/>
      <c r="FQZ434" s="93"/>
      <c r="FRA434" s="93"/>
      <c r="FRB434" s="93"/>
      <c r="FRC434" s="93"/>
      <c r="FRD434" s="93"/>
      <c r="FRE434" s="93"/>
      <c r="FRF434" s="93"/>
      <c r="FRG434" s="93"/>
      <c r="FRH434" s="93"/>
      <c r="FRI434" s="93"/>
      <c r="FRJ434" s="93"/>
      <c r="FRK434" s="93"/>
      <c r="FRL434" s="93"/>
      <c r="FRM434" s="93"/>
      <c r="FRN434" s="93"/>
      <c r="FRO434" s="93"/>
      <c r="FRP434" s="93"/>
      <c r="FRQ434" s="93"/>
      <c r="FRR434" s="93"/>
      <c r="FRS434" s="93"/>
      <c r="FRT434" s="93"/>
      <c r="FRU434" s="93"/>
      <c r="FRV434" s="93"/>
      <c r="FRW434" s="93"/>
      <c r="FRX434" s="93"/>
      <c r="FRY434" s="93"/>
      <c r="FRZ434" s="93"/>
      <c r="FSA434" s="93"/>
      <c r="FSB434" s="93"/>
      <c r="FSC434" s="93"/>
      <c r="FSD434" s="93"/>
      <c r="FSE434" s="93"/>
      <c r="FSF434" s="93"/>
      <c r="FSG434" s="93"/>
      <c r="FSH434" s="93"/>
      <c r="FSI434" s="93"/>
      <c r="FSJ434" s="93"/>
      <c r="FSK434" s="93"/>
      <c r="FSL434" s="93"/>
      <c r="FSM434" s="93"/>
      <c r="FSN434" s="93"/>
      <c r="FSO434" s="93"/>
      <c r="FSP434" s="93"/>
      <c r="FSQ434" s="93"/>
      <c r="FSR434" s="93"/>
      <c r="FSS434" s="93"/>
      <c r="FST434" s="93"/>
      <c r="FSU434" s="93"/>
      <c r="FSV434" s="93"/>
      <c r="FSW434" s="93"/>
      <c r="FSX434" s="93"/>
      <c r="FSY434" s="93"/>
      <c r="FSZ434" s="93"/>
      <c r="FTA434" s="93"/>
      <c r="FTB434" s="93"/>
      <c r="FTC434" s="93"/>
      <c r="FTD434" s="93"/>
      <c r="FTE434" s="93"/>
      <c r="FTF434" s="93"/>
      <c r="FTG434" s="93"/>
      <c r="FTH434" s="93"/>
      <c r="FTI434" s="93"/>
      <c r="FTJ434" s="93"/>
      <c r="FTK434" s="93"/>
      <c r="FTL434" s="93"/>
      <c r="FTM434" s="93"/>
      <c r="FTN434" s="93"/>
      <c r="FTO434" s="93"/>
      <c r="FTP434" s="93"/>
      <c r="FTQ434" s="93"/>
      <c r="FTR434" s="93"/>
      <c r="FTS434" s="93"/>
      <c r="FTT434" s="93"/>
      <c r="FTU434" s="93"/>
      <c r="FTV434" s="93"/>
      <c r="FTW434" s="93"/>
      <c r="FTX434" s="93"/>
      <c r="FTY434" s="93"/>
      <c r="FTZ434" s="93"/>
      <c r="FUA434" s="93"/>
      <c r="FUB434" s="93"/>
      <c r="FUC434" s="93"/>
      <c r="FUD434" s="93"/>
      <c r="FUE434" s="93"/>
      <c r="FUF434" s="93"/>
      <c r="FUG434" s="93"/>
      <c r="FUH434" s="93"/>
      <c r="FUI434" s="93"/>
      <c r="FUJ434" s="93"/>
      <c r="FUK434" s="93"/>
      <c r="FUL434" s="93"/>
      <c r="FUM434" s="93"/>
      <c r="FUN434" s="93"/>
      <c r="FUO434" s="93"/>
      <c r="FUP434" s="93"/>
      <c r="FUQ434" s="93"/>
      <c r="FUR434" s="93"/>
      <c r="FUS434" s="93"/>
      <c r="FUT434" s="93"/>
      <c r="FUU434" s="93"/>
      <c r="FUV434" s="93"/>
      <c r="FUW434" s="93"/>
      <c r="FUX434" s="93"/>
      <c r="FUY434" s="93"/>
      <c r="FUZ434" s="93"/>
      <c r="FVA434" s="93"/>
      <c r="FVB434" s="93"/>
      <c r="FVC434" s="93"/>
      <c r="FVD434" s="93"/>
      <c r="FVE434" s="93"/>
      <c r="FVF434" s="93"/>
      <c r="FVG434" s="93"/>
      <c r="FVH434" s="93"/>
      <c r="FVI434" s="93"/>
      <c r="FVJ434" s="93"/>
      <c r="FVK434" s="93"/>
      <c r="FVL434" s="93"/>
      <c r="FVM434" s="93"/>
      <c r="FVN434" s="93"/>
      <c r="FVO434" s="93"/>
      <c r="FVP434" s="93"/>
      <c r="FVQ434" s="93"/>
      <c r="FVR434" s="93"/>
      <c r="FVS434" s="93"/>
      <c r="FVT434" s="93"/>
      <c r="FVU434" s="93"/>
      <c r="FVV434" s="93"/>
      <c r="FVW434" s="93"/>
      <c r="FVX434" s="93"/>
      <c r="FVY434" s="93"/>
      <c r="FVZ434" s="93"/>
      <c r="FWA434" s="93"/>
      <c r="FWB434" s="93"/>
      <c r="FWC434" s="93"/>
      <c r="FWD434" s="93"/>
      <c r="FWE434" s="93"/>
      <c r="FWF434" s="93"/>
      <c r="FWG434" s="93"/>
      <c r="FWH434" s="93"/>
      <c r="FWI434" s="93"/>
      <c r="FWJ434" s="93"/>
      <c r="FWK434" s="93"/>
      <c r="FWL434" s="93"/>
      <c r="FWM434" s="93"/>
      <c r="FWN434" s="93"/>
      <c r="FWO434" s="93"/>
      <c r="FWP434" s="93"/>
      <c r="FWQ434" s="93"/>
      <c r="FWR434" s="93"/>
      <c r="FWS434" s="93"/>
      <c r="FWT434" s="93"/>
      <c r="FWU434" s="93"/>
      <c r="FWV434" s="93"/>
      <c r="FWW434" s="93"/>
      <c r="FWX434" s="93"/>
      <c r="FWY434" s="93"/>
      <c r="FWZ434" s="93"/>
      <c r="FXA434" s="93"/>
      <c r="FXB434" s="93"/>
      <c r="FXC434" s="93"/>
      <c r="FXD434" s="93"/>
      <c r="FXE434" s="93"/>
      <c r="FXF434" s="93"/>
      <c r="FXG434" s="93"/>
      <c r="FXH434" s="93"/>
      <c r="FXI434" s="93"/>
      <c r="FXJ434" s="93"/>
      <c r="FXK434" s="93"/>
      <c r="FXL434" s="93"/>
      <c r="FXM434" s="93"/>
      <c r="FXN434" s="93"/>
      <c r="FXO434" s="93"/>
      <c r="FXP434" s="93"/>
      <c r="FXQ434" s="93"/>
      <c r="FXR434" s="93"/>
      <c r="FXS434" s="93"/>
      <c r="FXT434" s="93"/>
      <c r="FXU434" s="93"/>
      <c r="FXV434" s="93"/>
      <c r="FXW434" s="93"/>
      <c r="FXX434" s="93"/>
      <c r="FXY434" s="93"/>
      <c r="FXZ434" s="93"/>
      <c r="FYA434" s="93"/>
      <c r="FYB434" s="93"/>
      <c r="FYC434" s="93"/>
      <c r="FYD434" s="93"/>
      <c r="FYE434" s="93"/>
      <c r="FYF434" s="93"/>
      <c r="FYG434" s="93"/>
      <c r="FYH434" s="93"/>
      <c r="FYI434" s="93"/>
      <c r="FYJ434" s="93"/>
      <c r="FYK434" s="93"/>
      <c r="FYL434" s="93"/>
      <c r="FYM434" s="93"/>
      <c r="FYN434" s="93"/>
      <c r="FYO434" s="93"/>
      <c r="FYP434" s="93"/>
      <c r="FYQ434" s="93"/>
      <c r="FYR434" s="93"/>
      <c r="FYS434" s="93"/>
      <c r="FYT434" s="93"/>
      <c r="FYU434" s="93"/>
      <c r="FYV434" s="93"/>
      <c r="FYW434" s="93"/>
      <c r="FYX434" s="93"/>
      <c r="FYY434" s="93"/>
      <c r="FYZ434" s="93"/>
      <c r="FZA434" s="93"/>
      <c r="FZB434" s="93"/>
      <c r="FZC434" s="93"/>
      <c r="FZD434" s="93"/>
      <c r="FZE434" s="93"/>
      <c r="FZF434" s="93"/>
      <c r="FZG434" s="93"/>
      <c r="FZH434" s="93"/>
      <c r="FZI434" s="93"/>
      <c r="FZJ434" s="93"/>
      <c r="FZK434" s="93"/>
      <c r="FZL434" s="93"/>
      <c r="FZM434" s="93"/>
      <c r="FZN434" s="93"/>
      <c r="FZO434" s="93"/>
      <c r="FZP434" s="93"/>
      <c r="FZQ434" s="93"/>
      <c r="FZR434" s="93"/>
      <c r="FZS434" s="93"/>
      <c r="FZT434" s="93"/>
      <c r="FZU434" s="93"/>
      <c r="FZV434" s="93"/>
      <c r="FZW434" s="93"/>
      <c r="FZX434" s="93"/>
      <c r="FZY434" s="93"/>
      <c r="FZZ434" s="93"/>
      <c r="GAA434" s="93"/>
      <c r="GAB434" s="93"/>
      <c r="GAC434" s="93"/>
      <c r="GAD434" s="93"/>
      <c r="GAE434" s="93"/>
      <c r="GAF434" s="93"/>
      <c r="GAG434" s="93"/>
      <c r="GAH434" s="93"/>
      <c r="GAI434" s="93"/>
      <c r="GAJ434" s="93"/>
      <c r="GAK434" s="93"/>
      <c r="GAL434" s="93"/>
      <c r="GAM434" s="93"/>
      <c r="GAN434" s="93"/>
      <c r="GAO434" s="93"/>
      <c r="GAP434" s="93"/>
      <c r="GAQ434" s="93"/>
      <c r="GAR434" s="93"/>
      <c r="GAS434" s="93"/>
      <c r="GAT434" s="93"/>
      <c r="GAU434" s="93"/>
      <c r="GAV434" s="93"/>
      <c r="GAW434" s="93"/>
      <c r="GAX434" s="93"/>
      <c r="GAY434" s="93"/>
      <c r="GAZ434" s="93"/>
      <c r="GBA434" s="93"/>
      <c r="GBB434" s="93"/>
      <c r="GBC434" s="93"/>
      <c r="GBD434" s="93"/>
      <c r="GBE434" s="93"/>
      <c r="GBF434" s="93"/>
      <c r="GBG434" s="93"/>
      <c r="GBH434" s="93"/>
      <c r="GBI434" s="93"/>
      <c r="GBJ434" s="93"/>
      <c r="GBK434" s="93"/>
      <c r="GBL434" s="93"/>
      <c r="GBM434" s="93"/>
      <c r="GBN434" s="93"/>
      <c r="GBO434" s="93"/>
      <c r="GBP434" s="93"/>
      <c r="GBQ434" s="93"/>
      <c r="GBR434" s="93"/>
      <c r="GBS434" s="93"/>
      <c r="GBT434" s="93"/>
      <c r="GBU434" s="93"/>
      <c r="GBV434" s="93"/>
      <c r="GBW434" s="93"/>
      <c r="GBX434" s="93"/>
      <c r="GBY434" s="93"/>
      <c r="GBZ434" s="93"/>
      <c r="GCA434" s="93"/>
      <c r="GCB434" s="93"/>
      <c r="GCC434" s="93"/>
      <c r="GCD434" s="93"/>
      <c r="GCE434" s="93"/>
      <c r="GCF434" s="93"/>
      <c r="GCG434" s="93"/>
      <c r="GCH434" s="93"/>
      <c r="GCI434" s="93"/>
      <c r="GCJ434" s="93"/>
      <c r="GCK434" s="93"/>
      <c r="GCL434" s="93"/>
      <c r="GCM434" s="93"/>
      <c r="GCN434" s="93"/>
      <c r="GCO434" s="93"/>
      <c r="GCP434" s="93"/>
      <c r="GCQ434" s="93"/>
      <c r="GCR434" s="93"/>
      <c r="GCS434" s="93"/>
      <c r="GCT434" s="93"/>
      <c r="GCU434" s="93"/>
      <c r="GCV434" s="93"/>
      <c r="GCW434" s="93"/>
      <c r="GCX434" s="93"/>
      <c r="GCY434" s="93"/>
      <c r="GCZ434" s="93"/>
      <c r="GDA434" s="93"/>
      <c r="GDB434" s="93"/>
      <c r="GDC434" s="93"/>
      <c r="GDD434" s="93"/>
      <c r="GDE434" s="93"/>
      <c r="GDF434" s="93"/>
      <c r="GDG434" s="93"/>
      <c r="GDH434" s="93"/>
      <c r="GDI434" s="93"/>
      <c r="GDJ434" s="93"/>
      <c r="GDK434" s="93"/>
      <c r="GDL434" s="93"/>
      <c r="GDM434" s="93"/>
      <c r="GDN434" s="93"/>
      <c r="GDO434" s="93"/>
      <c r="GDP434" s="93"/>
      <c r="GDQ434" s="93"/>
      <c r="GDR434" s="93"/>
      <c r="GDS434" s="93"/>
      <c r="GDT434" s="93"/>
      <c r="GDU434" s="93"/>
      <c r="GDV434" s="93"/>
      <c r="GDW434" s="93"/>
      <c r="GDX434" s="93"/>
      <c r="GDY434" s="93"/>
      <c r="GDZ434" s="93"/>
      <c r="GEA434" s="93"/>
      <c r="GEB434" s="93"/>
      <c r="GEC434" s="93"/>
      <c r="GED434" s="93"/>
      <c r="GEE434" s="93"/>
      <c r="GEF434" s="93"/>
      <c r="GEG434" s="93"/>
      <c r="GEH434" s="93"/>
      <c r="GEI434" s="93"/>
      <c r="GEJ434" s="93"/>
      <c r="GEK434" s="93"/>
      <c r="GEL434" s="93"/>
      <c r="GEM434" s="93"/>
      <c r="GEN434" s="93"/>
      <c r="GEO434" s="93"/>
      <c r="GEP434" s="93"/>
      <c r="GEQ434" s="93"/>
      <c r="GER434" s="93"/>
      <c r="GES434" s="93"/>
      <c r="GET434" s="93"/>
      <c r="GEU434" s="93"/>
      <c r="GEV434" s="93"/>
      <c r="GEW434" s="93"/>
      <c r="GEX434" s="93"/>
      <c r="GEY434" s="93"/>
      <c r="GEZ434" s="93"/>
      <c r="GFA434" s="93"/>
      <c r="GFB434" s="93"/>
      <c r="GFC434" s="93"/>
      <c r="GFD434" s="93"/>
      <c r="GFE434" s="93"/>
      <c r="GFF434" s="93"/>
      <c r="GFG434" s="93"/>
      <c r="GFH434" s="93"/>
      <c r="GFI434" s="93"/>
      <c r="GFJ434" s="93"/>
      <c r="GFK434" s="93"/>
      <c r="GFL434" s="93"/>
      <c r="GFM434" s="93"/>
      <c r="GFN434" s="93"/>
      <c r="GFO434" s="93"/>
      <c r="GFP434" s="93"/>
      <c r="GFQ434" s="93"/>
      <c r="GFR434" s="93"/>
      <c r="GFS434" s="93"/>
      <c r="GFT434" s="93"/>
      <c r="GFU434" s="93"/>
      <c r="GFV434" s="93"/>
      <c r="GFW434" s="93"/>
      <c r="GFX434" s="93"/>
      <c r="GFY434" s="93"/>
      <c r="GFZ434" s="93"/>
      <c r="GGA434" s="93"/>
      <c r="GGB434" s="93"/>
      <c r="GGC434" s="93"/>
      <c r="GGD434" s="93"/>
      <c r="GGE434" s="93"/>
      <c r="GGF434" s="93"/>
      <c r="GGG434" s="93"/>
      <c r="GGH434" s="93"/>
      <c r="GGI434" s="93"/>
      <c r="GGJ434" s="93"/>
      <c r="GGK434" s="93"/>
      <c r="GGL434" s="93"/>
      <c r="GGM434" s="93"/>
      <c r="GGN434" s="93"/>
      <c r="GGO434" s="93"/>
      <c r="GGP434" s="93"/>
      <c r="GGQ434" s="93"/>
      <c r="GGR434" s="93"/>
      <c r="GGS434" s="93"/>
      <c r="GGT434" s="93"/>
      <c r="GGU434" s="93"/>
      <c r="GGV434" s="93"/>
      <c r="GGW434" s="93"/>
      <c r="GGX434" s="93"/>
      <c r="GGY434" s="93"/>
      <c r="GGZ434" s="93"/>
      <c r="GHA434" s="93"/>
      <c r="GHB434" s="93"/>
      <c r="GHC434" s="93"/>
      <c r="GHD434" s="93"/>
      <c r="GHE434" s="93"/>
      <c r="GHF434" s="93"/>
      <c r="GHG434" s="93"/>
      <c r="GHH434" s="93"/>
      <c r="GHI434" s="93"/>
      <c r="GHJ434" s="93"/>
      <c r="GHK434" s="93"/>
      <c r="GHL434" s="93"/>
      <c r="GHM434" s="93"/>
      <c r="GHN434" s="93"/>
      <c r="GHO434" s="93"/>
      <c r="GHP434" s="93"/>
      <c r="GHQ434" s="93"/>
      <c r="GHR434" s="93"/>
      <c r="GHS434" s="93"/>
      <c r="GHT434" s="93"/>
      <c r="GHU434" s="93"/>
      <c r="GHV434" s="93"/>
      <c r="GHW434" s="93"/>
      <c r="GHX434" s="93"/>
      <c r="GHY434" s="93"/>
      <c r="GHZ434" s="93"/>
      <c r="GIA434" s="93"/>
      <c r="GIB434" s="93"/>
      <c r="GIC434" s="93"/>
      <c r="GID434" s="93"/>
      <c r="GIE434" s="93"/>
      <c r="GIF434" s="93"/>
      <c r="GIG434" s="93"/>
      <c r="GIH434" s="93"/>
      <c r="GII434" s="93"/>
      <c r="GIJ434" s="93"/>
      <c r="GIK434" s="93"/>
      <c r="GIL434" s="93"/>
      <c r="GIM434" s="93"/>
      <c r="GIN434" s="93"/>
      <c r="GIO434" s="93"/>
      <c r="GIP434" s="93"/>
      <c r="GIQ434" s="93"/>
      <c r="GIR434" s="93"/>
      <c r="GIS434" s="93"/>
      <c r="GIT434" s="93"/>
      <c r="GIU434" s="93"/>
      <c r="GIV434" s="93"/>
      <c r="GIW434" s="93"/>
      <c r="GIX434" s="93"/>
      <c r="GIY434" s="93"/>
      <c r="GIZ434" s="93"/>
      <c r="GJA434" s="93"/>
      <c r="GJB434" s="93"/>
      <c r="GJC434" s="93"/>
      <c r="GJD434" s="93"/>
      <c r="GJE434" s="93"/>
      <c r="GJF434" s="93"/>
      <c r="GJG434" s="93"/>
      <c r="GJH434" s="93"/>
      <c r="GJI434" s="93"/>
      <c r="GJJ434" s="93"/>
      <c r="GJK434" s="93"/>
      <c r="GJL434" s="93"/>
      <c r="GJM434" s="93"/>
      <c r="GJN434" s="93"/>
      <c r="GJO434" s="93"/>
      <c r="GJP434" s="93"/>
      <c r="GJQ434" s="93"/>
      <c r="GJR434" s="93"/>
      <c r="GJS434" s="93"/>
      <c r="GJT434" s="93"/>
      <c r="GJU434" s="93"/>
      <c r="GJV434" s="93"/>
      <c r="GJW434" s="93"/>
      <c r="GJX434" s="93"/>
      <c r="GJY434" s="93"/>
      <c r="GJZ434" s="93"/>
      <c r="GKA434" s="93"/>
      <c r="GKB434" s="93"/>
      <c r="GKC434" s="93"/>
      <c r="GKD434" s="93"/>
      <c r="GKE434" s="93"/>
      <c r="GKF434" s="93"/>
      <c r="GKG434" s="93"/>
      <c r="GKH434" s="93"/>
      <c r="GKI434" s="93"/>
      <c r="GKJ434" s="93"/>
      <c r="GKK434" s="93"/>
      <c r="GKL434" s="93"/>
      <c r="GKM434" s="93"/>
      <c r="GKN434" s="93"/>
      <c r="GKO434" s="93"/>
      <c r="GKP434" s="93"/>
      <c r="GKQ434" s="93"/>
      <c r="GKR434" s="93"/>
      <c r="GKS434" s="93"/>
      <c r="GKT434" s="93"/>
      <c r="GKU434" s="93"/>
      <c r="GKV434" s="93"/>
      <c r="GKW434" s="93"/>
      <c r="GKX434" s="93"/>
      <c r="GKY434" s="93"/>
      <c r="GKZ434" s="93"/>
      <c r="GLA434" s="93"/>
      <c r="GLB434" s="93"/>
      <c r="GLC434" s="93"/>
      <c r="GLD434" s="93"/>
      <c r="GLE434" s="93"/>
      <c r="GLF434" s="93"/>
      <c r="GLG434" s="93"/>
      <c r="GLH434" s="93"/>
      <c r="GLI434" s="93"/>
      <c r="GLJ434" s="93"/>
      <c r="GLK434" s="93"/>
      <c r="GLL434" s="93"/>
      <c r="GLM434" s="93"/>
      <c r="GLN434" s="93"/>
      <c r="GLO434" s="93"/>
      <c r="GLP434" s="93"/>
      <c r="GLQ434" s="93"/>
      <c r="GLR434" s="93"/>
      <c r="GLS434" s="93"/>
      <c r="GLT434" s="93"/>
      <c r="GLU434" s="93"/>
      <c r="GLV434" s="93"/>
      <c r="GLW434" s="93"/>
      <c r="GLX434" s="93"/>
      <c r="GLY434" s="93"/>
      <c r="GLZ434" s="93"/>
      <c r="GMA434" s="93"/>
      <c r="GMB434" s="93"/>
      <c r="GMC434" s="93"/>
      <c r="GMD434" s="93"/>
      <c r="GME434" s="93"/>
      <c r="GMF434" s="93"/>
      <c r="GMG434" s="93"/>
      <c r="GMH434" s="93"/>
      <c r="GMI434" s="93"/>
      <c r="GMJ434" s="93"/>
      <c r="GMK434" s="93"/>
      <c r="GML434" s="93"/>
      <c r="GMM434" s="93"/>
      <c r="GMN434" s="93"/>
      <c r="GMO434" s="93"/>
      <c r="GMP434" s="93"/>
      <c r="GMQ434" s="93"/>
      <c r="GMR434" s="93"/>
      <c r="GMS434" s="93"/>
      <c r="GMT434" s="93"/>
      <c r="GMU434" s="93"/>
      <c r="GMV434" s="93"/>
      <c r="GMW434" s="93"/>
      <c r="GMX434" s="93"/>
      <c r="GMY434" s="93"/>
      <c r="GMZ434" s="93"/>
      <c r="GNA434" s="93"/>
      <c r="GNB434" s="93"/>
      <c r="GNC434" s="93"/>
      <c r="GND434" s="93"/>
      <c r="GNE434" s="93"/>
      <c r="GNF434" s="93"/>
      <c r="GNG434" s="93"/>
      <c r="GNH434" s="93"/>
      <c r="GNI434" s="93"/>
      <c r="GNJ434" s="93"/>
      <c r="GNK434" s="93"/>
      <c r="GNL434" s="93"/>
      <c r="GNM434" s="93"/>
      <c r="GNN434" s="93"/>
      <c r="GNO434" s="93"/>
      <c r="GNP434" s="93"/>
      <c r="GNQ434" s="93"/>
      <c r="GNR434" s="93"/>
      <c r="GNS434" s="93"/>
      <c r="GNT434" s="93"/>
      <c r="GNU434" s="93"/>
      <c r="GNV434" s="93"/>
      <c r="GNW434" s="93"/>
      <c r="GNX434" s="93"/>
      <c r="GNY434" s="93"/>
      <c r="GNZ434" s="93"/>
      <c r="GOA434" s="93"/>
      <c r="GOB434" s="93"/>
      <c r="GOC434" s="93"/>
      <c r="GOD434" s="93"/>
      <c r="GOE434" s="93"/>
      <c r="GOF434" s="93"/>
      <c r="GOG434" s="93"/>
      <c r="GOH434" s="93"/>
      <c r="GOI434" s="93"/>
      <c r="GOJ434" s="93"/>
      <c r="GOK434" s="93"/>
      <c r="GOL434" s="93"/>
      <c r="GOM434" s="93"/>
      <c r="GON434" s="93"/>
      <c r="GOO434" s="93"/>
      <c r="GOP434" s="93"/>
      <c r="GOQ434" s="93"/>
      <c r="GOR434" s="93"/>
      <c r="GOS434" s="93"/>
      <c r="GOT434" s="93"/>
      <c r="GOU434" s="93"/>
      <c r="GOV434" s="93"/>
      <c r="GOW434" s="93"/>
      <c r="GOX434" s="93"/>
      <c r="GOY434" s="93"/>
      <c r="GOZ434" s="93"/>
      <c r="GPA434" s="93"/>
      <c r="GPB434" s="93"/>
      <c r="GPC434" s="93"/>
      <c r="GPD434" s="93"/>
      <c r="GPE434" s="93"/>
      <c r="GPF434" s="93"/>
      <c r="GPG434" s="93"/>
      <c r="GPH434" s="93"/>
      <c r="GPI434" s="93"/>
      <c r="GPJ434" s="93"/>
      <c r="GPK434" s="93"/>
      <c r="GPL434" s="93"/>
      <c r="GPM434" s="93"/>
      <c r="GPN434" s="93"/>
      <c r="GPO434" s="93"/>
      <c r="GPP434" s="93"/>
      <c r="GPQ434" s="93"/>
      <c r="GPR434" s="93"/>
      <c r="GPS434" s="93"/>
      <c r="GPT434" s="93"/>
      <c r="GPU434" s="93"/>
      <c r="GPV434" s="93"/>
      <c r="GPW434" s="93"/>
      <c r="GPX434" s="93"/>
      <c r="GPY434" s="93"/>
      <c r="GPZ434" s="93"/>
      <c r="GQA434" s="93"/>
      <c r="GQB434" s="93"/>
      <c r="GQC434" s="93"/>
      <c r="GQD434" s="93"/>
      <c r="GQE434" s="93"/>
      <c r="GQF434" s="93"/>
      <c r="GQG434" s="93"/>
      <c r="GQH434" s="93"/>
      <c r="GQI434" s="93"/>
      <c r="GQJ434" s="93"/>
      <c r="GQK434" s="93"/>
      <c r="GQL434" s="93"/>
      <c r="GQM434" s="93"/>
      <c r="GQN434" s="93"/>
      <c r="GQO434" s="93"/>
      <c r="GQP434" s="93"/>
      <c r="GQQ434" s="93"/>
      <c r="GQR434" s="93"/>
      <c r="GQS434" s="93"/>
      <c r="GQT434" s="93"/>
      <c r="GQU434" s="93"/>
      <c r="GQV434" s="93"/>
      <c r="GQW434" s="93"/>
      <c r="GQX434" s="93"/>
      <c r="GQY434" s="93"/>
      <c r="GQZ434" s="93"/>
      <c r="GRA434" s="93"/>
      <c r="GRB434" s="93"/>
      <c r="GRC434" s="93"/>
      <c r="GRD434" s="93"/>
      <c r="GRE434" s="93"/>
      <c r="GRF434" s="93"/>
      <c r="GRG434" s="93"/>
      <c r="GRH434" s="93"/>
      <c r="GRI434" s="93"/>
      <c r="GRJ434" s="93"/>
      <c r="GRK434" s="93"/>
      <c r="GRL434" s="93"/>
      <c r="GRM434" s="93"/>
      <c r="GRN434" s="93"/>
      <c r="GRO434" s="93"/>
      <c r="GRP434" s="93"/>
      <c r="GRQ434" s="93"/>
      <c r="GRR434" s="93"/>
      <c r="GRS434" s="93"/>
      <c r="GRT434" s="93"/>
      <c r="GRU434" s="93"/>
      <c r="GRV434" s="93"/>
      <c r="GRW434" s="93"/>
      <c r="GRX434" s="93"/>
      <c r="GRY434" s="93"/>
      <c r="GRZ434" s="93"/>
      <c r="GSA434" s="93"/>
      <c r="GSB434" s="93"/>
      <c r="GSC434" s="93"/>
      <c r="GSD434" s="93"/>
      <c r="GSE434" s="93"/>
      <c r="GSF434" s="93"/>
      <c r="GSG434" s="93"/>
      <c r="GSH434" s="93"/>
      <c r="GSI434" s="93"/>
      <c r="GSJ434" s="93"/>
      <c r="GSK434" s="93"/>
      <c r="GSL434" s="93"/>
      <c r="GSM434" s="93"/>
      <c r="GSN434" s="93"/>
      <c r="GSO434" s="93"/>
      <c r="GSP434" s="93"/>
      <c r="GSQ434" s="93"/>
      <c r="GSR434" s="93"/>
      <c r="GSS434" s="93"/>
      <c r="GST434" s="93"/>
      <c r="GSU434" s="93"/>
      <c r="GSV434" s="93"/>
      <c r="GSW434" s="93"/>
      <c r="GSX434" s="93"/>
      <c r="GSY434" s="93"/>
      <c r="GSZ434" s="93"/>
      <c r="GTA434" s="93"/>
      <c r="GTB434" s="93"/>
      <c r="GTC434" s="93"/>
      <c r="GTD434" s="93"/>
      <c r="GTE434" s="93"/>
      <c r="GTF434" s="93"/>
      <c r="GTG434" s="93"/>
      <c r="GTH434" s="93"/>
      <c r="GTI434" s="93"/>
      <c r="GTJ434" s="93"/>
      <c r="GTK434" s="93"/>
      <c r="GTL434" s="93"/>
      <c r="GTM434" s="93"/>
      <c r="GTN434" s="93"/>
      <c r="GTO434" s="93"/>
      <c r="GTP434" s="93"/>
      <c r="GTQ434" s="93"/>
      <c r="GTR434" s="93"/>
      <c r="GTS434" s="93"/>
      <c r="GTT434" s="93"/>
      <c r="GTU434" s="93"/>
      <c r="GTV434" s="93"/>
      <c r="GTW434" s="93"/>
      <c r="GTX434" s="93"/>
      <c r="GTY434" s="93"/>
      <c r="GTZ434" s="93"/>
      <c r="GUA434" s="93"/>
      <c r="GUB434" s="93"/>
      <c r="GUC434" s="93"/>
      <c r="GUD434" s="93"/>
      <c r="GUE434" s="93"/>
      <c r="GUF434" s="93"/>
      <c r="GUG434" s="93"/>
      <c r="GUH434" s="93"/>
      <c r="GUI434" s="93"/>
      <c r="GUJ434" s="93"/>
      <c r="GUK434" s="93"/>
      <c r="GUL434" s="93"/>
      <c r="GUM434" s="93"/>
      <c r="GUN434" s="93"/>
      <c r="GUO434" s="93"/>
      <c r="GUP434" s="93"/>
      <c r="GUQ434" s="93"/>
      <c r="GUR434" s="93"/>
      <c r="GUS434" s="93"/>
      <c r="GUT434" s="93"/>
      <c r="GUU434" s="93"/>
      <c r="GUV434" s="93"/>
      <c r="GUW434" s="93"/>
      <c r="GUX434" s="93"/>
      <c r="GUY434" s="93"/>
      <c r="GUZ434" s="93"/>
      <c r="GVA434" s="93"/>
      <c r="GVB434" s="93"/>
      <c r="GVC434" s="93"/>
      <c r="GVD434" s="93"/>
      <c r="GVE434" s="93"/>
      <c r="GVF434" s="93"/>
      <c r="GVG434" s="93"/>
      <c r="GVH434" s="93"/>
      <c r="GVI434" s="93"/>
      <c r="GVJ434" s="93"/>
      <c r="GVK434" s="93"/>
      <c r="GVL434" s="93"/>
      <c r="GVM434" s="93"/>
      <c r="GVN434" s="93"/>
      <c r="GVO434" s="93"/>
      <c r="GVP434" s="93"/>
      <c r="GVQ434" s="93"/>
      <c r="GVR434" s="93"/>
      <c r="GVS434" s="93"/>
      <c r="GVT434" s="93"/>
      <c r="GVU434" s="93"/>
      <c r="GVV434" s="93"/>
      <c r="GVW434" s="93"/>
      <c r="GVX434" s="93"/>
      <c r="GVY434" s="93"/>
      <c r="GVZ434" s="93"/>
      <c r="GWA434" s="93"/>
      <c r="GWB434" s="93"/>
      <c r="GWC434" s="93"/>
      <c r="GWD434" s="93"/>
      <c r="GWE434" s="93"/>
      <c r="GWF434" s="93"/>
      <c r="GWG434" s="93"/>
      <c r="GWH434" s="93"/>
      <c r="GWI434" s="93"/>
      <c r="GWJ434" s="93"/>
      <c r="GWK434" s="93"/>
      <c r="GWL434" s="93"/>
      <c r="GWM434" s="93"/>
      <c r="GWN434" s="93"/>
      <c r="GWO434" s="93"/>
      <c r="GWP434" s="93"/>
      <c r="GWQ434" s="93"/>
      <c r="GWR434" s="93"/>
      <c r="GWS434" s="93"/>
      <c r="GWT434" s="93"/>
      <c r="GWU434" s="93"/>
      <c r="GWV434" s="93"/>
      <c r="GWW434" s="93"/>
      <c r="GWX434" s="93"/>
      <c r="GWY434" s="93"/>
      <c r="GWZ434" s="93"/>
      <c r="GXA434" s="93"/>
      <c r="GXB434" s="93"/>
      <c r="GXC434" s="93"/>
      <c r="GXD434" s="93"/>
      <c r="GXE434" s="93"/>
      <c r="GXF434" s="93"/>
      <c r="GXG434" s="93"/>
      <c r="GXH434" s="93"/>
      <c r="GXI434" s="93"/>
      <c r="GXJ434" s="93"/>
      <c r="GXK434" s="93"/>
      <c r="GXL434" s="93"/>
      <c r="GXM434" s="93"/>
      <c r="GXN434" s="93"/>
      <c r="GXO434" s="93"/>
      <c r="GXP434" s="93"/>
      <c r="GXQ434" s="93"/>
      <c r="GXR434" s="93"/>
      <c r="GXS434" s="93"/>
      <c r="GXT434" s="93"/>
      <c r="GXU434" s="93"/>
      <c r="GXV434" s="93"/>
      <c r="GXW434" s="93"/>
      <c r="GXX434" s="93"/>
      <c r="GXY434" s="93"/>
      <c r="GXZ434" s="93"/>
      <c r="GYA434" s="93"/>
      <c r="GYB434" s="93"/>
      <c r="GYC434" s="93"/>
      <c r="GYD434" s="93"/>
      <c r="GYE434" s="93"/>
      <c r="GYF434" s="93"/>
      <c r="GYG434" s="93"/>
      <c r="GYH434" s="93"/>
      <c r="GYI434" s="93"/>
      <c r="GYJ434" s="93"/>
      <c r="GYK434" s="93"/>
      <c r="GYL434" s="93"/>
      <c r="GYM434" s="93"/>
      <c r="GYN434" s="93"/>
      <c r="GYO434" s="93"/>
      <c r="GYP434" s="93"/>
      <c r="GYQ434" s="93"/>
      <c r="GYR434" s="93"/>
      <c r="GYS434" s="93"/>
      <c r="GYT434" s="93"/>
      <c r="GYU434" s="93"/>
      <c r="GYV434" s="93"/>
      <c r="GYW434" s="93"/>
      <c r="GYX434" s="93"/>
      <c r="GYY434" s="93"/>
      <c r="GYZ434" s="93"/>
      <c r="GZA434" s="93"/>
      <c r="GZB434" s="93"/>
      <c r="GZC434" s="93"/>
      <c r="GZD434" s="93"/>
      <c r="GZE434" s="93"/>
      <c r="GZF434" s="93"/>
      <c r="GZG434" s="93"/>
      <c r="GZH434" s="93"/>
      <c r="GZI434" s="93"/>
      <c r="GZJ434" s="93"/>
      <c r="GZK434" s="93"/>
      <c r="GZL434" s="93"/>
      <c r="GZM434" s="93"/>
      <c r="GZN434" s="93"/>
      <c r="GZO434" s="93"/>
      <c r="GZP434" s="93"/>
      <c r="GZQ434" s="93"/>
      <c r="GZR434" s="93"/>
      <c r="GZS434" s="93"/>
      <c r="GZT434" s="93"/>
      <c r="GZU434" s="93"/>
      <c r="GZV434" s="93"/>
      <c r="GZW434" s="93"/>
      <c r="GZX434" s="93"/>
      <c r="GZY434" s="93"/>
      <c r="GZZ434" s="93"/>
      <c r="HAA434" s="93"/>
      <c r="HAB434" s="93"/>
      <c r="HAC434" s="93"/>
      <c r="HAD434" s="93"/>
      <c r="HAE434" s="93"/>
      <c r="HAF434" s="93"/>
      <c r="HAG434" s="93"/>
      <c r="HAH434" s="93"/>
      <c r="HAI434" s="93"/>
      <c r="HAJ434" s="93"/>
      <c r="HAK434" s="93"/>
      <c r="HAL434" s="93"/>
      <c r="HAM434" s="93"/>
      <c r="HAN434" s="93"/>
      <c r="HAO434" s="93"/>
      <c r="HAP434" s="93"/>
      <c r="HAQ434" s="93"/>
      <c r="HAR434" s="93"/>
      <c r="HAS434" s="93"/>
      <c r="HAT434" s="93"/>
      <c r="HAU434" s="93"/>
      <c r="HAV434" s="93"/>
      <c r="HAW434" s="93"/>
      <c r="HAX434" s="93"/>
      <c r="HAY434" s="93"/>
      <c r="HAZ434" s="93"/>
      <c r="HBA434" s="93"/>
      <c r="HBB434" s="93"/>
      <c r="HBC434" s="93"/>
      <c r="HBD434" s="93"/>
      <c r="HBE434" s="93"/>
      <c r="HBF434" s="93"/>
      <c r="HBG434" s="93"/>
      <c r="HBH434" s="93"/>
      <c r="HBI434" s="93"/>
      <c r="HBJ434" s="93"/>
      <c r="HBK434" s="93"/>
      <c r="HBL434" s="93"/>
      <c r="HBM434" s="93"/>
      <c r="HBN434" s="93"/>
      <c r="HBO434" s="93"/>
      <c r="HBP434" s="93"/>
      <c r="HBQ434" s="93"/>
      <c r="HBR434" s="93"/>
      <c r="HBS434" s="93"/>
      <c r="HBT434" s="93"/>
      <c r="HBU434" s="93"/>
      <c r="HBV434" s="93"/>
      <c r="HBW434" s="93"/>
      <c r="HBX434" s="93"/>
      <c r="HBY434" s="93"/>
      <c r="HBZ434" s="93"/>
      <c r="HCA434" s="93"/>
      <c r="HCB434" s="93"/>
      <c r="HCC434" s="93"/>
      <c r="HCD434" s="93"/>
      <c r="HCE434" s="93"/>
      <c r="HCF434" s="93"/>
      <c r="HCG434" s="93"/>
      <c r="HCH434" s="93"/>
      <c r="HCI434" s="93"/>
      <c r="HCJ434" s="93"/>
      <c r="HCK434" s="93"/>
      <c r="HCL434" s="93"/>
      <c r="HCM434" s="93"/>
      <c r="HCN434" s="93"/>
      <c r="HCO434" s="93"/>
      <c r="HCP434" s="93"/>
      <c r="HCQ434" s="93"/>
      <c r="HCR434" s="93"/>
      <c r="HCS434" s="93"/>
      <c r="HCT434" s="93"/>
      <c r="HCU434" s="93"/>
      <c r="HCV434" s="93"/>
      <c r="HCW434" s="93"/>
      <c r="HCX434" s="93"/>
      <c r="HCY434" s="93"/>
      <c r="HCZ434" s="93"/>
      <c r="HDA434" s="93"/>
      <c r="HDB434" s="93"/>
      <c r="HDC434" s="93"/>
      <c r="HDD434" s="93"/>
      <c r="HDE434" s="93"/>
      <c r="HDF434" s="93"/>
      <c r="HDG434" s="93"/>
      <c r="HDH434" s="93"/>
      <c r="HDI434" s="93"/>
      <c r="HDJ434" s="93"/>
      <c r="HDK434" s="93"/>
      <c r="HDL434" s="93"/>
      <c r="HDM434" s="93"/>
      <c r="HDN434" s="93"/>
      <c r="HDO434" s="93"/>
      <c r="HDP434" s="93"/>
      <c r="HDQ434" s="93"/>
      <c r="HDR434" s="93"/>
      <c r="HDS434" s="93"/>
      <c r="HDT434" s="93"/>
      <c r="HDU434" s="93"/>
      <c r="HDV434" s="93"/>
      <c r="HDW434" s="93"/>
      <c r="HDX434" s="93"/>
      <c r="HDY434" s="93"/>
      <c r="HDZ434" s="93"/>
      <c r="HEA434" s="93"/>
      <c r="HEB434" s="93"/>
      <c r="HEC434" s="93"/>
      <c r="HED434" s="93"/>
      <c r="HEE434" s="93"/>
      <c r="HEF434" s="93"/>
      <c r="HEG434" s="93"/>
      <c r="HEH434" s="93"/>
      <c r="HEI434" s="93"/>
      <c r="HEJ434" s="93"/>
      <c r="HEK434" s="93"/>
      <c r="HEL434" s="93"/>
      <c r="HEM434" s="93"/>
      <c r="HEN434" s="93"/>
      <c r="HEO434" s="93"/>
      <c r="HEP434" s="93"/>
      <c r="HEQ434" s="93"/>
      <c r="HER434" s="93"/>
      <c r="HES434" s="93"/>
      <c r="HET434" s="93"/>
      <c r="HEU434" s="93"/>
      <c r="HEV434" s="93"/>
      <c r="HEW434" s="93"/>
      <c r="HEX434" s="93"/>
      <c r="HEY434" s="93"/>
      <c r="HEZ434" s="93"/>
      <c r="HFA434" s="93"/>
      <c r="HFB434" s="93"/>
      <c r="HFC434" s="93"/>
      <c r="HFD434" s="93"/>
      <c r="HFE434" s="93"/>
      <c r="HFF434" s="93"/>
      <c r="HFG434" s="93"/>
      <c r="HFH434" s="93"/>
      <c r="HFI434" s="93"/>
      <c r="HFJ434" s="93"/>
      <c r="HFK434" s="93"/>
      <c r="HFL434" s="93"/>
      <c r="HFM434" s="93"/>
      <c r="HFN434" s="93"/>
      <c r="HFO434" s="93"/>
      <c r="HFP434" s="93"/>
      <c r="HFQ434" s="93"/>
      <c r="HFR434" s="93"/>
      <c r="HFS434" s="93"/>
      <c r="HFT434" s="93"/>
      <c r="HFU434" s="93"/>
      <c r="HFV434" s="93"/>
      <c r="HFW434" s="93"/>
      <c r="HFX434" s="93"/>
      <c r="HFY434" s="93"/>
      <c r="HFZ434" s="93"/>
      <c r="HGA434" s="93"/>
      <c r="HGB434" s="93"/>
      <c r="HGC434" s="93"/>
      <c r="HGD434" s="93"/>
      <c r="HGE434" s="93"/>
      <c r="HGF434" s="93"/>
      <c r="HGG434" s="93"/>
      <c r="HGH434" s="93"/>
      <c r="HGI434" s="93"/>
      <c r="HGJ434" s="93"/>
      <c r="HGK434" s="93"/>
      <c r="HGL434" s="93"/>
      <c r="HGM434" s="93"/>
      <c r="HGN434" s="93"/>
      <c r="HGO434" s="93"/>
      <c r="HGP434" s="93"/>
      <c r="HGQ434" s="93"/>
      <c r="HGR434" s="93"/>
      <c r="HGS434" s="93"/>
      <c r="HGT434" s="93"/>
      <c r="HGU434" s="93"/>
      <c r="HGV434" s="93"/>
      <c r="HGW434" s="93"/>
      <c r="HGX434" s="93"/>
      <c r="HGY434" s="93"/>
      <c r="HGZ434" s="93"/>
      <c r="HHA434" s="93"/>
      <c r="HHB434" s="93"/>
      <c r="HHC434" s="93"/>
      <c r="HHD434" s="93"/>
      <c r="HHE434" s="93"/>
      <c r="HHF434" s="93"/>
      <c r="HHG434" s="93"/>
      <c r="HHH434" s="93"/>
      <c r="HHI434" s="93"/>
      <c r="HHJ434" s="93"/>
      <c r="HHK434" s="93"/>
      <c r="HHL434" s="93"/>
      <c r="HHM434" s="93"/>
      <c r="HHN434" s="93"/>
      <c r="HHO434" s="93"/>
      <c r="HHP434" s="93"/>
      <c r="HHQ434" s="93"/>
      <c r="HHR434" s="93"/>
      <c r="HHS434" s="93"/>
      <c r="HHT434" s="93"/>
      <c r="HHU434" s="93"/>
      <c r="HHV434" s="93"/>
      <c r="HHW434" s="93"/>
      <c r="HHX434" s="93"/>
      <c r="HHY434" s="93"/>
      <c r="HHZ434" s="93"/>
      <c r="HIA434" s="93"/>
      <c r="HIB434" s="93"/>
      <c r="HIC434" s="93"/>
      <c r="HID434" s="93"/>
      <c r="HIE434" s="93"/>
      <c r="HIF434" s="93"/>
      <c r="HIG434" s="93"/>
      <c r="HIH434" s="93"/>
      <c r="HII434" s="93"/>
      <c r="HIJ434" s="93"/>
      <c r="HIK434" s="93"/>
      <c r="HIL434" s="93"/>
      <c r="HIM434" s="93"/>
      <c r="HIN434" s="93"/>
      <c r="HIO434" s="93"/>
      <c r="HIP434" s="93"/>
      <c r="HIQ434" s="93"/>
      <c r="HIR434" s="93"/>
      <c r="HIS434" s="93"/>
      <c r="HIT434" s="93"/>
      <c r="HIU434" s="93"/>
      <c r="HIV434" s="93"/>
      <c r="HIW434" s="93"/>
      <c r="HIX434" s="93"/>
      <c r="HIY434" s="93"/>
      <c r="HIZ434" s="93"/>
      <c r="HJA434" s="93"/>
      <c r="HJB434" s="93"/>
      <c r="HJC434" s="93"/>
      <c r="HJD434" s="93"/>
      <c r="HJE434" s="93"/>
      <c r="HJF434" s="93"/>
      <c r="HJG434" s="93"/>
      <c r="HJH434" s="93"/>
      <c r="HJI434" s="93"/>
      <c r="HJJ434" s="93"/>
      <c r="HJK434" s="93"/>
      <c r="HJL434" s="93"/>
      <c r="HJM434" s="93"/>
      <c r="HJN434" s="93"/>
      <c r="HJO434" s="93"/>
      <c r="HJP434" s="93"/>
      <c r="HJQ434" s="93"/>
      <c r="HJR434" s="93"/>
      <c r="HJS434" s="93"/>
      <c r="HJT434" s="93"/>
      <c r="HJU434" s="93"/>
      <c r="HJV434" s="93"/>
      <c r="HJW434" s="93"/>
      <c r="HJX434" s="93"/>
      <c r="HJY434" s="93"/>
      <c r="HJZ434" s="93"/>
      <c r="HKA434" s="93"/>
      <c r="HKB434" s="93"/>
      <c r="HKC434" s="93"/>
      <c r="HKD434" s="93"/>
      <c r="HKE434" s="93"/>
      <c r="HKF434" s="93"/>
      <c r="HKG434" s="93"/>
      <c r="HKH434" s="93"/>
      <c r="HKI434" s="93"/>
      <c r="HKJ434" s="93"/>
      <c r="HKK434" s="93"/>
      <c r="HKL434" s="93"/>
      <c r="HKM434" s="93"/>
      <c r="HKN434" s="93"/>
      <c r="HKO434" s="93"/>
      <c r="HKP434" s="93"/>
      <c r="HKQ434" s="93"/>
      <c r="HKR434" s="93"/>
      <c r="HKS434" s="93"/>
      <c r="HKT434" s="93"/>
      <c r="HKU434" s="93"/>
      <c r="HKV434" s="93"/>
      <c r="HKW434" s="93"/>
      <c r="HKX434" s="93"/>
      <c r="HKY434" s="93"/>
      <c r="HKZ434" s="93"/>
      <c r="HLA434" s="93"/>
      <c r="HLB434" s="93"/>
      <c r="HLC434" s="93"/>
      <c r="HLD434" s="93"/>
      <c r="HLE434" s="93"/>
      <c r="HLF434" s="93"/>
      <c r="HLG434" s="93"/>
      <c r="HLH434" s="93"/>
      <c r="HLI434" s="93"/>
      <c r="HLJ434" s="93"/>
      <c r="HLK434" s="93"/>
      <c r="HLL434" s="93"/>
      <c r="HLM434" s="93"/>
      <c r="HLN434" s="93"/>
      <c r="HLO434" s="93"/>
      <c r="HLP434" s="93"/>
      <c r="HLQ434" s="93"/>
      <c r="HLR434" s="93"/>
      <c r="HLS434" s="93"/>
      <c r="HLT434" s="93"/>
      <c r="HLU434" s="93"/>
      <c r="HLV434" s="93"/>
      <c r="HLW434" s="93"/>
      <c r="HLX434" s="93"/>
      <c r="HLY434" s="93"/>
      <c r="HLZ434" s="93"/>
      <c r="HMA434" s="93"/>
      <c r="HMB434" s="93"/>
      <c r="HMC434" s="93"/>
      <c r="HMD434" s="93"/>
      <c r="HME434" s="93"/>
      <c r="HMF434" s="93"/>
      <c r="HMG434" s="93"/>
      <c r="HMH434" s="93"/>
      <c r="HMI434" s="93"/>
      <c r="HMJ434" s="93"/>
      <c r="HMK434" s="93"/>
      <c r="HML434" s="93"/>
      <c r="HMM434" s="93"/>
      <c r="HMN434" s="93"/>
      <c r="HMO434" s="93"/>
      <c r="HMP434" s="93"/>
      <c r="HMQ434" s="93"/>
      <c r="HMR434" s="93"/>
      <c r="HMS434" s="93"/>
      <c r="HMT434" s="93"/>
      <c r="HMU434" s="93"/>
      <c r="HMV434" s="93"/>
      <c r="HMW434" s="93"/>
      <c r="HMX434" s="93"/>
      <c r="HMY434" s="93"/>
      <c r="HMZ434" s="93"/>
      <c r="HNA434" s="93"/>
      <c r="HNB434" s="93"/>
      <c r="HNC434" s="93"/>
      <c r="HND434" s="93"/>
      <c r="HNE434" s="93"/>
      <c r="HNF434" s="93"/>
      <c r="HNG434" s="93"/>
      <c r="HNH434" s="93"/>
      <c r="HNI434" s="93"/>
      <c r="HNJ434" s="93"/>
      <c r="HNK434" s="93"/>
      <c r="HNL434" s="93"/>
      <c r="HNM434" s="93"/>
      <c r="HNN434" s="93"/>
      <c r="HNO434" s="93"/>
      <c r="HNP434" s="93"/>
      <c r="HNQ434" s="93"/>
      <c r="HNR434" s="93"/>
      <c r="HNS434" s="93"/>
      <c r="HNT434" s="93"/>
      <c r="HNU434" s="93"/>
      <c r="HNV434" s="93"/>
      <c r="HNW434" s="93"/>
      <c r="HNX434" s="93"/>
      <c r="HNY434" s="93"/>
      <c r="HNZ434" s="93"/>
      <c r="HOA434" s="93"/>
      <c r="HOB434" s="93"/>
      <c r="HOC434" s="93"/>
      <c r="HOD434" s="93"/>
      <c r="HOE434" s="93"/>
      <c r="HOF434" s="93"/>
      <c r="HOG434" s="93"/>
      <c r="HOH434" s="93"/>
      <c r="HOI434" s="93"/>
      <c r="HOJ434" s="93"/>
      <c r="HOK434" s="93"/>
      <c r="HOL434" s="93"/>
      <c r="HOM434" s="93"/>
      <c r="HON434" s="93"/>
      <c r="HOO434" s="93"/>
      <c r="HOP434" s="93"/>
      <c r="HOQ434" s="93"/>
      <c r="HOR434" s="93"/>
      <c r="HOS434" s="93"/>
      <c r="HOT434" s="93"/>
      <c r="HOU434" s="93"/>
      <c r="HOV434" s="93"/>
      <c r="HOW434" s="93"/>
      <c r="HOX434" s="93"/>
      <c r="HOY434" s="93"/>
      <c r="HOZ434" s="93"/>
      <c r="HPA434" s="93"/>
      <c r="HPB434" s="93"/>
      <c r="HPC434" s="93"/>
      <c r="HPD434" s="93"/>
      <c r="HPE434" s="93"/>
      <c r="HPF434" s="93"/>
      <c r="HPG434" s="93"/>
      <c r="HPH434" s="93"/>
      <c r="HPI434" s="93"/>
      <c r="HPJ434" s="93"/>
      <c r="HPK434" s="93"/>
      <c r="HPL434" s="93"/>
      <c r="HPM434" s="93"/>
      <c r="HPN434" s="93"/>
      <c r="HPO434" s="93"/>
      <c r="HPP434" s="93"/>
      <c r="HPQ434" s="93"/>
      <c r="HPR434" s="93"/>
      <c r="HPS434" s="93"/>
      <c r="HPT434" s="93"/>
      <c r="HPU434" s="93"/>
      <c r="HPV434" s="93"/>
      <c r="HPW434" s="93"/>
      <c r="HPX434" s="93"/>
      <c r="HPY434" s="93"/>
      <c r="HPZ434" s="93"/>
      <c r="HQA434" s="93"/>
      <c r="HQB434" s="93"/>
      <c r="HQC434" s="93"/>
      <c r="HQD434" s="93"/>
      <c r="HQE434" s="93"/>
      <c r="HQF434" s="93"/>
      <c r="HQG434" s="93"/>
      <c r="HQH434" s="93"/>
      <c r="HQI434" s="93"/>
      <c r="HQJ434" s="93"/>
      <c r="HQK434" s="93"/>
      <c r="HQL434" s="93"/>
      <c r="HQM434" s="93"/>
      <c r="HQN434" s="93"/>
      <c r="HQO434" s="93"/>
      <c r="HQP434" s="93"/>
      <c r="HQQ434" s="93"/>
      <c r="HQR434" s="93"/>
      <c r="HQS434" s="93"/>
      <c r="HQT434" s="93"/>
      <c r="HQU434" s="93"/>
      <c r="HQV434" s="93"/>
      <c r="HQW434" s="93"/>
      <c r="HQX434" s="93"/>
      <c r="HQY434" s="93"/>
      <c r="HQZ434" s="93"/>
      <c r="HRA434" s="93"/>
      <c r="HRB434" s="93"/>
      <c r="HRC434" s="93"/>
      <c r="HRD434" s="93"/>
      <c r="HRE434" s="93"/>
      <c r="HRF434" s="93"/>
      <c r="HRG434" s="93"/>
      <c r="HRH434" s="93"/>
      <c r="HRI434" s="93"/>
      <c r="HRJ434" s="93"/>
      <c r="HRK434" s="93"/>
      <c r="HRL434" s="93"/>
      <c r="HRM434" s="93"/>
      <c r="HRN434" s="93"/>
      <c r="HRO434" s="93"/>
      <c r="HRP434" s="93"/>
      <c r="HRQ434" s="93"/>
      <c r="HRR434" s="93"/>
      <c r="HRS434" s="93"/>
      <c r="HRT434" s="93"/>
      <c r="HRU434" s="93"/>
      <c r="HRV434" s="93"/>
      <c r="HRW434" s="93"/>
      <c r="HRX434" s="93"/>
      <c r="HRY434" s="93"/>
      <c r="HRZ434" s="93"/>
      <c r="HSA434" s="93"/>
      <c r="HSB434" s="93"/>
      <c r="HSC434" s="93"/>
      <c r="HSD434" s="93"/>
      <c r="HSE434" s="93"/>
      <c r="HSF434" s="93"/>
      <c r="HSG434" s="93"/>
      <c r="HSH434" s="93"/>
      <c r="HSI434" s="93"/>
      <c r="HSJ434" s="93"/>
      <c r="HSK434" s="93"/>
      <c r="HSL434" s="93"/>
      <c r="HSM434" s="93"/>
      <c r="HSN434" s="93"/>
      <c r="HSO434" s="93"/>
      <c r="HSP434" s="93"/>
      <c r="HSQ434" s="93"/>
      <c r="HSR434" s="93"/>
      <c r="HSS434" s="93"/>
      <c r="HST434" s="93"/>
      <c r="HSU434" s="93"/>
      <c r="HSV434" s="93"/>
      <c r="HSW434" s="93"/>
      <c r="HSX434" s="93"/>
      <c r="HSY434" s="93"/>
      <c r="HSZ434" s="93"/>
      <c r="HTA434" s="93"/>
      <c r="HTB434" s="93"/>
      <c r="HTC434" s="93"/>
      <c r="HTD434" s="93"/>
      <c r="HTE434" s="93"/>
      <c r="HTF434" s="93"/>
      <c r="HTG434" s="93"/>
      <c r="HTH434" s="93"/>
      <c r="HTI434" s="93"/>
      <c r="HTJ434" s="93"/>
      <c r="HTK434" s="93"/>
      <c r="HTL434" s="93"/>
      <c r="HTM434" s="93"/>
      <c r="HTN434" s="93"/>
      <c r="HTO434" s="93"/>
      <c r="HTP434" s="93"/>
      <c r="HTQ434" s="93"/>
      <c r="HTR434" s="93"/>
      <c r="HTS434" s="93"/>
      <c r="HTT434" s="93"/>
      <c r="HTU434" s="93"/>
      <c r="HTV434" s="93"/>
      <c r="HTW434" s="93"/>
      <c r="HTX434" s="93"/>
      <c r="HTY434" s="93"/>
      <c r="HTZ434" s="93"/>
      <c r="HUA434" s="93"/>
      <c r="HUB434" s="93"/>
      <c r="HUC434" s="93"/>
      <c r="HUD434" s="93"/>
      <c r="HUE434" s="93"/>
      <c r="HUF434" s="93"/>
      <c r="HUG434" s="93"/>
      <c r="HUH434" s="93"/>
      <c r="HUI434" s="93"/>
      <c r="HUJ434" s="93"/>
      <c r="HUK434" s="93"/>
      <c r="HUL434" s="93"/>
      <c r="HUM434" s="93"/>
      <c r="HUN434" s="93"/>
      <c r="HUO434" s="93"/>
      <c r="HUP434" s="93"/>
      <c r="HUQ434" s="93"/>
      <c r="HUR434" s="93"/>
      <c r="HUS434" s="93"/>
      <c r="HUT434" s="93"/>
      <c r="HUU434" s="93"/>
      <c r="HUV434" s="93"/>
      <c r="HUW434" s="93"/>
      <c r="HUX434" s="93"/>
      <c r="HUY434" s="93"/>
      <c r="HUZ434" s="93"/>
      <c r="HVA434" s="93"/>
      <c r="HVB434" s="93"/>
      <c r="HVC434" s="93"/>
      <c r="HVD434" s="93"/>
      <c r="HVE434" s="93"/>
      <c r="HVF434" s="93"/>
      <c r="HVG434" s="93"/>
      <c r="HVH434" s="93"/>
      <c r="HVI434" s="93"/>
      <c r="HVJ434" s="93"/>
      <c r="HVK434" s="93"/>
      <c r="HVL434" s="93"/>
      <c r="HVM434" s="93"/>
      <c r="HVN434" s="93"/>
      <c r="HVO434" s="93"/>
      <c r="HVP434" s="93"/>
      <c r="HVQ434" s="93"/>
      <c r="HVR434" s="93"/>
      <c r="HVS434" s="93"/>
      <c r="HVT434" s="93"/>
      <c r="HVU434" s="93"/>
      <c r="HVV434" s="93"/>
      <c r="HVW434" s="93"/>
      <c r="HVX434" s="93"/>
      <c r="HVY434" s="93"/>
      <c r="HVZ434" s="93"/>
      <c r="HWA434" s="93"/>
      <c r="HWB434" s="93"/>
      <c r="HWC434" s="93"/>
      <c r="HWD434" s="93"/>
      <c r="HWE434" s="93"/>
      <c r="HWF434" s="93"/>
      <c r="HWG434" s="93"/>
      <c r="HWH434" s="93"/>
      <c r="HWI434" s="93"/>
      <c r="HWJ434" s="93"/>
      <c r="HWK434" s="93"/>
      <c r="HWL434" s="93"/>
      <c r="HWM434" s="93"/>
      <c r="HWN434" s="93"/>
      <c r="HWO434" s="93"/>
      <c r="HWP434" s="93"/>
      <c r="HWQ434" s="93"/>
      <c r="HWR434" s="93"/>
      <c r="HWS434" s="93"/>
      <c r="HWT434" s="93"/>
      <c r="HWU434" s="93"/>
      <c r="HWV434" s="93"/>
      <c r="HWW434" s="93"/>
      <c r="HWX434" s="93"/>
      <c r="HWY434" s="93"/>
      <c r="HWZ434" s="93"/>
      <c r="HXA434" s="93"/>
      <c r="HXB434" s="93"/>
      <c r="HXC434" s="93"/>
      <c r="HXD434" s="93"/>
      <c r="HXE434" s="93"/>
      <c r="HXF434" s="93"/>
      <c r="HXG434" s="93"/>
      <c r="HXH434" s="93"/>
      <c r="HXI434" s="93"/>
      <c r="HXJ434" s="93"/>
      <c r="HXK434" s="93"/>
      <c r="HXL434" s="93"/>
      <c r="HXM434" s="93"/>
      <c r="HXN434" s="93"/>
      <c r="HXO434" s="93"/>
      <c r="HXP434" s="93"/>
      <c r="HXQ434" s="93"/>
      <c r="HXR434" s="93"/>
      <c r="HXS434" s="93"/>
      <c r="HXT434" s="93"/>
      <c r="HXU434" s="93"/>
      <c r="HXV434" s="93"/>
      <c r="HXW434" s="93"/>
      <c r="HXX434" s="93"/>
      <c r="HXY434" s="93"/>
      <c r="HXZ434" s="93"/>
      <c r="HYA434" s="93"/>
      <c r="HYB434" s="93"/>
      <c r="HYC434" s="93"/>
      <c r="HYD434" s="93"/>
      <c r="HYE434" s="93"/>
      <c r="HYF434" s="93"/>
      <c r="HYG434" s="93"/>
      <c r="HYH434" s="93"/>
      <c r="HYI434" s="93"/>
      <c r="HYJ434" s="93"/>
      <c r="HYK434" s="93"/>
      <c r="HYL434" s="93"/>
      <c r="HYM434" s="93"/>
      <c r="HYN434" s="93"/>
      <c r="HYO434" s="93"/>
      <c r="HYP434" s="93"/>
      <c r="HYQ434" s="93"/>
      <c r="HYR434" s="93"/>
      <c r="HYS434" s="93"/>
      <c r="HYT434" s="93"/>
      <c r="HYU434" s="93"/>
      <c r="HYV434" s="93"/>
      <c r="HYW434" s="93"/>
      <c r="HYX434" s="93"/>
      <c r="HYY434" s="93"/>
      <c r="HYZ434" s="93"/>
      <c r="HZA434" s="93"/>
      <c r="HZB434" s="93"/>
      <c r="HZC434" s="93"/>
      <c r="HZD434" s="93"/>
      <c r="HZE434" s="93"/>
      <c r="HZF434" s="93"/>
      <c r="HZG434" s="93"/>
      <c r="HZH434" s="93"/>
      <c r="HZI434" s="93"/>
      <c r="HZJ434" s="93"/>
      <c r="HZK434" s="93"/>
      <c r="HZL434" s="93"/>
      <c r="HZM434" s="93"/>
      <c r="HZN434" s="93"/>
      <c r="HZO434" s="93"/>
      <c r="HZP434" s="93"/>
      <c r="HZQ434" s="93"/>
      <c r="HZR434" s="93"/>
      <c r="HZS434" s="93"/>
      <c r="HZT434" s="93"/>
      <c r="HZU434" s="93"/>
      <c r="HZV434" s="93"/>
      <c r="HZW434" s="93"/>
      <c r="HZX434" s="93"/>
      <c r="HZY434" s="93"/>
      <c r="HZZ434" s="93"/>
      <c r="IAA434" s="93"/>
      <c r="IAB434" s="93"/>
      <c r="IAC434" s="93"/>
      <c r="IAD434" s="93"/>
      <c r="IAE434" s="93"/>
      <c r="IAF434" s="93"/>
      <c r="IAG434" s="93"/>
      <c r="IAH434" s="93"/>
      <c r="IAI434" s="93"/>
      <c r="IAJ434" s="93"/>
      <c r="IAK434" s="93"/>
      <c r="IAL434" s="93"/>
      <c r="IAM434" s="93"/>
      <c r="IAN434" s="93"/>
      <c r="IAO434" s="93"/>
      <c r="IAP434" s="93"/>
      <c r="IAQ434" s="93"/>
      <c r="IAR434" s="93"/>
      <c r="IAS434" s="93"/>
      <c r="IAT434" s="93"/>
      <c r="IAU434" s="93"/>
      <c r="IAV434" s="93"/>
      <c r="IAW434" s="93"/>
      <c r="IAX434" s="93"/>
      <c r="IAY434" s="93"/>
      <c r="IAZ434" s="93"/>
      <c r="IBA434" s="93"/>
      <c r="IBB434" s="93"/>
      <c r="IBC434" s="93"/>
      <c r="IBD434" s="93"/>
      <c r="IBE434" s="93"/>
      <c r="IBF434" s="93"/>
      <c r="IBG434" s="93"/>
      <c r="IBH434" s="93"/>
      <c r="IBI434" s="93"/>
      <c r="IBJ434" s="93"/>
      <c r="IBK434" s="93"/>
      <c r="IBL434" s="93"/>
      <c r="IBM434" s="93"/>
      <c r="IBN434" s="93"/>
      <c r="IBO434" s="93"/>
      <c r="IBP434" s="93"/>
      <c r="IBQ434" s="93"/>
      <c r="IBR434" s="93"/>
      <c r="IBS434" s="93"/>
      <c r="IBT434" s="93"/>
      <c r="IBU434" s="93"/>
      <c r="IBV434" s="93"/>
      <c r="IBW434" s="93"/>
      <c r="IBX434" s="93"/>
      <c r="IBY434" s="93"/>
      <c r="IBZ434" s="93"/>
      <c r="ICA434" s="93"/>
      <c r="ICB434" s="93"/>
      <c r="ICC434" s="93"/>
      <c r="ICD434" s="93"/>
      <c r="ICE434" s="93"/>
      <c r="ICF434" s="93"/>
      <c r="ICG434" s="93"/>
      <c r="ICH434" s="93"/>
      <c r="ICI434" s="93"/>
      <c r="ICJ434" s="93"/>
      <c r="ICK434" s="93"/>
      <c r="ICL434" s="93"/>
      <c r="ICM434" s="93"/>
      <c r="ICN434" s="93"/>
      <c r="ICO434" s="93"/>
      <c r="ICP434" s="93"/>
      <c r="ICQ434" s="93"/>
      <c r="ICR434" s="93"/>
      <c r="ICS434" s="93"/>
      <c r="ICT434" s="93"/>
      <c r="ICU434" s="93"/>
      <c r="ICV434" s="93"/>
      <c r="ICW434" s="93"/>
      <c r="ICX434" s="93"/>
      <c r="ICY434" s="93"/>
      <c r="ICZ434" s="93"/>
      <c r="IDA434" s="93"/>
      <c r="IDB434" s="93"/>
      <c r="IDC434" s="93"/>
      <c r="IDD434" s="93"/>
      <c r="IDE434" s="93"/>
      <c r="IDF434" s="93"/>
      <c r="IDG434" s="93"/>
      <c r="IDH434" s="93"/>
      <c r="IDI434" s="93"/>
      <c r="IDJ434" s="93"/>
      <c r="IDK434" s="93"/>
      <c r="IDL434" s="93"/>
      <c r="IDM434" s="93"/>
      <c r="IDN434" s="93"/>
      <c r="IDO434" s="93"/>
      <c r="IDP434" s="93"/>
      <c r="IDQ434" s="93"/>
      <c r="IDR434" s="93"/>
      <c r="IDS434" s="93"/>
      <c r="IDT434" s="93"/>
      <c r="IDU434" s="93"/>
      <c r="IDV434" s="93"/>
      <c r="IDW434" s="93"/>
      <c r="IDX434" s="93"/>
      <c r="IDY434" s="93"/>
      <c r="IDZ434" s="93"/>
      <c r="IEA434" s="93"/>
      <c r="IEB434" s="93"/>
      <c r="IEC434" s="93"/>
      <c r="IED434" s="93"/>
      <c r="IEE434" s="93"/>
      <c r="IEF434" s="93"/>
      <c r="IEG434" s="93"/>
      <c r="IEH434" s="93"/>
      <c r="IEI434" s="93"/>
      <c r="IEJ434" s="93"/>
      <c r="IEK434" s="93"/>
      <c r="IEL434" s="93"/>
      <c r="IEM434" s="93"/>
      <c r="IEN434" s="93"/>
      <c r="IEO434" s="93"/>
      <c r="IEP434" s="93"/>
      <c r="IEQ434" s="93"/>
      <c r="IER434" s="93"/>
      <c r="IES434" s="93"/>
      <c r="IET434" s="93"/>
      <c r="IEU434" s="93"/>
      <c r="IEV434" s="93"/>
      <c r="IEW434" s="93"/>
      <c r="IEX434" s="93"/>
      <c r="IEY434" s="93"/>
      <c r="IEZ434" s="93"/>
      <c r="IFA434" s="93"/>
      <c r="IFB434" s="93"/>
      <c r="IFC434" s="93"/>
      <c r="IFD434" s="93"/>
      <c r="IFE434" s="93"/>
      <c r="IFF434" s="93"/>
      <c r="IFG434" s="93"/>
      <c r="IFH434" s="93"/>
      <c r="IFI434" s="93"/>
      <c r="IFJ434" s="93"/>
      <c r="IFK434" s="93"/>
      <c r="IFL434" s="93"/>
      <c r="IFM434" s="93"/>
      <c r="IFN434" s="93"/>
      <c r="IFO434" s="93"/>
      <c r="IFP434" s="93"/>
      <c r="IFQ434" s="93"/>
      <c r="IFR434" s="93"/>
      <c r="IFS434" s="93"/>
      <c r="IFT434" s="93"/>
      <c r="IFU434" s="93"/>
      <c r="IFV434" s="93"/>
      <c r="IFW434" s="93"/>
      <c r="IFX434" s="93"/>
      <c r="IFY434" s="93"/>
      <c r="IFZ434" s="93"/>
      <c r="IGA434" s="93"/>
      <c r="IGB434" s="93"/>
      <c r="IGC434" s="93"/>
      <c r="IGD434" s="93"/>
      <c r="IGE434" s="93"/>
      <c r="IGF434" s="93"/>
      <c r="IGG434" s="93"/>
      <c r="IGH434" s="93"/>
      <c r="IGI434" s="93"/>
      <c r="IGJ434" s="93"/>
      <c r="IGK434" s="93"/>
      <c r="IGL434" s="93"/>
      <c r="IGM434" s="93"/>
      <c r="IGN434" s="93"/>
      <c r="IGO434" s="93"/>
      <c r="IGP434" s="93"/>
      <c r="IGQ434" s="93"/>
      <c r="IGR434" s="93"/>
      <c r="IGS434" s="93"/>
      <c r="IGT434" s="93"/>
      <c r="IGU434" s="93"/>
      <c r="IGV434" s="93"/>
      <c r="IGW434" s="93"/>
      <c r="IGX434" s="93"/>
      <c r="IGY434" s="93"/>
      <c r="IGZ434" s="93"/>
      <c r="IHA434" s="93"/>
      <c r="IHB434" s="93"/>
      <c r="IHC434" s="93"/>
      <c r="IHD434" s="93"/>
      <c r="IHE434" s="93"/>
      <c r="IHF434" s="93"/>
      <c r="IHG434" s="93"/>
      <c r="IHH434" s="93"/>
      <c r="IHI434" s="93"/>
      <c r="IHJ434" s="93"/>
      <c r="IHK434" s="93"/>
      <c r="IHL434" s="93"/>
      <c r="IHM434" s="93"/>
      <c r="IHN434" s="93"/>
      <c r="IHO434" s="93"/>
      <c r="IHP434" s="93"/>
      <c r="IHQ434" s="93"/>
      <c r="IHR434" s="93"/>
      <c r="IHS434" s="93"/>
      <c r="IHT434" s="93"/>
      <c r="IHU434" s="93"/>
      <c r="IHV434" s="93"/>
      <c r="IHW434" s="93"/>
      <c r="IHX434" s="93"/>
      <c r="IHY434" s="93"/>
      <c r="IHZ434" s="93"/>
      <c r="IIA434" s="93"/>
      <c r="IIB434" s="93"/>
      <c r="IIC434" s="93"/>
      <c r="IID434" s="93"/>
      <c r="IIE434" s="93"/>
      <c r="IIF434" s="93"/>
      <c r="IIG434" s="93"/>
      <c r="IIH434" s="93"/>
      <c r="III434" s="93"/>
      <c r="IIJ434" s="93"/>
      <c r="IIK434" s="93"/>
      <c r="IIL434" s="93"/>
      <c r="IIM434" s="93"/>
      <c r="IIN434" s="93"/>
      <c r="IIO434" s="93"/>
      <c r="IIP434" s="93"/>
      <c r="IIQ434" s="93"/>
      <c r="IIR434" s="93"/>
      <c r="IIS434" s="93"/>
      <c r="IIT434" s="93"/>
      <c r="IIU434" s="93"/>
      <c r="IIV434" s="93"/>
      <c r="IIW434" s="93"/>
      <c r="IIX434" s="93"/>
      <c r="IIY434" s="93"/>
      <c r="IIZ434" s="93"/>
      <c r="IJA434" s="93"/>
      <c r="IJB434" s="93"/>
      <c r="IJC434" s="93"/>
      <c r="IJD434" s="93"/>
      <c r="IJE434" s="93"/>
      <c r="IJF434" s="93"/>
      <c r="IJG434" s="93"/>
      <c r="IJH434" s="93"/>
      <c r="IJI434" s="93"/>
      <c r="IJJ434" s="93"/>
      <c r="IJK434" s="93"/>
      <c r="IJL434" s="93"/>
      <c r="IJM434" s="93"/>
      <c r="IJN434" s="93"/>
      <c r="IJO434" s="93"/>
      <c r="IJP434" s="93"/>
      <c r="IJQ434" s="93"/>
      <c r="IJR434" s="93"/>
      <c r="IJS434" s="93"/>
      <c r="IJT434" s="93"/>
      <c r="IJU434" s="93"/>
      <c r="IJV434" s="93"/>
      <c r="IJW434" s="93"/>
      <c r="IJX434" s="93"/>
      <c r="IJY434" s="93"/>
      <c r="IJZ434" s="93"/>
      <c r="IKA434" s="93"/>
      <c r="IKB434" s="93"/>
      <c r="IKC434" s="93"/>
      <c r="IKD434" s="93"/>
      <c r="IKE434" s="93"/>
      <c r="IKF434" s="93"/>
      <c r="IKG434" s="93"/>
      <c r="IKH434" s="93"/>
      <c r="IKI434" s="93"/>
      <c r="IKJ434" s="93"/>
      <c r="IKK434" s="93"/>
      <c r="IKL434" s="93"/>
      <c r="IKM434" s="93"/>
      <c r="IKN434" s="93"/>
      <c r="IKO434" s="93"/>
      <c r="IKP434" s="93"/>
      <c r="IKQ434" s="93"/>
      <c r="IKR434" s="93"/>
      <c r="IKS434" s="93"/>
      <c r="IKT434" s="93"/>
      <c r="IKU434" s="93"/>
      <c r="IKV434" s="93"/>
      <c r="IKW434" s="93"/>
      <c r="IKX434" s="93"/>
      <c r="IKY434" s="93"/>
      <c r="IKZ434" s="93"/>
      <c r="ILA434" s="93"/>
      <c r="ILB434" s="93"/>
      <c r="ILC434" s="93"/>
      <c r="ILD434" s="93"/>
      <c r="ILE434" s="93"/>
      <c r="ILF434" s="93"/>
      <c r="ILG434" s="93"/>
      <c r="ILH434" s="93"/>
      <c r="ILI434" s="93"/>
      <c r="ILJ434" s="93"/>
      <c r="ILK434" s="93"/>
      <c r="ILL434" s="93"/>
      <c r="ILM434" s="93"/>
      <c r="ILN434" s="93"/>
      <c r="ILO434" s="93"/>
      <c r="ILP434" s="93"/>
      <c r="ILQ434" s="93"/>
      <c r="ILR434" s="93"/>
      <c r="ILS434" s="93"/>
      <c r="ILT434" s="93"/>
      <c r="ILU434" s="93"/>
      <c r="ILV434" s="93"/>
      <c r="ILW434" s="93"/>
      <c r="ILX434" s="93"/>
      <c r="ILY434" s="93"/>
      <c r="ILZ434" s="93"/>
      <c r="IMA434" s="93"/>
      <c r="IMB434" s="93"/>
      <c r="IMC434" s="93"/>
      <c r="IMD434" s="93"/>
      <c r="IME434" s="93"/>
      <c r="IMF434" s="93"/>
      <c r="IMG434" s="93"/>
      <c r="IMH434" s="93"/>
      <c r="IMI434" s="93"/>
      <c r="IMJ434" s="93"/>
      <c r="IMK434" s="93"/>
      <c r="IML434" s="93"/>
      <c r="IMM434" s="93"/>
      <c r="IMN434" s="93"/>
      <c r="IMO434" s="93"/>
      <c r="IMP434" s="93"/>
      <c r="IMQ434" s="93"/>
      <c r="IMR434" s="93"/>
      <c r="IMS434" s="93"/>
      <c r="IMT434" s="93"/>
      <c r="IMU434" s="93"/>
      <c r="IMV434" s="93"/>
      <c r="IMW434" s="93"/>
      <c r="IMX434" s="93"/>
      <c r="IMY434" s="93"/>
      <c r="IMZ434" s="93"/>
      <c r="INA434" s="93"/>
      <c r="INB434" s="93"/>
      <c r="INC434" s="93"/>
      <c r="IND434" s="93"/>
      <c r="INE434" s="93"/>
      <c r="INF434" s="93"/>
      <c r="ING434" s="93"/>
      <c r="INH434" s="93"/>
      <c r="INI434" s="93"/>
      <c r="INJ434" s="93"/>
      <c r="INK434" s="93"/>
      <c r="INL434" s="93"/>
      <c r="INM434" s="93"/>
      <c r="INN434" s="93"/>
      <c r="INO434" s="93"/>
      <c r="INP434" s="93"/>
      <c r="INQ434" s="93"/>
      <c r="INR434" s="93"/>
      <c r="INS434" s="93"/>
      <c r="INT434" s="93"/>
      <c r="INU434" s="93"/>
      <c r="INV434" s="93"/>
      <c r="INW434" s="93"/>
      <c r="INX434" s="93"/>
      <c r="INY434" s="93"/>
      <c r="INZ434" s="93"/>
      <c r="IOA434" s="93"/>
      <c r="IOB434" s="93"/>
      <c r="IOC434" s="93"/>
      <c r="IOD434" s="93"/>
      <c r="IOE434" s="93"/>
      <c r="IOF434" s="93"/>
      <c r="IOG434" s="93"/>
      <c r="IOH434" s="93"/>
      <c r="IOI434" s="93"/>
      <c r="IOJ434" s="93"/>
      <c r="IOK434" s="93"/>
      <c r="IOL434" s="93"/>
      <c r="IOM434" s="93"/>
      <c r="ION434" s="93"/>
      <c r="IOO434" s="93"/>
      <c r="IOP434" s="93"/>
      <c r="IOQ434" s="93"/>
      <c r="IOR434" s="93"/>
      <c r="IOS434" s="93"/>
      <c r="IOT434" s="93"/>
      <c r="IOU434" s="93"/>
      <c r="IOV434" s="93"/>
      <c r="IOW434" s="93"/>
      <c r="IOX434" s="93"/>
      <c r="IOY434" s="93"/>
      <c r="IOZ434" s="93"/>
      <c r="IPA434" s="93"/>
      <c r="IPB434" s="93"/>
      <c r="IPC434" s="93"/>
      <c r="IPD434" s="93"/>
      <c r="IPE434" s="93"/>
      <c r="IPF434" s="93"/>
      <c r="IPG434" s="93"/>
      <c r="IPH434" s="93"/>
      <c r="IPI434" s="93"/>
      <c r="IPJ434" s="93"/>
      <c r="IPK434" s="93"/>
      <c r="IPL434" s="93"/>
      <c r="IPM434" s="93"/>
      <c r="IPN434" s="93"/>
      <c r="IPO434" s="93"/>
      <c r="IPP434" s="93"/>
      <c r="IPQ434" s="93"/>
      <c r="IPR434" s="93"/>
      <c r="IPS434" s="93"/>
      <c r="IPT434" s="93"/>
      <c r="IPU434" s="93"/>
      <c r="IPV434" s="93"/>
      <c r="IPW434" s="93"/>
      <c r="IPX434" s="93"/>
      <c r="IPY434" s="93"/>
      <c r="IPZ434" s="93"/>
      <c r="IQA434" s="93"/>
      <c r="IQB434" s="93"/>
      <c r="IQC434" s="93"/>
      <c r="IQD434" s="93"/>
      <c r="IQE434" s="93"/>
      <c r="IQF434" s="93"/>
      <c r="IQG434" s="93"/>
      <c r="IQH434" s="93"/>
      <c r="IQI434" s="93"/>
      <c r="IQJ434" s="93"/>
      <c r="IQK434" s="93"/>
      <c r="IQL434" s="93"/>
      <c r="IQM434" s="93"/>
      <c r="IQN434" s="93"/>
      <c r="IQO434" s="93"/>
      <c r="IQP434" s="93"/>
      <c r="IQQ434" s="93"/>
      <c r="IQR434" s="93"/>
      <c r="IQS434" s="93"/>
      <c r="IQT434" s="93"/>
      <c r="IQU434" s="93"/>
      <c r="IQV434" s="93"/>
      <c r="IQW434" s="93"/>
      <c r="IQX434" s="93"/>
      <c r="IQY434" s="93"/>
      <c r="IQZ434" s="93"/>
      <c r="IRA434" s="93"/>
      <c r="IRB434" s="93"/>
      <c r="IRC434" s="93"/>
      <c r="IRD434" s="93"/>
      <c r="IRE434" s="93"/>
      <c r="IRF434" s="93"/>
      <c r="IRG434" s="93"/>
      <c r="IRH434" s="93"/>
      <c r="IRI434" s="93"/>
      <c r="IRJ434" s="93"/>
      <c r="IRK434" s="93"/>
      <c r="IRL434" s="93"/>
      <c r="IRM434" s="93"/>
      <c r="IRN434" s="93"/>
      <c r="IRO434" s="93"/>
      <c r="IRP434" s="93"/>
      <c r="IRQ434" s="93"/>
      <c r="IRR434" s="93"/>
      <c r="IRS434" s="93"/>
      <c r="IRT434" s="93"/>
      <c r="IRU434" s="93"/>
      <c r="IRV434" s="93"/>
      <c r="IRW434" s="93"/>
      <c r="IRX434" s="93"/>
      <c r="IRY434" s="93"/>
      <c r="IRZ434" s="93"/>
      <c r="ISA434" s="93"/>
      <c r="ISB434" s="93"/>
      <c r="ISC434" s="93"/>
      <c r="ISD434" s="93"/>
      <c r="ISE434" s="93"/>
      <c r="ISF434" s="93"/>
      <c r="ISG434" s="93"/>
      <c r="ISH434" s="93"/>
      <c r="ISI434" s="93"/>
      <c r="ISJ434" s="93"/>
      <c r="ISK434" s="93"/>
      <c r="ISL434" s="93"/>
      <c r="ISM434" s="93"/>
      <c r="ISN434" s="93"/>
      <c r="ISO434" s="93"/>
      <c r="ISP434" s="93"/>
      <c r="ISQ434" s="93"/>
      <c r="ISR434" s="93"/>
      <c r="ISS434" s="93"/>
      <c r="IST434" s="93"/>
      <c r="ISU434" s="93"/>
      <c r="ISV434" s="93"/>
      <c r="ISW434" s="93"/>
      <c r="ISX434" s="93"/>
      <c r="ISY434" s="93"/>
      <c r="ISZ434" s="93"/>
      <c r="ITA434" s="93"/>
      <c r="ITB434" s="93"/>
      <c r="ITC434" s="93"/>
      <c r="ITD434" s="93"/>
      <c r="ITE434" s="93"/>
      <c r="ITF434" s="93"/>
      <c r="ITG434" s="93"/>
      <c r="ITH434" s="93"/>
      <c r="ITI434" s="93"/>
      <c r="ITJ434" s="93"/>
      <c r="ITK434" s="93"/>
      <c r="ITL434" s="93"/>
      <c r="ITM434" s="93"/>
      <c r="ITN434" s="93"/>
      <c r="ITO434" s="93"/>
      <c r="ITP434" s="93"/>
      <c r="ITQ434" s="93"/>
      <c r="ITR434" s="93"/>
      <c r="ITS434" s="93"/>
      <c r="ITT434" s="93"/>
      <c r="ITU434" s="93"/>
      <c r="ITV434" s="93"/>
      <c r="ITW434" s="93"/>
      <c r="ITX434" s="93"/>
      <c r="ITY434" s="93"/>
      <c r="ITZ434" s="93"/>
      <c r="IUA434" s="93"/>
      <c r="IUB434" s="93"/>
      <c r="IUC434" s="93"/>
      <c r="IUD434" s="93"/>
      <c r="IUE434" s="93"/>
      <c r="IUF434" s="93"/>
      <c r="IUG434" s="93"/>
      <c r="IUH434" s="93"/>
      <c r="IUI434" s="93"/>
      <c r="IUJ434" s="93"/>
      <c r="IUK434" s="93"/>
      <c r="IUL434" s="93"/>
      <c r="IUM434" s="93"/>
      <c r="IUN434" s="93"/>
      <c r="IUO434" s="93"/>
      <c r="IUP434" s="93"/>
      <c r="IUQ434" s="93"/>
      <c r="IUR434" s="93"/>
      <c r="IUS434" s="93"/>
      <c r="IUT434" s="93"/>
      <c r="IUU434" s="93"/>
      <c r="IUV434" s="93"/>
      <c r="IUW434" s="93"/>
      <c r="IUX434" s="93"/>
      <c r="IUY434" s="93"/>
      <c r="IUZ434" s="93"/>
      <c r="IVA434" s="93"/>
      <c r="IVB434" s="93"/>
      <c r="IVC434" s="93"/>
      <c r="IVD434" s="93"/>
      <c r="IVE434" s="93"/>
      <c r="IVF434" s="93"/>
      <c r="IVG434" s="93"/>
      <c r="IVH434" s="93"/>
      <c r="IVI434" s="93"/>
      <c r="IVJ434" s="93"/>
      <c r="IVK434" s="93"/>
      <c r="IVL434" s="93"/>
      <c r="IVM434" s="93"/>
      <c r="IVN434" s="93"/>
      <c r="IVO434" s="93"/>
      <c r="IVP434" s="93"/>
      <c r="IVQ434" s="93"/>
      <c r="IVR434" s="93"/>
      <c r="IVS434" s="93"/>
      <c r="IVT434" s="93"/>
      <c r="IVU434" s="93"/>
      <c r="IVV434" s="93"/>
      <c r="IVW434" s="93"/>
      <c r="IVX434" s="93"/>
      <c r="IVY434" s="93"/>
      <c r="IVZ434" s="93"/>
      <c r="IWA434" s="93"/>
      <c r="IWB434" s="93"/>
      <c r="IWC434" s="93"/>
      <c r="IWD434" s="93"/>
      <c r="IWE434" s="93"/>
      <c r="IWF434" s="93"/>
      <c r="IWG434" s="93"/>
      <c r="IWH434" s="93"/>
      <c r="IWI434" s="93"/>
      <c r="IWJ434" s="93"/>
      <c r="IWK434" s="93"/>
      <c r="IWL434" s="93"/>
      <c r="IWM434" s="93"/>
      <c r="IWN434" s="93"/>
      <c r="IWO434" s="93"/>
      <c r="IWP434" s="93"/>
      <c r="IWQ434" s="93"/>
      <c r="IWR434" s="93"/>
      <c r="IWS434" s="93"/>
      <c r="IWT434" s="93"/>
      <c r="IWU434" s="93"/>
      <c r="IWV434" s="93"/>
      <c r="IWW434" s="93"/>
      <c r="IWX434" s="93"/>
      <c r="IWY434" s="93"/>
      <c r="IWZ434" s="93"/>
      <c r="IXA434" s="93"/>
      <c r="IXB434" s="93"/>
      <c r="IXC434" s="93"/>
      <c r="IXD434" s="93"/>
      <c r="IXE434" s="93"/>
      <c r="IXF434" s="93"/>
      <c r="IXG434" s="93"/>
      <c r="IXH434" s="93"/>
      <c r="IXI434" s="93"/>
      <c r="IXJ434" s="93"/>
      <c r="IXK434" s="93"/>
      <c r="IXL434" s="93"/>
      <c r="IXM434" s="93"/>
      <c r="IXN434" s="93"/>
      <c r="IXO434" s="93"/>
      <c r="IXP434" s="93"/>
      <c r="IXQ434" s="93"/>
      <c r="IXR434" s="93"/>
      <c r="IXS434" s="93"/>
      <c r="IXT434" s="93"/>
      <c r="IXU434" s="93"/>
      <c r="IXV434" s="93"/>
      <c r="IXW434" s="93"/>
      <c r="IXX434" s="93"/>
      <c r="IXY434" s="93"/>
      <c r="IXZ434" s="93"/>
      <c r="IYA434" s="93"/>
      <c r="IYB434" s="93"/>
      <c r="IYC434" s="93"/>
      <c r="IYD434" s="93"/>
      <c r="IYE434" s="93"/>
      <c r="IYF434" s="93"/>
      <c r="IYG434" s="93"/>
      <c r="IYH434" s="93"/>
      <c r="IYI434" s="93"/>
      <c r="IYJ434" s="93"/>
      <c r="IYK434" s="93"/>
      <c r="IYL434" s="93"/>
      <c r="IYM434" s="93"/>
      <c r="IYN434" s="93"/>
      <c r="IYO434" s="93"/>
      <c r="IYP434" s="93"/>
      <c r="IYQ434" s="93"/>
      <c r="IYR434" s="93"/>
      <c r="IYS434" s="93"/>
      <c r="IYT434" s="93"/>
      <c r="IYU434" s="93"/>
      <c r="IYV434" s="93"/>
      <c r="IYW434" s="93"/>
      <c r="IYX434" s="93"/>
      <c r="IYY434" s="93"/>
      <c r="IYZ434" s="93"/>
      <c r="IZA434" s="93"/>
      <c r="IZB434" s="93"/>
      <c r="IZC434" s="93"/>
      <c r="IZD434" s="93"/>
      <c r="IZE434" s="93"/>
      <c r="IZF434" s="93"/>
      <c r="IZG434" s="93"/>
      <c r="IZH434" s="93"/>
      <c r="IZI434" s="93"/>
      <c r="IZJ434" s="93"/>
      <c r="IZK434" s="93"/>
      <c r="IZL434" s="93"/>
      <c r="IZM434" s="93"/>
      <c r="IZN434" s="93"/>
      <c r="IZO434" s="93"/>
      <c r="IZP434" s="93"/>
      <c r="IZQ434" s="93"/>
      <c r="IZR434" s="93"/>
      <c r="IZS434" s="93"/>
      <c r="IZT434" s="93"/>
      <c r="IZU434" s="93"/>
      <c r="IZV434" s="93"/>
      <c r="IZW434" s="93"/>
      <c r="IZX434" s="93"/>
      <c r="IZY434" s="93"/>
      <c r="IZZ434" s="93"/>
      <c r="JAA434" s="93"/>
      <c r="JAB434" s="93"/>
      <c r="JAC434" s="93"/>
      <c r="JAD434" s="93"/>
      <c r="JAE434" s="93"/>
      <c r="JAF434" s="93"/>
      <c r="JAG434" s="93"/>
      <c r="JAH434" s="93"/>
      <c r="JAI434" s="93"/>
      <c r="JAJ434" s="93"/>
      <c r="JAK434" s="93"/>
      <c r="JAL434" s="93"/>
      <c r="JAM434" s="93"/>
      <c r="JAN434" s="93"/>
      <c r="JAO434" s="93"/>
      <c r="JAP434" s="93"/>
      <c r="JAQ434" s="93"/>
      <c r="JAR434" s="93"/>
      <c r="JAS434" s="93"/>
      <c r="JAT434" s="93"/>
      <c r="JAU434" s="93"/>
      <c r="JAV434" s="93"/>
      <c r="JAW434" s="93"/>
      <c r="JAX434" s="93"/>
      <c r="JAY434" s="93"/>
      <c r="JAZ434" s="93"/>
      <c r="JBA434" s="93"/>
      <c r="JBB434" s="93"/>
      <c r="JBC434" s="93"/>
      <c r="JBD434" s="93"/>
      <c r="JBE434" s="93"/>
      <c r="JBF434" s="93"/>
      <c r="JBG434" s="93"/>
      <c r="JBH434" s="93"/>
      <c r="JBI434" s="93"/>
      <c r="JBJ434" s="93"/>
      <c r="JBK434" s="93"/>
      <c r="JBL434" s="93"/>
      <c r="JBM434" s="93"/>
      <c r="JBN434" s="93"/>
      <c r="JBO434" s="93"/>
      <c r="JBP434" s="93"/>
      <c r="JBQ434" s="93"/>
      <c r="JBR434" s="93"/>
      <c r="JBS434" s="93"/>
      <c r="JBT434" s="93"/>
      <c r="JBU434" s="93"/>
      <c r="JBV434" s="93"/>
      <c r="JBW434" s="93"/>
      <c r="JBX434" s="93"/>
      <c r="JBY434" s="93"/>
      <c r="JBZ434" s="93"/>
      <c r="JCA434" s="93"/>
      <c r="JCB434" s="93"/>
      <c r="JCC434" s="93"/>
      <c r="JCD434" s="93"/>
      <c r="JCE434" s="93"/>
      <c r="JCF434" s="93"/>
      <c r="JCG434" s="93"/>
      <c r="JCH434" s="93"/>
      <c r="JCI434" s="93"/>
      <c r="JCJ434" s="93"/>
      <c r="JCK434" s="93"/>
      <c r="JCL434" s="93"/>
      <c r="JCM434" s="93"/>
      <c r="JCN434" s="93"/>
      <c r="JCO434" s="93"/>
      <c r="JCP434" s="93"/>
      <c r="JCQ434" s="93"/>
      <c r="JCR434" s="93"/>
      <c r="JCS434" s="93"/>
      <c r="JCT434" s="93"/>
      <c r="JCU434" s="93"/>
      <c r="JCV434" s="93"/>
      <c r="JCW434" s="93"/>
      <c r="JCX434" s="93"/>
      <c r="JCY434" s="93"/>
      <c r="JCZ434" s="93"/>
      <c r="JDA434" s="93"/>
      <c r="JDB434" s="93"/>
      <c r="JDC434" s="93"/>
      <c r="JDD434" s="93"/>
      <c r="JDE434" s="93"/>
      <c r="JDF434" s="93"/>
      <c r="JDG434" s="93"/>
      <c r="JDH434" s="93"/>
      <c r="JDI434" s="93"/>
      <c r="JDJ434" s="93"/>
      <c r="JDK434" s="93"/>
      <c r="JDL434" s="93"/>
      <c r="JDM434" s="93"/>
      <c r="JDN434" s="93"/>
      <c r="JDO434" s="93"/>
      <c r="JDP434" s="93"/>
      <c r="JDQ434" s="93"/>
      <c r="JDR434" s="93"/>
      <c r="JDS434" s="93"/>
      <c r="JDT434" s="93"/>
      <c r="JDU434" s="93"/>
      <c r="JDV434" s="93"/>
      <c r="JDW434" s="93"/>
      <c r="JDX434" s="93"/>
      <c r="JDY434" s="93"/>
      <c r="JDZ434" s="93"/>
      <c r="JEA434" s="93"/>
      <c r="JEB434" s="93"/>
      <c r="JEC434" s="93"/>
      <c r="JED434" s="93"/>
      <c r="JEE434" s="93"/>
      <c r="JEF434" s="93"/>
      <c r="JEG434" s="93"/>
      <c r="JEH434" s="93"/>
      <c r="JEI434" s="93"/>
      <c r="JEJ434" s="93"/>
      <c r="JEK434" s="93"/>
      <c r="JEL434" s="93"/>
      <c r="JEM434" s="93"/>
      <c r="JEN434" s="93"/>
      <c r="JEO434" s="93"/>
      <c r="JEP434" s="93"/>
      <c r="JEQ434" s="93"/>
      <c r="JER434" s="93"/>
      <c r="JES434" s="93"/>
      <c r="JET434" s="93"/>
      <c r="JEU434" s="93"/>
      <c r="JEV434" s="93"/>
      <c r="JEW434" s="93"/>
      <c r="JEX434" s="93"/>
      <c r="JEY434" s="93"/>
      <c r="JEZ434" s="93"/>
      <c r="JFA434" s="93"/>
      <c r="JFB434" s="93"/>
      <c r="JFC434" s="93"/>
      <c r="JFD434" s="93"/>
      <c r="JFE434" s="93"/>
      <c r="JFF434" s="93"/>
      <c r="JFG434" s="93"/>
      <c r="JFH434" s="93"/>
      <c r="JFI434" s="93"/>
      <c r="JFJ434" s="93"/>
      <c r="JFK434" s="93"/>
      <c r="JFL434" s="93"/>
      <c r="JFM434" s="93"/>
      <c r="JFN434" s="93"/>
      <c r="JFO434" s="93"/>
      <c r="JFP434" s="93"/>
      <c r="JFQ434" s="93"/>
      <c r="JFR434" s="93"/>
      <c r="JFS434" s="93"/>
      <c r="JFT434" s="93"/>
      <c r="JFU434" s="93"/>
      <c r="JFV434" s="93"/>
      <c r="JFW434" s="93"/>
      <c r="JFX434" s="93"/>
      <c r="JFY434" s="93"/>
      <c r="JFZ434" s="93"/>
      <c r="JGA434" s="93"/>
      <c r="JGB434" s="93"/>
      <c r="JGC434" s="93"/>
      <c r="JGD434" s="93"/>
      <c r="JGE434" s="93"/>
      <c r="JGF434" s="93"/>
      <c r="JGG434" s="93"/>
      <c r="JGH434" s="93"/>
      <c r="JGI434" s="93"/>
      <c r="JGJ434" s="93"/>
      <c r="JGK434" s="93"/>
      <c r="JGL434" s="93"/>
      <c r="JGM434" s="93"/>
      <c r="JGN434" s="93"/>
      <c r="JGO434" s="93"/>
      <c r="JGP434" s="93"/>
      <c r="JGQ434" s="93"/>
      <c r="JGR434" s="93"/>
      <c r="JGS434" s="93"/>
      <c r="JGT434" s="93"/>
      <c r="JGU434" s="93"/>
      <c r="JGV434" s="93"/>
      <c r="JGW434" s="93"/>
      <c r="JGX434" s="93"/>
      <c r="JGY434" s="93"/>
      <c r="JGZ434" s="93"/>
      <c r="JHA434" s="93"/>
      <c r="JHB434" s="93"/>
      <c r="JHC434" s="93"/>
      <c r="JHD434" s="93"/>
      <c r="JHE434" s="93"/>
      <c r="JHF434" s="93"/>
      <c r="JHG434" s="93"/>
      <c r="JHH434" s="93"/>
      <c r="JHI434" s="93"/>
      <c r="JHJ434" s="93"/>
      <c r="JHK434" s="93"/>
      <c r="JHL434" s="93"/>
      <c r="JHM434" s="93"/>
      <c r="JHN434" s="93"/>
      <c r="JHO434" s="93"/>
      <c r="JHP434" s="93"/>
      <c r="JHQ434" s="93"/>
      <c r="JHR434" s="93"/>
      <c r="JHS434" s="93"/>
      <c r="JHT434" s="93"/>
      <c r="JHU434" s="93"/>
      <c r="JHV434" s="93"/>
      <c r="JHW434" s="93"/>
      <c r="JHX434" s="93"/>
      <c r="JHY434" s="93"/>
      <c r="JHZ434" s="93"/>
      <c r="JIA434" s="93"/>
      <c r="JIB434" s="93"/>
      <c r="JIC434" s="93"/>
      <c r="JID434" s="93"/>
      <c r="JIE434" s="93"/>
      <c r="JIF434" s="93"/>
      <c r="JIG434" s="93"/>
      <c r="JIH434" s="93"/>
      <c r="JII434" s="93"/>
      <c r="JIJ434" s="93"/>
      <c r="JIK434" s="93"/>
      <c r="JIL434" s="93"/>
      <c r="JIM434" s="93"/>
      <c r="JIN434" s="93"/>
      <c r="JIO434" s="93"/>
      <c r="JIP434" s="93"/>
      <c r="JIQ434" s="93"/>
      <c r="JIR434" s="93"/>
      <c r="JIS434" s="93"/>
      <c r="JIT434" s="93"/>
      <c r="JIU434" s="93"/>
      <c r="JIV434" s="93"/>
      <c r="JIW434" s="93"/>
      <c r="JIX434" s="93"/>
      <c r="JIY434" s="93"/>
      <c r="JIZ434" s="93"/>
      <c r="JJA434" s="93"/>
      <c r="JJB434" s="93"/>
      <c r="JJC434" s="93"/>
      <c r="JJD434" s="93"/>
      <c r="JJE434" s="93"/>
      <c r="JJF434" s="93"/>
      <c r="JJG434" s="93"/>
      <c r="JJH434" s="93"/>
      <c r="JJI434" s="93"/>
      <c r="JJJ434" s="93"/>
      <c r="JJK434" s="93"/>
      <c r="JJL434" s="93"/>
      <c r="JJM434" s="93"/>
      <c r="JJN434" s="93"/>
      <c r="JJO434" s="93"/>
      <c r="JJP434" s="93"/>
      <c r="JJQ434" s="93"/>
      <c r="JJR434" s="93"/>
      <c r="JJS434" s="93"/>
      <c r="JJT434" s="93"/>
      <c r="JJU434" s="93"/>
      <c r="JJV434" s="93"/>
      <c r="JJW434" s="93"/>
      <c r="JJX434" s="93"/>
      <c r="JJY434" s="93"/>
      <c r="JJZ434" s="93"/>
      <c r="JKA434" s="93"/>
      <c r="JKB434" s="93"/>
      <c r="JKC434" s="93"/>
      <c r="JKD434" s="93"/>
      <c r="JKE434" s="93"/>
      <c r="JKF434" s="93"/>
      <c r="JKG434" s="93"/>
      <c r="JKH434" s="93"/>
      <c r="JKI434" s="93"/>
      <c r="JKJ434" s="93"/>
      <c r="JKK434" s="93"/>
      <c r="JKL434" s="93"/>
      <c r="JKM434" s="93"/>
      <c r="JKN434" s="93"/>
      <c r="JKO434" s="93"/>
      <c r="JKP434" s="93"/>
      <c r="JKQ434" s="93"/>
      <c r="JKR434" s="93"/>
      <c r="JKS434" s="93"/>
      <c r="JKT434" s="93"/>
      <c r="JKU434" s="93"/>
      <c r="JKV434" s="93"/>
      <c r="JKW434" s="93"/>
      <c r="JKX434" s="93"/>
      <c r="JKY434" s="93"/>
      <c r="JKZ434" s="93"/>
      <c r="JLA434" s="93"/>
      <c r="JLB434" s="93"/>
      <c r="JLC434" s="93"/>
      <c r="JLD434" s="93"/>
      <c r="JLE434" s="93"/>
      <c r="JLF434" s="93"/>
      <c r="JLG434" s="93"/>
      <c r="JLH434" s="93"/>
      <c r="JLI434" s="93"/>
      <c r="JLJ434" s="93"/>
      <c r="JLK434" s="93"/>
      <c r="JLL434" s="93"/>
      <c r="JLM434" s="93"/>
      <c r="JLN434" s="93"/>
      <c r="JLO434" s="93"/>
      <c r="JLP434" s="93"/>
      <c r="JLQ434" s="93"/>
      <c r="JLR434" s="93"/>
      <c r="JLS434" s="93"/>
      <c r="JLT434" s="93"/>
      <c r="JLU434" s="93"/>
      <c r="JLV434" s="93"/>
      <c r="JLW434" s="93"/>
      <c r="JLX434" s="93"/>
      <c r="JLY434" s="93"/>
      <c r="JLZ434" s="93"/>
      <c r="JMA434" s="93"/>
      <c r="JMB434" s="93"/>
      <c r="JMC434" s="93"/>
      <c r="JMD434" s="93"/>
      <c r="JME434" s="93"/>
      <c r="JMF434" s="93"/>
      <c r="JMG434" s="93"/>
      <c r="JMH434" s="93"/>
      <c r="JMI434" s="93"/>
      <c r="JMJ434" s="93"/>
      <c r="JMK434" s="93"/>
      <c r="JML434" s="93"/>
      <c r="JMM434" s="93"/>
      <c r="JMN434" s="93"/>
      <c r="JMO434" s="93"/>
      <c r="JMP434" s="93"/>
      <c r="JMQ434" s="93"/>
      <c r="JMR434" s="93"/>
      <c r="JMS434" s="93"/>
      <c r="JMT434" s="93"/>
      <c r="JMU434" s="93"/>
      <c r="JMV434" s="93"/>
      <c r="JMW434" s="93"/>
      <c r="JMX434" s="93"/>
      <c r="JMY434" s="93"/>
      <c r="JMZ434" s="93"/>
      <c r="JNA434" s="93"/>
      <c r="JNB434" s="93"/>
      <c r="JNC434" s="93"/>
      <c r="JND434" s="93"/>
      <c r="JNE434" s="93"/>
      <c r="JNF434" s="93"/>
      <c r="JNG434" s="93"/>
      <c r="JNH434" s="93"/>
      <c r="JNI434" s="93"/>
      <c r="JNJ434" s="93"/>
      <c r="JNK434" s="93"/>
      <c r="JNL434" s="93"/>
      <c r="JNM434" s="93"/>
      <c r="JNN434" s="93"/>
      <c r="JNO434" s="93"/>
      <c r="JNP434" s="93"/>
      <c r="JNQ434" s="93"/>
      <c r="JNR434" s="93"/>
      <c r="JNS434" s="93"/>
      <c r="JNT434" s="93"/>
      <c r="JNU434" s="93"/>
      <c r="JNV434" s="93"/>
      <c r="JNW434" s="93"/>
      <c r="JNX434" s="93"/>
      <c r="JNY434" s="93"/>
      <c r="JNZ434" s="93"/>
      <c r="JOA434" s="93"/>
      <c r="JOB434" s="93"/>
      <c r="JOC434" s="93"/>
      <c r="JOD434" s="93"/>
      <c r="JOE434" s="93"/>
      <c r="JOF434" s="93"/>
      <c r="JOG434" s="93"/>
      <c r="JOH434" s="93"/>
      <c r="JOI434" s="93"/>
      <c r="JOJ434" s="93"/>
      <c r="JOK434" s="93"/>
      <c r="JOL434" s="93"/>
      <c r="JOM434" s="93"/>
      <c r="JON434" s="93"/>
      <c r="JOO434" s="93"/>
      <c r="JOP434" s="93"/>
      <c r="JOQ434" s="93"/>
      <c r="JOR434" s="93"/>
      <c r="JOS434" s="93"/>
      <c r="JOT434" s="93"/>
      <c r="JOU434" s="93"/>
      <c r="JOV434" s="93"/>
      <c r="JOW434" s="93"/>
      <c r="JOX434" s="93"/>
      <c r="JOY434" s="93"/>
      <c r="JOZ434" s="93"/>
      <c r="JPA434" s="93"/>
      <c r="JPB434" s="93"/>
      <c r="JPC434" s="93"/>
      <c r="JPD434" s="93"/>
      <c r="JPE434" s="93"/>
      <c r="JPF434" s="93"/>
      <c r="JPG434" s="93"/>
      <c r="JPH434" s="93"/>
      <c r="JPI434" s="93"/>
      <c r="JPJ434" s="93"/>
      <c r="JPK434" s="93"/>
      <c r="JPL434" s="93"/>
      <c r="JPM434" s="93"/>
      <c r="JPN434" s="93"/>
      <c r="JPO434" s="93"/>
      <c r="JPP434" s="93"/>
      <c r="JPQ434" s="93"/>
      <c r="JPR434" s="93"/>
      <c r="JPS434" s="93"/>
      <c r="JPT434" s="93"/>
      <c r="JPU434" s="93"/>
      <c r="JPV434" s="93"/>
      <c r="JPW434" s="93"/>
      <c r="JPX434" s="93"/>
      <c r="JPY434" s="93"/>
      <c r="JPZ434" s="93"/>
      <c r="JQA434" s="93"/>
      <c r="JQB434" s="93"/>
      <c r="JQC434" s="93"/>
      <c r="JQD434" s="93"/>
      <c r="JQE434" s="93"/>
      <c r="JQF434" s="93"/>
      <c r="JQG434" s="93"/>
      <c r="JQH434" s="93"/>
      <c r="JQI434" s="93"/>
      <c r="JQJ434" s="93"/>
      <c r="JQK434" s="93"/>
      <c r="JQL434" s="93"/>
      <c r="JQM434" s="93"/>
      <c r="JQN434" s="93"/>
      <c r="JQO434" s="93"/>
      <c r="JQP434" s="93"/>
      <c r="JQQ434" s="93"/>
      <c r="JQR434" s="93"/>
      <c r="JQS434" s="93"/>
      <c r="JQT434" s="93"/>
      <c r="JQU434" s="93"/>
      <c r="JQV434" s="93"/>
      <c r="JQW434" s="93"/>
      <c r="JQX434" s="93"/>
      <c r="JQY434" s="93"/>
      <c r="JQZ434" s="93"/>
      <c r="JRA434" s="93"/>
      <c r="JRB434" s="93"/>
      <c r="JRC434" s="93"/>
      <c r="JRD434" s="93"/>
      <c r="JRE434" s="93"/>
      <c r="JRF434" s="93"/>
      <c r="JRG434" s="93"/>
      <c r="JRH434" s="93"/>
      <c r="JRI434" s="93"/>
      <c r="JRJ434" s="93"/>
      <c r="JRK434" s="93"/>
      <c r="JRL434" s="93"/>
      <c r="JRM434" s="93"/>
      <c r="JRN434" s="93"/>
      <c r="JRO434" s="93"/>
      <c r="JRP434" s="93"/>
      <c r="JRQ434" s="93"/>
      <c r="JRR434" s="93"/>
      <c r="JRS434" s="93"/>
      <c r="JRT434" s="93"/>
      <c r="JRU434" s="93"/>
      <c r="JRV434" s="93"/>
      <c r="JRW434" s="93"/>
      <c r="JRX434" s="93"/>
      <c r="JRY434" s="93"/>
      <c r="JRZ434" s="93"/>
      <c r="JSA434" s="93"/>
      <c r="JSB434" s="93"/>
      <c r="JSC434" s="93"/>
      <c r="JSD434" s="93"/>
      <c r="JSE434" s="93"/>
      <c r="JSF434" s="93"/>
      <c r="JSG434" s="93"/>
      <c r="JSH434" s="93"/>
      <c r="JSI434" s="93"/>
      <c r="JSJ434" s="93"/>
      <c r="JSK434" s="93"/>
      <c r="JSL434" s="93"/>
      <c r="JSM434" s="93"/>
      <c r="JSN434" s="93"/>
      <c r="JSO434" s="93"/>
      <c r="JSP434" s="93"/>
      <c r="JSQ434" s="93"/>
      <c r="JSR434" s="93"/>
      <c r="JSS434" s="93"/>
      <c r="JST434" s="93"/>
      <c r="JSU434" s="93"/>
      <c r="JSV434" s="93"/>
      <c r="JSW434" s="93"/>
      <c r="JSX434" s="93"/>
      <c r="JSY434" s="93"/>
      <c r="JSZ434" s="93"/>
      <c r="JTA434" s="93"/>
      <c r="JTB434" s="93"/>
      <c r="JTC434" s="93"/>
      <c r="JTD434" s="93"/>
      <c r="JTE434" s="93"/>
      <c r="JTF434" s="93"/>
      <c r="JTG434" s="93"/>
      <c r="JTH434" s="93"/>
      <c r="JTI434" s="93"/>
      <c r="JTJ434" s="93"/>
      <c r="JTK434" s="93"/>
      <c r="JTL434" s="93"/>
      <c r="JTM434" s="93"/>
      <c r="JTN434" s="93"/>
      <c r="JTO434" s="93"/>
      <c r="JTP434" s="93"/>
      <c r="JTQ434" s="93"/>
      <c r="JTR434" s="93"/>
      <c r="JTS434" s="93"/>
      <c r="JTT434" s="93"/>
      <c r="JTU434" s="93"/>
      <c r="JTV434" s="93"/>
      <c r="JTW434" s="93"/>
      <c r="JTX434" s="93"/>
      <c r="JTY434" s="93"/>
      <c r="JTZ434" s="93"/>
      <c r="JUA434" s="93"/>
      <c r="JUB434" s="93"/>
      <c r="JUC434" s="93"/>
      <c r="JUD434" s="93"/>
      <c r="JUE434" s="93"/>
      <c r="JUF434" s="93"/>
      <c r="JUG434" s="93"/>
      <c r="JUH434" s="93"/>
      <c r="JUI434" s="93"/>
      <c r="JUJ434" s="93"/>
      <c r="JUK434" s="93"/>
      <c r="JUL434" s="93"/>
      <c r="JUM434" s="93"/>
      <c r="JUN434" s="93"/>
      <c r="JUO434" s="93"/>
      <c r="JUP434" s="93"/>
      <c r="JUQ434" s="93"/>
      <c r="JUR434" s="93"/>
      <c r="JUS434" s="93"/>
      <c r="JUT434" s="93"/>
      <c r="JUU434" s="93"/>
      <c r="JUV434" s="93"/>
      <c r="JUW434" s="93"/>
      <c r="JUX434" s="93"/>
      <c r="JUY434" s="93"/>
      <c r="JUZ434" s="93"/>
      <c r="JVA434" s="93"/>
      <c r="JVB434" s="93"/>
      <c r="JVC434" s="93"/>
      <c r="JVD434" s="93"/>
      <c r="JVE434" s="93"/>
      <c r="JVF434" s="93"/>
      <c r="JVG434" s="93"/>
      <c r="JVH434" s="93"/>
      <c r="JVI434" s="93"/>
      <c r="JVJ434" s="93"/>
      <c r="JVK434" s="93"/>
      <c r="JVL434" s="93"/>
      <c r="JVM434" s="93"/>
      <c r="JVN434" s="93"/>
      <c r="JVO434" s="93"/>
      <c r="JVP434" s="93"/>
      <c r="JVQ434" s="93"/>
      <c r="JVR434" s="93"/>
      <c r="JVS434" s="93"/>
      <c r="JVT434" s="93"/>
      <c r="JVU434" s="93"/>
      <c r="JVV434" s="93"/>
      <c r="JVW434" s="93"/>
      <c r="JVX434" s="93"/>
      <c r="JVY434" s="93"/>
      <c r="JVZ434" s="93"/>
      <c r="JWA434" s="93"/>
      <c r="JWB434" s="93"/>
      <c r="JWC434" s="93"/>
      <c r="JWD434" s="93"/>
      <c r="JWE434" s="93"/>
      <c r="JWF434" s="93"/>
      <c r="JWG434" s="93"/>
      <c r="JWH434" s="93"/>
      <c r="JWI434" s="93"/>
      <c r="JWJ434" s="93"/>
      <c r="JWK434" s="93"/>
      <c r="JWL434" s="93"/>
      <c r="JWM434" s="93"/>
      <c r="JWN434" s="93"/>
      <c r="JWO434" s="93"/>
      <c r="JWP434" s="93"/>
      <c r="JWQ434" s="93"/>
      <c r="JWR434" s="93"/>
      <c r="JWS434" s="93"/>
      <c r="JWT434" s="93"/>
      <c r="JWU434" s="93"/>
      <c r="JWV434" s="93"/>
      <c r="JWW434" s="93"/>
      <c r="JWX434" s="93"/>
      <c r="JWY434" s="93"/>
      <c r="JWZ434" s="93"/>
      <c r="JXA434" s="93"/>
      <c r="JXB434" s="93"/>
      <c r="JXC434" s="93"/>
      <c r="JXD434" s="93"/>
      <c r="JXE434" s="93"/>
      <c r="JXF434" s="93"/>
      <c r="JXG434" s="93"/>
      <c r="JXH434" s="93"/>
      <c r="JXI434" s="93"/>
      <c r="JXJ434" s="93"/>
      <c r="JXK434" s="93"/>
      <c r="JXL434" s="93"/>
      <c r="JXM434" s="93"/>
      <c r="JXN434" s="93"/>
      <c r="JXO434" s="93"/>
      <c r="JXP434" s="93"/>
      <c r="JXQ434" s="93"/>
      <c r="JXR434" s="93"/>
      <c r="JXS434" s="93"/>
      <c r="JXT434" s="93"/>
      <c r="JXU434" s="93"/>
      <c r="JXV434" s="93"/>
      <c r="JXW434" s="93"/>
      <c r="JXX434" s="93"/>
      <c r="JXY434" s="93"/>
      <c r="JXZ434" s="93"/>
      <c r="JYA434" s="93"/>
      <c r="JYB434" s="93"/>
      <c r="JYC434" s="93"/>
      <c r="JYD434" s="93"/>
      <c r="JYE434" s="93"/>
      <c r="JYF434" s="93"/>
      <c r="JYG434" s="93"/>
      <c r="JYH434" s="93"/>
      <c r="JYI434" s="93"/>
      <c r="JYJ434" s="93"/>
      <c r="JYK434" s="93"/>
      <c r="JYL434" s="93"/>
      <c r="JYM434" s="93"/>
      <c r="JYN434" s="93"/>
      <c r="JYO434" s="93"/>
      <c r="JYP434" s="93"/>
      <c r="JYQ434" s="93"/>
      <c r="JYR434" s="93"/>
      <c r="JYS434" s="93"/>
      <c r="JYT434" s="93"/>
      <c r="JYU434" s="93"/>
      <c r="JYV434" s="93"/>
      <c r="JYW434" s="93"/>
      <c r="JYX434" s="93"/>
      <c r="JYY434" s="93"/>
      <c r="JYZ434" s="93"/>
      <c r="JZA434" s="93"/>
      <c r="JZB434" s="93"/>
      <c r="JZC434" s="93"/>
      <c r="JZD434" s="93"/>
      <c r="JZE434" s="93"/>
      <c r="JZF434" s="93"/>
      <c r="JZG434" s="93"/>
      <c r="JZH434" s="93"/>
      <c r="JZI434" s="93"/>
      <c r="JZJ434" s="93"/>
      <c r="JZK434" s="93"/>
      <c r="JZL434" s="93"/>
      <c r="JZM434" s="93"/>
      <c r="JZN434" s="93"/>
      <c r="JZO434" s="93"/>
      <c r="JZP434" s="93"/>
      <c r="JZQ434" s="93"/>
      <c r="JZR434" s="93"/>
      <c r="JZS434" s="93"/>
      <c r="JZT434" s="93"/>
      <c r="JZU434" s="93"/>
      <c r="JZV434" s="93"/>
      <c r="JZW434" s="93"/>
      <c r="JZX434" s="93"/>
      <c r="JZY434" s="93"/>
      <c r="JZZ434" s="93"/>
      <c r="KAA434" s="93"/>
      <c r="KAB434" s="93"/>
      <c r="KAC434" s="93"/>
      <c r="KAD434" s="93"/>
      <c r="KAE434" s="93"/>
      <c r="KAF434" s="93"/>
      <c r="KAG434" s="93"/>
      <c r="KAH434" s="93"/>
      <c r="KAI434" s="93"/>
      <c r="KAJ434" s="93"/>
      <c r="KAK434" s="93"/>
      <c r="KAL434" s="93"/>
      <c r="KAM434" s="93"/>
      <c r="KAN434" s="93"/>
      <c r="KAO434" s="93"/>
      <c r="KAP434" s="93"/>
      <c r="KAQ434" s="93"/>
      <c r="KAR434" s="93"/>
      <c r="KAS434" s="93"/>
      <c r="KAT434" s="93"/>
      <c r="KAU434" s="93"/>
      <c r="KAV434" s="93"/>
      <c r="KAW434" s="93"/>
      <c r="KAX434" s="93"/>
      <c r="KAY434" s="93"/>
      <c r="KAZ434" s="93"/>
      <c r="KBA434" s="93"/>
      <c r="KBB434" s="93"/>
      <c r="KBC434" s="93"/>
      <c r="KBD434" s="93"/>
      <c r="KBE434" s="93"/>
      <c r="KBF434" s="93"/>
      <c r="KBG434" s="93"/>
      <c r="KBH434" s="93"/>
      <c r="KBI434" s="93"/>
      <c r="KBJ434" s="93"/>
      <c r="KBK434" s="93"/>
      <c r="KBL434" s="93"/>
      <c r="KBM434" s="93"/>
      <c r="KBN434" s="93"/>
      <c r="KBO434" s="93"/>
      <c r="KBP434" s="93"/>
      <c r="KBQ434" s="93"/>
      <c r="KBR434" s="93"/>
      <c r="KBS434" s="93"/>
      <c r="KBT434" s="93"/>
      <c r="KBU434" s="93"/>
      <c r="KBV434" s="93"/>
      <c r="KBW434" s="93"/>
      <c r="KBX434" s="93"/>
      <c r="KBY434" s="93"/>
      <c r="KBZ434" s="93"/>
      <c r="KCA434" s="93"/>
      <c r="KCB434" s="93"/>
      <c r="KCC434" s="93"/>
      <c r="KCD434" s="93"/>
      <c r="KCE434" s="93"/>
      <c r="KCF434" s="93"/>
      <c r="KCG434" s="93"/>
      <c r="KCH434" s="93"/>
      <c r="KCI434" s="93"/>
      <c r="KCJ434" s="93"/>
      <c r="KCK434" s="93"/>
      <c r="KCL434" s="93"/>
      <c r="KCM434" s="93"/>
      <c r="KCN434" s="93"/>
      <c r="KCO434" s="93"/>
      <c r="KCP434" s="93"/>
      <c r="KCQ434" s="93"/>
      <c r="KCR434" s="93"/>
      <c r="KCS434" s="93"/>
      <c r="KCT434" s="93"/>
      <c r="KCU434" s="93"/>
      <c r="KCV434" s="93"/>
      <c r="KCW434" s="93"/>
      <c r="KCX434" s="93"/>
      <c r="KCY434" s="93"/>
      <c r="KCZ434" s="93"/>
      <c r="KDA434" s="93"/>
      <c r="KDB434" s="93"/>
      <c r="KDC434" s="93"/>
      <c r="KDD434" s="93"/>
      <c r="KDE434" s="93"/>
      <c r="KDF434" s="93"/>
      <c r="KDG434" s="93"/>
      <c r="KDH434" s="93"/>
      <c r="KDI434" s="93"/>
      <c r="KDJ434" s="93"/>
      <c r="KDK434" s="93"/>
      <c r="KDL434" s="93"/>
      <c r="KDM434" s="93"/>
      <c r="KDN434" s="93"/>
      <c r="KDO434" s="93"/>
      <c r="KDP434" s="93"/>
      <c r="KDQ434" s="93"/>
      <c r="KDR434" s="93"/>
      <c r="KDS434" s="93"/>
      <c r="KDT434" s="93"/>
      <c r="KDU434" s="93"/>
      <c r="KDV434" s="93"/>
      <c r="KDW434" s="93"/>
      <c r="KDX434" s="93"/>
      <c r="KDY434" s="93"/>
      <c r="KDZ434" s="93"/>
      <c r="KEA434" s="93"/>
      <c r="KEB434" s="93"/>
      <c r="KEC434" s="93"/>
      <c r="KED434" s="93"/>
      <c r="KEE434" s="93"/>
      <c r="KEF434" s="93"/>
      <c r="KEG434" s="93"/>
      <c r="KEH434" s="93"/>
      <c r="KEI434" s="93"/>
      <c r="KEJ434" s="93"/>
      <c r="KEK434" s="93"/>
      <c r="KEL434" s="93"/>
      <c r="KEM434" s="93"/>
      <c r="KEN434" s="93"/>
      <c r="KEO434" s="93"/>
      <c r="KEP434" s="93"/>
      <c r="KEQ434" s="93"/>
      <c r="KER434" s="93"/>
      <c r="KES434" s="93"/>
      <c r="KET434" s="93"/>
      <c r="KEU434" s="93"/>
      <c r="KEV434" s="93"/>
      <c r="KEW434" s="93"/>
      <c r="KEX434" s="93"/>
      <c r="KEY434" s="93"/>
      <c r="KEZ434" s="93"/>
      <c r="KFA434" s="93"/>
      <c r="KFB434" s="93"/>
      <c r="KFC434" s="93"/>
      <c r="KFD434" s="93"/>
      <c r="KFE434" s="93"/>
      <c r="KFF434" s="93"/>
      <c r="KFG434" s="93"/>
      <c r="KFH434" s="93"/>
      <c r="KFI434" s="93"/>
      <c r="KFJ434" s="93"/>
      <c r="KFK434" s="93"/>
      <c r="KFL434" s="93"/>
      <c r="KFM434" s="93"/>
      <c r="KFN434" s="93"/>
      <c r="KFO434" s="93"/>
      <c r="KFP434" s="93"/>
      <c r="KFQ434" s="93"/>
      <c r="KFR434" s="93"/>
      <c r="KFS434" s="93"/>
      <c r="KFT434" s="93"/>
      <c r="KFU434" s="93"/>
      <c r="KFV434" s="93"/>
      <c r="KFW434" s="93"/>
      <c r="KFX434" s="93"/>
      <c r="KFY434" s="93"/>
      <c r="KFZ434" s="93"/>
      <c r="KGA434" s="93"/>
      <c r="KGB434" s="93"/>
      <c r="KGC434" s="93"/>
      <c r="KGD434" s="93"/>
      <c r="KGE434" s="93"/>
      <c r="KGF434" s="93"/>
      <c r="KGG434" s="93"/>
      <c r="KGH434" s="93"/>
      <c r="KGI434" s="93"/>
      <c r="KGJ434" s="93"/>
      <c r="KGK434" s="93"/>
      <c r="KGL434" s="93"/>
      <c r="KGM434" s="93"/>
      <c r="KGN434" s="93"/>
      <c r="KGO434" s="93"/>
      <c r="KGP434" s="93"/>
      <c r="KGQ434" s="93"/>
      <c r="KGR434" s="93"/>
      <c r="KGS434" s="93"/>
      <c r="KGT434" s="93"/>
      <c r="KGU434" s="93"/>
      <c r="KGV434" s="93"/>
      <c r="KGW434" s="93"/>
      <c r="KGX434" s="93"/>
      <c r="KGY434" s="93"/>
      <c r="KGZ434" s="93"/>
      <c r="KHA434" s="93"/>
      <c r="KHB434" s="93"/>
      <c r="KHC434" s="93"/>
      <c r="KHD434" s="93"/>
      <c r="KHE434" s="93"/>
      <c r="KHF434" s="93"/>
      <c r="KHG434" s="93"/>
      <c r="KHH434" s="93"/>
      <c r="KHI434" s="93"/>
      <c r="KHJ434" s="93"/>
      <c r="KHK434" s="93"/>
      <c r="KHL434" s="93"/>
      <c r="KHM434" s="93"/>
      <c r="KHN434" s="93"/>
      <c r="KHO434" s="93"/>
      <c r="KHP434" s="93"/>
      <c r="KHQ434" s="93"/>
      <c r="KHR434" s="93"/>
      <c r="KHS434" s="93"/>
      <c r="KHT434" s="93"/>
      <c r="KHU434" s="93"/>
      <c r="KHV434" s="93"/>
      <c r="KHW434" s="93"/>
      <c r="KHX434" s="93"/>
      <c r="KHY434" s="93"/>
      <c r="KHZ434" s="93"/>
      <c r="KIA434" s="93"/>
      <c r="KIB434" s="93"/>
      <c r="KIC434" s="93"/>
      <c r="KID434" s="93"/>
      <c r="KIE434" s="93"/>
      <c r="KIF434" s="93"/>
      <c r="KIG434" s="93"/>
      <c r="KIH434" s="93"/>
      <c r="KII434" s="93"/>
      <c r="KIJ434" s="93"/>
      <c r="KIK434" s="93"/>
      <c r="KIL434" s="93"/>
      <c r="KIM434" s="93"/>
      <c r="KIN434" s="93"/>
      <c r="KIO434" s="93"/>
      <c r="KIP434" s="93"/>
      <c r="KIQ434" s="93"/>
      <c r="KIR434" s="93"/>
      <c r="KIS434" s="93"/>
      <c r="KIT434" s="93"/>
      <c r="KIU434" s="93"/>
      <c r="KIV434" s="93"/>
      <c r="KIW434" s="93"/>
      <c r="KIX434" s="93"/>
      <c r="KIY434" s="93"/>
      <c r="KIZ434" s="93"/>
      <c r="KJA434" s="93"/>
      <c r="KJB434" s="93"/>
      <c r="KJC434" s="93"/>
      <c r="KJD434" s="93"/>
      <c r="KJE434" s="93"/>
      <c r="KJF434" s="93"/>
      <c r="KJG434" s="93"/>
      <c r="KJH434" s="93"/>
      <c r="KJI434" s="93"/>
      <c r="KJJ434" s="93"/>
      <c r="KJK434" s="93"/>
      <c r="KJL434" s="93"/>
      <c r="KJM434" s="93"/>
      <c r="KJN434" s="93"/>
      <c r="KJO434" s="93"/>
      <c r="KJP434" s="93"/>
      <c r="KJQ434" s="93"/>
      <c r="KJR434" s="93"/>
      <c r="KJS434" s="93"/>
      <c r="KJT434" s="93"/>
      <c r="KJU434" s="93"/>
      <c r="KJV434" s="93"/>
      <c r="KJW434" s="93"/>
      <c r="KJX434" s="93"/>
      <c r="KJY434" s="93"/>
      <c r="KJZ434" s="93"/>
      <c r="KKA434" s="93"/>
      <c r="KKB434" s="93"/>
      <c r="KKC434" s="93"/>
      <c r="KKD434" s="93"/>
      <c r="KKE434" s="93"/>
      <c r="KKF434" s="93"/>
      <c r="KKG434" s="93"/>
      <c r="KKH434" s="93"/>
      <c r="KKI434" s="93"/>
      <c r="KKJ434" s="93"/>
      <c r="KKK434" s="93"/>
      <c r="KKL434" s="93"/>
      <c r="KKM434" s="93"/>
      <c r="KKN434" s="93"/>
      <c r="KKO434" s="93"/>
      <c r="KKP434" s="93"/>
      <c r="KKQ434" s="93"/>
      <c r="KKR434" s="93"/>
      <c r="KKS434" s="93"/>
      <c r="KKT434" s="93"/>
      <c r="KKU434" s="93"/>
      <c r="KKV434" s="93"/>
      <c r="KKW434" s="93"/>
      <c r="KKX434" s="93"/>
      <c r="KKY434" s="93"/>
      <c r="KKZ434" s="93"/>
      <c r="KLA434" s="93"/>
      <c r="KLB434" s="93"/>
      <c r="KLC434" s="93"/>
      <c r="KLD434" s="93"/>
      <c r="KLE434" s="93"/>
      <c r="KLF434" s="93"/>
      <c r="KLG434" s="93"/>
      <c r="KLH434" s="93"/>
      <c r="KLI434" s="93"/>
      <c r="KLJ434" s="93"/>
      <c r="KLK434" s="93"/>
      <c r="KLL434" s="93"/>
      <c r="KLM434" s="93"/>
      <c r="KLN434" s="93"/>
      <c r="KLO434" s="93"/>
      <c r="KLP434" s="93"/>
      <c r="KLQ434" s="93"/>
      <c r="KLR434" s="93"/>
      <c r="KLS434" s="93"/>
      <c r="KLT434" s="93"/>
      <c r="KLU434" s="93"/>
      <c r="KLV434" s="93"/>
      <c r="KLW434" s="93"/>
      <c r="KLX434" s="93"/>
      <c r="KLY434" s="93"/>
      <c r="KLZ434" s="93"/>
      <c r="KMA434" s="93"/>
      <c r="KMB434" s="93"/>
      <c r="KMC434" s="93"/>
      <c r="KMD434" s="93"/>
      <c r="KME434" s="93"/>
      <c r="KMF434" s="93"/>
      <c r="KMG434" s="93"/>
      <c r="KMH434" s="93"/>
      <c r="KMI434" s="93"/>
      <c r="KMJ434" s="93"/>
      <c r="KMK434" s="93"/>
      <c r="KML434" s="93"/>
      <c r="KMM434" s="93"/>
      <c r="KMN434" s="93"/>
      <c r="KMO434" s="93"/>
      <c r="KMP434" s="93"/>
      <c r="KMQ434" s="93"/>
      <c r="KMR434" s="93"/>
      <c r="KMS434" s="93"/>
      <c r="KMT434" s="93"/>
      <c r="KMU434" s="93"/>
      <c r="KMV434" s="93"/>
      <c r="KMW434" s="93"/>
      <c r="KMX434" s="93"/>
      <c r="KMY434" s="93"/>
      <c r="KMZ434" s="93"/>
      <c r="KNA434" s="93"/>
      <c r="KNB434" s="93"/>
      <c r="KNC434" s="93"/>
      <c r="KND434" s="93"/>
      <c r="KNE434" s="93"/>
      <c r="KNF434" s="93"/>
      <c r="KNG434" s="93"/>
      <c r="KNH434" s="93"/>
      <c r="KNI434" s="93"/>
      <c r="KNJ434" s="93"/>
      <c r="KNK434" s="93"/>
      <c r="KNL434" s="93"/>
      <c r="KNM434" s="93"/>
      <c r="KNN434" s="93"/>
      <c r="KNO434" s="93"/>
      <c r="KNP434" s="93"/>
      <c r="KNQ434" s="93"/>
      <c r="KNR434" s="93"/>
      <c r="KNS434" s="93"/>
      <c r="KNT434" s="93"/>
      <c r="KNU434" s="93"/>
      <c r="KNV434" s="93"/>
      <c r="KNW434" s="93"/>
      <c r="KNX434" s="93"/>
      <c r="KNY434" s="93"/>
      <c r="KNZ434" s="93"/>
      <c r="KOA434" s="93"/>
      <c r="KOB434" s="93"/>
      <c r="KOC434" s="93"/>
      <c r="KOD434" s="93"/>
      <c r="KOE434" s="93"/>
      <c r="KOF434" s="93"/>
      <c r="KOG434" s="93"/>
      <c r="KOH434" s="93"/>
      <c r="KOI434" s="93"/>
      <c r="KOJ434" s="93"/>
      <c r="KOK434" s="93"/>
      <c r="KOL434" s="93"/>
      <c r="KOM434" s="93"/>
      <c r="KON434" s="93"/>
      <c r="KOO434" s="93"/>
      <c r="KOP434" s="93"/>
      <c r="KOQ434" s="93"/>
      <c r="KOR434" s="93"/>
      <c r="KOS434" s="93"/>
      <c r="KOT434" s="93"/>
      <c r="KOU434" s="93"/>
      <c r="KOV434" s="93"/>
      <c r="KOW434" s="93"/>
      <c r="KOX434" s="93"/>
      <c r="KOY434" s="93"/>
      <c r="KOZ434" s="93"/>
      <c r="KPA434" s="93"/>
      <c r="KPB434" s="93"/>
      <c r="KPC434" s="93"/>
      <c r="KPD434" s="93"/>
      <c r="KPE434" s="93"/>
      <c r="KPF434" s="93"/>
      <c r="KPG434" s="93"/>
      <c r="KPH434" s="93"/>
      <c r="KPI434" s="93"/>
      <c r="KPJ434" s="93"/>
      <c r="KPK434" s="93"/>
      <c r="KPL434" s="93"/>
      <c r="KPM434" s="93"/>
      <c r="KPN434" s="93"/>
      <c r="KPO434" s="93"/>
      <c r="KPP434" s="93"/>
      <c r="KPQ434" s="93"/>
      <c r="KPR434" s="93"/>
      <c r="KPS434" s="93"/>
      <c r="KPT434" s="93"/>
      <c r="KPU434" s="93"/>
      <c r="KPV434" s="93"/>
      <c r="KPW434" s="93"/>
      <c r="KPX434" s="93"/>
      <c r="KPY434" s="93"/>
      <c r="KPZ434" s="93"/>
      <c r="KQA434" s="93"/>
      <c r="KQB434" s="93"/>
      <c r="KQC434" s="93"/>
      <c r="KQD434" s="93"/>
      <c r="KQE434" s="93"/>
      <c r="KQF434" s="93"/>
      <c r="KQG434" s="93"/>
      <c r="KQH434" s="93"/>
      <c r="KQI434" s="93"/>
      <c r="KQJ434" s="93"/>
      <c r="KQK434" s="93"/>
      <c r="KQL434" s="93"/>
      <c r="KQM434" s="93"/>
      <c r="KQN434" s="93"/>
      <c r="KQO434" s="93"/>
      <c r="KQP434" s="93"/>
      <c r="KQQ434" s="93"/>
      <c r="KQR434" s="93"/>
      <c r="KQS434" s="93"/>
      <c r="KQT434" s="93"/>
      <c r="KQU434" s="93"/>
      <c r="KQV434" s="93"/>
      <c r="KQW434" s="93"/>
      <c r="KQX434" s="93"/>
      <c r="KQY434" s="93"/>
      <c r="KQZ434" s="93"/>
      <c r="KRA434" s="93"/>
      <c r="KRB434" s="93"/>
      <c r="KRC434" s="93"/>
      <c r="KRD434" s="93"/>
      <c r="KRE434" s="93"/>
      <c r="KRF434" s="93"/>
      <c r="KRG434" s="93"/>
      <c r="KRH434" s="93"/>
      <c r="KRI434" s="93"/>
      <c r="KRJ434" s="93"/>
      <c r="KRK434" s="93"/>
      <c r="KRL434" s="93"/>
      <c r="KRM434" s="93"/>
      <c r="KRN434" s="93"/>
      <c r="KRO434" s="93"/>
      <c r="KRP434" s="93"/>
      <c r="KRQ434" s="93"/>
      <c r="KRR434" s="93"/>
      <c r="KRS434" s="93"/>
      <c r="KRT434" s="93"/>
      <c r="KRU434" s="93"/>
      <c r="KRV434" s="93"/>
      <c r="KRW434" s="93"/>
      <c r="KRX434" s="93"/>
      <c r="KRY434" s="93"/>
      <c r="KRZ434" s="93"/>
      <c r="KSA434" s="93"/>
      <c r="KSB434" s="93"/>
      <c r="KSC434" s="93"/>
      <c r="KSD434" s="93"/>
      <c r="KSE434" s="93"/>
      <c r="KSF434" s="93"/>
      <c r="KSG434" s="93"/>
      <c r="KSH434" s="93"/>
      <c r="KSI434" s="93"/>
      <c r="KSJ434" s="93"/>
      <c r="KSK434" s="93"/>
      <c r="KSL434" s="93"/>
      <c r="KSM434" s="93"/>
      <c r="KSN434" s="93"/>
      <c r="KSO434" s="93"/>
      <c r="KSP434" s="93"/>
      <c r="KSQ434" s="93"/>
      <c r="KSR434" s="93"/>
      <c r="KSS434" s="93"/>
      <c r="KST434" s="93"/>
      <c r="KSU434" s="93"/>
      <c r="KSV434" s="93"/>
      <c r="KSW434" s="93"/>
      <c r="KSX434" s="93"/>
      <c r="KSY434" s="93"/>
      <c r="KSZ434" s="93"/>
      <c r="KTA434" s="93"/>
      <c r="KTB434" s="93"/>
      <c r="KTC434" s="93"/>
      <c r="KTD434" s="93"/>
      <c r="KTE434" s="93"/>
      <c r="KTF434" s="93"/>
      <c r="KTG434" s="93"/>
      <c r="KTH434" s="93"/>
      <c r="KTI434" s="93"/>
      <c r="KTJ434" s="93"/>
      <c r="KTK434" s="93"/>
      <c r="KTL434" s="93"/>
      <c r="KTM434" s="93"/>
      <c r="KTN434" s="93"/>
      <c r="KTO434" s="93"/>
      <c r="KTP434" s="93"/>
      <c r="KTQ434" s="93"/>
      <c r="KTR434" s="93"/>
      <c r="KTS434" s="93"/>
      <c r="KTT434" s="93"/>
      <c r="KTU434" s="93"/>
      <c r="KTV434" s="93"/>
      <c r="KTW434" s="93"/>
      <c r="KTX434" s="93"/>
      <c r="KTY434" s="93"/>
      <c r="KTZ434" s="93"/>
      <c r="KUA434" s="93"/>
      <c r="KUB434" s="93"/>
      <c r="KUC434" s="93"/>
      <c r="KUD434" s="93"/>
      <c r="KUE434" s="93"/>
      <c r="KUF434" s="93"/>
      <c r="KUG434" s="93"/>
      <c r="KUH434" s="93"/>
      <c r="KUI434" s="93"/>
      <c r="KUJ434" s="93"/>
      <c r="KUK434" s="93"/>
      <c r="KUL434" s="93"/>
      <c r="KUM434" s="93"/>
      <c r="KUN434" s="93"/>
      <c r="KUO434" s="93"/>
      <c r="KUP434" s="93"/>
      <c r="KUQ434" s="93"/>
      <c r="KUR434" s="93"/>
      <c r="KUS434" s="93"/>
      <c r="KUT434" s="93"/>
      <c r="KUU434" s="93"/>
      <c r="KUV434" s="93"/>
      <c r="KUW434" s="93"/>
      <c r="KUX434" s="93"/>
      <c r="KUY434" s="93"/>
      <c r="KUZ434" s="93"/>
      <c r="KVA434" s="93"/>
      <c r="KVB434" s="93"/>
      <c r="KVC434" s="93"/>
      <c r="KVD434" s="93"/>
      <c r="KVE434" s="93"/>
      <c r="KVF434" s="93"/>
      <c r="KVG434" s="93"/>
      <c r="KVH434" s="93"/>
      <c r="KVI434" s="93"/>
      <c r="KVJ434" s="93"/>
      <c r="KVK434" s="93"/>
      <c r="KVL434" s="93"/>
      <c r="KVM434" s="93"/>
      <c r="KVN434" s="93"/>
      <c r="KVO434" s="93"/>
      <c r="KVP434" s="93"/>
      <c r="KVQ434" s="93"/>
      <c r="KVR434" s="93"/>
      <c r="KVS434" s="93"/>
      <c r="KVT434" s="93"/>
      <c r="KVU434" s="93"/>
      <c r="KVV434" s="93"/>
      <c r="KVW434" s="93"/>
      <c r="KVX434" s="93"/>
      <c r="KVY434" s="93"/>
      <c r="KVZ434" s="93"/>
      <c r="KWA434" s="93"/>
      <c r="KWB434" s="93"/>
      <c r="KWC434" s="93"/>
      <c r="KWD434" s="93"/>
      <c r="KWE434" s="93"/>
      <c r="KWF434" s="93"/>
      <c r="KWG434" s="93"/>
      <c r="KWH434" s="93"/>
      <c r="KWI434" s="93"/>
      <c r="KWJ434" s="93"/>
      <c r="KWK434" s="93"/>
      <c r="KWL434" s="93"/>
      <c r="KWM434" s="93"/>
      <c r="KWN434" s="93"/>
      <c r="KWO434" s="93"/>
      <c r="KWP434" s="93"/>
      <c r="KWQ434" s="93"/>
      <c r="KWR434" s="93"/>
      <c r="KWS434" s="93"/>
      <c r="KWT434" s="93"/>
      <c r="KWU434" s="93"/>
      <c r="KWV434" s="93"/>
      <c r="KWW434" s="93"/>
      <c r="KWX434" s="93"/>
      <c r="KWY434" s="93"/>
      <c r="KWZ434" s="93"/>
      <c r="KXA434" s="93"/>
      <c r="KXB434" s="93"/>
      <c r="KXC434" s="93"/>
      <c r="KXD434" s="93"/>
      <c r="KXE434" s="93"/>
      <c r="KXF434" s="93"/>
      <c r="KXG434" s="93"/>
      <c r="KXH434" s="93"/>
      <c r="KXI434" s="93"/>
      <c r="KXJ434" s="93"/>
      <c r="KXK434" s="93"/>
      <c r="KXL434" s="93"/>
      <c r="KXM434" s="93"/>
      <c r="KXN434" s="93"/>
      <c r="KXO434" s="93"/>
      <c r="KXP434" s="93"/>
      <c r="KXQ434" s="93"/>
      <c r="KXR434" s="93"/>
      <c r="KXS434" s="93"/>
      <c r="KXT434" s="93"/>
      <c r="KXU434" s="93"/>
      <c r="KXV434" s="93"/>
      <c r="KXW434" s="93"/>
      <c r="KXX434" s="93"/>
      <c r="KXY434" s="93"/>
      <c r="KXZ434" s="93"/>
      <c r="KYA434" s="93"/>
      <c r="KYB434" s="93"/>
      <c r="KYC434" s="93"/>
      <c r="KYD434" s="93"/>
      <c r="KYE434" s="93"/>
      <c r="KYF434" s="93"/>
      <c r="KYG434" s="93"/>
      <c r="KYH434" s="93"/>
      <c r="KYI434" s="93"/>
      <c r="KYJ434" s="93"/>
      <c r="KYK434" s="93"/>
      <c r="KYL434" s="93"/>
      <c r="KYM434" s="93"/>
      <c r="KYN434" s="93"/>
      <c r="KYO434" s="93"/>
      <c r="KYP434" s="93"/>
      <c r="KYQ434" s="93"/>
      <c r="KYR434" s="93"/>
      <c r="KYS434" s="93"/>
      <c r="KYT434" s="93"/>
      <c r="KYU434" s="93"/>
      <c r="KYV434" s="93"/>
      <c r="KYW434" s="93"/>
      <c r="KYX434" s="93"/>
      <c r="KYY434" s="93"/>
      <c r="KYZ434" s="93"/>
      <c r="KZA434" s="93"/>
      <c r="KZB434" s="93"/>
      <c r="KZC434" s="93"/>
      <c r="KZD434" s="93"/>
      <c r="KZE434" s="93"/>
      <c r="KZF434" s="93"/>
      <c r="KZG434" s="93"/>
      <c r="KZH434" s="93"/>
      <c r="KZI434" s="93"/>
      <c r="KZJ434" s="93"/>
      <c r="KZK434" s="93"/>
      <c r="KZL434" s="93"/>
      <c r="KZM434" s="93"/>
      <c r="KZN434" s="93"/>
      <c r="KZO434" s="93"/>
      <c r="KZP434" s="93"/>
      <c r="KZQ434" s="93"/>
      <c r="KZR434" s="93"/>
      <c r="KZS434" s="93"/>
      <c r="KZT434" s="93"/>
      <c r="KZU434" s="93"/>
      <c r="KZV434" s="93"/>
      <c r="KZW434" s="93"/>
      <c r="KZX434" s="93"/>
      <c r="KZY434" s="93"/>
      <c r="KZZ434" s="93"/>
      <c r="LAA434" s="93"/>
      <c r="LAB434" s="93"/>
      <c r="LAC434" s="93"/>
      <c r="LAD434" s="93"/>
      <c r="LAE434" s="93"/>
      <c r="LAF434" s="93"/>
      <c r="LAG434" s="93"/>
      <c r="LAH434" s="93"/>
      <c r="LAI434" s="93"/>
      <c r="LAJ434" s="93"/>
      <c r="LAK434" s="93"/>
      <c r="LAL434" s="93"/>
      <c r="LAM434" s="93"/>
      <c r="LAN434" s="93"/>
      <c r="LAO434" s="93"/>
      <c r="LAP434" s="93"/>
      <c r="LAQ434" s="93"/>
      <c r="LAR434" s="93"/>
      <c r="LAS434" s="93"/>
      <c r="LAT434" s="93"/>
      <c r="LAU434" s="93"/>
      <c r="LAV434" s="93"/>
      <c r="LAW434" s="93"/>
      <c r="LAX434" s="93"/>
      <c r="LAY434" s="93"/>
      <c r="LAZ434" s="93"/>
      <c r="LBA434" s="93"/>
      <c r="LBB434" s="93"/>
      <c r="LBC434" s="93"/>
      <c r="LBD434" s="93"/>
      <c r="LBE434" s="93"/>
      <c r="LBF434" s="93"/>
      <c r="LBG434" s="93"/>
      <c r="LBH434" s="93"/>
      <c r="LBI434" s="93"/>
      <c r="LBJ434" s="93"/>
      <c r="LBK434" s="93"/>
      <c r="LBL434" s="93"/>
      <c r="LBM434" s="93"/>
      <c r="LBN434" s="93"/>
      <c r="LBO434" s="93"/>
      <c r="LBP434" s="93"/>
      <c r="LBQ434" s="93"/>
      <c r="LBR434" s="93"/>
      <c r="LBS434" s="93"/>
      <c r="LBT434" s="93"/>
      <c r="LBU434" s="93"/>
      <c r="LBV434" s="93"/>
      <c r="LBW434" s="93"/>
      <c r="LBX434" s="93"/>
      <c r="LBY434" s="93"/>
      <c r="LBZ434" s="93"/>
      <c r="LCA434" s="93"/>
      <c r="LCB434" s="93"/>
      <c r="LCC434" s="93"/>
      <c r="LCD434" s="93"/>
      <c r="LCE434" s="93"/>
      <c r="LCF434" s="93"/>
      <c r="LCG434" s="93"/>
      <c r="LCH434" s="93"/>
      <c r="LCI434" s="93"/>
      <c r="LCJ434" s="93"/>
      <c r="LCK434" s="93"/>
      <c r="LCL434" s="93"/>
      <c r="LCM434" s="93"/>
      <c r="LCN434" s="93"/>
      <c r="LCO434" s="93"/>
      <c r="LCP434" s="93"/>
      <c r="LCQ434" s="93"/>
      <c r="LCR434" s="93"/>
      <c r="LCS434" s="93"/>
      <c r="LCT434" s="93"/>
      <c r="LCU434" s="93"/>
      <c r="LCV434" s="93"/>
      <c r="LCW434" s="93"/>
      <c r="LCX434" s="93"/>
      <c r="LCY434" s="93"/>
      <c r="LCZ434" s="93"/>
      <c r="LDA434" s="93"/>
      <c r="LDB434" s="93"/>
      <c r="LDC434" s="93"/>
      <c r="LDD434" s="93"/>
      <c r="LDE434" s="93"/>
      <c r="LDF434" s="93"/>
      <c r="LDG434" s="93"/>
      <c r="LDH434" s="93"/>
      <c r="LDI434" s="93"/>
      <c r="LDJ434" s="93"/>
      <c r="LDK434" s="93"/>
      <c r="LDL434" s="93"/>
      <c r="LDM434" s="93"/>
      <c r="LDN434" s="93"/>
      <c r="LDO434" s="93"/>
      <c r="LDP434" s="93"/>
      <c r="LDQ434" s="93"/>
      <c r="LDR434" s="93"/>
      <c r="LDS434" s="93"/>
      <c r="LDT434" s="93"/>
      <c r="LDU434" s="93"/>
      <c r="LDV434" s="93"/>
      <c r="LDW434" s="93"/>
      <c r="LDX434" s="93"/>
      <c r="LDY434" s="93"/>
      <c r="LDZ434" s="93"/>
      <c r="LEA434" s="93"/>
      <c r="LEB434" s="93"/>
      <c r="LEC434" s="93"/>
      <c r="LED434" s="93"/>
      <c r="LEE434" s="93"/>
      <c r="LEF434" s="93"/>
      <c r="LEG434" s="93"/>
      <c r="LEH434" s="93"/>
      <c r="LEI434" s="93"/>
      <c r="LEJ434" s="93"/>
      <c r="LEK434" s="93"/>
      <c r="LEL434" s="93"/>
      <c r="LEM434" s="93"/>
      <c r="LEN434" s="93"/>
      <c r="LEO434" s="93"/>
      <c r="LEP434" s="93"/>
      <c r="LEQ434" s="93"/>
      <c r="LER434" s="93"/>
      <c r="LES434" s="93"/>
      <c r="LET434" s="93"/>
      <c r="LEU434" s="93"/>
      <c r="LEV434" s="93"/>
      <c r="LEW434" s="93"/>
      <c r="LEX434" s="93"/>
      <c r="LEY434" s="93"/>
      <c r="LEZ434" s="93"/>
      <c r="LFA434" s="93"/>
      <c r="LFB434" s="93"/>
      <c r="LFC434" s="93"/>
      <c r="LFD434" s="93"/>
      <c r="LFE434" s="93"/>
      <c r="LFF434" s="93"/>
      <c r="LFG434" s="93"/>
      <c r="LFH434" s="93"/>
      <c r="LFI434" s="93"/>
      <c r="LFJ434" s="93"/>
      <c r="LFK434" s="93"/>
      <c r="LFL434" s="93"/>
      <c r="LFM434" s="93"/>
      <c r="LFN434" s="93"/>
      <c r="LFO434" s="93"/>
      <c r="LFP434" s="93"/>
      <c r="LFQ434" s="93"/>
      <c r="LFR434" s="93"/>
      <c r="LFS434" s="93"/>
      <c r="LFT434" s="93"/>
      <c r="LFU434" s="93"/>
      <c r="LFV434" s="93"/>
      <c r="LFW434" s="93"/>
      <c r="LFX434" s="93"/>
      <c r="LFY434" s="93"/>
      <c r="LFZ434" s="93"/>
      <c r="LGA434" s="93"/>
      <c r="LGB434" s="93"/>
      <c r="LGC434" s="93"/>
      <c r="LGD434" s="93"/>
      <c r="LGE434" s="93"/>
      <c r="LGF434" s="93"/>
      <c r="LGG434" s="93"/>
      <c r="LGH434" s="93"/>
      <c r="LGI434" s="93"/>
      <c r="LGJ434" s="93"/>
      <c r="LGK434" s="93"/>
      <c r="LGL434" s="93"/>
      <c r="LGM434" s="93"/>
      <c r="LGN434" s="93"/>
      <c r="LGO434" s="93"/>
      <c r="LGP434" s="93"/>
      <c r="LGQ434" s="93"/>
      <c r="LGR434" s="93"/>
      <c r="LGS434" s="93"/>
      <c r="LGT434" s="93"/>
      <c r="LGU434" s="93"/>
      <c r="LGV434" s="93"/>
      <c r="LGW434" s="93"/>
      <c r="LGX434" s="93"/>
      <c r="LGY434" s="93"/>
      <c r="LGZ434" s="93"/>
      <c r="LHA434" s="93"/>
      <c r="LHB434" s="93"/>
      <c r="LHC434" s="93"/>
      <c r="LHD434" s="93"/>
      <c r="LHE434" s="93"/>
      <c r="LHF434" s="93"/>
      <c r="LHG434" s="93"/>
      <c r="LHH434" s="93"/>
      <c r="LHI434" s="93"/>
      <c r="LHJ434" s="93"/>
      <c r="LHK434" s="93"/>
      <c r="LHL434" s="93"/>
      <c r="LHM434" s="93"/>
      <c r="LHN434" s="93"/>
      <c r="LHO434" s="93"/>
      <c r="LHP434" s="93"/>
      <c r="LHQ434" s="93"/>
      <c r="LHR434" s="93"/>
      <c r="LHS434" s="93"/>
      <c r="LHT434" s="93"/>
      <c r="LHU434" s="93"/>
      <c r="LHV434" s="93"/>
      <c r="LHW434" s="93"/>
      <c r="LHX434" s="93"/>
      <c r="LHY434" s="93"/>
      <c r="LHZ434" s="93"/>
      <c r="LIA434" s="93"/>
      <c r="LIB434" s="93"/>
      <c r="LIC434" s="93"/>
      <c r="LID434" s="93"/>
      <c r="LIE434" s="93"/>
      <c r="LIF434" s="93"/>
      <c r="LIG434" s="93"/>
      <c r="LIH434" s="93"/>
      <c r="LII434" s="93"/>
      <c r="LIJ434" s="93"/>
      <c r="LIK434" s="93"/>
      <c r="LIL434" s="93"/>
      <c r="LIM434" s="93"/>
      <c r="LIN434" s="93"/>
      <c r="LIO434" s="93"/>
      <c r="LIP434" s="93"/>
      <c r="LIQ434" s="93"/>
      <c r="LIR434" s="93"/>
      <c r="LIS434" s="93"/>
      <c r="LIT434" s="93"/>
      <c r="LIU434" s="93"/>
      <c r="LIV434" s="93"/>
      <c r="LIW434" s="93"/>
      <c r="LIX434" s="93"/>
      <c r="LIY434" s="93"/>
      <c r="LIZ434" s="93"/>
      <c r="LJA434" s="93"/>
      <c r="LJB434" s="93"/>
      <c r="LJC434" s="93"/>
      <c r="LJD434" s="93"/>
      <c r="LJE434" s="93"/>
      <c r="LJF434" s="93"/>
      <c r="LJG434" s="93"/>
      <c r="LJH434" s="93"/>
      <c r="LJI434" s="93"/>
      <c r="LJJ434" s="93"/>
      <c r="LJK434" s="93"/>
      <c r="LJL434" s="93"/>
      <c r="LJM434" s="93"/>
      <c r="LJN434" s="93"/>
      <c r="LJO434" s="93"/>
      <c r="LJP434" s="93"/>
      <c r="LJQ434" s="93"/>
      <c r="LJR434" s="93"/>
      <c r="LJS434" s="93"/>
      <c r="LJT434" s="93"/>
      <c r="LJU434" s="93"/>
      <c r="LJV434" s="93"/>
      <c r="LJW434" s="93"/>
      <c r="LJX434" s="93"/>
      <c r="LJY434" s="93"/>
      <c r="LJZ434" s="93"/>
      <c r="LKA434" s="93"/>
      <c r="LKB434" s="93"/>
      <c r="LKC434" s="93"/>
      <c r="LKD434" s="93"/>
      <c r="LKE434" s="93"/>
      <c r="LKF434" s="93"/>
      <c r="LKG434" s="93"/>
      <c r="LKH434" s="93"/>
      <c r="LKI434" s="93"/>
      <c r="LKJ434" s="93"/>
      <c r="LKK434" s="93"/>
      <c r="LKL434" s="93"/>
      <c r="LKM434" s="93"/>
      <c r="LKN434" s="93"/>
      <c r="LKO434" s="93"/>
      <c r="LKP434" s="93"/>
      <c r="LKQ434" s="93"/>
      <c r="LKR434" s="93"/>
      <c r="LKS434" s="93"/>
      <c r="LKT434" s="93"/>
      <c r="LKU434" s="93"/>
      <c r="LKV434" s="93"/>
      <c r="LKW434" s="93"/>
      <c r="LKX434" s="93"/>
      <c r="LKY434" s="93"/>
      <c r="LKZ434" s="93"/>
      <c r="LLA434" s="93"/>
      <c r="LLB434" s="93"/>
      <c r="LLC434" s="93"/>
      <c r="LLD434" s="93"/>
      <c r="LLE434" s="93"/>
      <c r="LLF434" s="93"/>
      <c r="LLG434" s="93"/>
      <c r="LLH434" s="93"/>
      <c r="LLI434" s="93"/>
      <c r="LLJ434" s="93"/>
      <c r="LLK434" s="93"/>
      <c r="LLL434" s="93"/>
      <c r="LLM434" s="93"/>
      <c r="LLN434" s="93"/>
      <c r="LLO434" s="93"/>
      <c r="LLP434" s="93"/>
      <c r="LLQ434" s="93"/>
      <c r="LLR434" s="93"/>
      <c r="LLS434" s="93"/>
      <c r="LLT434" s="93"/>
      <c r="LLU434" s="93"/>
      <c r="LLV434" s="93"/>
      <c r="LLW434" s="93"/>
      <c r="LLX434" s="93"/>
      <c r="LLY434" s="93"/>
      <c r="LLZ434" s="93"/>
      <c r="LMA434" s="93"/>
      <c r="LMB434" s="93"/>
      <c r="LMC434" s="93"/>
      <c r="LMD434" s="93"/>
      <c r="LME434" s="93"/>
      <c r="LMF434" s="93"/>
      <c r="LMG434" s="93"/>
      <c r="LMH434" s="93"/>
      <c r="LMI434" s="93"/>
      <c r="LMJ434" s="93"/>
      <c r="LMK434" s="93"/>
      <c r="LML434" s="93"/>
      <c r="LMM434" s="93"/>
      <c r="LMN434" s="93"/>
      <c r="LMO434" s="93"/>
      <c r="LMP434" s="93"/>
      <c r="LMQ434" s="93"/>
      <c r="LMR434" s="93"/>
      <c r="LMS434" s="93"/>
      <c r="LMT434" s="93"/>
      <c r="LMU434" s="93"/>
      <c r="LMV434" s="93"/>
      <c r="LMW434" s="93"/>
      <c r="LMX434" s="93"/>
      <c r="LMY434" s="93"/>
      <c r="LMZ434" s="93"/>
      <c r="LNA434" s="93"/>
      <c r="LNB434" s="93"/>
      <c r="LNC434" s="93"/>
      <c r="LND434" s="93"/>
      <c r="LNE434" s="93"/>
      <c r="LNF434" s="93"/>
      <c r="LNG434" s="93"/>
      <c r="LNH434" s="93"/>
      <c r="LNI434" s="93"/>
      <c r="LNJ434" s="93"/>
      <c r="LNK434" s="93"/>
      <c r="LNL434" s="93"/>
      <c r="LNM434" s="93"/>
      <c r="LNN434" s="93"/>
      <c r="LNO434" s="93"/>
      <c r="LNP434" s="93"/>
      <c r="LNQ434" s="93"/>
      <c r="LNR434" s="93"/>
      <c r="LNS434" s="93"/>
      <c r="LNT434" s="93"/>
      <c r="LNU434" s="93"/>
      <c r="LNV434" s="93"/>
      <c r="LNW434" s="93"/>
      <c r="LNX434" s="93"/>
      <c r="LNY434" s="93"/>
      <c r="LNZ434" s="93"/>
      <c r="LOA434" s="93"/>
      <c r="LOB434" s="93"/>
      <c r="LOC434" s="93"/>
      <c r="LOD434" s="93"/>
      <c r="LOE434" s="93"/>
      <c r="LOF434" s="93"/>
      <c r="LOG434" s="93"/>
      <c r="LOH434" s="93"/>
      <c r="LOI434" s="93"/>
      <c r="LOJ434" s="93"/>
      <c r="LOK434" s="93"/>
      <c r="LOL434" s="93"/>
      <c r="LOM434" s="93"/>
      <c r="LON434" s="93"/>
      <c r="LOO434" s="93"/>
      <c r="LOP434" s="93"/>
      <c r="LOQ434" s="93"/>
      <c r="LOR434" s="93"/>
      <c r="LOS434" s="93"/>
      <c r="LOT434" s="93"/>
      <c r="LOU434" s="93"/>
      <c r="LOV434" s="93"/>
      <c r="LOW434" s="93"/>
      <c r="LOX434" s="93"/>
      <c r="LOY434" s="93"/>
      <c r="LOZ434" s="93"/>
      <c r="LPA434" s="93"/>
      <c r="LPB434" s="93"/>
      <c r="LPC434" s="93"/>
      <c r="LPD434" s="93"/>
      <c r="LPE434" s="93"/>
      <c r="LPF434" s="93"/>
      <c r="LPG434" s="93"/>
      <c r="LPH434" s="93"/>
      <c r="LPI434" s="93"/>
      <c r="LPJ434" s="93"/>
      <c r="LPK434" s="93"/>
      <c r="LPL434" s="93"/>
      <c r="LPM434" s="93"/>
      <c r="LPN434" s="93"/>
      <c r="LPO434" s="93"/>
      <c r="LPP434" s="93"/>
      <c r="LPQ434" s="93"/>
      <c r="LPR434" s="93"/>
      <c r="LPS434" s="93"/>
      <c r="LPT434" s="93"/>
      <c r="LPU434" s="93"/>
      <c r="LPV434" s="93"/>
      <c r="LPW434" s="93"/>
      <c r="LPX434" s="93"/>
      <c r="LPY434" s="93"/>
      <c r="LPZ434" s="93"/>
      <c r="LQA434" s="93"/>
      <c r="LQB434" s="93"/>
      <c r="LQC434" s="93"/>
      <c r="LQD434" s="93"/>
      <c r="LQE434" s="93"/>
      <c r="LQF434" s="93"/>
      <c r="LQG434" s="93"/>
      <c r="LQH434" s="93"/>
      <c r="LQI434" s="93"/>
      <c r="LQJ434" s="93"/>
      <c r="LQK434" s="93"/>
      <c r="LQL434" s="93"/>
      <c r="LQM434" s="93"/>
      <c r="LQN434" s="93"/>
      <c r="LQO434" s="93"/>
      <c r="LQP434" s="93"/>
      <c r="LQQ434" s="93"/>
      <c r="LQR434" s="93"/>
      <c r="LQS434" s="93"/>
      <c r="LQT434" s="93"/>
      <c r="LQU434" s="93"/>
      <c r="LQV434" s="93"/>
      <c r="LQW434" s="93"/>
      <c r="LQX434" s="93"/>
      <c r="LQY434" s="93"/>
      <c r="LQZ434" s="93"/>
      <c r="LRA434" s="93"/>
      <c r="LRB434" s="93"/>
      <c r="LRC434" s="93"/>
      <c r="LRD434" s="93"/>
      <c r="LRE434" s="93"/>
      <c r="LRF434" s="93"/>
      <c r="LRG434" s="93"/>
      <c r="LRH434" s="93"/>
      <c r="LRI434" s="93"/>
      <c r="LRJ434" s="93"/>
      <c r="LRK434" s="93"/>
      <c r="LRL434" s="93"/>
      <c r="LRM434" s="93"/>
      <c r="LRN434" s="93"/>
      <c r="LRO434" s="93"/>
      <c r="LRP434" s="93"/>
      <c r="LRQ434" s="93"/>
      <c r="LRR434" s="93"/>
      <c r="LRS434" s="93"/>
      <c r="LRT434" s="93"/>
      <c r="LRU434" s="93"/>
      <c r="LRV434" s="93"/>
      <c r="LRW434" s="93"/>
      <c r="LRX434" s="93"/>
      <c r="LRY434" s="93"/>
      <c r="LRZ434" s="93"/>
      <c r="LSA434" s="93"/>
      <c r="LSB434" s="93"/>
      <c r="LSC434" s="93"/>
      <c r="LSD434" s="93"/>
      <c r="LSE434" s="93"/>
      <c r="LSF434" s="93"/>
      <c r="LSG434" s="93"/>
      <c r="LSH434" s="93"/>
      <c r="LSI434" s="93"/>
      <c r="LSJ434" s="93"/>
      <c r="LSK434" s="93"/>
      <c r="LSL434" s="93"/>
      <c r="LSM434" s="93"/>
      <c r="LSN434" s="93"/>
      <c r="LSO434" s="93"/>
      <c r="LSP434" s="93"/>
      <c r="LSQ434" s="93"/>
      <c r="LSR434" s="93"/>
      <c r="LSS434" s="93"/>
      <c r="LST434" s="93"/>
      <c r="LSU434" s="93"/>
      <c r="LSV434" s="93"/>
      <c r="LSW434" s="93"/>
      <c r="LSX434" s="93"/>
      <c r="LSY434" s="93"/>
      <c r="LSZ434" s="93"/>
      <c r="LTA434" s="93"/>
      <c r="LTB434" s="93"/>
      <c r="LTC434" s="93"/>
      <c r="LTD434" s="93"/>
      <c r="LTE434" s="93"/>
      <c r="LTF434" s="93"/>
      <c r="LTG434" s="93"/>
      <c r="LTH434" s="93"/>
      <c r="LTI434" s="93"/>
      <c r="LTJ434" s="93"/>
      <c r="LTK434" s="93"/>
      <c r="LTL434" s="93"/>
      <c r="LTM434" s="93"/>
      <c r="LTN434" s="93"/>
      <c r="LTO434" s="93"/>
      <c r="LTP434" s="93"/>
      <c r="LTQ434" s="93"/>
      <c r="LTR434" s="93"/>
      <c r="LTS434" s="93"/>
      <c r="LTT434" s="93"/>
      <c r="LTU434" s="93"/>
      <c r="LTV434" s="93"/>
      <c r="LTW434" s="93"/>
      <c r="LTX434" s="93"/>
      <c r="LTY434" s="93"/>
      <c r="LTZ434" s="93"/>
      <c r="LUA434" s="93"/>
      <c r="LUB434" s="93"/>
      <c r="LUC434" s="93"/>
      <c r="LUD434" s="93"/>
      <c r="LUE434" s="93"/>
      <c r="LUF434" s="93"/>
      <c r="LUG434" s="93"/>
      <c r="LUH434" s="93"/>
      <c r="LUI434" s="93"/>
      <c r="LUJ434" s="93"/>
      <c r="LUK434" s="93"/>
      <c r="LUL434" s="93"/>
      <c r="LUM434" s="93"/>
      <c r="LUN434" s="93"/>
      <c r="LUO434" s="93"/>
      <c r="LUP434" s="93"/>
      <c r="LUQ434" s="93"/>
      <c r="LUR434" s="93"/>
      <c r="LUS434" s="93"/>
      <c r="LUT434" s="93"/>
      <c r="LUU434" s="93"/>
      <c r="LUV434" s="93"/>
      <c r="LUW434" s="93"/>
      <c r="LUX434" s="93"/>
      <c r="LUY434" s="93"/>
      <c r="LUZ434" s="93"/>
      <c r="LVA434" s="93"/>
      <c r="LVB434" s="93"/>
      <c r="LVC434" s="93"/>
      <c r="LVD434" s="93"/>
      <c r="LVE434" s="93"/>
      <c r="LVF434" s="93"/>
      <c r="LVG434" s="93"/>
      <c r="LVH434" s="93"/>
      <c r="LVI434" s="93"/>
      <c r="LVJ434" s="93"/>
      <c r="LVK434" s="93"/>
      <c r="LVL434" s="93"/>
      <c r="LVM434" s="93"/>
      <c r="LVN434" s="93"/>
      <c r="LVO434" s="93"/>
      <c r="LVP434" s="93"/>
      <c r="LVQ434" s="93"/>
      <c r="LVR434" s="93"/>
      <c r="LVS434" s="93"/>
      <c r="LVT434" s="93"/>
      <c r="LVU434" s="93"/>
      <c r="LVV434" s="93"/>
      <c r="LVW434" s="93"/>
      <c r="LVX434" s="93"/>
      <c r="LVY434" s="93"/>
      <c r="LVZ434" s="93"/>
      <c r="LWA434" s="93"/>
      <c r="LWB434" s="93"/>
      <c r="LWC434" s="93"/>
      <c r="LWD434" s="93"/>
      <c r="LWE434" s="93"/>
      <c r="LWF434" s="93"/>
      <c r="LWG434" s="93"/>
      <c r="LWH434" s="93"/>
      <c r="LWI434" s="93"/>
      <c r="LWJ434" s="93"/>
      <c r="LWK434" s="93"/>
      <c r="LWL434" s="93"/>
      <c r="LWM434" s="93"/>
      <c r="LWN434" s="93"/>
      <c r="LWO434" s="93"/>
      <c r="LWP434" s="93"/>
      <c r="LWQ434" s="93"/>
      <c r="LWR434" s="93"/>
      <c r="LWS434" s="93"/>
      <c r="LWT434" s="93"/>
      <c r="LWU434" s="93"/>
      <c r="LWV434" s="93"/>
      <c r="LWW434" s="93"/>
      <c r="LWX434" s="93"/>
      <c r="LWY434" s="93"/>
      <c r="LWZ434" s="93"/>
      <c r="LXA434" s="93"/>
      <c r="LXB434" s="93"/>
      <c r="LXC434" s="93"/>
      <c r="LXD434" s="93"/>
      <c r="LXE434" s="93"/>
      <c r="LXF434" s="93"/>
      <c r="LXG434" s="93"/>
      <c r="LXH434" s="93"/>
      <c r="LXI434" s="93"/>
      <c r="LXJ434" s="93"/>
      <c r="LXK434" s="93"/>
      <c r="LXL434" s="93"/>
      <c r="LXM434" s="93"/>
      <c r="LXN434" s="93"/>
      <c r="LXO434" s="93"/>
      <c r="LXP434" s="93"/>
      <c r="LXQ434" s="93"/>
      <c r="LXR434" s="93"/>
      <c r="LXS434" s="93"/>
      <c r="LXT434" s="93"/>
      <c r="LXU434" s="93"/>
      <c r="LXV434" s="93"/>
      <c r="LXW434" s="93"/>
      <c r="LXX434" s="93"/>
      <c r="LXY434" s="93"/>
      <c r="LXZ434" s="93"/>
      <c r="LYA434" s="93"/>
      <c r="LYB434" s="93"/>
      <c r="LYC434" s="93"/>
      <c r="LYD434" s="93"/>
      <c r="LYE434" s="93"/>
      <c r="LYF434" s="93"/>
      <c r="LYG434" s="93"/>
      <c r="LYH434" s="93"/>
      <c r="LYI434" s="93"/>
      <c r="LYJ434" s="93"/>
      <c r="LYK434" s="93"/>
      <c r="LYL434" s="93"/>
      <c r="LYM434" s="93"/>
      <c r="LYN434" s="93"/>
      <c r="LYO434" s="93"/>
      <c r="LYP434" s="93"/>
      <c r="LYQ434" s="93"/>
      <c r="LYR434" s="93"/>
      <c r="LYS434" s="93"/>
      <c r="LYT434" s="93"/>
      <c r="LYU434" s="93"/>
      <c r="LYV434" s="93"/>
      <c r="LYW434" s="93"/>
      <c r="LYX434" s="93"/>
      <c r="LYY434" s="93"/>
      <c r="LYZ434" s="93"/>
      <c r="LZA434" s="93"/>
      <c r="LZB434" s="93"/>
      <c r="LZC434" s="93"/>
      <c r="LZD434" s="93"/>
      <c r="LZE434" s="93"/>
      <c r="LZF434" s="93"/>
      <c r="LZG434" s="93"/>
      <c r="LZH434" s="93"/>
      <c r="LZI434" s="93"/>
      <c r="LZJ434" s="93"/>
      <c r="LZK434" s="93"/>
      <c r="LZL434" s="93"/>
      <c r="LZM434" s="93"/>
      <c r="LZN434" s="93"/>
      <c r="LZO434" s="93"/>
      <c r="LZP434" s="93"/>
      <c r="LZQ434" s="93"/>
      <c r="LZR434" s="93"/>
      <c r="LZS434" s="93"/>
      <c r="LZT434" s="93"/>
      <c r="LZU434" s="93"/>
      <c r="LZV434" s="93"/>
      <c r="LZW434" s="93"/>
      <c r="LZX434" s="93"/>
      <c r="LZY434" s="93"/>
      <c r="LZZ434" s="93"/>
      <c r="MAA434" s="93"/>
      <c r="MAB434" s="93"/>
      <c r="MAC434" s="93"/>
      <c r="MAD434" s="93"/>
      <c r="MAE434" s="93"/>
      <c r="MAF434" s="93"/>
      <c r="MAG434" s="93"/>
      <c r="MAH434" s="93"/>
      <c r="MAI434" s="93"/>
      <c r="MAJ434" s="93"/>
      <c r="MAK434" s="93"/>
      <c r="MAL434" s="93"/>
      <c r="MAM434" s="93"/>
      <c r="MAN434" s="93"/>
      <c r="MAO434" s="93"/>
      <c r="MAP434" s="93"/>
      <c r="MAQ434" s="93"/>
      <c r="MAR434" s="93"/>
      <c r="MAS434" s="93"/>
      <c r="MAT434" s="93"/>
      <c r="MAU434" s="93"/>
      <c r="MAV434" s="93"/>
      <c r="MAW434" s="93"/>
      <c r="MAX434" s="93"/>
      <c r="MAY434" s="93"/>
      <c r="MAZ434" s="93"/>
      <c r="MBA434" s="93"/>
      <c r="MBB434" s="93"/>
      <c r="MBC434" s="93"/>
      <c r="MBD434" s="93"/>
      <c r="MBE434" s="93"/>
      <c r="MBF434" s="93"/>
      <c r="MBG434" s="93"/>
      <c r="MBH434" s="93"/>
      <c r="MBI434" s="93"/>
      <c r="MBJ434" s="93"/>
      <c r="MBK434" s="93"/>
      <c r="MBL434" s="93"/>
      <c r="MBM434" s="93"/>
      <c r="MBN434" s="93"/>
      <c r="MBO434" s="93"/>
      <c r="MBP434" s="93"/>
      <c r="MBQ434" s="93"/>
      <c r="MBR434" s="93"/>
      <c r="MBS434" s="93"/>
      <c r="MBT434" s="93"/>
      <c r="MBU434" s="93"/>
      <c r="MBV434" s="93"/>
      <c r="MBW434" s="93"/>
      <c r="MBX434" s="93"/>
      <c r="MBY434" s="93"/>
      <c r="MBZ434" s="93"/>
      <c r="MCA434" s="93"/>
      <c r="MCB434" s="93"/>
      <c r="MCC434" s="93"/>
      <c r="MCD434" s="93"/>
      <c r="MCE434" s="93"/>
      <c r="MCF434" s="93"/>
      <c r="MCG434" s="93"/>
      <c r="MCH434" s="93"/>
      <c r="MCI434" s="93"/>
      <c r="MCJ434" s="93"/>
      <c r="MCK434" s="93"/>
      <c r="MCL434" s="93"/>
      <c r="MCM434" s="93"/>
      <c r="MCN434" s="93"/>
      <c r="MCO434" s="93"/>
      <c r="MCP434" s="93"/>
      <c r="MCQ434" s="93"/>
      <c r="MCR434" s="93"/>
      <c r="MCS434" s="93"/>
      <c r="MCT434" s="93"/>
      <c r="MCU434" s="93"/>
      <c r="MCV434" s="93"/>
      <c r="MCW434" s="93"/>
      <c r="MCX434" s="93"/>
      <c r="MCY434" s="93"/>
      <c r="MCZ434" s="93"/>
      <c r="MDA434" s="93"/>
      <c r="MDB434" s="93"/>
      <c r="MDC434" s="93"/>
      <c r="MDD434" s="93"/>
      <c r="MDE434" s="93"/>
      <c r="MDF434" s="93"/>
      <c r="MDG434" s="93"/>
      <c r="MDH434" s="93"/>
      <c r="MDI434" s="93"/>
      <c r="MDJ434" s="93"/>
      <c r="MDK434" s="93"/>
      <c r="MDL434" s="93"/>
      <c r="MDM434" s="93"/>
      <c r="MDN434" s="93"/>
      <c r="MDO434" s="93"/>
      <c r="MDP434" s="93"/>
      <c r="MDQ434" s="93"/>
      <c r="MDR434" s="93"/>
      <c r="MDS434" s="93"/>
      <c r="MDT434" s="93"/>
      <c r="MDU434" s="93"/>
      <c r="MDV434" s="93"/>
      <c r="MDW434" s="93"/>
      <c r="MDX434" s="93"/>
      <c r="MDY434" s="93"/>
      <c r="MDZ434" s="93"/>
      <c r="MEA434" s="93"/>
      <c r="MEB434" s="93"/>
      <c r="MEC434" s="93"/>
      <c r="MED434" s="93"/>
      <c r="MEE434" s="93"/>
      <c r="MEF434" s="93"/>
      <c r="MEG434" s="93"/>
      <c r="MEH434" s="93"/>
      <c r="MEI434" s="93"/>
      <c r="MEJ434" s="93"/>
      <c r="MEK434" s="93"/>
      <c r="MEL434" s="93"/>
      <c r="MEM434" s="93"/>
      <c r="MEN434" s="93"/>
      <c r="MEO434" s="93"/>
      <c r="MEP434" s="93"/>
      <c r="MEQ434" s="93"/>
      <c r="MER434" s="93"/>
      <c r="MES434" s="93"/>
      <c r="MET434" s="93"/>
      <c r="MEU434" s="93"/>
      <c r="MEV434" s="93"/>
      <c r="MEW434" s="93"/>
      <c r="MEX434" s="93"/>
      <c r="MEY434" s="93"/>
      <c r="MEZ434" s="93"/>
      <c r="MFA434" s="93"/>
      <c r="MFB434" s="93"/>
      <c r="MFC434" s="93"/>
      <c r="MFD434" s="93"/>
      <c r="MFE434" s="93"/>
      <c r="MFF434" s="93"/>
      <c r="MFG434" s="93"/>
      <c r="MFH434" s="93"/>
      <c r="MFI434" s="93"/>
      <c r="MFJ434" s="93"/>
      <c r="MFK434" s="93"/>
      <c r="MFL434" s="93"/>
      <c r="MFM434" s="93"/>
      <c r="MFN434" s="93"/>
      <c r="MFO434" s="93"/>
      <c r="MFP434" s="93"/>
      <c r="MFQ434" s="93"/>
      <c r="MFR434" s="93"/>
      <c r="MFS434" s="93"/>
      <c r="MFT434" s="93"/>
      <c r="MFU434" s="93"/>
      <c r="MFV434" s="93"/>
      <c r="MFW434" s="93"/>
      <c r="MFX434" s="93"/>
      <c r="MFY434" s="93"/>
      <c r="MFZ434" s="93"/>
      <c r="MGA434" s="93"/>
      <c r="MGB434" s="93"/>
      <c r="MGC434" s="93"/>
      <c r="MGD434" s="93"/>
      <c r="MGE434" s="93"/>
      <c r="MGF434" s="93"/>
      <c r="MGG434" s="93"/>
      <c r="MGH434" s="93"/>
      <c r="MGI434" s="93"/>
      <c r="MGJ434" s="93"/>
      <c r="MGK434" s="93"/>
      <c r="MGL434" s="93"/>
      <c r="MGM434" s="93"/>
      <c r="MGN434" s="93"/>
      <c r="MGO434" s="93"/>
      <c r="MGP434" s="93"/>
      <c r="MGQ434" s="93"/>
      <c r="MGR434" s="93"/>
      <c r="MGS434" s="93"/>
      <c r="MGT434" s="93"/>
      <c r="MGU434" s="93"/>
      <c r="MGV434" s="93"/>
      <c r="MGW434" s="93"/>
      <c r="MGX434" s="93"/>
      <c r="MGY434" s="93"/>
      <c r="MGZ434" s="93"/>
      <c r="MHA434" s="93"/>
      <c r="MHB434" s="93"/>
      <c r="MHC434" s="93"/>
      <c r="MHD434" s="93"/>
      <c r="MHE434" s="93"/>
      <c r="MHF434" s="93"/>
      <c r="MHG434" s="93"/>
      <c r="MHH434" s="93"/>
      <c r="MHI434" s="93"/>
      <c r="MHJ434" s="93"/>
      <c r="MHK434" s="93"/>
      <c r="MHL434" s="93"/>
      <c r="MHM434" s="93"/>
      <c r="MHN434" s="93"/>
      <c r="MHO434" s="93"/>
      <c r="MHP434" s="93"/>
      <c r="MHQ434" s="93"/>
      <c r="MHR434" s="93"/>
      <c r="MHS434" s="93"/>
      <c r="MHT434" s="93"/>
      <c r="MHU434" s="93"/>
      <c r="MHV434" s="93"/>
      <c r="MHW434" s="93"/>
      <c r="MHX434" s="93"/>
      <c r="MHY434" s="93"/>
      <c r="MHZ434" s="93"/>
      <c r="MIA434" s="93"/>
      <c r="MIB434" s="93"/>
      <c r="MIC434" s="93"/>
      <c r="MID434" s="93"/>
      <c r="MIE434" s="93"/>
      <c r="MIF434" s="93"/>
      <c r="MIG434" s="93"/>
      <c r="MIH434" s="93"/>
      <c r="MII434" s="93"/>
      <c r="MIJ434" s="93"/>
      <c r="MIK434" s="93"/>
      <c r="MIL434" s="93"/>
      <c r="MIM434" s="93"/>
      <c r="MIN434" s="93"/>
      <c r="MIO434" s="93"/>
      <c r="MIP434" s="93"/>
      <c r="MIQ434" s="93"/>
      <c r="MIR434" s="93"/>
      <c r="MIS434" s="93"/>
      <c r="MIT434" s="93"/>
      <c r="MIU434" s="93"/>
      <c r="MIV434" s="93"/>
      <c r="MIW434" s="93"/>
      <c r="MIX434" s="93"/>
      <c r="MIY434" s="93"/>
      <c r="MIZ434" s="93"/>
      <c r="MJA434" s="93"/>
      <c r="MJB434" s="93"/>
      <c r="MJC434" s="93"/>
      <c r="MJD434" s="93"/>
      <c r="MJE434" s="93"/>
      <c r="MJF434" s="93"/>
      <c r="MJG434" s="93"/>
      <c r="MJH434" s="93"/>
      <c r="MJI434" s="93"/>
      <c r="MJJ434" s="93"/>
      <c r="MJK434" s="93"/>
      <c r="MJL434" s="93"/>
      <c r="MJM434" s="93"/>
      <c r="MJN434" s="93"/>
      <c r="MJO434" s="93"/>
      <c r="MJP434" s="93"/>
      <c r="MJQ434" s="93"/>
      <c r="MJR434" s="93"/>
      <c r="MJS434" s="93"/>
      <c r="MJT434" s="93"/>
      <c r="MJU434" s="93"/>
      <c r="MJV434" s="93"/>
      <c r="MJW434" s="93"/>
      <c r="MJX434" s="93"/>
      <c r="MJY434" s="93"/>
      <c r="MJZ434" s="93"/>
      <c r="MKA434" s="93"/>
      <c r="MKB434" s="93"/>
      <c r="MKC434" s="93"/>
      <c r="MKD434" s="93"/>
      <c r="MKE434" s="93"/>
      <c r="MKF434" s="93"/>
      <c r="MKG434" s="93"/>
      <c r="MKH434" s="93"/>
      <c r="MKI434" s="93"/>
      <c r="MKJ434" s="93"/>
      <c r="MKK434" s="93"/>
      <c r="MKL434" s="93"/>
      <c r="MKM434" s="93"/>
      <c r="MKN434" s="93"/>
      <c r="MKO434" s="93"/>
      <c r="MKP434" s="93"/>
      <c r="MKQ434" s="93"/>
      <c r="MKR434" s="93"/>
      <c r="MKS434" s="93"/>
      <c r="MKT434" s="93"/>
      <c r="MKU434" s="93"/>
      <c r="MKV434" s="93"/>
      <c r="MKW434" s="93"/>
      <c r="MKX434" s="93"/>
      <c r="MKY434" s="93"/>
      <c r="MKZ434" s="93"/>
      <c r="MLA434" s="93"/>
      <c r="MLB434" s="93"/>
      <c r="MLC434" s="93"/>
      <c r="MLD434" s="93"/>
      <c r="MLE434" s="93"/>
      <c r="MLF434" s="93"/>
      <c r="MLG434" s="93"/>
      <c r="MLH434" s="93"/>
      <c r="MLI434" s="93"/>
      <c r="MLJ434" s="93"/>
      <c r="MLK434" s="93"/>
      <c r="MLL434" s="93"/>
      <c r="MLM434" s="93"/>
      <c r="MLN434" s="93"/>
      <c r="MLO434" s="93"/>
      <c r="MLP434" s="93"/>
      <c r="MLQ434" s="93"/>
      <c r="MLR434" s="93"/>
      <c r="MLS434" s="93"/>
      <c r="MLT434" s="93"/>
      <c r="MLU434" s="93"/>
      <c r="MLV434" s="93"/>
      <c r="MLW434" s="93"/>
      <c r="MLX434" s="93"/>
      <c r="MLY434" s="93"/>
      <c r="MLZ434" s="93"/>
      <c r="MMA434" s="93"/>
      <c r="MMB434" s="93"/>
      <c r="MMC434" s="93"/>
      <c r="MMD434" s="93"/>
      <c r="MME434" s="93"/>
      <c r="MMF434" s="93"/>
      <c r="MMG434" s="93"/>
      <c r="MMH434" s="93"/>
      <c r="MMI434" s="93"/>
      <c r="MMJ434" s="93"/>
      <c r="MMK434" s="93"/>
      <c r="MML434" s="93"/>
      <c r="MMM434" s="93"/>
      <c r="MMN434" s="93"/>
      <c r="MMO434" s="93"/>
      <c r="MMP434" s="93"/>
      <c r="MMQ434" s="93"/>
      <c r="MMR434" s="93"/>
      <c r="MMS434" s="93"/>
      <c r="MMT434" s="93"/>
      <c r="MMU434" s="93"/>
      <c r="MMV434" s="93"/>
      <c r="MMW434" s="93"/>
      <c r="MMX434" s="93"/>
      <c r="MMY434" s="93"/>
      <c r="MMZ434" s="93"/>
      <c r="MNA434" s="93"/>
      <c r="MNB434" s="93"/>
      <c r="MNC434" s="93"/>
      <c r="MND434" s="93"/>
      <c r="MNE434" s="93"/>
      <c r="MNF434" s="93"/>
      <c r="MNG434" s="93"/>
      <c r="MNH434" s="93"/>
      <c r="MNI434" s="93"/>
      <c r="MNJ434" s="93"/>
      <c r="MNK434" s="93"/>
      <c r="MNL434" s="93"/>
      <c r="MNM434" s="93"/>
      <c r="MNN434" s="93"/>
      <c r="MNO434" s="93"/>
      <c r="MNP434" s="93"/>
      <c r="MNQ434" s="93"/>
      <c r="MNR434" s="93"/>
      <c r="MNS434" s="93"/>
      <c r="MNT434" s="93"/>
      <c r="MNU434" s="93"/>
      <c r="MNV434" s="93"/>
      <c r="MNW434" s="93"/>
      <c r="MNX434" s="93"/>
      <c r="MNY434" s="93"/>
      <c r="MNZ434" s="93"/>
      <c r="MOA434" s="93"/>
      <c r="MOB434" s="93"/>
      <c r="MOC434" s="93"/>
      <c r="MOD434" s="93"/>
      <c r="MOE434" s="93"/>
      <c r="MOF434" s="93"/>
      <c r="MOG434" s="93"/>
      <c r="MOH434" s="93"/>
      <c r="MOI434" s="93"/>
      <c r="MOJ434" s="93"/>
      <c r="MOK434" s="93"/>
      <c r="MOL434" s="93"/>
      <c r="MOM434" s="93"/>
      <c r="MON434" s="93"/>
      <c r="MOO434" s="93"/>
      <c r="MOP434" s="93"/>
      <c r="MOQ434" s="93"/>
      <c r="MOR434" s="93"/>
      <c r="MOS434" s="93"/>
      <c r="MOT434" s="93"/>
      <c r="MOU434" s="93"/>
      <c r="MOV434" s="93"/>
      <c r="MOW434" s="93"/>
      <c r="MOX434" s="93"/>
      <c r="MOY434" s="93"/>
      <c r="MOZ434" s="93"/>
      <c r="MPA434" s="93"/>
      <c r="MPB434" s="93"/>
      <c r="MPC434" s="93"/>
      <c r="MPD434" s="93"/>
      <c r="MPE434" s="93"/>
      <c r="MPF434" s="93"/>
      <c r="MPG434" s="93"/>
      <c r="MPH434" s="93"/>
      <c r="MPI434" s="93"/>
      <c r="MPJ434" s="93"/>
      <c r="MPK434" s="93"/>
      <c r="MPL434" s="93"/>
      <c r="MPM434" s="93"/>
      <c r="MPN434" s="93"/>
      <c r="MPO434" s="93"/>
      <c r="MPP434" s="93"/>
      <c r="MPQ434" s="93"/>
      <c r="MPR434" s="93"/>
      <c r="MPS434" s="93"/>
      <c r="MPT434" s="93"/>
      <c r="MPU434" s="93"/>
      <c r="MPV434" s="93"/>
      <c r="MPW434" s="93"/>
      <c r="MPX434" s="93"/>
      <c r="MPY434" s="93"/>
      <c r="MPZ434" s="93"/>
      <c r="MQA434" s="93"/>
      <c r="MQB434" s="93"/>
      <c r="MQC434" s="93"/>
      <c r="MQD434" s="93"/>
      <c r="MQE434" s="93"/>
      <c r="MQF434" s="93"/>
      <c r="MQG434" s="93"/>
      <c r="MQH434" s="93"/>
      <c r="MQI434" s="93"/>
      <c r="MQJ434" s="93"/>
      <c r="MQK434" s="93"/>
      <c r="MQL434" s="93"/>
      <c r="MQM434" s="93"/>
      <c r="MQN434" s="93"/>
      <c r="MQO434" s="93"/>
      <c r="MQP434" s="93"/>
      <c r="MQQ434" s="93"/>
      <c r="MQR434" s="93"/>
      <c r="MQS434" s="93"/>
      <c r="MQT434" s="93"/>
      <c r="MQU434" s="93"/>
      <c r="MQV434" s="93"/>
      <c r="MQW434" s="93"/>
      <c r="MQX434" s="93"/>
      <c r="MQY434" s="93"/>
      <c r="MQZ434" s="93"/>
      <c r="MRA434" s="93"/>
      <c r="MRB434" s="93"/>
      <c r="MRC434" s="93"/>
      <c r="MRD434" s="93"/>
      <c r="MRE434" s="93"/>
      <c r="MRF434" s="93"/>
      <c r="MRG434" s="93"/>
      <c r="MRH434" s="93"/>
      <c r="MRI434" s="93"/>
      <c r="MRJ434" s="93"/>
      <c r="MRK434" s="93"/>
      <c r="MRL434" s="93"/>
      <c r="MRM434" s="93"/>
      <c r="MRN434" s="93"/>
      <c r="MRO434" s="93"/>
      <c r="MRP434" s="93"/>
      <c r="MRQ434" s="93"/>
      <c r="MRR434" s="93"/>
      <c r="MRS434" s="93"/>
      <c r="MRT434" s="93"/>
      <c r="MRU434" s="93"/>
      <c r="MRV434" s="93"/>
      <c r="MRW434" s="93"/>
      <c r="MRX434" s="93"/>
      <c r="MRY434" s="93"/>
      <c r="MRZ434" s="93"/>
      <c r="MSA434" s="93"/>
      <c r="MSB434" s="93"/>
      <c r="MSC434" s="93"/>
      <c r="MSD434" s="93"/>
      <c r="MSE434" s="93"/>
      <c r="MSF434" s="93"/>
      <c r="MSG434" s="93"/>
      <c r="MSH434" s="93"/>
      <c r="MSI434" s="93"/>
      <c r="MSJ434" s="93"/>
      <c r="MSK434" s="93"/>
      <c r="MSL434" s="93"/>
      <c r="MSM434" s="93"/>
      <c r="MSN434" s="93"/>
      <c r="MSO434" s="93"/>
      <c r="MSP434" s="93"/>
      <c r="MSQ434" s="93"/>
      <c r="MSR434" s="93"/>
      <c r="MSS434" s="93"/>
      <c r="MST434" s="93"/>
      <c r="MSU434" s="93"/>
      <c r="MSV434" s="93"/>
      <c r="MSW434" s="93"/>
      <c r="MSX434" s="93"/>
      <c r="MSY434" s="93"/>
      <c r="MSZ434" s="93"/>
      <c r="MTA434" s="93"/>
      <c r="MTB434" s="93"/>
      <c r="MTC434" s="93"/>
      <c r="MTD434" s="93"/>
      <c r="MTE434" s="93"/>
      <c r="MTF434" s="93"/>
      <c r="MTG434" s="93"/>
      <c r="MTH434" s="93"/>
      <c r="MTI434" s="93"/>
      <c r="MTJ434" s="93"/>
      <c r="MTK434" s="93"/>
      <c r="MTL434" s="93"/>
      <c r="MTM434" s="93"/>
      <c r="MTN434" s="93"/>
      <c r="MTO434" s="93"/>
      <c r="MTP434" s="93"/>
      <c r="MTQ434" s="93"/>
      <c r="MTR434" s="93"/>
      <c r="MTS434" s="93"/>
      <c r="MTT434" s="93"/>
      <c r="MTU434" s="93"/>
      <c r="MTV434" s="93"/>
      <c r="MTW434" s="93"/>
      <c r="MTX434" s="93"/>
      <c r="MTY434" s="93"/>
      <c r="MTZ434" s="93"/>
      <c r="MUA434" s="93"/>
      <c r="MUB434" s="93"/>
      <c r="MUC434" s="93"/>
      <c r="MUD434" s="93"/>
      <c r="MUE434" s="93"/>
      <c r="MUF434" s="93"/>
      <c r="MUG434" s="93"/>
      <c r="MUH434" s="93"/>
      <c r="MUI434" s="93"/>
      <c r="MUJ434" s="93"/>
      <c r="MUK434" s="93"/>
      <c r="MUL434" s="93"/>
      <c r="MUM434" s="93"/>
      <c r="MUN434" s="93"/>
      <c r="MUO434" s="93"/>
      <c r="MUP434" s="93"/>
      <c r="MUQ434" s="93"/>
      <c r="MUR434" s="93"/>
      <c r="MUS434" s="93"/>
      <c r="MUT434" s="93"/>
      <c r="MUU434" s="93"/>
      <c r="MUV434" s="93"/>
      <c r="MUW434" s="93"/>
      <c r="MUX434" s="93"/>
      <c r="MUY434" s="93"/>
      <c r="MUZ434" s="93"/>
      <c r="MVA434" s="93"/>
      <c r="MVB434" s="93"/>
      <c r="MVC434" s="93"/>
      <c r="MVD434" s="93"/>
      <c r="MVE434" s="93"/>
      <c r="MVF434" s="93"/>
      <c r="MVG434" s="93"/>
      <c r="MVH434" s="93"/>
      <c r="MVI434" s="93"/>
      <c r="MVJ434" s="93"/>
      <c r="MVK434" s="93"/>
      <c r="MVL434" s="93"/>
      <c r="MVM434" s="93"/>
      <c r="MVN434" s="93"/>
      <c r="MVO434" s="93"/>
      <c r="MVP434" s="93"/>
      <c r="MVQ434" s="93"/>
      <c r="MVR434" s="93"/>
      <c r="MVS434" s="93"/>
      <c r="MVT434" s="93"/>
      <c r="MVU434" s="93"/>
      <c r="MVV434" s="93"/>
      <c r="MVW434" s="93"/>
      <c r="MVX434" s="93"/>
      <c r="MVY434" s="93"/>
      <c r="MVZ434" s="93"/>
      <c r="MWA434" s="93"/>
      <c r="MWB434" s="93"/>
      <c r="MWC434" s="93"/>
      <c r="MWD434" s="93"/>
      <c r="MWE434" s="93"/>
      <c r="MWF434" s="93"/>
      <c r="MWG434" s="93"/>
      <c r="MWH434" s="93"/>
      <c r="MWI434" s="93"/>
      <c r="MWJ434" s="93"/>
      <c r="MWK434" s="93"/>
      <c r="MWL434" s="93"/>
      <c r="MWM434" s="93"/>
      <c r="MWN434" s="93"/>
      <c r="MWO434" s="93"/>
      <c r="MWP434" s="93"/>
      <c r="MWQ434" s="93"/>
      <c r="MWR434" s="93"/>
      <c r="MWS434" s="93"/>
      <c r="MWT434" s="93"/>
      <c r="MWU434" s="93"/>
      <c r="MWV434" s="93"/>
      <c r="MWW434" s="93"/>
      <c r="MWX434" s="93"/>
      <c r="MWY434" s="93"/>
      <c r="MWZ434" s="93"/>
      <c r="MXA434" s="93"/>
      <c r="MXB434" s="93"/>
      <c r="MXC434" s="93"/>
      <c r="MXD434" s="93"/>
      <c r="MXE434" s="93"/>
      <c r="MXF434" s="93"/>
      <c r="MXG434" s="93"/>
      <c r="MXH434" s="93"/>
      <c r="MXI434" s="93"/>
      <c r="MXJ434" s="93"/>
      <c r="MXK434" s="93"/>
      <c r="MXL434" s="93"/>
      <c r="MXM434" s="93"/>
      <c r="MXN434" s="93"/>
      <c r="MXO434" s="93"/>
      <c r="MXP434" s="93"/>
      <c r="MXQ434" s="93"/>
      <c r="MXR434" s="93"/>
      <c r="MXS434" s="93"/>
      <c r="MXT434" s="93"/>
      <c r="MXU434" s="93"/>
      <c r="MXV434" s="93"/>
      <c r="MXW434" s="93"/>
      <c r="MXX434" s="93"/>
      <c r="MXY434" s="93"/>
      <c r="MXZ434" s="93"/>
      <c r="MYA434" s="93"/>
      <c r="MYB434" s="93"/>
      <c r="MYC434" s="93"/>
      <c r="MYD434" s="93"/>
      <c r="MYE434" s="93"/>
      <c r="MYF434" s="93"/>
      <c r="MYG434" s="93"/>
      <c r="MYH434" s="93"/>
      <c r="MYI434" s="93"/>
      <c r="MYJ434" s="93"/>
      <c r="MYK434" s="93"/>
      <c r="MYL434" s="93"/>
      <c r="MYM434" s="93"/>
      <c r="MYN434" s="93"/>
      <c r="MYO434" s="93"/>
      <c r="MYP434" s="93"/>
      <c r="MYQ434" s="93"/>
      <c r="MYR434" s="93"/>
      <c r="MYS434" s="93"/>
      <c r="MYT434" s="93"/>
      <c r="MYU434" s="93"/>
      <c r="MYV434" s="93"/>
      <c r="MYW434" s="93"/>
      <c r="MYX434" s="93"/>
      <c r="MYY434" s="93"/>
      <c r="MYZ434" s="93"/>
      <c r="MZA434" s="93"/>
      <c r="MZB434" s="93"/>
      <c r="MZC434" s="93"/>
      <c r="MZD434" s="93"/>
      <c r="MZE434" s="93"/>
      <c r="MZF434" s="93"/>
      <c r="MZG434" s="93"/>
      <c r="MZH434" s="93"/>
      <c r="MZI434" s="93"/>
      <c r="MZJ434" s="93"/>
      <c r="MZK434" s="93"/>
      <c r="MZL434" s="93"/>
      <c r="MZM434" s="93"/>
      <c r="MZN434" s="93"/>
      <c r="MZO434" s="93"/>
      <c r="MZP434" s="93"/>
      <c r="MZQ434" s="93"/>
      <c r="MZR434" s="93"/>
      <c r="MZS434" s="93"/>
      <c r="MZT434" s="93"/>
      <c r="MZU434" s="93"/>
      <c r="MZV434" s="93"/>
      <c r="MZW434" s="93"/>
      <c r="MZX434" s="93"/>
      <c r="MZY434" s="93"/>
      <c r="MZZ434" s="93"/>
      <c r="NAA434" s="93"/>
      <c r="NAB434" s="93"/>
      <c r="NAC434" s="93"/>
      <c r="NAD434" s="93"/>
      <c r="NAE434" s="93"/>
      <c r="NAF434" s="93"/>
      <c r="NAG434" s="93"/>
      <c r="NAH434" s="93"/>
      <c r="NAI434" s="93"/>
      <c r="NAJ434" s="93"/>
      <c r="NAK434" s="93"/>
      <c r="NAL434" s="93"/>
      <c r="NAM434" s="93"/>
      <c r="NAN434" s="93"/>
      <c r="NAO434" s="93"/>
      <c r="NAP434" s="93"/>
      <c r="NAQ434" s="93"/>
      <c r="NAR434" s="93"/>
      <c r="NAS434" s="93"/>
      <c r="NAT434" s="93"/>
      <c r="NAU434" s="93"/>
      <c r="NAV434" s="93"/>
      <c r="NAW434" s="93"/>
      <c r="NAX434" s="93"/>
      <c r="NAY434" s="93"/>
      <c r="NAZ434" s="93"/>
      <c r="NBA434" s="93"/>
      <c r="NBB434" s="93"/>
      <c r="NBC434" s="93"/>
      <c r="NBD434" s="93"/>
      <c r="NBE434" s="93"/>
      <c r="NBF434" s="93"/>
      <c r="NBG434" s="93"/>
      <c r="NBH434" s="93"/>
      <c r="NBI434" s="93"/>
      <c r="NBJ434" s="93"/>
      <c r="NBK434" s="93"/>
      <c r="NBL434" s="93"/>
      <c r="NBM434" s="93"/>
      <c r="NBN434" s="93"/>
      <c r="NBO434" s="93"/>
      <c r="NBP434" s="93"/>
      <c r="NBQ434" s="93"/>
      <c r="NBR434" s="93"/>
      <c r="NBS434" s="93"/>
      <c r="NBT434" s="93"/>
      <c r="NBU434" s="93"/>
      <c r="NBV434" s="93"/>
      <c r="NBW434" s="93"/>
      <c r="NBX434" s="93"/>
      <c r="NBY434" s="93"/>
      <c r="NBZ434" s="93"/>
      <c r="NCA434" s="93"/>
      <c r="NCB434" s="93"/>
      <c r="NCC434" s="93"/>
      <c r="NCD434" s="93"/>
      <c r="NCE434" s="93"/>
      <c r="NCF434" s="93"/>
      <c r="NCG434" s="93"/>
      <c r="NCH434" s="93"/>
      <c r="NCI434" s="93"/>
      <c r="NCJ434" s="93"/>
      <c r="NCK434" s="93"/>
      <c r="NCL434" s="93"/>
      <c r="NCM434" s="93"/>
      <c r="NCN434" s="93"/>
      <c r="NCO434" s="93"/>
      <c r="NCP434" s="93"/>
      <c r="NCQ434" s="93"/>
      <c r="NCR434" s="93"/>
      <c r="NCS434" s="93"/>
      <c r="NCT434" s="93"/>
      <c r="NCU434" s="93"/>
      <c r="NCV434" s="93"/>
      <c r="NCW434" s="93"/>
      <c r="NCX434" s="93"/>
      <c r="NCY434" s="93"/>
      <c r="NCZ434" s="93"/>
      <c r="NDA434" s="93"/>
      <c r="NDB434" s="93"/>
      <c r="NDC434" s="93"/>
      <c r="NDD434" s="93"/>
      <c r="NDE434" s="93"/>
      <c r="NDF434" s="93"/>
      <c r="NDG434" s="93"/>
      <c r="NDH434" s="93"/>
      <c r="NDI434" s="93"/>
      <c r="NDJ434" s="93"/>
      <c r="NDK434" s="93"/>
      <c r="NDL434" s="93"/>
      <c r="NDM434" s="93"/>
      <c r="NDN434" s="93"/>
      <c r="NDO434" s="93"/>
      <c r="NDP434" s="93"/>
      <c r="NDQ434" s="93"/>
      <c r="NDR434" s="93"/>
      <c r="NDS434" s="93"/>
      <c r="NDT434" s="93"/>
      <c r="NDU434" s="93"/>
      <c r="NDV434" s="93"/>
      <c r="NDW434" s="93"/>
      <c r="NDX434" s="93"/>
      <c r="NDY434" s="93"/>
      <c r="NDZ434" s="93"/>
      <c r="NEA434" s="93"/>
      <c r="NEB434" s="93"/>
      <c r="NEC434" s="93"/>
      <c r="NED434" s="93"/>
      <c r="NEE434" s="93"/>
      <c r="NEF434" s="93"/>
      <c r="NEG434" s="93"/>
      <c r="NEH434" s="93"/>
      <c r="NEI434" s="93"/>
      <c r="NEJ434" s="93"/>
      <c r="NEK434" s="93"/>
      <c r="NEL434" s="93"/>
      <c r="NEM434" s="93"/>
      <c r="NEN434" s="93"/>
      <c r="NEO434" s="93"/>
      <c r="NEP434" s="93"/>
      <c r="NEQ434" s="93"/>
      <c r="NER434" s="93"/>
      <c r="NES434" s="93"/>
      <c r="NET434" s="93"/>
      <c r="NEU434" s="93"/>
      <c r="NEV434" s="93"/>
      <c r="NEW434" s="93"/>
      <c r="NEX434" s="93"/>
      <c r="NEY434" s="93"/>
      <c r="NEZ434" s="93"/>
      <c r="NFA434" s="93"/>
      <c r="NFB434" s="93"/>
      <c r="NFC434" s="93"/>
      <c r="NFD434" s="93"/>
      <c r="NFE434" s="93"/>
      <c r="NFF434" s="93"/>
      <c r="NFG434" s="93"/>
      <c r="NFH434" s="93"/>
      <c r="NFI434" s="93"/>
      <c r="NFJ434" s="93"/>
      <c r="NFK434" s="93"/>
      <c r="NFL434" s="93"/>
      <c r="NFM434" s="93"/>
      <c r="NFN434" s="93"/>
      <c r="NFO434" s="93"/>
      <c r="NFP434" s="93"/>
      <c r="NFQ434" s="93"/>
      <c r="NFR434" s="93"/>
      <c r="NFS434" s="93"/>
      <c r="NFT434" s="93"/>
      <c r="NFU434" s="93"/>
      <c r="NFV434" s="93"/>
      <c r="NFW434" s="93"/>
      <c r="NFX434" s="93"/>
      <c r="NFY434" s="93"/>
      <c r="NFZ434" s="93"/>
      <c r="NGA434" s="93"/>
      <c r="NGB434" s="93"/>
      <c r="NGC434" s="93"/>
      <c r="NGD434" s="93"/>
      <c r="NGE434" s="93"/>
      <c r="NGF434" s="93"/>
      <c r="NGG434" s="93"/>
      <c r="NGH434" s="93"/>
      <c r="NGI434" s="93"/>
      <c r="NGJ434" s="93"/>
      <c r="NGK434" s="93"/>
      <c r="NGL434" s="93"/>
      <c r="NGM434" s="93"/>
      <c r="NGN434" s="93"/>
      <c r="NGO434" s="93"/>
      <c r="NGP434" s="93"/>
      <c r="NGQ434" s="93"/>
      <c r="NGR434" s="93"/>
      <c r="NGS434" s="93"/>
      <c r="NGT434" s="93"/>
      <c r="NGU434" s="93"/>
      <c r="NGV434" s="93"/>
      <c r="NGW434" s="93"/>
      <c r="NGX434" s="93"/>
      <c r="NGY434" s="93"/>
      <c r="NGZ434" s="93"/>
      <c r="NHA434" s="93"/>
      <c r="NHB434" s="93"/>
      <c r="NHC434" s="93"/>
      <c r="NHD434" s="93"/>
      <c r="NHE434" s="93"/>
      <c r="NHF434" s="93"/>
      <c r="NHG434" s="93"/>
      <c r="NHH434" s="93"/>
      <c r="NHI434" s="93"/>
      <c r="NHJ434" s="93"/>
      <c r="NHK434" s="93"/>
      <c r="NHL434" s="93"/>
      <c r="NHM434" s="93"/>
      <c r="NHN434" s="93"/>
      <c r="NHO434" s="93"/>
      <c r="NHP434" s="93"/>
      <c r="NHQ434" s="93"/>
      <c r="NHR434" s="93"/>
      <c r="NHS434" s="93"/>
      <c r="NHT434" s="93"/>
      <c r="NHU434" s="93"/>
      <c r="NHV434" s="93"/>
      <c r="NHW434" s="93"/>
      <c r="NHX434" s="93"/>
      <c r="NHY434" s="93"/>
      <c r="NHZ434" s="93"/>
      <c r="NIA434" s="93"/>
      <c r="NIB434" s="93"/>
      <c r="NIC434" s="93"/>
      <c r="NID434" s="93"/>
      <c r="NIE434" s="93"/>
      <c r="NIF434" s="93"/>
      <c r="NIG434" s="93"/>
      <c r="NIH434" s="93"/>
      <c r="NII434" s="93"/>
      <c r="NIJ434" s="93"/>
      <c r="NIK434" s="93"/>
      <c r="NIL434" s="93"/>
      <c r="NIM434" s="93"/>
      <c r="NIN434" s="93"/>
      <c r="NIO434" s="93"/>
      <c r="NIP434" s="93"/>
      <c r="NIQ434" s="93"/>
      <c r="NIR434" s="93"/>
      <c r="NIS434" s="93"/>
      <c r="NIT434" s="93"/>
      <c r="NIU434" s="93"/>
      <c r="NIV434" s="93"/>
      <c r="NIW434" s="93"/>
      <c r="NIX434" s="93"/>
      <c r="NIY434" s="93"/>
      <c r="NIZ434" s="93"/>
      <c r="NJA434" s="93"/>
      <c r="NJB434" s="93"/>
      <c r="NJC434" s="93"/>
      <c r="NJD434" s="93"/>
      <c r="NJE434" s="93"/>
      <c r="NJF434" s="93"/>
      <c r="NJG434" s="93"/>
      <c r="NJH434" s="93"/>
      <c r="NJI434" s="93"/>
      <c r="NJJ434" s="93"/>
      <c r="NJK434" s="93"/>
      <c r="NJL434" s="93"/>
      <c r="NJM434" s="93"/>
      <c r="NJN434" s="93"/>
      <c r="NJO434" s="93"/>
      <c r="NJP434" s="93"/>
      <c r="NJQ434" s="93"/>
      <c r="NJR434" s="93"/>
      <c r="NJS434" s="93"/>
      <c r="NJT434" s="93"/>
      <c r="NJU434" s="93"/>
      <c r="NJV434" s="93"/>
      <c r="NJW434" s="93"/>
      <c r="NJX434" s="93"/>
      <c r="NJY434" s="93"/>
      <c r="NJZ434" s="93"/>
      <c r="NKA434" s="93"/>
      <c r="NKB434" s="93"/>
      <c r="NKC434" s="93"/>
      <c r="NKD434" s="93"/>
      <c r="NKE434" s="93"/>
      <c r="NKF434" s="93"/>
      <c r="NKG434" s="93"/>
      <c r="NKH434" s="93"/>
      <c r="NKI434" s="93"/>
      <c r="NKJ434" s="93"/>
      <c r="NKK434" s="93"/>
      <c r="NKL434" s="93"/>
      <c r="NKM434" s="93"/>
      <c r="NKN434" s="93"/>
      <c r="NKO434" s="93"/>
      <c r="NKP434" s="93"/>
      <c r="NKQ434" s="93"/>
      <c r="NKR434" s="93"/>
      <c r="NKS434" s="93"/>
      <c r="NKT434" s="93"/>
      <c r="NKU434" s="93"/>
      <c r="NKV434" s="93"/>
      <c r="NKW434" s="93"/>
      <c r="NKX434" s="93"/>
      <c r="NKY434" s="93"/>
      <c r="NKZ434" s="93"/>
      <c r="NLA434" s="93"/>
      <c r="NLB434" s="93"/>
      <c r="NLC434" s="93"/>
      <c r="NLD434" s="93"/>
      <c r="NLE434" s="93"/>
      <c r="NLF434" s="93"/>
      <c r="NLG434" s="93"/>
      <c r="NLH434" s="93"/>
      <c r="NLI434" s="93"/>
      <c r="NLJ434" s="93"/>
      <c r="NLK434" s="93"/>
      <c r="NLL434" s="93"/>
      <c r="NLM434" s="93"/>
      <c r="NLN434" s="93"/>
      <c r="NLO434" s="93"/>
      <c r="NLP434" s="93"/>
      <c r="NLQ434" s="93"/>
      <c r="NLR434" s="93"/>
      <c r="NLS434" s="93"/>
      <c r="NLT434" s="93"/>
      <c r="NLU434" s="93"/>
      <c r="NLV434" s="93"/>
      <c r="NLW434" s="93"/>
      <c r="NLX434" s="93"/>
      <c r="NLY434" s="93"/>
      <c r="NLZ434" s="93"/>
      <c r="NMA434" s="93"/>
      <c r="NMB434" s="93"/>
      <c r="NMC434" s="93"/>
      <c r="NMD434" s="93"/>
      <c r="NME434" s="93"/>
      <c r="NMF434" s="93"/>
      <c r="NMG434" s="93"/>
      <c r="NMH434" s="93"/>
      <c r="NMI434" s="93"/>
      <c r="NMJ434" s="93"/>
      <c r="NMK434" s="93"/>
      <c r="NML434" s="93"/>
      <c r="NMM434" s="93"/>
      <c r="NMN434" s="93"/>
      <c r="NMO434" s="93"/>
      <c r="NMP434" s="93"/>
      <c r="NMQ434" s="93"/>
      <c r="NMR434" s="93"/>
      <c r="NMS434" s="93"/>
      <c r="NMT434" s="93"/>
      <c r="NMU434" s="93"/>
      <c r="NMV434" s="93"/>
      <c r="NMW434" s="93"/>
      <c r="NMX434" s="93"/>
      <c r="NMY434" s="93"/>
      <c r="NMZ434" s="93"/>
      <c r="NNA434" s="93"/>
      <c r="NNB434" s="93"/>
      <c r="NNC434" s="93"/>
      <c r="NND434" s="93"/>
      <c r="NNE434" s="93"/>
      <c r="NNF434" s="93"/>
      <c r="NNG434" s="93"/>
      <c r="NNH434" s="93"/>
      <c r="NNI434" s="93"/>
      <c r="NNJ434" s="93"/>
      <c r="NNK434" s="93"/>
      <c r="NNL434" s="93"/>
      <c r="NNM434" s="93"/>
      <c r="NNN434" s="93"/>
      <c r="NNO434" s="93"/>
      <c r="NNP434" s="93"/>
      <c r="NNQ434" s="93"/>
      <c r="NNR434" s="93"/>
      <c r="NNS434" s="93"/>
      <c r="NNT434" s="93"/>
      <c r="NNU434" s="93"/>
      <c r="NNV434" s="93"/>
      <c r="NNW434" s="93"/>
      <c r="NNX434" s="93"/>
      <c r="NNY434" s="93"/>
      <c r="NNZ434" s="93"/>
      <c r="NOA434" s="93"/>
      <c r="NOB434" s="93"/>
      <c r="NOC434" s="93"/>
      <c r="NOD434" s="93"/>
      <c r="NOE434" s="93"/>
      <c r="NOF434" s="93"/>
      <c r="NOG434" s="93"/>
      <c r="NOH434" s="93"/>
      <c r="NOI434" s="93"/>
      <c r="NOJ434" s="93"/>
      <c r="NOK434" s="93"/>
      <c r="NOL434" s="93"/>
      <c r="NOM434" s="93"/>
      <c r="NON434" s="93"/>
      <c r="NOO434" s="93"/>
      <c r="NOP434" s="93"/>
      <c r="NOQ434" s="93"/>
      <c r="NOR434" s="93"/>
      <c r="NOS434" s="93"/>
      <c r="NOT434" s="93"/>
      <c r="NOU434" s="93"/>
      <c r="NOV434" s="93"/>
      <c r="NOW434" s="93"/>
      <c r="NOX434" s="93"/>
      <c r="NOY434" s="93"/>
      <c r="NOZ434" s="93"/>
      <c r="NPA434" s="93"/>
      <c r="NPB434" s="93"/>
      <c r="NPC434" s="93"/>
      <c r="NPD434" s="93"/>
      <c r="NPE434" s="93"/>
      <c r="NPF434" s="93"/>
      <c r="NPG434" s="93"/>
      <c r="NPH434" s="93"/>
      <c r="NPI434" s="93"/>
      <c r="NPJ434" s="93"/>
      <c r="NPK434" s="93"/>
      <c r="NPL434" s="93"/>
      <c r="NPM434" s="93"/>
      <c r="NPN434" s="93"/>
      <c r="NPO434" s="93"/>
      <c r="NPP434" s="93"/>
      <c r="NPQ434" s="93"/>
      <c r="NPR434" s="93"/>
      <c r="NPS434" s="93"/>
      <c r="NPT434" s="93"/>
      <c r="NPU434" s="93"/>
      <c r="NPV434" s="93"/>
      <c r="NPW434" s="93"/>
      <c r="NPX434" s="93"/>
      <c r="NPY434" s="93"/>
      <c r="NPZ434" s="93"/>
      <c r="NQA434" s="93"/>
      <c r="NQB434" s="93"/>
      <c r="NQC434" s="93"/>
      <c r="NQD434" s="93"/>
      <c r="NQE434" s="93"/>
      <c r="NQF434" s="93"/>
      <c r="NQG434" s="93"/>
      <c r="NQH434" s="93"/>
      <c r="NQI434" s="93"/>
      <c r="NQJ434" s="93"/>
      <c r="NQK434" s="93"/>
      <c r="NQL434" s="93"/>
      <c r="NQM434" s="93"/>
      <c r="NQN434" s="93"/>
      <c r="NQO434" s="93"/>
      <c r="NQP434" s="93"/>
      <c r="NQQ434" s="93"/>
      <c r="NQR434" s="93"/>
      <c r="NQS434" s="93"/>
      <c r="NQT434" s="93"/>
      <c r="NQU434" s="93"/>
      <c r="NQV434" s="93"/>
      <c r="NQW434" s="93"/>
      <c r="NQX434" s="93"/>
      <c r="NQY434" s="93"/>
      <c r="NQZ434" s="93"/>
      <c r="NRA434" s="93"/>
      <c r="NRB434" s="93"/>
      <c r="NRC434" s="93"/>
      <c r="NRD434" s="93"/>
      <c r="NRE434" s="93"/>
      <c r="NRF434" s="93"/>
      <c r="NRG434" s="93"/>
      <c r="NRH434" s="93"/>
      <c r="NRI434" s="93"/>
      <c r="NRJ434" s="93"/>
      <c r="NRK434" s="93"/>
      <c r="NRL434" s="93"/>
      <c r="NRM434" s="93"/>
      <c r="NRN434" s="93"/>
      <c r="NRO434" s="93"/>
      <c r="NRP434" s="93"/>
      <c r="NRQ434" s="93"/>
      <c r="NRR434" s="93"/>
      <c r="NRS434" s="93"/>
      <c r="NRT434" s="93"/>
      <c r="NRU434" s="93"/>
      <c r="NRV434" s="93"/>
      <c r="NRW434" s="93"/>
      <c r="NRX434" s="93"/>
      <c r="NRY434" s="93"/>
      <c r="NRZ434" s="93"/>
      <c r="NSA434" s="93"/>
      <c r="NSB434" s="93"/>
      <c r="NSC434" s="93"/>
      <c r="NSD434" s="93"/>
      <c r="NSE434" s="93"/>
      <c r="NSF434" s="93"/>
      <c r="NSG434" s="93"/>
      <c r="NSH434" s="93"/>
      <c r="NSI434" s="93"/>
      <c r="NSJ434" s="93"/>
      <c r="NSK434" s="93"/>
      <c r="NSL434" s="93"/>
      <c r="NSM434" s="93"/>
      <c r="NSN434" s="93"/>
      <c r="NSO434" s="93"/>
      <c r="NSP434" s="93"/>
      <c r="NSQ434" s="93"/>
      <c r="NSR434" s="93"/>
      <c r="NSS434" s="93"/>
      <c r="NST434" s="93"/>
      <c r="NSU434" s="93"/>
      <c r="NSV434" s="93"/>
      <c r="NSW434" s="93"/>
      <c r="NSX434" s="93"/>
      <c r="NSY434" s="93"/>
      <c r="NSZ434" s="93"/>
      <c r="NTA434" s="93"/>
      <c r="NTB434" s="93"/>
      <c r="NTC434" s="93"/>
      <c r="NTD434" s="93"/>
      <c r="NTE434" s="93"/>
      <c r="NTF434" s="93"/>
      <c r="NTG434" s="93"/>
      <c r="NTH434" s="93"/>
      <c r="NTI434" s="93"/>
      <c r="NTJ434" s="93"/>
      <c r="NTK434" s="93"/>
      <c r="NTL434" s="93"/>
      <c r="NTM434" s="93"/>
      <c r="NTN434" s="93"/>
      <c r="NTO434" s="93"/>
      <c r="NTP434" s="93"/>
      <c r="NTQ434" s="93"/>
      <c r="NTR434" s="93"/>
      <c r="NTS434" s="93"/>
      <c r="NTT434" s="93"/>
      <c r="NTU434" s="93"/>
      <c r="NTV434" s="93"/>
      <c r="NTW434" s="93"/>
      <c r="NTX434" s="93"/>
      <c r="NTY434" s="93"/>
      <c r="NTZ434" s="93"/>
      <c r="NUA434" s="93"/>
      <c r="NUB434" s="93"/>
      <c r="NUC434" s="93"/>
      <c r="NUD434" s="93"/>
      <c r="NUE434" s="93"/>
      <c r="NUF434" s="93"/>
      <c r="NUG434" s="93"/>
      <c r="NUH434" s="93"/>
      <c r="NUI434" s="93"/>
      <c r="NUJ434" s="93"/>
      <c r="NUK434" s="93"/>
      <c r="NUL434" s="93"/>
      <c r="NUM434" s="93"/>
      <c r="NUN434" s="93"/>
      <c r="NUO434" s="93"/>
      <c r="NUP434" s="93"/>
      <c r="NUQ434" s="93"/>
      <c r="NUR434" s="93"/>
      <c r="NUS434" s="93"/>
      <c r="NUT434" s="93"/>
      <c r="NUU434" s="93"/>
      <c r="NUV434" s="93"/>
      <c r="NUW434" s="93"/>
      <c r="NUX434" s="93"/>
      <c r="NUY434" s="93"/>
      <c r="NUZ434" s="93"/>
      <c r="NVA434" s="93"/>
      <c r="NVB434" s="93"/>
      <c r="NVC434" s="93"/>
      <c r="NVD434" s="93"/>
      <c r="NVE434" s="93"/>
      <c r="NVF434" s="93"/>
      <c r="NVG434" s="93"/>
      <c r="NVH434" s="93"/>
      <c r="NVI434" s="93"/>
      <c r="NVJ434" s="93"/>
      <c r="NVK434" s="93"/>
      <c r="NVL434" s="93"/>
      <c r="NVM434" s="93"/>
      <c r="NVN434" s="93"/>
      <c r="NVO434" s="93"/>
      <c r="NVP434" s="93"/>
      <c r="NVQ434" s="93"/>
      <c r="NVR434" s="93"/>
      <c r="NVS434" s="93"/>
      <c r="NVT434" s="93"/>
      <c r="NVU434" s="93"/>
      <c r="NVV434" s="93"/>
      <c r="NVW434" s="93"/>
      <c r="NVX434" s="93"/>
      <c r="NVY434" s="93"/>
      <c r="NVZ434" s="93"/>
      <c r="NWA434" s="93"/>
      <c r="NWB434" s="93"/>
      <c r="NWC434" s="93"/>
      <c r="NWD434" s="93"/>
      <c r="NWE434" s="93"/>
      <c r="NWF434" s="93"/>
      <c r="NWG434" s="93"/>
      <c r="NWH434" s="93"/>
      <c r="NWI434" s="93"/>
      <c r="NWJ434" s="93"/>
      <c r="NWK434" s="93"/>
      <c r="NWL434" s="93"/>
      <c r="NWM434" s="93"/>
      <c r="NWN434" s="93"/>
      <c r="NWO434" s="93"/>
      <c r="NWP434" s="93"/>
      <c r="NWQ434" s="93"/>
      <c r="NWR434" s="93"/>
      <c r="NWS434" s="93"/>
      <c r="NWT434" s="93"/>
      <c r="NWU434" s="93"/>
      <c r="NWV434" s="93"/>
      <c r="NWW434" s="93"/>
      <c r="NWX434" s="93"/>
      <c r="NWY434" s="93"/>
      <c r="NWZ434" s="93"/>
      <c r="NXA434" s="93"/>
      <c r="NXB434" s="93"/>
      <c r="NXC434" s="93"/>
      <c r="NXD434" s="93"/>
      <c r="NXE434" s="93"/>
      <c r="NXF434" s="93"/>
      <c r="NXG434" s="93"/>
      <c r="NXH434" s="93"/>
      <c r="NXI434" s="93"/>
      <c r="NXJ434" s="93"/>
      <c r="NXK434" s="93"/>
      <c r="NXL434" s="93"/>
      <c r="NXM434" s="93"/>
      <c r="NXN434" s="93"/>
      <c r="NXO434" s="93"/>
      <c r="NXP434" s="93"/>
      <c r="NXQ434" s="93"/>
      <c r="NXR434" s="93"/>
      <c r="NXS434" s="93"/>
      <c r="NXT434" s="93"/>
      <c r="NXU434" s="93"/>
      <c r="NXV434" s="93"/>
      <c r="NXW434" s="93"/>
      <c r="NXX434" s="93"/>
      <c r="NXY434" s="93"/>
      <c r="NXZ434" s="93"/>
      <c r="NYA434" s="93"/>
      <c r="NYB434" s="93"/>
      <c r="NYC434" s="93"/>
      <c r="NYD434" s="93"/>
      <c r="NYE434" s="93"/>
      <c r="NYF434" s="93"/>
      <c r="NYG434" s="93"/>
      <c r="NYH434" s="93"/>
      <c r="NYI434" s="93"/>
      <c r="NYJ434" s="93"/>
      <c r="NYK434" s="93"/>
      <c r="NYL434" s="93"/>
      <c r="NYM434" s="93"/>
      <c r="NYN434" s="93"/>
      <c r="NYO434" s="93"/>
      <c r="NYP434" s="93"/>
      <c r="NYQ434" s="93"/>
      <c r="NYR434" s="93"/>
      <c r="NYS434" s="93"/>
      <c r="NYT434" s="93"/>
      <c r="NYU434" s="93"/>
      <c r="NYV434" s="93"/>
      <c r="NYW434" s="93"/>
      <c r="NYX434" s="93"/>
      <c r="NYY434" s="93"/>
      <c r="NYZ434" s="93"/>
      <c r="NZA434" s="93"/>
      <c r="NZB434" s="93"/>
      <c r="NZC434" s="93"/>
      <c r="NZD434" s="93"/>
      <c r="NZE434" s="93"/>
      <c r="NZF434" s="93"/>
      <c r="NZG434" s="93"/>
      <c r="NZH434" s="93"/>
      <c r="NZI434" s="93"/>
      <c r="NZJ434" s="93"/>
      <c r="NZK434" s="93"/>
      <c r="NZL434" s="93"/>
      <c r="NZM434" s="93"/>
      <c r="NZN434" s="93"/>
      <c r="NZO434" s="93"/>
      <c r="NZP434" s="93"/>
      <c r="NZQ434" s="93"/>
      <c r="NZR434" s="93"/>
      <c r="NZS434" s="93"/>
      <c r="NZT434" s="93"/>
      <c r="NZU434" s="93"/>
      <c r="NZV434" s="93"/>
      <c r="NZW434" s="93"/>
      <c r="NZX434" s="93"/>
      <c r="NZY434" s="93"/>
      <c r="NZZ434" s="93"/>
      <c r="OAA434" s="93"/>
      <c r="OAB434" s="93"/>
      <c r="OAC434" s="93"/>
      <c r="OAD434" s="93"/>
      <c r="OAE434" s="93"/>
      <c r="OAF434" s="93"/>
      <c r="OAG434" s="93"/>
      <c r="OAH434" s="93"/>
      <c r="OAI434" s="93"/>
      <c r="OAJ434" s="93"/>
      <c r="OAK434" s="93"/>
      <c r="OAL434" s="93"/>
      <c r="OAM434" s="93"/>
      <c r="OAN434" s="93"/>
      <c r="OAO434" s="93"/>
      <c r="OAP434" s="93"/>
      <c r="OAQ434" s="93"/>
      <c r="OAR434" s="93"/>
      <c r="OAS434" s="93"/>
      <c r="OAT434" s="93"/>
      <c r="OAU434" s="93"/>
      <c r="OAV434" s="93"/>
      <c r="OAW434" s="93"/>
      <c r="OAX434" s="93"/>
      <c r="OAY434" s="93"/>
      <c r="OAZ434" s="93"/>
      <c r="OBA434" s="93"/>
      <c r="OBB434" s="93"/>
      <c r="OBC434" s="93"/>
      <c r="OBD434" s="93"/>
      <c r="OBE434" s="93"/>
      <c r="OBF434" s="93"/>
      <c r="OBG434" s="93"/>
      <c r="OBH434" s="93"/>
      <c r="OBI434" s="93"/>
      <c r="OBJ434" s="93"/>
      <c r="OBK434" s="93"/>
      <c r="OBL434" s="93"/>
      <c r="OBM434" s="93"/>
      <c r="OBN434" s="93"/>
      <c r="OBO434" s="93"/>
      <c r="OBP434" s="93"/>
      <c r="OBQ434" s="93"/>
      <c r="OBR434" s="93"/>
      <c r="OBS434" s="93"/>
      <c r="OBT434" s="93"/>
      <c r="OBU434" s="93"/>
      <c r="OBV434" s="93"/>
      <c r="OBW434" s="93"/>
      <c r="OBX434" s="93"/>
      <c r="OBY434" s="93"/>
      <c r="OBZ434" s="93"/>
      <c r="OCA434" s="93"/>
      <c r="OCB434" s="93"/>
      <c r="OCC434" s="93"/>
      <c r="OCD434" s="93"/>
      <c r="OCE434" s="93"/>
      <c r="OCF434" s="93"/>
      <c r="OCG434" s="93"/>
      <c r="OCH434" s="93"/>
      <c r="OCI434" s="93"/>
      <c r="OCJ434" s="93"/>
      <c r="OCK434" s="93"/>
      <c r="OCL434" s="93"/>
      <c r="OCM434" s="93"/>
      <c r="OCN434" s="93"/>
      <c r="OCO434" s="93"/>
      <c r="OCP434" s="93"/>
      <c r="OCQ434" s="93"/>
      <c r="OCR434" s="93"/>
      <c r="OCS434" s="93"/>
      <c r="OCT434" s="93"/>
      <c r="OCU434" s="93"/>
      <c r="OCV434" s="93"/>
      <c r="OCW434" s="93"/>
      <c r="OCX434" s="93"/>
      <c r="OCY434" s="93"/>
      <c r="OCZ434" s="93"/>
      <c r="ODA434" s="93"/>
      <c r="ODB434" s="93"/>
      <c r="ODC434" s="93"/>
      <c r="ODD434" s="93"/>
      <c r="ODE434" s="93"/>
      <c r="ODF434" s="93"/>
      <c r="ODG434" s="93"/>
      <c r="ODH434" s="93"/>
      <c r="ODI434" s="93"/>
      <c r="ODJ434" s="93"/>
      <c r="ODK434" s="93"/>
      <c r="ODL434" s="93"/>
      <c r="ODM434" s="93"/>
      <c r="ODN434" s="93"/>
      <c r="ODO434" s="93"/>
      <c r="ODP434" s="93"/>
      <c r="ODQ434" s="93"/>
      <c r="ODR434" s="93"/>
      <c r="ODS434" s="93"/>
      <c r="ODT434" s="93"/>
      <c r="ODU434" s="93"/>
      <c r="ODV434" s="93"/>
      <c r="ODW434" s="93"/>
      <c r="ODX434" s="93"/>
      <c r="ODY434" s="93"/>
      <c r="ODZ434" s="93"/>
      <c r="OEA434" s="93"/>
      <c r="OEB434" s="93"/>
      <c r="OEC434" s="93"/>
      <c r="OED434" s="93"/>
      <c r="OEE434" s="93"/>
      <c r="OEF434" s="93"/>
      <c r="OEG434" s="93"/>
      <c r="OEH434" s="93"/>
      <c r="OEI434" s="93"/>
      <c r="OEJ434" s="93"/>
      <c r="OEK434" s="93"/>
      <c r="OEL434" s="93"/>
      <c r="OEM434" s="93"/>
      <c r="OEN434" s="93"/>
      <c r="OEO434" s="93"/>
      <c r="OEP434" s="93"/>
      <c r="OEQ434" s="93"/>
      <c r="OER434" s="93"/>
      <c r="OES434" s="93"/>
      <c r="OET434" s="93"/>
      <c r="OEU434" s="93"/>
      <c r="OEV434" s="93"/>
      <c r="OEW434" s="93"/>
      <c r="OEX434" s="93"/>
      <c r="OEY434" s="93"/>
      <c r="OEZ434" s="93"/>
      <c r="OFA434" s="93"/>
      <c r="OFB434" s="93"/>
      <c r="OFC434" s="93"/>
      <c r="OFD434" s="93"/>
      <c r="OFE434" s="93"/>
      <c r="OFF434" s="93"/>
      <c r="OFG434" s="93"/>
      <c r="OFH434" s="93"/>
      <c r="OFI434" s="93"/>
      <c r="OFJ434" s="93"/>
      <c r="OFK434" s="93"/>
      <c r="OFL434" s="93"/>
      <c r="OFM434" s="93"/>
      <c r="OFN434" s="93"/>
      <c r="OFO434" s="93"/>
      <c r="OFP434" s="93"/>
      <c r="OFQ434" s="93"/>
      <c r="OFR434" s="93"/>
      <c r="OFS434" s="93"/>
      <c r="OFT434" s="93"/>
      <c r="OFU434" s="93"/>
      <c r="OFV434" s="93"/>
      <c r="OFW434" s="93"/>
      <c r="OFX434" s="93"/>
      <c r="OFY434" s="93"/>
      <c r="OFZ434" s="93"/>
      <c r="OGA434" s="93"/>
      <c r="OGB434" s="93"/>
      <c r="OGC434" s="93"/>
      <c r="OGD434" s="93"/>
      <c r="OGE434" s="93"/>
      <c r="OGF434" s="93"/>
      <c r="OGG434" s="93"/>
      <c r="OGH434" s="93"/>
      <c r="OGI434" s="93"/>
      <c r="OGJ434" s="93"/>
      <c r="OGK434" s="93"/>
      <c r="OGL434" s="93"/>
      <c r="OGM434" s="93"/>
      <c r="OGN434" s="93"/>
      <c r="OGO434" s="93"/>
      <c r="OGP434" s="93"/>
      <c r="OGQ434" s="93"/>
      <c r="OGR434" s="93"/>
      <c r="OGS434" s="93"/>
      <c r="OGT434" s="93"/>
      <c r="OGU434" s="93"/>
      <c r="OGV434" s="93"/>
      <c r="OGW434" s="93"/>
      <c r="OGX434" s="93"/>
      <c r="OGY434" s="93"/>
      <c r="OGZ434" s="93"/>
      <c r="OHA434" s="93"/>
      <c r="OHB434" s="93"/>
      <c r="OHC434" s="93"/>
      <c r="OHD434" s="93"/>
      <c r="OHE434" s="93"/>
      <c r="OHF434" s="93"/>
      <c r="OHG434" s="93"/>
      <c r="OHH434" s="93"/>
      <c r="OHI434" s="93"/>
      <c r="OHJ434" s="93"/>
      <c r="OHK434" s="93"/>
      <c r="OHL434" s="93"/>
      <c r="OHM434" s="93"/>
      <c r="OHN434" s="93"/>
      <c r="OHO434" s="93"/>
      <c r="OHP434" s="93"/>
      <c r="OHQ434" s="93"/>
      <c r="OHR434" s="93"/>
      <c r="OHS434" s="93"/>
      <c r="OHT434" s="93"/>
      <c r="OHU434" s="93"/>
      <c r="OHV434" s="93"/>
      <c r="OHW434" s="93"/>
      <c r="OHX434" s="93"/>
      <c r="OHY434" s="93"/>
      <c r="OHZ434" s="93"/>
      <c r="OIA434" s="93"/>
      <c r="OIB434" s="93"/>
      <c r="OIC434" s="93"/>
      <c r="OID434" s="93"/>
      <c r="OIE434" s="93"/>
      <c r="OIF434" s="93"/>
      <c r="OIG434" s="93"/>
      <c r="OIH434" s="93"/>
      <c r="OII434" s="93"/>
      <c r="OIJ434" s="93"/>
      <c r="OIK434" s="93"/>
      <c r="OIL434" s="93"/>
      <c r="OIM434" s="93"/>
      <c r="OIN434" s="93"/>
      <c r="OIO434" s="93"/>
      <c r="OIP434" s="93"/>
      <c r="OIQ434" s="93"/>
      <c r="OIR434" s="93"/>
      <c r="OIS434" s="93"/>
      <c r="OIT434" s="93"/>
      <c r="OIU434" s="93"/>
      <c r="OIV434" s="93"/>
      <c r="OIW434" s="93"/>
      <c r="OIX434" s="93"/>
      <c r="OIY434" s="93"/>
      <c r="OIZ434" s="93"/>
      <c r="OJA434" s="93"/>
      <c r="OJB434" s="93"/>
      <c r="OJC434" s="93"/>
      <c r="OJD434" s="93"/>
      <c r="OJE434" s="93"/>
      <c r="OJF434" s="93"/>
      <c r="OJG434" s="93"/>
      <c r="OJH434" s="93"/>
      <c r="OJI434" s="93"/>
      <c r="OJJ434" s="93"/>
      <c r="OJK434" s="93"/>
      <c r="OJL434" s="93"/>
      <c r="OJM434" s="93"/>
      <c r="OJN434" s="93"/>
      <c r="OJO434" s="93"/>
      <c r="OJP434" s="93"/>
      <c r="OJQ434" s="93"/>
      <c r="OJR434" s="93"/>
      <c r="OJS434" s="93"/>
      <c r="OJT434" s="93"/>
      <c r="OJU434" s="93"/>
      <c r="OJV434" s="93"/>
      <c r="OJW434" s="93"/>
      <c r="OJX434" s="93"/>
      <c r="OJY434" s="93"/>
      <c r="OJZ434" s="93"/>
      <c r="OKA434" s="93"/>
      <c r="OKB434" s="93"/>
      <c r="OKC434" s="93"/>
      <c r="OKD434" s="93"/>
      <c r="OKE434" s="93"/>
      <c r="OKF434" s="93"/>
      <c r="OKG434" s="93"/>
      <c r="OKH434" s="93"/>
      <c r="OKI434" s="93"/>
      <c r="OKJ434" s="93"/>
      <c r="OKK434" s="93"/>
      <c r="OKL434" s="93"/>
      <c r="OKM434" s="93"/>
      <c r="OKN434" s="93"/>
      <c r="OKO434" s="93"/>
      <c r="OKP434" s="93"/>
      <c r="OKQ434" s="93"/>
      <c r="OKR434" s="93"/>
      <c r="OKS434" s="93"/>
      <c r="OKT434" s="93"/>
      <c r="OKU434" s="93"/>
      <c r="OKV434" s="93"/>
      <c r="OKW434" s="93"/>
      <c r="OKX434" s="93"/>
      <c r="OKY434" s="93"/>
      <c r="OKZ434" s="93"/>
      <c r="OLA434" s="93"/>
      <c r="OLB434" s="93"/>
      <c r="OLC434" s="93"/>
      <c r="OLD434" s="93"/>
      <c r="OLE434" s="93"/>
      <c r="OLF434" s="93"/>
      <c r="OLG434" s="93"/>
      <c r="OLH434" s="93"/>
      <c r="OLI434" s="93"/>
      <c r="OLJ434" s="93"/>
      <c r="OLK434" s="93"/>
      <c r="OLL434" s="93"/>
      <c r="OLM434" s="93"/>
      <c r="OLN434" s="93"/>
      <c r="OLO434" s="93"/>
      <c r="OLP434" s="93"/>
      <c r="OLQ434" s="93"/>
      <c r="OLR434" s="93"/>
      <c r="OLS434" s="93"/>
      <c r="OLT434" s="93"/>
      <c r="OLU434" s="93"/>
      <c r="OLV434" s="93"/>
      <c r="OLW434" s="93"/>
      <c r="OLX434" s="93"/>
      <c r="OLY434" s="93"/>
      <c r="OLZ434" s="93"/>
      <c r="OMA434" s="93"/>
      <c r="OMB434" s="93"/>
      <c r="OMC434" s="93"/>
      <c r="OMD434" s="93"/>
      <c r="OME434" s="93"/>
      <c r="OMF434" s="93"/>
      <c r="OMG434" s="93"/>
      <c r="OMH434" s="93"/>
      <c r="OMI434" s="93"/>
      <c r="OMJ434" s="93"/>
      <c r="OMK434" s="93"/>
      <c r="OML434" s="93"/>
      <c r="OMM434" s="93"/>
      <c r="OMN434" s="93"/>
      <c r="OMO434" s="93"/>
      <c r="OMP434" s="93"/>
      <c r="OMQ434" s="93"/>
      <c r="OMR434" s="93"/>
      <c r="OMS434" s="93"/>
      <c r="OMT434" s="93"/>
      <c r="OMU434" s="93"/>
      <c r="OMV434" s="93"/>
      <c r="OMW434" s="93"/>
      <c r="OMX434" s="93"/>
      <c r="OMY434" s="93"/>
      <c r="OMZ434" s="93"/>
      <c r="ONA434" s="93"/>
      <c r="ONB434" s="93"/>
      <c r="ONC434" s="93"/>
      <c r="OND434" s="93"/>
      <c r="ONE434" s="93"/>
      <c r="ONF434" s="93"/>
      <c r="ONG434" s="93"/>
      <c r="ONH434" s="93"/>
      <c r="ONI434" s="93"/>
      <c r="ONJ434" s="93"/>
      <c r="ONK434" s="93"/>
      <c r="ONL434" s="93"/>
      <c r="ONM434" s="93"/>
      <c r="ONN434" s="93"/>
      <c r="ONO434" s="93"/>
      <c r="ONP434" s="93"/>
      <c r="ONQ434" s="93"/>
      <c r="ONR434" s="93"/>
      <c r="ONS434" s="93"/>
      <c r="ONT434" s="93"/>
      <c r="ONU434" s="93"/>
      <c r="ONV434" s="93"/>
      <c r="ONW434" s="93"/>
      <c r="ONX434" s="93"/>
      <c r="ONY434" s="93"/>
      <c r="ONZ434" s="93"/>
      <c r="OOA434" s="93"/>
      <c r="OOB434" s="93"/>
      <c r="OOC434" s="93"/>
      <c r="OOD434" s="93"/>
      <c r="OOE434" s="93"/>
      <c r="OOF434" s="93"/>
      <c r="OOG434" s="93"/>
      <c r="OOH434" s="93"/>
      <c r="OOI434" s="93"/>
      <c r="OOJ434" s="93"/>
      <c r="OOK434" s="93"/>
      <c r="OOL434" s="93"/>
      <c r="OOM434" s="93"/>
      <c r="OON434" s="93"/>
      <c r="OOO434" s="93"/>
      <c r="OOP434" s="93"/>
      <c r="OOQ434" s="93"/>
      <c r="OOR434" s="93"/>
      <c r="OOS434" s="93"/>
      <c r="OOT434" s="93"/>
      <c r="OOU434" s="93"/>
      <c r="OOV434" s="93"/>
      <c r="OOW434" s="93"/>
      <c r="OOX434" s="93"/>
      <c r="OOY434" s="93"/>
      <c r="OOZ434" s="93"/>
      <c r="OPA434" s="93"/>
      <c r="OPB434" s="93"/>
      <c r="OPC434" s="93"/>
      <c r="OPD434" s="93"/>
      <c r="OPE434" s="93"/>
      <c r="OPF434" s="93"/>
      <c r="OPG434" s="93"/>
      <c r="OPH434" s="93"/>
      <c r="OPI434" s="93"/>
      <c r="OPJ434" s="93"/>
      <c r="OPK434" s="93"/>
      <c r="OPL434" s="93"/>
      <c r="OPM434" s="93"/>
      <c r="OPN434" s="93"/>
      <c r="OPO434" s="93"/>
      <c r="OPP434" s="93"/>
      <c r="OPQ434" s="93"/>
      <c r="OPR434" s="93"/>
      <c r="OPS434" s="93"/>
      <c r="OPT434" s="93"/>
      <c r="OPU434" s="93"/>
      <c r="OPV434" s="93"/>
      <c r="OPW434" s="93"/>
      <c r="OPX434" s="93"/>
      <c r="OPY434" s="93"/>
      <c r="OPZ434" s="93"/>
      <c r="OQA434" s="93"/>
      <c r="OQB434" s="93"/>
      <c r="OQC434" s="93"/>
      <c r="OQD434" s="93"/>
      <c r="OQE434" s="93"/>
      <c r="OQF434" s="93"/>
      <c r="OQG434" s="93"/>
      <c r="OQH434" s="93"/>
      <c r="OQI434" s="93"/>
      <c r="OQJ434" s="93"/>
      <c r="OQK434" s="93"/>
      <c r="OQL434" s="93"/>
      <c r="OQM434" s="93"/>
      <c r="OQN434" s="93"/>
      <c r="OQO434" s="93"/>
      <c r="OQP434" s="93"/>
      <c r="OQQ434" s="93"/>
      <c r="OQR434" s="93"/>
      <c r="OQS434" s="93"/>
      <c r="OQT434" s="93"/>
      <c r="OQU434" s="93"/>
      <c r="OQV434" s="93"/>
      <c r="OQW434" s="93"/>
      <c r="OQX434" s="93"/>
      <c r="OQY434" s="93"/>
      <c r="OQZ434" s="93"/>
      <c r="ORA434" s="93"/>
      <c r="ORB434" s="93"/>
      <c r="ORC434" s="93"/>
      <c r="ORD434" s="93"/>
      <c r="ORE434" s="93"/>
      <c r="ORF434" s="93"/>
      <c r="ORG434" s="93"/>
      <c r="ORH434" s="93"/>
      <c r="ORI434" s="93"/>
      <c r="ORJ434" s="93"/>
      <c r="ORK434" s="93"/>
      <c r="ORL434" s="93"/>
      <c r="ORM434" s="93"/>
      <c r="ORN434" s="93"/>
      <c r="ORO434" s="93"/>
      <c r="ORP434" s="93"/>
      <c r="ORQ434" s="93"/>
      <c r="ORR434" s="93"/>
      <c r="ORS434" s="93"/>
      <c r="ORT434" s="93"/>
      <c r="ORU434" s="93"/>
      <c r="ORV434" s="93"/>
      <c r="ORW434" s="93"/>
      <c r="ORX434" s="93"/>
      <c r="ORY434" s="93"/>
      <c r="ORZ434" s="93"/>
      <c r="OSA434" s="93"/>
      <c r="OSB434" s="93"/>
      <c r="OSC434" s="93"/>
      <c r="OSD434" s="93"/>
      <c r="OSE434" s="93"/>
      <c r="OSF434" s="93"/>
      <c r="OSG434" s="93"/>
      <c r="OSH434" s="93"/>
      <c r="OSI434" s="93"/>
      <c r="OSJ434" s="93"/>
      <c r="OSK434" s="93"/>
      <c r="OSL434" s="93"/>
      <c r="OSM434" s="93"/>
      <c r="OSN434" s="93"/>
      <c r="OSO434" s="93"/>
      <c r="OSP434" s="93"/>
      <c r="OSQ434" s="93"/>
      <c r="OSR434" s="93"/>
      <c r="OSS434" s="93"/>
      <c r="OST434" s="93"/>
      <c r="OSU434" s="93"/>
      <c r="OSV434" s="93"/>
      <c r="OSW434" s="93"/>
      <c r="OSX434" s="93"/>
      <c r="OSY434" s="93"/>
      <c r="OSZ434" s="93"/>
      <c r="OTA434" s="93"/>
      <c r="OTB434" s="93"/>
      <c r="OTC434" s="93"/>
      <c r="OTD434" s="93"/>
      <c r="OTE434" s="93"/>
      <c r="OTF434" s="93"/>
      <c r="OTG434" s="93"/>
      <c r="OTH434" s="93"/>
      <c r="OTI434" s="93"/>
      <c r="OTJ434" s="93"/>
      <c r="OTK434" s="93"/>
      <c r="OTL434" s="93"/>
      <c r="OTM434" s="93"/>
      <c r="OTN434" s="93"/>
      <c r="OTO434" s="93"/>
      <c r="OTP434" s="93"/>
      <c r="OTQ434" s="93"/>
      <c r="OTR434" s="93"/>
      <c r="OTS434" s="93"/>
      <c r="OTT434" s="93"/>
      <c r="OTU434" s="93"/>
      <c r="OTV434" s="93"/>
      <c r="OTW434" s="93"/>
      <c r="OTX434" s="93"/>
      <c r="OTY434" s="93"/>
      <c r="OTZ434" s="93"/>
      <c r="OUA434" s="93"/>
      <c r="OUB434" s="93"/>
      <c r="OUC434" s="93"/>
      <c r="OUD434" s="93"/>
      <c r="OUE434" s="93"/>
      <c r="OUF434" s="93"/>
      <c r="OUG434" s="93"/>
      <c r="OUH434" s="93"/>
      <c r="OUI434" s="93"/>
      <c r="OUJ434" s="93"/>
      <c r="OUK434" s="93"/>
      <c r="OUL434" s="93"/>
      <c r="OUM434" s="93"/>
      <c r="OUN434" s="93"/>
      <c r="OUO434" s="93"/>
      <c r="OUP434" s="93"/>
      <c r="OUQ434" s="93"/>
      <c r="OUR434" s="93"/>
      <c r="OUS434" s="93"/>
      <c r="OUT434" s="93"/>
      <c r="OUU434" s="93"/>
      <c r="OUV434" s="93"/>
      <c r="OUW434" s="93"/>
      <c r="OUX434" s="93"/>
      <c r="OUY434" s="93"/>
      <c r="OUZ434" s="93"/>
      <c r="OVA434" s="93"/>
      <c r="OVB434" s="93"/>
      <c r="OVC434" s="93"/>
      <c r="OVD434" s="93"/>
      <c r="OVE434" s="93"/>
      <c r="OVF434" s="93"/>
      <c r="OVG434" s="93"/>
      <c r="OVH434" s="93"/>
      <c r="OVI434" s="93"/>
      <c r="OVJ434" s="93"/>
      <c r="OVK434" s="93"/>
      <c r="OVL434" s="93"/>
      <c r="OVM434" s="93"/>
      <c r="OVN434" s="93"/>
      <c r="OVO434" s="93"/>
      <c r="OVP434" s="93"/>
      <c r="OVQ434" s="93"/>
      <c r="OVR434" s="93"/>
      <c r="OVS434" s="93"/>
      <c r="OVT434" s="93"/>
      <c r="OVU434" s="93"/>
      <c r="OVV434" s="93"/>
      <c r="OVW434" s="93"/>
      <c r="OVX434" s="93"/>
      <c r="OVY434" s="93"/>
      <c r="OVZ434" s="93"/>
      <c r="OWA434" s="93"/>
      <c r="OWB434" s="93"/>
      <c r="OWC434" s="93"/>
      <c r="OWD434" s="93"/>
      <c r="OWE434" s="93"/>
      <c r="OWF434" s="93"/>
      <c r="OWG434" s="93"/>
      <c r="OWH434" s="93"/>
      <c r="OWI434" s="93"/>
      <c r="OWJ434" s="93"/>
      <c r="OWK434" s="93"/>
      <c r="OWL434" s="93"/>
      <c r="OWM434" s="93"/>
      <c r="OWN434" s="93"/>
      <c r="OWO434" s="93"/>
      <c r="OWP434" s="93"/>
      <c r="OWQ434" s="93"/>
      <c r="OWR434" s="93"/>
      <c r="OWS434" s="93"/>
      <c r="OWT434" s="93"/>
      <c r="OWU434" s="93"/>
      <c r="OWV434" s="93"/>
      <c r="OWW434" s="93"/>
      <c r="OWX434" s="93"/>
      <c r="OWY434" s="93"/>
      <c r="OWZ434" s="93"/>
      <c r="OXA434" s="93"/>
      <c r="OXB434" s="93"/>
      <c r="OXC434" s="93"/>
      <c r="OXD434" s="93"/>
      <c r="OXE434" s="93"/>
      <c r="OXF434" s="93"/>
      <c r="OXG434" s="93"/>
      <c r="OXH434" s="93"/>
      <c r="OXI434" s="93"/>
      <c r="OXJ434" s="93"/>
      <c r="OXK434" s="93"/>
      <c r="OXL434" s="93"/>
      <c r="OXM434" s="93"/>
      <c r="OXN434" s="93"/>
      <c r="OXO434" s="93"/>
      <c r="OXP434" s="93"/>
      <c r="OXQ434" s="93"/>
      <c r="OXR434" s="93"/>
      <c r="OXS434" s="93"/>
      <c r="OXT434" s="93"/>
      <c r="OXU434" s="93"/>
      <c r="OXV434" s="93"/>
      <c r="OXW434" s="93"/>
      <c r="OXX434" s="93"/>
      <c r="OXY434" s="93"/>
      <c r="OXZ434" s="93"/>
      <c r="OYA434" s="93"/>
      <c r="OYB434" s="93"/>
      <c r="OYC434" s="93"/>
      <c r="OYD434" s="93"/>
      <c r="OYE434" s="93"/>
      <c r="OYF434" s="93"/>
      <c r="OYG434" s="93"/>
      <c r="OYH434" s="93"/>
      <c r="OYI434" s="93"/>
      <c r="OYJ434" s="93"/>
      <c r="OYK434" s="93"/>
      <c r="OYL434" s="93"/>
      <c r="OYM434" s="93"/>
      <c r="OYN434" s="93"/>
      <c r="OYO434" s="93"/>
      <c r="OYP434" s="93"/>
      <c r="OYQ434" s="93"/>
      <c r="OYR434" s="93"/>
      <c r="OYS434" s="93"/>
      <c r="OYT434" s="93"/>
      <c r="OYU434" s="93"/>
      <c r="OYV434" s="93"/>
      <c r="OYW434" s="93"/>
      <c r="OYX434" s="93"/>
      <c r="OYY434" s="93"/>
      <c r="OYZ434" s="93"/>
      <c r="OZA434" s="93"/>
      <c r="OZB434" s="93"/>
      <c r="OZC434" s="93"/>
      <c r="OZD434" s="93"/>
      <c r="OZE434" s="93"/>
      <c r="OZF434" s="93"/>
      <c r="OZG434" s="93"/>
      <c r="OZH434" s="93"/>
      <c r="OZI434" s="93"/>
      <c r="OZJ434" s="93"/>
      <c r="OZK434" s="93"/>
      <c r="OZL434" s="93"/>
      <c r="OZM434" s="93"/>
      <c r="OZN434" s="93"/>
      <c r="OZO434" s="93"/>
      <c r="OZP434" s="93"/>
      <c r="OZQ434" s="93"/>
      <c r="OZR434" s="93"/>
      <c r="OZS434" s="93"/>
      <c r="OZT434" s="93"/>
      <c r="OZU434" s="93"/>
      <c r="OZV434" s="93"/>
      <c r="OZW434" s="93"/>
      <c r="OZX434" s="93"/>
      <c r="OZY434" s="93"/>
      <c r="OZZ434" s="93"/>
      <c r="PAA434" s="93"/>
      <c r="PAB434" s="93"/>
      <c r="PAC434" s="93"/>
      <c r="PAD434" s="93"/>
      <c r="PAE434" s="93"/>
      <c r="PAF434" s="93"/>
      <c r="PAG434" s="93"/>
      <c r="PAH434" s="93"/>
      <c r="PAI434" s="93"/>
      <c r="PAJ434" s="93"/>
      <c r="PAK434" s="93"/>
      <c r="PAL434" s="93"/>
      <c r="PAM434" s="93"/>
      <c r="PAN434" s="93"/>
      <c r="PAO434" s="93"/>
      <c r="PAP434" s="93"/>
      <c r="PAQ434" s="93"/>
      <c r="PAR434" s="93"/>
      <c r="PAS434" s="93"/>
      <c r="PAT434" s="93"/>
      <c r="PAU434" s="93"/>
      <c r="PAV434" s="93"/>
      <c r="PAW434" s="93"/>
      <c r="PAX434" s="93"/>
      <c r="PAY434" s="93"/>
      <c r="PAZ434" s="93"/>
      <c r="PBA434" s="93"/>
      <c r="PBB434" s="93"/>
      <c r="PBC434" s="93"/>
      <c r="PBD434" s="93"/>
      <c r="PBE434" s="93"/>
      <c r="PBF434" s="93"/>
      <c r="PBG434" s="93"/>
      <c r="PBH434" s="93"/>
      <c r="PBI434" s="93"/>
      <c r="PBJ434" s="93"/>
      <c r="PBK434" s="93"/>
      <c r="PBL434" s="93"/>
      <c r="PBM434" s="93"/>
      <c r="PBN434" s="93"/>
      <c r="PBO434" s="93"/>
      <c r="PBP434" s="93"/>
      <c r="PBQ434" s="93"/>
      <c r="PBR434" s="93"/>
      <c r="PBS434" s="93"/>
      <c r="PBT434" s="93"/>
      <c r="PBU434" s="93"/>
      <c r="PBV434" s="93"/>
      <c r="PBW434" s="93"/>
      <c r="PBX434" s="93"/>
      <c r="PBY434" s="93"/>
      <c r="PBZ434" s="93"/>
      <c r="PCA434" s="93"/>
      <c r="PCB434" s="93"/>
      <c r="PCC434" s="93"/>
      <c r="PCD434" s="93"/>
      <c r="PCE434" s="93"/>
      <c r="PCF434" s="93"/>
      <c r="PCG434" s="93"/>
      <c r="PCH434" s="93"/>
      <c r="PCI434" s="93"/>
      <c r="PCJ434" s="93"/>
      <c r="PCK434" s="93"/>
      <c r="PCL434" s="93"/>
      <c r="PCM434" s="93"/>
      <c r="PCN434" s="93"/>
      <c r="PCO434" s="93"/>
      <c r="PCP434" s="93"/>
      <c r="PCQ434" s="93"/>
      <c r="PCR434" s="93"/>
      <c r="PCS434" s="93"/>
      <c r="PCT434" s="93"/>
      <c r="PCU434" s="93"/>
      <c r="PCV434" s="93"/>
      <c r="PCW434" s="93"/>
      <c r="PCX434" s="93"/>
      <c r="PCY434" s="93"/>
      <c r="PCZ434" s="93"/>
      <c r="PDA434" s="93"/>
      <c r="PDB434" s="93"/>
      <c r="PDC434" s="93"/>
      <c r="PDD434" s="93"/>
      <c r="PDE434" s="93"/>
      <c r="PDF434" s="93"/>
      <c r="PDG434" s="93"/>
      <c r="PDH434" s="93"/>
      <c r="PDI434" s="93"/>
      <c r="PDJ434" s="93"/>
      <c r="PDK434" s="93"/>
      <c r="PDL434" s="93"/>
      <c r="PDM434" s="93"/>
      <c r="PDN434" s="93"/>
      <c r="PDO434" s="93"/>
      <c r="PDP434" s="93"/>
      <c r="PDQ434" s="93"/>
      <c r="PDR434" s="93"/>
      <c r="PDS434" s="93"/>
      <c r="PDT434" s="93"/>
      <c r="PDU434" s="93"/>
      <c r="PDV434" s="93"/>
      <c r="PDW434" s="93"/>
      <c r="PDX434" s="93"/>
      <c r="PDY434" s="93"/>
      <c r="PDZ434" s="93"/>
      <c r="PEA434" s="93"/>
      <c r="PEB434" s="93"/>
      <c r="PEC434" s="93"/>
      <c r="PED434" s="93"/>
      <c r="PEE434" s="93"/>
      <c r="PEF434" s="93"/>
      <c r="PEG434" s="93"/>
      <c r="PEH434" s="93"/>
      <c r="PEI434" s="93"/>
      <c r="PEJ434" s="93"/>
      <c r="PEK434" s="93"/>
      <c r="PEL434" s="93"/>
      <c r="PEM434" s="93"/>
      <c r="PEN434" s="93"/>
      <c r="PEO434" s="93"/>
      <c r="PEP434" s="93"/>
      <c r="PEQ434" s="93"/>
      <c r="PER434" s="93"/>
      <c r="PES434" s="93"/>
      <c r="PET434" s="93"/>
      <c r="PEU434" s="93"/>
      <c r="PEV434" s="93"/>
      <c r="PEW434" s="93"/>
      <c r="PEX434" s="93"/>
      <c r="PEY434" s="93"/>
      <c r="PEZ434" s="93"/>
      <c r="PFA434" s="93"/>
      <c r="PFB434" s="93"/>
      <c r="PFC434" s="93"/>
      <c r="PFD434" s="93"/>
      <c r="PFE434" s="93"/>
      <c r="PFF434" s="93"/>
      <c r="PFG434" s="93"/>
      <c r="PFH434" s="93"/>
      <c r="PFI434" s="93"/>
      <c r="PFJ434" s="93"/>
      <c r="PFK434" s="93"/>
      <c r="PFL434" s="93"/>
      <c r="PFM434" s="93"/>
      <c r="PFN434" s="93"/>
      <c r="PFO434" s="93"/>
      <c r="PFP434" s="93"/>
      <c r="PFQ434" s="93"/>
      <c r="PFR434" s="93"/>
      <c r="PFS434" s="93"/>
      <c r="PFT434" s="93"/>
      <c r="PFU434" s="93"/>
      <c r="PFV434" s="93"/>
      <c r="PFW434" s="93"/>
      <c r="PFX434" s="93"/>
      <c r="PFY434" s="93"/>
      <c r="PFZ434" s="93"/>
      <c r="PGA434" s="93"/>
      <c r="PGB434" s="93"/>
      <c r="PGC434" s="93"/>
      <c r="PGD434" s="93"/>
      <c r="PGE434" s="93"/>
      <c r="PGF434" s="93"/>
      <c r="PGG434" s="93"/>
      <c r="PGH434" s="93"/>
      <c r="PGI434" s="93"/>
      <c r="PGJ434" s="93"/>
      <c r="PGK434" s="93"/>
      <c r="PGL434" s="93"/>
      <c r="PGM434" s="93"/>
      <c r="PGN434" s="93"/>
      <c r="PGO434" s="93"/>
      <c r="PGP434" s="93"/>
      <c r="PGQ434" s="93"/>
      <c r="PGR434" s="93"/>
      <c r="PGS434" s="93"/>
      <c r="PGT434" s="93"/>
      <c r="PGU434" s="93"/>
      <c r="PGV434" s="93"/>
      <c r="PGW434" s="93"/>
      <c r="PGX434" s="93"/>
      <c r="PGY434" s="93"/>
      <c r="PGZ434" s="93"/>
      <c r="PHA434" s="93"/>
      <c r="PHB434" s="93"/>
      <c r="PHC434" s="93"/>
      <c r="PHD434" s="93"/>
      <c r="PHE434" s="93"/>
      <c r="PHF434" s="93"/>
      <c r="PHG434" s="93"/>
      <c r="PHH434" s="93"/>
      <c r="PHI434" s="93"/>
      <c r="PHJ434" s="93"/>
      <c r="PHK434" s="93"/>
      <c r="PHL434" s="93"/>
      <c r="PHM434" s="93"/>
      <c r="PHN434" s="93"/>
      <c r="PHO434" s="93"/>
      <c r="PHP434" s="93"/>
      <c r="PHQ434" s="93"/>
      <c r="PHR434" s="93"/>
      <c r="PHS434" s="93"/>
      <c r="PHT434" s="93"/>
      <c r="PHU434" s="93"/>
      <c r="PHV434" s="93"/>
      <c r="PHW434" s="93"/>
      <c r="PHX434" s="93"/>
      <c r="PHY434" s="93"/>
      <c r="PHZ434" s="93"/>
      <c r="PIA434" s="93"/>
      <c r="PIB434" s="93"/>
      <c r="PIC434" s="93"/>
      <c r="PID434" s="93"/>
      <c r="PIE434" s="93"/>
      <c r="PIF434" s="93"/>
      <c r="PIG434" s="93"/>
      <c r="PIH434" s="93"/>
      <c r="PII434" s="93"/>
      <c r="PIJ434" s="93"/>
      <c r="PIK434" s="93"/>
      <c r="PIL434" s="93"/>
      <c r="PIM434" s="93"/>
      <c r="PIN434" s="93"/>
      <c r="PIO434" s="93"/>
      <c r="PIP434" s="93"/>
      <c r="PIQ434" s="93"/>
      <c r="PIR434" s="93"/>
      <c r="PIS434" s="93"/>
      <c r="PIT434" s="93"/>
      <c r="PIU434" s="93"/>
      <c r="PIV434" s="93"/>
      <c r="PIW434" s="93"/>
      <c r="PIX434" s="93"/>
      <c r="PIY434" s="93"/>
      <c r="PIZ434" s="93"/>
      <c r="PJA434" s="93"/>
      <c r="PJB434" s="93"/>
      <c r="PJC434" s="93"/>
      <c r="PJD434" s="93"/>
      <c r="PJE434" s="93"/>
      <c r="PJF434" s="93"/>
      <c r="PJG434" s="93"/>
      <c r="PJH434" s="93"/>
      <c r="PJI434" s="93"/>
      <c r="PJJ434" s="93"/>
      <c r="PJK434" s="93"/>
      <c r="PJL434" s="93"/>
      <c r="PJM434" s="93"/>
      <c r="PJN434" s="93"/>
      <c r="PJO434" s="93"/>
      <c r="PJP434" s="93"/>
      <c r="PJQ434" s="93"/>
      <c r="PJR434" s="93"/>
      <c r="PJS434" s="93"/>
      <c r="PJT434" s="93"/>
      <c r="PJU434" s="93"/>
      <c r="PJV434" s="93"/>
      <c r="PJW434" s="93"/>
      <c r="PJX434" s="93"/>
      <c r="PJY434" s="93"/>
      <c r="PJZ434" s="93"/>
      <c r="PKA434" s="93"/>
      <c r="PKB434" s="93"/>
      <c r="PKC434" s="93"/>
      <c r="PKD434" s="93"/>
      <c r="PKE434" s="93"/>
      <c r="PKF434" s="93"/>
      <c r="PKG434" s="93"/>
      <c r="PKH434" s="93"/>
      <c r="PKI434" s="93"/>
      <c r="PKJ434" s="93"/>
      <c r="PKK434" s="93"/>
      <c r="PKL434" s="93"/>
      <c r="PKM434" s="93"/>
      <c r="PKN434" s="93"/>
      <c r="PKO434" s="93"/>
      <c r="PKP434" s="93"/>
      <c r="PKQ434" s="93"/>
      <c r="PKR434" s="93"/>
      <c r="PKS434" s="93"/>
      <c r="PKT434" s="93"/>
      <c r="PKU434" s="93"/>
      <c r="PKV434" s="93"/>
      <c r="PKW434" s="93"/>
      <c r="PKX434" s="93"/>
      <c r="PKY434" s="93"/>
      <c r="PKZ434" s="93"/>
      <c r="PLA434" s="93"/>
      <c r="PLB434" s="93"/>
      <c r="PLC434" s="93"/>
      <c r="PLD434" s="93"/>
      <c r="PLE434" s="93"/>
      <c r="PLF434" s="93"/>
      <c r="PLG434" s="93"/>
      <c r="PLH434" s="93"/>
      <c r="PLI434" s="93"/>
      <c r="PLJ434" s="93"/>
      <c r="PLK434" s="93"/>
      <c r="PLL434" s="93"/>
      <c r="PLM434" s="93"/>
      <c r="PLN434" s="93"/>
      <c r="PLO434" s="93"/>
      <c r="PLP434" s="93"/>
      <c r="PLQ434" s="93"/>
      <c r="PLR434" s="93"/>
      <c r="PLS434" s="93"/>
      <c r="PLT434" s="93"/>
      <c r="PLU434" s="93"/>
      <c r="PLV434" s="93"/>
      <c r="PLW434" s="93"/>
      <c r="PLX434" s="93"/>
      <c r="PLY434" s="93"/>
      <c r="PLZ434" s="93"/>
      <c r="PMA434" s="93"/>
      <c r="PMB434" s="93"/>
      <c r="PMC434" s="93"/>
      <c r="PMD434" s="93"/>
      <c r="PME434" s="93"/>
      <c r="PMF434" s="93"/>
      <c r="PMG434" s="93"/>
      <c r="PMH434" s="93"/>
      <c r="PMI434" s="93"/>
      <c r="PMJ434" s="93"/>
      <c r="PMK434" s="93"/>
      <c r="PML434" s="93"/>
      <c r="PMM434" s="93"/>
      <c r="PMN434" s="93"/>
      <c r="PMO434" s="93"/>
      <c r="PMP434" s="93"/>
      <c r="PMQ434" s="93"/>
      <c r="PMR434" s="93"/>
      <c r="PMS434" s="93"/>
      <c r="PMT434" s="93"/>
      <c r="PMU434" s="93"/>
      <c r="PMV434" s="93"/>
      <c r="PMW434" s="93"/>
      <c r="PMX434" s="93"/>
      <c r="PMY434" s="93"/>
      <c r="PMZ434" s="93"/>
      <c r="PNA434" s="93"/>
      <c r="PNB434" s="93"/>
      <c r="PNC434" s="93"/>
      <c r="PND434" s="93"/>
      <c r="PNE434" s="93"/>
      <c r="PNF434" s="93"/>
      <c r="PNG434" s="93"/>
      <c r="PNH434" s="93"/>
      <c r="PNI434" s="93"/>
      <c r="PNJ434" s="93"/>
      <c r="PNK434" s="93"/>
      <c r="PNL434" s="93"/>
      <c r="PNM434" s="93"/>
      <c r="PNN434" s="93"/>
      <c r="PNO434" s="93"/>
      <c r="PNP434" s="93"/>
      <c r="PNQ434" s="93"/>
      <c r="PNR434" s="93"/>
      <c r="PNS434" s="93"/>
      <c r="PNT434" s="93"/>
      <c r="PNU434" s="93"/>
      <c r="PNV434" s="93"/>
      <c r="PNW434" s="93"/>
      <c r="PNX434" s="93"/>
      <c r="PNY434" s="93"/>
      <c r="PNZ434" s="93"/>
      <c r="POA434" s="93"/>
      <c r="POB434" s="93"/>
      <c r="POC434" s="93"/>
      <c r="POD434" s="93"/>
      <c r="POE434" s="93"/>
      <c r="POF434" s="93"/>
      <c r="POG434" s="93"/>
      <c r="POH434" s="93"/>
      <c r="POI434" s="93"/>
      <c r="POJ434" s="93"/>
      <c r="POK434" s="93"/>
      <c r="POL434" s="93"/>
      <c r="POM434" s="93"/>
      <c r="PON434" s="93"/>
      <c r="POO434" s="93"/>
      <c r="POP434" s="93"/>
      <c r="POQ434" s="93"/>
      <c r="POR434" s="93"/>
      <c r="POS434" s="93"/>
      <c r="POT434" s="93"/>
      <c r="POU434" s="93"/>
      <c r="POV434" s="93"/>
      <c r="POW434" s="93"/>
      <c r="POX434" s="93"/>
      <c r="POY434" s="93"/>
      <c r="POZ434" s="93"/>
      <c r="PPA434" s="93"/>
      <c r="PPB434" s="93"/>
      <c r="PPC434" s="93"/>
      <c r="PPD434" s="93"/>
      <c r="PPE434" s="93"/>
      <c r="PPF434" s="93"/>
      <c r="PPG434" s="93"/>
      <c r="PPH434" s="93"/>
      <c r="PPI434" s="93"/>
      <c r="PPJ434" s="93"/>
      <c r="PPK434" s="93"/>
      <c r="PPL434" s="93"/>
      <c r="PPM434" s="93"/>
      <c r="PPN434" s="93"/>
      <c r="PPO434" s="93"/>
      <c r="PPP434" s="93"/>
      <c r="PPQ434" s="93"/>
      <c r="PPR434" s="93"/>
      <c r="PPS434" s="93"/>
      <c r="PPT434" s="93"/>
      <c r="PPU434" s="93"/>
      <c r="PPV434" s="93"/>
      <c r="PPW434" s="93"/>
      <c r="PPX434" s="93"/>
      <c r="PPY434" s="93"/>
      <c r="PPZ434" s="93"/>
      <c r="PQA434" s="93"/>
      <c r="PQB434" s="93"/>
      <c r="PQC434" s="93"/>
      <c r="PQD434" s="93"/>
      <c r="PQE434" s="93"/>
      <c r="PQF434" s="93"/>
      <c r="PQG434" s="93"/>
      <c r="PQH434" s="93"/>
      <c r="PQI434" s="93"/>
      <c r="PQJ434" s="93"/>
      <c r="PQK434" s="93"/>
      <c r="PQL434" s="93"/>
      <c r="PQM434" s="93"/>
      <c r="PQN434" s="93"/>
      <c r="PQO434" s="93"/>
      <c r="PQP434" s="93"/>
      <c r="PQQ434" s="93"/>
      <c r="PQR434" s="93"/>
      <c r="PQS434" s="93"/>
      <c r="PQT434" s="93"/>
      <c r="PQU434" s="93"/>
      <c r="PQV434" s="93"/>
      <c r="PQW434" s="93"/>
      <c r="PQX434" s="93"/>
      <c r="PQY434" s="93"/>
      <c r="PQZ434" s="93"/>
      <c r="PRA434" s="93"/>
      <c r="PRB434" s="93"/>
      <c r="PRC434" s="93"/>
      <c r="PRD434" s="93"/>
      <c r="PRE434" s="93"/>
      <c r="PRF434" s="93"/>
      <c r="PRG434" s="93"/>
      <c r="PRH434" s="93"/>
      <c r="PRI434" s="93"/>
      <c r="PRJ434" s="93"/>
      <c r="PRK434" s="93"/>
      <c r="PRL434" s="93"/>
      <c r="PRM434" s="93"/>
      <c r="PRN434" s="93"/>
      <c r="PRO434" s="93"/>
      <c r="PRP434" s="93"/>
      <c r="PRQ434" s="93"/>
      <c r="PRR434" s="93"/>
      <c r="PRS434" s="93"/>
      <c r="PRT434" s="93"/>
      <c r="PRU434" s="93"/>
      <c r="PRV434" s="93"/>
      <c r="PRW434" s="93"/>
      <c r="PRX434" s="93"/>
      <c r="PRY434" s="93"/>
      <c r="PRZ434" s="93"/>
      <c r="PSA434" s="93"/>
      <c r="PSB434" s="93"/>
      <c r="PSC434" s="93"/>
      <c r="PSD434" s="93"/>
      <c r="PSE434" s="93"/>
      <c r="PSF434" s="93"/>
      <c r="PSG434" s="93"/>
      <c r="PSH434" s="93"/>
      <c r="PSI434" s="93"/>
      <c r="PSJ434" s="93"/>
      <c r="PSK434" s="93"/>
      <c r="PSL434" s="93"/>
      <c r="PSM434" s="93"/>
      <c r="PSN434" s="93"/>
      <c r="PSO434" s="93"/>
      <c r="PSP434" s="93"/>
      <c r="PSQ434" s="93"/>
      <c r="PSR434" s="93"/>
      <c r="PSS434" s="93"/>
      <c r="PST434" s="93"/>
      <c r="PSU434" s="93"/>
      <c r="PSV434" s="93"/>
      <c r="PSW434" s="93"/>
      <c r="PSX434" s="93"/>
      <c r="PSY434" s="93"/>
      <c r="PSZ434" s="93"/>
      <c r="PTA434" s="93"/>
      <c r="PTB434" s="93"/>
      <c r="PTC434" s="93"/>
      <c r="PTD434" s="93"/>
      <c r="PTE434" s="93"/>
      <c r="PTF434" s="93"/>
      <c r="PTG434" s="93"/>
      <c r="PTH434" s="93"/>
      <c r="PTI434" s="93"/>
      <c r="PTJ434" s="93"/>
      <c r="PTK434" s="93"/>
      <c r="PTL434" s="93"/>
      <c r="PTM434" s="93"/>
      <c r="PTN434" s="93"/>
      <c r="PTO434" s="93"/>
      <c r="PTP434" s="93"/>
      <c r="PTQ434" s="93"/>
      <c r="PTR434" s="93"/>
      <c r="PTS434" s="93"/>
      <c r="PTT434" s="93"/>
      <c r="PTU434" s="93"/>
      <c r="PTV434" s="93"/>
      <c r="PTW434" s="93"/>
      <c r="PTX434" s="93"/>
      <c r="PTY434" s="93"/>
      <c r="PTZ434" s="93"/>
      <c r="PUA434" s="93"/>
      <c r="PUB434" s="93"/>
      <c r="PUC434" s="93"/>
      <c r="PUD434" s="93"/>
      <c r="PUE434" s="93"/>
      <c r="PUF434" s="93"/>
      <c r="PUG434" s="93"/>
      <c r="PUH434" s="93"/>
      <c r="PUI434" s="93"/>
      <c r="PUJ434" s="93"/>
      <c r="PUK434" s="93"/>
      <c r="PUL434" s="93"/>
      <c r="PUM434" s="93"/>
      <c r="PUN434" s="93"/>
      <c r="PUO434" s="93"/>
      <c r="PUP434" s="93"/>
      <c r="PUQ434" s="93"/>
      <c r="PUR434" s="93"/>
      <c r="PUS434" s="93"/>
      <c r="PUT434" s="93"/>
      <c r="PUU434" s="93"/>
      <c r="PUV434" s="93"/>
      <c r="PUW434" s="93"/>
      <c r="PUX434" s="93"/>
      <c r="PUY434" s="93"/>
      <c r="PUZ434" s="93"/>
      <c r="PVA434" s="93"/>
      <c r="PVB434" s="93"/>
      <c r="PVC434" s="93"/>
      <c r="PVD434" s="93"/>
      <c r="PVE434" s="93"/>
      <c r="PVF434" s="93"/>
      <c r="PVG434" s="93"/>
      <c r="PVH434" s="93"/>
      <c r="PVI434" s="93"/>
      <c r="PVJ434" s="93"/>
      <c r="PVK434" s="93"/>
      <c r="PVL434" s="93"/>
      <c r="PVM434" s="93"/>
      <c r="PVN434" s="93"/>
      <c r="PVO434" s="93"/>
      <c r="PVP434" s="93"/>
      <c r="PVQ434" s="93"/>
      <c r="PVR434" s="93"/>
      <c r="PVS434" s="93"/>
      <c r="PVT434" s="93"/>
      <c r="PVU434" s="93"/>
      <c r="PVV434" s="93"/>
      <c r="PVW434" s="93"/>
      <c r="PVX434" s="93"/>
      <c r="PVY434" s="93"/>
      <c r="PVZ434" s="93"/>
      <c r="PWA434" s="93"/>
      <c r="PWB434" s="93"/>
      <c r="PWC434" s="93"/>
      <c r="PWD434" s="93"/>
      <c r="PWE434" s="93"/>
      <c r="PWF434" s="93"/>
      <c r="PWG434" s="93"/>
      <c r="PWH434" s="93"/>
      <c r="PWI434" s="93"/>
      <c r="PWJ434" s="93"/>
      <c r="PWK434" s="93"/>
      <c r="PWL434" s="93"/>
      <c r="PWM434" s="93"/>
      <c r="PWN434" s="93"/>
      <c r="PWO434" s="93"/>
      <c r="PWP434" s="93"/>
      <c r="PWQ434" s="93"/>
      <c r="PWR434" s="93"/>
      <c r="PWS434" s="93"/>
      <c r="PWT434" s="93"/>
      <c r="PWU434" s="93"/>
      <c r="PWV434" s="93"/>
      <c r="PWW434" s="93"/>
      <c r="PWX434" s="93"/>
      <c r="PWY434" s="93"/>
      <c r="PWZ434" s="93"/>
      <c r="PXA434" s="93"/>
      <c r="PXB434" s="93"/>
      <c r="PXC434" s="93"/>
      <c r="PXD434" s="93"/>
      <c r="PXE434" s="93"/>
      <c r="PXF434" s="93"/>
      <c r="PXG434" s="93"/>
      <c r="PXH434" s="93"/>
      <c r="PXI434" s="93"/>
      <c r="PXJ434" s="93"/>
      <c r="PXK434" s="93"/>
      <c r="PXL434" s="93"/>
      <c r="PXM434" s="93"/>
      <c r="PXN434" s="93"/>
      <c r="PXO434" s="93"/>
      <c r="PXP434" s="93"/>
      <c r="PXQ434" s="93"/>
      <c r="PXR434" s="93"/>
      <c r="PXS434" s="93"/>
      <c r="PXT434" s="93"/>
      <c r="PXU434" s="93"/>
      <c r="PXV434" s="93"/>
      <c r="PXW434" s="93"/>
      <c r="PXX434" s="93"/>
      <c r="PXY434" s="93"/>
      <c r="PXZ434" s="93"/>
      <c r="PYA434" s="93"/>
      <c r="PYB434" s="93"/>
      <c r="PYC434" s="93"/>
      <c r="PYD434" s="93"/>
      <c r="PYE434" s="93"/>
      <c r="PYF434" s="93"/>
      <c r="PYG434" s="93"/>
      <c r="PYH434" s="93"/>
      <c r="PYI434" s="93"/>
      <c r="PYJ434" s="93"/>
      <c r="PYK434" s="93"/>
      <c r="PYL434" s="93"/>
      <c r="PYM434" s="93"/>
      <c r="PYN434" s="93"/>
      <c r="PYO434" s="93"/>
      <c r="PYP434" s="93"/>
      <c r="PYQ434" s="93"/>
      <c r="PYR434" s="93"/>
      <c r="PYS434" s="93"/>
      <c r="PYT434" s="93"/>
      <c r="PYU434" s="93"/>
      <c r="PYV434" s="93"/>
      <c r="PYW434" s="93"/>
      <c r="PYX434" s="93"/>
      <c r="PYY434" s="93"/>
      <c r="PYZ434" s="93"/>
      <c r="PZA434" s="93"/>
      <c r="PZB434" s="93"/>
      <c r="PZC434" s="93"/>
      <c r="PZD434" s="93"/>
      <c r="PZE434" s="93"/>
      <c r="PZF434" s="93"/>
      <c r="PZG434" s="93"/>
      <c r="PZH434" s="93"/>
      <c r="PZI434" s="93"/>
      <c r="PZJ434" s="93"/>
      <c r="PZK434" s="93"/>
      <c r="PZL434" s="93"/>
      <c r="PZM434" s="93"/>
      <c r="PZN434" s="93"/>
      <c r="PZO434" s="93"/>
      <c r="PZP434" s="93"/>
      <c r="PZQ434" s="93"/>
      <c r="PZR434" s="93"/>
      <c r="PZS434" s="93"/>
      <c r="PZT434" s="93"/>
      <c r="PZU434" s="93"/>
      <c r="PZV434" s="93"/>
      <c r="PZW434" s="93"/>
      <c r="PZX434" s="93"/>
      <c r="PZY434" s="93"/>
      <c r="PZZ434" s="93"/>
      <c r="QAA434" s="93"/>
      <c r="QAB434" s="93"/>
      <c r="QAC434" s="93"/>
      <c r="QAD434" s="93"/>
      <c r="QAE434" s="93"/>
      <c r="QAF434" s="93"/>
      <c r="QAG434" s="93"/>
      <c r="QAH434" s="93"/>
      <c r="QAI434" s="93"/>
      <c r="QAJ434" s="93"/>
      <c r="QAK434" s="93"/>
      <c r="QAL434" s="93"/>
      <c r="QAM434" s="93"/>
      <c r="QAN434" s="93"/>
      <c r="QAO434" s="93"/>
      <c r="QAP434" s="93"/>
      <c r="QAQ434" s="93"/>
      <c r="QAR434" s="93"/>
      <c r="QAS434" s="93"/>
      <c r="QAT434" s="93"/>
      <c r="QAU434" s="93"/>
      <c r="QAV434" s="93"/>
      <c r="QAW434" s="93"/>
      <c r="QAX434" s="93"/>
      <c r="QAY434" s="93"/>
      <c r="QAZ434" s="93"/>
      <c r="QBA434" s="93"/>
      <c r="QBB434" s="93"/>
      <c r="QBC434" s="93"/>
      <c r="QBD434" s="93"/>
      <c r="QBE434" s="93"/>
      <c r="QBF434" s="93"/>
      <c r="QBG434" s="93"/>
      <c r="QBH434" s="93"/>
      <c r="QBI434" s="93"/>
      <c r="QBJ434" s="93"/>
      <c r="QBK434" s="93"/>
      <c r="QBL434" s="93"/>
      <c r="QBM434" s="93"/>
      <c r="QBN434" s="93"/>
      <c r="QBO434" s="93"/>
      <c r="QBP434" s="93"/>
      <c r="QBQ434" s="93"/>
      <c r="QBR434" s="93"/>
      <c r="QBS434" s="93"/>
      <c r="QBT434" s="93"/>
      <c r="QBU434" s="93"/>
      <c r="QBV434" s="93"/>
      <c r="QBW434" s="93"/>
      <c r="QBX434" s="93"/>
      <c r="QBY434" s="93"/>
      <c r="QBZ434" s="93"/>
      <c r="QCA434" s="93"/>
      <c r="QCB434" s="93"/>
      <c r="QCC434" s="93"/>
      <c r="QCD434" s="93"/>
      <c r="QCE434" s="93"/>
      <c r="QCF434" s="93"/>
      <c r="QCG434" s="93"/>
      <c r="QCH434" s="93"/>
      <c r="QCI434" s="93"/>
      <c r="QCJ434" s="93"/>
      <c r="QCK434" s="93"/>
      <c r="QCL434" s="93"/>
      <c r="QCM434" s="93"/>
      <c r="QCN434" s="93"/>
      <c r="QCO434" s="93"/>
      <c r="QCP434" s="93"/>
      <c r="QCQ434" s="93"/>
      <c r="QCR434" s="93"/>
      <c r="QCS434" s="93"/>
      <c r="QCT434" s="93"/>
      <c r="QCU434" s="93"/>
      <c r="QCV434" s="93"/>
      <c r="QCW434" s="93"/>
      <c r="QCX434" s="93"/>
      <c r="QCY434" s="93"/>
      <c r="QCZ434" s="93"/>
      <c r="QDA434" s="93"/>
      <c r="QDB434" s="93"/>
      <c r="QDC434" s="93"/>
      <c r="QDD434" s="93"/>
      <c r="QDE434" s="93"/>
      <c r="QDF434" s="93"/>
      <c r="QDG434" s="93"/>
      <c r="QDH434" s="93"/>
      <c r="QDI434" s="93"/>
      <c r="QDJ434" s="93"/>
      <c r="QDK434" s="93"/>
      <c r="QDL434" s="93"/>
      <c r="QDM434" s="93"/>
      <c r="QDN434" s="93"/>
      <c r="QDO434" s="93"/>
      <c r="QDP434" s="93"/>
      <c r="QDQ434" s="93"/>
      <c r="QDR434" s="93"/>
      <c r="QDS434" s="93"/>
      <c r="QDT434" s="93"/>
      <c r="QDU434" s="93"/>
      <c r="QDV434" s="93"/>
      <c r="QDW434" s="93"/>
      <c r="QDX434" s="93"/>
      <c r="QDY434" s="93"/>
      <c r="QDZ434" s="93"/>
      <c r="QEA434" s="93"/>
      <c r="QEB434" s="93"/>
      <c r="QEC434" s="93"/>
      <c r="QED434" s="93"/>
      <c r="QEE434" s="93"/>
      <c r="QEF434" s="93"/>
      <c r="QEG434" s="93"/>
      <c r="QEH434" s="93"/>
      <c r="QEI434" s="93"/>
      <c r="QEJ434" s="93"/>
      <c r="QEK434" s="93"/>
      <c r="QEL434" s="93"/>
      <c r="QEM434" s="93"/>
      <c r="QEN434" s="93"/>
      <c r="QEO434" s="93"/>
      <c r="QEP434" s="93"/>
      <c r="QEQ434" s="93"/>
      <c r="QER434" s="93"/>
      <c r="QES434" s="93"/>
      <c r="QET434" s="93"/>
      <c r="QEU434" s="93"/>
      <c r="QEV434" s="93"/>
      <c r="QEW434" s="93"/>
      <c r="QEX434" s="93"/>
      <c r="QEY434" s="93"/>
      <c r="QEZ434" s="93"/>
      <c r="QFA434" s="93"/>
      <c r="QFB434" s="93"/>
      <c r="QFC434" s="93"/>
      <c r="QFD434" s="93"/>
      <c r="QFE434" s="93"/>
      <c r="QFF434" s="93"/>
      <c r="QFG434" s="93"/>
      <c r="QFH434" s="93"/>
      <c r="QFI434" s="93"/>
      <c r="QFJ434" s="93"/>
      <c r="QFK434" s="93"/>
      <c r="QFL434" s="93"/>
      <c r="QFM434" s="93"/>
      <c r="QFN434" s="93"/>
      <c r="QFO434" s="93"/>
      <c r="QFP434" s="93"/>
      <c r="QFQ434" s="93"/>
      <c r="QFR434" s="93"/>
      <c r="QFS434" s="93"/>
      <c r="QFT434" s="93"/>
      <c r="QFU434" s="93"/>
      <c r="QFV434" s="93"/>
      <c r="QFW434" s="93"/>
      <c r="QFX434" s="93"/>
      <c r="QFY434" s="93"/>
      <c r="QFZ434" s="93"/>
      <c r="QGA434" s="93"/>
      <c r="QGB434" s="93"/>
      <c r="QGC434" s="93"/>
      <c r="QGD434" s="93"/>
      <c r="QGE434" s="93"/>
      <c r="QGF434" s="93"/>
      <c r="QGG434" s="93"/>
      <c r="QGH434" s="93"/>
      <c r="QGI434" s="93"/>
      <c r="QGJ434" s="93"/>
      <c r="QGK434" s="93"/>
      <c r="QGL434" s="93"/>
      <c r="QGM434" s="93"/>
      <c r="QGN434" s="93"/>
      <c r="QGO434" s="93"/>
      <c r="QGP434" s="93"/>
      <c r="QGQ434" s="93"/>
      <c r="QGR434" s="93"/>
      <c r="QGS434" s="93"/>
      <c r="QGT434" s="93"/>
      <c r="QGU434" s="93"/>
      <c r="QGV434" s="93"/>
      <c r="QGW434" s="93"/>
      <c r="QGX434" s="93"/>
      <c r="QGY434" s="93"/>
      <c r="QGZ434" s="93"/>
      <c r="QHA434" s="93"/>
      <c r="QHB434" s="93"/>
      <c r="QHC434" s="93"/>
      <c r="QHD434" s="93"/>
      <c r="QHE434" s="93"/>
      <c r="QHF434" s="93"/>
      <c r="QHG434" s="93"/>
      <c r="QHH434" s="93"/>
      <c r="QHI434" s="93"/>
      <c r="QHJ434" s="93"/>
      <c r="QHK434" s="93"/>
      <c r="QHL434" s="93"/>
      <c r="QHM434" s="93"/>
      <c r="QHN434" s="93"/>
      <c r="QHO434" s="93"/>
      <c r="QHP434" s="93"/>
      <c r="QHQ434" s="93"/>
      <c r="QHR434" s="93"/>
      <c r="QHS434" s="93"/>
      <c r="QHT434" s="93"/>
      <c r="QHU434" s="93"/>
      <c r="QHV434" s="93"/>
      <c r="QHW434" s="93"/>
      <c r="QHX434" s="93"/>
      <c r="QHY434" s="93"/>
      <c r="QHZ434" s="93"/>
      <c r="QIA434" s="93"/>
      <c r="QIB434" s="93"/>
      <c r="QIC434" s="93"/>
      <c r="QID434" s="93"/>
      <c r="QIE434" s="93"/>
      <c r="QIF434" s="93"/>
      <c r="QIG434" s="93"/>
      <c r="QIH434" s="93"/>
      <c r="QII434" s="93"/>
      <c r="QIJ434" s="93"/>
      <c r="QIK434" s="93"/>
      <c r="QIL434" s="93"/>
      <c r="QIM434" s="93"/>
      <c r="QIN434" s="93"/>
      <c r="QIO434" s="93"/>
      <c r="QIP434" s="93"/>
      <c r="QIQ434" s="93"/>
      <c r="QIR434" s="93"/>
      <c r="QIS434" s="93"/>
      <c r="QIT434" s="93"/>
      <c r="QIU434" s="93"/>
      <c r="QIV434" s="93"/>
      <c r="QIW434" s="93"/>
      <c r="QIX434" s="93"/>
      <c r="QIY434" s="93"/>
      <c r="QIZ434" s="93"/>
      <c r="QJA434" s="93"/>
      <c r="QJB434" s="93"/>
      <c r="QJC434" s="93"/>
      <c r="QJD434" s="93"/>
      <c r="QJE434" s="93"/>
      <c r="QJF434" s="93"/>
      <c r="QJG434" s="93"/>
      <c r="QJH434" s="93"/>
      <c r="QJI434" s="93"/>
      <c r="QJJ434" s="93"/>
      <c r="QJK434" s="93"/>
      <c r="QJL434" s="93"/>
      <c r="QJM434" s="93"/>
      <c r="QJN434" s="93"/>
      <c r="QJO434" s="93"/>
      <c r="QJP434" s="93"/>
      <c r="QJQ434" s="93"/>
      <c r="QJR434" s="93"/>
      <c r="QJS434" s="93"/>
      <c r="QJT434" s="93"/>
      <c r="QJU434" s="93"/>
      <c r="QJV434" s="93"/>
      <c r="QJW434" s="93"/>
      <c r="QJX434" s="93"/>
      <c r="QJY434" s="93"/>
      <c r="QJZ434" s="93"/>
      <c r="QKA434" s="93"/>
      <c r="QKB434" s="93"/>
      <c r="QKC434" s="93"/>
      <c r="QKD434" s="93"/>
      <c r="QKE434" s="93"/>
      <c r="QKF434" s="93"/>
      <c r="QKG434" s="93"/>
      <c r="QKH434" s="93"/>
      <c r="QKI434" s="93"/>
      <c r="QKJ434" s="93"/>
      <c r="QKK434" s="93"/>
      <c r="QKL434" s="93"/>
      <c r="QKM434" s="93"/>
      <c r="QKN434" s="93"/>
      <c r="QKO434" s="93"/>
      <c r="QKP434" s="93"/>
      <c r="QKQ434" s="93"/>
      <c r="QKR434" s="93"/>
      <c r="QKS434" s="93"/>
      <c r="QKT434" s="93"/>
      <c r="QKU434" s="93"/>
      <c r="QKV434" s="93"/>
      <c r="QKW434" s="93"/>
      <c r="QKX434" s="93"/>
      <c r="QKY434" s="93"/>
      <c r="QKZ434" s="93"/>
      <c r="QLA434" s="93"/>
      <c r="QLB434" s="93"/>
      <c r="QLC434" s="93"/>
      <c r="QLD434" s="93"/>
      <c r="QLE434" s="93"/>
      <c r="QLF434" s="93"/>
      <c r="QLG434" s="93"/>
      <c r="QLH434" s="93"/>
      <c r="QLI434" s="93"/>
      <c r="QLJ434" s="93"/>
      <c r="QLK434" s="93"/>
      <c r="QLL434" s="93"/>
      <c r="QLM434" s="93"/>
      <c r="QLN434" s="93"/>
      <c r="QLO434" s="93"/>
      <c r="QLP434" s="93"/>
      <c r="QLQ434" s="93"/>
      <c r="QLR434" s="93"/>
      <c r="QLS434" s="93"/>
      <c r="QLT434" s="93"/>
      <c r="QLU434" s="93"/>
      <c r="QLV434" s="93"/>
      <c r="QLW434" s="93"/>
      <c r="QLX434" s="93"/>
      <c r="QLY434" s="93"/>
      <c r="QLZ434" s="93"/>
      <c r="QMA434" s="93"/>
      <c r="QMB434" s="93"/>
      <c r="QMC434" s="93"/>
      <c r="QMD434" s="93"/>
      <c r="QME434" s="93"/>
      <c r="QMF434" s="93"/>
      <c r="QMG434" s="93"/>
      <c r="QMH434" s="93"/>
      <c r="QMI434" s="93"/>
      <c r="QMJ434" s="93"/>
      <c r="QMK434" s="93"/>
      <c r="QML434" s="93"/>
      <c r="QMM434" s="93"/>
      <c r="QMN434" s="93"/>
      <c r="QMO434" s="93"/>
      <c r="QMP434" s="93"/>
      <c r="QMQ434" s="93"/>
      <c r="QMR434" s="93"/>
      <c r="QMS434" s="93"/>
      <c r="QMT434" s="93"/>
      <c r="QMU434" s="93"/>
      <c r="QMV434" s="93"/>
      <c r="QMW434" s="93"/>
      <c r="QMX434" s="93"/>
      <c r="QMY434" s="93"/>
      <c r="QMZ434" s="93"/>
      <c r="QNA434" s="93"/>
      <c r="QNB434" s="93"/>
      <c r="QNC434" s="93"/>
      <c r="QND434" s="93"/>
      <c r="QNE434" s="93"/>
      <c r="QNF434" s="93"/>
      <c r="QNG434" s="93"/>
      <c r="QNH434" s="93"/>
      <c r="QNI434" s="93"/>
      <c r="QNJ434" s="93"/>
      <c r="QNK434" s="93"/>
      <c r="QNL434" s="93"/>
      <c r="QNM434" s="93"/>
      <c r="QNN434" s="93"/>
      <c r="QNO434" s="93"/>
      <c r="QNP434" s="93"/>
      <c r="QNQ434" s="93"/>
      <c r="QNR434" s="93"/>
      <c r="QNS434" s="93"/>
      <c r="QNT434" s="93"/>
      <c r="QNU434" s="93"/>
      <c r="QNV434" s="93"/>
      <c r="QNW434" s="93"/>
      <c r="QNX434" s="93"/>
      <c r="QNY434" s="93"/>
      <c r="QNZ434" s="93"/>
      <c r="QOA434" s="93"/>
      <c r="QOB434" s="93"/>
      <c r="QOC434" s="93"/>
      <c r="QOD434" s="93"/>
      <c r="QOE434" s="93"/>
      <c r="QOF434" s="93"/>
      <c r="QOG434" s="93"/>
      <c r="QOH434" s="93"/>
      <c r="QOI434" s="93"/>
      <c r="QOJ434" s="93"/>
      <c r="QOK434" s="93"/>
      <c r="QOL434" s="93"/>
      <c r="QOM434" s="93"/>
      <c r="QON434" s="93"/>
      <c r="QOO434" s="93"/>
      <c r="QOP434" s="93"/>
      <c r="QOQ434" s="93"/>
      <c r="QOR434" s="93"/>
      <c r="QOS434" s="93"/>
      <c r="QOT434" s="93"/>
      <c r="QOU434" s="93"/>
      <c r="QOV434" s="93"/>
      <c r="QOW434" s="93"/>
      <c r="QOX434" s="93"/>
      <c r="QOY434" s="93"/>
      <c r="QOZ434" s="93"/>
      <c r="QPA434" s="93"/>
      <c r="QPB434" s="93"/>
      <c r="QPC434" s="93"/>
      <c r="QPD434" s="93"/>
      <c r="QPE434" s="93"/>
      <c r="QPF434" s="93"/>
      <c r="QPG434" s="93"/>
      <c r="QPH434" s="93"/>
      <c r="QPI434" s="93"/>
      <c r="QPJ434" s="93"/>
      <c r="QPK434" s="93"/>
      <c r="QPL434" s="93"/>
      <c r="QPM434" s="93"/>
      <c r="QPN434" s="93"/>
      <c r="QPO434" s="93"/>
      <c r="QPP434" s="93"/>
      <c r="QPQ434" s="93"/>
      <c r="QPR434" s="93"/>
      <c r="QPS434" s="93"/>
      <c r="QPT434" s="93"/>
      <c r="QPU434" s="93"/>
      <c r="QPV434" s="93"/>
      <c r="QPW434" s="93"/>
      <c r="QPX434" s="93"/>
      <c r="QPY434" s="93"/>
      <c r="QPZ434" s="93"/>
      <c r="QQA434" s="93"/>
      <c r="QQB434" s="93"/>
      <c r="QQC434" s="93"/>
      <c r="QQD434" s="93"/>
      <c r="QQE434" s="93"/>
      <c r="QQF434" s="93"/>
      <c r="QQG434" s="93"/>
      <c r="QQH434" s="93"/>
      <c r="QQI434" s="93"/>
      <c r="QQJ434" s="93"/>
      <c r="QQK434" s="93"/>
      <c r="QQL434" s="93"/>
      <c r="QQM434" s="93"/>
      <c r="QQN434" s="93"/>
      <c r="QQO434" s="93"/>
      <c r="QQP434" s="93"/>
      <c r="QQQ434" s="93"/>
      <c r="QQR434" s="93"/>
      <c r="QQS434" s="93"/>
      <c r="QQT434" s="93"/>
      <c r="QQU434" s="93"/>
      <c r="QQV434" s="93"/>
      <c r="QQW434" s="93"/>
      <c r="QQX434" s="93"/>
      <c r="QQY434" s="93"/>
      <c r="QQZ434" s="93"/>
      <c r="QRA434" s="93"/>
      <c r="QRB434" s="93"/>
      <c r="QRC434" s="93"/>
      <c r="QRD434" s="93"/>
      <c r="QRE434" s="93"/>
      <c r="QRF434" s="93"/>
      <c r="QRG434" s="93"/>
      <c r="QRH434" s="93"/>
      <c r="QRI434" s="93"/>
      <c r="QRJ434" s="93"/>
      <c r="QRK434" s="93"/>
      <c r="QRL434" s="93"/>
      <c r="QRM434" s="93"/>
      <c r="QRN434" s="93"/>
      <c r="QRO434" s="93"/>
      <c r="QRP434" s="93"/>
      <c r="QRQ434" s="93"/>
      <c r="QRR434" s="93"/>
      <c r="QRS434" s="93"/>
      <c r="QRT434" s="93"/>
      <c r="QRU434" s="93"/>
      <c r="QRV434" s="93"/>
      <c r="QRW434" s="93"/>
      <c r="QRX434" s="93"/>
      <c r="QRY434" s="93"/>
      <c r="QRZ434" s="93"/>
      <c r="QSA434" s="93"/>
      <c r="QSB434" s="93"/>
      <c r="QSC434" s="93"/>
      <c r="QSD434" s="93"/>
      <c r="QSE434" s="93"/>
      <c r="QSF434" s="93"/>
      <c r="QSG434" s="93"/>
      <c r="QSH434" s="93"/>
      <c r="QSI434" s="93"/>
      <c r="QSJ434" s="93"/>
      <c r="QSK434" s="93"/>
      <c r="QSL434" s="93"/>
      <c r="QSM434" s="93"/>
      <c r="QSN434" s="93"/>
      <c r="QSO434" s="93"/>
      <c r="QSP434" s="93"/>
      <c r="QSQ434" s="93"/>
      <c r="QSR434" s="93"/>
      <c r="QSS434" s="93"/>
      <c r="QST434" s="93"/>
      <c r="QSU434" s="93"/>
      <c r="QSV434" s="93"/>
      <c r="QSW434" s="93"/>
      <c r="QSX434" s="93"/>
      <c r="QSY434" s="93"/>
      <c r="QSZ434" s="93"/>
      <c r="QTA434" s="93"/>
      <c r="QTB434" s="93"/>
      <c r="QTC434" s="93"/>
      <c r="QTD434" s="93"/>
      <c r="QTE434" s="93"/>
      <c r="QTF434" s="93"/>
      <c r="QTG434" s="93"/>
      <c r="QTH434" s="93"/>
      <c r="QTI434" s="93"/>
      <c r="QTJ434" s="93"/>
      <c r="QTK434" s="93"/>
      <c r="QTL434" s="93"/>
      <c r="QTM434" s="93"/>
      <c r="QTN434" s="93"/>
      <c r="QTO434" s="93"/>
      <c r="QTP434" s="93"/>
      <c r="QTQ434" s="93"/>
      <c r="QTR434" s="93"/>
      <c r="QTS434" s="93"/>
      <c r="QTT434" s="93"/>
      <c r="QTU434" s="93"/>
      <c r="QTV434" s="93"/>
      <c r="QTW434" s="93"/>
      <c r="QTX434" s="93"/>
      <c r="QTY434" s="93"/>
      <c r="QTZ434" s="93"/>
      <c r="QUA434" s="93"/>
      <c r="QUB434" s="93"/>
      <c r="QUC434" s="93"/>
      <c r="QUD434" s="93"/>
      <c r="QUE434" s="93"/>
      <c r="QUF434" s="93"/>
      <c r="QUG434" s="93"/>
      <c r="QUH434" s="93"/>
      <c r="QUI434" s="93"/>
      <c r="QUJ434" s="93"/>
      <c r="QUK434" s="93"/>
      <c r="QUL434" s="93"/>
      <c r="QUM434" s="93"/>
      <c r="QUN434" s="93"/>
      <c r="QUO434" s="93"/>
      <c r="QUP434" s="93"/>
      <c r="QUQ434" s="93"/>
      <c r="QUR434" s="93"/>
      <c r="QUS434" s="93"/>
      <c r="QUT434" s="93"/>
      <c r="QUU434" s="93"/>
      <c r="QUV434" s="93"/>
      <c r="QUW434" s="93"/>
      <c r="QUX434" s="93"/>
      <c r="QUY434" s="93"/>
      <c r="QUZ434" s="93"/>
      <c r="QVA434" s="93"/>
      <c r="QVB434" s="93"/>
      <c r="QVC434" s="93"/>
      <c r="QVD434" s="93"/>
      <c r="QVE434" s="93"/>
      <c r="QVF434" s="93"/>
      <c r="QVG434" s="93"/>
      <c r="QVH434" s="93"/>
      <c r="QVI434" s="93"/>
      <c r="QVJ434" s="93"/>
      <c r="QVK434" s="93"/>
      <c r="QVL434" s="93"/>
      <c r="QVM434" s="93"/>
      <c r="QVN434" s="93"/>
      <c r="QVO434" s="93"/>
      <c r="QVP434" s="93"/>
      <c r="QVQ434" s="93"/>
      <c r="QVR434" s="93"/>
      <c r="QVS434" s="93"/>
      <c r="QVT434" s="93"/>
      <c r="QVU434" s="93"/>
      <c r="QVV434" s="93"/>
      <c r="QVW434" s="93"/>
      <c r="QVX434" s="93"/>
      <c r="QVY434" s="93"/>
      <c r="QVZ434" s="93"/>
      <c r="QWA434" s="93"/>
      <c r="QWB434" s="93"/>
      <c r="QWC434" s="93"/>
      <c r="QWD434" s="93"/>
      <c r="QWE434" s="93"/>
      <c r="QWF434" s="93"/>
      <c r="QWG434" s="93"/>
      <c r="QWH434" s="93"/>
      <c r="QWI434" s="93"/>
      <c r="QWJ434" s="93"/>
      <c r="QWK434" s="93"/>
      <c r="QWL434" s="93"/>
      <c r="QWM434" s="93"/>
      <c r="QWN434" s="93"/>
      <c r="QWO434" s="93"/>
      <c r="QWP434" s="93"/>
      <c r="QWQ434" s="93"/>
      <c r="QWR434" s="93"/>
      <c r="QWS434" s="93"/>
      <c r="QWT434" s="93"/>
      <c r="QWU434" s="93"/>
      <c r="QWV434" s="93"/>
      <c r="QWW434" s="93"/>
      <c r="QWX434" s="93"/>
      <c r="QWY434" s="93"/>
      <c r="QWZ434" s="93"/>
      <c r="QXA434" s="93"/>
      <c r="QXB434" s="93"/>
      <c r="QXC434" s="93"/>
      <c r="QXD434" s="93"/>
      <c r="QXE434" s="93"/>
      <c r="QXF434" s="93"/>
      <c r="QXG434" s="93"/>
      <c r="QXH434" s="93"/>
      <c r="QXI434" s="93"/>
      <c r="QXJ434" s="93"/>
      <c r="QXK434" s="93"/>
      <c r="QXL434" s="93"/>
      <c r="QXM434" s="93"/>
      <c r="QXN434" s="93"/>
      <c r="QXO434" s="93"/>
      <c r="QXP434" s="93"/>
      <c r="QXQ434" s="93"/>
      <c r="QXR434" s="93"/>
      <c r="QXS434" s="93"/>
      <c r="QXT434" s="93"/>
      <c r="QXU434" s="93"/>
      <c r="QXV434" s="93"/>
      <c r="QXW434" s="93"/>
      <c r="QXX434" s="93"/>
      <c r="QXY434" s="93"/>
      <c r="QXZ434" s="93"/>
      <c r="QYA434" s="93"/>
      <c r="QYB434" s="93"/>
      <c r="QYC434" s="93"/>
      <c r="QYD434" s="93"/>
      <c r="QYE434" s="93"/>
      <c r="QYF434" s="93"/>
      <c r="QYG434" s="93"/>
      <c r="QYH434" s="93"/>
      <c r="QYI434" s="93"/>
      <c r="QYJ434" s="93"/>
      <c r="QYK434" s="93"/>
      <c r="QYL434" s="93"/>
      <c r="QYM434" s="93"/>
      <c r="QYN434" s="93"/>
      <c r="QYO434" s="93"/>
      <c r="QYP434" s="93"/>
      <c r="QYQ434" s="93"/>
      <c r="QYR434" s="93"/>
      <c r="QYS434" s="93"/>
      <c r="QYT434" s="93"/>
      <c r="QYU434" s="93"/>
      <c r="QYV434" s="93"/>
      <c r="QYW434" s="93"/>
      <c r="QYX434" s="93"/>
      <c r="QYY434" s="93"/>
      <c r="QYZ434" s="93"/>
      <c r="QZA434" s="93"/>
      <c r="QZB434" s="93"/>
      <c r="QZC434" s="93"/>
      <c r="QZD434" s="93"/>
      <c r="QZE434" s="93"/>
      <c r="QZF434" s="93"/>
      <c r="QZG434" s="93"/>
      <c r="QZH434" s="93"/>
      <c r="QZI434" s="93"/>
      <c r="QZJ434" s="93"/>
      <c r="QZK434" s="93"/>
      <c r="QZL434" s="93"/>
      <c r="QZM434" s="93"/>
      <c r="QZN434" s="93"/>
      <c r="QZO434" s="93"/>
      <c r="QZP434" s="93"/>
      <c r="QZQ434" s="93"/>
      <c r="QZR434" s="93"/>
      <c r="QZS434" s="93"/>
      <c r="QZT434" s="93"/>
      <c r="QZU434" s="93"/>
      <c r="QZV434" s="93"/>
      <c r="QZW434" s="93"/>
      <c r="QZX434" s="93"/>
      <c r="QZY434" s="93"/>
      <c r="QZZ434" s="93"/>
      <c r="RAA434" s="93"/>
      <c r="RAB434" s="93"/>
      <c r="RAC434" s="93"/>
      <c r="RAD434" s="93"/>
      <c r="RAE434" s="93"/>
      <c r="RAF434" s="93"/>
      <c r="RAG434" s="93"/>
      <c r="RAH434" s="93"/>
      <c r="RAI434" s="93"/>
      <c r="RAJ434" s="93"/>
      <c r="RAK434" s="93"/>
      <c r="RAL434" s="93"/>
      <c r="RAM434" s="93"/>
      <c r="RAN434" s="93"/>
      <c r="RAO434" s="93"/>
      <c r="RAP434" s="93"/>
      <c r="RAQ434" s="93"/>
      <c r="RAR434" s="93"/>
      <c r="RAS434" s="93"/>
      <c r="RAT434" s="93"/>
      <c r="RAU434" s="93"/>
      <c r="RAV434" s="93"/>
      <c r="RAW434" s="93"/>
      <c r="RAX434" s="93"/>
      <c r="RAY434" s="93"/>
      <c r="RAZ434" s="93"/>
      <c r="RBA434" s="93"/>
      <c r="RBB434" s="93"/>
      <c r="RBC434" s="93"/>
      <c r="RBD434" s="93"/>
      <c r="RBE434" s="93"/>
      <c r="RBF434" s="93"/>
      <c r="RBG434" s="93"/>
      <c r="RBH434" s="93"/>
      <c r="RBI434" s="93"/>
      <c r="RBJ434" s="93"/>
      <c r="RBK434" s="93"/>
      <c r="RBL434" s="93"/>
      <c r="RBM434" s="93"/>
      <c r="RBN434" s="93"/>
      <c r="RBO434" s="93"/>
      <c r="RBP434" s="93"/>
      <c r="RBQ434" s="93"/>
      <c r="RBR434" s="93"/>
      <c r="RBS434" s="93"/>
      <c r="RBT434" s="93"/>
      <c r="RBU434" s="93"/>
      <c r="RBV434" s="93"/>
      <c r="RBW434" s="93"/>
      <c r="RBX434" s="93"/>
      <c r="RBY434" s="93"/>
      <c r="RBZ434" s="93"/>
      <c r="RCA434" s="93"/>
      <c r="RCB434" s="93"/>
      <c r="RCC434" s="93"/>
      <c r="RCD434" s="93"/>
      <c r="RCE434" s="93"/>
      <c r="RCF434" s="93"/>
      <c r="RCG434" s="93"/>
      <c r="RCH434" s="93"/>
      <c r="RCI434" s="93"/>
      <c r="RCJ434" s="93"/>
      <c r="RCK434" s="93"/>
      <c r="RCL434" s="93"/>
      <c r="RCM434" s="93"/>
      <c r="RCN434" s="93"/>
      <c r="RCO434" s="93"/>
      <c r="RCP434" s="93"/>
      <c r="RCQ434" s="93"/>
      <c r="RCR434" s="93"/>
      <c r="RCS434" s="93"/>
      <c r="RCT434" s="93"/>
      <c r="RCU434" s="93"/>
      <c r="RCV434" s="93"/>
      <c r="RCW434" s="93"/>
      <c r="RCX434" s="93"/>
      <c r="RCY434" s="93"/>
      <c r="RCZ434" s="93"/>
      <c r="RDA434" s="93"/>
      <c r="RDB434" s="93"/>
      <c r="RDC434" s="93"/>
      <c r="RDD434" s="93"/>
      <c r="RDE434" s="93"/>
      <c r="RDF434" s="93"/>
      <c r="RDG434" s="93"/>
      <c r="RDH434" s="93"/>
      <c r="RDI434" s="93"/>
      <c r="RDJ434" s="93"/>
      <c r="RDK434" s="93"/>
      <c r="RDL434" s="93"/>
      <c r="RDM434" s="93"/>
      <c r="RDN434" s="93"/>
      <c r="RDO434" s="93"/>
      <c r="RDP434" s="93"/>
      <c r="RDQ434" s="93"/>
      <c r="RDR434" s="93"/>
      <c r="RDS434" s="93"/>
      <c r="RDT434" s="93"/>
      <c r="RDU434" s="93"/>
      <c r="RDV434" s="93"/>
      <c r="RDW434" s="93"/>
      <c r="RDX434" s="93"/>
      <c r="RDY434" s="93"/>
      <c r="RDZ434" s="93"/>
      <c r="REA434" s="93"/>
      <c r="REB434" s="93"/>
      <c r="REC434" s="93"/>
      <c r="RED434" s="93"/>
      <c r="REE434" s="93"/>
      <c r="REF434" s="93"/>
      <c r="REG434" s="93"/>
      <c r="REH434" s="93"/>
      <c r="REI434" s="93"/>
      <c r="REJ434" s="93"/>
      <c r="REK434" s="93"/>
      <c r="REL434" s="93"/>
      <c r="REM434" s="93"/>
      <c r="REN434" s="93"/>
      <c r="REO434" s="93"/>
      <c r="REP434" s="93"/>
      <c r="REQ434" s="93"/>
      <c r="RER434" s="93"/>
      <c r="RES434" s="93"/>
      <c r="RET434" s="93"/>
      <c r="REU434" s="93"/>
      <c r="REV434" s="93"/>
      <c r="REW434" s="93"/>
      <c r="REX434" s="93"/>
      <c r="REY434" s="93"/>
      <c r="REZ434" s="93"/>
      <c r="RFA434" s="93"/>
      <c r="RFB434" s="93"/>
      <c r="RFC434" s="93"/>
      <c r="RFD434" s="93"/>
      <c r="RFE434" s="93"/>
      <c r="RFF434" s="93"/>
      <c r="RFG434" s="93"/>
      <c r="RFH434" s="93"/>
      <c r="RFI434" s="93"/>
      <c r="RFJ434" s="93"/>
      <c r="RFK434" s="93"/>
      <c r="RFL434" s="93"/>
      <c r="RFM434" s="93"/>
      <c r="RFN434" s="93"/>
      <c r="RFO434" s="93"/>
      <c r="RFP434" s="93"/>
      <c r="RFQ434" s="93"/>
      <c r="RFR434" s="93"/>
      <c r="RFS434" s="93"/>
      <c r="RFT434" s="93"/>
      <c r="RFU434" s="93"/>
      <c r="RFV434" s="93"/>
      <c r="RFW434" s="93"/>
      <c r="RFX434" s="93"/>
      <c r="RFY434" s="93"/>
      <c r="RFZ434" s="93"/>
      <c r="RGA434" s="93"/>
      <c r="RGB434" s="93"/>
      <c r="RGC434" s="93"/>
      <c r="RGD434" s="93"/>
      <c r="RGE434" s="93"/>
      <c r="RGF434" s="93"/>
      <c r="RGG434" s="93"/>
      <c r="RGH434" s="93"/>
      <c r="RGI434" s="93"/>
      <c r="RGJ434" s="93"/>
      <c r="RGK434" s="93"/>
      <c r="RGL434" s="93"/>
      <c r="RGM434" s="93"/>
      <c r="RGN434" s="93"/>
      <c r="RGO434" s="93"/>
      <c r="RGP434" s="93"/>
      <c r="RGQ434" s="93"/>
      <c r="RGR434" s="93"/>
      <c r="RGS434" s="93"/>
      <c r="RGT434" s="93"/>
      <c r="RGU434" s="93"/>
      <c r="RGV434" s="93"/>
      <c r="RGW434" s="93"/>
      <c r="RGX434" s="93"/>
      <c r="RGY434" s="93"/>
      <c r="RGZ434" s="93"/>
      <c r="RHA434" s="93"/>
      <c r="RHB434" s="93"/>
      <c r="RHC434" s="93"/>
      <c r="RHD434" s="93"/>
      <c r="RHE434" s="93"/>
      <c r="RHF434" s="93"/>
      <c r="RHG434" s="93"/>
      <c r="RHH434" s="93"/>
      <c r="RHI434" s="93"/>
      <c r="RHJ434" s="93"/>
      <c r="RHK434" s="93"/>
      <c r="RHL434" s="93"/>
      <c r="RHM434" s="93"/>
      <c r="RHN434" s="93"/>
      <c r="RHO434" s="93"/>
      <c r="RHP434" s="93"/>
      <c r="RHQ434" s="93"/>
      <c r="RHR434" s="93"/>
      <c r="RHS434" s="93"/>
      <c r="RHT434" s="93"/>
      <c r="RHU434" s="93"/>
      <c r="RHV434" s="93"/>
      <c r="RHW434" s="93"/>
      <c r="RHX434" s="93"/>
      <c r="RHY434" s="93"/>
      <c r="RHZ434" s="93"/>
      <c r="RIA434" s="93"/>
      <c r="RIB434" s="93"/>
      <c r="RIC434" s="93"/>
      <c r="RID434" s="93"/>
      <c r="RIE434" s="93"/>
      <c r="RIF434" s="93"/>
      <c r="RIG434" s="93"/>
      <c r="RIH434" s="93"/>
      <c r="RII434" s="93"/>
      <c r="RIJ434" s="93"/>
      <c r="RIK434" s="93"/>
      <c r="RIL434" s="93"/>
      <c r="RIM434" s="93"/>
      <c r="RIN434" s="93"/>
      <c r="RIO434" s="93"/>
      <c r="RIP434" s="93"/>
      <c r="RIQ434" s="93"/>
      <c r="RIR434" s="93"/>
      <c r="RIS434" s="93"/>
      <c r="RIT434" s="93"/>
      <c r="RIU434" s="93"/>
      <c r="RIV434" s="93"/>
      <c r="RIW434" s="93"/>
      <c r="RIX434" s="93"/>
      <c r="RIY434" s="93"/>
      <c r="RIZ434" s="93"/>
      <c r="RJA434" s="93"/>
      <c r="RJB434" s="93"/>
      <c r="RJC434" s="93"/>
      <c r="RJD434" s="93"/>
      <c r="RJE434" s="93"/>
      <c r="RJF434" s="93"/>
      <c r="RJG434" s="93"/>
      <c r="RJH434" s="93"/>
      <c r="RJI434" s="93"/>
      <c r="RJJ434" s="93"/>
      <c r="RJK434" s="93"/>
      <c r="RJL434" s="93"/>
      <c r="RJM434" s="93"/>
      <c r="RJN434" s="93"/>
      <c r="RJO434" s="93"/>
      <c r="RJP434" s="93"/>
      <c r="RJQ434" s="93"/>
      <c r="RJR434" s="93"/>
      <c r="RJS434" s="93"/>
      <c r="RJT434" s="93"/>
      <c r="RJU434" s="93"/>
      <c r="RJV434" s="93"/>
      <c r="RJW434" s="93"/>
      <c r="RJX434" s="93"/>
      <c r="RJY434" s="93"/>
      <c r="RJZ434" s="93"/>
      <c r="RKA434" s="93"/>
      <c r="RKB434" s="93"/>
      <c r="RKC434" s="93"/>
      <c r="RKD434" s="93"/>
      <c r="RKE434" s="93"/>
      <c r="RKF434" s="93"/>
      <c r="RKG434" s="93"/>
      <c r="RKH434" s="93"/>
      <c r="RKI434" s="93"/>
      <c r="RKJ434" s="93"/>
      <c r="RKK434" s="93"/>
      <c r="RKL434" s="93"/>
      <c r="RKM434" s="93"/>
      <c r="RKN434" s="93"/>
      <c r="RKO434" s="93"/>
      <c r="RKP434" s="93"/>
      <c r="RKQ434" s="93"/>
      <c r="RKR434" s="93"/>
      <c r="RKS434" s="93"/>
      <c r="RKT434" s="93"/>
      <c r="RKU434" s="93"/>
      <c r="RKV434" s="93"/>
      <c r="RKW434" s="93"/>
      <c r="RKX434" s="93"/>
      <c r="RKY434" s="93"/>
      <c r="RKZ434" s="93"/>
      <c r="RLA434" s="93"/>
      <c r="RLB434" s="93"/>
      <c r="RLC434" s="93"/>
      <c r="RLD434" s="93"/>
      <c r="RLE434" s="93"/>
      <c r="RLF434" s="93"/>
      <c r="RLG434" s="93"/>
      <c r="RLH434" s="93"/>
      <c r="RLI434" s="93"/>
      <c r="RLJ434" s="93"/>
      <c r="RLK434" s="93"/>
      <c r="RLL434" s="93"/>
      <c r="RLM434" s="93"/>
      <c r="RLN434" s="93"/>
      <c r="RLO434" s="93"/>
      <c r="RLP434" s="93"/>
      <c r="RLQ434" s="93"/>
      <c r="RLR434" s="93"/>
      <c r="RLS434" s="93"/>
      <c r="RLT434" s="93"/>
      <c r="RLU434" s="93"/>
      <c r="RLV434" s="93"/>
      <c r="RLW434" s="93"/>
      <c r="RLX434" s="93"/>
      <c r="RLY434" s="93"/>
      <c r="RLZ434" s="93"/>
      <c r="RMA434" s="93"/>
      <c r="RMB434" s="93"/>
      <c r="RMC434" s="93"/>
      <c r="RMD434" s="93"/>
      <c r="RME434" s="93"/>
      <c r="RMF434" s="93"/>
      <c r="RMG434" s="93"/>
      <c r="RMH434" s="93"/>
      <c r="RMI434" s="93"/>
      <c r="RMJ434" s="93"/>
      <c r="RMK434" s="93"/>
      <c r="RML434" s="93"/>
      <c r="RMM434" s="93"/>
      <c r="RMN434" s="93"/>
      <c r="RMO434" s="93"/>
      <c r="RMP434" s="93"/>
      <c r="RMQ434" s="93"/>
      <c r="RMR434" s="93"/>
      <c r="RMS434" s="93"/>
      <c r="RMT434" s="93"/>
      <c r="RMU434" s="93"/>
      <c r="RMV434" s="93"/>
      <c r="RMW434" s="93"/>
      <c r="RMX434" s="93"/>
      <c r="RMY434" s="93"/>
      <c r="RMZ434" s="93"/>
      <c r="RNA434" s="93"/>
      <c r="RNB434" s="93"/>
      <c r="RNC434" s="93"/>
      <c r="RND434" s="93"/>
      <c r="RNE434" s="93"/>
      <c r="RNF434" s="93"/>
      <c r="RNG434" s="93"/>
      <c r="RNH434" s="93"/>
      <c r="RNI434" s="93"/>
      <c r="RNJ434" s="93"/>
      <c r="RNK434" s="93"/>
      <c r="RNL434" s="93"/>
      <c r="RNM434" s="93"/>
      <c r="RNN434" s="93"/>
      <c r="RNO434" s="93"/>
      <c r="RNP434" s="93"/>
      <c r="RNQ434" s="93"/>
      <c r="RNR434" s="93"/>
      <c r="RNS434" s="93"/>
      <c r="RNT434" s="93"/>
      <c r="RNU434" s="93"/>
      <c r="RNV434" s="93"/>
      <c r="RNW434" s="93"/>
      <c r="RNX434" s="93"/>
      <c r="RNY434" s="93"/>
      <c r="RNZ434" s="93"/>
      <c r="ROA434" s="93"/>
      <c r="ROB434" s="93"/>
      <c r="ROC434" s="93"/>
      <c r="ROD434" s="93"/>
      <c r="ROE434" s="93"/>
      <c r="ROF434" s="93"/>
      <c r="ROG434" s="93"/>
      <c r="ROH434" s="93"/>
      <c r="ROI434" s="93"/>
      <c r="ROJ434" s="93"/>
      <c r="ROK434" s="93"/>
      <c r="ROL434" s="93"/>
      <c r="ROM434" s="93"/>
      <c r="RON434" s="93"/>
      <c r="ROO434" s="93"/>
      <c r="ROP434" s="93"/>
      <c r="ROQ434" s="93"/>
      <c r="ROR434" s="93"/>
      <c r="ROS434" s="93"/>
      <c r="ROT434" s="93"/>
      <c r="ROU434" s="93"/>
      <c r="ROV434" s="93"/>
      <c r="ROW434" s="93"/>
      <c r="ROX434" s="93"/>
      <c r="ROY434" s="93"/>
      <c r="ROZ434" s="93"/>
      <c r="RPA434" s="93"/>
      <c r="RPB434" s="93"/>
      <c r="RPC434" s="93"/>
      <c r="RPD434" s="93"/>
      <c r="RPE434" s="93"/>
      <c r="RPF434" s="93"/>
      <c r="RPG434" s="93"/>
      <c r="RPH434" s="93"/>
      <c r="RPI434" s="93"/>
      <c r="RPJ434" s="93"/>
      <c r="RPK434" s="93"/>
      <c r="RPL434" s="93"/>
      <c r="RPM434" s="93"/>
      <c r="RPN434" s="93"/>
      <c r="RPO434" s="93"/>
      <c r="RPP434" s="93"/>
      <c r="RPQ434" s="93"/>
      <c r="RPR434" s="93"/>
      <c r="RPS434" s="93"/>
      <c r="RPT434" s="93"/>
      <c r="RPU434" s="93"/>
      <c r="RPV434" s="93"/>
      <c r="RPW434" s="93"/>
      <c r="RPX434" s="93"/>
      <c r="RPY434" s="93"/>
      <c r="RPZ434" s="93"/>
      <c r="RQA434" s="93"/>
      <c r="RQB434" s="93"/>
      <c r="RQC434" s="93"/>
      <c r="RQD434" s="93"/>
      <c r="RQE434" s="93"/>
      <c r="RQF434" s="93"/>
      <c r="RQG434" s="93"/>
      <c r="RQH434" s="93"/>
      <c r="RQI434" s="93"/>
      <c r="RQJ434" s="93"/>
      <c r="RQK434" s="93"/>
      <c r="RQL434" s="93"/>
      <c r="RQM434" s="93"/>
      <c r="RQN434" s="93"/>
      <c r="RQO434" s="93"/>
      <c r="RQP434" s="93"/>
      <c r="RQQ434" s="93"/>
      <c r="RQR434" s="93"/>
      <c r="RQS434" s="93"/>
      <c r="RQT434" s="93"/>
      <c r="RQU434" s="93"/>
      <c r="RQV434" s="93"/>
      <c r="RQW434" s="93"/>
      <c r="RQX434" s="93"/>
      <c r="RQY434" s="93"/>
      <c r="RQZ434" s="93"/>
      <c r="RRA434" s="93"/>
      <c r="RRB434" s="93"/>
      <c r="RRC434" s="93"/>
      <c r="RRD434" s="93"/>
      <c r="RRE434" s="93"/>
      <c r="RRF434" s="93"/>
      <c r="RRG434" s="93"/>
      <c r="RRH434" s="93"/>
      <c r="RRI434" s="93"/>
      <c r="RRJ434" s="93"/>
      <c r="RRK434" s="93"/>
      <c r="RRL434" s="93"/>
      <c r="RRM434" s="93"/>
      <c r="RRN434" s="93"/>
      <c r="RRO434" s="93"/>
      <c r="RRP434" s="93"/>
      <c r="RRQ434" s="93"/>
      <c r="RRR434" s="93"/>
      <c r="RRS434" s="93"/>
      <c r="RRT434" s="93"/>
      <c r="RRU434" s="93"/>
      <c r="RRV434" s="93"/>
      <c r="RRW434" s="93"/>
      <c r="RRX434" s="93"/>
      <c r="RRY434" s="93"/>
      <c r="RRZ434" s="93"/>
      <c r="RSA434" s="93"/>
      <c r="RSB434" s="93"/>
      <c r="RSC434" s="93"/>
      <c r="RSD434" s="93"/>
      <c r="RSE434" s="93"/>
      <c r="RSF434" s="93"/>
      <c r="RSG434" s="93"/>
      <c r="RSH434" s="93"/>
      <c r="RSI434" s="93"/>
      <c r="RSJ434" s="93"/>
      <c r="RSK434" s="93"/>
      <c r="RSL434" s="93"/>
      <c r="RSM434" s="93"/>
      <c r="RSN434" s="93"/>
      <c r="RSO434" s="93"/>
      <c r="RSP434" s="93"/>
      <c r="RSQ434" s="93"/>
      <c r="RSR434" s="93"/>
      <c r="RSS434" s="93"/>
      <c r="RST434" s="93"/>
      <c r="RSU434" s="93"/>
      <c r="RSV434" s="93"/>
      <c r="RSW434" s="93"/>
      <c r="RSX434" s="93"/>
      <c r="RSY434" s="93"/>
      <c r="RSZ434" s="93"/>
      <c r="RTA434" s="93"/>
      <c r="RTB434" s="93"/>
      <c r="RTC434" s="93"/>
      <c r="RTD434" s="93"/>
      <c r="RTE434" s="93"/>
      <c r="RTF434" s="93"/>
      <c r="RTG434" s="93"/>
      <c r="RTH434" s="93"/>
      <c r="RTI434" s="93"/>
      <c r="RTJ434" s="93"/>
      <c r="RTK434" s="93"/>
      <c r="RTL434" s="93"/>
      <c r="RTM434" s="93"/>
      <c r="RTN434" s="93"/>
      <c r="RTO434" s="93"/>
      <c r="RTP434" s="93"/>
      <c r="RTQ434" s="93"/>
      <c r="RTR434" s="93"/>
      <c r="RTS434" s="93"/>
      <c r="RTT434" s="93"/>
      <c r="RTU434" s="93"/>
      <c r="RTV434" s="93"/>
      <c r="RTW434" s="93"/>
      <c r="RTX434" s="93"/>
      <c r="RTY434" s="93"/>
      <c r="RTZ434" s="93"/>
      <c r="RUA434" s="93"/>
      <c r="RUB434" s="93"/>
      <c r="RUC434" s="93"/>
      <c r="RUD434" s="93"/>
      <c r="RUE434" s="93"/>
      <c r="RUF434" s="93"/>
      <c r="RUG434" s="93"/>
      <c r="RUH434" s="93"/>
      <c r="RUI434" s="93"/>
      <c r="RUJ434" s="93"/>
      <c r="RUK434" s="93"/>
      <c r="RUL434" s="93"/>
      <c r="RUM434" s="93"/>
      <c r="RUN434" s="93"/>
      <c r="RUO434" s="93"/>
      <c r="RUP434" s="93"/>
      <c r="RUQ434" s="93"/>
      <c r="RUR434" s="93"/>
      <c r="RUS434" s="93"/>
      <c r="RUT434" s="93"/>
      <c r="RUU434" s="93"/>
      <c r="RUV434" s="93"/>
      <c r="RUW434" s="93"/>
      <c r="RUX434" s="93"/>
      <c r="RUY434" s="93"/>
      <c r="RUZ434" s="93"/>
      <c r="RVA434" s="93"/>
      <c r="RVB434" s="93"/>
      <c r="RVC434" s="93"/>
      <c r="RVD434" s="93"/>
      <c r="RVE434" s="93"/>
      <c r="RVF434" s="93"/>
      <c r="RVG434" s="93"/>
      <c r="RVH434" s="93"/>
      <c r="RVI434" s="93"/>
      <c r="RVJ434" s="93"/>
      <c r="RVK434" s="93"/>
      <c r="RVL434" s="93"/>
      <c r="RVM434" s="93"/>
      <c r="RVN434" s="93"/>
      <c r="RVO434" s="93"/>
      <c r="RVP434" s="93"/>
      <c r="RVQ434" s="93"/>
      <c r="RVR434" s="93"/>
      <c r="RVS434" s="93"/>
      <c r="RVT434" s="93"/>
      <c r="RVU434" s="93"/>
      <c r="RVV434" s="93"/>
      <c r="RVW434" s="93"/>
      <c r="RVX434" s="93"/>
      <c r="RVY434" s="93"/>
      <c r="RVZ434" s="93"/>
      <c r="RWA434" s="93"/>
      <c r="RWB434" s="93"/>
      <c r="RWC434" s="93"/>
      <c r="RWD434" s="93"/>
      <c r="RWE434" s="93"/>
      <c r="RWF434" s="93"/>
      <c r="RWG434" s="93"/>
      <c r="RWH434" s="93"/>
      <c r="RWI434" s="93"/>
      <c r="RWJ434" s="93"/>
      <c r="RWK434" s="93"/>
      <c r="RWL434" s="93"/>
      <c r="RWM434" s="93"/>
      <c r="RWN434" s="93"/>
      <c r="RWO434" s="93"/>
      <c r="RWP434" s="93"/>
      <c r="RWQ434" s="93"/>
      <c r="RWR434" s="93"/>
      <c r="RWS434" s="93"/>
      <c r="RWT434" s="93"/>
      <c r="RWU434" s="93"/>
      <c r="RWV434" s="93"/>
      <c r="RWW434" s="93"/>
      <c r="RWX434" s="93"/>
      <c r="RWY434" s="93"/>
      <c r="RWZ434" s="93"/>
      <c r="RXA434" s="93"/>
      <c r="RXB434" s="93"/>
      <c r="RXC434" s="93"/>
      <c r="RXD434" s="93"/>
      <c r="RXE434" s="93"/>
      <c r="RXF434" s="93"/>
      <c r="RXG434" s="93"/>
      <c r="RXH434" s="93"/>
      <c r="RXI434" s="93"/>
      <c r="RXJ434" s="93"/>
      <c r="RXK434" s="93"/>
      <c r="RXL434" s="93"/>
      <c r="RXM434" s="93"/>
      <c r="RXN434" s="93"/>
      <c r="RXO434" s="93"/>
      <c r="RXP434" s="93"/>
      <c r="RXQ434" s="93"/>
      <c r="RXR434" s="93"/>
      <c r="RXS434" s="93"/>
      <c r="RXT434" s="93"/>
      <c r="RXU434" s="93"/>
      <c r="RXV434" s="93"/>
      <c r="RXW434" s="93"/>
      <c r="RXX434" s="93"/>
      <c r="RXY434" s="93"/>
      <c r="RXZ434" s="93"/>
      <c r="RYA434" s="93"/>
      <c r="RYB434" s="93"/>
      <c r="RYC434" s="93"/>
      <c r="RYD434" s="93"/>
      <c r="RYE434" s="93"/>
      <c r="RYF434" s="93"/>
      <c r="RYG434" s="93"/>
      <c r="RYH434" s="93"/>
      <c r="RYI434" s="93"/>
      <c r="RYJ434" s="93"/>
      <c r="RYK434" s="93"/>
      <c r="RYL434" s="93"/>
      <c r="RYM434" s="93"/>
      <c r="RYN434" s="93"/>
      <c r="RYO434" s="93"/>
      <c r="RYP434" s="93"/>
      <c r="RYQ434" s="93"/>
      <c r="RYR434" s="93"/>
      <c r="RYS434" s="93"/>
      <c r="RYT434" s="93"/>
      <c r="RYU434" s="93"/>
      <c r="RYV434" s="93"/>
      <c r="RYW434" s="93"/>
      <c r="RYX434" s="93"/>
      <c r="RYY434" s="93"/>
      <c r="RYZ434" s="93"/>
      <c r="RZA434" s="93"/>
      <c r="RZB434" s="93"/>
      <c r="RZC434" s="93"/>
      <c r="RZD434" s="93"/>
      <c r="RZE434" s="93"/>
      <c r="RZF434" s="93"/>
      <c r="RZG434" s="93"/>
      <c r="RZH434" s="93"/>
      <c r="RZI434" s="93"/>
      <c r="RZJ434" s="93"/>
      <c r="RZK434" s="93"/>
      <c r="RZL434" s="93"/>
      <c r="RZM434" s="93"/>
      <c r="RZN434" s="93"/>
      <c r="RZO434" s="93"/>
      <c r="RZP434" s="93"/>
      <c r="RZQ434" s="93"/>
      <c r="RZR434" s="93"/>
      <c r="RZS434" s="93"/>
      <c r="RZT434" s="93"/>
      <c r="RZU434" s="93"/>
      <c r="RZV434" s="93"/>
      <c r="RZW434" s="93"/>
      <c r="RZX434" s="93"/>
      <c r="RZY434" s="93"/>
      <c r="RZZ434" s="93"/>
      <c r="SAA434" s="93"/>
      <c r="SAB434" s="93"/>
      <c r="SAC434" s="93"/>
      <c r="SAD434" s="93"/>
      <c r="SAE434" s="93"/>
      <c r="SAF434" s="93"/>
      <c r="SAG434" s="93"/>
      <c r="SAH434" s="93"/>
      <c r="SAI434" s="93"/>
      <c r="SAJ434" s="93"/>
      <c r="SAK434" s="93"/>
      <c r="SAL434" s="93"/>
      <c r="SAM434" s="93"/>
      <c r="SAN434" s="93"/>
      <c r="SAO434" s="93"/>
      <c r="SAP434" s="93"/>
      <c r="SAQ434" s="93"/>
      <c r="SAR434" s="93"/>
      <c r="SAS434" s="93"/>
      <c r="SAT434" s="93"/>
      <c r="SAU434" s="93"/>
      <c r="SAV434" s="93"/>
      <c r="SAW434" s="93"/>
      <c r="SAX434" s="93"/>
      <c r="SAY434" s="93"/>
      <c r="SAZ434" s="93"/>
      <c r="SBA434" s="93"/>
      <c r="SBB434" s="93"/>
      <c r="SBC434" s="93"/>
      <c r="SBD434" s="93"/>
      <c r="SBE434" s="93"/>
      <c r="SBF434" s="93"/>
      <c r="SBG434" s="93"/>
      <c r="SBH434" s="93"/>
      <c r="SBI434" s="93"/>
      <c r="SBJ434" s="93"/>
      <c r="SBK434" s="93"/>
      <c r="SBL434" s="93"/>
      <c r="SBM434" s="93"/>
      <c r="SBN434" s="93"/>
      <c r="SBO434" s="93"/>
      <c r="SBP434" s="93"/>
      <c r="SBQ434" s="93"/>
      <c r="SBR434" s="93"/>
      <c r="SBS434" s="93"/>
      <c r="SBT434" s="93"/>
      <c r="SBU434" s="93"/>
      <c r="SBV434" s="93"/>
      <c r="SBW434" s="93"/>
      <c r="SBX434" s="93"/>
      <c r="SBY434" s="93"/>
      <c r="SBZ434" s="93"/>
      <c r="SCA434" s="93"/>
      <c r="SCB434" s="93"/>
      <c r="SCC434" s="93"/>
      <c r="SCD434" s="93"/>
      <c r="SCE434" s="93"/>
      <c r="SCF434" s="93"/>
      <c r="SCG434" s="93"/>
      <c r="SCH434" s="93"/>
      <c r="SCI434" s="93"/>
      <c r="SCJ434" s="93"/>
      <c r="SCK434" s="93"/>
      <c r="SCL434" s="93"/>
      <c r="SCM434" s="93"/>
      <c r="SCN434" s="93"/>
      <c r="SCO434" s="93"/>
      <c r="SCP434" s="93"/>
      <c r="SCQ434" s="93"/>
      <c r="SCR434" s="93"/>
      <c r="SCS434" s="93"/>
      <c r="SCT434" s="93"/>
      <c r="SCU434" s="93"/>
      <c r="SCV434" s="93"/>
      <c r="SCW434" s="93"/>
      <c r="SCX434" s="93"/>
      <c r="SCY434" s="93"/>
      <c r="SCZ434" s="93"/>
      <c r="SDA434" s="93"/>
      <c r="SDB434" s="93"/>
      <c r="SDC434" s="93"/>
      <c r="SDD434" s="93"/>
      <c r="SDE434" s="93"/>
      <c r="SDF434" s="93"/>
      <c r="SDG434" s="93"/>
      <c r="SDH434" s="93"/>
      <c r="SDI434" s="93"/>
      <c r="SDJ434" s="93"/>
      <c r="SDK434" s="93"/>
      <c r="SDL434" s="93"/>
      <c r="SDM434" s="93"/>
      <c r="SDN434" s="93"/>
      <c r="SDO434" s="93"/>
      <c r="SDP434" s="93"/>
      <c r="SDQ434" s="93"/>
      <c r="SDR434" s="93"/>
      <c r="SDS434" s="93"/>
      <c r="SDT434" s="93"/>
      <c r="SDU434" s="93"/>
      <c r="SDV434" s="93"/>
      <c r="SDW434" s="93"/>
      <c r="SDX434" s="93"/>
      <c r="SDY434" s="93"/>
      <c r="SDZ434" s="93"/>
      <c r="SEA434" s="93"/>
      <c r="SEB434" s="93"/>
      <c r="SEC434" s="93"/>
      <c r="SED434" s="93"/>
      <c r="SEE434" s="93"/>
      <c r="SEF434" s="93"/>
      <c r="SEG434" s="93"/>
      <c r="SEH434" s="93"/>
      <c r="SEI434" s="93"/>
      <c r="SEJ434" s="93"/>
      <c r="SEK434" s="93"/>
      <c r="SEL434" s="93"/>
      <c r="SEM434" s="93"/>
      <c r="SEN434" s="93"/>
      <c r="SEO434" s="93"/>
      <c r="SEP434" s="93"/>
      <c r="SEQ434" s="93"/>
      <c r="SER434" s="93"/>
      <c r="SES434" s="93"/>
      <c r="SET434" s="93"/>
      <c r="SEU434" s="93"/>
      <c r="SEV434" s="93"/>
      <c r="SEW434" s="93"/>
      <c r="SEX434" s="93"/>
      <c r="SEY434" s="93"/>
      <c r="SEZ434" s="93"/>
      <c r="SFA434" s="93"/>
      <c r="SFB434" s="93"/>
      <c r="SFC434" s="93"/>
      <c r="SFD434" s="93"/>
      <c r="SFE434" s="93"/>
      <c r="SFF434" s="93"/>
      <c r="SFG434" s="93"/>
      <c r="SFH434" s="93"/>
      <c r="SFI434" s="93"/>
      <c r="SFJ434" s="93"/>
      <c r="SFK434" s="93"/>
      <c r="SFL434" s="93"/>
      <c r="SFM434" s="93"/>
      <c r="SFN434" s="93"/>
      <c r="SFO434" s="93"/>
      <c r="SFP434" s="93"/>
      <c r="SFQ434" s="93"/>
      <c r="SFR434" s="93"/>
      <c r="SFS434" s="93"/>
      <c r="SFT434" s="93"/>
      <c r="SFU434" s="93"/>
      <c r="SFV434" s="93"/>
      <c r="SFW434" s="93"/>
      <c r="SFX434" s="93"/>
      <c r="SFY434" s="93"/>
      <c r="SFZ434" s="93"/>
      <c r="SGA434" s="93"/>
      <c r="SGB434" s="93"/>
      <c r="SGC434" s="93"/>
      <c r="SGD434" s="93"/>
      <c r="SGE434" s="93"/>
      <c r="SGF434" s="93"/>
      <c r="SGG434" s="93"/>
      <c r="SGH434" s="93"/>
      <c r="SGI434" s="93"/>
      <c r="SGJ434" s="93"/>
      <c r="SGK434" s="93"/>
      <c r="SGL434" s="93"/>
      <c r="SGM434" s="93"/>
      <c r="SGN434" s="93"/>
      <c r="SGO434" s="93"/>
      <c r="SGP434" s="93"/>
      <c r="SGQ434" s="93"/>
      <c r="SGR434" s="93"/>
      <c r="SGS434" s="93"/>
      <c r="SGT434" s="93"/>
      <c r="SGU434" s="93"/>
      <c r="SGV434" s="93"/>
      <c r="SGW434" s="93"/>
      <c r="SGX434" s="93"/>
      <c r="SGY434" s="93"/>
      <c r="SGZ434" s="93"/>
      <c r="SHA434" s="93"/>
      <c r="SHB434" s="93"/>
      <c r="SHC434" s="93"/>
      <c r="SHD434" s="93"/>
      <c r="SHE434" s="93"/>
      <c r="SHF434" s="93"/>
      <c r="SHG434" s="93"/>
      <c r="SHH434" s="93"/>
      <c r="SHI434" s="93"/>
      <c r="SHJ434" s="93"/>
      <c r="SHK434" s="93"/>
      <c r="SHL434" s="93"/>
      <c r="SHM434" s="93"/>
      <c r="SHN434" s="93"/>
      <c r="SHO434" s="93"/>
      <c r="SHP434" s="93"/>
      <c r="SHQ434" s="93"/>
      <c r="SHR434" s="93"/>
      <c r="SHS434" s="93"/>
      <c r="SHT434" s="93"/>
      <c r="SHU434" s="93"/>
      <c r="SHV434" s="93"/>
      <c r="SHW434" s="93"/>
      <c r="SHX434" s="93"/>
      <c r="SHY434" s="93"/>
      <c r="SHZ434" s="93"/>
      <c r="SIA434" s="93"/>
      <c r="SIB434" s="93"/>
      <c r="SIC434" s="93"/>
      <c r="SID434" s="93"/>
      <c r="SIE434" s="93"/>
      <c r="SIF434" s="93"/>
      <c r="SIG434" s="93"/>
      <c r="SIH434" s="93"/>
      <c r="SII434" s="93"/>
      <c r="SIJ434" s="93"/>
      <c r="SIK434" s="93"/>
      <c r="SIL434" s="93"/>
      <c r="SIM434" s="93"/>
      <c r="SIN434" s="93"/>
      <c r="SIO434" s="93"/>
      <c r="SIP434" s="93"/>
      <c r="SIQ434" s="93"/>
      <c r="SIR434" s="93"/>
      <c r="SIS434" s="93"/>
      <c r="SIT434" s="93"/>
      <c r="SIU434" s="93"/>
      <c r="SIV434" s="93"/>
      <c r="SIW434" s="93"/>
      <c r="SIX434" s="93"/>
      <c r="SIY434" s="93"/>
      <c r="SIZ434" s="93"/>
      <c r="SJA434" s="93"/>
      <c r="SJB434" s="93"/>
      <c r="SJC434" s="93"/>
      <c r="SJD434" s="93"/>
      <c r="SJE434" s="93"/>
      <c r="SJF434" s="93"/>
      <c r="SJG434" s="93"/>
      <c r="SJH434" s="93"/>
      <c r="SJI434" s="93"/>
      <c r="SJJ434" s="93"/>
      <c r="SJK434" s="93"/>
      <c r="SJL434" s="93"/>
      <c r="SJM434" s="93"/>
      <c r="SJN434" s="93"/>
      <c r="SJO434" s="93"/>
      <c r="SJP434" s="93"/>
      <c r="SJQ434" s="93"/>
      <c r="SJR434" s="93"/>
      <c r="SJS434" s="93"/>
      <c r="SJT434" s="93"/>
      <c r="SJU434" s="93"/>
      <c r="SJV434" s="93"/>
      <c r="SJW434" s="93"/>
      <c r="SJX434" s="93"/>
      <c r="SJY434" s="93"/>
      <c r="SJZ434" s="93"/>
      <c r="SKA434" s="93"/>
      <c r="SKB434" s="93"/>
      <c r="SKC434" s="93"/>
      <c r="SKD434" s="93"/>
      <c r="SKE434" s="93"/>
      <c r="SKF434" s="93"/>
      <c r="SKG434" s="93"/>
      <c r="SKH434" s="93"/>
      <c r="SKI434" s="93"/>
      <c r="SKJ434" s="93"/>
      <c r="SKK434" s="93"/>
      <c r="SKL434" s="93"/>
      <c r="SKM434" s="93"/>
      <c r="SKN434" s="93"/>
      <c r="SKO434" s="93"/>
      <c r="SKP434" s="93"/>
      <c r="SKQ434" s="93"/>
      <c r="SKR434" s="93"/>
      <c r="SKS434" s="93"/>
      <c r="SKT434" s="93"/>
      <c r="SKU434" s="93"/>
      <c r="SKV434" s="93"/>
      <c r="SKW434" s="93"/>
      <c r="SKX434" s="93"/>
      <c r="SKY434" s="93"/>
      <c r="SKZ434" s="93"/>
      <c r="SLA434" s="93"/>
      <c r="SLB434" s="93"/>
      <c r="SLC434" s="93"/>
      <c r="SLD434" s="93"/>
      <c r="SLE434" s="93"/>
      <c r="SLF434" s="93"/>
      <c r="SLG434" s="93"/>
      <c r="SLH434" s="93"/>
      <c r="SLI434" s="93"/>
      <c r="SLJ434" s="93"/>
      <c r="SLK434" s="93"/>
      <c r="SLL434" s="93"/>
      <c r="SLM434" s="93"/>
      <c r="SLN434" s="93"/>
      <c r="SLO434" s="93"/>
      <c r="SLP434" s="93"/>
      <c r="SLQ434" s="93"/>
      <c r="SLR434" s="93"/>
      <c r="SLS434" s="93"/>
      <c r="SLT434" s="93"/>
      <c r="SLU434" s="93"/>
      <c r="SLV434" s="93"/>
      <c r="SLW434" s="93"/>
      <c r="SLX434" s="93"/>
      <c r="SLY434" s="93"/>
      <c r="SLZ434" s="93"/>
      <c r="SMA434" s="93"/>
      <c r="SMB434" s="93"/>
      <c r="SMC434" s="93"/>
      <c r="SMD434" s="93"/>
      <c r="SME434" s="93"/>
      <c r="SMF434" s="93"/>
      <c r="SMG434" s="93"/>
      <c r="SMH434" s="93"/>
      <c r="SMI434" s="93"/>
      <c r="SMJ434" s="93"/>
      <c r="SMK434" s="93"/>
      <c r="SML434" s="93"/>
      <c r="SMM434" s="93"/>
      <c r="SMN434" s="93"/>
      <c r="SMO434" s="93"/>
      <c r="SMP434" s="93"/>
      <c r="SMQ434" s="93"/>
      <c r="SMR434" s="93"/>
      <c r="SMS434" s="93"/>
      <c r="SMT434" s="93"/>
      <c r="SMU434" s="93"/>
      <c r="SMV434" s="93"/>
      <c r="SMW434" s="93"/>
      <c r="SMX434" s="93"/>
      <c r="SMY434" s="93"/>
      <c r="SMZ434" s="93"/>
      <c r="SNA434" s="93"/>
      <c r="SNB434" s="93"/>
      <c r="SNC434" s="93"/>
      <c r="SND434" s="93"/>
      <c r="SNE434" s="93"/>
      <c r="SNF434" s="93"/>
      <c r="SNG434" s="93"/>
      <c r="SNH434" s="93"/>
      <c r="SNI434" s="93"/>
      <c r="SNJ434" s="93"/>
      <c r="SNK434" s="93"/>
      <c r="SNL434" s="93"/>
      <c r="SNM434" s="93"/>
      <c r="SNN434" s="93"/>
      <c r="SNO434" s="93"/>
      <c r="SNP434" s="93"/>
      <c r="SNQ434" s="93"/>
      <c r="SNR434" s="93"/>
      <c r="SNS434" s="93"/>
      <c r="SNT434" s="93"/>
      <c r="SNU434" s="93"/>
      <c r="SNV434" s="93"/>
      <c r="SNW434" s="93"/>
      <c r="SNX434" s="93"/>
      <c r="SNY434" s="93"/>
      <c r="SNZ434" s="93"/>
      <c r="SOA434" s="93"/>
      <c r="SOB434" s="93"/>
      <c r="SOC434" s="93"/>
      <c r="SOD434" s="93"/>
      <c r="SOE434" s="93"/>
      <c r="SOF434" s="93"/>
      <c r="SOG434" s="93"/>
      <c r="SOH434" s="93"/>
      <c r="SOI434" s="93"/>
      <c r="SOJ434" s="93"/>
      <c r="SOK434" s="93"/>
      <c r="SOL434" s="93"/>
      <c r="SOM434" s="93"/>
      <c r="SON434" s="93"/>
      <c r="SOO434" s="93"/>
      <c r="SOP434" s="93"/>
      <c r="SOQ434" s="93"/>
      <c r="SOR434" s="93"/>
      <c r="SOS434" s="93"/>
      <c r="SOT434" s="93"/>
      <c r="SOU434" s="93"/>
      <c r="SOV434" s="93"/>
      <c r="SOW434" s="93"/>
      <c r="SOX434" s="93"/>
      <c r="SOY434" s="93"/>
      <c r="SOZ434" s="93"/>
      <c r="SPA434" s="93"/>
      <c r="SPB434" s="93"/>
      <c r="SPC434" s="93"/>
      <c r="SPD434" s="93"/>
      <c r="SPE434" s="93"/>
      <c r="SPF434" s="93"/>
      <c r="SPG434" s="93"/>
      <c r="SPH434" s="93"/>
      <c r="SPI434" s="93"/>
      <c r="SPJ434" s="93"/>
      <c r="SPK434" s="93"/>
      <c r="SPL434" s="93"/>
      <c r="SPM434" s="93"/>
      <c r="SPN434" s="93"/>
      <c r="SPO434" s="93"/>
      <c r="SPP434" s="93"/>
      <c r="SPQ434" s="93"/>
      <c r="SPR434" s="93"/>
      <c r="SPS434" s="93"/>
      <c r="SPT434" s="93"/>
      <c r="SPU434" s="93"/>
      <c r="SPV434" s="93"/>
      <c r="SPW434" s="93"/>
      <c r="SPX434" s="93"/>
      <c r="SPY434" s="93"/>
      <c r="SPZ434" s="93"/>
      <c r="SQA434" s="93"/>
      <c r="SQB434" s="93"/>
      <c r="SQC434" s="93"/>
      <c r="SQD434" s="93"/>
      <c r="SQE434" s="93"/>
      <c r="SQF434" s="93"/>
      <c r="SQG434" s="93"/>
      <c r="SQH434" s="93"/>
      <c r="SQI434" s="93"/>
      <c r="SQJ434" s="93"/>
      <c r="SQK434" s="93"/>
      <c r="SQL434" s="93"/>
      <c r="SQM434" s="93"/>
      <c r="SQN434" s="93"/>
      <c r="SQO434" s="93"/>
      <c r="SQP434" s="93"/>
      <c r="SQQ434" s="93"/>
      <c r="SQR434" s="93"/>
      <c r="SQS434" s="93"/>
      <c r="SQT434" s="93"/>
      <c r="SQU434" s="93"/>
      <c r="SQV434" s="93"/>
      <c r="SQW434" s="93"/>
      <c r="SQX434" s="93"/>
      <c r="SQY434" s="93"/>
      <c r="SQZ434" s="93"/>
      <c r="SRA434" s="93"/>
      <c r="SRB434" s="93"/>
      <c r="SRC434" s="93"/>
      <c r="SRD434" s="93"/>
      <c r="SRE434" s="93"/>
      <c r="SRF434" s="93"/>
      <c r="SRG434" s="93"/>
      <c r="SRH434" s="93"/>
      <c r="SRI434" s="93"/>
      <c r="SRJ434" s="93"/>
      <c r="SRK434" s="93"/>
      <c r="SRL434" s="93"/>
      <c r="SRM434" s="93"/>
      <c r="SRN434" s="93"/>
      <c r="SRO434" s="93"/>
      <c r="SRP434" s="93"/>
      <c r="SRQ434" s="93"/>
      <c r="SRR434" s="93"/>
      <c r="SRS434" s="93"/>
      <c r="SRT434" s="93"/>
      <c r="SRU434" s="93"/>
      <c r="SRV434" s="93"/>
      <c r="SRW434" s="93"/>
      <c r="SRX434" s="93"/>
      <c r="SRY434" s="93"/>
      <c r="SRZ434" s="93"/>
      <c r="SSA434" s="93"/>
      <c r="SSB434" s="93"/>
      <c r="SSC434" s="93"/>
      <c r="SSD434" s="93"/>
      <c r="SSE434" s="93"/>
      <c r="SSF434" s="93"/>
      <c r="SSG434" s="93"/>
      <c r="SSH434" s="93"/>
      <c r="SSI434" s="93"/>
      <c r="SSJ434" s="93"/>
      <c r="SSK434" s="93"/>
      <c r="SSL434" s="93"/>
      <c r="SSM434" s="93"/>
      <c r="SSN434" s="93"/>
      <c r="SSO434" s="93"/>
      <c r="SSP434" s="93"/>
      <c r="SSQ434" s="93"/>
      <c r="SSR434" s="93"/>
      <c r="SSS434" s="93"/>
      <c r="SST434" s="93"/>
      <c r="SSU434" s="93"/>
      <c r="SSV434" s="93"/>
      <c r="SSW434" s="93"/>
      <c r="SSX434" s="93"/>
      <c r="SSY434" s="93"/>
      <c r="SSZ434" s="93"/>
      <c r="STA434" s="93"/>
      <c r="STB434" s="93"/>
      <c r="STC434" s="93"/>
      <c r="STD434" s="93"/>
      <c r="STE434" s="93"/>
      <c r="STF434" s="93"/>
      <c r="STG434" s="93"/>
      <c r="STH434" s="93"/>
      <c r="STI434" s="93"/>
      <c r="STJ434" s="93"/>
      <c r="STK434" s="93"/>
      <c r="STL434" s="93"/>
      <c r="STM434" s="93"/>
      <c r="STN434" s="93"/>
      <c r="STO434" s="93"/>
      <c r="STP434" s="93"/>
      <c r="STQ434" s="93"/>
      <c r="STR434" s="93"/>
      <c r="STS434" s="93"/>
      <c r="STT434" s="93"/>
      <c r="STU434" s="93"/>
      <c r="STV434" s="93"/>
      <c r="STW434" s="93"/>
      <c r="STX434" s="93"/>
      <c r="STY434" s="93"/>
      <c r="STZ434" s="93"/>
      <c r="SUA434" s="93"/>
      <c r="SUB434" s="93"/>
      <c r="SUC434" s="93"/>
      <c r="SUD434" s="93"/>
      <c r="SUE434" s="93"/>
      <c r="SUF434" s="93"/>
      <c r="SUG434" s="93"/>
      <c r="SUH434" s="93"/>
      <c r="SUI434" s="93"/>
      <c r="SUJ434" s="93"/>
      <c r="SUK434" s="93"/>
      <c r="SUL434" s="93"/>
      <c r="SUM434" s="93"/>
      <c r="SUN434" s="93"/>
      <c r="SUO434" s="93"/>
      <c r="SUP434" s="93"/>
      <c r="SUQ434" s="93"/>
      <c r="SUR434" s="93"/>
      <c r="SUS434" s="93"/>
      <c r="SUT434" s="93"/>
      <c r="SUU434" s="93"/>
      <c r="SUV434" s="93"/>
      <c r="SUW434" s="93"/>
      <c r="SUX434" s="93"/>
      <c r="SUY434" s="93"/>
      <c r="SUZ434" s="93"/>
      <c r="SVA434" s="93"/>
      <c r="SVB434" s="93"/>
      <c r="SVC434" s="93"/>
      <c r="SVD434" s="93"/>
      <c r="SVE434" s="93"/>
      <c r="SVF434" s="93"/>
      <c r="SVG434" s="93"/>
      <c r="SVH434" s="93"/>
      <c r="SVI434" s="93"/>
      <c r="SVJ434" s="93"/>
      <c r="SVK434" s="93"/>
      <c r="SVL434" s="93"/>
      <c r="SVM434" s="93"/>
      <c r="SVN434" s="93"/>
      <c r="SVO434" s="93"/>
      <c r="SVP434" s="93"/>
      <c r="SVQ434" s="93"/>
      <c r="SVR434" s="93"/>
      <c r="SVS434" s="93"/>
      <c r="SVT434" s="93"/>
      <c r="SVU434" s="93"/>
      <c r="SVV434" s="93"/>
      <c r="SVW434" s="93"/>
      <c r="SVX434" s="93"/>
      <c r="SVY434" s="93"/>
      <c r="SVZ434" s="93"/>
      <c r="SWA434" s="93"/>
      <c r="SWB434" s="93"/>
      <c r="SWC434" s="93"/>
      <c r="SWD434" s="93"/>
      <c r="SWE434" s="93"/>
      <c r="SWF434" s="93"/>
      <c r="SWG434" s="93"/>
      <c r="SWH434" s="93"/>
      <c r="SWI434" s="93"/>
      <c r="SWJ434" s="93"/>
      <c r="SWK434" s="93"/>
      <c r="SWL434" s="93"/>
      <c r="SWM434" s="93"/>
      <c r="SWN434" s="93"/>
      <c r="SWO434" s="93"/>
      <c r="SWP434" s="93"/>
      <c r="SWQ434" s="93"/>
      <c r="SWR434" s="93"/>
      <c r="SWS434" s="93"/>
      <c r="SWT434" s="93"/>
      <c r="SWU434" s="93"/>
      <c r="SWV434" s="93"/>
      <c r="SWW434" s="93"/>
      <c r="SWX434" s="93"/>
      <c r="SWY434" s="93"/>
      <c r="SWZ434" s="93"/>
      <c r="SXA434" s="93"/>
      <c r="SXB434" s="93"/>
      <c r="SXC434" s="93"/>
      <c r="SXD434" s="93"/>
      <c r="SXE434" s="93"/>
      <c r="SXF434" s="93"/>
      <c r="SXG434" s="93"/>
      <c r="SXH434" s="93"/>
      <c r="SXI434" s="93"/>
      <c r="SXJ434" s="93"/>
      <c r="SXK434" s="93"/>
      <c r="SXL434" s="93"/>
      <c r="SXM434" s="93"/>
      <c r="SXN434" s="93"/>
      <c r="SXO434" s="93"/>
      <c r="SXP434" s="93"/>
      <c r="SXQ434" s="93"/>
      <c r="SXR434" s="93"/>
      <c r="SXS434" s="93"/>
      <c r="SXT434" s="93"/>
      <c r="SXU434" s="93"/>
      <c r="SXV434" s="93"/>
      <c r="SXW434" s="93"/>
      <c r="SXX434" s="93"/>
      <c r="SXY434" s="93"/>
      <c r="SXZ434" s="93"/>
      <c r="SYA434" s="93"/>
      <c r="SYB434" s="93"/>
      <c r="SYC434" s="93"/>
      <c r="SYD434" s="93"/>
      <c r="SYE434" s="93"/>
      <c r="SYF434" s="93"/>
      <c r="SYG434" s="93"/>
      <c r="SYH434" s="93"/>
      <c r="SYI434" s="93"/>
      <c r="SYJ434" s="93"/>
      <c r="SYK434" s="93"/>
      <c r="SYL434" s="93"/>
      <c r="SYM434" s="93"/>
      <c r="SYN434" s="93"/>
      <c r="SYO434" s="93"/>
      <c r="SYP434" s="93"/>
      <c r="SYQ434" s="93"/>
      <c r="SYR434" s="93"/>
      <c r="SYS434" s="93"/>
      <c r="SYT434" s="93"/>
      <c r="SYU434" s="93"/>
      <c r="SYV434" s="93"/>
      <c r="SYW434" s="93"/>
      <c r="SYX434" s="93"/>
      <c r="SYY434" s="93"/>
      <c r="SYZ434" s="93"/>
      <c r="SZA434" s="93"/>
      <c r="SZB434" s="93"/>
      <c r="SZC434" s="93"/>
      <c r="SZD434" s="93"/>
      <c r="SZE434" s="93"/>
      <c r="SZF434" s="93"/>
      <c r="SZG434" s="93"/>
      <c r="SZH434" s="93"/>
      <c r="SZI434" s="93"/>
      <c r="SZJ434" s="93"/>
      <c r="SZK434" s="93"/>
      <c r="SZL434" s="93"/>
      <c r="SZM434" s="93"/>
      <c r="SZN434" s="93"/>
      <c r="SZO434" s="93"/>
      <c r="SZP434" s="93"/>
      <c r="SZQ434" s="93"/>
      <c r="SZR434" s="93"/>
      <c r="SZS434" s="93"/>
      <c r="SZT434" s="93"/>
      <c r="SZU434" s="93"/>
      <c r="SZV434" s="93"/>
      <c r="SZW434" s="93"/>
      <c r="SZX434" s="93"/>
      <c r="SZY434" s="93"/>
      <c r="SZZ434" s="93"/>
      <c r="TAA434" s="93"/>
      <c r="TAB434" s="93"/>
      <c r="TAC434" s="93"/>
      <c r="TAD434" s="93"/>
      <c r="TAE434" s="93"/>
      <c r="TAF434" s="93"/>
      <c r="TAG434" s="93"/>
      <c r="TAH434" s="93"/>
      <c r="TAI434" s="93"/>
      <c r="TAJ434" s="93"/>
      <c r="TAK434" s="93"/>
      <c r="TAL434" s="93"/>
      <c r="TAM434" s="93"/>
      <c r="TAN434" s="93"/>
      <c r="TAO434" s="93"/>
      <c r="TAP434" s="93"/>
      <c r="TAQ434" s="93"/>
      <c r="TAR434" s="93"/>
      <c r="TAS434" s="93"/>
      <c r="TAT434" s="93"/>
      <c r="TAU434" s="93"/>
      <c r="TAV434" s="93"/>
      <c r="TAW434" s="93"/>
      <c r="TAX434" s="93"/>
      <c r="TAY434" s="93"/>
      <c r="TAZ434" s="93"/>
      <c r="TBA434" s="93"/>
      <c r="TBB434" s="93"/>
      <c r="TBC434" s="93"/>
      <c r="TBD434" s="93"/>
      <c r="TBE434" s="93"/>
      <c r="TBF434" s="93"/>
      <c r="TBG434" s="93"/>
      <c r="TBH434" s="93"/>
      <c r="TBI434" s="93"/>
      <c r="TBJ434" s="93"/>
      <c r="TBK434" s="93"/>
      <c r="TBL434" s="93"/>
      <c r="TBM434" s="93"/>
      <c r="TBN434" s="93"/>
      <c r="TBO434" s="93"/>
      <c r="TBP434" s="93"/>
      <c r="TBQ434" s="93"/>
      <c r="TBR434" s="93"/>
      <c r="TBS434" s="93"/>
      <c r="TBT434" s="93"/>
      <c r="TBU434" s="93"/>
      <c r="TBV434" s="93"/>
      <c r="TBW434" s="93"/>
      <c r="TBX434" s="93"/>
      <c r="TBY434" s="93"/>
      <c r="TBZ434" s="93"/>
      <c r="TCA434" s="93"/>
      <c r="TCB434" s="93"/>
      <c r="TCC434" s="93"/>
      <c r="TCD434" s="93"/>
      <c r="TCE434" s="93"/>
      <c r="TCF434" s="93"/>
      <c r="TCG434" s="93"/>
      <c r="TCH434" s="93"/>
      <c r="TCI434" s="93"/>
      <c r="TCJ434" s="93"/>
      <c r="TCK434" s="93"/>
      <c r="TCL434" s="93"/>
      <c r="TCM434" s="93"/>
      <c r="TCN434" s="93"/>
      <c r="TCO434" s="93"/>
      <c r="TCP434" s="93"/>
      <c r="TCQ434" s="93"/>
      <c r="TCR434" s="93"/>
      <c r="TCS434" s="93"/>
      <c r="TCT434" s="93"/>
      <c r="TCU434" s="93"/>
      <c r="TCV434" s="93"/>
      <c r="TCW434" s="93"/>
      <c r="TCX434" s="93"/>
      <c r="TCY434" s="93"/>
      <c r="TCZ434" s="93"/>
      <c r="TDA434" s="93"/>
      <c r="TDB434" s="93"/>
      <c r="TDC434" s="93"/>
      <c r="TDD434" s="93"/>
      <c r="TDE434" s="93"/>
      <c r="TDF434" s="93"/>
      <c r="TDG434" s="93"/>
      <c r="TDH434" s="93"/>
      <c r="TDI434" s="93"/>
      <c r="TDJ434" s="93"/>
      <c r="TDK434" s="93"/>
      <c r="TDL434" s="93"/>
      <c r="TDM434" s="93"/>
      <c r="TDN434" s="93"/>
      <c r="TDO434" s="93"/>
      <c r="TDP434" s="93"/>
      <c r="TDQ434" s="93"/>
      <c r="TDR434" s="93"/>
      <c r="TDS434" s="93"/>
      <c r="TDT434" s="93"/>
      <c r="TDU434" s="93"/>
      <c r="TDV434" s="93"/>
      <c r="TDW434" s="93"/>
      <c r="TDX434" s="93"/>
      <c r="TDY434" s="93"/>
      <c r="TDZ434" s="93"/>
      <c r="TEA434" s="93"/>
      <c r="TEB434" s="93"/>
      <c r="TEC434" s="93"/>
      <c r="TED434" s="93"/>
      <c r="TEE434" s="93"/>
      <c r="TEF434" s="93"/>
      <c r="TEG434" s="93"/>
      <c r="TEH434" s="93"/>
      <c r="TEI434" s="93"/>
      <c r="TEJ434" s="93"/>
      <c r="TEK434" s="93"/>
      <c r="TEL434" s="93"/>
      <c r="TEM434" s="93"/>
      <c r="TEN434" s="93"/>
      <c r="TEO434" s="93"/>
      <c r="TEP434" s="93"/>
      <c r="TEQ434" s="93"/>
      <c r="TER434" s="93"/>
      <c r="TES434" s="93"/>
      <c r="TET434" s="93"/>
      <c r="TEU434" s="93"/>
      <c r="TEV434" s="93"/>
      <c r="TEW434" s="93"/>
      <c r="TEX434" s="93"/>
      <c r="TEY434" s="93"/>
      <c r="TEZ434" s="93"/>
      <c r="TFA434" s="93"/>
      <c r="TFB434" s="93"/>
      <c r="TFC434" s="93"/>
      <c r="TFD434" s="93"/>
      <c r="TFE434" s="93"/>
      <c r="TFF434" s="93"/>
      <c r="TFG434" s="93"/>
      <c r="TFH434" s="93"/>
      <c r="TFI434" s="93"/>
      <c r="TFJ434" s="93"/>
      <c r="TFK434" s="93"/>
      <c r="TFL434" s="93"/>
      <c r="TFM434" s="93"/>
      <c r="TFN434" s="93"/>
      <c r="TFO434" s="93"/>
      <c r="TFP434" s="93"/>
      <c r="TFQ434" s="93"/>
      <c r="TFR434" s="93"/>
      <c r="TFS434" s="93"/>
      <c r="TFT434" s="93"/>
      <c r="TFU434" s="93"/>
      <c r="TFV434" s="93"/>
      <c r="TFW434" s="93"/>
      <c r="TFX434" s="93"/>
      <c r="TFY434" s="93"/>
      <c r="TFZ434" s="93"/>
      <c r="TGA434" s="93"/>
      <c r="TGB434" s="93"/>
      <c r="TGC434" s="93"/>
      <c r="TGD434" s="93"/>
      <c r="TGE434" s="93"/>
      <c r="TGF434" s="93"/>
      <c r="TGG434" s="93"/>
      <c r="TGH434" s="93"/>
      <c r="TGI434" s="93"/>
      <c r="TGJ434" s="93"/>
      <c r="TGK434" s="93"/>
      <c r="TGL434" s="93"/>
      <c r="TGM434" s="93"/>
      <c r="TGN434" s="93"/>
      <c r="TGO434" s="93"/>
      <c r="TGP434" s="93"/>
      <c r="TGQ434" s="93"/>
      <c r="TGR434" s="93"/>
      <c r="TGS434" s="93"/>
      <c r="TGT434" s="93"/>
      <c r="TGU434" s="93"/>
      <c r="TGV434" s="93"/>
      <c r="TGW434" s="93"/>
      <c r="TGX434" s="93"/>
      <c r="TGY434" s="93"/>
      <c r="TGZ434" s="93"/>
      <c r="THA434" s="93"/>
      <c r="THB434" s="93"/>
      <c r="THC434" s="93"/>
      <c r="THD434" s="93"/>
      <c r="THE434" s="93"/>
      <c r="THF434" s="93"/>
      <c r="THG434" s="93"/>
      <c r="THH434" s="93"/>
      <c r="THI434" s="93"/>
      <c r="THJ434" s="93"/>
      <c r="THK434" s="93"/>
      <c r="THL434" s="93"/>
      <c r="THM434" s="93"/>
      <c r="THN434" s="93"/>
      <c r="THO434" s="93"/>
      <c r="THP434" s="93"/>
      <c r="THQ434" s="93"/>
      <c r="THR434" s="93"/>
      <c r="THS434" s="93"/>
      <c r="THT434" s="93"/>
      <c r="THU434" s="93"/>
      <c r="THV434" s="93"/>
      <c r="THW434" s="93"/>
      <c r="THX434" s="93"/>
      <c r="THY434" s="93"/>
      <c r="THZ434" s="93"/>
      <c r="TIA434" s="93"/>
      <c r="TIB434" s="93"/>
      <c r="TIC434" s="93"/>
      <c r="TID434" s="93"/>
      <c r="TIE434" s="93"/>
      <c r="TIF434" s="93"/>
      <c r="TIG434" s="93"/>
      <c r="TIH434" s="93"/>
      <c r="TII434" s="93"/>
      <c r="TIJ434" s="93"/>
      <c r="TIK434" s="93"/>
      <c r="TIL434" s="93"/>
      <c r="TIM434" s="93"/>
      <c r="TIN434" s="93"/>
      <c r="TIO434" s="93"/>
      <c r="TIP434" s="93"/>
      <c r="TIQ434" s="93"/>
      <c r="TIR434" s="93"/>
      <c r="TIS434" s="93"/>
      <c r="TIT434" s="93"/>
      <c r="TIU434" s="93"/>
      <c r="TIV434" s="93"/>
      <c r="TIW434" s="93"/>
      <c r="TIX434" s="93"/>
      <c r="TIY434" s="93"/>
      <c r="TIZ434" s="93"/>
      <c r="TJA434" s="93"/>
      <c r="TJB434" s="93"/>
      <c r="TJC434" s="93"/>
      <c r="TJD434" s="93"/>
      <c r="TJE434" s="93"/>
      <c r="TJF434" s="93"/>
      <c r="TJG434" s="93"/>
      <c r="TJH434" s="93"/>
      <c r="TJI434" s="93"/>
      <c r="TJJ434" s="93"/>
      <c r="TJK434" s="93"/>
      <c r="TJL434" s="93"/>
      <c r="TJM434" s="93"/>
      <c r="TJN434" s="93"/>
      <c r="TJO434" s="93"/>
      <c r="TJP434" s="93"/>
      <c r="TJQ434" s="93"/>
      <c r="TJR434" s="93"/>
      <c r="TJS434" s="93"/>
      <c r="TJT434" s="93"/>
      <c r="TJU434" s="93"/>
      <c r="TJV434" s="93"/>
      <c r="TJW434" s="93"/>
      <c r="TJX434" s="93"/>
      <c r="TJY434" s="93"/>
      <c r="TJZ434" s="93"/>
      <c r="TKA434" s="93"/>
      <c r="TKB434" s="93"/>
      <c r="TKC434" s="93"/>
      <c r="TKD434" s="93"/>
      <c r="TKE434" s="93"/>
      <c r="TKF434" s="93"/>
      <c r="TKG434" s="93"/>
      <c r="TKH434" s="93"/>
      <c r="TKI434" s="93"/>
      <c r="TKJ434" s="93"/>
      <c r="TKK434" s="93"/>
      <c r="TKL434" s="93"/>
      <c r="TKM434" s="93"/>
      <c r="TKN434" s="93"/>
      <c r="TKO434" s="93"/>
      <c r="TKP434" s="93"/>
      <c r="TKQ434" s="93"/>
      <c r="TKR434" s="93"/>
      <c r="TKS434" s="93"/>
      <c r="TKT434" s="93"/>
      <c r="TKU434" s="93"/>
      <c r="TKV434" s="93"/>
      <c r="TKW434" s="93"/>
      <c r="TKX434" s="93"/>
      <c r="TKY434" s="93"/>
      <c r="TKZ434" s="93"/>
      <c r="TLA434" s="93"/>
      <c r="TLB434" s="93"/>
      <c r="TLC434" s="93"/>
      <c r="TLD434" s="93"/>
      <c r="TLE434" s="93"/>
      <c r="TLF434" s="93"/>
      <c r="TLG434" s="93"/>
      <c r="TLH434" s="93"/>
      <c r="TLI434" s="93"/>
      <c r="TLJ434" s="93"/>
      <c r="TLK434" s="93"/>
      <c r="TLL434" s="93"/>
      <c r="TLM434" s="93"/>
      <c r="TLN434" s="93"/>
      <c r="TLO434" s="93"/>
      <c r="TLP434" s="93"/>
      <c r="TLQ434" s="93"/>
      <c r="TLR434" s="93"/>
      <c r="TLS434" s="93"/>
      <c r="TLT434" s="93"/>
      <c r="TLU434" s="93"/>
      <c r="TLV434" s="93"/>
      <c r="TLW434" s="93"/>
      <c r="TLX434" s="93"/>
      <c r="TLY434" s="93"/>
      <c r="TLZ434" s="93"/>
      <c r="TMA434" s="93"/>
      <c r="TMB434" s="93"/>
      <c r="TMC434" s="93"/>
      <c r="TMD434" s="93"/>
      <c r="TME434" s="93"/>
      <c r="TMF434" s="93"/>
      <c r="TMG434" s="93"/>
      <c r="TMH434" s="93"/>
      <c r="TMI434" s="93"/>
      <c r="TMJ434" s="93"/>
      <c r="TMK434" s="93"/>
      <c r="TML434" s="93"/>
      <c r="TMM434" s="93"/>
      <c r="TMN434" s="93"/>
      <c r="TMO434" s="93"/>
      <c r="TMP434" s="93"/>
      <c r="TMQ434" s="93"/>
      <c r="TMR434" s="93"/>
      <c r="TMS434" s="93"/>
      <c r="TMT434" s="93"/>
      <c r="TMU434" s="93"/>
      <c r="TMV434" s="93"/>
      <c r="TMW434" s="93"/>
      <c r="TMX434" s="93"/>
      <c r="TMY434" s="93"/>
      <c r="TMZ434" s="93"/>
      <c r="TNA434" s="93"/>
      <c r="TNB434" s="93"/>
      <c r="TNC434" s="93"/>
      <c r="TND434" s="93"/>
      <c r="TNE434" s="93"/>
      <c r="TNF434" s="93"/>
      <c r="TNG434" s="93"/>
      <c r="TNH434" s="93"/>
      <c r="TNI434" s="93"/>
      <c r="TNJ434" s="93"/>
      <c r="TNK434" s="93"/>
      <c r="TNL434" s="93"/>
      <c r="TNM434" s="93"/>
      <c r="TNN434" s="93"/>
      <c r="TNO434" s="93"/>
      <c r="TNP434" s="93"/>
      <c r="TNQ434" s="93"/>
      <c r="TNR434" s="93"/>
      <c r="TNS434" s="93"/>
      <c r="TNT434" s="93"/>
      <c r="TNU434" s="93"/>
      <c r="TNV434" s="93"/>
      <c r="TNW434" s="93"/>
      <c r="TNX434" s="93"/>
      <c r="TNY434" s="93"/>
      <c r="TNZ434" s="93"/>
      <c r="TOA434" s="93"/>
      <c r="TOB434" s="93"/>
      <c r="TOC434" s="93"/>
      <c r="TOD434" s="93"/>
      <c r="TOE434" s="93"/>
      <c r="TOF434" s="93"/>
      <c r="TOG434" s="93"/>
      <c r="TOH434" s="93"/>
      <c r="TOI434" s="93"/>
      <c r="TOJ434" s="93"/>
      <c r="TOK434" s="93"/>
      <c r="TOL434" s="93"/>
      <c r="TOM434" s="93"/>
      <c r="TON434" s="93"/>
      <c r="TOO434" s="93"/>
      <c r="TOP434" s="93"/>
      <c r="TOQ434" s="93"/>
      <c r="TOR434" s="93"/>
      <c r="TOS434" s="93"/>
      <c r="TOT434" s="93"/>
      <c r="TOU434" s="93"/>
      <c r="TOV434" s="93"/>
      <c r="TOW434" s="93"/>
      <c r="TOX434" s="93"/>
      <c r="TOY434" s="93"/>
      <c r="TOZ434" s="93"/>
      <c r="TPA434" s="93"/>
      <c r="TPB434" s="93"/>
      <c r="TPC434" s="93"/>
      <c r="TPD434" s="93"/>
      <c r="TPE434" s="93"/>
      <c r="TPF434" s="93"/>
      <c r="TPG434" s="93"/>
      <c r="TPH434" s="93"/>
      <c r="TPI434" s="93"/>
      <c r="TPJ434" s="93"/>
      <c r="TPK434" s="93"/>
      <c r="TPL434" s="93"/>
      <c r="TPM434" s="93"/>
      <c r="TPN434" s="93"/>
      <c r="TPO434" s="93"/>
      <c r="TPP434" s="93"/>
      <c r="TPQ434" s="93"/>
      <c r="TPR434" s="93"/>
      <c r="TPS434" s="93"/>
      <c r="TPT434" s="93"/>
      <c r="TPU434" s="93"/>
      <c r="TPV434" s="93"/>
      <c r="TPW434" s="93"/>
      <c r="TPX434" s="93"/>
      <c r="TPY434" s="93"/>
      <c r="TPZ434" s="93"/>
      <c r="TQA434" s="93"/>
      <c r="TQB434" s="93"/>
      <c r="TQC434" s="93"/>
      <c r="TQD434" s="93"/>
      <c r="TQE434" s="93"/>
      <c r="TQF434" s="93"/>
      <c r="TQG434" s="93"/>
      <c r="TQH434" s="93"/>
      <c r="TQI434" s="93"/>
      <c r="TQJ434" s="93"/>
      <c r="TQK434" s="93"/>
      <c r="TQL434" s="93"/>
      <c r="TQM434" s="93"/>
      <c r="TQN434" s="93"/>
      <c r="TQO434" s="93"/>
      <c r="TQP434" s="93"/>
      <c r="TQQ434" s="93"/>
      <c r="TQR434" s="93"/>
      <c r="TQS434" s="93"/>
      <c r="TQT434" s="93"/>
      <c r="TQU434" s="93"/>
      <c r="TQV434" s="93"/>
      <c r="TQW434" s="93"/>
      <c r="TQX434" s="93"/>
      <c r="TQY434" s="93"/>
      <c r="TQZ434" s="93"/>
      <c r="TRA434" s="93"/>
      <c r="TRB434" s="93"/>
      <c r="TRC434" s="93"/>
      <c r="TRD434" s="93"/>
      <c r="TRE434" s="93"/>
      <c r="TRF434" s="93"/>
      <c r="TRG434" s="93"/>
      <c r="TRH434" s="93"/>
      <c r="TRI434" s="93"/>
      <c r="TRJ434" s="93"/>
      <c r="TRK434" s="93"/>
      <c r="TRL434" s="93"/>
      <c r="TRM434" s="93"/>
      <c r="TRN434" s="93"/>
      <c r="TRO434" s="93"/>
      <c r="TRP434" s="93"/>
      <c r="TRQ434" s="93"/>
      <c r="TRR434" s="93"/>
      <c r="TRS434" s="93"/>
      <c r="TRT434" s="93"/>
      <c r="TRU434" s="93"/>
      <c r="TRV434" s="93"/>
      <c r="TRW434" s="93"/>
      <c r="TRX434" s="93"/>
      <c r="TRY434" s="93"/>
      <c r="TRZ434" s="93"/>
      <c r="TSA434" s="93"/>
      <c r="TSB434" s="93"/>
      <c r="TSC434" s="93"/>
      <c r="TSD434" s="93"/>
      <c r="TSE434" s="93"/>
      <c r="TSF434" s="93"/>
      <c r="TSG434" s="93"/>
      <c r="TSH434" s="93"/>
      <c r="TSI434" s="93"/>
      <c r="TSJ434" s="93"/>
      <c r="TSK434" s="93"/>
      <c r="TSL434" s="93"/>
      <c r="TSM434" s="93"/>
      <c r="TSN434" s="93"/>
      <c r="TSO434" s="93"/>
      <c r="TSP434" s="93"/>
      <c r="TSQ434" s="93"/>
      <c r="TSR434" s="93"/>
      <c r="TSS434" s="93"/>
      <c r="TST434" s="93"/>
      <c r="TSU434" s="93"/>
      <c r="TSV434" s="93"/>
      <c r="TSW434" s="93"/>
      <c r="TSX434" s="93"/>
      <c r="TSY434" s="93"/>
      <c r="TSZ434" s="93"/>
      <c r="TTA434" s="93"/>
      <c r="TTB434" s="93"/>
      <c r="TTC434" s="93"/>
      <c r="TTD434" s="93"/>
      <c r="TTE434" s="93"/>
      <c r="TTF434" s="93"/>
      <c r="TTG434" s="93"/>
      <c r="TTH434" s="93"/>
      <c r="TTI434" s="93"/>
      <c r="TTJ434" s="93"/>
      <c r="TTK434" s="93"/>
      <c r="TTL434" s="93"/>
      <c r="TTM434" s="93"/>
      <c r="TTN434" s="93"/>
      <c r="TTO434" s="93"/>
      <c r="TTP434" s="93"/>
      <c r="TTQ434" s="93"/>
      <c r="TTR434" s="93"/>
      <c r="TTS434" s="93"/>
      <c r="TTT434" s="93"/>
      <c r="TTU434" s="93"/>
      <c r="TTV434" s="93"/>
      <c r="TTW434" s="93"/>
      <c r="TTX434" s="93"/>
      <c r="TTY434" s="93"/>
      <c r="TTZ434" s="93"/>
      <c r="TUA434" s="93"/>
      <c r="TUB434" s="93"/>
      <c r="TUC434" s="93"/>
      <c r="TUD434" s="93"/>
      <c r="TUE434" s="93"/>
      <c r="TUF434" s="93"/>
      <c r="TUG434" s="93"/>
      <c r="TUH434" s="93"/>
      <c r="TUI434" s="93"/>
      <c r="TUJ434" s="93"/>
      <c r="TUK434" s="93"/>
      <c r="TUL434" s="93"/>
      <c r="TUM434" s="93"/>
      <c r="TUN434" s="93"/>
      <c r="TUO434" s="93"/>
      <c r="TUP434" s="93"/>
      <c r="TUQ434" s="93"/>
      <c r="TUR434" s="93"/>
      <c r="TUS434" s="93"/>
      <c r="TUT434" s="93"/>
      <c r="TUU434" s="93"/>
      <c r="TUV434" s="93"/>
      <c r="TUW434" s="93"/>
      <c r="TUX434" s="93"/>
      <c r="TUY434" s="93"/>
      <c r="TUZ434" s="93"/>
      <c r="TVA434" s="93"/>
      <c r="TVB434" s="93"/>
      <c r="TVC434" s="93"/>
      <c r="TVD434" s="93"/>
      <c r="TVE434" s="93"/>
      <c r="TVF434" s="93"/>
      <c r="TVG434" s="93"/>
      <c r="TVH434" s="93"/>
      <c r="TVI434" s="93"/>
      <c r="TVJ434" s="93"/>
      <c r="TVK434" s="93"/>
      <c r="TVL434" s="93"/>
      <c r="TVM434" s="93"/>
      <c r="TVN434" s="93"/>
      <c r="TVO434" s="93"/>
      <c r="TVP434" s="93"/>
      <c r="TVQ434" s="93"/>
      <c r="TVR434" s="93"/>
      <c r="TVS434" s="93"/>
      <c r="TVT434" s="93"/>
      <c r="TVU434" s="93"/>
      <c r="TVV434" s="93"/>
      <c r="TVW434" s="93"/>
      <c r="TVX434" s="93"/>
      <c r="TVY434" s="93"/>
      <c r="TVZ434" s="93"/>
      <c r="TWA434" s="93"/>
      <c r="TWB434" s="93"/>
      <c r="TWC434" s="93"/>
      <c r="TWD434" s="93"/>
      <c r="TWE434" s="93"/>
      <c r="TWF434" s="93"/>
      <c r="TWG434" s="93"/>
      <c r="TWH434" s="93"/>
      <c r="TWI434" s="93"/>
      <c r="TWJ434" s="93"/>
      <c r="TWK434" s="93"/>
      <c r="TWL434" s="93"/>
      <c r="TWM434" s="93"/>
      <c r="TWN434" s="93"/>
      <c r="TWO434" s="93"/>
      <c r="TWP434" s="93"/>
      <c r="TWQ434" s="93"/>
      <c r="TWR434" s="93"/>
      <c r="TWS434" s="93"/>
      <c r="TWT434" s="93"/>
      <c r="TWU434" s="93"/>
      <c r="TWV434" s="93"/>
      <c r="TWW434" s="93"/>
      <c r="TWX434" s="93"/>
      <c r="TWY434" s="93"/>
      <c r="TWZ434" s="93"/>
      <c r="TXA434" s="93"/>
      <c r="TXB434" s="93"/>
      <c r="TXC434" s="93"/>
      <c r="TXD434" s="93"/>
      <c r="TXE434" s="93"/>
      <c r="TXF434" s="93"/>
      <c r="TXG434" s="93"/>
      <c r="TXH434" s="93"/>
      <c r="TXI434" s="93"/>
      <c r="TXJ434" s="93"/>
      <c r="TXK434" s="93"/>
      <c r="TXL434" s="93"/>
      <c r="TXM434" s="93"/>
      <c r="TXN434" s="93"/>
      <c r="TXO434" s="93"/>
      <c r="TXP434" s="93"/>
      <c r="TXQ434" s="93"/>
      <c r="TXR434" s="93"/>
      <c r="TXS434" s="93"/>
      <c r="TXT434" s="93"/>
      <c r="TXU434" s="93"/>
      <c r="TXV434" s="93"/>
      <c r="TXW434" s="93"/>
      <c r="TXX434" s="93"/>
      <c r="TXY434" s="93"/>
      <c r="TXZ434" s="93"/>
      <c r="TYA434" s="93"/>
      <c r="TYB434" s="93"/>
      <c r="TYC434" s="93"/>
      <c r="TYD434" s="93"/>
      <c r="TYE434" s="93"/>
      <c r="TYF434" s="93"/>
      <c r="TYG434" s="93"/>
      <c r="TYH434" s="93"/>
      <c r="TYI434" s="93"/>
      <c r="TYJ434" s="93"/>
      <c r="TYK434" s="93"/>
      <c r="TYL434" s="93"/>
      <c r="TYM434" s="93"/>
      <c r="TYN434" s="93"/>
      <c r="TYO434" s="93"/>
      <c r="TYP434" s="93"/>
      <c r="TYQ434" s="93"/>
      <c r="TYR434" s="93"/>
      <c r="TYS434" s="93"/>
      <c r="TYT434" s="93"/>
      <c r="TYU434" s="93"/>
      <c r="TYV434" s="93"/>
      <c r="TYW434" s="93"/>
      <c r="TYX434" s="93"/>
      <c r="TYY434" s="93"/>
      <c r="TYZ434" s="93"/>
      <c r="TZA434" s="93"/>
      <c r="TZB434" s="93"/>
      <c r="TZC434" s="93"/>
      <c r="TZD434" s="93"/>
      <c r="TZE434" s="93"/>
      <c r="TZF434" s="93"/>
      <c r="TZG434" s="93"/>
      <c r="TZH434" s="93"/>
      <c r="TZI434" s="93"/>
      <c r="TZJ434" s="93"/>
      <c r="TZK434" s="93"/>
      <c r="TZL434" s="93"/>
      <c r="TZM434" s="93"/>
      <c r="TZN434" s="93"/>
      <c r="TZO434" s="93"/>
      <c r="TZP434" s="93"/>
      <c r="TZQ434" s="93"/>
      <c r="TZR434" s="93"/>
      <c r="TZS434" s="93"/>
      <c r="TZT434" s="93"/>
      <c r="TZU434" s="93"/>
      <c r="TZV434" s="93"/>
      <c r="TZW434" s="93"/>
      <c r="TZX434" s="93"/>
      <c r="TZY434" s="93"/>
      <c r="TZZ434" s="93"/>
      <c r="UAA434" s="93"/>
      <c r="UAB434" s="93"/>
      <c r="UAC434" s="93"/>
      <c r="UAD434" s="93"/>
      <c r="UAE434" s="93"/>
      <c r="UAF434" s="93"/>
      <c r="UAG434" s="93"/>
      <c r="UAH434" s="93"/>
      <c r="UAI434" s="93"/>
      <c r="UAJ434" s="93"/>
      <c r="UAK434" s="93"/>
      <c r="UAL434" s="93"/>
      <c r="UAM434" s="93"/>
      <c r="UAN434" s="93"/>
      <c r="UAO434" s="93"/>
      <c r="UAP434" s="93"/>
      <c r="UAQ434" s="93"/>
      <c r="UAR434" s="93"/>
      <c r="UAS434" s="93"/>
      <c r="UAT434" s="93"/>
      <c r="UAU434" s="93"/>
      <c r="UAV434" s="93"/>
      <c r="UAW434" s="93"/>
      <c r="UAX434" s="93"/>
      <c r="UAY434" s="93"/>
      <c r="UAZ434" s="93"/>
      <c r="UBA434" s="93"/>
      <c r="UBB434" s="93"/>
      <c r="UBC434" s="93"/>
      <c r="UBD434" s="93"/>
      <c r="UBE434" s="93"/>
      <c r="UBF434" s="93"/>
      <c r="UBG434" s="93"/>
      <c r="UBH434" s="93"/>
      <c r="UBI434" s="93"/>
      <c r="UBJ434" s="93"/>
      <c r="UBK434" s="93"/>
      <c r="UBL434" s="93"/>
      <c r="UBM434" s="93"/>
      <c r="UBN434" s="93"/>
      <c r="UBO434" s="93"/>
      <c r="UBP434" s="93"/>
      <c r="UBQ434" s="93"/>
      <c r="UBR434" s="93"/>
      <c r="UBS434" s="93"/>
      <c r="UBT434" s="93"/>
      <c r="UBU434" s="93"/>
      <c r="UBV434" s="93"/>
      <c r="UBW434" s="93"/>
      <c r="UBX434" s="93"/>
      <c r="UBY434" s="93"/>
      <c r="UBZ434" s="93"/>
      <c r="UCA434" s="93"/>
      <c r="UCB434" s="93"/>
      <c r="UCC434" s="93"/>
      <c r="UCD434" s="93"/>
      <c r="UCE434" s="93"/>
      <c r="UCF434" s="93"/>
      <c r="UCG434" s="93"/>
      <c r="UCH434" s="93"/>
      <c r="UCI434" s="93"/>
      <c r="UCJ434" s="93"/>
      <c r="UCK434" s="93"/>
      <c r="UCL434" s="93"/>
      <c r="UCM434" s="93"/>
      <c r="UCN434" s="93"/>
      <c r="UCO434" s="93"/>
      <c r="UCP434" s="93"/>
      <c r="UCQ434" s="93"/>
      <c r="UCR434" s="93"/>
      <c r="UCS434" s="93"/>
      <c r="UCT434" s="93"/>
      <c r="UCU434" s="93"/>
      <c r="UCV434" s="93"/>
      <c r="UCW434" s="93"/>
      <c r="UCX434" s="93"/>
      <c r="UCY434" s="93"/>
      <c r="UCZ434" s="93"/>
      <c r="UDA434" s="93"/>
      <c r="UDB434" s="93"/>
      <c r="UDC434" s="93"/>
      <c r="UDD434" s="93"/>
      <c r="UDE434" s="93"/>
      <c r="UDF434" s="93"/>
      <c r="UDG434" s="93"/>
      <c r="UDH434" s="93"/>
      <c r="UDI434" s="93"/>
      <c r="UDJ434" s="93"/>
      <c r="UDK434" s="93"/>
      <c r="UDL434" s="93"/>
      <c r="UDM434" s="93"/>
      <c r="UDN434" s="93"/>
      <c r="UDO434" s="93"/>
      <c r="UDP434" s="93"/>
      <c r="UDQ434" s="93"/>
      <c r="UDR434" s="93"/>
      <c r="UDS434" s="93"/>
      <c r="UDT434" s="93"/>
      <c r="UDU434" s="93"/>
      <c r="UDV434" s="93"/>
      <c r="UDW434" s="93"/>
      <c r="UDX434" s="93"/>
      <c r="UDY434" s="93"/>
      <c r="UDZ434" s="93"/>
      <c r="UEA434" s="93"/>
      <c r="UEB434" s="93"/>
      <c r="UEC434" s="93"/>
      <c r="UED434" s="93"/>
      <c r="UEE434" s="93"/>
      <c r="UEF434" s="93"/>
      <c r="UEG434" s="93"/>
      <c r="UEH434" s="93"/>
      <c r="UEI434" s="93"/>
      <c r="UEJ434" s="93"/>
      <c r="UEK434" s="93"/>
      <c r="UEL434" s="93"/>
      <c r="UEM434" s="93"/>
      <c r="UEN434" s="93"/>
      <c r="UEO434" s="93"/>
      <c r="UEP434" s="93"/>
      <c r="UEQ434" s="93"/>
      <c r="UER434" s="93"/>
      <c r="UES434" s="93"/>
      <c r="UET434" s="93"/>
      <c r="UEU434" s="93"/>
      <c r="UEV434" s="93"/>
      <c r="UEW434" s="93"/>
      <c r="UEX434" s="93"/>
      <c r="UEY434" s="93"/>
      <c r="UEZ434" s="93"/>
      <c r="UFA434" s="93"/>
      <c r="UFB434" s="93"/>
      <c r="UFC434" s="93"/>
      <c r="UFD434" s="93"/>
      <c r="UFE434" s="93"/>
      <c r="UFF434" s="93"/>
      <c r="UFG434" s="93"/>
      <c r="UFH434" s="93"/>
      <c r="UFI434" s="93"/>
      <c r="UFJ434" s="93"/>
      <c r="UFK434" s="93"/>
      <c r="UFL434" s="93"/>
      <c r="UFM434" s="93"/>
      <c r="UFN434" s="93"/>
      <c r="UFO434" s="93"/>
      <c r="UFP434" s="93"/>
      <c r="UFQ434" s="93"/>
      <c r="UFR434" s="93"/>
      <c r="UFS434" s="93"/>
      <c r="UFT434" s="93"/>
      <c r="UFU434" s="93"/>
      <c r="UFV434" s="93"/>
      <c r="UFW434" s="93"/>
      <c r="UFX434" s="93"/>
      <c r="UFY434" s="93"/>
      <c r="UFZ434" s="93"/>
      <c r="UGA434" s="93"/>
      <c r="UGB434" s="93"/>
      <c r="UGC434" s="93"/>
      <c r="UGD434" s="93"/>
      <c r="UGE434" s="93"/>
      <c r="UGF434" s="93"/>
      <c r="UGG434" s="93"/>
      <c r="UGH434" s="93"/>
      <c r="UGI434" s="93"/>
      <c r="UGJ434" s="93"/>
      <c r="UGK434" s="93"/>
      <c r="UGL434" s="93"/>
      <c r="UGM434" s="93"/>
      <c r="UGN434" s="93"/>
      <c r="UGO434" s="93"/>
      <c r="UGP434" s="93"/>
      <c r="UGQ434" s="93"/>
      <c r="UGR434" s="93"/>
      <c r="UGS434" s="93"/>
      <c r="UGT434" s="93"/>
      <c r="UGU434" s="93"/>
      <c r="UGV434" s="93"/>
      <c r="UGW434" s="93"/>
      <c r="UGX434" s="93"/>
      <c r="UGY434" s="93"/>
      <c r="UGZ434" s="93"/>
      <c r="UHA434" s="93"/>
      <c r="UHB434" s="93"/>
      <c r="UHC434" s="93"/>
      <c r="UHD434" s="93"/>
      <c r="UHE434" s="93"/>
      <c r="UHF434" s="93"/>
      <c r="UHG434" s="93"/>
      <c r="UHH434" s="93"/>
      <c r="UHI434" s="93"/>
      <c r="UHJ434" s="93"/>
      <c r="UHK434" s="93"/>
      <c r="UHL434" s="93"/>
      <c r="UHM434" s="93"/>
      <c r="UHN434" s="93"/>
      <c r="UHO434" s="93"/>
      <c r="UHP434" s="93"/>
      <c r="UHQ434" s="93"/>
      <c r="UHR434" s="93"/>
      <c r="UHS434" s="93"/>
      <c r="UHT434" s="93"/>
      <c r="UHU434" s="93"/>
      <c r="UHV434" s="93"/>
      <c r="UHW434" s="93"/>
      <c r="UHX434" s="93"/>
      <c r="UHY434" s="93"/>
      <c r="UHZ434" s="93"/>
      <c r="UIA434" s="93"/>
      <c r="UIB434" s="93"/>
      <c r="UIC434" s="93"/>
      <c r="UID434" s="93"/>
      <c r="UIE434" s="93"/>
      <c r="UIF434" s="93"/>
      <c r="UIG434" s="93"/>
      <c r="UIH434" s="93"/>
      <c r="UII434" s="93"/>
      <c r="UIJ434" s="93"/>
      <c r="UIK434" s="93"/>
      <c r="UIL434" s="93"/>
      <c r="UIM434" s="93"/>
      <c r="UIN434" s="93"/>
      <c r="UIO434" s="93"/>
      <c r="UIP434" s="93"/>
      <c r="UIQ434" s="93"/>
      <c r="UIR434" s="93"/>
      <c r="UIS434" s="93"/>
      <c r="UIT434" s="93"/>
      <c r="UIU434" s="93"/>
      <c r="UIV434" s="93"/>
      <c r="UIW434" s="93"/>
      <c r="UIX434" s="93"/>
      <c r="UIY434" s="93"/>
      <c r="UIZ434" s="93"/>
      <c r="UJA434" s="93"/>
      <c r="UJB434" s="93"/>
      <c r="UJC434" s="93"/>
      <c r="UJD434" s="93"/>
      <c r="UJE434" s="93"/>
      <c r="UJF434" s="93"/>
      <c r="UJG434" s="93"/>
      <c r="UJH434" s="93"/>
      <c r="UJI434" s="93"/>
      <c r="UJJ434" s="93"/>
      <c r="UJK434" s="93"/>
      <c r="UJL434" s="93"/>
      <c r="UJM434" s="93"/>
      <c r="UJN434" s="93"/>
      <c r="UJO434" s="93"/>
      <c r="UJP434" s="93"/>
      <c r="UJQ434" s="93"/>
      <c r="UJR434" s="93"/>
      <c r="UJS434" s="93"/>
      <c r="UJT434" s="93"/>
      <c r="UJU434" s="93"/>
      <c r="UJV434" s="93"/>
      <c r="UJW434" s="93"/>
      <c r="UJX434" s="93"/>
      <c r="UJY434" s="93"/>
      <c r="UJZ434" s="93"/>
      <c r="UKA434" s="93"/>
      <c r="UKB434" s="93"/>
      <c r="UKC434" s="93"/>
      <c r="UKD434" s="93"/>
      <c r="UKE434" s="93"/>
      <c r="UKF434" s="93"/>
      <c r="UKG434" s="93"/>
      <c r="UKH434" s="93"/>
      <c r="UKI434" s="93"/>
      <c r="UKJ434" s="93"/>
      <c r="UKK434" s="93"/>
      <c r="UKL434" s="93"/>
      <c r="UKM434" s="93"/>
      <c r="UKN434" s="93"/>
      <c r="UKO434" s="93"/>
      <c r="UKP434" s="93"/>
      <c r="UKQ434" s="93"/>
      <c r="UKR434" s="93"/>
      <c r="UKS434" s="93"/>
      <c r="UKT434" s="93"/>
      <c r="UKU434" s="93"/>
      <c r="UKV434" s="93"/>
      <c r="UKW434" s="93"/>
      <c r="UKX434" s="93"/>
      <c r="UKY434" s="93"/>
      <c r="UKZ434" s="93"/>
      <c r="ULA434" s="93"/>
      <c r="ULB434" s="93"/>
      <c r="ULC434" s="93"/>
      <c r="ULD434" s="93"/>
      <c r="ULE434" s="93"/>
      <c r="ULF434" s="93"/>
      <c r="ULG434" s="93"/>
      <c r="ULH434" s="93"/>
      <c r="ULI434" s="93"/>
      <c r="ULJ434" s="93"/>
      <c r="ULK434" s="93"/>
      <c r="ULL434" s="93"/>
      <c r="ULM434" s="93"/>
      <c r="ULN434" s="93"/>
      <c r="ULO434" s="93"/>
      <c r="ULP434" s="93"/>
      <c r="ULQ434" s="93"/>
      <c r="ULR434" s="93"/>
      <c r="ULS434" s="93"/>
      <c r="ULT434" s="93"/>
      <c r="ULU434" s="93"/>
      <c r="ULV434" s="93"/>
      <c r="ULW434" s="93"/>
      <c r="ULX434" s="93"/>
      <c r="ULY434" s="93"/>
      <c r="ULZ434" s="93"/>
      <c r="UMA434" s="93"/>
      <c r="UMB434" s="93"/>
      <c r="UMC434" s="93"/>
      <c r="UMD434" s="93"/>
      <c r="UME434" s="93"/>
      <c r="UMF434" s="93"/>
      <c r="UMG434" s="93"/>
      <c r="UMH434" s="93"/>
      <c r="UMI434" s="93"/>
      <c r="UMJ434" s="93"/>
      <c r="UMK434" s="93"/>
      <c r="UML434" s="93"/>
      <c r="UMM434" s="93"/>
      <c r="UMN434" s="93"/>
      <c r="UMO434" s="93"/>
      <c r="UMP434" s="93"/>
      <c r="UMQ434" s="93"/>
      <c r="UMR434" s="93"/>
      <c r="UMS434" s="93"/>
      <c r="UMT434" s="93"/>
      <c r="UMU434" s="93"/>
      <c r="UMV434" s="93"/>
      <c r="UMW434" s="93"/>
      <c r="UMX434" s="93"/>
      <c r="UMY434" s="93"/>
      <c r="UMZ434" s="93"/>
      <c r="UNA434" s="93"/>
      <c r="UNB434" s="93"/>
      <c r="UNC434" s="93"/>
      <c r="UND434" s="93"/>
      <c r="UNE434" s="93"/>
      <c r="UNF434" s="93"/>
      <c r="UNG434" s="93"/>
      <c r="UNH434" s="93"/>
      <c r="UNI434" s="93"/>
      <c r="UNJ434" s="93"/>
      <c r="UNK434" s="93"/>
      <c r="UNL434" s="93"/>
      <c r="UNM434" s="93"/>
      <c r="UNN434" s="93"/>
      <c r="UNO434" s="93"/>
      <c r="UNP434" s="93"/>
      <c r="UNQ434" s="93"/>
      <c r="UNR434" s="93"/>
      <c r="UNS434" s="93"/>
      <c r="UNT434" s="93"/>
      <c r="UNU434" s="93"/>
      <c r="UNV434" s="93"/>
      <c r="UNW434" s="93"/>
      <c r="UNX434" s="93"/>
      <c r="UNY434" s="93"/>
      <c r="UNZ434" s="93"/>
      <c r="UOA434" s="93"/>
      <c r="UOB434" s="93"/>
      <c r="UOC434" s="93"/>
      <c r="UOD434" s="93"/>
      <c r="UOE434" s="93"/>
      <c r="UOF434" s="93"/>
      <c r="UOG434" s="93"/>
      <c r="UOH434" s="93"/>
      <c r="UOI434" s="93"/>
      <c r="UOJ434" s="93"/>
      <c r="UOK434" s="93"/>
      <c r="UOL434" s="93"/>
      <c r="UOM434" s="93"/>
      <c r="UON434" s="93"/>
      <c r="UOO434" s="93"/>
      <c r="UOP434" s="93"/>
      <c r="UOQ434" s="93"/>
      <c r="UOR434" s="93"/>
      <c r="UOS434" s="93"/>
      <c r="UOT434" s="93"/>
      <c r="UOU434" s="93"/>
      <c r="UOV434" s="93"/>
      <c r="UOW434" s="93"/>
      <c r="UOX434" s="93"/>
      <c r="UOY434" s="93"/>
      <c r="UOZ434" s="93"/>
      <c r="UPA434" s="93"/>
      <c r="UPB434" s="93"/>
      <c r="UPC434" s="93"/>
      <c r="UPD434" s="93"/>
      <c r="UPE434" s="93"/>
      <c r="UPF434" s="93"/>
      <c r="UPG434" s="93"/>
      <c r="UPH434" s="93"/>
      <c r="UPI434" s="93"/>
      <c r="UPJ434" s="93"/>
      <c r="UPK434" s="93"/>
      <c r="UPL434" s="93"/>
      <c r="UPM434" s="93"/>
      <c r="UPN434" s="93"/>
      <c r="UPO434" s="93"/>
      <c r="UPP434" s="93"/>
      <c r="UPQ434" s="93"/>
      <c r="UPR434" s="93"/>
      <c r="UPS434" s="93"/>
      <c r="UPT434" s="93"/>
      <c r="UPU434" s="93"/>
      <c r="UPV434" s="93"/>
      <c r="UPW434" s="93"/>
      <c r="UPX434" s="93"/>
      <c r="UPY434" s="93"/>
      <c r="UPZ434" s="93"/>
      <c r="UQA434" s="93"/>
      <c r="UQB434" s="93"/>
      <c r="UQC434" s="93"/>
      <c r="UQD434" s="93"/>
      <c r="UQE434" s="93"/>
      <c r="UQF434" s="93"/>
      <c r="UQG434" s="93"/>
      <c r="UQH434" s="93"/>
      <c r="UQI434" s="93"/>
      <c r="UQJ434" s="93"/>
      <c r="UQK434" s="93"/>
      <c r="UQL434" s="93"/>
      <c r="UQM434" s="93"/>
      <c r="UQN434" s="93"/>
      <c r="UQO434" s="93"/>
      <c r="UQP434" s="93"/>
      <c r="UQQ434" s="93"/>
      <c r="UQR434" s="93"/>
      <c r="UQS434" s="93"/>
      <c r="UQT434" s="93"/>
      <c r="UQU434" s="93"/>
      <c r="UQV434" s="93"/>
      <c r="UQW434" s="93"/>
      <c r="UQX434" s="93"/>
      <c r="UQY434" s="93"/>
      <c r="UQZ434" s="93"/>
      <c r="URA434" s="93"/>
      <c r="URB434" s="93"/>
      <c r="URC434" s="93"/>
      <c r="URD434" s="93"/>
      <c r="URE434" s="93"/>
      <c r="URF434" s="93"/>
      <c r="URG434" s="93"/>
      <c r="URH434" s="93"/>
      <c r="URI434" s="93"/>
      <c r="URJ434" s="93"/>
      <c r="URK434" s="93"/>
      <c r="URL434" s="93"/>
      <c r="URM434" s="93"/>
      <c r="URN434" s="93"/>
      <c r="URO434" s="93"/>
      <c r="URP434" s="93"/>
      <c r="URQ434" s="93"/>
      <c r="URR434" s="93"/>
      <c r="URS434" s="93"/>
      <c r="URT434" s="93"/>
      <c r="URU434" s="93"/>
      <c r="URV434" s="93"/>
      <c r="URW434" s="93"/>
      <c r="URX434" s="93"/>
      <c r="URY434" s="93"/>
      <c r="URZ434" s="93"/>
      <c r="USA434" s="93"/>
      <c r="USB434" s="93"/>
      <c r="USC434" s="93"/>
      <c r="USD434" s="93"/>
      <c r="USE434" s="93"/>
      <c r="USF434" s="93"/>
      <c r="USG434" s="93"/>
      <c r="USH434" s="93"/>
      <c r="USI434" s="93"/>
      <c r="USJ434" s="93"/>
      <c r="USK434" s="93"/>
      <c r="USL434" s="93"/>
      <c r="USM434" s="93"/>
      <c r="USN434" s="93"/>
      <c r="USO434" s="93"/>
      <c r="USP434" s="93"/>
      <c r="USQ434" s="93"/>
      <c r="USR434" s="93"/>
      <c r="USS434" s="93"/>
      <c r="UST434" s="93"/>
      <c r="USU434" s="93"/>
      <c r="USV434" s="93"/>
      <c r="USW434" s="93"/>
      <c r="USX434" s="93"/>
      <c r="USY434" s="93"/>
      <c r="USZ434" s="93"/>
      <c r="UTA434" s="93"/>
      <c r="UTB434" s="93"/>
      <c r="UTC434" s="93"/>
      <c r="UTD434" s="93"/>
      <c r="UTE434" s="93"/>
      <c r="UTF434" s="93"/>
      <c r="UTG434" s="93"/>
      <c r="UTH434" s="93"/>
      <c r="UTI434" s="93"/>
      <c r="UTJ434" s="93"/>
      <c r="UTK434" s="93"/>
      <c r="UTL434" s="93"/>
      <c r="UTM434" s="93"/>
      <c r="UTN434" s="93"/>
      <c r="UTO434" s="93"/>
      <c r="UTP434" s="93"/>
      <c r="UTQ434" s="93"/>
      <c r="UTR434" s="93"/>
      <c r="UTS434" s="93"/>
      <c r="UTT434" s="93"/>
      <c r="UTU434" s="93"/>
      <c r="UTV434" s="93"/>
      <c r="UTW434" s="93"/>
      <c r="UTX434" s="93"/>
      <c r="UTY434" s="93"/>
      <c r="UTZ434" s="93"/>
      <c r="UUA434" s="93"/>
      <c r="UUB434" s="93"/>
      <c r="UUC434" s="93"/>
      <c r="UUD434" s="93"/>
      <c r="UUE434" s="93"/>
      <c r="UUF434" s="93"/>
      <c r="UUG434" s="93"/>
      <c r="UUH434" s="93"/>
      <c r="UUI434" s="93"/>
      <c r="UUJ434" s="93"/>
      <c r="UUK434" s="93"/>
      <c r="UUL434" s="93"/>
      <c r="UUM434" s="93"/>
      <c r="UUN434" s="93"/>
      <c r="UUO434" s="93"/>
      <c r="UUP434" s="93"/>
      <c r="UUQ434" s="93"/>
      <c r="UUR434" s="93"/>
      <c r="UUS434" s="93"/>
      <c r="UUT434" s="93"/>
      <c r="UUU434" s="93"/>
      <c r="UUV434" s="93"/>
      <c r="UUW434" s="93"/>
      <c r="UUX434" s="93"/>
      <c r="UUY434" s="93"/>
      <c r="UUZ434" s="93"/>
      <c r="UVA434" s="93"/>
      <c r="UVB434" s="93"/>
      <c r="UVC434" s="93"/>
      <c r="UVD434" s="93"/>
      <c r="UVE434" s="93"/>
      <c r="UVF434" s="93"/>
      <c r="UVG434" s="93"/>
      <c r="UVH434" s="93"/>
      <c r="UVI434" s="93"/>
      <c r="UVJ434" s="93"/>
      <c r="UVK434" s="93"/>
      <c r="UVL434" s="93"/>
      <c r="UVM434" s="93"/>
      <c r="UVN434" s="93"/>
      <c r="UVO434" s="93"/>
      <c r="UVP434" s="93"/>
      <c r="UVQ434" s="93"/>
      <c r="UVR434" s="93"/>
      <c r="UVS434" s="93"/>
      <c r="UVT434" s="93"/>
      <c r="UVU434" s="93"/>
      <c r="UVV434" s="93"/>
      <c r="UVW434" s="93"/>
      <c r="UVX434" s="93"/>
      <c r="UVY434" s="93"/>
      <c r="UVZ434" s="93"/>
      <c r="UWA434" s="93"/>
      <c r="UWB434" s="93"/>
      <c r="UWC434" s="93"/>
      <c r="UWD434" s="93"/>
      <c r="UWE434" s="93"/>
      <c r="UWF434" s="93"/>
      <c r="UWG434" s="93"/>
      <c r="UWH434" s="93"/>
      <c r="UWI434" s="93"/>
      <c r="UWJ434" s="93"/>
      <c r="UWK434" s="93"/>
      <c r="UWL434" s="93"/>
      <c r="UWM434" s="93"/>
      <c r="UWN434" s="93"/>
      <c r="UWO434" s="93"/>
      <c r="UWP434" s="93"/>
      <c r="UWQ434" s="93"/>
      <c r="UWR434" s="93"/>
      <c r="UWS434" s="93"/>
      <c r="UWT434" s="93"/>
      <c r="UWU434" s="93"/>
      <c r="UWV434" s="93"/>
      <c r="UWW434" s="93"/>
      <c r="UWX434" s="93"/>
      <c r="UWY434" s="93"/>
      <c r="UWZ434" s="93"/>
      <c r="UXA434" s="93"/>
      <c r="UXB434" s="93"/>
      <c r="UXC434" s="93"/>
      <c r="UXD434" s="93"/>
      <c r="UXE434" s="93"/>
      <c r="UXF434" s="93"/>
      <c r="UXG434" s="93"/>
      <c r="UXH434" s="93"/>
      <c r="UXI434" s="93"/>
      <c r="UXJ434" s="93"/>
      <c r="UXK434" s="93"/>
      <c r="UXL434" s="93"/>
      <c r="UXM434" s="93"/>
      <c r="UXN434" s="93"/>
      <c r="UXO434" s="93"/>
      <c r="UXP434" s="93"/>
      <c r="UXQ434" s="93"/>
      <c r="UXR434" s="93"/>
      <c r="UXS434" s="93"/>
      <c r="UXT434" s="93"/>
      <c r="UXU434" s="93"/>
      <c r="UXV434" s="93"/>
      <c r="UXW434" s="93"/>
      <c r="UXX434" s="93"/>
      <c r="UXY434" s="93"/>
      <c r="UXZ434" s="93"/>
      <c r="UYA434" s="93"/>
      <c r="UYB434" s="93"/>
      <c r="UYC434" s="93"/>
      <c r="UYD434" s="93"/>
      <c r="UYE434" s="93"/>
      <c r="UYF434" s="93"/>
      <c r="UYG434" s="93"/>
      <c r="UYH434" s="93"/>
      <c r="UYI434" s="93"/>
      <c r="UYJ434" s="93"/>
      <c r="UYK434" s="93"/>
      <c r="UYL434" s="93"/>
      <c r="UYM434" s="93"/>
      <c r="UYN434" s="93"/>
      <c r="UYO434" s="93"/>
      <c r="UYP434" s="93"/>
      <c r="UYQ434" s="93"/>
      <c r="UYR434" s="93"/>
      <c r="UYS434" s="93"/>
      <c r="UYT434" s="93"/>
      <c r="UYU434" s="93"/>
      <c r="UYV434" s="93"/>
      <c r="UYW434" s="93"/>
      <c r="UYX434" s="93"/>
      <c r="UYY434" s="93"/>
      <c r="UYZ434" s="93"/>
      <c r="UZA434" s="93"/>
      <c r="UZB434" s="93"/>
      <c r="UZC434" s="93"/>
      <c r="UZD434" s="93"/>
      <c r="UZE434" s="93"/>
      <c r="UZF434" s="93"/>
      <c r="UZG434" s="93"/>
      <c r="UZH434" s="93"/>
      <c r="UZI434" s="93"/>
      <c r="UZJ434" s="93"/>
      <c r="UZK434" s="93"/>
      <c r="UZL434" s="93"/>
      <c r="UZM434" s="93"/>
      <c r="UZN434" s="93"/>
      <c r="UZO434" s="93"/>
      <c r="UZP434" s="93"/>
      <c r="UZQ434" s="93"/>
      <c r="UZR434" s="93"/>
      <c r="UZS434" s="93"/>
      <c r="UZT434" s="93"/>
      <c r="UZU434" s="93"/>
      <c r="UZV434" s="93"/>
      <c r="UZW434" s="93"/>
      <c r="UZX434" s="93"/>
      <c r="UZY434" s="93"/>
      <c r="UZZ434" s="93"/>
      <c r="VAA434" s="93"/>
      <c r="VAB434" s="93"/>
      <c r="VAC434" s="93"/>
      <c r="VAD434" s="93"/>
      <c r="VAE434" s="93"/>
      <c r="VAF434" s="93"/>
      <c r="VAG434" s="93"/>
      <c r="VAH434" s="93"/>
      <c r="VAI434" s="93"/>
      <c r="VAJ434" s="93"/>
      <c r="VAK434" s="93"/>
      <c r="VAL434" s="93"/>
      <c r="VAM434" s="93"/>
      <c r="VAN434" s="93"/>
      <c r="VAO434" s="93"/>
      <c r="VAP434" s="93"/>
      <c r="VAQ434" s="93"/>
      <c r="VAR434" s="93"/>
      <c r="VAS434" s="93"/>
      <c r="VAT434" s="93"/>
      <c r="VAU434" s="93"/>
      <c r="VAV434" s="93"/>
      <c r="VAW434" s="93"/>
      <c r="VAX434" s="93"/>
      <c r="VAY434" s="93"/>
      <c r="VAZ434" s="93"/>
      <c r="VBA434" s="93"/>
      <c r="VBB434" s="93"/>
      <c r="VBC434" s="93"/>
      <c r="VBD434" s="93"/>
      <c r="VBE434" s="93"/>
      <c r="VBF434" s="93"/>
      <c r="VBG434" s="93"/>
      <c r="VBH434" s="93"/>
      <c r="VBI434" s="93"/>
      <c r="VBJ434" s="93"/>
      <c r="VBK434" s="93"/>
      <c r="VBL434" s="93"/>
      <c r="VBM434" s="93"/>
      <c r="VBN434" s="93"/>
      <c r="VBO434" s="93"/>
      <c r="VBP434" s="93"/>
      <c r="VBQ434" s="93"/>
      <c r="VBR434" s="93"/>
      <c r="VBS434" s="93"/>
      <c r="VBT434" s="93"/>
      <c r="VBU434" s="93"/>
      <c r="VBV434" s="93"/>
      <c r="VBW434" s="93"/>
      <c r="VBX434" s="93"/>
      <c r="VBY434" s="93"/>
      <c r="VBZ434" s="93"/>
      <c r="VCA434" s="93"/>
      <c r="VCB434" s="93"/>
      <c r="VCC434" s="93"/>
      <c r="VCD434" s="93"/>
      <c r="VCE434" s="93"/>
      <c r="VCF434" s="93"/>
      <c r="VCG434" s="93"/>
      <c r="VCH434" s="93"/>
      <c r="VCI434" s="93"/>
      <c r="VCJ434" s="93"/>
      <c r="VCK434" s="93"/>
      <c r="VCL434" s="93"/>
      <c r="VCM434" s="93"/>
      <c r="VCN434" s="93"/>
      <c r="VCO434" s="93"/>
      <c r="VCP434" s="93"/>
      <c r="VCQ434" s="93"/>
      <c r="VCR434" s="93"/>
      <c r="VCS434" s="93"/>
      <c r="VCT434" s="93"/>
      <c r="VCU434" s="93"/>
      <c r="VCV434" s="93"/>
      <c r="VCW434" s="93"/>
      <c r="VCX434" s="93"/>
      <c r="VCY434" s="93"/>
      <c r="VCZ434" s="93"/>
      <c r="VDA434" s="93"/>
      <c r="VDB434" s="93"/>
      <c r="VDC434" s="93"/>
      <c r="VDD434" s="93"/>
      <c r="VDE434" s="93"/>
      <c r="VDF434" s="93"/>
      <c r="VDG434" s="93"/>
      <c r="VDH434" s="93"/>
      <c r="VDI434" s="93"/>
      <c r="VDJ434" s="93"/>
      <c r="VDK434" s="93"/>
      <c r="VDL434" s="93"/>
      <c r="VDM434" s="93"/>
      <c r="VDN434" s="93"/>
      <c r="VDO434" s="93"/>
      <c r="VDP434" s="93"/>
      <c r="VDQ434" s="93"/>
      <c r="VDR434" s="93"/>
      <c r="VDS434" s="93"/>
      <c r="VDT434" s="93"/>
      <c r="VDU434" s="93"/>
      <c r="VDV434" s="93"/>
      <c r="VDW434" s="93"/>
      <c r="VDX434" s="93"/>
      <c r="VDY434" s="93"/>
      <c r="VDZ434" s="93"/>
      <c r="VEA434" s="93"/>
      <c r="VEB434" s="93"/>
      <c r="VEC434" s="93"/>
      <c r="VED434" s="93"/>
      <c r="VEE434" s="93"/>
      <c r="VEF434" s="93"/>
      <c r="VEG434" s="93"/>
      <c r="VEH434" s="93"/>
      <c r="VEI434" s="93"/>
      <c r="VEJ434" s="93"/>
      <c r="VEK434" s="93"/>
      <c r="VEL434" s="93"/>
      <c r="VEM434" s="93"/>
      <c r="VEN434" s="93"/>
      <c r="VEO434" s="93"/>
      <c r="VEP434" s="93"/>
      <c r="VEQ434" s="93"/>
      <c r="VER434" s="93"/>
      <c r="VES434" s="93"/>
      <c r="VET434" s="93"/>
      <c r="VEU434" s="93"/>
      <c r="VEV434" s="93"/>
      <c r="VEW434" s="93"/>
      <c r="VEX434" s="93"/>
      <c r="VEY434" s="93"/>
      <c r="VEZ434" s="93"/>
      <c r="VFA434" s="93"/>
      <c r="VFB434" s="93"/>
      <c r="VFC434" s="93"/>
      <c r="VFD434" s="93"/>
      <c r="VFE434" s="93"/>
      <c r="VFF434" s="93"/>
      <c r="VFG434" s="93"/>
      <c r="VFH434" s="93"/>
      <c r="VFI434" s="93"/>
      <c r="VFJ434" s="93"/>
      <c r="VFK434" s="93"/>
      <c r="VFL434" s="93"/>
      <c r="VFM434" s="93"/>
      <c r="VFN434" s="93"/>
      <c r="VFO434" s="93"/>
      <c r="VFP434" s="93"/>
      <c r="VFQ434" s="93"/>
      <c r="VFR434" s="93"/>
      <c r="VFS434" s="93"/>
      <c r="VFT434" s="93"/>
      <c r="VFU434" s="93"/>
      <c r="VFV434" s="93"/>
      <c r="VFW434" s="93"/>
      <c r="VFX434" s="93"/>
      <c r="VFY434" s="93"/>
      <c r="VFZ434" s="93"/>
      <c r="VGA434" s="93"/>
      <c r="VGB434" s="93"/>
      <c r="VGC434" s="93"/>
      <c r="VGD434" s="93"/>
      <c r="VGE434" s="93"/>
      <c r="VGF434" s="93"/>
      <c r="VGG434" s="93"/>
      <c r="VGH434" s="93"/>
      <c r="VGI434" s="93"/>
      <c r="VGJ434" s="93"/>
      <c r="VGK434" s="93"/>
      <c r="VGL434" s="93"/>
      <c r="VGM434" s="93"/>
      <c r="VGN434" s="93"/>
      <c r="VGO434" s="93"/>
      <c r="VGP434" s="93"/>
      <c r="VGQ434" s="93"/>
      <c r="VGR434" s="93"/>
      <c r="VGS434" s="93"/>
      <c r="VGT434" s="93"/>
      <c r="VGU434" s="93"/>
      <c r="VGV434" s="93"/>
      <c r="VGW434" s="93"/>
      <c r="VGX434" s="93"/>
      <c r="VGY434" s="93"/>
      <c r="VGZ434" s="93"/>
      <c r="VHA434" s="93"/>
      <c r="VHB434" s="93"/>
      <c r="VHC434" s="93"/>
      <c r="VHD434" s="93"/>
      <c r="VHE434" s="93"/>
      <c r="VHF434" s="93"/>
      <c r="VHG434" s="93"/>
      <c r="VHH434" s="93"/>
      <c r="VHI434" s="93"/>
      <c r="VHJ434" s="93"/>
      <c r="VHK434" s="93"/>
      <c r="VHL434" s="93"/>
      <c r="VHM434" s="93"/>
      <c r="VHN434" s="93"/>
      <c r="VHO434" s="93"/>
      <c r="VHP434" s="93"/>
      <c r="VHQ434" s="93"/>
      <c r="VHR434" s="93"/>
      <c r="VHS434" s="93"/>
      <c r="VHT434" s="93"/>
      <c r="VHU434" s="93"/>
      <c r="VHV434" s="93"/>
      <c r="VHW434" s="93"/>
      <c r="VHX434" s="93"/>
      <c r="VHY434" s="93"/>
      <c r="VHZ434" s="93"/>
      <c r="VIA434" s="93"/>
      <c r="VIB434" s="93"/>
      <c r="VIC434" s="93"/>
      <c r="VID434" s="93"/>
      <c r="VIE434" s="93"/>
      <c r="VIF434" s="93"/>
      <c r="VIG434" s="93"/>
      <c r="VIH434" s="93"/>
      <c r="VII434" s="93"/>
      <c r="VIJ434" s="93"/>
      <c r="VIK434" s="93"/>
      <c r="VIL434" s="93"/>
      <c r="VIM434" s="93"/>
      <c r="VIN434" s="93"/>
      <c r="VIO434" s="93"/>
      <c r="VIP434" s="93"/>
      <c r="VIQ434" s="93"/>
      <c r="VIR434" s="93"/>
      <c r="VIS434" s="93"/>
      <c r="VIT434" s="93"/>
      <c r="VIU434" s="93"/>
      <c r="VIV434" s="93"/>
      <c r="VIW434" s="93"/>
      <c r="VIX434" s="93"/>
      <c r="VIY434" s="93"/>
      <c r="VIZ434" s="93"/>
      <c r="VJA434" s="93"/>
      <c r="VJB434" s="93"/>
      <c r="VJC434" s="93"/>
      <c r="VJD434" s="93"/>
      <c r="VJE434" s="93"/>
      <c r="VJF434" s="93"/>
      <c r="VJG434" s="93"/>
      <c r="VJH434" s="93"/>
      <c r="VJI434" s="93"/>
      <c r="VJJ434" s="93"/>
      <c r="VJK434" s="93"/>
      <c r="VJL434" s="93"/>
      <c r="VJM434" s="93"/>
      <c r="VJN434" s="93"/>
      <c r="VJO434" s="93"/>
      <c r="VJP434" s="93"/>
      <c r="VJQ434" s="93"/>
      <c r="VJR434" s="93"/>
      <c r="VJS434" s="93"/>
      <c r="VJT434" s="93"/>
      <c r="VJU434" s="93"/>
      <c r="VJV434" s="93"/>
      <c r="VJW434" s="93"/>
      <c r="VJX434" s="93"/>
      <c r="VJY434" s="93"/>
      <c r="VJZ434" s="93"/>
      <c r="VKA434" s="93"/>
      <c r="VKB434" s="93"/>
      <c r="VKC434" s="93"/>
      <c r="VKD434" s="93"/>
      <c r="VKE434" s="93"/>
      <c r="VKF434" s="93"/>
      <c r="VKG434" s="93"/>
      <c r="VKH434" s="93"/>
      <c r="VKI434" s="93"/>
      <c r="VKJ434" s="93"/>
      <c r="VKK434" s="93"/>
      <c r="VKL434" s="93"/>
      <c r="VKM434" s="93"/>
      <c r="VKN434" s="93"/>
      <c r="VKO434" s="93"/>
      <c r="VKP434" s="93"/>
      <c r="VKQ434" s="93"/>
      <c r="VKR434" s="93"/>
      <c r="VKS434" s="93"/>
      <c r="VKT434" s="93"/>
      <c r="VKU434" s="93"/>
      <c r="VKV434" s="93"/>
      <c r="VKW434" s="93"/>
      <c r="VKX434" s="93"/>
      <c r="VKY434" s="93"/>
      <c r="VKZ434" s="93"/>
      <c r="VLA434" s="93"/>
      <c r="VLB434" s="93"/>
      <c r="VLC434" s="93"/>
      <c r="VLD434" s="93"/>
      <c r="VLE434" s="93"/>
      <c r="VLF434" s="93"/>
      <c r="VLG434" s="93"/>
      <c r="VLH434" s="93"/>
      <c r="VLI434" s="93"/>
      <c r="VLJ434" s="93"/>
      <c r="VLK434" s="93"/>
      <c r="VLL434" s="93"/>
      <c r="VLM434" s="93"/>
      <c r="VLN434" s="93"/>
      <c r="VLO434" s="93"/>
      <c r="VLP434" s="93"/>
      <c r="VLQ434" s="93"/>
      <c r="VLR434" s="93"/>
      <c r="VLS434" s="93"/>
      <c r="VLT434" s="93"/>
      <c r="VLU434" s="93"/>
      <c r="VLV434" s="93"/>
      <c r="VLW434" s="93"/>
      <c r="VLX434" s="93"/>
      <c r="VLY434" s="93"/>
      <c r="VLZ434" s="93"/>
      <c r="VMA434" s="93"/>
      <c r="VMB434" s="93"/>
      <c r="VMC434" s="93"/>
      <c r="VMD434" s="93"/>
      <c r="VME434" s="93"/>
      <c r="VMF434" s="93"/>
      <c r="VMG434" s="93"/>
      <c r="VMH434" s="93"/>
      <c r="VMI434" s="93"/>
      <c r="VMJ434" s="93"/>
      <c r="VMK434" s="93"/>
      <c r="VML434" s="93"/>
      <c r="VMM434" s="93"/>
      <c r="VMN434" s="93"/>
      <c r="VMO434" s="93"/>
      <c r="VMP434" s="93"/>
      <c r="VMQ434" s="93"/>
      <c r="VMR434" s="93"/>
      <c r="VMS434" s="93"/>
      <c r="VMT434" s="93"/>
      <c r="VMU434" s="93"/>
      <c r="VMV434" s="93"/>
      <c r="VMW434" s="93"/>
      <c r="VMX434" s="93"/>
      <c r="VMY434" s="93"/>
      <c r="VMZ434" s="93"/>
      <c r="VNA434" s="93"/>
      <c r="VNB434" s="93"/>
      <c r="VNC434" s="93"/>
      <c r="VND434" s="93"/>
      <c r="VNE434" s="93"/>
      <c r="VNF434" s="93"/>
      <c r="VNG434" s="93"/>
      <c r="VNH434" s="93"/>
      <c r="VNI434" s="93"/>
      <c r="VNJ434" s="93"/>
      <c r="VNK434" s="93"/>
      <c r="VNL434" s="93"/>
      <c r="VNM434" s="93"/>
      <c r="VNN434" s="93"/>
      <c r="VNO434" s="93"/>
      <c r="VNP434" s="93"/>
      <c r="VNQ434" s="93"/>
      <c r="VNR434" s="93"/>
      <c r="VNS434" s="93"/>
      <c r="VNT434" s="93"/>
      <c r="VNU434" s="93"/>
      <c r="VNV434" s="93"/>
      <c r="VNW434" s="93"/>
      <c r="VNX434" s="93"/>
      <c r="VNY434" s="93"/>
      <c r="VNZ434" s="93"/>
      <c r="VOA434" s="93"/>
      <c r="VOB434" s="93"/>
      <c r="VOC434" s="93"/>
      <c r="VOD434" s="93"/>
      <c r="VOE434" s="93"/>
      <c r="VOF434" s="93"/>
      <c r="VOG434" s="93"/>
      <c r="VOH434" s="93"/>
      <c r="VOI434" s="93"/>
      <c r="VOJ434" s="93"/>
      <c r="VOK434" s="93"/>
      <c r="VOL434" s="93"/>
      <c r="VOM434" s="93"/>
      <c r="VON434" s="93"/>
      <c r="VOO434" s="93"/>
      <c r="VOP434" s="93"/>
      <c r="VOQ434" s="93"/>
      <c r="VOR434" s="93"/>
      <c r="VOS434" s="93"/>
      <c r="VOT434" s="93"/>
      <c r="VOU434" s="93"/>
      <c r="VOV434" s="93"/>
      <c r="VOW434" s="93"/>
      <c r="VOX434" s="93"/>
      <c r="VOY434" s="93"/>
      <c r="VOZ434" s="93"/>
      <c r="VPA434" s="93"/>
      <c r="VPB434" s="93"/>
      <c r="VPC434" s="93"/>
      <c r="VPD434" s="93"/>
      <c r="VPE434" s="93"/>
      <c r="VPF434" s="93"/>
      <c r="VPG434" s="93"/>
      <c r="VPH434" s="93"/>
      <c r="VPI434" s="93"/>
      <c r="VPJ434" s="93"/>
      <c r="VPK434" s="93"/>
      <c r="VPL434" s="93"/>
      <c r="VPM434" s="93"/>
      <c r="VPN434" s="93"/>
      <c r="VPO434" s="93"/>
      <c r="VPP434" s="93"/>
      <c r="VPQ434" s="93"/>
      <c r="VPR434" s="93"/>
      <c r="VPS434" s="93"/>
      <c r="VPT434" s="93"/>
      <c r="VPU434" s="93"/>
      <c r="VPV434" s="93"/>
      <c r="VPW434" s="93"/>
      <c r="VPX434" s="93"/>
      <c r="VPY434" s="93"/>
      <c r="VPZ434" s="93"/>
      <c r="VQA434" s="93"/>
      <c r="VQB434" s="93"/>
      <c r="VQC434" s="93"/>
      <c r="VQD434" s="93"/>
      <c r="VQE434" s="93"/>
      <c r="VQF434" s="93"/>
      <c r="VQG434" s="93"/>
      <c r="VQH434" s="93"/>
      <c r="VQI434" s="93"/>
      <c r="VQJ434" s="93"/>
      <c r="VQK434" s="93"/>
      <c r="VQL434" s="93"/>
      <c r="VQM434" s="93"/>
      <c r="VQN434" s="93"/>
      <c r="VQO434" s="93"/>
      <c r="VQP434" s="93"/>
      <c r="VQQ434" s="93"/>
      <c r="VQR434" s="93"/>
      <c r="VQS434" s="93"/>
      <c r="VQT434" s="93"/>
      <c r="VQU434" s="93"/>
      <c r="VQV434" s="93"/>
      <c r="VQW434" s="93"/>
      <c r="VQX434" s="93"/>
      <c r="VQY434" s="93"/>
      <c r="VQZ434" s="93"/>
      <c r="VRA434" s="93"/>
      <c r="VRB434" s="93"/>
      <c r="VRC434" s="93"/>
      <c r="VRD434" s="93"/>
      <c r="VRE434" s="93"/>
      <c r="VRF434" s="93"/>
      <c r="VRG434" s="93"/>
      <c r="VRH434" s="93"/>
      <c r="VRI434" s="93"/>
      <c r="VRJ434" s="93"/>
      <c r="VRK434" s="93"/>
      <c r="VRL434" s="93"/>
      <c r="VRM434" s="93"/>
      <c r="VRN434" s="93"/>
      <c r="VRO434" s="93"/>
      <c r="VRP434" s="93"/>
      <c r="VRQ434" s="93"/>
      <c r="VRR434" s="93"/>
      <c r="VRS434" s="93"/>
      <c r="VRT434" s="93"/>
      <c r="VRU434" s="93"/>
      <c r="VRV434" s="93"/>
      <c r="VRW434" s="93"/>
      <c r="VRX434" s="93"/>
      <c r="VRY434" s="93"/>
      <c r="VRZ434" s="93"/>
      <c r="VSA434" s="93"/>
      <c r="VSB434" s="93"/>
      <c r="VSC434" s="93"/>
      <c r="VSD434" s="93"/>
      <c r="VSE434" s="93"/>
      <c r="VSF434" s="93"/>
      <c r="VSG434" s="93"/>
      <c r="VSH434" s="93"/>
      <c r="VSI434" s="93"/>
      <c r="VSJ434" s="93"/>
      <c r="VSK434" s="93"/>
      <c r="VSL434" s="93"/>
      <c r="VSM434" s="93"/>
      <c r="VSN434" s="93"/>
      <c r="VSO434" s="93"/>
      <c r="VSP434" s="93"/>
      <c r="VSQ434" s="93"/>
      <c r="VSR434" s="93"/>
      <c r="VSS434" s="93"/>
      <c r="VST434" s="93"/>
      <c r="VSU434" s="93"/>
      <c r="VSV434" s="93"/>
      <c r="VSW434" s="93"/>
      <c r="VSX434" s="93"/>
      <c r="VSY434" s="93"/>
      <c r="VSZ434" s="93"/>
      <c r="VTA434" s="93"/>
      <c r="VTB434" s="93"/>
      <c r="VTC434" s="93"/>
      <c r="VTD434" s="93"/>
      <c r="VTE434" s="93"/>
      <c r="VTF434" s="93"/>
      <c r="VTG434" s="93"/>
      <c r="VTH434" s="93"/>
      <c r="VTI434" s="93"/>
      <c r="VTJ434" s="93"/>
      <c r="VTK434" s="93"/>
      <c r="VTL434" s="93"/>
      <c r="VTM434" s="93"/>
      <c r="VTN434" s="93"/>
      <c r="VTO434" s="93"/>
      <c r="VTP434" s="93"/>
      <c r="VTQ434" s="93"/>
      <c r="VTR434" s="93"/>
      <c r="VTS434" s="93"/>
      <c r="VTT434" s="93"/>
      <c r="VTU434" s="93"/>
      <c r="VTV434" s="93"/>
      <c r="VTW434" s="93"/>
      <c r="VTX434" s="93"/>
      <c r="VTY434" s="93"/>
      <c r="VTZ434" s="93"/>
      <c r="VUA434" s="93"/>
      <c r="VUB434" s="93"/>
      <c r="VUC434" s="93"/>
      <c r="VUD434" s="93"/>
      <c r="VUE434" s="93"/>
      <c r="VUF434" s="93"/>
      <c r="VUG434" s="93"/>
      <c r="VUH434" s="93"/>
      <c r="VUI434" s="93"/>
      <c r="VUJ434" s="93"/>
      <c r="VUK434" s="93"/>
      <c r="VUL434" s="93"/>
      <c r="VUM434" s="93"/>
      <c r="VUN434" s="93"/>
      <c r="VUO434" s="93"/>
      <c r="VUP434" s="93"/>
      <c r="VUQ434" s="93"/>
      <c r="VUR434" s="93"/>
      <c r="VUS434" s="93"/>
      <c r="VUT434" s="93"/>
      <c r="VUU434" s="93"/>
      <c r="VUV434" s="93"/>
      <c r="VUW434" s="93"/>
      <c r="VUX434" s="93"/>
      <c r="VUY434" s="93"/>
      <c r="VUZ434" s="93"/>
      <c r="VVA434" s="93"/>
      <c r="VVB434" s="93"/>
      <c r="VVC434" s="93"/>
      <c r="VVD434" s="93"/>
      <c r="VVE434" s="93"/>
      <c r="VVF434" s="93"/>
      <c r="VVG434" s="93"/>
      <c r="VVH434" s="93"/>
      <c r="VVI434" s="93"/>
      <c r="VVJ434" s="93"/>
      <c r="VVK434" s="93"/>
      <c r="VVL434" s="93"/>
      <c r="VVM434" s="93"/>
      <c r="VVN434" s="93"/>
      <c r="VVO434" s="93"/>
      <c r="VVP434" s="93"/>
      <c r="VVQ434" s="93"/>
      <c r="VVR434" s="93"/>
      <c r="VVS434" s="93"/>
      <c r="VVT434" s="93"/>
      <c r="VVU434" s="93"/>
      <c r="VVV434" s="93"/>
      <c r="VVW434" s="93"/>
      <c r="VVX434" s="93"/>
      <c r="VVY434" s="93"/>
      <c r="VVZ434" s="93"/>
      <c r="VWA434" s="93"/>
      <c r="VWB434" s="93"/>
      <c r="VWC434" s="93"/>
      <c r="VWD434" s="93"/>
      <c r="VWE434" s="93"/>
      <c r="VWF434" s="93"/>
      <c r="VWG434" s="93"/>
      <c r="VWH434" s="93"/>
      <c r="VWI434" s="93"/>
      <c r="VWJ434" s="93"/>
      <c r="VWK434" s="93"/>
      <c r="VWL434" s="93"/>
      <c r="VWM434" s="93"/>
      <c r="VWN434" s="93"/>
      <c r="VWO434" s="93"/>
      <c r="VWP434" s="93"/>
      <c r="VWQ434" s="93"/>
      <c r="VWR434" s="93"/>
      <c r="VWS434" s="93"/>
      <c r="VWT434" s="93"/>
      <c r="VWU434" s="93"/>
      <c r="VWV434" s="93"/>
      <c r="VWW434" s="93"/>
      <c r="VWX434" s="93"/>
      <c r="VWY434" s="93"/>
      <c r="VWZ434" s="93"/>
      <c r="VXA434" s="93"/>
      <c r="VXB434" s="93"/>
      <c r="VXC434" s="93"/>
      <c r="VXD434" s="93"/>
      <c r="VXE434" s="93"/>
      <c r="VXF434" s="93"/>
      <c r="VXG434" s="93"/>
      <c r="VXH434" s="93"/>
      <c r="VXI434" s="93"/>
      <c r="VXJ434" s="93"/>
      <c r="VXK434" s="93"/>
      <c r="VXL434" s="93"/>
      <c r="VXM434" s="93"/>
      <c r="VXN434" s="93"/>
      <c r="VXO434" s="93"/>
      <c r="VXP434" s="93"/>
      <c r="VXQ434" s="93"/>
      <c r="VXR434" s="93"/>
      <c r="VXS434" s="93"/>
      <c r="VXT434" s="93"/>
      <c r="VXU434" s="93"/>
      <c r="VXV434" s="93"/>
      <c r="VXW434" s="93"/>
      <c r="VXX434" s="93"/>
      <c r="VXY434" s="93"/>
      <c r="VXZ434" s="93"/>
      <c r="VYA434" s="93"/>
      <c r="VYB434" s="93"/>
      <c r="VYC434" s="93"/>
      <c r="VYD434" s="93"/>
      <c r="VYE434" s="93"/>
      <c r="VYF434" s="93"/>
      <c r="VYG434" s="93"/>
      <c r="VYH434" s="93"/>
      <c r="VYI434" s="93"/>
      <c r="VYJ434" s="93"/>
      <c r="VYK434" s="93"/>
      <c r="VYL434" s="93"/>
      <c r="VYM434" s="93"/>
      <c r="VYN434" s="93"/>
      <c r="VYO434" s="93"/>
      <c r="VYP434" s="93"/>
      <c r="VYQ434" s="93"/>
      <c r="VYR434" s="93"/>
      <c r="VYS434" s="93"/>
      <c r="VYT434" s="93"/>
      <c r="VYU434" s="93"/>
      <c r="VYV434" s="93"/>
      <c r="VYW434" s="93"/>
      <c r="VYX434" s="93"/>
      <c r="VYY434" s="93"/>
      <c r="VYZ434" s="93"/>
      <c r="VZA434" s="93"/>
      <c r="VZB434" s="93"/>
      <c r="VZC434" s="93"/>
      <c r="VZD434" s="93"/>
      <c r="VZE434" s="93"/>
      <c r="VZF434" s="93"/>
      <c r="VZG434" s="93"/>
      <c r="VZH434" s="93"/>
      <c r="VZI434" s="93"/>
      <c r="VZJ434" s="93"/>
      <c r="VZK434" s="93"/>
      <c r="VZL434" s="93"/>
      <c r="VZM434" s="93"/>
      <c r="VZN434" s="93"/>
      <c r="VZO434" s="93"/>
      <c r="VZP434" s="93"/>
      <c r="VZQ434" s="93"/>
      <c r="VZR434" s="93"/>
      <c r="VZS434" s="93"/>
      <c r="VZT434" s="93"/>
      <c r="VZU434" s="93"/>
      <c r="VZV434" s="93"/>
      <c r="VZW434" s="93"/>
      <c r="VZX434" s="93"/>
      <c r="VZY434" s="93"/>
      <c r="VZZ434" s="93"/>
      <c r="WAA434" s="93"/>
      <c r="WAB434" s="93"/>
      <c r="WAC434" s="93"/>
      <c r="WAD434" s="93"/>
      <c r="WAE434" s="93"/>
      <c r="WAF434" s="93"/>
      <c r="WAG434" s="93"/>
      <c r="WAH434" s="93"/>
      <c r="WAI434" s="93"/>
      <c r="WAJ434" s="93"/>
      <c r="WAK434" s="93"/>
      <c r="WAL434" s="93"/>
      <c r="WAM434" s="93"/>
      <c r="WAN434" s="93"/>
      <c r="WAO434" s="93"/>
      <c r="WAP434" s="93"/>
      <c r="WAQ434" s="93"/>
      <c r="WAR434" s="93"/>
      <c r="WAS434" s="93"/>
      <c r="WAT434" s="93"/>
      <c r="WAU434" s="93"/>
      <c r="WAV434" s="93"/>
      <c r="WAW434" s="93"/>
      <c r="WAX434" s="93"/>
      <c r="WAY434" s="93"/>
      <c r="WAZ434" s="93"/>
      <c r="WBA434" s="93"/>
      <c r="WBB434" s="93"/>
      <c r="WBC434" s="93"/>
      <c r="WBD434" s="93"/>
      <c r="WBE434" s="93"/>
      <c r="WBF434" s="93"/>
      <c r="WBG434" s="93"/>
      <c r="WBH434" s="93"/>
      <c r="WBI434" s="93"/>
      <c r="WBJ434" s="93"/>
      <c r="WBK434" s="93"/>
      <c r="WBL434" s="93"/>
      <c r="WBM434" s="93"/>
      <c r="WBN434" s="93"/>
      <c r="WBO434" s="93"/>
      <c r="WBP434" s="93"/>
      <c r="WBQ434" s="93"/>
      <c r="WBR434" s="93"/>
      <c r="WBS434" s="93"/>
      <c r="WBT434" s="93"/>
      <c r="WBU434" s="93"/>
      <c r="WBV434" s="93"/>
      <c r="WBW434" s="93"/>
      <c r="WBX434" s="93"/>
      <c r="WBY434" s="93"/>
      <c r="WBZ434" s="93"/>
      <c r="WCA434" s="93"/>
      <c r="WCB434" s="93"/>
      <c r="WCC434" s="93"/>
      <c r="WCD434" s="93"/>
      <c r="WCE434" s="93"/>
      <c r="WCF434" s="93"/>
      <c r="WCG434" s="93"/>
      <c r="WCH434" s="93"/>
      <c r="WCI434" s="93"/>
      <c r="WCJ434" s="93"/>
      <c r="WCK434" s="93"/>
      <c r="WCL434" s="93"/>
      <c r="WCM434" s="93"/>
      <c r="WCN434" s="93"/>
      <c r="WCO434" s="93"/>
      <c r="WCP434" s="93"/>
      <c r="WCQ434" s="93"/>
      <c r="WCR434" s="93"/>
      <c r="WCS434" s="93"/>
      <c r="WCT434" s="93"/>
      <c r="WCU434" s="93"/>
      <c r="WCV434" s="93"/>
      <c r="WCW434" s="93"/>
      <c r="WCX434" s="93"/>
      <c r="WCY434" s="93"/>
      <c r="WCZ434" s="93"/>
      <c r="WDA434" s="93"/>
      <c r="WDB434" s="93"/>
      <c r="WDC434" s="93"/>
      <c r="WDD434" s="93"/>
      <c r="WDE434" s="93"/>
      <c r="WDF434" s="93"/>
      <c r="WDG434" s="93"/>
      <c r="WDH434" s="93"/>
      <c r="WDI434" s="93"/>
      <c r="WDJ434" s="93"/>
      <c r="WDK434" s="93"/>
      <c r="WDL434" s="93"/>
      <c r="WDM434" s="93"/>
      <c r="WDN434" s="93"/>
      <c r="WDO434" s="93"/>
      <c r="WDP434" s="93"/>
      <c r="WDQ434" s="93"/>
      <c r="WDR434" s="93"/>
      <c r="WDS434" s="93"/>
      <c r="WDT434" s="93"/>
      <c r="WDU434" s="93"/>
      <c r="WDV434" s="93"/>
      <c r="WDW434" s="93"/>
      <c r="WDX434" s="93"/>
      <c r="WDY434" s="93"/>
      <c r="WDZ434" s="93"/>
      <c r="WEA434" s="93"/>
      <c r="WEB434" s="93"/>
      <c r="WEC434" s="93"/>
      <c r="WED434" s="93"/>
      <c r="WEE434" s="93"/>
      <c r="WEF434" s="93"/>
      <c r="WEG434" s="93"/>
      <c r="WEH434" s="93"/>
      <c r="WEI434" s="93"/>
      <c r="WEJ434" s="93"/>
      <c r="WEK434" s="93"/>
      <c r="WEL434" s="93"/>
      <c r="WEM434" s="93"/>
      <c r="WEN434" s="93"/>
      <c r="WEO434" s="93"/>
      <c r="WEP434" s="93"/>
      <c r="WEQ434" s="93"/>
      <c r="WER434" s="93"/>
      <c r="WES434" s="93"/>
      <c r="WET434" s="93"/>
      <c r="WEU434" s="93"/>
      <c r="WEV434" s="93"/>
      <c r="WEW434" s="93"/>
      <c r="WEX434" s="93"/>
      <c r="WEY434" s="93"/>
      <c r="WEZ434" s="93"/>
      <c r="WFA434" s="93"/>
      <c r="WFB434" s="93"/>
      <c r="WFC434" s="93"/>
      <c r="WFD434" s="93"/>
      <c r="WFE434" s="93"/>
      <c r="WFF434" s="93"/>
      <c r="WFG434" s="93"/>
      <c r="WFH434" s="93"/>
      <c r="WFI434" s="93"/>
      <c r="WFJ434" s="93"/>
      <c r="WFK434" s="93"/>
      <c r="WFL434" s="93"/>
      <c r="WFM434" s="93"/>
      <c r="WFN434" s="93"/>
      <c r="WFO434" s="93"/>
      <c r="WFP434" s="93"/>
      <c r="WFQ434" s="93"/>
      <c r="WFR434" s="93"/>
      <c r="WFS434" s="93"/>
      <c r="WFT434" s="93"/>
      <c r="WFU434" s="93"/>
      <c r="WFV434" s="93"/>
      <c r="WFW434" s="93"/>
      <c r="WFX434" s="93"/>
      <c r="WFY434" s="93"/>
      <c r="WFZ434" s="93"/>
      <c r="WGA434" s="93"/>
      <c r="WGB434" s="93"/>
      <c r="WGC434" s="93"/>
      <c r="WGD434" s="93"/>
      <c r="WGE434" s="93"/>
      <c r="WGF434" s="93"/>
      <c r="WGG434" s="93"/>
      <c r="WGH434" s="93"/>
      <c r="WGI434" s="93"/>
      <c r="WGJ434" s="93"/>
      <c r="WGK434" s="93"/>
      <c r="WGL434" s="93"/>
      <c r="WGM434" s="93"/>
      <c r="WGN434" s="93"/>
      <c r="WGO434" s="93"/>
      <c r="WGP434" s="93"/>
      <c r="WGQ434" s="93"/>
      <c r="WGR434" s="93"/>
      <c r="WGS434" s="93"/>
      <c r="WGT434" s="93"/>
      <c r="WGU434" s="93"/>
      <c r="WGV434" s="93"/>
      <c r="WGW434" s="93"/>
      <c r="WGX434" s="93"/>
      <c r="WGY434" s="93"/>
      <c r="WGZ434" s="93"/>
      <c r="WHA434" s="93"/>
      <c r="WHB434" s="93"/>
      <c r="WHC434" s="93"/>
      <c r="WHD434" s="93"/>
      <c r="WHE434" s="93"/>
      <c r="WHF434" s="93"/>
      <c r="WHG434" s="93"/>
      <c r="WHH434" s="93"/>
      <c r="WHI434" s="93"/>
      <c r="WHJ434" s="93"/>
      <c r="WHK434" s="93"/>
      <c r="WHL434" s="93"/>
      <c r="WHM434" s="93"/>
      <c r="WHN434" s="93"/>
      <c r="WHO434" s="93"/>
      <c r="WHP434" s="93"/>
      <c r="WHQ434" s="93"/>
      <c r="WHR434" s="93"/>
      <c r="WHS434" s="93"/>
      <c r="WHT434" s="93"/>
      <c r="WHU434" s="93"/>
      <c r="WHV434" s="93"/>
      <c r="WHW434" s="93"/>
      <c r="WHX434" s="93"/>
      <c r="WHY434" s="93"/>
      <c r="WHZ434" s="93"/>
      <c r="WIA434" s="93"/>
      <c r="WIB434" s="93"/>
      <c r="WIC434" s="93"/>
      <c r="WID434" s="93"/>
      <c r="WIE434" s="93"/>
      <c r="WIF434" s="93"/>
      <c r="WIG434" s="93"/>
      <c r="WIH434" s="93"/>
      <c r="WII434" s="93"/>
      <c r="WIJ434" s="93"/>
      <c r="WIK434" s="93"/>
      <c r="WIL434" s="93"/>
      <c r="WIM434" s="93"/>
      <c r="WIN434" s="93"/>
      <c r="WIO434" s="93"/>
      <c r="WIP434" s="93"/>
      <c r="WIQ434" s="93"/>
      <c r="WIR434" s="93"/>
      <c r="WIS434" s="93"/>
      <c r="WIT434" s="93"/>
      <c r="WIU434" s="93"/>
      <c r="WIV434" s="93"/>
      <c r="WIW434" s="93"/>
      <c r="WIX434" s="93"/>
      <c r="WIY434" s="93"/>
      <c r="WIZ434" s="93"/>
      <c r="WJA434" s="93"/>
      <c r="WJB434" s="93"/>
      <c r="WJC434" s="93"/>
      <c r="WJD434" s="93"/>
      <c r="WJE434" s="93"/>
      <c r="WJF434" s="93"/>
      <c r="WJG434" s="93"/>
      <c r="WJH434" s="93"/>
      <c r="WJI434" s="93"/>
      <c r="WJJ434" s="93"/>
      <c r="WJK434" s="93"/>
      <c r="WJL434" s="93"/>
      <c r="WJM434" s="93"/>
      <c r="WJN434" s="93"/>
      <c r="WJO434" s="93"/>
      <c r="WJP434" s="93"/>
      <c r="WJQ434" s="93"/>
      <c r="WJR434" s="93"/>
      <c r="WJS434" s="93"/>
      <c r="WJT434" s="93"/>
      <c r="WJU434" s="93"/>
      <c r="WJV434" s="93"/>
      <c r="WJW434" s="93"/>
      <c r="WJX434" s="93"/>
      <c r="WJY434" s="93"/>
      <c r="WJZ434" s="93"/>
      <c r="WKA434" s="93"/>
      <c r="WKB434" s="93"/>
      <c r="WKC434" s="93"/>
      <c r="WKD434" s="93"/>
      <c r="WKE434" s="93"/>
      <c r="WKF434" s="93"/>
      <c r="WKG434" s="93"/>
      <c r="WKH434" s="93"/>
      <c r="WKI434" s="93"/>
      <c r="WKJ434" s="93"/>
      <c r="WKK434" s="93"/>
      <c r="WKL434" s="93"/>
      <c r="WKM434" s="93"/>
      <c r="WKN434" s="93"/>
      <c r="WKO434" s="93"/>
      <c r="WKP434" s="93"/>
      <c r="WKQ434" s="93"/>
      <c r="WKR434" s="93"/>
      <c r="WKS434" s="93"/>
      <c r="WKT434" s="93"/>
      <c r="WKU434" s="93"/>
      <c r="WKV434" s="93"/>
      <c r="WKW434" s="93"/>
      <c r="WKX434" s="93"/>
      <c r="WKY434" s="93"/>
      <c r="WKZ434" s="93"/>
      <c r="WLA434" s="93"/>
      <c r="WLB434" s="93"/>
      <c r="WLC434" s="93"/>
      <c r="WLD434" s="93"/>
      <c r="WLE434" s="93"/>
      <c r="WLF434" s="93"/>
      <c r="WLG434" s="93"/>
      <c r="WLH434" s="93"/>
      <c r="WLI434" s="93"/>
      <c r="WLJ434" s="93"/>
      <c r="WLK434" s="93"/>
      <c r="WLL434" s="93"/>
      <c r="WLM434" s="93"/>
      <c r="WLN434" s="93"/>
      <c r="WLO434" s="93"/>
      <c r="WLP434" s="93"/>
      <c r="WLQ434" s="93"/>
      <c r="WLR434" s="93"/>
      <c r="WLS434" s="93"/>
      <c r="WLT434" s="93"/>
      <c r="WLU434" s="93"/>
      <c r="WLV434" s="93"/>
      <c r="WLW434" s="93"/>
      <c r="WLX434" s="93"/>
      <c r="WLY434" s="93"/>
      <c r="WLZ434" s="93"/>
      <c r="WMA434" s="93"/>
      <c r="WMB434" s="93"/>
      <c r="WMC434" s="93"/>
      <c r="WMD434" s="93"/>
      <c r="WME434" s="93"/>
      <c r="WMF434" s="93"/>
      <c r="WMG434" s="93"/>
      <c r="WMH434" s="93"/>
      <c r="WMI434" s="93"/>
      <c r="WMJ434" s="93"/>
      <c r="WMK434" s="93"/>
      <c r="WML434" s="93"/>
      <c r="WMM434" s="93"/>
      <c r="WMN434" s="93"/>
      <c r="WMO434" s="93"/>
      <c r="WMP434" s="93"/>
      <c r="WMQ434" s="93"/>
      <c r="WMR434" s="93"/>
      <c r="WMS434" s="93"/>
      <c r="WMT434" s="93"/>
      <c r="WMU434" s="93"/>
      <c r="WMV434" s="93"/>
      <c r="WMW434" s="93"/>
      <c r="WMX434" s="93"/>
      <c r="WMY434" s="93"/>
      <c r="WMZ434" s="93"/>
      <c r="WNA434" s="93"/>
      <c r="WNB434" s="93"/>
      <c r="WNC434" s="93"/>
      <c r="WND434" s="93"/>
      <c r="WNE434" s="93"/>
      <c r="WNF434" s="93"/>
      <c r="WNG434" s="93"/>
      <c r="WNH434" s="93"/>
      <c r="WNI434" s="93"/>
      <c r="WNJ434" s="93"/>
      <c r="WNK434" s="93"/>
      <c r="WNL434" s="93"/>
      <c r="WNM434" s="93"/>
      <c r="WNN434" s="93"/>
      <c r="WNO434" s="93"/>
      <c r="WNP434" s="93"/>
      <c r="WNQ434" s="93"/>
      <c r="WNR434" s="93"/>
      <c r="WNS434" s="93"/>
      <c r="WNT434" s="93"/>
      <c r="WNU434" s="93"/>
      <c r="WNV434" s="93"/>
      <c r="WNW434" s="93"/>
      <c r="WNX434" s="93"/>
      <c r="WNY434" s="93"/>
      <c r="WNZ434" s="93"/>
      <c r="WOA434" s="93"/>
      <c r="WOB434" s="93"/>
      <c r="WOC434" s="93"/>
      <c r="WOD434" s="93"/>
      <c r="WOE434" s="93"/>
      <c r="WOF434" s="93"/>
      <c r="WOG434" s="93"/>
      <c r="WOH434" s="93"/>
      <c r="WOI434" s="93"/>
      <c r="WOJ434" s="93"/>
      <c r="WOK434" s="93"/>
      <c r="WOL434" s="93"/>
      <c r="WOM434" s="93"/>
      <c r="WON434" s="93"/>
      <c r="WOO434" s="93"/>
      <c r="WOP434" s="93"/>
      <c r="WOQ434" s="93"/>
      <c r="WOR434" s="93"/>
      <c r="WOS434" s="93"/>
      <c r="WOT434" s="93"/>
      <c r="WOU434" s="93"/>
      <c r="WOV434" s="93"/>
      <c r="WOW434" s="93"/>
      <c r="WOX434" s="93"/>
      <c r="WOY434" s="93"/>
      <c r="WOZ434" s="93"/>
      <c r="WPA434" s="93"/>
      <c r="WPB434" s="93"/>
      <c r="WPC434" s="93"/>
      <c r="WPD434" s="93"/>
      <c r="WPE434" s="93"/>
      <c r="WPF434" s="93"/>
      <c r="WPG434" s="93"/>
      <c r="WPH434" s="93"/>
      <c r="WPI434" s="93"/>
      <c r="WPJ434" s="93"/>
      <c r="WPK434" s="93"/>
      <c r="WPL434" s="93"/>
      <c r="WPM434" s="93"/>
      <c r="WPN434" s="93"/>
      <c r="WPO434" s="93"/>
      <c r="WPP434" s="93"/>
      <c r="WPQ434" s="93"/>
      <c r="WPR434" s="93"/>
      <c r="WPS434" s="93"/>
      <c r="WPT434" s="93"/>
      <c r="WPU434" s="93"/>
      <c r="WPV434" s="93"/>
      <c r="WPW434" s="93"/>
      <c r="WPX434" s="93"/>
      <c r="WPY434" s="93"/>
      <c r="WPZ434" s="93"/>
      <c r="WQA434" s="93"/>
      <c r="WQB434" s="93"/>
      <c r="WQC434" s="93"/>
      <c r="WQD434" s="93"/>
      <c r="WQE434" s="93"/>
      <c r="WQF434" s="93"/>
      <c r="WQG434" s="93"/>
      <c r="WQH434" s="93"/>
      <c r="WQI434" s="93"/>
      <c r="WQJ434" s="93"/>
      <c r="WQK434" s="93"/>
      <c r="WQL434" s="93"/>
      <c r="WQM434" s="93"/>
      <c r="WQN434" s="93"/>
      <c r="WQO434" s="93"/>
      <c r="WQP434" s="93"/>
      <c r="WQQ434" s="93"/>
      <c r="WQR434" s="93"/>
      <c r="WQS434" s="93"/>
      <c r="WQT434" s="93"/>
      <c r="WQU434" s="93"/>
      <c r="WQV434" s="93"/>
      <c r="WQW434" s="93"/>
      <c r="WQX434" s="93"/>
      <c r="WQY434" s="93"/>
      <c r="WQZ434" s="93"/>
      <c r="WRA434" s="93"/>
      <c r="WRB434" s="93"/>
      <c r="WRC434" s="93"/>
      <c r="WRD434" s="93"/>
      <c r="WRE434" s="93"/>
      <c r="WRF434" s="93"/>
      <c r="WRG434" s="93"/>
      <c r="WRH434" s="93"/>
      <c r="WRI434" s="93"/>
      <c r="WRJ434" s="93"/>
      <c r="WRK434" s="93"/>
      <c r="WRL434" s="93"/>
      <c r="WRM434" s="93"/>
      <c r="WRN434" s="93"/>
      <c r="WRO434" s="93"/>
      <c r="WRP434" s="93"/>
      <c r="WRQ434" s="93"/>
      <c r="WRR434" s="93"/>
      <c r="WRS434" s="93"/>
      <c r="WRT434" s="93"/>
      <c r="WRU434" s="93"/>
      <c r="WRV434" s="93"/>
      <c r="WRW434" s="93"/>
      <c r="WRX434" s="93"/>
      <c r="WRY434" s="93"/>
      <c r="WRZ434" s="93"/>
      <c r="WSA434" s="93"/>
      <c r="WSB434" s="93"/>
      <c r="WSC434" s="93"/>
      <c r="WSD434" s="93"/>
      <c r="WSE434" s="93"/>
      <c r="WSF434" s="93"/>
      <c r="WSG434" s="93"/>
      <c r="WSH434" s="93"/>
      <c r="WSI434" s="93"/>
      <c r="WSJ434" s="93"/>
      <c r="WSK434" s="93"/>
      <c r="WSL434" s="93"/>
      <c r="WSM434" s="93"/>
      <c r="WSN434" s="93"/>
      <c r="WSO434" s="93"/>
      <c r="WSP434" s="93"/>
      <c r="WSQ434" s="93"/>
      <c r="WSR434" s="93"/>
      <c r="WSS434" s="93"/>
      <c r="WST434" s="93"/>
      <c r="WSU434" s="93"/>
      <c r="WSV434" s="93"/>
      <c r="WSW434" s="93"/>
      <c r="WSX434" s="93"/>
      <c r="WSY434" s="93"/>
      <c r="WSZ434" s="93"/>
      <c r="WTA434" s="93"/>
      <c r="WTB434" s="93"/>
      <c r="WTC434" s="93"/>
      <c r="WTD434" s="93"/>
      <c r="WTE434" s="93"/>
      <c r="WTF434" s="93"/>
      <c r="WTG434" s="93"/>
      <c r="WTH434" s="93"/>
      <c r="WTI434" s="93"/>
      <c r="WTJ434" s="93"/>
      <c r="WTK434" s="93"/>
      <c r="WTL434" s="93"/>
      <c r="WTM434" s="93"/>
      <c r="WTN434" s="93"/>
      <c r="WTO434" s="93"/>
      <c r="WTP434" s="93"/>
      <c r="WTQ434" s="93"/>
      <c r="WTR434" s="93"/>
      <c r="WTS434" s="93"/>
      <c r="WTT434" s="93"/>
      <c r="WTU434" s="93"/>
      <c r="WTV434" s="93"/>
      <c r="WTW434" s="93"/>
      <c r="WTX434" s="93"/>
      <c r="WTY434" s="93"/>
      <c r="WTZ434" s="93"/>
      <c r="WUA434" s="93"/>
      <c r="WUB434" s="93"/>
      <c r="WUC434" s="93"/>
      <c r="WUD434" s="93"/>
      <c r="WUE434" s="93"/>
      <c r="WUF434" s="93"/>
      <c r="WUG434" s="93"/>
      <c r="WUH434" s="93"/>
      <c r="WUI434" s="93"/>
      <c r="WUJ434" s="93"/>
      <c r="WUK434" s="93"/>
      <c r="WUL434" s="93"/>
      <c r="WUM434" s="93"/>
      <c r="WUN434" s="93"/>
      <c r="WUO434" s="93"/>
      <c r="WUP434" s="93"/>
      <c r="WUQ434" s="93"/>
      <c r="WUR434" s="93"/>
      <c r="WUS434" s="93"/>
      <c r="WUT434" s="93"/>
      <c r="WUU434" s="93"/>
      <c r="WUV434" s="93"/>
      <c r="WUW434" s="93"/>
      <c r="WUX434" s="93"/>
      <c r="WUY434" s="93"/>
      <c r="WUZ434" s="93"/>
      <c r="WVA434" s="93"/>
      <c r="WVB434" s="93"/>
      <c r="WVC434" s="93"/>
      <c r="WVD434" s="93"/>
      <c r="WVE434" s="93"/>
      <c r="WVF434" s="93"/>
      <c r="WVG434" s="93"/>
      <c r="WVH434" s="93"/>
      <c r="WVI434" s="93"/>
      <c r="WVJ434" s="93"/>
      <c r="WVK434" s="93"/>
      <c r="WVL434" s="93"/>
      <c r="WVM434" s="93"/>
      <c r="WVN434" s="93"/>
      <c r="WVO434" s="93"/>
      <c r="WVP434" s="93"/>
      <c r="WVQ434" s="93"/>
      <c r="WVR434" s="93"/>
      <c r="WVS434" s="93"/>
      <c r="WVT434" s="93"/>
      <c r="WVU434" s="93"/>
      <c r="WVV434" s="93"/>
      <c r="WVW434" s="93"/>
      <c r="WVX434" s="93"/>
      <c r="WVY434" s="93"/>
      <c r="WVZ434" s="93"/>
      <c r="WWA434" s="93"/>
      <c r="WWB434" s="93"/>
      <c r="WWC434" s="93"/>
      <c r="WWD434" s="93"/>
      <c r="WWE434" s="93"/>
      <c r="WWF434" s="93"/>
      <c r="WWG434" s="93"/>
      <c r="WWH434" s="93"/>
      <c r="WWI434" s="93"/>
      <c r="WWJ434" s="93"/>
      <c r="WWK434" s="93"/>
      <c r="WWL434" s="93"/>
      <c r="WWM434" s="93"/>
      <c r="WWN434" s="93"/>
      <c r="WWO434" s="93"/>
      <c r="WWP434" s="93"/>
      <c r="WWQ434" s="93"/>
      <c r="WWR434" s="93"/>
      <c r="WWS434" s="93"/>
      <c r="WWT434" s="93"/>
      <c r="WWU434" s="93"/>
      <c r="WWV434" s="93"/>
      <c r="WWW434" s="93"/>
      <c r="WWX434" s="93"/>
      <c r="WWY434" s="93"/>
      <c r="WWZ434" s="93"/>
      <c r="WXA434" s="93"/>
      <c r="WXB434" s="93"/>
      <c r="WXC434" s="93"/>
      <c r="WXD434" s="93"/>
      <c r="WXE434" s="93"/>
      <c r="WXF434" s="93"/>
      <c r="WXG434" s="93"/>
      <c r="WXH434" s="93"/>
      <c r="WXI434" s="93"/>
      <c r="WXJ434" s="93"/>
      <c r="WXK434" s="93"/>
      <c r="WXL434" s="93"/>
      <c r="WXM434" s="93"/>
      <c r="WXN434" s="93"/>
      <c r="WXO434" s="93"/>
      <c r="WXP434" s="93"/>
      <c r="WXQ434" s="93"/>
      <c r="WXR434" s="93"/>
      <c r="WXS434" s="93"/>
      <c r="WXT434" s="93"/>
      <c r="WXU434" s="93"/>
      <c r="WXV434" s="93"/>
      <c r="WXW434" s="93"/>
      <c r="WXX434" s="93"/>
      <c r="WXY434" s="93"/>
      <c r="WXZ434" s="93"/>
      <c r="WYA434" s="93"/>
      <c r="WYB434" s="93"/>
      <c r="WYC434" s="93"/>
      <c r="WYD434" s="93"/>
      <c r="WYE434" s="93"/>
      <c r="WYF434" s="93"/>
      <c r="WYG434" s="93"/>
      <c r="WYH434" s="93"/>
      <c r="WYI434" s="93"/>
      <c r="WYJ434" s="93"/>
      <c r="WYK434" s="93"/>
      <c r="WYL434" s="93"/>
      <c r="WYM434" s="93"/>
      <c r="WYN434" s="93"/>
      <c r="WYO434" s="93"/>
      <c r="WYP434" s="93"/>
      <c r="WYQ434" s="93"/>
      <c r="WYR434" s="93"/>
      <c r="WYS434" s="93"/>
      <c r="WYT434" s="93"/>
      <c r="WYU434" s="93"/>
      <c r="WYV434" s="93"/>
      <c r="WYW434" s="93"/>
      <c r="WYX434" s="93"/>
      <c r="WYY434" s="93"/>
      <c r="WYZ434" s="93"/>
      <c r="WZA434" s="93"/>
      <c r="WZB434" s="93"/>
      <c r="WZC434" s="93"/>
      <c r="WZD434" s="93"/>
      <c r="WZE434" s="93"/>
      <c r="WZF434" s="93"/>
      <c r="WZG434" s="93"/>
      <c r="WZH434" s="93"/>
      <c r="WZI434" s="93"/>
      <c r="WZJ434" s="93"/>
      <c r="WZK434" s="93"/>
      <c r="WZL434" s="93"/>
      <c r="WZM434" s="93"/>
      <c r="WZN434" s="93"/>
      <c r="WZO434" s="93"/>
      <c r="WZP434" s="93"/>
      <c r="WZQ434" s="93"/>
      <c r="WZR434" s="93"/>
      <c r="WZS434" s="93"/>
      <c r="WZT434" s="93"/>
      <c r="WZU434" s="93"/>
      <c r="WZV434" s="93"/>
      <c r="WZW434" s="93"/>
      <c r="WZX434" s="93"/>
      <c r="WZY434" s="93"/>
      <c r="WZZ434" s="93"/>
      <c r="XAA434" s="93"/>
      <c r="XAB434" s="93"/>
      <c r="XAC434" s="93"/>
      <c r="XAD434" s="93"/>
      <c r="XAE434" s="93"/>
      <c r="XAF434" s="93"/>
      <c r="XAG434" s="93"/>
      <c r="XAH434" s="93"/>
      <c r="XAI434" s="93"/>
      <c r="XAJ434" s="93"/>
      <c r="XAK434" s="93"/>
      <c r="XAL434" s="93"/>
      <c r="XAM434" s="93"/>
      <c r="XAN434" s="93"/>
      <c r="XAO434" s="93"/>
      <c r="XAP434" s="93"/>
      <c r="XAQ434" s="93"/>
      <c r="XAR434" s="93"/>
      <c r="XAS434" s="93"/>
      <c r="XAT434" s="93"/>
      <c r="XAU434" s="93"/>
      <c r="XAV434" s="93"/>
      <c r="XAW434" s="93"/>
      <c r="XAX434" s="93"/>
      <c r="XAY434" s="93"/>
      <c r="XAZ434" s="93"/>
      <c r="XBA434" s="93"/>
      <c r="XBB434" s="93"/>
      <c r="XBC434" s="93"/>
      <c r="XBD434" s="93"/>
      <c r="XBE434" s="93"/>
      <c r="XBF434" s="93"/>
      <c r="XBG434" s="93"/>
      <c r="XBH434" s="93"/>
      <c r="XBI434" s="93"/>
      <c r="XBJ434" s="93"/>
      <c r="XBK434" s="93"/>
      <c r="XBL434" s="93"/>
      <c r="XBM434" s="93"/>
      <c r="XBN434" s="93"/>
      <c r="XBO434" s="93"/>
      <c r="XBP434" s="93"/>
      <c r="XBQ434" s="93"/>
      <c r="XBR434" s="93"/>
      <c r="XBS434" s="93"/>
      <c r="XBT434" s="93"/>
      <c r="XBU434" s="93"/>
      <c r="XBV434" s="93"/>
      <c r="XBW434" s="93"/>
      <c r="XBX434" s="93"/>
      <c r="XBY434" s="93"/>
      <c r="XBZ434" s="93"/>
      <c r="XCA434" s="93"/>
      <c r="XCB434" s="93"/>
      <c r="XCC434" s="93"/>
      <c r="XCD434" s="93"/>
      <c r="XCE434" s="93"/>
      <c r="XCF434" s="93"/>
      <c r="XCG434" s="93"/>
      <c r="XCH434" s="93"/>
      <c r="XCI434" s="93"/>
      <c r="XCJ434" s="93"/>
      <c r="XCK434" s="93"/>
      <c r="XCL434" s="93"/>
      <c r="XCM434" s="93"/>
      <c r="XCN434" s="93"/>
      <c r="XCO434" s="93"/>
      <c r="XCP434" s="93"/>
      <c r="XCQ434" s="93"/>
      <c r="XCR434" s="93"/>
      <c r="XCS434" s="93"/>
      <c r="XCT434" s="93"/>
      <c r="XCU434" s="93"/>
      <c r="XCV434" s="93"/>
      <c r="XCW434" s="93"/>
      <c r="XCX434" s="93"/>
      <c r="XCY434" s="93"/>
      <c r="XCZ434" s="93"/>
      <c r="XDA434" s="93"/>
      <c r="XDB434" s="93"/>
      <c r="XDC434" s="93"/>
      <c r="XDD434" s="93"/>
      <c r="XDE434" s="93"/>
      <c r="XDF434" s="93"/>
      <c r="XDG434" s="93"/>
      <c r="XDH434" s="93"/>
      <c r="XDI434" s="93"/>
      <c r="XDJ434" s="93"/>
      <c r="XDK434" s="93"/>
      <c r="XDL434" s="93"/>
      <c r="XDM434" s="93"/>
      <c r="XDN434" s="93"/>
      <c r="XDO434" s="93"/>
      <c r="XDP434" s="93"/>
      <c r="XDQ434" s="93"/>
      <c r="XDR434" s="93"/>
      <c r="XDS434" s="93"/>
      <c r="XDT434" s="93"/>
      <c r="XDU434" s="93"/>
      <c r="XDV434" s="93"/>
      <c r="XDW434" s="93"/>
      <c r="XDX434" s="93"/>
      <c r="XDY434" s="93"/>
      <c r="XDZ434" s="93"/>
      <c r="XEA434" s="93"/>
      <c r="XEB434" s="93"/>
      <c r="XEC434" s="93"/>
      <c r="XED434" s="93"/>
      <c r="XEE434" s="93"/>
      <c r="XEF434" s="93"/>
      <c r="XEG434" s="93"/>
      <c r="XEH434" s="93"/>
      <c r="XEI434" s="93"/>
      <c r="XEJ434" s="93"/>
      <c r="XEK434" s="93"/>
      <c r="XEL434" s="93"/>
      <c r="XEM434" s="93"/>
      <c r="XEN434" s="93"/>
      <c r="XEO434" s="93"/>
      <c r="XEP434" s="93"/>
      <c r="XEQ434" s="93"/>
      <c r="XER434" s="93"/>
      <c r="XES434" s="93"/>
      <c r="XET434" s="93"/>
      <c r="XEU434" s="93"/>
      <c r="XEV434" s="93"/>
      <c r="XEW434" s="93"/>
      <c r="XEX434" s="93"/>
      <c r="XEY434" s="93"/>
      <c r="XEZ434" s="93"/>
      <c r="XFA434" s="93"/>
      <c r="XFB434" s="93"/>
      <c r="XFC434" s="93"/>
      <c r="XFD434" s="93"/>
    </row>
    <row r="435" spans="1:16384" ht="13.5" customHeight="1" thickBot="1" x14ac:dyDescent="0.25">
      <c r="A435" s="45"/>
      <c r="B435" s="45"/>
      <c r="C435" s="45"/>
      <c r="D435" s="45"/>
      <c r="E435" s="73" t="s">
        <v>12551</v>
      </c>
      <c r="F435" s="74">
        <f ca="1">SUM(Table327[MONTO TOTAL ESTIMADO])</f>
        <v>4454198.5</v>
      </c>
      <c r="G435" s="45"/>
      <c r="H435" s="45" t="str">
        <f>C398</f>
        <v>Bienes</v>
      </c>
      <c r="I435" s="45" t="str">
        <f>E398</f>
        <v>No</v>
      </c>
      <c r="J435" s="45" t="str">
        <f>D398</f>
        <v>Licitacion Publica</v>
      </c>
    </row>
    <row r="436" spans="1:16384" ht="33.75" customHeight="1" thickBot="1" x14ac:dyDescent="0.25">
      <c r="A436" s="64" t="s">
        <v>16383</v>
      </c>
      <c r="B436" s="64" t="s">
        <v>161</v>
      </c>
      <c r="C436" s="64" t="s">
        <v>11723</v>
      </c>
      <c r="D436" s="64" t="s">
        <v>14379</v>
      </c>
      <c r="E436" s="64" t="s">
        <v>10961</v>
      </c>
      <c r="F436" s="64" t="s">
        <v>11094</v>
      </c>
      <c r="G436" s="45"/>
      <c r="H436" s="45"/>
      <c r="I436" s="45"/>
      <c r="J436" s="45"/>
    </row>
    <row r="437" spans="1:16384" ht="13.5" customHeight="1" thickBot="1" x14ac:dyDescent="0.25">
      <c r="A437" s="66" t="s">
        <v>18852</v>
      </c>
      <c r="B437" s="66" t="s">
        <v>18851</v>
      </c>
      <c r="C437" s="66" t="s">
        <v>17799</v>
      </c>
      <c r="D437" s="66" t="s">
        <v>1875</v>
      </c>
      <c r="E437" s="66" t="s">
        <v>17855</v>
      </c>
      <c r="F437" s="66"/>
      <c r="G437" s="45"/>
      <c r="H437" s="45"/>
      <c r="I437" s="45"/>
      <c r="J437" s="45"/>
    </row>
    <row r="438" spans="1:16384" ht="13.5" customHeight="1" thickBot="1" x14ac:dyDescent="0.25">
      <c r="A438" s="113" t="s">
        <v>14829</v>
      </c>
      <c r="B438" s="67" t="s">
        <v>8527</v>
      </c>
      <c r="C438" s="76">
        <v>42835</v>
      </c>
      <c r="D438" s="113" t="s">
        <v>9385</v>
      </c>
      <c r="E438" s="67" t="s">
        <v>13095</v>
      </c>
      <c r="F438" s="66" t="s">
        <v>3080</v>
      </c>
      <c r="G438" s="45"/>
      <c r="H438" s="45"/>
      <c r="I438" s="45"/>
      <c r="J438" s="45"/>
    </row>
    <row r="439" spans="1:16384" ht="13.5" customHeight="1" thickBot="1" x14ac:dyDescent="0.25">
      <c r="A439" s="114"/>
      <c r="B439" s="67" t="s">
        <v>1786</v>
      </c>
      <c r="C439" s="99">
        <f>IF(C438="","",IF(AND(MONTH(C438)&gt;=1,MONTH(C438)&lt;=3),1,IF(AND(MONTH(C438)&gt;=4,MONTH(C438)&lt;=6),2,IF(AND(MONTH(C438)&gt;=7,MONTH(C438)&lt;=9),3,4))))</f>
        <v>2</v>
      </c>
      <c r="D439" s="114"/>
      <c r="E439" s="67" t="s">
        <v>2417</v>
      </c>
      <c r="F439" s="66" t="s">
        <v>11111</v>
      </c>
      <c r="G439" s="45"/>
      <c r="H439" s="45"/>
      <c r="I439" s="45"/>
      <c r="J439" s="45"/>
    </row>
    <row r="440" spans="1:16384" ht="13.5" customHeight="1" thickBot="1" x14ac:dyDescent="0.25">
      <c r="A440" s="114"/>
      <c r="B440" s="67" t="s">
        <v>12944</v>
      </c>
      <c r="C440" s="76">
        <v>42842</v>
      </c>
      <c r="D440" s="114"/>
      <c r="E440" s="67" t="s">
        <v>3073</v>
      </c>
      <c r="F440" s="66" t="s">
        <v>11111</v>
      </c>
      <c r="G440" s="45"/>
      <c r="H440" s="45"/>
      <c r="I440" s="45"/>
      <c r="J440" s="45"/>
    </row>
    <row r="441" spans="1:16384" ht="13.5" customHeight="1" thickBot="1" x14ac:dyDescent="0.25">
      <c r="A441" s="114"/>
      <c r="B441" s="67" t="s">
        <v>1786</v>
      </c>
      <c r="C441" s="99">
        <f>IF(C440="","",IF(AND(MONTH(C440)&gt;=1,MONTH(C440)&lt;=3),1,IF(AND(MONTH(C440)&gt;=4,MONTH(C440)&lt;=6),2,IF(AND(MONTH(C440)&gt;=7,MONTH(C440)&lt;=9),3,4))))</f>
        <v>2</v>
      </c>
      <c r="D441" s="114"/>
      <c r="E441" s="67" t="s">
        <v>13194</v>
      </c>
      <c r="F441" s="66" t="s">
        <v>11111</v>
      </c>
      <c r="G441" s="45"/>
      <c r="H441" s="45"/>
      <c r="I441" s="45"/>
      <c r="J441" s="45"/>
    </row>
    <row r="442" spans="1:16384" ht="13.5" customHeight="1" thickBot="1" x14ac:dyDescent="0.25">
      <c r="A442" s="45"/>
      <c r="B442" s="45"/>
      <c r="C442" s="45"/>
      <c r="D442" s="45"/>
      <c r="E442" s="45"/>
      <c r="F442" s="45"/>
      <c r="G442" s="45"/>
      <c r="H442" s="45"/>
      <c r="I442" s="45"/>
      <c r="J442" s="45"/>
    </row>
    <row r="443" spans="1:16384" ht="13.5" customHeight="1" thickBot="1" x14ac:dyDescent="0.25">
      <c r="A443" s="72" t="s">
        <v>15736</v>
      </c>
      <c r="B443" s="72" t="s">
        <v>16147</v>
      </c>
      <c r="C443" s="72" t="s">
        <v>15642</v>
      </c>
      <c r="D443" s="72" t="s">
        <v>15252</v>
      </c>
      <c r="E443" s="72" t="s">
        <v>6931</v>
      </c>
      <c r="F443" s="72" t="s">
        <v>15281</v>
      </c>
      <c r="G443" s="45"/>
      <c r="H443" s="45"/>
      <c r="I443" s="45"/>
      <c r="J443" s="45"/>
    </row>
    <row r="444" spans="1:16384" ht="13.5" customHeight="1" x14ac:dyDescent="0.2">
      <c r="A444" s="81">
        <v>27112120</v>
      </c>
      <c r="B444" s="69" t="str">
        <f t="shared" ref="B444:B473" ca="1" si="28">IFERROR(INDEX(UNSPSCDes,MATCH(INDIRECT(ADDRESS(ROW(),COLUMN()-1,4)),UNSPSCCode,0)),"")</f>
        <v>Grapas c</v>
      </c>
      <c r="C444" s="81" t="s">
        <v>16989</v>
      </c>
      <c r="D444" s="81">
        <v>1000</v>
      </c>
      <c r="E444" s="71">
        <v>31.19</v>
      </c>
      <c r="F444" s="70">
        <f t="shared" ref="F444:F473" ca="1" si="29">INDIRECT(ADDRESS(ROW(),COLUMN()-2,4))*INDIRECT(ADDRESS(ROW(),COLUMN()-1,4))</f>
        <v>31190</v>
      </c>
      <c r="G444" s="45"/>
      <c r="H444" s="45"/>
      <c r="I444" s="45"/>
      <c r="J444" s="45"/>
    </row>
    <row r="445" spans="1:16384" ht="13.5" customHeight="1" x14ac:dyDescent="0.2">
      <c r="A445" s="81">
        <v>11101506</v>
      </c>
      <c r="B445" s="69" t="str">
        <f t="shared" ca="1" si="28"/>
        <v>Tiza</v>
      </c>
      <c r="C445" s="81" t="s">
        <v>16989</v>
      </c>
      <c r="D445" s="81">
        <v>30</v>
      </c>
      <c r="E445" s="71">
        <v>16.2</v>
      </c>
      <c r="F445" s="70">
        <f t="shared" ca="1" si="29"/>
        <v>486</v>
      </c>
      <c r="G445" s="45"/>
      <c r="H445" s="45"/>
      <c r="I445" s="45"/>
      <c r="J445" s="45"/>
    </row>
    <row r="446" spans="1:16384" ht="13.5" customHeight="1" x14ac:dyDescent="0.2">
      <c r="A446" s="81">
        <v>12171703</v>
      </c>
      <c r="B446" s="69" t="str">
        <f t="shared" ca="1" si="28"/>
        <v>Tintas</v>
      </c>
      <c r="C446" s="81" t="s">
        <v>1449</v>
      </c>
      <c r="D446" s="81">
        <v>100</v>
      </c>
      <c r="E446" s="71">
        <v>21.26</v>
      </c>
      <c r="F446" s="70">
        <f t="shared" ca="1" si="29"/>
        <v>2126</v>
      </c>
      <c r="G446" s="45"/>
      <c r="H446" s="45"/>
      <c r="I446" s="45"/>
      <c r="J446" s="45"/>
    </row>
    <row r="447" spans="1:16384" ht="13.5" customHeight="1" x14ac:dyDescent="0.2">
      <c r="A447" s="81">
        <v>43232503</v>
      </c>
      <c r="B447" s="69" t="str">
        <f t="shared" ca="1" si="28"/>
        <v>Correctores de ortografía</v>
      </c>
      <c r="C447" s="81" t="s">
        <v>1449</v>
      </c>
      <c r="D447" s="81">
        <v>100</v>
      </c>
      <c r="E447" s="71">
        <v>19.91</v>
      </c>
      <c r="F447" s="70">
        <f t="shared" ca="1" si="29"/>
        <v>1991</v>
      </c>
      <c r="G447" s="45"/>
      <c r="H447" s="45"/>
      <c r="I447" s="45"/>
      <c r="J447" s="45"/>
    </row>
    <row r="448" spans="1:16384" ht="13.5" customHeight="1" x14ac:dyDescent="0.2">
      <c r="A448" s="81">
        <v>44121706</v>
      </c>
      <c r="B448" s="69" t="str">
        <f t="shared" ca="1" si="28"/>
        <v>Lápices de madera</v>
      </c>
      <c r="C448" s="81" t="s">
        <v>1449</v>
      </c>
      <c r="D448" s="81">
        <v>2000</v>
      </c>
      <c r="E448" s="71">
        <v>6.14</v>
      </c>
      <c r="F448" s="70">
        <f t="shared" ca="1" si="29"/>
        <v>12280</v>
      </c>
      <c r="G448" s="45"/>
      <c r="H448" s="45"/>
      <c r="I448" s="45"/>
      <c r="J448" s="45"/>
    </row>
    <row r="449" spans="1:10" ht="13.5" customHeight="1" x14ac:dyDescent="0.2">
      <c r="A449" s="81">
        <v>44121701</v>
      </c>
      <c r="B449" s="69" t="str">
        <f t="shared" ca="1" si="28"/>
        <v>Bolígrafos</v>
      </c>
      <c r="C449" s="81" t="s">
        <v>16989</v>
      </c>
      <c r="D449" s="81">
        <v>500</v>
      </c>
      <c r="E449" s="71">
        <v>81</v>
      </c>
      <c r="F449" s="70">
        <f t="shared" ca="1" si="29"/>
        <v>40500</v>
      </c>
      <c r="G449" s="45"/>
      <c r="H449" s="45"/>
      <c r="I449" s="45"/>
      <c r="J449" s="45"/>
    </row>
    <row r="450" spans="1:10" ht="13.5" customHeight="1" x14ac:dyDescent="0.2">
      <c r="A450" s="81">
        <v>44121716</v>
      </c>
      <c r="B450" s="69" t="str">
        <f t="shared" ca="1" si="28"/>
        <v>Resaltadores</v>
      </c>
      <c r="C450" s="81" t="s">
        <v>1449</v>
      </c>
      <c r="D450" s="81">
        <v>5000</v>
      </c>
      <c r="E450" s="71">
        <v>7.45</v>
      </c>
      <c r="F450" s="70">
        <f t="shared" ca="1" si="29"/>
        <v>37250</v>
      </c>
      <c r="G450" s="45"/>
      <c r="H450" s="45"/>
      <c r="I450" s="45"/>
      <c r="J450" s="45"/>
    </row>
    <row r="451" spans="1:10" ht="13.5" customHeight="1" x14ac:dyDescent="0.2">
      <c r="A451" s="81">
        <v>44121804</v>
      </c>
      <c r="B451" s="69" t="str">
        <f t="shared" ca="1" si="28"/>
        <v>Borradores</v>
      </c>
      <c r="C451" s="81" t="s">
        <v>1449</v>
      </c>
      <c r="D451" s="81">
        <v>300</v>
      </c>
      <c r="E451" s="71">
        <v>10</v>
      </c>
      <c r="F451" s="70">
        <f t="shared" ca="1" si="29"/>
        <v>3000</v>
      </c>
      <c r="G451" s="45"/>
      <c r="H451" s="45"/>
      <c r="I451" s="45"/>
      <c r="J451" s="45"/>
    </row>
    <row r="452" spans="1:10" ht="13.5" customHeight="1" x14ac:dyDescent="0.2">
      <c r="A452" s="81">
        <v>44122010</v>
      </c>
      <c r="B452" s="69" t="str">
        <f t="shared" ca="1" si="28"/>
        <v>Separadores</v>
      </c>
      <c r="C452" s="81" t="s">
        <v>1449</v>
      </c>
      <c r="D452" s="81">
        <v>250</v>
      </c>
      <c r="E452" s="71">
        <v>84</v>
      </c>
      <c r="F452" s="70">
        <f t="shared" ca="1" si="29"/>
        <v>21000</v>
      </c>
      <c r="G452" s="45"/>
      <c r="H452" s="45"/>
      <c r="I452" s="45"/>
      <c r="J452" s="45"/>
    </row>
    <row r="453" spans="1:10" ht="13.5" customHeight="1" x14ac:dyDescent="0.2">
      <c r="A453" s="81">
        <v>44122011</v>
      </c>
      <c r="B453" s="69" t="str">
        <f t="shared" ca="1" si="28"/>
        <v>Folders</v>
      </c>
      <c r="C453" s="81" t="s">
        <v>16989</v>
      </c>
      <c r="D453" s="81">
        <v>950</v>
      </c>
      <c r="E453" s="71">
        <v>926</v>
      </c>
      <c r="F453" s="70">
        <f t="shared" ca="1" si="29"/>
        <v>879700</v>
      </c>
      <c r="G453" s="45"/>
      <c r="H453" s="45"/>
      <c r="I453" s="45"/>
      <c r="J453" s="45"/>
    </row>
    <row r="454" spans="1:10" ht="13.5" customHeight="1" x14ac:dyDescent="0.2">
      <c r="A454" s="81">
        <v>44122016</v>
      </c>
      <c r="B454" s="69" t="str">
        <f t="shared" ca="1" si="28"/>
        <v>Sujetador de documentos</v>
      </c>
      <c r="C454" s="81" t="s">
        <v>16989</v>
      </c>
      <c r="D454" s="81">
        <v>450</v>
      </c>
      <c r="E454" s="71">
        <v>89</v>
      </c>
      <c r="F454" s="70">
        <f t="shared" ca="1" si="29"/>
        <v>40050</v>
      </c>
      <c r="G454" s="45"/>
      <c r="H454" s="45"/>
      <c r="I454" s="45"/>
      <c r="J454" s="45"/>
    </row>
    <row r="455" spans="1:10" ht="13.5" customHeight="1" x14ac:dyDescent="0.2">
      <c r="A455" s="81">
        <v>44122104</v>
      </c>
      <c r="B455" s="69" t="str">
        <f t="shared" ca="1" si="28"/>
        <v>Clips para papel</v>
      </c>
      <c r="C455" s="81" t="s">
        <v>16989</v>
      </c>
      <c r="D455" s="81">
        <v>800</v>
      </c>
      <c r="E455" s="71">
        <v>25.58</v>
      </c>
      <c r="F455" s="70">
        <f t="shared" ca="1" si="29"/>
        <v>20464</v>
      </c>
      <c r="G455" s="45"/>
      <c r="H455" s="45"/>
      <c r="I455" s="45"/>
      <c r="J455" s="45"/>
    </row>
    <row r="456" spans="1:10" ht="13.5" customHeight="1" x14ac:dyDescent="0.2">
      <c r="A456" s="81">
        <v>44121615</v>
      </c>
      <c r="B456" s="69" t="str">
        <f t="shared" ca="1" si="28"/>
        <v>Grapadoras</v>
      </c>
      <c r="C456" s="81" t="s">
        <v>1449</v>
      </c>
      <c r="D456" s="81">
        <v>30</v>
      </c>
      <c r="E456" s="71">
        <v>50</v>
      </c>
      <c r="F456" s="70">
        <f t="shared" ca="1" si="29"/>
        <v>1500</v>
      </c>
      <c r="G456" s="45"/>
      <c r="H456" s="45"/>
      <c r="I456" s="45"/>
      <c r="J456" s="45"/>
    </row>
    <row r="457" spans="1:10" ht="13.5" customHeight="1" x14ac:dyDescent="0.2">
      <c r="A457" s="81">
        <v>44121605</v>
      </c>
      <c r="B457" s="69" t="str">
        <f t="shared" ca="1" si="28"/>
        <v>Dispensadores de cinta</v>
      </c>
      <c r="C457" s="81" t="s">
        <v>1449</v>
      </c>
      <c r="D457" s="81">
        <v>100</v>
      </c>
      <c r="E457" s="71">
        <v>150</v>
      </c>
      <c r="F457" s="70">
        <f t="shared" ca="1" si="29"/>
        <v>15000</v>
      </c>
      <c r="G457" s="45"/>
      <c r="H457" s="45"/>
      <c r="I457" s="45"/>
      <c r="J457" s="45"/>
    </row>
    <row r="458" spans="1:10" ht="13.5" customHeight="1" x14ac:dyDescent="0.2">
      <c r="A458" s="81">
        <v>44121506</v>
      </c>
      <c r="B458" s="69" t="str">
        <f t="shared" ca="1" si="28"/>
        <v>Sobres estándar</v>
      </c>
      <c r="C458" s="81" t="s">
        <v>1449</v>
      </c>
      <c r="D458" s="81">
        <v>4500</v>
      </c>
      <c r="E458" s="71">
        <v>0.84</v>
      </c>
      <c r="F458" s="70">
        <f t="shared" ca="1" si="29"/>
        <v>3780</v>
      </c>
      <c r="G458" s="45"/>
      <c r="H458" s="45"/>
      <c r="I458" s="45"/>
      <c r="J458" s="45"/>
    </row>
    <row r="459" spans="1:10" ht="13.5" customHeight="1" x14ac:dyDescent="0.2">
      <c r="A459" s="81">
        <v>44121613</v>
      </c>
      <c r="B459" s="69" t="str">
        <f t="shared" ca="1" si="28"/>
        <v>Removedores de grapas (saca ganchos)</v>
      </c>
      <c r="C459" s="81" t="s">
        <v>1449</v>
      </c>
      <c r="D459" s="81">
        <v>200</v>
      </c>
      <c r="E459" s="71">
        <v>17.850000000000001</v>
      </c>
      <c r="F459" s="70">
        <f t="shared" ca="1" si="29"/>
        <v>3570.0000000000005</v>
      </c>
      <c r="G459" s="45"/>
      <c r="H459" s="45"/>
      <c r="I459" s="45"/>
      <c r="J459" s="45"/>
    </row>
    <row r="460" spans="1:10" ht="13.5" customHeight="1" x14ac:dyDescent="0.2">
      <c r="A460" s="81">
        <v>44111611</v>
      </c>
      <c r="B460" s="69" t="str">
        <f t="shared" ca="1" si="28"/>
        <v>Clips para billetes</v>
      </c>
      <c r="C460" s="81" t="s">
        <v>16989</v>
      </c>
      <c r="D460" s="81">
        <v>5000</v>
      </c>
      <c r="E460" s="71">
        <v>29.76</v>
      </c>
      <c r="F460" s="70">
        <f t="shared" ca="1" si="29"/>
        <v>148800</v>
      </c>
      <c r="G460" s="45"/>
      <c r="H460" s="45"/>
      <c r="I460" s="45"/>
      <c r="J460" s="45"/>
    </row>
    <row r="461" spans="1:10" ht="13.5" customHeight="1" x14ac:dyDescent="0.2">
      <c r="A461" s="81">
        <v>44121708</v>
      </c>
      <c r="B461" s="69" t="str">
        <f t="shared" ca="1" si="28"/>
        <v>Marcadores</v>
      </c>
      <c r="C461" s="81" t="s">
        <v>16989</v>
      </c>
      <c r="D461" s="81">
        <v>500</v>
      </c>
      <c r="E461" s="71">
        <v>90</v>
      </c>
      <c r="F461" s="70">
        <f t="shared" ca="1" si="29"/>
        <v>45000</v>
      </c>
      <c r="G461" s="45"/>
      <c r="H461" s="45"/>
      <c r="I461" s="45"/>
      <c r="J461" s="45"/>
    </row>
    <row r="462" spans="1:10" ht="13.5" customHeight="1" x14ac:dyDescent="0.2">
      <c r="A462" s="81">
        <v>14111515</v>
      </c>
      <c r="B462" s="69" t="str">
        <f t="shared" ca="1" si="28"/>
        <v>Papel para sumadora o máquina registradora</v>
      </c>
      <c r="C462" s="81" t="s">
        <v>1449</v>
      </c>
      <c r="D462" s="81">
        <v>500</v>
      </c>
      <c r="E462" s="71">
        <v>10</v>
      </c>
      <c r="F462" s="70">
        <f t="shared" ca="1" si="29"/>
        <v>5000</v>
      </c>
      <c r="G462" s="45"/>
      <c r="H462" s="45"/>
      <c r="I462" s="45"/>
      <c r="J462" s="45"/>
    </row>
    <row r="463" spans="1:10" ht="13.5" customHeight="1" x14ac:dyDescent="0.2">
      <c r="A463" s="81">
        <v>14111504</v>
      </c>
      <c r="B463" s="69" t="str">
        <f t="shared" ca="1" si="28"/>
        <v>Papel en formas continuas</v>
      </c>
      <c r="C463" s="81" t="s">
        <v>16989</v>
      </c>
      <c r="D463" s="81">
        <v>100</v>
      </c>
      <c r="E463" s="71">
        <v>517</v>
      </c>
      <c r="F463" s="70">
        <f t="shared" ca="1" si="29"/>
        <v>51700</v>
      </c>
      <c r="G463" s="45"/>
      <c r="H463" s="45"/>
      <c r="I463" s="45"/>
      <c r="J463" s="45"/>
    </row>
    <row r="464" spans="1:10" ht="13.5" customHeight="1" x14ac:dyDescent="0.2">
      <c r="A464" s="81">
        <v>14111511</v>
      </c>
      <c r="B464" s="69" t="str">
        <f t="shared" ca="1" si="28"/>
        <v>Papel de escritura</v>
      </c>
      <c r="C464" s="81" t="s">
        <v>8724</v>
      </c>
      <c r="D464" s="81">
        <v>4000</v>
      </c>
      <c r="E464" s="71">
        <v>445</v>
      </c>
      <c r="F464" s="70">
        <f t="shared" ca="1" si="29"/>
        <v>1780000</v>
      </c>
      <c r="G464" s="45"/>
      <c r="H464" s="45"/>
      <c r="I464" s="45"/>
      <c r="J464" s="45"/>
    </row>
    <row r="465" spans="1:10" ht="13.5" customHeight="1" x14ac:dyDescent="0.2">
      <c r="A465" s="81">
        <v>44121618</v>
      </c>
      <c r="B465" s="69" t="str">
        <f t="shared" ca="1" si="28"/>
        <v>Tijeras</v>
      </c>
      <c r="C465" s="81" t="s">
        <v>1449</v>
      </c>
      <c r="D465" s="81">
        <v>100</v>
      </c>
      <c r="E465" s="71">
        <v>22</v>
      </c>
      <c r="F465" s="70">
        <f t="shared" ca="1" si="29"/>
        <v>2200</v>
      </c>
      <c r="G465" s="45"/>
      <c r="H465" s="45"/>
      <c r="I465" s="45"/>
      <c r="J465" s="45"/>
    </row>
    <row r="466" spans="1:10" ht="13.5" customHeight="1" x14ac:dyDescent="0.2">
      <c r="A466" s="81">
        <v>60101903</v>
      </c>
      <c r="B466" s="69" t="str">
        <f t="shared" ca="1" si="28"/>
        <v>Cintas adhesivas de escritorio con el alfabeto</v>
      </c>
      <c r="C466" s="81" t="s">
        <v>1449</v>
      </c>
      <c r="D466" s="81">
        <v>500</v>
      </c>
      <c r="E466" s="71">
        <v>40.700000000000003</v>
      </c>
      <c r="F466" s="70">
        <f t="shared" ca="1" si="29"/>
        <v>20350</v>
      </c>
      <c r="G466" s="45"/>
      <c r="H466" s="45"/>
      <c r="I466" s="45"/>
      <c r="J466" s="45"/>
    </row>
    <row r="467" spans="1:10" ht="13.5" customHeight="1" x14ac:dyDescent="0.2">
      <c r="A467" s="81">
        <v>43202001</v>
      </c>
      <c r="B467" s="69" t="str">
        <f t="shared" ca="1" si="28"/>
        <v>Discos compactos cd</v>
      </c>
      <c r="C467" s="81" t="s">
        <v>1449</v>
      </c>
      <c r="D467" s="81">
        <v>500</v>
      </c>
      <c r="E467" s="71">
        <v>5.89</v>
      </c>
      <c r="F467" s="70">
        <f t="shared" ca="1" si="29"/>
        <v>2945</v>
      </c>
      <c r="G467" s="45"/>
      <c r="H467" s="45"/>
      <c r="I467" s="45"/>
      <c r="J467" s="45"/>
    </row>
    <row r="468" spans="1:10" ht="13.5" customHeight="1" x14ac:dyDescent="0.2">
      <c r="A468" s="81">
        <v>12181501</v>
      </c>
      <c r="B468" s="69" t="str">
        <f t="shared" ca="1" si="28"/>
        <v>Ceras sintéticas</v>
      </c>
      <c r="C468" s="81" t="s">
        <v>1449</v>
      </c>
      <c r="D468" s="81">
        <v>50</v>
      </c>
      <c r="E468" s="71">
        <v>19</v>
      </c>
      <c r="F468" s="70">
        <f t="shared" ca="1" si="29"/>
        <v>950</v>
      </c>
      <c r="G468" s="45"/>
      <c r="H468" s="45"/>
      <c r="I468" s="45"/>
      <c r="J468" s="45"/>
    </row>
    <row r="469" spans="1:10" ht="13.5" customHeight="1" x14ac:dyDescent="0.2">
      <c r="A469" s="81">
        <v>41111604</v>
      </c>
      <c r="B469" s="69" t="str">
        <f t="shared" ca="1" si="28"/>
        <v>Reglas</v>
      </c>
      <c r="C469" s="81" t="s">
        <v>1449</v>
      </c>
      <c r="D469" s="81">
        <v>100</v>
      </c>
      <c r="E469" s="71">
        <v>5.35</v>
      </c>
      <c r="F469" s="70">
        <f t="shared" ca="1" si="29"/>
        <v>535</v>
      </c>
      <c r="G469" s="45"/>
      <c r="H469" s="45"/>
      <c r="I469" s="45"/>
      <c r="J469" s="45"/>
    </row>
    <row r="470" spans="1:10" ht="13.5" customHeight="1" x14ac:dyDescent="0.2">
      <c r="A470" s="86">
        <v>44103103</v>
      </c>
      <c r="B470" s="69" t="str">
        <f t="shared" ca="1" si="28"/>
        <v>Tóner para impresoras o fax</v>
      </c>
      <c r="C470" s="81" t="s">
        <v>1449</v>
      </c>
      <c r="D470" s="81">
        <v>150</v>
      </c>
      <c r="E470" s="71">
        <v>1500</v>
      </c>
      <c r="F470" s="70">
        <f t="shared" ca="1" si="29"/>
        <v>225000</v>
      </c>
      <c r="G470" s="45"/>
      <c r="H470" s="45"/>
      <c r="I470" s="45"/>
      <c r="J470" s="45"/>
    </row>
    <row r="471" spans="1:10" ht="13.5" customHeight="1" x14ac:dyDescent="0.2">
      <c r="A471" s="86">
        <v>14111509</v>
      </c>
      <c r="B471" s="69" t="str">
        <f t="shared" ca="1" si="28"/>
        <v>Papel membreteado</v>
      </c>
      <c r="C471" s="81" t="s">
        <v>16989</v>
      </c>
      <c r="D471" s="81">
        <v>5</v>
      </c>
      <c r="E471" s="71">
        <v>450</v>
      </c>
      <c r="F471" s="70">
        <f t="shared" ca="1" si="29"/>
        <v>2250</v>
      </c>
      <c r="G471" s="45"/>
      <c r="H471" s="45"/>
      <c r="I471" s="45"/>
      <c r="J471" s="45"/>
    </row>
    <row r="472" spans="1:10" ht="13.5" customHeight="1" x14ac:dyDescent="0.2">
      <c r="A472" s="86">
        <v>44121503</v>
      </c>
      <c r="B472" s="69" t="str">
        <f t="shared" ca="1" si="28"/>
        <v>Sobres</v>
      </c>
      <c r="C472" s="81" t="s">
        <v>16989</v>
      </c>
      <c r="D472" s="81">
        <v>5</v>
      </c>
      <c r="E472" s="71">
        <v>400</v>
      </c>
      <c r="F472" s="70">
        <f t="shared" ca="1" si="29"/>
        <v>2000</v>
      </c>
      <c r="G472" s="45"/>
      <c r="H472" s="45"/>
      <c r="I472" s="45"/>
      <c r="J472" s="45"/>
    </row>
    <row r="473" spans="1:10" ht="13.5" customHeight="1" x14ac:dyDescent="0.2">
      <c r="A473" s="86">
        <v>31181601</v>
      </c>
      <c r="B473" s="69" t="str">
        <f t="shared" ca="1" si="28"/>
        <v>Sellos de plástico</v>
      </c>
      <c r="C473" s="81" t="s">
        <v>1449</v>
      </c>
      <c r="D473" s="81">
        <v>10</v>
      </c>
      <c r="E473" s="71">
        <v>1700</v>
      </c>
      <c r="F473" s="70">
        <f t="shared" ca="1" si="29"/>
        <v>17000</v>
      </c>
      <c r="G473" s="45"/>
      <c r="H473" s="45"/>
      <c r="I473" s="45"/>
      <c r="J473" s="45"/>
    </row>
    <row r="474" spans="1:10" ht="13.5" customHeight="1" x14ac:dyDescent="0.2">
      <c r="A474" s="45"/>
      <c r="B474" s="45"/>
      <c r="C474" s="45"/>
      <c r="D474" s="45"/>
      <c r="E474" s="73" t="s">
        <v>12551</v>
      </c>
      <c r="F474" s="74">
        <f ca="1">SUM(Table328[MONTO TOTAL ESTIMADO])</f>
        <v>3417617</v>
      </c>
      <c r="G474" s="45"/>
      <c r="H474" s="45" t="str">
        <f>C437</f>
        <v>Bienes</v>
      </c>
      <c r="I474" s="45" t="str">
        <f>E437</f>
        <v>No</v>
      </c>
      <c r="J474" s="45" t="str">
        <f>D437</f>
        <v>Comparacion de Precios</v>
      </c>
    </row>
    <row r="475" spans="1:10" ht="13.5" customHeight="1" thickBot="1" x14ac:dyDescent="0.25">
      <c r="A475" s="45"/>
      <c r="B475" s="45"/>
      <c r="C475" s="45"/>
      <c r="D475" s="45"/>
      <c r="E475" s="101"/>
      <c r="F475" s="74"/>
      <c r="G475" s="45"/>
      <c r="H475" s="45"/>
      <c r="I475" s="45"/>
      <c r="J475" s="45"/>
    </row>
    <row r="476" spans="1:10" ht="33.75" customHeight="1" thickBot="1" x14ac:dyDescent="0.25">
      <c r="A476" s="64" t="s">
        <v>16383</v>
      </c>
      <c r="B476" s="64" t="s">
        <v>161</v>
      </c>
      <c r="C476" s="64" t="s">
        <v>11723</v>
      </c>
      <c r="D476" s="64" t="s">
        <v>14379</v>
      </c>
      <c r="E476" s="64" t="s">
        <v>10961</v>
      </c>
      <c r="F476" s="64" t="s">
        <v>11094</v>
      </c>
      <c r="G476" s="45"/>
      <c r="H476" s="45"/>
      <c r="I476" s="45"/>
      <c r="J476" s="45"/>
    </row>
    <row r="477" spans="1:10" ht="13.5" customHeight="1" thickBot="1" x14ac:dyDescent="0.25">
      <c r="A477" s="66" t="s">
        <v>18852</v>
      </c>
      <c r="B477" s="66" t="s">
        <v>18851</v>
      </c>
      <c r="C477" s="66" t="s">
        <v>17799</v>
      </c>
      <c r="D477" s="66" t="s">
        <v>1875</v>
      </c>
      <c r="E477" s="66" t="s">
        <v>17855</v>
      </c>
      <c r="F477" s="66"/>
      <c r="G477" s="45"/>
      <c r="H477" s="45"/>
      <c r="I477" s="45"/>
      <c r="J477" s="45"/>
    </row>
    <row r="478" spans="1:10" ht="13.5" customHeight="1" thickBot="1" x14ac:dyDescent="0.25">
      <c r="A478" s="113" t="s">
        <v>14829</v>
      </c>
      <c r="B478" s="67" t="s">
        <v>8527</v>
      </c>
      <c r="C478" s="76">
        <v>42926</v>
      </c>
      <c r="D478" s="113" t="s">
        <v>9385</v>
      </c>
      <c r="E478" s="67" t="s">
        <v>13095</v>
      </c>
      <c r="F478" s="66" t="s">
        <v>3080</v>
      </c>
      <c r="G478" s="45"/>
      <c r="H478" s="45"/>
      <c r="I478" s="45"/>
      <c r="J478" s="45"/>
    </row>
    <row r="479" spans="1:10" ht="13.5" customHeight="1" thickBot="1" x14ac:dyDescent="0.25">
      <c r="A479" s="114"/>
      <c r="B479" s="67" t="s">
        <v>1786</v>
      </c>
      <c r="C479" s="99">
        <f>IF(C478="","",IF(AND(MONTH(C478)&gt;=1,MONTH(C478)&lt;=3),1,IF(AND(MONTH(C478)&gt;=4,MONTH(C478)&lt;=6),2,IF(AND(MONTH(C478)&gt;=7,MONTH(C478)&lt;=9),3,4))))</f>
        <v>3</v>
      </c>
      <c r="D479" s="114"/>
      <c r="E479" s="67" t="s">
        <v>2417</v>
      </c>
      <c r="F479" s="66" t="s">
        <v>11111</v>
      </c>
      <c r="G479" s="45"/>
      <c r="H479" s="45"/>
      <c r="I479" s="45"/>
      <c r="J479" s="45"/>
    </row>
    <row r="480" spans="1:10" ht="13.5" customHeight="1" thickBot="1" x14ac:dyDescent="0.25">
      <c r="A480" s="114"/>
      <c r="B480" s="67" t="s">
        <v>12944</v>
      </c>
      <c r="C480" s="76">
        <v>42933</v>
      </c>
      <c r="D480" s="114"/>
      <c r="E480" s="67" t="s">
        <v>3073</v>
      </c>
      <c r="F480" s="66" t="s">
        <v>11111</v>
      </c>
      <c r="G480" s="45"/>
      <c r="H480" s="45"/>
      <c r="I480" s="45"/>
      <c r="J480" s="45"/>
    </row>
    <row r="481" spans="1:10" ht="13.5" customHeight="1" thickBot="1" x14ac:dyDescent="0.25">
      <c r="A481" s="114"/>
      <c r="B481" s="67" t="s">
        <v>1786</v>
      </c>
      <c r="C481" s="99">
        <f>IF(C480="","",IF(AND(MONTH(C480)&gt;=1,MONTH(C480)&lt;=3),1,IF(AND(MONTH(C480)&gt;=4,MONTH(C480)&lt;=6),2,IF(AND(MONTH(C480)&gt;=7,MONTH(C480)&lt;=9),3,4))))</f>
        <v>3</v>
      </c>
      <c r="D481" s="114"/>
      <c r="E481" s="67" t="s">
        <v>13194</v>
      </c>
      <c r="F481" s="66" t="s">
        <v>11111</v>
      </c>
      <c r="G481" s="45"/>
      <c r="H481" s="45"/>
      <c r="I481" s="45"/>
      <c r="J481" s="45"/>
    </row>
    <row r="482" spans="1:10" ht="13.5" customHeight="1" thickBot="1" x14ac:dyDescent="0.25">
      <c r="A482" s="45"/>
      <c r="B482" s="45"/>
      <c r="C482" s="45"/>
      <c r="D482" s="45"/>
      <c r="E482" s="45"/>
      <c r="F482" s="45"/>
      <c r="G482" s="45"/>
      <c r="H482" s="45"/>
      <c r="I482" s="45"/>
      <c r="J482" s="45"/>
    </row>
    <row r="483" spans="1:10" ht="13.5" customHeight="1" thickBot="1" x14ac:dyDescent="0.25">
      <c r="A483" s="72" t="s">
        <v>15736</v>
      </c>
      <c r="B483" s="72" t="s">
        <v>16147</v>
      </c>
      <c r="C483" s="72" t="s">
        <v>15642</v>
      </c>
      <c r="D483" s="72" t="s">
        <v>15252</v>
      </c>
      <c r="E483" s="72" t="s">
        <v>6931</v>
      </c>
      <c r="F483" s="72" t="s">
        <v>15281</v>
      </c>
      <c r="G483" s="45"/>
      <c r="H483" s="45"/>
      <c r="I483" s="45"/>
      <c r="J483" s="45"/>
    </row>
    <row r="484" spans="1:10" ht="13.5" customHeight="1" x14ac:dyDescent="0.2">
      <c r="A484" s="81">
        <v>27112120</v>
      </c>
      <c r="B484" s="69" t="str">
        <f t="shared" ref="B484:B509" ca="1" si="30">IFERROR(INDEX(UNSPSCDes,MATCH(INDIRECT(ADDRESS(ROW(),COLUMN()-1,4)),UNSPSCCode,0)),"")</f>
        <v>Grapas c</v>
      </c>
      <c r="C484" s="81" t="s">
        <v>16989</v>
      </c>
      <c r="D484" s="81">
        <v>750</v>
      </c>
      <c r="E484" s="71">
        <v>31.19</v>
      </c>
      <c r="F484" s="70">
        <f t="shared" ref="F484:F509" ca="1" si="31">INDIRECT(ADDRESS(ROW(),COLUMN()-2,4))*INDIRECT(ADDRESS(ROW(),COLUMN()-1,4))</f>
        <v>23392.5</v>
      </c>
      <c r="G484" s="45"/>
      <c r="H484" s="45"/>
      <c r="I484" s="45"/>
      <c r="J484" s="45"/>
    </row>
    <row r="485" spans="1:10" ht="13.5" customHeight="1" x14ac:dyDescent="0.2">
      <c r="A485" s="81">
        <v>11101506</v>
      </c>
      <c r="B485" s="69" t="str">
        <f t="shared" ca="1" si="30"/>
        <v>Tiza</v>
      </c>
      <c r="C485" s="81" t="s">
        <v>16989</v>
      </c>
      <c r="D485" s="81">
        <v>30</v>
      </c>
      <c r="E485" s="71">
        <v>16.2</v>
      </c>
      <c r="F485" s="70">
        <f t="shared" ca="1" si="31"/>
        <v>486</v>
      </c>
      <c r="G485" s="45"/>
      <c r="H485" s="45"/>
      <c r="I485" s="45"/>
      <c r="J485" s="45"/>
    </row>
    <row r="486" spans="1:10" ht="13.5" customHeight="1" x14ac:dyDescent="0.2">
      <c r="A486" s="81">
        <v>12171703</v>
      </c>
      <c r="B486" s="69" t="str">
        <f t="shared" ca="1" si="30"/>
        <v>Tintas</v>
      </c>
      <c r="C486" s="81" t="s">
        <v>1449</v>
      </c>
      <c r="D486" s="81">
        <v>100</v>
      </c>
      <c r="E486" s="71">
        <v>21.26</v>
      </c>
      <c r="F486" s="70">
        <f t="shared" ca="1" si="31"/>
        <v>2126</v>
      </c>
      <c r="G486" s="45"/>
      <c r="H486" s="45"/>
      <c r="I486" s="45"/>
      <c r="J486" s="45"/>
    </row>
    <row r="487" spans="1:10" ht="13.5" customHeight="1" x14ac:dyDescent="0.2">
      <c r="A487" s="81">
        <v>43232503</v>
      </c>
      <c r="B487" s="69" t="str">
        <f t="shared" ca="1" si="30"/>
        <v>Correctores de ortografía</v>
      </c>
      <c r="C487" s="81" t="s">
        <v>1449</v>
      </c>
      <c r="D487" s="81">
        <v>100</v>
      </c>
      <c r="E487" s="71">
        <v>19.91</v>
      </c>
      <c r="F487" s="70">
        <f t="shared" ca="1" si="31"/>
        <v>1991</v>
      </c>
      <c r="G487" s="45"/>
      <c r="H487" s="45"/>
      <c r="I487" s="45"/>
      <c r="J487" s="45"/>
    </row>
    <row r="488" spans="1:10" ht="13.5" customHeight="1" x14ac:dyDescent="0.2">
      <c r="A488" s="81">
        <v>44121706</v>
      </c>
      <c r="B488" s="69" t="str">
        <f t="shared" ca="1" si="30"/>
        <v>Lápices de madera</v>
      </c>
      <c r="C488" s="81" t="s">
        <v>1449</v>
      </c>
      <c r="D488" s="81">
        <v>1500</v>
      </c>
      <c r="E488" s="71">
        <v>6.14</v>
      </c>
      <c r="F488" s="70">
        <f t="shared" ca="1" si="31"/>
        <v>9210</v>
      </c>
      <c r="G488" s="45"/>
      <c r="H488" s="45"/>
      <c r="I488" s="45"/>
      <c r="J488" s="45"/>
    </row>
    <row r="489" spans="1:10" ht="13.5" customHeight="1" x14ac:dyDescent="0.2">
      <c r="A489" s="81">
        <v>44121701</v>
      </c>
      <c r="B489" s="69" t="str">
        <f t="shared" ca="1" si="30"/>
        <v>Bolígrafos</v>
      </c>
      <c r="C489" s="81" t="s">
        <v>16989</v>
      </c>
      <c r="D489" s="81">
        <v>650</v>
      </c>
      <c r="E489" s="71">
        <v>81</v>
      </c>
      <c r="F489" s="70">
        <f t="shared" ca="1" si="31"/>
        <v>52650</v>
      </c>
      <c r="G489" s="45"/>
      <c r="H489" s="45"/>
      <c r="I489" s="45"/>
      <c r="J489" s="45"/>
    </row>
    <row r="490" spans="1:10" ht="13.5" customHeight="1" x14ac:dyDescent="0.2">
      <c r="A490" s="81">
        <v>44121716</v>
      </c>
      <c r="B490" s="69" t="str">
        <f t="shared" ca="1" si="30"/>
        <v>Resaltadores</v>
      </c>
      <c r="C490" s="81" t="s">
        <v>1449</v>
      </c>
      <c r="D490" s="81">
        <v>4000</v>
      </c>
      <c r="E490" s="71">
        <v>7.45</v>
      </c>
      <c r="F490" s="70">
        <f t="shared" ca="1" si="31"/>
        <v>29800</v>
      </c>
      <c r="G490" s="45"/>
      <c r="H490" s="45"/>
      <c r="I490" s="45"/>
      <c r="J490" s="45"/>
    </row>
    <row r="491" spans="1:10" ht="13.5" customHeight="1" x14ac:dyDescent="0.2">
      <c r="A491" s="81">
        <v>44121804</v>
      </c>
      <c r="B491" s="69" t="str">
        <f t="shared" ca="1" si="30"/>
        <v>Borradores</v>
      </c>
      <c r="C491" s="81" t="s">
        <v>1449</v>
      </c>
      <c r="D491" s="81">
        <v>300</v>
      </c>
      <c r="E491" s="71">
        <v>10</v>
      </c>
      <c r="F491" s="70">
        <f t="shared" ca="1" si="31"/>
        <v>3000</v>
      </c>
      <c r="G491" s="45"/>
      <c r="H491" s="45"/>
      <c r="I491" s="45"/>
      <c r="J491" s="45"/>
    </row>
    <row r="492" spans="1:10" ht="13.5" customHeight="1" x14ac:dyDescent="0.2">
      <c r="A492" s="81">
        <v>44122010</v>
      </c>
      <c r="B492" s="69" t="str">
        <f t="shared" ca="1" si="30"/>
        <v>Separadores</v>
      </c>
      <c r="C492" s="81" t="s">
        <v>1449</v>
      </c>
      <c r="D492" s="81">
        <v>600</v>
      </c>
      <c r="E492" s="71">
        <v>84</v>
      </c>
      <c r="F492" s="70">
        <f t="shared" ca="1" si="31"/>
        <v>50400</v>
      </c>
      <c r="G492" s="45"/>
      <c r="H492" s="45"/>
      <c r="I492" s="45"/>
      <c r="J492" s="45"/>
    </row>
    <row r="493" spans="1:10" ht="13.5" customHeight="1" x14ac:dyDescent="0.2">
      <c r="A493" s="81">
        <v>44122011</v>
      </c>
      <c r="B493" s="69" t="str">
        <f t="shared" ca="1" si="30"/>
        <v>Folders</v>
      </c>
      <c r="C493" s="81" t="s">
        <v>16989</v>
      </c>
      <c r="D493" s="81">
        <v>500</v>
      </c>
      <c r="E493" s="71">
        <v>926</v>
      </c>
      <c r="F493" s="70">
        <f t="shared" ca="1" si="31"/>
        <v>463000</v>
      </c>
      <c r="G493" s="45"/>
      <c r="H493" s="45"/>
      <c r="I493" s="45"/>
      <c r="J493" s="45"/>
    </row>
    <row r="494" spans="1:10" ht="13.5" customHeight="1" x14ac:dyDescent="0.2">
      <c r="A494" s="81">
        <v>44122016</v>
      </c>
      <c r="B494" s="69" t="str">
        <f t="shared" ca="1" si="30"/>
        <v>Sujetador de documentos</v>
      </c>
      <c r="C494" s="81" t="s">
        <v>16989</v>
      </c>
      <c r="D494" s="81">
        <v>400</v>
      </c>
      <c r="E494" s="71">
        <v>89</v>
      </c>
      <c r="F494" s="70">
        <f t="shared" ca="1" si="31"/>
        <v>35600</v>
      </c>
      <c r="G494" s="45"/>
      <c r="H494" s="45"/>
      <c r="I494" s="45"/>
      <c r="J494" s="45"/>
    </row>
    <row r="495" spans="1:10" ht="13.5" customHeight="1" x14ac:dyDescent="0.2">
      <c r="A495" s="81">
        <v>44122104</v>
      </c>
      <c r="B495" s="69" t="str">
        <f t="shared" ca="1" si="30"/>
        <v>Clips para papel</v>
      </c>
      <c r="C495" s="81" t="s">
        <v>16989</v>
      </c>
      <c r="D495" s="81">
        <v>800</v>
      </c>
      <c r="E495" s="71">
        <v>25.58</v>
      </c>
      <c r="F495" s="70">
        <f t="shared" ca="1" si="31"/>
        <v>20464</v>
      </c>
      <c r="G495" s="45"/>
      <c r="H495" s="45"/>
      <c r="I495" s="45"/>
      <c r="J495" s="45"/>
    </row>
    <row r="496" spans="1:10" ht="13.5" customHeight="1" x14ac:dyDescent="0.2">
      <c r="A496" s="81">
        <v>44121615</v>
      </c>
      <c r="B496" s="69" t="str">
        <f t="shared" ca="1" si="30"/>
        <v>Grapadoras</v>
      </c>
      <c r="C496" s="81" t="s">
        <v>16989</v>
      </c>
      <c r="D496" s="81">
        <v>25</v>
      </c>
      <c r="E496" s="71">
        <v>193</v>
      </c>
      <c r="F496" s="70">
        <f t="shared" ca="1" si="31"/>
        <v>4825</v>
      </c>
      <c r="G496" s="45"/>
      <c r="H496" s="45"/>
      <c r="I496" s="45"/>
      <c r="J496" s="45"/>
    </row>
    <row r="497" spans="1:10" ht="13.5" customHeight="1" x14ac:dyDescent="0.2">
      <c r="A497" s="81">
        <v>44121605</v>
      </c>
      <c r="B497" s="69" t="str">
        <f t="shared" ca="1" si="30"/>
        <v>Dispensadores de cinta</v>
      </c>
      <c r="C497" s="81" t="s">
        <v>1449</v>
      </c>
      <c r="D497" s="81">
        <v>50</v>
      </c>
      <c r="E497" s="71">
        <v>50</v>
      </c>
      <c r="F497" s="70">
        <f t="shared" ca="1" si="31"/>
        <v>2500</v>
      </c>
      <c r="G497" s="45"/>
      <c r="H497" s="45"/>
      <c r="I497" s="45"/>
      <c r="J497" s="45"/>
    </row>
    <row r="498" spans="1:10" ht="13.5" customHeight="1" x14ac:dyDescent="0.2">
      <c r="A498" s="81">
        <v>44121613</v>
      </c>
      <c r="B498" s="69" t="str">
        <f t="shared" ca="1" si="30"/>
        <v>Removedores de grapas (saca ganchos)</v>
      </c>
      <c r="C498" s="81" t="s">
        <v>1449</v>
      </c>
      <c r="D498" s="81">
        <v>100</v>
      </c>
      <c r="E498" s="71">
        <v>17.850000000000001</v>
      </c>
      <c r="F498" s="70">
        <f t="shared" ca="1" si="31"/>
        <v>1785.0000000000002</v>
      </c>
      <c r="G498" s="45"/>
      <c r="H498" s="45"/>
      <c r="I498" s="45"/>
      <c r="J498" s="45"/>
    </row>
    <row r="499" spans="1:10" ht="13.5" customHeight="1" x14ac:dyDescent="0.2">
      <c r="A499" s="81">
        <v>44111611</v>
      </c>
      <c r="B499" s="69" t="str">
        <f t="shared" ca="1" si="30"/>
        <v>Clips para billetes</v>
      </c>
      <c r="C499" s="81" t="s">
        <v>16989</v>
      </c>
      <c r="D499" s="81">
        <v>3000</v>
      </c>
      <c r="E499" s="71">
        <v>29.76</v>
      </c>
      <c r="F499" s="70">
        <f t="shared" ca="1" si="31"/>
        <v>89280</v>
      </c>
      <c r="G499" s="45"/>
      <c r="H499" s="45"/>
      <c r="I499" s="45"/>
      <c r="J499" s="45"/>
    </row>
    <row r="500" spans="1:10" ht="13.5" customHeight="1" x14ac:dyDescent="0.2">
      <c r="A500" s="81">
        <v>44121708</v>
      </c>
      <c r="B500" s="69" t="str">
        <f t="shared" ca="1" si="30"/>
        <v>Marcadores</v>
      </c>
      <c r="C500" s="81" t="s">
        <v>16989</v>
      </c>
      <c r="D500" s="81">
        <v>600</v>
      </c>
      <c r="E500" s="71">
        <v>90</v>
      </c>
      <c r="F500" s="70">
        <f t="shared" ca="1" si="31"/>
        <v>54000</v>
      </c>
      <c r="G500" s="45"/>
      <c r="H500" s="45"/>
      <c r="I500" s="45"/>
      <c r="J500" s="45"/>
    </row>
    <row r="501" spans="1:10" ht="13.5" customHeight="1" x14ac:dyDescent="0.2">
      <c r="A501" s="81">
        <v>14111515</v>
      </c>
      <c r="B501" s="69" t="str">
        <f t="shared" ca="1" si="30"/>
        <v>Papel para sumadora o máquina registradora</v>
      </c>
      <c r="C501" s="81" t="s">
        <v>1449</v>
      </c>
      <c r="D501" s="81">
        <v>400</v>
      </c>
      <c r="E501" s="71">
        <v>10</v>
      </c>
      <c r="F501" s="70">
        <f t="shared" ca="1" si="31"/>
        <v>4000</v>
      </c>
      <c r="G501" s="45"/>
      <c r="H501" s="45"/>
      <c r="I501" s="45"/>
      <c r="J501" s="45"/>
    </row>
    <row r="502" spans="1:10" ht="13.5" customHeight="1" x14ac:dyDescent="0.2">
      <c r="A502" s="81">
        <v>14111504</v>
      </c>
      <c r="B502" s="69" t="str">
        <f t="shared" ca="1" si="30"/>
        <v>Papel en formas continuas</v>
      </c>
      <c r="C502" s="81" t="s">
        <v>16989</v>
      </c>
      <c r="D502" s="81">
        <v>100</v>
      </c>
      <c r="E502" s="71">
        <v>517</v>
      </c>
      <c r="F502" s="70">
        <f t="shared" ca="1" si="31"/>
        <v>51700</v>
      </c>
      <c r="G502" s="45"/>
      <c r="H502" s="45"/>
      <c r="I502" s="45"/>
      <c r="J502" s="45"/>
    </row>
    <row r="503" spans="1:10" ht="13.5" customHeight="1" x14ac:dyDescent="0.2">
      <c r="A503" s="81">
        <v>14111511</v>
      </c>
      <c r="B503" s="69" t="str">
        <f t="shared" ca="1" si="30"/>
        <v>Papel de escritura</v>
      </c>
      <c r="C503" s="81" t="s">
        <v>8724</v>
      </c>
      <c r="D503" s="81">
        <v>3000</v>
      </c>
      <c r="E503" s="71">
        <v>445</v>
      </c>
      <c r="F503" s="70">
        <f t="shared" ca="1" si="31"/>
        <v>1335000</v>
      </c>
      <c r="G503" s="45"/>
      <c r="H503" s="45"/>
      <c r="I503" s="45"/>
      <c r="J503" s="45"/>
    </row>
    <row r="504" spans="1:10" ht="13.5" customHeight="1" x14ac:dyDescent="0.2">
      <c r="A504" s="81">
        <v>44121618</v>
      </c>
      <c r="B504" s="69" t="str">
        <f t="shared" ca="1" si="30"/>
        <v>Tijeras</v>
      </c>
      <c r="C504" s="81" t="s">
        <v>1449</v>
      </c>
      <c r="D504" s="81">
        <v>80</v>
      </c>
      <c r="E504" s="71">
        <v>22</v>
      </c>
      <c r="F504" s="70">
        <f t="shared" ca="1" si="31"/>
        <v>1760</v>
      </c>
      <c r="G504" s="45"/>
      <c r="H504" s="45"/>
      <c r="I504" s="45"/>
      <c r="J504" s="45"/>
    </row>
    <row r="505" spans="1:10" ht="13.5" customHeight="1" x14ac:dyDescent="0.2">
      <c r="A505" s="81">
        <v>60101903</v>
      </c>
      <c r="B505" s="69" t="str">
        <f t="shared" ca="1" si="30"/>
        <v>Cintas adhesivas de escritorio con el alfabeto</v>
      </c>
      <c r="C505" s="81" t="s">
        <v>1449</v>
      </c>
      <c r="D505" s="81">
        <v>300</v>
      </c>
      <c r="E505" s="71">
        <v>40.700000000000003</v>
      </c>
      <c r="F505" s="70">
        <f t="shared" ca="1" si="31"/>
        <v>12210</v>
      </c>
      <c r="G505" s="45"/>
      <c r="H505" s="45"/>
      <c r="I505" s="45"/>
      <c r="J505" s="45"/>
    </row>
    <row r="506" spans="1:10" ht="13.5" customHeight="1" x14ac:dyDescent="0.2">
      <c r="A506" s="86">
        <v>44103103</v>
      </c>
      <c r="B506" s="69" t="str">
        <f t="shared" ca="1" si="30"/>
        <v>Tóner para impresoras o fax</v>
      </c>
      <c r="C506" s="81" t="s">
        <v>1449</v>
      </c>
      <c r="D506" s="81">
        <v>150</v>
      </c>
      <c r="E506" s="71">
        <v>1500</v>
      </c>
      <c r="F506" s="70">
        <f t="shared" ca="1" si="31"/>
        <v>225000</v>
      </c>
      <c r="G506" s="45"/>
      <c r="H506" s="45"/>
      <c r="I506" s="45"/>
      <c r="J506" s="45"/>
    </row>
    <row r="507" spans="1:10" ht="13.5" customHeight="1" x14ac:dyDescent="0.2">
      <c r="A507" s="86">
        <v>14111509</v>
      </c>
      <c r="B507" s="69" t="str">
        <f t="shared" ca="1" si="30"/>
        <v>Papel membreteado</v>
      </c>
      <c r="C507" s="81" t="s">
        <v>16989</v>
      </c>
      <c r="D507" s="81">
        <v>5</v>
      </c>
      <c r="E507" s="71">
        <v>450</v>
      </c>
      <c r="F507" s="70">
        <f t="shared" ca="1" si="31"/>
        <v>2250</v>
      </c>
      <c r="G507" s="45"/>
      <c r="H507" s="45"/>
      <c r="I507" s="45"/>
      <c r="J507" s="45"/>
    </row>
    <row r="508" spans="1:10" ht="13.5" customHeight="1" x14ac:dyDescent="0.2">
      <c r="A508" s="86">
        <v>44121503</v>
      </c>
      <c r="B508" s="69" t="str">
        <f t="shared" ca="1" si="30"/>
        <v>Sobres</v>
      </c>
      <c r="C508" s="81" t="s">
        <v>16989</v>
      </c>
      <c r="D508" s="81">
        <v>5</v>
      </c>
      <c r="E508" s="71">
        <v>400</v>
      </c>
      <c r="F508" s="70">
        <f t="shared" ca="1" si="31"/>
        <v>2000</v>
      </c>
      <c r="G508" s="45"/>
      <c r="H508" s="45"/>
      <c r="I508" s="45"/>
      <c r="J508" s="45"/>
    </row>
    <row r="509" spans="1:10" ht="13.5" customHeight="1" x14ac:dyDescent="0.2">
      <c r="A509" s="86">
        <v>31181601</v>
      </c>
      <c r="B509" s="69" t="str">
        <f t="shared" ca="1" si="30"/>
        <v>Sellos de plástico</v>
      </c>
      <c r="C509" s="81" t="s">
        <v>1449</v>
      </c>
      <c r="D509" s="81">
        <v>10</v>
      </c>
      <c r="E509" s="71">
        <v>1700</v>
      </c>
      <c r="F509" s="70">
        <f t="shared" ca="1" si="31"/>
        <v>17000</v>
      </c>
      <c r="G509" s="45"/>
      <c r="H509" s="45"/>
      <c r="I509" s="45"/>
      <c r="J509" s="45"/>
    </row>
    <row r="510" spans="1:10" ht="13.5" customHeight="1" x14ac:dyDescent="0.2">
      <c r="A510" s="45"/>
      <c r="B510" s="45"/>
      <c r="C510" s="45"/>
      <c r="D510" s="45"/>
      <c r="E510" s="73" t="s">
        <v>12551</v>
      </c>
      <c r="F510" s="74">
        <f ca="1">SUM(Table330[MONTO TOTAL ESTIMADO])</f>
        <v>2495429.5</v>
      </c>
      <c r="G510" s="45"/>
      <c r="H510" s="45" t="str">
        <f>C477</f>
        <v>Bienes</v>
      </c>
      <c r="I510" s="45" t="str">
        <f>E477</f>
        <v>No</v>
      </c>
      <c r="J510" s="45" t="str">
        <f>D477</f>
        <v>Comparacion de Precios</v>
      </c>
    </row>
    <row r="511" spans="1:10" ht="13.5" customHeight="1" thickBot="1" x14ac:dyDescent="0.25">
      <c r="A511" s="45"/>
      <c r="B511" s="45"/>
      <c r="C511" s="45"/>
      <c r="D511" s="45"/>
      <c r="E511" s="101"/>
      <c r="F511" s="74"/>
      <c r="G511" s="45"/>
      <c r="H511" s="45"/>
      <c r="I511" s="45"/>
      <c r="J511" s="45"/>
    </row>
    <row r="512" spans="1:10" ht="33.75" customHeight="1" thickBot="1" x14ac:dyDescent="0.25">
      <c r="A512" s="64" t="s">
        <v>16383</v>
      </c>
      <c r="B512" s="64" t="s">
        <v>161</v>
      </c>
      <c r="C512" s="64" t="s">
        <v>11723</v>
      </c>
      <c r="D512" s="64" t="s">
        <v>14379</v>
      </c>
      <c r="E512" s="64" t="s">
        <v>10961</v>
      </c>
      <c r="F512" s="64" t="s">
        <v>11094</v>
      </c>
      <c r="G512" s="45"/>
      <c r="H512" s="45"/>
      <c r="I512" s="45"/>
      <c r="J512" s="45"/>
    </row>
    <row r="513" spans="1:10" ht="13.5" customHeight="1" thickBot="1" x14ac:dyDescent="0.25">
      <c r="A513" s="66" t="s">
        <v>18853</v>
      </c>
      <c r="B513" s="66" t="s">
        <v>18851</v>
      </c>
      <c r="C513" s="66" t="s">
        <v>17799</v>
      </c>
      <c r="D513" s="66" t="s">
        <v>17484</v>
      </c>
      <c r="E513" s="66" t="s">
        <v>8853</v>
      </c>
      <c r="F513" s="66"/>
      <c r="G513" s="45"/>
      <c r="H513" s="45"/>
      <c r="I513" s="45"/>
      <c r="J513" s="45"/>
    </row>
    <row r="514" spans="1:10" ht="13.5" customHeight="1" thickBot="1" x14ac:dyDescent="0.25">
      <c r="A514" s="113" t="s">
        <v>14829</v>
      </c>
      <c r="B514" s="67" t="s">
        <v>8527</v>
      </c>
      <c r="C514" s="76">
        <v>43018</v>
      </c>
      <c r="D514" s="113" t="s">
        <v>9385</v>
      </c>
      <c r="E514" s="67" t="s">
        <v>13095</v>
      </c>
      <c r="F514" s="66" t="s">
        <v>3080</v>
      </c>
      <c r="G514" s="45"/>
      <c r="H514" s="45"/>
      <c r="I514" s="45"/>
      <c r="J514" s="45"/>
    </row>
    <row r="515" spans="1:10" ht="13.5" customHeight="1" thickBot="1" x14ac:dyDescent="0.25">
      <c r="A515" s="114"/>
      <c r="B515" s="67" t="s">
        <v>1786</v>
      </c>
      <c r="C515" s="99">
        <f>IF(C514="","",IF(AND(MONTH(C514)&gt;=1,MONTH(C514)&lt;=3),1,IF(AND(MONTH(C514)&gt;=4,MONTH(C514)&lt;=6),2,IF(AND(MONTH(C514)&gt;=7,MONTH(C514)&lt;=9),3,4))))</f>
        <v>4</v>
      </c>
      <c r="D515" s="114"/>
      <c r="E515" s="67" t="s">
        <v>2417</v>
      </c>
      <c r="F515" s="66" t="s">
        <v>11111</v>
      </c>
      <c r="G515" s="45"/>
      <c r="H515" s="45"/>
      <c r="I515" s="45"/>
      <c r="J515" s="45"/>
    </row>
    <row r="516" spans="1:10" ht="13.5" customHeight="1" thickBot="1" x14ac:dyDescent="0.25">
      <c r="A516" s="114"/>
      <c r="B516" s="67" t="s">
        <v>12944</v>
      </c>
      <c r="C516" s="76">
        <v>43025</v>
      </c>
      <c r="D516" s="114"/>
      <c r="E516" s="67" t="s">
        <v>3073</v>
      </c>
      <c r="F516" s="66" t="s">
        <v>11111</v>
      </c>
      <c r="G516" s="45"/>
      <c r="H516" s="45"/>
      <c r="I516" s="45"/>
      <c r="J516" s="45"/>
    </row>
    <row r="517" spans="1:10" ht="13.5" customHeight="1" thickBot="1" x14ac:dyDescent="0.25">
      <c r="A517" s="114"/>
      <c r="B517" s="67" t="s">
        <v>1786</v>
      </c>
      <c r="C517" s="99">
        <f>IF(C516="","",IF(AND(MONTH(C516)&gt;=1,MONTH(C516)&lt;=3),1,IF(AND(MONTH(C516)&gt;=4,MONTH(C516)&lt;=6),2,IF(AND(MONTH(C516)&gt;=7,MONTH(C516)&lt;=9),3,4))))</f>
        <v>4</v>
      </c>
      <c r="D517" s="114"/>
      <c r="E517" s="67" t="s">
        <v>13194</v>
      </c>
      <c r="F517" s="66" t="s">
        <v>11111</v>
      </c>
      <c r="G517" s="45"/>
      <c r="H517" s="45"/>
      <c r="I517" s="45"/>
      <c r="J517" s="45"/>
    </row>
    <row r="518" spans="1:10" ht="13.5" customHeight="1" thickBot="1" x14ac:dyDescent="0.25">
      <c r="A518" s="45"/>
      <c r="B518" s="45"/>
      <c r="C518" s="45"/>
      <c r="D518" s="45"/>
      <c r="E518" s="45"/>
      <c r="F518" s="45"/>
      <c r="G518" s="45"/>
      <c r="H518" s="45"/>
      <c r="I518" s="45"/>
      <c r="J518" s="45"/>
    </row>
    <row r="519" spans="1:10" ht="13.5" customHeight="1" thickBot="1" x14ac:dyDescent="0.25">
      <c r="A519" s="72" t="s">
        <v>15736</v>
      </c>
      <c r="B519" s="72" t="s">
        <v>16147</v>
      </c>
      <c r="C519" s="72" t="s">
        <v>15642</v>
      </c>
      <c r="D519" s="72" t="s">
        <v>15252</v>
      </c>
      <c r="E519" s="72" t="s">
        <v>6931</v>
      </c>
      <c r="F519" s="72" t="s">
        <v>15281</v>
      </c>
      <c r="G519" s="45"/>
      <c r="H519" s="45"/>
      <c r="I519" s="45"/>
      <c r="J519" s="45"/>
    </row>
    <row r="520" spans="1:10" ht="13.5" customHeight="1" x14ac:dyDescent="0.2">
      <c r="A520" s="86">
        <v>44103103</v>
      </c>
      <c r="B520" s="69" t="str">
        <f t="shared" ref="B520:B528" ca="1" si="32">IFERROR(INDEX(UNSPSCDes,MATCH(INDIRECT(ADDRESS(ROW(),COLUMN()-1,4)),UNSPSCCode,0)),"")</f>
        <v>Tóner para impresoras o fax</v>
      </c>
      <c r="C520" s="81" t="s">
        <v>1449</v>
      </c>
      <c r="D520" s="81">
        <v>155</v>
      </c>
      <c r="E520" s="71">
        <v>1500</v>
      </c>
      <c r="F520" s="70">
        <f t="shared" ref="F520:F528" ca="1" si="33">INDIRECT(ADDRESS(ROW(),COLUMN()-2,4))*INDIRECT(ADDRESS(ROW(),COLUMN()-1,4))</f>
        <v>232500</v>
      </c>
      <c r="G520" s="45"/>
      <c r="H520" s="45"/>
      <c r="I520" s="45"/>
      <c r="J520" s="45"/>
    </row>
    <row r="521" spans="1:10" ht="13.5" customHeight="1" x14ac:dyDescent="0.2">
      <c r="A521" s="81">
        <v>14111511</v>
      </c>
      <c r="B521" s="69" t="str">
        <f t="shared" ca="1" si="32"/>
        <v>Papel de escritura</v>
      </c>
      <c r="C521" s="81" t="s">
        <v>8724</v>
      </c>
      <c r="D521" s="81">
        <v>1800</v>
      </c>
      <c r="E521" s="71">
        <v>250</v>
      </c>
      <c r="F521" s="70">
        <f t="shared" ca="1" si="33"/>
        <v>450000</v>
      </c>
      <c r="G521" s="45"/>
      <c r="H521" s="45"/>
      <c r="I521" s="45"/>
      <c r="J521" s="45"/>
    </row>
    <row r="522" spans="1:10" ht="13.5" customHeight="1" x14ac:dyDescent="0.2">
      <c r="A522" s="81">
        <v>14111504</v>
      </c>
      <c r="B522" s="69" t="str">
        <f t="shared" ca="1" si="32"/>
        <v>Papel en formas continuas</v>
      </c>
      <c r="C522" s="81" t="s">
        <v>16989</v>
      </c>
      <c r="D522" s="81">
        <v>35</v>
      </c>
      <c r="E522" s="71">
        <v>490</v>
      </c>
      <c r="F522" s="70">
        <f t="shared" ca="1" si="33"/>
        <v>17150</v>
      </c>
      <c r="G522" s="45"/>
      <c r="H522" s="45"/>
      <c r="I522" s="45"/>
      <c r="J522" s="45"/>
    </row>
    <row r="523" spans="1:10" ht="13.5" customHeight="1" x14ac:dyDescent="0.2">
      <c r="A523" s="81">
        <v>44122104</v>
      </c>
      <c r="B523" s="69" t="str">
        <f t="shared" ca="1" si="32"/>
        <v>Clips para papel</v>
      </c>
      <c r="C523" s="81" t="s">
        <v>16989</v>
      </c>
      <c r="D523" s="81">
        <v>400</v>
      </c>
      <c r="E523" s="71">
        <v>25.58</v>
      </c>
      <c r="F523" s="70">
        <f t="shared" ca="1" si="33"/>
        <v>10232</v>
      </c>
      <c r="G523" s="45"/>
      <c r="H523" s="45"/>
      <c r="I523" s="45"/>
      <c r="J523" s="45"/>
    </row>
    <row r="524" spans="1:10" ht="13.5" customHeight="1" x14ac:dyDescent="0.2">
      <c r="A524" s="81">
        <v>44121701</v>
      </c>
      <c r="B524" s="69" t="str">
        <f t="shared" ca="1" si="32"/>
        <v>Bolígrafos</v>
      </c>
      <c r="C524" s="81" t="s">
        <v>16989</v>
      </c>
      <c r="D524" s="81">
        <v>600</v>
      </c>
      <c r="E524" s="71">
        <v>81</v>
      </c>
      <c r="F524" s="70">
        <f t="shared" ca="1" si="33"/>
        <v>48600</v>
      </c>
      <c r="G524" s="45"/>
      <c r="H524" s="45"/>
      <c r="I524" s="45"/>
      <c r="J524" s="45"/>
    </row>
    <row r="525" spans="1:10" ht="13.5" customHeight="1" x14ac:dyDescent="0.2">
      <c r="A525" s="81">
        <v>27112120</v>
      </c>
      <c r="B525" s="69" t="str">
        <f t="shared" ca="1" si="32"/>
        <v>Grapas c</v>
      </c>
      <c r="C525" s="81" t="s">
        <v>16989</v>
      </c>
      <c r="D525" s="81">
        <v>600</v>
      </c>
      <c r="E525" s="71">
        <v>31.19</v>
      </c>
      <c r="F525" s="70">
        <f t="shared" ca="1" si="33"/>
        <v>18714</v>
      </c>
      <c r="G525" s="45"/>
      <c r="H525" s="45"/>
      <c r="I525" s="45"/>
      <c r="J525" s="45"/>
    </row>
    <row r="526" spans="1:10" ht="13.5" customHeight="1" x14ac:dyDescent="0.2">
      <c r="A526" s="86">
        <v>14111509</v>
      </c>
      <c r="B526" s="69" t="str">
        <f t="shared" ca="1" si="32"/>
        <v>Papel membreteado</v>
      </c>
      <c r="C526" s="81" t="s">
        <v>16989</v>
      </c>
      <c r="D526" s="81">
        <v>5</v>
      </c>
      <c r="E526" s="71">
        <v>450</v>
      </c>
      <c r="F526" s="70">
        <f t="shared" ca="1" si="33"/>
        <v>2250</v>
      </c>
      <c r="G526" s="45"/>
      <c r="H526" s="45"/>
      <c r="I526" s="45"/>
      <c r="J526" s="45"/>
    </row>
    <row r="527" spans="1:10" ht="13.5" customHeight="1" x14ac:dyDescent="0.2">
      <c r="A527" s="86">
        <v>44121503</v>
      </c>
      <c r="B527" s="69" t="str">
        <f t="shared" ca="1" si="32"/>
        <v>Sobres</v>
      </c>
      <c r="C527" s="81" t="s">
        <v>16989</v>
      </c>
      <c r="D527" s="81">
        <v>5</v>
      </c>
      <c r="E527" s="71">
        <v>400</v>
      </c>
      <c r="F527" s="70">
        <f t="shared" ca="1" si="33"/>
        <v>2000</v>
      </c>
      <c r="G527" s="45"/>
      <c r="H527" s="45"/>
      <c r="I527" s="45"/>
      <c r="J527" s="45"/>
    </row>
    <row r="528" spans="1:10" ht="13.5" customHeight="1" x14ac:dyDescent="0.2">
      <c r="A528" s="86">
        <v>31181601</v>
      </c>
      <c r="B528" s="69" t="str">
        <f t="shared" ca="1" si="32"/>
        <v>Sellos de plástico</v>
      </c>
      <c r="C528" s="81" t="s">
        <v>1449</v>
      </c>
      <c r="D528" s="81">
        <v>10</v>
      </c>
      <c r="E528" s="71">
        <v>1700</v>
      </c>
      <c r="F528" s="70">
        <f t="shared" ca="1" si="33"/>
        <v>17000</v>
      </c>
      <c r="G528" s="45"/>
      <c r="H528" s="45"/>
      <c r="I528" s="45"/>
      <c r="J528" s="45"/>
    </row>
    <row r="529" spans="1:16384" ht="13.5" customHeight="1" x14ac:dyDescent="0.2">
      <c r="A529" s="45"/>
      <c r="B529" s="45"/>
      <c r="C529" s="45"/>
      <c r="D529" s="45"/>
      <c r="E529" s="73" t="s">
        <v>12551</v>
      </c>
      <c r="F529" s="74">
        <f ca="1">SUM(Table331[MONTO TOTAL ESTIMADO])</f>
        <v>798446</v>
      </c>
      <c r="G529" s="45"/>
      <c r="H529" s="45" t="str">
        <f>C513</f>
        <v>Bienes</v>
      </c>
      <c r="I529" s="45" t="str">
        <f>E513</f>
        <v>Sí</v>
      </c>
      <c r="J529" s="45" t="str">
        <f>D513</f>
        <v>Compras Menores</v>
      </c>
    </row>
    <row r="530" spans="1:16384" ht="13.5" customHeight="1" thickBot="1" x14ac:dyDescent="0.25">
      <c r="A530" s="45"/>
      <c r="B530" s="45"/>
      <c r="C530" s="45"/>
      <c r="D530" s="45"/>
      <c r="E530" s="101"/>
      <c r="F530" s="74"/>
      <c r="G530" s="45"/>
      <c r="H530" s="45"/>
      <c r="I530" s="45"/>
      <c r="J530" s="45"/>
    </row>
    <row r="531" spans="1:16384" ht="33.75" customHeight="1" thickBot="1" x14ac:dyDescent="0.25">
      <c r="A531" s="64" t="s">
        <v>16383</v>
      </c>
      <c r="B531" s="64" t="s">
        <v>161</v>
      </c>
      <c r="C531" s="64" t="s">
        <v>11723</v>
      </c>
      <c r="D531" s="64" t="s">
        <v>14379</v>
      </c>
      <c r="E531" s="64" t="s">
        <v>10961</v>
      </c>
      <c r="F531" s="64" t="s">
        <v>11094</v>
      </c>
      <c r="G531" s="45"/>
      <c r="H531" s="45"/>
      <c r="I531" s="45"/>
      <c r="J531" s="45"/>
    </row>
    <row r="532" spans="1:16384" ht="13.5" customHeight="1" thickBot="1" x14ac:dyDescent="0.25">
      <c r="A532" s="66" t="s">
        <v>18854</v>
      </c>
      <c r="B532" s="66" t="s">
        <v>18840</v>
      </c>
      <c r="C532" s="66" t="s">
        <v>17799</v>
      </c>
      <c r="D532" s="66" t="s">
        <v>17484</v>
      </c>
      <c r="E532" s="66" t="s">
        <v>8853</v>
      </c>
      <c r="F532" s="66"/>
      <c r="G532" s="45"/>
      <c r="H532" s="45"/>
      <c r="I532" s="45"/>
      <c r="J532" s="45"/>
    </row>
    <row r="533" spans="1:16384" ht="13.5" customHeight="1" thickBot="1" x14ac:dyDescent="0.25">
      <c r="A533" s="113" t="s">
        <v>14829</v>
      </c>
      <c r="B533" s="67" t="s">
        <v>8527</v>
      </c>
      <c r="C533" s="76">
        <v>42745</v>
      </c>
      <c r="D533" s="113" t="s">
        <v>9385</v>
      </c>
      <c r="E533" s="67" t="s">
        <v>13095</v>
      </c>
      <c r="F533" s="66" t="s">
        <v>3080</v>
      </c>
      <c r="G533" s="45"/>
      <c r="H533" s="45"/>
      <c r="I533" s="45"/>
      <c r="J533" s="45"/>
    </row>
    <row r="534" spans="1:16384" ht="13.5" customHeight="1" thickBot="1" x14ac:dyDescent="0.25">
      <c r="A534" s="114"/>
      <c r="B534" s="67" t="s">
        <v>1786</v>
      </c>
      <c r="C534" s="99">
        <f>IF(C533="","",IF(AND(MONTH(C533)&gt;=1,MONTH(C533)&lt;=3),1,IF(AND(MONTH(C533)&gt;=4,MONTH(C533)&lt;=6),2,IF(AND(MONTH(C533)&gt;=7,MONTH(C533)&lt;=9),3,4))))</f>
        <v>1</v>
      </c>
      <c r="D534" s="114"/>
      <c r="E534" s="67" t="s">
        <v>2417</v>
      </c>
      <c r="F534" s="66" t="s">
        <v>11111</v>
      </c>
      <c r="G534" s="45"/>
      <c r="H534" s="45"/>
      <c r="I534" s="45"/>
      <c r="J534" s="45"/>
    </row>
    <row r="535" spans="1:16384" ht="13.5" customHeight="1" thickBot="1" x14ac:dyDescent="0.25">
      <c r="A535" s="114"/>
      <c r="B535" s="67" t="s">
        <v>12944</v>
      </c>
      <c r="C535" s="76">
        <v>42783</v>
      </c>
      <c r="D535" s="114"/>
      <c r="E535" s="67" t="s">
        <v>3073</v>
      </c>
      <c r="F535" s="66" t="s">
        <v>11111</v>
      </c>
      <c r="G535" s="45"/>
      <c r="H535" s="45"/>
      <c r="I535" s="45"/>
      <c r="J535" s="45"/>
    </row>
    <row r="536" spans="1:16384" ht="13.5" customHeight="1" thickBot="1" x14ac:dyDescent="0.25">
      <c r="A536" s="114"/>
      <c r="B536" s="67" t="s">
        <v>1786</v>
      </c>
      <c r="C536" s="99">
        <f>IF(C535="","",IF(AND(MONTH(C535)&gt;=1,MONTH(C535)&lt;=3),1,IF(AND(MONTH(C535)&gt;=4,MONTH(C535)&lt;=6),2,IF(AND(MONTH(C535)&gt;=7,MONTH(C535)&lt;=9),3,4))))</f>
        <v>1</v>
      </c>
      <c r="D536" s="114"/>
      <c r="E536" s="67" t="s">
        <v>13194</v>
      </c>
      <c r="F536" s="66" t="s">
        <v>11111</v>
      </c>
      <c r="G536" s="45"/>
      <c r="H536" s="45"/>
      <c r="I536" s="45"/>
      <c r="J536" s="45"/>
    </row>
    <row r="537" spans="1:16384" ht="13.5" customHeight="1" thickBot="1" x14ac:dyDescent="0.25">
      <c r="A537" s="45"/>
      <c r="B537" s="45"/>
      <c r="C537" s="45"/>
      <c r="D537" s="45"/>
      <c r="E537" s="45"/>
      <c r="F537" s="45"/>
      <c r="G537" s="45"/>
      <c r="H537" s="45"/>
      <c r="I537" s="45"/>
      <c r="J537" s="45"/>
    </row>
    <row r="538" spans="1:16384" ht="13.5" customHeight="1" thickBot="1" x14ac:dyDescent="0.25">
      <c r="A538" s="72" t="s">
        <v>15736</v>
      </c>
      <c r="B538" s="72" t="s">
        <v>16147</v>
      </c>
      <c r="C538" s="72" t="s">
        <v>15642</v>
      </c>
      <c r="D538" s="72" t="s">
        <v>15252</v>
      </c>
      <c r="E538" s="72" t="s">
        <v>6931</v>
      </c>
      <c r="F538" s="72" t="s">
        <v>15281</v>
      </c>
      <c r="G538" s="45"/>
      <c r="H538" s="45"/>
      <c r="I538" s="45"/>
      <c r="J538" s="45"/>
    </row>
    <row r="539" spans="1:16384" ht="13.5" customHeight="1" x14ac:dyDescent="0.2">
      <c r="A539" s="86">
        <v>52151704</v>
      </c>
      <c r="B539" s="69" t="str">
        <f t="shared" ref="B539:B545" ca="1" si="34">IFERROR(INDEX(UNSPSCDes,MATCH(INDIRECT(ADDRESS(ROW(),COLUMN()-1,4)),UNSPSCCode,0)),"")</f>
        <v>Cucharas para uso doméstico</v>
      </c>
      <c r="C539" s="81" t="s">
        <v>4734</v>
      </c>
      <c r="D539" s="81">
        <v>150</v>
      </c>
      <c r="E539" s="71">
        <v>40.5</v>
      </c>
      <c r="F539" s="70">
        <f t="shared" ref="F539:F545" ca="1" si="35">INDIRECT(ADDRESS(ROW(),COLUMN()-2,4))*INDIRECT(ADDRESS(ROW(),COLUMN()-1,4))</f>
        <v>6075</v>
      </c>
      <c r="G539" s="45"/>
      <c r="H539" s="45"/>
      <c r="I539" s="45"/>
      <c r="J539" s="45"/>
    </row>
    <row r="540" spans="1:16384" ht="13.5" customHeight="1" x14ac:dyDescent="0.2">
      <c r="A540" s="86">
        <v>52151504</v>
      </c>
      <c r="B540" s="69" t="str">
        <f t="shared" ca="1" si="34"/>
        <v>Tazas o vasos o tapas desechables para uso doméstico</v>
      </c>
      <c r="C540" s="81" t="s">
        <v>4734</v>
      </c>
      <c r="D540" s="81">
        <v>800</v>
      </c>
      <c r="E540" s="71">
        <v>195</v>
      </c>
      <c r="F540" s="70">
        <f t="shared" ca="1" si="35"/>
        <v>156000</v>
      </c>
      <c r="G540" s="45"/>
      <c r="H540" s="45"/>
      <c r="I540" s="45"/>
      <c r="J540" s="45"/>
    </row>
    <row r="541" spans="1:16384" ht="13.5" customHeight="1" x14ac:dyDescent="0.2">
      <c r="A541" s="86">
        <v>52151503</v>
      </c>
      <c r="B541" s="69" t="str">
        <f t="shared" ca="1" si="34"/>
        <v>Cubiertos desechables para uso doméstico</v>
      </c>
      <c r="C541" s="81" t="s">
        <v>4734</v>
      </c>
      <c r="D541" s="81">
        <v>200</v>
      </c>
      <c r="E541" s="71">
        <v>73</v>
      </c>
      <c r="F541" s="70">
        <f t="shared" ca="1" si="35"/>
        <v>14600</v>
      </c>
      <c r="G541" s="45"/>
      <c r="H541" s="45"/>
      <c r="I541" s="45"/>
      <c r="J541" s="45"/>
    </row>
    <row r="542" spans="1:16384" ht="13.5" customHeight="1" x14ac:dyDescent="0.2">
      <c r="A542" s="86">
        <v>52151502</v>
      </c>
      <c r="B542" s="69" t="str">
        <f t="shared" ca="1" si="34"/>
        <v>Platos desechables para uso doméstico</v>
      </c>
      <c r="C542" s="81" t="s">
        <v>4734</v>
      </c>
      <c r="D542" s="81">
        <v>100</v>
      </c>
      <c r="E542" s="71">
        <v>70</v>
      </c>
      <c r="F542" s="70">
        <f t="shared" ca="1" si="35"/>
        <v>7000</v>
      </c>
      <c r="G542" s="45"/>
      <c r="H542" s="45"/>
      <c r="I542" s="45"/>
      <c r="J542" s="45"/>
    </row>
    <row r="543" spans="1:16384" ht="13.5" customHeight="1" x14ac:dyDescent="0.2">
      <c r="A543" s="86">
        <v>14111705</v>
      </c>
      <c r="B543" s="69" t="str">
        <f t="shared" ca="1" si="34"/>
        <v>Servilletas de papel</v>
      </c>
      <c r="C543" s="81" t="s">
        <v>4734</v>
      </c>
      <c r="D543" s="81">
        <v>200</v>
      </c>
      <c r="E543" s="71">
        <v>149</v>
      </c>
      <c r="F543" s="70">
        <f t="shared" ca="1" si="35"/>
        <v>29800</v>
      </c>
      <c r="G543" s="45"/>
      <c r="H543" s="62">
        <v>14111705</v>
      </c>
      <c r="I543" s="62">
        <v>14111705</v>
      </c>
      <c r="J543" s="62">
        <v>14111705</v>
      </c>
      <c r="K543" s="62">
        <v>14111705</v>
      </c>
      <c r="L543" s="62">
        <v>14111705</v>
      </c>
      <c r="M543" s="62">
        <v>14111705</v>
      </c>
      <c r="N543" s="62">
        <v>14111705</v>
      </c>
      <c r="O543" s="62">
        <v>14111705</v>
      </c>
      <c r="P543" s="62">
        <v>14111705</v>
      </c>
      <c r="Q543" s="62">
        <v>14111705</v>
      </c>
      <c r="R543" s="62">
        <v>14111705</v>
      </c>
      <c r="S543" s="62">
        <v>14111705</v>
      </c>
      <c r="T543" s="62">
        <v>14111705</v>
      </c>
      <c r="U543" s="62">
        <v>14111705</v>
      </c>
      <c r="V543" s="62">
        <v>14111705</v>
      </c>
      <c r="W543" s="62">
        <v>14111705</v>
      </c>
      <c r="X543" s="62">
        <v>14111705</v>
      </c>
      <c r="Y543" s="62">
        <v>14111705</v>
      </c>
      <c r="Z543" s="62">
        <v>14111705</v>
      </c>
      <c r="AA543" s="62">
        <v>14111705</v>
      </c>
      <c r="AB543" s="62">
        <v>14111705</v>
      </c>
      <c r="AC543" s="62">
        <v>14111705</v>
      </c>
      <c r="AD543" s="62">
        <v>14111705</v>
      </c>
      <c r="AE543" s="62">
        <v>14111705</v>
      </c>
      <c r="AF543" s="62">
        <v>14111705</v>
      </c>
      <c r="AG543" s="62">
        <v>14111705</v>
      </c>
      <c r="AH543" s="62">
        <v>14111705</v>
      </c>
      <c r="AI543" s="62">
        <v>14111705</v>
      </c>
      <c r="AJ543" s="62">
        <v>14111705</v>
      </c>
      <c r="AK543" s="62">
        <v>14111705</v>
      </c>
      <c r="AL543" s="62">
        <v>14111705</v>
      </c>
      <c r="AM543" s="62">
        <v>14111705</v>
      </c>
      <c r="AN543" s="62">
        <v>14111705</v>
      </c>
      <c r="AO543" s="62">
        <v>14111705</v>
      </c>
      <c r="AP543" s="62">
        <v>14111705</v>
      </c>
      <c r="AQ543" s="62">
        <v>14111705</v>
      </c>
      <c r="AR543" s="62">
        <v>14111705</v>
      </c>
      <c r="AS543" s="62">
        <v>14111705</v>
      </c>
      <c r="AT543" s="62">
        <v>14111705</v>
      </c>
      <c r="AU543" s="62">
        <v>14111705</v>
      </c>
      <c r="AV543" s="62">
        <v>14111705</v>
      </c>
      <c r="AW543" s="62">
        <v>14111705</v>
      </c>
      <c r="AX543" s="62">
        <v>14111705</v>
      </c>
      <c r="AY543" s="62">
        <v>14111705</v>
      </c>
      <c r="AZ543" s="62">
        <v>14111705</v>
      </c>
      <c r="BA543" s="62">
        <v>14111705</v>
      </c>
      <c r="BB543" s="62">
        <v>14111705</v>
      </c>
      <c r="BC543" s="62">
        <v>14111705</v>
      </c>
      <c r="BD543" s="62">
        <v>14111705</v>
      </c>
      <c r="BE543" s="62">
        <v>14111705</v>
      </c>
      <c r="BF543" s="62">
        <v>14111705</v>
      </c>
      <c r="BG543" s="62">
        <v>14111705</v>
      </c>
      <c r="BH543" s="62">
        <v>14111705</v>
      </c>
      <c r="BI543" s="62">
        <v>14111705</v>
      </c>
      <c r="BJ543" s="62">
        <v>14111705</v>
      </c>
      <c r="BK543" s="62">
        <v>14111705</v>
      </c>
      <c r="BL543" s="62">
        <v>14111705</v>
      </c>
      <c r="BM543" s="62">
        <v>14111705</v>
      </c>
      <c r="BN543" s="62">
        <v>14111705</v>
      </c>
      <c r="BO543" s="62">
        <v>14111705</v>
      </c>
      <c r="BP543" s="62">
        <v>14111705</v>
      </c>
      <c r="BQ543" s="62">
        <v>14111705</v>
      </c>
      <c r="BR543" s="62">
        <v>14111705</v>
      </c>
      <c r="BS543" s="62">
        <v>14111705</v>
      </c>
      <c r="BT543" s="62">
        <v>14111705</v>
      </c>
      <c r="BU543" s="62">
        <v>14111705</v>
      </c>
      <c r="BV543" s="62">
        <v>14111705</v>
      </c>
      <c r="BW543" s="62">
        <v>14111705</v>
      </c>
      <c r="BX543" s="62">
        <v>14111705</v>
      </c>
      <c r="BY543" s="62">
        <v>14111705</v>
      </c>
      <c r="BZ543" s="62">
        <v>14111705</v>
      </c>
      <c r="CA543" s="62">
        <v>14111705</v>
      </c>
      <c r="CB543" s="62">
        <v>14111705</v>
      </c>
      <c r="CC543" s="62">
        <v>14111705</v>
      </c>
      <c r="CD543" s="62">
        <v>14111705</v>
      </c>
      <c r="CE543" s="62">
        <v>14111705</v>
      </c>
      <c r="CF543" s="62">
        <v>14111705</v>
      </c>
      <c r="CG543" s="62">
        <v>14111705</v>
      </c>
      <c r="CH543" s="62">
        <v>14111705</v>
      </c>
      <c r="CI543" s="62">
        <v>14111705</v>
      </c>
      <c r="CJ543" s="62">
        <v>14111705</v>
      </c>
      <c r="CK543" s="62">
        <v>14111705</v>
      </c>
      <c r="CL543" s="62">
        <v>14111705</v>
      </c>
      <c r="CM543" s="62">
        <v>14111705</v>
      </c>
      <c r="CN543" s="62">
        <v>14111705</v>
      </c>
      <c r="CO543" s="62">
        <v>14111705</v>
      </c>
      <c r="CP543" s="62">
        <v>14111705</v>
      </c>
      <c r="CQ543" s="62">
        <v>14111705</v>
      </c>
      <c r="CR543" s="62">
        <v>14111705</v>
      </c>
      <c r="CS543" s="62">
        <v>14111705</v>
      </c>
      <c r="CT543" s="62">
        <v>14111705</v>
      </c>
      <c r="CU543" s="62">
        <v>14111705</v>
      </c>
      <c r="CV543" s="62">
        <v>14111705</v>
      </c>
      <c r="CW543" s="62">
        <v>14111705</v>
      </c>
      <c r="CX543" s="62">
        <v>14111705</v>
      </c>
      <c r="CY543" s="62">
        <v>14111705</v>
      </c>
      <c r="CZ543" s="62">
        <v>14111705</v>
      </c>
      <c r="DA543" s="62">
        <v>14111705</v>
      </c>
      <c r="DB543" s="62">
        <v>14111705</v>
      </c>
      <c r="DC543" s="62">
        <v>14111705</v>
      </c>
      <c r="DD543" s="62">
        <v>14111705</v>
      </c>
      <c r="DE543" s="62">
        <v>14111705</v>
      </c>
      <c r="DF543" s="62">
        <v>14111705</v>
      </c>
      <c r="DG543" s="62">
        <v>14111705</v>
      </c>
      <c r="DH543" s="62">
        <v>14111705</v>
      </c>
      <c r="DI543" s="62">
        <v>14111705</v>
      </c>
      <c r="DJ543" s="62">
        <v>14111705</v>
      </c>
      <c r="DK543" s="62">
        <v>14111705</v>
      </c>
      <c r="DL543" s="62">
        <v>14111705</v>
      </c>
      <c r="DM543" s="62">
        <v>14111705</v>
      </c>
      <c r="DN543" s="62">
        <v>14111705</v>
      </c>
      <c r="DO543" s="62">
        <v>14111705</v>
      </c>
      <c r="DP543" s="62">
        <v>14111705</v>
      </c>
      <c r="DQ543" s="62">
        <v>14111705</v>
      </c>
      <c r="DR543" s="62">
        <v>14111705</v>
      </c>
      <c r="DS543" s="62">
        <v>14111705</v>
      </c>
      <c r="DT543" s="62">
        <v>14111705</v>
      </c>
      <c r="DU543" s="62">
        <v>14111705</v>
      </c>
      <c r="DV543" s="62">
        <v>14111705</v>
      </c>
      <c r="DW543" s="62">
        <v>14111705</v>
      </c>
      <c r="DX543" s="62">
        <v>14111705</v>
      </c>
      <c r="DY543" s="62">
        <v>14111705</v>
      </c>
      <c r="DZ543" s="62">
        <v>14111705</v>
      </c>
      <c r="EA543" s="62">
        <v>14111705</v>
      </c>
      <c r="EB543" s="62">
        <v>14111705</v>
      </c>
      <c r="EC543" s="62">
        <v>14111705</v>
      </c>
      <c r="ED543" s="62">
        <v>14111705</v>
      </c>
      <c r="EE543" s="62">
        <v>14111705</v>
      </c>
      <c r="EF543" s="62">
        <v>14111705</v>
      </c>
      <c r="EG543" s="62">
        <v>14111705</v>
      </c>
      <c r="EH543" s="62">
        <v>14111705</v>
      </c>
      <c r="EI543" s="62">
        <v>14111705</v>
      </c>
      <c r="EJ543" s="62">
        <v>14111705</v>
      </c>
      <c r="EK543" s="62">
        <v>14111705</v>
      </c>
      <c r="EL543" s="62">
        <v>14111705</v>
      </c>
      <c r="EM543" s="62">
        <v>14111705</v>
      </c>
      <c r="EN543" s="62">
        <v>14111705</v>
      </c>
      <c r="EO543" s="62">
        <v>14111705</v>
      </c>
      <c r="EP543" s="62">
        <v>14111705</v>
      </c>
      <c r="EQ543" s="62">
        <v>14111705</v>
      </c>
      <c r="ER543" s="62">
        <v>14111705</v>
      </c>
      <c r="ES543" s="62">
        <v>14111705</v>
      </c>
      <c r="ET543" s="62">
        <v>14111705</v>
      </c>
      <c r="EU543" s="62">
        <v>14111705</v>
      </c>
      <c r="EV543" s="62">
        <v>14111705</v>
      </c>
      <c r="EW543" s="62">
        <v>14111705</v>
      </c>
      <c r="EX543" s="62">
        <v>14111705</v>
      </c>
      <c r="EY543" s="62">
        <v>14111705</v>
      </c>
      <c r="EZ543" s="62">
        <v>14111705</v>
      </c>
      <c r="FA543" s="62">
        <v>14111705</v>
      </c>
      <c r="FB543" s="62">
        <v>14111705</v>
      </c>
      <c r="FC543" s="62">
        <v>14111705</v>
      </c>
      <c r="FD543" s="62">
        <v>14111705</v>
      </c>
      <c r="FE543" s="62">
        <v>14111705</v>
      </c>
      <c r="FF543" s="62">
        <v>14111705</v>
      </c>
      <c r="FG543" s="62">
        <v>14111705</v>
      </c>
      <c r="FH543" s="62">
        <v>14111705</v>
      </c>
      <c r="FI543" s="62">
        <v>14111705</v>
      </c>
      <c r="FJ543" s="62">
        <v>14111705</v>
      </c>
      <c r="FK543" s="62">
        <v>14111705</v>
      </c>
      <c r="FL543" s="62">
        <v>14111705</v>
      </c>
      <c r="FM543" s="62">
        <v>14111705</v>
      </c>
      <c r="FN543" s="62">
        <v>14111705</v>
      </c>
      <c r="FO543" s="62">
        <v>14111705</v>
      </c>
      <c r="FP543" s="62">
        <v>14111705</v>
      </c>
      <c r="FQ543" s="62">
        <v>14111705</v>
      </c>
      <c r="FR543" s="62">
        <v>14111705</v>
      </c>
      <c r="FS543" s="62">
        <v>14111705</v>
      </c>
      <c r="FT543" s="62">
        <v>14111705</v>
      </c>
      <c r="FU543" s="62">
        <v>14111705</v>
      </c>
      <c r="FV543" s="62">
        <v>14111705</v>
      </c>
      <c r="FW543" s="62">
        <v>14111705</v>
      </c>
      <c r="FX543" s="62">
        <v>14111705</v>
      </c>
      <c r="FY543" s="62">
        <v>14111705</v>
      </c>
      <c r="FZ543" s="62">
        <v>14111705</v>
      </c>
      <c r="GA543" s="62">
        <v>14111705</v>
      </c>
      <c r="GB543" s="62">
        <v>14111705</v>
      </c>
      <c r="GC543" s="62">
        <v>14111705</v>
      </c>
      <c r="GD543" s="62">
        <v>14111705</v>
      </c>
      <c r="GE543" s="62">
        <v>14111705</v>
      </c>
      <c r="GF543" s="62">
        <v>14111705</v>
      </c>
      <c r="GG543" s="62">
        <v>14111705</v>
      </c>
      <c r="GH543" s="62">
        <v>14111705</v>
      </c>
      <c r="GI543" s="62">
        <v>14111705</v>
      </c>
      <c r="GJ543" s="62">
        <v>14111705</v>
      </c>
      <c r="GK543" s="62">
        <v>14111705</v>
      </c>
      <c r="GL543" s="62">
        <v>14111705</v>
      </c>
      <c r="GM543" s="62">
        <v>14111705</v>
      </c>
      <c r="GN543" s="62">
        <v>14111705</v>
      </c>
      <c r="GO543" s="62">
        <v>14111705</v>
      </c>
      <c r="GP543" s="62">
        <v>14111705</v>
      </c>
      <c r="GQ543" s="62">
        <v>14111705</v>
      </c>
      <c r="GR543" s="62">
        <v>14111705</v>
      </c>
      <c r="GS543" s="62">
        <v>14111705</v>
      </c>
      <c r="GT543" s="62">
        <v>14111705</v>
      </c>
      <c r="GU543" s="62">
        <v>14111705</v>
      </c>
      <c r="GV543" s="62">
        <v>14111705</v>
      </c>
      <c r="GW543" s="62">
        <v>14111705</v>
      </c>
      <c r="GX543" s="62">
        <v>14111705</v>
      </c>
      <c r="GY543" s="62">
        <v>14111705</v>
      </c>
      <c r="GZ543" s="62">
        <v>14111705</v>
      </c>
      <c r="HA543" s="62">
        <v>14111705</v>
      </c>
      <c r="HB543" s="62">
        <v>14111705</v>
      </c>
      <c r="HC543" s="62">
        <v>14111705</v>
      </c>
      <c r="HD543" s="62">
        <v>14111705</v>
      </c>
      <c r="HE543" s="62">
        <v>14111705</v>
      </c>
      <c r="HF543" s="62">
        <v>14111705</v>
      </c>
      <c r="HG543" s="62">
        <v>14111705</v>
      </c>
      <c r="HH543" s="62">
        <v>14111705</v>
      </c>
      <c r="HI543" s="62">
        <v>14111705</v>
      </c>
      <c r="HJ543" s="62">
        <v>14111705</v>
      </c>
      <c r="HK543" s="62">
        <v>14111705</v>
      </c>
      <c r="HL543" s="62">
        <v>14111705</v>
      </c>
      <c r="HM543" s="62">
        <v>14111705</v>
      </c>
      <c r="HN543" s="62">
        <v>14111705</v>
      </c>
      <c r="HO543" s="62">
        <v>14111705</v>
      </c>
      <c r="HP543" s="62">
        <v>14111705</v>
      </c>
      <c r="HQ543" s="62">
        <v>14111705</v>
      </c>
      <c r="HR543" s="62">
        <v>14111705</v>
      </c>
      <c r="HS543" s="62">
        <v>14111705</v>
      </c>
      <c r="HT543" s="62">
        <v>14111705</v>
      </c>
      <c r="HU543" s="62">
        <v>14111705</v>
      </c>
      <c r="HV543" s="62">
        <v>14111705</v>
      </c>
      <c r="HW543" s="62">
        <v>14111705</v>
      </c>
      <c r="HX543" s="62">
        <v>14111705</v>
      </c>
      <c r="HY543" s="62">
        <v>14111705</v>
      </c>
      <c r="HZ543" s="62">
        <v>14111705</v>
      </c>
      <c r="IA543" s="62">
        <v>14111705</v>
      </c>
      <c r="IB543" s="62">
        <v>14111705</v>
      </c>
      <c r="IC543" s="62">
        <v>14111705</v>
      </c>
      <c r="ID543" s="62">
        <v>14111705</v>
      </c>
      <c r="IE543" s="62">
        <v>14111705</v>
      </c>
      <c r="IF543" s="62">
        <v>14111705</v>
      </c>
      <c r="IG543" s="62">
        <v>14111705</v>
      </c>
      <c r="IH543" s="62">
        <v>14111705</v>
      </c>
      <c r="II543" s="62">
        <v>14111705</v>
      </c>
      <c r="IJ543" s="62">
        <v>14111705</v>
      </c>
      <c r="IK543" s="62">
        <v>14111705</v>
      </c>
      <c r="IL543" s="62">
        <v>14111705</v>
      </c>
      <c r="IM543" s="62">
        <v>14111705</v>
      </c>
      <c r="IN543" s="62">
        <v>14111705</v>
      </c>
      <c r="IO543" s="62">
        <v>14111705</v>
      </c>
      <c r="IP543" s="62">
        <v>14111705</v>
      </c>
      <c r="IQ543" s="62">
        <v>14111705</v>
      </c>
      <c r="IR543" s="62">
        <v>14111705</v>
      </c>
      <c r="IS543" s="62">
        <v>14111705</v>
      </c>
      <c r="IT543" s="62">
        <v>14111705</v>
      </c>
      <c r="IU543" s="62">
        <v>14111705</v>
      </c>
      <c r="IV543" s="62">
        <v>14111705</v>
      </c>
      <c r="IW543" s="62">
        <v>14111705</v>
      </c>
      <c r="IX543" s="62">
        <v>14111705</v>
      </c>
      <c r="IY543" s="62">
        <v>14111705</v>
      </c>
      <c r="IZ543" s="62">
        <v>14111705</v>
      </c>
      <c r="JA543" s="62">
        <v>14111705</v>
      </c>
      <c r="JB543" s="62">
        <v>14111705</v>
      </c>
      <c r="JC543" s="62">
        <v>14111705</v>
      </c>
      <c r="JD543" s="62">
        <v>14111705</v>
      </c>
      <c r="JE543" s="62">
        <v>14111705</v>
      </c>
      <c r="JF543" s="62">
        <v>14111705</v>
      </c>
      <c r="JG543" s="62">
        <v>14111705</v>
      </c>
      <c r="JH543" s="62">
        <v>14111705</v>
      </c>
      <c r="JI543" s="62">
        <v>14111705</v>
      </c>
      <c r="JJ543" s="62">
        <v>14111705</v>
      </c>
      <c r="JK543" s="62">
        <v>14111705</v>
      </c>
      <c r="JL543" s="62">
        <v>14111705</v>
      </c>
      <c r="JM543" s="62">
        <v>14111705</v>
      </c>
      <c r="JN543" s="62">
        <v>14111705</v>
      </c>
      <c r="JO543" s="62">
        <v>14111705</v>
      </c>
      <c r="JP543" s="62">
        <v>14111705</v>
      </c>
      <c r="JQ543" s="62">
        <v>14111705</v>
      </c>
      <c r="JR543" s="62">
        <v>14111705</v>
      </c>
      <c r="JS543" s="62">
        <v>14111705</v>
      </c>
      <c r="JT543" s="62">
        <v>14111705</v>
      </c>
      <c r="JU543" s="62">
        <v>14111705</v>
      </c>
      <c r="JV543" s="62">
        <v>14111705</v>
      </c>
      <c r="JW543" s="62">
        <v>14111705</v>
      </c>
      <c r="JX543" s="62">
        <v>14111705</v>
      </c>
      <c r="JY543" s="62">
        <v>14111705</v>
      </c>
      <c r="JZ543" s="62">
        <v>14111705</v>
      </c>
      <c r="KA543" s="62">
        <v>14111705</v>
      </c>
      <c r="KB543" s="62">
        <v>14111705</v>
      </c>
      <c r="KC543" s="62">
        <v>14111705</v>
      </c>
      <c r="KD543" s="62">
        <v>14111705</v>
      </c>
      <c r="KE543" s="62">
        <v>14111705</v>
      </c>
      <c r="KF543" s="62">
        <v>14111705</v>
      </c>
      <c r="KG543" s="62">
        <v>14111705</v>
      </c>
      <c r="KH543" s="62">
        <v>14111705</v>
      </c>
      <c r="KI543" s="62">
        <v>14111705</v>
      </c>
      <c r="KJ543" s="62">
        <v>14111705</v>
      </c>
      <c r="KK543" s="62">
        <v>14111705</v>
      </c>
      <c r="KL543" s="62">
        <v>14111705</v>
      </c>
      <c r="KM543" s="62">
        <v>14111705</v>
      </c>
      <c r="KN543" s="62">
        <v>14111705</v>
      </c>
      <c r="KO543" s="62">
        <v>14111705</v>
      </c>
      <c r="KP543" s="62">
        <v>14111705</v>
      </c>
      <c r="KQ543" s="62">
        <v>14111705</v>
      </c>
      <c r="KR543" s="62">
        <v>14111705</v>
      </c>
      <c r="KS543" s="62">
        <v>14111705</v>
      </c>
      <c r="KT543" s="62">
        <v>14111705</v>
      </c>
      <c r="KU543" s="62">
        <v>14111705</v>
      </c>
      <c r="KV543" s="62">
        <v>14111705</v>
      </c>
      <c r="KW543" s="62">
        <v>14111705</v>
      </c>
      <c r="KX543" s="62">
        <v>14111705</v>
      </c>
      <c r="KY543" s="62">
        <v>14111705</v>
      </c>
      <c r="KZ543" s="62">
        <v>14111705</v>
      </c>
      <c r="LA543" s="62">
        <v>14111705</v>
      </c>
      <c r="LB543" s="62">
        <v>14111705</v>
      </c>
      <c r="LC543" s="62">
        <v>14111705</v>
      </c>
      <c r="LD543" s="62">
        <v>14111705</v>
      </c>
      <c r="LE543" s="62">
        <v>14111705</v>
      </c>
      <c r="LF543" s="62">
        <v>14111705</v>
      </c>
      <c r="LG543" s="62">
        <v>14111705</v>
      </c>
      <c r="LH543" s="62">
        <v>14111705</v>
      </c>
      <c r="LI543" s="62">
        <v>14111705</v>
      </c>
      <c r="LJ543" s="62">
        <v>14111705</v>
      </c>
      <c r="LK543" s="62">
        <v>14111705</v>
      </c>
      <c r="LL543" s="62">
        <v>14111705</v>
      </c>
      <c r="LM543" s="62">
        <v>14111705</v>
      </c>
      <c r="LN543" s="62">
        <v>14111705</v>
      </c>
      <c r="LO543" s="62">
        <v>14111705</v>
      </c>
      <c r="LP543" s="62">
        <v>14111705</v>
      </c>
      <c r="LQ543" s="62">
        <v>14111705</v>
      </c>
      <c r="LR543" s="62">
        <v>14111705</v>
      </c>
      <c r="LS543" s="62">
        <v>14111705</v>
      </c>
      <c r="LT543" s="62">
        <v>14111705</v>
      </c>
      <c r="LU543" s="62">
        <v>14111705</v>
      </c>
      <c r="LV543" s="62">
        <v>14111705</v>
      </c>
      <c r="LW543" s="62">
        <v>14111705</v>
      </c>
      <c r="LX543" s="62">
        <v>14111705</v>
      </c>
      <c r="LY543" s="62">
        <v>14111705</v>
      </c>
      <c r="LZ543" s="62">
        <v>14111705</v>
      </c>
      <c r="MA543" s="62">
        <v>14111705</v>
      </c>
      <c r="MB543" s="62">
        <v>14111705</v>
      </c>
      <c r="MC543" s="62">
        <v>14111705</v>
      </c>
      <c r="MD543" s="62">
        <v>14111705</v>
      </c>
      <c r="ME543" s="62">
        <v>14111705</v>
      </c>
      <c r="MF543" s="62">
        <v>14111705</v>
      </c>
      <c r="MG543" s="62">
        <v>14111705</v>
      </c>
      <c r="MH543" s="62">
        <v>14111705</v>
      </c>
      <c r="MI543" s="62">
        <v>14111705</v>
      </c>
      <c r="MJ543" s="62">
        <v>14111705</v>
      </c>
      <c r="MK543" s="62">
        <v>14111705</v>
      </c>
      <c r="ML543" s="62">
        <v>14111705</v>
      </c>
      <c r="MM543" s="62">
        <v>14111705</v>
      </c>
      <c r="MN543" s="62">
        <v>14111705</v>
      </c>
      <c r="MO543" s="62">
        <v>14111705</v>
      </c>
      <c r="MP543" s="62">
        <v>14111705</v>
      </c>
      <c r="MQ543" s="62">
        <v>14111705</v>
      </c>
      <c r="MR543" s="62">
        <v>14111705</v>
      </c>
      <c r="MS543" s="62">
        <v>14111705</v>
      </c>
      <c r="MT543" s="62">
        <v>14111705</v>
      </c>
      <c r="MU543" s="62">
        <v>14111705</v>
      </c>
      <c r="MV543" s="62">
        <v>14111705</v>
      </c>
      <c r="MW543" s="62">
        <v>14111705</v>
      </c>
      <c r="MX543" s="62">
        <v>14111705</v>
      </c>
      <c r="MY543" s="62">
        <v>14111705</v>
      </c>
      <c r="MZ543" s="62">
        <v>14111705</v>
      </c>
      <c r="NA543" s="62">
        <v>14111705</v>
      </c>
      <c r="NB543" s="62">
        <v>14111705</v>
      </c>
      <c r="NC543" s="62">
        <v>14111705</v>
      </c>
      <c r="ND543" s="62">
        <v>14111705</v>
      </c>
      <c r="NE543" s="62">
        <v>14111705</v>
      </c>
      <c r="NF543" s="62">
        <v>14111705</v>
      </c>
      <c r="NG543" s="62">
        <v>14111705</v>
      </c>
      <c r="NH543" s="62">
        <v>14111705</v>
      </c>
      <c r="NI543" s="62">
        <v>14111705</v>
      </c>
      <c r="NJ543" s="62">
        <v>14111705</v>
      </c>
      <c r="NK543" s="62">
        <v>14111705</v>
      </c>
      <c r="NL543" s="62">
        <v>14111705</v>
      </c>
      <c r="NM543" s="62">
        <v>14111705</v>
      </c>
      <c r="NN543" s="62">
        <v>14111705</v>
      </c>
      <c r="NO543" s="62">
        <v>14111705</v>
      </c>
      <c r="NP543" s="62">
        <v>14111705</v>
      </c>
      <c r="NQ543" s="62">
        <v>14111705</v>
      </c>
      <c r="NR543" s="62">
        <v>14111705</v>
      </c>
      <c r="NS543" s="62">
        <v>14111705</v>
      </c>
      <c r="NT543" s="62">
        <v>14111705</v>
      </c>
      <c r="NU543" s="62">
        <v>14111705</v>
      </c>
      <c r="NV543" s="62">
        <v>14111705</v>
      </c>
      <c r="NW543" s="62">
        <v>14111705</v>
      </c>
      <c r="NX543" s="62">
        <v>14111705</v>
      </c>
      <c r="NY543" s="62">
        <v>14111705</v>
      </c>
      <c r="NZ543" s="62">
        <v>14111705</v>
      </c>
      <c r="OA543" s="62">
        <v>14111705</v>
      </c>
      <c r="OB543" s="62">
        <v>14111705</v>
      </c>
      <c r="OC543" s="62">
        <v>14111705</v>
      </c>
      <c r="OD543" s="62">
        <v>14111705</v>
      </c>
      <c r="OE543" s="62">
        <v>14111705</v>
      </c>
      <c r="OF543" s="62">
        <v>14111705</v>
      </c>
      <c r="OG543" s="62">
        <v>14111705</v>
      </c>
      <c r="OH543" s="62">
        <v>14111705</v>
      </c>
      <c r="OI543" s="62">
        <v>14111705</v>
      </c>
      <c r="OJ543" s="62">
        <v>14111705</v>
      </c>
      <c r="OK543" s="62">
        <v>14111705</v>
      </c>
      <c r="OL543" s="62">
        <v>14111705</v>
      </c>
      <c r="OM543" s="62">
        <v>14111705</v>
      </c>
      <c r="ON543" s="62">
        <v>14111705</v>
      </c>
      <c r="OO543" s="62">
        <v>14111705</v>
      </c>
      <c r="OP543" s="62">
        <v>14111705</v>
      </c>
      <c r="OQ543" s="62">
        <v>14111705</v>
      </c>
      <c r="OR543" s="62">
        <v>14111705</v>
      </c>
      <c r="OS543" s="62">
        <v>14111705</v>
      </c>
      <c r="OT543" s="62">
        <v>14111705</v>
      </c>
      <c r="OU543" s="62">
        <v>14111705</v>
      </c>
      <c r="OV543" s="62">
        <v>14111705</v>
      </c>
      <c r="OW543" s="62">
        <v>14111705</v>
      </c>
      <c r="OX543" s="62">
        <v>14111705</v>
      </c>
      <c r="OY543" s="62">
        <v>14111705</v>
      </c>
      <c r="OZ543" s="62">
        <v>14111705</v>
      </c>
      <c r="PA543" s="62">
        <v>14111705</v>
      </c>
      <c r="PB543" s="62">
        <v>14111705</v>
      </c>
      <c r="PC543" s="62">
        <v>14111705</v>
      </c>
      <c r="PD543" s="62">
        <v>14111705</v>
      </c>
      <c r="PE543" s="62">
        <v>14111705</v>
      </c>
      <c r="PF543" s="62">
        <v>14111705</v>
      </c>
      <c r="PG543" s="62">
        <v>14111705</v>
      </c>
      <c r="PH543" s="62">
        <v>14111705</v>
      </c>
      <c r="PI543" s="62">
        <v>14111705</v>
      </c>
      <c r="PJ543" s="62">
        <v>14111705</v>
      </c>
      <c r="PK543" s="62">
        <v>14111705</v>
      </c>
      <c r="PL543" s="62">
        <v>14111705</v>
      </c>
      <c r="PM543" s="62">
        <v>14111705</v>
      </c>
      <c r="PN543" s="62">
        <v>14111705</v>
      </c>
      <c r="PO543" s="62">
        <v>14111705</v>
      </c>
      <c r="PP543" s="62">
        <v>14111705</v>
      </c>
      <c r="PQ543" s="62">
        <v>14111705</v>
      </c>
      <c r="PR543" s="62">
        <v>14111705</v>
      </c>
      <c r="PS543" s="62">
        <v>14111705</v>
      </c>
      <c r="PT543" s="62">
        <v>14111705</v>
      </c>
      <c r="PU543" s="62">
        <v>14111705</v>
      </c>
      <c r="PV543" s="62">
        <v>14111705</v>
      </c>
      <c r="PW543" s="62">
        <v>14111705</v>
      </c>
      <c r="PX543" s="62">
        <v>14111705</v>
      </c>
      <c r="PY543" s="62">
        <v>14111705</v>
      </c>
      <c r="PZ543" s="62">
        <v>14111705</v>
      </c>
      <c r="QA543" s="62">
        <v>14111705</v>
      </c>
      <c r="QB543" s="62">
        <v>14111705</v>
      </c>
      <c r="QC543" s="62">
        <v>14111705</v>
      </c>
      <c r="QD543" s="62">
        <v>14111705</v>
      </c>
      <c r="QE543" s="62">
        <v>14111705</v>
      </c>
      <c r="QF543" s="62">
        <v>14111705</v>
      </c>
      <c r="QG543" s="62">
        <v>14111705</v>
      </c>
      <c r="QH543" s="62">
        <v>14111705</v>
      </c>
      <c r="QI543" s="62">
        <v>14111705</v>
      </c>
      <c r="QJ543" s="62">
        <v>14111705</v>
      </c>
      <c r="QK543" s="62">
        <v>14111705</v>
      </c>
      <c r="QL543" s="62">
        <v>14111705</v>
      </c>
      <c r="QM543" s="62">
        <v>14111705</v>
      </c>
      <c r="QN543" s="62">
        <v>14111705</v>
      </c>
      <c r="QO543" s="62">
        <v>14111705</v>
      </c>
      <c r="QP543" s="62">
        <v>14111705</v>
      </c>
      <c r="QQ543" s="62">
        <v>14111705</v>
      </c>
      <c r="QR543" s="62">
        <v>14111705</v>
      </c>
      <c r="QS543" s="62">
        <v>14111705</v>
      </c>
      <c r="QT543" s="62">
        <v>14111705</v>
      </c>
      <c r="QU543" s="62">
        <v>14111705</v>
      </c>
      <c r="QV543" s="62">
        <v>14111705</v>
      </c>
      <c r="QW543" s="62">
        <v>14111705</v>
      </c>
      <c r="QX543" s="62">
        <v>14111705</v>
      </c>
      <c r="QY543" s="62">
        <v>14111705</v>
      </c>
      <c r="QZ543" s="62">
        <v>14111705</v>
      </c>
      <c r="RA543" s="62">
        <v>14111705</v>
      </c>
      <c r="RB543" s="62">
        <v>14111705</v>
      </c>
      <c r="RC543" s="62">
        <v>14111705</v>
      </c>
      <c r="RD543" s="62">
        <v>14111705</v>
      </c>
      <c r="RE543" s="62">
        <v>14111705</v>
      </c>
      <c r="RF543" s="62">
        <v>14111705</v>
      </c>
      <c r="RG543" s="62">
        <v>14111705</v>
      </c>
      <c r="RH543" s="62">
        <v>14111705</v>
      </c>
      <c r="RI543" s="62">
        <v>14111705</v>
      </c>
      <c r="RJ543" s="62">
        <v>14111705</v>
      </c>
      <c r="RK543" s="62">
        <v>14111705</v>
      </c>
      <c r="RL543" s="62">
        <v>14111705</v>
      </c>
      <c r="RM543" s="62">
        <v>14111705</v>
      </c>
      <c r="RN543" s="62">
        <v>14111705</v>
      </c>
      <c r="RO543" s="62">
        <v>14111705</v>
      </c>
      <c r="RP543" s="62">
        <v>14111705</v>
      </c>
      <c r="RQ543" s="62">
        <v>14111705</v>
      </c>
      <c r="RR543" s="62">
        <v>14111705</v>
      </c>
      <c r="RS543" s="62">
        <v>14111705</v>
      </c>
      <c r="RT543" s="62">
        <v>14111705</v>
      </c>
      <c r="RU543" s="62">
        <v>14111705</v>
      </c>
      <c r="RV543" s="62">
        <v>14111705</v>
      </c>
      <c r="RW543" s="62">
        <v>14111705</v>
      </c>
      <c r="RX543" s="62">
        <v>14111705</v>
      </c>
      <c r="RY543" s="62">
        <v>14111705</v>
      </c>
      <c r="RZ543" s="62">
        <v>14111705</v>
      </c>
      <c r="SA543" s="62">
        <v>14111705</v>
      </c>
      <c r="SB543" s="62">
        <v>14111705</v>
      </c>
      <c r="SC543" s="62">
        <v>14111705</v>
      </c>
      <c r="SD543" s="62">
        <v>14111705</v>
      </c>
      <c r="SE543" s="62">
        <v>14111705</v>
      </c>
      <c r="SF543" s="62">
        <v>14111705</v>
      </c>
      <c r="SG543" s="62">
        <v>14111705</v>
      </c>
      <c r="SH543" s="62">
        <v>14111705</v>
      </c>
      <c r="SI543" s="62">
        <v>14111705</v>
      </c>
      <c r="SJ543" s="62">
        <v>14111705</v>
      </c>
      <c r="SK543" s="62">
        <v>14111705</v>
      </c>
      <c r="SL543" s="62">
        <v>14111705</v>
      </c>
      <c r="SM543" s="62">
        <v>14111705</v>
      </c>
      <c r="SN543" s="62">
        <v>14111705</v>
      </c>
      <c r="SO543" s="62">
        <v>14111705</v>
      </c>
      <c r="SP543" s="62">
        <v>14111705</v>
      </c>
      <c r="SQ543" s="62">
        <v>14111705</v>
      </c>
      <c r="SR543" s="62">
        <v>14111705</v>
      </c>
      <c r="SS543" s="62">
        <v>14111705</v>
      </c>
      <c r="ST543" s="62">
        <v>14111705</v>
      </c>
      <c r="SU543" s="62">
        <v>14111705</v>
      </c>
      <c r="SV543" s="62">
        <v>14111705</v>
      </c>
      <c r="SW543" s="62">
        <v>14111705</v>
      </c>
      <c r="SX543" s="62">
        <v>14111705</v>
      </c>
      <c r="SY543" s="62">
        <v>14111705</v>
      </c>
      <c r="SZ543" s="62">
        <v>14111705</v>
      </c>
      <c r="TA543" s="62">
        <v>14111705</v>
      </c>
      <c r="TB543" s="62">
        <v>14111705</v>
      </c>
      <c r="TC543" s="62">
        <v>14111705</v>
      </c>
      <c r="TD543" s="62">
        <v>14111705</v>
      </c>
      <c r="TE543" s="62">
        <v>14111705</v>
      </c>
      <c r="TF543" s="62">
        <v>14111705</v>
      </c>
      <c r="TG543" s="62">
        <v>14111705</v>
      </c>
      <c r="TH543" s="62">
        <v>14111705</v>
      </c>
      <c r="TI543" s="62">
        <v>14111705</v>
      </c>
      <c r="TJ543" s="62">
        <v>14111705</v>
      </c>
      <c r="TK543" s="62">
        <v>14111705</v>
      </c>
      <c r="TL543" s="62">
        <v>14111705</v>
      </c>
      <c r="TM543" s="62">
        <v>14111705</v>
      </c>
      <c r="TN543" s="62">
        <v>14111705</v>
      </c>
      <c r="TO543" s="62">
        <v>14111705</v>
      </c>
      <c r="TP543" s="62">
        <v>14111705</v>
      </c>
      <c r="TQ543" s="62">
        <v>14111705</v>
      </c>
      <c r="TR543" s="62">
        <v>14111705</v>
      </c>
      <c r="TS543" s="62">
        <v>14111705</v>
      </c>
      <c r="TT543" s="62">
        <v>14111705</v>
      </c>
      <c r="TU543" s="62">
        <v>14111705</v>
      </c>
      <c r="TV543" s="62">
        <v>14111705</v>
      </c>
      <c r="TW543" s="62">
        <v>14111705</v>
      </c>
      <c r="TX543" s="62">
        <v>14111705</v>
      </c>
      <c r="TY543" s="62">
        <v>14111705</v>
      </c>
      <c r="TZ543" s="62">
        <v>14111705</v>
      </c>
      <c r="UA543" s="62">
        <v>14111705</v>
      </c>
      <c r="UB543" s="62">
        <v>14111705</v>
      </c>
      <c r="UC543" s="62">
        <v>14111705</v>
      </c>
      <c r="UD543" s="62">
        <v>14111705</v>
      </c>
      <c r="UE543" s="62">
        <v>14111705</v>
      </c>
      <c r="UF543" s="62">
        <v>14111705</v>
      </c>
      <c r="UG543" s="62">
        <v>14111705</v>
      </c>
      <c r="UH543" s="62">
        <v>14111705</v>
      </c>
      <c r="UI543" s="62">
        <v>14111705</v>
      </c>
      <c r="UJ543" s="62">
        <v>14111705</v>
      </c>
      <c r="UK543" s="62">
        <v>14111705</v>
      </c>
      <c r="UL543" s="62">
        <v>14111705</v>
      </c>
      <c r="UM543" s="62">
        <v>14111705</v>
      </c>
      <c r="UN543" s="62">
        <v>14111705</v>
      </c>
      <c r="UO543" s="62">
        <v>14111705</v>
      </c>
      <c r="UP543" s="62">
        <v>14111705</v>
      </c>
      <c r="UQ543" s="62">
        <v>14111705</v>
      </c>
      <c r="UR543" s="62">
        <v>14111705</v>
      </c>
      <c r="US543" s="62">
        <v>14111705</v>
      </c>
      <c r="UT543" s="62">
        <v>14111705</v>
      </c>
      <c r="UU543" s="62">
        <v>14111705</v>
      </c>
      <c r="UV543" s="62">
        <v>14111705</v>
      </c>
      <c r="UW543" s="62">
        <v>14111705</v>
      </c>
      <c r="UX543" s="62">
        <v>14111705</v>
      </c>
      <c r="UY543" s="62">
        <v>14111705</v>
      </c>
      <c r="UZ543" s="62">
        <v>14111705</v>
      </c>
      <c r="VA543" s="62">
        <v>14111705</v>
      </c>
      <c r="VB543" s="62">
        <v>14111705</v>
      </c>
      <c r="VC543" s="62">
        <v>14111705</v>
      </c>
      <c r="VD543" s="62">
        <v>14111705</v>
      </c>
      <c r="VE543" s="62">
        <v>14111705</v>
      </c>
      <c r="VF543" s="62">
        <v>14111705</v>
      </c>
      <c r="VG543" s="62">
        <v>14111705</v>
      </c>
      <c r="VH543" s="62">
        <v>14111705</v>
      </c>
      <c r="VI543" s="62">
        <v>14111705</v>
      </c>
      <c r="VJ543" s="62">
        <v>14111705</v>
      </c>
      <c r="VK543" s="62">
        <v>14111705</v>
      </c>
      <c r="VL543" s="62">
        <v>14111705</v>
      </c>
      <c r="VM543" s="62">
        <v>14111705</v>
      </c>
      <c r="VN543" s="62">
        <v>14111705</v>
      </c>
      <c r="VO543" s="62">
        <v>14111705</v>
      </c>
      <c r="VP543" s="62">
        <v>14111705</v>
      </c>
      <c r="VQ543" s="62">
        <v>14111705</v>
      </c>
      <c r="VR543" s="62">
        <v>14111705</v>
      </c>
      <c r="VS543" s="62">
        <v>14111705</v>
      </c>
      <c r="VT543" s="62">
        <v>14111705</v>
      </c>
      <c r="VU543" s="62">
        <v>14111705</v>
      </c>
      <c r="VV543" s="62">
        <v>14111705</v>
      </c>
      <c r="VW543" s="62">
        <v>14111705</v>
      </c>
      <c r="VX543" s="62">
        <v>14111705</v>
      </c>
      <c r="VY543" s="62">
        <v>14111705</v>
      </c>
      <c r="VZ543" s="62">
        <v>14111705</v>
      </c>
      <c r="WA543" s="62">
        <v>14111705</v>
      </c>
      <c r="WB543" s="62">
        <v>14111705</v>
      </c>
      <c r="WC543" s="62">
        <v>14111705</v>
      </c>
      <c r="WD543" s="62">
        <v>14111705</v>
      </c>
      <c r="WE543" s="62">
        <v>14111705</v>
      </c>
      <c r="WF543" s="62">
        <v>14111705</v>
      </c>
      <c r="WG543" s="62">
        <v>14111705</v>
      </c>
      <c r="WH543" s="62">
        <v>14111705</v>
      </c>
      <c r="WI543" s="62">
        <v>14111705</v>
      </c>
      <c r="WJ543" s="62">
        <v>14111705</v>
      </c>
      <c r="WK543" s="62">
        <v>14111705</v>
      </c>
      <c r="WL543" s="62">
        <v>14111705</v>
      </c>
      <c r="WM543" s="62">
        <v>14111705</v>
      </c>
      <c r="WN543" s="62">
        <v>14111705</v>
      </c>
      <c r="WO543" s="62">
        <v>14111705</v>
      </c>
      <c r="WP543" s="62">
        <v>14111705</v>
      </c>
      <c r="WQ543" s="62">
        <v>14111705</v>
      </c>
      <c r="WR543" s="62">
        <v>14111705</v>
      </c>
      <c r="WS543" s="62">
        <v>14111705</v>
      </c>
      <c r="WT543" s="62">
        <v>14111705</v>
      </c>
      <c r="WU543" s="62">
        <v>14111705</v>
      </c>
      <c r="WV543" s="62">
        <v>14111705</v>
      </c>
      <c r="WW543" s="62">
        <v>14111705</v>
      </c>
      <c r="WX543" s="62">
        <v>14111705</v>
      </c>
      <c r="WY543" s="62">
        <v>14111705</v>
      </c>
      <c r="WZ543" s="62">
        <v>14111705</v>
      </c>
      <c r="XA543" s="62">
        <v>14111705</v>
      </c>
      <c r="XB543" s="62">
        <v>14111705</v>
      </c>
      <c r="XC543" s="62">
        <v>14111705</v>
      </c>
      <c r="XD543" s="62">
        <v>14111705</v>
      </c>
      <c r="XE543" s="62">
        <v>14111705</v>
      </c>
      <c r="XF543" s="62">
        <v>14111705</v>
      </c>
      <c r="XG543" s="62">
        <v>14111705</v>
      </c>
      <c r="XH543" s="62">
        <v>14111705</v>
      </c>
      <c r="XI543" s="62">
        <v>14111705</v>
      </c>
      <c r="XJ543" s="62">
        <v>14111705</v>
      </c>
      <c r="XK543" s="62">
        <v>14111705</v>
      </c>
      <c r="XL543" s="62">
        <v>14111705</v>
      </c>
      <c r="XM543" s="62">
        <v>14111705</v>
      </c>
      <c r="XN543" s="62">
        <v>14111705</v>
      </c>
      <c r="XO543" s="62">
        <v>14111705</v>
      </c>
      <c r="XP543" s="62">
        <v>14111705</v>
      </c>
      <c r="XQ543" s="62">
        <v>14111705</v>
      </c>
      <c r="XR543" s="62">
        <v>14111705</v>
      </c>
      <c r="XS543" s="62">
        <v>14111705</v>
      </c>
      <c r="XT543" s="62">
        <v>14111705</v>
      </c>
      <c r="XU543" s="62">
        <v>14111705</v>
      </c>
      <c r="XV543" s="62">
        <v>14111705</v>
      </c>
      <c r="XW543" s="62">
        <v>14111705</v>
      </c>
      <c r="XX543" s="62">
        <v>14111705</v>
      </c>
      <c r="XY543" s="62">
        <v>14111705</v>
      </c>
      <c r="XZ543" s="62">
        <v>14111705</v>
      </c>
      <c r="YA543" s="62">
        <v>14111705</v>
      </c>
      <c r="YB543" s="62">
        <v>14111705</v>
      </c>
      <c r="YC543" s="62">
        <v>14111705</v>
      </c>
      <c r="YD543" s="62">
        <v>14111705</v>
      </c>
      <c r="YE543" s="62">
        <v>14111705</v>
      </c>
      <c r="YF543" s="62">
        <v>14111705</v>
      </c>
      <c r="YG543" s="62">
        <v>14111705</v>
      </c>
      <c r="YH543" s="62">
        <v>14111705</v>
      </c>
      <c r="YI543" s="62">
        <v>14111705</v>
      </c>
      <c r="YJ543" s="62">
        <v>14111705</v>
      </c>
      <c r="YK543" s="62">
        <v>14111705</v>
      </c>
      <c r="YL543" s="62">
        <v>14111705</v>
      </c>
      <c r="YM543" s="62">
        <v>14111705</v>
      </c>
      <c r="YN543" s="62">
        <v>14111705</v>
      </c>
      <c r="YO543" s="62">
        <v>14111705</v>
      </c>
      <c r="YP543" s="62">
        <v>14111705</v>
      </c>
      <c r="YQ543" s="62">
        <v>14111705</v>
      </c>
      <c r="YR543" s="62">
        <v>14111705</v>
      </c>
      <c r="YS543" s="62">
        <v>14111705</v>
      </c>
      <c r="YT543" s="62">
        <v>14111705</v>
      </c>
      <c r="YU543" s="62">
        <v>14111705</v>
      </c>
      <c r="YV543" s="62">
        <v>14111705</v>
      </c>
      <c r="YW543" s="62">
        <v>14111705</v>
      </c>
      <c r="YX543" s="62">
        <v>14111705</v>
      </c>
      <c r="YY543" s="62">
        <v>14111705</v>
      </c>
      <c r="YZ543" s="62">
        <v>14111705</v>
      </c>
      <c r="ZA543" s="62">
        <v>14111705</v>
      </c>
      <c r="ZB543" s="62">
        <v>14111705</v>
      </c>
      <c r="ZC543" s="62">
        <v>14111705</v>
      </c>
      <c r="ZD543" s="62">
        <v>14111705</v>
      </c>
      <c r="ZE543" s="62">
        <v>14111705</v>
      </c>
      <c r="ZF543" s="62">
        <v>14111705</v>
      </c>
      <c r="ZG543" s="62">
        <v>14111705</v>
      </c>
      <c r="ZH543" s="62">
        <v>14111705</v>
      </c>
      <c r="ZI543" s="62">
        <v>14111705</v>
      </c>
      <c r="ZJ543" s="62">
        <v>14111705</v>
      </c>
      <c r="ZK543" s="62">
        <v>14111705</v>
      </c>
      <c r="ZL543" s="62">
        <v>14111705</v>
      </c>
      <c r="ZM543" s="62">
        <v>14111705</v>
      </c>
      <c r="ZN543" s="62">
        <v>14111705</v>
      </c>
      <c r="ZO543" s="62">
        <v>14111705</v>
      </c>
      <c r="ZP543" s="62">
        <v>14111705</v>
      </c>
      <c r="ZQ543" s="62">
        <v>14111705</v>
      </c>
      <c r="ZR543" s="62">
        <v>14111705</v>
      </c>
      <c r="ZS543" s="62">
        <v>14111705</v>
      </c>
      <c r="ZT543" s="62">
        <v>14111705</v>
      </c>
      <c r="ZU543" s="62">
        <v>14111705</v>
      </c>
      <c r="ZV543" s="62">
        <v>14111705</v>
      </c>
      <c r="ZW543" s="62">
        <v>14111705</v>
      </c>
      <c r="ZX543" s="62">
        <v>14111705</v>
      </c>
      <c r="ZY543" s="62">
        <v>14111705</v>
      </c>
      <c r="ZZ543" s="62">
        <v>14111705</v>
      </c>
      <c r="AAA543" s="62">
        <v>14111705</v>
      </c>
      <c r="AAB543" s="62">
        <v>14111705</v>
      </c>
      <c r="AAC543" s="62">
        <v>14111705</v>
      </c>
      <c r="AAD543" s="62">
        <v>14111705</v>
      </c>
      <c r="AAE543" s="62">
        <v>14111705</v>
      </c>
      <c r="AAF543" s="62">
        <v>14111705</v>
      </c>
      <c r="AAG543" s="62">
        <v>14111705</v>
      </c>
      <c r="AAH543" s="62">
        <v>14111705</v>
      </c>
      <c r="AAI543" s="62">
        <v>14111705</v>
      </c>
      <c r="AAJ543" s="62">
        <v>14111705</v>
      </c>
      <c r="AAK543" s="62">
        <v>14111705</v>
      </c>
      <c r="AAL543" s="62">
        <v>14111705</v>
      </c>
      <c r="AAM543" s="62">
        <v>14111705</v>
      </c>
      <c r="AAN543" s="62">
        <v>14111705</v>
      </c>
      <c r="AAO543" s="62">
        <v>14111705</v>
      </c>
      <c r="AAP543" s="62">
        <v>14111705</v>
      </c>
      <c r="AAQ543" s="62">
        <v>14111705</v>
      </c>
      <c r="AAR543" s="62">
        <v>14111705</v>
      </c>
      <c r="AAS543" s="62">
        <v>14111705</v>
      </c>
      <c r="AAT543" s="62">
        <v>14111705</v>
      </c>
      <c r="AAU543" s="62">
        <v>14111705</v>
      </c>
      <c r="AAV543" s="62">
        <v>14111705</v>
      </c>
      <c r="AAW543" s="62">
        <v>14111705</v>
      </c>
      <c r="AAX543" s="62">
        <v>14111705</v>
      </c>
      <c r="AAY543" s="62">
        <v>14111705</v>
      </c>
      <c r="AAZ543" s="62">
        <v>14111705</v>
      </c>
      <c r="ABA543" s="62">
        <v>14111705</v>
      </c>
      <c r="ABB543" s="62">
        <v>14111705</v>
      </c>
      <c r="ABC543" s="62">
        <v>14111705</v>
      </c>
      <c r="ABD543" s="62">
        <v>14111705</v>
      </c>
      <c r="ABE543" s="62">
        <v>14111705</v>
      </c>
      <c r="ABF543" s="62">
        <v>14111705</v>
      </c>
      <c r="ABG543" s="62">
        <v>14111705</v>
      </c>
      <c r="ABH543" s="62">
        <v>14111705</v>
      </c>
      <c r="ABI543" s="62">
        <v>14111705</v>
      </c>
      <c r="ABJ543" s="62">
        <v>14111705</v>
      </c>
      <c r="ABK543" s="62">
        <v>14111705</v>
      </c>
      <c r="ABL543" s="62">
        <v>14111705</v>
      </c>
      <c r="ABM543" s="62">
        <v>14111705</v>
      </c>
      <c r="ABN543" s="62">
        <v>14111705</v>
      </c>
      <c r="ABO543" s="62">
        <v>14111705</v>
      </c>
      <c r="ABP543" s="62">
        <v>14111705</v>
      </c>
      <c r="ABQ543" s="62">
        <v>14111705</v>
      </c>
      <c r="ABR543" s="62">
        <v>14111705</v>
      </c>
      <c r="ABS543" s="62">
        <v>14111705</v>
      </c>
      <c r="ABT543" s="62">
        <v>14111705</v>
      </c>
      <c r="ABU543" s="62">
        <v>14111705</v>
      </c>
      <c r="ABV543" s="62">
        <v>14111705</v>
      </c>
      <c r="ABW543" s="62">
        <v>14111705</v>
      </c>
      <c r="ABX543" s="62">
        <v>14111705</v>
      </c>
      <c r="ABY543" s="62">
        <v>14111705</v>
      </c>
      <c r="ABZ543" s="62">
        <v>14111705</v>
      </c>
      <c r="ACA543" s="62">
        <v>14111705</v>
      </c>
      <c r="ACB543" s="62">
        <v>14111705</v>
      </c>
      <c r="ACC543" s="62">
        <v>14111705</v>
      </c>
      <c r="ACD543" s="62">
        <v>14111705</v>
      </c>
      <c r="ACE543" s="62">
        <v>14111705</v>
      </c>
      <c r="ACF543" s="62">
        <v>14111705</v>
      </c>
      <c r="ACG543" s="62">
        <v>14111705</v>
      </c>
      <c r="ACH543" s="62">
        <v>14111705</v>
      </c>
      <c r="ACI543" s="62">
        <v>14111705</v>
      </c>
      <c r="ACJ543" s="62">
        <v>14111705</v>
      </c>
      <c r="ACK543" s="62">
        <v>14111705</v>
      </c>
      <c r="ACL543" s="62">
        <v>14111705</v>
      </c>
      <c r="ACM543" s="62">
        <v>14111705</v>
      </c>
      <c r="ACN543" s="62">
        <v>14111705</v>
      </c>
      <c r="ACO543" s="62">
        <v>14111705</v>
      </c>
      <c r="ACP543" s="62">
        <v>14111705</v>
      </c>
      <c r="ACQ543" s="62">
        <v>14111705</v>
      </c>
      <c r="ACR543" s="62">
        <v>14111705</v>
      </c>
      <c r="ACS543" s="62">
        <v>14111705</v>
      </c>
      <c r="ACT543" s="62">
        <v>14111705</v>
      </c>
      <c r="ACU543" s="62">
        <v>14111705</v>
      </c>
      <c r="ACV543" s="62">
        <v>14111705</v>
      </c>
      <c r="ACW543" s="62">
        <v>14111705</v>
      </c>
      <c r="ACX543" s="62">
        <v>14111705</v>
      </c>
      <c r="ACY543" s="62">
        <v>14111705</v>
      </c>
      <c r="ACZ543" s="62">
        <v>14111705</v>
      </c>
      <c r="ADA543" s="62">
        <v>14111705</v>
      </c>
      <c r="ADB543" s="62">
        <v>14111705</v>
      </c>
      <c r="ADC543" s="62">
        <v>14111705</v>
      </c>
      <c r="ADD543" s="62">
        <v>14111705</v>
      </c>
      <c r="ADE543" s="62">
        <v>14111705</v>
      </c>
      <c r="ADF543" s="62">
        <v>14111705</v>
      </c>
      <c r="ADG543" s="62">
        <v>14111705</v>
      </c>
      <c r="ADH543" s="62">
        <v>14111705</v>
      </c>
      <c r="ADI543" s="62">
        <v>14111705</v>
      </c>
      <c r="ADJ543" s="62">
        <v>14111705</v>
      </c>
      <c r="ADK543" s="62">
        <v>14111705</v>
      </c>
      <c r="ADL543" s="62">
        <v>14111705</v>
      </c>
      <c r="ADM543" s="62">
        <v>14111705</v>
      </c>
      <c r="ADN543" s="62">
        <v>14111705</v>
      </c>
      <c r="ADO543" s="62">
        <v>14111705</v>
      </c>
      <c r="ADP543" s="62">
        <v>14111705</v>
      </c>
      <c r="ADQ543" s="62">
        <v>14111705</v>
      </c>
      <c r="ADR543" s="62">
        <v>14111705</v>
      </c>
      <c r="ADS543" s="62">
        <v>14111705</v>
      </c>
      <c r="ADT543" s="62">
        <v>14111705</v>
      </c>
      <c r="ADU543" s="62">
        <v>14111705</v>
      </c>
      <c r="ADV543" s="62">
        <v>14111705</v>
      </c>
      <c r="ADW543" s="62">
        <v>14111705</v>
      </c>
      <c r="ADX543" s="62">
        <v>14111705</v>
      </c>
      <c r="ADY543" s="62">
        <v>14111705</v>
      </c>
      <c r="ADZ543" s="62">
        <v>14111705</v>
      </c>
      <c r="AEA543" s="62">
        <v>14111705</v>
      </c>
      <c r="AEB543" s="62">
        <v>14111705</v>
      </c>
      <c r="AEC543" s="62">
        <v>14111705</v>
      </c>
      <c r="AED543" s="62">
        <v>14111705</v>
      </c>
      <c r="AEE543" s="62">
        <v>14111705</v>
      </c>
      <c r="AEF543" s="62">
        <v>14111705</v>
      </c>
      <c r="AEG543" s="62">
        <v>14111705</v>
      </c>
      <c r="AEH543" s="62">
        <v>14111705</v>
      </c>
      <c r="AEI543" s="62">
        <v>14111705</v>
      </c>
      <c r="AEJ543" s="62">
        <v>14111705</v>
      </c>
      <c r="AEK543" s="62">
        <v>14111705</v>
      </c>
      <c r="AEL543" s="62">
        <v>14111705</v>
      </c>
      <c r="AEM543" s="62">
        <v>14111705</v>
      </c>
      <c r="AEN543" s="62">
        <v>14111705</v>
      </c>
      <c r="AEO543" s="62">
        <v>14111705</v>
      </c>
      <c r="AEP543" s="62">
        <v>14111705</v>
      </c>
      <c r="AEQ543" s="62">
        <v>14111705</v>
      </c>
      <c r="AER543" s="62">
        <v>14111705</v>
      </c>
      <c r="AES543" s="62">
        <v>14111705</v>
      </c>
      <c r="AET543" s="62">
        <v>14111705</v>
      </c>
      <c r="AEU543" s="62">
        <v>14111705</v>
      </c>
      <c r="AEV543" s="62">
        <v>14111705</v>
      </c>
      <c r="AEW543" s="62">
        <v>14111705</v>
      </c>
      <c r="AEX543" s="62">
        <v>14111705</v>
      </c>
      <c r="AEY543" s="62">
        <v>14111705</v>
      </c>
      <c r="AEZ543" s="62">
        <v>14111705</v>
      </c>
      <c r="AFA543" s="62">
        <v>14111705</v>
      </c>
      <c r="AFB543" s="62">
        <v>14111705</v>
      </c>
      <c r="AFC543" s="62">
        <v>14111705</v>
      </c>
      <c r="AFD543" s="62">
        <v>14111705</v>
      </c>
      <c r="AFE543" s="62">
        <v>14111705</v>
      </c>
      <c r="AFF543" s="62">
        <v>14111705</v>
      </c>
      <c r="AFG543" s="62">
        <v>14111705</v>
      </c>
      <c r="AFH543" s="62">
        <v>14111705</v>
      </c>
      <c r="AFI543" s="62">
        <v>14111705</v>
      </c>
      <c r="AFJ543" s="62">
        <v>14111705</v>
      </c>
      <c r="AFK543" s="62">
        <v>14111705</v>
      </c>
      <c r="AFL543" s="62">
        <v>14111705</v>
      </c>
      <c r="AFM543" s="62">
        <v>14111705</v>
      </c>
      <c r="AFN543" s="62">
        <v>14111705</v>
      </c>
      <c r="AFO543" s="62">
        <v>14111705</v>
      </c>
      <c r="AFP543" s="62">
        <v>14111705</v>
      </c>
      <c r="AFQ543" s="62">
        <v>14111705</v>
      </c>
      <c r="AFR543" s="62">
        <v>14111705</v>
      </c>
      <c r="AFS543" s="62">
        <v>14111705</v>
      </c>
      <c r="AFT543" s="62">
        <v>14111705</v>
      </c>
      <c r="AFU543" s="62">
        <v>14111705</v>
      </c>
      <c r="AFV543" s="62">
        <v>14111705</v>
      </c>
      <c r="AFW543" s="62">
        <v>14111705</v>
      </c>
      <c r="AFX543" s="62">
        <v>14111705</v>
      </c>
      <c r="AFY543" s="62">
        <v>14111705</v>
      </c>
      <c r="AFZ543" s="62">
        <v>14111705</v>
      </c>
      <c r="AGA543" s="62">
        <v>14111705</v>
      </c>
      <c r="AGB543" s="62">
        <v>14111705</v>
      </c>
      <c r="AGC543" s="62">
        <v>14111705</v>
      </c>
      <c r="AGD543" s="62">
        <v>14111705</v>
      </c>
      <c r="AGE543" s="62">
        <v>14111705</v>
      </c>
      <c r="AGF543" s="62">
        <v>14111705</v>
      </c>
      <c r="AGG543" s="62">
        <v>14111705</v>
      </c>
      <c r="AGH543" s="62">
        <v>14111705</v>
      </c>
      <c r="AGI543" s="62">
        <v>14111705</v>
      </c>
      <c r="AGJ543" s="62">
        <v>14111705</v>
      </c>
      <c r="AGK543" s="62">
        <v>14111705</v>
      </c>
      <c r="AGL543" s="62">
        <v>14111705</v>
      </c>
      <c r="AGM543" s="62">
        <v>14111705</v>
      </c>
      <c r="AGN543" s="62">
        <v>14111705</v>
      </c>
      <c r="AGO543" s="62">
        <v>14111705</v>
      </c>
      <c r="AGP543" s="62">
        <v>14111705</v>
      </c>
      <c r="AGQ543" s="62">
        <v>14111705</v>
      </c>
      <c r="AGR543" s="62">
        <v>14111705</v>
      </c>
      <c r="AGS543" s="62">
        <v>14111705</v>
      </c>
      <c r="AGT543" s="62">
        <v>14111705</v>
      </c>
      <c r="AGU543" s="62">
        <v>14111705</v>
      </c>
      <c r="AGV543" s="62">
        <v>14111705</v>
      </c>
      <c r="AGW543" s="62">
        <v>14111705</v>
      </c>
      <c r="AGX543" s="62">
        <v>14111705</v>
      </c>
      <c r="AGY543" s="62">
        <v>14111705</v>
      </c>
      <c r="AGZ543" s="62">
        <v>14111705</v>
      </c>
      <c r="AHA543" s="62">
        <v>14111705</v>
      </c>
      <c r="AHB543" s="62">
        <v>14111705</v>
      </c>
      <c r="AHC543" s="62">
        <v>14111705</v>
      </c>
      <c r="AHD543" s="62">
        <v>14111705</v>
      </c>
      <c r="AHE543" s="62">
        <v>14111705</v>
      </c>
      <c r="AHF543" s="62">
        <v>14111705</v>
      </c>
      <c r="AHG543" s="62">
        <v>14111705</v>
      </c>
      <c r="AHH543" s="62">
        <v>14111705</v>
      </c>
      <c r="AHI543" s="62">
        <v>14111705</v>
      </c>
      <c r="AHJ543" s="62">
        <v>14111705</v>
      </c>
      <c r="AHK543" s="62">
        <v>14111705</v>
      </c>
      <c r="AHL543" s="62">
        <v>14111705</v>
      </c>
      <c r="AHM543" s="62">
        <v>14111705</v>
      </c>
      <c r="AHN543" s="62">
        <v>14111705</v>
      </c>
      <c r="AHO543" s="62">
        <v>14111705</v>
      </c>
      <c r="AHP543" s="62">
        <v>14111705</v>
      </c>
      <c r="AHQ543" s="62">
        <v>14111705</v>
      </c>
      <c r="AHR543" s="62">
        <v>14111705</v>
      </c>
      <c r="AHS543" s="62">
        <v>14111705</v>
      </c>
      <c r="AHT543" s="62">
        <v>14111705</v>
      </c>
      <c r="AHU543" s="62">
        <v>14111705</v>
      </c>
      <c r="AHV543" s="62">
        <v>14111705</v>
      </c>
      <c r="AHW543" s="62">
        <v>14111705</v>
      </c>
      <c r="AHX543" s="62">
        <v>14111705</v>
      </c>
      <c r="AHY543" s="62">
        <v>14111705</v>
      </c>
      <c r="AHZ543" s="62">
        <v>14111705</v>
      </c>
      <c r="AIA543" s="62">
        <v>14111705</v>
      </c>
      <c r="AIB543" s="62">
        <v>14111705</v>
      </c>
      <c r="AIC543" s="62">
        <v>14111705</v>
      </c>
      <c r="AID543" s="62">
        <v>14111705</v>
      </c>
      <c r="AIE543" s="62">
        <v>14111705</v>
      </c>
      <c r="AIF543" s="62">
        <v>14111705</v>
      </c>
      <c r="AIG543" s="62">
        <v>14111705</v>
      </c>
      <c r="AIH543" s="62">
        <v>14111705</v>
      </c>
      <c r="AII543" s="62">
        <v>14111705</v>
      </c>
      <c r="AIJ543" s="62">
        <v>14111705</v>
      </c>
      <c r="AIK543" s="62">
        <v>14111705</v>
      </c>
      <c r="AIL543" s="62">
        <v>14111705</v>
      </c>
      <c r="AIM543" s="62">
        <v>14111705</v>
      </c>
      <c r="AIN543" s="62">
        <v>14111705</v>
      </c>
      <c r="AIO543" s="62">
        <v>14111705</v>
      </c>
      <c r="AIP543" s="62">
        <v>14111705</v>
      </c>
      <c r="AIQ543" s="62">
        <v>14111705</v>
      </c>
      <c r="AIR543" s="62">
        <v>14111705</v>
      </c>
      <c r="AIS543" s="62">
        <v>14111705</v>
      </c>
      <c r="AIT543" s="62">
        <v>14111705</v>
      </c>
      <c r="AIU543" s="62">
        <v>14111705</v>
      </c>
      <c r="AIV543" s="62">
        <v>14111705</v>
      </c>
      <c r="AIW543" s="62">
        <v>14111705</v>
      </c>
      <c r="AIX543" s="62">
        <v>14111705</v>
      </c>
      <c r="AIY543" s="62">
        <v>14111705</v>
      </c>
      <c r="AIZ543" s="62">
        <v>14111705</v>
      </c>
      <c r="AJA543" s="62">
        <v>14111705</v>
      </c>
      <c r="AJB543" s="62">
        <v>14111705</v>
      </c>
      <c r="AJC543" s="62">
        <v>14111705</v>
      </c>
      <c r="AJD543" s="62">
        <v>14111705</v>
      </c>
      <c r="AJE543" s="62">
        <v>14111705</v>
      </c>
      <c r="AJF543" s="62">
        <v>14111705</v>
      </c>
      <c r="AJG543" s="62">
        <v>14111705</v>
      </c>
      <c r="AJH543" s="62">
        <v>14111705</v>
      </c>
      <c r="AJI543" s="62">
        <v>14111705</v>
      </c>
      <c r="AJJ543" s="62">
        <v>14111705</v>
      </c>
      <c r="AJK543" s="62">
        <v>14111705</v>
      </c>
      <c r="AJL543" s="62">
        <v>14111705</v>
      </c>
      <c r="AJM543" s="62">
        <v>14111705</v>
      </c>
      <c r="AJN543" s="62">
        <v>14111705</v>
      </c>
      <c r="AJO543" s="62">
        <v>14111705</v>
      </c>
      <c r="AJP543" s="62">
        <v>14111705</v>
      </c>
      <c r="AJQ543" s="62">
        <v>14111705</v>
      </c>
      <c r="AJR543" s="62">
        <v>14111705</v>
      </c>
      <c r="AJS543" s="62">
        <v>14111705</v>
      </c>
      <c r="AJT543" s="62">
        <v>14111705</v>
      </c>
      <c r="AJU543" s="62">
        <v>14111705</v>
      </c>
      <c r="AJV543" s="62">
        <v>14111705</v>
      </c>
      <c r="AJW543" s="62">
        <v>14111705</v>
      </c>
      <c r="AJX543" s="62">
        <v>14111705</v>
      </c>
      <c r="AJY543" s="62">
        <v>14111705</v>
      </c>
      <c r="AJZ543" s="62">
        <v>14111705</v>
      </c>
      <c r="AKA543" s="62">
        <v>14111705</v>
      </c>
      <c r="AKB543" s="62">
        <v>14111705</v>
      </c>
      <c r="AKC543" s="62">
        <v>14111705</v>
      </c>
      <c r="AKD543" s="62">
        <v>14111705</v>
      </c>
      <c r="AKE543" s="62">
        <v>14111705</v>
      </c>
      <c r="AKF543" s="62">
        <v>14111705</v>
      </c>
      <c r="AKG543" s="62">
        <v>14111705</v>
      </c>
      <c r="AKH543" s="62">
        <v>14111705</v>
      </c>
      <c r="AKI543" s="62">
        <v>14111705</v>
      </c>
      <c r="AKJ543" s="62">
        <v>14111705</v>
      </c>
      <c r="AKK543" s="62">
        <v>14111705</v>
      </c>
      <c r="AKL543" s="62">
        <v>14111705</v>
      </c>
      <c r="AKM543" s="62">
        <v>14111705</v>
      </c>
      <c r="AKN543" s="62">
        <v>14111705</v>
      </c>
      <c r="AKO543" s="62">
        <v>14111705</v>
      </c>
      <c r="AKP543" s="62">
        <v>14111705</v>
      </c>
      <c r="AKQ543" s="62">
        <v>14111705</v>
      </c>
      <c r="AKR543" s="62">
        <v>14111705</v>
      </c>
      <c r="AKS543" s="62">
        <v>14111705</v>
      </c>
      <c r="AKT543" s="62">
        <v>14111705</v>
      </c>
      <c r="AKU543" s="62">
        <v>14111705</v>
      </c>
      <c r="AKV543" s="62">
        <v>14111705</v>
      </c>
      <c r="AKW543" s="62">
        <v>14111705</v>
      </c>
      <c r="AKX543" s="62">
        <v>14111705</v>
      </c>
      <c r="AKY543" s="62">
        <v>14111705</v>
      </c>
      <c r="AKZ543" s="62">
        <v>14111705</v>
      </c>
      <c r="ALA543" s="62">
        <v>14111705</v>
      </c>
      <c r="ALB543" s="62">
        <v>14111705</v>
      </c>
      <c r="ALC543" s="62">
        <v>14111705</v>
      </c>
      <c r="ALD543" s="62">
        <v>14111705</v>
      </c>
      <c r="ALE543" s="62">
        <v>14111705</v>
      </c>
      <c r="ALF543" s="62">
        <v>14111705</v>
      </c>
      <c r="ALG543" s="62">
        <v>14111705</v>
      </c>
      <c r="ALH543" s="62">
        <v>14111705</v>
      </c>
      <c r="ALI543" s="62">
        <v>14111705</v>
      </c>
      <c r="ALJ543" s="62">
        <v>14111705</v>
      </c>
      <c r="ALK543" s="62">
        <v>14111705</v>
      </c>
      <c r="ALL543" s="62">
        <v>14111705</v>
      </c>
      <c r="ALM543" s="62">
        <v>14111705</v>
      </c>
      <c r="ALN543" s="62">
        <v>14111705</v>
      </c>
      <c r="ALO543" s="62">
        <v>14111705</v>
      </c>
      <c r="ALP543" s="62">
        <v>14111705</v>
      </c>
      <c r="ALQ543" s="62">
        <v>14111705</v>
      </c>
      <c r="ALR543" s="62">
        <v>14111705</v>
      </c>
      <c r="ALS543" s="62">
        <v>14111705</v>
      </c>
      <c r="ALT543" s="62">
        <v>14111705</v>
      </c>
      <c r="ALU543" s="62">
        <v>14111705</v>
      </c>
      <c r="ALV543" s="62">
        <v>14111705</v>
      </c>
      <c r="ALW543" s="62">
        <v>14111705</v>
      </c>
      <c r="ALX543" s="62">
        <v>14111705</v>
      </c>
      <c r="ALY543" s="62">
        <v>14111705</v>
      </c>
      <c r="ALZ543" s="62">
        <v>14111705</v>
      </c>
      <c r="AMA543" s="62">
        <v>14111705</v>
      </c>
      <c r="AMB543" s="62">
        <v>14111705</v>
      </c>
      <c r="AMC543" s="62">
        <v>14111705</v>
      </c>
      <c r="AMD543" s="62">
        <v>14111705</v>
      </c>
      <c r="AME543" s="62">
        <v>14111705</v>
      </c>
      <c r="AMF543" s="62">
        <v>14111705</v>
      </c>
      <c r="AMG543" s="62">
        <v>14111705</v>
      </c>
      <c r="AMH543" s="62">
        <v>14111705</v>
      </c>
      <c r="AMI543" s="62">
        <v>14111705</v>
      </c>
      <c r="AMJ543" s="62">
        <v>14111705</v>
      </c>
      <c r="AMK543" s="62">
        <v>14111705</v>
      </c>
      <c r="AML543" s="62">
        <v>14111705</v>
      </c>
      <c r="AMM543" s="62">
        <v>14111705</v>
      </c>
      <c r="AMN543" s="62">
        <v>14111705</v>
      </c>
      <c r="AMO543" s="62">
        <v>14111705</v>
      </c>
      <c r="AMP543" s="62">
        <v>14111705</v>
      </c>
      <c r="AMQ543" s="62">
        <v>14111705</v>
      </c>
      <c r="AMR543" s="62">
        <v>14111705</v>
      </c>
      <c r="AMS543" s="62">
        <v>14111705</v>
      </c>
      <c r="AMT543" s="62">
        <v>14111705</v>
      </c>
      <c r="AMU543" s="62">
        <v>14111705</v>
      </c>
      <c r="AMV543" s="62">
        <v>14111705</v>
      </c>
      <c r="AMW543" s="62">
        <v>14111705</v>
      </c>
      <c r="AMX543" s="62">
        <v>14111705</v>
      </c>
      <c r="AMY543" s="62">
        <v>14111705</v>
      </c>
      <c r="AMZ543" s="62">
        <v>14111705</v>
      </c>
      <c r="ANA543" s="62">
        <v>14111705</v>
      </c>
      <c r="ANB543" s="62">
        <v>14111705</v>
      </c>
      <c r="ANC543" s="62">
        <v>14111705</v>
      </c>
      <c r="AND543" s="62">
        <v>14111705</v>
      </c>
      <c r="ANE543" s="62">
        <v>14111705</v>
      </c>
      <c r="ANF543" s="62">
        <v>14111705</v>
      </c>
      <c r="ANG543" s="62">
        <v>14111705</v>
      </c>
      <c r="ANH543" s="62">
        <v>14111705</v>
      </c>
      <c r="ANI543" s="62">
        <v>14111705</v>
      </c>
      <c r="ANJ543" s="62">
        <v>14111705</v>
      </c>
      <c r="ANK543" s="62">
        <v>14111705</v>
      </c>
      <c r="ANL543" s="62">
        <v>14111705</v>
      </c>
      <c r="ANM543" s="62">
        <v>14111705</v>
      </c>
      <c r="ANN543" s="62">
        <v>14111705</v>
      </c>
      <c r="ANO543" s="62">
        <v>14111705</v>
      </c>
      <c r="ANP543" s="62">
        <v>14111705</v>
      </c>
      <c r="ANQ543" s="62">
        <v>14111705</v>
      </c>
      <c r="ANR543" s="62">
        <v>14111705</v>
      </c>
      <c r="ANS543" s="62">
        <v>14111705</v>
      </c>
      <c r="ANT543" s="62">
        <v>14111705</v>
      </c>
      <c r="ANU543" s="62">
        <v>14111705</v>
      </c>
      <c r="ANV543" s="62">
        <v>14111705</v>
      </c>
      <c r="ANW543" s="62">
        <v>14111705</v>
      </c>
      <c r="ANX543" s="62">
        <v>14111705</v>
      </c>
      <c r="ANY543" s="62">
        <v>14111705</v>
      </c>
      <c r="ANZ543" s="62">
        <v>14111705</v>
      </c>
      <c r="AOA543" s="62">
        <v>14111705</v>
      </c>
      <c r="AOB543" s="62">
        <v>14111705</v>
      </c>
      <c r="AOC543" s="62">
        <v>14111705</v>
      </c>
      <c r="AOD543" s="62">
        <v>14111705</v>
      </c>
      <c r="AOE543" s="62">
        <v>14111705</v>
      </c>
      <c r="AOF543" s="62">
        <v>14111705</v>
      </c>
      <c r="AOG543" s="62">
        <v>14111705</v>
      </c>
      <c r="AOH543" s="62">
        <v>14111705</v>
      </c>
      <c r="AOI543" s="62">
        <v>14111705</v>
      </c>
      <c r="AOJ543" s="62">
        <v>14111705</v>
      </c>
      <c r="AOK543" s="62">
        <v>14111705</v>
      </c>
      <c r="AOL543" s="62">
        <v>14111705</v>
      </c>
      <c r="AOM543" s="62">
        <v>14111705</v>
      </c>
      <c r="AON543" s="62">
        <v>14111705</v>
      </c>
      <c r="AOO543" s="62">
        <v>14111705</v>
      </c>
      <c r="AOP543" s="62">
        <v>14111705</v>
      </c>
      <c r="AOQ543" s="62">
        <v>14111705</v>
      </c>
      <c r="AOR543" s="62">
        <v>14111705</v>
      </c>
      <c r="AOS543" s="62">
        <v>14111705</v>
      </c>
      <c r="AOT543" s="62">
        <v>14111705</v>
      </c>
      <c r="AOU543" s="62">
        <v>14111705</v>
      </c>
      <c r="AOV543" s="62">
        <v>14111705</v>
      </c>
      <c r="AOW543" s="62">
        <v>14111705</v>
      </c>
      <c r="AOX543" s="62">
        <v>14111705</v>
      </c>
      <c r="AOY543" s="62">
        <v>14111705</v>
      </c>
      <c r="AOZ543" s="62">
        <v>14111705</v>
      </c>
      <c r="APA543" s="62">
        <v>14111705</v>
      </c>
      <c r="APB543" s="62">
        <v>14111705</v>
      </c>
      <c r="APC543" s="62">
        <v>14111705</v>
      </c>
      <c r="APD543" s="62">
        <v>14111705</v>
      </c>
      <c r="APE543" s="62">
        <v>14111705</v>
      </c>
      <c r="APF543" s="62">
        <v>14111705</v>
      </c>
      <c r="APG543" s="62">
        <v>14111705</v>
      </c>
      <c r="APH543" s="62">
        <v>14111705</v>
      </c>
      <c r="API543" s="62">
        <v>14111705</v>
      </c>
      <c r="APJ543" s="62">
        <v>14111705</v>
      </c>
      <c r="APK543" s="62">
        <v>14111705</v>
      </c>
      <c r="APL543" s="62">
        <v>14111705</v>
      </c>
      <c r="APM543" s="62">
        <v>14111705</v>
      </c>
      <c r="APN543" s="62">
        <v>14111705</v>
      </c>
      <c r="APO543" s="62">
        <v>14111705</v>
      </c>
      <c r="APP543" s="62">
        <v>14111705</v>
      </c>
      <c r="APQ543" s="62">
        <v>14111705</v>
      </c>
      <c r="APR543" s="62">
        <v>14111705</v>
      </c>
      <c r="APS543" s="62">
        <v>14111705</v>
      </c>
      <c r="APT543" s="62">
        <v>14111705</v>
      </c>
      <c r="APU543" s="62">
        <v>14111705</v>
      </c>
      <c r="APV543" s="62">
        <v>14111705</v>
      </c>
      <c r="APW543" s="62">
        <v>14111705</v>
      </c>
      <c r="APX543" s="62">
        <v>14111705</v>
      </c>
      <c r="APY543" s="62">
        <v>14111705</v>
      </c>
      <c r="APZ543" s="62">
        <v>14111705</v>
      </c>
      <c r="AQA543" s="62">
        <v>14111705</v>
      </c>
      <c r="AQB543" s="62">
        <v>14111705</v>
      </c>
      <c r="AQC543" s="62">
        <v>14111705</v>
      </c>
      <c r="AQD543" s="62">
        <v>14111705</v>
      </c>
      <c r="AQE543" s="62">
        <v>14111705</v>
      </c>
      <c r="AQF543" s="62">
        <v>14111705</v>
      </c>
      <c r="AQG543" s="62">
        <v>14111705</v>
      </c>
      <c r="AQH543" s="62">
        <v>14111705</v>
      </c>
      <c r="AQI543" s="62">
        <v>14111705</v>
      </c>
      <c r="AQJ543" s="62">
        <v>14111705</v>
      </c>
      <c r="AQK543" s="62">
        <v>14111705</v>
      </c>
      <c r="AQL543" s="62">
        <v>14111705</v>
      </c>
      <c r="AQM543" s="62">
        <v>14111705</v>
      </c>
      <c r="AQN543" s="62">
        <v>14111705</v>
      </c>
      <c r="AQO543" s="62">
        <v>14111705</v>
      </c>
      <c r="AQP543" s="62">
        <v>14111705</v>
      </c>
      <c r="AQQ543" s="62">
        <v>14111705</v>
      </c>
      <c r="AQR543" s="62">
        <v>14111705</v>
      </c>
      <c r="AQS543" s="62">
        <v>14111705</v>
      </c>
      <c r="AQT543" s="62">
        <v>14111705</v>
      </c>
      <c r="AQU543" s="62">
        <v>14111705</v>
      </c>
      <c r="AQV543" s="62">
        <v>14111705</v>
      </c>
      <c r="AQW543" s="62">
        <v>14111705</v>
      </c>
      <c r="AQX543" s="62">
        <v>14111705</v>
      </c>
      <c r="AQY543" s="62">
        <v>14111705</v>
      </c>
      <c r="AQZ543" s="62">
        <v>14111705</v>
      </c>
      <c r="ARA543" s="62">
        <v>14111705</v>
      </c>
      <c r="ARB543" s="62">
        <v>14111705</v>
      </c>
      <c r="ARC543" s="62">
        <v>14111705</v>
      </c>
      <c r="ARD543" s="62">
        <v>14111705</v>
      </c>
      <c r="ARE543" s="62">
        <v>14111705</v>
      </c>
      <c r="ARF543" s="62">
        <v>14111705</v>
      </c>
      <c r="ARG543" s="62">
        <v>14111705</v>
      </c>
      <c r="ARH543" s="62">
        <v>14111705</v>
      </c>
      <c r="ARI543" s="62">
        <v>14111705</v>
      </c>
      <c r="ARJ543" s="62">
        <v>14111705</v>
      </c>
      <c r="ARK543" s="62">
        <v>14111705</v>
      </c>
      <c r="ARL543" s="62">
        <v>14111705</v>
      </c>
      <c r="ARM543" s="62">
        <v>14111705</v>
      </c>
      <c r="ARN543" s="62">
        <v>14111705</v>
      </c>
      <c r="ARO543" s="62">
        <v>14111705</v>
      </c>
      <c r="ARP543" s="62">
        <v>14111705</v>
      </c>
      <c r="ARQ543" s="62">
        <v>14111705</v>
      </c>
      <c r="ARR543" s="62">
        <v>14111705</v>
      </c>
      <c r="ARS543" s="62">
        <v>14111705</v>
      </c>
      <c r="ART543" s="62">
        <v>14111705</v>
      </c>
      <c r="ARU543" s="62">
        <v>14111705</v>
      </c>
      <c r="ARV543" s="62">
        <v>14111705</v>
      </c>
      <c r="ARW543" s="62">
        <v>14111705</v>
      </c>
      <c r="ARX543" s="62">
        <v>14111705</v>
      </c>
      <c r="ARY543" s="62">
        <v>14111705</v>
      </c>
      <c r="ARZ543" s="62">
        <v>14111705</v>
      </c>
      <c r="ASA543" s="62">
        <v>14111705</v>
      </c>
      <c r="ASB543" s="62">
        <v>14111705</v>
      </c>
      <c r="ASC543" s="62">
        <v>14111705</v>
      </c>
      <c r="ASD543" s="62">
        <v>14111705</v>
      </c>
      <c r="ASE543" s="62">
        <v>14111705</v>
      </c>
      <c r="ASF543" s="62">
        <v>14111705</v>
      </c>
      <c r="ASG543" s="62">
        <v>14111705</v>
      </c>
      <c r="ASH543" s="62">
        <v>14111705</v>
      </c>
      <c r="ASI543" s="62">
        <v>14111705</v>
      </c>
      <c r="ASJ543" s="62">
        <v>14111705</v>
      </c>
      <c r="ASK543" s="62">
        <v>14111705</v>
      </c>
      <c r="ASL543" s="62">
        <v>14111705</v>
      </c>
      <c r="ASM543" s="62">
        <v>14111705</v>
      </c>
      <c r="ASN543" s="62">
        <v>14111705</v>
      </c>
      <c r="ASO543" s="62">
        <v>14111705</v>
      </c>
      <c r="ASP543" s="62">
        <v>14111705</v>
      </c>
      <c r="ASQ543" s="62">
        <v>14111705</v>
      </c>
      <c r="ASR543" s="62">
        <v>14111705</v>
      </c>
      <c r="ASS543" s="62">
        <v>14111705</v>
      </c>
      <c r="AST543" s="62">
        <v>14111705</v>
      </c>
      <c r="ASU543" s="62">
        <v>14111705</v>
      </c>
      <c r="ASV543" s="62">
        <v>14111705</v>
      </c>
      <c r="ASW543" s="62">
        <v>14111705</v>
      </c>
      <c r="ASX543" s="62">
        <v>14111705</v>
      </c>
      <c r="ASY543" s="62">
        <v>14111705</v>
      </c>
      <c r="ASZ543" s="62">
        <v>14111705</v>
      </c>
      <c r="ATA543" s="62">
        <v>14111705</v>
      </c>
      <c r="ATB543" s="62">
        <v>14111705</v>
      </c>
      <c r="ATC543" s="62">
        <v>14111705</v>
      </c>
      <c r="ATD543" s="62">
        <v>14111705</v>
      </c>
      <c r="ATE543" s="62">
        <v>14111705</v>
      </c>
      <c r="ATF543" s="62">
        <v>14111705</v>
      </c>
      <c r="ATG543" s="62">
        <v>14111705</v>
      </c>
      <c r="ATH543" s="62">
        <v>14111705</v>
      </c>
      <c r="ATI543" s="62">
        <v>14111705</v>
      </c>
      <c r="ATJ543" s="62">
        <v>14111705</v>
      </c>
      <c r="ATK543" s="62">
        <v>14111705</v>
      </c>
      <c r="ATL543" s="62">
        <v>14111705</v>
      </c>
      <c r="ATM543" s="62">
        <v>14111705</v>
      </c>
      <c r="ATN543" s="62">
        <v>14111705</v>
      </c>
      <c r="ATO543" s="62">
        <v>14111705</v>
      </c>
      <c r="ATP543" s="62">
        <v>14111705</v>
      </c>
      <c r="ATQ543" s="62">
        <v>14111705</v>
      </c>
      <c r="ATR543" s="62">
        <v>14111705</v>
      </c>
      <c r="ATS543" s="62">
        <v>14111705</v>
      </c>
      <c r="ATT543" s="62">
        <v>14111705</v>
      </c>
      <c r="ATU543" s="62">
        <v>14111705</v>
      </c>
      <c r="ATV543" s="62">
        <v>14111705</v>
      </c>
      <c r="ATW543" s="62">
        <v>14111705</v>
      </c>
      <c r="ATX543" s="62">
        <v>14111705</v>
      </c>
      <c r="ATY543" s="62">
        <v>14111705</v>
      </c>
      <c r="ATZ543" s="62">
        <v>14111705</v>
      </c>
      <c r="AUA543" s="62">
        <v>14111705</v>
      </c>
      <c r="AUB543" s="62">
        <v>14111705</v>
      </c>
      <c r="AUC543" s="62">
        <v>14111705</v>
      </c>
      <c r="AUD543" s="62">
        <v>14111705</v>
      </c>
      <c r="AUE543" s="62">
        <v>14111705</v>
      </c>
      <c r="AUF543" s="62">
        <v>14111705</v>
      </c>
      <c r="AUG543" s="62">
        <v>14111705</v>
      </c>
      <c r="AUH543" s="62">
        <v>14111705</v>
      </c>
      <c r="AUI543" s="62">
        <v>14111705</v>
      </c>
      <c r="AUJ543" s="62">
        <v>14111705</v>
      </c>
      <c r="AUK543" s="62">
        <v>14111705</v>
      </c>
      <c r="AUL543" s="62">
        <v>14111705</v>
      </c>
      <c r="AUM543" s="62">
        <v>14111705</v>
      </c>
      <c r="AUN543" s="62">
        <v>14111705</v>
      </c>
      <c r="AUO543" s="62">
        <v>14111705</v>
      </c>
      <c r="AUP543" s="62">
        <v>14111705</v>
      </c>
      <c r="AUQ543" s="62">
        <v>14111705</v>
      </c>
      <c r="AUR543" s="62">
        <v>14111705</v>
      </c>
      <c r="AUS543" s="62">
        <v>14111705</v>
      </c>
      <c r="AUT543" s="62">
        <v>14111705</v>
      </c>
      <c r="AUU543" s="62">
        <v>14111705</v>
      </c>
      <c r="AUV543" s="62">
        <v>14111705</v>
      </c>
      <c r="AUW543" s="62">
        <v>14111705</v>
      </c>
      <c r="AUX543" s="62">
        <v>14111705</v>
      </c>
      <c r="AUY543" s="62">
        <v>14111705</v>
      </c>
      <c r="AUZ543" s="62">
        <v>14111705</v>
      </c>
      <c r="AVA543" s="62">
        <v>14111705</v>
      </c>
      <c r="AVB543" s="62">
        <v>14111705</v>
      </c>
      <c r="AVC543" s="62">
        <v>14111705</v>
      </c>
      <c r="AVD543" s="62">
        <v>14111705</v>
      </c>
      <c r="AVE543" s="62">
        <v>14111705</v>
      </c>
      <c r="AVF543" s="62">
        <v>14111705</v>
      </c>
      <c r="AVG543" s="62">
        <v>14111705</v>
      </c>
      <c r="AVH543" s="62">
        <v>14111705</v>
      </c>
      <c r="AVI543" s="62">
        <v>14111705</v>
      </c>
      <c r="AVJ543" s="62">
        <v>14111705</v>
      </c>
      <c r="AVK543" s="62">
        <v>14111705</v>
      </c>
      <c r="AVL543" s="62">
        <v>14111705</v>
      </c>
      <c r="AVM543" s="62">
        <v>14111705</v>
      </c>
      <c r="AVN543" s="62">
        <v>14111705</v>
      </c>
      <c r="AVO543" s="62">
        <v>14111705</v>
      </c>
      <c r="AVP543" s="62">
        <v>14111705</v>
      </c>
      <c r="AVQ543" s="62">
        <v>14111705</v>
      </c>
      <c r="AVR543" s="62">
        <v>14111705</v>
      </c>
      <c r="AVS543" s="62">
        <v>14111705</v>
      </c>
      <c r="AVT543" s="62">
        <v>14111705</v>
      </c>
      <c r="AVU543" s="62">
        <v>14111705</v>
      </c>
      <c r="AVV543" s="62">
        <v>14111705</v>
      </c>
      <c r="AVW543" s="62">
        <v>14111705</v>
      </c>
      <c r="AVX543" s="62">
        <v>14111705</v>
      </c>
      <c r="AVY543" s="62">
        <v>14111705</v>
      </c>
      <c r="AVZ543" s="62">
        <v>14111705</v>
      </c>
      <c r="AWA543" s="62">
        <v>14111705</v>
      </c>
      <c r="AWB543" s="62">
        <v>14111705</v>
      </c>
      <c r="AWC543" s="62">
        <v>14111705</v>
      </c>
      <c r="AWD543" s="62">
        <v>14111705</v>
      </c>
      <c r="AWE543" s="62">
        <v>14111705</v>
      </c>
      <c r="AWF543" s="62">
        <v>14111705</v>
      </c>
      <c r="AWG543" s="62">
        <v>14111705</v>
      </c>
      <c r="AWH543" s="62">
        <v>14111705</v>
      </c>
      <c r="AWI543" s="62">
        <v>14111705</v>
      </c>
      <c r="AWJ543" s="62">
        <v>14111705</v>
      </c>
      <c r="AWK543" s="62">
        <v>14111705</v>
      </c>
      <c r="AWL543" s="62">
        <v>14111705</v>
      </c>
      <c r="AWM543" s="62">
        <v>14111705</v>
      </c>
      <c r="AWN543" s="62">
        <v>14111705</v>
      </c>
      <c r="AWO543" s="62">
        <v>14111705</v>
      </c>
      <c r="AWP543" s="62">
        <v>14111705</v>
      </c>
      <c r="AWQ543" s="62">
        <v>14111705</v>
      </c>
      <c r="AWR543" s="62">
        <v>14111705</v>
      </c>
      <c r="AWS543" s="62">
        <v>14111705</v>
      </c>
      <c r="AWT543" s="62">
        <v>14111705</v>
      </c>
      <c r="AWU543" s="62">
        <v>14111705</v>
      </c>
      <c r="AWV543" s="62">
        <v>14111705</v>
      </c>
      <c r="AWW543" s="62">
        <v>14111705</v>
      </c>
      <c r="AWX543" s="62">
        <v>14111705</v>
      </c>
      <c r="AWY543" s="62">
        <v>14111705</v>
      </c>
      <c r="AWZ543" s="62">
        <v>14111705</v>
      </c>
      <c r="AXA543" s="62">
        <v>14111705</v>
      </c>
      <c r="AXB543" s="62">
        <v>14111705</v>
      </c>
      <c r="AXC543" s="62">
        <v>14111705</v>
      </c>
      <c r="AXD543" s="62">
        <v>14111705</v>
      </c>
      <c r="AXE543" s="62">
        <v>14111705</v>
      </c>
      <c r="AXF543" s="62">
        <v>14111705</v>
      </c>
      <c r="AXG543" s="62">
        <v>14111705</v>
      </c>
      <c r="AXH543" s="62">
        <v>14111705</v>
      </c>
      <c r="AXI543" s="62">
        <v>14111705</v>
      </c>
      <c r="AXJ543" s="62">
        <v>14111705</v>
      </c>
      <c r="AXK543" s="62">
        <v>14111705</v>
      </c>
      <c r="AXL543" s="62">
        <v>14111705</v>
      </c>
      <c r="AXM543" s="62">
        <v>14111705</v>
      </c>
      <c r="AXN543" s="62">
        <v>14111705</v>
      </c>
      <c r="AXO543" s="62">
        <v>14111705</v>
      </c>
      <c r="AXP543" s="62">
        <v>14111705</v>
      </c>
      <c r="AXQ543" s="62">
        <v>14111705</v>
      </c>
      <c r="AXR543" s="62">
        <v>14111705</v>
      </c>
      <c r="AXS543" s="62">
        <v>14111705</v>
      </c>
      <c r="AXT543" s="62">
        <v>14111705</v>
      </c>
      <c r="AXU543" s="62">
        <v>14111705</v>
      </c>
      <c r="AXV543" s="62">
        <v>14111705</v>
      </c>
      <c r="AXW543" s="62">
        <v>14111705</v>
      </c>
      <c r="AXX543" s="62">
        <v>14111705</v>
      </c>
      <c r="AXY543" s="62">
        <v>14111705</v>
      </c>
      <c r="AXZ543" s="62">
        <v>14111705</v>
      </c>
      <c r="AYA543" s="62">
        <v>14111705</v>
      </c>
      <c r="AYB543" s="62">
        <v>14111705</v>
      </c>
      <c r="AYC543" s="62">
        <v>14111705</v>
      </c>
      <c r="AYD543" s="62">
        <v>14111705</v>
      </c>
      <c r="AYE543" s="62">
        <v>14111705</v>
      </c>
      <c r="AYF543" s="62">
        <v>14111705</v>
      </c>
      <c r="AYG543" s="62">
        <v>14111705</v>
      </c>
      <c r="AYH543" s="62">
        <v>14111705</v>
      </c>
      <c r="AYI543" s="62">
        <v>14111705</v>
      </c>
      <c r="AYJ543" s="62">
        <v>14111705</v>
      </c>
      <c r="AYK543" s="62">
        <v>14111705</v>
      </c>
      <c r="AYL543" s="62">
        <v>14111705</v>
      </c>
      <c r="AYM543" s="62">
        <v>14111705</v>
      </c>
      <c r="AYN543" s="62">
        <v>14111705</v>
      </c>
      <c r="AYO543" s="62">
        <v>14111705</v>
      </c>
      <c r="AYP543" s="62">
        <v>14111705</v>
      </c>
      <c r="AYQ543" s="62">
        <v>14111705</v>
      </c>
      <c r="AYR543" s="62">
        <v>14111705</v>
      </c>
      <c r="AYS543" s="62">
        <v>14111705</v>
      </c>
      <c r="AYT543" s="62">
        <v>14111705</v>
      </c>
      <c r="AYU543" s="62">
        <v>14111705</v>
      </c>
      <c r="AYV543" s="62">
        <v>14111705</v>
      </c>
      <c r="AYW543" s="62">
        <v>14111705</v>
      </c>
      <c r="AYX543" s="62">
        <v>14111705</v>
      </c>
      <c r="AYY543" s="62">
        <v>14111705</v>
      </c>
      <c r="AYZ543" s="62">
        <v>14111705</v>
      </c>
      <c r="AZA543" s="62">
        <v>14111705</v>
      </c>
      <c r="AZB543" s="62">
        <v>14111705</v>
      </c>
      <c r="AZC543" s="62">
        <v>14111705</v>
      </c>
      <c r="AZD543" s="62">
        <v>14111705</v>
      </c>
      <c r="AZE543" s="62">
        <v>14111705</v>
      </c>
      <c r="AZF543" s="62">
        <v>14111705</v>
      </c>
      <c r="AZG543" s="62">
        <v>14111705</v>
      </c>
      <c r="AZH543" s="62">
        <v>14111705</v>
      </c>
      <c r="AZI543" s="62">
        <v>14111705</v>
      </c>
      <c r="AZJ543" s="62">
        <v>14111705</v>
      </c>
      <c r="AZK543" s="62">
        <v>14111705</v>
      </c>
      <c r="AZL543" s="62">
        <v>14111705</v>
      </c>
      <c r="AZM543" s="62">
        <v>14111705</v>
      </c>
      <c r="AZN543" s="62">
        <v>14111705</v>
      </c>
      <c r="AZO543" s="62">
        <v>14111705</v>
      </c>
      <c r="AZP543" s="62">
        <v>14111705</v>
      </c>
      <c r="AZQ543" s="62">
        <v>14111705</v>
      </c>
      <c r="AZR543" s="62">
        <v>14111705</v>
      </c>
      <c r="AZS543" s="62">
        <v>14111705</v>
      </c>
      <c r="AZT543" s="62">
        <v>14111705</v>
      </c>
      <c r="AZU543" s="62">
        <v>14111705</v>
      </c>
      <c r="AZV543" s="62">
        <v>14111705</v>
      </c>
      <c r="AZW543" s="62">
        <v>14111705</v>
      </c>
      <c r="AZX543" s="62">
        <v>14111705</v>
      </c>
      <c r="AZY543" s="62">
        <v>14111705</v>
      </c>
      <c r="AZZ543" s="62">
        <v>14111705</v>
      </c>
      <c r="BAA543" s="62">
        <v>14111705</v>
      </c>
      <c r="BAB543" s="62">
        <v>14111705</v>
      </c>
      <c r="BAC543" s="62">
        <v>14111705</v>
      </c>
      <c r="BAD543" s="62">
        <v>14111705</v>
      </c>
      <c r="BAE543" s="62">
        <v>14111705</v>
      </c>
      <c r="BAF543" s="62">
        <v>14111705</v>
      </c>
      <c r="BAG543" s="62">
        <v>14111705</v>
      </c>
      <c r="BAH543" s="62">
        <v>14111705</v>
      </c>
      <c r="BAI543" s="62">
        <v>14111705</v>
      </c>
      <c r="BAJ543" s="62">
        <v>14111705</v>
      </c>
      <c r="BAK543" s="62">
        <v>14111705</v>
      </c>
      <c r="BAL543" s="62">
        <v>14111705</v>
      </c>
      <c r="BAM543" s="62">
        <v>14111705</v>
      </c>
      <c r="BAN543" s="62">
        <v>14111705</v>
      </c>
      <c r="BAO543" s="62">
        <v>14111705</v>
      </c>
      <c r="BAP543" s="62">
        <v>14111705</v>
      </c>
      <c r="BAQ543" s="62">
        <v>14111705</v>
      </c>
      <c r="BAR543" s="62">
        <v>14111705</v>
      </c>
      <c r="BAS543" s="62">
        <v>14111705</v>
      </c>
      <c r="BAT543" s="62">
        <v>14111705</v>
      </c>
      <c r="BAU543" s="62">
        <v>14111705</v>
      </c>
      <c r="BAV543" s="62">
        <v>14111705</v>
      </c>
      <c r="BAW543" s="62">
        <v>14111705</v>
      </c>
      <c r="BAX543" s="62">
        <v>14111705</v>
      </c>
      <c r="BAY543" s="62">
        <v>14111705</v>
      </c>
      <c r="BAZ543" s="62">
        <v>14111705</v>
      </c>
      <c r="BBA543" s="62">
        <v>14111705</v>
      </c>
      <c r="BBB543" s="62">
        <v>14111705</v>
      </c>
      <c r="BBC543" s="62">
        <v>14111705</v>
      </c>
      <c r="BBD543" s="62">
        <v>14111705</v>
      </c>
      <c r="BBE543" s="62">
        <v>14111705</v>
      </c>
      <c r="BBF543" s="62">
        <v>14111705</v>
      </c>
      <c r="BBG543" s="62">
        <v>14111705</v>
      </c>
      <c r="BBH543" s="62">
        <v>14111705</v>
      </c>
      <c r="BBI543" s="62">
        <v>14111705</v>
      </c>
      <c r="BBJ543" s="62">
        <v>14111705</v>
      </c>
      <c r="BBK543" s="62">
        <v>14111705</v>
      </c>
      <c r="BBL543" s="62">
        <v>14111705</v>
      </c>
      <c r="BBM543" s="62">
        <v>14111705</v>
      </c>
      <c r="BBN543" s="62">
        <v>14111705</v>
      </c>
      <c r="BBO543" s="62">
        <v>14111705</v>
      </c>
      <c r="BBP543" s="62">
        <v>14111705</v>
      </c>
      <c r="BBQ543" s="62">
        <v>14111705</v>
      </c>
      <c r="BBR543" s="62">
        <v>14111705</v>
      </c>
      <c r="BBS543" s="62">
        <v>14111705</v>
      </c>
      <c r="BBT543" s="62">
        <v>14111705</v>
      </c>
      <c r="BBU543" s="62">
        <v>14111705</v>
      </c>
      <c r="BBV543" s="62">
        <v>14111705</v>
      </c>
      <c r="BBW543" s="62">
        <v>14111705</v>
      </c>
      <c r="BBX543" s="62">
        <v>14111705</v>
      </c>
      <c r="BBY543" s="62">
        <v>14111705</v>
      </c>
      <c r="BBZ543" s="62">
        <v>14111705</v>
      </c>
      <c r="BCA543" s="62">
        <v>14111705</v>
      </c>
      <c r="BCB543" s="62">
        <v>14111705</v>
      </c>
      <c r="BCC543" s="62">
        <v>14111705</v>
      </c>
      <c r="BCD543" s="62">
        <v>14111705</v>
      </c>
      <c r="BCE543" s="62">
        <v>14111705</v>
      </c>
      <c r="BCF543" s="62">
        <v>14111705</v>
      </c>
      <c r="BCG543" s="62">
        <v>14111705</v>
      </c>
      <c r="BCH543" s="62">
        <v>14111705</v>
      </c>
      <c r="BCI543" s="62">
        <v>14111705</v>
      </c>
      <c r="BCJ543" s="62">
        <v>14111705</v>
      </c>
      <c r="BCK543" s="62">
        <v>14111705</v>
      </c>
      <c r="BCL543" s="62">
        <v>14111705</v>
      </c>
      <c r="BCM543" s="62">
        <v>14111705</v>
      </c>
      <c r="BCN543" s="62">
        <v>14111705</v>
      </c>
      <c r="BCO543" s="62">
        <v>14111705</v>
      </c>
      <c r="BCP543" s="62">
        <v>14111705</v>
      </c>
      <c r="BCQ543" s="62">
        <v>14111705</v>
      </c>
      <c r="BCR543" s="62">
        <v>14111705</v>
      </c>
      <c r="BCS543" s="62">
        <v>14111705</v>
      </c>
      <c r="BCT543" s="62">
        <v>14111705</v>
      </c>
      <c r="BCU543" s="62">
        <v>14111705</v>
      </c>
      <c r="BCV543" s="62">
        <v>14111705</v>
      </c>
      <c r="BCW543" s="62">
        <v>14111705</v>
      </c>
      <c r="BCX543" s="62">
        <v>14111705</v>
      </c>
      <c r="BCY543" s="62">
        <v>14111705</v>
      </c>
      <c r="BCZ543" s="62">
        <v>14111705</v>
      </c>
      <c r="BDA543" s="62">
        <v>14111705</v>
      </c>
      <c r="BDB543" s="62">
        <v>14111705</v>
      </c>
      <c r="BDC543" s="62">
        <v>14111705</v>
      </c>
      <c r="BDD543" s="62">
        <v>14111705</v>
      </c>
      <c r="BDE543" s="62">
        <v>14111705</v>
      </c>
      <c r="BDF543" s="62">
        <v>14111705</v>
      </c>
      <c r="BDG543" s="62">
        <v>14111705</v>
      </c>
      <c r="BDH543" s="62">
        <v>14111705</v>
      </c>
      <c r="BDI543" s="62">
        <v>14111705</v>
      </c>
      <c r="BDJ543" s="62">
        <v>14111705</v>
      </c>
      <c r="BDK543" s="62">
        <v>14111705</v>
      </c>
      <c r="BDL543" s="62">
        <v>14111705</v>
      </c>
      <c r="BDM543" s="62">
        <v>14111705</v>
      </c>
      <c r="BDN543" s="62">
        <v>14111705</v>
      </c>
      <c r="BDO543" s="62">
        <v>14111705</v>
      </c>
      <c r="BDP543" s="62">
        <v>14111705</v>
      </c>
      <c r="BDQ543" s="62">
        <v>14111705</v>
      </c>
      <c r="BDR543" s="62">
        <v>14111705</v>
      </c>
      <c r="BDS543" s="62">
        <v>14111705</v>
      </c>
      <c r="BDT543" s="62">
        <v>14111705</v>
      </c>
      <c r="BDU543" s="62">
        <v>14111705</v>
      </c>
      <c r="BDV543" s="62">
        <v>14111705</v>
      </c>
      <c r="BDW543" s="62">
        <v>14111705</v>
      </c>
      <c r="BDX543" s="62">
        <v>14111705</v>
      </c>
      <c r="BDY543" s="62">
        <v>14111705</v>
      </c>
      <c r="BDZ543" s="62">
        <v>14111705</v>
      </c>
      <c r="BEA543" s="62">
        <v>14111705</v>
      </c>
      <c r="BEB543" s="62">
        <v>14111705</v>
      </c>
      <c r="BEC543" s="62">
        <v>14111705</v>
      </c>
      <c r="BED543" s="62">
        <v>14111705</v>
      </c>
      <c r="BEE543" s="62">
        <v>14111705</v>
      </c>
      <c r="BEF543" s="62">
        <v>14111705</v>
      </c>
      <c r="BEG543" s="62">
        <v>14111705</v>
      </c>
      <c r="BEH543" s="62">
        <v>14111705</v>
      </c>
      <c r="BEI543" s="62">
        <v>14111705</v>
      </c>
      <c r="BEJ543" s="62">
        <v>14111705</v>
      </c>
      <c r="BEK543" s="62">
        <v>14111705</v>
      </c>
      <c r="BEL543" s="62">
        <v>14111705</v>
      </c>
      <c r="BEM543" s="62">
        <v>14111705</v>
      </c>
      <c r="BEN543" s="62">
        <v>14111705</v>
      </c>
      <c r="BEO543" s="62">
        <v>14111705</v>
      </c>
      <c r="BEP543" s="62">
        <v>14111705</v>
      </c>
      <c r="BEQ543" s="62">
        <v>14111705</v>
      </c>
      <c r="BER543" s="62">
        <v>14111705</v>
      </c>
      <c r="BES543" s="62">
        <v>14111705</v>
      </c>
      <c r="BET543" s="62">
        <v>14111705</v>
      </c>
      <c r="BEU543" s="62">
        <v>14111705</v>
      </c>
      <c r="BEV543" s="62">
        <v>14111705</v>
      </c>
      <c r="BEW543" s="62">
        <v>14111705</v>
      </c>
      <c r="BEX543" s="62">
        <v>14111705</v>
      </c>
      <c r="BEY543" s="62">
        <v>14111705</v>
      </c>
      <c r="BEZ543" s="62">
        <v>14111705</v>
      </c>
      <c r="BFA543" s="62">
        <v>14111705</v>
      </c>
      <c r="BFB543" s="62">
        <v>14111705</v>
      </c>
      <c r="BFC543" s="62">
        <v>14111705</v>
      </c>
      <c r="BFD543" s="62">
        <v>14111705</v>
      </c>
      <c r="BFE543" s="62">
        <v>14111705</v>
      </c>
      <c r="BFF543" s="62">
        <v>14111705</v>
      </c>
      <c r="BFG543" s="62">
        <v>14111705</v>
      </c>
      <c r="BFH543" s="62">
        <v>14111705</v>
      </c>
      <c r="BFI543" s="62">
        <v>14111705</v>
      </c>
      <c r="BFJ543" s="62">
        <v>14111705</v>
      </c>
      <c r="BFK543" s="62">
        <v>14111705</v>
      </c>
      <c r="BFL543" s="62">
        <v>14111705</v>
      </c>
      <c r="BFM543" s="62">
        <v>14111705</v>
      </c>
      <c r="BFN543" s="62">
        <v>14111705</v>
      </c>
      <c r="BFO543" s="62">
        <v>14111705</v>
      </c>
      <c r="BFP543" s="62">
        <v>14111705</v>
      </c>
      <c r="BFQ543" s="62">
        <v>14111705</v>
      </c>
      <c r="BFR543" s="62">
        <v>14111705</v>
      </c>
      <c r="BFS543" s="62">
        <v>14111705</v>
      </c>
      <c r="BFT543" s="62">
        <v>14111705</v>
      </c>
      <c r="BFU543" s="62">
        <v>14111705</v>
      </c>
      <c r="BFV543" s="62">
        <v>14111705</v>
      </c>
      <c r="BFW543" s="62">
        <v>14111705</v>
      </c>
      <c r="BFX543" s="62">
        <v>14111705</v>
      </c>
      <c r="BFY543" s="62">
        <v>14111705</v>
      </c>
      <c r="BFZ543" s="62">
        <v>14111705</v>
      </c>
      <c r="BGA543" s="62">
        <v>14111705</v>
      </c>
      <c r="BGB543" s="62">
        <v>14111705</v>
      </c>
      <c r="BGC543" s="62">
        <v>14111705</v>
      </c>
      <c r="BGD543" s="62">
        <v>14111705</v>
      </c>
      <c r="BGE543" s="62">
        <v>14111705</v>
      </c>
      <c r="BGF543" s="62">
        <v>14111705</v>
      </c>
      <c r="BGG543" s="62">
        <v>14111705</v>
      </c>
      <c r="BGH543" s="62">
        <v>14111705</v>
      </c>
      <c r="BGI543" s="62">
        <v>14111705</v>
      </c>
      <c r="BGJ543" s="62">
        <v>14111705</v>
      </c>
      <c r="BGK543" s="62">
        <v>14111705</v>
      </c>
      <c r="BGL543" s="62">
        <v>14111705</v>
      </c>
      <c r="BGM543" s="62">
        <v>14111705</v>
      </c>
      <c r="BGN543" s="62">
        <v>14111705</v>
      </c>
      <c r="BGO543" s="62">
        <v>14111705</v>
      </c>
      <c r="BGP543" s="62">
        <v>14111705</v>
      </c>
      <c r="BGQ543" s="62">
        <v>14111705</v>
      </c>
      <c r="BGR543" s="62">
        <v>14111705</v>
      </c>
      <c r="BGS543" s="62">
        <v>14111705</v>
      </c>
      <c r="BGT543" s="62">
        <v>14111705</v>
      </c>
      <c r="BGU543" s="62">
        <v>14111705</v>
      </c>
      <c r="BGV543" s="62">
        <v>14111705</v>
      </c>
      <c r="BGW543" s="62">
        <v>14111705</v>
      </c>
      <c r="BGX543" s="62">
        <v>14111705</v>
      </c>
      <c r="BGY543" s="62">
        <v>14111705</v>
      </c>
      <c r="BGZ543" s="62">
        <v>14111705</v>
      </c>
      <c r="BHA543" s="62">
        <v>14111705</v>
      </c>
      <c r="BHB543" s="62">
        <v>14111705</v>
      </c>
      <c r="BHC543" s="62">
        <v>14111705</v>
      </c>
      <c r="BHD543" s="62">
        <v>14111705</v>
      </c>
      <c r="BHE543" s="62">
        <v>14111705</v>
      </c>
      <c r="BHF543" s="62">
        <v>14111705</v>
      </c>
      <c r="BHG543" s="62">
        <v>14111705</v>
      </c>
      <c r="BHH543" s="62">
        <v>14111705</v>
      </c>
      <c r="BHI543" s="62">
        <v>14111705</v>
      </c>
      <c r="BHJ543" s="62">
        <v>14111705</v>
      </c>
      <c r="BHK543" s="62">
        <v>14111705</v>
      </c>
      <c r="BHL543" s="62">
        <v>14111705</v>
      </c>
      <c r="BHM543" s="62">
        <v>14111705</v>
      </c>
      <c r="BHN543" s="62">
        <v>14111705</v>
      </c>
      <c r="BHO543" s="62">
        <v>14111705</v>
      </c>
      <c r="BHP543" s="62">
        <v>14111705</v>
      </c>
      <c r="BHQ543" s="62">
        <v>14111705</v>
      </c>
      <c r="BHR543" s="62">
        <v>14111705</v>
      </c>
      <c r="BHS543" s="62">
        <v>14111705</v>
      </c>
      <c r="BHT543" s="62">
        <v>14111705</v>
      </c>
      <c r="BHU543" s="62">
        <v>14111705</v>
      </c>
      <c r="BHV543" s="62">
        <v>14111705</v>
      </c>
      <c r="BHW543" s="62">
        <v>14111705</v>
      </c>
      <c r="BHX543" s="62">
        <v>14111705</v>
      </c>
      <c r="BHY543" s="62">
        <v>14111705</v>
      </c>
      <c r="BHZ543" s="62">
        <v>14111705</v>
      </c>
      <c r="BIA543" s="62">
        <v>14111705</v>
      </c>
      <c r="BIB543" s="62">
        <v>14111705</v>
      </c>
      <c r="BIC543" s="62">
        <v>14111705</v>
      </c>
      <c r="BID543" s="62">
        <v>14111705</v>
      </c>
      <c r="BIE543" s="62">
        <v>14111705</v>
      </c>
      <c r="BIF543" s="62">
        <v>14111705</v>
      </c>
      <c r="BIG543" s="62">
        <v>14111705</v>
      </c>
      <c r="BIH543" s="62">
        <v>14111705</v>
      </c>
      <c r="BII543" s="62">
        <v>14111705</v>
      </c>
      <c r="BIJ543" s="62">
        <v>14111705</v>
      </c>
      <c r="BIK543" s="62">
        <v>14111705</v>
      </c>
      <c r="BIL543" s="62">
        <v>14111705</v>
      </c>
      <c r="BIM543" s="62">
        <v>14111705</v>
      </c>
      <c r="BIN543" s="62">
        <v>14111705</v>
      </c>
      <c r="BIO543" s="62">
        <v>14111705</v>
      </c>
      <c r="BIP543" s="62">
        <v>14111705</v>
      </c>
      <c r="BIQ543" s="62">
        <v>14111705</v>
      </c>
      <c r="BIR543" s="62">
        <v>14111705</v>
      </c>
      <c r="BIS543" s="62">
        <v>14111705</v>
      </c>
      <c r="BIT543" s="62">
        <v>14111705</v>
      </c>
      <c r="BIU543" s="62">
        <v>14111705</v>
      </c>
      <c r="BIV543" s="62">
        <v>14111705</v>
      </c>
      <c r="BIW543" s="62">
        <v>14111705</v>
      </c>
      <c r="BIX543" s="62">
        <v>14111705</v>
      </c>
      <c r="BIY543" s="62">
        <v>14111705</v>
      </c>
      <c r="BIZ543" s="62">
        <v>14111705</v>
      </c>
      <c r="BJA543" s="62">
        <v>14111705</v>
      </c>
      <c r="BJB543" s="62">
        <v>14111705</v>
      </c>
      <c r="BJC543" s="62">
        <v>14111705</v>
      </c>
      <c r="BJD543" s="62">
        <v>14111705</v>
      </c>
      <c r="BJE543" s="62">
        <v>14111705</v>
      </c>
      <c r="BJF543" s="62">
        <v>14111705</v>
      </c>
      <c r="BJG543" s="62">
        <v>14111705</v>
      </c>
      <c r="BJH543" s="62">
        <v>14111705</v>
      </c>
      <c r="BJI543" s="62">
        <v>14111705</v>
      </c>
      <c r="BJJ543" s="62">
        <v>14111705</v>
      </c>
      <c r="BJK543" s="62">
        <v>14111705</v>
      </c>
      <c r="BJL543" s="62">
        <v>14111705</v>
      </c>
      <c r="BJM543" s="62">
        <v>14111705</v>
      </c>
      <c r="BJN543" s="62">
        <v>14111705</v>
      </c>
      <c r="BJO543" s="62">
        <v>14111705</v>
      </c>
      <c r="BJP543" s="62">
        <v>14111705</v>
      </c>
      <c r="BJQ543" s="62">
        <v>14111705</v>
      </c>
      <c r="BJR543" s="62">
        <v>14111705</v>
      </c>
      <c r="BJS543" s="62">
        <v>14111705</v>
      </c>
      <c r="BJT543" s="62">
        <v>14111705</v>
      </c>
      <c r="BJU543" s="62">
        <v>14111705</v>
      </c>
      <c r="BJV543" s="62">
        <v>14111705</v>
      </c>
      <c r="BJW543" s="62">
        <v>14111705</v>
      </c>
      <c r="BJX543" s="62">
        <v>14111705</v>
      </c>
      <c r="BJY543" s="62">
        <v>14111705</v>
      </c>
      <c r="BJZ543" s="62">
        <v>14111705</v>
      </c>
      <c r="BKA543" s="62">
        <v>14111705</v>
      </c>
      <c r="BKB543" s="62">
        <v>14111705</v>
      </c>
      <c r="BKC543" s="62">
        <v>14111705</v>
      </c>
      <c r="BKD543" s="62">
        <v>14111705</v>
      </c>
      <c r="BKE543" s="62">
        <v>14111705</v>
      </c>
      <c r="BKF543" s="62">
        <v>14111705</v>
      </c>
      <c r="BKG543" s="62">
        <v>14111705</v>
      </c>
      <c r="BKH543" s="62">
        <v>14111705</v>
      </c>
      <c r="BKI543" s="62">
        <v>14111705</v>
      </c>
      <c r="BKJ543" s="62">
        <v>14111705</v>
      </c>
      <c r="BKK543" s="62">
        <v>14111705</v>
      </c>
      <c r="BKL543" s="62">
        <v>14111705</v>
      </c>
      <c r="BKM543" s="62">
        <v>14111705</v>
      </c>
      <c r="BKN543" s="62">
        <v>14111705</v>
      </c>
      <c r="BKO543" s="62">
        <v>14111705</v>
      </c>
      <c r="BKP543" s="62">
        <v>14111705</v>
      </c>
      <c r="BKQ543" s="62">
        <v>14111705</v>
      </c>
      <c r="BKR543" s="62">
        <v>14111705</v>
      </c>
      <c r="BKS543" s="62">
        <v>14111705</v>
      </c>
      <c r="BKT543" s="62">
        <v>14111705</v>
      </c>
      <c r="BKU543" s="62">
        <v>14111705</v>
      </c>
      <c r="BKV543" s="62">
        <v>14111705</v>
      </c>
      <c r="BKW543" s="62">
        <v>14111705</v>
      </c>
      <c r="BKX543" s="62">
        <v>14111705</v>
      </c>
      <c r="BKY543" s="62">
        <v>14111705</v>
      </c>
      <c r="BKZ543" s="62">
        <v>14111705</v>
      </c>
      <c r="BLA543" s="62">
        <v>14111705</v>
      </c>
      <c r="BLB543" s="62">
        <v>14111705</v>
      </c>
      <c r="BLC543" s="62">
        <v>14111705</v>
      </c>
      <c r="BLD543" s="62">
        <v>14111705</v>
      </c>
      <c r="BLE543" s="62">
        <v>14111705</v>
      </c>
      <c r="BLF543" s="62">
        <v>14111705</v>
      </c>
      <c r="BLG543" s="62">
        <v>14111705</v>
      </c>
      <c r="BLH543" s="62">
        <v>14111705</v>
      </c>
      <c r="BLI543" s="62">
        <v>14111705</v>
      </c>
      <c r="BLJ543" s="62">
        <v>14111705</v>
      </c>
      <c r="BLK543" s="62">
        <v>14111705</v>
      </c>
      <c r="BLL543" s="62">
        <v>14111705</v>
      </c>
      <c r="BLM543" s="62">
        <v>14111705</v>
      </c>
      <c r="BLN543" s="62">
        <v>14111705</v>
      </c>
      <c r="BLO543" s="62">
        <v>14111705</v>
      </c>
      <c r="BLP543" s="62">
        <v>14111705</v>
      </c>
      <c r="BLQ543" s="62">
        <v>14111705</v>
      </c>
      <c r="BLR543" s="62">
        <v>14111705</v>
      </c>
      <c r="BLS543" s="62">
        <v>14111705</v>
      </c>
      <c r="BLT543" s="62">
        <v>14111705</v>
      </c>
      <c r="BLU543" s="62">
        <v>14111705</v>
      </c>
      <c r="BLV543" s="62">
        <v>14111705</v>
      </c>
      <c r="BLW543" s="62">
        <v>14111705</v>
      </c>
      <c r="BLX543" s="62">
        <v>14111705</v>
      </c>
      <c r="BLY543" s="62">
        <v>14111705</v>
      </c>
      <c r="BLZ543" s="62">
        <v>14111705</v>
      </c>
      <c r="BMA543" s="62">
        <v>14111705</v>
      </c>
      <c r="BMB543" s="62">
        <v>14111705</v>
      </c>
      <c r="BMC543" s="62">
        <v>14111705</v>
      </c>
      <c r="BMD543" s="62">
        <v>14111705</v>
      </c>
      <c r="BME543" s="62">
        <v>14111705</v>
      </c>
      <c r="BMF543" s="62">
        <v>14111705</v>
      </c>
      <c r="BMG543" s="62">
        <v>14111705</v>
      </c>
      <c r="BMH543" s="62">
        <v>14111705</v>
      </c>
      <c r="BMI543" s="62">
        <v>14111705</v>
      </c>
      <c r="BMJ543" s="62">
        <v>14111705</v>
      </c>
      <c r="BMK543" s="62">
        <v>14111705</v>
      </c>
      <c r="BML543" s="62">
        <v>14111705</v>
      </c>
      <c r="BMM543" s="62">
        <v>14111705</v>
      </c>
      <c r="BMN543" s="62">
        <v>14111705</v>
      </c>
      <c r="BMO543" s="62">
        <v>14111705</v>
      </c>
      <c r="BMP543" s="62">
        <v>14111705</v>
      </c>
      <c r="BMQ543" s="62">
        <v>14111705</v>
      </c>
      <c r="BMR543" s="62">
        <v>14111705</v>
      </c>
      <c r="BMS543" s="62">
        <v>14111705</v>
      </c>
      <c r="BMT543" s="62">
        <v>14111705</v>
      </c>
      <c r="BMU543" s="62">
        <v>14111705</v>
      </c>
      <c r="BMV543" s="62">
        <v>14111705</v>
      </c>
      <c r="BMW543" s="62">
        <v>14111705</v>
      </c>
      <c r="BMX543" s="62">
        <v>14111705</v>
      </c>
      <c r="BMY543" s="62">
        <v>14111705</v>
      </c>
      <c r="BMZ543" s="62">
        <v>14111705</v>
      </c>
      <c r="BNA543" s="62">
        <v>14111705</v>
      </c>
      <c r="BNB543" s="62">
        <v>14111705</v>
      </c>
      <c r="BNC543" s="62">
        <v>14111705</v>
      </c>
      <c r="BND543" s="62">
        <v>14111705</v>
      </c>
      <c r="BNE543" s="62">
        <v>14111705</v>
      </c>
      <c r="BNF543" s="62">
        <v>14111705</v>
      </c>
      <c r="BNG543" s="62">
        <v>14111705</v>
      </c>
      <c r="BNH543" s="62">
        <v>14111705</v>
      </c>
      <c r="BNI543" s="62">
        <v>14111705</v>
      </c>
      <c r="BNJ543" s="62">
        <v>14111705</v>
      </c>
      <c r="BNK543" s="62">
        <v>14111705</v>
      </c>
      <c r="BNL543" s="62">
        <v>14111705</v>
      </c>
      <c r="BNM543" s="62">
        <v>14111705</v>
      </c>
      <c r="BNN543" s="62">
        <v>14111705</v>
      </c>
      <c r="BNO543" s="62">
        <v>14111705</v>
      </c>
      <c r="BNP543" s="62">
        <v>14111705</v>
      </c>
      <c r="BNQ543" s="62">
        <v>14111705</v>
      </c>
      <c r="BNR543" s="62">
        <v>14111705</v>
      </c>
      <c r="BNS543" s="62">
        <v>14111705</v>
      </c>
      <c r="BNT543" s="62">
        <v>14111705</v>
      </c>
      <c r="BNU543" s="62">
        <v>14111705</v>
      </c>
      <c r="BNV543" s="62">
        <v>14111705</v>
      </c>
      <c r="BNW543" s="62">
        <v>14111705</v>
      </c>
      <c r="BNX543" s="62">
        <v>14111705</v>
      </c>
      <c r="BNY543" s="62">
        <v>14111705</v>
      </c>
      <c r="BNZ543" s="62">
        <v>14111705</v>
      </c>
      <c r="BOA543" s="62">
        <v>14111705</v>
      </c>
      <c r="BOB543" s="62">
        <v>14111705</v>
      </c>
      <c r="BOC543" s="62">
        <v>14111705</v>
      </c>
      <c r="BOD543" s="62">
        <v>14111705</v>
      </c>
      <c r="BOE543" s="62">
        <v>14111705</v>
      </c>
      <c r="BOF543" s="62">
        <v>14111705</v>
      </c>
      <c r="BOG543" s="62">
        <v>14111705</v>
      </c>
      <c r="BOH543" s="62">
        <v>14111705</v>
      </c>
      <c r="BOI543" s="62">
        <v>14111705</v>
      </c>
      <c r="BOJ543" s="62">
        <v>14111705</v>
      </c>
      <c r="BOK543" s="62">
        <v>14111705</v>
      </c>
      <c r="BOL543" s="62">
        <v>14111705</v>
      </c>
      <c r="BOM543" s="62">
        <v>14111705</v>
      </c>
      <c r="BON543" s="62">
        <v>14111705</v>
      </c>
      <c r="BOO543" s="62">
        <v>14111705</v>
      </c>
      <c r="BOP543" s="62">
        <v>14111705</v>
      </c>
      <c r="BOQ543" s="62">
        <v>14111705</v>
      </c>
      <c r="BOR543" s="62">
        <v>14111705</v>
      </c>
      <c r="BOS543" s="62">
        <v>14111705</v>
      </c>
      <c r="BOT543" s="62">
        <v>14111705</v>
      </c>
      <c r="BOU543" s="62">
        <v>14111705</v>
      </c>
      <c r="BOV543" s="62">
        <v>14111705</v>
      </c>
      <c r="BOW543" s="62">
        <v>14111705</v>
      </c>
      <c r="BOX543" s="62">
        <v>14111705</v>
      </c>
      <c r="BOY543" s="62">
        <v>14111705</v>
      </c>
      <c r="BOZ543" s="62">
        <v>14111705</v>
      </c>
      <c r="BPA543" s="62">
        <v>14111705</v>
      </c>
      <c r="BPB543" s="62">
        <v>14111705</v>
      </c>
      <c r="BPC543" s="62">
        <v>14111705</v>
      </c>
      <c r="BPD543" s="62">
        <v>14111705</v>
      </c>
      <c r="BPE543" s="62">
        <v>14111705</v>
      </c>
      <c r="BPF543" s="62">
        <v>14111705</v>
      </c>
      <c r="BPG543" s="62">
        <v>14111705</v>
      </c>
      <c r="BPH543" s="62">
        <v>14111705</v>
      </c>
      <c r="BPI543" s="62">
        <v>14111705</v>
      </c>
      <c r="BPJ543" s="62">
        <v>14111705</v>
      </c>
      <c r="BPK543" s="62">
        <v>14111705</v>
      </c>
      <c r="BPL543" s="62">
        <v>14111705</v>
      </c>
      <c r="BPM543" s="62">
        <v>14111705</v>
      </c>
      <c r="BPN543" s="62">
        <v>14111705</v>
      </c>
      <c r="BPO543" s="62">
        <v>14111705</v>
      </c>
      <c r="BPP543" s="62">
        <v>14111705</v>
      </c>
      <c r="BPQ543" s="62">
        <v>14111705</v>
      </c>
      <c r="BPR543" s="62">
        <v>14111705</v>
      </c>
      <c r="BPS543" s="62">
        <v>14111705</v>
      </c>
      <c r="BPT543" s="62">
        <v>14111705</v>
      </c>
      <c r="BPU543" s="62">
        <v>14111705</v>
      </c>
      <c r="BPV543" s="62">
        <v>14111705</v>
      </c>
      <c r="BPW543" s="62">
        <v>14111705</v>
      </c>
      <c r="BPX543" s="62">
        <v>14111705</v>
      </c>
      <c r="BPY543" s="62">
        <v>14111705</v>
      </c>
      <c r="BPZ543" s="62">
        <v>14111705</v>
      </c>
      <c r="BQA543" s="62">
        <v>14111705</v>
      </c>
      <c r="BQB543" s="62">
        <v>14111705</v>
      </c>
      <c r="BQC543" s="62">
        <v>14111705</v>
      </c>
      <c r="BQD543" s="62">
        <v>14111705</v>
      </c>
      <c r="BQE543" s="62">
        <v>14111705</v>
      </c>
      <c r="BQF543" s="62">
        <v>14111705</v>
      </c>
      <c r="BQG543" s="62">
        <v>14111705</v>
      </c>
      <c r="BQH543" s="62">
        <v>14111705</v>
      </c>
      <c r="BQI543" s="62">
        <v>14111705</v>
      </c>
      <c r="BQJ543" s="62">
        <v>14111705</v>
      </c>
      <c r="BQK543" s="62">
        <v>14111705</v>
      </c>
      <c r="BQL543" s="62">
        <v>14111705</v>
      </c>
      <c r="BQM543" s="62">
        <v>14111705</v>
      </c>
      <c r="BQN543" s="62">
        <v>14111705</v>
      </c>
      <c r="BQO543" s="62">
        <v>14111705</v>
      </c>
      <c r="BQP543" s="62">
        <v>14111705</v>
      </c>
      <c r="BQQ543" s="62">
        <v>14111705</v>
      </c>
      <c r="BQR543" s="62">
        <v>14111705</v>
      </c>
      <c r="BQS543" s="62">
        <v>14111705</v>
      </c>
      <c r="BQT543" s="62">
        <v>14111705</v>
      </c>
      <c r="BQU543" s="62">
        <v>14111705</v>
      </c>
      <c r="BQV543" s="62">
        <v>14111705</v>
      </c>
      <c r="BQW543" s="62">
        <v>14111705</v>
      </c>
      <c r="BQX543" s="62">
        <v>14111705</v>
      </c>
      <c r="BQY543" s="62">
        <v>14111705</v>
      </c>
      <c r="BQZ543" s="62">
        <v>14111705</v>
      </c>
      <c r="BRA543" s="62">
        <v>14111705</v>
      </c>
      <c r="BRB543" s="62">
        <v>14111705</v>
      </c>
      <c r="BRC543" s="62">
        <v>14111705</v>
      </c>
      <c r="BRD543" s="62">
        <v>14111705</v>
      </c>
      <c r="BRE543" s="62">
        <v>14111705</v>
      </c>
      <c r="BRF543" s="62">
        <v>14111705</v>
      </c>
      <c r="BRG543" s="62">
        <v>14111705</v>
      </c>
      <c r="BRH543" s="62">
        <v>14111705</v>
      </c>
      <c r="BRI543" s="62">
        <v>14111705</v>
      </c>
      <c r="BRJ543" s="62">
        <v>14111705</v>
      </c>
      <c r="BRK543" s="62">
        <v>14111705</v>
      </c>
      <c r="BRL543" s="62">
        <v>14111705</v>
      </c>
      <c r="BRM543" s="62">
        <v>14111705</v>
      </c>
      <c r="BRN543" s="62">
        <v>14111705</v>
      </c>
      <c r="BRO543" s="62">
        <v>14111705</v>
      </c>
      <c r="BRP543" s="62">
        <v>14111705</v>
      </c>
      <c r="BRQ543" s="62">
        <v>14111705</v>
      </c>
      <c r="BRR543" s="62">
        <v>14111705</v>
      </c>
      <c r="BRS543" s="62">
        <v>14111705</v>
      </c>
      <c r="BRT543" s="62">
        <v>14111705</v>
      </c>
      <c r="BRU543" s="62">
        <v>14111705</v>
      </c>
      <c r="BRV543" s="62">
        <v>14111705</v>
      </c>
      <c r="BRW543" s="62">
        <v>14111705</v>
      </c>
      <c r="BRX543" s="62">
        <v>14111705</v>
      </c>
      <c r="BRY543" s="62">
        <v>14111705</v>
      </c>
      <c r="BRZ543" s="62">
        <v>14111705</v>
      </c>
      <c r="BSA543" s="62">
        <v>14111705</v>
      </c>
      <c r="BSB543" s="62">
        <v>14111705</v>
      </c>
      <c r="BSC543" s="62">
        <v>14111705</v>
      </c>
      <c r="BSD543" s="62">
        <v>14111705</v>
      </c>
      <c r="BSE543" s="62">
        <v>14111705</v>
      </c>
      <c r="BSF543" s="62">
        <v>14111705</v>
      </c>
      <c r="BSG543" s="62">
        <v>14111705</v>
      </c>
      <c r="BSH543" s="62">
        <v>14111705</v>
      </c>
      <c r="BSI543" s="62">
        <v>14111705</v>
      </c>
      <c r="BSJ543" s="62">
        <v>14111705</v>
      </c>
      <c r="BSK543" s="62">
        <v>14111705</v>
      </c>
      <c r="BSL543" s="62">
        <v>14111705</v>
      </c>
      <c r="BSM543" s="62">
        <v>14111705</v>
      </c>
      <c r="BSN543" s="62">
        <v>14111705</v>
      </c>
      <c r="BSO543" s="62">
        <v>14111705</v>
      </c>
      <c r="BSP543" s="62">
        <v>14111705</v>
      </c>
      <c r="BSQ543" s="62">
        <v>14111705</v>
      </c>
      <c r="BSR543" s="62">
        <v>14111705</v>
      </c>
      <c r="BSS543" s="62">
        <v>14111705</v>
      </c>
      <c r="BST543" s="62">
        <v>14111705</v>
      </c>
      <c r="BSU543" s="62">
        <v>14111705</v>
      </c>
      <c r="BSV543" s="62">
        <v>14111705</v>
      </c>
      <c r="BSW543" s="62">
        <v>14111705</v>
      </c>
      <c r="BSX543" s="62">
        <v>14111705</v>
      </c>
      <c r="BSY543" s="62">
        <v>14111705</v>
      </c>
      <c r="BSZ543" s="62">
        <v>14111705</v>
      </c>
      <c r="BTA543" s="62">
        <v>14111705</v>
      </c>
      <c r="BTB543" s="62">
        <v>14111705</v>
      </c>
      <c r="BTC543" s="62">
        <v>14111705</v>
      </c>
      <c r="BTD543" s="62">
        <v>14111705</v>
      </c>
      <c r="BTE543" s="62">
        <v>14111705</v>
      </c>
      <c r="BTF543" s="62">
        <v>14111705</v>
      </c>
      <c r="BTG543" s="62">
        <v>14111705</v>
      </c>
      <c r="BTH543" s="62">
        <v>14111705</v>
      </c>
      <c r="BTI543" s="62">
        <v>14111705</v>
      </c>
      <c r="BTJ543" s="62">
        <v>14111705</v>
      </c>
      <c r="BTK543" s="62">
        <v>14111705</v>
      </c>
      <c r="BTL543" s="62">
        <v>14111705</v>
      </c>
      <c r="BTM543" s="62">
        <v>14111705</v>
      </c>
      <c r="BTN543" s="62">
        <v>14111705</v>
      </c>
      <c r="BTO543" s="62">
        <v>14111705</v>
      </c>
      <c r="BTP543" s="62">
        <v>14111705</v>
      </c>
      <c r="BTQ543" s="62">
        <v>14111705</v>
      </c>
      <c r="BTR543" s="62">
        <v>14111705</v>
      </c>
      <c r="BTS543" s="62">
        <v>14111705</v>
      </c>
      <c r="BTT543" s="62">
        <v>14111705</v>
      </c>
      <c r="BTU543" s="62">
        <v>14111705</v>
      </c>
      <c r="BTV543" s="62">
        <v>14111705</v>
      </c>
      <c r="BTW543" s="62">
        <v>14111705</v>
      </c>
      <c r="BTX543" s="62">
        <v>14111705</v>
      </c>
      <c r="BTY543" s="62">
        <v>14111705</v>
      </c>
      <c r="BTZ543" s="62">
        <v>14111705</v>
      </c>
      <c r="BUA543" s="62">
        <v>14111705</v>
      </c>
      <c r="BUB543" s="62">
        <v>14111705</v>
      </c>
      <c r="BUC543" s="62">
        <v>14111705</v>
      </c>
      <c r="BUD543" s="62">
        <v>14111705</v>
      </c>
      <c r="BUE543" s="62">
        <v>14111705</v>
      </c>
      <c r="BUF543" s="62">
        <v>14111705</v>
      </c>
      <c r="BUG543" s="62">
        <v>14111705</v>
      </c>
      <c r="BUH543" s="62">
        <v>14111705</v>
      </c>
      <c r="BUI543" s="62">
        <v>14111705</v>
      </c>
      <c r="BUJ543" s="62">
        <v>14111705</v>
      </c>
      <c r="BUK543" s="62">
        <v>14111705</v>
      </c>
      <c r="BUL543" s="62">
        <v>14111705</v>
      </c>
      <c r="BUM543" s="62">
        <v>14111705</v>
      </c>
      <c r="BUN543" s="62">
        <v>14111705</v>
      </c>
      <c r="BUO543" s="62">
        <v>14111705</v>
      </c>
      <c r="BUP543" s="62">
        <v>14111705</v>
      </c>
      <c r="BUQ543" s="62">
        <v>14111705</v>
      </c>
      <c r="BUR543" s="62">
        <v>14111705</v>
      </c>
      <c r="BUS543" s="62">
        <v>14111705</v>
      </c>
      <c r="BUT543" s="62">
        <v>14111705</v>
      </c>
      <c r="BUU543" s="62">
        <v>14111705</v>
      </c>
      <c r="BUV543" s="62">
        <v>14111705</v>
      </c>
      <c r="BUW543" s="62">
        <v>14111705</v>
      </c>
      <c r="BUX543" s="62">
        <v>14111705</v>
      </c>
      <c r="BUY543" s="62">
        <v>14111705</v>
      </c>
      <c r="BUZ543" s="62">
        <v>14111705</v>
      </c>
      <c r="BVA543" s="62">
        <v>14111705</v>
      </c>
      <c r="BVB543" s="62">
        <v>14111705</v>
      </c>
      <c r="BVC543" s="62">
        <v>14111705</v>
      </c>
      <c r="BVD543" s="62">
        <v>14111705</v>
      </c>
      <c r="BVE543" s="62">
        <v>14111705</v>
      </c>
      <c r="BVF543" s="62">
        <v>14111705</v>
      </c>
      <c r="BVG543" s="62">
        <v>14111705</v>
      </c>
      <c r="BVH543" s="62">
        <v>14111705</v>
      </c>
      <c r="BVI543" s="62">
        <v>14111705</v>
      </c>
      <c r="BVJ543" s="62">
        <v>14111705</v>
      </c>
      <c r="BVK543" s="62">
        <v>14111705</v>
      </c>
      <c r="BVL543" s="62">
        <v>14111705</v>
      </c>
      <c r="BVM543" s="62">
        <v>14111705</v>
      </c>
      <c r="BVN543" s="62">
        <v>14111705</v>
      </c>
      <c r="BVO543" s="62">
        <v>14111705</v>
      </c>
      <c r="BVP543" s="62">
        <v>14111705</v>
      </c>
      <c r="BVQ543" s="62">
        <v>14111705</v>
      </c>
      <c r="BVR543" s="62">
        <v>14111705</v>
      </c>
      <c r="BVS543" s="62">
        <v>14111705</v>
      </c>
      <c r="BVT543" s="62">
        <v>14111705</v>
      </c>
      <c r="BVU543" s="62">
        <v>14111705</v>
      </c>
      <c r="BVV543" s="62">
        <v>14111705</v>
      </c>
      <c r="BVW543" s="62">
        <v>14111705</v>
      </c>
      <c r="BVX543" s="62">
        <v>14111705</v>
      </c>
      <c r="BVY543" s="62">
        <v>14111705</v>
      </c>
      <c r="BVZ543" s="62">
        <v>14111705</v>
      </c>
      <c r="BWA543" s="62">
        <v>14111705</v>
      </c>
      <c r="BWB543" s="62">
        <v>14111705</v>
      </c>
      <c r="BWC543" s="62">
        <v>14111705</v>
      </c>
      <c r="BWD543" s="62">
        <v>14111705</v>
      </c>
      <c r="BWE543" s="62">
        <v>14111705</v>
      </c>
      <c r="BWF543" s="62">
        <v>14111705</v>
      </c>
      <c r="BWG543" s="62">
        <v>14111705</v>
      </c>
      <c r="BWH543" s="62">
        <v>14111705</v>
      </c>
      <c r="BWI543" s="62">
        <v>14111705</v>
      </c>
      <c r="BWJ543" s="62">
        <v>14111705</v>
      </c>
      <c r="BWK543" s="62">
        <v>14111705</v>
      </c>
      <c r="BWL543" s="62">
        <v>14111705</v>
      </c>
      <c r="BWM543" s="62">
        <v>14111705</v>
      </c>
      <c r="BWN543" s="62">
        <v>14111705</v>
      </c>
      <c r="BWO543" s="62">
        <v>14111705</v>
      </c>
      <c r="BWP543" s="62">
        <v>14111705</v>
      </c>
      <c r="BWQ543" s="62">
        <v>14111705</v>
      </c>
      <c r="BWR543" s="62">
        <v>14111705</v>
      </c>
      <c r="BWS543" s="62">
        <v>14111705</v>
      </c>
      <c r="BWT543" s="62">
        <v>14111705</v>
      </c>
      <c r="BWU543" s="62">
        <v>14111705</v>
      </c>
      <c r="BWV543" s="62">
        <v>14111705</v>
      </c>
      <c r="BWW543" s="62">
        <v>14111705</v>
      </c>
      <c r="BWX543" s="62">
        <v>14111705</v>
      </c>
      <c r="BWY543" s="62">
        <v>14111705</v>
      </c>
      <c r="BWZ543" s="62">
        <v>14111705</v>
      </c>
      <c r="BXA543" s="62">
        <v>14111705</v>
      </c>
      <c r="BXB543" s="62">
        <v>14111705</v>
      </c>
      <c r="BXC543" s="62">
        <v>14111705</v>
      </c>
      <c r="BXD543" s="62">
        <v>14111705</v>
      </c>
      <c r="BXE543" s="62">
        <v>14111705</v>
      </c>
      <c r="BXF543" s="62">
        <v>14111705</v>
      </c>
      <c r="BXG543" s="62">
        <v>14111705</v>
      </c>
      <c r="BXH543" s="62">
        <v>14111705</v>
      </c>
      <c r="BXI543" s="62">
        <v>14111705</v>
      </c>
      <c r="BXJ543" s="62">
        <v>14111705</v>
      </c>
      <c r="BXK543" s="62">
        <v>14111705</v>
      </c>
      <c r="BXL543" s="62">
        <v>14111705</v>
      </c>
      <c r="BXM543" s="62">
        <v>14111705</v>
      </c>
      <c r="BXN543" s="62">
        <v>14111705</v>
      </c>
      <c r="BXO543" s="62">
        <v>14111705</v>
      </c>
      <c r="BXP543" s="62">
        <v>14111705</v>
      </c>
      <c r="BXQ543" s="62">
        <v>14111705</v>
      </c>
      <c r="BXR543" s="62">
        <v>14111705</v>
      </c>
      <c r="BXS543" s="62">
        <v>14111705</v>
      </c>
      <c r="BXT543" s="62">
        <v>14111705</v>
      </c>
      <c r="BXU543" s="62">
        <v>14111705</v>
      </c>
      <c r="BXV543" s="62">
        <v>14111705</v>
      </c>
      <c r="BXW543" s="62">
        <v>14111705</v>
      </c>
      <c r="BXX543" s="62">
        <v>14111705</v>
      </c>
      <c r="BXY543" s="62">
        <v>14111705</v>
      </c>
      <c r="BXZ543" s="62">
        <v>14111705</v>
      </c>
      <c r="BYA543" s="62">
        <v>14111705</v>
      </c>
      <c r="BYB543" s="62">
        <v>14111705</v>
      </c>
      <c r="BYC543" s="62">
        <v>14111705</v>
      </c>
      <c r="BYD543" s="62">
        <v>14111705</v>
      </c>
      <c r="BYE543" s="62">
        <v>14111705</v>
      </c>
      <c r="BYF543" s="62">
        <v>14111705</v>
      </c>
      <c r="BYG543" s="62">
        <v>14111705</v>
      </c>
      <c r="BYH543" s="62">
        <v>14111705</v>
      </c>
      <c r="BYI543" s="62">
        <v>14111705</v>
      </c>
      <c r="BYJ543" s="62">
        <v>14111705</v>
      </c>
      <c r="BYK543" s="62">
        <v>14111705</v>
      </c>
      <c r="BYL543" s="62">
        <v>14111705</v>
      </c>
      <c r="BYM543" s="62">
        <v>14111705</v>
      </c>
      <c r="BYN543" s="62">
        <v>14111705</v>
      </c>
      <c r="BYO543" s="62">
        <v>14111705</v>
      </c>
      <c r="BYP543" s="62">
        <v>14111705</v>
      </c>
      <c r="BYQ543" s="62">
        <v>14111705</v>
      </c>
      <c r="BYR543" s="62">
        <v>14111705</v>
      </c>
      <c r="BYS543" s="62">
        <v>14111705</v>
      </c>
      <c r="BYT543" s="62">
        <v>14111705</v>
      </c>
      <c r="BYU543" s="62">
        <v>14111705</v>
      </c>
      <c r="BYV543" s="62">
        <v>14111705</v>
      </c>
      <c r="BYW543" s="62">
        <v>14111705</v>
      </c>
      <c r="BYX543" s="62">
        <v>14111705</v>
      </c>
      <c r="BYY543" s="62">
        <v>14111705</v>
      </c>
      <c r="BYZ543" s="62">
        <v>14111705</v>
      </c>
      <c r="BZA543" s="62">
        <v>14111705</v>
      </c>
      <c r="BZB543" s="62">
        <v>14111705</v>
      </c>
      <c r="BZC543" s="62">
        <v>14111705</v>
      </c>
      <c r="BZD543" s="62">
        <v>14111705</v>
      </c>
      <c r="BZE543" s="62">
        <v>14111705</v>
      </c>
      <c r="BZF543" s="62">
        <v>14111705</v>
      </c>
      <c r="BZG543" s="62">
        <v>14111705</v>
      </c>
      <c r="BZH543" s="62">
        <v>14111705</v>
      </c>
      <c r="BZI543" s="62">
        <v>14111705</v>
      </c>
      <c r="BZJ543" s="62">
        <v>14111705</v>
      </c>
      <c r="BZK543" s="62">
        <v>14111705</v>
      </c>
      <c r="BZL543" s="62">
        <v>14111705</v>
      </c>
      <c r="BZM543" s="62">
        <v>14111705</v>
      </c>
      <c r="BZN543" s="62">
        <v>14111705</v>
      </c>
      <c r="BZO543" s="62">
        <v>14111705</v>
      </c>
      <c r="BZP543" s="62">
        <v>14111705</v>
      </c>
      <c r="BZQ543" s="62">
        <v>14111705</v>
      </c>
      <c r="BZR543" s="62">
        <v>14111705</v>
      </c>
      <c r="BZS543" s="62">
        <v>14111705</v>
      </c>
      <c r="BZT543" s="62">
        <v>14111705</v>
      </c>
      <c r="BZU543" s="62">
        <v>14111705</v>
      </c>
      <c r="BZV543" s="62">
        <v>14111705</v>
      </c>
      <c r="BZW543" s="62">
        <v>14111705</v>
      </c>
      <c r="BZX543" s="62">
        <v>14111705</v>
      </c>
      <c r="BZY543" s="62">
        <v>14111705</v>
      </c>
      <c r="BZZ543" s="62">
        <v>14111705</v>
      </c>
      <c r="CAA543" s="62">
        <v>14111705</v>
      </c>
      <c r="CAB543" s="62">
        <v>14111705</v>
      </c>
      <c r="CAC543" s="62">
        <v>14111705</v>
      </c>
      <c r="CAD543" s="62">
        <v>14111705</v>
      </c>
      <c r="CAE543" s="62">
        <v>14111705</v>
      </c>
      <c r="CAF543" s="62">
        <v>14111705</v>
      </c>
      <c r="CAG543" s="62">
        <v>14111705</v>
      </c>
      <c r="CAH543" s="62">
        <v>14111705</v>
      </c>
      <c r="CAI543" s="62">
        <v>14111705</v>
      </c>
      <c r="CAJ543" s="62">
        <v>14111705</v>
      </c>
      <c r="CAK543" s="62">
        <v>14111705</v>
      </c>
      <c r="CAL543" s="62">
        <v>14111705</v>
      </c>
      <c r="CAM543" s="62">
        <v>14111705</v>
      </c>
      <c r="CAN543" s="62">
        <v>14111705</v>
      </c>
      <c r="CAO543" s="62">
        <v>14111705</v>
      </c>
      <c r="CAP543" s="62">
        <v>14111705</v>
      </c>
      <c r="CAQ543" s="62">
        <v>14111705</v>
      </c>
      <c r="CAR543" s="62">
        <v>14111705</v>
      </c>
      <c r="CAS543" s="62">
        <v>14111705</v>
      </c>
      <c r="CAT543" s="62">
        <v>14111705</v>
      </c>
      <c r="CAU543" s="62">
        <v>14111705</v>
      </c>
      <c r="CAV543" s="62">
        <v>14111705</v>
      </c>
      <c r="CAW543" s="62">
        <v>14111705</v>
      </c>
      <c r="CAX543" s="62">
        <v>14111705</v>
      </c>
      <c r="CAY543" s="62">
        <v>14111705</v>
      </c>
      <c r="CAZ543" s="62">
        <v>14111705</v>
      </c>
      <c r="CBA543" s="62">
        <v>14111705</v>
      </c>
      <c r="CBB543" s="62">
        <v>14111705</v>
      </c>
      <c r="CBC543" s="62">
        <v>14111705</v>
      </c>
      <c r="CBD543" s="62">
        <v>14111705</v>
      </c>
      <c r="CBE543" s="62">
        <v>14111705</v>
      </c>
      <c r="CBF543" s="62">
        <v>14111705</v>
      </c>
      <c r="CBG543" s="62">
        <v>14111705</v>
      </c>
      <c r="CBH543" s="62">
        <v>14111705</v>
      </c>
      <c r="CBI543" s="62">
        <v>14111705</v>
      </c>
      <c r="CBJ543" s="62">
        <v>14111705</v>
      </c>
      <c r="CBK543" s="62">
        <v>14111705</v>
      </c>
      <c r="CBL543" s="62">
        <v>14111705</v>
      </c>
      <c r="CBM543" s="62">
        <v>14111705</v>
      </c>
      <c r="CBN543" s="62">
        <v>14111705</v>
      </c>
      <c r="CBO543" s="62">
        <v>14111705</v>
      </c>
      <c r="CBP543" s="62">
        <v>14111705</v>
      </c>
      <c r="CBQ543" s="62">
        <v>14111705</v>
      </c>
      <c r="CBR543" s="62">
        <v>14111705</v>
      </c>
      <c r="CBS543" s="62">
        <v>14111705</v>
      </c>
      <c r="CBT543" s="62">
        <v>14111705</v>
      </c>
      <c r="CBU543" s="62">
        <v>14111705</v>
      </c>
      <c r="CBV543" s="62">
        <v>14111705</v>
      </c>
      <c r="CBW543" s="62">
        <v>14111705</v>
      </c>
      <c r="CBX543" s="62">
        <v>14111705</v>
      </c>
      <c r="CBY543" s="62">
        <v>14111705</v>
      </c>
      <c r="CBZ543" s="62">
        <v>14111705</v>
      </c>
      <c r="CCA543" s="62">
        <v>14111705</v>
      </c>
      <c r="CCB543" s="62">
        <v>14111705</v>
      </c>
      <c r="CCC543" s="62">
        <v>14111705</v>
      </c>
      <c r="CCD543" s="62">
        <v>14111705</v>
      </c>
      <c r="CCE543" s="62">
        <v>14111705</v>
      </c>
      <c r="CCF543" s="62">
        <v>14111705</v>
      </c>
      <c r="CCG543" s="62">
        <v>14111705</v>
      </c>
      <c r="CCH543" s="62">
        <v>14111705</v>
      </c>
      <c r="CCI543" s="62">
        <v>14111705</v>
      </c>
      <c r="CCJ543" s="62">
        <v>14111705</v>
      </c>
      <c r="CCK543" s="62">
        <v>14111705</v>
      </c>
      <c r="CCL543" s="62">
        <v>14111705</v>
      </c>
      <c r="CCM543" s="62">
        <v>14111705</v>
      </c>
      <c r="CCN543" s="62">
        <v>14111705</v>
      </c>
      <c r="CCO543" s="62">
        <v>14111705</v>
      </c>
      <c r="CCP543" s="62">
        <v>14111705</v>
      </c>
      <c r="CCQ543" s="62">
        <v>14111705</v>
      </c>
      <c r="CCR543" s="62">
        <v>14111705</v>
      </c>
      <c r="CCS543" s="62">
        <v>14111705</v>
      </c>
      <c r="CCT543" s="62">
        <v>14111705</v>
      </c>
      <c r="CCU543" s="62">
        <v>14111705</v>
      </c>
      <c r="CCV543" s="62">
        <v>14111705</v>
      </c>
      <c r="CCW543" s="62">
        <v>14111705</v>
      </c>
      <c r="CCX543" s="62">
        <v>14111705</v>
      </c>
      <c r="CCY543" s="62">
        <v>14111705</v>
      </c>
      <c r="CCZ543" s="62">
        <v>14111705</v>
      </c>
      <c r="CDA543" s="62">
        <v>14111705</v>
      </c>
      <c r="CDB543" s="62">
        <v>14111705</v>
      </c>
      <c r="CDC543" s="62">
        <v>14111705</v>
      </c>
      <c r="CDD543" s="62">
        <v>14111705</v>
      </c>
      <c r="CDE543" s="62">
        <v>14111705</v>
      </c>
      <c r="CDF543" s="62">
        <v>14111705</v>
      </c>
      <c r="CDG543" s="62">
        <v>14111705</v>
      </c>
      <c r="CDH543" s="62">
        <v>14111705</v>
      </c>
      <c r="CDI543" s="62">
        <v>14111705</v>
      </c>
      <c r="CDJ543" s="62">
        <v>14111705</v>
      </c>
      <c r="CDK543" s="62">
        <v>14111705</v>
      </c>
      <c r="CDL543" s="62">
        <v>14111705</v>
      </c>
      <c r="CDM543" s="62">
        <v>14111705</v>
      </c>
      <c r="CDN543" s="62">
        <v>14111705</v>
      </c>
      <c r="CDO543" s="62">
        <v>14111705</v>
      </c>
      <c r="CDP543" s="62">
        <v>14111705</v>
      </c>
      <c r="CDQ543" s="62">
        <v>14111705</v>
      </c>
      <c r="CDR543" s="62">
        <v>14111705</v>
      </c>
      <c r="CDS543" s="62">
        <v>14111705</v>
      </c>
      <c r="CDT543" s="62">
        <v>14111705</v>
      </c>
      <c r="CDU543" s="62">
        <v>14111705</v>
      </c>
      <c r="CDV543" s="62">
        <v>14111705</v>
      </c>
      <c r="CDW543" s="62">
        <v>14111705</v>
      </c>
      <c r="CDX543" s="62">
        <v>14111705</v>
      </c>
      <c r="CDY543" s="62">
        <v>14111705</v>
      </c>
      <c r="CDZ543" s="62">
        <v>14111705</v>
      </c>
      <c r="CEA543" s="62">
        <v>14111705</v>
      </c>
      <c r="CEB543" s="62">
        <v>14111705</v>
      </c>
      <c r="CEC543" s="62">
        <v>14111705</v>
      </c>
      <c r="CED543" s="62">
        <v>14111705</v>
      </c>
      <c r="CEE543" s="62">
        <v>14111705</v>
      </c>
      <c r="CEF543" s="62">
        <v>14111705</v>
      </c>
      <c r="CEG543" s="62">
        <v>14111705</v>
      </c>
      <c r="CEH543" s="62">
        <v>14111705</v>
      </c>
      <c r="CEI543" s="62">
        <v>14111705</v>
      </c>
      <c r="CEJ543" s="62">
        <v>14111705</v>
      </c>
      <c r="CEK543" s="62">
        <v>14111705</v>
      </c>
      <c r="CEL543" s="62">
        <v>14111705</v>
      </c>
      <c r="CEM543" s="62">
        <v>14111705</v>
      </c>
      <c r="CEN543" s="62">
        <v>14111705</v>
      </c>
      <c r="CEO543" s="62">
        <v>14111705</v>
      </c>
      <c r="CEP543" s="62">
        <v>14111705</v>
      </c>
      <c r="CEQ543" s="62">
        <v>14111705</v>
      </c>
      <c r="CER543" s="62">
        <v>14111705</v>
      </c>
      <c r="CES543" s="62">
        <v>14111705</v>
      </c>
      <c r="CET543" s="62">
        <v>14111705</v>
      </c>
      <c r="CEU543" s="62">
        <v>14111705</v>
      </c>
      <c r="CEV543" s="62">
        <v>14111705</v>
      </c>
      <c r="CEW543" s="62">
        <v>14111705</v>
      </c>
      <c r="CEX543" s="62">
        <v>14111705</v>
      </c>
      <c r="CEY543" s="62">
        <v>14111705</v>
      </c>
      <c r="CEZ543" s="62">
        <v>14111705</v>
      </c>
      <c r="CFA543" s="62">
        <v>14111705</v>
      </c>
      <c r="CFB543" s="62">
        <v>14111705</v>
      </c>
      <c r="CFC543" s="62">
        <v>14111705</v>
      </c>
      <c r="CFD543" s="62">
        <v>14111705</v>
      </c>
      <c r="CFE543" s="62">
        <v>14111705</v>
      </c>
      <c r="CFF543" s="62">
        <v>14111705</v>
      </c>
      <c r="CFG543" s="62">
        <v>14111705</v>
      </c>
      <c r="CFH543" s="62">
        <v>14111705</v>
      </c>
      <c r="CFI543" s="62">
        <v>14111705</v>
      </c>
      <c r="CFJ543" s="62">
        <v>14111705</v>
      </c>
      <c r="CFK543" s="62">
        <v>14111705</v>
      </c>
      <c r="CFL543" s="62">
        <v>14111705</v>
      </c>
      <c r="CFM543" s="62">
        <v>14111705</v>
      </c>
      <c r="CFN543" s="62">
        <v>14111705</v>
      </c>
      <c r="CFO543" s="62">
        <v>14111705</v>
      </c>
      <c r="CFP543" s="62">
        <v>14111705</v>
      </c>
      <c r="CFQ543" s="62">
        <v>14111705</v>
      </c>
      <c r="CFR543" s="62">
        <v>14111705</v>
      </c>
      <c r="CFS543" s="62">
        <v>14111705</v>
      </c>
      <c r="CFT543" s="62">
        <v>14111705</v>
      </c>
      <c r="CFU543" s="62">
        <v>14111705</v>
      </c>
      <c r="CFV543" s="62">
        <v>14111705</v>
      </c>
      <c r="CFW543" s="62">
        <v>14111705</v>
      </c>
      <c r="CFX543" s="62">
        <v>14111705</v>
      </c>
      <c r="CFY543" s="62">
        <v>14111705</v>
      </c>
      <c r="CFZ543" s="62">
        <v>14111705</v>
      </c>
      <c r="CGA543" s="62">
        <v>14111705</v>
      </c>
      <c r="CGB543" s="62">
        <v>14111705</v>
      </c>
      <c r="CGC543" s="62">
        <v>14111705</v>
      </c>
      <c r="CGD543" s="62">
        <v>14111705</v>
      </c>
      <c r="CGE543" s="62">
        <v>14111705</v>
      </c>
      <c r="CGF543" s="62">
        <v>14111705</v>
      </c>
      <c r="CGG543" s="62">
        <v>14111705</v>
      </c>
      <c r="CGH543" s="62">
        <v>14111705</v>
      </c>
      <c r="CGI543" s="62">
        <v>14111705</v>
      </c>
      <c r="CGJ543" s="62">
        <v>14111705</v>
      </c>
      <c r="CGK543" s="62">
        <v>14111705</v>
      </c>
      <c r="CGL543" s="62">
        <v>14111705</v>
      </c>
      <c r="CGM543" s="62">
        <v>14111705</v>
      </c>
      <c r="CGN543" s="62">
        <v>14111705</v>
      </c>
      <c r="CGO543" s="62">
        <v>14111705</v>
      </c>
      <c r="CGP543" s="62">
        <v>14111705</v>
      </c>
      <c r="CGQ543" s="62">
        <v>14111705</v>
      </c>
      <c r="CGR543" s="62">
        <v>14111705</v>
      </c>
      <c r="CGS543" s="62">
        <v>14111705</v>
      </c>
      <c r="CGT543" s="62">
        <v>14111705</v>
      </c>
      <c r="CGU543" s="62">
        <v>14111705</v>
      </c>
      <c r="CGV543" s="62">
        <v>14111705</v>
      </c>
      <c r="CGW543" s="62">
        <v>14111705</v>
      </c>
      <c r="CGX543" s="62">
        <v>14111705</v>
      </c>
      <c r="CGY543" s="62">
        <v>14111705</v>
      </c>
      <c r="CGZ543" s="62">
        <v>14111705</v>
      </c>
      <c r="CHA543" s="62">
        <v>14111705</v>
      </c>
      <c r="CHB543" s="62">
        <v>14111705</v>
      </c>
      <c r="CHC543" s="62">
        <v>14111705</v>
      </c>
      <c r="CHD543" s="62">
        <v>14111705</v>
      </c>
      <c r="CHE543" s="62">
        <v>14111705</v>
      </c>
      <c r="CHF543" s="62">
        <v>14111705</v>
      </c>
      <c r="CHG543" s="62">
        <v>14111705</v>
      </c>
      <c r="CHH543" s="62">
        <v>14111705</v>
      </c>
      <c r="CHI543" s="62">
        <v>14111705</v>
      </c>
      <c r="CHJ543" s="62">
        <v>14111705</v>
      </c>
      <c r="CHK543" s="62">
        <v>14111705</v>
      </c>
      <c r="CHL543" s="62">
        <v>14111705</v>
      </c>
      <c r="CHM543" s="62">
        <v>14111705</v>
      </c>
      <c r="CHN543" s="62">
        <v>14111705</v>
      </c>
      <c r="CHO543" s="62">
        <v>14111705</v>
      </c>
      <c r="CHP543" s="62">
        <v>14111705</v>
      </c>
      <c r="CHQ543" s="62">
        <v>14111705</v>
      </c>
      <c r="CHR543" s="62">
        <v>14111705</v>
      </c>
      <c r="CHS543" s="62">
        <v>14111705</v>
      </c>
      <c r="CHT543" s="62">
        <v>14111705</v>
      </c>
      <c r="CHU543" s="62">
        <v>14111705</v>
      </c>
      <c r="CHV543" s="62">
        <v>14111705</v>
      </c>
      <c r="CHW543" s="62">
        <v>14111705</v>
      </c>
      <c r="CHX543" s="62">
        <v>14111705</v>
      </c>
      <c r="CHY543" s="62">
        <v>14111705</v>
      </c>
      <c r="CHZ543" s="62">
        <v>14111705</v>
      </c>
      <c r="CIA543" s="62">
        <v>14111705</v>
      </c>
      <c r="CIB543" s="62">
        <v>14111705</v>
      </c>
      <c r="CIC543" s="62">
        <v>14111705</v>
      </c>
      <c r="CID543" s="62">
        <v>14111705</v>
      </c>
      <c r="CIE543" s="62">
        <v>14111705</v>
      </c>
      <c r="CIF543" s="62">
        <v>14111705</v>
      </c>
      <c r="CIG543" s="62">
        <v>14111705</v>
      </c>
      <c r="CIH543" s="62">
        <v>14111705</v>
      </c>
      <c r="CII543" s="62">
        <v>14111705</v>
      </c>
      <c r="CIJ543" s="62">
        <v>14111705</v>
      </c>
      <c r="CIK543" s="62">
        <v>14111705</v>
      </c>
      <c r="CIL543" s="62">
        <v>14111705</v>
      </c>
      <c r="CIM543" s="62">
        <v>14111705</v>
      </c>
      <c r="CIN543" s="62">
        <v>14111705</v>
      </c>
      <c r="CIO543" s="62">
        <v>14111705</v>
      </c>
      <c r="CIP543" s="62">
        <v>14111705</v>
      </c>
      <c r="CIQ543" s="62">
        <v>14111705</v>
      </c>
      <c r="CIR543" s="62">
        <v>14111705</v>
      </c>
      <c r="CIS543" s="62">
        <v>14111705</v>
      </c>
      <c r="CIT543" s="62">
        <v>14111705</v>
      </c>
      <c r="CIU543" s="62">
        <v>14111705</v>
      </c>
      <c r="CIV543" s="62">
        <v>14111705</v>
      </c>
      <c r="CIW543" s="62">
        <v>14111705</v>
      </c>
      <c r="CIX543" s="62">
        <v>14111705</v>
      </c>
      <c r="CIY543" s="62">
        <v>14111705</v>
      </c>
      <c r="CIZ543" s="62">
        <v>14111705</v>
      </c>
      <c r="CJA543" s="62">
        <v>14111705</v>
      </c>
      <c r="CJB543" s="62">
        <v>14111705</v>
      </c>
      <c r="CJC543" s="62">
        <v>14111705</v>
      </c>
      <c r="CJD543" s="62">
        <v>14111705</v>
      </c>
      <c r="CJE543" s="62">
        <v>14111705</v>
      </c>
      <c r="CJF543" s="62">
        <v>14111705</v>
      </c>
      <c r="CJG543" s="62">
        <v>14111705</v>
      </c>
      <c r="CJH543" s="62">
        <v>14111705</v>
      </c>
      <c r="CJI543" s="62">
        <v>14111705</v>
      </c>
      <c r="CJJ543" s="62">
        <v>14111705</v>
      </c>
      <c r="CJK543" s="62">
        <v>14111705</v>
      </c>
      <c r="CJL543" s="62">
        <v>14111705</v>
      </c>
      <c r="CJM543" s="62">
        <v>14111705</v>
      </c>
      <c r="CJN543" s="62">
        <v>14111705</v>
      </c>
      <c r="CJO543" s="62">
        <v>14111705</v>
      </c>
      <c r="CJP543" s="62">
        <v>14111705</v>
      </c>
      <c r="CJQ543" s="62">
        <v>14111705</v>
      </c>
      <c r="CJR543" s="62">
        <v>14111705</v>
      </c>
      <c r="CJS543" s="62">
        <v>14111705</v>
      </c>
      <c r="CJT543" s="62">
        <v>14111705</v>
      </c>
      <c r="CJU543" s="62">
        <v>14111705</v>
      </c>
      <c r="CJV543" s="62">
        <v>14111705</v>
      </c>
      <c r="CJW543" s="62">
        <v>14111705</v>
      </c>
      <c r="CJX543" s="62">
        <v>14111705</v>
      </c>
      <c r="CJY543" s="62">
        <v>14111705</v>
      </c>
      <c r="CJZ543" s="62">
        <v>14111705</v>
      </c>
      <c r="CKA543" s="62">
        <v>14111705</v>
      </c>
      <c r="CKB543" s="62">
        <v>14111705</v>
      </c>
      <c r="CKC543" s="62">
        <v>14111705</v>
      </c>
      <c r="CKD543" s="62">
        <v>14111705</v>
      </c>
      <c r="CKE543" s="62">
        <v>14111705</v>
      </c>
      <c r="CKF543" s="62">
        <v>14111705</v>
      </c>
      <c r="CKG543" s="62">
        <v>14111705</v>
      </c>
      <c r="CKH543" s="62">
        <v>14111705</v>
      </c>
      <c r="CKI543" s="62">
        <v>14111705</v>
      </c>
      <c r="CKJ543" s="62">
        <v>14111705</v>
      </c>
      <c r="CKK543" s="62">
        <v>14111705</v>
      </c>
      <c r="CKL543" s="62">
        <v>14111705</v>
      </c>
      <c r="CKM543" s="62">
        <v>14111705</v>
      </c>
      <c r="CKN543" s="62">
        <v>14111705</v>
      </c>
      <c r="CKO543" s="62">
        <v>14111705</v>
      </c>
      <c r="CKP543" s="62">
        <v>14111705</v>
      </c>
      <c r="CKQ543" s="62">
        <v>14111705</v>
      </c>
      <c r="CKR543" s="62">
        <v>14111705</v>
      </c>
      <c r="CKS543" s="62">
        <v>14111705</v>
      </c>
      <c r="CKT543" s="62">
        <v>14111705</v>
      </c>
      <c r="CKU543" s="62">
        <v>14111705</v>
      </c>
      <c r="CKV543" s="62">
        <v>14111705</v>
      </c>
      <c r="CKW543" s="62">
        <v>14111705</v>
      </c>
      <c r="CKX543" s="62">
        <v>14111705</v>
      </c>
      <c r="CKY543" s="62">
        <v>14111705</v>
      </c>
      <c r="CKZ543" s="62">
        <v>14111705</v>
      </c>
      <c r="CLA543" s="62">
        <v>14111705</v>
      </c>
      <c r="CLB543" s="62">
        <v>14111705</v>
      </c>
      <c r="CLC543" s="62">
        <v>14111705</v>
      </c>
      <c r="CLD543" s="62">
        <v>14111705</v>
      </c>
      <c r="CLE543" s="62">
        <v>14111705</v>
      </c>
      <c r="CLF543" s="62">
        <v>14111705</v>
      </c>
      <c r="CLG543" s="62">
        <v>14111705</v>
      </c>
      <c r="CLH543" s="62">
        <v>14111705</v>
      </c>
      <c r="CLI543" s="62">
        <v>14111705</v>
      </c>
      <c r="CLJ543" s="62">
        <v>14111705</v>
      </c>
      <c r="CLK543" s="62">
        <v>14111705</v>
      </c>
      <c r="CLL543" s="62">
        <v>14111705</v>
      </c>
      <c r="CLM543" s="62">
        <v>14111705</v>
      </c>
      <c r="CLN543" s="62">
        <v>14111705</v>
      </c>
      <c r="CLO543" s="62">
        <v>14111705</v>
      </c>
      <c r="CLP543" s="62">
        <v>14111705</v>
      </c>
      <c r="CLQ543" s="62">
        <v>14111705</v>
      </c>
      <c r="CLR543" s="62">
        <v>14111705</v>
      </c>
      <c r="CLS543" s="62">
        <v>14111705</v>
      </c>
      <c r="CLT543" s="62">
        <v>14111705</v>
      </c>
      <c r="CLU543" s="62">
        <v>14111705</v>
      </c>
      <c r="CLV543" s="62">
        <v>14111705</v>
      </c>
      <c r="CLW543" s="62">
        <v>14111705</v>
      </c>
      <c r="CLX543" s="62">
        <v>14111705</v>
      </c>
      <c r="CLY543" s="62">
        <v>14111705</v>
      </c>
      <c r="CLZ543" s="62">
        <v>14111705</v>
      </c>
      <c r="CMA543" s="62">
        <v>14111705</v>
      </c>
      <c r="CMB543" s="62">
        <v>14111705</v>
      </c>
      <c r="CMC543" s="62">
        <v>14111705</v>
      </c>
      <c r="CMD543" s="62">
        <v>14111705</v>
      </c>
      <c r="CME543" s="62">
        <v>14111705</v>
      </c>
      <c r="CMF543" s="62">
        <v>14111705</v>
      </c>
      <c r="CMG543" s="62">
        <v>14111705</v>
      </c>
      <c r="CMH543" s="62">
        <v>14111705</v>
      </c>
      <c r="CMI543" s="62">
        <v>14111705</v>
      </c>
      <c r="CMJ543" s="62">
        <v>14111705</v>
      </c>
      <c r="CMK543" s="62">
        <v>14111705</v>
      </c>
      <c r="CML543" s="62">
        <v>14111705</v>
      </c>
      <c r="CMM543" s="62">
        <v>14111705</v>
      </c>
      <c r="CMN543" s="62">
        <v>14111705</v>
      </c>
      <c r="CMO543" s="62">
        <v>14111705</v>
      </c>
      <c r="CMP543" s="62">
        <v>14111705</v>
      </c>
      <c r="CMQ543" s="62">
        <v>14111705</v>
      </c>
      <c r="CMR543" s="62">
        <v>14111705</v>
      </c>
      <c r="CMS543" s="62">
        <v>14111705</v>
      </c>
      <c r="CMT543" s="62">
        <v>14111705</v>
      </c>
      <c r="CMU543" s="62">
        <v>14111705</v>
      </c>
      <c r="CMV543" s="62">
        <v>14111705</v>
      </c>
      <c r="CMW543" s="62">
        <v>14111705</v>
      </c>
      <c r="CMX543" s="62">
        <v>14111705</v>
      </c>
      <c r="CMY543" s="62">
        <v>14111705</v>
      </c>
      <c r="CMZ543" s="62">
        <v>14111705</v>
      </c>
      <c r="CNA543" s="62">
        <v>14111705</v>
      </c>
      <c r="CNB543" s="62">
        <v>14111705</v>
      </c>
      <c r="CNC543" s="62">
        <v>14111705</v>
      </c>
      <c r="CND543" s="62">
        <v>14111705</v>
      </c>
      <c r="CNE543" s="62">
        <v>14111705</v>
      </c>
      <c r="CNF543" s="62">
        <v>14111705</v>
      </c>
      <c r="CNG543" s="62">
        <v>14111705</v>
      </c>
      <c r="CNH543" s="62">
        <v>14111705</v>
      </c>
      <c r="CNI543" s="62">
        <v>14111705</v>
      </c>
      <c r="CNJ543" s="62">
        <v>14111705</v>
      </c>
      <c r="CNK543" s="62">
        <v>14111705</v>
      </c>
      <c r="CNL543" s="62">
        <v>14111705</v>
      </c>
      <c r="CNM543" s="62">
        <v>14111705</v>
      </c>
      <c r="CNN543" s="62">
        <v>14111705</v>
      </c>
      <c r="CNO543" s="62">
        <v>14111705</v>
      </c>
      <c r="CNP543" s="62">
        <v>14111705</v>
      </c>
      <c r="CNQ543" s="62">
        <v>14111705</v>
      </c>
      <c r="CNR543" s="62">
        <v>14111705</v>
      </c>
      <c r="CNS543" s="62">
        <v>14111705</v>
      </c>
      <c r="CNT543" s="62">
        <v>14111705</v>
      </c>
      <c r="CNU543" s="62">
        <v>14111705</v>
      </c>
      <c r="CNV543" s="62">
        <v>14111705</v>
      </c>
      <c r="CNW543" s="62">
        <v>14111705</v>
      </c>
      <c r="CNX543" s="62">
        <v>14111705</v>
      </c>
      <c r="CNY543" s="62">
        <v>14111705</v>
      </c>
      <c r="CNZ543" s="62">
        <v>14111705</v>
      </c>
      <c r="COA543" s="62">
        <v>14111705</v>
      </c>
      <c r="COB543" s="62">
        <v>14111705</v>
      </c>
      <c r="COC543" s="62">
        <v>14111705</v>
      </c>
      <c r="COD543" s="62">
        <v>14111705</v>
      </c>
      <c r="COE543" s="62">
        <v>14111705</v>
      </c>
      <c r="COF543" s="62">
        <v>14111705</v>
      </c>
      <c r="COG543" s="62">
        <v>14111705</v>
      </c>
      <c r="COH543" s="62">
        <v>14111705</v>
      </c>
      <c r="COI543" s="62">
        <v>14111705</v>
      </c>
      <c r="COJ543" s="62">
        <v>14111705</v>
      </c>
      <c r="COK543" s="62">
        <v>14111705</v>
      </c>
      <c r="COL543" s="62">
        <v>14111705</v>
      </c>
      <c r="COM543" s="62">
        <v>14111705</v>
      </c>
      <c r="CON543" s="62">
        <v>14111705</v>
      </c>
      <c r="COO543" s="62">
        <v>14111705</v>
      </c>
      <c r="COP543" s="62">
        <v>14111705</v>
      </c>
      <c r="COQ543" s="62">
        <v>14111705</v>
      </c>
      <c r="COR543" s="62">
        <v>14111705</v>
      </c>
      <c r="COS543" s="62">
        <v>14111705</v>
      </c>
      <c r="COT543" s="62">
        <v>14111705</v>
      </c>
      <c r="COU543" s="62">
        <v>14111705</v>
      </c>
      <c r="COV543" s="62">
        <v>14111705</v>
      </c>
      <c r="COW543" s="62">
        <v>14111705</v>
      </c>
      <c r="COX543" s="62">
        <v>14111705</v>
      </c>
      <c r="COY543" s="62">
        <v>14111705</v>
      </c>
      <c r="COZ543" s="62">
        <v>14111705</v>
      </c>
      <c r="CPA543" s="62">
        <v>14111705</v>
      </c>
      <c r="CPB543" s="62">
        <v>14111705</v>
      </c>
      <c r="CPC543" s="62">
        <v>14111705</v>
      </c>
      <c r="CPD543" s="62">
        <v>14111705</v>
      </c>
      <c r="CPE543" s="62">
        <v>14111705</v>
      </c>
      <c r="CPF543" s="62">
        <v>14111705</v>
      </c>
      <c r="CPG543" s="62">
        <v>14111705</v>
      </c>
      <c r="CPH543" s="62">
        <v>14111705</v>
      </c>
      <c r="CPI543" s="62">
        <v>14111705</v>
      </c>
      <c r="CPJ543" s="62">
        <v>14111705</v>
      </c>
      <c r="CPK543" s="62">
        <v>14111705</v>
      </c>
      <c r="CPL543" s="62">
        <v>14111705</v>
      </c>
      <c r="CPM543" s="62">
        <v>14111705</v>
      </c>
      <c r="CPN543" s="62">
        <v>14111705</v>
      </c>
      <c r="CPO543" s="62">
        <v>14111705</v>
      </c>
      <c r="CPP543" s="62">
        <v>14111705</v>
      </c>
      <c r="CPQ543" s="62">
        <v>14111705</v>
      </c>
      <c r="CPR543" s="62">
        <v>14111705</v>
      </c>
      <c r="CPS543" s="62">
        <v>14111705</v>
      </c>
      <c r="CPT543" s="62">
        <v>14111705</v>
      </c>
      <c r="CPU543" s="62">
        <v>14111705</v>
      </c>
      <c r="CPV543" s="62">
        <v>14111705</v>
      </c>
      <c r="CPW543" s="62">
        <v>14111705</v>
      </c>
      <c r="CPX543" s="62">
        <v>14111705</v>
      </c>
      <c r="CPY543" s="62">
        <v>14111705</v>
      </c>
      <c r="CPZ543" s="62">
        <v>14111705</v>
      </c>
      <c r="CQA543" s="62">
        <v>14111705</v>
      </c>
      <c r="CQB543" s="62">
        <v>14111705</v>
      </c>
      <c r="CQC543" s="62">
        <v>14111705</v>
      </c>
      <c r="CQD543" s="62">
        <v>14111705</v>
      </c>
      <c r="CQE543" s="62">
        <v>14111705</v>
      </c>
      <c r="CQF543" s="62">
        <v>14111705</v>
      </c>
      <c r="CQG543" s="62">
        <v>14111705</v>
      </c>
      <c r="CQH543" s="62">
        <v>14111705</v>
      </c>
      <c r="CQI543" s="62">
        <v>14111705</v>
      </c>
      <c r="CQJ543" s="62">
        <v>14111705</v>
      </c>
      <c r="CQK543" s="62">
        <v>14111705</v>
      </c>
      <c r="CQL543" s="62">
        <v>14111705</v>
      </c>
      <c r="CQM543" s="62">
        <v>14111705</v>
      </c>
      <c r="CQN543" s="62">
        <v>14111705</v>
      </c>
      <c r="CQO543" s="62">
        <v>14111705</v>
      </c>
      <c r="CQP543" s="62">
        <v>14111705</v>
      </c>
      <c r="CQQ543" s="62">
        <v>14111705</v>
      </c>
      <c r="CQR543" s="62">
        <v>14111705</v>
      </c>
      <c r="CQS543" s="62">
        <v>14111705</v>
      </c>
      <c r="CQT543" s="62">
        <v>14111705</v>
      </c>
      <c r="CQU543" s="62">
        <v>14111705</v>
      </c>
      <c r="CQV543" s="62">
        <v>14111705</v>
      </c>
      <c r="CQW543" s="62">
        <v>14111705</v>
      </c>
      <c r="CQX543" s="62">
        <v>14111705</v>
      </c>
      <c r="CQY543" s="62">
        <v>14111705</v>
      </c>
      <c r="CQZ543" s="62">
        <v>14111705</v>
      </c>
      <c r="CRA543" s="62">
        <v>14111705</v>
      </c>
      <c r="CRB543" s="62">
        <v>14111705</v>
      </c>
      <c r="CRC543" s="62">
        <v>14111705</v>
      </c>
      <c r="CRD543" s="62">
        <v>14111705</v>
      </c>
      <c r="CRE543" s="62">
        <v>14111705</v>
      </c>
      <c r="CRF543" s="62">
        <v>14111705</v>
      </c>
      <c r="CRG543" s="62">
        <v>14111705</v>
      </c>
      <c r="CRH543" s="62">
        <v>14111705</v>
      </c>
      <c r="CRI543" s="62">
        <v>14111705</v>
      </c>
      <c r="CRJ543" s="62">
        <v>14111705</v>
      </c>
      <c r="CRK543" s="62">
        <v>14111705</v>
      </c>
      <c r="CRL543" s="62">
        <v>14111705</v>
      </c>
      <c r="CRM543" s="62">
        <v>14111705</v>
      </c>
      <c r="CRN543" s="62">
        <v>14111705</v>
      </c>
      <c r="CRO543" s="62">
        <v>14111705</v>
      </c>
      <c r="CRP543" s="62">
        <v>14111705</v>
      </c>
      <c r="CRQ543" s="62">
        <v>14111705</v>
      </c>
      <c r="CRR543" s="62">
        <v>14111705</v>
      </c>
      <c r="CRS543" s="62">
        <v>14111705</v>
      </c>
      <c r="CRT543" s="62">
        <v>14111705</v>
      </c>
      <c r="CRU543" s="62">
        <v>14111705</v>
      </c>
      <c r="CRV543" s="62">
        <v>14111705</v>
      </c>
      <c r="CRW543" s="62">
        <v>14111705</v>
      </c>
      <c r="CRX543" s="62">
        <v>14111705</v>
      </c>
      <c r="CRY543" s="62">
        <v>14111705</v>
      </c>
      <c r="CRZ543" s="62">
        <v>14111705</v>
      </c>
      <c r="CSA543" s="62">
        <v>14111705</v>
      </c>
      <c r="CSB543" s="62">
        <v>14111705</v>
      </c>
      <c r="CSC543" s="62">
        <v>14111705</v>
      </c>
      <c r="CSD543" s="62">
        <v>14111705</v>
      </c>
      <c r="CSE543" s="62">
        <v>14111705</v>
      </c>
      <c r="CSF543" s="62">
        <v>14111705</v>
      </c>
      <c r="CSG543" s="62">
        <v>14111705</v>
      </c>
      <c r="CSH543" s="62">
        <v>14111705</v>
      </c>
      <c r="CSI543" s="62">
        <v>14111705</v>
      </c>
      <c r="CSJ543" s="62">
        <v>14111705</v>
      </c>
      <c r="CSK543" s="62">
        <v>14111705</v>
      </c>
      <c r="CSL543" s="62">
        <v>14111705</v>
      </c>
      <c r="CSM543" s="62">
        <v>14111705</v>
      </c>
      <c r="CSN543" s="62">
        <v>14111705</v>
      </c>
      <c r="CSO543" s="62">
        <v>14111705</v>
      </c>
      <c r="CSP543" s="62">
        <v>14111705</v>
      </c>
      <c r="CSQ543" s="62">
        <v>14111705</v>
      </c>
      <c r="CSR543" s="62">
        <v>14111705</v>
      </c>
      <c r="CSS543" s="62">
        <v>14111705</v>
      </c>
      <c r="CST543" s="62">
        <v>14111705</v>
      </c>
      <c r="CSU543" s="62">
        <v>14111705</v>
      </c>
      <c r="CSV543" s="62">
        <v>14111705</v>
      </c>
      <c r="CSW543" s="62">
        <v>14111705</v>
      </c>
      <c r="CSX543" s="62">
        <v>14111705</v>
      </c>
      <c r="CSY543" s="62">
        <v>14111705</v>
      </c>
      <c r="CSZ543" s="62">
        <v>14111705</v>
      </c>
      <c r="CTA543" s="62">
        <v>14111705</v>
      </c>
      <c r="CTB543" s="62">
        <v>14111705</v>
      </c>
      <c r="CTC543" s="62">
        <v>14111705</v>
      </c>
      <c r="CTD543" s="62">
        <v>14111705</v>
      </c>
      <c r="CTE543" s="62">
        <v>14111705</v>
      </c>
      <c r="CTF543" s="62">
        <v>14111705</v>
      </c>
      <c r="CTG543" s="62">
        <v>14111705</v>
      </c>
      <c r="CTH543" s="62">
        <v>14111705</v>
      </c>
      <c r="CTI543" s="62">
        <v>14111705</v>
      </c>
      <c r="CTJ543" s="62">
        <v>14111705</v>
      </c>
      <c r="CTK543" s="62">
        <v>14111705</v>
      </c>
      <c r="CTL543" s="62">
        <v>14111705</v>
      </c>
      <c r="CTM543" s="62">
        <v>14111705</v>
      </c>
      <c r="CTN543" s="62">
        <v>14111705</v>
      </c>
      <c r="CTO543" s="62">
        <v>14111705</v>
      </c>
      <c r="CTP543" s="62">
        <v>14111705</v>
      </c>
      <c r="CTQ543" s="62">
        <v>14111705</v>
      </c>
      <c r="CTR543" s="62">
        <v>14111705</v>
      </c>
      <c r="CTS543" s="62">
        <v>14111705</v>
      </c>
      <c r="CTT543" s="62">
        <v>14111705</v>
      </c>
      <c r="CTU543" s="62">
        <v>14111705</v>
      </c>
      <c r="CTV543" s="62">
        <v>14111705</v>
      </c>
      <c r="CTW543" s="62">
        <v>14111705</v>
      </c>
      <c r="CTX543" s="62">
        <v>14111705</v>
      </c>
      <c r="CTY543" s="62">
        <v>14111705</v>
      </c>
      <c r="CTZ543" s="62">
        <v>14111705</v>
      </c>
      <c r="CUA543" s="62">
        <v>14111705</v>
      </c>
      <c r="CUB543" s="62">
        <v>14111705</v>
      </c>
      <c r="CUC543" s="62">
        <v>14111705</v>
      </c>
      <c r="CUD543" s="62">
        <v>14111705</v>
      </c>
      <c r="CUE543" s="62">
        <v>14111705</v>
      </c>
      <c r="CUF543" s="62">
        <v>14111705</v>
      </c>
      <c r="CUG543" s="62">
        <v>14111705</v>
      </c>
      <c r="CUH543" s="62">
        <v>14111705</v>
      </c>
      <c r="CUI543" s="62">
        <v>14111705</v>
      </c>
      <c r="CUJ543" s="62">
        <v>14111705</v>
      </c>
      <c r="CUK543" s="62">
        <v>14111705</v>
      </c>
      <c r="CUL543" s="62">
        <v>14111705</v>
      </c>
      <c r="CUM543" s="62">
        <v>14111705</v>
      </c>
      <c r="CUN543" s="62">
        <v>14111705</v>
      </c>
      <c r="CUO543" s="62">
        <v>14111705</v>
      </c>
      <c r="CUP543" s="62">
        <v>14111705</v>
      </c>
      <c r="CUQ543" s="62">
        <v>14111705</v>
      </c>
      <c r="CUR543" s="62">
        <v>14111705</v>
      </c>
      <c r="CUS543" s="62">
        <v>14111705</v>
      </c>
      <c r="CUT543" s="62">
        <v>14111705</v>
      </c>
      <c r="CUU543" s="62">
        <v>14111705</v>
      </c>
      <c r="CUV543" s="62">
        <v>14111705</v>
      </c>
      <c r="CUW543" s="62">
        <v>14111705</v>
      </c>
      <c r="CUX543" s="62">
        <v>14111705</v>
      </c>
      <c r="CUY543" s="62">
        <v>14111705</v>
      </c>
      <c r="CUZ543" s="62">
        <v>14111705</v>
      </c>
      <c r="CVA543" s="62">
        <v>14111705</v>
      </c>
      <c r="CVB543" s="62">
        <v>14111705</v>
      </c>
      <c r="CVC543" s="62">
        <v>14111705</v>
      </c>
      <c r="CVD543" s="62">
        <v>14111705</v>
      </c>
      <c r="CVE543" s="62">
        <v>14111705</v>
      </c>
      <c r="CVF543" s="62">
        <v>14111705</v>
      </c>
      <c r="CVG543" s="62">
        <v>14111705</v>
      </c>
      <c r="CVH543" s="62">
        <v>14111705</v>
      </c>
      <c r="CVI543" s="62">
        <v>14111705</v>
      </c>
      <c r="CVJ543" s="62">
        <v>14111705</v>
      </c>
      <c r="CVK543" s="62">
        <v>14111705</v>
      </c>
      <c r="CVL543" s="62">
        <v>14111705</v>
      </c>
      <c r="CVM543" s="62">
        <v>14111705</v>
      </c>
      <c r="CVN543" s="62">
        <v>14111705</v>
      </c>
      <c r="CVO543" s="62">
        <v>14111705</v>
      </c>
      <c r="CVP543" s="62">
        <v>14111705</v>
      </c>
      <c r="CVQ543" s="62">
        <v>14111705</v>
      </c>
      <c r="CVR543" s="62">
        <v>14111705</v>
      </c>
      <c r="CVS543" s="62">
        <v>14111705</v>
      </c>
      <c r="CVT543" s="62">
        <v>14111705</v>
      </c>
      <c r="CVU543" s="62">
        <v>14111705</v>
      </c>
      <c r="CVV543" s="62">
        <v>14111705</v>
      </c>
      <c r="CVW543" s="62">
        <v>14111705</v>
      </c>
      <c r="CVX543" s="62">
        <v>14111705</v>
      </c>
      <c r="CVY543" s="62">
        <v>14111705</v>
      </c>
      <c r="CVZ543" s="62">
        <v>14111705</v>
      </c>
      <c r="CWA543" s="62">
        <v>14111705</v>
      </c>
      <c r="CWB543" s="62">
        <v>14111705</v>
      </c>
      <c r="CWC543" s="62">
        <v>14111705</v>
      </c>
      <c r="CWD543" s="62">
        <v>14111705</v>
      </c>
      <c r="CWE543" s="62">
        <v>14111705</v>
      </c>
      <c r="CWF543" s="62">
        <v>14111705</v>
      </c>
      <c r="CWG543" s="62">
        <v>14111705</v>
      </c>
      <c r="CWH543" s="62">
        <v>14111705</v>
      </c>
      <c r="CWI543" s="62">
        <v>14111705</v>
      </c>
      <c r="CWJ543" s="62">
        <v>14111705</v>
      </c>
      <c r="CWK543" s="62">
        <v>14111705</v>
      </c>
      <c r="CWL543" s="62">
        <v>14111705</v>
      </c>
      <c r="CWM543" s="62">
        <v>14111705</v>
      </c>
      <c r="CWN543" s="62">
        <v>14111705</v>
      </c>
      <c r="CWO543" s="62">
        <v>14111705</v>
      </c>
      <c r="CWP543" s="62">
        <v>14111705</v>
      </c>
      <c r="CWQ543" s="62">
        <v>14111705</v>
      </c>
      <c r="CWR543" s="62">
        <v>14111705</v>
      </c>
      <c r="CWS543" s="62">
        <v>14111705</v>
      </c>
      <c r="CWT543" s="62">
        <v>14111705</v>
      </c>
      <c r="CWU543" s="62">
        <v>14111705</v>
      </c>
      <c r="CWV543" s="62">
        <v>14111705</v>
      </c>
      <c r="CWW543" s="62">
        <v>14111705</v>
      </c>
      <c r="CWX543" s="62">
        <v>14111705</v>
      </c>
      <c r="CWY543" s="62">
        <v>14111705</v>
      </c>
      <c r="CWZ543" s="62">
        <v>14111705</v>
      </c>
      <c r="CXA543" s="62">
        <v>14111705</v>
      </c>
      <c r="CXB543" s="62">
        <v>14111705</v>
      </c>
      <c r="CXC543" s="62">
        <v>14111705</v>
      </c>
      <c r="CXD543" s="62">
        <v>14111705</v>
      </c>
      <c r="CXE543" s="62">
        <v>14111705</v>
      </c>
      <c r="CXF543" s="62">
        <v>14111705</v>
      </c>
      <c r="CXG543" s="62">
        <v>14111705</v>
      </c>
      <c r="CXH543" s="62">
        <v>14111705</v>
      </c>
      <c r="CXI543" s="62">
        <v>14111705</v>
      </c>
      <c r="CXJ543" s="62">
        <v>14111705</v>
      </c>
      <c r="CXK543" s="62">
        <v>14111705</v>
      </c>
      <c r="CXL543" s="62">
        <v>14111705</v>
      </c>
      <c r="CXM543" s="62">
        <v>14111705</v>
      </c>
      <c r="CXN543" s="62">
        <v>14111705</v>
      </c>
      <c r="CXO543" s="62">
        <v>14111705</v>
      </c>
      <c r="CXP543" s="62">
        <v>14111705</v>
      </c>
      <c r="CXQ543" s="62">
        <v>14111705</v>
      </c>
      <c r="CXR543" s="62">
        <v>14111705</v>
      </c>
      <c r="CXS543" s="62">
        <v>14111705</v>
      </c>
      <c r="CXT543" s="62">
        <v>14111705</v>
      </c>
      <c r="CXU543" s="62">
        <v>14111705</v>
      </c>
      <c r="CXV543" s="62">
        <v>14111705</v>
      </c>
      <c r="CXW543" s="62">
        <v>14111705</v>
      </c>
      <c r="CXX543" s="62">
        <v>14111705</v>
      </c>
      <c r="CXY543" s="62">
        <v>14111705</v>
      </c>
      <c r="CXZ543" s="62">
        <v>14111705</v>
      </c>
      <c r="CYA543" s="62">
        <v>14111705</v>
      </c>
      <c r="CYB543" s="62">
        <v>14111705</v>
      </c>
      <c r="CYC543" s="62">
        <v>14111705</v>
      </c>
      <c r="CYD543" s="62">
        <v>14111705</v>
      </c>
      <c r="CYE543" s="62">
        <v>14111705</v>
      </c>
      <c r="CYF543" s="62">
        <v>14111705</v>
      </c>
      <c r="CYG543" s="62">
        <v>14111705</v>
      </c>
      <c r="CYH543" s="62">
        <v>14111705</v>
      </c>
      <c r="CYI543" s="62">
        <v>14111705</v>
      </c>
      <c r="CYJ543" s="62">
        <v>14111705</v>
      </c>
      <c r="CYK543" s="62">
        <v>14111705</v>
      </c>
      <c r="CYL543" s="62">
        <v>14111705</v>
      </c>
      <c r="CYM543" s="62">
        <v>14111705</v>
      </c>
      <c r="CYN543" s="62">
        <v>14111705</v>
      </c>
      <c r="CYO543" s="62">
        <v>14111705</v>
      </c>
      <c r="CYP543" s="62">
        <v>14111705</v>
      </c>
      <c r="CYQ543" s="62">
        <v>14111705</v>
      </c>
      <c r="CYR543" s="62">
        <v>14111705</v>
      </c>
      <c r="CYS543" s="62">
        <v>14111705</v>
      </c>
      <c r="CYT543" s="62">
        <v>14111705</v>
      </c>
      <c r="CYU543" s="62">
        <v>14111705</v>
      </c>
      <c r="CYV543" s="62">
        <v>14111705</v>
      </c>
      <c r="CYW543" s="62">
        <v>14111705</v>
      </c>
      <c r="CYX543" s="62">
        <v>14111705</v>
      </c>
      <c r="CYY543" s="62">
        <v>14111705</v>
      </c>
      <c r="CYZ543" s="62">
        <v>14111705</v>
      </c>
      <c r="CZA543" s="62">
        <v>14111705</v>
      </c>
      <c r="CZB543" s="62">
        <v>14111705</v>
      </c>
      <c r="CZC543" s="62">
        <v>14111705</v>
      </c>
      <c r="CZD543" s="62">
        <v>14111705</v>
      </c>
      <c r="CZE543" s="62">
        <v>14111705</v>
      </c>
      <c r="CZF543" s="62">
        <v>14111705</v>
      </c>
      <c r="CZG543" s="62">
        <v>14111705</v>
      </c>
      <c r="CZH543" s="62">
        <v>14111705</v>
      </c>
      <c r="CZI543" s="62">
        <v>14111705</v>
      </c>
      <c r="CZJ543" s="62">
        <v>14111705</v>
      </c>
      <c r="CZK543" s="62">
        <v>14111705</v>
      </c>
      <c r="CZL543" s="62">
        <v>14111705</v>
      </c>
      <c r="CZM543" s="62">
        <v>14111705</v>
      </c>
      <c r="CZN543" s="62">
        <v>14111705</v>
      </c>
      <c r="CZO543" s="62">
        <v>14111705</v>
      </c>
      <c r="CZP543" s="62">
        <v>14111705</v>
      </c>
      <c r="CZQ543" s="62">
        <v>14111705</v>
      </c>
      <c r="CZR543" s="62">
        <v>14111705</v>
      </c>
      <c r="CZS543" s="62">
        <v>14111705</v>
      </c>
      <c r="CZT543" s="62">
        <v>14111705</v>
      </c>
      <c r="CZU543" s="62">
        <v>14111705</v>
      </c>
      <c r="CZV543" s="62">
        <v>14111705</v>
      </c>
      <c r="CZW543" s="62">
        <v>14111705</v>
      </c>
      <c r="CZX543" s="62">
        <v>14111705</v>
      </c>
      <c r="CZY543" s="62">
        <v>14111705</v>
      </c>
      <c r="CZZ543" s="62">
        <v>14111705</v>
      </c>
      <c r="DAA543" s="62">
        <v>14111705</v>
      </c>
      <c r="DAB543" s="62">
        <v>14111705</v>
      </c>
      <c r="DAC543" s="62">
        <v>14111705</v>
      </c>
      <c r="DAD543" s="62">
        <v>14111705</v>
      </c>
      <c r="DAE543" s="62">
        <v>14111705</v>
      </c>
      <c r="DAF543" s="62">
        <v>14111705</v>
      </c>
      <c r="DAG543" s="62">
        <v>14111705</v>
      </c>
      <c r="DAH543" s="62">
        <v>14111705</v>
      </c>
      <c r="DAI543" s="62">
        <v>14111705</v>
      </c>
      <c r="DAJ543" s="62">
        <v>14111705</v>
      </c>
      <c r="DAK543" s="62">
        <v>14111705</v>
      </c>
      <c r="DAL543" s="62">
        <v>14111705</v>
      </c>
      <c r="DAM543" s="62">
        <v>14111705</v>
      </c>
      <c r="DAN543" s="62">
        <v>14111705</v>
      </c>
      <c r="DAO543" s="62">
        <v>14111705</v>
      </c>
      <c r="DAP543" s="62">
        <v>14111705</v>
      </c>
      <c r="DAQ543" s="62">
        <v>14111705</v>
      </c>
      <c r="DAR543" s="62">
        <v>14111705</v>
      </c>
      <c r="DAS543" s="62">
        <v>14111705</v>
      </c>
      <c r="DAT543" s="62">
        <v>14111705</v>
      </c>
      <c r="DAU543" s="62">
        <v>14111705</v>
      </c>
      <c r="DAV543" s="62">
        <v>14111705</v>
      </c>
      <c r="DAW543" s="62">
        <v>14111705</v>
      </c>
      <c r="DAX543" s="62">
        <v>14111705</v>
      </c>
      <c r="DAY543" s="62">
        <v>14111705</v>
      </c>
      <c r="DAZ543" s="62">
        <v>14111705</v>
      </c>
      <c r="DBA543" s="62">
        <v>14111705</v>
      </c>
      <c r="DBB543" s="62">
        <v>14111705</v>
      </c>
      <c r="DBC543" s="62">
        <v>14111705</v>
      </c>
      <c r="DBD543" s="62">
        <v>14111705</v>
      </c>
      <c r="DBE543" s="62">
        <v>14111705</v>
      </c>
      <c r="DBF543" s="62">
        <v>14111705</v>
      </c>
      <c r="DBG543" s="62">
        <v>14111705</v>
      </c>
      <c r="DBH543" s="62">
        <v>14111705</v>
      </c>
      <c r="DBI543" s="62">
        <v>14111705</v>
      </c>
      <c r="DBJ543" s="62">
        <v>14111705</v>
      </c>
      <c r="DBK543" s="62">
        <v>14111705</v>
      </c>
      <c r="DBL543" s="62">
        <v>14111705</v>
      </c>
      <c r="DBM543" s="62">
        <v>14111705</v>
      </c>
      <c r="DBN543" s="62">
        <v>14111705</v>
      </c>
      <c r="DBO543" s="62">
        <v>14111705</v>
      </c>
      <c r="DBP543" s="62">
        <v>14111705</v>
      </c>
      <c r="DBQ543" s="62">
        <v>14111705</v>
      </c>
      <c r="DBR543" s="62">
        <v>14111705</v>
      </c>
      <c r="DBS543" s="62">
        <v>14111705</v>
      </c>
      <c r="DBT543" s="62">
        <v>14111705</v>
      </c>
      <c r="DBU543" s="62">
        <v>14111705</v>
      </c>
      <c r="DBV543" s="62">
        <v>14111705</v>
      </c>
      <c r="DBW543" s="62">
        <v>14111705</v>
      </c>
      <c r="DBX543" s="62">
        <v>14111705</v>
      </c>
      <c r="DBY543" s="62">
        <v>14111705</v>
      </c>
      <c r="DBZ543" s="62">
        <v>14111705</v>
      </c>
      <c r="DCA543" s="62">
        <v>14111705</v>
      </c>
      <c r="DCB543" s="62">
        <v>14111705</v>
      </c>
      <c r="DCC543" s="62">
        <v>14111705</v>
      </c>
      <c r="DCD543" s="62">
        <v>14111705</v>
      </c>
      <c r="DCE543" s="62">
        <v>14111705</v>
      </c>
      <c r="DCF543" s="62">
        <v>14111705</v>
      </c>
      <c r="DCG543" s="62">
        <v>14111705</v>
      </c>
      <c r="DCH543" s="62">
        <v>14111705</v>
      </c>
      <c r="DCI543" s="62">
        <v>14111705</v>
      </c>
      <c r="DCJ543" s="62">
        <v>14111705</v>
      </c>
      <c r="DCK543" s="62">
        <v>14111705</v>
      </c>
      <c r="DCL543" s="62">
        <v>14111705</v>
      </c>
      <c r="DCM543" s="62">
        <v>14111705</v>
      </c>
      <c r="DCN543" s="62">
        <v>14111705</v>
      </c>
      <c r="DCO543" s="62">
        <v>14111705</v>
      </c>
      <c r="DCP543" s="62">
        <v>14111705</v>
      </c>
      <c r="DCQ543" s="62">
        <v>14111705</v>
      </c>
      <c r="DCR543" s="62">
        <v>14111705</v>
      </c>
      <c r="DCS543" s="62">
        <v>14111705</v>
      </c>
      <c r="DCT543" s="62">
        <v>14111705</v>
      </c>
      <c r="DCU543" s="62">
        <v>14111705</v>
      </c>
      <c r="DCV543" s="62">
        <v>14111705</v>
      </c>
      <c r="DCW543" s="62">
        <v>14111705</v>
      </c>
      <c r="DCX543" s="62">
        <v>14111705</v>
      </c>
      <c r="DCY543" s="62">
        <v>14111705</v>
      </c>
      <c r="DCZ543" s="62">
        <v>14111705</v>
      </c>
      <c r="DDA543" s="62">
        <v>14111705</v>
      </c>
      <c r="DDB543" s="62">
        <v>14111705</v>
      </c>
      <c r="DDC543" s="62">
        <v>14111705</v>
      </c>
      <c r="DDD543" s="62">
        <v>14111705</v>
      </c>
      <c r="DDE543" s="62">
        <v>14111705</v>
      </c>
      <c r="DDF543" s="62">
        <v>14111705</v>
      </c>
      <c r="DDG543" s="62">
        <v>14111705</v>
      </c>
      <c r="DDH543" s="62">
        <v>14111705</v>
      </c>
      <c r="DDI543" s="62">
        <v>14111705</v>
      </c>
      <c r="DDJ543" s="62">
        <v>14111705</v>
      </c>
      <c r="DDK543" s="62">
        <v>14111705</v>
      </c>
      <c r="DDL543" s="62">
        <v>14111705</v>
      </c>
      <c r="DDM543" s="62">
        <v>14111705</v>
      </c>
      <c r="DDN543" s="62">
        <v>14111705</v>
      </c>
      <c r="DDO543" s="62">
        <v>14111705</v>
      </c>
      <c r="DDP543" s="62">
        <v>14111705</v>
      </c>
      <c r="DDQ543" s="62">
        <v>14111705</v>
      </c>
      <c r="DDR543" s="62">
        <v>14111705</v>
      </c>
      <c r="DDS543" s="62">
        <v>14111705</v>
      </c>
      <c r="DDT543" s="62">
        <v>14111705</v>
      </c>
      <c r="DDU543" s="62">
        <v>14111705</v>
      </c>
      <c r="DDV543" s="62">
        <v>14111705</v>
      </c>
      <c r="DDW543" s="62">
        <v>14111705</v>
      </c>
      <c r="DDX543" s="62">
        <v>14111705</v>
      </c>
      <c r="DDY543" s="62">
        <v>14111705</v>
      </c>
      <c r="DDZ543" s="62">
        <v>14111705</v>
      </c>
      <c r="DEA543" s="62">
        <v>14111705</v>
      </c>
      <c r="DEB543" s="62">
        <v>14111705</v>
      </c>
      <c r="DEC543" s="62">
        <v>14111705</v>
      </c>
      <c r="DED543" s="62">
        <v>14111705</v>
      </c>
      <c r="DEE543" s="62">
        <v>14111705</v>
      </c>
      <c r="DEF543" s="62">
        <v>14111705</v>
      </c>
      <c r="DEG543" s="62">
        <v>14111705</v>
      </c>
      <c r="DEH543" s="62">
        <v>14111705</v>
      </c>
      <c r="DEI543" s="62">
        <v>14111705</v>
      </c>
      <c r="DEJ543" s="62">
        <v>14111705</v>
      </c>
      <c r="DEK543" s="62">
        <v>14111705</v>
      </c>
      <c r="DEL543" s="62">
        <v>14111705</v>
      </c>
      <c r="DEM543" s="62">
        <v>14111705</v>
      </c>
      <c r="DEN543" s="62">
        <v>14111705</v>
      </c>
      <c r="DEO543" s="62">
        <v>14111705</v>
      </c>
      <c r="DEP543" s="62">
        <v>14111705</v>
      </c>
      <c r="DEQ543" s="62">
        <v>14111705</v>
      </c>
      <c r="DER543" s="62">
        <v>14111705</v>
      </c>
      <c r="DES543" s="62">
        <v>14111705</v>
      </c>
      <c r="DET543" s="62">
        <v>14111705</v>
      </c>
      <c r="DEU543" s="62">
        <v>14111705</v>
      </c>
      <c r="DEV543" s="62">
        <v>14111705</v>
      </c>
      <c r="DEW543" s="62">
        <v>14111705</v>
      </c>
      <c r="DEX543" s="62">
        <v>14111705</v>
      </c>
      <c r="DEY543" s="62">
        <v>14111705</v>
      </c>
      <c r="DEZ543" s="62">
        <v>14111705</v>
      </c>
      <c r="DFA543" s="62">
        <v>14111705</v>
      </c>
      <c r="DFB543" s="62">
        <v>14111705</v>
      </c>
      <c r="DFC543" s="62">
        <v>14111705</v>
      </c>
      <c r="DFD543" s="62">
        <v>14111705</v>
      </c>
      <c r="DFE543" s="62">
        <v>14111705</v>
      </c>
      <c r="DFF543" s="62">
        <v>14111705</v>
      </c>
      <c r="DFG543" s="62">
        <v>14111705</v>
      </c>
      <c r="DFH543" s="62">
        <v>14111705</v>
      </c>
      <c r="DFI543" s="62">
        <v>14111705</v>
      </c>
      <c r="DFJ543" s="62">
        <v>14111705</v>
      </c>
      <c r="DFK543" s="62">
        <v>14111705</v>
      </c>
      <c r="DFL543" s="62">
        <v>14111705</v>
      </c>
      <c r="DFM543" s="62">
        <v>14111705</v>
      </c>
      <c r="DFN543" s="62">
        <v>14111705</v>
      </c>
      <c r="DFO543" s="62">
        <v>14111705</v>
      </c>
      <c r="DFP543" s="62">
        <v>14111705</v>
      </c>
      <c r="DFQ543" s="62">
        <v>14111705</v>
      </c>
      <c r="DFR543" s="62">
        <v>14111705</v>
      </c>
      <c r="DFS543" s="62">
        <v>14111705</v>
      </c>
      <c r="DFT543" s="62">
        <v>14111705</v>
      </c>
      <c r="DFU543" s="62">
        <v>14111705</v>
      </c>
      <c r="DFV543" s="62">
        <v>14111705</v>
      </c>
      <c r="DFW543" s="62">
        <v>14111705</v>
      </c>
      <c r="DFX543" s="62">
        <v>14111705</v>
      </c>
      <c r="DFY543" s="62">
        <v>14111705</v>
      </c>
      <c r="DFZ543" s="62">
        <v>14111705</v>
      </c>
      <c r="DGA543" s="62">
        <v>14111705</v>
      </c>
      <c r="DGB543" s="62">
        <v>14111705</v>
      </c>
      <c r="DGC543" s="62">
        <v>14111705</v>
      </c>
      <c r="DGD543" s="62">
        <v>14111705</v>
      </c>
      <c r="DGE543" s="62">
        <v>14111705</v>
      </c>
      <c r="DGF543" s="62">
        <v>14111705</v>
      </c>
      <c r="DGG543" s="62">
        <v>14111705</v>
      </c>
      <c r="DGH543" s="62">
        <v>14111705</v>
      </c>
      <c r="DGI543" s="62">
        <v>14111705</v>
      </c>
      <c r="DGJ543" s="62">
        <v>14111705</v>
      </c>
      <c r="DGK543" s="62">
        <v>14111705</v>
      </c>
      <c r="DGL543" s="62">
        <v>14111705</v>
      </c>
      <c r="DGM543" s="62">
        <v>14111705</v>
      </c>
      <c r="DGN543" s="62">
        <v>14111705</v>
      </c>
      <c r="DGO543" s="62">
        <v>14111705</v>
      </c>
      <c r="DGP543" s="62">
        <v>14111705</v>
      </c>
      <c r="DGQ543" s="62">
        <v>14111705</v>
      </c>
      <c r="DGR543" s="62">
        <v>14111705</v>
      </c>
      <c r="DGS543" s="62">
        <v>14111705</v>
      </c>
      <c r="DGT543" s="62">
        <v>14111705</v>
      </c>
      <c r="DGU543" s="62">
        <v>14111705</v>
      </c>
      <c r="DGV543" s="62">
        <v>14111705</v>
      </c>
      <c r="DGW543" s="62">
        <v>14111705</v>
      </c>
      <c r="DGX543" s="62">
        <v>14111705</v>
      </c>
      <c r="DGY543" s="62">
        <v>14111705</v>
      </c>
      <c r="DGZ543" s="62">
        <v>14111705</v>
      </c>
      <c r="DHA543" s="62">
        <v>14111705</v>
      </c>
      <c r="DHB543" s="62">
        <v>14111705</v>
      </c>
      <c r="DHC543" s="62">
        <v>14111705</v>
      </c>
      <c r="DHD543" s="62">
        <v>14111705</v>
      </c>
      <c r="DHE543" s="62">
        <v>14111705</v>
      </c>
      <c r="DHF543" s="62">
        <v>14111705</v>
      </c>
      <c r="DHG543" s="62">
        <v>14111705</v>
      </c>
      <c r="DHH543" s="62">
        <v>14111705</v>
      </c>
      <c r="DHI543" s="62">
        <v>14111705</v>
      </c>
      <c r="DHJ543" s="62">
        <v>14111705</v>
      </c>
      <c r="DHK543" s="62">
        <v>14111705</v>
      </c>
      <c r="DHL543" s="62">
        <v>14111705</v>
      </c>
      <c r="DHM543" s="62">
        <v>14111705</v>
      </c>
      <c r="DHN543" s="62">
        <v>14111705</v>
      </c>
      <c r="DHO543" s="62">
        <v>14111705</v>
      </c>
      <c r="DHP543" s="62">
        <v>14111705</v>
      </c>
      <c r="DHQ543" s="62">
        <v>14111705</v>
      </c>
      <c r="DHR543" s="62">
        <v>14111705</v>
      </c>
      <c r="DHS543" s="62">
        <v>14111705</v>
      </c>
      <c r="DHT543" s="62">
        <v>14111705</v>
      </c>
      <c r="DHU543" s="62">
        <v>14111705</v>
      </c>
      <c r="DHV543" s="62">
        <v>14111705</v>
      </c>
      <c r="DHW543" s="62">
        <v>14111705</v>
      </c>
      <c r="DHX543" s="62">
        <v>14111705</v>
      </c>
      <c r="DHY543" s="62">
        <v>14111705</v>
      </c>
      <c r="DHZ543" s="62">
        <v>14111705</v>
      </c>
      <c r="DIA543" s="62">
        <v>14111705</v>
      </c>
      <c r="DIB543" s="62">
        <v>14111705</v>
      </c>
      <c r="DIC543" s="62">
        <v>14111705</v>
      </c>
      <c r="DID543" s="62">
        <v>14111705</v>
      </c>
      <c r="DIE543" s="62">
        <v>14111705</v>
      </c>
      <c r="DIF543" s="62">
        <v>14111705</v>
      </c>
      <c r="DIG543" s="62">
        <v>14111705</v>
      </c>
      <c r="DIH543" s="62">
        <v>14111705</v>
      </c>
      <c r="DII543" s="62">
        <v>14111705</v>
      </c>
      <c r="DIJ543" s="62">
        <v>14111705</v>
      </c>
      <c r="DIK543" s="62">
        <v>14111705</v>
      </c>
      <c r="DIL543" s="62">
        <v>14111705</v>
      </c>
      <c r="DIM543" s="62">
        <v>14111705</v>
      </c>
      <c r="DIN543" s="62">
        <v>14111705</v>
      </c>
      <c r="DIO543" s="62">
        <v>14111705</v>
      </c>
      <c r="DIP543" s="62">
        <v>14111705</v>
      </c>
      <c r="DIQ543" s="62">
        <v>14111705</v>
      </c>
      <c r="DIR543" s="62">
        <v>14111705</v>
      </c>
      <c r="DIS543" s="62">
        <v>14111705</v>
      </c>
      <c r="DIT543" s="62">
        <v>14111705</v>
      </c>
      <c r="DIU543" s="62">
        <v>14111705</v>
      </c>
      <c r="DIV543" s="62">
        <v>14111705</v>
      </c>
      <c r="DIW543" s="62">
        <v>14111705</v>
      </c>
      <c r="DIX543" s="62">
        <v>14111705</v>
      </c>
      <c r="DIY543" s="62">
        <v>14111705</v>
      </c>
      <c r="DIZ543" s="62">
        <v>14111705</v>
      </c>
      <c r="DJA543" s="62">
        <v>14111705</v>
      </c>
      <c r="DJB543" s="62">
        <v>14111705</v>
      </c>
      <c r="DJC543" s="62">
        <v>14111705</v>
      </c>
      <c r="DJD543" s="62">
        <v>14111705</v>
      </c>
      <c r="DJE543" s="62">
        <v>14111705</v>
      </c>
      <c r="DJF543" s="62">
        <v>14111705</v>
      </c>
      <c r="DJG543" s="62">
        <v>14111705</v>
      </c>
      <c r="DJH543" s="62">
        <v>14111705</v>
      </c>
      <c r="DJI543" s="62">
        <v>14111705</v>
      </c>
      <c r="DJJ543" s="62">
        <v>14111705</v>
      </c>
      <c r="DJK543" s="62">
        <v>14111705</v>
      </c>
      <c r="DJL543" s="62">
        <v>14111705</v>
      </c>
      <c r="DJM543" s="62">
        <v>14111705</v>
      </c>
      <c r="DJN543" s="62">
        <v>14111705</v>
      </c>
      <c r="DJO543" s="62">
        <v>14111705</v>
      </c>
      <c r="DJP543" s="62">
        <v>14111705</v>
      </c>
      <c r="DJQ543" s="62">
        <v>14111705</v>
      </c>
      <c r="DJR543" s="62">
        <v>14111705</v>
      </c>
      <c r="DJS543" s="62">
        <v>14111705</v>
      </c>
      <c r="DJT543" s="62">
        <v>14111705</v>
      </c>
      <c r="DJU543" s="62">
        <v>14111705</v>
      </c>
      <c r="DJV543" s="62">
        <v>14111705</v>
      </c>
      <c r="DJW543" s="62">
        <v>14111705</v>
      </c>
      <c r="DJX543" s="62">
        <v>14111705</v>
      </c>
      <c r="DJY543" s="62">
        <v>14111705</v>
      </c>
      <c r="DJZ543" s="62">
        <v>14111705</v>
      </c>
      <c r="DKA543" s="62">
        <v>14111705</v>
      </c>
      <c r="DKB543" s="62">
        <v>14111705</v>
      </c>
      <c r="DKC543" s="62">
        <v>14111705</v>
      </c>
      <c r="DKD543" s="62">
        <v>14111705</v>
      </c>
      <c r="DKE543" s="62">
        <v>14111705</v>
      </c>
      <c r="DKF543" s="62">
        <v>14111705</v>
      </c>
      <c r="DKG543" s="62">
        <v>14111705</v>
      </c>
      <c r="DKH543" s="62">
        <v>14111705</v>
      </c>
      <c r="DKI543" s="62">
        <v>14111705</v>
      </c>
      <c r="DKJ543" s="62">
        <v>14111705</v>
      </c>
      <c r="DKK543" s="62">
        <v>14111705</v>
      </c>
      <c r="DKL543" s="62">
        <v>14111705</v>
      </c>
      <c r="DKM543" s="62">
        <v>14111705</v>
      </c>
      <c r="DKN543" s="62">
        <v>14111705</v>
      </c>
      <c r="DKO543" s="62">
        <v>14111705</v>
      </c>
      <c r="DKP543" s="62">
        <v>14111705</v>
      </c>
      <c r="DKQ543" s="62">
        <v>14111705</v>
      </c>
      <c r="DKR543" s="62">
        <v>14111705</v>
      </c>
      <c r="DKS543" s="62">
        <v>14111705</v>
      </c>
      <c r="DKT543" s="62">
        <v>14111705</v>
      </c>
      <c r="DKU543" s="62">
        <v>14111705</v>
      </c>
      <c r="DKV543" s="62">
        <v>14111705</v>
      </c>
      <c r="DKW543" s="62">
        <v>14111705</v>
      </c>
      <c r="DKX543" s="62">
        <v>14111705</v>
      </c>
      <c r="DKY543" s="62">
        <v>14111705</v>
      </c>
      <c r="DKZ543" s="62">
        <v>14111705</v>
      </c>
      <c r="DLA543" s="62">
        <v>14111705</v>
      </c>
      <c r="DLB543" s="62">
        <v>14111705</v>
      </c>
      <c r="DLC543" s="62">
        <v>14111705</v>
      </c>
      <c r="DLD543" s="62">
        <v>14111705</v>
      </c>
      <c r="DLE543" s="62">
        <v>14111705</v>
      </c>
      <c r="DLF543" s="62">
        <v>14111705</v>
      </c>
      <c r="DLG543" s="62">
        <v>14111705</v>
      </c>
      <c r="DLH543" s="62">
        <v>14111705</v>
      </c>
      <c r="DLI543" s="62">
        <v>14111705</v>
      </c>
      <c r="DLJ543" s="62">
        <v>14111705</v>
      </c>
      <c r="DLK543" s="62">
        <v>14111705</v>
      </c>
      <c r="DLL543" s="62">
        <v>14111705</v>
      </c>
      <c r="DLM543" s="62">
        <v>14111705</v>
      </c>
      <c r="DLN543" s="62">
        <v>14111705</v>
      </c>
      <c r="DLO543" s="62">
        <v>14111705</v>
      </c>
      <c r="DLP543" s="62">
        <v>14111705</v>
      </c>
      <c r="DLQ543" s="62">
        <v>14111705</v>
      </c>
      <c r="DLR543" s="62">
        <v>14111705</v>
      </c>
      <c r="DLS543" s="62">
        <v>14111705</v>
      </c>
      <c r="DLT543" s="62">
        <v>14111705</v>
      </c>
      <c r="DLU543" s="62">
        <v>14111705</v>
      </c>
      <c r="DLV543" s="62">
        <v>14111705</v>
      </c>
      <c r="DLW543" s="62">
        <v>14111705</v>
      </c>
      <c r="DLX543" s="62">
        <v>14111705</v>
      </c>
      <c r="DLY543" s="62">
        <v>14111705</v>
      </c>
      <c r="DLZ543" s="62">
        <v>14111705</v>
      </c>
      <c r="DMA543" s="62">
        <v>14111705</v>
      </c>
      <c r="DMB543" s="62">
        <v>14111705</v>
      </c>
      <c r="DMC543" s="62">
        <v>14111705</v>
      </c>
      <c r="DMD543" s="62">
        <v>14111705</v>
      </c>
      <c r="DME543" s="62">
        <v>14111705</v>
      </c>
      <c r="DMF543" s="62">
        <v>14111705</v>
      </c>
      <c r="DMG543" s="62">
        <v>14111705</v>
      </c>
      <c r="DMH543" s="62">
        <v>14111705</v>
      </c>
      <c r="DMI543" s="62">
        <v>14111705</v>
      </c>
      <c r="DMJ543" s="62">
        <v>14111705</v>
      </c>
      <c r="DMK543" s="62">
        <v>14111705</v>
      </c>
      <c r="DML543" s="62">
        <v>14111705</v>
      </c>
      <c r="DMM543" s="62">
        <v>14111705</v>
      </c>
      <c r="DMN543" s="62">
        <v>14111705</v>
      </c>
      <c r="DMO543" s="62">
        <v>14111705</v>
      </c>
      <c r="DMP543" s="62">
        <v>14111705</v>
      </c>
      <c r="DMQ543" s="62">
        <v>14111705</v>
      </c>
      <c r="DMR543" s="62">
        <v>14111705</v>
      </c>
      <c r="DMS543" s="62">
        <v>14111705</v>
      </c>
      <c r="DMT543" s="62">
        <v>14111705</v>
      </c>
      <c r="DMU543" s="62">
        <v>14111705</v>
      </c>
      <c r="DMV543" s="62">
        <v>14111705</v>
      </c>
      <c r="DMW543" s="62">
        <v>14111705</v>
      </c>
      <c r="DMX543" s="62">
        <v>14111705</v>
      </c>
      <c r="DMY543" s="62">
        <v>14111705</v>
      </c>
      <c r="DMZ543" s="62">
        <v>14111705</v>
      </c>
      <c r="DNA543" s="62">
        <v>14111705</v>
      </c>
      <c r="DNB543" s="62">
        <v>14111705</v>
      </c>
      <c r="DNC543" s="62">
        <v>14111705</v>
      </c>
      <c r="DND543" s="62">
        <v>14111705</v>
      </c>
      <c r="DNE543" s="62">
        <v>14111705</v>
      </c>
      <c r="DNF543" s="62">
        <v>14111705</v>
      </c>
      <c r="DNG543" s="62">
        <v>14111705</v>
      </c>
      <c r="DNH543" s="62">
        <v>14111705</v>
      </c>
      <c r="DNI543" s="62">
        <v>14111705</v>
      </c>
      <c r="DNJ543" s="62">
        <v>14111705</v>
      </c>
      <c r="DNK543" s="62">
        <v>14111705</v>
      </c>
      <c r="DNL543" s="62">
        <v>14111705</v>
      </c>
      <c r="DNM543" s="62">
        <v>14111705</v>
      </c>
      <c r="DNN543" s="62">
        <v>14111705</v>
      </c>
      <c r="DNO543" s="62">
        <v>14111705</v>
      </c>
      <c r="DNP543" s="62">
        <v>14111705</v>
      </c>
      <c r="DNQ543" s="62">
        <v>14111705</v>
      </c>
      <c r="DNR543" s="62">
        <v>14111705</v>
      </c>
      <c r="DNS543" s="62">
        <v>14111705</v>
      </c>
      <c r="DNT543" s="62">
        <v>14111705</v>
      </c>
      <c r="DNU543" s="62">
        <v>14111705</v>
      </c>
      <c r="DNV543" s="62">
        <v>14111705</v>
      </c>
      <c r="DNW543" s="62">
        <v>14111705</v>
      </c>
      <c r="DNX543" s="62">
        <v>14111705</v>
      </c>
      <c r="DNY543" s="62">
        <v>14111705</v>
      </c>
      <c r="DNZ543" s="62">
        <v>14111705</v>
      </c>
      <c r="DOA543" s="62">
        <v>14111705</v>
      </c>
      <c r="DOB543" s="62">
        <v>14111705</v>
      </c>
      <c r="DOC543" s="62">
        <v>14111705</v>
      </c>
      <c r="DOD543" s="62">
        <v>14111705</v>
      </c>
      <c r="DOE543" s="62">
        <v>14111705</v>
      </c>
      <c r="DOF543" s="62">
        <v>14111705</v>
      </c>
      <c r="DOG543" s="62">
        <v>14111705</v>
      </c>
      <c r="DOH543" s="62">
        <v>14111705</v>
      </c>
      <c r="DOI543" s="62">
        <v>14111705</v>
      </c>
      <c r="DOJ543" s="62">
        <v>14111705</v>
      </c>
      <c r="DOK543" s="62">
        <v>14111705</v>
      </c>
      <c r="DOL543" s="62">
        <v>14111705</v>
      </c>
      <c r="DOM543" s="62">
        <v>14111705</v>
      </c>
      <c r="DON543" s="62">
        <v>14111705</v>
      </c>
      <c r="DOO543" s="62">
        <v>14111705</v>
      </c>
      <c r="DOP543" s="62">
        <v>14111705</v>
      </c>
      <c r="DOQ543" s="62">
        <v>14111705</v>
      </c>
      <c r="DOR543" s="62">
        <v>14111705</v>
      </c>
      <c r="DOS543" s="62">
        <v>14111705</v>
      </c>
      <c r="DOT543" s="62">
        <v>14111705</v>
      </c>
      <c r="DOU543" s="62">
        <v>14111705</v>
      </c>
      <c r="DOV543" s="62">
        <v>14111705</v>
      </c>
      <c r="DOW543" s="62">
        <v>14111705</v>
      </c>
      <c r="DOX543" s="62">
        <v>14111705</v>
      </c>
      <c r="DOY543" s="62">
        <v>14111705</v>
      </c>
      <c r="DOZ543" s="62">
        <v>14111705</v>
      </c>
      <c r="DPA543" s="62">
        <v>14111705</v>
      </c>
      <c r="DPB543" s="62">
        <v>14111705</v>
      </c>
      <c r="DPC543" s="62">
        <v>14111705</v>
      </c>
      <c r="DPD543" s="62">
        <v>14111705</v>
      </c>
      <c r="DPE543" s="62">
        <v>14111705</v>
      </c>
      <c r="DPF543" s="62">
        <v>14111705</v>
      </c>
      <c r="DPG543" s="62">
        <v>14111705</v>
      </c>
      <c r="DPH543" s="62">
        <v>14111705</v>
      </c>
      <c r="DPI543" s="62">
        <v>14111705</v>
      </c>
      <c r="DPJ543" s="62">
        <v>14111705</v>
      </c>
      <c r="DPK543" s="62">
        <v>14111705</v>
      </c>
      <c r="DPL543" s="62">
        <v>14111705</v>
      </c>
      <c r="DPM543" s="62">
        <v>14111705</v>
      </c>
      <c r="DPN543" s="62">
        <v>14111705</v>
      </c>
      <c r="DPO543" s="62">
        <v>14111705</v>
      </c>
      <c r="DPP543" s="62">
        <v>14111705</v>
      </c>
      <c r="DPQ543" s="62">
        <v>14111705</v>
      </c>
      <c r="DPR543" s="62">
        <v>14111705</v>
      </c>
      <c r="DPS543" s="62">
        <v>14111705</v>
      </c>
      <c r="DPT543" s="62">
        <v>14111705</v>
      </c>
      <c r="DPU543" s="62">
        <v>14111705</v>
      </c>
      <c r="DPV543" s="62">
        <v>14111705</v>
      </c>
      <c r="DPW543" s="62">
        <v>14111705</v>
      </c>
      <c r="DPX543" s="62">
        <v>14111705</v>
      </c>
      <c r="DPY543" s="62">
        <v>14111705</v>
      </c>
      <c r="DPZ543" s="62">
        <v>14111705</v>
      </c>
      <c r="DQA543" s="62">
        <v>14111705</v>
      </c>
      <c r="DQB543" s="62">
        <v>14111705</v>
      </c>
      <c r="DQC543" s="62">
        <v>14111705</v>
      </c>
      <c r="DQD543" s="62">
        <v>14111705</v>
      </c>
      <c r="DQE543" s="62">
        <v>14111705</v>
      </c>
      <c r="DQF543" s="62">
        <v>14111705</v>
      </c>
      <c r="DQG543" s="62">
        <v>14111705</v>
      </c>
      <c r="DQH543" s="62">
        <v>14111705</v>
      </c>
      <c r="DQI543" s="62">
        <v>14111705</v>
      </c>
      <c r="DQJ543" s="62">
        <v>14111705</v>
      </c>
      <c r="DQK543" s="62">
        <v>14111705</v>
      </c>
      <c r="DQL543" s="62">
        <v>14111705</v>
      </c>
      <c r="DQM543" s="62">
        <v>14111705</v>
      </c>
      <c r="DQN543" s="62">
        <v>14111705</v>
      </c>
      <c r="DQO543" s="62">
        <v>14111705</v>
      </c>
      <c r="DQP543" s="62">
        <v>14111705</v>
      </c>
      <c r="DQQ543" s="62">
        <v>14111705</v>
      </c>
      <c r="DQR543" s="62">
        <v>14111705</v>
      </c>
      <c r="DQS543" s="62">
        <v>14111705</v>
      </c>
      <c r="DQT543" s="62">
        <v>14111705</v>
      </c>
      <c r="DQU543" s="62">
        <v>14111705</v>
      </c>
      <c r="DQV543" s="62">
        <v>14111705</v>
      </c>
      <c r="DQW543" s="62">
        <v>14111705</v>
      </c>
      <c r="DQX543" s="62">
        <v>14111705</v>
      </c>
      <c r="DQY543" s="62">
        <v>14111705</v>
      </c>
      <c r="DQZ543" s="62">
        <v>14111705</v>
      </c>
      <c r="DRA543" s="62">
        <v>14111705</v>
      </c>
      <c r="DRB543" s="62">
        <v>14111705</v>
      </c>
      <c r="DRC543" s="62">
        <v>14111705</v>
      </c>
      <c r="DRD543" s="62">
        <v>14111705</v>
      </c>
      <c r="DRE543" s="62">
        <v>14111705</v>
      </c>
      <c r="DRF543" s="62">
        <v>14111705</v>
      </c>
      <c r="DRG543" s="62">
        <v>14111705</v>
      </c>
      <c r="DRH543" s="62">
        <v>14111705</v>
      </c>
      <c r="DRI543" s="62">
        <v>14111705</v>
      </c>
      <c r="DRJ543" s="62">
        <v>14111705</v>
      </c>
      <c r="DRK543" s="62">
        <v>14111705</v>
      </c>
      <c r="DRL543" s="62">
        <v>14111705</v>
      </c>
      <c r="DRM543" s="62">
        <v>14111705</v>
      </c>
      <c r="DRN543" s="62">
        <v>14111705</v>
      </c>
      <c r="DRO543" s="62">
        <v>14111705</v>
      </c>
      <c r="DRP543" s="62">
        <v>14111705</v>
      </c>
      <c r="DRQ543" s="62">
        <v>14111705</v>
      </c>
      <c r="DRR543" s="62">
        <v>14111705</v>
      </c>
      <c r="DRS543" s="62">
        <v>14111705</v>
      </c>
      <c r="DRT543" s="62">
        <v>14111705</v>
      </c>
      <c r="DRU543" s="62">
        <v>14111705</v>
      </c>
      <c r="DRV543" s="62">
        <v>14111705</v>
      </c>
      <c r="DRW543" s="62">
        <v>14111705</v>
      </c>
      <c r="DRX543" s="62">
        <v>14111705</v>
      </c>
      <c r="DRY543" s="62">
        <v>14111705</v>
      </c>
      <c r="DRZ543" s="62">
        <v>14111705</v>
      </c>
      <c r="DSA543" s="62">
        <v>14111705</v>
      </c>
      <c r="DSB543" s="62">
        <v>14111705</v>
      </c>
      <c r="DSC543" s="62">
        <v>14111705</v>
      </c>
      <c r="DSD543" s="62">
        <v>14111705</v>
      </c>
      <c r="DSE543" s="62">
        <v>14111705</v>
      </c>
      <c r="DSF543" s="62">
        <v>14111705</v>
      </c>
      <c r="DSG543" s="62">
        <v>14111705</v>
      </c>
      <c r="DSH543" s="62">
        <v>14111705</v>
      </c>
      <c r="DSI543" s="62">
        <v>14111705</v>
      </c>
      <c r="DSJ543" s="62">
        <v>14111705</v>
      </c>
      <c r="DSK543" s="62">
        <v>14111705</v>
      </c>
      <c r="DSL543" s="62">
        <v>14111705</v>
      </c>
      <c r="DSM543" s="62">
        <v>14111705</v>
      </c>
      <c r="DSN543" s="62">
        <v>14111705</v>
      </c>
      <c r="DSO543" s="62">
        <v>14111705</v>
      </c>
      <c r="DSP543" s="62">
        <v>14111705</v>
      </c>
      <c r="DSQ543" s="62">
        <v>14111705</v>
      </c>
      <c r="DSR543" s="62">
        <v>14111705</v>
      </c>
      <c r="DSS543" s="62">
        <v>14111705</v>
      </c>
      <c r="DST543" s="62">
        <v>14111705</v>
      </c>
      <c r="DSU543" s="62">
        <v>14111705</v>
      </c>
      <c r="DSV543" s="62">
        <v>14111705</v>
      </c>
      <c r="DSW543" s="62">
        <v>14111705</v>
      </c>
      <c r="DSX543" s="62">
        <v>14111705</v>
      </c>
      <c r="DSY543" s="62">
        <v>14111705</v>
      </c>
      <c r="DSZ543" s="62">
        <v>14111705</v>
      </c>
      <c r="DTA543" s="62">
        <v>14111705</v>
      </c>
      <c r="DTB543" s="62">
        <v>14111705</v>
      </c>
      <c r="DTC543" s="62">
        <v>14111705</v>
      </c>
      <c r="DTD543" s="62">
        <v>14111705</v>
      </c>
      <c r="DTE543" s="62">
        <v>14111705</v>
      </c>
      <c r="DTF543" s="62">
        <v>14111705</v>
      </c>
      <c r="DTG543" s="62">
        <v>14111705</v>
      </c>
      <c r="DTH543" s="62">
        <v>14111705</v>
      </c>
      <c r="DTI543" s="62">
        <v>14111705</v>
      </c>
      <c r="DTJ543" s="62">
        <v>14111705</v>
      </c>
      <c r="DTK543" s="62">
        <v>14111705</v>
      </c>
      <c r="DTL543" s="62">
        <v>14111705</v>
      </c>
      <c r="DTM543" s="62">
        <v>14111705</v>
      </c>
      <c r="DTN543" s="62">
        <v>14111705</v>
      </c>
      <c r="DTO543" s="62">
        <v>14111705</v>
      </c>
      <c r="DTP543" s="62">
        <v>14111705</v>
      </c>
      <c r="DTQ543" s="62">
        <v>14111705</v>
      </c>
      <c r="DTR543" s="62">
        <v>14111705</v>
      </c>
      <c r="DTS543" s="62">
        <v>14111705</v>
      </c>
      <c r="DTT543" s="62">
        <v>14111705</v>
      </c>
      <c r="DTU543" s="62">
        <v>14111705</v>
      </c>
      <c r="DTV543" s="62">
        <v>14111705</v>
      </c>
      <c r="DTW543" s="62">
        <v>14111705</v>
      </c>
      <c r="DTX543" s="62">
        <v>14111705</v>
      </c>
      <c r="DTY543" s="62">
        <v>14111705</v>
      </c>
      <c r="DTZ543" s="62">
        <v>14111705</v>
      </c>
      <c r="DUA543" s="62">
        <v>14111705</v>
      </c>
      <c r="DUB543" s="62">
        <v>14111705</v>
      </c>
      <c r="DUC543" s="62">
        <v>14111705</v>
      </c>
      <c r="DUD543" s="62">
        <v>14111705</v>
      </c>
      <c r="DUE543" s="62">
        <v>14111705</v>
      </c>
      <c r="DUF543" s="62">
        <v>14111705</v>
      </c>
      <c r="DUG543" s="62">
        <v>14111705</v>
      </c>
      <c r="DUH543" s="62">
        <v>14111705</v>
      </c>
      <c r="DUI543" s="62">
        <v>14111705</v>
      </c>
      <c r="DUJ543" s="62">
        <v>14111705</v>
      </c>
      <c r="DUK543" s="62">
        <v>14111705</v>
      </c>
      <c r="DUL543" s="62">
        <v>14111705</v>
      </c>
      <c r="DUM543" s="62">
        <v>14111705</v>
      </c>
      <c r="DUN543" s="62">
        <v>14111705</v>
      </c>
      <c r="DUO543" s="62">
        <v>14111705</v>
      </c>
      <c r="DUP543" s="62">
        <v>14111705</v>
      </c>
      <c r="DUQ543" s="62">
        <v>14111705</v>
      </c>
      <c r="DUR543" s="62">
        <v>14111705</v>
      </c>
      <c r="DUS543" s="62">
        <v>14111705</v>
      </c>
      <c r="DUT543" s="62">
        <v>14111705</v>
      </c>
      <c r="DUU543" s="62">
        <v>14111705</v>
      </c>
      <c r="DUV543" s="62">
        <v>14111705</v>
      </c>
      <c r="DUW543" s="62">
        <v>14111705</v>
      </c>
      <c r="DUX543" s="62">
        <v>14111705</v>
      </c>
      <c r="DUY543" s="62">
        <v>14111705</v>
      </c>
      <c r="DUZ543" s="62">
        <v>14111705</v>
      </c>
      <c r="DVA543" s="62">
        <v>14111705</v>
      </c>
      <c r="DVB543" s="62">
        <v>14111705</v>
      </c>
      <c r="DVC543" s="62">
        <v>14111705</v>
      </c>
      <c r="DVD543" s="62">
        <v>14111705</v>
      </c>
      <c r="DVE543" s="62">
        <v>14111705</v>
      </c>
      <c r="DVF543" s="62">
        <v>14111705</v>
      </c>
      <c r="DVG543" s="62">
        <v>14111705</v>
      </c>
      <c r="DVH543" s="62">
        <v>14111705</v>
      </c>
      <c r="DVI543" s="62">
        <v>14111705</v>
      </c>
      <c r="DVJ543" s="62">
        <v>14111705</v>
      </c>
      <c r="DVK543" s="62">
        <v>14111705</v>
      </c>
      <c r="DVL543" s="62">
        <v>14111705</v>
      </c>
      <c r="DVM543" s="62">
        <v>14111705</v>
      </c>
      <c r="DVN543" s="62">
        <v>14111705</v>
      </c>
      <c r="DVO543" s="62">
        <v>14111705</v>
      </c>
      <c r="DVP543" s="62">
        <v>14111705</v>
      </c>
      <c r="DVQ543" s="62">
        <v>14111705</v>
      </c>
      <c r="DVR543" s="62">
        <v>14111705</v>
      </c>
      <c r="DVS543" s="62">
        <v>14111705</v>
      </c>
      <c r="DVT543" s="62">
        <v>14111705</v>
      </c>
      <c r="DVU543" s="62">
        <v>14111705</v>
      </c>
      <c r="DVV543" s="62">
        <v>14111705</v>
      </c>
      <c r="DVW543" s="62">
        <v>14111705</v>
      </c>
      <c r="DVX543" s="62">
        <v>14111705</v>
      </c>
      <c r="DVY543" s="62">
        <v>14111705</v>
      </c>
      <c r="DVZ543" s="62">
        <v>14111705</v>
      </c>
      <c r="DWA543" s="62">
        <v>14111705</v>
      </c>
      <c r="DWB543" s="62">
        <v>14111705</v>
      </c>
      <c r="DWC543" s="62">
        <v>14111705</v>
      </c>
      <c r="DWD543" s="62">
        <v>14111705</v>
      </c>
      <c r="DWE543" s="62">
        <v>14111705</v>
      </c>
      <c r="DWF543" s="62">
        <v>14111705</v>
      </c>
      <c r="DWG543" s="62">
        <v>14111705</v>
      </c>
      <c r="DWH543" s="62">
        <v>14111705</v>
      </c>
      <c r="DWI543" s="62">
        <v>14111705</v>
      </c>
      <c r="DWJ543" s="62">
        <v>14111705</v>
      </c>
      <c r="DWK543" s="62">
        <v>14111705</v>
      </c>
      <c r="DWL543" s="62">
        <v>14111705</v>
      </c>
      <c r="DWM543" s="62">
        <v>14111705</v>
      </c>
      <c r="DWN543" s="62">
        <v>14111705</v>
      </c>
      <c r="DWO543" s="62">
        <v>14111705</v>
      </c>
      <c r="DWP543" s="62">
        <v>14111705</v>
      </c>
      <c r="DWQ543" s="62">
        <v>14111705</v>
      </c>
      <c r="DWR543" s="62">
        <v>14111705</v>
      </c>
      <c r="DWS543" s="62">
        <v>14111705</v>
      </c>
      <c r="DWT543" s="62">
        <v>14111705</v>
      </c>
      <c r="DWU543" s="62">
        <v>14111705</v>
      </c>
      <c r="DWV543" s="62">
        <v>14111705</v>
      </c>
      <c r="DWW543" s="62">
        <v>14111705</v>
      </c>
      <c r="DWX543" s="62">
        <v>14111705</v>
      </c>
      <c r="DWY543" s="62">
        <v>14111705</v>
      </c>
      <c r="DWZ543" s="62">
        <v>14111705</v>
      </c>
      <c r="DXA543" s="62">
        <v>14111705</v>
      </c>
      <c r="DXB543" s="62">
        <v>14111705</v>
      </c>
      <c r="DXC543" s="62">
        <v>14111705</v>
      </c>
      <c r="DXD543" s="62">
        <v>14111705</v>
      </c>
      <c r="DXE543" s="62">
        <v>14111705</v>
      </c>
      <c r="DXF543" s="62">
        <v>14111705</v>
      </c>
      <c r="DXG543" s="62">
        <v>14111705</v>
      </c>
      <c r="DXH543" s="62">
        <v>14111705</v>
      </c>
      <c r="DXI543" s="62">
        <v>14111705</v>
      </c>
      <c r="DXJ543" s="62">
        <v>14111705</v>
      </c>
      <c r="DXK543" s="62">
        <v>14111705</v>
      </c>
      <c r="DXL543" s="62">
        <v>14111705</v>
      </c>
      <c r="DXM543" s="62">
        <v>14111705</v>
      </c>
      <c r="DXN543" s="62">
        <v>14111705</v>
      </c>
      <c r="DXO543" s="62">
        <v>14111705</v>
      </c>
      <c r="DXP543" s="62">
        <v>14111705</v>
      </c>
      <c r="DXQ543" s="62">
        <v>14111705</v>
      </c>
      <c r="DXR543" s="62">
        <v>14111705</v>
      </c>
      <c r="DXS543" s="62">
        <v>14111705</v>
      </c>
      <c r="DXT543" s="62">
        <v>14111705</v>
      </c>
      <c r="DXU543" s="62">
        <v>14111705</v>
      </c>
      <c r="DXV543" s="62">
        <v>14111705</v>
      </c>
      <c r="DXW543" s="62">
        <v>14111705</v>
      </c>
      <c r="DXX543" s="62">
        <v>14111705</v>
      </c>
      <c r="DXY543" s="62">
        <v>14111705</v>
      </c>
      <c r="DXZ543" s="62">
        <v>14111705</v>
      </c>
      <c r="DYA543" s="62">
        <v>14111705</v>
      </c>
      <c r="DYB543" s="62">
        <v>14111705</v>
      </c>
      <c r="DYC543" s="62">
        <v>14111705</v>
      </c>
      <c r="DYD543" s="62">
        <v>14111705</v>
      </c>
      <c r="DYE543" s="62">
        <v>14111705</v>
      </c>
      <c r="DYF543" s="62">
        <v>14111705</v>
      </c>
      <c r="DYG543" s="62">
        <v>14111705</v>
      </c>
      <c r="DYH543" s="62">
        <v>14111705</v>
      </c>
      <c r="DYI543" s="62">
        <v>14111705</v>
      </c>
      <c r="DYJ543" s="62">
        <v>14111705</v>
      </c>
      <c r="DYK543" s="62">
        <v>14111705</v>
      </c>
      <c r="DYL543" s="62">
        <v>14111705</v>
      </c>
      <c r="DYM543" s="62">
        <v>14111705</v>
      </c>
      <c r="DYN543" s="62">
        <v>14111705</v>
      </c>
      <c r="DYO543" s="62">
        <v>14111705</v>
      </c>
      <c r="DYP543" s="62">
        <v>14111705</v>
      </c>
      <c r="DYQ543" s="62">
        <v>14111705</v>
      </c>
      <c r="DYR543" s="62">
        <v>14111705</v>
      </c>
      <c r="DYS543" s="62">
        <v>14111705</v>
      </c>
      <c r="DYT543" s="62">
        <v>14111705</v>
      </c>
      <c r="DYU543" s="62">
        <v>14111705</v>
      </c>
      <c r="DYV543" s="62">
        <v>14111705</v>
      </c>
      <c r="DYW543" s="62">
        <v>14111705</v>
      </c>
      <c r="DYX543" s="62">
        <v>14111705</v>
      </c>
      <c r="DYY543" s="62">
        <v>14111705</v>
      </c>
      <c r="DYZ543" s="62">
        <v>14111705</v>
      </c>
      <c r="DZA543" s="62">
        <v>14111705</v>
      </c>
      <c r="DZB543" s="62">
        <v>14111705</v>
      </c>
      <c r="DZC543" s="62">
        <v>14111705</v>
      </c>
      <c r="DZD543" s="62">
        <v>14111705</v>
      </c>
      <c r="DZE543" s="62">
        <v>14111705</v>
      </c>
      <c r="DZF543" s="62">
        <v>14111705</v>
      </c>
      <c r="DZG543" s="62">
        <v>14111705</v>
      </c>
      <c r="DZH543" s="62">
        <v>14111705</v>
      </c>
      <c r="DZI543" s="62">
        <v>14111705</v>
      </c>
      <c r="DZJ543" s="62">
        <v>14111705</v>
      </c>
      <c r="DZK543" s="62">
        <v>14111705</v>
      </c>
      <c r="DZL543" s="62">
        <v>14111705</v>
      </c>
      <c r="DZM543" s="62">
        <v>14111705</v>
      </c>
      <c r="DZN543" s="62">
        <v>14111705</v>
      </c>
      <c r="DZO543" s="62">
        <v>14111705</v>
      </c>
      <c r="DZP543" s="62">
        <v>14111705</v>
      </c>
      <c r="DZQ543" s="62">
        <v>14111705</v>
      </c>
      <c r="DZR543" s="62">
        <v>14111705</v>
      </c>
      <c r="DZS543" s="62">
        <v>14111705</v>
      </c>
      <c r="DZT543" s="62">
        <v>14111705</v>
      </c>
      <c r="DZU543" s="62">
        <v>14111705</v>
      </c>
      <c r="DZV543" s="62">
        <v>14111705</v>
      </c>
      <c r="DZW543" s="62">
        <v>14111705</v>
      </c>
      <c r="DZX543" s="62">
        <v>14111705</v>
      </c>
      <c r="DZY543" s="62">
        <v>14111705</v>
      </c>
      <c r="DZZ543" s="62">
        <v>14111705</v>
      </c>
      <c r="EAA543" s="62">
        <v>14111705</v>
      </c>
      <c r="EAB543" s="62">
        <v>14111705</v>
      </c>
      <c r="EAC543" s="62">
        <v>14111705</v>
      </c>
      <c r="EAD543" s="62">
        <v>14111705</v>
      </c>
      <c r="EAE543" s="62">
        <v>14111705</v>
      </c>
      <c r="EAF543" s="62">
        <v>14111705</v>
      </c>
      <c r="EAG543" s="62">
        <v>14111705</v>
      </c>
      <c r="EAH543" s="62">
        <v>14111705</v>
      </c>
      <c r="EAI543" s="62">
        <v>14111705</v>
      </c>
      <c r="EAJ543" s="62">
        <v>14111705</v>
      </c>
      <c r="EAK543" s="62">
        <v>14111705</v>
      </c>
      <c r="EAL543" s="62">
        <v>14111705</v>
      </c>
      <c r="EAM543" s="62">
        <v>14111705</v>
      </c>
      <c r="EAN543" s="62">
        <v>14111705</v>
      </c>
      <c r="EAO543" s="62">
        <v>14111705</v>
      </c>
      <c r="EAP543" s="62">
        <v>14111705</v>
      </c>
      <c r="EAQ543" s="62">
        <v>14111705</v>
      </c>
      <c r="EAR543" s="62">
        <v>14111705</v>
      </c>
      <c r="EAS543" s="62">
        <v>14111705</v>
      </c>
      <c r="EAT543" s="62">
        <v>14111705</v>
      </c>
      <c r="EAU543" s="62">
        <v>14111705</v>
      </c>
      <c r="EAV543" s="62">
        <v>14111705</v>
      </c>
      <c r="EAW543" s="62">
        <v>14111705</v>
      </c>
      <c r="EAX543" s="62">
        <v>14111705</v>
      </c>
      <c r="EAY543" s="62">
        <v>14111705</v>
      </c>
      <c r="EAZ543" s="62">
        <v>14111705</v>
      </c>
      <c r="EBA543" s="62">
        <v>14111705</v>
      </c>
      <c r="EBB543" s="62">
        <v>14111705</v>
      </c>
      <c r="EBC543" s="62">
        <v>14111705</v>
      </c>
      <c r="EBD543" s="62">
        <v>14111705</v>
      </c>
      <c r="EBE543" s="62">
        <v>14111705</v>
      </c>
      <c r="EBF543" s="62">
        <v>14111705</v>
      </c>
      <c r="EBG543" s="62">
        <v>14111705</v>
      </c>
      <c r="EBH543" s="62">
        <v>14111705</v>
      </c>
      <c r="EBI543" s="62">
        <v>14111705</v>
      </c>
      <c r="EBJ543" s="62">
        <v>14111705</v>
      </c>
      <c r="EBK543" s="62">
        <v>14111705</v>
      </c>
      <c r="EBL543" s="62">
        <v>14111705</v>
      </c>
      <c r="EBM543" s="62">
        <v>14111705</v>
      </c>
      <c r="EBN543" s="62">
        <v>14111705</v>
      </c>
      <c r="EBO543" s="62">
        <v>14111705</v>
      </c>
      <c r="EBP543" s="62">
        <v>14111705</v>
      </c>
      <c r="EBQ543" s="62">
        <v>14111705</v>
      </c>
      <c r="EBR543" s="62">
        <v>14111705</v>
      </c>
      <c r="EBS543" s="62">
        <v>14111705</v>
      </c>
      <c r="EBT543" s="62">
        <v>14111705</v>
      </c>
      <c r="EBU543" s="62">
        <v>14111705</v>
      </c>
      <c r="EBV543" s="62">
        <v>14111705</v>
      </c>
      <c r="EBW543" s="62">
        <v>14111705</v>
      </c>
      <c r="EBX543" s="62">
        <v>14111705</v>
      </c>
      <c r="EBY543" s="62">
        <v>14111705</v>
      </c>
      <c r="EBZ543" s="62">
        <v>14111705</v>
      </c>
      <c r="ECA543" s="62">
        <v>14111705</v>
      </c>
      <c r="ECB543" s="62">
        <v>14111705</v>
      </c>
      <c r="ECC543" s="62">
        <v>14111705</v>
      </c>
      <c r="ECD543" s="62">
        <v>14111705</v>
      </c>
      <c r="ECE543" s="62">
        <v>14111705</v>
      </c>
      <c r="ECF543" s="62">
        <v>14111705</v>
      </c>
      <c r="ECG543" s="62">
        <v>14111705</v>
      </c>
      <c r="ECH543" s="62">
        <v>14111705</v>
      </c>
      <c r="ECI543" s="62">
        <v>14111705</v>
      </c>
      <c r="ECJ543" s="62">
        <v>14111705</v>
      </c>
      <c r="ECK543" s="62">
        <v>14111705</v>
      </c>
      <c r="ECL543" s="62">
        <v>14111705</v>
      </c>
      <c r="ECM543" s="62">
        <v>14111705</v>
      </c>
      <c r="ECN543" s="62">
        <v>14111705</v>
      </c>
      <c r="ECO543" s="62">
        <v>14111705</v>
      </c>
      <c r="ECP543" s="62">
        <v>14111705</v>
      </c>
      <c r="ECQ543" s="62">
        <v>14111705</v>
      </c>
      <c r="ECR543" s="62">
        <v>14111705</v>
      </c>
      <c r="ECS543" s="62">
        <v>14111705</v>
      </c>
      <c r="ECT543" s="62">
        <v>14111705</v>
      </c>
      <c r="ECU543" s="62">
        <v>14111705</v>
      </c>
      <c r="ECV543" s="62">
        <v>14111705</v>
      </c>
      <c r="ECW543" s="62">
        <v>14111705</v>
      </c>
      <c r="ECX543" s="62">
        <v>14111705</v>
      </c>
      <c r="ECY543" s="62">
        <v>14111705</v>
      </c>
      <c r="ECZ543" s="62">
        <v>14111705</v>
      </c>
      <c r="EDA543" s="62">
        <v>14111705</v>
      </c>
      <c r="EDB543" s="62">
        <v>14111705</v>
      </c>
      <c r="EDC543" s="62">
        <v>14111705</v>
      </c>
      <c r="EDD543" s="62">
        <v>14111705</v>
      </c>
      <c r="EDE543" s="62">
        <v>14111705</v>
      </c>
      <c r="EDF543" s="62">
        <v>14111705</v>
      </c>
      <c r="EDG543" s="62">
        <v>14111705</v>
      </c>
      <c r="EDH543" s="62">
        <v>14111705</v>
      </c>
      <c r="EDI543" s="62">
        <v>14111705</v>
      </c>
      <c r="EDJ543" s="62">
        <v>14111705</v>
      </c>
      <c r="EDK543" s="62">
        <v>14111705</v>
      </c>
      <c r="EDL543" s="62">
        <v>14111705</v>
      </c>
      <c r="EDM543" s="62">
        <v>14111705</v>
      </c>
      <c r="EDN543" s="62">
        <v>14111705</v>
      </c>
      <c r="EDO543" s="62">
        <v>14111705</v>
      </c>
      <c r="EDP543" s="62">
        <v>14111705</v>
      </c>
      <c r="EDQ543" s="62">
        <v>14111705</v>
      </c>
      <c r="EDR543" s="62">
        <v>14111705</v>
      </c>
      <c r="EDS543" s="62">
        <v>14111705</v>
      </c>
      <c r="EDT543" s="62">
        <v>14111705</v>
      </c>
      <c r="EDU543" s="62">
        <v>14111705</v>
      </c>
      <c r="EDV543" s="62">
        <v>14111705</v>
      </c>
      <c r="EDW543" s="62">
        <v>14111705</v>
      </c>
      <c r="EDX543" s="62">
        <v>14111705</v>
      </c>
      <c r="EDY543" s="62">
        <v>14111705</v>
      </c>
      <c r="EDZ543" s="62">
        <v>14111705</v>
      </c>
      <c r="EEA543" s="62">
        <v>14111705</v>
      </c>
      <c r="EEB543" s="62">
        <v>14111705</v>
      </c>
      <c r="EEC543" s="62">
        <v>14111705</v>
      </c>
      <c r="EED543" s="62">
        <v>14111705</v>
      </c>
      <c r="EEE543" s="62">
        <v>14111705</v>
      </c>
      <c r="EEF543" s="62">
        <v>14111705</v>
      </c>
      <c r="EEG543" s="62">
        <v>14111705</v>
      </c>
      <c r="EEH543" s="62">
        <v>14111705</v>
      </c>
      <c r="EEI543" s="62">
        <v>14111705</v>
      </c>
      <c r="EEJ543" s="62">
        <v>14111705</v>
      </c>
      <c r="EEK543" s="62">
        <v>14111705</v>
      </c>
      <c r="EEL543" s="62">
        <v>14111705</v>
      </c>
      <c r="EEM543" s="62">
        <v>14111705</v>
      </c>
      <c r="EEN543" s="62">
        <v>14111705</v>
      </c>
      <c r="EEO543" s="62">
        <v>14111705</v>
      </c>
      <c r="EEP543" s="62">
        <v>14111705</v>
      </c>
      <c r="EEQ543" s="62">
        <v>14111705</v>
      </c>
      <c r="EER543" s="62">
        <v>14111705</v>
      </c>
      <c r="EES543" s="62">
        <v>14111705</v>
      </c>
      <c r="EET543" s="62">
        <v>14111705</v>
      </c>
      <c r="EEU543" s="62">
        <v>14111705</v>
      </c>
      <c r="EEV543" s="62">
        <v>14111705</v>
      </c>
      <c r="EEW543" s="62">
        <v>14111705</v>
      </c>
      <c r="EEX543" s="62">
        <v>14111705</v>
      </c>
      <c r="EEY543" s="62">
        <v>14111705</v>
      </c>
      <c r="EEZ543" s="62">
        <v>14111705</v>
      </c>
      <c r="EFA543" s="62">
        <v>14111705</v>
      </c>
      <c r="EFB543" s="62">
        <v>14111705</v>
      </c>
      <c r="EFC543" s="62">
        <v>14111705</v>
      </c>
      <c r="EFD543" s="62">
        <v>14111705</v>
      </c>
      <c r="EFE543" s="62">
        <v>14111705</v>
      </c>
      <c r="EFF543" s="62">
        <v>14111705</v>
      </c>
      <c r="EFG543" s="62">
        <v>14111705</v>
      </c>
      <c r="EFH543" s="62">
        <v>14111705</v>
      </c>
      <c r="EFI543" s="62">
        <v>14111705</v>
      </c>
      <c r="EFJ543" s="62">
        <v>14111705</v>
      </c>
      <c r="EFK543" s="62">
        <v>14111705</v>
      </c>
      <c r="EFL543" s="62">
        <v>14111705</v>
      </c>
      <c r="EFM543" s="62">
        <v>14111705</v>
      </c>
      <c r="EFN543" s="62">
        <v>14111705</v>
      </c>
      <c r="EFO543" s="62">
        <v>14111705</v>
      </c>
      <c r="EFP543" s="62">
        <v>14111705</v>
      </c>
      <c r="EFQ543" s="62">
        <v>14111705</v>
      </c>
      <c r="EFR543" s="62">
        <v>14111705</v>
      </c>
      <c r="EFS543" s="62">
        <v>14111705</v>
      </c>
      <c r="EFT543" s="62">
        <v>14111705</v>
      </c>
      <c r="EFU543" s="62">
        <v>14111705</v>
      </c>
      <c r="EFV543" s="62">
        <v>14111705</v>
      </c>
      <c r="EFW543" s="62">
        <v>14111705</v>
      </c>
      <c r="EFX543" s="62">
        <v>14111705</v>
      </c>
      <c r="EFY543" s="62">
        <v>14111705</v>
      </c>
      <c r="EFZ543" s="62">
        <v>14111705</v>
      </c>
      <c r="EGA543" s="62">
        <v>14111705</v>
      </c>
      <c r="EGB543" s="62">
        <v>14111705</v>
      </c>
      <c r="EGC543" s="62">
        <v>14111705</v>
      </c>
      <c r="EGD543" s="62">
        <v>14111705</v>
      </c>
      <c r="EGE543" s="62">
        <v>14111705</v>
      </c>
      <c r="EGF543" s="62">
        <v>14111705</v>
      </c>
      <c r="EGG543" s="62">
        <v>14111705</v>
      </c>
      <c r="EGH543" s="62">
        <v>14111705</v>
      </c>
      <c r="EGI543" s="62">
        <v>14111705</v>
      </c>
      <c r="EGJ543" s="62">
        <v>14111705</v>
      </c>
      <c r="EGK543" s="62">
        <v>14111705</v>
      </c>
      <c r="EGL543" s="62">
        <v>14111705</v>
      </c>
      <c r="EGM543" s="62">
        <v>14111705</v>
      </c>
      <c r="EGN543" s="62">
        <v>14111705</v>
      </c>
      <c r="EGO543" s="62">
        <v>14111705</v>
      </c>
      <c r="EGP543" s="62">
        <v>14111705</v>
      </c>
      <c r="EGQ543" s="62">
        <v>14111705</v>
      </c>
      <c r="EGR543" s="62">
        <v>14111705</v>
      </c>
      <c r="EGS543" s="62">
        <v>14111705</v>
      </c>
      <c r="EGT543" s="62">
        <v>14111705</v>
      </c>
      <c r="EGU543" s="62">
        <v>14111705</v>
      </c>
      <c r="EGV543" s="62">
        <v>14111705</v>
      </c>
      <c r="EGW543" s="62">
        <v>14111705</v>
      </c>
      <c r="EGX543" s="62">
        <v>14111705</v>
      </c>
      <c r="EGY543" s="62">
        <v>14111705</v>
      </c>
      <c r="EGZ543" s="62">
        <v>14111705</v>
      </c>
      <c r="EHA543" s="62">
        <v>14111705</v>
      </c>
      <c r="EHB543" s="62">
        <v>14111705</v>
      </c>
      <c r="EHC543" s="62">
        <v>14111705</v>
      </c>
      <c r="EHD543" s="62">
        <v>14111705</v>
      </c>
      <c r="EHE543" s="62">
        <v>14111705</v>
      </c>
      <c r="EHF543" s="62">
        <v>14111705</v>
      </c>
      <c r="EHG543" s="62">
        <v>14111705</v>
      </c>
      <c r="EHH543" s="62">
        <v>14111705</v>
      </c>
      <c r="EHI543" s="62">
        <v>14111705</v>
      </c>
      <c r="EHJ543" s="62">
        <v>14111705</v>
      </c>
      <c r="EHK543" s="62">
        <v>14111705</v>
      </c>
      <c r="EHL543" s="62">
        <v>14111705</v>
      </c>
      <c r="EHM543" s="62">
        <v>14111705</v>
      </c>
      <c r="EHN543" s="62">
        <v>14111705</v>
      </c>
      <c r="EHO543" s="62">
        <v>14111705</v>
      </c>
      <c r="EHP543" s="62">
        <v>14111705</v>
      </c>
      <c r="EHQ543" s="62">
        <v>14111705</v>
      </c>
      <c r="EHR543" s="62">
        <v>14111705</v>
      </c>
      <c r="EHS543" s="62">
        <v>14111705</v>
      </c>
      <c r="EHT543" s="62">
        <v>14111705</v>
      </c>
      <c r="EHU543" s="62">
        <v>14111705</v>
      </c>
      <c r="EHV543" s="62">
        <v>14111705</v>
      </c>
      <c r="EHW543" s="62">
        <v>14111705</v>
      </c>
      <c r="EHX543" s="62">
        <v>14111705</v>
      </c>
      <c r="EHY543" s="62">
        <v>14111705</v>
      </c>
      <c r="EHZ543" s="62">
        <v>14111705</v>
      </c>
      <c r="EIA543" s="62">
        <v>14111705</v>
      </c>
      <c r="EIB543" s="62">
        <v>14111705</v>
      </c>
      <c r="EIC543" s="62">
        <v>14111705</v>
      </c>
      <c r="EID543" s="62">
        <v>14111705</v>
      </c>
      <c r="EIE543" s="62">
        <v>14111705</v>
      </c>
      <c r="EIF543" s="62">
        <v>14111705</v>
      </c>
      <c r="EIG543" s="62">
        <v>14111705</v>
      </c>
      <c r="EIH543" s="62">
        <v>14111705</v>
      </c>
      <c r="EII543" s="62">
        <v>14111705</v>
      </c>
      <c r="EIJ543" s="62">
        <v>14111705</v>
      </c>
      <c r="EIK543" s="62">
        <v>14111705</v>
      </c>
      <c r="EIL543" s="62">
        <v>14111705</v>
      </c>
      <c r="EIM543" s="62">
        <v>14111705</v>
      </c>
      <c r="EIN543" s="62">
        <v>14111705</v>
      </c>
      <c r="EIO543" s="62">
        <v>14111705</v>
      </c>
      <c r="EIP543" s="62">
        <v>14111705</v>
      </c>
      <c r="EIQ543" s="62">
        <v>14111705</v>
      </c>
      <c r="EIR543" s="62">
        <v>14111705</v>
      </c>
      <c r="EIS543" s="62">
        <v>14111705</v>
      </c>
      <c r="EIT543" s="62">
        <v>14111705</v>
      </c>
      <c r="EIU543" s="62">
        <v>14111705</v>
      </c>
      <c r="EIV543" s="62">
        <v>14111705</v>
      </c>
      <c r="EIW543" s="62">
        <v>14111705</v>
      </c>
      <c r="EIX543" s="62">
        <v>14111705</v>
      </c>
      <c r="EIY543" s="62">
        <v>14111705</v>
      </c>
      <c r="EIZ543" s="62">
        <v>14111705</v>
      </c>
      <c r="EJA543" s="62">
        <v>14111705</v>
      </c>
      <c r="EJB543" s="62">
        <v>14111705</v>
      </c>
      <c r="EJC543" s="62">
        <v>14111705</v>
      </c>
      <c r="EJD543" s="62">
        <v>14111705</v>
      </c>
      <c r="EJE543" s="62">
        <v>14111705</v>
      </c>
      <c r="EJF543" s="62">
        <v>14111705</v>
      </c>
      <c r="EJG543" s="62">
        <v>14111705</v>
      </c>
      <c r="EJH543" s="62">
        <v>14111705</v>
      </c>
      <c r="EJI543" s="62">
        <v>14111705</v>
      </c>
      <c r="EJJ543" s="62">
        <v>14111705</v>
      </c>
      <c r="EJK543" s="62">
        <v>14111705</v>
      </c>
      <c r="EJL543" s="62">
        <v>14111705</v>
      </c>
      <c r="EJM543" s="62">
        <v>14111705</v>
      </c>
      <c r="EJN543" s="62">
        <v>14111705</v>
      </c>
      <c r="EJO543" s="62">
        <v>14111705</v>
      </c>
      <c r="EJP543" s="62">
        <v>14111705</v>
      </c>
      <c r="EJQ543" s="62">
        <v>14111705</v>
      </c>
      <c r="EJR543" s="62">
        <v>14111705</v>
      </c>
      <c r="EJS543" s="62">
        <v>14111705</v>
      </c>
      <c r="EJT543" s="62">
        <v>14111705</v>
      </c>
      <c r="EJU543" s="62">
        <v>14111705</v>
      </c>
      <c r="EJV543" s="62">
        <v>14111705</v>
      </c>
      <c r="EJW543" s="62">
        <v>14111705</v>
      </c>
      <c r="EJX543" s="62">
        <v>14111705</v>
      </c>
      <c r="EJY543" s="62">
        <v>14111705</v>
      </c>
      <c r="EJZ543" s="62">
        <v>14111705</v>
      </c>
      <c r="EKA543" s="62">
        <v>14111705</v>
      </c>
      <c r="EKB543" s="62">
        <v>14111705</v>
      </c>
      <c r="EKC543" s="62">
        <v>14111705</v>
      </c>
      <c r="EKD543" s="62">
        <v>14111705</v>
      </c>
      <c r="EKE543" s="62">
        <v>14111705</v>
      </c>
      <c r="EKF543" s="62">
        <v>14111705</v>
      </c>
      <c r="EKG543" s="62">
        <v>14111705</v>
      </c>
      <c r="EKH543" s="62">
        <v>14111705</v>
      </c>
      <c r="EKI543" s="62">
        <v>14111705</v>
      </c>
      <c r="EKJ543" s="62">
        <v>14111705</v>
      </c>
      <c r="EKK543" s="62">
        <v>14111705</v>
      </c>
      <c r="EKL543" s="62">
        <v>14111705</v>
      </c>
      <c r="EKM543" s="62">
        <v>14111705</v>
      </c>
      <c r="EKN543" s="62">
        <v>14111705</v>
      </c>
      <c r="EKO543" s="62">
        <v>14111705</v>
      </c>
      <c r="EKP543" s="62">
        <v>14111705</v>
      </c>
      <c r="EKQ543" s="62">
        <v>14111705</v>
      </c>
      <c r="EKR543" s="62">
        <v>14111705</v>
      </c>
      <c r="EKS543" s="62">
        <v>14111705</v>
      </c>
      <c r="EKT543" s="62">
        <v>14111705</v>
      </c>
      <c r="EKU543" s="62">
        <v>14111705</v>
      </c>
      <c r="EKV543" s="62">
        <v>14111705</v>
      </c>
      <c r="EKW543" s="62">
        <v>14111705</v>
      </c>
      <c r="EKX543" s="62">
        <v>14111705</v>
      </c>
      <c r="EKY543" s="62">
        <v>14111705</v>
      </c>
      <c r="EKZ543" s="62">
        <v>14111705</v>
      </c>
      <c r="ELA543" s="62">
        <v>14111705</v>
      </c>
      <c r="ELB543" s="62">
        <v>14111705</v>
      </c>
      <c r="ELC543" s="62">
        <v>14111705</v>
      </c>
      <c r="ELD543" s="62">
        <v>14111705</v>
      </c>
      <c r="ELE543" s="62">
        <v>14111705</v>
      </c>
      <c r="ELF543" s="62">
        <v>14111705</v>
      </c>
      <c r="ELG543" s="62">
        <v>14111705</v>
      </c>
      <c r="ELH543" s="62">
        <v>14111705</v>
      </c>
      <c r="ELI543" s="62">
        <v>14111705</v>
      </c>
      <c r="ELJ543" s="62">
        <v>14111705</v>
      </c>
      <c r="ELK543" s="62">
        <v>14111705</v>
      </c>
      <c r="ELL543" s="62">
        <v>14111705</v>
      </c>
      <c r="ELM543" s="62">
        <v>14111705</v>
      </c>
      <c r="ELN543" s="62">
        <v>14111705</v>
      </c>
      <c r="ELO543" s="62">
        <v>14111705</v>
      </c>
      <c r="ELP543" s="62">
        <v>14111705</v>
      </c>
      <c r="ELQ543" s="62">
        <v>14111705</v>
      </c>
      <c r="ELR543" s="62">
        <v>14111705</v>
      </c>
      <c r="ELS543" s="62">
        <v>14111705</v>
      </c>
      <c r="ELT543" s="62">
        <v>14111705</v>
      </c>
      <c r="ELU543" s="62">
        <v>14111705</v>
      </c>
      <c r="ELV543" s="62">
        <v>14111705</v>
      </c>
      <c r="ELW543" s="62">
        <v>14111705</v>
      </c>
      <c r="ELX543" s="62">
        <v>14111705</v>
      </c>
      <c r="ELY543" s="62">
        <v>14111705</v>
      </c>
      <c r="ELZ543" s="62">
        <v>14111705</v>
      </c>
      <c r="EMA543" s="62">
        <v>14111705</v>
      </c>
      <c r="EMB543" s="62">
        <v>14111705</v>
      </c>
      <c r="EMC543" s="62">
        <v>14111705</v>
      </c>
      <c r="EMD543" s="62">
        <v>14111705</v>
      </c>
      <c r="EME543" s="62">
        <v>14111705</v>
      </c>
      <c r="EMF543" s="62">
        <v>14111705</v>
      </c>
      <c r="EMG543" s="62">
        <v>14111705</v>
      </c>
      <c r="EMH543" s="62">
        <v>14111705</v>
      </c>
      <c r="EMI543" s="62">
        <v>14111705</v>
      </c>
      <c r="EMJ543" s="62">
        <v>14111705</v>
      </c>
      <c r="EMK543" s="62">
        <v>14111705</v>
      </c>
      <c r="EML543" s="62">
        <v>14111705</v>
      </c>
      <c r="EMM543" s="62">
        <v>14111705</v>
      </c>
      <c r="EMN543" s="62">
        <v>14111705</v>
      </c>
      <c r="EMO543" s="62">
        <v>14111705</v>
      </c>
      <c r="EMP543" s="62">
        <v>14111705</v>
      </c>
      <c r="EMQ543" s="62">
        <v>14111705</v>
      </c>
      <c r="EMR543" s="62">
        <v>14111705</v>
      </c>
      <c r="EMS543" s="62">
        <v>14111705</v>
      </c>
      <c r="EMT543" s="62">
        <v>14111705</v>
      </c>
      <c r="EMU543" s="62">
        <v>14111705</v>
      </c>
      <c r="EMV543" s="62">
        <v>14111705</v>
      </c>
      <c r="EMW543" s="62">
        <v>14111705</v>
      </c>
      <c r="EMX543" s="62">
        <v>14111705</v>
      </c>
      <c r="EMY543" s="62">
        <v>14111705</v>
      </c>
      <c r="EMZ543" s="62">
        <v>14111705</v>
      </c>
      <c r="ENA543" s="62">
        <v>14111705</v>
      </c>
      <c r="ENB543" s="62">
        <v>14111705</v>
      </c>
      <c r="ENC543" s="62">
        <v>14111705</v>
      </c>
      <c r="END543" s="62">
        <v>14111705</v>
      </c>
      <c r="ENE543" s="62">
        <v>14111705</v>
      </c>
      <c r="ENF543" s="62">
        <v>14111705</v>
      </c>
      <c r="ENG543" s="62">
        <v>14111705</v>
      </c>
      <c r="ENH543" s="62">
        <v>14111705</v>
      </c>
      <c r="ENI543" s="62">
        <v>14111705</v>
      </c>
      <c r="ENJ543" s="62">
        <v>14111705</v>
      </c>
      <c r="ENK543" s="62">
        <v>14111705</v>
      </c>
      <c r="ENL543" s="62">
        <v>14111705</v>
      </c>
      <c r="ENM543" s="62">
        <v>14111705</v>
      </c>
      <c r="ENN543" s="62">
        <v>14111705</v>
      </c>
      <c r="ENO543" s="62">
        <v>14111705</v>
      </c>
      <c r="ENP543" s="62">
        <v>14111705</v>
      </c>
      <c r="ENQ543" s="62">
        <v>14111705</v>
      </c>
      <c r="ENR543" s="62">
        <v>14111705</v>
      </c>
      <c r="ENS543" s="62">
        <v>14111705</v>
      </c>
      <c r="ENT543" s="62">
        <v>14111705</v>
      </c>
      <c r="ENU543" s="62">
        <v>14111705</v>
      </c>
      <c r="ENV543" s="62">
        <v>14111705</v>
      </c>
      <c r="ENW543" s="62">
        <v>14111705</v>
      </c>
      <c r="ENX543" s="62">
        <v>14111705</v>
      </c>
      <c r="ENY543" s="62">
        <v>14111705</v>
      </c>
      <c r="ENZ543" s="62">
        <v>14111705</v>
      </c>
      <c r="EOA543" s="62">
        <v>14111705</v>
      </c>
      <c r="EOB543" s="62">
        <v>14111705</v>
      </c>
      <c r="EOC543" s="62">
        <v>14111705</v>
      </c>
      <c r="EOD543" s="62">
        <v>14111705</v>
      </c>
      <c r="EOE543" s="62">
        <v>14111705</v>
      </c>
      <c r="EOF543" s="62">
        <v>14111705</v>
      </c>
      <c r="EOG543" s="62">
        <v>14111705</v>
      </c>
      <c r="EOH543" s="62">
        <v>14111705</v>
      </c>
      <c r="EOI543" s="62">
        <v>14111705</v>
      </c>
      <c r="EOJ543" s="62">
        <v>14111705</v>
      </c>
      <c r="EOK543" s="62">
        <v>14111705</v>
      </c>
      <c r="EOL543" s="62">
        <v>14111705</v>
      </c>
      <c r="EOM543" s="62">
        <v>14111705</v>
      </c>
      <c r="EON543" s="62">
        <v>14111705</v>
      </c>
      <c r="EOO543" s="62">
        <v>14111705</v>
      </c>
      <c r="EOP543" s="62">
        <v>14111705</v>
      </c>
      <c r="EOQ543" s="62">
        <v>14111705</v>
      </c>
      <c r="EOR543" s="62">
        <v>14111705</v>
      </c>
      <c r="EOS543" s="62">
        <v>14111705</v>
      </c>
      <c r="EOT543" s="62">
        <v>14111705</v>
      </c>
      <c r="EOU543" s="62">
        <v>14111705</v>
      </c>
      <c r="EOV543" s="62">
        <v>14111705</v>
      </c>
      <c r="EOW543" s="62">
        <v>14111705</v>
      </c>
      <c r="EOX543" s="62">
        <v>14111705</v>
      </c>
      <c r="EOY543" s="62">
        <v>14111705</v>
      </c>
      <c r="EOZ543" s="62">
        <v>14111705</v>
      </c>
      <c r="EPA543" s="62">
        <v>14111705</v>
      </c>
      <c r="EPB543" s="62">
        <v>14111705</v>
      </c>
      <c r="EPC543" s="62">
        <v>14111705</v>
      </c>
      <c r="EPD543" s="62">
        <v>14111705</v>
      </c>
      <c r="EPE543" s="62">
        <v>14111705</v>
      </c>
      <c r="EPF543" s="62">
        <v>14111705</v>
      </c>
      <c r="EPG543" s="62">
        <v>14111705</v>
      </c>
      <c r="EPH543" s="62">
        <v>14111705</v>
      </c>
      <c r="EPI543" s="62">
        <v>14111705</v>
      </c>
      <c r="EPJ543" s="62">
        <v>14111705</v>
      </c>
      <c r="EPK543" s="62">
        <v>14111705</v>
      </c>
      <c r="EPL543" s="62">
        <v>14111705</v>
      </c>
      <c r="EPM543" s="62">
        <v>14111705</v>
      </c>
      <c r="EPN543" s="62">
        <v>14111705</v>
      </c>
      <c r="EPO543" s="62">
        <v>14111705</v>
      </c>
      <c r="EPP543" s="62">
        <v>14111705</v>
      </c>
      <c r="EPQ543" s="62">
        <v>14111705</v>
      </c>
      <c r="EPR543" s="62">
        <v>14111705</v>
      </c>
      <c r="EPS543" s="62">
        <v>14111705</v>
      </c>
      <c r="EPT543" s="62">
        <v>14111705</v>
      </c>
      <c r="EPU543" s="62">
        <v>14111705</v>
      </c>
      <c r="EPV543" s="62">
        <v>14111705</v>
      </c>
      <c r="EPW543" s="62">
        <v>14111705</v>
      </c>
      <c r="EPX543" s="62">
        <v>14111705</v>
      </c>
      <c r="EPY543" s="62">
        <v>14111705</v>
      </c>
      <c r="EPZ543" s="62">
        <v>14111705</v>
      </c>
      <c r="EQA543" s="62">
        <v>14111705</v>
      </c>
      <c r="EQB543" s="62">
        <v>14111705</v>
      </c>
      <c r="EQC543" s="62">
        <v>14111705</v>
      </c>
      <c r="EQD543" s="62">
        <v>14111705</v>
      </c>
      <c r="EQE543" s="62">
        <v>14111705</v>
      </c>
      <c r="EQF543" s="62">
        <v>14111705</v>
      </c>
      <c r="EQG543" s="62">
        <v>14111705</v>
      </c>
      <c r="EQH543" s="62">
        <v>14111705</v>
      </c>
      <c r="EQI543" s="62">
        <v>14111705</v>
      </c>
      <c r="EQJ543" s="62">
        <v>14111705</v>
      </c>
      <c r="EQK543" s="62">
        <v>14111705</v>
      </c>
      <c r="EQL543" s="62">
        <v>14111705</v>
      </c>
      <c r="EQM543" s="62">
        <v>14111705</v>
      </c>
      <c r="EQN543" s="62">
        <v>14111705</v>
      </c>
      <c r="EQO543" s="62">
        <v>14111705</v>
      </c>
      <c r="EQP543" s="62">
        <v>14111705</v>
      </c>
      <c r="EQQ543" s="62">
        <v>14111705</v>
      </c>
      <c r="EQR543" s="62">
        <v>14111705</v>
      </c>
      <c r="EQS543" s="62">
        <v>14111705</v>
      </c>
      <c r="EQT543" s="62">
        <v>14111705</v>
      </c>
      <c r="EQU543" s="62">
        <v>14111705</v>
      </c>
      <c r="EQV543" s="62">
        <v>14111705</v>
      </c>
      <c r="EQW543" s="62">
        <v>14111705</v>
      </c>
      <c r="EQX543" s="62">
        <v>14111705</v>
      </c>
      <c r="EQY543" s="62">
        <v>14111705</v>
      </c>
      <c r="EQZ543" s="62">
        <v>14111705</v>
      </c>
      <c r="ERA543" s="62">
        <v>14111705</v>
      </c>
      <c r="ERB543" s="62">
        <v>14111705</v>
      </c>
      <c r="ERC543" s="62">
        <v>14111705</v>
      </c>
      <c r="ERD543" s="62">
        <v>14111705</v>
      </c>
      <c r="ERE543" s="62">
        <v>14111705</v>
      </c>
      <c r="ERF543" s="62">
        <v>14111705</v>
      </c>
      <c r="ERG543" s="62">
        <v>14111705</v>
      </c>
      <c r="ERH543" s="62">
        <v>14111705</v>
      </c>
      <c r="ERI543" s="62">
        <v>14111705</v>
      </c>
      <c r="ERJ543" s="62">
        <v>14111705</v>
      </c>
      <c r="ERK543" s="62">
        <v>14111705</v>
      </c>
      <c r="ERL543" s="62">
        <v>14111705</v>
      </c>
      <c r="ERM543" s="62">
        <v>14111705</v>
      </c>
      <c r="ERN543" s="62">
        <v>14111705</v>
      </c>
      <c r="ERO543" s="62">
        <v>14111705</v>
      </c>
      <c r="ERP543" s="62">
        <v>14111705</v>
      </c>
      <c r="ERQ543" s="62">
        <v>14111705</v>
      </c>
      <c r="ERR543" s="62">
        <v>14111705</v>
      </c>
      <c r="ERS543" s="62">
        <v>14111705</v>
      </c>
      <c r="ERT543" s="62">
        <v>14111705</v>
      </c>
      <c r="ERU543" s="62">
        <v>14111705</v>
      </c>
      <c r="ERV543" s="62">
        <v>14111705</v>
      </c>
      <c r="ERW543" s="62">
        <v>14111705</v>
      </c>
      <c r="ERX543" s="62">
        <v>14111705</v>
      </c>
      <c r="ERY543" s="62">
        <v>14111705</v>
      </c>
      <c r="ERZ543" s="62">
        <v>14111705</v>
      </c>
      <c r="ESA543" s="62">
        <v>14111705</v>
      </c>
      <c r="ESB543" s="62">
        <v>14111705</v>
      </c>
      <c r="ESC543" s="62">
        <v>14111705</v>
      </c>
      <c r="ESD543" s="62">
        <v>14111705</v>
      </c>
      <c r="ESE543" s="62">
        <v>14111705</v>
      </c>
      <c r="ESF543" s="62">
        <v>14111705</v>
      </c>
      <c r="ESG543" s="62">
        <v>14111705</v>
      </c>
      <c r="ESH543" s="62">
        <v>14111705</v>
      </c>
      <c r="ESI543" s="62">
        <v>14111705</v>
      </c>
      <c r="ESJ543" s="62">
        <v>14111705</v>
      </c>
      <c r="ESK543" s="62">
        <v>14111705</v>
      </c>
      <c r="ESL543" s="62">
        <v>14111705</v>
      </c>
      <c r="ESM543" s="62">
        <v>14111705</v>
      </c>
      <c r="ESN543" s="62">
        <v>14111705</v>
      </c>
      <c r="ESO543" s="62">
        <v>14111705</v>
      </c>
      <c r="ESP543" s="62">
        <v>14111705</v>
      </c>
      <c r="ESQ543" s="62">
        <v>14111705</v>
      </c>
      <c r="ESR543" s="62">
        <v>14111705</v>
      </c>
      <c r="ESS543" s="62">
        <v>14111705</v>
      </c>
      <c r="EST543" s="62">
        <v>14111705</v>
      </c>
      <c r="ESU543" s="62">
        <v>14111705</v>
      </c>
      <c r="ESV543" s="62">
        <v>14111705</v>
      </c>
      <c r="ESW543" s="62">
        <v>14111705</v>
      </c>
      <c r="ESX543" s="62">
        <v>14111705</v>
      </c>
      <c r="ESY543" s="62">
        <v>14111705</v>
      </c>
      <c r="ESZ543" s="62">
        <v>14111705</v>
      </c>
      <c r="ETA543" s="62">
        <v>14111705</v>
      </c>
      <c r="ETB543" s="62">
        <v>14111705</v>
      </c>
      <c r="ETC543" s="62">
        <v>14111705</v>
      </c>
      <c r="ETD543" s="62">
        <v>14111705</v>
      </c>
      <c r="ETE543" s="62">
        <v>14111705</v>
      </c>
      <c r="ETF543" s="62">
        <v>14111705</v>
      </c>
      <c r="ETG543" s="62">
        <v>14111705</v>
      </c>
      <c r="ETH543" s="62">
        <v>14111705</v>
      </c>
      <c r="ETI543" s="62">
        <v>14111705</v>
      </c>
      <c r="ETJ543" s="62">
        <v>14111705</v>
      </c>
      <c r="ETK543" s="62">
        <v>14111705</v>
      </c>
      <c r="ETL543" s="62">
        <v>14111705</v>
      </c>
      <c r="ETM543" s="62">
        <v>14111705</v>
      </c>
      <c r="ETN543" s="62">
        <v>14111705</v>
      </c>
      <c r="ETO543" s="62">
        <v>14111705</v>
      </c>
      <c r="ETP543" s="62">
        <v>14111705</v>
      </c>
      <c r="ETQ543" s="62">
        <v>14111705</v>
      </c>
      <c r="ETR543" s="62">
        <v>14111705</v>
      </c>
      <c r="ETS543" s="62">
        <v>14111705</v>
      </c>
      <c r="ETT543" s="62">
        <v>14111705</v>
      </c>
      <c r="ETU543" s="62">
        <v>14111705</v>
      </c>
      <c r="ETV543" s="62">
        <v>14111705</v>
      </c>
      <c r="ETW543" s="62">
        <v>14111705</v>
      </c>
      <c r="ETX543" s="62">
        <v>14111705</v>
      </c>
      <c r="ETY543" s="62">
        <v>14111705</v>
      </c>
      <c r="ETZ543" s="62">
        <v>14111705</v>
      </c>
      <c r="EUA543" s="62">
        <v>14111705</v>
      </c>
      <c r="EUB543" s="62">
        <v>14111705</v>
      </c>
      <c r="EUC543" s="62">
        <v>14111705</v>
      </c>
      <c r="EUD543" s="62">
        <v>14111705</v>
      </c>
      <c r="EUE543" s="62">
        <v>14111705</v>
      </c>
      <c r="EUF543" s="62">
        <v>14111705</v>
      </c>
      <c r="EUG543" s="62">
        <v>14111705</v>
      </c>
      <c r="EUH543" s="62">
        <v>14111705</v>
      </c>
      <c r="EUI543" s="62">
        <v>14111705</v>
      </c>
      <c r="EUJ543" s="62">
        <v>14111705</v>
      </c>
      <c r="EUK543" s="62">
        <v>14111705</v>
      </c>
      <c r="EUL543" s="62">
        <v>14111705</v>
      </c>
      <c r="EUM543" s="62">
        <v>14111705</v>
      </c>
      <c r="EUN543" s="62">
        <v>14111705</v>
      </c>
      <c r="EUO543" s="62">
        <v>14111705</v>
      </c>
      <c r="EUP543" s="62">
        <v>14111705</v>
      </c>
      <c r="EUQ543" s="62">
        <v>14111705</v>
      </c>
      <c r="EUR543" s="62">
        <v>14111705</v>
      </c>
      <c r="EUS543" s="62">
        <v>14111705</v>
      </c>
      <c r="EUT543" s="62">
        <v>14111705</v>
      </c>
      <c r="EUU543" s="62">
        <v>14111705</v>
      </c>
      <c r="EUV543" s="62">
        <v>14111705</v>
      </c>
      <c r="EUW543" s="62">
        <v>14111705</v>
      </c>
      <c r="EUX543" s="62">
        <v>14111705</v>
      </c>
      <c r="EUY543" s="62">
        <v>14111705</v>
      </c>
      <c r="EUZ543" s="62">
        <v>14111705</v>
      </c>
      <c r="EVA543" s="62">
        <v>14111705</v>
      </c>
      <c r="EVB543" s="62">
        <v>14111705</v>
      </c>
      <c r="EVC543" s="62">
        <v>14111705</v>
      </c>
      <c r="EVD543" s="62">
        <v>14111705</v>
      </c>
      <c r="EVE543" s="62">
        <v>14111705</v>
      </c>
      <c r="EVF543" s="62">
        <v>14111705</v>
      </c>
      <c r="EVG543" s="62">
        <v>14111705</v>
      </c>
      <c r="EVH543" s="62">
        <v>14111705</v>
      </c>
      <c r="EVI543" s="62">
        <v>14111705</v>
      </c>
      <c r="EVJ543" s="62">
        <v>14111705</v>
      </c>
      <c r="EVK543" s="62">
        <v>14111705</v>
      </c>
      <c r="EVL543" s="62">
        <v>14111705</v>
      </c>
      <c r="EVM543" s="62">
        <v>14111705</v>
      </c>
      <c r="EVN543" s="62">
        <v>14111705</v>
      </c>
      <c r="EVO543" s="62">
        <v>14111705</v>
      </c>
      <c r="EVP543" s="62">
        <v>14111705</v>
      </c>
      <c r="EVQ543" s="62">
        <v>14111705</v>
      </c>
      <c r="EVR543" s="62">
        <v>14111705</v>
      </c>
      <c r="EVS543" s="62">
        <v>14111705</v>
      </c>
      <c r="EVT543" s="62">
        <v>14111705</v>
      </c>
      <c r="EVU543" s="62">
        <v>14111705</v>
      </c>
      <c r="EVV543" s="62">
        <v>14111705</v>
      </c>
      <c r="EVW543" s="62">
        <v>14111705</v>
      </c>
      <c r="EVX543" s="62">
        <v>14111705</v>
      </c>
      <c r="EVY543" s="62">
        <v>14111705</v>
      </c>
      <c r="EVZ543" s="62">
        <v>14111705</v>
      </c>
      <c r="EWA543" s="62">
        <v>14111705</v>
      </c>
      <c r="EWB543" s="62">
        <v>14111705</v>
      </c>
      <c r="EWC543" s="62">
        <v>14111705</v>
      </c>
      <c r="EWD543" s="62">
        <v>14111705</v>
      </c>
      <c r="EWE543" s="62">
        <v>14111705</v>
      </c>
      <c r="EWF543" s="62">
        <v>14111705</v>
      </c>
      <c r="EWG543" s="62">
        <v>14111705</v>
      </c>
      <c r="EWH543" s="62">
        <v>14111705</v>
      </c>
      <c r="EWI543" s="62">
        <v>14111705</v>
      </c>
      <c r="EWJ543" s="62">
        <v>14111705</v>
      </c>
      <c r="EWK543" s="62">
        <v>14111705</v>
      </c>
      <c r="EWL543" s="62">
        <v>14111705</v>
      </c>
      <c r="EWM543" s="62">
        <v>14111705</v>
      </c>
      <c r="EWN543" s="62">
        <v>14111705</v>
      </c>
      <c r="EWO543" s="62">
        <v>14111705</v>
      </c>
      <c r="EWP543" s="62">
        <v>14111705</v>
      </c>
      <c r="EWQ543" s="62">
        <v>14111705</v>
      </c>
      <c r="EWR543" s="62">
        <v>14111705</v>
      </c>
      <c r="EWS543" s="62">
        <v>14111705</v>
      </c>
      <c r="EWT543" s="62">
        <v>14111705</v>
      </c>
      <c r="EWU543" s="62">
        <v>14111705</v>
      </c>
      <c r="EWV543" s="62">
        <v>14111705</v>
      </c>
      <c r="EWW543" s="62">
        <v>14111705</v>
      </c>
      <c r="EWX543" s="62">
        <v>14111705</v>
      </c>
      <c r="EWY543" s="62">
        <v>14111705</v>
      </c>
      <c r="EWZ543" s="62">
        <v>14111705</v>
      </c>
      <c r="EXA543" s="62">
        <v>14111705</v>
      </c>
      <c r="EXB543" s="62">
        <v>14111705</v>
      </c>
      <c r="EXC543" s="62">
        <v>14111705</v>
      </c>
      <c r="EXD543" s="62">
        <v>14111705</v>
      </c>
      <c r="EXE543" s="62">
        <v>14111705</v>
      </c>
      <c r="EXF543" s="62">
        <v>14111705</v>
      </c>
      <c r="EXG543" s="62">
        <v>14111705</v>
      </c>
      <c r="EXH543" s="62">
        <v>14111705</v>
      </c>
      <c r="EXI543" s="62">
        <v>14111705</v>
      </c>
      <c r="EXJ543" s="62">
        <v>14111705</v>
      </c>
      <c r="EXK543" s="62">
        <v>14111705</v>
      </c>
      <c r="EXL543" s="62">
        <v>14111705</v>
      </c>
      <c r="EXM543" s="62">
        <v>14111705</v>
      </c>
      <c r="EXN543" s="62">
        <v>14111705</v>
      </c>
      <c r="EXO543" s="62">
        <v>14111705</v>
      </c>
      <c r="EXP543" s="62">
        <v>14111705</v>
      </c>
      <c r="EXQ543" s="62">
        <v>14111705</v>
      </c>
      <c r="EXR543" s="62">
        <v>14111705</v>
      </c>
      <c r="EXS543" s="62">
        <v>14111705</v>
      </c>
      <c r="EXT543" s="62">
        <v>14111705</v>
      </c>
      <c r="EXU543" s="62">
        <v>14111705</v>
      </c>
      <c r="EXV543" s="62">
        <v>14111705</v>
      </c>
      <c r="EXW543" s="62">
        <v>14111705</v>
      </c>
      <c r="EXX543" s="62">
        <v>14111705</v>
      </c>
      <c r="EXY543" s="62">
        <v>14111705</v>
      </c>
      <c r="EXZ543" s="62">
        <v>14111705</v>
      </c>
      <c r="EYA543" s="62">
        <v>14111705</v>
      </c>
      <c r="EYB543" s="62">
        <v>14111705</v>
      </c>
      <c r="EYC543" s="62">
        <v>14111705</v>
      </c>
      <c r="EYD543" s="62">
        <v>14111705</v>
      </c>
      <c r="EYE543" s="62">
        <v>14111705</v>
      </c>
      <c r="EYF543" s="62">
        <v>14111705</v>
      </c>
      <c r="EYG543" s="62">
        <v>14111705</v>
      </c>
      <c r="EYH543" s="62">
        <v>14111705</v>
      </c>
      <c r="EYI543" s="62">
        <v>14111705</v>
      </c>
      <c r="EYJ543" s="62">
        <v>14111705</v>
      </c>
      <c r="EYK543" s="62">
        <v>14111705</v>
      </c>
      <c r="EYL543" s="62">
        <v>14111705</v>
      </c>
      <c r="EYM543" s="62">
        <v>14111705</v>
      </c>
      <c r="EYN543" s="62">
        <v>14111705</v>
      </c>
      <c r="EYO543" s="62">
        <v>14111705</v>
      </c>
      <c r="EYP543" s="62">
        <v>14111705</v>
      </c>
      <c r="EYQ543" s="62">
        <v>14111705</v>
      </c>
      <c r="EYR543" s="62">
        <v>14111705</v>
      </c>
      <c r="EYS543" s="62">
        <v>14111705</v>
      </c>
      <c r="EYT543" s="62">
        <v>14111705</v>
      </c>
      <c r="EYU543" s="62">
        <v>14111705</v>
      </c>
      <c r="EYV543" s="62">
        <v>14111705</v>
      </c>
      <c r="EYW543" s="62">
        <v>14111705</v>
      </c>
      <c r="EYX543" s="62">
        <v>14111705</v>
      </c>
      <c r="EYY543" s="62">
        <v>14111705</v>
      </c>
      <c r="EYZ543" s="62">
        <v>14111705</v>
      </c>
      <c r="EZA543" s="62">
        <v>14111705</v>
      </c>
      <c r="EZB543" s="62">
        <v>14111705</v>
      </c>
      <c r="EZC543" s="62">
        <v>14111705</v>
      </c>
      <c r="EZD543" s="62">
        <v>14111705</v>
      </c>
      <c r="EZE543" s="62">
        <v>14111705</v>
      </c>
      <c r="EZF543" s="62">
        <v>14111705</v>
      </c>
      <c r="EZG543" s="62">
        <v>14111705</v>
      </c>
      <c r="EZH543" s="62">
        <v>14111705</v>
      </c>
      <c r="EZI543" s="62">
        <v>14111705</v>
      </c>
      <c r="EZJ543" s="62">
        <v>14111705</v>
      </c>
      <c r="EZK543" s="62">
        <v>14111705</v>
      </c>
      <c r="EZL543" s="62">
        <v>14111705</v>
      </c>
      <c r="EZM543" s="62">
        <v>14111705</v>
      </c>
      <c r="EZN543" s="62">
        <v>14111705</v>
      </c>
      <c r="EZO543" s="62">
        <v>14111705</v>
      </c>
      <c r="EZP543" s="62">
        <v>14111705</v>
      </c>
      <c r="EZQ543" s="62">
        <v>14111705</v>
      </c>
      <c r="EZR543" s="62">
        <v>14111705</v>
      </c>
      <c r="EZS543" s="62">
        <v>14111705</v>
      </c>
      <c r="EZT543" s="62">
        <v>14111705</v>
      </c>
      <c r="EZU543" s="62">
        <v>14111705</v>
      </c>
      <c r="EZV543" s="62">
        <v>14111705</v>
      </c>
      <c r="EZW543" s="62">
        <v>14111705</v>
      </c>
      <c r="EZX543" s="62">
        <v>14111705</v>
      </c>
      <c r="EZY543" s="62">
        <v>14111705</v>
      </c>
      <c r="EZZ543" s="62">
        <v>14111705</v>
      </c>
      <c r="FAA543" s="62">
        <v>14111705</v>
      </c>
      <c r="FAB543" s="62">
        <v>14111705</v>
      </c>
      <c r="FAC543" s="62">
        <v>14111705</v>
      </c>
      <c r="FAD543" s="62">
        <v>14111705</v>
      </c>
      <c r="FAE543" s="62">
        <v>14111705</v>
      </c>
      <c r="FAF543" s="62">
        <v>14111705</v>
      </c>
      <c r="FAG543" s="62">
        <v>14111705</v>
      </c>
      <c r="FAH543" s="62">
        <v>14111705</v>
      </c>
      <c r="FAI543" s="62">
        <v>14111705</v>
      </c>
      <c r="FAJ543" s="62">
        <v>14111705</v>
      </c>
      <c r="FAK543" s="62">
        <v>14111705</v>
      </c>
      <c r="FAL543" s="62">
        <v>14111705</v>
      </c>
      <c r="FAM543" s="62">
        <v>14111705</v>
      </c>
      <c r="FAN543" s="62">
        <v>14111705</v>
      </c>
      <c r="FAO543" s="62">
        <v>14111705</v>
      </c>
      <c r="FAP543" s="62">
        <v>14111705</v>
      </c>
      <c r="FAQ543" s="62">
        <v>14111705</v>
      </c>
      <c r="FAR543" s="62">
        <v>14111705</v>
      </c>
      <c r="FAS543" s="62">
        <v>14111705</v>
      </c>
      <c r="FAT543" s="62">
        <v>14111705</v>
      </c>
      <c r="FAU543" s="62">
        <v>14111705</v>
      </c>
      <c r="FAV543" s="62">
        <v>14111705</v>
      </c>
      <c r="FAW543" s="62">
        <v>14111705</v>
      </c>
      <c r="FAX543" s="62">
        <v>14111705</v>
      </c>
      <c r="FAY543" s="62">
        <v>14111705</v>
      </c>
      <c r="FAZ543" s="62">
        <v>14111705</v>
      </c>
      <c r="FBA543" s="62">
        <v>14111705</v>
      </c>
      <c r="FBB543" s="62">
        <v>14111705</v>
      </c>
      <c r="FBC543" s="62">
        <v>14111705</v>
      </c>
      <c r="FBD543" s="62">
        <v>14111705</v>
      </c>
      <c r="FBE543" s="62">
        <v>14111705</v>
      </c>
      <c r="FBF543" s="62">
        <v>14111705</v>
      </c>
      <c r="FBG543" s="62">
        <v>14111705</v>
      </c>
      <c r="FBH543" s="62">
        <v>14111705</v>
      </c>
      <c r="FBI543" s="62">
        <v>14111705</v>
      </c>
      <c r="FBJ543" s="62">
        <v>14111705</v>
      </c>
      <c r="FBK543" s="62">
        <v>14111705</v>
      </c>
      <c r="FBL543" s="62">
        <v>14111705</v>
      </c>
      <c r="FBM543" s="62">
        <v>14111705</v>
      </c>
      <c r="FBN543" s="62">
        <v>14111705</v>
      </c>
      <c r="FBO543" s="62">
        <v>14111705</v>
      </c>
      <c r="FBP543" s="62">
        <v>14111705</v>
      </c>
      <c r="FBQ543" s="62">
        <v>14111705</v>
      </c>
      <c r="FBR543" s="62">
        <v>14111705</v>
      </c>
      <c r="FBS543" s="62">
        <v>14111705</v>
      </c>
      <c r="FBT543" s="62">
        <v>14111705</v>
      </c>
      <c r="FBU543" s="62">
        <v>14111705</v>
      </c>
      <c r="FBV543" s="62">
        <v>14111705</v>
      </c>
      <c r="FBW543" s="62">
        <v>14111705</v>
      </c>
      <c r="FBX543" s="62">
        <v>14111705</v>
      </c>
      <c r="FBY543" s="62">
        <v>14111705</v>
      </c>
      <c r="FBZ543" s="62">
        <v>14111705</v>
      </c>
      <c r="FCA543" s="62">
        <v>14111705</v>
      </c>
      <c r="FCB543" s="62">
        <v>14111705</v>
      </c>
      <c r="FCC543" s="62">
        <v>14111705</v>
      </c>
      <c r="FCD543" s="62">
        <v>14111705</v>
      </c>
      <c r="FCE543" s="62">
        <v>14111705</v>
      </c>
      <c r="FCF543" s="62">
        <v>14111705</v>
      </c>
      <c r="FCG543" s="62">
        <v>14111705</v>
      </c>
      <c r="FCH543" s="62">
        <v>14111705</v>
      </c>
      <c r="FCI543" s="62">
        <v>14111705</v>
      </c>
      <c r="FCJ543" s="62">
        <v>14111705</v>
      </c>
      <c r="FCK543" s="62">
        <v>14111705</v>
      </c>
      <c r="FCL543" s="62">
        <v>14111705</v>
      </c>
      <c r="FCM543" s="62">
        <v>14111705</v>
      </c>
      <c r="FCN543" s="62">
        <v>14111705</v>
      </c>
      <c r="FCO543" s="62">
        <v>14111705</v>
      </c>
      <c r="FCP543" s="62">
        <v>14111705</v>
      </c>
      <c r="FCQ543" s="62">
        <v>14111705</v>
      </c>
      <c r="FCR543" s="62">
        <v>14111705</v>
      </c>
      <c r="FCS543" s="62">
        <v>14111705</v>
      </c>
      <c r="FCT543" s="62">
        <v>14111705</v>
      </c>
      <c r="FCU543" s="62">
        <v>14111705</v>
      </c>
      <c r="FCV543" s="62">
        <v>14111705</v>
      </c>
      <c r="FCW543" s="62">
        <v>14111705</v>
      </c>
      <c r="FCX543" s="62">
        <v>14111705</v>
      </c>
      <c r="FCY543" s="62">
        <v>14111705</v>
      </c>
      <c r="FCZ543" s="62">
        <v>14111705</v>
      </c>
      <c r="FDA543" s="62">
        <v>14111705</v>
      </c>
      <c r="FDB543" s="62">
        <v>14111705</v>
      </c>
      <c r="FDC543" s="62">
        <v>14111705</v>
      </c>
      <c r="FDD543" s="62">
        <v>14111705</v>
      </c>
      <c r="FDE543" s="62">
        <v>14111705</v>
      </c>
      <c r="FDF543" s="62">
        <v>14111705</v>
      </c>
      <c r="FDG543" s="62">
        <v>14111705</v>
      </c>
      <c r="FDH543" s="62">
        <v>14111705</v>
      </c>
      <c r="FDI543" s="62">
        <v>14111705</v>
      </c>
      <c r="FDJ543" s="62">
        <v>14111705</v>
      </c>
      <c r="FDK543" s="62">
        <v>14111705</v>
      </c>
      <c r="FDL543" s="62">
        <v>14111705</v>
      </c>
      <c r="FDM543" s="62">
        <v>14111705</v>
      </c>
      <c r="FDN543" s="62">
        <v>14111705</v>
      </c>
      <c r="FDO543" s="62">
        <v>14111705</v>
      </c>
      <c r="FDP543" s="62">
        <v>14111705</v>
      </c>
      <c r="FDQ543" s="62">
        <v>14111705</v>
      </c>
      <c r="FDR543" s="62">
        <v>14111705</v>
      </c>
      <c r="FDS543" s="62">
        <v>14111705</v>
      </c>
      <c r="FDT543" s="62">
        <v>14111705</v>
      </c>
      <c r="FDU543" s="62">
        <v>14111705</v>
      </c>
      <c r="FDV543" s="62">
        <v>14111705</v>
      </c>
      <c r="FDW543" s="62">
        <v>14111705</v>
      </c>
      <c r="FDX543" s="62">
        <v>14111705</v>
      </c>
      <c r="FDY543" s="62">
        <v>14111705</v>
      </c>
      <c r="FDZ543" s="62">
        <v>14111705</v>
      </c>
      <c r="FEA543" s="62">
        <v>14111705</v>
      </c>
      <c r="FEB543" s="62">
        <v>14111705</v>
      </c>
      <c r="FEC543" s="62">
        <v>14111705</v>
      </c>
      <c r="FED543" s="62">
        <v>14111705</v>
      </c>
      <c r="FEE543" s="62">
        <v>14111705</v>
      </c>
      <c r="FEF543" s="62">
        <v>14111705</v>
      </c>
      <c r="FEG543" s="62">
        <v>14111705</v>
      </c>
      <c r="FEH543" s="62">
        <v>14111705</v>
      </c>
      <c r="FEI543" s="62">
        <v>14111705</v>
      </c>
      <c r="FEJ543" s="62">
        <v>14111705</v>
      </c>
      <c r="FEK543" s="62">
        <v>14111705</v>
      </c>
      <c r="FEL543" s="62">
        <v>14111705</v>
      </c>
      <c r="FEM543" s="62">
        <v>14111705</v>
      </c>
      <c r="FEN543" s="62">
        <v>14111705</v>
      </c>
      <c r="FEO543" s="62">
        <v>14111705</v>
      </c>
      <c r="FEP543" s="62">
        <v>14111705</v>
      </c>
      <c r="FEQ543" s="62">
        <v>14111705</v>
      </c>
      <c r="FER543" s="62">
        <v>14111705</v>
      </c>
      <c r="FES543" s="62">
        <v>14111705</v>
      </c>
      <c r="FET543" s="62">
        <v>14111705</v>
      </c>
      <c r="FEU543" s="62">
        <v>14111705</v>
      </c>
      <c r="FEV543" s="62">
        <v>14111705</v>
      </c>
      <c r="FEW543" s="62">
        <v>14111705</v>
      </c>
      <c r="FEX543" s="62">
        <v>14111705</v>
      </c>
      <c r="FEY543" s="62">
        <v>14111705</v>
      </c>
      <c r="FEZ543" s="62">
        <v>14111705</v>
      </c>
      <c r="FFA543" s="62">
        <v>14111705</v>
      </c>
      <c r="FFB543" s="62">
        <v>14111705</v>
      </c>
      <c r="FFC543" s="62">
        <v>14111705</v>
      </c>
      <c r="FFD543" s="62">
        <v>14111705</v>
      </c>
      <c r="FFE543" s="62">
        <v>14111705</v>
      </c>
      <c r="FFF543" s="62">
        <v>14111705</v>
      </c>
      <c r="FFG543" s="62">
        <v>14111705</v>
      </c>
      <c r="FFH543" s="62">
        <v>14111705</v>
      </c>
      <c r="FFI543" s="62">
        <v>14111705</v>
      </c>
      <c r="FFJ543" s="62">
        <v>14111705</v>
      </c>
      <c r="FFK543" s="62">
        <v>14111705</v>
      </c>
      <c r="FFL543" s="62">
        <v>14111705</v>
      </c>
      <c r="FFM543" s="62">
        <v>14111705</v>
      </c>
      <c r="FFN543" s="62">
        <v>14111705</v>
      </c>
      <c r="FFO543" s="62">
        <v>14111705</v>
      </c>
      <c r="FFP543" s="62">
        <v>14111705</v>
      </c>
      <c r="FFQ543" s="62">
        <v>14111705</v>
      </c>
      <c r="FFR543" s="62">
        <v>14111705</v>
      </c>
      <c r="FFS543" s="62">
        <v>14111705</v>
      </c>
      <c r="FFT543" s="62">
        <v>14111705</v>
      </c>
      <c r="FFU543" s="62">
        <v>14111705</v>
      </c>
      <c r="FFV543" s="62">
        <v>14111705</v>
      </c>
      <c r="FFW543" s="62">
        <v>14111705</v>
      </c>
      <c r="FFX543" s="62">
        <v>14111705</v>
      </c>
      <c r="FFY543" s="62">
        <v>14111705</v>
      </c>
      <c r="FFZ543" s="62">
        <v>14111705</v>
      </c>
      <c r="FGA543" s="62">
        <v>14111705</v>
      </c>
      <c r="FGB543" s="62">
        <v>14111705</v>
      </c>
      <c r="FGC543" s="62">
        <v>14111705</v>
      </c>
      <c r="FGD543" s="62">
        <v>14111705</v>
      </c>
      <c r="FGE543" s="62">
        <v>14111705</v>
      </c>
      <c r="FGF543" s="62">
        <v>14111705</v>
      </c>
      <c r="FGG543" s="62">
        <v>14111705</v>
      </c>
      <c r="FGH543" s="62">
        <v>14111705</v>
      </c>
      <c r="FGI543" s="62">
        <v>14111705</v>
      </c>
      <c r="FGJ543" s="62">
        <v>14111705</v>
      </c>
      <c r="FGK543" s="62">
        <v>14111705</v>
      </c>
      <c r="FGL543" s="62">
        <v>14111705</v>
      </c>
      <c r="FGM543" s="62">
        <v>14111705</v>
      </c>
      <c r="FGN543" s="62">
        <v>14111705</v>
      </c>
      <c r="FGO543" s="62">
        <v>14111705</v>
      </c>
      <c r="FGP543" s="62">
        <v>14111705</v>
      </c>
      <c r="FGQ543" s="62">
        <v>14111705</v>
      </c>
      <c r="FGR543" s="62">
        <v>14111705</v>
      </c>
      <c r="FGS543" s="62">
        <v>14111705</v>
      </c>
      <c r="FGT543" s="62">
        <v>14111705</v>
      </c>
      <c r="FGU543" s="62">
        <v>14111705</v>
      </c>
      <c r="FGV543" s="62">
        <v>14111705</v>
      </c>
      <c r="FGW543" s="62">
        <v>14111705</v>
      </c>
      <c r="FGX543" s="62">
        <v>14111705</v>
      </c>
      <c r="FGY543" s="62">
        <v>14111705</v>
      </c>
      <c r="FGZ543" s="62">
        <v>14111705</v>
      </c>
      <c r="FHA543" s="62">
        <v>14111705</v>
      </c>
      <c r="FHB543" s="62">
        <v>14111705</v>
      </c>
      <c r="FHC543" s="62">
        <v>14111705</v>
      </c>
      <c r="FHD543" s="62">
        <v>14111705</v>
      </c>
      <c r="FHE543" s="62">
        <v>14111705</v>
      </c>
      <c r="FHF543" s="62">
        <v>14111705</v>
      </c>
      <c r="FHG543" s="62">
        <v>14111705</v>
      </c>
      <c r="FHH543" s="62">
        <v>14111705</v>
      </c>
      <c r="FHI543" s="62">
        <v>14111705</v>
      </c>
      <c r="FHJ543" s="62">
        <v>14111705</v>
      </c>
      <c r="FHK543" s="62">
        <v>14111705</v>
      </c>
      <c r="FHL543" s="62">
        <v>14111705</v>
      </c>
      <c r="FHM543" s="62">
        <v>14111705</v>
      </c>
      <c r="FHN543" s="62">
        <v>14111705</v>
      </c>
      <c r="FHO543" s="62">
        <v>14111705</v>
      </c>
      <c r="FHP543" s="62">
        <v>14111705</v>
      </c>
      <c r="FHQ543" s="62">
        <v>14111705</v>
      </c>
      <c r="FHR543" s="62">
        <v>14111705</v>
      </c>
      <c r="FHS543" s="62">
        <v>14111705</v>
      </c>
      <c r="FHT543" s="62">
        <v>14111705</v>
      </c>
      <c r="FHU543" s="62">
        <v>14111705</v>
      </c>
      <c r="FHV543" s="62">
        <v>14111705</v>
      </c>
      <c r="FHW543" s="62">
        <v>14111705</v>
      </c>
      <c r="FHX543" s="62">
        <v>14111705</v>
      </c>
      <c r="FHY543" s="62">
        <v>14111705</v>
      </c>
      <c r="FHZ543" s="62">
        <v>14111705</v>
      </c>
      <c r="FIA543" s="62">
        <v>14111705</v>
      </c>
      <c r="FIB543" s="62">
        <v>14111705</v>
      </c>
      <c r="FIC543" s="62">
        <v>14111705</v>
      </c>
      <c r="FID543" s="62">
        <v>14111705</v>
      </c>
      <c r="FIE543" s="62">
        <v>14111705</v>
      </c>
      <c r="FIF543" s="62">
        <v>14111705</v>
      </c>
      <c r="FIG543" s="62">
        <v>14111705</v>
      </c>
      <c r="FIH543" s="62">
        <v>14111705</v>
      </c>
      <c r="FII543" s="62">
        <v>14111705</v>
      </c>
      <c r="FIJ543" s="62">
        <v>14111705</v>
      </c>
      <c r="FIK543" s="62">
        <v>14111705</v>
      </c>
      <c r="FIL543" s="62">
        <v>14111705</v>
      </c>
      <c r="FIM543" s="62">
        <v>14111705</v>
      </c>
      <c r="FIN543" s="62">
        <v>14111705</v>
      </c>
      <c r="FIO543" s="62">
        <v>14111705</v>
      </c>
      <c r="FIP543" s="62">
        <v>14111705</v>
      </c>
      <c r="FIQ543" s="62">
        <v>14111705</v>
      </c>
      <c r="FIR543" s="62">
        <v>14111705</v>
      </c>
      <c r="FIS543" s="62">
        <v>14111705</v>
      </c>
      <c r="FIT543" s="62">
        <v>14111705</v>
      </c>
      <c r="FIU543" s="62">
        <v>14111705</v>
      </c>
      <c r="FIV543" s="62">
        <v>14111705</v>
      </c>
      <c r="FIW543" s="62">
        <v>14111705</v>
      </c>
      <c r="FIX543" s="62">
        <v>14111705</v>
      </c>
      <c r="FIY543" s="62">
        <v>14111705</v>
      </c>
      <c r="FIZ543" s="62">
        <v>14111705</v>
      </c>
      <c r="FJA543" s="62">
        <v>14111705</v>
      </c>
      <c r="FJB543" s="62">
        <v>14111705</v>
      </c>
      <c r="FJC543" s="62">
        <v>14111705</v>
      </c>
      <c r="FJD543" s="62">
        <v>14111705</v>
      </c>
      <c r="FJE543" s="62">
        <v>14111705</v>
      </c>
      <c r="FJF543" s="62">
        <v>14111705</v>
      </c>
      <c r="FJG543" s="62">
        <v>14111705</v>
      </c>
      <c r="FJH543" s="62">
        <v>14111705</v>
      </c>
      <c r="FJI543" s="62">
        <v>14111705</v>
      </c>
      <c r="FJJ543" s="62">
        <v>14111705</v>
      </c>
      <c r="FJK543" s="62">
        <v>14111705</v>
      </c>
      <c r="FJL543" s="62">
        <v>14111705</v>
      </c>
      <c r="FJM543" s="62">
        <v>14111705</v>
      </c>
      <c r="FJN543" s="62">
        <v>14111705</v>
      </c>
      <c r="FJO543" s="62">
        <v>14111705</v>
      </c>
      <c r="FJP543" s="62">
        <v>14111705</v>
      </c>
      <c r="FJQ543" s="62">
        <v>14111705</v>
      </c>
      <c r="FJR543" s="62">
        <v>14111705</v>
      </c>
      <c r="FJS543" s="62">
        <v>14111705</v>
      </c>
      <c r="FJT543" s="62">
        <v>14111705</v>
      </c>
      <c r="FJU543" s="62">
        <v>14111705</v>
      </c>
      <c r="FJV543" s="62">
        <v>14111705</v>
      </c>
      <c r="FJW543" s="62">
        <v>14111705</v>
      </c>
      <c r="FJX543" s="62">
        <v>14111705</v>
      </c>
      <c r="FJY543" s="62">
        <v>14111705</v>
      </c>
      <c r="FJZ543" s="62">
        <v>14111705</v>
      </c>
      <c r="FKA543" s="62">
        <v>14111705</v>
      </c>
      <c r="FKB543" s="62">
        <v>14111705</v>
      </c>
      <c r="FKC543" s="62">
        <v>14111705</v>
      </c>
      <c r="FKD543" s="62">
        <v>14111705</v>
      </c>
      <c r="FKE543" s="62">
        <v>14111705</v>
      </c>
      <c r="FKF543" s="62">
        <v>14111705</v>
      </c>
      <c r="FKG543" s="62">
        <v>14111705</v>
      </c>
      <c r="FKH543" s="62">
        <v>14111705</v>
      </c>
      <c r="FKI543" s="62">
        <v>14111705</v>
      </c>
      <c r="FKJ543" s="62">
        <v>14111705</v>
      </c>
      <c r="FKK543" s="62">
        <v>14111705</v>
      </c>
      <c r="FKL543" s="62">
        <v>14111705</v>
      </c>
      <c r="FKM543" s="62">
        <v>14111705</v>
      </c>
      <c r="FKN543" s="62">
        <v>14111705</v>
      </c>
      <c r="FKO543" s="62">
        <v>14111705</v>
      </c>
      <c r="FKP543" s="62">
        <v>14111705</v>
      </c>
      <c r="FKQ543" s="62">
        <v>14111705</v>
      </c>
      <c r="FKR543" s="62">
        <v>14111705</v>
      </c>
      <c r="FKS543" s="62">
        <v>14111705</v>
      </c>
      <c r="FKT543" s="62">
        <v>14111705</v>
      </c>
      <c r="FKU543" s="62">
        <v>14111705</v>
      </c>
      <c r="FKV543" s="62">
        <v>14111705</v>
      </c>
      <c r="FKW543" s="62">
        <v>14111705</v>
      </c>
      <c r="FKX543" s="62">
        <v>14111705</v>
      </c>
      <c r="FKY543" s="62">
        <v>14111705</v>
      </c>
      <c r="FKZ543" s="62">
        <v>14111705</v>
      </c>
      <c r="FLA543" s="62">
        <v>14111705</v>
      </c>
      <c r="FLB543" s="62">
        <v>14111705</v>
      </c>
      <c r="FLC543" s="62">
        <v>14111705</v>
      </c>
      <c r="FLD543" s="62">
        <v>14111705</v>
      </c>
      <c r="FLE543" s="62">
        <v>14111705</v>
      </c>
      <c r="FLF543" s="62">
        <v>14111705</v>
      </c>
      <c r="FLG543" s="62">
        <v>14111705</v>
      </c>
      <c r="FLH543" s="62">
        <v>14111705</v>
      </c>
      <c r="FLI543" s="62">
        <v>14111705</v>
      </c>
      <c r="FLJ543" s="62">
        <v>14111705</v>
      </c>
      <c r="FLK543" s="62">
        <v>14111705</v>
      </c>
      <c r="FLL543" s="62">
        <v>14111705</v>
      </c>
      <c r="FLM543" s="62">
        <v>14111705</v>
      </c>
      <c r="FLN543" s="62">
        <v>14111705</v>
      </c>
      <c r="FLO543" s="62">
        <v>14111705</v>
      </c>
      <c r="FLP543" s="62">
        <v>14111705</v>
      </c>
      <c r="FLQ543" s="62">
        <v>14111705</v>
      </c>
      <c r="FLR543" s="62">
        <v>14111705</v>
      </c>
      <c r="FLS543" s="62">
        <v>14111705</v>
      </c>
      <c r="FLT543" s="62">
        <v>14111705</v>
      </c>
      <c r="FLU543" s="62">
        <v>14111705</v>
      </c>
      <c r="FLV543" s="62">
        <v>14111705</v>
      </c>
      <c r="FLW543" s="62">
        <v>14111705</v>
      </c>
      <c r="FLX543" s="62">
        <v>14111705</v>
      </c>
      <c r="FLY543" s="62">
        <v>14111705</v>
      </c>
      <c r="FLZ543" s="62">
        <v>14111705</v>
      </c>
      <c r="FMA543" s="62">
        <v>14111705</v>
      </c>
      <c r="FMB543" s="62">
        <v>14111705</v>
      </c>
      <c r="FMC543" s="62">
        <v>14111705</v>
      </c>
      <c r="FMD543" s="62">
        <v>14111705</v>
      </c>
      <c r="FME543" s="62">
        <v>14111705</v>
      </c>
      <c r="FMF543" s="62">
        <v>14111705</v>
      </c>
      <c r="FMG543" s="62">
        <v>14111705</v>
      </c>
      <c r="FMH543" s="62">
        <v>14111705</v>
      </c>
      <c r="FMI543" s="62">
        <v>14111705</v>
      </c>
      <c r="FMJ543" s="62">
        <v>14111705</v>
      </c>
      <c r="FMK543" s="62">
        <v>14111705</v>
      </c>
      <c r="FML543" s="62">
        <v>14111705</v>
      </c>
      <c r="FMM543" s="62">
        <v>14111705</v>
      </c>
      <c r="FMN543" s="62">
        <v>14111705</v>
      </c>
      <c r="FMO543" s="62">
        <v>14111705</v>
      </c>
      <c r="FMP543" s="62">
        <v>14111705</v>
      </c>
      <c r="FMQ543" s="62">
        <v>14111705</v>
      </c>
      <c r="FMR543" s="62">
        <v>14111705</v>
      </c>
      <c r="FMS543" s="62">
        <v>14111705</v>
      </c>
      <c r="FMT543" s="62">
        <v>14111705</v>
      </c>
      <c r="FMU543" s="62">
        <v>14111705</v>
      </c>
      <c r="FMV543" s="62">
        <v>14111705</v>
      </c>
      <c r="FMW543" s="62">
        <v>14111705</v>
      </c>
      <c r="FMX543" s="62">
        <v>14111705</v>
      </c>
      <c r="FMY543" s="62">
        <v>14111705</v>
      </c>
      <c r="FMZ543" s="62">
        <v>14111705</v>
      </c>
      <c r="FNA543" s="62">
        <v>14111705</v>
      </c>
      <c r="FNB543" s="62">
        <v>14111705</v>
      </c>
      <c r="FNC543" s="62">
        <v>14111705</v>
      </c>
      <c r="FND543" s="62">
        <v>14111705</v>
      </c>
      <c r="FNE543" s="62">
        <v>14111705</v>
      </c>
      <c r="FNF543" s="62">
        <v>14111705</v>
      </c>
      <c r="FNG543" s="62">
        <v>14111705</v>
      </c>
      <c r="FNH543" s="62">
        <v>14111705</v>
      </c>
      <c r="FNI543" s="62">
        <v>14111705</v>
      </c>
      <c r="FNJ543" s="62">
        <v>14111705</v>
      </c>
      <c r="FNK543" s="62">
        <v>14111705</v>
      </c>
      <c r="FNL543" s="62">
        <v>14111705</v>
      </c>
      <c r="FNM543" s="62">
        <v>14111705</v>
      </c>
      <c r="FNN543" s="62">
        <v>14111705</v>
      </c>
      <c r="FNO543" s="62">
        <v>14111705</v>
      </c>
      <c r="FNP543" s="62">
        <v>14111705</v>
      </c>
      <c r="FNQ543" s="62">
        <v>14111705</v>
      </c>
      <c r="FNR543" s="62">
        <v>14111705</v>
      </c>
      <c r="FNS543" s="62">
        <v>14111705</v>
      </c>
      <c r="FNT543" s="62">
        <v>14111705</v>
      </c>
      <c r="FNU543" s="62">
        <v>14111705</v>
      </c>
      <c r="FNV543" s="62">
        <v>14111705</v>
      </c>
      <c r="FNW543" s="62">
        <v>14111705</v>
      </c>
      <c r="FNX543" s="62">
        <v>14111705</v>
      </c>
      <c r="FNY543" s="62">
        <v>14111705</v>
      </c>
      <c r="FNZ543" s="62">
        <v>14111705</v>
      </c>
      <c r="FOA543" s="62">
        <v>14111705</v>
      </c>
      <c r="FOB543" s="62">
        <v>14111705</v>
      </c>
      <c r="FOC543" s="62">
        <v>14111705</v>
      </c>
      <c r="FOD543" s="62">
        <v>14111705</v>
      </c>
      <c r="FOE543" s="62">
        <v>14111705</v>
      </c>
      <c r="FOF543" s="62">
        <v>14111705</v>
      </c>
      <c r="FOG543" s="62">
        <v>14111705</v>
      </c>
      <c r="FOH543" s="62">
        <v>14111705</v>
      </c>
      <c r="FOI543" s="62">
        <v>14111705</v>
      </c>
      <c r="FOJ543" s="62">
        <v>14111705</v>
      </c>
      <c r="FOK543" s="62">
        <v>14111705</v>
      </c>
      <c r="FOL543" s="62">
        <v>14111705</v>
      </c>
      <c r="FOM543" s="62">
        <v>14111705</v>
      </c>
      <c r="FON543" s="62">
        <v>14111705</v>
      </c>
      <c r="FOO543" s="62">
        <v>14111705</v>
      </c>
      <c r="FOP543" s="62">
        <v>14111705</v>
      </c>
      <c r="FOQ543" s="62">
        <v>14111705</v>
      </c>
      <c r="FOR543" s="62">
        <v>14111705</v>
      </c>
      <c r="FOS543" s="62">
        <v>14111705</v>
      </c>
      <c r="FOT543" s="62">
        <v>14111705</v>
      </c>
      <c r="FOU543" s="62">
        <v>14111705</v>
      </c>
      <c r="FOV543" s="62">
        <v>14111705</v>
      </c>
      <c r="FOW543" s="62">
        <v>14111705</v>
      </c>
      <c r="FOX543" s="62">
        <v>14111705</v>
      </c>
      <c r="FOY543" s="62">
        <v>14111705</v>
      </c>
      <c r="FOZ543" s="62">
        <v>14111705</v>
      </c>
      <c r="FPA543" s="62">
        <v>14111705</v>
      </c>
      <c r="FPB543" s="62">
        <v>14111705</v>
      </c>
      <c r="FPC543" s="62">
        <v>14111705</v>
      </c>
      <c r="FPD543" s="62">
        <v>14111705</v>
      </c>
      <c r="FPE543" s="62">
        <v>14111705</v>
      </c>
      <c r="FPF543" s="62">
        <v>14111705</v>
      </c>
      <c r="FPG543" s="62">
        <v>14111705</v>
      </c>
      <c r="FPH543" s="62">
        <v>14111705</v>
      </c>
      <c r="FPI543" s="62">
        <v>14111705</v>
      </c>
      <c r="FPJ543" s="62">
        <v>14111705</v>
      </c>
      <c r="FPK543" s="62">
        <v>14111705</v>
      </c>
      <c r="FPL543" s="62">
        <v>14111705</v>
      </c>
      <c r="FPM543" s="62">
        <v>14111705</v>
      </c>
      <c r="FPN543" s="62">
        <v>14111705</v>
      </c>
      <c r="FPO543" s="62">
        <v>14111705</v>
      </c>
      <c r="FPP543" s="62">
        <v>14111705</v>
      </c>
      <c r="FPQ543" s="62">
        <v>14111705</v>
      </c>
      <c r="FPR543" s="62">
        <v>14111705</v>
      </c>
      <c r="FPS543" s="62">
        <v>14111705</v>
      </c>
      <c r="FPT543" s="62">
        <v>14111705</v>
      </c>
      <c r="FPU543" s="62">
        <v>14111705</v>
      </c>
      <c r="FPV543" s="62">
        <v>14111705</v>
      </c>
      <c r="FPW543" s="62">
        <v>14111705</v>
      </c>
      <c r="FPX543" s="62">
        <v>14111705</v>
      </c>
      <c r="FPY543" s="62">
        <v>14111705</v>
      </c>
      <c r="FPZ543" s="62">
        <v>14111705</v>
      </c>
      <c r="FQA543" s="62">
        <v>14111705</v>
      </c>
      <c r="FQB543" s="62">
        <v>14111705</v>
      </c>
      <c r="FQC543" s="62">
        <v>14111705</v>
      </c>
      <c r="FQD543" s="62">
        <v>14111705</v>
      </c>
      <c r="FQE543" s="62">
        <v>14111705</v>
      </c>
      <c r="FQF543" s="62">
        <v>14111705</v>
      </c>
      <c r="FQG543" s="62">
        <v>14111705</v>
      </c>
      <c r="FQH543" s="62">
        <v>14111705</v>
      </c>
      <c r="FQI543" s="62">
        <v>14111705</v>
      </c>
      <c r="FQJ543" s="62">
        <v>14111705</v>
      </c>
      <c r="FQK543" s="62">
        <v>14111705</v>
      </c>
      <c r="FQL543" s="62">
        <v>14111705</v>
      </c>
      <c r="FQM543" s="62">
        <v>14111705</v>
      </c>
      <c r="FQN543" s="62">
        <v>14111705</v>
      </c>
      <c r="FQO543" s="62">
        <v>14111705</v>
      </c>
      <c r="FQP543" s="62">
        <v>14111705</v>
      </c>
      <c r="FQQ543" s="62">
        <v>14111705</v>
      </c>
      <c r="FQR543" s="62">
        <v>14111705</v>
      </c>
      <c r="FQS543" s="62">
        <v>14111705</v>
      </c>
      <c r="FQT543" s="62">
        <v>14111705</v>
      </c>
      <c r="FQU543" s="62">
        <v>14111705</v>
      </c>
      <c r="FQV543" s="62">
        <v>14111705</v>
      </c>
      <c r="FQW543" s="62">
        <v>14111705</v>
      </c>
      <c r="FQX543" s="62">
        <v>14111705</v>
      </c>
      <c r="FQY543" s="62">
        <v>14111705</v>
      </c>
      <c r="FQZ543" s="62">
        <v>14111705</v>
      </c>
      <c r="FRA543" s="62">
        <v>14111705</v>
      </c>
      <c r="FRB543" s="62">
        <v>14111705</v>
      </c>
      <c r="FRC543" s="62">
        <v>14111705</v>
      </c>
      <c r="FRD543" s="62">
        <v>14111705</v>
      </c>
      <c r="FRE543" s="62">
        <v>14111705</v>
      </c>
      <c r="FRF543" s="62">
        <v>14111705</v>
      </c>
      <c r="FRG543" s="62">
        <v>14111705</v>
      </c>
      <c r="FRH543" s="62">
        <v>14111705</v>
      </c>
      <c r="FRI543" s="62">
        <v>14111705</v>
      </c>
      <c r="FRJ543" s="62">
        <v>14111705</v>
      </c>
      <c r="FRK543" s="62">
        <v>14111705</v>
      </c>
      <c r="FRL543" s="62">
        <v>14111705</v>
      </c>
      <c r="FRM543" s="62">
        <v>14111705</v>
      </c>
      <c r="FRN543" s="62">
        <v>14111705</v>
      </c>
      <c r="FRO543" s="62">
        <v>14111705</v>
      </c>
      <c r="FRP543" s="62">
        <v>14111705</v>
      </c>
      <c r="FRQ543" s="62">
        <v>14111705</v>
      </c>
      <c r="FRR543" s="62">
        <v>14111705</v>
      </c>
      <c r="FRS543" s="62">
        <v>14111705</v>
      </c>
      <c r="FRT543" s="62">
        <v>14111705</v>
      </c>
      <c r="FRU543" s="62">
        <v>14111705</v>
      </c>
      <c r="FRV543" s="62">
        <v>14111705</v>
      </c>
      <c r="FRW543" s="62">
        <v>14111705</v>
      </c>
      <c r="FRX543" s="62">
        <v>14111705</v>
      </c>
      <c r="FRY543" s="62">
        <v>14111705</v>
      </c>
      <c r="FRZ543" s="62">
        <v>14111705</v>
      </c>
      <c r="FSA543" s="62">
        <v>14111705</v>
      </c>
      <c r="FSB543" s="62">
        <v>14111705</v>
      </c>
      <c r="FSC543" s="62">
        <v>14111705</v>
      </c>
      <c r="FSD543" s="62">
        <v>14111705</v>
      </c>
      <c r="FSE543" s="62">
        <v>14111705</v>
      </c>
      <c r="FSF543" s="62">
        <v>14111705</v>
      </c>
      <c r="FSG543" s="62">
        <v>14111705</v>
      </c>
      <c r="FSH543" s="62">
        <v>14111705</v>
      </c>
      <c r="FSI543" s="62">
        <v>14111705</v>
      </c>
      <c r="FSJ543" s="62">
        <v>14111705</v>
      </c>
      <c r="FSK543" s="62">
        <v>14111705</v>
      </c>
      <c r="FSL543" s="62">
        <v>14111705</v>
      </c>
      <c r="FSM543" s="62">
        <v>14111705</v>
      </c>
      <c r="FSN543" s="62">
        <v>14111705</v>
      </c>
      <c r="FSO543" s="62">
        <v>14111705</v>
      </c>
      <c r="FSP543" s="62">
        <v>14111705</v>
      </c>
      <c r="FSQ543" s="62">
        <v>14111705</v>
      </c>
      <c r="FSR543" s="62">
        <v>14111705</v>
      </c>
      <c r="FSS543" s="62">
        <v>14111705</v>
      </c>
      <c r="FST543" s="62">
        <v>14111705</v>
      </c>
      <c r="FSU543" s="62">
        <v>14111705</v>
      </c>
      <c r="FSV543" s="62">
        <v>14111705</v>
      </c>
      <c r="FSW543" s="62">
        <v>14111705</v>
      </c>
      <c r="FSX543" s="62">
        <v>14111705</v>
      </c>
      <c r="FSY543" s="62">
        <v>14111705</v>
      </c>
      <c r="FSZ543" s="62">
        <v>14111705</v>
      </c>
      <c r="FTA543" s="62">
        <v>14111705</v>
      </c>
      <c r="FTB543" s="62">
        <v>14111705</v>
      </c>
      <c r="FTC543" s="62">
        <v>14111705</v>
      </c>
      <c r="FTD543" s="62">
        <v>14111705</v>
      </c>
      <c r="FTE543" s="62">
        <v>14111705</v>
      </c>
      <c r="FTF543" s="62">
        <v>14111705</v>
      </c>
      <c r="FTG543" s="62">
        <v>14111705</v>
      </c>
      <c r="FTH543" s="62">
        <v>14111705</v>
      </c>
      <c r="FTI543" s="62">
        <v>14111705</v>
      </c>
      <c r="FTJ543" s="62">
        <v>14111705</v>
      </c>
      <c r="FTK543" s="62">
        <v>14111705</v>
      </c>
      <c r="FTL543" s="62">
        <v>14111705</v>
      </c>
      <c r="FTM543" s="62">
        <v>14111705</v>
      </c>
      <c r="FTN543" s="62">
        <v>14111705</v>
      </c>
      <c r="FTO543" s="62">
        <v>14111705</v>
      </c>
      <c r="FTP543" s="62">
        <v>14111705</v>
      </c>
      <c r="FTQ543" s="62">
        <v>14111705</v>
      </c>
      <c r="FTR543" s="62">
        <v>14111705</v>
      </c>
      <c r="FTS543" s="62">
        <v>14111705</v>
      </c>
      <c r="FTT543" s="62">
        <v>14111705</v>
      </c>
      <c r="FTU543" s="62">
        <v>14111705</v>
      </c>
      <c r="FTV543" s="62">
        <v>14111705</v>
      </c>
      <c r="FTW543" s="62">
        <v>14111705</v>
      </c>
      <c r="FTX543" s="62">
        <v>14111705</v>
      </c>
      <c r="FTY543" s="62">
        <v>14111705</v>
      </c>
      <c r="FTZ543" s="62">
        <v>14111705</v>
      </c>
      <c r="FUA543" s="62">
        <v>14111705</v>
      </c>
      <c r="FUB543" s="62">
        <v>14111705</v>
      </c>
      <c r="FUC543" s="62">
        <v>14111705</v>
      </c>
      <c r="FUD543" s="62">
        <v>14111705</v>
      </c>
      <c r="FUE543" s="62">
        <v>14111705</v>
      </c>
      <c r="FUF543" s="62">
        <v>14111705</v>
      </c>
      <c r="FUG543" s="62">
        <v>14111705</v>
      </c>
      <c r="FUH543" s="62">
        <v>14111705</v>
      </c>
      <c r="FUI543" s="62">
        <v>14111705</v>
      </c>
      <c r="FUJ543" s="62">
        <v>14111705</v>
      </c>
      <c r="FUK543" s="62">
        <v>14111705</v>
      </c>
      <c r="FUL543" s="62">
        <v>14111705</v>
      </c>
      <c r="FUM543" s="62">
        <v>14111705</v>
      </c>
      <c r="FUN543" s="62">
        <v>14111705</v>
      </c>
      <c r="FUO543" s="62">
        <v>14111705</v>
      </c>
      <c r="FUP543" s="62">
        <v>14111705</v>
      </c>
      <c r="FUQ543" s="62">
        <v>14111705</v>
      </c>
      <c r="FUR543" s="62">
        <v>14111705</v>
      </c>
      <c r="FUS543" s="62">
        <v>14111705</v>
      </c>
      <c r="FUT543" s="62">
        <v>14111705</v>
      </c>
      <c r="FUU543" s="62">
        <v>14111705</v>
      </c>
      <c r="FUV543" s="62">
        <v>14111705</v>
      </c>
      <c r="FUW543" s="62">
        <v>14111705</v>
      </c>
      <c r="FUX543" s="62">
        <v>14111705</v>
      </c>
      <c r="FUY543" s="62">
        <v>14111705</v>
      </c>
      <c r="FUZ543" s="62">
        <v>14111705</v>
      </c>
      <c r="FVA543" s="62">
        <v>14111705</v>
      </c>
      <c r="FVB543" s="62">
        <v>14111705</v>
      </c>
      <c r="FVC543" s="62">
        <v>14111705</v>
      </c>
      <c r="FVD543" s="62">
        <v>14111705</v>
      </c>
      <c r="FVE543" s="62">
        <v>14111705</v>
      </c>
      <c r="FVF543" s="62">
        <v>14111705</v>
      </c>
      <c r="FVG543" s="62">
        <v>14111705</v>
      </c>
      <c r="FVH543" s="62">
        <v>14111705</v>
      </c>
      <c r="FVI543" s="62">
        <v>14111705</v>
      </c>
      <c r="FVJ543" s="62">
        <v>14111705</v>
      </c>
      <c r="FVK543" s="62">
        <v>14111705</v>
      </c>
      <c r="FVL543" s="62">
        <v>14111705</v>
      </c>
      <c r="FVM543" s="62">
        <v>14111705</v>
      </c>
      <c r="FVN543" s="62">
        <v>14111705</v>
      </c>
      <c r="FVO543" s="62">
        <v>14111705</v>
      </c>
      <c r="FVP543" s="62">
        <v>14111705</v>
      </c>
      <c r="FVQ543" s="62">
        <v>14111705</v>
      </c>
      <c r="FVR543" s="62">
        <v>14111705</v>
      </c>
      <c r="FVS543" s="62">
        <v>14111705</v>
      </c>
      <c r="FVT543" s="62">
        <v>14111705</v>
      </c>
      <c r="FVU543" s="62">
        <v>14111705</v>
      </c>
      <c r="FVV543" s="62">
        <v>14111705</v>
      </c>
      <c r="FVW543" s="62">
        <v>14111705</v>
      </c>
      <c r="FVX543" s="62">
        <v>14111705</v>
      </c>
      <c r="FVY543" s="62">
        <v>14111705</v>
      </c>
      <c r="FVZ543" s="62">
        <v>14111705</v>
      </c>
      <c r="FWA543" s="62">
        <v>14111705</v>
      </c>
      <c r="FWB543" s="62">
        <v>14111705</v>
      </c>
      <c r="FWC543" s="62">
        <v>14111705</v>
      </c>
      <c r="FWD543" s="62">
        <v>14111705</v>
      </c>
      <c r="FWE543" s="62">
        <v>14111705</v>
      </c>
      <c r="FWF543" s="62">
        <v>14111705</v>
      </c>
      <c r="FWG543" s="62">
        <v>14111705</v>
      </c>
      <c r="FWH543" s="62">
        <v>14111705</v>
      </c>
      <c r="FWI543" s="62">
        <v>14111705</v>
      </c>
      <c r="FWJ543" s="62">
        <v>14111705</v>
      </c>
      <c r="FWK543" s="62">
        <v>14111705</v>
      </c>
      <c r="FWL543" s="62">
        <v>14111705</v>
      </c>
      <c r="FWM543" s="62">
        <v>14111705</v>
      </c>
      <c r="FWN543" s="62">
        <v>14111705</v>
      </c>
      <c r="FWO543" s="62">
        <v>14111705</v>
      </c>
      <c r="FWP543" s="62">
        <v>14111705</v>
      </c>
      <c r="FWQ543" s="62">
        <v>14111705</v>
      </c>
      <c r="FWR543" s="62">
        <v>14111705</v>
      </c>
      <c r="FWS543" s="62">
        <v>14111705</v>
      </c>
      <c r="FWT543" s="62">
        <v>14111705</v>
      </c>
      <c r="FWU543" s="62">
        <v>14111705</v>
      </c>
      <c r="FWV543" s="62">
        <v>14111705</v>
      </c>
      <c r="FWW543" s="62">
        <v>14111705</v>
      </c>
      <c r="FWX543" s="62">
        <v>14111705</v>
      </c>
      <c r="FWY543" s="62">
        <v>14111705</v>
      </c>
      <c r="FWZ543" s="62">
        <v>14111705</v>
      </c>
      <c r="FXA543" s="62">
        <v>14111705</v>
      </c>
      <c r="FXB543" s="62">
        <v>14111705</v>
      </c>
      <c r="FXC543" s="62">
        <v>14111705</v>
      </c>
      <c r="FXD543" s="62">
        <v>14111705</v>
      </c>
      <c r="FXE543" s="62">
        <v>14111705</v>
      </c>
      <c r="FXF543" s="62">
        <v>14111705</v>
      </c>
      <c r="FXG543" s="62">
        <v>14111705</v>
      </c>
      <c r="FXH543" s="62">
        <v>14111705</v>
      </c>
      <c r="FXI543" s="62">
        <v>14111705</v>
      </c>
      <c r="FXJ543" s="62">
        <v>14111705</v>
      </c>
      <c r="FXK543" s="62">
        <v>14111705</v>
      </c>
      <c r="FXL543" s="62">
        <v>14111705</v>
      </c>
      <c r="FXM543" s="62">
        <v>14111705</v>
      </c>
      <c r="FXN543" s="62">
        <v>14111705</v>
      </c>
      <c r="FXO543" s="62">
        <v>14111705</v>
      </c>
      <c r="FXP543" s="62">
        <v>14111705</v>
      </c>
      <c r="FXQ543" s="62">
        <v>14111705</v>
      </c>
      <c r="FXR543" s="62">
        <v>14111705</v>
      </c>
      <c r="FXS543" s="62">
        <v>14111705</v>
      </c>
      <c r="FXT543" s="62">
        <v>14111705</v>
      </c>
      <c r="FXU543" s="62">
        <v>14111705</v>
      </c>
      <c r="FXV543" s="62">
        <v>14111705</v>
      </c>
      <c r="FXW543" s="62">
        <v>14111705</v>
      </c>
      <c r="FXX543" s="62">
        <v>14111705</v>
      </c>
      <c r="FXY543" s="62">
        <v>14111705</v>
      </c>
      <c r="FXZ543" s="62">
        <v>14111705</v>
      </c>
      <c r="FYA543" s="62">
        <v>14111705</v>
      </c>
      <c r="FYB543" s="62">
        <v>14111705</v>
      </c>
      <c r="FYC543" s="62">
        <v>14111705</v>
      </c>
      <c r="FYD543" s="62">
        <v>14111705</v>
      </c>
      <c r="FYE543" s="62">
        <v>14111705</v>
      </c>
      <c r="FYF543" s="62">
        <v>14111705</v>
      </c>
      <c r="FYG543" s="62">
        <v>14111705</v>
      </c>
      <c r="FYH543" s="62">
        <v>14111705</v>
      </c>
      <c r="FYI543" s="62">
        <v>14111705</v>
      </c>
      <c r="FYJ543" s="62">
        <v>14111705</v>
      </c>
      <c r="FYK543" s="62">
        <v>14111705</v>
      </c>
      <c r="FYL543" s="62">
        <v>14111705</v>
      </c>
      <c r="FYM543" s="62">
        <v>14111705</v>
      </c>
      <c r="FYN543" s="62">
        <v>14111705</v>
      </c>
      <c r="FYO543" s="62">
        <v>14111705</v>
      </c>
      <c r="FYP543" s="62">
        <v>14111705</v>
      </c>
      <c r="FYQ543" s="62">
        <v>14111705</v>
      </c>
      <c r="FYR543" s="62">
        <v>14111705</v>
      </c>
      <c r="FYS543" s="62">
        <v>14111705</v>
      </c>
      <c r="FYT543" s="62">
        <v>14111705</v>
      </c>
      <c r="FYU543" s="62">
        <v>14111705</v>
      </c>
      <c r="FYV543" s="62">
        <v>14111705</v>
      </c>
      <c r="FYW543" s="62">
        <v>14111705</v>
      </c>
      <c r="FYX543" s="62">
        <v>14111705</v>
      </c>
      <c r="FYY543" s="62">
        <v>14111705</v>
      </c>
      <c r="FYZ543" s="62">
        <v>14111705</v>
      </c>
      <c r="FZA543" s="62">
        <v>14111705</v>
      </c>
      <c r="FZB543" s="62">
        <v>14111705</v>
      </c>
      <c r="FZC543" s="62">
        <v>14111705</v>
      </c>
      <c r="FZD543" s="62">
        <v>14111705</v>
      </c>
      <c r="FZE543" s="62">
        <v>14111705</v>
      </c>
      <c r="FZF543" s="62">
        <v>14111705</v>
      </c>
      <c r="FZG543" s="62">
        <v>14111705</v>
      </c>
      <c r="FZH543" s="62">
        <v>14111705</v>
      </c>
      <c r="FZI543" s="62">
        <v>14111705</v>
      </c>
      <c r="FZJ543" s="62">
        <v>14111705</v>
      </c>
      <c r="FZK543" s="62">
        <v>14111705</v>
      </c>
      <c r="FZL543" s="62">
        <v>14111705</v>
      </c>
      <c r="FZM543" s="62">
        <v>14111705</v>
      </c>
      <c r="FZN543" s="62">
        <v>14111705</v>
      </c>
      <c r="FZO543" s="62">
        <v>14111705</v>
      </c>
      <c r="FZP543" s="62">
        <v>14111705</v>
      </c>
      <c r="FZQ543" s="62">
        <v>14111705</v>
      </c>
      <c r="FZR543" s="62">
        <v>14111705</v>
      </c>
      <c r="FZS543" s="62">
        <v>14111705</v>
      </c>
      <c r="FZT543" s="62">
        <v>14111705</v>
      </c>
      <c r="FZU543" s="62">
        <v>14111705</v>
      </c>
      <c r="FZV543" s="62">
        <v>14111705</v>
      </c>
      <c r="FZW543" s="62">
        <v>14111705</v>
      </c>
      <c r="FZX543" s="62">
        <v>14111705</v>
      </c>
      <c r="FZY543" s="62">
        <v>14111705</v>
      </c>
      <c r="FZZ543" s="62">
        <v>14111705</v>
      </c>
      <c r="GAA543" s="62">
        <v>14111705</v>
      </c>
      <c r="GAB543" s="62">
        <v>14111705</v>
      </c>
      <c r="GAC543" s="62">
        <v>14111705</v>
      </c>
      <c r="GAD543" s="62">
        <v>14111705</v>
      </c>
      <c r="GAE543" s="62">
        <v>14111705</v>
      </c>
      <c r="GAF543" s="62">
        <v>14111705</v>
      </c>
      <c r="GAG543" s="62">
        <v>14111705</v>
      </c>
      <c r="GAH543" s="62">
        <v>14111705</v>
      </c>
      <c r="GAI543" s="62">
        <v>14111705</v>
      </c>
      <c r="GAJ543" s="62">
        <v>14111705</v>
      </c>
      <c r="GAK543" s="62">
        <v>14111705</v>
      </c>
      <c r="GAL543" s="62">
        <v>14111705</v>
      </c>
      <c r="GAM543" s="62">
        <v>14111705</v>
      </c>
      <c r="GAN543" s="62">
        <v>14111705</v>
      </c>
      <c r="GAO543" s="62">
        <v>14111705</v>
      </c>
      <c r="GAP543" s="62">
        <v>14111705</v>
      </c>
      <c r="GAQ543" s="62">
        <v>14111705</v>
      </c>
      <c r="GAR543" s="62">
        <v>14111705</v>
      </c>
      <c r="GAS543" s="62">
        <v>14111705</v>
      </c>
      <c r="GAT543" s="62">
        <v>14111705</v>
      </c>
      <c r="GAU543" s="62">
        <v>14111705</v>
      </c>
      <c r="GAV543" s="62">
        <v>14111705</v>
      </c>
      <c r="GAW543" s="62">
        <v>14111705</v>
      </c>
      <c r="GAX543" s="62">
        <v>14111705</v>
      </c>
      <c r="GAY543" s="62">
        <v>14111705</v>
      </c>
      <c r="GAZ543" s="62">
        <v>14111705</v>
      </c>
      <c r="GBA543" s="62">
        <v>14111705</v>
      </c>
      <c r="GBB543" s="62">
        <v>14111705</v>
      </c>
      <c r="GBC543" s="62">
        <v>14111705</v>
      </c>
      <c r="GBD543" s="62">
        <v>14111705</v>
      </c>
      <c r="GBE543" s="62">
        <v>14111705</v>
      </c>
      <c r="GBF543" s="62">
        <v>14111705</v>
      </c>
      <c r="GBG543" s="62">
        <v>14111705</v>
      </c>
      <c r="GBH543" s="62">
        <v>14111705</v>
      </c>
      <c r="GBI543" s="62">
        <v>14111705</v>
      </c>
      <c r="GBJ543" s="62">
        <v>14111705</v>
      </c>
      <c r="GBK543" s="62">
        <v>14111705</v>
      </c>
      <c r="GBL543" s="62">
        <v>14111705</v>
      </c>
      <c r="GBM543" s="62">
        <v>14111705</v>
      </c>
      <c r="GBN543" s="62">
        <v>14111705</v>
      </c>
      <c r="GBO543" s="62">
        <v>14111705</v>
      </c>
      <c r="GBP543" s="62">
        <v>14111705</v>
      </c>
      <c r="GBQ543" s="62">
        <v>14111705</v>
      </c>
      <c r="GBR543" s="62">
        <v>14111705</v>
      </c>
      <c r="GBS543" s="62">
        <v>14111705</v>
      </c>
      <c r="GBT543" s="62">
        <v>14111705</v>
      </c>
      <c r="GBU543" s="62">
        <v>14111705</v>
      </c>
      <c r="GBV543" s="62">
        <v>14111705</v>
      </c>
      <c r="GBW543" s="62">
        <v>14111705</v>
      </c>
      <c r="GBX543" s="62">
        <v>14111705</v>
      </c>
      <c r="GBY543" s="62">
        <v>14111705</v>
      </c>
      <c r="GBZ543" s="62">
        <v>14111705</v>
      </c>
      <c r="GCA543" s="62">
        <v>14111705</v>
      </c>
      <c r="GCB543" s="62">
        <v>14111705</v>
      </c>
      <c r="GCC543" s="62">
        <v>14111705</v>
      </c>
      <c r="GCD543" s="62">
        <v>14111705</v>
      </c>
      <c r="GCE543" s="62">
        <v>14111705</v>
      </c>
      <c r="GCF543" s="62">
        <v>14111705</v>
      </c>
      <c r="GCG543" s="62">
        <v>14111705</v>
      </c>
      <c r="GCH543" s="62">
        <v>14111705</v>
      </c>
      <c r="GCI543" s="62">
        <v>14111705</v>
      </c>
      <c r="GCJ543" s="62">
        <v>14111705</v>
      </c>
      <c r="GCK543" s="62">
        <v>14111705</v>
      </c>
      <c r="GCL543" s="62">
        <v>14111705</v>
      </c>
      <c r="GCM543" s="62">
        <v>14111705</v>
      </c>
      <c r="GCN543" s="62">
        <v>14111705</v>
      </c>
      <c r="GCO543" s="62">
        <v>14111705</v>
      </c>
      <c r="GCP543" s="62">
        <v>14111705</v>
      </c>
      <c r="GCQ543" s="62">
        <v>14111705</v>
      </c>
      <c r="GCR543" s="62">
        <v>14111705</v>
      </c>
      <c r="GCS543" s="62">
        <v>14111705</v>
      </c>
      <c r="GCT543" s="62">
        <v>14111705</v>
      </c>
      <c r="GCU543" s="62">
        <v>14111705</v>
      </c>
      <c r="GCV543" s="62">
        <v>14111705</v>
      </c>
      <c r="GCW543" s="62">
        <v>14111705</v>
      </c>
      <c r="GCX543" s="62">
        <v>14111705</v>
      </c>
      <c r="GCY543" s="62">
        <v>14111705</v>
      </c>
      <c r="GCZ543" s="62">
        <v>14111705</v>
      </c>
      <c r="GDA543" s="62">
        <v>14111705</v>
      </c>
      <c r="GDB543" s="62">
        <v>14111705</v>
      </c>
      <c r="GDC543" s="62">
        <v>14111705</v>
      </c>
      <c r="GDD543" s="62">
        <v>14111705</v>
      </c>
      <c r="GDE543" s="62">
        <v>14111705</v>
      </c>
      <c r="GDF543" s="62">
        <v>14111705</v>
      </c>
      <c r="GDG543" s="62">
        <v>14111705</v>
      </c>
      <c r="GDH543" s="62">
        <v>14111705</v>
      </c>
      <c r="GDI543" s="62">
        <v>14111705</v>
      </c>
      <c r="GDJ543" s="62">
        <v>14111705</v>
      </c>
      <c r="GDK543" s="62">
        <v>14111705</v>
      </c>
      <c r="GDL543" s="62">
        <v>14111705</v>
      </c>
      <c r="GDM543" s="62">
        <v>14111705</v>
      </c>
      <c r="GDN543" s="62">
        <v>14111705</v>
      </c>
      <c r="GDO543" s="62">
        <v>14111705</v>
      </c>
      <c r="GDP543" s="62">
        <v>14111705</v>
      </c>
      <c r="GDQ543" s="62">
        <v>14111705</v>
      </c>
      <c r="GDR543" s="62">
        <v>14111705</v>
      </c>
      <c r="GDS543" s="62">
        <v>14111705</v>
      </c>
      <c r="GDT543" s="62">
        <v>14111705</v>
      </c>
      <c r="GDU543" s="62">
        <v>14111705</v>
      </c>
      <c r="GDV543" s="62">
        <v>14111705</v>
      </c>
      <c r="GDW543" s="62">
        <v>14111705</v>
      </c>
      <c r="GDX543" s="62">
        <v>14111705</v>
      </c>
      <c r="GDY543" s="62">
        <v>14111705</v>
      </c>
      <c r="GDZ543" s="62">
        <v>14111705</v>
      </c>
      <c r="GEA543" s="62">
        <v>14111705</v>
      </c>
      <c r="GEB543" s="62">
        <v>14111705</v>
      </c>
      <c r="GEC543" s="62">
        <v>14111705</v>
      </c>
      <c r="GED543" s="62">
        <v>14111705</v>
      </c>
      <c r="GEE543" s="62">
        <v>14111705</v>
      </c>
      <c r="GEF543" s="62">
        <v>14111705</v>
      </c>
      <c r="GEG543" s="62">
        <v>14111705</v>
      </c>
      <c r="GEH543" s="62">
        <v>14111705</v>
      </c>
      <c r="GEI543" s="62">
        <v>14111705</v>
      </c>
      <c r="GEJ543" s="62">
        <v>14111705</v>
      </c>
      <c r="GEK543" s="62">
        <v>14111705</v>
      </c>
      <c r="GEL543" s="62">
        <v>14111705</v>
      </c>
      <c r="GEM543" s="62">
        <v>14111705</v>
      </c>
      <c r="GEN543" s="62">
        <v>14111705</v>
      </c>
      <c r="GEO543" s="62">
        <v>14111705</v>
      </c>
      <c r="GEP543" s="62">
        <v>14111705</v>
      </c>
      <c r="GEQ543" s="62">
        <v>14111705</v>
      </c>
      <c r="GER543" s="62">
        <v>14111705</v>
      </c>
      <c r="GES543" s="62">
        <v>14111705</v>
      </c>
      <c r="GET543" s="62">
        <v>14111705</v>
      </c>
      <c r="GEU543" s="62">
        <v>14111705</v>
      </c>
      <c r="GEV543" s="62">
        <v>14111705</v>
      </c>
      <c r="GEW543" s="62">
        <v>14111705</v>
      </c>
      <c r="GEX543" s="62">
        <v>14111705</v>
      </c>
      <c r="GEY543" s="62">
        <v>14111705</v>
      </c>
      <c r="GEZ543" s="62">
        <v>14111705</v>
      </c>
      <c r="GFA543" s="62">
        <v>14111705</v>
      </c>
      <c r="GFB543" s="62">
        <v>14111705</v>
      </c>
      <c r="GFC543" s="62">
        <v>14111705</v>
      </c>
      <c r="GFD543" s="62">
        <v>14111705</v>
      </c>
      <c r="GFE543" s="62">
        <v>14111705</v>
      </c>
      <c r="GFF543" s="62">
        <v>14111705</v>
      </c>
      <c r="GFG543" s="62">
        <v>14111705</v>
      </c>
      <c r="GFH543" s="62">
        <v>14111705</v>
      </c>
      <c r="GFI543" s="62">
        <v>14111705</v>
      </c>
      <c r="GFJ543" s="62">
        <v>14111705</v>
      </c>
      <c r="GFK543" s="62">
        <v>14111705</v>
      </c>
      <c r="GFL543" s="62">
        <v>14111705</v>
      </c>
      <c r="GFM543" s="62">
        <v>14111705</v>
      </c>
      <c r="GFN543" s="62">
        <v>14111705</v>
      </c>
      <c r="GFO543" s="62">
        <v>14111705</v>
      </c>
      <c r="GFP543" s="62">
        <v>14111705</v>
      </c>
      <c r="GFQ543" s="62">
        <v>14111705</v>
      </c>
      <c r="GFR543" s="62">
        <v>14111705</v>
      </c>
      <c r="GFS543" s="62">
        <v>14111705</v>
      </c>
      <c r="GFT543" s="62">
        <v>14111705</v>
      </c>
      <c r="GFU543" s="62">
        <v>14111705</v>
      </c>
      <c r="GFV543" s="62">
        <v>14111705</v>
      </c>
      <c r="GFW543" s="62">
        <v>14111705</v>
      </c>
      <c r="GFX543" s="62">
        <v>14111705</v>
      </c>
      <c r="GFY543" s="62">
        <v>14111705</v>
      </c>
      <c r="GFZ543" s="62">
        <v>14111705</v>
      </c>
      <c r="GGA543" s="62">
        <v>14111705</v>
      </c>
      <c r="GGB543" s="62">
        <v>14111705</v>
      </c>
      <c r="GGC543" s="62">
        <v>14111705</v>
      </c>
      <c r="GGD543" s="62">
        <v>14111705</v>
      </c>
      <c r="GGE543" s="62">
        <v>14111705</v>
      </c>
      <c r="GGF543" s="62">
        <v>14111705</v>
      </c>
      <c r="GGG543" s="62">
        <v>14111705</v>
      </c>
      <c r="GGH543" s="62">
        <v>14111705</v>
      </c>
      <c r="GGI543" s="62">
        <v>14111705</v>
      </c>
      <c r="GGJ543" s="62">
        <v>14111705</v>
      </c>
      <c r="GGK543" s="62">
        <v>14111705</v>
      </c>
      <c r="GGL543" s="62">
        <v>14111705</v>
      </c>
      <c r="GGM543" s="62">
        <v>14111705</v>
      </c>
      <c r="GGN543" s="62">
        <v>14111705</v>
      </c>
      <c r="GGO543" s="62">
        <v>14111705</v>
      </c>
      <c r="GGP543" s="62">
        <v>14111705</v>
      </c>
      <c r="GGQ543" s="62">
        <v>14111705</v>
      </c>
      <c r="GGR543" s="62">
        <v>14111705</v>
      </c>
      <c r="GGS543" s="62">
        <v>14111705</v>
      </c>
      <c r="GGT543" s="62">
        <v>14111705</v>
      </c>
      <c r="GGU543" s="62">
        <v>14111705</v>
      </c>
      <c r="GGV543" s="62">
        <v>14111705</v>
      </c>
      <c r="GGW543" s="62">
        <v>14111705</v>
      </c>
      <c r="GGX543" s="62">
        <v>14111705</v>
      </c>
      <c r="GGY543" s="62">
        <v>14111705</v>
      </c>
      <c r="GGZ543" s="62">
        <v>14111705</v>
      </c>
      <c r="GHA543" s="62">
        <v>14111705</v>
      </c>
      <c r="GHB543" s="62">
        <v>14111705</v>
      </c>
      <c r="GHC543" s="62">
        <v>14111705</v>
      </c>
      <c r="GHD543" s="62">
        <v>14111705</v>
      </c>
      <c r="GHE543" s="62">
        <v>14111705</v>
      </c>
      <c r="GHF543" s="62">
        <v>14111705</v>
      </c>
      <c r="GHG543" s="62">
        <v>14111705</v>
      </c>
      <c r="GHH543" s="62">
        <v>14111705</v>
      </c>
      <c r="GHI543" s="62">
        <v>14111705</v>
      </c>
      <c r="GHJ543" s="62">
        <v>14111705</v>
      </c>
      <c r="GHK543" s="62">
        <v>14111705</v>
      </c>
      <c r="GHL543" s="62">
        <v>14111705</v>
      </c>
      <c r="GHM543" s="62">
        <v>14111705</v>
      </c>
      <c r="GHN543" s="62">
        <v>14111705</v>
      </c>
      <c r="GHO543" s="62">
        <v>14111705</v>
      </c>
      <c r="GHP543" s="62">
        <v>14111705</v>
      </c>
      <c r="GHQ543" s="62">
        <v>14111705</v>
      </c>
      <c r="GHR543" s="62">
        <v>14111705</v>
      </c>
      <c r="GHS543" s="62">
        <v>14111705</v>
      </c>
      <c r="GHT543" s="62">
        <v>14111705</v>
      </c>
      <c r="GHU543" s="62">
        <v>14111705</v>
      </c>
      <c r="GHV543" s="62">
        <v>14111705</v>
      </c>
      <c r="GHW543" s="62">
        <v>14111705</v>
      </c>
      <c r="GHX543" s="62">
        <v>14111705</v>
      </c>
      <c r="GHY543" s="62">
        <v>14111705</v>
      </c>
      <c r="GHZ543" s="62">
        <v>14111705</v>
      </c>
      <c r="GIA543" s="62">
        <v>14111705</v>
      </c>
      <c r="GIB543" s="62">
        <v>14111705</v>
      </c>
      <c r="GIC543" s="62">
        <v>14111705</v>
      </c>
      <c r="GID543" s="62">
        <v>14111705</v>
      </c>
      <c r="GIE543" s="62">
        <v>14111705</v>
      </c>
      <c r="GIF543" s="62">
        <v>14111705</v>
      </c>
      <c r="GIG543" s="62">
        <v>14111705</v>
      </c>
      <c r="GIH543" s="62">
        <v>14111705</v>
      </c>
      <c r="GII543" s="62">
        <v>14111705</v>
      </c>
      <c r="GIJ543" s="62">
        <v>14111705</v>
      </c>
      <c r="GIK543" s="62">
        <v>14111705</v>
      </c>
      <c r="GIL543" s="62">
        <v>14111705</v>
      </c>
      <c r="GIM543" s="62">
        <v>14111705</v>
      </c>
      <c r="GIN543" s="62">
        <v>14111705</v>
      </c>
      <c r="GIO543" s="62">
        <v>14111705</v>
      </c>
      <c r="GIP543" s="62">
        <v>14111705</v>
      </c>
      <c r="GIQ543" s="62">
        <v>14111705</v>
      </c>
      <c r="GIR543" s="62">
        <v>14111705</v>
      </c>
      <c r="GIS543" s="62">
        <v>14111705</v>
      </c>
      <c r="GIT543" s="62">
        <v>14111705</v>
      </c>
      <c r="GIU543" s="62">
        <v>14111705</v>
      </c>
      <c r="GIV543" s="62">
        <v>14111705</v>
      </c>
      <c r="GIW543" s="62">
        <v>14111705</v>
      </c>
      <c r="GIX543" s="62">
        <v>14111705</v>
      </c>
      <c r="GIY543" s="62">
        <v>14111705</v>
      </c>
      <c r="GIZ543" s="62">
        <v>14111705</v>
      </c>
      <c r="GJA543" s="62">
        <v>14111705</v>
      </c>
      <c r="GJB543" s="62">
        <v>14111705</v>
      </c>
      <c r="GJC543" s="62">
        <v>14111705</v>
      </c>
      <c r="GJD543" s="62">
        <v>14111705</v>
      </c>
      <c r="GJE543" s="62">
        <v>14111705</v>
      </c>
      <c r="GJF543" s="62">
        <v>14111705</v>
      </c>
      <c r="GJG543" s="62">
        <v>14111705</v>
      </c>
      <c r="GJH543" s="62">
        <v>14111705</v>
      </c>
      <c r="GJI543" s="62">
        <v>14111705</v>
      </c>
      <c r="GJJ543" s="62">
        <v>14111705</v>
      </c>
      <c r="GJK543" s="62">
        <v>14111705</v>
      </c>
      <c r="GJL543" s="62">
        <v>14111705</v>
      </c>
      <c r="GJM543" s="62">
        <v>14111705</v>
      </c>
      <c r="GJN543" s="62">
        <v>14111705</v>
      </c>
      <c r="GJO543" s="62">
        <v>14111705</v>
      </c>
      <c r="GJP543" s="62">
        <v>14111705</v>
      </c>
      <c r="GJQ543" s="62">
        <v>14111705</v>
      </c>
      <c r="GJR543" s="62">
        <v>14111705</v>
      </c>
      <c r="GJS543" s="62">
        <v>14111705</v>
      </c>
      <c r="GJT543" s="62">
        <v>14111705</v>
      </c>
      <c r="GJU543" s="62">
        <v>14111705</v>
      </c>
      <c r="GJV543" s="62">
        <v>14111705</v>
      </c>
      <c r="GJW543" s="62">
        <v>14111705</v>
      </c>
      <c r="GJX543" s="62">
        <v>14111705</v>
      </c>
      <c r="GJY543" s="62">
        <v>14111705</v>
      </c>
      <c r="GJZ543" s="62">
        <v>14111705</v>
      </c>
      <c r="GKA543" s="62">
        <v>14111705</v>
      </c>
      <c r="GKB543" s="62">
        <v>14111705</v>
      </c>
      <c r="GKC543" s="62">
        <v>14111705</v>
      </c>
      <c r="GKD543" s="62">
        <v>14111705</v>
      </c>
      <c r="GKE543" s="62">
        <v>14111705</v>
      </c>
      <c r="GKF543" s="62">
        <v>14111705</v>
      </c>
      <c r="GKG543" s="62">
        <v>14111705</v>
      </c>
      <c r="GKH543" s="62">
        <v>14111705</v>
      </c>
      <c r="GKI543" s="62">
        <v>14111705</v>
      </c>
      <c r="GKJ543" s="62">
        <v>14111705</v>
      </c>
      <c r="GKK543" s="62">
        <v>14111705</v>
      </c>
      <c r="GKL543" s="62">
        <v>14111705</v>
      </c>
      <c r="GKM543" s="62">
        <v>14111705</v>
      </c>
      <c r="GKN543" s="62">
        <v>14111705</v>
      </c>
      <c r="GKO543" s="62">
        <v>14111705</v>
      </c>
      <c r="GKP543" s="62">
        <v>14111705</v>
      </c>
      <c r="GKQ543" s="62">
        <v>14111705</v>
      </c>
      <c r="GKR543" s="62">
        <v>14111705</v>
      </c>
      <c r="GKS543" s="62">
        <v>14111705</v>
      </c>
      <c r="GKT543" s="62">
        <v>14111705</v>
      </c>
      <c r="GKU543" s="62">
        <v>14111705</v>
      </c>
      <c r="GKV543" s="62">
        <v>14111705</v>
      </c>
      <c r="GKW543" s="62">
        <v>14111705</v>
      </c>
      <c r="GKX543" s="62">
        <v>14111705</v>
      </c>
      <c r="GKY543" s="62">
        <v>14111705</v>
      </c>
      <c r="GKZ543" s="62">
        <v>14111705</v>
      </c>
      <c r="GLA543" s="62">
        <v>14111705</v>
      </c>
      <c r="GLB543" s="62">
        <v>14111705</v>
      </c>
      <c r="GLC543" s="62">
        <v>14111705</v>
      </c>
      <c r="GLD543" s="62">
        <v>14111705</v>
      </c>
      <c r="GLE543" s="62">
        <v>14111705</v>
      </c>
      <c r="GLF543" s="62">
        <v>14111705</v>
      </c>
      <c r="GLG543" s="62">
        <v>14111705</v>
      </c>
      <c r="GLH543" s="62">
        <v>14111705</v>
      </c>
      <c r="GLI543" s="62">
        <v>14111705</v>
      </c>
      <c r="GLJ543" s="62">
        <v>14111705</v>
      </c>
      <c r="GLK543" s="62">
        <v>14111705</v>
      </c>
      <c r="GLL543" s="62">
        <v>14111705</v>
      </c>
      <c r="GLM543" s="62">
        <v>14111705</v>
      </c>
      <c r="GLN543" s="62">
        <v>14111705</v>
      </c>
      <c r="GLO543" s="62">
        <v>14111705</v>
      </c>
      <c r="GLP543" s="62">
        <v>14111705</v>
      </c>
      <c r="GLQ543" s="62">
        <v>14111705</v>
      </c>
      <c r="GLR543" s="62">
        <v>14111705</v>
      </c>
      <c r="GLS543" s="62">
        <v>14111705</v>
      </c>
      <c r="GLT543" s="62">
        <v>14111705</v>
      </c>
      <c r="GLU543" s="62">
        <v>14111705</v>
      </c>
      <c r="GLV543" s="62">
        <v>14111705</v>
      </c>
      <c r="GLW543" s="62">
        <v>14111705</v>
      </c>
      <c r="GLX543" s="62">
        <v>14111705</v>
      </c>
      <c r="GLY543" s="62">
        <v>14111705</v>
      </c>
      <c r="GLZ543" s="62">
        <v>14111705</v>
      </c>
      <c r="GMA543" s="62">
        <v>14111705</v>
      </c>
      <c r="GMB543" s="62">
        <v>14111705</v>
      </c>
      <c r="GMC543" s="62">
        <v>14111705</v>
      </c>
      <c r="GMD543" s="62">
        <v>14111705</v>
      </c>
      <c r="GME543" s="62">
        <v>14111705</v>
      </c>
      <c r="GMF543" s="62">
        <v>14111705</v>
      </c>
      <c r="GMG543" s="62">
        <v>14111705</v>
      </c>
      <c r="GMH543" s="62">
        <v>14111705</v>
      </c>
      <c r="GMI543" s="62">
        <v>14111705</v>
      </c>
      <c r="GMJ543" s="62">
        <v>14111705</v>
      </c>
      <c r="GMK543" s="62">
        <v>14111705</v>
      </c>
      <c r="GML543" s="62">
        <v>14111705</v>
      </c>
      <c r="GMM543" s="62">
        <v>14111705</v>
      </c>
      <c r="GMN543" s="62">
        <v>14111705</v>
      </c>
      <c r="GMO543" s="62">
        <v>14111705</v>
      </c>
      <c r="GMP543" s="62">
        <v>14111705</v>
      </c>
      <c r="GMQ543" s="62">
        <v>14111705</v>
      </c>
      <c r="GMR543" s="62">
        <v>14111705</v>
      </c>
      <c r="GMS543" s="62">
        <v>14111705</v>
      </c>
      <c r="GMT543" s="62">
        <v>14111705</v>
      </c>
      <c r="GMU543" s="62">
        <v>14111705</v>
      </c>
      <c r="GMV543" s="62">
        <v>14111705</v>
      </c>
      <c r="GMW543" s="62">
        <v>14111705</v>
      </c>
      <c r="GMX543" s="62">
        <v>14111705</v>
      </c>
      <c r="GMY543" s="62">
        <v>14111705</v>
      </c>
      <c r="GMZ543" s="62">
        <v>14111705</v>
      </c>
      <c r="GNA543" s="62">
        <v>14111705</v>
      </c>
      <c r="GNB543" s="62">
        <v>14111705</v>
      </c>
      <c r="GNC543" s="62">
        <v>14111705</v>
      </c>
      <c r="GND543" s="62">
        <v>14111705</v>
      </c>
      <c r="GNE543" s="62">
        <v>14111705</v>
      </c>
      <c r="GNF543" s="62">
        <v>14111705</v>
      </c>
      <c r="GNG543" s="62">
        <v>14111705</v>
      </c>
      <c r="GNH543" s="62">
        <v>14111705</v>
      </c>
      <c r="GNI543" s="62">
        <v>14111705</v>
      </c>
      <c r="GNJ543" s="62">
        <v>14111705</v>
      </c>
      <c r="GNK543" s="62">
        <v>14111705</v>
      </c>
      <c r="GNL543" s="62">
        <v>14111705</v>
      </c>
      <c r="GNM543" s="62">
        <v>14111705</v>
      </c>
      <c r="GNN543" s="62">
        <v>14111705</v>
      </c>
      <c r="GNO543" s="62">
        <v>14111705</v>
      </c>
      <c r="GNP543" s="62">
        <v>14111705</v>
      </c>
      <c r="GNQ543" s="62">
        <v>14111705</v>
      </c>
      <c r="GNR543" s="62">
        <v>14111705</v>
      </c>
      <c r="GNS543" s="62">
        <v>14111705</v>
      </c>
      <c r="GNT543" s="62">
        <v>14111705</v>
      </c>
      <c r="GNU543" s="62">
        <v>14111705</v>
      </c>
      <c r="GNV543" s="62">
        <v>14111705</v>
      </c>
      <c r="GNW543" s="62">
        <v>14111705</v>
      </c>
      <c r="GNX543" s="62">
        <v>14111705</v>
      </c>
      <c r="GNY543" s="62">
        <v>14111705</v>
      </c>
      <c r="GNZ543" s="62">
        <v>14111705</v>
      </c>
      <c r="GOA543" s="62">
        <v>14111705</v>
      </c>
      <c r="GOB543" s="62">
        <v>14111705</v>
      </c>
      <c r="GOC543" s="62">
        <v>14111705</v>
      </c>
      <c r="GOD543" s="62">
        <v>14111705</v>
      </c>
      <c r="GOE543" s="62">
        <v>14111705</v>
      </c>
      <c r="GOF543" s="62">
        <v>14111705</v>
      </c>
      <c r="GOG543" s="62">
        <v>14111705</v>
      </c>
      <c r="GOH543" s="62">
        <v>14111705</v>
      </c>
      <c r="GOI543" s="62">
        <v>14111705</v>
      </c>
      <c r="GOJ543" s="62">
        <v>14111705</v>
      </c>
      <c r="GOK543" s="62">
        <v>14111705</v>
      </c>
      <c r="GOL543" s="62">
        <v>14111705</v>
      </c>
      <c r="GOM543" s="62">
        <v>14111705</v>
      </c>
      <c r="GON543" s="62">
        <v>14111705</v>
      </c>
      <c r="GOO543" s="62">
        <v>14111705</v>
      </c>
      <c r="GOP543" s="62">
        <v>14111705</v>
      </c>
      <c r="GOQ543" s="62">
        <v>14111705</v>
      </c>
      <c r="GOR543" s="62">
        <v>14111705</v>
      </c>
      <c r="GOS543" s="62">
        <v>14111705</v>
      </c>
      <c r="GOT543" s="62">
        <v>14111705</v>
      </c>
      <c r="GOU543" s="62">
        <v>14111705</v>
      </c>
      <c r="GOV543" s="62">
        <v>14111705</v>
      </c>
      <c r="GOW543" s="62">
        <v>14111705</v>
      </c>
      <c r="GOX543" s="62">
        <v>14111705</v>
      </c>
      <c r="GOY543" s="62">
        <v>14111705</v>
      </c>
      <c r="GOZ543" s="62">
        <v>14111705</v>
      </c>
      <c r="GPA543" s="62">
        <v>14111705</v>
      </c>
      <c r="GPB543" s="62">
        <v>14111705</v>
      </c>
      <c r="GPC543" s="62">
        <v>14111705</v>
      </c>
      <c r="GPD543" s="62">
        <v>14111705</v>
      </c>
      <c r="GPE543" s="62">
        <v>14111705</v>
      </c>
      <c r="GPF543" s="62">
        <v>14111705</v>
      </c>
      <c r="GPG543" s="62">
        <v>14111705</v>
      </c>
      <c r="GPH543" s="62">
        <v>14111705</v>
      </c>
      <c r="GPI543" s="62">
        <v>14111705</v>
      </c>
      <c r="GPJ543" s="62">
        <v>14111705</v>
      </c>
      <c r="GPK543" s="62">
        <v>14111705</v>
      </c>
      <c r="GPL543" s="62">
        <v>14111705</v>
      </c>
      <c r="GPM543" s="62">
        <v>14111705</v>
      </c>
      <c r="GPN543" s="62">
        <v>14111705</v>
      </c>
      <c r="GPO543" s="62">
        <v>14111705</v>
      </c>
      <c r="GPP543" s="62">
        <v>14111705</v>
      </c>
      <c r="GPQ543" s="62">
        <v>14111705</v>
      </c>
      <c r="GPR543" s="62">
        <v>14111705</v>
      </c>
      <c r="GPS543" s="62">
        <v>14111705</v>
      </c>
      <c r="GPT543" s="62">
        <v>14111705</v>
      </c>
      <c r="GPU543" s="62">
        <v>14111705</v>
      </c>
      <c r="GPV543" s="62">
        <v>14111705</v>
      </c>
      <c r="GPW543" s="62">
        <v>14111705</v>
      </c>
      <c r="GPX543" s="62">
        <v>14111705</v>
      </c>
      <c r="GPY543" s="62">
        <v>14111705</v>
      </c>
      <c r="GPZ543" s="62">
        <v>14111705</v>
      </c>
      <c r="GQA543" s="62">
        <v>14111705</v>
      </c>
      <c r="GQB543" s="62">
        <v>14111705</v>
      </c>
      <c r="GQC543" s="62">
        <v>14111705</v>
      </c>
      <c r="GQD543" s="62">
        <v>14111705</v>
      </c>
      <c r="GQE543" s="62">
        <v>14111705</v>
      </c>
      <c r="GQF543" s="62">
        <v>14111705</v>
      </c>
      <c r="GQG543" s="62">
        <v>14111705</v>
      </c>
      <c r="GQH543" s="62">
        <v>14111705</v>
      </c>
      <c r="GQI543" s="62">
        <v>14111705</v>
      </c>
      <c r="GQJ543" s="62">
        <v>14111705</v>
      </c>
      <c r="GQK543" s="62">
        <v>14111705</v>
      </c>
      <c r="GQL543" s="62">
        <v>14111705</v>
      </c>
      <c r="GQM543" s="62">
        <v>14111705</v>
      </c>
      <c r="GQN543" s="62">
        <v>14111705</v>
      </c>
      <c r="GQO543" s="62">
        <v>14111705</v>
      </c>
      <c r="GQP543" s="62">
        <v>14111705</v>
      </c>
      <c r="GQQ543" s="62">
        <v>14111705</v>
      </c>
      <c r="GQR543" s="62">
        <v>14111705</v>
      </c>
      <c r="GQS543" s="62">
        <v>14111705</v>
      </c>
      <c r="GQT543" s="62">
        <v>14111705</v>
      </c>
      <c r="GQU543" s="62">
        <v>14111705</v>
      </c>
      <c r="GQV543" s="62">
        <v>14111705</v>
      </c>
      <c r="GQW543" s="62">
        <v>14111705</v>
      </c>
      <c r="GQX543" s="62">
        <v>14111705</v>
      </c>
      <c r="GQY543" s="62">
        <v>14111705</v>
      </c>
      <c r="GQZ543" s="62">
        <v>14111705</v>
      </c>
      <c r="GRA543" s="62">
        <v>14111705</v>
      </c>
      <c r="GRB543" s="62">
        <v>14111705</v>
      </c>
      <c r="GRC543" s="62">
        <v>14111705</v>
      </c>
      <c r="GRD543" s="62">
        <v>14111705</v>
      </c>
      <c r="GRE543" s="62">
        <v>14111705</v>
      </c>
      <c r="GRF543" s="62">
        <v>14111705</v>
      </c>
      <c r="GRG543" s="62">
        <v>14111705</v>
      </c>
      <c r="GRH543" s="62">
        <v>14111705</v>
      </c>
      <c r="GRI543" s="62">
        <v>14111705</v>
      </c>
      <c r="GRJ543" s="62">
        <v>14111705</v>
      </c>
      <c r="GRK543" s="62">
        <v>14111705</v>
      </c>
      <c r="GRL543" s="62">
        <v>14111705</v>
      </c>
      <c r="GRM543" s="62">
        <v>14111705</v>
      </c>
      <c r="GRN543" s="62">
        <v>14111705</v>
      </c>
      <c r="GRO543" s="62">
        <v>14111705</v>
      </c>
      <c r="GRP543" s="62">
        <v>14111705</v>
      </c>
      <c r="GRQ543" s="62">
        <v>14111705</v>
      </c>
      <c r="GRR543" s="62">
        <v>14111705</v>
      </c>
      <c r="GRS543" s="62">
        <v>14111705</v>
      </c>
      <c r="GRT543" s="62">
        <v>14111705</v>
      </c>
      <c r="GRU543" s="62">
        <v>14111705</v>
      </c>
      <c r="GRV543" s="62">
        <v>14111705</v>
      </c>
      <c r="GRW543" s="62">
        <v>14111705</v>
      </c>
      <c r="GRX543" s="62">
        <v>14111705</v>
      </c>
      <c r="GRY543" s="62">
        <v>14111705</v>
      </c>
      <c r="GRZ543" s="62">
        <v>14111705</v>
      </c>
      <c r="GSA543" s="62">
        <v>14111705</v>
      </c>
      <c r="GSB543" s="62">
        <v>14111705</v>
      </c>
      <c r="GSC543" s="62">
        <v>14111705</v>
      </c>
      <c r="GSD543" s="62">
        <v>14111705</v>
      </c>
      <c r="GSE543" s="62">
        <v>14111705</v>
      </c>
      <c r="GSF543" s="62">
        <v>14111705</v>
      </c>
      <c r="GSG543" s="62">
        <v>14111705</v>
      </c>
      <c r="GSH543" s="62">
        <v>14111705</v>
      </c>
      <c r="GSI543" s="62">
        <v>14111705</v>
      </c>
      <c r="GSJ543" s="62">
        <v>14111705</v>
      </c>
      <c r="GSK543" s="62">
        <v>14111705</v>
      </c>
      <c r="GSL543" s="62">
        <v>14111705</v>
      </c>
      <c r="GSM543" s="62">
        <v>14111705</v>
      </c>
      <c r="GSN543" s="62">
        <v>14111705</v>
      </c>
      <c r="GSO543" s="62">
        <v>14111705</v>
      </c>
      <c r="GSP543" s="62">
        <v>14111705</v>
      </c>
      <c r="GSQ543" s="62">
        <v>14111705</v>
      </c>
      <c r="GSR543" s="62">
        <v>14111705</v>
      </c>
      <c r="GSS543" s="62">
        <v>14111705</v>
      </c>
      <c r="GST543" s="62">
        <v>14111705</v>
      </c>
      <c r="GSU543" s="62">
        <v>14111705</v>
      </c>
      <c r="GSV543" s="62">
        <v>14111705</v>
      </c>
      <c r="GSW543" s="62">
        <v>14111705</v>
      </c>
      <c r="GSX543" s="62">
        <v>14111705</v>
      </c>
      <c r="GSY543" s="62">
        <v>14111705</v>
      </c>
      <c r="GSZ543" s="62">
        <v>14111705</v>
      </c>
      <c r="GTA543" s="62">
        <v>14111705</v>
      </c>
      <c r="GTB543" s="62">
        <v>14111705</v>
      </c>
      <c r="GTC543" s="62">
        <v>14111705</v>
      </c>
      <c r="GTD543" s="62">
        <v>14111705</v>
      </c>
      <c r="GTE543" s="62">
        <v>14111705</v>
      </c>
      <c r="GTF543" s="62">
        <v>14111705</v>
      </c>
      <c r="GTG543" s="62">
        <v>14111705</v>
      </c>
      <c r="GTH543" s="62">
        <v>14111705</v>
      </c>
      <c r="GTI543" s="62">
        <v>14111705</v>
      </c>
      <c r="GTJ543" s="62">
        <v>14111705</v>
      </c>
      <c r="GTK543" s="62">
        <v>14111705</v>
      </c>
      <c r="GTL543" s="62">
        <v>14111705</v>
      </c>
      <c r="GTM543" s="62">
        <v>14111705</v>
      </c>
      <c r="GTN543" s="62">
        <v>14111705</v>
      </c>
      <c r="GTO543" s="62">
        <v>14111705</v>
      </c>
      <c r="GTP543" s="62">
        <v>14111705</v>
      </c>
      <c r="GTQ543" s="62">
        <v>14111705</v>
      </c>
      <c r="GTR543" s="62">
        <v>14111705</v>
      </c>
      <c r="GTS543" s="62">
        <v>14111705</v>
      </c>
      <c r="GTT543" s="62">
        <v>14111705</v>
      </c>
      <c r="GTU543" s="62">
        <v>14111705</v>
      </c>
      <c r="GTV543" s="62">
        <v>14111705</v>
      </c>
      <c r="GTW543" s="62">
        <v>14111705</v>
      </c>
      <c r="GTX543" s="62">
        <v>14111705</v>
      </c>
      <c r="GTY543" s="62">
        <v>14111705</v>
      </c>
      <c r="GTZ543" s="62">
        <v>14111705</v>
      </c>
      <c r="GUA543" s="62">
        <v>14111705</v>
      </c>
      <c r="GUB543" s="62">
        <v>14111705</v>
      </c>
      <c r="GUC543" s="62">
        <v>14111705</v>
      </c>
      <c r="GUD543" s="62">
        <v>14111705</v>
      </c>
      <c r="GUE543" s="62">
        <v>14111705</v>
      </c>
      <c r="GUF543" s="62">
        <v>14111705</v>
      </c>
      <c r="GUG543" s="62">
        <v>14111705</v>
      </c>
      <c r="GUH543" s="62">
        <v>14111705</v>
      </c>
      <c r="GUI543" s="62">
        <v>14111705</v>
      </c>
      <c r="GUJ543" s="62">
        <v>14111705</v>
      </c>
      <c r="GUK543" s="62">
        <v>14111705</v>
      </c>
      <c r="GUL543" s="62">
        <v>14111705</v>
      </c>
      <c r="GUM543" s="62">
        <v>14111705</v>
      </c>
      <c r="GUN543" s="62">
        <v>14111705</v>
      </c>
      <c r="GUO543" s="62">
        <v>14111705</v>
      </c>
      <c r="GUP543" s="62">
        <v>14111705</v>
      </c>
      <c r="GUQ543" s="62">
        <v>14111705</v>
      </c>
      <c r="GUR543" s="62">
        <v>14111705</v>
      </c>
      <c r="GUS543" s="62">
        <v>14111705</v>
      </c>
      <c r="GUT543" s="62">
        <v>14111705</v>
      </c>
      <c r="GUU543" s="62">
        <v>14111705</v>
      </c>
      <c r="GUV543" s="62">
        <v>14111705</v>
      </c>
      <c r="GUW543" s="62">
        <v>14111705</v>
      </c>
      <c r="GUX543" s="62">
        <v>14111705</v>
      </c>
      <c r="GUY543" s="62">
        <v>14111705</v>
      </c>
      <c r="GUZ543" s="62">
        <v>14111705</v>
      </c>
      <c r="GVA543" s="62">
        <v>14111705</v>
      </c>
      <c r="GVB543" s="62">
        <v>14111705</v>
      </c>
      <c r="GVC543" s="62">
        <v>14111705</v>
      </c>
      <c r="GVD543" s="62">
        <v>14111705</v>
      </c>
      <c r="GVE543" s="62">
        <v>14111705</v>
      </c>
      <c r="GVF543" s="62">
        <v>14111705</v>
      </c>
      <c r="GVG543" s="62">
        <v>14111705</v>
      </c>
      <c r="GVH543" s="62">
        <v>14111705</v>
      </c>
      <c r="GVI543" s="62">
        <v>14111705</v>
      </c>
      <c r="GVJ543" s="62">
        <v>14111705</v>
      </c>
      <c r="GVK543" s="62">
        <v>14111705</v>
      </c>
      <c r="GVL543" s="62">
        <v>14111705</v>
      </c>
      <c r="GVM543" s="62">
        <v>14111705</v>
      </c>
      <c r="GVN543" s="62">
        <v>14111705</v>
      </c>
      <c r="GVO543" s="62">
        <v>14111705</v>
      </c>
      <c r="GVP543" s="62">
        <v>14111705</v>
      </c>
      <c r="GVQ543" s="62">
        <v>14111705</v>
      </c>
      <c r="GVR543" s="62">
        <v>14111705</v>
      </c>
      <c r="GVS543" s="62">
        <v>14111705</v>
      </c>
      <c r="GVT543" s="62">
        <v>14111705</v>
      </c>
      <c r="GVU543" s="62">
        <v>14111705</v>
      </c>
      <c r="GVV543" s="62">
        <v>14111705</v>
      </c>
      <c r="GVW543" s="62">
        <v>14111705</v>
      </c>
      <c r="GVX543" s="62">
        <v>14111705</v>
      </c>
      <c r="GVY543" s="62">
        <v>14111705</v>
      </c>
      <c r="GVZ543" s="62">
        <v>14111705</v>
      </c>
      <c r="GWA543" s="62">
        <v>14111705</v>
      </c>
      <c r="GWB543" s="62">
        <v>14111705</v>
      </c>
      <c r="GWC543" s="62">
        <v>14111705</v>
      </c>
      <c r="GWD543" s="62">
        <v>14111705</v>
      </c>
      <c r="GWE543" s="62">
        <v>14111705</v>
      </c>
      <c r="GWF543" s="62">
        <v>14111705</v>
      </c>
      <c r="GWG543" s="62">
        <v>14111705</v>
      </c>
      <c r="GWH543" s="62">
        <v>14111705</v>
      </c>
      <c r="GWI543" s="62">
        <v>14111705</v>
      </c>
      <c r="GWJ543" s="62">
        <v>14111705</v>
      </c>
      <c r="GWK543" s="62">
        <v>14111705</v>
      </c>
      <c r="GWL543" s="62">
        <v>14111705</v>
      </c>
      <c r="GWM543" s="62">
        <v>14111705</v>
      </c>
      <c r="GWN543" s="62">
        <v>14111705</v>
      </c>
      <c r="GWO543" s="62">
        <v>14111705</v>
      </c>
      <c r="GWP543" s="62">
        <v>14111705</v>
      </c>
      <c r="GWQ543" s="62">
        <v>14111705</v>
      </c>
      <c r="GWR543" s="62">
        <v>14111705</v>
      </c>
      <c r="GWS543" s="62">
        <v>14111705</v>
      </c>
      <c r="GWT543" s="62">
        <v>14111705</v>
      </c>
      <c r="GWU543" s="62">
        <v>14111705</v>
      </c>
      <c r="GWV543" s="62">
        <v>14111705</v>
      </c>
      <c r="GWW543" s="62">
        <v>14111705</v>
      </c>
      <c r="GWX543" s="62">
        <v>14111705</v>
      </c>
      <c r="GWY543" s="62">
        <v>14111705</v>
      </c>
      <c r="GWZ543" s="62">
        <v>14111705</v>
      </c>
      <c r="GXA543" s="62">
        <v>14111705</v>
      </c>
      <c r="GXB543" s="62">
        <v>14111705</v>
      </c>
      <c r="GXC543" s="62">
        <v>14111705</v>
      </c>
      <c r="GXD543" s="62">
        <v>14111705</v>
      </c>
      <c r="GXE543" s="62">
        <v>14111705</v>
      </c>
      <c r="GXF543" s="62">
        <v>14111705</v>
      </c>
      <c r="GXG543" s="62">
        <v>14111705</v>
      </c>
      <c r="GXH543" s="62">
        <v>14111705</v>
      </c>
      <c r="GXI543" s="62">
        <v>14111705</v>
      </c>
      <c r="GXJ543" s="62">
        <v>14111705</v>
      </c>
      <c r="GXK543" s="62">
        <v>14111705</v>
      </c>
      <c r="GXL543" s="62">
        <v>14111705</v>
      </c>
      <c r="GXM543" s="62">
        <v>14111705</v>
      </c>
      <c r="GXN543" s="62">
        <v>14111705</v>
      </c>
      <c r="GXO543" s="62">
        <v>14111705</v>
      </c>
      <c r="GXP543" s="62">
        <v>14111705</v>
      </c>
      <c r="GXQ543" s="62">
        <v>14111705</v>
      </c>
      <c r="GXR543" s="62">
        <v>14111705</v>
      </c>
      <c r="GXS543" s="62">
        <v>14111705</v>
      </c>
      <c r="GXT543" s="62">
        <v>14111705</v>
      </c>
      <c r="GXU543" s="62">
        <v>14111705</v>
      </c>
      <c r="GXV543" s="62">
        <v>14111705</v>
      </c>
      <c r="GXW543" s="62">
        <v>14111705</v>
      </c>
      <c r="GXX543" s="62">
        <v>14111705</v>
      </c>
      <c r="GXY543" s="62">
        <v>14111705</v>
      </c>
      <c r="GXZ543" s="62">
        <v>14111705</v>
      </c>
      <c r="GYA543" s="62">
        <v>14111705</v>
      </c>
      <c r="GYB543" s="62">
        <v>14111705</v>
      </c>
      <c r="GYC543" s="62">
        <v>14111705</v>
      </c>
      <c r="GYD543" s="62">
        <v>14111705</v>
      </c>
      <c r="GYE543" s="62">
        <v>14111705</v>
      </c>
      <c r="GYF543" s="62">
        <v>14111705</v>
      </c>
      <c r="GYG543" s="62">
        <v>14111705</v>
      </c>
      <c r="GYH543" s="62">
        <v>14111705</v>
      </c>
      <c r="GYI543" s="62">
        <v>14111705</v>
      </c>
      <c r="GYJ543" s="62">
        <v>14111705</v>
      </c>
      <c r="GYK543" s="62">
        <v>14111705</v>
      </c>
      <c r="GYL543" s="62">
        <v>14111705</v>
      </c>
      <c r="GYM543" s="62">
        <v>14111705</v>
      </c>
      <c r="GYN543" s="62">
        <v>14111705</v>
      </c>
      <c r="GYO543" s="62">
        <v>14111705</v>
      </c>
      <c r="GYP543" s="62">
        <v>14111705</v>
      </c>
      <c r="GYQ543" s="62">
        <v>14111705</v>
      </c>
      <c r="GYR543" s="62">
        <v>14111705</v>
      </c>
      <c r="GYS543" s="62">
        <v>14111705</v>
      </c>
      <c r="GYT543" s="62">
        <v>14111705</v>
      </c>
      <c r="GYU543" s="62">
        <v>14111705</v>
      </c>
      <c r="GYV543" s="62">
        <v>14111705</v>
      </c>
      <c r="GYW543" s="62">
        <v>14111705</v>
      </c>
      <c r="GYX543" s="62">
        <v>14111705</v>
      </c>
      <c r="GYY543" s="62">
        <v>14111705</v>
      </c>
      <c r="GYZ543" s="62">
        <v>14111705</v>
      </c>
      <c r="GZA543" s="62">
        <v>14111705</v>
      </c>
      <c r="GZB543" s="62">
        <v>14111705</v>
      </c>
      <c r="GZC543" s="62">
        <v>14111705</v>
      </c>
      <c r="GZD543" s="62">
        <v>14111705</v>
      </c>
      <c r="GZE543" s="62">
        <v>14111705</v>
      </c>
      <c r="GZF543" s="62">
        <v>14111705</v>
      </c>
      <c r="GZG543" s="62">
        <v>14111705</v>
      </c>
      <c r="GZH543" s="62">
        <v>14111705</v>
      </c>
      <c r="GZI543" s="62">
        <v>14111705</v>
      </c>
      <c r="GZJ543" s="62">
        <v>14111705</v>
      </c>
      <c r="GZK543" s="62">
        <v>14111705</v>
      </c>
      <c r="GZL543" s="62">
        <v>14111705</v>
      </c>
      <c r="GZM543" s="62">
        <v>14111705</v>
      </c>
      <c r="GZN543" s="62">
        <v>14111705</v>
      </c>
      <c r="GZO543" s="62">
        <v>14111705</v>
      </c>
      <c r="GZP543" s="62">
        <v>14111705</v>
      </c>
      <c r="GZQ543" s="62">
        <v>14111705</v>
      </c>
      <c r="GZR543" s="62">
        <v>14111705</v>
      </c>
      <c r="GZS543" s="62">
        <v>14111705</v>
      </c>
      <c r="GZT543" s="62">
        <v>14111705</v>
      </c>
      <c r="GZU543" s="62">
        <v>14111705</v>
      </c>
      <c r="GZV543" s="62">
        <v>14111705</v>
      </c>
      <c r="GZW543" s="62">
        <v>14111705</v>
      </c>
      <c r="GZX543" s="62">
        <v>14111705</v>
      </c>
      <c r="GZY543" s="62">
        <v>14111705</v>
      </c>
      <c r="GZZ543" s="62">
        <v>14111705</v>
      </c>
      <c r="HAA543" s="62">
        <v>14111705</v>
      </c>
      <c r="HAB543" s="62">
        <v>14111705</v>
      </c>
      <c r="HAC543" s="62">
        <v>14111705</v>
      </c>
      <c r="HAD543" s="62">
        <v>14111705</v>
      </c>
      <c r="HAE543" s="62">
        <v>14111705</v>
      </c>
      <c r="HAF543" s="62">
        <v>14111705</v>
      </c>
      <c r="HAG543" s="62">
        <v>14111705</v>
      </c>
      <c r="HAH543" s="62">
        <v>14111705</v>
      </c>
      <c r="HAI543" s="62">
        <v>14111705</v>
      </c>
      <c r="HAJ543" s="62">
        <v>14111705</v>
      </c>
      <c r="HAK543" s="62">
        <v>14111705</v>
      </c>
      <c r="HAL543" s="62">
        <v>14111705</v>
      </c>
      <c r="HAM543" s="62">
        <v>14111705</v>
      </c>
      <c r="HAN543" s="62">
        <v>14111705</v>
      </c>
      <c r="HAO543" s="62">
        <v>14111705</v>
      </c>
      <c r="HAP543" s="62">
        <v>14111705</v>
      </c>
      <c r="HAQ543" s="62">
        <v>14111705</v>
      </c>
      <c r="HAR543" s="62">
        <v>14111705</v>
      </c>
      <c r="HAS543" s="62">
        <v>14111705</v>
      </c>
      <c r="HAT543" s="62">
        <v>14111705</v>
      </c>
      <c r="HAU543" s="62">
        <v>14111705</v>
      </c>
      <c r="HAV543" s="62">
        <v>14111705</v>
      </c>
      <c r="HAW543" s="62">
        <v>14111705</v>
      </c>
      <c r="HAX543" s="62">
        <v>14111705</v>
      </c>
      <c r="HAY543" s="62">
        <v>14111705</v>
      </c>
      <c r="HAZ543" s="62">
        <v>14111705</v>
      </c>
      <c r="HBA543" s="62">
        <v>14111705</v>
      </c>
      <c r="HBB543" s="62">
        <v>14111705</v>
      </c>
      <c r="HBC543" s="62">
        <v>14111705</v>
      </c>
      <c r="HBD543" s="62">
        <v>14111705</v>
      </c>
      <c r="HBE543" s="62">
        <v>14111705</v>
      </c>
      <c r="HBF543" s="62">
        <v>14111705</v>
      </c>
      <c r="HBG543" s="62">
        <v>14111705</v>
      </c>
      <c r="HBH543" s="62">
        <v>14111705</v>
      </c>
      <c r="HBI543" s="62">
        <v>14111705</v>
      </c>
      <c r="HBJ543" s="62">
        <v>14111705</v>
      </c>
      <c r="HBK543" s="62">
        <v>14111705</v>
      </c>
      <c r="HBL543" s="62">
        <v>14111705</v>
      </c>
      <c r="HBM543" s="62">
        <v>14111705</v>
      </c>
      <c r="HBN543" s="62">
        <v>14111705</v>
      </c>
      <c r="HBO543" s="62">
        <v>14111705</v>
      </c>
      <c r="HBP543" s="62">
        <v>14111705</v>
      </c>
      <c r="HBQ543" s="62">
        <v>14111705</v>
      </c>
      <c r="HBR543" s="62">
        <v>14111705</v>
      </c>
      <c r="HBS543" s="62">
        <v>14111705</v>
      </c>
      <c r="HBT543" s="62">
        <v>14111705</v>
      </c>
      <c r="HBU543" s="62">
        <v>14111705</v>
      </c>
      <c r="HBV543" s="62">
        <v>14111705</v>
      </c>
      <c r="HBW543" s="62">
        <v>14111705</v>
      </c>
      <c r="HBX543" s="62">
        <v>14111705</v>
      </c>
      <c r="HBY543" s="62">
        <v>14111705</v>
      </c>
      <c r="HBZ543" s="62">
        <v>14111705</v>
      </c>
      <c r="HCA543" s="62">
        <v>14111705</v>
      </c>
      <c r="HCB543" s="62">
        <v>14111705</v>
      </c>
      <c r="HCC543" s="62">
        <v>14111705</v>
      </c>
      <c r="HCD543" s="62">
        <v>14111705</v>
      </c>
      <c r="HCE543" s="62">
        <v>14111705</v>
      </c>
      <c r="HCF543" s="62">
        <v>14111705</v>
      </c>
      <c r="HCG543" s="62">
        <v>14111705</v>
      </c>
      <c r="HCH543" s="62">
        <v>14111705</v>
      </c>
      <c r="HCI543" s="62">
        <v>14111705</v>
      </c>
      <c r="HCJ543" s="62">
        <v>14111705</v>
      </c>
      <c r="HCK543" s="62">
        <v>14111705</v>
      </c>
      <c r="HCL543" s="62">
        <v>14111705</v>
      </c>
      <c r="HCM543" s="62">
        <v>14111705</v>
      </c>
      <c r="HCN543" s="62">
        <v>14111705</v>
      </c>
      <c r="HCO543" s="62">
        <v>14111705</v>
      </c>
      <c r="HCP543" s="62">
        <v>14111705</v>
      </c>
      <c r="HCQ543" s="62">
        <v>14111705</v>
      </c>
      <c r="HCR543" s="62">
        <v>14111705</v>
      </c>
      <c r="HCS543" s="62">
        <v>14111705</v>
      </c>
      <c r="HCT543" s="62">
        <v>14111705</v>
      </c>
      <c r="HCU543" s="62">
        <v>14111705</v>
      </c>
      <c r="HCV543" s="62">
        <v>14111705</v>
      </c>
      <c r="HCW543" s="62">
        <v>14111705</v>
      </c>
      <c r="HCX543" s="62">
        <v>14111705</v>
      </c>
      <c r="HCY543" s="62">
        <v>14111705</v>
      </c>
      <c r="HCZ543" s="62">
        <v>14111705</v>
      </c>
      <c r="HDA543" s="62">
        <v>14111705</v>
      </c>
      <c r="HDB543" s="62">
        <v>14111705</v>
      </c>
      <c r="HDC543" s="62">
        <v>14111705</v>
      </c>
      <c r="HDD543" s="62">
        <v>14111705</v>
      </c>
      <c r="HDE543" s="62">
        <v>14111705</v>
      </c>
      <c r="HDF543" s="62">
        <v>14111705</v>
      </c>
      <c r="HDG543" s="62">
        <v>14111705</v>
      </c>
      <c r="HDH543" s="62">
        <v>14111705</v>
      </c>
      <c r="HDI543" s="62">
        <v>14111705</v>
      </c>
      <c r="HDJ543" s="62">
        <v>14111705</v>
      </c>
      <c r="HDK543" s="62">
        <v>14111705</v>
      </c>
      <c r="HDL543" s="62">
        <v>14111705</v>
      </c>
      <c r="HDM543" s="62">
        <v>14111705</v>
      </c>
      <c r="HDN543" s="62">
        <v>14111705</v>
      </c>
      <c r="HDO543" s="62">
        <v>14111705</v>
      </c>
      <c r="HDP543" s="62">
        <v>14111705</v>
      </c>
      <c r="HDQ543" s="62">
        <v>14111705</v>
      </c>
      <c r="HDR543" s="62">
        <v>14111705</v>
      </c>
      <c r="HDS543" s="62">
        <v>14111705</v>
      </c>
      <c r="HDT543" s="62">
        <v>14111705</v>
      </c>
      <c r="HDU543" s="62">
        <v>14111705</v>
      </c>
      <c r="HDV543" s="62">
        <v>14111705</v>
      </c>
      <c r="HDW543" s="62">
        <v>14111705</v>
      </c>
      <c r="HDX543" s="62">
        <v>14111705</v>
      </c>
      <c r="HDY543" s="62">
        <v>14111705</v>
      </c>
      <c r="HDZ543" s="62">
        <v>14111705</v>
      </c>
      <c r="HEA543" s="62">
        <v>14111705</v>
      </c>
      <c r="HEB543" s="62">
        <v>14111705</v>
      </c>
      <c r="HEC543" s="62">
        <v>14111705</v>
      </c>
      <c r="HED543" s="62">
        <v>14111705</v>
      </c>
      <c r="HEE543" s="62">
        <v>14111705</v>
      </c>
      <c r="HEF543" s="62">
        <v>14111705</v>
      </c>
      <c r="HEG543" s="62">
        <v>14111705</v>
      </c>
      <c r="HEH543" s="62">
        <v>14111705</v>
      </c>
      <c r="HEI543" s="62">
        <v>14111705</v>
      </c>
      <c r="HEJ543" s="62">
        <v>14111705</v>
      </c>
      <c r="HEK543" s="62">
        <v>14111705</v>
      </c>
      <c r="HEL543" s="62">
        <v>14111705</v>
      </c>
      <c r="HEM543" s="62">
        <v>14111705</v>
      </c>
      <c r="HEN543" s="62">
        <v>14111705</v>
      </c>
      <c r="HEO543" s="62">
        <v>14111705</v>
      </c>
      <c r="HEP543" s="62">
        <v>14111705</v>
      </c>
      <c r="HEQ543" s="62">
        <v>14111705</v>
      </c>
      <c r="HER543" s="62">
        <v>14111705</v>
      </c>
      <c r="HES543" s="62">
        <v>14111705</v>
      </c>
      <c r="HET543" s="62">
        <v>14111705</v>
      </c>
      <c r="HEU543" s="62">
        <v>14111705</v>
      </c>
      <c r="HEV543" s="62">
        <v>14111705</v>
      </c>
      <c r="HEW543" s="62">
        <v>14111705</v>
      </c>
      <c r="HEX543" s="62">
        <v>14111705</v>
      </c>
      <c r="HEY543" s="62">
        <v>14111705</v>
      </c>
      <c r="HEZ543" s="62">
        <v>14111705</v>
      </c>
      <c r="HFA543" s="62">
        <v>14111705</v>
      </c>
      <c r="HFB543" s="62">
        <v>14111705</v>
      </c>
      <c r="HFC543" s="62">
        <v>14111705</v>
      </c>
      <c r="HFD543" s="62">
        <v>14111705</v>
      </c>
      <c r="HFE543" s="62">
        <v>14111705</v>
      </c>
      <c r="HFF543" s="62">
        <v>14111705</v>
      </c>
      <c r="HFG543" s="62">
        <v>14111705</v>
      </c>
      <c r="HFH543" s="62">
        <v>14111705</v>
      </c>
      <c r="HFI543" s="62">
        <v>14111705</v>
      </c>
      <c r="HFJ543" s="62">
        <v>14111705</v>
      </c>
      <c r="HFK543" s="62">
        <v>14111705</v>
      </c>
      <c r="HFL543" s="62">
        <v>14111705</v>
      </c>
      <c r="HFM543" s="62">
        <v>14111705</v>
      </c>
      <c r="HFN543" s="62">
        <v>14111705</v>
      </c>
      <c r="HFO543" s="62">
        <v>14111705</v>
      </c>
      <c r="HFP543" s="62">
        <v>14111705</v>
      </c>
      <c r="HFQ543" s="62">
        <v>14111705</v>
      </c>
      <c r="HFR543" s="62">
        <v>14111705</v>
      </c>
      <c r="HFS543" s="62">
        <v>14111705</v>
      </c>
      <c r="HFT543" s="62">
        <v>14111705</v>
      </c>
      <c r="HFU543" s="62">
        <v>14111705</v>
      </c>
      <c r="HFV543" s="62">
        <v>14111705</v>
      </c>
      <c r="HFW543" s="62">
        <v>14111705</v>
      </c>
      <c r="HFX543" s="62">
        <v>14111705</v>
      </c>
      <c r="HFY543" s="62">
        <v>14111705</v>
      </c>
      <c r="HFZ543" s="62">
        <v>14111705</v>
      </c>
      <c r="HGA543" s="62">
        <v>14111705</v>
      </c>
      <c r="HGB543" s="62">
        <v>14111705</v>
      </c>
      <c r="HGC543" s="62">
        <v>14111705</v>
      </c>
      <c r="HGD543" s="62">
        <v>14111705</v>
      </c>
      <c r="HGE543" s="62">
        <v>14111705</v>
      </c>
      <c r="HGF543" s="62">
        <v>14111705</v>
      </c>
      <c r="HGG543" s="62">
        <v>14111705</v>
      </c>
      <c r="HGH543" s="62">
        <v>14111705</v>
      </c>
      <c r="HGI543" s="62">
        <v>14111705</v>
      </c>
      <c r="HGJ543" s="62">
        <v>14111705</v>
      </c>
      <c r="HGK543" s="62">
        <v>14111705</v>
      </c>
      <c r="HGL543" s="62">
        <v>14111705</v>
      </c>
      <c r="HGM543" s="62">
        <v>14111705</v>
      </c>
      <c r="HGN543" s="62">
        <v>14111705</v>
      </c>
      <c r="HGO543" s="62">
        <v>14111705</v>
      </c>
      <c r="HGP543" s="62">
        <v>14111705</v>
      </c>
      <c r="HGQ543" s="62">
        <v>14111705</v>
      </c>
      <c r="HGR543" s="62">
        <v>14111705</v>
      </c>
      <c r="HGS543" s="62">
        <v>14111705</v>
      </c>
      <c r="HGT543" s="62">
        <v>14111705</v>
      </c>
      <c r="HGU543" s="62">
        <v>14111705</v>
      </c>
      <c r="HGV543" s="62">
        <v>14111705</v>
      </c>
      <c r="HGW543" s="62">
        <v>14111705</v>
      </c>
      <c r="HGX543" s="62">
        <v>14111705</v>
      </c>
      <c r="HGY543" s="62">
        <v>14111705</v>
      </c>
      <c r="HGZ543" s="62">
        <v>14111705</v>
      </c>
      <c r="HHA543" s="62">
        <v>14111705</v>
      </c>
      <c r="HHB543" s="62">
        <v>14111705</v>
      </c>
      <c r="HHC543" s="62">
        <v>14111705</v>
      </c>
      <c r="HHD543" s="62">
        <v>14111705</v>
      </c>
      <c r="HHE543" s="62">
        <v>14111705</v>
      </c>
      <c r="HHF543" s="62">
        <v>14111705</v>
      </c>
      <c r="HHG543" s="62">
        <v>14111705</v>
      </c>
      <c r="HHH543" s="62">
        <v>14111705</v>
      </c>
      <c r="HHI543" s="62">
        <v>14111705</v>
      </c>
      <c r="HHJ543" s="62">
        <v>14111705</v>
      </c>
      <c r="HHK543" s="62">
        <v>14111705</v>
      </c>
      <c r="HHL543" s="62">
        <v>14111705</v>
      </c>
      <c r="HHM543" s="62">
        <v>14111705</v>
      </c>
      <c r="HHN543" s="62">
        <v>14111705</v>
      </c>
      <c r="HHO543" s="62">
        <v>14111705</v>
      </c>
      <c r="HHP543" s="62">
        <v>14111705</v>
      </c>
      <c r="HHQ543" s="62">
        <v>14111705</v>
      </c>
      <c r="HHR543" s="62">
        <v>14111705</v>
      </c>
      <c r="HHS543" s="62">
        <v>14111705</v>
      </c>
      <c r="HHT543" s="62">
        <v>14111705</v>
      </c>
      <c r="HHU543" s="62">
        <v>14111705</v>
      </c>
      <c r="HHV543" s="62">
        <v>14111705</v>
      </c>
      <c r="HHW543" s="62">
        <v>14111705</v>
      </c>
      <c r="HHX543" s="62">
        <v>14111705</v>
      </c>
      <c r="HHY543" s="62">
        <v>14111705</v>
      </c>
      <c r="HHZ543" s="62">
        <v>14111705</v>
      </c>
      <c r="HIA543" s="62">
        <v>14111705</v>
      </c>
      <c r="HIB543" s="62">
        <v>14111705</v>
      </c>
      <c r="HIC543" s="62">
        <v>14111705</v>
      </c>
      <c r="HID543" s="62">
        <v>14111705</v>
      </c>
      <c r="HIE543" s="62">
        <v>14111705</v>
      </c>
      <c r="HIF543" s="62">
        <v>14111705</v>
      </c>
      <c r="HIG543" s="62">
        <v>14111705</v>
      </c>
      <c r="HIH543" s="62">
        <v>14111705</v>
      </c>
      <c r="HII543" s="62">
        <v>14111705</v>
      </c>
      <c r="HIJ543" s="62">
        <v>14111705</v>
      </c>
      <c r="HIK543" s="62">
        <v>14111705</v>
      </c>
      <c r="HIL543" s="62">
        <v>14111705</v>
      </c>
      <c r="HIM543" s="62">
        <v>14111705</v>
      </c>
      <c r="HIN543" s="62">
        <v>14111705</v>
      </c>
      <c r="HIO543" s="62">
        <v>14111705</v>
      </c>
      <c r="HIP543" s="62">
        <v>14111705</v>
      </c>
      <c r="HIQ543" s="62">
        <v>14111705</v>
      </c>
      <c r="HIR543" s="62">
        <v>14111705</v>
      </c>
      <c r="HIS543" s="62">
        <v>14111705</v>
      </c>
      <c r="HIT543" s="62">
        <v>14111705</v>
      </c>
      <c r="HIU543" s="62">
        <v>14111705</v>
      </c>
      <c r="HIV543" s="62">
        <v>14111705</v>
      </c>
      <c r="HIW543" s="62">
        <v>14111705</v>
      </c>
      <c r="HIX543" s="62">
        <v>14111705</v>
      </c>
      <c r="HIY543" s="62">
        <v>14111705</v>
      </c>
      <c r="HIZ543" s="62">
        <v>14111705</v>
      </c>
      <c r="HJA543" s="62">
        <v>14111705</v>
      </c>
      <c r="HJB543" s="62">
        <v>14111705</v>
      </c>
      <c r="HJC543" s="62">
        <v>14111705</v>
      </c>
      <c r="HJD543" s="62">
        <v>14111705</v>
      </c>
      <c r="HJE543" s="62">
        <v>14111705</v>
      </c>
      <c r="HJF543" s="62">
        <v>14111705</v>
      </c>
      <c r="HJG543" s="62">
        <v>14111705</v>
      </c>
      <c r="HJH543" s="62">
        <v>14111705</v>
      </c>
      <c r="HJI543" s="62">
        <v>14111705</v>
      </c>
      <c r="HJJ543" s="62">
        <v>14111705</v>
      </c>
      <c r="HJK543" s="62">
        <v>14111705</v>
      </c>
      <c r="HJL543" s="62">
        <v>14111705</v>
      </c>
      <c r="HJM543" s="62">
        <v>14111705</v>
      </c>
      <c r="HJN543" s="62">
        <v>14111705</v>
      </c>
      <c r="HJO543" s="62">
        <v>14111705</v>
      </c>
      <c r="HJP543" s="62">
        <v>14111705</v>
      </c>
      <c r="HJQ543" s="62">
        <v>14111705</v>
      </c>
      <c r="HJR543" s="62">
        <v>14111705</v>
      </c>
      <c r="HJS543" s="62">
        <v>14111705</v>
      </c>
      <c r="HJT543" s="62">
        <v>14111705</v>
      </c>
      <c r="HJU543" s="62">
        <v>14111705</v>
      </c>
      <c r="HJV543" s="62">
        <v>14111705</v>
      </c>
      <c r="HJW543" s="62">
        <v>14111705</v>
      </c>
      <c r="HJX543" s="62">
        <v>14111705</v>
      </c>
      <c r="HJY543" s="62">
        <v>14111705</v>
      </c>
      <c r="HJZ543" s="62">
        <v>14111705</v>
      </c>
      <c r="HKA543" s="62">
        <v>14111705</v>
      </c>
      <c r="HKB543" s="62">
        <v>14111705</v>
      </c>
      <c r="HKC543" s="62">
        <v>14111705</v>
      </c>
      <c r="HKD543" s="62">
        <v>14111705</v>
      </c>
      <c r="HKE543" s="62">
        <v>14111705</v>
      </c>
      <c r="HKF543" s="62">
        <v>14111705</v>
      </c>
      <c r="HKG543" s="62">
        <v>14111705</v>
      </c>
      <c r="HKH543" s="62">
        <v>14111705</v>
      </c>
      <c r="HKI543" s="62">
        <v>14111705</v>
      </c>
      <c r="HKJ543" s="62">
        <v>14111705</v>
      </c>
      <c r="HKK543" s="62">
        <v>14111705</v>
      </c>
      <c r="HKL543" s="62">
        <v>14111705</v>
      </c>
      <c r="HKM543" s="62">
        <v>14111705</v>
      </c>
      <c r="HKN543" s="62">
        <v>14111705</v>
      </c>
      <c r="HKO543" s="62">
        <v>14111705</v>
      </c>
      <c r="HKP543" s="62">
        <v>14111705</v>
      </c>
      <c r="HKQ543" s="62">
        <v>14111705</v>
      </c>
      <c r="HKR543" s="62">
        <v>14111705</v>
      </c>
      <c r="HKS543" s="62">
        <v>14111705</v>
      </c>
      <c r="HKT543" s="62">
        <v>14111705</v>
      </c>
      <c r="HKU543" s="62">
        <v>14111705</v>
      </c>
      <c r="HKV543" s="62">
        <v>14111705</v>
      </c>
      <c r="HKW543" s="62">
        <v>14111705</v>
      </c>
      <c r="HKX543" s="62">
        <v>14111705</v>
      </c>
      <c r="HKY543" s="62">
        <v>14111705</v>
      </c>
      <c r="HKZ543" s="62">
        <v>14111705</v>
      </c>
      <c r="HLA543" s="62">
        <v>14111705</v>
      </c>
      <c r="HLB543" s="62">
        <v>14111705</v>
      </c>
      <c r="HLC543" s="62">
        <v>14111705</v>
      </c>
      <c r="HLD543" s="62">
        <v>14111705</v>
      </c>
      <c r="HLE543" s="62">
        <v>14111705</v>
      </c>
      <c r="HLF543" s="62">
        <v>14111705</v>
      </c>
      <c r="HLG543" s="62">
        <v>14111705</v>
      </c>
      <c r="HLH543" s="62">
        <v>14111705</v>
      </c>
      <c r="HLI543" s="62">
        <v>14111705</v>
      </c>
      <c r="HLJ543" s="62">
        <v>14111705</v>
      </c>
      <c r="HLK543" s="62">
        <v>14111705</v>
      </c>
      <c r="HLL543" s="62">
        <v>14111705</v>
      </c>
      <c r="HLM543" s="62">
        <v>14111705</v>
      </c>
      <c r="HLN543" s="62">
        <v>14111705</v>
      </c>
      <c r="HLO543" s="62">
        <v>14111705</v>
      </c>
      <c r="HLP543" s="62">
        <v>14111705</v>
      </c>
      <c r="HLQ543" s="62">
        <v>14111705</v>
      </c>
      <c r="HLR543" s="62">
        <v>14111705</v>
      </c>
      <c r="HLS543" s="62">
        <v>14111705</v>
      </c>
      <c r="HLT543" s="62">
        <v>14111705</v>
      </c>
      <c r="HLU543" s="62">
        <v>14111705</v>
      </c>
      <c r="HLV543" s="62">
        <v>14111705</v>
      </c>
      <c r="HLW543" s="62">
        <v>14111705</v>
      </c>
      <c r="HLX543" s="62">
        <v>14111705</v>
      </c>
      <c r="HLY543" s="62">
        <v>14111705</v>
      </c>
      <c r="HLZ543" s="62">
        <v>14111705</v>
      </c>
      <c r="HMA543" s="62">
        <v>14111705</v>
      </c>
      <c r="HMB543" s="62">
        <v>14111705</v>
      </c>
      <c r="HMC543" s="62">
        <v>14111705</v>
      </c>
      <c r="HMD543" s="62">
        <v>14111705</v>
      </c>
      <c r="HME543" s="62">
        <v>14111705</v>
      </c>
      <c r="HMF543" s="62">
        <v>14111705</v>
      </c>
      <c r="HMG543" s="62">
        <v>14111705</v>
      </c>
      <c r="HMH543" s="62">
        <v>14111705</v>
      </c>
      <c r="HMI543" s="62">
        <v>14111705</v>
      </c>
      <c r="HMJ543" s="62">
        <v>14111705</v>
      </c>
      <c r="HMK543" s="62">
        <v>14111705</v>
      </c>
      <c r="HML543" s="62">
        <v>14111705</v>
      </c>
      <c r="HMM543" s="62">
        <v>14111705</v>
      </c>
      <c r="HMN543" s="62">
        <v>14111705</v>
      </c>
      <c r="HMO543" s="62">
        <v>14111705</v>
      </c>
      <c r="HMP543" s="62">
        <v>14111705</v>
      </c>
      <c r="HMQ543" s="62">
        <v>14111705</v>
      </c>
      <c r="HMR543" s="62">
        <v>14111705</v>
      </c>
      <c r="HMS543" s="62">
        <v>14111705</v>
      </c>
      <c r="HMT543" s="62">
        <v>14111705</v>
      </c>
      <c r="HMU543" s="62">
        <v>14111705</v>
      </c>
      <c r="HMV543" s="62">
        <v>14111705</v>
      </c>
      <c r="HMW543" s="62">
        <v>14111705</v>
      </c>
      <c r="HMX543" s="62">
        <v>14111705</v>
      </c>
      <c r="HMY543" s="62">
        <v>14111705</v>
      </c>
      <c r="HMZ543" s="62">
        <v>14111705</v>
      </c>
      <c r="HNA543" s="62">
        <v>14111705</v>
      </c>
      <c r="HNB543" s="62">
        <v>14111705</v>
      </c>
      <c r="HNC543" s="62">
        <v>14111705</v>
      </c>
      <c r="HND543" s="62">
        <v>14111705</v>
      </c>
      <c r="HNE543" s="62">
        <v>14111705</v>
      </c>
      <c r="HNF543" s="62">
        <v>14111705</v>
      </c>
      <c r="HNG543" s="62">
        <v>14111705</v>
      </c>
      <c r="HNH543" s="62">
        <v>14111705</v>
      </c>
      <c r="HNI543" s="62">
        <v>14111705</v>
      </c>
      <c r="HNJ543" s="62">
        <v>14111705</v>
      </c>
      <c r="HNK543" s="62">
        <v>14111705</v>
      </c>
      <c r="HNL543" s="62">
        <v>14111705</v>
      </c>
      <c r="HNM543" s="62">
        <v>14111705</v>
      </c>
      <c r="HNN543" s="62">
        <v>14111705</v>
      </c>
      <c r="HNO543" s="62">
        <v>14111705</v>
      </c>
      <c r="HNP543" s="62">
        <v>14111705</v>
      </c>
      <c r="HNQ543" s="62">
        <v>14111705</v>
      </c>
      <c r="HNR543" s="62">
        <v>14111705</v>
      </c>
      <c r="HNS543" s="62">
        <v>14111705</v>
      </c>
      <c r="HNT543" s="62">
        <v>14111705</v>
      </c>
      <c r="HNU543" s="62">
        <v>14111705</v>
      </c>
      <c r="HNV543" s="62">
        <v>14111705</v>
      </c>
      <c r="HNW543" s="62">
        <v>14111705</v>
      </c>
      <c r="HNX543" s="62">
        <v>14111705</v>
      </c>
      <c r="HNY543" s="62">
        <v>14111705</v>
      </c>
      <c r="HNZ543" s="62">
        <v>14111705</v>
      </c>
      <c r="HOA543" s="62">
        <v>14111705</v>
      </c>
      <c r="HOB543" s="62">
        <v>14111705</v>
      </c>
      <c r="HOC543" s="62">
        <v>14111705</v>
      </c>
      <c r="HOD543" s="62">
        <v>14111705</v>
      </c>
      <c r="HOE543" s="62">
        <v>14111705</v>
      </c>
      <c r="HOF543" s="62">
        <v>14111705</v>
      </c>
      <c r="HOG543" s="62">
        <v>14111705</v>
      </c>
      <c r="HOH543" s="62">
        <v>14111705</v>
      </c>
      <c r="HOI543" s="62">
        <v>14111705</v>
      </c>
      <c r="HOJ543" s="62">
        <v>14111705</v>
      </c>
      <c r="HOK543" s="62">
        <v>14111705</v>
      </c>
      <c r="HOL543" s="62">
        <v>14111705</v>
      </c>
      <c r="HOM543" s="62">
        <v>14111705</v>
      </c>
      <c r="HON543" s="62">
        <v>14111705</v>
      </c>
      <c r="HOO543" s="62">
        <v>14111705</v>
      </c>
      <c r="HOP543" s="62">
        <v>14111705</v>
      </c>
      <c r="HOQ543" s="62">
        <v>14111705</v>
      </c>
      <c r="HOR543" s="62">
        <v>14111705</v>
      </c>
      <c r="HOS543" s="62">
        <v>14111705</v>
      </c>
      <c r="HOT543" s="62">
        <v>14111705</v>
      </c>
      <c r="HOU543" s="62">
        <v>14111705</v>
      </c>
      <c r="HOV543" s="62">
        <v>14111705</v>
      </c>
      <c r="HOW543" s="62">
        <v>14111705</v>
      </c>
      <c r="HOX543" s="62">
        <v>14111705</v>
      </c>
      <c r="HOY543" s="62">
        <v>14111705</v>
      </c>
      <c r="HOZ543" s="62">
        <v>14111705</v>
      </c>
      <c r="HPA543" s="62">
        <v>14111705</v>
      </c>
      <c r="HPB543" s="62">
        <v>14111705</v>
      </c>
      <c r="HPC543" s="62">
        <v>14111705</v>
      </c>
      <c r="HPD543" s="62">
        <v>14111705</v>
      </c>
      <c r="HPE543" s="62">
        <v>14111705</v>
      </c>
      <c r="HPF543" s="62">
        <v>14111705</v>
      </c>
      <c r="HPG543" s="62">
        <v>14111705</v>
      </c>
      <c r="HPH543" s="62">
        <v>14111705</v>
      </c>
      <c r="HPI543" s="62">
        <v>14111705</v>
      </c>
      <c r="HPJ543" s="62">
        <v>14111705</v>
      </c>
      <c r="HPK543" s="62">
        <v>14111705</v>
      </c>
      <c r="HPL543" s="62">
        <v>14111705</v>
      </c>
      <c r="HPM543" s="62">
        <v>14111705</v>
      </c>
      <c r="HPN543" s="62">
        <v>14111705</v>
      </c>
      <c r="HPO543" s="62">
        <v>14111705</v>
      </c>
      <c r="HPP543" s="62">
        <v>14111705</v>
      </c>
      <c r="HPQ543" s="62">
        <v>14111705</v>
      </c>
      <c r="HPR543" s="62">
        <v>14111705</v>
      </c>
      <c r="HPS543" s="62">
        <v>14111705</v>
      </c>
      <c r="HPT543" s="62">
        <v>14111705</v>
      </c>
      <c r="HPU543" s="62">
        <v>14111705</v>
      </c>
      <c r="HPV543" s="62">
        <v>14111705</v>
      </c>
      <c r="HPW543" s="62">
        <v>14111705</v>
      </c>
      <c r="HPX543" s="62">
        <v>14111705</v>
      </c>
      <c r="HPY543" s="62">
        <v>14111705</v>
      </c>
      <c r="HPZ543" s="62">
        <v>14111705</v>
      </c>
      <c r="HQA543" s="62">
        <v>14111705</v>
      </c>
      <c r="HQB543" s="62">
        <v>14111705</v>
      </c>
      <c r="HQC543" s="62">
        <v>14111705</v>
      </c>
      <c r="HQD543" s="62">
        <v>14111705</v>
      </c>
      <c r="HQE543" s="62">
        <v>14111705</v>
      </c>
      <c r="HQF543" s="62">
        <v>14111705</v>
      </c>
      <c r="HQG543" s="62">
        <v>14111705</v>
      </c>
      <c r="HQH543" s="62">
        <v>14111705</v>
      </c>
      <c r="HQI543" s="62">
        <v>14111705</v>
      </c>
      <c r="HQJ543" s="62">
        <v>14111705</v>
      </c>
      <c r="HQK543" s="62">
        <v>14111705</v>
      </c>
      <c r="HQL543" s="62">
        <v>14111705</v>
      </c>
      <c r="HQM543" s="62">
        <v>14111705</v>
      </c>
      <c r="HQN543" s="62">
        <v>14111705</v>
      </c>
      <c r="HQO543" s="62">
        <v>14111705</v>
      </c>
      <c r="HQP543" s="62">
        <v>14111705</v>
      </c>
      <c r="HQQ543" s="62">
        <v>14111705</v>
      </c>
      <c r="HQR543" s="62">
        <v>14111705</v>
      </c>
      <c r="HQS543" s="62">
        <v>14111705</v>
      </c>
      <c r="HQT543" s="62">
        <v>14111705</v>
      </c>
      <c r="HQU543" s="62">
        <v>14111705</v>
      </c>
      <c r="HQV543" s="62">
        <v>14111705</v>
      </c>
      <c r="HQW543" s="62">
        <v>14111705</v>
      </c>
      <c r="HQX543" s="62">
        <v>14111705</v>
      </c>
      <c r="HQY543" s="62">
        <v>14111705</v>
      </c>
      <c r="HQZ543" s="62">
        <v>14111705</v>
      </c>
      <c r="HRA543" s="62">
        <v>14111705</v>
      </c>
      <c r="HRB543" s="62">
        <v>14111705</v>
      </c>
      <c r="HRC543" s="62">
        <v>14111705</v>
      </c>
      <c r="HRD543" s="62">
        <v>14111705</v>
      </c>
      <c r="HRE543" s="62">
        <v>14111705</v>
      </c>
      <c r="HRF543" s="62">
        <v>14111705</v>
      </c>
      <c r="HRG543" s="62">
        <v>14111705</v>
      </c>
      <c r="HRH543" s="62">
        <v>14111705</v>
      </c>
      <c r="HRI543" s="62">
        <v>14111705</v>
      </c>
      <c r="HRJ543" s="62">
        <v>14111705</v>
      </c>
      <c r="HRK543" s="62">
        <v>14111705</v>
      </c>
      <c r="HRL543" s="62">
        <v>14111705</v>
      </c>
      <c r="HRM543" s="62">
        <v>14111705</v>
      </c>
      <c r="HRN543" s="62">
        <v>14111705</v>
      </c>
      <c r="HRO543" s="62">
        <v>14111705</v>
      </c>
      <c r="HRP543" s="62">
        <v>14111705</v>
      </c>
      <c r="HRQ543" s="62">
        <v>14111705</v>
      </c>
      <c r="HRR543" s="62">
        <v>14111705</v>
      </c>
      <c r="HRS543" s="62">
        <v>14111705</v>
      </c>
      <c r="HRT543" s="62">
        <v>14111705</v>
      </c>
      <c r="HRU543" s="62">
        <v>14111705</v>
      </c>
      <c r="HRV543" s="62">
        <v>14111705</v>
      </c>
      <c r="HRW543" s="62">
        <v>14111705</v>
      </c>
      <c r="HRX543" s="62">
        <v>14111705</v>
      </c>
      <c r="HRY543" s="62">
        <v>14111705</v>
      </c>
      <c r="HRZ543" s="62">
        <v>14111705</v>
      </c>
      <c r="HSA543" s="62">
        <v>14111705</v>
      </c>
      <c r="HSB543" s="62">
        <v>14111705</v>
      </c>
      <c r="HSC543" s="62">
        <v>14111705</v>
      </c>
      <c r="HSD543" s="62">
        <v>14111705</v>
      </c>
      <c r="HSE543" s="62">
        <v>14111705</v>
      </c>
      <c r="HSF543" s="62">
        <v>14111705</v>
      </c>
      <c r="HSG543" s="62">
        <v>14111705</v>
      </c>
      <c r="HSH543" s="62">
        <v>14111705</v>
      </c>
      <c r="HSI543" s="62">
        <v>14111705</v>
      </c>
      <c r="HSJ543" s="62">
        <v>14111705</v>
      </c>
      <c r="HSK543" s="62">
        <v>14111705</v>
      </c>
      <c r="HSL543" s="62">
        <v>14111705</v>
      </c>
      <c r="HSM543" s="62">
        <v>14111705</v>
      </c>
      <c r="HSN543" s="62">
        <v>14111705</v>
      </c>
      <c r="HSO543" s="62">
        <v>14111705</v>
      </c>
      <c r="HSP543" s="62">
        <v>14111705</v>
      </c>
      <c r="HSQ543" s="62">
        <v>14111705</v>
      </c>
      <c r="HSR543" s="62">
        <v>14111705</v>
      </c>
      <c r="HSS543" s="62">
        <v>14111705</v>
      </c>
      <c r="HST543" s="62">
        <v>14111705</v>
      </c>
      <c r="HSU543" s="62">
        <v>14111705</v>
      </c>
      <c r="HSV543" s="62">
        <v>14111705</v>
      </c>
      <c r="HSW543" s="62">
        <v>14111705</v>
      </c>
      <c r="HSX543" s="62">
        <v>14111705</v>
      </c>
      <c r="HSY543" s="62">
        <v>14111705</v>
      </c>
      <c r="HSZ543" s="62">
        <v>14111705</v>
      </c>
      <c r="HTA543" s="62">
        <v>14111705</v>
      </c>
      <c r="HTB543" s="62">
        <v>14111705</v>
      </c>
      <c r="HTC543" s="62">
        <v>14111705</v>
      </c>
      <c r="HTD543" s="62">
        <v>14111705</v>
      </c>
      <c r="HTE543" s="62">
        <v>14111705</v>
      </c>
      <c r="HTF543" s="62">
        <v>14111705</v>
      </c>
      <c r="HTG543" s="62">
        <v>14111705</v>
      </c>
      <c r="HTH543" s="62">
        <v>14111705</v>
      </c>
      <c r="HTI543" s="62">
        <v>14111705</v>
      </c>
      <c r="HTJ543" s="62">
        <v>14111705</v>
      </c>
      <c r="HTK543" s="62">
        <v>14111705</v>
      </c>
      <c r="HTL543" s="62">
        <v>14111705</v>
      </c>
      <c r="HTM543" s="62">
        <v>14111705</v>
      </c>
      <c r="HTN543" s="62">
        <v>14111705</v>
      </c>
      <c r="HTO543" s="62">
        <v>14111705</v>
      </c>
      <c r="HTP543" s="62">
        <v>14111705</v>
      </c>
      <c r="HTQ543" s="62">
        <v>14111705</v>
      </c>
      <c r="HTR543" s="62">
        <v>14111705</v>
      </c>
      <c r="HTS543" s="62">
        <v>14111705</v>
      </c>
      <c r="HTT543" s="62">
        <v>14111705</v>
      </c>
      <c r="HTU543" s="62">
        <v>14111705</v>
      </c>
      <c r="HTV543" s="62">
        <v>14111705</v>
      </c>
      <c r="HTW543" s="62">
        <v>14111705</v>
      </c>
      <c r="HTX543" s="62">
        <v>14111705</v>
      </c>
      <c r="HTY543" s="62">
        <v>14111705</v>
      </c>
      <c r="HTZ543" s="62">
        <v>14111705</v>
      </c>
      <c r="HUA543" s="62">
        <v>14111705</v>
      </c>
      <c r="HUB543" s="62">
        <v>14111705</v>
      </c>
      <c r="HUC543" s="62">
        <v>14111705</v>
      </c>
      <c r="HUD543" s="62">
        <v>14111705</v>
      </c>
      <c r="HUE543" s="62">
        <v>14111705</v>
      </c>
      <c r="HUF543" s="62">
        <v>14111705</v>
      </c>
      <c r="HUG543" s="62">
        <v>14111705</v>
      </c>
      <c r="HUH543" s="62">
        <v>14111705</v>
      </c>
      <c r="HUI543" s="62">
        <v>14111705</v>
      </c>
      <c r="HUJ543" s="62">
        <v>14111705</v>
      </c>
      <c r="HUK543" s="62">
        <v>14111705</v>
      </c>
      <c r="HUL543" s="62">
        <v>14111705</v>
      </c>
      <c r="HUM543" s="62">
        <v>14111705</v>
      </c>
      <c r="HUN543" s="62">
        <v>14111705</v>
      </c>
      <c r="HUO543" s="62">
        <v>14111705</v>
      </c>
      <c r="HUP543" s="62">
        <v>14111705</v>
      </c>
      <c r="HUQ543" s="62">
        <v>14111705</v>
      </c>
      <c r="HUR543" s="62">
        <v>14111705</v>
      </c>
      <c r="HUS543" s="62">
        <v>14111705</v>
      </c>
      <c r="HUT543" s="62">
        <v>14111705</v>
      </c>
      <c r="HUU543" s="62">
        <v>14111705</v>
      </c>
      <c r="HUV543" s="62">
        <v>14111705</v>
      </c>
      <c r="HUW543" s="62">
        <v>14111705</v>
      </c>
      <c r="HUX543" s="62">
        <v>14111705</v>
      </c>
      <c r="HUY543" s="62">
        <v>14111705</v>
      </c>
      <c r="HUZ543" s="62">
        <v>14111705</v>
      </c>
      <c r="HVA543" s="62">
        <v>14111705</v>
      </c>
      <c r="HVB543" s="62">
        <v>14111705</v>
      </c>
      <c r="HVC543" s="62">
        <v>14111705</v>
      </c>
      <c r="HVD543" s="62">
        <v>14111705</v>
      </c>
      <c r="HVE543" s="62">
        <v>14111705</v>
      </c>
      <c r="HVF543" s="62">
        <v>14111705</v>
      </c>
      <c r="HVG543" s="62">
        <v>14111705</v>
      </c>
      <c r="HVH543" s="62">
        <v>14111705</v>
      </c>
      <c r="HVI543" s="62">
        <v>14111705</v>
      </c>
      <c r="HVJ543" s="62">
        <v>14111705</v>
      </c>
      <c r="HVK543" s="62">
        <v>14111705</v>
      </c>
      <c r="HVL543" s="62">
        <v>14111705</v>
      </c>
      <c r="HVM543" s="62">
        <v>14111705</v>
      </c>
      <c r="HVN543" s="62">
        <v>14111705</v>
      </c>
      <c r="HVO543" s="62">
        <v>14111705</v>
      </c>
      <c r="HVP543" s="62">
        <v>14111705</v>
      </c>
      <c r="HVQ543" s="62">
        <v>14111705</v>
      </c>
      <c r="HVR543" s="62">
        <v>14111705</v>
      </c>
      <c r="HVS543" s="62">
        <v>14111705</v>
      </c>
      <c r="HVT543" s="62">
        <v>14111705</v>
      </c>
      <c r="HVU543" s="62">
        <v>14111705</v>
      </c>
      <c r="HVV543" s="62">
        <v>14111705</v>
      </c>
      <c r="HVW543" s="62">
        <v>14111705</v>
      </c>
      <c r="HVX543" s="62">
        <v>14111705</v>
      </c>
      <c r="HVY543" s="62">
        <v>14111705</v>
      </c>
      <c r="HVZ543" s="62">
        <v>14111705</v>
      </c>
      <c r="HWA543" s="62">
        <v>14111705</v>
      </c>
      <c r="HWB543" s="62">
        <v>14111705</v>
      </c>
      <c r="HWC543" s="62">
        <v>14111705</v>
      </c>
      <c r="HWD543" s="62">
        <v>14111705</v>
      </c>
      <c r="HWE543" s="62">
        <v>14111705</v>
      </c>
      <c r="HWF543" s="62">
        <v>14111705</v>
      </c>
      <c r="HWG543" s="62">
        <v>14111705</v>
      </c>
      <c r="HWH543" s="62">
        <v>14111705</v>
      </c>
      <c r="HWI543" s="62">
        <v>14111705</v>
      </c>
      <c r="HWJ543" s="62">
        <v>14111705</v>
      </c>
      <c r="HWK543" s="62">
        <v>14111705</v>
      </c>
      <c r="HWL543" s="62">
        <v>14111705</v>
      </c>
      <c r="HWM543" s="62">
        <v>14111705</v>
      </c>
      <c r="HWN543" s="62">
        <v>14111705</v>
      </c>
      <c r="HWO543" s="62">
        <v>14111705</v>
      </c>
      <c r="HWP543" s="62">
        <v>14111705</v>
      </c>
      <c r="HWQ543" s="62">
        <v>14111705</v>
      </c>
      <c r="HWR543" s="62">
        <v>14111705</v>
      </c>
      <c r="HWS543" s="62">
        <v>14111705</v>
      </c>
      <c r="HWT543" s="62">
        <v>14111705</v>
      </c>
      <c r="HWU543" s="62">
        <v>14111705</v>
      </c>
      <c r="HWV543" s="62">
        <v>14111705</v>
      </c>
      <c r="HWW543" s="62">
        <v>14111705</v>
      </c>
      <c r="HWX543" s="62">
        <v>14111705</v>
      </c>
      <c r="HWY543" s="62">
        <v>14111705</v>
      </c>
      <c r="HWZ543" s="62">
        <v>14111705</v>
      </c>
      <c r="HXA543" s="62">
        <v>14111705</v>
      </c>
      <c r="HXB543" s="62">
        <v>14111705</v>
      </c>
      <c r="HXC543" s="62">
        <v>14111705</v>
      </c>
      <c r="HXD543" s="62">
        <v>14111705</v>
      </c>
      <c r="HXE543" s="62">
        <v>14111705</v>
      </c>
      <c r="HXF543" s="62">
        <v>14111705</v>
      </c>
      <c r="HXG543" s="62">
        <v>14111705</v>
      </c>
      <c r="HXH543" s="62">
        <v>14111705</v>
      </c>
      <c r="HXI543" s="62">
        <v>14111705</v>
      </c>
      <c r="HXJ543" s="62">
        <v>14111705</v>
      </c>
      <c r="HXK543" s="62">
        <v>14111705</v>
      </c>
      <c r="HXL543" s="62">
        <v>14111705</v>
      </c>
      <c r="HXM543" s="62">
        <v>14111705</v>
      </c>
      <c r="HXN543" s="62">
        <v>14111705</v>
      </c>
      <c r="HXO543" s="62">
        <v>14111705</v>
      </c>
      <c r="HXP543" s="62">
        <v>14111705</v>
      </c>
      <c r="HXQ543" s="62">
        <v>14111705</v>
      </c>
      <c r="HXR543" s="62">
        <v>14111705</v>
      </c>
      <c r="HXS543" s="62">
        <v>14111705</v>
      </c>
      <c r="HXT543" s="62">
        <v>14111705</v>
      </c>
      <c r="HXU543" s="62">
        <v>14111705</v>
      </c>
      <c r="HXV543" s="62">
        <v>14111705</v>
      </c>
      <c r="HXW543" s="62">
        <v>14111705</v>
      </c>
      <c r="HXX543" s="62">
        <v>14111705</v>
      </c>
      <c r="HXY543" s="62">
        <v>14111705</v>
      </c>
      <c r="HXZ543" s="62">
        <v>14111705</v>
      </c>
      <c r="HYA543" s="62">
        <v>14111705</v>
      </c>
      <c r="HYB543" s="62">
        <v>14111705</v>
      </c>
      <c r="HYC543" s="62">
        <v>14111705</v>
      </c>
      <c r="HYD543" s="62">
        <v>14111705</v>
      </c>
      <c r="HYE543" s="62">
        <v>14111705</v>
      </c>
      <c r="HYF543" s="62">
        <v>14111705</v>
      </c>
      <c r="HYG543" s="62">
        <v>14111705</v>
      </c>
      <c r="HYH543" s="62">
        <v>14111705</v>
      </c>
      <c r="HYI543" s="62">
        <v>14111705</v>
      </c>
      <c r="HYJ543" s="62">
        <v>14111705</v>
      </c>
      <c r="HYK543" s="62">
        <v>14111705</v>
      </c>
      <c r="HYL543" s="62">
        <v>14111705</v>
      </c>
      <c r="HYM543" s="62">
        <v>14111705</v>
      </c>
      <c r="HYN543" s="62">
        <v>14111705</v>
      </c>
      <c r="HYO543" s="62">
        <v>14111705</v>
      </c>
      <c r="HYP543" s="62">
        <v>14111705</v>
      </c>
      <c r="HYQ543" s="62">
        <v>14111705</v>
      </c>
      <c r="HYR543" s="62">
        <v>14111705</v>
      </c>
      <c r="HYS543" s="62">
        <v>14111705</v>
      </c>
      <c r="HYT543" s="62">
        <v>14111705</v>
      </c>
      <c r="HYU543" s="62">
        <v>14111705</v>
      </c>
      <c r="HYV543" s="62">
        <v>14111705</v>
      </c>
      <c r="HYW543" s="62">
        <v>14111705</v>
      </c>
      <c r="HYX543" s="62">
        <v>14111705</v>
      </c>
      <c r="HYY543" s="62">
        <v>14111705</v>
      </c>
      <c r="HYZ543" s="62">
        <v>14111705</v>
      </c>
      <c r="HZA543" s="62">
        <v>14111705</v>
      </c>
      <c r="HZB543" s="62">
        <v>14111705</v>
      </c>
      <c r="HZC543" s="62">
        <v>14111705</v>
      </c>
      <c r="HZD543" s="62">
        <v>14111705</v>
      </c>
      <c r="HZE543" s="62">
        <v>14111705</v>
      </c>
      <c r="HZF543" s="62">
        <v>14111705</v>
      </c>
      <c r="HZG543" s="62">
        <v>14111705</v>
      </c>
      <c r="HZH543" s="62">
        <v>14111705</v>
      </c>
      <c r="HZI543" s="62">
        <v>14111705</v>
      </c>
      <c r="HZJ543" s="62">
        <v>14111705</v>
      </c>
      <c r="HZK543" s="62">
        <v>14111705</v>
      </c>
      <c r="HZL543" s="62">
        <v>14111705</v>
      </c>
      <c r="HZM543" s="62">
        <v>14111705</v>
      </c>
      <c r="HZN543" s="62">
        <v>14111705</v>
      </c>
      <c r="HZO543" s="62">
        <v>14111705</v>
      </c>
      <c r="HZP543" s="62">
        <v>14111705</v>
      </c>
      <c r="HZQ543" s="62">
        <v>14111705</v>
      </c>
      <c r="HZR543" s="62">
        <v>14111705</v>
      </c>
      <c r="HZS543" s="62">
        <v>14111705</v>
      </c>
      <c r="HZT543" s="62">
        <v>14111705</v>
      </c>
      <c r="HZU543" s="62">
        <v>14111705</v>
      </c>
      <c r="HZV543" s="62">
        <v>14111705</v>
      </c>
      <c r="HZW543" s="62">
        <v>14111705</v>
      </c>
      <c r="HZX543" s="62">
        <v>14111705</v>
      </c>
      <c r="HZY543" s="62">
        <v>14111705</v>
      </c>
      <c r="HZZ543" s="62">
        <v>14111705</v>
      </c>
      <c r="IAA543" s="62">
        <v>14111705</v>
      </c>
      <c r="IAB543" s="62">
        <v>14111705</v>
      </c>
      <c r="IAC543" s="62">
        <v>14111705</v>
      </c>
      <c r="IAD543" s="62">
        <v>14111705</v>
      </c>
      <c r="IAE543" s="62">
        <v>14111705</v>
      </c>
      <c r="IAF543" s="62">
        <v>14111705</v>
      </c>
      <c r="IAG543" s="62">
        <v>14111705</v>
      </c>
      <c r="IAH543" s="62">
        <v>14111705</v>
      </c>
      <c r="IAI543" s="62">
        <v>14111705</v>
      </c>
      <c r="IAJ543" s="62">
        <v>14111705</v>
      </c>
      <c r="IAK543" s="62">
        <v>14111705</v>
      </c>
      <c r="IAL543" s="62">
        <v>14111705</v>
      </c>
      <c r="IAM543" s="62">
        <v>14111705</v>
      </c>
      <c r="IAN543" s="62">
        <v>14111705</v>
      </c>
      <c r="IAO543" s="62">
        <v>14111705</v>
      </c>
      <c r="IAP543" s="62">
        <v>14111705</v>
      </c>
      <c r="IAQ543" s="62">
        <v>14111705</v>
      </c>
      <c r="IAR543" s="62">
        <v>14111705</v>
      </c>
      <c r="IAS543" s="62">
        <v>14111705</v>
      </c>
      <c r="IAT543" s="62">
        <v>14111705</v>
      </c>
      <c r="IAU543" s="62">
        <v>14111705</v>
      </c>
      <c r="IAV543" s="62">
        <v>14111705</v>
      </c>
      <c r="IAW543" s="62">
        <v>14111705</v>
      </c>
      <c r="IAX543" s="62">
        <v>14111705</v>
      </c>
      <c r="IAY543" s="62">
        <v>14111705</v>
      </c>
      <c r="IAZ543" s="62">
        <v>14111705</v>
      </c>
      <c r="IBA543" s="62">
        <v>14111705</v>
      </c>
      <c r="IBB543" s="62">
        <v>14111705</v>
      </c>
      <c r="IBC543" s="62">
        <v>14111705</v>
      </c>
      <c r="IBD543" s="62">
        <v>14111705</v>
      </c>
      <c r="IBE543" s="62">
        <v>14111705</v>
      </c>
      <c r="IBF543" s="62">
        <v>14111705</v>
      </c>
      <c r="IBG543" s="62">
        <v>14111705</v>
      </c>
      <c r="IBH543" s="62">
        <v>14111705</v>
      </c>
      <c r="IBI543" s="62">
        <v>14111705</v>
      </c>
      <c r="IBJ543" s="62">
        <v>14111705</v>
      </c>
      <c r="IBK543" s="62">
        <v>14111705</v>
      </c>
      <c r="IBL543" s="62">
        <v>14111705</v>
      </c>
      <c r="IBM543" s="62">
        <v>14111705</v>
      </c>
      <c r="IBN543" s="62">
        <v>14111705</v>
      </c>
      <c r="IBO543" s="62">
        <v>14111705</v>
      </c>
      <c r="IBP543" s="62">
        <v>14111705</v>
      </c>
      <c r="IBQ543" s="62">
        <v>14111705</v>
      </c>
      <c r="IBR543" s="62">
        <v>14111705</v>
      </c>
      <c r="IBS543" s="62">
        <v>14111705</v>
      </c>
      <c r="IBT543" s="62">
        <v>14111705</v>
      </c>
      <c r="IBU543" s="62">
        <v>14111705</v>
      </c>
      <c r="IBV543" s="62">
        <v>14111705</v>
      </c>
      <c r="IBW543" s="62">
        <v>14111705</v>
      </c>
      <c r="IBX543" s="62">
        <v>14111705</v>
      </c>
      <c r="IBY543" s="62">
        <v>14111705</v>
      </c>
      <c r="IBZ543" s="62">
        <v>14111705</v>
      </c>
      <c r="ICA543" s="62">
        <v>14111705</v>
      </c>
      <c r="ICB543" s="62">
        <v>14111705</v>
      </c>
      <c r="ICC543" s="62">
        <v>14111705</v>
      </c>
      <c r="ICD543" s="62">
        <v>14111705</v>
      </c>
      <c r="ICE543" s="62">
        <v>14111705</v>
      </c>
      <c r="ICF543" s="62">
        <v>14111705</v>
      </c>
      <c r="ICG543" s="62">
        <v>14111705</v>
      </c>
      <c r="ICH543" s="62">
        <v>14111705</v>
      </c>
      <c r="ICI543" s="62">
        <v>14111705</v>
      </c>
      <c r="ICJ543" s="62">
        <v>14111705</v>
      </c>
      <c r="ICK543" s="62">
        <v>14111705</v>
      </c>
      <c r="ICL543" s="62">
        <v>14111705</v>
      </c>
      <c r="ICM543" s="62">
        <v>14111705</v>
      </c>
      <c r="ICN543" s="62">
        <v>14111705</v>
      </c>
      <c r="ICO543" s="62">
        <v>14111705</v>
      </c>
      <c r="ICP543" s="62">
        <v>14111705</v>
      </c>
      <c r="ICQ543" s="62">
        <v>14111705</v>
      </c>
      <c r="ICR543" s="62">
        <v>14111705</v>
      </c>
      <c r="ICS543" s="62">
        <v>14111705</v>
      </c>
      <c r="ICT543" s="62">
        <v>14111705</v>
      </c>
      <c r="ICU543" s="62">
        <v>14111705</v>
      </c>
      <c r="ICV543" s="62">
        <v>14111705</v>
      </c>
      <c r="ICW543" s="62">
        <v>14111705</v>
      </c>
      <c r="ICX543" s="62">
        <v>14111705</v>
      </c>
      <c r="ICY543" s="62">
        <v>14111705</v>
      </c>
      <c r="ICZ543" s="62">
        <v>14111705</v>
      </c>
      <c r="IDA543" s="62">
        <v>14111705</v>
      </c>
      <c r="IDB543" s="62">
        <v>14111705</v>
      </c>
      <c r="IDC543" s="62">
        <v>14111705</v>
      </c>
      <c r="IDD543" s="62">
        <v>14111705</v>
      </c>
      <c r="IDE543" s="62">
        <v>14111705</v>
      </c>
      <c r="IDF543" s="62">
        <v>14111705</v>
      </c>
      <c r="IDG543" s="62">
        <v>14111705</v>
      </c>
      <c r="IDH543" s="62">
        <v>14111705</v>
      </c>
      <c r="IDI543" s="62">
        <v>14111705</v>
      </c>
      <c r="IDJ543" s="62">
        <v>14111705</v>
      </c>
      <c r="IDK543" s="62">
        <v>14111705</v>
      </c>
      <c r="IDL543" s="62">
        <v>14111705</v>
      </c>
      <c r="IDM543" s="62">
        <v>14111705</v>
      </c>
      <c r="IDN543" s="62">
        <v>14111705</v>
      </c>
      <c r="IDO543" s="62">
        <v>14111705</v>
      </c>
      <c r="IDP543" s="62">
        <v>14111705</v>
      </c>
      <c r="IDQ543" s="62">
        <v>14111705</v>
      </c>
      <c r="IDR543" s="62">
        <v>14111705</v>
      </c>
      <c r="IDS543" s="62">
        <v>14111705</v>
      </c>
      <c r="IDT543" s="62">
        <v>14111705</v>
      </c>
      <c r="IDU543" s="62">
        <v>14111705</v>
      </c>
      <c r="IDV543" s="62">
        <v>14111705</v>
      </c>
      <c r="IDW543" s="62">
        <v>14111705</v>
      </c>
      <c r="IDX543" s="62">
        <v>14111705</v>
      </c>
      <c r="IDY543" s="62">
        <v>14111705</v>
      </c>
      <c r="IDZ543" s="62">
        <v>14111705</v>
      </c>
      <c r="IEA543" s="62">
        <v>14111705</v>
      </c>
      <c r="IEB543" s="62">
        <v>14111705</v>
      </c>
      <c r="IEC543" s="62">
        <v>14111705</v>
      </c>
      <c r="IED543" s="62">
        <v>14111705</v>
      </c>
      <c r="IEE543" s="62">
        <v>14111705</v>
      </c>
      <c r="IEF543" s="62">
        <v>14111705</v>
      </c>
      <c r="IEG543" s="62">
        <v>14111705</v>
      </c>
      <c r="IEH543" s="62">
        <v>14111705</v>
      </c>
      <c r="IEI543" s="62">
        <v>14111705</v>
      </c>
      <c r="IEJ543" s="62">
        <v>14111705</v>
      </c>
      <c r="IEK543" s="62">
        <v>14111705</v>
      </c>
      <c r="IEL543" s="62">
        <v>14111705</v>
      </c>
      <c r="IEM543" s="62">
        <v>14111705</v>
      </c>
      <c r="IEN543" s="62">
        <v>14111705</v>
      </c>
      <c r="IEO543" s="62">
        <v>14111705</v>
      </c>
      <c r="IEP543" s="62">
        <v>14111705</v>
      </c>
      <c r="IEQ543" s="62">
        <v>14111705</v>
      </c>
      <c r="IER543" s="62">
        <v>14111705</v>
      </c>
      <c r="IES543" s="62">
        <v>14111705</v>
      </c>
      <c r="IET543" s="62">
        <v>14111705</v>
      </c>
      <c r="IEU543" s="62">
        <v>14111705</v>
      </c>
      <c r="IEV543" s="62">
        <v>14111705</v>
      </c>
      <c r="IEW543" s="62">
        <v>14111705</v>
      </c>
      <c r="IEX543" s="62">
        <v>14111705</v>
      </c>
      <c r="IEY543" s="62">
        <v>14111705</v>
      </c>
      <c r="IEZ543" s="62">
        <v>14111705</v>
      </c>
      <c r="IFA543" s="62">
        <v>14111705</v>
      </c>
      <c r="IFB543" s="62">
        <v>14111705</v>
      </c>
      <c r="IFC543" s="62">
        <v>14111705</v>
      </c>
      <c r="IFD543" s="62">
        <v>14111705</v>
      </c>
      <c r="IFE543" s="62">
        <v>14111705</v>
      </c>
      <c r="IFF543" s="62">
        <v>14111705</v>
      </c>
      <c r="IFG543" s="62">
        <v>14111705</v>
      </c>
      <c r="IFH543" s="62">
        <v>14111705</v>
      </c>
      <c r="IFI543" s="62">
        <v>14111705</v>
      </c>
      <c r="IFJ543" s="62">
        <v>14111705</v>
      </c>
      <c r="IFK543" s="62">
        <v>14111705</v>
      </c>
      <c r="IFL543" s="62">
        <v>14111705</v>
      </c>
      <c r="IFM543" s="62">
        <v>14111705</v>
      </c>
      <c r="IFN543" s="62">
        <v>14111705</v>
      </c>
      <c r="IFO543" s="62">
        <v>14111705</v>
      </c>
      <c r="IFP543" s="62">
        <v>14111705</v>
      </c>
      <c r="IFQ543" s="62">
        <v>14111705</v>
      </c>
      <c r="IFR543" s="62">
        <v>14111705</v>
      </c>
      <c r="IFS543" s="62">
        <v>14111705</v>
      </c>
      <c r="IFT543" s="62">
        <v>14111705</v>
      </c>
      <c r="IFU543" s="62">
        <v>14111705</v>
      </c>
      <c r="IFV543" s="62">
        <v>14111705</v>
      </c>
      <c r="IFW543" s="62">
        <v>14111705</v>
      </c>
      <c r="IFX543" s="62">
        <v>14111705</v>
      </c>
      <c r="IFY543" s="62">
        <v>14111705</v>
      </c>
      <c r="IFZ543" s="62">
        <v>14111705</v>
      </c>
      <c r="IGA543" s="62">
        <v>14111705</v>
      </c>
      <c r="IGB543" s="62">
        <v>14111705</v>
      </c>
      <c r="IGC543" s="62">
        <v>14111705</v>
      </c>
      <c r="IGD543" s="62">
        <v>14111705</v>
      </c>
      <c r="IGE543" s="62">
        <v>14111705</v>
      </c>
      <c r="IGF543" s="62">
        <v>14111705</v>
      </c>
      <c r="IGG543" s="62">
        <v>14111705</v>
      </c>
      <c r="IGH543" s="62">
        <v>14111705</v>
      </c>
      <c r="IGI543" s="62">
        <v>14111705</v>
      </c>
      <c r="IGJ543" s="62">
        <v>14111705</v>
      </c>
      <c r="IGK543" s="62">
        <v>14111705</v>
      </c>
      <c r="IGL543" s="62">
        <v>14111705</v>
      </c>
      <c r="IGM543" s="62">
        <v>14111705</v>
      </c>
      <c r="IGN543" s="62">
        <v>14111705</v>
      </c>
      <c r="IGO543" s="62">
        <v>14111705</v>
      </c>
      <c r="IGP543" s="62">
        <v>14111705</v>
      </c>
      <c r="IGQ543" s="62">
        <v>14111705</v>
      </c>
      <c r="IGR543" s="62">
        <v>14111705</v>
      </c>
      <c r="IGS543" s="62">
        <v>14111705</v>
      </c>
      <c r="IGT543" s="62">
        <v>14111705</v>
      </c>
      <c r="IGU543" s="62">
        <v>14111705</v>
      </c>
      <c r="IGV543" s="62">
        <v>14111705</v>
      </c>
      <c r="IGW543" s="62">
        <v>14111705</v>
      </c>
      <c r="IGX543" s="62">
        <v>14111705</v>
      </c>
      <c r="IGY543" s="62">
        <v>14111705</v>
      </c>
      <c r="IGZ543" s="62">
        <v>14111705</v>
      </c>
      <c r="IHA543" s="62">
        <v>14111705</v>
      </c>
      <c r="IHB543" s="62">
        <v>14111705</v>
      </c>
      <c r="IHC543" s="62">
        <v>14111705</v>
      </c>
      <c r="IHD543" s="62">
        <v>14111705</v>
      </c>
      <c r="IHE543" s="62">
        <v>14111705</v>
      </c>
      <c r="IHF543" s="62">
        <v>14111705</v>
      </c>
      <c r="IHG543" s="62">
        <v>14111705</v>
      </c>
      <c r="IHH543" s="62">
        <v>14111705</v>
      </c>
      <c r="IHI543" s="62">
        <v>14111705</v>
      </c>
      <c r="IHJ543" s="62">
        <v>14111705</v>
      </c>
      <c r="IHK543" s="62">
        <v>14111705</v>
      </c>
      <c r="IHL543" s="62">
        <v>14111705</v>
      </c>
      <c r="IHM543" s="62">
        <v>14111705</v>
      </c>
      <c r="IHN543" s="62">
        <v>14111705</v>
      </c>
      <c r="IHO543" s="62">
        <v>14111705</v>
      </c>
      <c r="IHP543" s="62">
        <v>14111705</v>
      </c>
      <c r="IHQ543" s="62">
        <v>14111705</v>
      </c>
      <c r="IHR543" s="62">
        <v>14111705</v>
      </c>
      <c r="IHS543" s="62">
        <v>14111705</v>
      </c>
      <c r="IHT543" s="62">
        <v>14111705</v>
      </c>
      <c r="IHU543" s="62">
        <v>14111705</v>
      </c>
      <c r="IHV543" s="62">
        <v>14111705</v>
      </c>
      <c r="IHW543" s="62">
        <v>14111705</v>
      </c>
      <c r="IHX543" s="62">
        <v>14111705</v>
      </c>
      <c r="IHY543" s="62">
        <v>14111705</v>
      </c>
      <c r="IHZ543" s="62">
        <v>14111705</v>
      </c>
      <c r="IIA543" s="62">
        <v>14111705</v>
      </c>
      <c r="IIB543" s="62">
        <v>14111705</v>
      </c>
      <c r="IIC543" s="62">
        <v>14111705</v>
      </c>
      <c r="IID543" s="62">
        <v>14111705</v>
      </c>
      <c r="IIE543" s="62">
        <v>14111705</v>
      </c>
      <c r="IIF543" s="62">
        <v>14111705</v>
      </c>
      <c r="IIG543" s="62">
        <v>14111705</v>
      </c>
      <c r="IIH543" s="62">
        <v>14111705</v>
      </c>
      <c r="III543" s="62">
        <v>14111705</v>
      </c>
      <c r="IIJ543" s="62">
        <v>14111705</v>
      </c>
      <c r="IIK543" s="62">
        <v>14111705</v>
      </c>
      <c r="IIL543" s="62">
        <v>14111705</v>
      </c>
      <c r="IIM543" s="62">
        <v>14111705</v>
      </c>
      <c r="IIN543" s="62">
        <v>14111705</v>
      </c>
      <c r="IIO543" s="62">
        <v>14111705</v>
      </c>
      <c r="IIP543" s="62">
        <v>14111705</v>
      </c>
      <c r="IIQ543" s="62">
        <v>14111705</v>
      </c>
      <c r="IIR543" s="62">
        <v>14111705</v>
      </c>
      <c r="IIS543" s="62">
        <v>14111705</v>
      </c>
      <c r="IIT543" s="62">
        <v>14111705</v>
      </c>
      <c r="IIU543" s="62">
        <v>14111705</v>
      </c>
      <c r="IIV543" s="62">
        <v>14111705</v>
      </c>
      <c r="IIW543" s="62">
        <v>14111705</v>
      </c>
      <c r="IIX543" s="62">
        <v>14111705</v>
      </c>
      <c r="IIY543" s="62">
        <v>14111705</v>
      </c>
      <c r="IIZ543" s="62">
        <v>14111705</v>
      </c>
      <c r="IJA543" s="62">
        <v>14111705</v>
      </c>
      <c r="IJB543" s="62">
        <v>14111705</v>
      </c>
      <c r="IJC543" s="62">
        <v>14111705</v>
      </c>
      <c r="IJD543" s="62">
        <v>14111705</v>
      </c>
      <c r="IJE543" s="62">
        <v>14111705</v>
      </c>
      <c r="IJF543" s="62">
        <v>14111705</v>
      </c>
      <c r="IJG543" s="62">
        <v>14111705</v>
      </c>
      <c r="IJH543" s="62">
        <v>14111705</v>
      </c>
      <c r="IJI543" s="62">
        <v>14111705</v>
      </c>
      <c r="IJJ543" s="62">
        <v>14111705</v>
      </c>
      <c r="IJK543" s="62">
        <v>14111705</v>
      </c>
      <c r="IJL543" s="62">
        <v>14111705</v>
      </c>
      <c r="IJM543" s="62">
        <v>14111705</v>
      </c>
      <c r="IJN543" s="62">
        <v>14111705</v>
      </c>
      <c r="IJO543" s="62">
        <v>14111705</v>
      </c>
      <c r="IJP543" s="62">
        <v>14111705</v>
      </c>
      <c r="IJQ543" s="62">
        <v>14111705</v>
      </c>
      <c r="IJR543" s="62">
        <v>14111705</v>
      </c>
      <c r="IJS543" s="62">
        <v>14111705</v>
      </c>
      <c r="IJT543" s="62">
        <v>14111705</v>
      </c>
      <c r="IJU543" s="62">
        <v>14111705</v>
      </c>
      <c r="IJV543" s="62">
        <v>14111705</v>
      </c>
      <c r="IJW543" s="62">
        <v>14111705</v>
      </c>
      <c r="IJX543" s="62">
        <v>14111705</v>
      </c>
      <c r="IJY543" s="62">
        <v>14111705</v>
      </c>
      <c r="IJZ543" s="62">
        <v>14111705</v>
      </c>
      <c r="IKA543" s="62">
        <v>14111705</v>
      </c>
      <c r="IKB543" s="62">
        <v>14111705</v>
      </c>
      <c r="IKC543" s="62">
        <v>14111705</v>
      </c>
      <c r="IKD543" s="62">
        <v>14111705</v>
      </c>
      <c r="IKE543" s="62">
        <v>14111705</v>
      </c>
      <c r="IKF543" s="62">
        <v>14111705</v>
      </c>
      <c r="IKG543" s="62">
        <v>14111705</v>
      </c>
      <c r="IKH543" s="62">
        <v>14111705</v>
      </c>
      <c r="IKI543" s="62">
        <v>14111705</v>
      </c>
      <c r="IKJ543" s="62">
        <v>14111705</v>
      </c>
      <c r="IKK543" s="62">
        <v>14111705</v>
      </c>
      <c r="IKL543" s="62">
        <v>14111705</v>
      </c>
      <c r="IKM543" s="62">
        <v>14111705</v>
      </c>
      <c r="IKN543" s="62">
        <v>14111705</v>
      </c>
      <c r="IKO543" s="62">
        <v>14111705</v>
      </c>
      <c r="IKP543" s="62">
        <v>14111705</v>
      </c>
      <c r="IKQ543" s="62">
        <v>14111705</v>
      </c>
      <c r="IKR543" s="62">
        <v>14111705</v>
      </c>
      <c r="IKS543" s="62">
        <v>14111705</v>
      </c>
      <c r="IKT543" s="62">
        <v>14111705</v>
      </c>
      <c r="IKU543" s="62">
        <v>14111705</v>
      </c>
      <c r="IKV543" s="62">
        <v>14111705</v>
      </c>
      <c r="IKW543" s="62">
        <v>14111705</v>
      </c>
      <c r="IKX543" s="62">
        <v>14111705</v>
      </c>
      <c r="IKY543" s="62">
        <v>14111705</v>
      </c>
      <c r="IKZ543" s="62">
        <v>14111705</v>
      </c>
      <c r="ILA543" s="62">
        <v>14111705</v>
      </c>
      <c r="ILB543" s="62">
        <v>14111705</v>
      </c>
      <c r="ILC543" s="62">
        <v>14111705</v>
      </c>
      <c r="ILD543" s="62">
        <v>14111705</v>
      </c>
      <c r="ILE543" s="62">
        <v>14111705</v>
      </c>
      <c r="ILF543" s="62">
        <v>14111705</v>
      </c>
      <c r="ILG543" s="62">
        <v>14111705</v>
      </c>
      <c r="ILH543" s="62">
        <v>14111705</v>
      </c>
      <c r="ILI543" s="62">
        <v>14111705</v>
      </c>
      <c r="ILJ543" s="62">
        <v>14111705</v>
      </c>
      <c r="ILK543" s="62">
        <v>14111705</v>
      </c>
      <c r="ILL543" s="62">
        <v>14111705</v>
      </c>
      <c r="ILM543" s="62">
        <v>14111705</v>
      </c>
      <c r="ILN543" s="62">
        <v>14111705</v>
      </c>
      <c r="ILO543" s="62">
        <v>14111705</v>
      </c>
      <c r="ILP543" s="62">
        <v>14111705</v>
      </c>
      <c r="ILQ543" s="62">
        <v>14111705</v>
      </c>
      <c r="ILR543" s="62">
        <v>14111705</v>
      </c>
      <c r="ILS543" s="62">
        <v>14111705</v>
      </c>
      <c r="ILT543" s="62">
        <v>14111705</v>
      </c>
      <c r="ILU543" s="62">
        <v>14111705</v>
      </c>
      <c r="ILV543" s="62">
        <v>14111705</v>
      </c>
      <c r="ILW543" s="62">
        <v>14111705</v>
      </c>
      <c r="ILX543" s="62">
        <v>14111705</v>
      </c>
      <c r="ILY543" s="62">
        <v>14111705</v>
      </c>
      <c r="ILZ543" s="62">
        <v>14111705</v>
      </c>
      <c r="IMA543" s="62">
        <v>14111705</v>
      </c>
      <c r="IMB543" s="62">
        <v>14111705</v>
      </c>
      <c r="IMC543" s="62">
        <v>14111705</v>
      </c>
      <c r="IMD543" s="62">
        <v>14111705</v>
      </c>
      <c r="IME543" s="62">
        <v>14111705</v>
      </c>
      <c r="IMF543" s="62">
        <v>14111705</v>
      </c>
      <c r="IMG543" s="62">
        <v>14111705</v>
      </c>
      <c r="IMH543" s="62">
        <v>14111705</v>
      </c>
      <c r="IMI543" s="62">
        <v>14111705</v>
      </c>
      <c r="IMJ543" s="62">
        <v>14111705</v>
      </c>
      <c r="IMK543" s="62">
        <v>14111705</v>
      </c>
      <c r="IML543" s="62">
        <v>14111705</v>
      </c>
      <c r="IMM543" s="62">
        <v>14111705</v>
      </c>
      <c r="IMN543" s="62">
        <v>14111705</v>
      </c>
      <c r="IMO543" s="62">
        <v>14111705</v>
      </c>
      <c r="IMP543" s="62">
        <v>14111705</v>
      </c>
      <c r="IMQ543" s="62">
        <v>14111705</v>
      </c>
      <c r="IMR543" s="62">
        <v>14111705</v>
      </c>
      <c r="IMS543" s="62">
        <v>14111705</v>
      </c>
      <c r="IMT543" s="62">
        <v>14111705</v>
      </c>
      <c r="IMU543" s="62">
        <v>14111705</v>
      </c>
      <c r="IMV543" s="62">
        <v>14111705</v>
      </c>
      <c r="IMW543" s="62">
        <v>14111705</v>
      </c>
      <c r="IMX543" s="62">
        <v>14111705</v>
      </c>
      <c r="IMY543" s="62">
        <v>14111705</v>
      </c>
      <c r="IMZ543" s="62">
        <v>14111705</v>
      </c>
      <c r="INA543" s="62">
        <v>14111705</v>
      </c>
      <c r="INB543" s="62">
        <v>14111705</v>
      </c>
      <c r="INC543" s="62">
        <v>14111705</v>
      </c>
      <c r="IND543" s="62">
        <v>14111705</v>
      </c>
      <c r="INE543" s="62">
        <v>14111705</v>
      </c>
      <c r="INF543" s="62">
        <v>14111705</v>
      </c>
      <c r="ING543" s="62">
        <v>14111705</v>
      </c>
      <c r="INH543" s="62">
        <v>14111705</v>
      </c>
      <c r="INI543" s="62">
        <v>14111705</v>
      </c>
      <c r="INJ543" s="62">
        <v>14111705</v>
      </c>
      <c r="INK543" s="62">
        <v>14111705</v>
      </c>
      <c r="INL543" s="62">
        <v>14111705</v>
      </c>
      <c r="INM543" s="62">
        <v>14111705</v>
      </c>
      <c r="INN543" s="62">
        <v>14111705</v>
      </c>
      <c r="INO543" s="62">
        <v>14111705</v>
      </c>
      <c r="INP543" s="62">
        <v>14111705</v>
      </c>
      <c r="INQ543" s="62">
        <v>14111705</v>
      </c>
      <c r="INR543" s="62">
        <v>14111705</v>
      </c>
      <c r="INS543" s="62">
        <v>14111705</v>
      </c>
      <c r="INT543" s="62">
        <v>14111705</v>
      </c>
      <c r="INU543" s="62">
        <v>14111705</v>
      </c>
      <c r="INV543" s="62">
        <v>14111705</v>
      </c>
      <c r="INW543" s="62">
        <v>14111705</v>
      </c>
      <c r="INX543" s="62">
        <v>14111705</v>
      </c>
      <c r="INY543" s="62">
        <v>14111705</v>
      </c>
      <c r="INZ543" s="62">
        <v>14111705</v>
      </c>
      <c r="IOA543" s="62">
        <v>14111705</v>
      </c>
      <c r="IOB543" s="62">
        <v>14111705</v>
      </c>
      <c r="IOC543" s="62">
        <v>14111705</v>
      </c>
      <c r="IOD543" s="62">
        <v>14111705</v>
      </c>
      <c r="IOE543" s="62">
        <v>14111705</v>
      </c>
      <c r="IOF543" s="62">
        <v>14111705</v>
      </c>
      <c r="IOG543" s="62">
        <v>14111705</v>
      </c>
      <c r="IOH543" s="62">
        <v>14111705</v>
      </c>
      <c r="IOI543" s="62">
        <v>14111705</v>
      </c>
      <c r="IOJ543" s="62">
        <v>14111705</v>
      </c>
      <c r="IOK543" s="62">
        <v>14111705</v>
      </c>
      <c r="IOL543" s="62">
        <v>14111705</v>
      </c>
      <c r="IOM543" s="62">
        <v>14111705</v>
      </c>
      <c r="ION543" s="62">
        <v>14111705</v>
      </c>
      <c r="IOO543" s="62">
        <v>14111705</v>
      </c>
      <c r="IOP543" s="62">
        <v>14111705</v>
      </c>
      <c r="IOQ543" s="62">
        <v>14111705</v>
      </c>
      <c r="IOR543" s="62">
        <v>14111705</v>
      </c>
      <c r="IOS543" s="62">
        <v>14111705</v>
      </c>
      <c r="IOT543" s="62">
        <v>14111705</v>
      </c>
      <c r="IOU543" s="62">
        <v>14111705</v>
      </c>
      <c r="IOV543" s="62">
        <v>14111705</v>
      </c>
      <c r="IOW543" s="62">
        <v>14111705</v>
      </c>
      <c r="IOX543" s="62">
        <v>14111705</v>
      </c>
      <c r="IOY543" s="62">
        <v>14111705</v>
      </c>
      <c r="IOZ543" s="62">
        <v>14111705</v>
      </c>
      <c r="IPA543" s="62">
        <v>14111705</v>
      </c>
      <c r="IPB543" s="62">
        <v>14111705</v>
      </c>
      <c r="IPC543" s="62">
        <v>14111705</v>
      </c>
      <c r="IPD543" s="62">
        <v>14111705</v>
      </c>
      <c r="IPE543" s="62">
        <v>14111705</v>
      </c>
      <c r="IPF543" s="62">
        <v>14111705</v>
      </c>
      <c r="IPG543" s="62">
        <v>14111705</v>
      </c>
      <c r="IPH543" s="62">
        <v>14111705</v>
      </c>
      <c r="IPI543" s="62">
        <v>14111705</v>
      </c>
      <c r="IPJ543" s="62">
        <v>14111705</v>
      </c>
      <c r="IPK543" s="62">
        <v>14111705</v>
      </c>
      <c r="IPL543" s="62">
        <v>14111705</v>
      </c>
      <c r="IPM543" s="62">
        <v>14111705</v>
      </c>
      <c r="IPN543" s="62">
        <v>14111705</v>
      </c>
      <c r="IPO543" s="62">
        <v>14111705</v>
      </c>
      <c r="IPP543" s="62">
        <v>14111705</v>
      </c>
      <c r="IPQ543" s="62">
        <v>14111705</v>
      </c>
      <c r="IPR543" s="62">
        <v>14111705</v>
      </c>
      <c r="IPS543" s="62">
        <v>14111705</v>
      </c>
      <c r="IPT543" s="62">
        <v>14111705</v>
      </c>
      <c r="IPU543" s="62">
        <v>14111705</v>
      </c>
      <c r="IPV543" s="62">
        <v>14111705</v>
      </c>
      <c r="IPW543" s="62">
        <v>14111705</v>
      </c>
      <c r="IPX543" s="62">
        <v>14111705</v>
      </c>
      <c r="IPY543" s="62">
        <v>14111705</v>
      </c>
      <c r="IPZ543" s="62">
        <v>14111705</v>
      </c>
      <c r="IQA543" s="62">
        <v>14111705</v>
      </c>
      <c r="IQB543" s="62">
        <v>14111705</v>
      </c>
      <c r="IQC543" s="62">
        <v>14111705</v>
      </c>
      <c r="IQD543" s="62">
        <v>14111705</v>
      </c>
      <c r="IQE543" s="62">
        <v>14111705</v>
      </c>
      <c r="IQF543" s="62">
        <v>14111705</v>
      </c>
      <c r="IQG543" s="62">
        <v>14111705</v>
      </c>
      <c r="IQH543" s="62">
        <v>14111705</v>
      </c>
      <c r="IQI543" s="62">
        <v>14111705</v>
      </c>
      <c r="IQJ543" s="62">
        <v>14111705</v>
      </c>
      <c r="IQK543" s="62">
        <v>14111705</v>
      </c>
      <c r="IQL543" s="62">
        <v>14111705</v>
      </c>
      <c r="IQM543" s="62">
        <v>14111705</v>
      </c>
      <c r="IQN543" s="62">
        <v>14111705</v>
      </c>
      <c r="IQO543" s="62">
        <v>14111705</v>
      </c>
      <c r="IQP543" s="62">
        <v>14111705</v>
      </c>
      <c r="IQQ543" s="62">
        <v>14111705</v>
      </c>
      <c r="IQR543" s="62">
        <v>14111705</v>
      </c>
      <c r="IQS543" s="62">
        <v>14111705</v>
      </c>
      <c r="IQT543" s="62">
        <v>14111705</v>
      </c>
      <c r="IQU543" s="62">
        <v>14111705</v>
      </c>
      <c r="IQV543" s="62">
        <v>14111705</v>
      </c>
      <c r="IQW543" s="62">
        <v>14111705</v>
      </c>
      <c r="IQX543" s="62">
        <v>14111705</v>
      </c>
      <c r="IQY543" s="62">
        <v>14111705</v>
      </c>
      <c r="IQZ543" s="62">
        <v>14111705</v>
      </c>
      <c r="IRA543" s="62">
        <v>14111705</v>
      </c>
      <c r="IRB543" s="62">
        <v>14111705</v>
      </c>
      <c r="IRC543" s="62">
        <v>14111705</v>
      </c>
      <c r="IRD543" s="62">
        <v>14111705</v>
      </c>
      <c r="IRE543" s="62">
        <v>14111705</v>
      </c>
      <c r="IRF543" s="62">
        <v>14111705</v>
      </c>
      <c r="IRG543" s="62">
        <v>14111705</v>
      </c>
      <c r="IRH543" s="62">
        <v>14111705</v>
      </c>
      <c r="IRI543" s="62">
        <v>14111705</v>
      </c>
      <c r="IRJ543" s="62">
        <v>14111705</v>
      </c>
      <c r="IRK543" s="62">
        <v>14111705</v>
      </c>
      <c r="IRL543" s="62">
        <v>14111705</v>
      </c>
      <c r="IRM543" s="62">
        <v>14111705</v>
      </c>
      <c r="IRN543" s="62">
        <v>14111705</v>
      </c>
      <c r="IRO543" s="62">
        <v>14111705</v>
      </c>
      <c r="IRP543" s="62">
        <v>14111705</v>
      </c>
      <c r="IRQ543" s="62">
        <v>14111705</v>
      </c>
      <c r="IRR543" s="62">
        <v>14111705</v>
      </c>
      <c r="IRS543" s="62">
        <v>14111705</v>
      </c>
      <c r="IRT543" s="62">
        <v>14111705</v>
      </c>
      <c r="IRU543" s="62">
        <v>14111705</v>
      </c>
      <c r="IRV543" s="62">
        <v>14111705</v>
      </c>
      <c r="IRW543" s="62">
        <v>14111705</v>
      </c>
      <c r="IRX543" s="62">
        <v>14111705</v>
      </c>
      <c r="IRY543" s="62">
        <v>14111705</v>
      </c>
      <c r="IRZ543" s="62">
        <v>14111705</v>
      </c>
      <c r="ISA543" s="62">
        <v>14111705</v>
      </c>
      <c r="ISB543" s="62">
        <v>14111705</v>
      </c>
      <c r="ISC543" s="62">
        <v>14111705</v>
      </c>
      <c r="ISD543" s="62">
        <v>14111705</v>
      </c>
      <c r="ISE543" s="62">
        <v>14111705</v>
      </c>
      <c r="ISF543" s="62">
        <v>14111705</v>
      </c>
      <c r="ISG543" s="62">
        <v>14111705</v>
      </c>
      <c r="ISH543" s="62">
        <v>14111705</v>
      </c>
      <c r="ISI543" s="62">
        <v>14111705</v>
      </c>
      <c r="ISJ543" s="62">
        <v>14111705</v>
      </c>
      <c r="ISK543" s="62">
        <v>14111705</v>
      </c>
      <c r="ISL543" s="62">
        <v>14111705</v>
      </c>
      <c r="ISM543" s="62">
        <v>14111705</v>
      </c>
      <c r="ISN543" s="62">
        <v>14111705</v>
      </c>
      <c r="ISO543" s="62">
        <v>14111705</v>
      </c>
      <c r="ISP543" s="62">
        <v>14111705</v>
      </c>
      <c r="ISQ543" s="62">
        <v>14111705</v>
      </c>
      <c r="ISR543" s="62">
        <v>14111705</v>
      </c>
      <c r="ISS543" s="62">
        <v>14111705</v>
      </c>
      <c r="IST543" s="62">
        <v>14111705</v>
      </c>
      <c r="ISU543" s="62">
        <v>14111705</v>
      </c>
      <c r="ISV543" s="62">
        <v>14111705</v>
      </c>
      <c r="ISW543" s="62">
        <v>14111705</v>
      </c>
      <c r="ISX543" s="62">
        <v>14111705</v>
      </c>
      <c r="ISY543" s="62">
        <v>14111705</v>
      </c>
      <c r="ISZ543" s="62">
        <v>14111705</v>
      </c>
      <c r="ITA543" s="62">
        <v>14111705</v>
      </c>
      <c r="ITB543" s="62">
        <v>14111705</v>
      </c>
      <c r="ITC543" s="62">
        <v>14111705</v>
      </c>
      <c r="ITD543" s="62">
        <v>14111705</v>
      </c>
      <c r="ITE543" s="62">
        <v>14111705</v>
      </c>
      <c r="ITF543" s="62">
        <v>14111705</v>
      </c>
      <c r="ITG543" s="62">
        <v>14111705</v>
      </c>
      <c r="ITH543" s="62">
        <v>14111705</v>
      </c>
      <c r="ITI543" s="62">
        <v>14111705</v>
      </c>
      <c r="ITJ543" s="62">
        <v>14111705</v>
      </c>
      <c r="ITK543" s="62">
        <v>14111705</v>
      </c>
      <c r="ITL543" s="62">
        <v>14111705</v>
      </c>
      <c r="ITM543" s="62">
        <v>14111705</v>
      </c>
      <c r="ITN543" s="62">
        <v>14111705</v>
      </c>
      <c r="ITO543" s="62">
        <v>14111705</v>
      </c>
      <c r="ITP543" s="62">
        <v>14111705</v>
      </c>
      <c r="ITQ543" s="62">
        <v>14111705</v>
      </c>
      <c r="ITR543" s="62">
        <v>14111705</v>
      </c>
      <c r="ITS543" s="62">
        <v>14111705</v>
      </c>
      <c r="ITT543" s="62">
        <v>14111705</v>
      </c>
      <c r="ITU543" s="62">
        <v>14111705</v>
      </c>
      <c r="ITV543" s="62">
        <v>14111705</v>
      </c>
      <c r="ITW543" s="62">
        <v>14111705</v>
      </c>
      <c r="ITX543" s="62">
        <v>14111705</v>
      </c>
      <c r="ITY543" s="62">
        <v>14111705</v>
      </c>
      <c r="ITZ543" s="62">
        <v>14111705</v>
      </c>
      <c r="IUA543" s="62">
        <v>14111705</v>
      </c>
      <c r="IUB543" s="62">
        <v>14111705</v>
      </c>
      <c r="IUC543" s="62">
        <v>14111705</v>
      </c>
      <c r="IUD543" s="62">
        <v>14111705</v>
      </c>
      <c r="IUE543" s="62">
        <v>14111705</v>
      </c>
      <c r="IUF543" s="62">
        <v>14111705</v>
      </c>
      <c r="IUG543" s="62">
        <v>14111705</v>
      </c>
      <c r="IUH543" s="62">
        <v>14111705</v>
      </c>
      <c r="IUI543" s="62">
        <v>14111705</v>
      </c>
      <c r="IUJ543" s="62">
        <v>14111705</v>
      </c>
      <c r="IUK543" s="62">
        <v>14111705</v>
      </c>
      <c r="IUL543" s="62">
        <v>14111705</v>
      </c>
      <c r="IUM543" s="62">
        <v>14111705</v>
      </c>
      <c r="IUN543" s="62">
        <v>14111705</v>
      </c>
      <c r="IUO543" s="62">
        <v>14111705</v>
      </c>
      <c r="IUP543" s="62">
        <v>14111705</v>
      </c>
      <c r="IUQ543" s="62">
        <v>14111705</v>
      </c>
      <c r="IUR543" s="62">
        <v>14111705</v>
      </c>
      <c r="IUS543" s="62">
        <v>14111705</v>
      </c>
      <c r="IUT543" s="62">
        <v>14111705</v>
      </c>
      <c r="IUU543" s="62">
        <v>14111705</v>
      </c>
      <c r="IUV543" s="62">
        <v>14111705</v>
      </c>
      <c r="IUW543" s="62">
        <v>14111705</v>
      </c>
      <c r="IUX543" s="62">
        <v>14111705</v>
      </c>
      <c r="IUY543" s="62">
        <v>14111705</v>
      </c>
      <c r="IUZ543" s="62">
        <v>14111705</v>
      </c>
      <c r="IVA543" s="62">
        <v>14111705</v>
      </c>
      <c r="IVB543" s="62">
        <v>14111705</v>
      </c>
      <c r="IVC543" s="62">
        <v>14111705</v>
      </c>
      <c r="IVD543" s="62">
        <v>14111705</v>
      </c>
      <c r="IVE543" s="62">
        <v>14111705</v>
      </c>
      <c r="IVF543" s="62">
        <v>14111705</v>
      </c>
      <c r="IVG543" s="62">
        <v>14111705</v>
      </c>
      <c r="IVH543" s="62">
        <v>14111705</v>
      </c>
      <c r="IVI543" s="62">
        <v>14111705</v>
      </c>
      <c r="IVJ543" s="62">
        <v>14111705</v>
      </c>
      <c r="IVK543" s="62">
        <v>14111705</v>
      </c>
      <c r="IVL543" s="62">
        <v>14111705</v>
      </c>
      <c r="IVM543" s="62">
        <v>14111705</v>
      </c>
      <c r="IVN543" s="62">
        <v>14111705</v>
      </c>
      <c r="IVO543" s="62">
        <v>14111705</v>
      </c>
      <c r="IVP543" s="62">
        <v>14111705</v>
      </c>
      <c r="IVQ543" s="62">
        <v>14111705</v>
      </c>
      <c r="IVR543" s="62">
        <v>14111705</v>
      </c>
      <c r="IVS543" s="62">
        <v>14111705</v>
      </c>
      <c r="IVT543" s="62">
        <v>14111705</v>
      </c>
      <c r="IVU543" s="62">
        <v>14111705</v>
      </c>
      <c r="IVV543" s="62">
        <v>14111705</v>
      </c>
      <c r="IVW543" s="62">
        <v>14111705</v>
      </c>
      <c r="IVX543" s="62">
        <v>14111705</v>
      </c>
      <c r="IVY543" s="62">
        <v>14111705</v>
      </c>
      <c r="IVZ543" s="62">
        <v>14111705</v>
      </c>
      <c r="IWA543" s="62">
        <v>14111705</v>
      </c>
      <c r="IWB543" s="62">
        <v>14111705</v>
      </c>
      <c r="IWC543" s="62">
        <v>14111705</v>
      </c>
      <c r="IWD543" s="62">
        <v>14111705</v>
      </c>
      <c r="IWE543" s="62">
        <v>14111705</v>
      </c>
      <c r="IWF543" s="62">
        <v>14111705</v>
      </c>
      <c r="IWG543" s="62">
        <v>14111705</v>
      </c>
      <c r="IWH543" s="62">
        <v>14111705</v>
      </c>
      <c r="IWI543" s="62">
        <v>14111705</v>
      </c>
      <c r="IWJ543" s="62">
        <v>14111705</v>
      </c>
      <c r="IWK543" s="62">
        <v>14111705</v>
      </c>
      <c r="IWL543" s="62">
        <v>14111705</v>
      </c>
      <c r="IWM543" s="62">
        <v>14111705</v>
      </c>
      <c r="IWN543" s="62">
        <v>14111705</v>
      </c>
      <c r="IWO543" s="62">
        <v>14111705</v>
      </c>
      <c r="IWP543" s="62">
        <v>14111705</v>
      </c>
      <c r="IWQ543" s="62">
        <v>14111705</v>
      </c>
      <c r="IWR543" s="62">
        <v>14111705</v>
      </c>
      <c r="IWS543" s="62">
        <v>14111705</v>
      </c>
      <c r="IWT543" s="62">
        <v>14111705</v>
      </c>
      <c r="IWU543" s="62">
        <v>14111705</v>
      </c>
      <c r="IWV543" s="62">
        <v>14111705</v>
      </c>
      <c r="IWW543" s="62">
        <v>14111705</v>
      </c>
      <c r="IWX543" s="62">
        <v>14111705</v>
      </c>
      <c r="IWY543" s="62">
        <v>14111705</v>
      </c>
      <c r="IWZ543" s="62">
        <v>14111705</v>
      </c>
      <c r="IXA543" s="62">
        <v>14111705</v>
      </c>
      <c r="IXB543" s="62">
        <v>14111705</v>
      </c>
      <c r="IXC543" s="62">
        <v>14111705</v>
      </c>
      <c r="IXD543" s="62">
        <v>14111705</v>
      </c>
      <c r="IXE543" s="62">
        <v>14111705</v>
      </c>
      <c r="IXF543" s="62">
        <v>14111705</v>
      </c>
      <c r="IXG543" s="62">
        <v>14111705</v>
      </c>
      <c r="IXH543" s="62">
        <v>14111705</v>
      </c>
      <c r="IXI543" s="62">
        <v>14111705</v>
      </c>
      <c r="IXJ543" s="62">
        <v>14111705</v>
      </c>
      <c r="IXK543" s="62">
        <v>14111705</v>
      </c>
      <c r="IXL543" s="62">
        <v>14111705</v>
      </c>
      <c r="IXM543" s="62">
        <v>14111705</v>
      </c>
      <c r="IXN543" s="62">
        <v>14111705</v>
      </c>
      <c r="IXO543" s="62">
        <v>14111705</v>
      </c>
      <c r="IXP543" s="62">
        <v>14111705</v>
      </c>
      <c r="IXQ543" s="62">
        <v>14111705</v>
      </c>
      <c r="IXR543" s="62">
        <v>14111705</v>
      </c>
      <c r="IXS543" s="62">
        <v>14111705</v>
      </c>
      <c r="IXT543" s="62">
        <v>14111705</v>
      </c>
      <c r="IXU543" s="62">
        <v>14111705</v>
      </c>
      <c r="IXV543" s="62">
        <v>14111705</v>
      </c>
      <c r="IXW543" s="62">
        <v>14111705</v>
      </c>
      <c r="IXX543" s="62">
        <v>14111705</v>
      </c>
      <c r="IXY543" s="62">
        <v>14111705</v>
      </c>
      <c r="IXZ543" s="62">
        <v>14111705</v>
      </c>
      <c r="IYA543" s="62">
        <v>14111705</v>
      </c>
      <c r="IYB543" s="62">
        <v>14111705</v>
      </c>
      <c r="IYC543" s="62">
        <v>14111705</v>
      </c>
      <c r="IYD543" s="62">
        <v>14111705</v>
      </c>
      <c r="IYE543" s="62">
        <v>14111705</v>
      </c>
      <c r="IYF543" s="62">
        <v>14111705</v>
      </c>
      <c r="IYG543" s="62">
        <v>14111705</v>
      </c>
      <c r="IYH543" s="62">
        <v>14111705</v>
      </c>
      <c r="IYI543" s="62">
        <v>14111705</v>
      </c>
      <c r="IYJ543" s="62">
        <v>14111705</v>
      </c>
      <c r="IYK543" s="62">
        <v>14111705</v>
      </c>
      <c r="IYL543" s="62">
        <v>14111705</v>
      </c>
      <c r="IYM543" s="62">
        <v>14111705</v>
      </c>
      <c r="IYN543" s="62">
        <v>14111705</v>
      </c>
      <c r="IYO543" s="62">
        <v>14111705</v>
      </c>
      <c r="IYP543" s="62">
        <v>14111705</v>
      </c>
      <c r="IYQ543" s="62">
        <v>14111705</v>
      </c>
      <c r="IYR543" s="62">
        <v>14111705</v>
      </c>
      <c r="IYS543" s="62">
        <v>14111705</v>
      </c>
      <c r="IYT543" s="62">
        <v>14111705</v>
      </c>
      <c r="IYU543" s="62">
        <v>14111705</v>
      </c>
      <c r="IYV543" s="62">
        <v>14111705</v>
      </c>
      <c r="IYW543" s="62">
        <v>14111705</v>
      </c>
      <c r="IYX543" s="62">
        <v>14111705</v>
      </c>
      <c r="IYY543" s="62">
        <v>14111705</v>
      </c>
      <c r="IYZ543" s="62">
        <v>14111705</v>
      </c>
      <c r="IZA543" s="62">
        <v>14111705</v>
      </c>
      <c r="IZB543" s="62">
        <v>14111705</v>
      </c>
      <c r="IZC543" s="62">
        <v>14111705</v>
      </c>
      <c r="IZD543" s="62">
        <v>14111705</v>
      </c>
      <c r="IZE543" s="62">
        <v>14111705</v>
      </c>
      <c r="IZF543" s="62">
        <v>14111705</v>
      </c>
      <c r="IZG543" s="62">
        <v>14111705</v>
      </c>
      <c r="IZH543" s="62">
        <v>14111705</v>
      </c>
      <c r="IZI543" s="62">
        <v>14111705</v>
      </c>
      <c r="IZJ543" s="62">
        <v>14111705</v>
      </c>
      <c r="IZK543" s="62">
        <v>14111705</v>
      </c>
      <c r="IZL543" s="62">
        <v>14111705</v>
      </c>
      <c r="IZM543" s="62">
        <v>14111705</v>
      </c>
      <c r="IZN543" s="62">
        <v>14111705</v>
      </c>
      <c r="IZO543" s="62">
        <v>14111705</v>
      </c>
      <c r="IZP543" s="62">
        <v>14111705</v>
      </c>
      <c r="IZQ543" s="62">
        <v>14111705</v>
      </c>
      <c r="IZR543" s="62">
        <v>14111705</v>
      </c>
      <c r="IZS543" s="62">
        <v>14111705</v>
      </c>
      <c r="IZT543" s="62">
        <v>14111705</v>
      </c>
      <c r="IZU543" s="62">
        <v>14111705</v>
      </c>
      <c r="IZV543" s="62">
        <v>14111705</v>
      </c>
      <c r="IZW543" s="62">
        <v>14111705</v>
      </c>
      <c r="IZX543" s="62">
        <v>14111705</v>
      </c>
      <c r="IZY543" s="62">
        <v>14111705</v>
      </c>
      <c r="IZZ543" s="62">
        <v>14111705</v>
      </c>
      <c r="JAA543" s="62">
        <v>14111705</v>
      </c>
      <c r="JAB543" s="62">
        <v>14111705</v>
      </c>
      <c r="JAC543" s="62">
        <v>14111705</v>
      </c>
      <c r="JAD543" s="62">
        <v>14111705</v>
      </c>
      <c r="JAE543" s="62">
        <v>14111705</v>
      </c>
      <c r="JAF543" s="62">
        <v>14111705</v>
      </c>
      <c r="JAG543" s="62">
        <v>14111705</v>
      </c>
      <c r="JAH543" s="62">
        <v>14111705</v>
      </c>
      <c r="JAI543" s="62">
        <v>14111705</v>
      </c>
      <c r="JAJ543" s="62">
        <v>14111705</v>
      </c>
      <c r="JAK543" s="62">
        <v>14111705</v>
      </c>
      <c r="JAL543" s="62">
        <v>14111705</v>
      </c>
      <c r="JAM543" s="62">
        <v>14111705</v>
      </c>
      <c r="JAN543" s="62">
        <v>14111705</v>
      </c>
      <c r="JAO543" s="62">
        <v>14111705</v>
      </c>
      <c r="JAP543" s="62">
        <v>14111705</v>
      </c>
      <c r="JAQ543" s="62">
        <v>14111705</v>
      </c>
      <c r="JAR543" s="62">
        <v>14111705</v>
      </c>
      <c r="JAS543" s="62">
        <v>14111705</v>
      </c>
      <c r="JAT543" s="62">
        <v>14111705</v>
      </c>
      <c r="JAU543" s="62">
        <v>14111705</v>
      </c>
      <c r="JAV543" s="62">
        <v>14111705</v>
      </c>
      <c r="JAW543" s="62">
        <v>14111705</v>
      </c>
      <c r="JAX543" s="62">
        <v>14111705</v>
      </c>
      <c r="JAY543" s="62">
        <v>14111705</v>
      </c>
      <c r="JAZ543" s="62">
        <v>14111705</v>
      </c>
      <c r="JBA543" s="62">
        <v>14111705</v>
      </c>
      <c r="JBB543" s="62">
        <v>14111705</v>
      </c>
      <c r="JBC543" s="62">
        <v>14111705</v>
      </c>
      <c r="JBD543" s="62">
        <v>14111705</v>
      </c>
      <c r="JBE543" s="62">
        <v>14111705</v>
      </c>
      <c r="JBF543" s="62">
        <v>14111705</v>
      </c>
      <c r="JBG543" s="62">
        <v>14111705</v>
      </c>
      <c r="JBH543" s="62">
        <v>14111705</v>
      </c>
      <c r="JBI543" s="62">
        <v>14111705</v>
      </c>
      <c r="JBJ543" s="62">
        <v>14111705</v>
      </c>
      <c r="JBK543" s="62">
        <v>14111705</v>
      </c>
      <c r="JBL543" s="62">
        <v>14111705</v>
      </c>
      <c r="JBM543" s="62">
        <v>14111705</v>
      </c>
      <c r="JBN543" s="62">
        <v>14111705</v>
      </c>
      <c r="JBO543" s="62">
        <v>14111705</v>
      </c>
      <c r="JBP543" s="62">
        <v>14111705</v>
      </c>
      <c r="JBQ543" s="62">
        <v>14111705</v>
      </c>
      <c r="JBR543" s="62">
        <v>14111705</v>
      </c>
      <c r="JBS543" s="62">
        <v>14111705</v>
      </c>
      <c r="JBT543" s="62">
        <v>14111705</v>
      </c>
      <c r="JBU543" s="62">
        <v>14111705</v>
      </c>
      <c r="JBV543" s="62">
        <v>14111705</v>
      </c>
      <c r="JBW543" s="62">
        <v>14111705</v>
      </c>
      <c r="JBX543" s="62">
        <v>14111705</v>
      </c>
      <c r="JBY543" s="62">
        <v>14111705</v>
      </c>
      <c r="JBZ543" s="62">
        <v>14111705</v>
      </c>
      <c r="JCA543" s="62">
        <v>14111705</v>
      </c>
      <c r="JCB543" s="62">
        <v>14111705</v>
      </c>
      <c r="JCC543" s="62">
        <v>14111705</v>
      </c>
      <c r="JCD543" s="62">
        <v>14111705</v>
      </c>
      <c r="JCE543" s="62">
        <v>14111705</v>
      </c>
      <c r="JCF543" s="62">
        <v>14111705</v>
      </c>
      <c r="JCG543" s="62">
        <v>14111705</v>
      </c>
      <c r="JCH543" s="62">
        <v>14111705</v>
      </c>
      <c r="JCI543" s="62">
        <v>14111705</v>
      </c>
      <c r="JCJ543" s="62">
        <v>14111705</v>
      </c>
      <c r="JCK543" s="62">
        <v>14111705</v>
      </c>
      <c r="JCL543" s="62">
        <v>14111705</v>
      </c>
      <c r="JCM543" s="62">
        <v>14111705</v>
      </c>
      <c r="JCN543" s="62">
        <v>14111705</v>
      </c>
      <c r="JCO543" s="62">
        <v>14111705</v>
      </c>
      <c r="JCP543" s="62">
        <v>14111705</v>
      </c>
      <c r="JCQ543" s="62">
        <v>14111705</v>
      </c>
      <c r="JCR543" s="62">
        <v>14111705</v>
      </c>
      <c r="JCS543" s="62">
        <v>14111705</v>
      </c>
      <c r="JCT543" s="62">
        <v>14111705</v>
      </c>
      <c r="JCU543" s="62">
        <v>14111705</v>
      </c>
      <c r="JCV543" s="62">
        <v>14111705</v>
      </c>
      <c r="JCW543" s="62">
        <v>14111705</v>
      </c>
      <c r="JCX543" s="62">
        <v>14111705</v>
      </c>
      <c r="JCY543" s="62">
        <v>14111705</v>
      </c>
      <c r="JCZ543" s="62">
        <v>14111705</v>
      </c>
      <c r="JDA543" s="62">
        <v>14111705</v>
      </c>
      <c r="JDB543" s="62">
        <v>14111705</v>
      </c>
      <c r="JDC543" s="62">
        <v>14111705</v>
      </c>
      <c r="JDD543" s="62">
        <v>14111705</v>
      </c>
      <c r="JDE543" s="62">
        <v>14111705</v>
      </c>
      <c r="JDF543" s="62">
        <v>14111705</v>
      </c>
      <c r="JDG543" s="62">
        <v>14111705</v>
      </c>
      <c r="JDH543" s="62">
        <v>14111705</v>
      </c>
      <c r="JDI543" s="62">
        <v>14111705</v>
      </c>
      <c r="JDJ543" s="62">
        <v>14111705</v>
      </c>
      <c r="JDK543" s="62">
        <v>14111705</v>
      </c>
      <c r="JDL543" s="62">
        <v>14111705</v>
      </c>
      <c r="JDM543" s="62">
        <v>14111705</v>
      </c>
      <c r="JDN543" s="62">
        <v>14111705</v>
      </c>
      <c r="JDO543" s="62">
        <v>14111705</v>
      </c>
      <c r="JDP543" s="62">
        <v>14111705</v>
      </c>
      <c r="JDQ543" s="62">
        <v>14111705</v>
      </c>
      <c r="JDR543" s="62">
        <v>14111705</v>
      </c>
      <c r="JDS543" s="62">
        <v>14111705</v>
      </c>
      <c r="JDT543" s="62">
        <v>14111705</v>
      </c>
      <c r="JDU543" s="62">
        <v>14111705</v>
      </c>
      <c r="JDV543" s="62">
        <v>14111705</v>
      </c>
      <c r="JDW543" s="62">
        <v>14111705</v>
      </c>
      <c r="JDX543" s="62">
        <v>14111705</v>
      </c>
      <c r="JDY543" s="62">
        <v>14111705</v>
      </c>
      <c r="JDZ543" s="62">
        <v>14111705</v>
      </c>
      <c r="JEA543" s="62">
        <v>14111705</v>
      </c>
      <c r="JEB543" s="62">
        <v>14111705</v>
      </c>
      <c r="JEC543" s="62">
        <v>14111705</v>
      </c>
      <c r="JED543" s="62">
        <v>14111705</v>
      </c>
      <c r="JEE543" s="62">
        <v>14111705</v>
      </c>
      <c r="JEF543" s="62">
        <v>14111705</v>
      </c>
      <c r="JEG543" s="62">
        <v>14111705</v>
      </c>
      <c r="JEH543" s="62">
        <v>14111705</v>
      </c>
      <c r="JEI543" s="62">
        <v>14111705</v>
      </c>
      <c r="JEJ543" s="62">
        <v>14111705</v>
      </c>
      <c r="JEK543" s="62">
        <v>14111705</v>
      </c>
      <c r="JEL543" s="62">
        <v>14111705</v>
      </c>
      <c r="JEM543" s="62">
        <v>14111705</v>
      </c>
      <c r="JEN543" s="62">
        <v>14111705</v>
      </c>
      <c r="JEO543" s="62">
        <v>14111705</v>
      </c>
      <c r="JEP543" s="62">
        <v>14111705</v>
      </c>
      <c r="JEQ543" s="62">
        <v>14111705</v>
      </c>
      <c r="JER543" s="62">
        <v>14111705</v>
      </c>
      <c r="JES543" s="62">
        <v>14111705</v>
      </c>
      <c r="JET543" s="62">
        <v>14111705</v>
      </c>
      <c r="JEU543" s="62">
        <v>14111705</v>
      </c>
      <c r="JEV543" s="62">
        <v>14111705</v>
      </c>
      <c r="JEW543" s="62">
        <v>14111705</v>
      </c>
      <c r="JEX543" s="62">
        <v>14111705</v>
      </c>
      <c r="JEY543" s="62">
        <v>14111705</v>
      </c>
      <c r="JEZ543" s="62">
        <v>14111705</v>
      </c>
      <c r="JFA543" s="62">
        <v>14111705</v>
      </c>
      <c r="JFB543" s="62">
        <v>14111705</v>
      </c>
      <c r="JFC543" s="62">
        <v>14111705</v>
      </c>
      <c r="JFD543" s="62">
        <v>14111705</v>
      </c>
      <c r="JFE543" s="62">
        <v>14111705</v>
      </c>
      <c r="JFF543" s="62">
        <v>14111705</v>
      </c>
      <c r="JFG543" s="62">
        <v>14111705</v>
      </c>
      <c r="JFH543" s="62">
        <v>14111705</v>
      </c>
      <c r="JFI543" s="62">
        <v>14111705</v>
      </c>
      <c r="JFJ543" s="62">
        <v>14111705</v>
      </c>
      <c r="JFK543" s="62">
        <v>14111705</v>
      </c>
      <c r="JFL543" s="62">
        <v>14111705</v>
      </c>
      <c r="JFM543" s="62">
        <v>14111705</v>
      </c>
      <c r="JFN543" s="62">
        <v>14111705</v>
      </c>
      <c r="JFO543" s="62">
        <v>14111705</v>
      </c>
      <c r="JFP543" s="62">
        <v>14111705</v>
      </c>
      <c r="JFQ543" s="62">
        <v>14111705</v>
      </c>
      <c r="JFR543" s="62">
        <v>14111705</v>
      </c>
      <c r="JFS543" s="62">
        <v>14111705</v>
      </c>
      <c r="JFT543" s="62">
        <v>14111705</v>
      </c>
      <c r="JFU543" s="62">
        <v>14111705</v>
      </c>
      <c r="JFV543" s="62">
        <v>14111705</v>
      </c>
      <c r="JFW543" s="62">
        <v>14111705</v>
      </c>
      <c r="JFX543" s="62">
        <v>14111705</v>
      </c>
      <c r="JFY543" s="62">
        <v>14111705</v>
      </c>
      <c r="JFZ543" s="62">
        <v>14111705</v>
      </c>
      <c r="JGA543" s="62">
        <v>14111705</v>
      </c>
      <c r="JGB543" s="62">
        <v>14111705</v>
      </c>
      <c r="JGC543" s="62">
        <v>14111705</v>
      </c>
      <c r="JGD543" s="62">
        <v>14111705</v>
      </c>
      <c r="JGE543" s="62">
        <v>14111705</v>
      </c>
      <c r="JGF543" s="62">
        <v>14111705</v>
      </c>
      <c r="JGG543" s="62">
        <v>14111705</v>
      </c>
      <c r="JGH543" s="62">
        <v>14111705</v>
      </c>
      <c r="JGI543" s="62">
        <v>14111705</v>
      </c>
      <c r="JGJ543" s="62">
        <v>14111705</v>
      </c>
      <c r="JGK543" s="62">
        <v>14111705</v>
      </c>
      <c r="JGL543" s="62">
        <v>14111705</v>
      </c>
      <c r="JGM543" s="62">
        <v>14111705</v>
      </c>
      <c r="JGN543" s="62">
        <v>14111705</v>
      </c>
      <c r="JGO543" s="62">
        <v>14111705</v>
      </c>
      <c r="JGP543" s="62">
        <v>14111705</v>
      </c>
      <c r="JGQ543" s="62">
        <v>14111705</v>
      </c>
      <c r="JGR543" s="62">
        <v>14111705</v>
      </c>
      <c r="JGS543" s="62">
        <v>14111705</v>
      </c>
      <c r="JGT543" s="62">
        <v>14111705</v>
      </c>
      <c r="JGU543" s="62">
        <v>14111705</v>
      </c>
      <c r="JGV543" s="62">
        <v>14111705</v>
      </c>
      <c r="JGW543" s="62">
        <v>14111705</v>
      </c>
      <c r="JGX543" s="62">
        <v>14111705</v>
      </c>
      <c r="JGY543" s="62">
        <v>14111705</v>
      </c>
      <c r="JGZ543" s="62">
        <v>14111705</v>
      </c>
      <c r="JHA543" s="62">
        <v>14111705</v>
      </c>
      <c r="JHB543" s="62">
        <v>14111705</v>
      </c>
      <c r="JHC543" s="62">
        <v>14111705</v>
      </c>
      <c r="JHD543" s="62">
        <v>14111705</v>
      </c>
      <c r="JHE543" s="62">
        <v>14111705</v>
      </c>
      <c r="JHF543" s="62">
        <v>14111705</v>
      </c>
      <c r="JHG543" s="62">
        <v>14111705</v>
      </c>
      <c r="JHH543" s="62">
        <v>14111705</v>
      </c>
      <c r="JHI543" s="62">
        <v>14111705</v>
      </c>
      <c r="JHJ543" s="62">
        <v>14111705</v>
      </c>
      <c r="JHK543" s="62">
        <v>14111705</v>
      </c>
      <c r="JHL543" s="62">
        <v>14111705</v>
      </c>
      <c r="JHM543" s="62">
        <v>14111705</v>
      </c>
      <c r="JHN543" s="62">
        <v>14111705</v>
      </c>
      <c r="JHO543" s="62">
        <v>14111705</v>
      </c>
      <c r="JHP543" s="62">
        <v>14111705</v>
      </c>
      <c r="JHQ543" s="62">
        <v>14111705</v>
      </c>
      <c r="JHR543" s="62">
        <v>14111705</v>
      </c>
      <c r="JHS543" s="62">
        <v>14111705</v>
      </c>
      <c r="JHT543" s="62">
        <v>14111705</v>
      </c>
      <c r="JHU543" s="62">
        <v>14111705</v>
      </c>
      <c r="JHV543" s="62">
        <v>14111705</v>
      </c>
      <c r="JHW543" s="62">
        <v>14111705</v>
      </c>
      <c r="JHX543" s="62">
        <v>14111705</v>
      </c>
      <c r="JHY543" s="62">
        <v>14111705</v>
      </c>
      <c r="JHZ543" s="62">
        <v>14111705</v>
      </c>
      <c r="JIA543" s="62">
        <v>14111705</v>
      </c>
      <c r="JIB543" s="62">
        <v>14111705</v>
      </c>
      <c r="JIC543" s="62">
        <v>14111705</v>
      </c>
      <c r="JID543" s="62">
        <v>14111705</v>
      </c>
      <c r="JIE543" s="62">
        <v>14111705</v>
      </c>
      <c r="JIF543" s="62">
        <v>14111705</v>
      </c>
      <c r="JIG543" s="62">
        <v>14111705</v>
      </c>
      <c r="JIH543" s="62">
        <v>14111705</v>
      </c>
      <c r="JII543" s="62">
        <v>14111705</v>
      </c>
      <c r="JIJ543" s="62">
        <v>14111705</v>
      </c>
      <c r="JIK543" s="62">
        <v>14111705</v>
      </c>
      <c r="JIL543" s="62">
        <v>14111705</v>
      </c>
      <c r="JIM543" s="62">
        <v>14111705</v>
      </c>
      <c r="JIN543" s="62">
        <v>14111705</v>
      </c>
      <c r="JIO543" s="62">
        <v>14111705</v>
      </c>
      <c r="JIP543" s="62">
        <v>14111705</v>
      </c>
      <c r="JIQ543" s="62">
        <v>14111705</v>
      </c>
      <c r="JIR543" s="62">
        <v>14111705</v>
      </c>
      <c r="JIS543" s="62">
        <v>14111705</v>
      </c>
      <c r="JIT543" s="62">
        <v>14111705</v>
      </c>
      <c r="JIU543" s="62">
        <v>14111705</v>
      </c>
      <c r="JIV543" s="62">
        <v>14111705</v>
      </c>
      <c r="JIW543" s="62">
        <v>14111705</v>
      </c>
      <c r="JIX543" s="62">
        <v>14111705</v>
      </c>
      <c r="JIY543" s="62">
        <v>14111705</v>
      </c>
      <c r="JIZ543" s="62">
        <v>14111705</v>
      </c>
      <c r="JJA543" s="62">
        <v>14111705</v>
      </c>
      <c r="JJB543" s="62">
        <v>14111705</v>
      </c>
      <c r="JJC543" s="62">
        <v>14111705</v>
      </c>
      <c r="JJD543" s="62">
        <v>14111705</v>
      </c>
      <c r="JJE543" s="62">
        <v>14111705</v>
      </c>
      <c r="JJF543" s="62">
        <v>14111705</v>
      </c>
      <c r="JJG543" s="62">
        <v>14111705</v>
      </c>
      <c r="JJH543" s="62">
        <v>14111705</v>
      </c>
      <c r="JJI543" s="62">
        <v>14111705</v>
      </c>
      <c r="JJJ543" s="62">
        <v>14111705</v>
      </c>
      <c r="JJK543" s="62">
        <v>14111705</v>
      </c>
      <c r="JJL543" s="62">
        <v>14111705</v>
      </c>
      <c r="JJM543" s="62">
        <v>14111705</v>
      </c>
      <c r="JJN543" s="62">
        <v>14111705</v>
      </c>
      <c r="JJO543" s="62">
        <v>14111705</v>
      </c>
      <c r="JJP543" s="62">
        <v>14111705</v>
      </c>
      <c r="JJQ543" s="62">
        <v>14111705</v>
      </c>
      <c r="JJR543" s="62">
        <v>14111705</v>
      </c>
      <c r="JJS543" s="62">
        <v>14111705</v>
      </c>
      <c r="JJT543" s="62">
        <v>14111705</v>
      </c>
      <c r="JJU543" s="62">
        <v>14111705</v>
      </c>
      <c r="JJV543" s="62">
        <v>14111705</v>
      </c>
      <c r="JJW543" s="62">
        <v>14111705</v>
      </c>
      <c r="JJX543" s="62">
        <v>14111705</v>
      </c>
      <c r="JJY543" s="62">
        <v>14111705</v>
      </c>
      <c r="JJZ543" s="62">
        <v>14111705</v>
      </c>
      <c r="JKA543" s="62">
        <v>14111705</v>
      </c>
      <c r="JKB543" s="62">
        <v>14111705</v>
      </c>
      <c r="JKC543" s="62">
        <v>14111705</v>
      </c>
      <c r="JKD543" s="62">
        <v>14111705</v>
      </c>
      <c r="JKE543" s="62">
        <v>14111705</v>
      </c>
      <c r="JKF543" s="62">
        <v>14111705</v>
      </c>
      <c r="JKG543" s="62">
        <v>14111705</v>
      </c>
      <c r="JKH543" s="62">
        <v>14111705</v>
      </c>
      <c r="JKI543" s="62">
        <v>14111705</v>
      </c>
      <c r="JKJ543" s="62">
        <v>14111705</v>
      </c>
      <c r="JKK543" s="62">
        <v>14111705</v>
      </c>
      <c r="JKL543" s="62">
        <v>14111705</v>
      </c>
      <c r="JKM543" s="62">
        <v>14111705</v>
      </c>
      <c r="JKN543" s="62">
        <v>14111705</v>
      </c>
      <c r="JKO543" s="62">
        <v>14111705</v>
      </c>
      <c r="JKP543" s="62">
        <v>14111705</v>
      </c>
      <c r="JKQ543" s="62">
        <v>14111705</v>
      </c>
      <c r="JKR543" s="62">
        <v>14111705</v>
      </c>
      <c r="JKS543" s="62">
        <v>14111705</v>
      </c>
      <c r="JKT543" s="62">
        <v>14111705</v>
      </c>
      <c r="JKU543" s="62">
        <v>14111705</v>
      </c>
      <c r="JKV543" s="62">
        <v>14111705</v>
      </c>
      <c r="JKW543" s="62">
        <v>14111705</v>
      </c>
      <c r="JKX543" s="62">
        <v>14111705</v>
      </c>
      <c r="JKY543" s="62">
        <v>14111705</v>
      </c>
      <c r="JKZ543" s="62">
        <v>14111705</v>
      </c>
      <c r="JLA543" s="62">
        <v>14111705</v>
      </c>
      <c r="JLB543" s="62">
        <v>14111705</v>
      </c>
      <c r="JLC543" s="62">
        <v>14111705</v>
      </c>
      <c r="JLD543" s="62">
        <v>14111705</v>
      </c>
      <c r="JLE543" s="62">
        <v>14111705</v>
      </c>
      <c r="JLF543" s="62">
        <v>14111705</v>
      </c>
      <c r="JLG543" s="62">
        <v>14111705</v>
      </c>
      <c r="JLH543" s="62">
        <v>14111705</v>
      </c>
      <c r="JLI543" s="62">
        <v>14111705</v>
      </c>
      <c r="JLJ543" s="62">
        <v>14111705</v>
      </c>
      <c r="JLK543" s="62">
        <v>14111705</v>
      </c>
      <c r="JLL543" s="62">
        <v>14111705</v>
      </c>
      <c r="JLM543" s="62">
        <v>14111705</v>
      </c>
      <c r="JLN543" s="62">
        <v>14111705</v>
      </c>
      <c r="JLO543" s="62">
        <v>14111705</v>
      </c>
      <c r="JLP543" s="62">
        <v>14111705</v>
      </c>
      <c r="JLQ543" s="62">
        <v>14111705</v>
      </c>
      <c r="JLR543" s="62">
        <v>14111705</v>
      </c>
      <c r="JLS543" s="62">
        <v>14111705</v>
      </c>
      <c r="JLT543" s="62">
        <v>14111705</v>
      </c>
      <c r="JLU543" s="62">
        <v>14111705</v>
      </c>
      <c r="JLV543" s="62">
        <v>14111705</v>
      </c>
      <c r="JLW543" s="62">
        <v>14111705</v>
      </c>
      <c r="JLX543" s="62">
        <v>14111705</v>
      </c>
      <c r="JLY543" s="62">
        <v>14111705</v>
      </c>
      <c r="JLZ543" s="62">
        <v>14111705</v>
      </c>
      <c r="JMA543" s="62">
        <v>14111705</v>
      </c>
      <c r="JMB543" s="62">
        <v>14111705</v>
      </c>
      <c r="JMC543" s="62">
        <v>14111705</v>
      </c>
      <c r="JMD543" s="62">
        <v>14111705</v>
      </c>
      <c r="JME543" s="62">
        <v>14111705</v>
      </c>
      <c r="JMF543" s="62">
        <v>14111705</v>
      </c>
      <c r="JMG543" s="62">
        <v>14111705</v>
      </c>
      <c r="JMH543" s="62">
        <v>14111705</v>
      </c>
      <c r="JMI543" s="62">
        <v>14111705</v>
      </c>
      <c r="JMJ543" s="62">
        <v>14111705</v>
      </c>
      <c r="JMK543" s="62">
        <v>14111705</v>
      </c>
      <c r="JML543" s="62">
        <v>14111705</v>
      </c>
      <c r="JMM543" s="62">
        <v>14111705</v>
      </c>
      <c r="JMN543" s="62">
        <v>14111705</v>
      </c>
      <c r="JMO543" s="62">
        <v>14111705</v>
      </c>
      <c r="JMP543" s="62">
        <v>14111705</v>
      </c>
      <c r="JMQ543" s="62">
        <v>14111705</v>
      </c>
      <c r="JMR543" s="62">
        <v>14111705</v>
      </c>
      <c r="JMS543" s="62">
        <v>14111705</v>
      </c>
      <c r="JMT543" s="62">
        <v>14111705</v>
      </c>
      <c r="JMU543" s="62">
        <v>14111705</v>
      </c>
      <c r="JMV543" s="62">
        <v>14111705</v>
      </c>
      <c r="JMW543" s="62">
        <v>14111705</v>
      </c>
      <c r="JMX543" s="62">
        <v>14111705</v>
      </c>
      <c r="JMY543" s="62">
        <v>14111705</v>
      </c>
      <c r="JMZ543" s="62">
        <v>14111705</v>
      </c>
      <c r="JNA543" s="62">
        <v>14111705</v>
      </c>
      <c r="JNB543" s="62">
        <v>14111705</v>
      </c>
      <c r="JNC543" s="62">
        <v>14111705</v>
      </c>
      <c r="JND543" s="62">
        <v>14111705</v>
      </c>
      <c r="JNE543" s="62">
        <v>14111705</v>
      </c>
      <c r="JNF543" s="62">
        <v>14111705</v>
      </c>
      <c r="JNG543" s="62">
        <v>14111705</v>
      </c>
      <c r="JNH543" s="62">
        <v>14111705</v>
      </c>
      <c r="JNI543" s="62">
        <v>14111705</v>
      </c>
      <c r="JNJ543" s="62">
        <v>14111705</v>
      </c>
      <c r="JNK543" s="62">
        <v>14111705</v>
      </c>
      <c r="JNL543" s="62">
        <v>14111705</v>
      </c>
      <c r="JNM543" s="62">
        <v>14111705</v>
      </c>
      <c r="JNN543" s="62">
        <v>14111705</v>
      </c>
      <c r="JNO543" s="62">
        <v>14111705</v>
      </c>
      <c r="JNP543" s="62">
        <v>14111705</v>
      </c>
      <c r="JNQ543" s="62">
        <v>14111705</v>
      </c>
      <c r="JNR543" s="62">
        <v>14111705</v>
      </c>
      <c r="JNS543" s="62">
        <v>14111705</v>
      </c>
      <c r="JNT543" s="62">
        <v>14111705</v>
      </c>
      <c r="JNU543" s="62">
        <v>14111705</v>
      </c>
      <c r="JNV543" s="62">
        <v>14111705</v>
      </c>
      <c r="JNW543" s="62">
        <v>14111705</v>
      </c>
      <c r="JNX543" s="62">
        <v>14111705</v>
      </c>
      <c r="JNY543" s="62">
        <v>14111705</v>
      </c>
      <c r="JNZ543" s="62">
        <v>14111705</v>
      </c>
      <c r="JOA543" s="62">
        <v>14111705</v>
      </c>
      <c r="JOB543" s="62">
        <v>14111705</v>
      </c>
      <c r="JOC543" s="62">
        <v>14111705</v>
      </c>
      <c r="JOD543" s="62">
        <v>14111705</v>
      </c>
      <c r="JOE543" s="62">
        <v>14111705</v>
      </c>
      <c r="JOF543" s="62">
        <v>14111705</v>
      </c>
      <c r="JOG543" s="62">
        <v>14111705</v>
      </c>
      <c r="JOH543" s="62">
        <v>14111705</v>
      </c>
      <c r="JOI543" s="62">
        <v>14111705</v>
      </c>
      <c r="JOJ543" s="62">
        <v>14111705</v>
      </c>
      <c r="JOK543" s="62">
        <v>14111705</v>
      </c>
      <c r="JOL543" s="62">
        <v>14111705</v>
      </c>
      <c r="JOM543" s="62">
        <v>14111705</v>
      </c>
      <c r="JON543" s="62">
        <v>14111705</v>
      </c>
      <c r="JOO543" s="62">
        <v>14111705</v>
      </c>
      <c r="JOP543" s="62">
        <v>14111705</v>
      </c>
      <c r="JOQ543" s="62">
        <v>14111705</v>
      </c>
      <c r="JOR543" s="62">
        <v>14111705</v>
      </c>
      <c r="JOS543" s="62">
        <v>14111705</v>
      </c>
      <c r="JOT543" s="62">
        <v>14111705</v>
      </c>
      <c r="JOU543" s="62">
        <v>14111705</v>
      </c>
      <c r="JOV543" s="62">
        <v>14111705</v>
      </c>
      <c r="JOW543" s="62">
        <v>14111705</v>
      </c>
      <c r="JOX543" s="62">
        <v>14111705</v>
      </c>
      <c r="JOY543" s="62">
        <v>14111705</v>
      </c>
      <c r="JOZ543" s="62">
        <v>14111705</v>
      </c>
      <c r="JPA543" s="62">
        <v>14111705</v>
      </c>
      <c r="JPB543" s="62">
        <v>14111705</v>
      </c>
      <c r="JPC543" s="62">
        <v>14111705</v>
      </c>
      <c r="JPD543" s="62">
        <v>14111705</v>
      </c>
      <c r="JPE543" s="62">
        <v>14111705</v>
      </c>
      <c r="JPF543" s="62">
        <v>14111705</v>
      </c>
      <c r="JPG543" s="62">
        <v>14111705</v>
      </c>
      <c r="JPH543" s="62">
        <v>14111705</v>
      </c>
      <c r="JPI543" s="62">
        <v>14111705</v>
      </c>
      <c r="JPJ543" s="62">
        <v>14111705</v>
      </c>
      <c r="JPK543" s="62">
        <v>14111705</v>
      </c>
      <c r="JPL543" s="62">
        <v>14111705</v>
      </c>
      <c r="JPM543" s="62">
        <v>14111705</v>
      </c>
      <c r="JPN543" s="62">
        <v>14111705</v>
      </c>
      <c r="JPO543" s="62">
        <v>14111705</v>
      </c>
      <c r="JPP543" s="62">
        <v>14111705</v>
      </c>
      <c r="JPQ543" s="62">
        <v>14111705</v>
      </c>
      <c r="JPR543" s="62">
        <v>14111705</v>
      </c>
      <c r="JPS543" s="62">
        <v>14111705</v>
      </c>
      <c r="JPT543" s="62">
        <v>14111705</v>
      </c>
      <c r="JPU543" s="62">
        <v>14111705</v>
      </c>
      <c r="JPV543" s="62">
        <v>14111705</v>
      </c>
      <c r="JPW543" s="62">
        <v>14111705</v>
      </c>
      <c r="JPX543" s="62">
        <v>14111705</v>
      </c>
      <c r="JPY543" s="62">
        <v>14111705</v>
      </c>
      <c r="JPZ543" s="62">
        <v>14111705</v>
      </c>
      <c r="JQA543" s="62">
        <v>14111705</v>
      </c>
      <c r="JQB543" s="62">
        <v>14111705</v>
      </c>
      <c r="JQC543" s="62">
        <v>14111705</v>
      </c>
      <c r="JQD543" s="62">
        <v>14111705</v>
      </c>
      <c r="JQE543" s="62">
        <v>14111705</v>
      </c>
      <c r="JQF543" s="62">
        <v>14111705</v>
      </c>
      <c r="JQG543" s="62">
        <v>14111705</v>
      </c>
      <c r="JQH543" s="62">
        <v>14111705</v>
      </c>
      <c r="JQI543" s="62">
        <v>14111705</v>
      </c>
      <c r="JQJ543" s="62">
        <v>14111705</v>
      </c>
      <c r="JQK543" s="62">
        <v>14111705</v>
      </c>
      <c r="JQL543" s="62">
        <v>14111705</v>
      </c>
      <c r="JQM543" s="62">
        <v>14111705</v>
      </c>
      <c r="JQN543" s="62">
        <v>14111705</v>
      </c>
      <c r="JQO543" s="62">
        <v>14111705</v>
      </c>
      <c r="JQP543" s="62">
        <v>14111705</v>
      </c>
      <c r="JQQ543" s="62">
        <v>14111705</v>
      </c>
      <c r="JQR543" s="62">
        <v>14111705</v>
      </c>
      <c r="JQS543" s="62">
        <v>14111705</v>
      </c>
      <c r="JQT543" s="62">
        <v>14111705</v>
      </c>
      <c r="JQU543" s="62">
        <v>14111705</v>
      </c>
      <c r="JQV543" s="62">
        <v>14111705</v>
      </c>
      <c r="JQW543" s="62">
        <v>14111705</v>
      </c>
      <c r="JQX543" s="62">
        <v>14111705</v>
      </c>
      <c r="JQY543" s="62">
        <v>14111705</v>
      </c>
      <c r="JQZ543" s="62">
        <v>14111705</v>
      </c>
      <c r="JRA543" s="62">
        <v>14111705</v>
      </c>
      <c r="JRB543" s="62">
        <v>14111705</v>
      </c>
      <c r="JRC543" s="62">
        <v>14111705</v>
      </c>
      <c r="JRD543" s="62">
        <v>14111705</v>
      </c>
      <c r="JRE543" s="62">
        <v>14111705</v>
      </c>
      <c r="JRF543" s="62">
        <v>14111705</v>
      </c>
      <c r="JRG543" s="62">
        <v>14111705</v>
      </c>
      <c r="JRH543" s="62">
        <v>14111705</v>
      </c>
      <c r="JRI543" s="62">
        <v>14111705</v>
      </c>
      <c r="JRJ543" s="62">
        <v>14111705</v>
      </c>
      <c r="JRK543" s="62">
        <v>14111705</v>
      </c>
      <c r="JRL543" s="62">
        <v>14111705</v>
      </c>
      <c r="JRM543" s="62">
        <v>14111705</v>
      </c>
      <c r="JRN543" s="62">
        <v>14111705</v>
      </c>
      <c r="JRO543" s="62">
        <v>14111705</v>
      </c>
      <c r="JRP543" s="62">
        <v>14111705</v>
      </c>
      <c r="JRQ543" s="62">
        <v>14111705</v>
      </c>
      <c r="JRR543" s="62">
        <v>14111705</v>
      </c>
      <c r="JRS543" s="62">
        <v>14111705</v>
      </c>
      <c r="JRT543" s="62">
        <v>14111705</v>
      </c>
      <c r="JRU543" s="62">
        <v>14111705</v>
      </c>
      <c r="JRV543" s="62">
        <v>14111705</v>
      </c>
      <c r="JRW543" s="62">
        <v>14111705</v>
      </c>
      <c r="JRX543" s="62">
        <v>14111705</v>
      </c>
      <c r="JRY543" s="62">
        <v>14111705</v>
      </c>
      <c r="JRZ543" s="62">
        <v>14111705</v>
      </c>
      <c r="JSA543" s="62">
        <v>14111705</v>
      </c>
      <c r="JSB543" s="62">
        <v>14111705</v>
      </c>
      <c r="JSC543" s="62">
        <v>14111705</v>
      </c>
      <c r="JSD543" s="62">
        <v>14111705</v>
      </c>
      <c r="JSE543" s="62">
        <v>14111705</v>
      </c>
      <c r="JSF543" s="62">
        <v>14111705</v>
      </c>
      <c r="JSG543" s="62">
        <v>14111705</v>
      </c>
      <c r="JSH543" s="62">
        <v>14111705</v>
      </c>
      <c r="JSI543" s="62">
        <v>14111705</v>
      </c>
      <c r="JSJ543" s="62">
        <v>14111705</v>
      </c>
      <c r="JSK543" s="62">
        <v>14111705</v>
      </c>
      <c r="JSL543" s="62">
        <v>14111705</v>
      </c>
      <c r="JSM543" s="62">
        <v>14111705</v>
      </c>
      <c r="JSN543" s="62">
        <v>14111705</v>
      </c>
      <c r="JSO543" s="62">
        <v>14111705</v>
      </c>
      <c r="JSP543" s="62">
        <v>14111705</v>
      </c>
      <c r="JSQ543" s="62">
        <v>14111705</v>
      </c>
      <c r="JSR543" s="62">
        <v>14111705</v>
      </c>
      <c r="JSS543" s="62">
        <v>14111705</v>
      </c>
      <c r="JST543" s="62">
        <v>14111705</v>
      </c>
      <c r="JSU543" s="62">
        <v>14111705</v>
      </c>
      <c r="JSV543" s="62">
        <v>14111705</v>
      </c>
      <c r="JSW543" s="62">
        <v>14111705</v>
      </c>
      <c r="JSX543" s="62">
        <v>14111705</v>
      </c>
      <c r="JSY543" s="62">
        <v>14111705</v>
      </c>
      <c r="JSZ543" s="62">
        <v>14111705</v>
      </c>
      <c r="JTA543" s="62">
        <v>14111705</v>
      </c>
      <c r="JTB543" s="62">
        <v>14111705</v>
      </c>
      <c r="JTC543" s="62">
        <v>14111705</v>
      </c>
      <c r="JTD543" s="62">
        <v>14111705</v>
      </c>
      <c r="JTE543" s="62">
        <v>14111705</v>
      </c>
      <c r="JTF543" s="62">
        <v>14111705</v>
      </c>
      <c r="JTG543" s="62">
        <v>14111705</v>
      </c>
      <c r="JTH543" s="62">
        <v>14111705</v>
      </c>
      <c r="JTI543" s="62">
        <v>14111705</v>
      </c>
      <c r="JTJ543" s="62">
        <v>14111705</v>
      </c>
      <c r="JTK543" s="62">
        <v>14111705</v>
      </c>
      <c r="JTL543" s="62">
        <v>14111705</v>
      </c>
      <c r="JTM543" s="62">
        <v>14111705</v>
      </c>
      <c r="JTN543" s="62">
        <v>14111705</v>
      </c>
      <c r="JTO543" s="62">
        <v>14111705</v>
      </c>
      <c r="JTP543" s="62">
        <v>14111705</v>
      </c>
      <c r="JTQ543" s="62">
        <v>14111705</v>
      </c>
      <c r="JTR543" s="62">
        <v>14111705</v>
      </c>
      <c r="JTS543" s="62">
        <v>14111705</v>
      </c>
      <c r="JTT543" s="62">
        <v>14111705</v>
      </c>
      <c r="JTU543" s="62">
        <v>14111705</v>
      </c>
      <c r="JTV543" s="62">
        <v>14111705</v>
      </c>
      <c r="JTW543" s="62">
        <v>14111705</v>
      </c>
      <c r="JTX543" s="62">
        <v>14111705</v>
      </c>
      <c r="JTY543" s="62">
        <v>14111705</v>
      </c>
      <c r="JTZ543" s="62">
        <v>14111705</v>
      </c>
      <c r="JUA543" s="62">
        <v>14111705</v>
      </c>
      <c r="JUB543" s="62">
        <v>14111705</v>
      </c>
      <c r="JUC543" s="62">
        <v>14111705</v>
      </c>
      <c r="JUD543" s="62">
        <v>14111705</v>
      </c>
      <c r="JUE543" s="62">
        <v>14111705</v>
      </c>
      <c r="JUF543" s="62">
        <v>14111705</v>
      </c>
      <c r="JUG543" s="62">
        <v>14111705</v>
      </c>
      <c r="JUH543" s="62">
        <v>14111705</v>
      </c>
      <c r="JUI543" s="62">
        <v>14111705</v>
      </c>
      <c r="JUJ543" s="62">
        <v>14111705</v>
      </c>
      <c r="JUK543" s="62">
        <v>14111705</v>
      </c>
      <c r="JUL543" s="62">
        <v>14111705</v>
      </c>
      <c r="JUM543" s="62">
        <v>14111705</v>
      </c>
      <c r="JUN543" s="62">
        <v>14111705</v>
      </c>
      <c r="JUO543" s="62">
        <v>14111705</v>
      </c>
      <c r="JUP543" s="62">
        <v>14111705</v>
      </c>
      <c r="JUQ543" s="62">
        <v>14111705</v>
      </c>
      <c r="JUR543" s="62">
        <v>14111705</v>
      </c>
      <c r="JUS543" s="62">
        <v>14111705</v>
      </c>
      <c r="JUT543" s="62">
        <v>14111705</v>
      </c>
      <c r="JUU543" s="62">
        <v>14111705</v>
      </c>
      <c r="JUV543" s="62">
        <v>14111705</v>
      </c>
      <c r="JUW543" s="62">
        <v>14111705</v>
      </c>
      <c r="JUX543" s="62">
        <v>14111705</v>
      </c>
      <c r="JUY543" s="62">
        <v>14111705</v>
      </c>
      <c r="JUZ543" s="62">
        <v>14111705</v>
      </c>
      <c r="JVA543" s="62">
        <v>14111705</v>
      </c>
      <c r="JVB543" s="62">
        <v>14111705</v>
      </c>
      <c r="JVC543" s="62">
        <v>14111705</v>
      </c>
      <c r="JVD543" s="62">
        <v>14111705</v>
      </c>
      <c r="JVE543" s="62">
        <v>14111705</v>
      </c>
      <c r="JVF543" s="62">
        <v>14111705</v>
      </c>
      <c r="JVG543" s="62">
        <v>14111705</v>
      </c>
      <c r="JVH543" s="62">
        <v>14111705</v>
      </c>
      <c r="JVI543" s="62">
        <v>14111705</v>
      </c>
      <c r="JVJ543" s="62">
        <v>14111705</v>
      </c>
      <c r="JVK543" s="62">
        <v>14111705</v>
      </c>
      <c r="JVL543" s="62">
        <v>14111705</v>
      </c>
      <c r="JVM543" s="62">
        <v>14111705</v>
      </c>
      <c r="JVN543" s="62">
        <v>14111705</v>
      </c>
      <c r="JVO543" s="62">
        <v>14111705</v>
      </c>
      <c r="JVP543" s="62">
        <v>14111705</v>
      </c>
      <c r="JVQ543" s="62">
        <v>14111705</v>
      </c>
      <c r="JVR543" s="62">
        <v>14111705</v>
      </c>
      <c r="JVS543" s="62">
        <v>14111705</v>
      </c>
      <c r="JVT543" s="62">
        <v>14111705</v>
      </c>
      <c r="JVU543" s="62">
        <v>14111705</v>
      </c>
      <c r="JVV543" s="62">
        <v>14111705</v>
      </c>
      <c r="JVW543" s="62">
        <v>14111705</v>
      </c>
      <c r="JVX543" s="62">
        <v>14111705</v>
      </c>
      <c r="JVY543" s="62">
        <v>14111705</v>
      </c>
      <c r="JVZ543" s="62">
        <v>14111705</v>
      </c>
      <c r="JWA543" s="62">
        <v>14111705</v>
      </c>
      <c r="JWB543" s="62">
        <v>14111705</v>
      </c>
      <c r="JWC543" s="62">
        <v>14111705</v>
      </c>
      <c r="JWD543" s="62">
        <v>14111705</v>
      </c>
      <c r="JWE543" s="62">
        <v>14111705</v>
      </c>
      <c r="JWF543" s="62">
        <v>14111705</v>
      </c>
      <c r="JWG543" s="62">
        <v>14111705</v>
      </c>
      <c r="JWH543" s="62">
        <v>14111705</v>
      </c>
      <c r="JWI543" s="62">
        <v>14111705</v>
      </c>
      <c r="JWJ543" s="62">
        <v>14111705</v>
      </c>
      <c r="JWK543" s="62">
        <v>14111705</v>
      </c>
      <c r="JWL543" s="62">
        <v>14111705</v>
      </c>
      <c r="JWM543" s="62">
        <v>14111705</v>
      </c>
      <c r="JWN543" s="62">
        <v>14111705</v>
      </c>
      <c r="JWO543" s="62">
        <v>14111705</v>
      </c>
      <c r="JWP543" s="62">
        <v>14111705</v>
      </c>
      <c r="JWQ543" s="62">
        <v>14111705</v>
      </c>
      <c r="JWR543" s="62">
        <v>14111705</v>
      </c>
      <c r="JWS543" s="62">
        <v>14111705</v>
      </c>
      <c r="JWT543" s="62">
        <v>14111705</v>
      </c>
      <c r="JWU543" s="62">
        <v>14111705</v>
      </c>
      <c r="JWV543" s="62">
        <v>14111705</v>
      </c>
      <c r="JWW543" s="62">
        <v>14111705</v>
      </c>
      <c r="JWX543" s="62">
        <v>14111705</v>
      </c>
      <c r="JWY543" s="62">
        <v>14111705</v>
      </c>
      <c r="JWZ543" s="62">
        <v>14111705</v>
      </c>
      <c r="JXA543" s="62">
        <v>14111705</v>
      </c>
      <c r="JXB543" s="62">
        <v>14111705</v>
      </c>
      <c r="JXC543" s="62">
        <v>14111705</v>
      </c>
      <c r="JXD543" s="62">
        <v>14111705</v>
      </c>
      <c r="JXE543" s="62">
        <v>14111705</v>
      </c>
      <c r="JXF543" s="62">
        <v>14111705</v>
      </c>
      <c r="JXG543" s="62">
        <v>14111705</v>
      </c>
      <c r="JXH543" s="62">
        <v>14111705</v>
      </c>
      <c r="JXI543" s="62">
        <v>14111705</v>
      </c>
      <c r="JXJ543" s="62">
        <v>14111705</v>
      </c>
      <c r="JXK543" s="62">
        <v>14111705</v>
      </c>
      <c r="JXL543" s="62">
        <v>14111705</v>
      </c>
      <c r="JXM543" s="62">
        <v>14111705</v>
      </c>
      <c r="JXN543" s="62">
        <v>14111705</v>
      </c>
      <c r="JXO543" s="62">
        <v>14111705</v>
      </c>
      <c r="JXP543" s="62">
        <v>14111705</v>
      </c>
      <c r="JXQ543" s="62">
        <v>14111705</v>
      </c>
      <c r="JXR543" s="62">
        <v>14111705</v>
      </c>
      <c r="JXS543" s="62">
        <v>14111705</v>
      </c>
      <c r="JXT543" s="62">
        <v>14111705</v>
      </c>
      <c r="JXU543" s="62">
        <v>14111705</v>
      </c>
      <c r="JXV543" s="62">
        <v>14111705</v>
      </c>
      <c r="JXW543" s="62">
        <v>14111705</v>
      </c>
      <c r="JXX543" s="62">
        <v>14111705</v>
      </c>
      <c r="JXY543" s="62">
        <v>14111705</v>
      </c>
      <c r="JXZ543" s="62">
        <v>14111705</v>
      </c>
      <c r="JYA543" s="62">
        <v>14111705</v>
      </c>
      <c r="JYB543" s="62">
        <v>14111705</v>
      </c>
      <c r="JYC543" s="62">
        <v>14111705</v>
      </c>
      <c r="JYD543" s="62">
        <v>14111705</v>
      </c>
      <c r="JYE543" s="62">
        <v>14111705</v>
      </c>
      <c r="JYF543" s="62">
        <v>14111705</v>
      </c>
      <c r="JYG543" s="62">
        <v>14111705</v>
      </c>
      <c r="JYH543" s="62">
        <v>14111705</v>
      </c>
      <c r="JYI543" s="62">
        <v>14111705</v>
      </c>
      <c r="JYJ543" s="62">
        <v>14111705</v>
      </c>
      <c r="JYK543" s="62">
        <v>14111705</v>
      </c>
      <c r="JYL543" s="62">
        <v>14111705</v>
      </c>
      <c r="JYM543" s="62">
        <v>14111705</v>
      </c>
      <c r="JYN543" s="62">
        <v>14111705</v>
      </c>
      <c r="JYO543" s="62">
        <v>14111705</v>
      </c>
      <c r="JYP543" s="62">
        <v>14111705</v>
      </c>
      <c r="JYQ543" s="62">
        <v>14111705</v>
      </c>
      <c r="JYR543" s="62">
        <v>14111705</v>
      </c>
      <c r="JYS543" s="62">
        <v>14111705</v>
      </c>
      <c r="JYT543" s="62">
        <v>14111705</v>
      </c>
      <c r="JYU543" s="62">
        <v>14111705</v>
      </c>
      <c r="JYV543" s="62">
        <v>14111705</v>
      </c>
      <c r="JYW543" s="62">
        <v>14111705</v>
      </c>
      <c r="JYX543" s="62">
        <v>14111705</v>
      </c>
      <c r="JYY543" s="62">
        <v>14111705</v>
      </c>
      <c r="JYZ543" s="62">
        <v>14111705</v>
      </c>
      <c r="JZA543" s="62">
        <v>14111705</v>
      </c>
      <c r="JZB543" s="62">
        <v>14111705</v>
      </c>
      <c r="JZC543" s="62">
        <v>14111705</v>
      </c>
      <c r="JZD543" s="62">
        <v>14111705</v>
      </c>
      <c r="JZE543" s="62">
        <v>14111705</v>
      </c>
      <c r="JZF543" s="62">
        <v>14111705</v>
      </c>
      <c r="JZG543" s="62">
        <v>14111705</v>
      </c>
      <c r="JZH543" s="62">
        <v>14111705</v>
      </c>
      <c r="JZI543" s="62">
        <v>14111705</v>
      </c>
      <c r="JZJ543" s="62">
        <v>14111705</v>
      </c>
      <c r="JZK543" s="62">
        <v>14111705</v>
      </c>
      <c r="JZL543" s="62">
        <v>14111705</v>
      </c>
      <c r="JZM543" s="62">
        <v>14111705</v>
      </c>
      <c r="JZN543" s="62">
        <v>14111705</v>
      </c>
      <c r="JZO543" s="62">
        <v>14111705</v>
      </c>
      <c r="JZP543" s="62">
        <v>14111705</v>
      </c>
      <c r="JZQ543" s="62">
        <v>14111705</v>
      </c>
      <c r="JZR543" s="62">
        <v>14111705</v>
      </c>
      <c r="JZS543" s="62">
        <v>14111705</v>
      </c>
      <c r="JZT543" s="62">
        <v>14111705</v>
      </c>
      <c r="JZU543" s="62">
        <v>14111705</v>
      </c>
      <c r="JZV543" s="62">
        <v>14111705</v>
      </c>
      <c r="JZW543" s="62">
        <v>14111705</v>
      </c>
      <c r="JZX543" s="62">
        <v>14111705</v>
      </c>
      <c r="JZY543" s="62">
        <v>14111705</v>
      </c>
      <c r="JZZ543" s="62">
        <v>14111705</v>
      </c>
      <c r="KAA543" s="62">
        <v>14111705</v>
      </c>
      <c r="KAB543" s="62">
        <v>14111705</v>
      </c>
      <c r="KAC543" s="62">
        <v>14111705</v>
      </c>
      <c r="KAD543" s="62">
        <v>14111705</v>
      </c>
      <c r="KAE543" s="62">
        <v>14111705</v>
      </c>
      <c r="KAF543" s="62">
        <v>14111705</v>
      </c>
      <c r="KAG543" s="62">
        <v>14111705</v>
      </c>
      <c r="KAH543" s="62">
        <v>14111705</v>
      </c>
      <c r="KAI543" s="62">
        <v>14111705</v>
      </c>
      <c r="KAJ543" s="62">
        <v>14111705</v>
      </c>
      <c r="KAK543" s="62">
        <v>14111705</v>
      </c>
      <c r="KAL543" s="62">
        <v>14111705</v>
      </c>
      <c r="KAM543" s="62">
        <v>14111705</v>
      </c>
      <c r="KAN543" s="62">
        <v>14111705</v>
      </c>
      <c r="KAO543" s="62">
        <v>14111705</v>
      </c>
      <c r="KAP543" s="62">
        <v>14111705</v>
      </c>
      <c r="KAQ543" s="62">
        <v>14111705</v>
      </c>
      <c r="KAR543" s="62">
        <v>14111705</v>
      </c>
      <c r="KAS543" s="62">
        <v>14111705</v>
      </c>
      <c r="KAT543" s="62">
        <v>14111705</v>
      </c>
      <c r="KAU543" s="62">
        <v>14111705</v>
      </c>
      <c r="KAV543" s="62">
        <v>14111705</v>
      </c>
      <c r="KAW543" s="62">
        <v>14111705</v>
      </c>
      <c r="KAX543" s="62">
        <v>14111705</v>
      </c>
      <c r="KAY543" s="62">
        <v>14111705</v>
      </c>
      <c r="KAZ543" s="62">
        <v>14111705</v>
      </c>
      <c r="KBA543" s="62">
        <v>14111705</v>
      </c>
      <c r="KBB543" s="62">
        <v>14111705</v>
      </c>
      <c r="KBC543" s="62">
        <v>14111705</v>
      </c>
      <c r="KBD543" s="62">
        <v>14111705</v>
      </c>
      <c r="KBE543" s="62">
        <v>14111705</v>
      </c>
      <c r="KBF543" s="62">
        <v>14111705</v>
      </c>
      <c r="KBG543" s="62">
        <v>14111705</v>
      </c>
      <c r="KBH543" s="62">
        <v>14111705</v>
      </c>
      <c r="KBI543" s="62">
        <v>14111705</v>
      </c>
      <c r="KBJ543" s="62">
        <v>14111705</v>
      </c>
      <c r="KBK543" s="62">
        <v>14111705</v>
      </c>
      <c r="KBL543" s="62">
        <v>14111705</v>
      </c>
      <c r="KBM543" s="62">
        <v>14111705</v>
      </c>
      <c r="KBN543" s="62">
        <v>14111705</v>
      </c>
      <c r="KBO543" s="62">
        <v>14111705</v>
      </c>
      <c r="KBP543" s="62">
        <v>14111705</v>
      </c>
      <c r="KBQ543" s="62">
        <v>14111705</v>
      </c>
      <c r="KBR543" s="62">
        <v>14111705</v>
      </c>
      <c r="KBS543" s="62">
        <v>14111705</v>
      </c>
      <c r="KBT543" s="62">
        <v>14111705</v>
      </c>
      <c r="KBU543" s="62">
        <v>14111705</v>
      </c>
      <c r="KBV543" s="62">
        <v>14111705</v>
      </c>
      <c r="KBW543" s="62">
        <v>14111705</v>
      </c>
      <c r="KBX543" s="62">
        <v>14111705</v>
      </c>
      <c r="KBY543" s="62">
        <v>14111705</v>
      </c>
      <c r="KBZ543" s="62">
        <v>14111705</v>
      </c>
      <c r="KCA543" s="62">
        <v>14111705</v>
      </c>
      <c r="KCB543" s="62">
        <v>14111705</v>
      </c>
      <c r="KCC543" s="62">
        <v>14111705</v>
      </c>
      <c r="KCD543" s="62">
        <v>14111705</v>
      </c>
      <c r="KCE543" s="62">
        <v>14111705</v>
      </c>
      <c r="KCF543" s="62">
        <v>14111705</v>
      </c>
      <c r="KCG543" s="62">
        <v>14111705</v>
      </c>
      <c r="KCH543" s="62">
        <v>14111705</v>
      </c>
      <c r="KCI543" s="62">
        <v>14111705</v>
      </c>
      <c r="KCJ543" s="62">
        <v>14111705</v>
      </c>
      <c r="KCK543" s="62">
        <v>14111705</v>
      </c>
      <c r="KCL543" s="62">
        <v>14111705</v>
      </c>
      <c r="KCM543" s="62">
        <v>14111705</v>
      </c>
      <c r="KCN543" s="62">
        <v>14111705</v>
      </c>
      <c r="KCO543" s="62">
        <v>14111705</v>
      </c>
      <c r="KCP543" s="62">
        <v>14111705</v>
      </c>
      <c r="KCQ543" s="62">
        <v>14111705</v>
      </c>
      <c r="KCR543" s="62">
        <v>14111705</v>
      </c>
      <c r="KCS543" s="62">
        <v>14111705</v>
      </c>
      <c r="KCT543" s="62">
        <v>14111705</v>
      </c>
      <c r="KCU543" s="62">
        <v>14111705</v>
      </c>
      <c r="KCV543" s="62">
        <v>14111705</v>
      </c>
      <c r="KCW543" s="62">
        <v>14111705</v>
      </c>
      <c r="KCX543" s="62">
        <v>14111705</v>
      </c>
      <c r="KCY543" s="62">
        <v>14111705</v>
      </c>
      <c r="KCZ543" s="62">
        <v>14111705</v>
      </c>
      <c r="KDA543" s="62">
        <v>14111705</v>
      </c>
      <c r="KDB543" s="62">
        <v>14111705</v>
      </c>
      <c r="KDC543" s="62">
        <v>14111705</v>
      </c>
      <c r="KDD543" s="62">
        <v>14111705</v>
      </c>
      <c r="KDE543" s="62">
        <v>14111705</v>
      </c>
      <c r="KDF543" s="62">
        <v>14111705</v>
      </c>
      <c r="KDG543" s="62">
        <v>14111705</v>
      </c>
      <c r="KDH543" s="62">
        <v>14111705</v>
      </c>
      <c r="KDI543" s="62">
        <v>14111705</v>
      </c>
      <c r="KDJ543" s="62">
        <v>14111705</v>
      </c>
      <c r="KDK543" s="62">
        <v>14111705</v>
      </c>
      <c r="KDL543" s="62">
        <v>14111705</v>
      </c>
      <c r="KDM543" s="62">
        <v>14111705</v>
      </c>
      <c r="KDN543" s="62">
        <v>14111705</v>
      </c>
      <c r="KDO543" s="62">
        <v>14111705</v>
      </c>
      <c r="KDP543" s="62">
        <v>14111705</v>
      </c>
      <c r="KDQ543" s="62">
        <v>14111705</v>
      </c>
      <c r="KDR543" s="62">
        <v>14111705</v>
      </c>
      <c r="KDS543" s="62">
        <v>14111705</v>
      </c>
      <c r="KDT543" s="62">
        <v>14111705</v>
      </c>
      <c r="KDU543" s="62">
        <v>14111705</v>
      </c>
      <c r="KDV543" s="62">
        <v>14111705</v>
      </c>
      <c r="KDW543" s="62">
        <v>14111705</v>
      </c>
      <c r="KDX543" s="62">
        <v>14111705</v>
      </c>
      <c r="KDY543" s="62">
        <v>14111705</v>
      </c>
      <c r="KDZ543" s="62">
        <v>14111705</v>
      </c>
      <c r="KEA543" s="62">
        <v>14111705</v>
      </c>
      <c r="KEB543" s="62">
        <v>14111705</v>
      </c>
      <c r="KEC543" s="62">
        <v>14111705</v>
      </c>
      <c r="KED543" s="62">
        <v>14111705</v>
      </c>
      <c r="KEE543" s="62">
        <v>14111705</v>
      </c>
      <c r="KEF543" s="62">
        <v>14111705</v>
      </c>
      <c r="KEG543" s="62">
        <v>14111705</v>
      </c>
      <c r="KEH543" s="62">
        <v>14111705</v>
      </c>
      <c r="KEI543" s="62">
        <v>14111705</v>
      </c>
      <c r="KEJ543" s="62">
        <v>14111705</v>
      </c>
      <c r="KEK543" s="62">
        <v>14111705</v>
      </c>
      <c r="KEL543" s="62">
        <v>14111705</v>
      </c>
      <c r="KEM543" s="62">
        <v>14111705</v>
      </c>
      <c r="KEN543" s="62">
        <v>14111705</v>
      </c>
      <c r="KEO543" s="62">
        <v>14111705</v>
      </c>
      <c r="KEP543" s="62">
        <v>14111705</v>
      </c>
      <c r="KEQ543" s="62">
        <v>14111705</v>
      </c>
      <c r="KER543" s="62">
        <v>14111705</v>
      </c>
      <c r="KES543" s="62">
        <v>14111705</v>
      </c>
      <c r="KET543" s="62">
        <v>14111705</v>
      </c>
      <c r="KEU543" s="62">
        <v>14111705</v>
      </c>
      <c r="KEV543" s="62">
        <v>14111705</v>
      </c>
      <c r="KEW543" s="62">
        <v>14111705</v>
      </c>
      <c r="KEX543" s="62">
        <v>14111705</v>
      </c>
      <c r="KEY543" s="62">
        <v>14111705</v>
      </c>
      <c r="KEZ543" s="62">
        <v>14111705</v>
      </c>
      <c r="KFA543" s="62">
        <v>14111705</v>
      </c>
      <c r="KFB543" s="62">
        <v>14111705</v>
      </c>
      <c r="KFC543" s="62">
        <v>14111705</v>
      </c>
      <c r="KFD543" s="62">
        <v>14111705</v>
      </c>
      <c r="KFE543" s="62">
        <v>14111705</v>
      </c>
      <c r="KFF543" s="62">
        <v>14111705</v>
      </c>
      <c r="KFG543" s="62">
        <v>14111705</v>
      </c>
      <c r="KFH543" s="62">
        <v>14111705</v>
      </c>
      <c r="KFI543" s="62">
        <v>14111705</v>
      </c>
      <c r="KFJ543" s="62">
        <v>14111705</v>
      </c>
      <c r="KFK543" s="62">
        <v>14111705</v>
      </c>
      <c r="KFL543" s="62">
        <v>14111705</v>
      </c>
      <c r="KFM543" s="62">
        <v>14111705</v>
      </c>
      <c r="KFN543" s="62">
        <v>14111705</v>
      </c>
      <c r="KFO543" s="62">
        <v>14111705</v>
      </c>
      <c r="KFP543" s="62">
        <v>14111705</v>
      </c>
      <c r="KFQ543" s="62">
        <v>14111705</v>
      </c>
      <c r="KFR543" s="62">
        <v>14111705</v>
      </c>
      <c r="KFS543" s="62">
        <v>14111705</v>
      </c>
      <c r="KFT543" s="62">
        <v>14111705</v>
      </c>
      <c r="KFU543" s="62">
        <v>14111705</v>
      </c>
      <c r="KFV543" s="62">
        <v>14111705</v>
      </c>
      <c r="KFW543" s="62">
        <v>14111705</v>
      </c>
      <c r="KFX543" s="62">
        <v>14111705</v>
      </c>
      <c r="KFY543" s="62">
        <v>14111705</v>
      </c>
      <c r="KFZ543" s="62">
        <v>14111705</v>
      </c>
      <c r="KGA543" s="62">
        <v>14111705</v>
      </c>
      <c r="KGB543" s="62">
        <v>14111705</v>
      </c>
      <c r="KGC543" s="62">
        <v>14111705</v>
      </c>
      <c r="KGD543" s="62">
        <v>14111705</v>
      </c>
      <c r="KGE543" s="62">
        <v>14111705</v>
      </c>
      <c r="KGF543" s="62">
        <v>14111705</v>
      </c>
      <c r="KGG543" s="62">
        <v>14111705</v>
      </c>
      <c r="KGH543" s="62">
        <v>14111705</v>
      </c>
      <c r="KGI543" s="62">
        <v>14111705</v>
      </c>
      <c r="KGJ543" s="62">
        <v>14111705</v>
      </c>
      <c r="KGK543" s="62">
        <v>14111705</v>
      </c>
      <c r="KGL543" s="62">
        <v>14111705</v>
      </c>
      <c r="KGM543" s="62">
        <v>14111705</v>
      </c>
      <c r="KGN543" s="62">
        <v>14111705</v>
      </c>
      <c r="KGO543" s="62">
        <v>14111705</v>
      </c>
      <c r="KGP543" s="62">
        <v>14111705</v>
      </c>
      <c r="KGQ543" s="62">
        <v>14111705</v>
      </c>
      <c r="KGR543" s="62">
        <v>14111705</v>
      </c>
      <c r="KGS543" s="62">
        <v>14111705</v>
      </c>
      <c r="KGT543" s="62">
        <v>14111705</v>
      </c>
      <c r="KGU543" s="62">
        <v>14111705</v>
      </c>
      <c r="KGV543" s="62">
        <v>14111705</v>
      </c>
      <c r="KGW543" s="62">
        <v>14111705</v>
      </c>
      <c r="KGX543" s="62">
        <v>14111705</v>
      </c>
      <c r="KGY543" s="62">
        <v>14111705</v>
      </c>
      <c r="KGZ543" s="62">
        <v>14111705</v>
      </c>
      <c r="KHA543" s="62">
        <v>14111705</v>
      </c>
      <c r="KHB543" s="62">
        <v>14111705</v>
      </c>
      <c r="KHC543" s="62">
        <v>14111705</v>
      </c>
      <c r="KHD543" s="62">
        <v>14111705</v>
      </c>
      <c r="KHE543" s="62">
        <v>14111705</v>
      </c>
      <c r="KHF543" s="62">
        <v>14111705</v>
      </c>
      <c r="KHG543" s="62">
        <v>14111705</v>
      </c>
      <c r="KHH543" s="62">
        <v>14111705</v>
      </c>
      <c r="KHI543" s="62">
        <v>14111705</v>
      </c>
      <c r="KHJ543" s="62">
        <v>14111705</v>
      </c>
      <c r="KHK543" s="62">
        <v>14111705</v>
      </c>
      <c r="KHL543" s="62">
        <v>14111705</v>
      </c>
      <c r="KHM543" s="62">
        <v>14111705</v>
      </c>
      <c r="KHN543" s="62">
        <v>14111705</v>
      </c>
      <c r="KHO543" s="62">
        <v>14111705</v>
      </c>
      <c r="KHP543" s="62">
        <v>14111705</v>
      </c>
      <c r="KHQ543" s="62">
        <v>14111705</v>
      </c>
      <c r="KHR543" s="62">
        <v>14111705</v>
      </c>
      <c r="KHS543" s="62">
        <v>14111705</v>
      </c>
      <c r="KHT543" s="62">
        <v>14111705</v>
      </c>
      <c r="KHU543" s="62">
        <v>14111705</v>
      </c>
      <c r="KHV543" s="62">
        <v>14111705</v>
      </c>
      <c r="KHW543" s="62">
        <v>14111705</v>
      </c>
      <c r="KHX543" s="62">
        <v>14111705</v>
      </c>
      <c r="KHY543" s="62">
        <v>14111705</v>
      </c>
      <c r="KHZ543" s="62">
        <v>14111705</v>
      </c>
      <c r="KIA543" s="62">
        <v>14111705</v>
      </c>
      <c r="KIB543" s="62">
        <v>14111705</v>
      </c>
      <c r="KIC543" s="62">
        <v>14111705</v>
      </c>
      <c r="KID543" s="62">
        <v>14111705</v>
      </c>
      <c r="KIE543" s="62">
        <v>14111705</v>
      </c>
      <c r="KIF543" s="62">
        <v>14111705</v>
      </c>
      <c r="KIG543" s="62">
        <v>14111705</v>
      </c>
      <c r="KIH543" s="62">
        <v>14111705</v>
      </c>
      <c r="KII543" s="62">
        <v>14111705</v>
      </c>
      <c r="KIJ543" s="62">
        <v>14111705</v>
      </c>
      <c r="KIK543" s="62">
        <v>14111705</v>
      </c>
      <c r="KIL543" s="62">
        <v>14111705</v>
      </c>
      <c r="KIM543" s="62">
        <v>14111705</v>
      </c>
      <c r="KIN543" s="62">
        <v>14111705</v>
      </c>
      <c r="KIO543" s="62">
        <v>14111705</v>
      </c>
      <c r="KIP543" s="62">
        <v>14111705</v>
      </c>
      <c r="KIQ543" s="62">
        <v>14111705</v>
      </c>
      <c r="KIR543" s="62">
        <v>14111705</v>
      </c>
      <c r="KIS543" s="62">
        <v>14111705</v>
      </c>
      <c r="KIT543" s="62">
        <v>14111705</v>
      </c>
      <c r="KIU543" s="62">
        <v>14111705</v>
      </c>
      <c r="KIV543" s="62">
        <v>14111705</v>
      </c>
      <c r="KIW543" s="62">
        <v>14111705</v>
      </c>
      <c r="KIX543" s="62">
        <v>14111705</v>
      </c>
      <c r="KIY543" s="62">
        <v>14111705</v>
      </c>
      <c r="KIZ543" s="62">
        <v>14111705</v>
      </c>
      <c r="KJA543" s="62">
        <v>14111705</v>
      </c>
      <c r="KJB543" s="62">
        <v>14111705</v>
      </c>
      <c r="KJC543" s="62">
        <v>14111705</v>
      </c>
      <c r="KJD543" s="62">
        <v>14111705</v>
      </c>
      <c r="KJE543" s="62">
        <v>14111705</v>
      </c>
      <c r="KJF543" s="62">
        <v>14111705</v>
      </c>
      <c r="KJG543" s="62">
        <v>14111705</v>
      </c>
      <c r="KJH543" s="62">
        <v>14111705</v>
      </c>
      <c r="KJI543" s="62">
        <v>14111705</v>
      </c>
      <c r="KJJ543" s="62">
        <v>14111705</v>
      </c>
      <c r="KJK543" s="62">
        <v>14111705</v>
      </c>
      <c r="KJL543" s="62">
        <v>14111705</v>
      </c>
      <c r="KJM543" s="62">
        <v>14111705</v>
      </c>
      <c r="KJN543" s="62">
        <v>14111705</v>
      </c>
      <c r="KJO543" s="62">
        <v>14111705</v>
      </c>
      <c r="KJP543" s="62">
        <v>14111705</v>
      </c>
      <c r="KJQ543" s="62">
        <v>14111705</v>
      </c>
      <c r="KJR543" s="62">
        <v>14111705</v>
      </c>
      <c r="KJS543" s="62">
        <v>14111705</v>
      </c>
      <c r="KJT543" s="62">
        <v>14111705</v>
      </c>
      <c r="KJU543" s="62">
        <v>14111705</v>
      </c>
      <c r="KJV543" s="62">
        <v>14111705</v>
      </c>
      <c r="KJW543" s="62">
        <v>14111705</v>
      </c>
      <c r="KJX543" s="62">
        <v>14111705</v>
      </c>
      <c r="KJY543" s="62">
        <v>14111705</v>
      </c>
      <c r="KJZ543" s="62">
        <v>14111705</v>
      </c>
      <c r="KKA543" s="62">
        <v>14111705</v>
      </c>
      <c r="KKB543" s="62">
        <v>14111705</v>
      </c>
      <c r="KKC543" s="62">
        <v>14111705</v>
      </c>
      <c r="KKD543" s="62">
        <v>14111705</v>
      </c>
      <c r="KKE543" s="62">
        <v>14111705</v>
      </c>
      <c r="KKF543" s="62">
        <v>14111705</v>
      </c>
      <c r="KKG543" s="62">
        <v>14111705</v>
      </c>
      <c r="KKH543" s="62">
        <v>14111705</v>
      </c>
      <c r="KKI543" s="62">
        <v>14111705</v>
      </c>
      <c r="KKJ543" s="62">
        <v>14111705</v>
      </c>
      <c r="KKK543" s="62">
        <v>14111705</v>
      </c>
      <c r="KKL543" s="62">
        <v>14111705</v>
      </c>
      <c r="KKM543" s="62">
        <v>14111705</v>
      </c>
      <c r="KKN543" s="62">
        <v>14111705</v>
      </c>
      <c r="KKO543" s="62">
        <v>14111705</v>
      </c>
      <c r="KKP543" s="62">
        <v>14111705</v>
      </c>
      <c r="KKQ543" s="62">
        <v>14111705</v>
      </c>
      <c r="KKR543" s="62">
        <v>14111705</v>
      </c>
      <c r="KKS543" s="62">
        <v>14111705</v>
      </c>
      <c r="KKT543" s="62">
        <v>14111705</v>
      </c>
      <c r="KKU543" s="62">
        <v>14111705</v>
      </c>
      <c r="KKV543" s="62">
        <v>14111705</v>
      </c>
      <c r="KKW543" s="62">
        <v>14111705</v>
      </c>
      <c r="KKX543" s="62">
        <v>14111705</v>
      </c>
      <c r="KKY543" s="62">
        <v>14111705</v>
      </c>
      <c r="KKZ543" s="62">
        <v>14111705</v>
      </c>
      <c r="KLA543" s="62">
        <v>14111705</v>
      </c>
      <c r="KLB543" s="62">
        <v>14111705</v>
      </c>
      <c r="KLC543" s="62">
        <v>14111705</v>
      </c>
      <c r="KLD543" s="62">
        <v>14111705</v>
      </c>
      <c r="KLE543" s="62">
        <v>14111705</v>
      </c>
      <c r="KLF543" s="62">
        <v>14111705</v>
      </c>
      <c r="KLG543" s="62">
        <v>14111705</v>
      </c>
      <c r="KLH543" s="62">
        <v>14111705</v>
      </c>
      <c r="KLI543" s="62">
        <v>14111705</v>
      </c>
      <c r="KLJ543" s="62">
        <v>14111705</v>
      </c>
      <c r="KLK543" s="62">
        <v>14111705</v>
      </c>
      <c r="KLL543" s="62">
        <v>14111705</v>
      </c>
      <c r="KLM543" s="62">
        <v>14111705</v>
      </c>
      <c r="KLN543" s="62">
        <v>14111705</v>
      </c>
      <c r="KLO543" s="62">
        <v>14111705</v>
      </c>
      <c r="KLP543" s="62">
        <v>14111705</v>
      </c>
      <c r="KLQ543" s="62">
        <v>14111705</v>
      </c>
      <c r="KLR543" s="62">
        <v>14111705</v>
      </c>
      <c r="KLS543" s="62">
        <v>14111705</v>
      </c>
      <c r="KLT543" s="62">
        <v>14111705</v>
      </c>
      <c r="KLU543" s="62">
        <v>14111705</v>
      </c>
      <c r="KLV543" s="62">
        <v>14111705</v>
      </c>
      <c r="KLW543" s="62">
        <v>14111705</v>
      </c>
      <c r="KLX543" s="62">
        <v>14111705</v>
      </c>
      <c r="KLY543" s="62">
        <v>14111705</v>
      </c>
      <c r="KLZ543" s="62">
        <v>14111705</v>
      </c>
      <c r="KMA543" s="62">
        <v>14111705</v>
      </c>
      <c r="KMB543" s="62">
        <v>14111705</v>
      </c>
      <c r="KMC543" s="62">
        <v>14111705</v>
      </c>
      <c r="KMD543" s="62">
        <v>14111705</v>
      </c>
      <c r="KME543" s="62">
        <v>14111705</v>
      </c>
      <c r="KMF543" s="62">
        <v>14111705</v>
      </c>
      <c r="KMG543" s="62">
        <v>14111705</v>
      </c>
      <c r="KMH543" s="62">
        <v>14111705</v>
      </c>
      <c r="KMI543" s="62">
        <v>14111705</v>
      </c>
      <c r="KMJ543" s="62">
        <v>14111705</v>
      </c>
      <c r="KMK543" s="62">
        <v>14111705</v>
      </c>
      <c r="KML543" s="62">
        <v>14111705</v>
      </c>
      <c r="KMM543" s="62">
        <v>14111705</v>
      </c>
      <c r="KMN543" s="62">
        <v>14111705</v>
      </c>
      <c r="KMO543" s="62">
        <v>14111705</v>
      </c>
      <c r="KMP543" s="62">
        <v>14111705</v>
      </c>
      <c r="KMQ543" s="62">
        <v>14111705</v>
      </c>
      <c r="KMR543" s="62">
        <v>14111705</v>
      </c>
      <c r="KMS543" s="62">
        <v>14111705</v>
      </c>
      <c r="KMT543" s="62">
        <v>14111705</v>
      </c>
      <c r="KMU543" s="62">
        <v>14111705</v>
      </c>
      <c r="KMV543" s="62">
        <v>14111705</v>
      </c>
      <c r="KMW543" s="62">
        <v>14111705</v>
      </c>
      <c r="KMX543" s="62">
        <v>14111705</v>
      </c>
      <c r="KMY543" s="62">
        <v>14111705</v>
      </c>
      <c r="KMZ543" s="62">
        <v>14111705</v>
      </c>
      <c r="KNA543" s="62">
        <v>14111705</v>
      </c>
      <c r="KNB543" s="62">
        <v>14111705</v>
      </c>
      <c r="KNC543" s="62">
        <v>14111705</v>
      </c>
      <c r="KND543" s="62">
        <v>14111705</v>
      </c>
      <c r="KNE543" s="62">
        <v>14111705</v>
      </c>
      <c r="KNF543" s="62">
        <v>14111705</v>
      </c>
      <c r="KNG543" s="62">
        <v>14111705</v>
      </c>
      <c r="KNH543" s="62">
        <v>14111705</v>
      </c>
      <c r="KNI543" s="62">
        <v>14111705</v>
      </c>
      <c r="KNJ543" s="62">
        <v>14111705</v>
      </c>
      <c r="KNK543" s="62">
        <v>14111705</v>
      </c>
      <c r="KNL543" s="62">
        <v>14111705</v>
      </c>
      <c r="KNM543" s="62">
        <v>14111705</v>
      </c>
      <c r="KNN543" s="62">
        <v>14111705</v>
      </c>
      <c r="KNO543" s="62">
        <v>14111705</v>
      </c>
      <c r="KNP543" s="62">
        <v>14111705</v>
      </c>
      <c r="KNQ543" s="62">
        <v>14111705</v>
      </c>
      <c r="KNR543" s="62">
        <v>14111705</v>
      </c>
      <c r="KNS543" s="62">
        <v>14111705</v>
      </c>
      <c r="KNT543" s="62">
        <v>14111705</v>
      </c>
      <c r="KNU543" s="62">
        <v>14111705</v>
      </c>
      <c r="KNV543" s="62">
        <v>14111705</v>
      </c>
      <c r="KNW543" s="62">
        <v>14111705</v>
      </c>
      <c r="KNX543" s="62">
        <v>14111705</v>
      </c>
      <c r="KNY543" s="62">
        <v>14111705</v>
      </c>
      <c r="KNZ543" s="62">
        <v>14111705</v>
      </c>
      <c r="KOA543" s="62">
        <v>14111705</v>
      </c>
      <c r="KOB543" s="62">
        <v>14111705</v>
      </c>
      <c r="KOC543" s="62">
        <v>14111705</v>
      </c>
      <c r="KOD543" s="62">
        <v>14111705</v>
      </c>
      <c r="KOE543" s="62">
        <v>14111705</v>
      </c>
      <c r="KOF543" s="62">
        <v>14111705</v>
      </c>
      <c r="KOG543" s="62">
        <v>14111705</v>
      </c>
      <c r="KOH543" s="62">
        <v>14111705</v>
      </c>
      <c r="KOI543" s="62">
        <v>14111705</v>
      </c>
      <c r="KOJ543" s="62">
        <v>14111705</v>
      </c>
      <c r="KOK543" s="62">
        <v>14111705</v>
      </c>
      <c r="KOL543" s="62">
        <v>14111705</v>
      </c>
      <c r="KOM543" s="62">
        <v>14111705</v>
      </c>
      <c r="KON543" s="62">
        <v>14111705</v>
      </c>
      <c r="KOO543" s="62">
        <v>14111705</v>
      </c>
      <c r="KOP543" s="62">
        <v>14111705</v>
      </c>
      <c r="KOQ543" s="62">
        <v>14111705</v>
      </c>
      <c r="KOR543" s="62">
        <v>14111705</v>
      </c>
      <c r="KOS543" s="62">
        <v>14111705</v>
      </c>
      <c r="KOT543" s="62">
        <v>14111705</v>
      </c>
      <c r="KOU543" s="62">
        <v>14111705</v>
      </c>
      <c r="KOV543" s="62">
        <v>14111705</v>
      </c>
      <c r="KOW543" s="62">
        <v>14111705</v>
      </c>
      <c r="KOX543" s="62">
        <v>14111705</v>
      </c>
      <c r="KOY543" s="62">
        <v>14111705</v>
      </c>
      <c r="KOZ543" s="62">
        <v>14111705</v>
      </c>
      <c r="KPA543" s="62">
        <v>14111705</v>
      </c>
      <c r="KPB543" s="62">
        <v>14111705</v>
      </c>
      <c r="KPC543" s="62">
        <v>14111705</v>
      </c>
      <c r="KPD543" s="62">
        <v>14111705</v>
      </c>
      <c r="KPE543" s="62">
        <v>14111705</v>
      </c>
      <c r="KPF543" s="62">
        <v>14111705</v>
      </c>
      <c r="KPG543" s="62">
        <v>14111705</v>
      </c>
      <c r="KPH543" s="62">
        <v>14111705</v>
      </c>
      <c r="KPI543" s="62">
        <v>14111705</v>
      </c>
      <c r="KPJ543" s="62">
        <v>14111705</v>
      </c>
      <c r="KPK543" s="62">
        <v>14111705</v>
      </c>
      <c r="KPL543" s="62">
        <v>14111705</v>
      </c>
      <c r="KPM543" s="62">
        <v>14111705</v>
      </c>
      <c r="KPN543" s="62">
        <v>14111705</v>
      </c>
      <c r="KPO543" s="62">
        <v>14111705</v>
      </c>
      <c r="KPP543" s="62">
        <v>14111705</v>
      </c>
      <c r="KPQ543" s="62">
        <v>14111705</v>
      </c>
      <c r="KPR543" s="62">
        <v>14111705</v>
      </c>
      <c r="KPS543" s="62">
        <v>14111705</v>
      </c>
      <c r="KPT543" s="62">
        <v>14111705</v>
      </c>
      <c r="KPU543" s="62">
        <v>14111705</v>
      </c>
      <c r="KPV543" s="62">
        <v>14111705</v>
      </c>
      <c r="KPW543" s="62">
        <v>14111705</v>
      </c>
      <c r="KPX543" s="62">
        <v>14111705</v>
      </c>
      <c r="KPY543" s="62">
        <v>14111705</v>
      </c>
      <c r="KPZ543" s="62">
        <v>14111705</v>
      </c>
      <c r="KQA543" s="62">
        <v>14111705</v>
      </c>
      <c r="KQB543" s="62">
        <v>14111705</v>
      </c>
      <c r="KQC543" s="62">
        <v>14111705</v>
      </c>
      <c r="KQD543" s="62">
        <v>14111705</v>
      </c>
      <c r="KQE543" s="62">
        <v>14111705</v>
      </c>
      <c r="KQF543" s="62">
        <v>14111705</v>
      </c>
      <c r="KQG543" s="62">
        <v>14111705</v>
      </c>
      <c r="KQH543" s="62">
        <v>14111705</v>
      </c>
      <c r="KQI543" s="62">
        <v>14111705</v>
      </c>
      <c r="KQJ543" s="62">
        <v>14111705</v>
      </c>
      <c r="KQK543" s="62">
        <v>14111705</v>
      </c>
      <c r="KQL543" s="62">
        <v>14111705</v>
      </c>
      <c r="KQM543" s="62">
        <v>14111705</v>
      </c>
      <c r="KQN543" s="62">
        <v>14111705</v>
      </c>
      <c r="KQO543" s="62">
        <v>14111705</v>
      </c>
      <c r="KQP543" s="62">
        <v>14111705</v>
      </c>
      <c r="KQQ543" s="62">
        <v>14111705</v>
      </c>
      <c r="KQR543" s="62">
        <v>14111705</v>
      </c>
      <c r="KQS543" s="62">
        <v>14111705</v>
      </c>
      <c r="KQT543" s="62">
        <v>14111705</v>
      </c>
      <c r="KQU543" s="62">
        <v>14111705</v>
      </c>
      <c r="KQV543" s="62">
        <v>14111705</v>
      </c>
      <c r="KQW543" s="62">
        <v>14111705</v>
      </c>
      <c r="KQX543" s="62">
        <v>14111705</v>
      </c>
      <c r="KQY543" s="62">
        <v>14111705</v>
      </c>
      <c r="KQZ543" s="62">
        <v>14111705</v>
      </c>
      <c r="KRA543" s="62">
        <v>14111705</v>
      </c>
      <c r="KRB543" s="62">
        <v>14111705</v>
      </c>
      <c r="KRC543" s="62">
        <v>14111705</v>
      </c>
      <c r="KRD543" s="62">
        <v>14111705</v>
      </c>
      <c r="KRE543" s="62">
        <v>14111705</v>
      </c>
      <c r="KRF543" s="62">
        <v>14111705</v>
      </c>
      <c r="KRG543" s="62">
        <v>14111705</v>
      </c>
      <c r="KRH543" s="62">
        <v>14111705</v>
      </c>
      <c r="KRI543" s="62">
        <v>14111705</v>
      </c>
      <c r="KRJ543" s="62">
        <v>14111705</v>
      </c>
      <c r="KRK543" s="62">
        <v>14111705</v>
      </c>
      <c r="KRL543" s="62">
        <v>14111705</v>
      </c>
      <c r="KRM543" s="62">
        <v>14111705</v>
      </c>
      <c r="KRN543" s="62">
        <v>14111705</v>
      </c>
      <c r="KRO543" s="62">
        <v>14111705</v>
      </c>
      <c r="KRP543" s="62">
        <v>14111705</v>
      </c>
      <c r="KRQ543" s="62">
        <v>14111705</v>
      </c>
      <c r="KRR543" s="62">
        <v>14111705</v>
      </c>
      <c r="KRS543" s="62">
        <v>14111705</v>
      </c>
      <c r="KRT543" s="62">
        <v>14111705</v>
      </c>
      <c r="KRU543" s="62">
        <v>14111705</v>
      </c>
      <c r="KRV543" s="62">
        <v>14111705</v>
      </c>
      <c r="KRW543" s="62">
        <v>14111705</v>
      </c>
      <c r="KRX543" s="62">
        <v>14111705</v>
      </c>
      <c r="KRY543" s="62">
        <v>14111705</v>
      </c>
      <c r="KRZ543" s="62">
        <v>14111705</v>
      </c>
      <c r="KSA543" s="62">
        <v>14111705</v>
      </c>
      <c r="KSB543" s="62">
        <v>14111705</v>
      </c>
      <c r="KSC543" s="62">
        <v>14111705</v>
      </c>
      <c r="KSD543" s="62">
        <v>14111705</v>
      </c>
      <c r="KSE543" s="62">
        <v>14111705</v>
      </c>
      <c r="KSF543" s="62">
        <v>14111705</v>
      </c>
      <c r="KSG543" s="62">
        <v>14111705</v>
      </c>
      <c r="KSH543" s="62">
        <v>14111705</v>
      </c>
      <c r="KSI543" s="62">
        <v>14111705</v>
      </c>
      <c r="KSJ543" s="62">
        <v>14111705</v>
      </c>
      <c r="KSK543" s="62">
        <v>14111705</v>
      </c>
      <c r="KSL543" s="62">
        <v>14111705</v>
      </c>
      <c r="KSM543" s="62">
        <v>14111705</v>
      </c>
      <c r="KSN543" s="62">
        <v>14111705</v>
      </c>
      <c r="KSO543" s="62">
        <v>14111705</v>
      </c>
      <c r="KSP543" s="62">
        <v>14111705</v>
      </c>
      <c r="KSQ543" s="62">
        <v>14111705</v>
      </c>
      <c r="KSR543" s="62">
        <v>14111705</v>
      </c>
      <c r="KSS543" s="62">
        <v>14111705</v>
      </c>
      <c r="KST543" s="62">
        <v>14111705</v>
      </c>
      <c r="KSU543" s="62">
        <v>14111705</v>
      </c>
      <c r="KSV543" s="62">
        <v>14111705</v>
      </c>
      <c r="KSW543" s="62">
        <v>14111705</v>
      </c>
      <c r="KSX543" s="62">
        <v>14111705</v>
      </c>
      <c r="KSY543" s="62">
        <v>14111705</v>
      </c>
      <c r="KSZ543" s="62">
        <v>14111705</v>
      </c>
      <c r="KTA543" s="62">
        <v>14111705</v>
      </c>
      <c r="KTB543" s="62">
        <v>14111705</v>
      </c>
      <c r="KTC543" s="62">
        <v>14111705</v>
      </c>
      <c r="KTD543" s="62">
        <v>14111705</v>
      </c>
      <c r="KTE543" s="62">
        <v>14111705</v>
      </c>
      <c r="KTF543" s="62">
        <v>14111705</v>
      </c>
      <c r="KTG543" s="62">
        <v>14111705</v>
      </c>
      <c r="KTH543" s="62">
        <v>14111705</v>
      </c>
      <c r="KTI543" s="62">
        <v>14111705</v>
      </c>
      <c r="KTJ543" s="62">
        <v>14111705</v>
      </c>
      <c r="KTK543" s="62">
        <v>14111705</v>
      </c>
      <c r="KTL543" s="62">
        <v>14111705</v>
      </c>
      <c r="KTM543" s="62">
        <v>14111705</v>
      </c>
      <c r="KTN543" s="62">
        <v>14111705</v>
      </c>
      <c r="KTO543" s="62">
        <v>14111705</v>
      </c>
      <c r="KTP543" s="62">
        <v>14111705</v>
      </c>
      <c r="KTQ543" s="62">
        <v>14111705</v>
      </c>
      <c r="KTR543" s="62">
        <v>14111705</v>
      </c>
      <c r="KTS543" s="62">
        <v>14111705</v>
      </c>
      <c r="KTT543" s="62">
        <v>14111705</v>
      </c>
      <c r="KTU543" s="62">
        <v>14111705</v>
      </c>
      <c r="KTV543" s="62">
        <v>14111705</v>
      </c>
      <c r="KTW543" s="62">
        <v>14111705</v>
      </c>
      <c r="KTX543" s="62">
        <v>14111705</v>
      </c>
      <c r="KTY543" s="62">
        <v>14111705</v>
      </c>
      <c r="KTZ543" s="62">
        <v>14111705</v>
      </c>
      <c r="KUA543" s="62">
        <v>14111705</v>
      </c>
      <c r="KUB543" s="62">
        <v>14111705</v>
      </c>
      <c r="KUC543" s="62">
        <v>14111705</v>
      </c>
      <c r="KUD543" s="62">
        <v>14111705</v>
      </c>
      <c r="KUE543" s="62">
        <v>14111705</v>
      </c>
      <c r="KUF543" s="62">
        <v>14111705</v>
      </c>
      <c r="KUG543" s="62">
        <v>14111705</v>
      </c>
      <c r="KUH543" s="62">
        <v>14111705</v>
      </c>
      <c r="KUI543" s="62">
        <v>14111705</v>
      </c>
      <c r="KUJ543" s="62">
        <v>14111705</v>
      </c>
      <c r="KUK543" s="62">
        <v>14111705</v>
      </c>
      <c r="KUL543" s="62">
        <v>14111705</v>
      </c>
      <c r="KUM543" s="62">
        <v>14111705</v>
      </c>
      <c r="KUN543" s="62">
        <v>14111705</v>
      </c>
      <c r="KUO543" s="62">
        <v>14111705</v>
      </c>
      <c r="KUP543" s="62">
        <v>14111705</v>
      </c>
      <c r="KUQ543" s="62">
        <v>14111705</v>
      </c>
      <c r="KUR543" s="62">
        <v>14111705</v>
      </c>
      <c r="KUS543" s="62">
        <v>14111705</v>
      </c>
      <c r="KUT543" s="62">
        <v>14111705</v>
      </c>
      <c r="KUU543" s="62">
        <v>14111705</v>
      </c>
      <c r="KUV543" s="62">
        <v>14111705</v>
      </c>
      <c r="KUW543" s="62">
        <v>14111705</v>
      </c>
      <c r="KUX543" s="62">
        <v>14111705</v>
      </c>
      <c r="KUY543" s="62">
        <v>14111705</v>
      </c>
      <c r="KUZ543" s="62">
        <v>14111705</v>
      </c>
      <c r="KVA543" s="62">
        <v>14111705</v>
      </c>
      <c r="KVB543" s="62">
        <v>14111705</v>
      </c>
      <c r="KVC543" s="62">
        <v>14111705</v>
      </c>
      <c r="KVD543" s="62">
        <v>14111705</v>
      </c>
      <c r="KVE543" s="62">
        <v>14111705</v>
      </c>
      <c r="KVF543" s="62">
        <v>14111705</v>
      </c>
      <c r="KVG543" s="62">
        <v>14111705</v>
      </c>
      <c r="KVH543" s="62">
        <v>14111705</v>
      </c>
      <c r="KVI543" s="62">
        <v>14111705</v>
      </c>
      <c r="KVJ543" s="62">
        <v>14111705</v>
      </c>
      <c r="KVK543" s="62">
        <v>14111705</v>
      </c>
      <c r="KVL543" s="62">
        <v>14111705</v>
      </c>
      <c r="KVM543" s="62">
        <v>14111705</v>
      </c>
      <c r="KVN543" s="62">
        <v>14111705</v>
      </c>
      <c r="KVO543" s="62">
        <v>14111705</v>
      </c>
      <c r="KVP543" s="62">
        <v>14111705</v>
      </c>
      <c r="KVQ543" s="62">
        <v>14111705</v>
      </c>
      <c r="KVR543" s="62">
        <v>14111705</v>
      </c>
      <c r="KVS543" s="62">
        <v>14111705</v>
      </c>
      <c r="KVT543" s="62">
        <v>14111705</v>
      </c>
      <c r="KVU543" s="62">
        <v>14111705</v>
      </c>
      <c r="KVV543" s="62">
        <v>14111705</v>
      </c>
      <c r="KVW543" s="62">
        <v>14111705</v>
      </c>
      <c r="KVX543" s="62">
        <v>14111705</v>
      </c>
      <c r="KVY543" s="62">
        <v>14111705</v>
      </c>
      <c r="KVZ543" s="62">
        <v>14111705</v>
      </c>
      <c r="KWA543" s="62">
        <v>14111705</v>
      </c>
      <c r="KWB543" s="62">
        <v>14111705</v>
      </c>
      <c r="KWC543" s="62">
        <v>14111705</v>
      </c>
      <c r="KWD543" s="62">
        <v>14111705</v>
      </c>
      <c r="KWE543" s="62">
        <v>14111705</v>
      </c>
      <c r="KWF543" s="62">
        <v>14111705</v>
      </c>
      <c r="KWG543" s="62">
        <v>14111705</v>
      </c>
      <c r="KWH543" s="62">
        <v>14111705</v>
      </c>
      <c r="KWI543" s="62">
        <v>14111705</v>
      </c>
      <c r="KWJ543" s="62">
        <v>14111705</v>
      </c>
      <c r="KWK543" s="62">
        <v>14111705</v>
      </c>
      <c r="KWL543" s="62">
        <v>14111705</v>
      </c>
      <c r="KWM543" s="62">
        <v>14111705</v>
      </c>
      <c r="KWN543" s="62">
        <v>14111705</v>
      </c>
      <c r="KWO543" s="62">
        <v>14111705</v>
      </c>
      <c r="KWP543" s="62">
        <v>14111705</v>
      </c>
      <c r="KWQ543" s="62">
        <v>14111705</v>
      </c>
      <c r="KWR543" s="62">
        <v>14111705</v>
      </c>
      <c r="KWS543" s="62">
        <v>14111705</v>
      </c>
      <c r="KWT543" s="62">
        <v>14111705</v>
      </c>
      <c r="KWU543" s="62">
        <v>14111705</v>
      </c>
      <c r="KWV543" s="62">
        <v>14111705</v>
      </c>
      <c r="KWW543" s="62">
        <v>14111705</v>
      </c>
      <c r="KWX543" s="62">
        <v>14111705</v>
      </c>
      <c r="KWY543" s="62">
        <v>14111705</v>
      </c>
      <c r="KWZ543" s="62">
        <v>14111705</v>
      </c>
      <c r="KXA543" s="62">
        <v>14111705</v>
      </c>
      <c r="KXB543" s="62">
        <v>14111705</v>
      </c>
      <c r="KXC543" s="62">
        <v>14111705</v>
      </c>
      <c r="KXD543" s="62">
        <v>14111705</v>
      </c>
      <c r="KXE543" s="62">
        <v>14111705</v>
      </c>
      <c r="KXF543" s="62">
        <v>14111705</v>
      </c>
      <c r="KXG543" s="62">
        <v>14111705</v>
      </c>
      <c r="KXH543" s="62">
        <v>14111705</v>
      </c>
      <c r="KXI543" s="62">
        <v>14111705</v>
      </c>
      <c r="KXJ543" s="62">
        <v>14111705</v>
      </c>
      <c r="KXK543" s="62">
        <v>14111705</v>
      </c>
      <c r="KXL543" s="62">
        <v>14111705</v>
      </c>
      <c r="KXM543" s="62">
        <v>14111705</v>
      </c>
      <c r="KXN543" s="62">
        <v>14111705</v>
      </c>
      <c r="KXO543" s="62">
        <v>14111705</v>
      </c>
      <c r="KXP543" s="62">
        <v>14111705</v>
      </c>
      <c r="KXQ543" s="62">
        <v>14111705</v>
      </c>
      <c r="KXR543" s="62">
        <v>14111705</v>
      </c>
      <c r="KXS543" s="62">
        <v>14111705</v>
      </c>
      <c r="KXT543" s="62">
        <v>14111705</v>
      </c>
      <c r="KXU543" s="62">
        <v>14111705</v>
      </c>
      <c r="KXV543" s="62">
        <v>14111705</v>
      </c>
      <c r="KXW543" s="62">
        <v>14111705</v>
      </c>
      <c r="KXX543" s="62">
        <v>14111705</v>
      </c>
      <c r="KXY543" s="62">
        <v>14111705</v>
      </c>
      <c r="KXZ543" s="62">
        <v>14111705</v>
      </c>
      <c r="KYA543" s="62">
        <v>14111705</v>
      </c>
      <c r="KYB543" s="62">
        <v>14111705</v>
      </c>
      <c r="KYC543" s="62">
        <v>14111705</v>
      </c>
      <c r="KYD543" s="62">
        <v>14111705</v>
      </c>
      <c r="KYE543" s="62">
        <v>14111705</v>
      </c>
      <c r="KYF543" s="62">
        <v>14111705</v>
      </c>
      <c r="KYG543" s="62">
        <v>14111705</v>
      </c>
      <c r="KYH543" s="62">
        <v>14111705</v>
      </c>
      <c r="KYI543" s="62">
        <v>14111705</v>
      </c>
      <c r="KYJ543" s="62">
        <v>14111705</v>
      </c>
      <c r="KYK543" s="62">
        <v>14111705</v>
      </c>
      <c r="KYL543" s="62">
        <v>14111705</v>
      </c>
      <c r="KYM543" s="62">
        <v>14111705</v>
      </c>
      <c r="KYN543" s="62">
        <v>14111705</v>
      </c>
      <c r="KYO543" s="62">
        <v>14111705</v>
      </c>
      <c r="KYP543" s="62">
        <v>14111705</v>
      </c>
      <c r="KYQ543" s="62">
        <v>14111705</v>
      </c>
      <c r="KYR543" s="62">
        <v>14111705</v>
      </c>
      <c r="KYS543" s="62">
        <v>14111705</v>
      </c>
      <c r="KYT543" s="62">
        <v>14111705</v>
      </c>
      <c r="KYU543" s="62">
        <v>14111705</v>
      </c>
      <c r="KYV543" s="62">
        <v>14111705</v>
      </c>
      <c r="KYW543" s="62">
        <v>14111705</v>
      </c>
      <c r="KYX543" s="62">
        <v>14111705</v>
      </c>
      <c r="KYY543" s="62">
        <v>14111705</v>
      </c>
      <c r="KYZ543" s="62">
        <v>14111705</v>
      </c>
      <c r="KZA543" s="62">
        <v>14111705</v>
      </c>
      <c r="KZB543" s="62">
        <v>14111705</v>
      </c>
      <c r="KZC543" s="62">
        <v>14111705</v>
      </c>
      <c r="KZD543" s="62">
        <v>14111705</v>
      </c>
      <c r="KZE543" s="62">
        <v>14111705</v>
      </c>
      <c r="KZF543" s="62">
        <v>14111705</v>
      </c>
      <c r="KZG543" s="62">
        <v>14111705</v>
      </c>
      <c r="KZH543" s="62">
        <v>14111705</v>
      </c>
      <c r="KZI543" s="62">
        <v>14111705</v>
      </c>
      <c r="KZJ543" s="62">
        <v>14111705</v>
      </c>
      <c r="KZK543" s="62">
        <v>14111705</v>
      </c>
      <c r="KZL543" s="62">
        <v>14111705</v>
      </c>
      <c r="KZM543" s="62">
        <v>14111705</v>
      </c>
      <c r="KZN543" s="62">
        <v>14111705</v>
      </c>
      <c r="KZO543" s="62">
        <v>14111705</v>
      </c>
      <c r="KZP543" s="62">
        <v>14111705</v>
      </c>
      <c r="KZQ543" s="62">
        <v>14111705</v>
      </c>
      <c r="KZR543" s="62">
        <v>14111705</v>
      </c>
      <c r="KZS543" s="62">
        <v>14111705</v>
      </c>
      <c r="KZT543" s="62">
        <v>14111705</v>
      </c>
      <c r="KZU543" s="62">
        <v>14111705</v>
      </c>
      <c r="KZV543" s="62">
        <v>14111705</v>
      </c>
      <c r="KZW543" s="62">
        <v>14111705</v>
      </c>
      <c r="KZX543" s="62">
        <v>14111705</v>
      </c>
      <c r="KZY543" s="62">
        <v>14111705</v>
      </c>
      <c r="KZZ543" s="62">
        <v>14111705</v>
      </c>
      <c r="LAA543" s="62">
        <v>14111705</v>
      </c>
      <c r="LAB543" s="62">
        <v>14111705</v>
      </c>
      <c r="LAC543" s="62">
        <v>14111705</v>
      </c>
      <c r="LAD543" s="62">
        <v>14111705</v>
      </c>
      <c r="LAE543" s="62">
        <v>14111705</v>
      </c>
      <c r="LAF543" s="62">
        <v>14111705</v>
      </c>
      <c r="LAG543" s="62">
        <v>14111705</v>
      </c>
      <c r="LAH543" s="62">
        <v>14111705</v>
      </c>
      <c r="LAI543" s="62">
        <v>14111705</v>
      </c>
      <c r="LAJ543" s="62">
        <v>14111705</v>
      </c>
      <c r="LAK543" s="62">
        <v>14111705</v>
      </c>
      <c r="LAL543" s="62">
        <v>14111705</v>
      </c>
      <c r="LAM543" s="62">
        <v>14111705</v>
      </c>
      <c r="LAN543" s="62">
        <v>14111705</v>
      </c>
      <c r="LAO543" s="62">
        <v>14111705</v>
      </c>
      <c r="LAP543" s="62">
        <v>14111705</v>
      </c>
      <c r="LAQ543" s="62">
        <v>14111705</v>
      </c>
      <c r="LAR543" s="62">
        <v>14111705</v>
      </c>
      <c r="LAS543" s="62">
        <v>14111705</v>
      </c>
      <c r="LAT543" s="62">
        <v>14111705</v>
      </c>
      <c r="LAU543" s="62">
        <v>14111705</v>
      </c>
      <c r="LAV543" s="62">
        <v>14111705</v>
      </c>
      <c r="LAW543" s="62">
        <v>14111705</v>
      </c>
      <c r="LAX543" s="62">
        <v>14111705</v>
      </c>
      <c r="LAY543" s="62">
        <v>14111705</v>
      </c>
      <c r="LAZ543" s="62">
        <v>14111705</v>
      </c>
      <c r="LBA543" s="62">
        <v>14111705</v>
      </c>
      <c r="LBB543" s="62">
        <v>14111705</v>
      </c>
      <c r="LBC543" s="62">
        <v>14111705</v>
      </c>
      <c r="LBD543" s="62">
        <v>14111705</v>
      </c>
      <c r="LBE543" s="62">
        <v>14111705</v>
      </c>
      <c r="LBF543" s="62">
        <v>14111705</v>
      </c>
      <c r="LBG543" s="62">
        <v>14111705</v>
      </c>
      <c r="LBH543" s="62">
        <v>14111705</v>
      </c>
      <c r="LBI543" s="62">
        <v>14111705</v>
      </c>
      <c r="LBJ543" s="62">
        <v>14111705</v>
      </c>
      <c r="LBK543" s="62">
        <v>14111705</v>
      </c>
      <c r="LBL543" s="62">
        <v>14111705</v>
      </c>
      <c r="LBM543" s="62">
        <v>14111705</v>
      </c>
      <c r="LBN543" s="62">
        <v>14111705</v>
      </c>
      <c r="LBO543" s="62">
        <v>14111705</v>
      </c>
      <c r="LBP543" s="62">
        <v>14111705</v>
      </c>
      <c r="LBQ543" s="62">
        <v>14111705</v>
      </c>
      <c r="LBR543" s="62">
        <v>14111705</v>
      </c>
      <c r="LBS543" s="62">
        <v>14111705</v>
      </c>
      <c r="LBT543" s="62">
        <v>14111705</v>
      </c>
      <c r="LBU543" s="62">
        <v>14111705</v>
      </c>
      <c r="LBV543" s="62">
        <v>14111705</v>
      </c>
      <c r="LBW543" s="62">
        <v>14111705</v>
      </c>
      <c r="LBX543" s="62">
        <v>14111705</v>
      </c>
      <c r="LBY543" s="62">
        <v>14111705</v>
      </c>
      <c r="LBZ543" s="62">
        <v>14111705</v>
      </c>
      <c r="LCA543" s="62">
        <v>14111705</v>
      </c>
      <c r="LCB543" s="62">
        <v>14111705</v>
      </c>
      <c r="LCC543" s="62">
        <v>14111705</v>
      </c>
      <c r="LCD543" s="62">
        <v>14111705</v>
      </c>
      <c r="LCE543" s="62">
        <v>14111705</v>
      </c>
      <c r="LCF543" s="62">
        <v>14111705</v>
      </c>
      <c r="LCG543" s="62">
        <v>14111705</v>
      </c>
      <c r="LCH543" s="62">
        <v>14111705</v>
      </c>
      <c r="LCI543" s="62">
        <v>14111705</v>
      </c>
      <c r="LCJ543" s="62">
        <v>14111705</v>
      </c>
      <c r="LCK543" s="62">
        <v>14111705</v>
      </c>
      <c r="LCL543" s="62">
        <v>14111705</v>
      </c>
      <c r="LCM543" s="62">
        <v>14111705</v>
      </c>
      <c r="LCN543" s="62">
        <v>14111705</v>
      </c>
      <c r="LCO543" s="62">
        <v>14111705</v>
      </c>
      <c r="LCP543" s="62">
        <v>14111705</v>
      </c>
      <c r="LCQ543" s="62">
        <v>14111705</v>
      </c>
      <c r="LCR543" s="62">
        <v>14111705</v>
      </c>
      <c r="LCS543" s="62">
        <v>14111705</v>
      </c>
      <c r="LCT543" s="62">
        <v>14111705</v>
      </c>
      <c r="LCU543" s="62">
        <v>14111705</v>
      </c>
      <c r="LCV543" s="62">
        <v>14111705</v>
      </c>
      <c r="LCW543" s="62">
        <v>14111705</v>
      </c>
      <c r="LCX543" s="62">
        <v>14111705</v>
      </c>
      <c r="LCY543" s="62">
        <v>14111705</v>
      </c>
      <c r="LCZ543" s="62">
        <v>14111705</v>
      </c>
      <c r="LDA543" s="62">
        <v>14111705</v>
      </c>
      <c r="LDB543" s="62">
        <v>14111705</v>
      </c>
      <c r="LDC543" s="62">
        <v>14111705</v>
      </c>
      <c r="LDD543" s="62">
        <v>14111705</v>
      </c>
      <c r="LDE543" s="62">
        <v>14111705</v>
      </c>
      <c r="LDF543" s="62">
        <v>14111705</v>
      </c>
      <c r="LDG543" s="62">
        <v>14111705</v>
      </c>
      <c r="LDH543" s="62">
        <v>14111705</v>
      </c>
      <c r="LDI543" s="62">
        <v>14111705</v>
      </c>
      <c r="LDJ543" s="62">
        <v>14111705</v>
      </c>
      <c r="LDK543" s="62">
        <v>14111705</v>
      </c>
      <c r="LDL543" s="62">
        <v>14111705</v>
      </c>
      <c r="LDM543" s="62">
        <v>14111705</v>
      </c>
      <c r="LDN543" s="62">
        <v>14111705</v>
      </c>
      <c r="LDO543" s="62">
        <v>14111705</v>
      </c>
      <c r="LDP543" s="62">
        <v>14111705</v>
      </c>
      <c r="LDQ543" s="62">
        <v>14111705</v>
      </c>
      <c r="LDR543" s="62">
        <v>14111705</v>
      </c>
      <c r="LDS543" s="62">
        <v>14111705</v>
      </c>
      <c r="LDT543" s="62">
        <v>14111705</v>
      </c>
      <c r="LDU543" s="62">
        <v>14111705</v>
      </c>
      <c r="LDV543" s="62">
        <v>14111705</v>
      </c>
      <c r="LDW543" s="62">
        <v>14111705</v>
      </c>
      <c r="LDX543" s="62">
        <v>14111705</v>
      </c>
      <c r="LDY543" s="62">
        <v>14111705</v>
      </c>
      <c r="LDZ543" s="62">
        <v>14111705</v>
      </c>
      <c r="LEA543" s="62">
        <v>14111705</v>
      </c>
      <c r="LEB543" s="62">
        <v>14111705</v>
      </c>
      <c r="LEC543" s="62">
        <v>14111705</v>
      </c>
      <c r="LED543" s="62">
        <v>14111705</v>
      </c>
      <c r="LEE543" s="62">
        <v>14111705</v>
      </c>
      <c r="LEF543" s="62">
        <v>14111705</v>
      </c>
      <c r="LEG543" s="62">
        <v>14111705</v>
      </c>
      <c r="LEH543" s="62">
        <v>14111705</v>
      </c>
      <c r="LEI543" s="62">
        <v>14111705</v>
      </c>
      <c r="LEJ543" s="62">
        <v>14111705</v>
      </c>
      <c r="LEK543" s="62">
        <v>14111705</v>
      </c>
      <c r="LEL543" s="62">
        <v>14111705</v>
      </c>
      <c r="LEM543" s="62">
        <v>14111705</v>
      </c>
      <c r="LEN543" s="62">
        <v>14111705</v>
      </c>
      <c r="LEO543" s="62">
        <v>14111705</v>
      </c>
      <c r="LEP543" s="62">
        <v>14111705</v>
      </c>
      <c r="LEQ543" s="62">
        <v>14111705</v>
      </c>
      <c r="LER543" s="62">
        <v>14111705</v>
      </c>
      <c r="LES543" s="62">
        <v>14111705</v>
      </c>
      <c r="LET543" s="62">
        <v>14111705</v>
      </c>
      <c r="LEU543" s="62">
        <v>14111705</v>
      </c>
      <c r="LEV543" s="62">
        <v>14111705</v>
      </c>
      <c r="LEW543" s="62">
        <v>14111705</v>
      </c>
      <c r="LEX543" s="62">
        <v>14111705</v>
      </c>
      <c r="LEY543" s="62">
        <v>14111705</v>
      </c>
      <c r="LEZ543" s="62">
        <v>14111705</v>
      </c>
      <c r="LFA543" s="62">
        <v>14111705</v>
      </c>
      <c r="LFB543" s="62">
        <v>14111705</v>
      </c>
      <c r="LFC543" s="62">
        <v>14111705</v>
      </c>
      <c r="LFD543" s="62">
        <v>14111705</v>
      </c>
      <c r="LFE543" s="62">
        <v>14111705</v>
      </c>
      <c r="LFF543" s="62">
        <v>14111705</v>
      </c>
      <c r="LFG543" s="62">
        <v>14111705</v>
      </c>
      <c r="LFH543" s="62">
        <v>14111705</v>
      </c>
      <c r="LFI543" s="62">
        <v>14111705</v>
      </c>
      <c r="LFJ543" s="62">
        <v>14111705</v>
      </c>
      <c r="LFK543" s="62">
        <v>14111705</v>
      </c>
      <c r="LFL543" s="62">
        <v>14111705</v>
      </c>
      <c r="LFM543" s="62">
        <v>14111705</v>
      </c>
      <c r="LFN543" s="62">
        <v>14111705</v>
      </c>
      <c r="LFO543" s="62">
        <v>14111705</v>
      </c>
      <c r="LFP543" s="62">
        <v>14111705</v>
      </c>
      <c r="LFQ543" s="62">
        <v>14111705</v>
      </c>
      <c r="LFR543" s="62">
        <v>14111705</v>
      </c>
      <c r="LFS543" s="62">
        <v>14111705</v>
      </c>
      <c r="LFT543" s="62">
        <v>14111705</v>
      </c>
      <c r="LFU543" s="62">
        <v>14111705</v>
      </c>
      <c r="LFV543" s="62">
        <v>14111705</v>
      </c>
      <c r="LFW543" s="62">
        <v>14111705</v>
      </c>
      <c r="LFX543" s="62">
        <v>14111705</v>
      </c>
      <c r="LFY543" s="62">
        <v>14111705</v>
      </c>
      <c r="LFZ543" s="62">
        <v>14111705</v>
      </c>
      <c r="LGA543" s="62">
        <v>14111705</v>
      </c>
      <c r="LGB543" s="62">
        <v>14111705</v>
      </c>
      <c r="LGC543" s="62">
        <v>14111705</v>
      </c>
      <c r="LGD543" s="62">
        <v>14111705</v>
      </c>
      <c r="LGE543" s="62">
        <v>14111705</v>
      </c>
      <c r="LGF543" s="62">
        <v>14111705</v>
      </c>
      <c r="LGG543" s="62">
        <v>14111705</v>
      </c>
      <c r="LGH543" s="62">
        <v>14111705</v>
      </c>
      <c r="LGI543" s="62">
        <v>14111705</v>
      </c>
      <c r="LGJ543" s="62">
        <v>14111705</v>
      </c>
      <c r="LGK543" s="62">
        <v>14111705</v>
      </c>
      <c r="LGL543" s="62">
        <v>14111705</v>
      </c>
      <c r="LGM543" s="62">
        <v>14111705</v>
      </c>
      <c r="LGN543" s="62">
        <v>14111705</v>
      </c>
      <c r="LGO543" s="62">
        <v>14111705</v>
      </c>
      <c r="LGP543" s="62">
        <v>14111705</v>
      </c>
      <c r="LGQ543" s="62">
        <v>14111705</v>
      </c>
      <c r="LGR543" s="62">
        <v>14111705</v>
      </c>
      <c r="LGS543" s="62">
        <v>14111705</v>
      </c>
      <c r="LGT543" s="62">
        <v>14111705</v>
      </c>
      <c r="LGU543" s="62">
        <v>14111705</v>
      </c>
      <c r="LGV543" s="62">
        <v>14111705</v>
      </c>
      <c r="LGW543" s="62">
        <v>14111705</v>
      </c>
      <c r="LGX543" s="62">
        <v>14111705</v>
      </c>
      <c r="LGY543" s="62">
        <v>14111705</v>
      </c>
      <c r="LGZ543" s="62">
        <v>14111705</v>
      </c>
      <c r="LHA543" s="62">
        <v>14111705</v>
      </c>
      <c r="LHB543" s="62">
        <v>14111705</v>
      </c>
      <c r="LHC543" s="62">
        <v>14111705</v>
      </c>
      <c r="LHD543" s="62">
        <v>14111705</v>
      </c>
      <c r="LHE543" s="62">
        <v>14111705</v>
      </c>
      <c r="LHF543" s="62">
        <v>14111705</v>
      </c>
      <c r="LHG543" s="62">
        <v>14111705</v>
      </c>
      <c r="LHH543" s="62">
        <v>14111705</v>
      </c>
      <c r="LHI543" s="62">
        <v>14111705</v>
      </c>
      <c r="LHJ543" s="62">
        <v>14111705</v>
      </c>
      <c r="LHK543" s="62">
        <v>14111705</v>
      </c>
      <c r="LHL543" s="62">
        <v>14111705</v>
      </c>
      <c r="LHM543" s="62">
        <v>14111705</v>
      </c>
      <c r="LHN543" s="62">
        <v>14111705</v>
      </c>
      <c r="LHO543" s="62">
        <v>14111705</v>
      </c>
      <c r="LHP543" s="62">
        <v>14111705</v>
      </c>
      <c r="LHQ543" s="62">
        <v>14111705</v>
      </c>
      <c r="LHR543" s="62">
        <v>14111705</v>
      </c>
      <c r="LHS543" s="62">
        <v>14111705</v>
      </c>
      <c r="LHT543" s="62">
        <v>14111705</v>
      </c>
      <c r="LHU543" s="62">
        <v>14111705</v>
      </c>
      <c r="LHV543" s="62">
        <v>14111705</v>
      </c>
      <c r="LHW543" s="62">
        <v>14111705</v>
      </c>
      <c r="LHX543" s="62">
        <v>14111705</v>
      </c>
      <c r="LHY543" s="62">
        <v>14111705</v>
      </c>
      <c r="LHZ543" s="62">
        <v>14111705</v>
      </c>
      <c r="LIA543" s="62">
        <v>14111705</v>
      </c>
      <c r="LIB543" s="62">
        <v>14111705</v>
      </c>
      <c r="LIC543" s="62">
        <v>14111705</v>
      </c>
      <c r="LID543" s="62">
        <v>14111705</v>
      </c>
      <c r="LIE543" s="62">
        <v>14111705</v>
      </c>
      <c r="LIF543" s="62">
        <v>14111705</v>
      </c>
      <c r="LIG543" s="62">
        <v>14111705</v>
      </c>
      <c r="LIH543" s="62">
        <v>14111705</v>
      </c>
      <c r="LII543" s="62">
        <v>14111705</v>
      </c>
      <c r="LIJ543" s="62">
        <v>14111705</v>
      </c>
      <c r="LIK543" s="62">
        <v>14111705</v>
      </c>
      <c r="LIL543" s="62">
        <v>14111705</v>
      </c>
      <c r="LIM543" s="62">
        <v>14111705</v>
      </c>
      <c r="LIN543" s="62">
        <v>14111705</v>
      </c>
      <c r="LIO543" s="62">
        <v>14111705</v>
      </c>
      <c r="LIP543" s="62">
        <v>14111705</v>
      </c>
      <c r="LIQ543" s="62">
        <v>14111705</v>
      </c>
      <c r="LIR543" s="62">
        <v>14111705</v>
      </c>
      <c r="LIS543" s="62">
        <v>14111705</v>
      </c>
      <c r="LIT543" s="62">
        <v>14111705</v>
      </c>
      <c r="LIU543" s="62">
        <v>14111705</v>
      </c>
      <c r="LIV543" s="62">
        <v>14111705</v>
      </c>
      <c r="LIW543" s="62">
        <v>14111705</v>
      </c>
      <c r="LIX543" s="62">
        <v>14111705</v>
      </c>
      <c r="LIY543" s="62">
        <v>14111705</v>
      </c>
      <c r="LIZ543" s="62">
        <v>14111705</v>
      </c>
      <c r="LJA543" s="62">
        <v>14111705</v>
      </c>
      <c r="LJB543" s="62">
        <v>14111705</v>
      </c>
      <c r="LJC543" s="62">
        <v>14111705</v>
      </c>
      <c r="LJD543" s="62">
        <v>14111705</v>
      </c>
      <c r="LJE543" s="62">
        <v>14111705</v>
      </c>
      <c r="LJF543" s="62">
        <v>14111705</v>
      </c>
      <c r="LJG543" s="62">
        <v>14111705</v>
      </c>
      <c r="LJH543" s="62">
        <v>14111705</v>
      </c>
      <c r="LJI543" s="62">
        <v>14111705</v>
      </c>
      <c r="LJJ543" s="62">
        <v>14111705</v>
      </c>
      <c r="LJK543" s="62">
        <v>14111705</v>
      </c>
      <c r="LJL543" s="62">
        <v>14111705</v>
      </c>
      <c r="LJM543" s="62">
        <v>14111705</v>
      </c>
      <c r="LJN543" s="62">
        <v>14111705</v>
      </c>
      <c r="LJO543" s="62">
        <v>14111705</v>
      </c>
      <c r="LJP543" s="62">
        <v>14111705</v>
      </c>
      <c r="LJQ543" s="62">
        <v>14111705</v>
      </c>
      <c r="LJR543" s="62">
        <v>14111705</v>
      </c>
      <c r="LJS543" s="62">
        <v>14111705</v>
      </c>
      <c r="LJT543" s="62">
        <v>14111705</v>
      </c>
      <c r="LJU543" s="62">
        <v>14111705</v>
      </c>
      <c r="LJV543" s="62">
        <v>14111705</v>
      </c>
      <c r="LJW543" s="62">
        <v>14111705</v>
      </c>
      <c r="LJX543" s="62">
        <v>14111705</v>
      </c>
      <c r="LJY543" s="62">
        <v>14111705</v>
      </c>
      <c r="LJZ543" s="62">
        <v>14111705</v>
      </c>
      <c r="LKA543" s="62">
        <v>14111705</v>
      </c>
      <c r="LKB543" s="62">
        <v>14111705</v>
      </c>
      <c r="LKC543" s="62">
        <v>14111705</v>
      </c>
      <c r="LKD543" s="62">
        <v>14111705</v>
      </c>
      <c r="LKE543" s="62">
        <v>14111705</v>
      </c>
      <c r="LKF543" s="62">
        <v>14111705</v>
      </c>
      <c r="LKG543" s="62">
        <v>14111705</v>
      </c>
      <c r="LKH543" s="62">
        <v>14111705</v>
      </c>
      <c r="LKI543" s="62">
        <v>14111705</v>
      </c>
      <c r="LKJ543" s="62">
        <v>14111705</v>
      </c>
      <c r="LKK543" s="62">
        <v>14111705</v>
      </c>
      <c r="LKL543" s="62">
        <v>14111705</v>
      </c>
      <c r="LKM543" s="62">
        <v>14111705</v>
      </c>
      <c r="LKN543" s="62">
        <v>14111705</v>
      </c>
      <c r="LKO543" s="62">
        <v>14111705</v>
      </c>
      <c r="LKP543" s="62">
        <v>14111705</v>
      </c>
      <c r="LKQ543" s="62">
        <v>14111705</v>
      </c>
      <c r="LKR543" s="62">
        <v>14111705</v>
      </c>
      <c r="LKS543" s="62">
        <v>14111705</v>
      </c>
      <c r="LKT543" s="62">
        <v>14111705</v>
      </c>
      <c r="LKU543" s="62">
        <v>14111705</v>
      </c>
      <c r="LKV543" s="62">
        <v>14111705</v>
      </c>
      <c r="LKW543" s="62">
        <v>14111705</v>
      </c>
      <c r="LKX543" s="62">
        <v>14111705</v>
      </c>
      <c r="LKY543" s="62">
        <v>14111705</v>
      </c>
      <c r="LKZ543" s="62">
        <v>14111705</v>
      </c>
      <c r="LLA543" s="62">
        <v>14111705</v>
      </c>
      <c r="LLB543" s="62">
        <v>14111705</v>
      </c>
      <c r="LLC543" s="62">
        <v>14111705</v>
      </c>
      <c r="LLD543" s="62">
        <v>14111705</v>
      </c>
      <c r="LLE543" s="62">
        <v>14111705</v>
      </c>
      <c r="LLF543" s="62">
        <v>14111705</v>
      </c>
      <c r="LLG543" s="62">
        <v>14111705</v>
      </c>
      <c r="LLH543" s="62">
        <v>14111705</v>
      </c>
      <c r="LLI543" s="62">
        <v>14111705</v>
      </c>
      <c r="LLJ543" s="62">
        <v>14111705</v>
      </c>
      <c r="LLK543" s="62">
        <v>14111705</v>
      </c>
      <c r="LLL543" s="62">
        <v>14111705</v>
      </c>
      <c r="LLM543" s="62">
        <v>14111705</v>
      </c>
      <c r="LLN543" s="62">
        <v>14111705</v>
      </c>
      <c r="LLO543" s="62">
        <v>14111705</v>
      </c>
      <c r="LLP543" s="62">
        <v>14111705</v>
      </c>
      <c r="LLQ543" s="62">
        <v>14111705</v>
      </c>
      <c r="LLR543" s="62">
        <v>14111705</v>
      </c>
      <c r="LLS543" s="62">
        <v>14111705</v>
      </c>
      <c r="LLT543" s="62">
        <v>14111705</v>
      </c>
      <c r="LLU543" s="62">
        <v>14111705</v>
      </c>
      <c r="LLV543" s="62">
        <v>14111705</v>
      </c>
      <c r="LLW543" s="62">
        <v>14111705</v>
      </c>
      <c r="LLX543" s="62">
        <v>14111705</v>
      </c>
      <c r="LLY543" s="62">
        <v>14111705</v>
      </c>
      <c r="LLZ543" s="62">
        <v>14111705</v>
      </c>
      <c r="LMA543" s="62">
        <v>14111705</v>
      </c>
      <c r="LMB543" s="62">
        <v>14111705</v>
      </c>
      <c r="LMC543" s="62">
        <v>14111705</v>
      </c>
      <c r="LMD543" s="62">
        <v>14111705</v>
      </c>
      <c r="LME543" s="62">
        <v>14111705</v>
      </c>
      <c r="LMF543" s="62">
        <v>14111705</v>
      </c>
      <c r="LMG543" s="62">
        <v>14111705</v>
      </c>
      <c r="LMH543" s="62">
        <v>14111705</v>
      </c>
      <c r="LMI543" s="62">
        <v>14111705</v>
      </c>
      <c r="LMJ543" s="62">
        <v>14111705</v>
      </c>
      <c r="LMK543" s="62">
        <v>14111705</v>
      </c>
      <c r="LML543" s="62">
        <v>14111705</v>
      </c>
      <c r="LMM543" s="62">
        <v>14111705</v>
      </c>
      <c r="LMN543" s="62">
        <v>14111705</v>
      </c>
      <c r="LMO543" s="62">
        <v>14111705</v>
      </c>
      <c r="LMP543" s="62">
        <v>14111705</v>
      </c>
      <c r="LMQ543" s="62">
        <v>14111705</v>
      </c>
      <c r="LMR543" s="62">
        <v>14111705</v>
      </c>
      <c r="LMS543" s="62">
        <v>14111705</v>
      </c>
      <c r="LMT543" s="62">
        <v>14111705</v>
      </c>
      <c r="LMU543" s="62">
        <v>14111705</v>
      </c>
      <c r="LMV543" s="62">
        <v>14111705</v>
      </c>
      <c r="LMW543" s="62">
        <v>14111705</v>
      </c>
      <c r="LMX543" s="62">
        <v>14111705</v>
      </c>
      <c r="LMY543" s="62">
        <v>14111705</v>
      </c>
      <c r="LMZ543" s="62">
        <v>14111705</v>
      </c>
      <c r="LNA543" s="62">
        <v>14111705</v>
      </c>
      <c r="LNB543" s="62">
        <v>14111705</v>
      </c>
      <c r="LNC543" s="62">
        <v>14111705</v>
      </c>
      <c r="LND543" s="62">
        <v>14111705</v>
      </c>
      <c r="LNE543" s="62">
        <v>14111705</v>
      </c>
      <c r="LNF543" s="62">
        <v>14111705</v>
      </c>
      <c r="LNG543" s="62">
        <v>14111705</v>
      </c>
      <c r="LNH543" s="62">
        <v>14111705</v>
      </c>
      <c r="LNI543" s="62">
        <v>14111705</v>
      </c>
      <c r="LNJ543" s="62">
        <v>14111705</v>
      </c>
      <c r="LNK543" s="62">
        <v>14111705</v>
      </c>
      <c r="LNL543" s="62">
        <v>14111705</v>
      </c>
      <c r="LNM543" s="62">
        <v>14111705</v>
      </c>
      <c r="LNN543" s="62">
        <v>14111705</v>
      </c>
      <c r="LNO543" s="62">
        <v>14111705</v>
      </c>
      <c r="LNP543" s="62">
        <v>14111705</v>
      </c>
      <c r="LNQ543" s="62">
        <v>14111705</v>
      </c>
      <c r="LNR543" s="62">
        <v>14111705</v>
      </c>
      <c r="LNS543" s="62">
        <v>14111705</v>
      </c>
      <c r="LNT543" s="62">
        <v>14111705</v>
      </c>
      <c r="LNU543" s="62">
        <v>14111705</v>
      </c>
      <c r="LNV543" s="62">
        <v>14111705</v>
      </c>
      <c r="LNW543" s="62">
        <v>14111705</v>
      </c>
      <c r="LNX543" s="62">
        <v>14111705</v>
      </c>
      <c r="LNY543" s="62">
        <v>14111705</v>
      </c>
      <c r="LNZ543" s="62">
        <v>14111705</v>
      </c>
      <c r="LOA543" s="62">
        <v>14111705</v>
      </c>
      <c r="LOB543" s="62">
        <v>14111705</v>
      </c>
      <c r="LOC543" s="62">
        <v>14111705</v>
      </c>
      <c r="LOD543" s="62">
        <v>14111705</v>
      </c>
      <c r="LOE543" s="62">
        <v>14111705</v>
      </c>
      <c r="LOF543" s="62">
        <v>14111705</v>
      </c>
      <c r="LOG543" s="62">
        <v>14111705</v>
      </c>
      <c r="LOH543" s="62">
        <v>14111705</v>
      </c>
      <c r="LOI543" s="62">
        <v>14111705</v>
      </c>
      <c r="LOJ543" s="62">
        <v>14111705</v>
      </c>
      <c r="LOK543" s="62">
        <v>14111705</v>
      </c>
      <c r="LOL543" s="62">
        <v>14111705</v>
      </c>
      <c r="LOM543" s="62">
        <v>14111705</v>
      </c>
      <c r="LON543" s="62">
        <v>14111705</v>
      </c>
      <c r="LOO543" s="62">
        <v>14111705</v>
      </c>
      <c r="LOP543" s="62">
        <v>14111705</v>
      </c>
      <c r="LOQ543" s="62">
        <v>14111705</v>
      </c>
      <c r="LOR543" s="62">
        <v>14111705</v>
      </c>
      <c r="LOS543" s="62">
        <v>14111705</v>
      </c>
      <c r="LOT543" s="62">
        <v>14111705</v>
      </c>
      <c r="LOU543" s="62">
        <v>14111705</v>
      </c>
      <c r="LOV543" s="62">
        <v>14111705</v>
      </c>
      <c r="LOW543" s="62">
        <v>14111705</v>
      </c>
      <c r="LOX543" s="62">
        <v>14111705</v>
      </c>
      <c r="LOY543" s="62">
        <v>14111705</v>
      </c>
      <c r="LOZ543" s="62">
        <v>14111705</v>
      </c>
      <c r="LPA543" s="62">
        <v>14111705</v>
      </c>
      <c r="LPB543" s="62">
        <v>14111705</v>
      </c>
      <c r="LPC543" s="62">
        <v>14111705</v>
      </c>
      <c r="LPD543" s="62">
        <v>14111705</v>
      </c>
      <c r="LPE543" s="62">
        <v>14111705</v>
      </c>
      <c r="LPF543" s="62">
        <v>14111705</v>
      </c>
      <c r="LPG543" s="62">
        <v>14111705</v>
      </c>
      <c r="LPH543" s="62">
        <v>14111705</v>
      </c>
      <c r="LPI543" s="62">
        <v>14111705</v>
      </c>
      <c r="LPJ543" s="62">
        <v>14111705</v>
      </c>
      <c r="LPK543" s="62">
        <v>14111705</v>
      </c>
      <c r="LPL543" s="62">
        <v>14111705</v>
      </c>
      <c r="LPM543" s="62">
        <v>14111705</v>
      </c>
      <c r="LPN543" s="62">
        <v>14111705</v>
      </c>
      <c r="LPO543" s="62">
        <v>14111705</v>
      </c>
      <c r="LPP543" s="62">
        <v>14111705</v>
      </c>
      <c r="LPQ543" s="62">
        <v>14111705</v>
      </c>
      <c r="LPR543" s="62">
        <v>14111705</v>
      </c>
      <c r="LPS543" s="62">
        <v>14111705</v>
      </c>
      <c r="LPT543" s="62">
        <v>14111705</v>
      </c>
      <c r="LPU543" s="62">
        <v>14111705</v>
      </c>
      <c r="LPV543" s="62">
        <v>14111705</v>
      </c>
      <c r="LPW543" s="62">
        <v>14111705</v>
      </c>
      <c r="LPX543" s="62">
        <v>14111705</v>
      </c>
      <c r="LPY543" s="62">
        <v>14111705</v>
      </c>
      <c r="LPZ543" s="62">
        <v>14111705</v>
      </c>
      <c r="LQA543" s="62">
        <v>14111705</v>
      </c>
      <c r="LQB543" s="62">
        <v>14111705</v>
      </c>
      <c r="LQC543" s="62">
        <v>14111705</v>
      </c>
      <c r="LQD543" s="62">
        <v>14111705</v>
      </c>
      <c r="LQE543" s="62">
        <v>14111705</v>
      </c>
      <c r="LQF543" s="62">
        <v>14111705</v>
      </c>
      <c r="LQG543" s="62">
        <v>14111705</v>
      </c>
      <c r="LQH543" s="62">
        <v>14111705</v>
      </c>
      <c r="LQI543" s="62">
        <v>14111705</v>
      </c>
      <c r="LQJ543" s="62">
        <v>14111705</v>
      </c>
      <c r="LQK543" s="62">
        <v>14111705</v>
      </c>
      <c r="LQL543" s="62">
        <v>14111705</v>
      </c>
      <c r="LQM543" s="62">
        <v>14111705</v>
      </c>
      <c r="LQN543" s="62">
        <v>14111705</v>
      </c>
      <c r="LQO543" s="62">
        <v>14111705</v>
      </c>
      <c r="LQP543" s="62">
        <v>14111705</v>
      </c>
      <c r="LQQ543" s="62">
        <v>14111705</v>
      </c>
      <c r="LQR543" s="62">
        <v>14111705</v>
      </c>
      <c r="LQS543" s="62">
        <v>14111705</v>
      </c>
      <c r="LQT543" s="62">
        <v>14111705</v>
      </c>
      <c r="LQU543" s="62">
        <v>14111705</v>
      </c>
      <c r="LQV543" s="62">
        <v>14111705</v>
      </c>
      <c r="LQW543" s="62">
        <v>14111705</v>
      </c>
      <c r="LQX543" s="62">
        <v>14111705</v>
      </c>
      <c r="LQY543" s="62">
        <v>14111705</v>
      </c>
      <c r="LQZ543" s="62">
        <v>14111705</v>
      </c>
      <c r="LRA543" s="62">
        <v>14111705</v>
      </c>
      <c r="LRB543" s="62">
        <v>14111705</v>
      </c>
      <c r="LRC543" s="62">
        <v>14111705</v>
      </c>
      <c r="LRD543" s="62">
        <v>14111705</v>
      </c>
      <c r="LRE543" s="62">
        <v>14111705</v>
      </c>
      <c r="LRF543" s="62">
        <v>14111705</v>
      </c>
      <c r="LRG543" s="62">
        <v>14111705</v>
      </c>
      <c r="LRH543" s="62">
        <v>14111705</v>
      </c>
      <c r="LRI543" s="62">
        <v>14111705</v>
      </c>
      <c r="LRJ543" s="62">
        <v>14111705</v>
      </c>
      <c r="LRK543" s="62">
        <v>14111705</v>
      </c>
      <c r="LRL543" s="62">
        <v>14111705</v>
      </c>
      <c r="LRM543" s="62">
        <v>14111705</v>
      </c>
      <c r="LRN543" s="62">
        <v>14111705</v>
      </c>
      <c r="LRO543" s="62">
        <v>14111705</v>
      </c>
      <c r="LRP543" s="62">
        <v>14111705</v>
      </c>
      <c r="LRQ543" s="62">
        <v>14111705</v>
      </c>
      <c r="LRR543" s="62">
        <v>14111705</v>
      </c>
      <c r="LRS543" s="62">
        <v>14111705</v>
      </c>
      <c r="LRT543" s="62">
        <v>14111705</v>
      </c>
      <c r="LRU543" s="62">
        <v>14111705</v>
      </c>
      <c r="LRV543" s="62">
        <v>14111705</v>
      </c>
      <c r="LRW543" s="62">
        <v>14111705</v>
      </c>
      <c r="LRX543" s="62">
        <v>14111705</v>
      </c>
      <c r="LRY543" s="62">
        <v>14111705</v>
      </c>
      <c r="LRZ543" s="62">
        <v>14111705</v>
      </c>
      <c r="LSA543" s="62">
        <v>14111705</v>
      </c>
      <c r="LSB543" s="62">
        <v>14111705</v>
      </c>
      <c r="LSC543" s="62">
        <v>14111705</v>
      </c>
      <c r="LSD543" s="62">
        <v>14111705</v>
      </c>
      <c r="LSE543" s="62">
        <v>14111705</v>
      </c>
      <c r="LSF543" s="62">
        <v>14111705</v>
      </c>
      <c r="LSG543" s="62">
        <v>14111705</v>
      </c>
      <c r="LSH543" s="62">
        <v>14111705</v>
      </c>
      <c r="LSI543" s="62">
        <v>14111705</v>
      </c>
      <c r="LSJ543" s="62">
        <v>14111705</v>
      </c>
      <c r="LSK543" s="62">
        <v>14111705</v>
      </c>
      <c r="LSL543" s="62">
        <v>14111705</v>
      </c>
      <c r="LSM543" s="62">
        <v>14111705</v>
      </c>
      <c r="LSN543" s="62">
        <v>14111705</v>
      </c>
      <c r="LSO543" s="62">
        <v>14111705</v>
      </c>
      <c r="LSP543" s="62">
        <v>14111705</v>
      </c>
      <c r="LSQ543" s="62">
        <v>14111705</v>
      </c>
      <c r="LSR543" s="62">
        <v>14111705</v>
      </c>
      <c r="LSS543" s="62">
        <v>14111705</v>
      </c>
      <c r="LST543" s="62">
        <v>14111705</v>
      </c>
      <c r="LSU543" s="62">
        <v>14111705</v>
      </c>
      <c r="LSV543" s="62">
        <v>14111705</v>
      </c>
      <c r="LSW543" s="62">
        <v>14111705</v>
      </c>
      <c r="LSX543" s="62">
        <v>14111705</v>
      </c>
      <c r="LSY543" s="62">
        <v>14111705</v>
      </c>
      <c r="LSZ543" s="62">
        <v>14111705</v>
      </c>
      <c r="LTA543" s="62">
        <v>14111705</v>
      </c>
      <c r="LTB543" s="62">
        <v>14111705</v>
      </c>
      <c r="LTC543" s="62">
        <v>14111705</v>
      </c>
      <c r="LTD543" s="62">
        <v>14111705</v>
      </c>
      <c r="LTE543" s="62">
        <v>14111705</v>
      </c>
      <c r="LTF543" s="62">
        <v>14111705</v>
      </c>
      <c r="LTG543" s="62">
        <v>14111705</v>
      </c>
      <c r="LTH543" s="62">
        <v>14111705</v>
      </c>
      <c r="LTI543" s="62">
        <v>14111705</v>
      </c>
      <c r="LTJ543" s="62">
        <v>14111705</v>
      </c>
      <c r="LTK543" s="62">
        <v>14111705</v>
      </c>
      <c r="LTL543" s="62">
        <v>14111705</v>
      </c>
      <c r="LTM543" s="62">
        <v>14111705</v>
      </c>
      <c r="LTN543" s="62">
        <v>14111705</v>
      </c>
      <c r="LTO543" s="62">
        <v>14111705</v>
      </c>
      <c r="LTP543" s="62">
        <v>14111705</v>
      </c>
      <c r="LTQ543" s="62">
        <v>14111705</v>
      </c>
      <c r="LTR543" s="62">
        <v>14111705</v>
      </c>
      <c r="LTS543" s="62">
        <v>14111705</v>
      </c>
      <c r="LTT543" s="62">
        <v>14111705</v>
      </c>
      <c r="LTU543" s="62">
        <v>14111705</v>
      </c>
      <c r="LTV543" s="62">
        <v>14111705</v>
      </c>
      <c r="LTW543" s="62">
        <v>14111705</v>
      </c>
      <c r="LTX543" s="62">
        <v>14111705</v>
      </c>
      <c r="LTY543" s="62">
        <v>14111705</v>
      </c>
      <c r="LTZ543" s="62">
        <v>14111705</v>
      </c>
      <c r="LUA543" s="62">
        <v>14111705</v>
      </c>
      <c r="LUB543" s="62">
        <v>14111705</v>
      </c>
      <c r="LUC543" s="62">
        <v>14111705</v>
      </c>
      <c r="LUD543" s="62">
        <v>14111705</v>
      </c>
      <c r="LUE543" s="62">
        <v>14111705</v>
      </c>
      <c r="LUF543" s="62">
        <v>14111705</v>
      </c>
      <c r="LUG543" s="62">
        <v>14111705</v>
      </c>
      <c r="LUH543" s="62">
        <v>14111705</v>
      </c>
      <c r="LUI543" s="62">
        <v>14111705</v>
      </c>
      <c r="LUJ543" s="62">
        <v>14111705</v>
      </c>
      <c r="LUK543" s="62">
        <v>14111705</v>
      </c>
      <c r="LUL543" s="62">
        <v>14111705</v>
      </c>
      <c r="LUM543" s="62">
        <v>14111705</v>
      </c>
      <c r="LUN543" s="62">
        <v>14111705</v>
      </c>
      <c r="LUO543" s="62">
        <v>14111705</v>
      </c>
      <c r="LUP543" s="62">
        <v>14111705</v>
      </c>
      <c r="LUQ543" s="62">
        <v>14111705</v>
      </c>
      <c r="LUR543" s="62">
        <v>14111705</v>
      </c>
      <c r="LUS543" s="62">
        <v>14111705</v>
      </c>
      <c r="LUT543" s="62">
        <v>14111705</v>
      </c>
      <c r="LUU543" s="62">
        <v>14111705</v>
      </c>
      <c r="LUV543" s="62">
        <v>14111705</v>
      </c>
      <c r="LUW543" s="62">
        <v>14111705</v>
      </c>
      <c r="LUX543" s="62">
        <v>14111705</v>
      </c>
      <c r="LUY543" s="62">
        <v>14111705</v>
      </c>
      <c r="LUZ543" s="62">
        <v>14111705</v>
      </c>
      <c r="LVA543" s="62">
        <v>14111705</v>
      </c>
      <c r="LVB543" s="62">
        <v>14111705</v>
      </c>
      <c r="LVC543" s="62">
        <v>14111705</v>
      </c>
      <c r="LVD543" s="62">
        <v>14111705</v>
      </c>
      <c r="LVE543" s="62">
        <v>14111705</v>
      </c>
      <c r="LVF543" s="62">
        <v>14111705</v>
      </c>
      <c r="LVG543" s="62">
        <v>14111705</v>
      </c>
      <c r="LVH543" s="62">
        <v>14111705</v>
      </c>
      <c r="LVI543" s="62">
        <v>14111705</v>
      </c>
      <c r="LVJ543" s="62">
        <v>14111705</v>
      </c>
      <c r="LVK543" s="62">
        <v>14111705</v>
      </c>
      <c r="LVL543" s="62">
        <v>14111705</v>
      </c>
      <c r="LVM543" s="62">
        <v>14111705</v>
      </c>
      <c r="LVN543" s="62">
        <v>14111705</v>
      </c>
      <c r="LVO543" s="62">
        <v>14111705</v>
      </c>
      <c r="LVP543" s="62">
        <v>14111705</v>
      </c>
      <c r="LVQ543" s="62">
        <v>14111705</v>
      </c>
      <c r="LVR543" s="62">
        <v>14111705</v>
      </c>
      <c r="LVS543" s="62">
        <v>14111705</v>
      </c>
      <c r="LVT543" s="62">
        <v>14111705</v>
      </c>
      <c r="LVU543" s="62">
        <v>14111705</v>
      </c>
      <c r="LVV543" s="62">
        <v>14111705</v>
      </c>
      <c r="LVW543" s="62">
        <v>14111705</v>
      </c>
      <c r="LVX543" s="62">
        <v>14111705</v>
      </c>
      <c r="LVY543" s="62">
        <v>14111705</v>
      </c>
      <c r="LVZ543" s="62">
        <v>14111705</v>
      </c>
      <c r="LWA543" s="62">
        <v>14111705</v>
      </c>
      <c r="LWB543" s="62">
        <v>14111705</v>
      </c>
      <c r="LWC543" s="62">
        <v>14111705</v>
      </c>
      <c r="LWD543" s="62">
        <v>14111705</v>
      </c>
      <c r="LWE543" s="62">
        <v>14111705</v>
      </c>
      <c r="LWF543" s="62">
        <v>14111705</v>
      </c>
      <c r="LWG543" s="62">
        <v>14111705</v>
      </c>
      <c r="LWH543" s="62">
        <v>14111705</v>
      </c>
      <c r="LWI543" s="62">
        <v>14111705</v>
      </c>
      <c r="LWJ543" s="62">
        <v>14111705</v>
      </c>
      <c r="LWK543" s="62">
        <v>14111705</v>
      </c>
      <c r="LWL543" s="62">
        <v>14111705</v>
      </c>
      <c r="LWM543" s="62">
        <v>14111705</v>
      </c>
      <c r="LWN543" s="62">
        <v>14111705</v>
      </c>
      <c r="LWO543" s="62">
        <v>14111705</v>
      </c>
      <c r="LWP543" s="62">
        <v>14111705</v>
      </c>
      <c r="LWQ543" s="62">
        <v>14111705</v>
      </c>
      <c r="LWR543" s="62">
        <v>14111705</v>
      </c>
      <c r="LWS543" s="62">
        <v>14111705</v>
      </c>
      <c r="LWT543" s="62">
        <v>14111705</v>
      </c>
      <c r="LWU543" s="62">
        <v>14111705</v>
      </c>
      <c r="LWV543" s="62">
        <v>14111705</v>
      </c>
      <c r="LWW543" s="62">
        <v>14111705</v>
      </c>
      <c r="LWX543" s="62">
        <v>14111705</v>
      </c>
      <c r="LWY543" s="62">
        <v>14111705</v>
      </c>
      <c r="LWZ543" s="62">
        <v>14111705</v>
      </c>
      <c r="LXA543" s="62">
        <v>14111705</v>
      </c>
      <c r="LXB543" s="62">
        <v>14111705</v>
      </c>
      <c r="LXC543" s="62">
        <v>14111705</v>
      </c>
      <c r="LXD543" s="62">
        <v>14111705</v>
      </c>
      <c r="LXE543" s="62">
        <v>14111705</v>
      </c>
      <c r="LXF543" s="62">
        <v>14111705</v>
      </c>
      <c r="LXG543" s="62">
        <v>14111705</v>
      </c>
      <c r="LXH543" s="62">
        <v>14111705</v>
      </c>
      <c r="LXI543" s="62">
        <v>14111705</v>
      </c>
      <c r="LXJ543" s="62">
        <v>14111705</v>
      </c>
      <c r="LXK543" s="62">
        <v>14111705</v>
      </c>
      <c r="LXL543" s="62">
        <v>14111705</v>
      </c>
      <c r="LXM543" s="62">
        <v>14111705</v>
      </c>
      <c r="LXN543" s="62">
        <v>14111705</v>
      </c>
      <c r="LXO543" s="62">
        <v>14111705</v>
      </c>
      <c r="LXP543" s="62">
        <v>14111705</v>
      </c>
      <c r="LXQ543" s="62">
        <v>14111705</v>
      </c>
      <c r="LXR543" s="62">
        <v>14111705</v>
      </c>
      <c r="LXS543" s="62">
        <v>14111705</v>
      </c>
      <c r="LXT543" s="62">
        <v>14111705</v>
      </c>
      <c r="LXU543" s="62">
        <v>14111705</v>
      </c>
      <c r="LXV543" s="62">
        <v>14111705</v>
      </c>
      <c r="LXW543" s="62">
        <v>14111705</v>
      </c>
      <c r="LXX543" s="62">
        <v>14111705</v>
      </c>
      <c r="LXY543" s="62">
        <v>14111705</v>
      </c>
      <c r="LXZ543" s="62">
        <v>14111705</v>
      </c>
      <c r="LYA543" s="62">
        <v>14111705</v>
      </c>
      <c r="LYB543" s="62">
        <v>14111705</v>
      </c>
      <c r="LYC543" s="62">
        <v>14111705</v>
      </c>
      <c r="LYD543" s="62">
        <v>14111705</v>
      </c>
      <c r="LYE543" s="62">
        <v>14111705</v>
      </c>
      <c r="LYF543" s="62">
        <v>14111705</v>
      </c>
      <c r="LYG543" s="62">
        <v>14111705</v>
      </c>
      <c r="LYH543" s="62">
        <v>14111705</v>
      </c>
      <c r="LYI543" s="62">
        <v>14111705</v>
      </c>
      <c r="LYJ543" s="62">
        <v>14111705</v>
      </c>
      <c r="LYK543" s="62">
        <v>14111705</v>
      </c>
      <c r="LYL543" s="62">
        <v>14111705</v>
      </c>
      <c r="LYM543" s="62">
        <v>14111705</v>
      </c>
      <c r="LYN543" s="62">
        <v>14111705</v>
      </c>
      <c r="LYO543" s="62">
        <v>14111705</v>
      </c>
      <c r="LYP543" s="62">
        <v>14111705</v>
      </c>
      <c r="LYQ543" s="62">
        <v>14111705</v>
      </c>
      <c r="LYR543" s="62">
        <v>14111705</v>
      </c>
      <c r="LYS543" s="62">
        <v>14111705</v>
      </c>
      <c r="LYT543" s="62">
        <v>14111705</v>
      </c>
      <c r="LYU543" s="62">
        <v>14111705</v>
      </c>
      <c r="LYV543" s="62">
        <v>14111705</v>
      </c>
      <c r="LYW543" s="62">
        <v>14111705</v>
      </c>
      <c r="LYX543" s="62">
        <v>14111705</v>
      </c>
      <c r="LYY543" s="62">
        <v>14111705</v>
      </c>
      <c r="LYZ543" s="62">
        <v>14111705</v>
      </c>
      <c r="LZA543" s="62">
        <v>14111705</v>
      </c>
      <c r="LZB543" s="62">
        <v>14111705</v>
      </c>
      <c r="LZC543" s="62">
        <v>14111705</v>
      </c>
      <c r="LZD543" s="62">
        <v>14111705</v>
      </c>
      <c r="LZE543" s="62">
        <v>14111705</v>
      </c>
      <c r="LZF543" s="62">
        <v>14111705</v>
      </c>
      <c r="LZG543" s="62">
        <v>14111705</v>
      </c>
      <c r="LZH543" s="62">
        <v>14111705</v>
      </c>
      <c r="LZI543" s="62">
        <v>14111705</v>
      </c>
      <c r="LZJ543" s="62">
        <v>14111705</v>
      </c>
      <c r="LZK543" s="62">
        <v>14111705</v>
      </c>
      <c r="LZL543" s="62">
        <v>14111705</v>
      </c>
      <c r="LZM543" s="62">
        <v>14111705</v>
      </c>
      <c r="LZN543" s="62">
        <v>14111705</v>
      </c>
      <c r="LZO543" s="62">
        <v>14111705</v>
      </c>
      <c r="LZP543" s="62">
        <v>14111705</v>
      </c>
      <c r="LZQ543" s="62">
        <v>14111705</v>
      </c>
      <c r="LZR543" s="62">
        <v>14111705</v>
      </c>
      <c r="LZS543" s="62">
        <v>14111705</v>
      </c>
      <c r="LZT543" s="62">
        <v>14111705</v>
      </c>
      <c r="LZU543" s="62">
        <v>14111705</v>
      </c>
      <c r="LZV543" s="62">
        <v>14111705</v>
      </c>
      <c r="LZW543" s="62">
        <v>14111705</v>
      </c>
      <c r="LZX543" s="62">
        <v>14111705</v>
      </c>
      <c r="LZY543" s="62">
        <v>14111705</v>
      </c>
      <c r="LZZ543" s="62">
        <v>14111705</v>
      </c>
      <c r="MAA543" s="62">
        <v>14111705</v>
      </c>
      <c r="MAB543" s="62">
        <v>14111705</v>
      </c>
      <c r="MAC543" s="62">
        <v>14111705</v>
      </c>
      <c r="MAD543" s="62">
        <v>14111705</v>
      </c>
      <c r="MAE543" s="62">
        <v>14111705</v>
      </c>
      <c r="MAF543" s="62">
        <v>14111705</v>
      </c>
      <c r="MAG543" s="62">
        <v>14111705</v>
      </c>
      <c r="MAH543" s="62">
        <v>14111705</v>
      </c>
      <c r="MAI543" s="62">
        <v>14111705</v>
      </c>
      <c r="MAJ543" s="62">
        <v>14111705</v>
      </c>
      <c r="MAK543" s="62">
        <v>14111705</v>
      </c>
      <c r="MAL543" s="62">
        <v>14111705</v>
      </c>
      <c r="MAM543" s="62">
        <v>14111705</v>
      </c>
      <c r="MAN543" s="62">
        <v>14111705</v>
      </c>
      <c r="MAO543" s="62">
        <v>14111705</v>
      </c>
      <c r="MAP543" s="62">
        <v>14111705</v>
      </c>
      <c r="MAQ543" s="62">
        <v>14111705</v>
      </c>
      <c r="MAR543" s="62">
        <v>14111705</v>
      </c>
      <c r="MAS543" s="62">
        <v>14111705</v>
      </c>
      <c r="MAT543" s="62">
        <v>14111705</v>
      </c>
      <c r="MAU543" s="62">
        <v>14111705</v>
      </c>
      <c r="MAV543" s="62">
        <v>14111705</v>
      </c>
      <c r="MAW543" s="62">
        <v>14111705</v>
      </c>
      <c r="MAX543" s="62">
        <v>14111705</v>
      </c>
      <c r="MAY543" s="62">
        <v>14111705</v>
      </c>
      <c r="MAZ543" s="62">
        <v>14111705</v>
      </c>
      <c r="MBA543" s="62">
        <v>14111705</v>
      </c>
      <c r="MBB543" s="62">
        <v>14111705</v>
      </c>
      <c r="MBC543" s="62">
        <v>14111705</v>
      </c>
      <c r="MBD543" s="62">
        <v>14111705</v>
      </c>
      <c r="MBE543" s="62">
        <v>14111705</v>
      </c>
      <c r="MBF543" s="62">
        <v>14111705</v>
      </c>
      <c r="MBG543" s="62">
        <v>14111705</v>
      </c>
      <c r="MBH543" s="62">
        <v>14111705</v>
      </c>
      <c r="MBI543" s="62">
        <v>14111705</v>
      </c>
      <c r="MBJ543" s="62">
        <v>14111705</v>
      </c>
      <c r="MBK543" s="62">
        <v>14111705</v>
      </c>
      <c r="MBL543" s="62">
        <v>14111705</v>
      </c>
      <c r="MBM543" s="62">
        <v>14111705</v>
      </c>
      <c r="MBN543" s="62">
        <v>14111705</v>
      </c>
      <c r="MBO543" s="62">
        <v>14111705</v>
      </c>
      <c r="MBP543" s="62">
        <v>14111705</v>
      </c>
      <c r="MBQ543" s="62">
        <v>14111705</v>
      </c>
      <c r="MBR543" s="62">
        <v>14111705</v>
      </c>
      <c r="MBS543" s="62">
        <v>14111705</v>
      </c>
      <c r="MBT543" s="62">
        <v>14111705</v>
      </c>
      <c r="MBU543" s="62">
        <v>14111705</v>
      </c>
      <c r="MBV543" s="62">
        <v>14111705</v>
      </c>
      <c r="MBW543" s="62">
        <v>14111705</v>
      </c>
      <c r="MBX543" s="62">
        <v>14111705</v>
      </c>
      <c r="MBY543" s="62">
        <v>14111705</v>
      </c>
      <c r="MBZ543" s="62">
        <v>14111705</v>
      </c>
      <c r="MCA543" s="62">
        <v>14111705</v>
      </c>
      <c r="MCB543" s="62">
        <v>14111705</v>
      </c>
      <c r="MCC543" s="62">
        <v>14111705</v>
      </c>
      <c r="MCD543" s="62">
        <v>14111705</v>
      </c>
      <c r="MCE543" s="62">
        <v>14111705</v>
      </c>
      <c r="MCF543" s="62">
        <v>14111705</v>
      </c>
      <c r="MCG543" s="62">
        <v>14111705</v>
      </c>
      <c r="MCH543" s="62">
        <v>14111705</v>
      </c>
      <c r="MCI543" s="62">
        <v>14111705</v>
      </c>
      <c r="MCJ543" s="62">
        <v>14111705</v>
      </c>
      <c r="MCK543" s="62">
        <v>14111705</v>
      </c>
      <c r="MCL543" s="62">
        <v>14111705</v>
      </c>
      <c r="MCM543" s="62">
        <v>14111705</v>
      </c>
      <c r="MCN543" s="62">
        <v>14111705</v>
      </c>
      <c r="MCO543" s="62">
        <v>14111705</v>
      </c>
      <c r="MCP543" s="62">
        <v>14111705</v>
      </c>
      <c r="MCQ543" s="62">
        <v>14111705</v>
      </c>
      <c r="MCR543" s="62">
        <v>14111705</v>
      </c>
      <c r="MCS543" s="62">
        <v>14111705</v>
      </c>
      <c r="MCT543" s="62">
        <v>14111705</v>
      </c>
      <c r="MCU543" s="62">
        <v>14111705</v>
      </c>
      <c r="MCV543" s="62">
        <v>14111705</v>
      </c>
      <c r="MCW543" s="62">
        <v>14111705</v>
      </c>
      <c r="MCX543" s="62">
        <v>14111705</v>
      </c>
      <c r="MCY543" s="62">
        <v>14111705</v>
      </c>
      <c r="MCZ543" s="62">
        <v>14111705</v>
      </c>
      <c r="MDA543" s="62">
        <v>14111705</v>
      </c>
      <c r="MDB543" s="62">
        <v>14111705</v>
      </c>
      <c r="MDC543" s="62">
        <v>14111705</v>
      </c>
      <c r="MDD543" s="62">
        <v>14111705</v>
      </c>
      <c r="MDE543" s="62">
        <v>14111705</v>
      </c>
      <c r="MDF543" s="62">
        <v>14111705</v>
      </c>
      <c r="MDG543" s="62">
        <v>14111705</v>
      </c>
      <c r="MDH543" s="62">
        <v>14111705</v>
      </c>
      <c r="MDI543" s="62">
        <v>14111705</v>
      </c>
      <c r="MDJ543" s="62">
        <v>14111705</v>
      </c>
      <c r="MDK543" s="62">
        <v>14111705</v>
      </c>
      <c r="MDL543" s="62">
        <v>14111705</v>
      </c>
      <c r="MDM543" s="62">
        <v>14111705</v>
      </c>
      <c r="MDN543" s="62">
        <v>14111705</v>
      </c>
      <c r="MDO543" s="62">
        <v>14111705</v>
      </c>
      <c r="MDP543" s="62">
        <v>14111705</v>
      </c>
      <c r="MDQ543" s="62">
        <v>14111705</v>
      </c>
      <c r="MDR543" s="62">
        <v>14111705</v>
      </c>
      <c r="MDS543" s="62">
        <v>14111705</v>
      </c>
      <c r="MDT543" s="62">
        <v>14111705</v>
      </c>
      <c r="MDU543" s="62">
        <v>14111705</v>
      </c>
      <c r="MDV543" s="62">
        <v>14111705</v>
      </c>
      <c r="MDW543" s="62">
        <v>14111705</v>
      </c>
      <c r="MDX543" s="62">
        <v>14111705</v>
      </c>
      <c r="MDY543" s="62">
        <v>14111705</v>
      </c>
      <c r="MDZ543" s="62">
        <v>14111705</v>
      </c>
      <c r="MEA543" s="62">
        <v>14111705</v>
      </c>
      <c r="MEB543" s="62">
        <v>14111705</v>
      </c>
      <c r="MEC543" s="62">
        <v>14111705</v>
      </c>
      <c r="MED543" s="62">
        <v>14111705</v>
      </c>
      <c r="MEE543" s="62">
        <v>14111705</v>
      </c>
      <c r="MEF543" s="62">
        <v>14111705</v>
      </c>
      <c r="MEG543" s="62">
        <v>14111705</v>
      </c>
      <c r="MEH543" s="62">
        <v>14111705</v>
      </c>
      <c r="MEI543" s="62">
        <v>14111705</v>
      </c>
      <c r="MEJ543" s="62">
        <v>14111705</v>
      </c>
      <c r="MEK543" s="62">
        <v>14111705</v>
      </c>
      <c r="MEL543" s="62">
        <v>14111705</v>
      </c>
      <c r="MEM543" s="62">
        <v>14111705</v>
      </c>
      <c r="MEN543" s="62">
        <v>14111705</v>
      </c>
      <c r="MEO543" s="62">
        <v>14111705</v>
      </c>
      <c r="MEP543" s="62">
        <v>14111705</v>
      </c>
      <c r="MEQ543" s="62">
        <v>14111705</v>
      </c>
      <c r="MER543" s="62">
        <v>14111705</v>
      </c>
      <c r="MES543" s="62">
        <v>14111705</v>
      </c>
      <c r="MET543" s="62">
        <v>14111705</v>
      </c>
      <c r="MEU543" s="62">
        <v>14111705</v>
      </c>
      <c r="MEV543" s="62">
        <v>14111705</v>
      </c>
      <c r="MEW543" s="62">
        <v>14111705</v>
      </c>
      <c r="MEX543" s="62">
        <v>14111705</v>
      </c>
      <c r="MEY543" s="62">
        <v>14111705</v>
      </c>
      <c r="MEZ543" s="62">
        <v>14111705</v>
      </c>
      <c r="MFA543" s="62">
        <v>14111705</v>
      </c>
      <c r="MFB543" s="62">
        <v>14111705</v>
      </c>
      <c r="MFC543" s="62">
        <v>14111705</v>
      </c>
      <c r="MFD543" s="62">
        <v>14111705</v>
      </c>
      <c r="MFE543" s="62">
        <v>14111705</v>
      </c>
      <c r="MFF543" s="62">
        <v>14111705</v>
      </c>
      <c r="MFG543" s="62">
        <v>14111705</v>
      </c>
      <c r="MFH543" s="62">
        <v>14111705</v>
      </c>
      <c r="MFI543" s="62">
        <v>14111705</v>
      </c>
      <c r="MFJ543" s="62">
        <v>14111705</v>
      </c>
      <c r="MFK543" s="62">
        <v>14111705</v>
      </c>
      <c r="MFL543" s="62">
        <v>14111705</v>
      </c>
      <c r="MFM543" s="62">
        <v>14111705</v>
      </c>
      <c r="MFN543" s="62">
        <v>14111705</v>
      </c>
      <c r="MFO543" s="62">
        <v>14111705</v>
      </c>
      <c r="MFP543" s="62">
        <v>14111705</v>
      </c>
      <c r="MFQ543" s="62">
        <v>14111705</v>
      </c>
      <c r="MFR543" s="62">
        <v>14111705</v>
      </c>
      <c r="MFS543" s="62">
        <v>14111705</v>
      </c>
      <c r="MFT543" s="62">
        <v>14111705</v>
      </c>
      <c r="MFU543" s="62">
        <v>14111705</v>
      </c>
      <c r="MFV543" s="62">
        <v>14111705</v>
      </c>
      <c r="MFW543" s="62">
        <v>14111705</v>
      </c>
      <c r="MFX543" s="62">
        <v>14111705</v>
      </c>
      <c r="MFY543" s="62">
        <v>14111705</v>
      </c>
      <c r="MFZ543" s="62">
        <v>14111705</v>
      </c>
      <c r="MGA543" s="62">
        <v>14111705</v>
      </c>
      <c r="MGB543" s="62">
        <v>14111705</v>
      </c>
      <c r="MGC543" s="62">
        <v>14111705</v>
      </c>
      <c r="MGD543" s="62">
        <v>14111705</v>
      </c>
      <c r="MGE543" s="62">
        <v>14111705</v>
      </c>
      <c r="MGF543" s="62">
        <v>14111705</v>
      </c>
      <c r="MGG543" s="62">
        <v>14111705</v>
      </c>
      <c r="MGH543" s="62">
        <v>14111705</v>
      </c>
      <c r="MGI543" s="62">
        <v>14111705</v>
      </c>
      <c r="MGJ543" s="62">
        <v>14111705</v>
      </c>
      <c r="MGK543" s="62">
        <v>14111705</v>
      </c>
      <c r="MGL543" s="62">
        <v>14111705</v>
      </c>
      <c r="MGM543" s="62">
        <v>14111705</v>
      </c>
      <c r="MGN543" s="62">
        <v>14111705</v>
      </c>
      <c r="MGO543" s="62">
        <v>14111705</v>
      </c>
      <c r="MGP543" s="62">
        <v>14111705</v>
      </c>
      <c r="MGQ543" s="62">
        <v>14111705</v>
      </c>
      <c r="MGR543" s="62">
        <v>14111705</v>
      </c>
      <c r="MGS543" s="62">
        <v>14111705</v>
      </c>
      <c r="MGT543" s="62">
        <v>14111705</v>
      </c>
      <c r="MGU543" s="62">
        <v>14111705</v>
      </c>
      <c r="MGV543" s="62">
        <v>14111705</v>
      </c>
      <c r="MGW543" s="62">
        <v>14111705</v>
      </c>
      <c r="MGX543" s="62">
        <v>14111705</v>
      </c>
      <c r="MGY543" s="62">
        <v>14111705</v>
      </c>
      <c r="MGZ543" s="62">
        <v>14111705</v>
      </c>
      <c r="MHA543" s="62">
        <v>14111705</v>
      </c>
      <c r="MHB543" s="62">
        <v>14111705</v>
      </c>
      <c r="MHC543" s="62">
        <v>14111705</v>
      </c>
      <c r="MHD543" s="62">
        <v>14111705</v>
      </c>
      <c r="MHE543" s="62">
        <v>14111705</v>
      </c>
      <c r="MHF543" s="62">
        <v>14111705</v>
      </c>
      <c r="MHG543" s="62">
        <v>14111705</v>
      </c>
      <c r="MHH543" s="62">
        <v>14111705</v>
      </c>
      <c r="MHI543" s="62">
        <v>14111705</v>
      </c>
      <c r="MHJ543" s="62">
        <v>14111705</v>
      </c>
      <c r="MHK543" s="62">
        <v>14111705</v>
      </c>
      <c r="MHL543" s="62">
        <v>14111705</v>
      </c>
      <c r="MHM543" s="62">
        <v>14111705</v>
      </c>
      <c r="MHN543" s="62">
        <v>14111705</v>
      </c>
      <c r="MHO543" s="62">
        <v>14111705</v>
      </c>
      <c r="MHP543" s="62">
        <v>14111705</v>
      </c>
      <c r="MHQ543" s="62">
        <v>14111705</v>
      </c>
      <c r="MHR543" s="62">
        <v>14111705</v>
      </c>
      <c r="MHS543" s="62">
        <v>14111705</v>
      </c>
      <c r="MHT543" s="62">
        <v>14111705</v>
      </c>
      <c r="MHU543" s="62">
        <v>14111705</v>
      </c>
      <c r="MHV543" s="62">
        <v>14111705</v>
      </c>
      <c r="MHW543" s="62">
        <v>14111705</v>
      </c>
      <c r="MHX543" s="62">
        <v>14111705</v>
      </c>
      <c r="MHY543" s="62">
        <v>14111705</v>
      </c>
      <c r="MHZ543" s="62">
        <v>14111705</v>
      </c>
      <c r="MIA543" s="62">
        <v>14111705</v>
      </c>
      <c r="MIB543" s="62">
        <v>14111705</v>
      </c>
      <c r="MIC543" s="62">
        <v>14111705</v>
      </c>
      <c r="MID543" s="62">
        <v>14111705</v>
      </c>
      <c r="MIE543" s="62">
        <v>14111705</v>
      </c>
      <c r="MIF543" s="62">
        <v>14111705</v>
      </c>
      <c r="MIG543" s="62">
        <v>14111705</v>
      </c>
      <c r="MIH543" s="62">
        <v>14111705</v>
      </c>
      <c r="MII543" s="62">
        <v>14111705</v>
      </c>
      <c r="MIJ543" s="62">
        <v>14111705</v>
      </c>
      <c r="MIK543" s="62">
        <v>14111705</v>
      </c>
      <c r="MIL543" s="62">
        <v>14111705</v>
      </c>
      <c r="MIM543" s="62">
        <v>14111705</v>
      </c>
      <c r="MIN543" s="62">
        <v>14111705</v>
      </c>
      <c r="MIO543" s="62">
        <v>14111705</v>
      </c>
      <c r="MIP543" s="62">
        <v>14111705</v>
      </c>
      <c r="MIQ543" s="62">
        <v>14111705</v>
      </c>
      <c r="MIR543" s="62">
        <v>14111705</v>
      </c>
      <c r="MIS543" s="62">
        <v>14111705</v>
      </c>
      <c r="MIT543" s="62">
        <v>14111705</v>
      </c>
      <c r="MIU543" s="62">
        <v>14111705</v>
      </c>
      <c r="MIV543" s="62">
        <v>14111705</v>
      </c>
      <c r="MIW543" s="62">
        <v>14111705</v>
      </c>
      <c r="MIX543" s="62">
        <v>14111705</v>
      </c>
      <c r="MIY543" s="62">
        <v>14111705</v>
      </c>
      <c r="MIZ543" s="62">
        <v>14111705</v>
      </c>
      <c r="MJA543" s="62">
        <v>14111705</v>
      </c>
      <c r="MJB543" s="62">
        <v>14111705</v>
      </c>
      <c r="MJC543" s="62">
        <v>14111705</v>
      </c>
      <c r="MJD543" s="62">
        <v>14111705</v>
      </c>
      <c r="MJE543" s="62">
        <v>14111705</v>
      </c>
      <c r="MJF543" s="62">
        <v>14111705</v>
      </c>
      <c r="MJG543" s="62">
        <v>14111705</v>
      </c>
      <c r="MJH543" s="62">
        <v>14111705</v>
      </c>
      <c r="MJI543" s="62">
        <v>14111705</v>
      </c>
      <c r="MJJ543" s="62">
        <v>14111705</v>
      </c>
      <c r="MJK543" s="62">
        <v>14111705</v>
      </c>
      <c r="MJL543" s="62">
        <v>14111705</v>
      </c>
      <c r="MJM543" s="62">
        <v>14111705</v>
      </c>
      <c r="MJN543" s="62">
        <v>14111705</v>
      </c>
      <c r="MJO543" s="62">
        <v>14111705</v>
      </c>
      <c r="MJP543" s="62">
        <v>14111705</v>
      </c>
      <c r="MJQ543" s="62">
        <v>14111705</v>
      </c>
      <c r="MJR543" s="62">
        <v>14111705</v>
      </c>
      <c r="MJS543" s="62">
        <v>14111705</v>
      </c>
      <c r="MJT543" s="62">
        <v>14111705</v>
      </c>
      <c r="MJU543" s="62">
        <v>14111705</v>
      </c>
      <c r="MJV543" s="62">
        <v>14111705</v>
      </c>
      <c r="MJW543" s="62">
        <v>14111705</v>
      </c>
      <c r="MJX543" s="62">
        <v>14111705</v>
      </c>
      <c r="MJY543" s="62">
        <v>14111705</v>
      </c>
      <c r="MJZ543" s="62">
        <v>14111705</v>
      </c>
      <c r="MKA543" s="62">
        <v>14111705</v>
      </c>
      <c r="MKB543" s="62">
        <v>14111705</v>
      </c>
      <c r="MKC543" s="62">
        <v>14111705</v>
      </c>
      <c r="MKD543" s="62">
        <v>14111705</v>
      </c>
      <c r="MKE543" s="62">
        <v>14111705</v>
      </c>
      <c r="MKF543" s="62">
        <v>14111705</v>
      </c>
      <c r="MKG543" s="62">
        <v>14111705</v>
      </c>
      <c r="MKH543" s="62">
        <v>14111705</v>
      </c>
      <c r="MKI543" s="62">
        <v>14111705</v>
      </c>
      <c r="MKJ543" s="62">
        <v>14111705</v>
      </c>
      <c r="MKK543" s="62">
        <v>14111705</v>
      </c>
      <c r="MKL543" s="62">
        <v>14111705</v>
      </c>
      <c r="MKM543" s="62">
        <v>14111705</v>
      </c>
      <c r="MKN543" s="62">
        <v>14111705</v>
      </c>
      <c r="MKO543" s="62">
        <v>14111705</v>
      </c>
      <c r="MKP543" s="62">
        <v>14111705</v>
      </c>
      <c r="MKQ543" s="62">
        <v>14111705</v>
      </c>
      <c r="MKR543" s="62">
        <v>14111705</v>
      </c>
      <c r="MKS543" s="62">
        <v>14111705</v>
      </c>
      <c r="MKT543" s="62">
        <v>14111705</v>
      </c>
      <c r="MKU543" s="62">
        <v>14111705</v>
      </c>
      <c r="MKV543" s="62">
        <v>14111705</v>
      </c>
      <c r="MKW543" s="62">
        <v>14111705</v>
      </c>
      <c r="MKX543" s="62">
        <v>14111705</v>
      </c>
      <c r="MKY543" s="62">
        <v>14111705</v>
      </c>
      <c r="MKZ543" s="62">
        <v>14111705</v>
      </c>
      <c r="MLA543" s="62">
        <v>14111705</v>
      </c>
      <c r="MLB543" s="62">
        <v>14111705</v>
      </c>
      <c r="MLC543" s="62">
        <v>14111705</v>
      </c>
      <c r="MLD543" s="62">
        <v>14111705</v>
      </c>
      <c r="MLE543" s="62">
        <v>14111705</v>
      </c>
      <c r="MLF543" s="62">
        <v>14111705</v>
      </c>
      <c r="MLG543" s="62">
        <v>14111705</v>
      </c>
      <c r="MLH543" s="62">
        <v>14111705</v>
      </c>
      <c r="MLI543" s="62">
        <v>14111705</v>
      </c>
      <c r="MLJ543" s="62">
        <v>14111705</v>
      </c>
      <c r="MLK543" s="62">
        <v>14111705</v>
      </c>
      <c r="MLL543" s="62">
        <v>14111705</v>
      </c>
      <c r="MLM543" s="62">
        <v>14111705</v>
      </c>
      <c r="MLN543" s="62">
        <v>14111705</v>
      </c>
      <c r="MLO543" s="62">
        <v>14111705</v>
      </c>
      <c r="MLP543" s="62">
        <v>14111705</v>
      </c>
      <c r="MLQ543" s="62">
        <v>14111705</v>
      </c>
      <c r="MLR543" s="62">
        <v>14111705</v>
      </c>
      <c r="MLS543" s="62">
        <v>14111705</v>
      </c>
      <c r="MLT543" s="62">
        <v>14111705</v>
      </c>
      <c r="MLU543" s="62">
        <v>14111705</v>
      </c>
      <c r="MLV543" s="62">
        <v>14111705</v>
      </c>
      <c r="MLW543" s="62">
        <v>14111705</v>
      </c>
      <c r="MLX543" s="62">
        <v>14111705</v>
      </c>
      <c r="MLY543" s="62">
        <v>14111705</v>
      </c>
      <c r="MLZ543" s="62">
        <v>14111705</v>
      </c>
      <c r="MMA543" s="62">
        <v>14111705</v>
      </c>
      <c r="MMB543" s="62">
        <v>14111705</v>
      </c>
      <c r="MMC543" s="62">
        <v>14111705</v>
      </c>
      <c r="MMD543" s="62">
        <v>14111705</v>
      </c>
      <c r="MME543" s="62">
        <v>14111705</v>
      </c>
      <c r="MMF543" s="62">
        <v>14111705</v>
      </c>
      <c r="MMG543" s="62">
        <v>14111705</v>
      </c>
      <c r="MMH543" s="62">
        <v>14111705</v>
      </c>
      <c r="MMI543" s="62">
        <v>14111705</v>
      </c>
      <c r="MMJ543" s="62">
        <v>14111705</v>
      </c>
      <c r="MMK543" s="62">
        <v>14111705</v>
      </c>
      <c r="MML543" s="62">
        <v>14111705</v>
      </c>
      <c r="MMM543" s="62">
        <v>14111705</v>
      </c>
      <c r="MMN543" s="62">
        <v>14111705</v>
      </c>
      <c r="MMO543" s="62">
        <v>14111705</v>
      </c>
      <c r="MMP543" s="62">
        <v>14111705</v>
      </c>
      <c r="MMQ543" s="62">
        <v>14111705</v>
      </c>
      <c r="MMR543" s="62">
        <v>14111705</v>
      </c>
      <c r="MMS543" s="62">
        <v>14111705</v>
      </c>
      <c r="MMT543" s="62">
        <v>14111705</v>
      </c>
      <c r="MMU543" s="62">
        <v>14111705</v>
      </c>
      <c r="MMV543" s="62">
        <v>14111705</v>
      </c>
      <c r="MMW543" s="62">
        <v>14111705</v>
      </c>
      <c r="MMX543" s="62">
        <v>14111705</v>
      </c>
      <c r="MMY543" s="62">
        <v>14111705</v>
      </c>
      <c r="MMZ543" s="62">
        <v>14111705</v>
      </c>
      <c r="MNA543" s="62">
        <v>14111705</v>
      </c>
      <c r="MNB543" s="62">
        <v>14111705</v>
      </c>
      <c r="MNC543" s="62">
        <v>14111705</v>
      </c>
      <c r="MND543" s="62">
        <v>14111705</v>
      </c>
      <c r="MNE543" s="62">
        <v>14111705</v>
      </c>
      <c r="MNF543" s="62">
        <v>14111705</v>
      </c>
      <c r="MNG543" s="62">
        <v>14111705</v>
      </c>
      <c r="MNH543" s="62">
        <v>14111705</v>
      </c>
      <c r="MNI543" s="62">
        <v>14111705</v>
      </c>
      <c r="MNJ543" s="62">
        <v>14111705</v>
      </c>
      <c r="MNK543" s="62">
        <v>14111705</v>
      </c>
      <c r="MNL543" s="62">
        <v>14111705</v>
      </c>
      <c r="MNM543" s="62">
        <v>14111705</v>
      </c>
      <c r="MNN543" s="62">
        <v>14111705</v>
      </c>
      <c r="MNO543" s="62">
        <v>14111705</v>
      </c>
      <c r="MNP543" s="62">
        <v>14111705</v>
      </c>
      <c r="MNQ543" s="62">
        <v>14111705</v>
      </c>
      <c r="MNR543" s="62">
        <v>14111705</v>
      </c>
      <c r="MNS543" s="62">
        <v>14111705</v>
      </c>
      <c r="MNT543" s="62">
        <v>14111705</v>
      </c>
      <c r="MNU543" s="62">
        <v>14111705</v>
      </c>
      <c r="MNV543" s="62">
        <v>14111705</v>
      </c>
      <c r="MNW543" s="62">
        <v>14111705</v>
      </c>
      <c r="MNX543" s="62">
        <v>14111705</v>
      </c>
      <c r="MNY543" s="62">
        <v>14111705</v>
      </c>
      <c r="MNZ543" s="62">
        <v>14111705</v>
      </c>
      <c r="MOA543" s="62">
        <v>14111705</v>
      </c>
      <c r="MOB543" s="62">
        <v>14111705</v>
      </c>
      <c r="MOC543" s="62">
        <v>14111705</v>
      </c>
      <c r="MOD543" s="62">
        <v>14111705</v>
      </c>
      <c r="MOE543" s="62">
        <v>14111705</v>
      </c>
      <c r="MOF543" s="62">
        <v>14111705</v>
      </c>
      <c r="MOG543" s="62">
        <v>14111705</v>
      </c>
      <c r="MOH543" s="62">
        <v>14111705</v>
      </c>
      <c r="MOI543" s="62">
        <v>14111705</v>
      </c>
      <c r="MOJ543" s="62">
        <v>14111705</v>
      </c>
      <c r="MOK543" s="62">
        <v>14111705</v>
      </c>
      <c r="MOL543" s="62">
        <v>14111705</v>
      </c>
      <c r="MOM543" s="62">
        <v>14111705</v>
      </c>
      <c r="MON543" s="62">
        <v>14111705</v>
      </c>
      <c r="MOO543" s="62">
        <v>14111705</v>
      </c>
      <c r="MOP543" s="62">
        <v>14111705</v>
      </c>
      <c r="MOQ543" s="62">
        <v>14111705</v>
      </c>
      <c r="MOR543" s="62">
        <v>14111705</v>
      </c>
      <c r="MOS543" s="62">
        <v>14111705</v>
      </c>
      <c r="MOT543" s="62">
        <v>14111705</v>
      </c>
      <c r="MOU543" s="62">
        <v>14111705</v>
      </c>
      <c r="MOV543" s="62">
        <v>14111705</v>
      </c>
      <c r="MOW543" s="62">
        <v>14111705</v>
      </c>
      <c r="MOX543" s="62">
        <v>14111705</v>
      </c>
      <c r="MOY543" s="62">
        <v>14111705</v>
      </c>
      <c r="MOZ543" s="62">
        <v>14111705</v>
      </c>
      <c r="MPA543" s="62">
        <v>14111705</v>
      </c>
      <c r="MPB543" s="62">
        <v>14111705</v>
      </c>
      <c r="MPC543" s="62">
        <v>14111705</v>
      </c>
      <c r="MPD543" s="62">
        <v>14111705</v>
      </c>
      <c r="MPE543" s="62">
        <v>14111705</v>
      </c>
      <c r="MPF543" s="62">
        <v>14111705</v>
      </c>
      <c r="MPG543" s="62">
        <v>14111705</v>
      </c>
      <c r="MPH543" s="62">
        <v>14111705</v>
      </c>
      <c r="MPI543" s="62">
        <v>14111705</v>
      </c>
      <c r="MPJ543" s="62">
        <v>14111705</v>
      </c>
      <c r="MPK543" s="62">
        <v>14111705</v>
      </c>
      <c r="MPL543" s="62">
        <v>14111705</v>
      </c>
      <c r="MPM543" s="62">
        <v>14111705</v>
      </c>
      <c r="MPN543" s="62">
        <v>14111705</v>
      </c>
      <c r="MPO543" s="62">
        <v>14111705</v>
      </c>
      <c r="MPP543" s="62">
        <v>14111705</v>
      </c>
      <c r="MPQ543" s="62">
        <v>14111705</v>
      </c>
      <c r="MPR543" s="62">
        <v>14111705</v>
      </c>
      <c r="MPS543" s="62">
        <v>14111705</v>
      </c>
      <c r="MPT543" s="62">
        <v>14111705</v>
      </c>
      <c r="MPU543" s="62">
        <v>14111705</v>
      </c>
      <c r="MPV543" s="62">
        <v>14111705</v>
      </c>
      <c r="MPW543" s="62">
        <v>14111705</v>
      </c>
      <c r="MPX543" s="62">
        <v>14111705</v>
      </c>
      <c r="MPY543" s="62">
        <v>14111705</v>
      </c>
      <c r="MPZ543" s="62">
        <v>14111705</v>
      </c>
      <c r="MQA543" s="62">
        <v>14111705</v>
      </c>
      <c r="MQB543" s="62">
        <v>14111705</v>
      </c>
      <c r="MQC543" s="62">
        <v>14111705</v>
      </c>
      <c r="MQD543" s="62">
        <v>14111705</v>
      </c>
      <c r="MQE543" s="62">
        <v>14111705</v>
      </c>
      <c r="MQF543" s="62">
        <v>14111705</v>
      </c>
      <c r="MQG543" s="62">
        <v>14111705</v>
      </c>
      <c r="MQH543" s="62">
        <v>14111705</v>
      </c>
      <c r="MQI543" s="62">
        <v>14111705</v>
      </c>
      <c r="MQJ543" s="62">
        <v>14111705</v>
      </c>
      <c r="MQK543" s="62">
        <v>14111705</v>
      </c>
      <c r="MQL543" s="62">
        <v>14111705</v>
      </c>
      <c r="MQM543" s="62">
        <v>14111705</v>
      </c>
      <c r="MQN543" s="62">
        <v>14111705</v>
      </c>
      <c r="MQO543" s="62">
        <v>14111705</v>
      </c>
      <c r="MQP543" s="62">
        <v>14111705</v>
      </c>
      <c r="MQQ543" s="62">
        <v>14111705</v>
      </c>
      <c r="MQR543" s="62">
        <v>14111705</v>
      </c>
      <c r="MQS543" s="62">
        <v>14111705</v>
      </c>
      <c r="MQT543" s="62">
        <v>14111705</v>
      </c>
      <c r="MQU543" s="62">
        <v>14111705</v>
      </c>
      <c r="MQV543" s="62">
        <v>14111705</v>
      </c>
      <c r="MQW543" s="62">
        <v>14111705</v>
      </c>
      <c r="MQX543" s="62">
        <v>14111705</v>
      </c>
      <c r="MQY543" s="62">
        <v>14111705</v>
      </c>
      <c r="MQZ543" s="62">
        <v>14111705</v>
      </c>
      <c r="MRA543" s="62">
        <v>14111705</v>
      </c>
      <c r="MRB543" s="62">
        <v>14111705</v>
      </c>
      <c r="MRC543" s="62">
        <v>14111705</v>
      </c>
      <c r="MRD543" s="62">
        <v>14111705</v>
      </c>
      <c r="MRE543" s="62">
        <v>14111705</v>
      </c>
      <c r="MRF543" s="62">
        <v>14111705</v>
      </c>
      <c r="MRG543" s="62">
        <v>14111705</v>
      </c>
      <c r="MRH543" s="62">
        <v>14111705</v>
      </c>
      <c r="MRI543" s="62">
        <v>14111705</v>
      </c>
      <c r="MRJ543" s="62">
        <v>14111705</v>
      </c>
      <c r="MRK543" s="62">
        <v>14111705</v>
      </c>
      <c r="MRL543" s="62">
        <v>14111705</v>
      </c>
      <c r="MRM543" s="62">
        <v>14111705</v>
      </c>
      <c r="MRN543" s="62">
        <v>14111705</v>
      </c>
      <c r="MRO543" s="62">
        <v>14111705</v>
      </c>
      <c r="MRP543" s="62">
        <v>14111705</v>
      </c>
      <c r="MRQ543" s="62">
        <v>14111705</v>
      </c>
      <c r="MRR543" s="62">
        <v>14111705</v>
      </c>
      <c r="MRS543" s="62">
        <v>14111705</v>
      </c>
      <c r="MRT543" s="62">
        <v>14111705</v>
      </c>
      <c r="MRU543" s="62">
        <v>14111705</v>
      </c>
      <c r="MRV543" s="62">
        <v>14111705</v>
      </c>
      <c r="MRW543" s="62">
        <v>14111705</v>
      </c>
      <c r="MRX543" s="62">
        <v>14111705</v>
      </c>
      <c r="MRY543" s="62">
        <v>14111705</v>
      </c>
      <c r="MRZ543" s="62">
        <v>14111705</v>
      </c>
      <c r="MSA543" s="62">
        <v>14111705</v>
      </c>
      <c r="MSB543" s="62">
        <v>14111705</v>
      </c>
      <c r="MSC543" s="62">
        <v>14111705</v>
      </c>
      <c r="MSD543" s="62">
        <v>14111705</v>
      </c>
      <c r="MSE543" s="62">
        <v>14111705</v>
      </c>
      <c r="MSF543" s="62">
        <v>14111705</v>
      </c>
      <c r="MSG543" s="62">
        <v>14111705</v>
      </c>
      <c r="MSH543" s="62">
        <v>14111705</v>
      </c>
      <c r="MSI543" s="62">
        <v>14111705</v>
      </c>
      <c r="MSJ543" s="62">
        <v>14111705</v>
      </c>
      <c r="MSK543" s="62">
        <v>14111705</v>
      </c>
      <c r="MSL543" s="62">
        <v>14111705</v>
      </c>
      <c r="MSM543" s="62">
        <v>14111705</v>
      </c>
      <c r="MSN543" s="62">
        <v>14111705</v>
      </c>
      <c r="MSO543" s="62">
        <v>14111705</v>
      </c>
      <c r="MSP543" s="62">
        <v>14111705</v>
      </c>
      <c r="MSQ543" s="62">
        <v>14111705</v>
      </c>
      <c r="MSR543" s="62">
        <v>14111705</v>
      </c>
      <c r="MSS543" s="62">
        <v>14111705</v>
      </c>
      <c r="MST543" s="62">
        <v>14111705</v>
      </c>
      <c r="MSU543" s="62">
        <v>14111705</v>
      </c>
      <c r="MSV543" s="62">
        <v>14111705</v>
      </c>
      <c r="MSW543" s="62">
        <v>14111705</v>
      </c>
      <c r="MSX543" s="62">
        <v>14111705</v>
      </c>
      <c r="MSY543" s="62">
        <v>14111705</v>
      </c>
      <c r="MSZ543" s="62">
        <v>14111705</v>
      </c>
      <c r="MTA543" s="62">
        <v>14111705</v>
      </c>
      <c r="MTB543" s="62">
        <v>14111705</v>
      </c>
      <c r="MTC543" s="62">
        <v>14111705</v>
      </c>
      <c r="MTD543" s="62">
        <v>14111705</v>
      </c>
      <c r="MTE543" s="62">
        <v>14111705</v>
      </c>
      <c r="MTF543" s="62">
        <v>14111705</v>
      </c>
      <c r="MTG543" s="62">
        <v>14111705</v>
      </c>
      <c r="MTH543" s="62">
        <v>14111705</v>
      </c>
      <c r="MTI543" s="62">
        <v>14111705</v>
      </c>
      <c r="MTJ543" s="62">
        <v>14111705</v>
      </c>
      <c r="MTK543" s="62">
        <v>14111705</v>
      </c>
      <c r="MTL543" s="62">
        <v>14111705</v>
      </c>
      <c r="MTM543" s="62">
        <v>14111705</v>
      </c>
      <c r="MTN543" s="62">
        <v>14111705</v>
      </c>
      <c r="MTO543" s="62">
        <v>14111705</v>
      </c>
      <c r="MTP543" s="62">
        <v>14111705</v>
      </c>
      <c r="MTQ543" s="62">
        <v>14111705</v>
      </c>
      <c r="MTR543" s="62">
        <v>14111705</v>
      </c>
      <c r="MTS543" s="62">
        <v>14111705</v>
      </c>
      <c r="MTT543" s="62">
        <v>14111705</v>
      </c>
      <c r="MTU543" s="62">
        <v>14111705</v>
      </c>
      <c r="MTV543" s="62">
        <v>14111705</v>
      </c>
      <c r="MTW543" s="62">
        <v>14111705</v>
      </c>
      <c r="MTX543" s="62">
        <v>14111705</v>
      </c>
      <c r="MTY543" s="62">
        <v>14111705</v>
      </c>
      <c r="MTZ543" s="62">
        <v>14111705</v>
      </c>
      <c r="MUA543" s="62">
        <v>14111705</v>
      </c>
      <c r="MUB543" s="62">
        <v>14111705</v>
      </c>
      <c r="MUC543" s="62">
        <v>14111705</v>
      </c>
      <c r="MUD543" s="62">
        <v>14111705</v>
      </c>
      <c r="MUE543" s="62">
        <v>14111705</v>
      </c>
      <c r="MUF543" s="62">
        <v>14111705</v>
      </c>
      <c r="MUG543" s="62">
        <v>14111705</v>
      </c>
      <c r="MUH543" s="62">
        <v>14111705</v>
      </c>
      <c r="MUI543" s="62">
        <v>14111705</v>
      </c>
      <c r="MUJ543" s="62">
        <v>14111705</v>
      </c>
      <c r="MUK543" s="62">
        <v>14111705</v>
      </c>
      <c r="MUL543" s="62">
        <v>14111705</v>
      </c>
      <c r="MUM543" s="62">
        <v>14111705</v>
      </c>
      <c r="MUN543" s="62">
        <v>14111705</v>
      </c>
      <c r="MUO543" s="62">
        <v>14111705</v>
      </c>
      <c r="MUP543" s="62">
        <v>14111705</v>
      </c>
      <c r="MUQ543" s="62">
        <v>14111705</v>
      </c>
      <c r="MUR543" s="62">
        <v>14111705</v>
      </c>
      <c r="MUS543" s="62">
        <v>14111705</v>
      </c>
      <c r="MUT543" s="62">
        <v>14111705</v>
      </c>
      <c r="MUU543" s="62">
        <v>14111705</v>
      </c>
      <c r="MUV543" s="62">
        <v>14111705</v>
      </c>
      <c r="MUW543" s="62">
        <v>14111705</v>
      </c>
      <c r="MUX543" s="62">
        <v>14111705</v>
      </c>
      <c r="MUY543" s="62">
        <v>14111705</v>
      </c>
      <c r="MUZ543" s="62">
        <v>14111705</v>
      </c>
      <c r="MVA543" s="62">
        <v>14111705</v>
      </c>
      <c r="MVB543" s="62">
        <v>14111705</v>
      </c>
      <c r="MVC543" s="62">
        <v>14111705</v>
      </c>
      <c r="MVD543" s="62">
        <v>14111705</v>
      </c>
      <c r="MVE543" s="62">
        <v>14111705</v>
      </c>
      <c r="MVF543" s="62">
        <v>14111705</v>
      </c>
      <c r="MVG543" s="62">
        <v>14111705</v>
      </c>
      <c r="MVH543" s="62">
        <v>14111705</v>
      </c>
      <c r="MVI543" s="62">
        <v>14111705</v>
      </c>
      <c r="MVJ543" s="62">
        <v>14111705</v>
      </c>
      <c r="MVK543" s="62">
        <v>14111705</v>
      </c>
      <c r="MVL543" s="62">
        <v>14111705</v>
      </c>
      <c r="MVM543" s="62">
        <v>14111705</v>
      </c>
      <c r="MVN543" s="62">
        <v>14111705</v>
      </c>
      <c r="MVO543" s="62">
        <v>14111705</v>
      </c>
      <c r="MVP543" s="62">
        <v>14111705</v>
      </c>
      <c r="MVQ543" s="62">
        <v>14111705</v>
      </c>
      <c r="MVR543" s="62">
        <v>14111705</v>
      </c>
      <c r="MVS543" s="62">
        <v>14111705</v>
      </c>
      <c r="MVT543" s="62">
        <v>14111705</v>
      </c>
      <c r="MVU543" s="62">
        <v>14111705</v>
      </c>
      <c r="MVV543" s="62">
        <v>14111705</v>
      </c>
      <c r="MVW543" s="62">
        <v>14111705</v>
      </c>
      <c r="MVX543" s="62">
        <v>14111705</v>
      </c>
      <c r="MVY543" s="62">
        <v>14111705</v>
      </c>
      <c r="MVZ543" s="62">
        <v>14111705</v>
      </c>
      <c r="MWA543" s="62">
        <v>14111705</v>
      </c>
      <c r="MWB543" s="62">
        <v>14111705</v>
      </c>
      <c r="MWC543" s="62">
        <v>14111705</v>
      </c>
      <c r="MWD543" s="62">
        <v>14111705</v>
      </c>
      <c r="MWE543" s="62">
        <v>14111705</v>
      </c>
      <c r="MWF543" s="62">
        <v>14111705</v>
      </c>
      <c r="MWG543" s="62">
        <v>14111705</v>
      </c>
      <c r="MWH543" s="62">
        <v>14111705</v>
      </c>
      <c r="MWI543" s="62">
        <v>14111705</v>
      </c>
      <c r="MWJ543" s="62">
        <v>14111705</v>
      </c>
      <c r="MWK543" s="62">
        <v>14111705</v>
      </c>
      <c r="MWL543" s="62">
        <v>14111705</v>
      </c>
      <c r="MWM543" s="62">
        <v>14111705</v>
      </c>
      <c r="MWN543" s="62">
        <v>14111705</v>
      </c>
      <c r="MWO543" s="62">
        <v>14111705</v>
      </c>
      <c r="MWP543" s="62">
        <v>14111705</v>
      </c>
      <c r="MWQ543" s="62">
        <v>14111705</v>
      </c>
      <c r="MWR543" s="62">
        <v>14111705</v>
      </c>
      <c r="MWS543" s="62">
        <v>14111705</v>
      </c>
      <c r="MWT543" s="62">
        <v>14111705</v>
      </c>
      <c r="MWU543" s="62">
        <v>14111705</v>
      </c>
      <c r="MWV543" s="62">
        <v>14111705</v>
      </c>
      <c r="MWW543" s="62">
        <v>14111705</v>
      </c>
      <c r="MWX543" s="62">
        <v>14111705</v>
      </c>
      <c r="MWY543" s="62">
        <v>14111705</v>
      </c>
      <c r="MWZ543" s="62">
        <v>14111705</v>
      </c>
      <c r="MXA543" s="62">
        <v>14111705</v>
      </c>
      <c r="MXB543" s="62">
        <v>14111705</v>
      </c>
      <c r="MXC543" s="62">
        <v>14111705</v>
      </c>
      <c r="MXD543" s="62">
        <v>14111705</v>
      </c>
      <c r="MXE543" s="62">
        <v>14111705</v>
      </c>
      <c r="MXF543" s="62">
        <v>14111705</v>
      </c>
      <c r="MXG543" s="62">
        <v>14111705</v>
      </c>
      <c r="MXH543" s="62">
        <v>14111705</v>
      </c>
      <c r="MXI543" s="62">
        <v>14111705</v>
      </c>
      <c r="MXJ543" s="62">
        <v>14111705</v>
      </c>
      <c r="MXK543" s="62">
        <v>14111705</v>
      </c>
      <c r="MXL543" s="62">
        <v>14111705</v>
      </c>
      <c r="MXM543" s="62">
        <v>14111705</v>
      </c>
      <c r="MXN543" s="62">
        <v>14111705</v>
      </c>
      <c r="MXO543" s="62">
        <v>14111705</v>
      </c>
      <c r="MXP543" s="62">
        <v>14111705</v>
      </c>
      <c r="MXQ543" s="62">
        <v>14111705</v>
      </c>
      <c r="MXR543" s="62">
        <v>14111705</v>
      </c>
      <c r="MXS543" s="62">
        <v>14111705</v>
      </c>
      <c r="MXT543" s="62">
        <v>14111705</v>
      </c>
      <c r="MXU543" s="62">
        <v>14111705</v>
      </c>
      <c r="MXV543" s="62">
        <v>14111705</v>
      </c>
      <c r="MXW543" s="62">
        <v>14111705</v>
      </c>
      <c r="MXX543" s="62">
        <v>14111705</v>
      </c>
      <c r="MXY543" s="62">
        <v>14111705</v>
      </c>
      <c r="MXZ543" s="62">
        <v>14111705</v>
      </c>
      <c r="MYA543" s="62">
        <v>14111705</v>
      </c>
      <c r="MYB543" s="62">
        <v>14111705</v>
      </c>
      <c r="MYC543" s="62">
        <v>14111705</v>
      </c>
      <c r="MYD543" s="62">
        <v>14111705</v>
      </c>
      <c r="MYE543" s="62">
        <v>14111705</v>
      </c>
      <c r="MYF543" s="62">
        <v>14111705</v>
      </c>
      <c r="MYG543" s="62">
        <v>14111705</v>
      </c>
      <c r="MYH543" s="62">
        <v>14111705</v>
      </c>
      <c r="MYI543" s="62">
        <v>14111705</v>
      </c>
      <c r="MYJ543" s="62">
        <v>14111705</v>
      </c>
      <c r="MYK543" s="62">
        <v>14111705</v>
      </c>
      <c r="MYL543" s="62">
        <v>14111705</v>
      </c>
      <c r="MYM543" s="62">
        <v>14111705</v>
      </c>
      <c r="MYN543" s="62">
        <v>14111705</v>
      </c>
      <c r="MYO543" s="62">
        <v>14111705</v>
      </c>
      <c r="MYP543" s="62">
        <v>14111705</v>
      </c>
      <c r="MYQ543" s="62">
        <v>14111705</v>
      </c>
      <c r="MYR543" s="62">
        <v>14111705</v>
      </c>
      <c r="MYS543" s="62">
        <v>14111705</v>
      </c>
      <c r="MYT543" s="62">
        <v>14111705</v>
      </c>
      <c r="MYU543" s="62">
        <v>14111705</v>
      </c>
      <c r="MYV543" s="62">
        <v>14111705</v>
      </c>
      <c r="MYW543" s="62">
        <v>14111705</v>
      </c>
      <c r="MYX543" s="62">
        <v>14111705</v>
      </c>
      <c r="MYY543" s="62">
        <v>14111705</v>
      </c>
      <c r="MYZ543" s="62">
        <v>14111705</v>
      </c>
      <c r="MZA543" s="62">
        <v>14111705</v>
      </c>
      <c r="MZB543" s="62">
        <v>14111705</v>
      </c>
      <c r="MZC543" s="62">
        <v>14111705</v>
      </c>
      <c r="MZD543" s="62">
        <v>14111705</v>
      </c>
      <c r="MZE543" s="62">
        <v>14111705</v>
      </c>
      <c r="MZF543" s="62">
        <v>14111705</v>
      </c>
      <c r="MZG543" s="62">
        <v>14111705</v>
      </c>
      <c r="MZH543" s="62">
        <v>14111705</v>
      </c>
      <c r="MZI543" s="62">
        <v>14111705</v>
      </c>
      <c r="MZJ543" s="62">
        <v>14111705</v>
      </c>
      <c r="MZK543" s="62">
        <v>14111705</v>
      </c>
      <c r="MZL543" s="62">
        <v>14111705</v>
      </c>
      <c r="MZM543" s="62">
        <v>14111705</v>
      </c>
      <c r="MZN543" s="62">
        <v>14111705</v>
      </c>
      <c r="MZO543" s="62">
        <v>14111705</v>
      </c>
      <c r="MZP543" s="62">
        <v>14111705</v>
      </c>
      <c r="MZQ543" s="62">
        <v>14111705</v>
      </c>
      <c r="MZR543" s="62">
        <v>14111705</v>
      </c>
      <c r="MZS543" s="62">
        <v>14111705</v>
      </c>
      <c r="MZT543" s="62">
        <v>14111705</v>
      </c>
      <c r="MZU543" s="62">
        <v>14111705</v>
      </c>
      <c r="MZV543" s="62">
        <v>14111705</v>
      </c>
      <c r="MZW543" s="62">
        <v>14111705</v>
      </c>
      <c r="MZX543" s="62">
        <v>14111705</v>
      </c>
      <c r="MZY543" s="62">
        <v>14111705</v>
      </c>
      <c r="MZZ543" s="62">
        <v>14111705</v>
      </c>
      <c r="NAA543" s="62">
        <v>14111705</v>
      </c>
      <c r="NAB543" s="62">
        <v>14111705</v>
      </c>
      <c r="NAC543" s="62">
        <v>14111705</v>
      </c>
      <c r="NAD543" s="62">
        <v>14111705</v>
      </c>
      <c r="NAE543" s="62">
        <v>14111705</v>
      </c>
      <c r="NAF543" s="62">
        <v>14111705</v>
      </c>
      <c r="NAG543" s="62">
        <v>14111705</v>
      </c>
      <c r="NAH543" s="62">
        <v>14111705</v>
      </c>
      <c r="NAI543" s="62">
        <v>14111705</v>
      </c>
      <c r="NAJ543" s="62">
        <v>14111705</v>
      </c>
      <c r="NAK543" s="62">
        <v>14111705</v>
      </c>
      <c r="NAL543" s="62">
        <v>14111705</v>
      </c>
      <c r="NAM543" s="62">
        <v>14111705</v>
      </c>
      <c r="NAN543" s="62">
        <v>14111705</v>
      </c>
      <c r="NAO543" s="62">
        <v>14111705</v>
      </c>
      <c r="NAP543" s="62">
        <v>14111705</v>
      </c>
      <c r="NAQ543" s="62">
        <v>14111705</v>
      </c>
      <c r="NAR543" s="62">
        <v>14111705</v>
      </c>
      <c r="NAS543" s="62">
        <v>14111705</v>
      </c>
      <c r="NAT543" s="62">
        <v>14111705</v>
      </c>
      <c r="NAU543" s="62">
        <v>14111705</v>
      </c>
      <c r="NAV543" s="62">
        <v>14111705</v>
      </c>
      <c r="NAW543" s="62">
        <v>14111705</v>
      </c>
      <c r="NAX543" s="62">
        <v>14111705</v>
      </c>
      <c r="NAY543" s="62">
        <v>14111705</v>
      </c>
      <c r="NAZ543" s="62">
        <v>14111705</v>
      </c>
      <c r="NBA543" s="62">
        <v>14111705</v>
      </c>
      <c r="NBB543" s="62">
        <v>14111705</v>
      </c>
      <c r="NBC543" s="62">
        <v>14111705</v>
      </c>
      <c r="NBD543" s="62">
        <v>14111705</v>
      </c>
      <c r="NBE543" s="62">
        <v>14111705</v>
      </c>
      <c r="NBF543" s="62">
        <v>14111705</v>
      </c>
      <c r="NBG543" s="62">
        <v>14111705</v>
      </c>
      <c r="NBH543" s="62">
        <v>14111705</v>
      </c>
      <c r="NBI543" s="62">
        <v>14111705</v>
      </c>
      <c r="NBJ543" s="62">
        <v>14111705</v>
      </c>
      <c r="NBK543" s="62">
        <v>14111705</v>
      </c>
      <c r="NBL543" s="62">
        <v>14111705</v>
      </c>
      <c r="NBM543" s="62">
        <v>14111705</v>
      </c>
      <c r="NBN543" s="62">
        <v>14111705</v>
      </c>
      <c r="NBO543" s="62">
        <v>14111705</v>
      </c>
      <c r="NBP543" s="62">
        <v>14111705</v>
      </c>
      <c r="NBQ543" s="62">
        <v>14111705</v>
      </c>
      <c r="NBR543" s="62">
        <v>14111705</v>
      </c>
      <c r="NBS543" s="62">
        <v>14111705</v>
      </c>
      <c r="NBT543" s="62">
        <v>14111705</v>
      </c>
      <c r="NBU543" s="62">
        <v>14111705</v>
      </c>
      <c r="NBV543" s="62">
        <v>14111705</v>
      </c>
      <c r="NBW543" s="62">
        <v>14111705</v>
      </c>
      <c r="NBX543" s="62">
        <v>14111705</v>
      </c>
      <c r="NBY543" s="62">
        <v>14111705</v>
      </c>
      <c r="NBZ543" s="62">
        <v>14111705</v>
      </c>
      <c r="NCA543" s="62">
        <v>14111705</v>
      </c>
      <c r="NCB543" s="62">
        <v>14111705</v>
      </c>
      <c r="NCC543" s="62">
        <v>14111705</v>
      </c>
      <c r="NCD543" s="62">
        <v>14111705</v>
      </c>
      <c r="NCE543" s="62">
        <v>14111705</v>
      </c>
      <c r="NCF543" s="62">
        <v>14111705</v>
      </c>
      <c r="NCG543" s="62">
        <v>14111705</v>
      </c>
      <c r="NCH543" s="62">
        <v>14111705</v>
      </c>
      <c r="NCI543" s="62">
        <v>14111705</v>
      </c>
      <c r="NCJ543" s="62">
        <v>14111705</v>
      </c>
      <c r="NCK543" s="62">
        <v>14111705</v>
      </c>
      <c r="NCL543" s="62">
        <v>14111705</v>
      </c>
      <c r="NCM543" s="62">
        <v>14111705</v>
      </c>
      <c r="NCN543" s="62">
        <v>14111705</v>
      </c>
      <c r="NCO543" s="62">
        <v>14111705</v>
      </c>
      <c r="NCP543" s="62">
        <v>14111705</v>
      </c>
      <c r="NCQ543" s="62">
        <v>14111705</v>
      </c>
      <c r="NCR543" s="62">
        <v>14111705</v>
      </c>
      <c r="NCS543" s="62">
        <v>14111705</v>
      </c>
      <c r="NCT543" s="62">
        <v>14111705</v>
      </c>
      <c r="NCU543" s="62">
        <v>14111705</v>
      </c>
      <c r="NCV543" s="62">
        <v>14111705</v>
      </c>
      <c r="NCW543" s="62">
        <v>14111705</v>
      </c>
      <c r="NCX543" s="62">
        <v>14111705</v>
      </c>
      <c r="NCY543" s="62">
        <v>14111705</v>
      </c>
      <c r="NCZ543" s="62">
        <v>14111705</v>
      </c>
      <c r="NDA543" s="62">
        <v>14111705</v>
      </c>
      <c r="NDB543" s="62">
        <v>14111705</v>
      </c>
      <c r="NDC543" s="62">
        <v>14111705</v>
      </c>
      <c r="NDD543" s="62">
        <v>14111705</v>
      </c>
      <c r="NDE543" s="62">
        <v>14111705</v>
      </c>
      <c r="NDF543" s="62">
        <v>14111705</v>
      </c>
      <c r="NDG543" s="62">
        <v>14111705</v>
      </c>
      <c r="NDH543" s="62">
        <v>14111705</v>
      </c>
      <c r="NDI543" s="62">
        <v>14111705</v>
      </c>
      <c r="NDJ543" s="62">
        <v>14111705</v>
      </c>
      <c r="NDK543" s="62">
        <v>14111705</v>
      </c>
      <c r="NDL543" s="62">
        <v>14111705</v>
      </c>
      <c r="NDM543" s="62">
        <v>14111705</v>
      </c>
      <c r="NDN543" s="62">
        <v>14111705</v>
      </c>
      <c r="NDO543" s="62">
        <v>14111705</v>
      </c>
      <c r="NDP543" s="62">
        <v>14111705</v>
      </c>
      <c r="NDQ543" s="62">
        <v>14111705</v>
      </c>
      <c r="NDR543" s="62">
        <v>14111705</v>
      </c>
      <c r="NDS543" s="62">
        <v>14111705</v>
      </c>
      <c r="NDT543" s="62">
        <v>14111705</v>
      </c>
      <c r="NDU543" s="62">
        <v>14111705</v>
      </c>
      <c r="NDV543" s="62">
        <v>14111705</v>
      </c>
      <c r="NDW543" s="62">
        <v>14111705</v>
      </c>
      <c r="NDX543" s="62">
        <v>14111705</v>
      </c>
      <c r="NDY543" s="62">
        <v>14111705</v>
      </c>
      <c r="NDZ543" s="62">
        <v>14111705</v>
      </c>
      <c r="NEA543" s="62">
        <v>14111705</v>
      </c>
      <c r="NEB543" s="62">
        <v>14111705</v>
      </c>
      <c r="NEC543" s="62">
        <v>14111705</v>
      </c>
      <c r="NED543" s="62">
        <v>14111705</v>
      </c>
      <c r="NEE543" s="62">
        <v>14111705</v>
      </c>
      <c r="NEF543" s="62">
        <v>14111705</v>
      </c>
      <c r="NEG543" s="62">
        <v>14111705</v>
      </c>
      <c r="NEH543" s="62">
        <v>14111705</v>
      </c>
      <c r="NEI543" s="62">
        <v>14111705</v>
      </c>
      <c r="NEJ543" s="62">
        <v>14111705</v>
      </c>
      <c r="NEK543" s="62">
        <v>14111705</v>
      </c>
      <c r="NEL543" s="62">
        <v>14111705</v>
      </c>
      <c r="NEM543" s="62">
        <v>14111705</v>
      </c>
      <c r="NEN543" s="62">
        <v>14111705</v>
      </c>
      <c r="NEO543" s="62">
        <v>14111705</v>
      </c>
      <c r="NEP543" s="62">
        <v>14111705</v>
      </c>
      <c r="NEQ543" s="62">
        <v>14111705</v>
      </c>
      <c r="NER543" s="62">
        <v>14111705</v>
      </c>
      <c r="NES543" s="62">
        <v>14111705</v>
      </c>
      <c r="NET543" s="62">
        <v>14111705</v>
      </c>
      <c r="NEU543" s="62">
        <v>14111705</v>
      </c>
      <c r="NEV543" s="62">
        <v>14111705</v>
      </c>
      <c r="NEW543" s="62">
        <v>14111705</v>
      </c>
      <c r="NEX543" s="62">
        <v>14111705</v>
      </c>
      <c r="NEY543" s="62">
        <v>14111705</v>
      </c>
      <c r="NEZ543" s="62">
        <v>14111705</v>
      </c>
      <c r="NFA543" s="62">
        <v>14111705</v>
      </c>
      <c r="NFB543" s="62">
        <v>14111705</v>
      </c>
      <c r="NFC543" s="62">
        <v>14111705</v>
      </c>
      <c r="NFD543" s="62">
        <v>14111705</v>
      </c>
      <c r="NFE543" s="62">
        <v>14111705</v>
      </c>
      <c r="NFF543" s="62">
        <v>14111705</v>
      </c>
      <c r="NFG543" s="62">
        <v>14111705</v>
      </c>
      <c r="NFH543" s="62">
        <v>14111705</v>
      </c>
      <c r="NFI543" s="62">
        <v>14111705</v>
      </c>
      <c r="NFJ543" s="62">
        <v>14111705</v>
      </c>
      <c r="NFK543" s="62">
        <v>14111705</v>
      </c>
      <c r="NFL543" s="62">
        <v>14111705</v>
      </c>
      <c r="NFM543" s="62">
        <v>14111705</v>
      </c>
      <c r="NFN543" s="62">
        <v>14111705</v>
      </c>
      <c r="NFO543" s="62">
        <v>14111705</v>
      </c>
      <c r="NFP543" s="62">
        <v>14111705</v>
      </c>
      <c r="NFQ543" s="62">
        <v>14111705</v>
      </c>
      <c r="NFR543" s="62">
        <v>14111705</v>
      </c>
      <c r="NFS543" s="62">
        <v>14111705</v>
      </c>
      <c r="NFT543" s="62">
        <v>14111705</v>
      </c>
      <c r="NFU543" s="62">
        <v>14111705</v>
      </c>
      <c r="NFV543" s="62">
        <v>14111705</v>
      </c>
      <c r="NFW543" s="62">
        <v>14111705</v>
      </c>
      <c r="NFX543" s="62">
        <v>14111705</v>
      </c>
      <c r="NFY543" s="62">
        <v>14111705</v>
      </c>
      <c r="NFZ543" s="62">
        <v>14111705</v>
      </c>
      <c r="NGA543" s="62">
        <v>14111705</v>
      </c>
      <c r="NGB543" s="62">
        <v>14111705</v>
      </c>
      <c r="NGC543" s="62">
        <v>14111705</v>
      </c>
      <c r="NGD543" s="62">
        <v>14111705</v>
      </c>
      <c r="NGE543" s="62">
        <v>14111705</v>
      </c>
      <c r="NGF543" s="62">
        <v>14111705</v>
      </c>
      <c r="NGG543" s="62">
        <v>14111705</v>
      </c>
      <c r="NGH543" s="62">
        <v>14111705</v>
      </c>
      <c r="NGI543" s="62">
        <v>14111705</v>
      </c>
      <c r="NGJ543" s="62">
        <v>14111705</v>
      </c>
      <c r="NGK543" s="62">
        <v>14111705</v>
      </c>
      <c r="NGL543" s="62">
        <v>14111705</v>
      </c>
      <c r="NGM543" s="62">
        <v>14111705</v>
      </c>
      <c r="NGN543" s="62">
        <v>14111705</v>
      </c>
      <c r="NGO543" s="62">
        <v>14111705</v>
      </c>
      <c r="NGP543" s="62">
        <v>14111705</v>
      </c>
      <c r="NGQ543" s="62">
        <v>14111705</v>
      </c>
      <c r="NGR543" s="62">
        <v>14111705</v>
      </c>
      <c r="NGS543" s="62">
        <v>14111705</v>
      </c>
      <c r="NGT543" s="62">
        <v>14111705</v>
      </c>
      <c r="NGU543" s="62">
        <v>14111705</v>
      </c>
      <c r="NGV543" s="62">
        <v>14111705</v>
      </c>
      <c r="NGW543" s="62">
        <v>14111705</v>
      </c>
      <c r="NGX543" s="62">
        <v>14111705</v>
      </c>
      <c r="NGY543" s="62">
        <v>14111705</v>
      </c>
      <c r="NGZ543" s="62">
        <v>14111705</v>
      </c>
      <c r="NHA543" s="62">
        <v>14111705</v>
      </c>
      <c r="NHB543" s="62">
        <v>14111705</v>
      </c>
      <c r="NHC543" s="62">
        <v>14111705</v>
      </c>
      <c r="NHD543" s="62">
        <v>14111705</v>
      </c>
      <c r="NHE543" s="62">
        <v>14111705</v>
      </c>
      <c r="NHF543" s="62">
        <v>14111705</v>
      </c>
      <c r="NHG543" s="62">
        <v>14111705</v>
      </c>
      <c r="NHH543" s="62">
        <v>14111705</v>
      </c>
      <c r="NHI543" s="62">
        <v>14111705</v>
      </c>
      <c r="NHJ543" s="62">
        <v>14111705</v>
      </c>
      <c r="NHK543" s="62">
        <v>14111705</v>
      </c>
      <c r="NHL543" s="62">
        <v>14111705</v>
      </c>
      <c r="NHM543" s="62">
        <v>14111705</v>
      </c>
      <c r="NHN543" s="62">
        <v>14111705</v>
      </c>
      <c r="NHO543" s="62">
        <v>14111705</v>
      </c>
      <c r="NHP543" s="62">
        <v>14111705</v>
      </c>
      <c r="NHQ543" s="62">
        <v>14111705</v>
      </c>
      <c r="NHR543" s="62">
        <v>14111705</v>
      </c>
      <c r="NHS543" s="62">
        <v>14111705</v>
      </c>
      <c r="NHT543" s="62">
        <v>14111705</v>
      </c>
      <c r="NHU543" s="62">
        <v>14111705</v>
      </c>
      <c r="NHV543" s="62">
        <v>14111705</v>
      </c>
      <c r="NHW543" s="62">
        <v>14111705</v>
      </c>
      <c r="NHX543" s="62">
        <v>14111705</v>
      </c>
      <c r="NHY543" s="62">
        <v>14111705</v>
      </c>
      <c r="NHZ543" s="62">
        <v>14111705</v>
      </c>
      <c r="NIA543" s="62">
        <v>14111705</v>
      </c>
      <c r="NIB543" s="62">
        <v>14111705</v>
      </c>
      <c r="NIC543" s="62">
        <v>14111705</v>
      </c>
      <c r="NID543" s="62">
        <v>14111705</v>
      </c>
      <c r="NIE543" s="62">
        <v>14111705</v>
      </c>
      <c r="NIF543" s="62">
        <v>14111705</v>
      </c>
      <c r="NIG543" s="62">
        <v>14111705</v>
      </c>
      <c r="NIH543" s="62">
        <v>14111705</v>
      </c>
      <c r="NII543" s="62">
        <v>14111705</v>
      </c>
      <c r="NIJ543" s="62">
        <v>14111705</v>
      </c>
      <c r="NIK543" s="62">
        <v>14111705</v>
      </c>
      <c r="NIL543" s="62">
        <v>14111705</v>
      </c>
      <c r="NIM543" s="62">
        <v>14111705</v>
      </c>
      <c r="NIN543" s="62">
        <v>14111705</v>
      </c>
      <c r="NIO543" s="62">
        <v>14111705</v>
      </c>
      <c r="NIP543" s="62">
        <v>14111705</v>
      </c>
      <c r="NIQ543" s="62">
        <v>14111705</v>
      </c>
      <c r="NIR543" s="62">
        <v>14111705</v>
      </c>
      <c r="NIS543" s="62">
        <v>14111705</v>
      </c>
      <c r="NIT543" s="62">
        <v>14111705</v>
      </c>
      <c r="NIU543" s="62">
        <v>14111705</v>
      </c>
      <c r="NIV543" s="62">
        <v>14111705</v>
      </c>
      <c r="NIW543" s="62">
        <v>14111705</v>
      </c>
      <c r="NIX543" s="62">
        <v>14111705</v>
      </c>
      <c r="NIY543" s="62">
        <v>14111705</v>
      </c>
      <c r="NIZ543" s="62">
        <v>14111705</v>
      </c>
      <c r="NJA543" s="62">
        <v>14111705</v>
      </c>
      <c r="NJB543" s="62">
        <v>14111705</v>
      </c>
      <c r="NJC543" s="62">
        <v>14111705</v>
      </c>
      <c r="NJD543" s="62">
        <v>14111705</v>
      </c>
      <c r="NJE543" s="62">
        <v>14111705</v>
      </c>
      <c r="NJF543" s="62">
        <v>14111705</v>
      </c>
      <c r="NJG543" s="62">
        <v>14111705</v>
      </c>
      <c r="NJH543" s="62">
        <v>14111705</v>
      </c>
      <c r="NJI543" s="62">
        <v>14111705</v>
      </c>
      <c r="NJJ543" s="62">
        <v>14111705</v>
      </c>
      <c r="NJK543" s="62">
        <v>14111705</v>
      </c>
      <c r="NJL543" s="62">
        <v>14111705</v>
      </c>
      <c r="NJM543" s="62">
        <v>14111705</v>
      </c>
      <c r="NJN543" s="62">
        <v>14111705</v>
      </c>
      <c r="NJO543" s="62">
        <v>14111705</v>
      </c>
      <c r="NJP543" s="62">
        <v>14111705</v>
      </c>
      <c r="NJQ543" s="62">
        <v>14111705</v>
      </c>
      <c r="NJR543" s="62">
        <v>14111705</v>
      </c>
      <c r="NJS543" s="62">
        <v>14111705</v>
      </c>
      <c r="NJT543" s="62">
        <v>14111705</v>
      </c>
      <c r="NJU543" s="62">
        <v>14111705</v>
      </c>
      <c r="NJV543" s="62">
        <v>14111705</v>
      </c>
      <c r="NJW543" s="62">
        <v>14111705</v>
      </c>
      <c r="NJX543" s="62">
        <v>14111705</v>
      </c>
      <c r="NJY543" s="62">
        <v>14111705</v>
      </c>
      <c r="NJZ543" s="62">
        <v>14111705</v>
      </c>
      <c r="NKA543" s="62">
        <v>14111705</v>
      </c>
      <c r="NKB543" s="62">
        <v>14111705</v>
      </c>
      <c r="NKC543" s="62">
        <v>14111705</v>
      </c>
      <c r="NKD543" s="62">
        <v>14111705</v>
      </c>
      <c r="NKE543" s="62">
        <v>14111705</v>
      </c>
      <c r="NKF543" s="62">
        <v>14111705</v>
      </c>
      <c r="NKG543" s="62">
        <v>14111705</v>
      </c>
      <c r="NKH543" s="62">
        <v>14111705</v>
      </c>
      <c r="NKI543" s="62">
        <v>14111705</v>
      </c>
      <c r="NKJ543" s="62">
        <v>14111705</v>
      </c>
      <c r="NKK543" s="62">
        <v>14111705</v>
      </c>
      <c r="NKL543" s="62">
        <v>14111705</v>
      </c>
      <c r="NKM543" s="62">
        <v>14111705</v>
      </c>
      <c r="NKN543" s="62">
        <v>14111705</v>
      </c>
      <c r="NKO543" s="62">
        <v>14111705</v>
      </c>
      <c r="NKP543" s="62">
        <v>14111705</v>
      </c>
      <c r="NKQ543" s="62">
        <v>14111705</v>
      </c>
      <c r="NKR543" s="62">
        <v>14111705</v>
      </c>
      <c r="NKS543" s="62">
        <v>14111705</v>
      </c>
      <c r="NKT543" s="62">
        <v>14111705</v>
      </c>
      <c r="NKU543" s="62">
        <v>14111705</v>
      </c>
      <c r="NKV543" s="62">
        <v>14111705</v>
      </c>
      <c r="NKW543" s="62">
        <v>14111705</v>
      </c>
      <c r="NKX543" s="62">
        <v>14111705</v>
      </c>
      <c r="NKY543" s="62">
        <v>14111705</v>
      </c>
      <c r="NKZ543" s="62">
        <v>14111705</v>
      </c>
      <c r="NLA543" s="62">
        <v>14111705</v>
      </c>
      <c r="NLB543" s="62">
        <v>14111705</v>
      </c>
      <c r="NLC543" s="62">
        <v>14111705</v>
      </c>
      <c r="NLD543" s="62">
        <v>14111705</v>
      </c>
      <c r="NLE543" s="62">
        <v>14111705</v>
      </c>
      <c r="NLF543" s="62">
        <v>14111705</v>
      </c>
      <c r="NLG543" s="62">
        <v>14111705</v>
      </c>
      <c r="NLH543" s="62">
        <v>14111705</v>
      </c>
      <c r="NLI543" s="62">
        <v>14111705</v>
      </c>
      <c r="NLJ543" s="62">
        <v>14111705</v>
      </c>
      <c r="NLK543" s="62">
        <v>14111705</v>
      </c>
      <c r="NLL543" s="62">
        <v>14111705</v>
      </c>
      <c r="NLM543" s="62">
        <v>14111705</v>
      </c>
      <c r="NLN543" s="62">
        <v>14111705</v>
      </c>
      <c r="NLO543" s="62">
        <v>14111705</v>
      </c>
      <c r="NLP543" s="62">
        <v>14111705</v>
      </c>
      <c r="NLQ543" s="62">
        <v>14111705</v>
      </c>
      <c r="NLR543" s="62">
        <v>14111705</v>
      </c>
      <c r="NLS543" s="62">
        <v>14111705</v>
      </c>
      <c r="NLT543" s="62">
        <v>14111705</v>
      </c>
      <c r="NLU543" s="62">
        <v>14111705</v>
      </c>
      <c r="NLV543" s="62">
        <v>14111705</v>
      </c>
      <c r="NLW543" s="62">
        <v>14111705</v>
      </c>
      <c r="NLX543" s="62">
        <v>14111705</v>
      </c>
      <c r="NLY543" s="62">
        <v>14111705</v>
      </c>
      <c r="NLZ543" s="62">
        <v>14111705</v>
      </c>
      <c r="NMA543" s="62">
        <v>14111705</v>
      </c>
      <c r="NMB543" s="62">
        <v>14111705</v>
      </c>
      <c r="NMC543" s="62">
        <v>14111705</v>
      </c>
      <c r="NMD543" s="62">
        <v>14111705</v>
      </c>
      <c r="NME543" s="62">
        <v>14111705</v>
      </c>
      <c r="NMF543" s="62">
        <v>14111705</v>
      </c>
      <c r="NMG543" s="62">
        <v>14111705</v>
      </c>
      <c r="NMH543" s="62">
        <v>14111705</v>
      </c>
      <c r="NMI543" s="62">
        <v>14111705</v>
      </c>
      <c r="NMJ543" s="62">
        <v>14111705</v>
      </c>
      <c r="NMK543" s="62">
        <v>14111705</v>
      </c>
      <c r="NML543" s="62">
        <v>14111705</v>
      </c>
      <c r="NMM543" s="62">
        <v>14111705</v>
      </c>
      <c r="NMN543" s="62">
        <v>14111705</v>
      </c>
      <c r="NMO543" s="62">
        <v>14111705</v>
      </c>
      <c r="NMP543" s="62">
        <v>14111705</v>
      </c>
      <c r="NMQ543" s="62">
        <v>14111705</v>
      </c>
      <c r="NMR543" s="62">
        <v>14111705</v>
      </c>
      <c r="NMS543" s="62">
        <v>14111705</v>
      </c>
      <c r="NMT543" s="62">
        <v>14111705</v>
      </c>
      <c r="NMU543" s="62">
        <v>14111705</v>
      </c>
      <c r="NMV543" s="62">
        <v>14111705</v>
      </c>
      <c r="NMW543" s="62">
        <v>14111705</v>
      </c>
      <c r="NMX543" s="62">
        <v>14111705</v>
      </c>
      <c r="NMY543" s="62">
        <v>14111705</v>
      </c>
      <c r="NMZ543" s="62">
        <v>14111705</v>
      </c>
      <c r="NNA543" s="62">
        <v>14111705</v>
      </c>
      <c r="NNB543" s="62">
        <v>14111705</v>
      </c>
      <c r="NNC543" s="62">
        <v>14111705</v>
      </c>
      <c r="NND543" s="62">
        <v>14111705</v>
      </c>
      <c r="NNE543" s="62">
        <v>14111705</v>
      </c>
      <c r="NNF543" s="62">
        <v>14111705</v>
      </c>
      <c r="NNG543" s="62">
        <v>14111705</v>
      </c>
      <c r="NNH543" s="62">
        <v>14111705</v>
      </c>
      <c r="NNI543" s="62">
        <v>14111705</v>
      </c>
      <c r="NNJ543" s="62">
        <v>14111705</v>
      </c>
      <c r="NNK543" s="62">
        <v>14111705</v>
      </c>
      <c r="NNL543" s="62">
        <v>14111705</v>
      </c>
      <c r="NNM543" s="62">
        <v>14111705</v>
      </c>
      <c r="NNN543" s="62">
        <v>14111705</v>
      </c>
      <c r="NNO543" s="62">
        <v>14111705</v>
      </c>
      <c r="NNP543" s="62">
        <v>14111705</v>
      </c>
      <c r="NNQ543" s="62">
        <v>14111705</v>
      </c>
      <c r="NNR543" s="62">
        <v>14111705</v>
      </c>
      <c r="NNS543" s="62">
        <v>14111705</v>
      </c>
      <c r="NNT543" s="62">
        <v>14111705</v>
      </c>
      <c r="NNU543" s="62">
        <v>14111705</v>
      </c>
      <c r="NNV543" s="62">
        <v>14111705</v>
      </c>
      <c r="NNW543" s="62">
        <v>14111705</v>
      </c>
      <c r="NNX543" s="62">
        <v>14111705</v>
      </c>
      <c r="NNY543" s="62">
        <v>14111705</v>
      </c>
      <c r="NNZ543" s="62">
        <v>14111705</v>
      </c>
      <c r="NOA543" s="62">
        <v>14111705</v>
      </c>
      <c r="NOB543" s="62">
        <v>14111705</v>
      </c>
      <c r="NOC543" s="62">
        <v>14111705</v>
      </c>
      <c r="NOD543" s="62">
        <v>14111705</v>
      </c>
      <c r="NOE543" s="62">
        <v>14111705</v>
      </c>
      <c r="NOF543" s="62">
        <v>14111705</v>
      </c>
      <c r="NOG543" s="62">
        <v>14111705</v>
      </c>
      <c r="NOH543" s="62">
        <v>14111705</v>
      </c>
      <c r="NOI543" s="62">
        <v>14111705</v>
      </c>
      <c r="NOJ543" s="62">
        <v>14111705</v>
      </c>
      <c r="NOK543" s="62">
        <v>14111705</v>
      </c>
      <c r="NOL543" s="62">
        <v>14111705</v>
      </c>
      <c r="NOM543" s="62">
        <v>14111705</v>
      </c>
      <c r="NON543" s="62">
        <v>14111705</v>
      </c>
      <c r="NOO543" s="62">
        <v>14111705</v>
      </c>
      <c r="NOP543" s="62">
        <v>14111705</v>
      </c>
      <c r="NOQ543" s="62">
        <v>14111705</v>
      </c>
      <c r="NOR543" s="62">
        <v>14111705</v>
      </c>
      <c r="NOS543" s="62">
        <v>14111705</v>
      </c>
      <c r="NOT543" s="62">
        <v>14111705</v>
      </c>
      <c r="NOU543" s="62">
        <v>14111705</v>
      </c>
      <c r="NOV543" s="62">
        <v>14111705</v>
      </c>
      <c r="NOW543" s="62">
        <v>14111705</v>
      </c>
      <c r="NOX543" s="62">
        <v>14111705</v>
      </c>
      <c r="NOY543" s="62">
        <v>14111705</v>
      </c>
      <c r="NOZ543" s="62">
        <v>14111705</v>
      </c>
      <c r="NPA543" s="62">
        <v>14111705</v>
      </c>
      <c r="NPB543" s="62">
        <v>14111705</v>
      </c>
      <c r="NPC543" s="62">
        <v>14111705</v>
      </c>
      <c r="NPD543" s="62">
        <v>14111705</v>
      </c>
      <c r="NPE543" s="62">
        <v>14111705</v>
      </c>
      <c r="NPF543" s="62">
        <v>14111705</v>
      </c>
      <c r="NPG543" s="62">
        <v>14111705</v>
      </c>
      <c r="NPH543" s="62">
        <v>14111705</v>
      </c>
      <c r="NPI543" s="62">
        <v>14111705</v>
      </c>
      <c r="NPJ543" s="62">
        <v>14111705</v>
      </c>
      <c r="NPK543" s="62">
        <v>14111705</v>
      </c>
      <c r="NPL543" s="62">
        <v>14111705</v>
      </c>
      <c r="NPM543" s="62">
        <v>14111705</v>
      </c>
      <c r="NPN543" s="62">
        <v>14111705</v>
      </c>
      <c r="NPO543" s="62">
        <v>14111705</v>
      </c>
      <c r="NPP543" s="62">
        <v>14111705</v>
      </c>
      <c r="NPQ543" s="62">
        <v>14111705</v>
      </c>
      <c r="NPR543" s="62">
        <v>14111705</v>
      </c>
      <c r="NPS543" s="62">
        <v>14111705</v>
      </c>
      <c r="NPT543" s="62">
        <v>14111705</v>
      </c>
      <c r="NPU543" s="62">
        <v>14111705</v>
      </c>
      <c r="NPV543" s="62">
        <v>14111705</v>
      </c>
      <c r="NPW543" s="62">
        <v>14111705</v>
      </c>
      <c r="NPX543" s="62">
        <v>14111705</v>
      </c>
      <c r="NPY543" s="62">
        <v>14111705</v>
      </c>
      <c r="NPZ543" s="62">
        <v>14111705</v>
      </c>
      <c r="NQA543" s="62">
        <v>14111705</v>
      </c>
      <c r="NQB543" s="62">
        <v>14111705</v>
      </c>
      <c r="NQC543" s="62">
        <v>14111705</v>
      </c>
      <c r="NQD543" s="62">
        <v>14111705</v>
      </c>
      <c r="NQE543" s="62">
        <v>14111705</v>
      </c>
      <c r="NQF543" s="62">
        <v>14111705</v>
      </c>
      <c r="NQG543" s="62">
        <v>14111705</v>
      </c>
      <c r="NQH543" s="62">
        <v>14111705</v>
      </c>
      <c r="NQI543" s="62">
        <v>14111705</v>
      </c>
      <c r="NQJ543" s="62">
        <v>14111705</v>
      </c>
      <c r="NQK543" s="62">
        <v>14111705</v>
      </c>
      <c r="NQL543" s="62">
        <v>14111705</v>
      </c>
      <c r="NQM543" s="62">
        <v>14111705</v>
      </c>
      <c r="NQN543" s="62">
        <v>14111705</v>
      </c>
      <c r="NQO543" s="62">
        <v>14111705</v>
      </c>
      <c r="NQP543" s="62">
        <v>14111705</v>
      </c>
      <c r="NQQ543" s="62">
        <v>14111705</v>
      </c>
      <c r="NQR543" s="62">
        <v>14111705</v>
      </c>
      <c r="NQS543" s="62">
        <v>14111705</v>
      </c>
      <c r="NQT543" s="62">
        <v>14111705</v>
      </c>
      <c r="NQU543" s="62">
        <v>14111705</v>
      </c>
      <c r="NQV543" s="62">
        <v>14111705</v>
      </c>
      <c r="NQW543" s="62">
        <v>14111705</v>
      </c>
      <c r="NQX543" s="62">
        <v>14111705</v>
      </c>
      <c r="NQY543" s="62">
        <v>14111705</v>
      </c>
      <c r="NQZ543" s="62">
        <v>14111705</v>
      </c>
      <c r="NRA543" s="62">
        <v>14111705</v>
      </c>
      <c r="NRB543" s="62">
        <v>14111705</v>
      </c>
      <c r="NRC543" s="62">
        <v>14111705</v>
      </c>
      <c r="NRD543" s="62">
        <v>14111705</v>
      </c>
      <c r="NRE543" s="62">
        <v>14111705</v>
      </c>
      <c r="NRF543" s="62">
        <v>14111705</v>
      </c>
      <c r="NRG543" s="62">
        <v>14111705</v>
      </c>
      <c r="NRH543" s="62">
        <v>14111705</v>
      </c>
      <c r="NRI543" s="62">
        <v>14111705</v>
      </c>
      <c r="NRJ543" s="62">
        <v>14111705</v>
      </c>
      <c r="NRK543" s="62">
        <v>14111705</v>
      </c>
      <c r="NRL543" s="62">
        <v>14111705</v>
      </c>
      <c r="NRM543" s="62">
        <v>14111705</v>
      </c>
      <c r="NRN543" s="62">
        <v>14111705</v>
      </c>
      <c r="NRO543" s="62">
        <v>14111705</v>
      </c>
      <c r="NRP543" s="62">
        <v>14111705</v>
      </c>
      <c r="NRQ543" s="62">
        <v>14111705</v>
      </c>
      <c r="NRR543" s="62">
        <v>14111705</v>
      </c>
      <c r="NRS543" s="62">
        <v>14111705</v>
      </c>
      <c r="NRT543" s="62">
        <v>14111705</v>
      </c>
      <c r="NRU543" s="62">
        <v>14111705</v>
      </c>
      <c r="NRV543" s="62">
        <v>14111705</v>
      </c>
      <c r="NRW543" s="62">
        <v>14111705</v>
      </c>
      <c r="NRX543" s="62">
        <v>14111705</v>
      </c>
      <c r="NRY543" s="62">
        <v>14111705</v>
      </c>
      <c r="NRZ543" s="62">
        <v>14111705</v>
      </c>
      <c r="NSA543" s="62">
        <v>14111705</v>
      </c>
      <c r="NSB543" s="62">
        <v>14111705</v>
      </c>
      <c r="NSC543" s="62">
        <v>14111705</v>
      </c>
      <c r="NSD543" s="62">
        <v>14111705</v>
      </c>
      <c r="NSE543" s="62">
        <v>14111705</v>
      </c>
      <c r="NSF543" s="62">
        <v>14111705</v>
      </c>
      <c r="NSG543" s="62">
        <v>14111705</v>
      </c>
      <c r="NSH543" s="62">
        <v>14111705</v>
      </c>
      <c r="NSI543" s="62">
        <v>14111705</v>
      </c>
      <c r="NSJ543" s="62">
        <v>14111705</v>
      </c>
      <c r="NSK543" s="62">
        <v>14111705</v>
      </c>
      <c r="NSL543" s="62">
        <v>14111705</v>
      </c>
      <c r="NSM543" s="62">
        <v>14111705</v>
      </c>
      <c r="NSN543" s="62">
        <v>14111705</v>
      </c>
      <c r="NSO543" s="62">
        <v>14111705</v>
      </c>
      <c r="NSP543" s="62">
        <v>14111705</v>
      </c>
      <c r="NSQ543" s="62">
        <v>14111705</v>
      </c>
      <c r="NSR543" s="62">
        <v>14111705</v>
      </c>
      <c r="NSS543" s="62">
        <v>14111705</v>
      </c>
      <c r="NST543" s="62">
        <v>14111705</v>
      </c>
      <c r="NSU543" s="62">
        <v>14111705</v>
      </c>
      <c r="NSV543" s="62">
        <v>14111705</v>
      </c>
      <c r="NSW543" s="62">
        <v>14111705</v>
      </c>
      <c r="NSX543" s="62">
        <v>14111705</v>
      </c>
      <c r="NSY543" s="62">
        <v>14111705</v>
      </c>
      <c r="NSZ543" s="62">
        <v>14111705</v>
      </c>
      <c r="NTA543" s="62">
        <v>14111705</v>
      </c>
      <c r="NTB543" s="62">
        <v>14111705</v>
      </c>
      <c r="NTC543" s="62">
        <v>14111705</v>
      </c>
      <c r="NTD543" s="62">
        <v>14111705</v>
      </c>
      <c r="NTE543" s="62">
        <v>14111705</v>
      </c>
      <c r="NTF543" s="62">
        <v>14111705</v>
      </c>
      <c r="NTG543" s="62">
        <v>14111705</v>
      </c>
      <c r="NTH543" s="62">
        <v>14111705</v>
      </c>
      <c r="NTI543" s="62">
        <v>14111705</v>
      </c>
      <c r="NTJ543" s="62">
        <v>14111705</v>
      </c>
      <c r="NTK543" s="62">
        <v>14111705</v>
      </c>
      <c r="NTL543" s="62">
        <v>14111705</v>
      </c>
      <c r="NTM543" s="62">
        <v>14111705</v>
      </c>
      <c r="NTN543" s="62">
        <v>14111705</v>
      </c>
      <c r="NTO543" s="62">
        <v>14111705</v>
      </c>
      <c r="NTP543" s="62">
        <v>14111705</v>
      </c>
      <c r="NTQ543" s="62">
        <v>14111705</v>
      </c>
      <c r="NTR543" s="62">
        <v>14111705</v>
      </c>
      <c r="NTS543" s="62">
        <v>14111705</v>
      </c>
      <c r="NTT543" s="62">
        <v>14111705</v>
      </c>
      <c r="NTU543" s="62">
        <v>14111705</v>
      </c>
      <c r="NTV543" s="62">
        <v>14111705</v>
      </c>
      <c r="NTW543" s="62">
        <v>14111705</v>
      </c>
      <c r="NTX543" s="62">
        <v>14111705</v>
      </c>
      <c r="NTY543" s="62">
        <v>14111705</v>
      </c>
      <c r="NTZ543" s="62">
        <v>14111705</v>
      </c>
      <c r="NUA543" s="62">
        <v>14111705</v>
      </c>
      <c r="NUB543" s="62">
        <v>14111705</v>
      </c>
      <c r="NUC543" s="62">
        <v>14111705</v>
      </c>
      <c r="NUD543" s="62">
        <v>14111705</v>
      </c>
      <c r="NUE543" s="62">
        <v>14111705</v>
      </c>
      <c r="NUF543" s="62">
        <v>14111705</v>
      </c>
      <c r="NUG543" s="62">
        <v>14111705</v>
      </c>
      <c r="NUH543" s="62">
        <v>14111705</v>
      </c>
      <c r="NUI543" s="62">
        <v>14111705</v>
      </c>
      <c r="NUJ543" s="62">
        <v>14111705</v>
      </c>
      <c r="NUK543" s="62">
        <v>14111705</v>
      </c>
      <c r="NUL543" s="62">
        <v>14111705</v>
      </c>
      <c r="NUM543" s="62">
        <v>14111705</v>
      </c>
      <c r="NUN543" s="62">
        <v>14111705</v>
      </c>
      <c r="NUO543" s="62">
        <v>14111705</v>
      </c>
      <c r="NUP543" s="62">
        <v>14111705</v>
      </c>
      <c r="NUQ543" s="62">
        <v>14111705</v>
      </c>
      <c r="NUR543" s="62">
        <v>14111705</v>
      </c>
      <c r="NUS543" s="62">
        <v>14111705</v>
      </c>
      <c r="NUT543" s="62">
        <v>14111705</v>
      </c>
      <c r="NUU543" s="62">
        <v>14111705</v>
      </c>
      <c r="NUV543" s="62">
        <v>14111705</v>
      </c>
      <c r="NUW543" s="62">
        <v>14111705</v>
      </c>
      <c r="NUX543" s="62">
        <v>14111705</v>
      </c>
      <c r="NUY543" s="62">
        <v>14111705</v>
      </c>
      <c r="NUZ543" s="62">
        <v>14111705</v>
      </c>
      <c r="NVA543" s="62">
        <v>14111705</v>
      </c>
      <c r="NVB543" s="62">
        <v>14111705</v>
      </c>
      <c r="NVC543" s="62">
        <v>14111705</v>
      </c>
      <c r="NVD543" s="62">
        <v>14111705</v>
      </c>
      <c r="NVE543" s="62">
        <v>14111705</v>
      </c>
      <c r="NVF543" s="62">
        <v>14111705</v>
      </c>
      <c r="NVG543" s="62">
        <v>14111705</v>
      </c>
      <c r="NVH543" s="62">
        <v>14111705</v>
      </c>
      <c r="NVI543" s="62">
        <v>14111705</v>
      </c>
      <c r="NVJ543" s="62">
        <v>14111705</v>
      </c>
      <c r="NVK543" s="62">
        <v>14111705</v>
      </c>
      <c r="NVL543" s="62">
        <v>14111705</v>
      </c>
      <c r="NVM543" s="62">
        <v>14111705</v>
      </c>
      <c r="NVN543" s="62">
        <v>14111705</v>
      </c>
      <c r="NVO543" s="62">
        <v>14111705</v>
      </c>
      <c r="NVP543" s="62">
        <v>14111705</v>
      </c>
      <c r="NVQ543" s="62">
        <v>14111705</v>
      </c>
      <c r="NVR543" s="62">
        <v>14111705</v>
      </c>
      <c r="NVS543" s="62">
        <v>14111705</v>
      </c>
      <c r="NVT543" s="62">
        <v>14111705</v>
      </c>
      <c r="NVU543" s="62">
        <v>14111705</v>
      </c>
      <c r="NVV543" s="62">
        <v>14111705</v>
      </c>
      <c r="NVW543" s="62">
        <v>14111705</v>
      </c>
      <c r="NVX543" s="62">
        <v>14111705</v>
      </c>
      <c r="NVY543" s="62">
        <v>14111705</v>
      </c>
      <c r="NVZ543" s="62">
        <v>14111705</v>
      </c>
      <c r="NWA543" s="62">
        <v>14111705</v>
      </c>
      <c r="NWB543" s="62">
        <v>14111705</v>
      </c>
      <c r="NWC543" s="62">
        <v>14111705</v>
      </c>
      <c r="NWD543" s="62">
        <v>14111705</v>
      </c>
      <c r="NWE543" s="62">
        <v>14111705</v>
      </c>
      <c r="NWF543" s="62">
        <v>14111705</v>
      </c>
      <c r="NWG543" s="62">
        <v>14111705</v>
      </c>
      <c r="NWH543" s="62">
        <v>14111705</v>
      </c>
      <c r="NWI543" s="62">
        <v>14111705</v>
      </c>
      <c r="NWJ543" s="62">
        <v>14111705</v>
      </c>
      <c r="NWK543" s="62">
        <v>14111705</v>
      </c>
      <c r="NWL543" s="62">
        <v>14111705</v>
      </c>
      <c r="NWM543" s="62">
        <v>14111705</v>
      </c>
      <c r="NWN543" s="62">
        <v>14111705</v>
      </c>
      <c r="NWO543" s="62">
        <v>14111705</v>
      </c>
      <c r="NWP543" s="62">
        <v>14111705</v>
      </c>
      <c r="NWQ543" s="62">
        <v>14111705</v>
      </c>
      <c r="NWR543" s="62">
        <v>14111705</v>
      </c>
      <c r="NWS543" s="62">
        <v>14111705</v>
      </c>
      <c r="NWT543" s="62">
        <v>14111705</v>
      </c>
      <c r="NWU543" s="62">
        <v>14111705</v>
      </c>
      <c r="NWV543" s="62">
        <v>14111705</v>
      </c>
      <c r="NWW543" s="62">
        <v>14111705</v>
      </c>
      <c r="NWX543" s="62">
        <v>14111705</v>
      </c>
      <c r="NWY543" s="62">
        <v>14111705</v>
      </c>
      <c r="NWZ543" s="62">
        <v>14111705</v>
      </c>
      <c r="NXA543" s="62">
        <v>14111705</v>
      </c>
      <c r="NXB543" s="62">
        <v>14111705</v>
      </c>
      <c r="NXC543" s="62">
        <v>14111705</v>
      </c>
      <c r="NXD543" s="62">
        <v>14111705</v>
      </c>
      <c r="NXE543" s="62">
        <v>14111705</v>
      </c>
      <c r="NXF543" s="62">
        <v>14111705</v>
      </c>
      <c r="NXG543" s="62">
        <v>14111705</v>
      </c>
      <c r="NXH543" s="62">
        <v>14111705</v>
      </c>
      <c r="NXI543" s="62">
        <v>14111705</v>
      </c>
      <c r="NXJ543" s="62">
        <v>14111705</v>
      </c>
      <c r="NXK543" s="62">
        <v>14111705</v>
      </c>
      <c r="NXL543" s="62">
        <v>14111705</v>
      </c>
      <c r="NXM543" s="62">
        <v>14111705</v>
      </c>
      <c r="NXN543" s="62">
        <v>14111705</v>
      </c>
      <c r="NXO543" s="62">
        <v>14111705</v>
      </c>
      <c r="NXP543" s="62">
        <v>14111705</v>
      </c>
      <c r="NXQ543" s="62">
        <v>14111705</v>
      </c>
      <c r="NXR543" s="62">
        <v>14111705</v>
      </c>
      <c r="NXS543" s="62">
        <v>14111705</v>
      </c>
      <c r="NXT543" s="62">
        <v>14111705</v>
      </c>
      <c r="NXU543" s="62">
        <v>14111705</v>
      </c>
      <c r="NXV543" s="62">
        <v>14111705</v>
      </c>
      <c r="NXW543" s="62">
        <v>14111705</v>
      </c>
      <c r="NXX543" s="62">
        <v>14111705</v>
      </c>
      <c r="NXY543" s="62">
        <v>14111705</v>
      </c>
      <c r="NXZ543" s="62">
        <v>14111705</v>
      </c>
      <c r="NYA543" s="62">
        <v>14111705</v>
      </c>
      <c r="NYB543" s="62">
        <v>14111705</v>
      </c>
      <c r="NYC543" s="62">
        <v>14111705</v>
      </c>
      <c r="NYD543" s="62">
        <v>14111705</v>
      </c>
      <c r="NYE543" s="62">
        <v>14111705</v>
      </c>
      <c r="NYF543" s="62">
        <v>14111705</v>
      </c>
      <c r="NYG543" s="62">
        <v>14111705</v>
      </c>
      <c r="NYH543" s="62">
        <v>14111705</v>
      </c>
      <c r="NYI543" s="62">
        <v>14111705</v>
      </c>
      <c r="NYJ543" s="62">
        <v>14111705</v>
      </c>
      <c r="NYK543" s="62">
        <v>14111705</v>
      </c>
      <c r="NYL543" s="62">
        <v>14111705</v>
      </c>
      <c r="NYM543" s="62">
        <v>14111705</v>
      </c>
      <c r="NYN543" s="62">
        <v>14111705</v>
      </c>
      <c r="NYO543" s="62">
        <v>14111705</v>
      </c>
      <c r="NYP543" s="62">
        <v>14111705</v>
      </c>
      <c r="NYQ543" s="62">
        <v>14111705</v>
      </c>
      <c r="NYR543" s="62">
        <v>14111705</v>
      </c>
      <c r="NYS543" s="62">
        <v>14111705</v>
      </c>
      <c r="NYT543" s="62">
        <v>14111705</v>
      </c>
      <c r="NYU543" s="62">
        <v>14111705</v>
      </c>
      <c r="NYV543" s="62">
        <v>14111705</v>
      </c>
      <c r="NYW543" s="62">
        <v>14111705</v>
      </c>
      <c r="NYX543" s="62">
        <v>14111705</v>
      </c>
      <c r="NYY543" s="62">
        <v>14111705</v>
      </c>
      <c r="NYZ543" s="62">
        <v>14111705</v>
      </c>
      <c r="NZA543" s="62">
        <v>14111705</v>
      </c>
      <c r="NZB543" s="62">
        <v>14111705</v>
      </c>
      <c r="NZC543" s="62">
        <v>14111705</v>
      </c>
      <c r="NZD543" s="62">
        <v>14111705</v>
      </c>
      <c r="NZE543" s="62">
        <v>14111705</v>
      </c>
      <c r="NZF543" s="62">
        <v>14111705</v>
      </c>
      <c r="NZG543" s="62">
        <v>14111705</v>
      </c>
      <c r="NZH543" s="62">
        <v>14111705</v>
      </c>
      <c r="NZI543" s="62">
        <v>14111705</v>
      </c>
      <c r="NZJ543" s="62">
        <v>14111705</v>
      </c>
      <c r="NZK543" s="62">
        <v>14111705</v>
      </c>
      <c r="NZL543" s="62">
        <v>14111705</v>
      </c>
      <c r="NZM543" s="62">
        <v>14111705</v>
      </c>
      <c r="NZN543" s="62">
        <v>14111705</v>
      </c>
      <c r="NZO543" s="62">
        <v>14111705</v>
      </c>
      <c r="NZP543" s="62">
        <v>14111705</v>
      </c>
      <c r="NZQ543" s="62">
        <v>14111705</v>
      </c>
      <c r="NZR543" s="62">
        <v>14111705</v>
      </c>
      <c r="NZS543" s="62">
        <v>14111705</v>
      </c>
      <c r="NZT543" s="62">
        <v>14111705</v>
      </c>
      <c r="NZU543" s="62">
        <v>14111705</v>
      </c>
      <c r="NZV543" s="62">
        <v>14111705</v>
      </c>
      <c r="NZW543" s="62">
        <v>14111705</v>
      </c>
      <c r="NZX543" s="62">
        <v>14111705</v>
      </c>
      <c r="NZY543" s="62">
        <v>14111705</v>
      </c>
      <c r="NZZ543" s="62">
        <v>14111705</v>
      </c>
      <c r="OAA543" s="62">
        <v>14111705</v>
      </c>
      <c r="OAB543" s="62">
        <v>14111705</v>
      </c>
      <c r="OAC543" s="62">
        <v>14111705</v>
      </c>
      <c r="OAD543" s="62">
        <v>14111705</v>
      </c>
      <c r="OAE543" s="62">
        <v>14111705</v>
      </c>
      <c r="OAF543" s="62">
        <v>14111705</v>
      </c>
      <c r="OAG543" s="62">
        <v>14111705</v>
      </c>
      <c r="OAH543" s="62">
        <v>14111705</v>
      </c>
      <c r="OAI543" s="62">
        <v>14111705</v>
      </c>
      <c r="OAJ543" s="62">
        <v>14111705</v>
      </c>
      <c r="OAK543" s="62">
        <v>14111705</v>
      </c>
      <c r="OAL543" s="62">
        <v>14111705</v>
      </c>
      <c r="OAM543" s="62">
        <v>14111705</v>
      </c>
      <c r="OAN543" s="62">
        <v>14111705</v>
      </c>
      <c r="OAO543" s="62">
        <v>14111705</v>
      </c>
      <c r="OAP543" s="62">
        <v>14111705</v>
      </c>
      <c r="OAQ543" s="62">
        <v>14111705</v>
      </c>
      <c r="OAR543" s="62">
        <v>14111705</v>
      </c>
      <c r="OAS543" s="62">
        <v>14111705</v>
      </c>
      <c r="OAT543" s="62">
        <v>14111705</v>
      </c>
      <c r="OAU543" s="62">
        <v>14111705</v>
      </c>
      <c r="OAV543" s="62">
        <v>14111705</v>
      </c>
      <c r="OAW543" s="62">
        <v>14111705</v>
      </c>
      <c r="OAX543" s="62">
        <v>14111705</v>
      </c>
      <c r="OAY543" s="62">
        <v>14111705</v>
      </c>
      <c r="OAZ543" s="62">
        <v>14111705</v>
      </c>
      <c r="OBA543" s="62">
        <v>14111705</v>
      </c>
      <c r="OBB543" s="62">
        <v>14111705</v>
      </c>
      <c r="OBC543" s="62">
        <v>14111705</v>
      </c>
      <c r="OBD543" s="62">
        <v>14111705</v>
      </c>
      <c r="OBE543" s="62">
        <v>14111705</v>
      </c>
      <c r="OBF543" s="62">
        <v>14111705</v>
      </c>
      <c r="OBG543" s="62">
        <v>14111705</v>
      </c>
      <c r="OBH543" s="62">
        <v>14111705</v>
      </c>
      <c r="OBI543" s="62">
        <v>14111705</v>
      </c>
      <c r="OBJ543" s="62">
        <v>14111705</v>
      </c>
      <c r="OBK543" s="62">
        <v>14111705</v>
      </c>
      <c r="OBL543" s="62">
        <v>14111705</v>
      </c>
      <c r="OBM543" s="62">
        <v>14111705</v>
      </c>
      <c r="OBN543" s="62">
        <v>14111705</v>
      </c>
      <c r="OBO543" s="62">
        <v>14111705</v>
      </c>
      <c r="OBP543" s="62">
        <v>14111705</v>
      </c>
      <c r="OBQ543" s="62">
        <v>14111705</v>
      </c>
      <c r="OBR543" s="62">
        <v>14111705</v>
      </c>
      <c r="OBS543" s="62">
        <v>14111705</v>
      </c>
      <c r="OBT543" s="62">
        <v>14111705</v>
      </c>
      <c r="OBU543" s="62">
        <v>14111705</v>
      </c>
      <c r="OBV543" s="62">
        <v>14111705</v>
      </c>
      <c r="OBW543" s="62">
        <v>14111705</v>
      </c>
      <c r="OBX543" s="62">
        <v>14111705</v>
      </c>
      <c r="OBY543" s="62">
        <v>14111705</v>
      </c>
      <c r="OBZ543" s="62">
        <v>14111705</v>
      </c>
      <c r="OCA543" s="62">
        <v>14111705</v>
      </c>
      <c r="OCB543" s="62">
        <v>14111705</v>
      </c>
      <c r="OCC543" s="62">
        <v>14111705</v>
      </c>
      <c r="OCD543" s="62">
        <v>14111705</v>
      </c>
      <c r="OCE543" s="62">
        <v>14111705</v>
      </c>
      <c r="OCF543" s="62">
        <v>14111705</v>
      </c>
      <c r="OCG543" s="62">
        <v>14111705</v>
      </c>
      <c r="OCH543" s="62">
        <v>14111705</v>
      </c>
      <c r="OCI543" s="62">
        <v>14111705</v>
      </c>
      <c r="OCJ543" s="62">
        <v>14111705</v>
      </c>
      <c r="OCK543" s="62">
        <v>14111705</v>
      </c>
      <c r="OCL543" s="62">
        <v>14111705</v>
      </c>
      <c r="OCM543" s="62">
        <v>14111705</v>
      </c>
      <c r="OCN543" s="62">
        <v>14111705</v>
      </c>
      <c r="OCO543" s="62">
        <v>14111705</v>
      </c>
      <c r="OCP543" s="62">
        <v>14111705</v>
      </c>
      <c r="OCQ543" s="62">
        <v>14111705</v>
      </c>
      <c r="OCR543" s="62">
        <v>14111705</v>
      </c>
      <c r="OCS543" s="62">
        <v>14111705</v>
      </c>
      <c r="OCT543" s="62">
        <v>14111705</v>
      </c>
      <c r="OCU543" s="62">
        <v>14111705</v>
      </c>
      <c r="OCV543" s="62">
        <v>14111705</v>
      </c>
      <c r="OCW543" s="62">
        <v>14111705</v>
      </c>
      <c r="OCX543" s="62">
        <v>14111705</v>
      </c>
      <c r="OCY543" s="62">
        <v>14111705</v>
      </c>
      <c r="OCZ543" s="62">
        <v>14111705</v>
      </c>
      <c r="ODA543" s="62">
        <v>14111705</v>
      </c>
      <c r="ODB543" s="62">
        <v>14111705</v>
      </c>
      <c r="ODC543" s="62">
        <v>14111705</v>
      </c>
      <c r="ODD543" s="62">
        <v>14111705</v>
      </c>
      <c r="ODE543" s="62">
        <v>14111705</v>
      </c>
      <c r="ODF543" s="62">
        <v>14111705</v>
      </c>
      <c r="ODG543" s="62">
        <v>14111705</v>
      </c>
      <c r="ODH543" s="62">
        <v>14111705</v>
      </c>
      <c r="ODI543" s="62">
        <v>14111705</v>
      </c>
      <c r="ODJ543" s="62">
        <v>14111705</v>
      </c>
      <c r="ODK543" s="62">
        <v>14111705</v>
      </c>
      <c r="ODL543" s="62">
        <v>14111705</v>
      </c>
      <c r="ODM543" s="62">
        <v>14111705</v>
      </c>
      <c r="ODN543" s="62">
        <v>14111705</v>
      </c>
      <c r="ODO543" s="62">
        <v>14111705</v>
      </c>
      <c r="ODP543" s="62">
        <v>14111705</v>
      </c>
      <c r="ODQ543" s="62">
        <v>14111705</v>
      </c>
      <c r="ODR543" s="62">
        <v>14111705</v>
      </c>
      <c r="ODS543" s="62">
        <v>14111705</v>
      </c>
      <c r="ODT543" s="62">
        <v>14111705</v>
      </c>
      <c r="ODU543" s="62">
        <v>14111705</v>
      </c>
      <c r="ODV543" s="62">
        <v>14111705</v>
      </c>
      <c r="ODW543" s="62">
        <v>14111705</v>
      </c>
      <c r="ODX543" s="62">
        <v>14111705</v>
      </c>
      <c r="ODY543" s="62">
        <v>14111705</v>
      </c>
      <c r="ODZ543" s="62">
        <v>14111705</v>
      </c>
      <c r="OEA543" s="62">
        <v>14111705</v>
      </c>
      <c r="OEB543" s="62">
        <v>14111705</v>
      </c>
      <c r="OEC543" s="62">
        <v>14111705</v>
      </c>
      <c r="OED543" s="62">
        <v>14111705</v>
      </c>
      <c r="OEE543" s="62">
        <v>14111705</v>
      </c>
      <c r="OEF543" s="62">
        <v>14111705</v>
      </c>
      <c r="OEG543" s="62">
        <v>14111705</v>
      </c>
      <c r="OEH543" s="62">
        <v>14111705</v>
      </c>
      <c r="OEI543" s="62">
        <v>14111705</v>
      </c>
      <c r="OEJ543" s="62">
        <v>14111705</v>
      </c>
      <c r="OEK543" s="62">
        <v>14111705</v>
      </c>
      <c r="OEL543" s="62">
        <v>14111705</v>
      </c>
      <c r="OEM543" s="62">
        <v>14111705</v>
      </c>
      <c r="OEN543" s="62">
        <v>14111705</v>
      </c>
      <c r="OEO543" s="62">
        <v>14111705</v>
      </c>
      <c r="OEP543" s="62">
        <v>14111705</v>
      </c>
      <c r="OEQ543" s="62">
        <v>14111705</v>
      </c>
      <c r="OER543" s="62">
        <v>14111705</v>
      </c>
      <c r="OES543" s="62">
        <v>14111705</v>
      </c>
      <c r="OET543" s="62">
        <v>14111705</v>
      </c>
      <c r="OEU543" s="62">
        <v>14111705</v>
      </c>
      <c r="OEV543" s="62">
        <v>14111705</v>
      </c>
      <c r="OEW543" s="62">
        <v>14111705</v>
      </c>
      <c r="OEX543" s="62">
        <v>14111705</v>
      </c>
      <c r="OEY543" s="62">
        <v>14111705</v>
      </c>
      <c r="OEZ543" s="62">
        <v>14111705</v>
      </c>
      <c r="OFA543" s="62">
        <v>14111705</v>
      </c>
      <c r="OFB543" s="62">
        <v>14111705</v>
      </c>
      <c r="OFC543" s="62">
        <v>14111705</v>
      </c>
      <c r="OFD543" s="62">
        <v>14111705</v>
      </c>
      <c r="OFE543" s="62">
        <v>14111705</v>
      </c>
      <c r="OFF543" s="62">
        <v>14111705</v>
      </c>
      <c r="OFG543" s="62">
        <v>14111705</v>
      </c>
      <c r="OFH543" s="62">
        <v>14111705</v>
      </c>
      <c r="OFI543" s="62">
        <v>14111705</v>
      </c>
      <c r="OFJ543" s="62">
        <v>14111705</v>
      </c>
      <c r="OFK543" s="62">
        <v>14111705</v>
      </c>
      <c r="OFL543" s="62">
        <v>14111705</v>
      </c>
      <c r="OFM543" s="62">
        <v>14111705</v>
      </c>
      <c r="OFN543" s="62">
        <v>14111705</v>
      </c>
      <c r="OFO543" s="62">
        <v>14111705</v>
      </c>
      <c r="OFP543" s="62">
        <v>14111705</v>
      </c>
      <c r="OFQ543" s="62">
        <v>14111705</v>
      </c>
      <c r="OFR543" s="62">
        <v>14111705</v>
      </c>
      <c r="OFS543" s="62">
        <v>14111705</v>
      </c>
      <c r="OFT543" s="62">
        <v>14111705</v>
      </c>
      <c r="OFU543" s="62">
        <v>14111705</v>
      </c>
      <c r="OFV543" s="62">
        <v>14111705</v>
      </c>
      <c r="OFW543" s="62">
        <v>14111705</v>
      </c>
      <c r="OFX543" s="62">
        <v>14111705</v>
      </c>
      <c r="OFY543" s="62">
        <v>14111705</v>
      </c>
      <c r="OFZ543" s="62">
        <v>14111705</v>
      </c>
      <c r="OGA543" s="62">
        <v>14111705</v>
      </c>
      <c r="OGB543" s="62">
        <v>14111705</v>
      </c>
      <c r="OGC543" s="62">
        <v>14111705</v>
      </c>
      <c r="OGD543" s="62">
        <v>14111705</v>
      </c>
      <c r="OGE543" s="62">
        <v>14111705</v>
      </c>
      <c r="OGF543" s="62">
        <v>14111705</v>
      </c>
      <c r="OGG543" s="62">
        <v>14111705</v>
      </c>
      <c r="OGH543" s="62">
        <v>14111705</v>
      </c>
      <c r="OGI543" s="62">
        <v>14111705</v>
      </c>
      <c r="OGJ543" s="62">
        <v>14111705</v>
      </c>
      <c r="OGK543" s="62">
        <v>14111705</v>
      </c>
      <c r="OGL543" s="62">
        <v>14111705</v>
      </c>
      <c r="OGM543" s="62">
        <v>14111705</v>
      </c>
      <c r="OGN543" s="62">
        <v>14111705</v>
      </c>
      <c r="OGO543" s="62">
        <v>14111705</v>
      </c>
      <c r="OGP543" s="62">
        <v>14111705</v>
      </c>
      <c r="OGQ543" s="62">
        <v>14111705</v>
      </c>
      <c r="OGR543" s="62">
        <v>14111705</v>
      </c>
      <c r="OGS543" s="62">
        <v>14111705</v>
      </c>
      <c r="OGT543" s="62">
        <v>14111705</v>
      </c>
      <c r="OGU543" s="62">
        <v>14111705</v>
      </c>
      <c r="OGV543" s="62">
        <v>14111705</v>
      </c>
      <c r="OGW543" s="62">
        <v>14111705</v>
      </c>
      <c r="OGX543" s="62">
        <v>14111705</v>
      </c>
      <c r="OGY543" s="62">
        <v>14111705</v>
      </c>
      <c r="OGZ543" s="62">
        <v>14111705</v>
      </c>
      <c r="OHA543" s="62">
        <v>14111705</v>
      </c>
      <c r="OHB543" s="62">
        <v>14111705</v>
      </c>
      <c r="OHC543" s="62">
        <v>14111705</v>
      </c>
      <c r="OHD543" s="62">
        <v>14111705</v>
      </c>
      <c r="OHE543" s="62">
        <v>14111705</v>
      </c>
      <c r="OHF543" s="62">
        <v>14111705</v>
      </c>
      <c r="OHG543" s="62">
        <v>14111705</v>
      </c>
      <c r="OHH543" s="62">
        <v>14111705</v>
      </c>
      <c r="OHI543" s="62">
        <v>14111705</v>
      </c>
      <c r="OHJ543" s="62">
        <v>14111705</v>
      </c>
      <c r="OHK543" s="62">
        <v>14111705</v>
      </c>
      <c r="OHL543" s="62">
        <v>14111705</v>
      </c>
      <c r="OHM543" s="62">
        <v>14111705</v>
      </c>
      <c r="OHN543" s="62">
        <v>14111705</v>
      </c>
      <c r="OHO543" s="62">
        <v>14111705</v>
      </c>
      <c r="OHP543" s="62">
        <v>14111705</v>
      </c>
      <c r="OHQ543" s="62">
        <v>14111705</v>
      </c>
      <c r="OHR543" s="62">
        <v>14111705</v>
      </c>
      <c r="OHS543" s="62">
        <v>14111705</v>
      </c>
      <c r="OHT543" s="62">
        <v>14111705</v>
      </c>
      <c r="OHU543" s="62">
        <v>14111705</v>
      </c>
      <c r="OHV543" s="62">
        <v>14111705</v>
      </c>
      <c r="OHW543" s="62">
        <v>14111705</v>
      </c>
      <c r="OHX543" s="62">
        <v>14111705</v>
      </c>
      <c r="OHY543" s="62">
        <v>14111705</v>
      </c>
      <c r="OHZ543" s="62">
        <v>14111705</v>
      </c>
      <c r="OIA543" s="62">
        <v>14111705</v>
      </c>
      <c r="OIB543" s="62">
        <v>14111705</v>
      </c>
      <c r="OIC543" s="62">
        <v>14111705</v>
      </c>
      <c r="OID543" s="62">
        <v>14111705</v>
      </c>
      <c r="OIE543" s="62">
        <v>14111705</v>
      </c>
      <c r="OIF543" s="62">
        <v>14111705</v>
      </c>
      <c r="OIG543" s="62">
        <v>14111705</v>
      </c>
      <c r="OIH543" s="62">
        <v>14111705</v>
      </c>
      <c r="OII543" s="62">
        <v>14111705</v>
      </c>
      <c r="OIJ543" s="62">
        <v>14111705</v>
      </c>
      <c r="OIK543" s="62">
        <v>14111705</v>
      </c>
      <c r="OIL543" s="62">
        <v>14111705</v>
      </c>
      <c r="OIM543" s="62">
        <v>14111705</v>
      </c>
      <c r="OIN543" s="62">
        <v>14111705</v>
      </c>
      <c r="OIO543" s="62">
        <v>14111705</v>
      </c>
      <c r="OIP543" s="62">
        <v>14111705</v>
      </c>
      <c r="OIQ543" s="62">
        <v>14111705</v>
      </c>
      <c r="OIR543" s="62">
        <v>14111705</v>
      </c>
      <c r="OIS543" s="62">
        <v>14111705</v>
      </c>
      <c r="OIT543" s="62">
        <v>14111705</v>
      </c>
      <c r="OIU543" s="62">
        <v>14111705</v>
      </c>
      <c r="OIV543" s="62">
        <v>14111705</v>
      </c>
      <c r="OIW543" s="62">
        <v>14111705</v>
      </c>
      <c r="OIX543" s="62">
        <v>14111705</v>
      </c>
      <c r="OIY543" s="62">
        <v>14111705</v>
      </c>
      <c r="OIZ543" s="62">
        <v>14111705</v>
      </c>
      <c r="OJA543" s="62">
        <v>14111705</v>
      </c>
      <c r="OJB543" s="62">
        <v>14111705</v>
      </c>
      <c r="OJC543" s="62">
        <v>14111705</v>
      </c>
      <c r="OJD543" s="62">
        <v>14111705</v>
      </c>
      <c r="OJE543" s="62">
        <v>14111705</v>
      </c>
      <c r="OJF543" s="62">
        <v>14111705</v>
      </c>
      <c r="OJG543" s="62">
        <v>14111705</v>
      </c>
      <c r="OJH543" s="62">
        <v>14111705</v>
      </c>
      <c r="OJI543" s="62">
        <v>14111705</v>
      </c>
      <c r="OJJ543" s="62">
        <v>14111705</v>
      </c>
      <c r="OJK543" s="62">
        <v>14111705</v>
      </c>
      <c r="OJL543" s="62">
        <v>14111705</v>
      </c>
      <c r="OJM543" s="62">
        <v>14111705</v>
      </c>
      <c r="OJN543" s="62">
        <v>14111705</v>
      </c>
      <c r="OJO543" s="62">
        <v>14111705</v>
      </c>
      <c r="OJP543" s="62">
        <v>14111705</v>
      </c>
      <c r="OJQ543" s="62">
        <v>14111705</v>
      </c>
      <c r="OJR543" s="62">
        <v>14111705</v>
      </c>
      <c r="OJS543" s="62">
        <v>14111705</v>
      </c>
      <c r="OJT543" s="62">
        <v>14111705</v>
      </c>
      <c r="OJU543" s="62">
        <v>14111705</v>
      </c>
      <c r="OJV543" s="62">
        <v>14111705</v>
      </c>
      <c r="OJW543" s="62">
        <v>14111705</v>
      </c>
      <c r="OJX543" s="62">
        <v>14111705</v>
      </c>
      <c r="OJY543" s="62">
        <v>14111705</v>
      </c>
      <c r="OJZ543" s="62">
        <v>14111705</v>
      </c>
      <c r="OKA543" s="62">
        <v>14111705</v>
      </c>
      <c r="OKB543" s="62">
        <v>14111705</v>
      </c>
      <c r="OKC543" s="62">
        <v>14111705</v>
      </c>
      <c r="OKD543" s="62">
        <v>14111705</v>
      </c>
      <c r="OKE543" s="62">
        <v>14111705</v>
      </c>
      <c r="OKF543" s="62">
        <v>14111705</v>
      </c>
      <c r="OKG543" s="62">
        <v>14111705</v>
      </c>
      <c r="OKH543" s="62">
        <v>14111705</v>
      </c>
      <c r="OKI543" s="62">
        <v>14111705</v>
      </c>
      <c r="OKJ543" s="62">
        <v>14111705</v>
      </c>
      <c r="OKK543" s="62">
        <v>14111705</v>
      </c>
      <c r="OKL543" s="62">
        <v>14111705</v>
      </c>
      <c r="OKM543" s="62">
        <v>14111705</v>
      </c>
      <c r="OKN543" s="62">
        <v>14111705</v>
      </c>
      <c r="OKO543" s="62">
        <v>14111705</v>
      </c>
      <c r="OKP543" s="62">
        <v>14111705</v>
      </c>
      <c r="OKQ543" s="62">
        <v>14111705</v>
      </c>
      <c r="OKR543" s="62">
        <v>14111705</v>
      </c>
      <c r="OKS543" s="62">
        <v>14111705</v>
      </c>
      <c r="OKT543" s="62">
        <v>14111705</v>
      </c>
      <c r="OKU543" s="62">
        <v>14111705</v>
      </c>
      <c r="OKV543" s="62">
        <v>14111705</v>
      </c>
      <c r="OKW543" s="62">
        <v>14111705</v>
      </c>
      <c r="OKX543" s="62">
        <v>14111705</v>
      </c>
      <c r="OKY543" s="62">
        <v>14111705</v>
      </c>
      <c r="OKZ543" s="62">
        <v>14111705</v>
      </c>
      <c r="OLA543" s="62">
        <v>14111705</v>
      </c>
      <c r="OLB543" s="62">
        <v>14111705</v>
      </c>
      <c r="OLC543" s="62">
        <v>14111705</v>
      </c>
      <c r="OLD543" s="62">
        <v>14111705</v>
      </c>
      <c r="OLE543" s="62">
        <v>14111705</v>
      </c>
      <c r="OLF543" s="62">
        <v>14111705</v>
      </c>
      <c r="OLG543" s="62">
        <v>14111705</v>
      </c>
      <c r="OLH543" s="62">
        <v>14111705</v>
      </c>
      <c r="OLI543" s="62">
        <v>14111705</v>
      </c>
      <c r="OLJ543" s="62">
        <v>14111705</v>
      </c>
      <c r="OLK543" s="62">
        <v>14111705</v>
      </c>
      <c r="OLL543" s="62">
        <v>14111705</v>
      </c>
      <c r="OLM543" s="62">
        <v>14111705</v>
      </c>
      <c r="OLN543" s="62">
        <v>14111705</v>
      </c>
      <c r="OLO543" s="62">
        <v>14111705</v>
      </c>
      <c r="OLP543" s="62">
        <v>14111705</v>
      </c>
      <c r="OLQ543" s="62">
        <v>14111705</v>
      </c>
      <c r="OLR543" s="62">
        <v>14111705</v>
      </c>
      <c r="OLS543" s="62">
        <v>14111705</v>
      </c>
      <c r="OLT543" s="62">
        <v>14111705</v>
      </c>
      <c r="OLU543" s="62">
        <v>14111705</v>
      </c>
      <c r="OLV543" s="62">
        <v>14111705</v>
      </c>
      <c r="OLW543" s="62">
        <v>14111705</v>
      </c>
      <c r="OLX543" s="62">
        <v>14111705</v>
      </c>
      <c r="OLY543" s="62">
        <v>14111705</v>
      </c>
      <c r="OLZ543" s="62">
        <v>14111705</v>
      </c>
      <c r="OMA543" s="62">
        <v>14111705</v>
      </c>
      <c r="OMB543" s="62">
        <v>14111705</v>
      </c>
      <c r="OMC543" s="62">
        <v>14111705</v>
      </c>
      <c r="OMD543" s="62">
        <v>14111705</v>
      </c>
      <c r="OME543" s="62">
        <v>14111705</v>
      </c>
      <c r="OMF543" s="62">
        <v>14111705</v>
      </c>
      <c r="OMG543" s="62">
        <v>14111705</v>
      </c>
      <c r="OMH543" s="62">
        <v>14111705</v>
      </c>
      <c r="OMI543" s="62">
        <v>14111705</v>
      </c>
      <c r="OMJ543" s="62">
        <v>14111705</v>
      </c>
      <c r="OMK543" s="62">
        <v>14111705</v>
      </c>
      <c r="OML543" s="62">
        <v>14111705</v>
      </c>
      <c r="OMM543" s="62">
        <v>14111705</v>
      </c>
      <c r="OMN543" s="62">
        <v>14111705</v>
      </c>
      <c r="OMO543" s="62">
        <v>14111705</v>
      </c>
      <c r="OMP543" s="62">
        <v>14111705</v>
      </c>
      <c r="OMQ543" s="62">
        <v>14111705</v>
      </c>
      <c r="OMR543" s="62">
        <v>14111705</v>
      </c>
      <c r="OMS543" s="62">
        <v>14111705</v>
      </c>
      <c r="OMT543" s="62">
        <v>14111705</v>
      </c>
      <c r="OMU543" s="62">
        <v>14111705</v>
      </c>
      <c r="OMV543" s="62">
        <v>14111705</v>
      </c>
      <c r="OMW543" s="62">
        <v>14111705</v>
      </c>
      <c r="OMX543" s="62">
        <v>14111705</v>
      </c>
      <c r="OMY543" s="62">
        <v>14111705</v>
      </c>
      <c r="OMZ543" s="62">
        <v>14111705</v>
      </c>
      <c r="ONA543" s="62">
        <v>14111705</v>
      </c>
      <c r="ONB543" s="62">
        <v>14111705</v>
      </c>
      <c r="ONC543" s="62">
        <v>14111705</v>
      </c>
      <c r="OND543" s="62">
        <v>14111705</v>
      </c>
      <c r="ONE543" s="62">
        <v>14111705</v>
      </c>
      <c r="ONF543" s="62">
        <v>14111705</v>
      </c>
      <c r="ONG543" s="62">
        <v>14111705</v>
      </c>
      <c r="ONH543" s="62">
        <v>14111705</v>
      </c>
      <c r="ONI543" s="62">
        <v>14111705</v>
      </c>
      <c r="ONJ543" s="62">
        <v>14111705</v>
      </c>
      <c r="ONK543" s="62">
        <v>14111705</v>
      </c>
      <c r="ONL543" s="62">
        <v>14111705</v>
      </c>
      <c r="ONM543" s="62">
        <v>14111705</v>
      </c>
      <c r="ONN543" s="62">
        <v>14111705</v>
      </c>
      <c r="ONO543" s="62">
        <v>14111705</v>
      </c>
      <c r="ONP543" s="62">
        <v>14111705</v>
      </c>
      <c r="ONQ543" s="62">
        <v>14111705</v>
      </c>
      <c r="ONR543" s="62">
        <v>14111705</v>
      </c>
      <c r="ONS543" s="62">
        <v>14111705</v>
      </c>
      <c r="ONT543" s="62">
        <v>14111705</v>
      </c>
      <c r="ONU543" s="62">
        <v>14111705</v>
      </c>
      <c r="ONV543" s="62">
        <v>14111705</v>
      </c>
      <c r="ONW543" s="62">
        <v>14111705</v>
      </c>
      <c r="ONX543" s="62">
        <v>14111705</v>
      </c>
      <c r="ONY543" s="62">
        <v>14111705</v>
      </c>
      <c r="ONZ543" s="62">
        <v>14111705</v>
      </c>
      <c r="OOA543" s="62">
        <v>14111705</v>
      </c>
      <c r="OOB543" s="62">
        <v>14111705</v>
      </c>
      <c r="OOC543" s="62">
        <v>14111705</v>
      </c>
      <c r="OOD543" s="62">
        <v>14111705</v>
      </c>
      <c r="OOE543" s="62">
        <v>14111705</v>
      </c>
      <c r="OOF543" s="62">
        <v>14111705</v>
      </c>
      <c r="OOG543" s="62">
        <v>14111705</v>
      </c>
      <c r="OOH543" s="62">
        <v>14111705</v>
      </c>
      <c r="OOI543" s="62">
        <v>14111705</v>
      </c>
      <c r="OOJ543" s="62">
        <v>14111705</v>
      </c>
      <c r="OOK543" s="62">
        <v>14111705</v>
      </c>
      <c r="OOL543" s="62">
        <v>14111705</v>
      </c>
      <c r="OOM543" s="62">
        <v>14111705</v>
      </c>
      <c r="OON543" s="62">
        <v>14111705</v>
      </c>
      <c r="OOO543" s="62">
        <v>14111705</v>
      </c>
      <c r="OOP543" s="62">
        <v>14111705</v>
      </c>
      <c r="OOQ543" s="62">
        <v>14111705</v>
      </c>
      <c r="OOR543" s="62">
        <v>14111705</v>
      </c>
      <c r="OOS543" s="62">
        <v>14111705</v>
      </c>
      <c r="OOT543" s="62">
        <v>14111705</v>
      </c>
      <c r="OOU543" s="62">
        <v>14111705</v>
      </c>
      <c r="OOV543" s="62">
        <v>14111705</v>
      </c>
      <c r="OOW543" s="62">
        <v>14111705</v>
      </c>
      <c r="OOX543" s="62">
        <v>14111705</v>
      </c>
      <c r="OOY543" s="62">
        <v>14111705</v>
      </c>
      <c r="OOZ543" s="62">
        <v>14111705</v>
      </c>
      <c r="OPA543" s="62">
        <v>14111705</v>
      </c>
      <c r="OPB543" s="62">
        <v>14111705</v>
      </c>
      <c r="OPC543" s="62">
        <v>14111705</v>
      </c>
      <c r="OPD543" s="62">
        <v>14111705</v>
      </c>
      <c r="OPE543" s="62">
        <v>14111705</v>
      </c>
      <c r="OPF543" s="62">
        <v>14111705</v>
      </c>
      <c r="OPG543" s="62">
        <v>14111705</v>
      </c>
      <c r="OPH543" s="62">
        <v>14111705</v>
      </c>
      <c r="OPI543" s="62">
        <v>14111705</v>
      </c>
      <c r="OPJ543" s="62">
        <v>14111705</v>
      </c>
      <c r="OPK543" s="62">
        <v>14111705</v>
      </c>
      <c r="OPL543" s="62">
        <v>14111705</v>
      </c>
      <c r="OPM543" s="62">
        <v>14111705</v>
      </c>
      <c r="OPN543" s="62">
        <v>14111705</v>
      </c>
      <c r="OPO543" s="62">
        <v>14111705</v>
      </c>
      <c r="OPP543" s="62">
        <v>14111705</v>
      </c>
      <c r="OPQ543" s="62">
        <v>14111705</v>
      </c>
      <c r="OPR543" s="62">
        <v>14111705</v>
      </c>
      <c r="OPS543" s="62">
        <v>14111705</v>
      </c>
      <c r="OPT543" s="62">
        <v>14111705</v>
      </c>
      <c r="OPU543" s="62">
        <v>14111705</v>
      </c>
      <c r="OPV543" s="62">
        <v>14111705</v>
      </c>
      <c r="OPW543" s="62">
        <v>14111705</v>
      </c>
      <c r="OPX543" s="62">
        <v>14111705</v>
      </c>
      <c r="OPY543" s="62">
        <v>14111705</v>
      </c>
      <c r="OPZ543" s="62">
        <v>14111705</v>
      </c>
      <c r="OQA543" s="62">
        <v>14111705</v>
      </c>
      <c r="OQB543" s="62">
        <v>14111705</v>
      </c>
      <c r="OQC543" s="62">
        <v>14111705</v>
      </c>
      <c r="OQD543" s="62">
        <v>14111705</v>
      </c>
      <c r="OQE543" s="62">
        <v>14111705</v>
      </c>
      <c r="OQF543" s="62">
        <v>14111705</v>
      </c>
      <c r="OQG543" s="62">
        <v>14111705</v>
      </c>
      <c r="OQH543" s="62">
        <v>14111705</v>
      </c>
      <c r="OQI543" s="62">
        <v>14111705</v>
      </c>
      <c r="OQJ543" s="62">
        <v>14111705</v>
      </c>
      <c r="OQK543" s="62">
        <v>14111705</v>
      </c>
      <c r="OQL543" s="62">
        <v>14111705</v>
      </c>
      <c r="OQM543" s="62">
        <v>14111705</v>
      </c>
      <c r="OQN543" s="62">
        <v>14111705</v>
      </c>
      <c r="OQO543" s="62">
        <v>14111705</v>
      </c>
      <c r="OQP543" s="62">
        <v>14111705</v>
      </c>
      <c r="OQQ543" s="62">
        <v>14111705</v>
      </c>
      <c r="OQR543" s="62">
        <v>14111705</v>
      </c>
      <c r="OQS543" s="62">
        <v>14111705</v>
      </c>
      <c r="OQT543" s="62">
        <v>14111705</v>
      </c>
      <c r="OQU543" s="62">
        <v>14111705</v>
      </c>
      <c r="OQV543" s="62">
        <v>14111705</v>
      </c>
      <c r="OQW543" s="62">
        <v>14111705</v>
      </c>
      <c r="OQX543" s="62">
        <v>14111705</v>
      </c>
      <c r="OQY543" s="62">
        <v>14111705</v>
      </c>
      <c r="OQZ543" s="62">
        <v>14111705</v>
      </c>
      <c r="ORA543" s="62">
        <v>14111705</v>
      </c>
      <c r="ORB543" s="62">
        <v>14111705</v>
      </c>
      <c r="ORC543" s="62">
        <v>14111705</v>
      </c>
      <c r="ORD543" s="62">
        <v>14111705</v>
      </c>
      <c r="ORE543" s="62">
        <v>14111705</v>
      </c>
      <c r="ORF543" s="62">
        <v>14111705</v>
      </c>
      <c r="ORG543" s="62">
        <v>14111705</v>
      </c>
      <c r="ORH543" s="62">
        <v>14111705</v>
      </c>
      <c r="ORI543" s="62">
        <v>14111705</v>
      </c>
      <c r="ORJ543" s="62">
        <v>14111705</v>
      </c>
      <c r="ORK543" s="62">
        <v>14111705</v>
      </c>
      <c r="ORL543" s="62">
        <v>14111705</v>
      </c>
      <c r="ORM543" s="62">
        <v>14111705</v>
      </c>
      <c r="ORN543" s="62">
        <v>14111705</v>
      </c>
      <c r="ORO543" s="62">
        <v>14111705</v>
      </c>
      <c r="ORP543" s="62">
        <v>14111705</v>
      </c>
      <c r="ORQ543" s="62">
        <v>14111705</v>
      </c>
      <c r="ORR543" s="62">
        <v>14111705</v>
      </c>
      <c r="ORS543" s="62">
        <v>14111705</v>
      </c>
      <c r="ORT543" s="62">
        <v>14111705</v>
      </c>
      <c r="ORU543" s="62">
        <v>14111705</v>
      </c>
      <c r="ORV543" s="62">
        <v>14111705</v>
      </c>
      <c r="ORW543" s="62">
        <v>14111705</v>
      </c>
      <c r="ORX543" s="62">
        <v>14111705</v>
      </c>
      <c r="ORY543" s="62">
        <v>14111705</v>
      </c>
      <c r="ORZ543" s="62">
        <v>14111705</v>
      </c>
      <c r="OSA543" s="62">
        <v>14111705</v>
      </c>
      <c r="OSB543" s="62">
        <v>14111705</v>
      </c>
      <c r="OSC543" s="62">
        <v>14111705</v>
      </c>
      <c r="OSD543" s="62">
        <v>14111705</v>
      </c>
      <c r="OSE543" s="62">
        <v>14111705</v>
      </c>
      <c r="OSF543" s="62">
        <v>14111705</v>
      </c>
      <c r="OSG543" s="62">
        <v>14111705</v>
      </c>
      <c r="OSH543" s="62">
        <v>14111705</v>
      </c>
      <c r="OSI543" s="62">
        <v>14111705</v>
      </c>
      <c r="OSJ543" s="62">
        <v>14111705</v>
      </c>
      <c r="OSK543" s="62">
        <v>14111705</v>
      </c>
      <c r="OSL543" s="62">
        <v>14111705</v>
      </c>
      <c r="OSM543" s="62">
        <v>14111705</v>
      </c>
      <c r="OSN543" s="62">
        <v>14111705</v>
      </c>
      <c r="OSO543" s="62">
        <v>14111705</v>
      </c>
      <c r="OSP543" s="62">
        <v>14111705</v>
      </c>
      <c r="OSQ543" s="62">
        <v>14111705</v>
      </c>
      <c r="OSR543" s="62">
        <v>14111705</v>
      </c>
      <c r="OSS543" s="62">
        <v>14111705</v>
      </c>
      <c r="OST543" s="62">
        <v>14111705</v>
      </c>
      <c r="OSU543" s="62">
        <v>14111705</v>
      </c>
      <c r="OSV543" s="62">
        <v>14111705</v>
      </c>
      <c r="OSW543" s="62">
        <v>14111705</v>
      </c>
      <c r="OSX543" s="62">
        <v>14111705</v>
      </c>
      <c r="OSY543" s="62">
        <v>14111705</v>
      </c>
      <c r="OSZ543" s="62">
        <v>14111705</v>
      </c>
      <c r="OTA543" s="62">
        <v>14111705</v>
      </c>
      <c r="OTB543" s="62">
        <v>14111705</v>
      </c>
      <c r="OTC543" s="62">
        <v>14111705</v>
      </c>
      <c r="OTD543" s="62">
        <v>14111705</v>
      </c>
      <c r="OTE543" s="62">
        <v>14111705</v>
      </c>
      <c r="OTF543" s="62">
        <v>14111705</v>
      </c>
      <c r="OTG543" s="62">
        <v>14111705</v>
      </c>
      <c r="OTH543" s="62">
        <v>14111705</v>
      </c>
      <c r="OTI543" s="62">
        <v>14111705</v>
      </c>
      <c r="OTJ543" s="62">
        <v>14111705</v>
      </c>
      <c r="OTK543" s="62">
        <v>14111705</v>
      </c>
      <c r="OTL543" s="62">
        <v>14111705</v>
      </c>
      <c r="OTM543" s="62">
        <v>14111705</v>
      </c>
      <c r="OTN543" s="62">
        <v>14111705</v>
      </c>
      <c r="OTO543" s="62">
        <v>14111705</v>
      </c>
      <c r="OTP543" s="62">
        <v>14111705</v>
      </c>
      <c r="OTQ543" s="62">
        <v>14111705</v>
      </c>
      <c r="OTR543" s="62">
        <v>14111705</v>
      </c>
      <c r="OTS543" s="62">
        <v>14111705</v>
      </c>
      <c r="OTT543" s="62">
        <v>14111705</v>
      </c>
      <c r="OTU543" s="62">
        <v>14111705</v>
      </c>
      <c r="OTV543" s="62">
        <v>14111705</v>
      </c>
      <c r="OTW543" s="62">
        <v>14111705</v>
      </c>
      <c r="OTX543" s="62">
        <v>14111705</v>
      </c>
      <c r="OTY543" s="62">
        <v>14111705</v>
      </c>
      <c r="OTZ543" s="62">
        <v>14111705</v>
      </c>
      <c r="OUA543" s="62">
        <v>14111705</v>
      </c>
      <c r="OUB543" s="62">
        <v>14111705</v>
      </c>
      <c r="OUC543" s="62">
        <v>14111705</v>
      </c>
      <c r="OUD543" s="62">
        <v>14111705</v>
      </c>
      <c r="OUE543" s="62">
        <v>14111705</v>
      </c>
      <c r="OUF543" s="62">
        <v>14111705</v>
      </c>
      <c r="OUG543" s="62">
        <v>14111705</v>
      </c>
      <c r="OUH543" s="62">
        <v>14111705</v>
      </c>
      <c r="OUI543" s="62">
        <v>14111705</v>
      </c>
      <c r="OUJ543" s="62">
        <v>14111705</v>
      </c>
      <c r="OUK543" s="62">
        <v>14111705</v>
      </c>
      <c r="OUL543" s="62">
        <v>14111705</v>
      </c>
      <c r="OUM543" s="62">
        <v>14111705</v>
      </c>
      <c r="OUN543" s="62">
        <v>14111705</v>
      </c>
      <c r="OUO543" s="62">
        <v>14111705</v>
      </c>
      <c r="OUP543" s="62">
        <v>14111705</v>
      </c>
      <c r="OUQ543" s="62">
        <v>14111705</v>
      </c>
      <c r="OUR543" s="62">
        <v>14111705</v>
      </c>
      <c r="OUS543" s="62">
        <v>14111705</v>
      </c>
      <c r="OUT543" s="62">
        <v>14111705</v>
      </c>
      <c r="OUU543" s="62">
        <v>14111705</v>
      </c>
      <c r="OUV543" s="62">
        <v>14111705</v>
      </c>
      <c r="OUW543" s="62">
        <v>14111705</v>
      </c>
      <c r="OUX543" s="62">
        <v>14111705</v>
      </c>
      <c r="OUY543" s="62">
        <v>14111705</v>
      </c>
      <c r="OUZ543" s="62">
        <v>14111705</v>
      </c>
      <c r="OVA543" s="62">
        <v>14111705</v>
      </c>
      <c r="OVB543" s="62">
        <v>14111705</v>
      </c>
      <c r="OVC543" s="62">
        <v>14111705</v>
      </c>
      <c r="OVD543" s="62">
        <v>14111705</v>
      </c>
      <c r="OVE543" s="62">
        <v>14111705</v>
      </c>
      <c r="OVF543" s="62">
        <v>14111705</v>
      </c>
      <c r="OVG543" s="62">
        <v>14111705</v>
      </c>
      <c r="OVH543" s="62">
        <v>14111705</v>
      </c>
      <c r="OVI543" s="62">
        <v>14111705</v>
      </c>
      <c r="OVJ543" s="62">
        <v>14111705</v>
      </c>
      <c r="OVK543" s="62">
        <v>14111705</v>
      </c>
      <c r="OVL543" s="62">
        <v>14111705</v>
      </c>
      <c r="OVM543" s="62">
        <v>14111705</v>
      </c>
      <c r="OVN543" s="62">
        <v>14111705</v>
      </c>
      <c r="OVO543" s="62">
        <v>14111705</v>
      </c>
      <c r="OVP543" s="62">
        <v>14111705</v>
      </c>
      <c r="OVQ543" s="62">
        <v>14111705</v>
      </c>
      <c r="OVR543" s="62">
        <v>14111705</v>
      </c>
      <c r="OVS543" s="62">
        <v>14111705</v>
      </c>
      <c r="OVT543" s="62">
        <v>14111705</v>
      </c>
      <c r="OVU543" s="62">
        <v>14111705</v>
      </c>
      <c r="OVV543" s="62">
        <v>14111705</v>
      </c>
      <c r="OVW543" s="62">
        <v>14111705</v>
      </c>
      <c r="OVX543" s="62">
        <v>14111705</v>
      </c>
      <c r="OVY543" s="62">
        <v>14111705</v>
      </c>
      <c r="OVZ543" s="62">
        <v>14111705</v>
      </c>
      <c r="OWA543" s="62">
        <v>14111705</v>
      </c>
      <c r="OWB543" s="62">
        <v>14111705</v>
      </c>
      <c r="OWC543" s="62">
        <v>14111705</v>
      </c>
      <c r="OWD543" s="62">
        <v>14111705</v>
      </c>
      <c r="OWE543" s="62">
        <v>14111705</v>
      </c>
      <c r="OWF543" s="62">
        <v>14111705</v>
      </c>
      <c r="OWG543" s="62">
        <v>14111705</v>
      </c>
      <c r="OWH543" s="62">
        <v>14111705</v>
      </c>
      <c r="OWI543" s="62">
        <v>14111705</v>
      </c>
      <c r="OWJ543" s="62">
        <v>14111705</v>
      </c>
      <c r="OWK543" s="62">
        <v>14111705</v>
      </c>
      <c r="OWL543" s="62">
        <v>14111705</v>
      </c>
      <c r="OWM543" s="62">
        <v>14111705</v>
      </c>
      <c r="OWN543" s="62">
        <v>14111705</v>
      </c>
      <c r="OWO543" s="62">
        <v>14111705</v>
      </c>
      <c r="OWP543" s="62">
        <v>14111705</v>
      </c>
      <c r="OWQ543" s="62">
        <v>14111705</v>
      </c>
      <c r="OWR543" s="62">
        <v>14111705</v>
      </c>
      <c r="OWS543" s="62">
        <v>14111705</v>
      </c>
      <c r="OWT543" s="62">
        <v>14111705</v>
      </c>
      <c r="OWU543" s="62">
        <v>14111705</v>
      </c>
      <c r="OWV543" s="62">
        <v>14111705</v>
      </c>
      <c r="OWW543" s="62">
        <v>14111705</v>
      </c>
      <c r="OWX543" s="62">
        <v>14111705</v>
      </c>
      <c r="OWY543" s="62">
        <v>14111705</v>
      </c>
      <c r="OWZ543" s="62">
        <v>14111705</v>
      </c>
      <c r="OXA543" s="62">
        <v>14111705</v>
      </c>
      <c r="OXB543" s="62">
        <v>14111705</v>
      </c>
      <c r="OXC543" s="62">
        <v>14111705</v>
      </c>
      <c r="OXD543" s="62">
        <v>14111705</v>
      </c>
      <c r="OXE543" s="62">
        <v>14111705</v>
      </c>
      <c r="OXF543" s="62">
        <v>14111705</v>
      </c>
      <c r="OXG543" s="62">
        <v>14111705</v>
      </c>
      <c r="OXH543" s="62">
        <v>14111705</v>
      </c>
      <c r="OXI543" s="62">
        <v>14111705</v>
      </c>
      <c r="OXJ543" s="62">
        <v>14111705</v>
      </c>
      <c r="OXK543" s="62">
        <v>14111705</v>
      </c>
      <c r="OXL543" s="62">
        <v>14111705</v>
      </c>
      <c r="OXM543" s="62">
        <v>14111705</v>
      </c>
      <c r="OXN543" s="62">
        <v>14111705</v>
      </c>
      <c r="OXO543" s="62">
        <v>14111705</v>
      </c>
      <c r="OXP543" s="62">
        <v>14111705</v>
      </c>
      <c r="OXQ543" s="62">
        <v>14111705</v>
      </c>
      <c r="OXR543" s="62">
        <v>14111705</v>
      </c>
      <c r="OXS543" s="62">
        <v>14111705</v>
      </c>
      <c r="OXT543" s="62">
        <v>14111705</v>
      </c>
      <c r="OXU543" s="62">
        <v>14111705</v>
      </c>
      <c r="OXV543" s="62">
        <v>14111705</v>
      </c>
      <c r="OXW543" s="62">
        <v>14111705</v>
      </c>
      <c r="OXX543" s="62">
        <v>14111705</v>
      </c>
      <c r="OXY543" s="62">
        <v>14111705</v>
      </c>
      <c r="OXZ543" s="62">
        <v>14111705</v>
      </c>
      <c r="OYA543" s="62">
        <v>14111705</v>
      </c>
      <c r="OYB543" s="62">
        <v>14111705</v>
      </c>
      <c r="OYC543" s="62">
        <v>14111705</v>
      </c>
      <c r="OYD543" s="62">
        <v>14111705</v>
      </c>
      <c r="OYE543" s="62">
        <v>14111705</v>
      </c>
      <c r="OYF543" s="62">
        <v>14111705</v>
      </c>
      <c r="OYG543" s="62">
        <v>14111705</v>
      </c>
      <c r="OYH543" s="62">
        <v>14111705</v>
      </c>
      <c r="OYI543" s="62">
        <v>14111705</v>
      </c>
      <c r="OYJ543" s="62">
        <v>14111705</v>
      </c>
      <c r="OYK543" s="62">
        <v>14111705</v>
      </c>
      <c r="OYL543" s="62">
        <v>14111705</v>
      </c>
      <c r="OYM543" s="62">
        <v>14111705</v>
      </c>
      <c r="OYN543" s="62">
        <v>14111705</v>
      </c>
      <c r="OYO543" s="62">
        <v>14111705</v>
      </c>
      <c r="OYP543" s="62">
        <v>14111705</v>
      </c>
      <c r="OYQ543" s="62">
        <v>14111705</v>
      </c>
      <c r="OYR543" s="62">
        <v>14111705</v>
      </c>
      <c r="OYS543" s="62">
        <v>14111705</v>
      </c>
      <c r="OYT543" s="62">
        <v>14111705</v>
      </c>
      <c r="OYU543" s="62">
        <v>14111705</v>
      </c>
      <c r="OYV543" s="62">
        <v>14111705</v>
      </c>
      <c r="OYW543" s="62">
        <v>14111705</v>
      </c>
      <c r="OYX543" s="62">
        <v>14111705</v>
      </c>
      <c r="OYY543" s="62">
        <v>14111705</v>
      </c>
      <c r="OYZ543" s="62">
        <v>14111705</v>
      </c>
      <c r="OZA543" s="62">
        <v>14111705</v>
      </c>
      <c r="OZB543" s="62">
        <v>14111705</v>
      </c>
      <c r="OZC543" s="62">
        <v>14111705</v>
      </c>
      <c r="OZD543" s="62">
        <v>14111705</v>
      </c>
      <c r="OZE543" s="62">
        <v>14111705</v>
      </c>
      <c r="OZF543" s="62">
        <v>14111705</v>
      </c>
      <c r="OZG543" s="62">
        <v>14111705</v>
      </c>
      <c r="OZH543" s="62">
        <v>14111705</v>
      </c>
      <c r="OZI543" s="62">
        <v>14111705</v>
      </c>
      <c r="OZJ543" s="62">
        <v>14111705</v>
      </c>
      <c r="OZK543" s="62">
        <v>14111705</v>
      </c>
      <c r="OZL543" s="62">
        <v>14111705</v>
      </c>
      <c r="OZM543" s="62">
        <v>14111705</v>
      </c>
      <c r="OZN543" s="62">
        <v>14111705</v>
      </c>
      <c r="OZO543" s="62">
        <v>14111705</v>
      </c>
      <c r="OZP543" s="62">
        <v>14111705</v>
      </c>
      <c r="OZQ543" s="62">
        <v>14111705</v>
      </c>
      <c r="OZR543" s="62">
        <v>14111705</v>
      </c>
      <c r="OZS543" s="62">
        <v>14111705</v>
      </c>
      <c r="OZT543" s="62">
        <v>14111705</v>
      </c>
      <c r="OZU543" s="62">
        <v>14111705</v>
      </c>
      <c r="OZV543" s="62">
        <v>14111705</v>
      </c>
      <c r="OZW543" s="62">
        <v>14111705</v>
      </c>
      <c r="OZX543" s="62">
        <v>14111705</v>
      </c>
      <c r="OZY543" s="62">
        <v>14111705</v>
      </c>
      <c r="OZZ543" s="62">
        <v>14111705</v>
      </c>
      <c r="PAA543" s="62">
        <v>14111705</v>
      </c>
      <c r="PAB543" s="62">
        <v>14111705</v>
      </c>
      <c r="PAC543" s="62">
        <v>14111705</v>
      </c>
      <c r="PAD543" s="62">
        <v>14111705</v>
      </c>
      <c r="PAE543" s="62">
        <v>14111705</v>
      </c>
      <c r="PAF543" s="62">
        <v>14111705</v>
      </c>
      <c r="PAG543" s="62">
        <v>14111705</v>
      </c>
      <c r="PAH543" s="62">
        <v>14111705</v>
      </c>
      <c r="PAI543" s="62">
        <v>14111705</v>
      </c>
      <c r="PAJ543" s="62">
        <v>14111705</v>
      </c>
      <c r="PAK543" s="62">
        <v>14111705</v>
      </c>
      <c r="PAL543" s="62">
        <v>14111705</v>
      </c>
      <c r="PAM543" s="62">
        <v>14111705</v>
      </c>
      <c r="PAN543" s="62">
        <v>14111705</v>
      </c>
      <c r="PAO543" s="62">
        <v>14111705</v>
      </c>
      <c r="PAP543" s="62">
        <v>14111705</v>
      </c>
      <c r="PAQ543" s="62">
        <v>14111705</v>
      </c>
      <c r="PAR543" s="62">
        <v>14111705</v>
      </c>
      <c r="PAS543" s="62">
        <v>14111705</v>
      </c>
      <c r="PAT543" s="62">
        <v>14111705</v>
      </c>
      <c r="PAU543" s="62">
        <v>14111705</v>
      </c>
      <c r="PAV543" s="62">
        <v>14111705</v>
      </c>
      <c r="PAW543" s="62">
        <v>14111705</v>
      </c>
      <c r="PAX543" s="62">
        <v>14111705</v>
      </c>
      <c r="PAY543" s="62">
        <v>14111705</v>
      </c>
      <c r="PAZ543" s="62">
        <v>14111705</v>
      </c>
      <c r="PBA543" s="62">
        <v>14111705</v>
      </c>
      <c r="PBB543" s="62">
        <v>14111705</v>
      </c>
      <c r="PBC543" s="62">
        <v>14111705</v>
      </c>
      <c r="PBD543" s="62">
        <v>14111705</v>
      </c>
      <c r="PBE543" s="62">
        <v>14111705</v>
      </c>
      <c r="PBF543" s="62">
        <v>14111705</v>
      </c>
      <c r="PBG543" s="62">
        <v>14111705</v>
      </c>
      <c r="PBH543" s="62">
        <v>14111705</v>
      </c>
      <c r="PBI543" s="62">
        <v>14111705</v>
      </c>
      <c r="PBJ543" s="62">
        <v>14111705</v>
      </c>
      <c r="PBK543" s="62">
        <v>14111705</v>
      </c>
      <c r="PBL543" s="62">
        <v>14111705</v>
      </c>
      <c r="PBM543" s="62">
        <v>14111705</v>
      </c>
      <c r="PBN543" s="62">
        <v>14111705</v>
      </c>
      <c r="PBO543" s="62">
        <v>14111705</v>
      </c>
      <c r="PBP543" s="62">
        <v>14111705</v>
      </c>
      <c r="PBQ543" s="62">
        <v>14111705</v>
      </c>
      <c r="PBR543" s="62">
        <v>14111705</v>
      </c>
      <c r="PBS543" s="62">
        <v>14111705</v>
      </c>
      <c r="PBT543" s="62">
        <v>14111705</v>
      </c>
      <c r="PBU543" s="62">
        <v>14111705</v>
      </c>
      <c r="PBV543" s="62">
        <v>14111705</v>
      </c>
      <c r="PBW543" s="62">
        <v>14111705</v>
      </c>
      <c r="PBX543" s="62">
        <v>14111705</v>
      </c>
      <c r="PBY543" s="62">
        <v>14111705</v>
      </c>
      <c r="PBZ543" s="62">
        <v>14111705</v>
      </c>
      <c r="PCA543" s="62">
        <v>14111705</v>
      </c>
      <c r="PCB543" s="62">
        <v>14111705</v>
      </c>
      <c r="PCC543" s="62">
        <v>14111705</v>
      </c>
      <c r="PCD543" s="62">
        <v>14111705</v>
      </c>
      <c r="PCE543" s="62">
        <v>14111705</v>
      </c>
      <c r="PCF543" s="62">
        <v>14111705</v>
      </c>
      <c r="PCG543" s="62">
        <v>14111705</v>
      </c>
      <c r="PCH543" s="62">
        <v>14111705</v>
      </c>
      <c r="PCI543" s="62">
        <v>14111705</v>
      </c>
      <c r="PCJ543" s="62">
        <v>14111705</v>
      </c>
      <c r="PCK543" s="62">
        <v>14111705</v>
      </c>
      <c r="PCL543" s="62">
        <v>14111705</v>
      </c>
      <c r="PCM543" s="62">
        <v>14111705</v>
      </c>
      <c r="PCN543" s="62">
        <v>14111705</v>
      </c>
      <c r="PCO543" s="62">
        <v>14111705</v>
      </c>
      <c r="PCP543" s="62">
        <v>14111705</v>
      </c>
      <c r="PCQ543" s="62">
        <v>14111705</v>
      </c>
      <c r="PCR543" s="62">
        <v>14111705</v>
      </c>
      <c r="PCS543" s="62">
        <v>14111705</v>
      </c>
      <c r="PCT543" s="62">
        <v>14111705</v>
      </c>
      <c r="PCU543" s="62">
        <v>14111705</v>
      </c>
      <c r="PCV543" s="62">
        <v>14111705</v>
      </c>
      <c r="PCW543" s="62">
        <v>14111705</v>
      </c>
      <c r="PCX543" s="62">
        <v>14111705</v>
      </c>
      <c r="PCY543" s="62">
        <v>14111705</v>
      </c>
      <c r="PCZ543" s="62">
        <v>14111705</v>
      </c>
      <c r="PDA543" s="62">
        <v>14111705</v>
      </c>
      <c r="PDB543" s="62">
        <v>14111705</v>
      </c>
      <c r="PDC543" s="62">
        <v>14111705</v>
      </c>
      <c r="PDD543" s="62">
        <v>14111705</v>
      </c>
      <c r="PDE543" s="62">
        <v>14111705</v>
      </c>
      <c r="PDF543" s="62">
        <v>14111705</v>
      </c>
      <c r="PDG543" s="62">
        <v>14111705</v>
      </c>
      <c r="PDH543" s="62">
        <v>14111705</v>
      </c>
      <c r="PDI543" s="62">
        <v>14111705</v>
      </c>
      <c r="PDJ543" s="62">
        <v>14111705</v>
      </c>
      <c r="PDK543" s="62">
        <v>14111705</v>
      </c>
      <c r="PDL543" s="62">
        <v>14111705</v>
      </c>
      <c r="PDM543" s="62">
        <v>14111705</v>
      </c>
      <c r="PDN543" s="62">
        <v>14111705</v>
      </c>
      <c r="PDO543" s="62">
        <v>14111705</v>
      </c>
      <c r="PDP543" s="62">
        <v>14111705</v>
      </c>
      <c r="PDQ543" s="62">
        <v>14111705</v>
      </c>
      <c r="PDR543" s="62">
        <v>14111705</v>
      </c>
      <c r="PDS543" s="62">
        <v>14111705</v>
      </c>
      <c r="PDT543" s="62">
        <v>14111705</v>
      </c>
      <c r="PDU543" s="62">
        <v>14111705</v>
      </c>
      <c r="PDV543" s="62">
        <v>14111705</v>
      </c>
      <c r="PDW543" s="62">
        <v>14111705</v>
      </c>
      <c r="PDX543" s="62">
        <v>14111705</v>
      </c>
      <c r="PDY543" s="62">
        <v>14111705</v>
      </c>
      <c r="PDZ543" s="62">
        <v>14111705</v>
      </c>
      <c r="PEA543" s="62">
        <v>14111705</v>
      </c>
      <c r="PEB543" s="62">
        <v>14111705</v>
      </c>
      <c r="PEC543" s="62">
        <v>14111705</v>
      </c>
      <c r="PED543" s="62">
        <v>14111705</v>
      </c>
      <c r="PEE543" s="62">
        <v>14111705</v>
      </c>
      <c r="PEF543" s="62">
        <v>14111705</v>
      </c>
      <c r="PEG543" s="62">
        <v>14111705</v>
      </c>
      <c r="PEH543" s="62">
        <v>14111705</v>
      </c>
      <c r="PEI543" s="62">
        <v>14111705</v>
      </c>
      <c r="PEJ543" s="62">
        <v>14111705</v>
      </c>
      <c r="PEK543" s="62">
        <v>14111705</v>
      </c>
      <c r="PEL543" s="62">
        <v>14111705</v>
      </c>
      <c r="PEM543" s="62">
        <v>14111705</v>
      </c>
      <c r="PEN543" s="62">
        <v>14111705</v>
      </c>
      <c r="PEO543" s="62">
        <v>14111705</v>
      </c>
      <c r="PEP543" s="62">
        <v>14111705</v>
      </c>
      <c r="PEQ543" s="62">
        <v>14111705</v>
      </c>
      <c r="PER543" s="62">
        <v>14111705</v>
      </c>
      <c r="PES543" s="62">
        <v>14111705</v>
      </c>
      <c r="PET543" s="62">
        <v>14111705</v>
      </c>
      <c r="PEU543" s="62">
        <v>14111705</v>
      </c>
      <c r="PEV543" s="62">
        <v>14111705</v>
      </c>
      <c r="PEW543" s="62">
        <v>14111705</v>
      </c>
      <c r="PEX543" s="62">
        <v>14111705</v>
      </c>
      <c r="PEY543" s="62">
        <v>14111705</v>
      </c>
      <c r="PEZ543" s="62">
        <v>14111705</v>
      </c>
      <c r="PFA543" s="62">
        <v>14111705</v>
      </c>
      <c r="PFB543" s="62">
        <v>14111705</v>
      </c>
      <c r="PFC543" s="62">
        <v>14111705</v>
      </c>
      <c r="PFD543" s="62">
        <v>14111705</v>
      </c>
      <c r="PFE543" s="62">
        <v>14111705</v>
      </c>
      <c r="PFF543" s="62">
        <v>14111705</v>
      </c>
      <c r="PFG543" s="62">
        <v>14111705</v>
      </c>
      <c r="PFH543" s="62">
        <v>14111705</v>
      </c>
      <c r="PFI543" s="62">
        <v>14111705</v>
      </c>
      <c r="PFJ543" s="62">
        <v>14111705</v>
      </c>
      <c r="PFK543" s="62">
        <v>14111705</v>
      </c>
      <c r="PFL543" s="62">
        <v>14111705</v>
      </c>
      <c r="PFM543" s="62">
        <v>14111705</v>
      </c>
      <c r="PFN543" s="62">
        <v>14111705</v>
      </c>
      <c r="PFO543" s="62">
        <v>14111705</v>
      </c>
      <c r="PFP543" s="62">
        <v>14111705</v>
      </c>
      <c r="PFQ543" s="62">
        <v>14111705</v>
      </c>
      <c r="PFR543" s="62">
        <v>14111705</v>
      </c>
      <c r="PFS543" s="62">
        <v>14111705</v>
      </c>
      <c r="PFT543" s="62">
        <v>14111705</v>
      </c>
      <c r="PFU543" s="62">
        <v>14111705</v>
      </c>
      <c r="PFV543" s="62">
        <v>14111705</v>
      </c>
      <c r="PFW543" s="62">
        <v>14111705</v>
      </c>
      <c r="PFX543" s="62">
        <v>14111705</v>
      </c>
      <c r="PFY543" s="62">
        <v>14111705</v>
      </c>
      <c r="PFZ543" s="62">
        <v>14111705</v>
      </c>
      <c r="PGA543" s="62">
        <v>14111705</v>
      </c>
      <c r="PGB543" s="62">
        <v>14111705</v>
      </c>
      <c r="PGC543" s="62">
        <v>14111705</v>
      </c>
      <c r="PGD543" s="62">
        <v>14111705</v>
      </c>
      <c r="PGE543" s="62">
        <v>14111705</v>
      </c>
      <c r="PGF543" s="62">
        <v>14111705</v>
      </c>
      <c r="PGG543" s="62">
        <v>14111705</v>
      </c>
      <c r="PGH543" s="62">
        <v>14111705</v>
      </c>
      <c r="PGI543" s="62">
        <v>14111705</v>
      </c>
      <c r="PGJ543" s="62">
        <v>14111705</v>
      </c>
      <c r="PGK543" s="62">
        <v>14111705</v>
      </c>
      <c r="PGL543" s="62">
        <v>14111705</v>
      </c>
      <c r="PGM543" s="62">
        <v>14111705</v>
      </c>
      <c r="PGN543" s="62">
        <v>14111705</v>
      </c>
      <c r="PGO543" s="62">
        <v>14111705</v>
      </c>
      <c r="PGP543" s="62">
        <v>14111705</v>
      </c>
      <c r="PGQ543" s="62">
        <v>14111705</v>
      </c>
      <c r="PGR543" s="62">
        <v>14111705</v>
      </c>
      <c r="PGS543" s="62">
        <v>14111705</v>
      </c>
      <c r="PGT543" s="62">
        <v>14111705</v>
      </c>
      <c r="PGU543" s="62">
        <v>14111705</v>
      </c>
      <c r="PGV543" s="62">
        <v>14111705</v>
      </c>
      <c r="PGW543" s="62">
        <v>14111705</v>
      </c>
      <c r="PGX543" s="62">
        <v>14111705</v>
      </c>
      <c r="PGY543" s="62">
        <v>14111705</v>
      </c>
      <c r="PGZ543" s="62">
        <v>14111705</v>
      </c>
      <c r="PHA543" s="62">
        <v>14111705</v>
      </c>
      <c r="PHB543" s="62">
        <v>14111705</v>
      </c>
      <c r="PHC543" s="62">
        <v>14111705</v>
      </c>
      <c r="PHD543" s="62">
        <v>14111705</v>
      </c>
      <c r="PHE543" s="62">
        <v>14111705</v>
      </c>
      <c r="PHF543" s="62">
        <v>14111705</v>
      </c>
      <c r="PHG543" s="62">
        <v>14111705</v>
      </c>
      <c r="PHH543" s="62">
        <v>14111705</v>
      </c>
      <c r="PHI543" s="62">
        <v>14111705</v>
      </c>
      <c r="PHJ543" s="62">
        <v>14111705</v>
      </c>
      <c r="PHK543" s="62">
        <v>14111705</v>
      </c>
      <c r="PHL543" s="62">
        <v>14111705</v>
      </c>
      <c r="PHM543" s="62">
        <v>14111705</v>
      </c>
      <c r="PHN543" s="62">
        <v>14111705</v>
      </c>
      <c r="PHO543" s="62">
        <v>14111705</v>
      </c>
      <c r="PHP543" s="62">
        <v>14111705</v>
      </c>
      <c r="PHQ543" s="62">
        <v>14111705</v>
      </c>
      <c r="PHR543" s="62">
        <v>14111705</v>
      </c>
      <c r="PHS543" s="62">
        <v>14111705</v>
      </c>
      <c r="PHT543" s="62">
        <v>14111705</v>
      </c>
      <c r="PHU543" s="62">
        <v>14111705</v>
      </c>
      <c r="PHV543" s="62">
        <v>14111705</v>
      </c>
      <c r="PHW543" s="62">
        <v>14111705</v>
      </c>
      <c r="PHX543" s="62">
        <v>14111705</v>
      </c>
      <c r="PHY543" s="62">
        <v>14111705</v>
      </c>
      <c r="PHZ543" s="62">
        <v>14111705</v>
      </c>
      <c r="PIA543" s="62">
        <v>14111705</v>
      </c>
      <c r="PIB543" s="62">
        <v>14111705</v>
      </c>
      <c r="PIC543" s="62">
        <v>14111705</v>
      </c>
      <c r="PID543" s="62">
        <v>14111705</v>
      </c>
      <c r="PIE543" s="62">
        <v>14111705</v>
      </c>
      <c r="PIF543" s="62">
        <v>14111705</v>
      </c>
      <c r="PIG543" s="62">
        <v>14111705</v>
      </c>
      <c r="PIH543" s="62">
        <v>14111705</v>
      </c>
      <c r="PII543" s="62">
        <v>14111705</v>
      </c>
      <c r="PIJ543" s="62">
        <v>14111705</v>
      </c>
      <c r="PIK543" s="62">
        <v>14111705</v>
      </c>
      <c r="PIL543" s="62">
        <v>14111705</v>
      </c>
      <c r="PIM543" s="62">
        <v>14111705</v>
      </c>
      <c r="PIN543" s="62">
        <v>14111705</v>
      </c>
      <c r="PIO543" s="62">
        <v>14111705</v>
      </c>
      <c r="PIP543" s="62">
        <v>14111705</v>
      </c>
      <c r="PIQ543" s="62">
        <v>14111705</v>
      </c>
      <c r="PIR543" s="62">
        <v>14111705</v>
      </c>
      <c r="PIS543" s="62">
        <v>14111705</v>
      </c>
      <c r="PIT543" s="62">
        <v>14111705</v>
      </c>
      <c r="PIU543" s="62">
        <v>14111705</v>
      </c>
      <c r="PIV543" s="62">
        <v>14111705</v>
      </c>
      <c r="PIW543" s="62">
        <v>14111705</v>
      </c>
      <c r="PIX543" s="62">
        <v>14111705</v>
      </c>
      <c r="PIY543" s="62">
        <v>14111705</v>
      </c>
      <c r="PIZ543" s="62">
        <v>14111705</v>
      </c>
      <c r="PJA543" s="62">
        <v>14111705</v>
      </c>
      <c r="PJB543" s="62">
        <v>14111705</v>
      </c>
      <c r="PJC543" s="62">
        <v>14111705</v>
      </c>
      <c r="PJD543" s="62">
        <v>14111705</v>
      </c>
      <c r="PJE543" s="62">
        <v>14111705</v>
      </c>
      <c r="PJF543" s="62">
        <v>14111705</v>
      </c>
      <c r="PJG543" s="62">
        <v>14111705</v>
      </c>
      <c r="PJH543" s="62">
        <v>14111705</v>
      </c>
      <c r="PJI543" s="62">
        <v>14111705</v>
      </c>
      <c r="PJJ543" s="62">
        <v>14111705</v>
      </c>
      <c r="PJK543" s="62">
        <v>14111705</v>
      </c>
      <c r="PJL543" s="62">
        <v>14111705</v>
      </c>
      <c r="PJM543" s="62">
        <v>14111705</v>
      </c>
      <c r="PJN543" s="62">
        <v>14111705</v>
      </c>
      <c r="PJO543" s="62">
        <v>14111705</v>
      </c>
      <c r="PJP543" s="62">
        <v>14111705</v>
      </c>
      <c r="PJQ543" s="62">
        <v>14111705</v>
      </c>
      <c r="PJR543" s="62">
        <v>14111705</v>
      </c>
      <c r="PJS543" s="62">
        <v>14111705</v>
      </c>
      <c r="PJT543" s="62">
        <v>14111705</v>
      </c>
      <c r="PJU543" s="62">
        <v>14111705</v>
      </c>
      <c r="PJV543" s="62">
        <v>14111705</v>
      </c>
      <c r="PJW543" s="62">
        <v>14111705</v>
      </c>
      <c r="PJX543" s="62">
        <v>14111705</v>
      </c>
      <c r="PJY543" s="62">
        <v>14111705</v>
      </c>
      <c r="PJZ543" s="62">
        <v>14111705</v>
      </c>
      <c r="PKA543" s="62">
        <v>14111705</v>
      </c>
      <c r="PKB543" s="62">
        <v>14111705</v>
      </c>
      <c r="PKC543" s="62">
        <v>14111705</v>
      </c>
      <c r="PKD543" s="62">
        <v>14111705</v>
      </c>
      <c r="PKE543" s="62">
        <v>14111705</v>
      </c>
      <c r="PKF543" s="62">
        <v>14111705</v>
      </c>
      <c r="PKG543" s="62">
        <v>14111705</v>
      </c>
      <c r="PKH543" s="62">
        <v>14111705</v>
      </c>
      <c r="PKI543" s="62">
        <v>14111705</v>
      </c>
      <c r="PKJ543" s="62">
        <v>14111705</v>
      </c>
      <c r="PKK543" s="62">
        <v>14111705</v>
      </c>
      <c r="PKL543" s="62">
        <v>14111705</v>
      </c>
      <c r="PKM543" s="62">
        <v>14111705</v>
      </c>
      <c r="PKN543" s="62">
        <v>14111705</v>
      </c>
      <c r="PKO543" s="62">
        <v>14111705</v>
      </c>
      <c r="PKP543" s="62">
        <v>14111705</v>
      </c>
      <c r="PKQ543" s="62">
        <v>14111705</v>
      </c>
      <c r="PKR543" s="62">
        <v>14111705</v>
      </c>
      <c r="PKS543" s="62">
        <v>14111705</v>
      </c>
      <c r="PKT543" s="62">
        <v>14111705</v>
      </c>
      <c r="PKU543" s="62">
        <v>14111705</v>
      </c>
      <c r="PKV543" s="62">
        <v>14111705</v>
      </c>
      <c r="PKW543" s="62">
        <v>14111705</v>
      </c>
      <c r="PKX543" s="62">
        <v>14111705</v>
      </c>
      <c r="PKY543" s="62">
        <v>14111705</v>
      </c>
      <c r="PKZ543" s="62">
        <v>14111705</v>
      </c>
      <c r="PLA543" s="62">
        <v>14111705</v>
      </c>
      <c r="PLB543" s="62">
        <v>14111705</v>
      </c>
      <c r="PLC543" s="62">
        <v>14111705</v>
      </c>
      <c r="PLD543" s="62">
        <v>14111705</v>
      </c>
      <c r="PLE543" s="62">
        <v>14111705</v>
      </c>
      <c r="PLF543" s="62">
        <v>14111705</v>
      </c>
      <c r="PLG543" s="62">
        <v>14111705</v>
      </c>
      <c r="PLH543" s="62">
        <v>14111705</v>
      </c>
      <c r="PLI543" s="62">
        <v>14111705</v>
      </c>
      <c r="PLJ543" s="62">
        <v>14111705</v>
      </c>
      <c r="PLK543" s="62">
        <v>14111705</v>
      </c>
      <c r="PLL543" s="62">
        <v>14111705</v>
      </c>
      <c r="PLM543" s="62">
        <v>14111705</v>
      </c>
      <c r="PLN543" s="62">
        <v>14111705</v>
      </c>
      <c r="PLO543" s="62">
        <v>14111705</v>
      </c>
      <c r="PLP543" s="62">
        <v>14111705</v>
      </c>
      <c r="PLQ543" s="62">
        <v>14111705</v>
      </c>
      <c r="PLR543" s="62">
        <v>14111705</v>
      </c>
      <c r="PLS543" s="62">
        <v>14111705</v>
      </c>
      <c r="PLT543" s="62">
        <v>14111705</v>
      </c>
      <c r="PLU543" s="62">
        <v>14111705</v>
      </c>
      <c r="PLV543" s="62">
        <v>14111705</v>
      </c>
      <c r="PLW543" s="62">
        <v>14111705</v>
      </c>
      <c r="PLX543" s="62">
        <v>14111705</v>
      </c>
      <c r="PLY543" s="62">
        <v>14111705</v>
      </c>
      <c r="PLZ543" s="62">
        <v>14111705</v>
      </c>
      <c r="PMA543" s="62">
        <v>14111705</v>
      </c>
      <c r="PMB543" s="62">
        <v>14111705</v>
      </c>
      <c r="PMC543" s="62">
        <v>14111705</v>
      </c>
      <c r="PMD543" s="62">
        <v>14111705</v>
      </c>
      <c r="PME543" s="62">
        <v>14111705</v>
      </c>
      <c r="PMF543" s="62">
        <v>14111705</v>
      </c>
      <c r="PMG543" s="62">
        <v>14111705</v>
      </c>
      <c r="PMH543" s="62">
        <v>14111705</v>
      </c>
      <c r="PMI543" s="62">
        <v>14111705</v>
      </c>
      <c r="PMJ543" s="62">
        <v>14111705</v>
      </c>
      <c r="PMK543" s="62">
        <v>14111705</v>
      </c>
      <c r="PML543" s="62">
        <v>14111705</v>
      </c>
      <c r="PMM543" s="62">
        <v>14111705</v>
      </c>
      <c r="PMN543" s="62">
        <v>14111705</v>
      </c>
      <c r="PMO543" s="62">
        <v>14111705</v>
      </c>
      <c r="PMP543" s="62">
        <v>14111705</v>
      </c>
      <c r="PMQ543" s="62">
        <v>14111705</v>
      </c>
      <c r="PMR543" s="62">
        <v>14111705</v>
      </c>
      <c r="PMS543" s="62">
        <v>14111705</v>
      </c>
      <c r="PMT543" s="62">
        <v>14111705</v>
      </c>
      <c r="PMU543" s="62">
        <v>14111705</v>
      </c>
      <c r="PMV543" s="62">
        <v>14111705</v>
      </c>
      <c r="PMW543" s="62">
        <v>14111705</v>
      </c>
      <c r="PMX543" s="62">
        <v>14111705</v>
      </c>
      <c r="PMY543" s="62">
        <v>14111705</v>
      </c>
      <c r="PMZ543" s="62">
        <v>14111705</v>
      </c>
      <c r="PNA543" s="62">
        <v>14111705</v>
      </c>
      <c r="PNB543" s="62">
        <v>14111705</v>
      </c>
      <c r="PNC543" s="62">
        <v>14111705</v>
      </c>
      <c r="PND543" s="62">
        <v>14111705</v>
      </c>
      <c r="PNE543" s="62">
        <v>14111705</v>
      </c>
      <c r="PNF543" s="62">
        <v>14111705</v>
      </c>
      <c r="PNG543" s="62">
        <v>14111705</v>
      </c>
      <c r="PNH543" s="62">
        <v>14111705</v>
      </c>
      <c r="PNI543" s="62">
        <v>14111705</v>
      </c>
      <c r="PNJ543" s="62">
        <v>14111705</v>
      </c>
      <c r="PNK543" s="62">
        <v>14111705</v>
      </c>
      <c r="PNL543" s="62">
        <v>14111705</v>
      </c>
      <c r="PNM543" s="62">
        <v>14111705</v>
      </c>
      <c r="PNN543" s="62">
        <v>14111705</v>
      </c>
      <c r="PNO543" s="62">
        <v>14111705</v>
      </c>
      <c r="PNP543" s="62">
        <v>14111705</v>
      </c>
      <c r="PNQ543" s="62">
        <v>14111705</v>
      </c>
      <c r="PNR543" s="62">
        <v>14111705</v>
      </c>
      <c r="PNS543" s="62">
        <v>14111705</v>
      </c>
      <c r="PNT543" s="62">
        <v>14111705</v>
      </c>
      <c r="PNU543" s="62">
        <v>14111705</v>
      </c>
      <c r="PNV543" s="62">
        <v>14111705</v>
      </c>
      <c r="PNW543" s="62">
        <v>14111705</v>
      </c>
      <c r="PNX543" s="62">
        <v>14111705</v>
      </c>
      <c r="PNY543" s="62">
        <v>14111705</v>
      </c>
      <c r="PNZ543" s="62">
        <v>14111705</v>
      </c>
      <c r="POA543" s="62">
        <v>14111705</v>
      </c>
      <c r="POB543" s="62">
        <v>14111705</v>
      </c>
      <c r="POC543" s="62">
        <v>14111705</v>
      </c>
      <c r="POD543" s="62">
        <v>14111705</v>
      </c>
      <c r="POE543" s="62">
        <v>14111705</v>
      </c>
      <c r="POF543" s="62">
        <v>14111705</v>
      </c>
      <c r="POG543" s="62">
        <v>14111705</v>
      </c>
      <c r="POH543" s="62">
        <v>14111705</v>
      </c>
      <c r="POI543" s="62">
        <v>14111705</v>
      </c>
      <c r="POJ543" s="62">
        <v>14111705</v>
      </c>
      <c r="POK543" s="62">
        <v>14111705</v>
      </c>
      <c r="POL543" s="62">
        <v>14111705</v>
      </c>
      <c r="POM543" s="62">
        <v>14111705</v>
      </c>
      <c r="PON543" s="62">
        <v>14111705</v>
      </c>
      <c r="POO543" s="62">
        <v>14111705</v>
      </c>
      <c r="POP543" s="62">
        <v>14111705</v>
      </c>
      <c r="POQ543" s="62">
        <v>14111705</v>
      </c>
      <c r="POR543" s="62">
        <v>14111705</v>
      </c>
      <c r="POS543" s="62">
        <v>14111705</v>
      </c>
      <c r="POT543" s="62">
        <v>14111705</v>
      </c>
      <c r="POU543" s="62">
        <v>14111705</v>
      </c>
      <c r="POV543" s="62">
        <v>14111705</v>
      </c>
      <c r="POW543" s="62">
        <v>14111705</v>
      </c>
      <c r="POX543" s="62">
        <v>14111705</v>
      </c>
      <c r="POY543" s="62">
        <v>14111705</v>
      </c>
      <c r="POZ543" s="62">
        <v>14111705</v>
      </c>
      <c r="PPA543" s="62">
        <v>14111705</v>
      </c>
      <c r="PPB543" s="62">
        <v>14111705</v>
      </c>
      <c r="PPC543" s="62">
        <v>14111705</v>
      </c>
      <c r="PPD543" s="62">
        <v>14111705</v>
      </c>
      <c r="PPE543" s="62">
        <v>14111705</v>
      </c>
      <c r="PPF543" s="62">
        <v>14111705</v>
      </c>
      <c r="PPG543" s="62">
        <v>14111705</v>
      </c>
      <c r="PPH543" s="62">
        <v>14111705</v>
      </c>
      <c r="PPI543" s="62">
        <v>14111705</v>
      </c>
      <c r="PPJ543" s="62">
        <v>14111705</v>
      </c>
      <c r="PPK543" s="62">
        <v>14111705</v>
      </c>
      <c r="PPL543" s="62">
        <v>14111705</v>
      </c>
      <c r="PPM543" s="62">
        <v>14111705</v>
      </c>
      <c r="PPN543" s="62">
        <v>14111705</v>
      </c>
      <c r="PPO543" s="62">
        <v>14111705</v>
      </c>
      <c r="PPP543" s="62">
        <v>14111705</v>
      </c>
      <c r="PPQ543" s="62">
        <v>14111705</v>
      </c>
      <c r="PPR543" s="62">
        <v>14111705</v>
      </c>
      <c r="PPS543" s="62">
        <v>14111705</v>
      </c>
      <c r="PPT543" s="62">
        <v>14111705</v>
      </c>
      <c r="PPU543" s="62">
        <v>14111705</v>
      </c>
      <c r="PPV543" s="62">
        <v>14111705</v>
      </c>
      <c r="PPW543" s="62">
        <v>14111705</v>
      </c>
      <c r="PPX543" s="62">
        <v>14111705</v>
      </c>
      <c r="PPY543" s="62">
        <v>14111705</v>
      </c>
      <c r="PPZ543" s="62">
        <v>14111705</v>
      </c>
      <c r="PQA543" s="62">
        <v>14111705</v>
      </c>
      <c r="PQB543" s="62">
        <v>14111705</v>
      </c>
      <c r="PQC543" s="62">
        <v>14111705</v>
      </c>
      <c r="PQD543" s="62">
        <v>14111705</v>
      </c>
      <c r="PQE543" s="62">
        <v>14111705</v>
      </c>
      <c r="PQF543" s="62">
        <v>14111705</v>
      </c>
      <c r="PQG543" s="62">
        <v>14111705</v>
      </c>
      <c r="PQH543" s="62">
        <v>14111705</v>
      </c>
      <c r="PQI543" s="62">
        <v>14111705</v>
      </c>
      <c r="PQJ543" s="62">
        <v>14111705</v>
      </c>
      <c r="PQK543" s="62">
        <v>14111705</v>
      </c>
      <c r="PQL543" s="62">
        <v>14111705</v>
      </c>
      <c r="PQM543" s="62">
        <v>14111705</v>
      </c>
      <c r="PQN543" s="62">
        <v>14111705</v>
      </c>
      <c r="PQO543" s="62">
        <v>14111705</v>
      </c>
      <c r="PQP543" s="62">
        <v>14111705</v>
      </c>
      <c r="PQQ543" s="62">
        <v>14111705</v>
      </c>
      <c r="PQR543" s="62">
        <v>14111705</v>
      </c>
      <c r="PQS543" s="62">
        <v>14111705</v>
      </c>
      <c r="PQT543" s="62">
        <v>14111705</v>
      </c>
      <c r="PQU543" s="62">
        <v>14111705</v>
      </c>
      <c r="PQV543" s="62">
        <v>14111705</v>
      </c>
      <c r="PQW543" s="62">
        <v>14111705</v>
      </c>
      <c r="PQX543" s="62">
        <v>14111705</v>
      </c>
      <c r="PQY543" s="62">
        <v>14111705</v>
      </c>
      <c r="PQZ543" s="62">
        <v>14111705</v>
      </c>
      <c r="PRA543" s="62">
        <v>14111705</v>
      </c>
      <c r="PRB543" s="62">
        <v>14111705</v>
      </c>
      <c r="PRC543" s="62">
        <v>14111705</v>
      </c>
      <c r="PRD543" s="62">
        <v>14111705</v>
      </c>
      <c r="PRE543" s="62">
        <v>14111705</v>
      </c>
      <c r="PRF543" s="62">
        <v>14111705</v>
      </c>
      <c r="PRG543" s="62">
        <v>14111705</v>
      </c>
      <c r="PRH543" s="62">
        <v>14111705</v>
      </c>
      <c r="PRI543" s="62">
        <v>14111705</v>
      </c>
      <c r="PRJ543" s="62">
        <v>14111705</v>
      </c>
      <c r="PRK543" s="62">
        <v>14111705</v>
      </c>
      <c r="PRL543" s="62">
        <v>14111705</v>
      </c>
      <c r="PRM543" s="62">
        <v>14111705</v>
      </c>
      <c r="PRN543" s="62">
        <v>14111705</v>
      </c>
      <c r="PRO543" s="62">
        <v>14111705</v>
      </c>
      <c r="PRP543" s="62">
        <v>14111705</v>
      </c>
      <c r="PRQ543" s="62">
        <v>14111705</v>
      </c>
      <c r="PRR543" s="62">
        <v>14111705</v>
      </c>
      <c r="PRS543" s="62">
        <v>14111705</v>
      </c>
      <c r="PRT543" s="62">
        <v>14111705</v>
      </c>
      <c r="PRU543" s="62">
        <v>14111705</v>
      </c>
      <c r="PRV543" s="62">
        <v>14111705</v>
      </c>
      <c r="PRW543" s="62">
        <v>14111705</v>
      </c>
      <c r="PRX543" s="62">
        <v>14111705</v>
      </c>
      <c r="PRY543" s="62">
        <v>14111705</v>
      </c>
      <c r="PRZ543" s="62">
        <v>14111705</v>
      </c>
      <c r="PSA543" s="62">
        <v>14111705</v>
      </c>
      <c r="PSB543" s="62">
        <v>14111705</v>
      </c>
      <c r="PSC543" s="62">
        <v>14111705</v>
      </c>
      <c r="PSD543" s="62">
        <v>14111705</v>
      </c>
      <c r="PSE543" s="62">
        <v>14111705</v>
      </c>
      <c r="PSF543" s="62">
        <v>14111705</v>
      </c>
      <c r="PSG543" s="62">
        <v>14111705</v>
      </c>
      <c r="PSH543" s="62">
        <v>14111705</v>
      </c>
      <c r="PSI543" s="62">
        <v>14111705</v>
      </c>
      <c r="PSJ543" s="62">
        <v>14111705</v>
      </c>
      <c r="PSK543" s="62">
        <v>14111705</v>
      </c>
      <c r="PSL543" s="62">
        <v>14111705</v>
      </c>
      <c r="PSM543" s="62">
        <v>14111705</v>
      </c>
      <c r="PSN543" s="62">
        <v>14111705</v>
      </c>
      <c r="PSO543" s="62">
        <v>14111705</v>
      </c>
      <c r="PSP543" s="62">
        <v>14111705</v>
      </c>
      <c r="PSQ543" s="62">
        <v>14111705</v>
      </c>
      <c r="PSR543" s="62">
        <v>14111705</v>
      </c>
      <c r="PSS543" s="62">
        <v>14111705</v>
      </c>
      <c r="PST543" s="62">
        <v>14111705</v>
      </c>
      <c r="PSU543" s="62">
        <v>14111705</v>
      </c>
      <c r="PSV543" s="62">
        <v>14111705</v>
      </c>
      <c r="PSW543" s="62">
        <v>14111705</v>
      </c>
      <c r="PSX543" s="62">
        <v>14111705</v>
      </c>
      <c r="PSY543" s="62">
        <v>14111705</v>
      </c>
      <c r="PSZ543" s="62">
        <v>14111705</v>
      </c>
      <c r="PTA543" s="62">
        <v>14111705</v>
      </c>
      <c r="PTB543" s="62">
        <v>14111705</v>
      </c>
      <c r="PTC543" s="62">
        <v>14111705</v>
      </c>
      <c r="PTD543" s="62">
        <v>14111705</v>
      </c>
      <c r="PTE543" s="62">
        <v>14111705</v>
      </c>
      <c r="PTF543" s="62">
        <v>14111705</v>
      </c>
      <c r="PTG543" s="62">
        <v>14111705</v>
      </c>
      <c r="PTH543" s="62">
        <v>14111705</v>
      </c>
      <c r="PTI543" s="62">
        <v>14111705</v>
      </c>
      <c r="PTJ543" s="62">
        <v>14111705</v>
      </c>
      <c r="PTK543" s="62">
        <v>14111705</v>
      </c>
      <c r="PTL543" s="62">
        <v>14111705</v>
      </c>
      <c r="PTM543" s="62">
        <v>14111705</v>
      </c>
      <c r="PTN543" s="62">
        <v>14111705</v>
      </c>
      <c r="PTO543" s="62">
        <v>14111705</v>
      </c>
      <c r="PTP543" s="62">
        <v>14111705</v>
      </c>
      <c r="PTQ543" s="62">
        <v>14111705</v>
      </c>
      <c r="PTR543" s="62">
        <v>14111705</v>
      </c>
      <c r="PTS543" s="62">
        <v>14111705</v>
      </c>
      <c r="PTT543" s="62">
        <v>14111705</v>
      </c>
      <c r="PTU543" s="62">
        <v>14111705</v>
      </c>
      <c r="PTV543" s="62">
        <v>14111705</v>
      </c>
      <c r="PTW543" s="62">
        <v>14111705</v>
      </c>
      <c r="PTX543" s="62">
        <v>14111705</v>
      </c>
      <c r="PTY543" s="62">
        <v>14111705</v>
      </c>
      <c r="PTZ543" s="62">
        <v>14111705</v>
      </c>
      <c r="PUA543" s="62">
        <v>14111705</v>
      </c>
      <c r="PUB543" s="62">
        <v>14111705</v>
      </c>
      <c r="PUC543" s="62">
        <v>14111705</v>
      </c>
      <c r="PUD543" s="62">
        <v>14111705</v>
      </c>
      <c r="PUE543" s="62">
        <v>14111705</v>
      </c>
      <c r="PUF543" s="62">
        <v>14111705</v>
      </c>
      <c r="PUG543" s="62">
        <v>14111705</v>
      </c>
      <c r="PUH543" s="62">
        <v>14111705</v>
      </c>
      <c r="PUI543" s="62">
        <v>14111705</v>
      </c>
      <c r="PUJ543" s="62">
        <v>14111705</v>
      </c>
      <c r="PUK543" s="62">
        <v>14111705</v>
      </c>
      <c r="PUL543" s="62">
        <v>14111705</v>
      </c>
      <c r="PUM543" s="62">
        <v>14111705</v>
      </c>
      <c r="PUN543" s="62">
        <v>14111705</v>
      </c>
      <c r="PUO543" s="62">
        <v>14111705</v>
      </c>
      <c r="PUP543" s="62">
        <v>14111705</v>
      </c>
      <c r="PUQ543" s="62">
        <v>14111705</v>
      </c>
      <c r="PUR543" s="62">
        <v>14111705</v>
      </c>
      <c r="PUS543" s="62">
        <v>14111705</v>
      </c>
      <c r="PUT543" s="62">
        <v>14111705</v>
      </c>
      <c r="PUU543" s="62">
        <v>14111705</v>
      </c>
      <c r="PUV543" s="62">
        <v>14111705</v>
      </c>
      <c r="PUW543" s="62">
        <v>14111705</v>
      </c>
      <c r="PUX543" s="62">
        <v>14111705</v>
      </c>
      <c r="PUY543" s="62">
        <v>14111705</v>
      </c>
      <c r="PUZ543" s="62">
        <v>14111705</v>
      </c>
      <c r="PVA543" s="62">
        <v>14111705</v>
      </c>
      <c r="PVB543" s="62">
        <v>14111705</v>
      </c>
      <c r="PVC543" s="62">
        <v>14111705</v>
      </c>
      <c r="PVD543" s="62">
        <v>14111705</v>
      </c>
      <c r="PVE543" s="62">
        <v>14111705</v>
      </c>
      <c r="PVF543" s="62">
        <v>14111705</v>
      </c>
      <c r="PVG543" s="62">
        <v>14111705</v>
      </c>
      <c r="PVH543" s="62">
        <v>14111705</v>
      </c>
      <c r="PVI543" s="62">
        <v>14111705</v>
      </c>
      <c r="PVJ543" s="62">
        <v>14111705</v>
      </c>
      <c r="PVK543" s="62">
        <v>14111705</v>
      </c>
      <c r="PVL543" s="62">
        <v>14111705</v>
      </c>
      <c r="PVM543" s="62">
        <v>14111705</v>
      </c>
      <c r="PVN543" s="62">
        <v>14111705</v>
      </c>
      <c r="PVO543" s="62">
        <v>14111705</v>
      </c>
      <c r="PVP543" s="62">
        <v>14111705</v>
      </c>
      <c r="PVQ543" s="62">
        <v>14111705</v>
      </c>
      <c r="PVR543" s="62">
        <v>14111705</v>
      </c>
      <c r="PVS543" s="62">
        <v>14111705</v>
      </c>
      <c r="PVT543" s="62">
        <v>14111705</v>
      </c>
      <c r="PVU543" s="62">
        <v>14111705</v>
      </c>
      <c r="PVV543" s="62">
        <v>14111705</v>
      </c>
      <c r="PVW543" s="62">
        <v>14111705</v>
      </c>
      <c r="PVX543" s="62">
        <v>14111705</v>
      </c>
      <c r="PVY543" s="62">
        <v>14111705</v>
      </c>
      <c r="PVZ543" s="62">
        <v>14111705</v>
      </c>
      <c r="PWA543" s="62">
        <v>14111705</v>
      </c>
      <c r="PWB543" s="62">
        <v>14111705</v>
      </c>
      <c r="PWC543" s="62">
        <v>14111705</v>
      </c>
      <c r="PWD543" s="62">
        <v>14111705</v>
      </c>
      <c r="PWE543" s="62">
        <v>14111705</v>
      </c>
      <c r="PWF543" s="62">
        <v>14111705</v>
      </c>
      <c r="PWG543" s="62">
        <v>14111705</v>
      </c>
      <c r="PWH543" s="62">
        <v>14111705</v>
      </c>
      <c r="PWI543" s="62">
        <v>14111705</v>
      </c>
      <c r="PWJ543" s="62">
        <v>14111705</v>
      </c>
      <c r="PWK543" s="62">
        <v>14111705</v>
      </c>
      <c r="PWL543" s="62">
        <v>14111705</v>
      </c>
      <c r="PWM543" s="62">
        <v>14111705</v>
      </c>
      <c r="PWN543" s="62">
        <v>14111705</v>
      </c>
      <c r="PWO543" s="62">
        <v>14111705</v>
      </c>
      <c r="PWP543" s="62">
        <v>14111705</v>
      </c>
      <c r="PWQ543" s="62">
        <v>14111705</v>
      </c>
      <c r="PWR543" s="62">
        <v>14111705</v>
      </c>
      <c r="PWS543" s="62">
        <v>14111705</v>
      </c>
      <c r="PWT543" s="62">
        <v>14111705</v>
      </c>
      <c r="PWU543" s="62">
        <v>14111705</v>
      </c>
      <c r="PWV543" s="62">
        <v>14111705</v>
      </c>
      <c r="PWW543" s="62">
        <v>14111705</v>
      </c>
      <c r="PWX543" s="62">
        <v>14111705</v>
      </c>
      <c r="PWY543" s="62">
        <v>14111705</v>
      </c>
      <c r="PWZ543" s="62">
        <v>14111705</v>
      </c>
      <c r="PXA543" s="62">
        <v>14111705</v>
      </c>
      <c r="PXB543" s="62">
        <v>14111705</v>
      </c>
      <c r="PXC543" s="62">
        <v>14111705</v>
      </c>
      <c r="PXD543" s="62">
        <v>14111705</v>
      </c>
      <c r="PXE543" s="62">
        <v>14111705</v>
      </c>
      <c r="PXF543" s="62">
        <v>14111705</v>
      </c>
      <c r="PXG543" s="62">
        <v>14111705</v>
      </c>
      <c r="PXH543" s="62">
        <v>14111705</v>
      </c>
      <c r="PXI543" s="62">
        <v>14111705</v>
      </c>
      <c r="PXJ543" s="62">
        <v>14111705</v>
      </c>
      <c r="PXK543" s="62">
        <v>14111705</v>
      </c>
      <c r="PXL543" s="62">
        <v>14111705</v>
      </c>
      <c r="PXM543" s="62">
        <v>14111705</v>
      </c>
      <c r="PXN543" s="62">
        <v>14111705</v>
      </c>
      <c r="PXO543" s="62">
        <v>14111705</v>
      </c>
      <c r="PXP543" s="62">
        <v>14111705</v>
      </c>
      <c r="PXQ543" s="62">
        <v>14111705</v>
      </c>
      <c r="PXR543" s="62">
        <v>14111705</v>
      </c>
      <c r="PXS543" s="62">
        <v>14111705</v>
      </c>
      <c r="PXT543" s="62">
        <v>14111705</v>
      </c>
      <c r="PXU543" s="62">
        <v>14111705</v>
      </c>
      <c r="PXV543" s="62">
        <v>14111705</v>
      </c>
      <c r="PXW543" s="62">
        <v>14111705</v>
      </c>
      <c r="PXX543" s="62">
        <v>14111705</v>
      </c>
      <c r="PXY543" s="62">
        <v>14111705</v>
      </c>
      <c r="PXZ543" s="62">
        <v>14111705</v>
      </c>
      <c r="PYA543" s="62">
        <v>14111705</v>
      </c>
      <c r="PYB543" s="62">
        <v>14111705</v>
      </c>
      <c r="PYC543" s="62">
        <v>14111705</v>
      </c>
      <c r="PYD543" s="62">
        <v>14111705</v>
      </c>
      <c r="PYE543" s="62">
        <v>14111705</v>
      </c>
      <c r="PYF543" s="62">
        <v>14111705</v>
      </c>
      <c r="PYG543" s="62">
        <v>14111705</v>
      </c>
      <c r="PYH543" s="62">
        <v>14111705</v>
      </c>
      <c r="PYI543" s="62">
        <v>14111705</v>
      </c>
      <c r="PYJ543" s="62">
        <v>14111705</v>
      </c>
      <c r="PYK543" s="62">
        <v>14111705</v>
      </c>
      <c r="PYL543" s="62">
        <v>14111705</v>
      </c>
      <c r="PYM543" s="62">
        <v>14111705</v>
      </c>
      <c r="PYN543" s="62">
        <v>14111705</v>
      </c>
      <c r="PYO543" s="62">
        <v>14111705</v>
      </c>
      <c r="PYP543" s="62">
        <v>14111705</v>
      </c>
      <c r="PYQ543" s="62">
        <v>14111705</v>
      </c>
      <c r="PYR543" s="62">
        <v>14111705</v>
      </c>
      <c r="PYS543" s="62">
        <v>14111705</v>
      </c>
      <c r="PYT543" s="62">
        <v>14111705</v>
      </c>
      <c r="PYU543" s="62">
        <v>14111705</v>
      </c>
      <c r="PYV543" s="62">
        <v>14111705</v>
      </c>
      <c r="PYW543" s="62">
        <v>14111705</v>
      </c>
      <c r="PYX543" s="62">
        <v>14111705</v>
      </c>
      <c r="PYY543" s="62">
        <v>14111705</v>
      </c>
      <c r="PYZ543" s="62">
        <v>14111705</v>
      </c>
      <c r="PZA543" s="62">
        <v>14111705</v>
      </c>
      <c r="PZB543" s="62">
        <v>14111705</v>
      </c>
      <c r="PZC543" s="62">
        <v>14111705</v>
      </c>
      <c r="PZD543" s="62">
        <v>14111705</v>
      </c>
      <c r="PZE543" s="62">
        <v>14111705</v>
      </c>
      <c r="PZF543" s="62">
        <v>14111705</v>
      </c>
      <c r="PZG543" s="62">
        <v>14111705</v>
      </c>
      <c r="PZH543" s="62">
        <v>14111705</v>
      </c>
      <c r="PZI543" s="62">
        <v>14111705</v>
      </c>
      <c r="PZJ543" s="62">
        <v>14111705</v>
      </c>
      <c r="PZK543" s="62">
        <v>14111705</v>
      </c>
      <c r="PZL543" s="62">
        <v>14111705</v>
      </c>
      <c r="PZM543" s="62">
        <v>14111705</v>
      </c>
      <c r="PZN543" s="62">
        <v>14111705</v>
      </c>
      <c r="PZO543" s="62">
        <v>14111705</v>
      </c>
      <c r="PZP543" s="62">
        <v>14111705</v>
      </c>
      <c r="PZQ543" s="62">
        <v>14111705</v>
      </c>
      <c r="PZR543" s="62">
        <v>14111705</v>
      </c>
      <c r="PZS543" s="62">
        <v>14111705</v>
      </c>
      <c r="PZT543" s="62">
        <v>14111705</v>
      </c>
      <c r="PZU543" s="62">
        <v>14111705</v>
      </c>
      <c r="PZV543" s="62">
        <v>14111705</v>
      </c>
      <c r="PZW543" s="62">
        <v>14111705</v>
      </c>
      <c r="PZX543" s="62">
        <v>14111705</v>
      </c>
      <c r="PZY543" s="62">
        <v>14111705</v>
      </c>
      <c r="PZZ543" s="62">
        <v>14111705</v>
      </c>
      <c r="QAA543" s="62">
        <v>14111705</v>
      </c>
      <c r="QAB543" s="62">
        <v>14111705</v>
      </c>
      <c r="QAC543" s="62">
        <v>14111705</v>
      </c>
      <c r="QAD543" s="62">
        <v>14111705</v>
      </c>
      <c r="QAE543" s="62">
        <v>14111705</v>
      </c>
      <c r="QAF543" s="62">
        <v>14111705</v>
      </c>
      <c r="QAG543" s="62">
        <v>14111705</v>
      </c>
      <c r="QAH543" s="62">
        <v>14111705</v>
      </c>
      <c r="QAI543" s="62">
        <v>14111705</v>
      </c>
      <c r="QAJ543" s="62">
        <v>14111705</v>
      </c>
      <c r="QAK543" s="62">
        <v>14111705</v>
      </c>
      <c r="QAL543" s="62">
        <v>14111705</v>
      </c>
      <c r="QAM543" s="62">
        <v>14111705</v>
      </c>
      <c r="QAN543" s="62">
        <v>14111705</v>
      </c>
      <c r="QAO543" s="62">
        <v>14111705</v>
      </c>
      <c r="QAP543" s="62">
        <v>14111705</v>
      </c>
      <c r="QAQ543" s="62">
        <v>14111705</v>
      </c>
      <c r="QAR543" s="62">
        <v>14111705</v>
      </c>
      <c r="QAS543" s="62">
        <v>14111705</v>
      </c>
      <c r="QAT543" s="62">
        <v>14111705</v>
      </c>
      <c r="QAU543" s="62">
        <v>14111705</v>
      </c>
      <c r="QAV543" s="62">
        <v>14111705</v>
      </c>
      <c r="QAW543" s="62">
        <v>14111705</v>
      </c>
      <c r="QAX543" s="62">
        <v>14111705</v>
      </c>
      <c r="QAY543" s="62">
        <v>14111705</v>
      </c>
      <c r="QAZ543" s="62">
        <v>14111705</v>
      </c>
      <c r="QBA543" s="62">
        <v>14111705</v>
      </c>
      <c r="QBB543" s="62">
        <v>14111705</v>
      </c>
      <c r="QBC543" s="62">
        <v>14111705</v>
      </c>
      <c r="QBD543" s="62">
        <v>14111705</v>
      </c>
      <c r="QBE543" s="62">
        <v>14111705</v>
      </c>
      <c r="QBF543" s="62">
        <v>14111705</v>
      </c>
      <c r="QBG543" s="62">
        <v>14111705</v>
      </c>
      <c r="QBH543" s="62">
        <v>14111705</v>
      </c>
      <c r="QBI543" s="62">
        <v>14111705</v>
      </c>
      <c r="QBJ543" s="62">
        <v>14111705</v>
      </c>
      <c r="QBK543" s="62">
        <v>14111705</v>
      </c>
      <c r="QBL543" s="62">
        <v>14111705</v>
      </c>
      <c r="QBM543" s="62">
        <v>14111705</v>
      </c>
      <c r="QBN543" s="62">
        <v>14111705</v>
      </c>
      <c r="QBO543" s="62">
        <v>14111705</v>
      </c>
      <c r="QBP543" s="62">
        <v>14111705</v>
      </c>
      <c r="QBQ543" s="62">
        <v>14111705</v>
      </c>
      <c r="QBR543" s="62">
        <v>14111705</v>
      </c>
      <c r="QBS543" s="62">
        <v>14111705</v>
      </c>
      <c r="QBT543" s="62">
        <v>14111705</v>
      </c>
      <c r="QBU543" s="62">
        <v>14111705</v>
      </c>
      <c r="QBV543" s="62">
        <v>14111705</v>
      </c>
      <c r="QBW543" s="62">
        <v>14111705</v>
      </c>
      <c r="QBX543" s="62">
        <v>14111705</v>
      </c>
      <c r="QBY543" s="62">
        <v>14111705</v>
      </c>
      <c r="QBZ543" s="62">
        <v>14111705</v>
      </c>
      <c r="QCA543" s="62">
        <v>14111705</v>
      </c>
      <c r="QCB543" s="62">
        <v>14111705</v>
      </c>
      <c r="QCC543" s="62">
        <v>14111705</v>
      </c>
      <c r="QCD543" s="62">
        <v>14111705</v>
      </c>
      <c r="QCE543" s="62">
        <v>14111705</v>
      </c>
      <c r="QCF543" s="62">
        <v>14111705</v>
      </c>
      <c r="QCG543" s="62">
        <v>14111705</v>
      </c>
      <c r="QCH543" s="62">
        <v>14111705</v>
      </c>
      <c r="QCI543" s="62">
        <v>14111705</v>
      </c>
      <c r="QCJ543" s="62">
        <v>14111705</v>
      </c>
      <c r="QCK543" s="62">
        <v>14111705</v>
      </c>
      <c r="QCL543" s="62">
        <v>14111705</v>
      </c>
      <c r="QCM543" s="62">
        <v>14111705</v>
      </c>
      <c r="QCN543" s="62">
        <v>14111705</v>
      </c>
      <c r="QCO543" s="62">
        <v>14111705</v>
      </c>
      <c r="QCP543" s="62">
        <v>14111705</v>
      </c>
      <c r="QCQ543" s="62">
        <v>14111705</v>
      </c>
      <c r="QCR543" s="62">
        <v>14111705</v>
      </c>
      <c r="QCS543" s="62">
        <v>14111705</v>
      </c>
      <c r="QCT543" s="62">
        <v>14111705</v>
      </c>
      <c r="QCU543" s="62">
        <v>14111705</v>
      </c>
      <c r="QCV543" s="62">
        <v>14111705</v>
      </c>
      <c r="QCW543" s="62">
        <v>14111705</v>
      </c>
      <c r="QCX543" s="62">
        <v>14111705</v>
      </c>
      <c r="QCY543" s="62">
        <v>14111705</v>
      </c>
      <c r="QCZ543" s="62">
        <v>14111705</v>
      </c>
      <c r="QDA543" s="62">
        <v>14111705</v>
      </c>
      <c r="QDB543" s="62">
        <v>14111705</v>
      </c>
      <c r="QDC543" s="62">
        <v>14111705</v>
      </c>
      <c r="QDD543" s="62">
        <v>14111705</v>
      </c>
      <c r="QDE543" s="62">
        <v>14111705</v>
      </c>
      <c r="QDF543" s="62">
        <v>14111705</v>
      </c>
      <c r="QDG543" s="62">
        <v>14111705</v>
      </c>
      <c r="QDH543" s="62">
        <v>14111705</v>
      </c>
      <c r="QDI543" s="62">
        <v>14111705</v>
      </c>
      <c r="QDJ543" s="62">
        <v>14111705</v>
      </c>
      <c r="QDK543" s="62">
        <v>14111705</v>
      </c>
      <c r="QDL543" s="62">
        <v>14111705</v>
      </c>
      <c r="QDM543" s="62">
        <v>14111705</v>
      </c>
      <c r="QDN543" s="62">
        <v>14111705</v>
      </c>
      <c r="QDO543" s="62">
        <v>14111705</v>
      </c>
      <c r="QDP543" s="62">
        <v>14111705</v>
      </c>
      <c r="QDQ543" s="62">
        <v>14111705</v>
      </c>
      <c r="QDR543" s="62">
        <v>14111705</v>
      </c>
      <c r="QDS543" s="62">
        <v>14111705</v>
      </c>
      <c r="QDT543" s="62">
        <v>14111705</v>
      </c>
      <c r="QDU543" s="62">
        <v>14111705</v>
      </c>
      <c r="QDV543" s="62">
        <v>14111705</v>
      </c>
      <c r="QDW543" s="62">
        <v>14111705</v>
      </c>
      <c r="QDX543" s="62">
        <v>14111705</v>
      </c>
      <c r="QDY543" s="62">
        <v>14111705</v>
      </c>
      <c r="QDZ543" s="62">
        <v>14111705</v>
      </c>
      <c r="QEA543" s="62">
        <v>14111705</v>
      </c>
      <c r="QEB543" s="62">
        <v>14111705</v>
      </c>
      <c r="QEC543" s="62">
        <v>14111705</v>
      </c>
      <c r="QED543" s="62">
        <v>14111705</v>
      </c>
      <c r="QEE543" s="62">
        <v>14111705</v>
      </c>
      <c r="QEF543" s="62">
        <v>14111705</v>
      </c>
      <c r="QEG543" s="62">
        <v>14111705</v>
      </c>
      <c r="QEH543" s="62">
        <v>14111705</v>
      </c>
      <c r="QEI543" s="62">
        <v>14111705</v>
      </c>
      <c r="QEJ543" s="62">
        <v>14111705</v>
      </c>
      <c r="QEK543" s="62">
        <v>14111705</v>
      </c>
      <c r="QEL543" s="62">
        <v>14111705</v>
      </c>
      <c r="QEM543" s="62">
        <v>14111705</v>
      </c>
      <c r="QEN543" s="62">
        <v>14111705</v>
      </c>
      <c r="QEO543" s="62">
        <v>14111705</v>
      </c>
      <c r="QEP543" s="62">
        <v>14111705</v>
      </c>
      <c r="QEQ543" s="62">
        <v>14111705</v>
      </c>
      <c r="QER543" s="62">
        <v>14111705</v>
      </c>
      <c r="QES543" s="62">
        <v>14111705</v>
      </c>
      <c r="QET543" s="62">
        <v>14111705</v>
      </c>
      <c r="QEU543" s="62">
        <v>14111705</v>
      </c>
      <c r="QEV543" s="62">
        <v>14111705</v>
      </c>
      <c r="QEW543" s="62">
        <v>14111705</v>
      </c>
      <c r="QEX543" s="62">
        <v>14111705</v>
      </c>
      <c r="QEY543" s="62">
        <v>14111705</v>
      </c>
      <c r="QEZ543" s="62">
        <v>14111705</v>
      </c>
      <c r="QFA543" s="62">
        <v>14111705</v>
      </c>
      <c r="QFB543" s="62">
        <v>14111705</v>
      </c>
      <c r="QFC543" s="62">
        <v>14111705</v>
      </c>
      <c r="QFD543" s="62">
        <v>14111705</v>
      </c>
      <c r="QFE543" s="62">
        <v>14111705</v>
      </c>
      <c r="QFF543" s="62">
        <v>14111705</v>
      </c>
      <c r="QFG543" s="62">
        <v>14111705</v>
      </c>
      <c r="QFH543" s="62">
        <v>14111705</v>
      </c>
      <c r="QFI543" s="62">
        <v>14111705</v>
      </c>
      <c r="QFJ543" s="62">
        <v>14111705</v>
      </c>
      <c r="QFK543" s="62">
        <v>14111705</v>
      </c>
      <c r="QFL543" s="62">
        <v>14111705</v>
      </c>
      <c r="QFM543" s="62">
        <v>14111705</v>
      </c>
      <c r="QFN543" s="62">
        <v>14111705</v>
      </c>
      <c r="QFO543" s="62">
        <v>14111705</v>
      </c>
      <c r="QFP543" s="62">
        <v>14111705</v>
      </c>
      <c r="QFQ543" s="62">
        <v>14111705</v>
      </c>
      <c r="QFR543" s="62">
        <v>14111705</v>
      </c>
      <c r="QFS543" s="62">
        <v>14111705</v>
      </c>
      <c r="QFT543" s="62">
        <v>14111705</v>
      </c>
      <c r="QFU543" s="62">
        <v>14111705</v>
      </c>
      <c r="QFV543" s="62">
        <v>14111705</v>
      </c>
      <c r="QFW543" s="62">
        <v>14111705</v>
      </c>
      <c r="QFX543" s="62">
        <v>14111705</v>
      </c>
      <c r="QFY543" s="62">
        <v>14111705</v>
      </c>
      <c r="QFZ543" s="62">
        <v>14111705</v>
      </c>
      <c r="QGA543" s="62">
        <v>14111705</v>
      </c>
      <c r="QGB543" s="62">
        <v>14111705</v>
      </c>
      <c r="QGC543" s="62">
        <v>14111705</v>
      </c>
      <c r="QGD543" s="62">
        <v>14111705</v>
      </c>
      <c r="QGE543" s="62">
        <v>14111705</v>
      </c>
      <c r="QGF543" s="62">
        <v>14111705</v>
      </c>
      <c r="QGG543" s="62">
        <v>14111705</v>
      </c>
      <c r="QGH543" s="62">
        <v>14111705</v>
      </c>
      <c r="QGI543" s="62">
        <v>14111705</v>
      </c>
      <c r="QGJ543" s="62">
        <v>14111705</v>
      </c>
      <c r="QGK543" s="62">
        <v>14111705</v>
      </c>
      <c r="QGL543" s="62">
        <v>14111705</v>
      </c>
      <c r="QGM543" s="62">
        <v>14111705</v>
      </c>
      <c r="QGN543" s="62">
        <v>14111705</v>
      </c>
      <c r="QGO543" s="62">
        <v>14111705</v>
      </c>
      <c r="QGP543" s="62">
        <v>14111705</v>
      </c>
      <c r="QGQ543" s="62">
        <v>14111705</v>
      </c>
      <c r="QGR543" s="62">
        <v>14111705</v>
      </c>
      <c r="QGS543" s="62">
        <v>14111705</v>
      </c>
      <c r="QGT543" s="62">
        <v>14111705</v>
      </c>
      <c r="QGU543" s="62">
        <v>14111705</v>
      </c>
      <c r="QGV543" s="62">
        <v>14111705</v>
      </c>
      <c r="QGW543" s="62">
        <v>14111705</v>
      </c>
      <c r="QGX543" s="62">
        <v>14111705</v>
      </c>
      <c r="QGY543" s="62">
        <v>14111705</v>
      </c>
      <c r="QGZ543" s="62">
        <v>14111705</v>
      </c>
      <c r="QHA543" s="62">
        <v>14111705</v>
      </c>
      <c r="QHB543" s="62">
        <v>14111705</v>
      </c>
      <c r="QHC543" s="62">
        <v>14111705</v>
      </c>
      <c r="QHD543" s="62">
        <v>14111705</v>
      </c>
      <c r="QHE543" s="62">
        <v>14111705</v>
      </c>
      <c r="QHF543" s="62">
        <v>14111705</v>
      </c>
      <c r="QHG543" s="62">
        <v>14111705</v>
      </c>
      <c r="QHH543" s="62">
        <v>14111705</v>
      </c>
      <c r="QHI543" s="62">
        <v>14111705</v>
      </c>
      <c r="QHJ543" s="62">
        <v>14111705</v>
      </c>
      <c r="QHK543" s="62">
        <v>14111705</v>
      </c>
      <c r="QHL543" s="62">
        <v>14111705</v>
      </c>
      <c r="QHM543" s="62">
        <v>14111705</v>
      </c>
      <c r="QHN543" s="62">
        <v>14111705</v>
      </c>
      <c r="QHO543" s="62">
        <v>14111705</v>
      </c>
      <c r="QHP543" s="62">
        <v>14111705</v>
      </c>
      <c r="QHQ543" s="62">
        <v>14111705</v>
      </c>
      <c r="QHR543" s="62">
        <v>14111705</v>
      </c>
      <c r="QHS543" s="62">
        <v>14111705</v>
      </c>
      <c r="QHT543" s="62">
        <v>14111705</v>
      </c>
      <c r="QHU543" s="62">
        <v>14111705</v>
      </c>
      <c r="QHV543" s="62">
        <v>14111705</v>
      </c>
      <c r="QHW543" s="62">
        <v>14111705</v>
      </c>
      <c r="QHX543" s="62">
        <v>14111705</v>
      </c>
      <c r="QHY543" s="62">
        <v>14111705</v>
      </c>
      <c r="QHZ543" s="62">
        <v>14111705</v>
      </c>
      <c r="QIA543" s="62">
        <v>14111705</v>
      </c>
      <c r="QIB543" s="62">
        <v>14111705</v>
      </c>
      <c r="QIC543" s="62">
        <v>14111705</v>
      </c>
      <c r="QID543" s="62">
        <v>14111705</v>
      </c>
      <c r="QIE543" s="62">
        <v>14111705</v>
      </c>
      <c r="QIF543" s="62">
        <v>14111705</v>
      </c>
      <c r="QIG543" s="62">
        <v>14111705</v>
      </c>
      <c r="QIH543" s="62">
        <v>14111705</v>
      </c>
      <c r="QII543" s="62">
        <v>14111705</v>
      </c>
      <c r="QIJ543" s="62">
        <v>14111705</v>
      </c>
      <c r="QIK543" s="62">
        <v>14111705</v>
      </c>
      <c r="QIL543" s="62">
        <v>14111705</v>
      </c>
      <c r="QIM543" s="62">
        <v>14111705</v>
      </c>
      <c r="QIN543" s="62">
        <v>14111705</v>
      </c>
      <c r="QIO543" s="62">
        <v>14111705</v>
      </c>
      <c r="QIP543" s="62">
        <v>14111705</v>
      </c>
      <c r="QIQ543" s="62">
        <v>14111705</v>
      </c>
      <c r="QIR543" s="62">
        <v>14111705</v>
      </c>
      <c r="QIS543" s="62">
        <v>14111705</v>
      </c>
      <c r="QIT543" s="62">
        <v>14111705</v>
      </c>
      <c r="QIU543" s="62">
        <v>14111705</v>
      </c>
      <c r="QIV543" s="62">
        <v>14111705</v>
      </c>
      <c r="QIW543" s="62">
        <v>14111705</v>
      </c>
      <c r="QIX543" s="62">
        <v>14111705</v>
      </c>
      <c r="QIY543" s="62">
        <v>14111705</v>
      </c>
      <c r="QIZ543" s="62">
        <v>14111705</v>
      </c>
      <c r="QJA543" s="62">
        <v>14111705</v>
      </c>
      <c r="QJB543" s="62">
        <v>14111705</v>
      </c>
      <c r="QJC543" s="62">
        <v>14111705</v>
      </c>
      <c r="QJD543" s="62">
        <v>14111705</v>
      </c>
      <c r="QJE543" s="62">
        <v>14111705</v>
      </c>
      <c r="QJF543" s="62">
        <v>14111705</v>
      </c>
      <c r="QJG543" s="62">
        <v>14111705</v>
      </c>
      <c r="QJH543" s="62">
        <v>14111705</v>
      </c>
      <c r="QJI543" s="62">
        <v>14111705</v>
      </c>
      <c r="QJJ543" s="62">
        <v>14111705</v>
      </c>
      <c r="QJK543" s="62">
        <v>14111705</v>
      </c>
      <c r="QJL543" s="62">
        <v>14111705</v>
      </c>
      <c r="QJM543" s="62">
        <v>14111705</v>
      </c>
      <c r="QJN543" s="62">
        <v>14111705</v>
      </c>
      <c r="QJO543" s="62">
        <v>14111705</v>
      </c>
      <c r="QJP543" s="62">
        <v>14111705</v>
      </c>
      <c r="QJQ543" s="62">
        <v>14111705</v>
      </c>
      <c r="QJR543" s="62">
        <v>14111705</v>
      </c>
      <c r="QJS543" s="62">
        <v>14111705</v>
      </c>
      <c r="QJT543" s="62">
        <v>14111705</v>
      </c>
      <c r="QJU543" s="62">
        <v>14111705</v>
      </c>
      <c r="QJV543" s="62">
        <v>14111705</v>
      </c>
      <c r="QJW543" s="62">
        <v>14111705</v>
      </c>
      <c r="QJX543" s="62">
        <v>14111705</v>
      </c>
      <c r="QJY543" s="62">
        <v>14111705</v>
      </c>
      <c r="QJZ543" s="62">
        <v>14111705</v>
      </c>
      <c r="QKA543" s="62">
        <v>14111705</v>
      </c>
      <c r="QKB543" s="62">
        <v>14111705</v>
      </c>
      <c r="QKC543" s="62">
        <v>14111705</v>
      </c>
      <c r="QKD543" s="62">
        <v>14111705</v>
      </c>
      <c r="QKE543" s="62">
        <v>14111705</v>
      </c>
      <c r="QKF543" s="62">
        <v>14111705</v>
      </c>
      <c r="QKG543" s="62">
        <v>14111705</v>
      </c>
      <c r="QKH543" s="62">
        <v>14111705</v>
      </c>
      <c r="QKI543" s="62">
        <v>14111705</v>
      </c>
      <c r="QKJ543" s="62">
        <v>14111705</v>
      </c>
      <c r="QKK543" s="62">
        <v>14111705</v>
      </c>
      <c r="QKL543" s="62">
        <v>14111705</v>
      </c>
      <c r="QKM543" s="62">
        <v>14111705</v>
      </c>
      <c r="QKN543" s="62">
        <v>14111705</v>
      </c>
      <c r="QKO543" s="62">
        <v>14111705</v>
      </c>
      <c r="QKP543" s="62">
        <v>14111705</v>
      </c>
      <c r="QKQ543" s="62">
        <v>14111705</v>
      </c>
      <c r="QKR543" s="62">
        <v>14111705</v>
      </c>
      <c r="QKS543" s="62">
        <v>14111705</v>
      </c>
      <c r="QKT543" s="62">
        <v>14111705</v>
      </c>
      <c r="QKU543" s="62">
        <v>14111705</v>
      </c>
      <c r="QKV543" s="62">
        <v>14111705</v>
      </c>
      <c r="QKW543" s="62">
        <v>14111705</v>
      </c>
      <c r="QKX543" s="62">
        <v>14111705</v>
      </c>
      <c r="QKY543" s="62">
        <v>14111705</v>
      </c>
      <c r="QKZ543" s="62">
        <v>14111705</v>
      </c>
      <c r="QLA543" s="62">
        <v>14111705</v>
      </c>
      <c r="QLB543" s="62">
        <v>14111705</v>
      </c>
      <c r="QLC543" s="62">
        <v>14111705</v>
      </c>
      <c r="QLD543" s="62">
        <v>14111705</v>
      </c>
      <c r="QLE543" s="62">
        <v>14111705</v>
      </c>
      <c r="QLF543" s="62">
        <v>14111705</v>
      </c>
      <c r="QLG543" s="62">
        <v>14111705</v>
      </c>
      <c r="QLH543" s="62">
        <v>14111705</v>
      </c>
      <c r="QLI543" s="62">
        <v>14111705</v>
      </c>
      <c r="QLJ543" s="62">
        <v>14111705</v>
      </c>
      <c r="QLK543" s="62">
        <v>14111705</v>
      </c>
      <c r="QLL543" s="62">
        <v>14111705</v>
      </c>
      <c r="QLM543" s="62">
        <v>14111705</v>
      </c>
      <c r="QLN543" s="62">
        <v>14111705</v>
      </c>
      <c r="QLO543" s="62">
        <v>14111705</v>
      </c>
      <c r="QLP543" s="62">
        <v>14111705</v>
      </c>
      <c r="QLQ543" s="62">
        <v>14111705</v>
      </c>
      <c r="QLR543" s="62">
        <v>14111705</v>
      </c>
      <c r="QLS543" s="62">
        <v>14111705</v>
      </c>
      <c r="QLT543" s="62">
        <v>14111705</v>
      </c>
      <c r="QLU543" s="62">
        <v>14111705</v>
      </c>
      <c r="QLV543" s="62">
        <v>14111705</v>
      </c>
      <c r="QLW543" s="62">
        <v>14111705</v>
      </c>
      <c r="QLX543" s="62">
        <v>14111705</v>
      </c>
      <c r="QLY543" s="62">
        <v>14111705</v>
      </c>
      <c r="QLZ543" s="62">
        <v>14111705</v>
      </c>
      <c r="QMA543" s="62">
        <v>14111705</v>
      </c>
      <c r="QMB543" s="62">
        <v>14111705</v>
      </c>
      <c r="QMC543" s="62">
        <v>14111705</v>
      </c>
      <c r="QMD543" s="62">
        <v>14111705</v>
      </c>
      <c r="QME543" s="62">
        <v>14111705</v>
      </c>
      <c r="QMF543" s="62">
        <v>14111705</v>
      </c>
      <c r="QMG543" s="62">
        <v>14111705</v>
      </c>
      <c r="QMH543" s="62">
        <v>14111705</v>
      </c>
      <c r="QMI543" s="62">
        <v>14111705</v>
      </c>
      <c r="QMJ543" s="62">
        <v>14111705</v>
      </c>
      <c r="QMK543" s="62">
        <v>14111705</v>
      </c>
      <c r="QML543" s="62">
        <v>14111705</v>
      </c>
      <c r="QMM543" s="62">
        <v>14111705</v>
      </c>
      <c r="QMN543" s="62">
        <v>14111705</v>
      </c>
      <c r="QMO543" s="62">
        <v>14111705</v>
      </c>
      <c r="QMP543" s="62">
        <v>14111705</v>
      </c>
      <c r="QMQ543" s="62">
        <v>14111705</v>
      </c>
      <c r="QMR543" s="62">
        <v>14111705</v>
      </c>
      <c r="QMS543" s="62">
        <v>14111705</v>
      </c>
      <c r="QMT543" s="62">
        <v>14111705</v>
      </c>
      <c r="QMU543" s="62">
        <v>14111705</v>
      </c>
      <c r="QMV543" s="62">
        <v>14111705</v>
      </c>
      <c r="QMW543" s="62">
        <v>14111705</v>
      </c>
      <c r="QMX543" s="62">
        <v>14111705</v>
      </c>
      <c r="QMY543" s="62">
        <v>14111705</v>
      </c>
      <c r="QMZ543" s="62">
        <v>14111705</v>
      </c>
      <c r="QNA543" s="62">
        <v>14111705</v>
      </c>
      <c r="QNB543" s="62">
        <v>14111705</v>
      </c>
      <c r="QNC543" s="62">
        <v>14111705</v>
      </c>
      <c r="QND543" s="62">
        <v>14111705</v>
      </c>
      <c r="QNE543" s="62">
        <v>14111705</v>
      </c>
      <c r="QNF543" s="62">
        <v>14111705</v>
      </c>
      <c r="QNG543" s="62">
        <v>14111705</v>
      </c>
      <c r="QNH543" s="62">
        <v>14111705</v>
      </c>
      <c r="QNI543" s="62">
        <v>14111705</v>
      </c>
      <c r="QNJ543" s="62">
        <v>14111705</v>
      </c>
      <c r="QNK543" s="62">
        <v>14111705</v>
      </c>
      <c r="QNL543" s="62">
        <v>14111705</v>
      </c>
      <c r="QNM543" s="62">
        <v>14111705</v>
      </c>
      <c r="QNN543" s="62">
        <v>14111705</v>
      </c>
      <c r="QNO543" s="62">
        <v>14111705</v>
      </c>
      <c r="QNP543" s="62">
        <v>14111705</v>
      </c>
      <c r="QNQ543" s="62">
        <v>14111705</v>
      </c>
      <c r="QNR543" s="62">
        <v>14111705</v>
      </c>
      <c r="QNS543" s="62">
        <v>14111705</v>
      </c>
      <c r="QNT543" s="62">
        <v>14111705</v>
      </c>
      <c r="QNU543" s="62">
        <v>14111705</v>
      </c>
      <c r="QNV543" s="62">
        <v>14111705</v>
      </c>
      <c r="QNW543" s="62">
        <v>14111705</v>
      </c>
      <c r="QNX543" s="62">
        <v>14111705</v>
      </c>
      <c r="QNY543" s="62">
        <v>14111705</v>
      </c>
      <c r="QNZ543" s="62">
        <v>14111705</v>
      </c>
      <c r="QOA543" s="62">
        <v>14111705</v>
      </c>
      <c r="QOB543" s="62">
        <v>14111705</v>
      </c>
      <c r="QOC543" s="62">
        <v>14111705</v>
      </c>
      <c r="QOD543" s="62">
        <v>14111705</v>
      </c>
      <c r="QOE543" s="62">
        <v>14111705</v>
      </c>
      <c r="QOF543" s="62">
        <v>14111705</v>
      </c>
      <c r="QOG543" s="62">
        <v>14111705</v>
      </c>
      <c r="QOH543" s="62">
        <v>14111705</v>
      </c>
      <c r="QOI543" s="62">
        <v>14111705</v>
      </c>
      <c r="QOJ543" s="62">
        <v>14111705</v>
      </c>
      <c r="QOK543" s="62">
        <v>14111705</v>
      </c>
      <c r="QOL543" s="62">
        <v>14111705</v>
      </c>
      <c r="QOM543" s="62">
        <v>14111705</v>
      </c>
      <c r="QON543" s="62">
        <v>14111705</v>
      </c>
      <c r="QOO543" s="62">
        <v>14111705</v>
      </c>
      <c r="QOP543" s="62">
        <v>14111705</v>
      </c>
      <c r="QOQ543" s="62">
        <v>14111705</v>
      </c>
      <c r="QOR543" s="62">
        <v>14111705</v>
      </c>
      <c r="QOS543" s="62">
        <v>14111705</v>
      </c>
      <c r="QOT543" s="62">
        <v>14111705</v>
      </c>
      <c r="QOU543" s="62">
        <v>14111705</v>
      </c>
      <c r="QOV543" s="62">
        <v>14111705</v>
      </c>
      <c r="QOW543" s="62">
        <v>14111705</v>
      </c>
      <c r="QOX543" s="62">
        <v>14111705</v>
      </c>
      <c r="QOY543" s="62">
        <v>14111705</v>
      </c>
      <c r="QOZ543" s="62">
        <v>14111705</v>
      </c>
      <c r="QPA543" s="62">
        <v>14111705</v>
      </c>
      <c r="QPB543" s="62">
        <v>14111705</v>
      </c>
      <c r="QPC543" s="62">
        <v>14111705</v>
      </c>
      <c r="QPD543" s="62">
        <v>14111705</v>
      </c>
      <c r="QPE543" s="62">
        <v>14111705</v>
      </c>
      <c r="QPF543" s="62">
        <v>14111705</v>
      </c>
      <c r="QPG543" s="62">
        <v>14111705</v>
      </c>
      <c r="QPH543" s="62">
        <v>14111705</v>
      </c>
      <c r="QPI543" s="62">
        <v>14111705</v>
      </c>
      <c r="QPJ543" s="62">
        <v>14111705</v>
      </c>
      <c r="QPK543" s="62">
        <v>14111705</v>
      </c>
      <c r="QPL543" s="62">
        <v>14111705</v>
      </c>
      <c r="QPM543" s="62">
        <v>14111705</v>
      </c>
      <c r="QPN543" s="62">
        <v>14111705</v>
      </c>
      <c r="QPO543" s="62">
        <v>14111705</v>
      </c>
      <c r="QPP543" s="62">
        <v>14111705</v>
      </c>
      <c r="QPQ543" s="62">
        <v>14111705</v>
      </c>
      <c r="QPR543" s="62">
        <v>14111705</v>
      </c>
      <c r="QPS543" s="62">
        <v>14111705</v>
      </c>
      <c r="QPT543" s="62">
        <v>14111705</v>
      </c>
      <c r="QPU543" s="62">
        <v>14111705</v>
      </c>
      <c r="QPV543" s="62">
        <v>14111705</v>
      </c>
      <c r="QPW543" s="62">
        <v>14111705</v>
      </c>
      <c r="QPX543" s="62">
        <v>14111705</v>
      </c>
      <c r="QPY543" s="62">
        <v>14111705</v>
      </c>
      <c r="QPZ543" s="62">
        <v>14111705</v>
      </c>
      <c r="QQA543" s="62">
        <v>14111705</v>
      </c>
      <c r="QQB543" s="62">
        <v>14111705</v>
      </c>
      <c r="QQC543" s="62">
        <v>14111705</v>
      </c>
      <c r="QQD543" s="62">
        <v>14111705</v>
      </c>
      <c r="QQE543" s="62">
        <v>14111705</v>
      </c>
      <c r="QQF543" s="62">
        <v>14111705</v>
      </c>
      <c r="QQG543" s="62">
        <v>14111705</v>
      </c>
      <c r="QQH543" s="62">
        <v>14111705</v>
      </c>
      <c r="QQI543" s="62">
        <v>14111705</v>
      </c>
      <c r="QQJ543" s="62">
        <v>14111705</v>
      </c>
      <c r="QQK543" s="62">
        <v>14111705</v>
      </c>
      <c r="QQL543" s="62">
        <v>14111705</v>
      </c>
      <c r="QQM543" s="62">
        <v>14111705</v>
      </c>
      <c r="QQN543" s="62">
        <v>14111705</v>
      </c>
      <c r="QQO543" s="62">
        <v>14111705</v>
      </c>
      <c r="QQP543" s="62">
        <v>14111705</v>
      </c>
      <c r="QQQ543" s="62">
        <v>14111705</v>
      </c>
      <c r="QQR543" s="62">
        <v>14111705</v>
      </c>
      <c r="QQS543" s="62">
        <v>14111705</v>
      </c>
      <c r="QQT543" s="62">
        <v>14111705</v>
      </c>
      <c r="QQU543" s="62">
        <v>14111705</v>
      </c>
      <c r="QQV543" s="62">
        <v>14111705</v>
      </c>
      <c r="QQW543" s="62">
        <v>14111705</v>
      </c>
      <c r="QQX543" s="62">
        <v>14111705</v>
      </c>
      <c r="QQY543" s="62">
        <v>14111705</v>
      </c>
      <c r="QQZ543" s="62">
        <v>14111705</v>
      </c>
      <c r="QRA543" s="62">
        <v>14111705</v>
      </c>
      <c r="QRB543" s="62">
        <v>14111705</v>
      </c>
      <c r="QRC543" s="62">
        <v>14111705</v>
      </c>
      <c r="QRD543" s="62">
        <v>14111705</v>
      </c>
      <c r="QRE543" s="62">
        <v>14111705</v>
      </c>
      <c r="QRF543" s="62">
        <v>14111705</v>
      </c>
      <c r="QRG543" s="62">
        <v>14111705</v>
      </c>
      <c r="QRH543" s="62">
        <v>14111705</v>
      </c>
      <c r="QRI543" s="62">
        <v>14111705</v>
      </c>
      <c r="QRJ543" s="62">
        <v>14111705</v>
      </c>
      <c r="QRK543" s="62">
        <v>14111705</v>
      </c>
      <c r="QRL543" s="62">
        <v>14111705</v>
      </c>
      <c r="QRM543" s="62">
        <v>14111705</v>
      </c>
      <c r="QRN543" s="62">
        <v>14111705</v>
      </c>
      <c r="QRO543" s="62">
        <v>14111705</v>
      </c>
      <c r="QRP543" s="62">
        <v>14111705</v>
      </c>
      <c r="QRQ543" s="62">
        <v>14111705</v>
      </c>
      <c r="QRR543" s="62">
        <v>14111705</v>
      </c>
      <c r="QRS543" s="62">
        <v>14111705</v>
      </c>
      <c r="QRT543" s="62">
        <v>14111705</v>
      </c>
      <c r="QRU543" s="62">
        <v>14111705</v>
      </c>
      <c r="QRV543" s="62">
        <v>14111705</v>
      </c>
      <c r="QRW543" s="62">
        <v>14111705</v>
      </c>
      <c r="QRX543" s="62">
        <v>14111705</v>
      </c>
      <c r="QRY543" s="62">
        <v>14111705</v>
      </c>
      <c r="QRZ543" s="62">
        <v>14111705</v>
      </c>
      <c r="QSA543" s="62">
        <v>14111705</v>
      </c>
      <c r="QSB543" s="62">
        <v>14111705</v>
      </c>
      <c r="QSC543" s="62">
        <v>14111705</v>
      </c>
      <c r="QSD543" s="62">
        <v>14111705</v>
      </c>
      <c r="QSE543" s="62">
        <v>14111705</v>
      </c>
      <c r="QSF543" s="62">
        <v>14111705</v>
      </c>
      <c r="QSG543" s="62">
        <v>14111705</v>
      </c>
      <c r="QSH543" s="62">
        <v>14111705</v>
      </c>
      <c r="QSI543" s="62">
        <v>14111705</v>
      </c>
      <c r="QSJ543" s="62">
        <v>14111705</v>
      </c>
      <c r="QSK543" s="62">
        <v>14111705</v>
      </c>
      <c r="QSL543" s="62">
        <v>14111705</v>
      </c>
      <c r="QSM543" s="62">
        <v>14111705</v>
      </c>
      <c r="QSN543" s="62">
        <v>14111705</v>
      </c>
      <c r="QSO543" s="62">
        <v>14111705</v>
      </c>
      <c r="QSP543" s="62">
        <v>14111705</v>
      </c>
      <c r="QSQ543" s="62">
        <v>14111705</v>
      </c>
      <c r="QSR543" s="62">
        <v>14111705</v>
      </c>
      <c r="QSS543" s="62">
        <v>14111705</v>
      </c>
      <c r="QST543" s="62">
        <v>14111705</v>
      </c>
      <c r="QSU543" s="62">
        <v>14111705</v>
      </c>
      <c r="QSV543" s="62">
        <v>14111705</v>
      </c>
      <c r="QSW543" s="62">
        <v>14111705</v>
      </c>
      <c r="QSX543" s="62">
        <v>14111705</v>
      </c>
      <c r="QSY543" s="62">
        <v>14111705</v>
      </c>
      <c r="QSZ543" s="62">
        <v>14111705</v>
      </c>
      <c r="QTA543" s="62">
        <v>14111705</v>
      </c>
      <c r="QTB543" s="62">
        <v>14111705</v>
      </c>
      <c r="QTC543" s="62">
        <v>14111705</v>
      </c>
      <c r="QTD543" s="62">
        <v>14111705</v>
      </c>
      <c r="QTE543" s="62">
        <v>14111705</v>
      </c>
      <c r="QTF543" s="62">
        <v>14111705</v>
      </c>
      <c r="QTG543" s="62">
        <v>14111705</v>
      </c>
      <c r="QTH543" s="62">
        <v>14111705</v>
      </c>
      <c r="QTI543" s="62">
        <v>14111705</v>
      </c>
      <c r="QTJ543" s="62">
        <v>14111705</v>
      </c>
      <c r="QTK543" s="62">
        <v>14111705</v>
      </c>
      <c r="QTL543" s="62">
        <v>14111705</v>
      </c>
      <c r="QTM543" s="62">
        <v>14111705</v>
      </c>
      <c r="QTN543" s="62">
        <v>14111705</v>
      </c>
      <c r="QTO543" s="62">
        <v>14111705</v>
      </c>
      <c r="QTP543" s="62">
        <v>14111705</v>
      </c>
      <c r="QTQ543" s="62">
        <v>14111705</v>
      </c>
      <c r="QTR543" s="62">
        <v>14111705</v>
      </c>
      <c r="QTS543" s="62">
        <v>14111705</v>
      </c>
      <c r="QTT543" s="62">
        <v>14111705</v>
      </c>
      <c r="QTU543" s="62">
        <v>14111705</v>
      </c>
      <c r="QTV543" s="62">
        <v>14111705</v>
      </c>
      <c r="QTW543" s="62">
        <v>14111705</v>
      </c>
      <c r="QTX543" s="62">
        <v>14111705</v>
      </c>
      <c r="QTY543" s="62">
        <v>14111705</v>
      </c>
      <c r="QTZ543" s="62">
        <v>14111705</v>
      </c>
      <c r="QUA543" s="62">
        <v>14111705</v>
      </c>
      <c r="QUB543" s="62">
        <v>14111705</v>
      </c>
      <c r="QUC543" s="62">
        <v>14111705</v>
      </c>
      <c r="QUD543" s="62">
        <v>14111705</v>
      </c>
      <c r="QUE543" s="62">
        <v>14111705</v>
      </c>
      <c r="QUF543" s="62">
        <v>14111705</v>
      </c>
      <c r="QUG543" s="62">
        <v>14111705</v>
      </c>
      <c r="QUH543" s="62">
        <v>14111705</v>
      </c>
      <c r="QUI543" s="62">
        <v>14111705</v>
      </c>
      <c r="QUJ543" s="62">
        <v>14111705</v>
      </c>
      <c r="QUK543" s="62">
        <v>14111705</v>
      </c>
      <c r="QUL543" s="62">
        <v>14111705</v>
      </c>
      <c r="QUM543" s="62">
        <v>14111705</v>
      </c>
      <c r="QUN543" s="62">
        <v>14111705</v>
      </c>
      <c r="QUO543" s="62">
        <v>14111705</v>
      </c>
      <c r="QUP543" s="62">
        <v>14111705</v>
      </c>
      <c r="QUQ543" s="62">
        <v>14111705</v>
      </c>
      <c r="QUR543" s="62">
        <v>14111705</v>
      </c>
      <c r="QUS543" s="62">
        <v>14111705</v>
      </c>
      <c r="QUT543" s="62">
        <v>14111705</v>
      </c>
      <c r="QUU543" s="62">
        <v>14111705</v>
      </c>
      <c r="QUV543" s="62">
        <v>14111705</v>
      </c>
      <c r="QUW543" s="62">
        <v>14111705</v>
      </c>
      <c r="QUX543" s="62">
        <v>14111705</v>
      </c>
      <c r="QUY543" s="62">
        <v>14111705</v>
      </c>
      <c r="QUZ543" s="62">
        <v>14111705</v>
      </c>
      <c r="QVA543" s="62">
        <v>14111705</v>
      </c>
      <c r="QVB543" s="62">
        <v>14111705</v>
      </c>
      <c r="QVC543" s="62">
        <v>14111705</v>
      </c>
      <c r="QVD543" s="62">
        <v>14111705</v>
      </c>
      <c r="QVE543" s="62">
        <v>14111705</v>
      </c>
      <c r="QVF543" s="62">
        <v>14111705</v>
      </c>
      <c r="QVG543" s="62">
        <v>14111705</v>
      </c>
      <c r="QVH543" s="62">
        <v>14111705</v>
      </c>
      <c r="QVI543" s="62">
        <v>14111705</v>
      </c>
      <c r="QVJ543" s="62">
        <v>14111705</v>
      </c>
      <c r="QVK543" s="62">
        <v>14111705</v>
      </c>
      <c r="QVL543" s="62">
        <v>14111705</v>
      </c>
      <c r="QVM543" s="62">
        <v>14111705</v>
      </c>
      <c r="QVN543" s="62">
        <v>14111705</v>
      </c>
      <c r="QVO543" s="62">
        <v>14111705</v>
      </c>
      <c r="QVP543" s="62">
        <v>14111705</v>
      </c>
      <c r="QVQ543" s="62">
        <v>14111705</v>
      </c>
      <c r="QVR543" s="62">
        <v>14111705</v>
      </c>
      <c r="QVS543" s="62">
        <v>14111705</v>
      </c>
      <c r="QVT543" s="62">
        <v>14111705</v>
      </c>
      <c r="QVU543" s="62">
        <v>14111705</v>
      </c>
      <c r="QVV543" s="62">
        <v>14111705</v>
      </c>
      <c r="QVW543" s="62">
        <v>14111705</v>
      </c>
      <c r="QVX543" s="62">
        <v>14111705</v>
      </c>
      <c r="QVY543" s="62">
        <v>14111705</v>
      </c>
      <c r="QVZ543" s="62">
        <v>14111705</v>
      </c>
      <c r="QWA543" s="62">
        <v>14111705</v>
      </c>
      <c r="QWB543" s="62">
        <v>14111705</v>
      </c>
      <c r="QWC543" s="62">
        <v>14111705</v>
      </c>
      <c r="QWD543" s="62">
        <v>14111705</v>
      </c>
      <c r="QWE543" s="62">
        <v>14111705</v>
      </c>
      <c r="QWF543" s="62">
        <v>14111705</v>
      </c>
      <c r="QWG543" s="62">
        <v>14111705</v>
      </c>
      <c r="QWH543" s="62">
        <v>14111705</v>
      </c>
      <c r="QWI543" s="62">
        <v>14111705</v>
      </c>
      <c r="QWJ543" s="62">
        <v>14111705</v>
      </c>
      <c r="QWK543" s="62">
        <v>14111705</v>
      </c>
      <c r="QWL543" s="62">
        <v>14111705</v>
      </c>
      <c r="QWM543" s="62">
        <v>14111705</v>
      </c>
      <c r="QWN543" s="62">
        <v>14111705</v>
      </c>
      <c r="QWO543" s="62">
        <v>14111705</v>
      </c>
      <c r="QWP543" s="62">
        <v>14111705</v>
      </c>
      <c r="QWQ543" s="62">
        <v>14111705</v>
      </c>
      <c r="QWR543" s="62">
        <v>14111705</v>
      </c>
      <c r="QWS543" s="62">
        <v>14111705</v>
      </c>
      <c r="QWT543" s="62">
        <v>14111705</v>
      </c>
      <c r="QWU543" s="62">
        <v>14111705</v>
      </c>
      <c r="QWV543" s="62">
        <v>14111705</v>
      </c>
      <c r="QWW543" s="62">
        <v>14111705</v>
      </c>
      <c r="QWX543" s="62">
        <v>14111705</v>
      </c>
      <c r="QWY543" s="62">
        <v>14111705</v>
      </c>
      <c r="QWZ543" s="62">
        <v>14111705</v>
      </c>
      <c r="QXA543" s="62">
        <v>14111705</v>
      </c>
      <c r="QXB543" s="62">
        <v>14111705</v>
      </c>
      <c r="QXC543" s="62">
        <v>14111705</v>
      </c>
      <c r="QXD543" s="62">
        <v>14111705</v>
      </c>
      <c r="QXE543" s="62">
        <v>14111705</v>
      </c>
      <c r="QXF543" s="62">
        <v>14111705</v>
      </c>
      <c r="QXG543" s="62">
        <v>14111705</v>
      </c>
      <c r="QXH543" s="62">
        <v>14111705</v>
      </c>
      <c r="QXI543" s="62">
        <v>14111705</v>
      </c>
      <c r="QXJ543" s="62">
        <v>14111705</v>
      </c>
      <c r="QXK543" s="62">
        <v>14111705</v>
      </c>
      <c r="QXL543" s="62">
        <v>14111705</v>
      </c>
      <c r="QXM543" s="62">
        <v>14111705</v>
      </c>
      <c r="QXN543" s="62">
        <v>14111705</v>
      </c>
      <c r="QXO543" s="62">
        <v>14111705</v>
      </c>
      <c r="QXP543" s="62">
        <v>14111705</v>
      </c>
      <c r="QXQ543" s="62">
        <v>14111705</v>
      </c>
      <c r="QXR543" s="62">
        <v>14111705</v>
      </c>
      <c r="QXS543" s="62">
        <v>14111705</v>
      </c>
      <c r="QXT543" s="62">
        <v>14111705</v>
      </c>
      <c r="QXU543" s="62">
        <v>14111705</v>
      </c>
      <c r="QXV543" s="62">
        <v>14111705</v>
      </c>
      <c r="QXW543" s="62">
        <v>14111705</v>
      </c>
      <c r="QXX543" s="62">
        <v>14111705</v>
      </c>
      <c r="QXY543" s="62">
        <v>14111705</v>
      </c>
      <c r="QXZ543" s="62">
        <v>14111705</v>
      </c>
      <c r="QYA543" s="62">
        <v>14111705</v>
      </c>
      <c r="QYB543" s="62">
        <v>14111705</v>
      </c>
      <c r="QYC543" s="62">
        <v>14111705</v>
      </c>
      <c r="QYD543" s="62">
        <v>14111705</v>
      </c>
      <c r="QYE543" s="62">
        <v>14111705</v>
      </c>
      <c r="QYF543" s="62">
        <v>14111705</v>
      </c>
      <c r="QYG543" s="62">
        <v>14111705</v>
      </c>
      <c r="QYH543" s="62">
        <v>14111705</v>
      </c>
      <c r="QYI543" s="62">
        <v>14111705</v>
      </c>
      <c r="QYJ543" s="62">
        <v>14111705</v>
      </c>
      <c r="QYK543" s="62">
        <v>14111705</v>
      </c>
      <c r="QYL543" s="62">
        <v>14111705</v>
      </c>
      <c r="QYM543" s="62">
        <v>14111705</v>
      </c>
      <c r="QYN543" s="62">
        <v>14111705</v>
      </c>
      <c r="QYO543" s="62">
        <v>14111705</v>
      </c>
      <c r="QYP543" s="62">
        <v>14111705</v>
      </c>
      <c r="QYQ543" s="62">
        <v>14111705</v>
      </c>
      <c r="QYR543" s="62">
        <v>14111705</v>
      </c>
      <c r="QYS543" s="62">
        <v>14111705</v>
      </c>
      <c r="QYT543" s="62">
        <v>14111705</v>
      </c>
      <c r="QYU543" s="62">
        <v>14111705</v>
      </c>
      <c r="QYV543" s="62">
        <v>14111705</v>
      </c>
      <c r="QYW543" s="62">
        <v>14111705</v>
      </c>
      <c r="QYX543" s="62">
        <v>14111705</v>
      </c>
      <c r="QYY543" s="62">
        <v>14111705</v>
      </c>
      <c r="QYZ543" s="62">
        <v>14111705</v>
      </c>
      <c r="QZA543" s="62">
        <v>14111705</v>
      </c>
      <c r="QZB543" s="62">
        <v>14111705</v>
      </c>
      <c r="QZC543" s="62">
        <v>14111705</v>
      </c>
      <c r="QZD543" s="62">
        <v>14111705</v>
      </c>
      <c r="QZE543" s="62">
        <v>14111705</v>
      </c>
      <c r="QZF543" s="62">
        <v>14111705</v>
      </c>
      <c r="QZG543" s="62">
        <v>14111705</v>
      </c>
      <c r="QZH543" s="62">
        <v>14111705</v>
      </c>
      <c r="QZI543" s="62">
        <v>14111705</v>
      </c>
      <c r="QZJ543" s="62">
        <v>14111705</v>
      </c>
      <c r="QZK543" s="62">
        <v>14111705</v>
      </c>
      <c r="QZL543" s="62">
        <v>14111705</v>
      </c>
      <c r="QZM543" s="62">
        <v>14111705</v>
      </c>
      <c r="QZN543" s="62">
        <v>14111705</v>
      </c>
      <c r="QZO543" s="62">
        <v>14111705</v>
      </c>
      <c r="QZP543" s="62">
        <v>14111705</v>
      </c>
      <c r="QZQ543" s="62">
        <v>14111705</v>
      </c>
      <c r="QZR543" s="62">
        <v>14111705</v>
      </c>
      <c r="QZS543" s="62">
        <v>14111705</v>
      </c>
      <c r="QZT543" s="62">
        <v>14111705</v>
      </c>
      <c r="QZU543" s="62">
        <v>14111705</v>
      </c>
      <c r="QZV543" s="62">
        <v>14111705</v>
      </c>
      <c r="QZW543" s="62">
        <v>14111705</v>
      </c>
      <c r="QZX543" s="62">
        <v>14111705</v>
      </c>
      <c r="QZY543" s="62">
        <v>14111705</v>
      </c>
      <c r="QZZ543" s="62">
        <v>14111705</v>
      </c>
      <c r="RAA543" s="62">
        <v>14111705</v>
      </c>
      <c r="RAB543" s="62">
        <v>14111705</v>
      </c>
      <c r="RAC543" s="62">
        <v>14111705</v>
      </c>
      <c r="RAD543" s="62">
        <v>14111705</v>
      </c>
      <c r="RAE543" s="62">
        <v>14111705</v>
      </c>
      <c r="RAF543" s="62">
        <v>14111705</v>
      </c>
      <c r="RAG543" s="62">
        <v>14111705</v>
      </c>
      <c r="RAH543" s="62">
        <v>14111705</v>
      </c>
      <c r="RAI543" s="62">
        <v>14111705</v>
      </c>
      <c r="RAJ543" s="62">
        <v>14111705</v>
      </c>
      <c r="RAK543" s="62">
        <v>14111705</v>
      </c>
      <c r="RAL543" s="62">
        <v>14111705</v>
      </c>
      <c r="RAM543" s="62">
        <v>14111705</v>
      </c>
      <c r="RAN543" s="62">
        <v>14111705</v>
      </c>
      <c r="RAO543" s="62">
        <v>14111705</v>
      </c>
      <c r="RAP543" s="62">
        <v>14111705</v>
      </c>
      <c r="RAQ543" s="62">
        <v>14111705</v>
      </c>
      <c r="RAR543" s="62">
        <v>14111705</v>
      </c>
      <c r="RAS543" s="62">
        <v>14111705</v>
      </c>
      <c r="RAT543" s="62">
        <v>14111705</v>
      </c>
      <c r="RAU543" s="62">
        <v>14111705</v>
      </c>
      <c r="RAV543" s="62">
        <v>14111705</v>
      </c>
      <c r="RAW543" s="62">
        <v>14111705</v>
      </c>
      <c r="RAX543" s="62">
        <v>14111705</v>
      </c>
      <c r="RAY543" s="62">
        <v>14111705</v>
      </c>
      <c r="RAZ543" s="62">
        <v>14111705</v>
      </c>
      <c r="RBA543" s="62">
        <v>14111705</v>
      </c>
      <c r="RBB543" s="62">
        <v>14111705</v>
      </c>
      <c r="RBC543" s="62">
        <v>14111705</v>
      </c>
      <c r="RBD543" s="62">
        <v>14111705</v>
      </c>
      <c r="RBE543" s="62">
        <v>14111705</v>
      </c>
      <c r="RBF543" s="62">
        <v>14111705</v>
      </c>
      <c r="RBG543" s="62">
        <v>14111705</v>
      </c>
      <c r="RBH543" s="62">
        <v>14111705</v>
      </c>
      <c r="RBI543" s="62">
        <v>14111705</v>
      </c>
      <c r="RBJ543" s="62">
        <v>14111705</v>
      </c>
      <c r="RBK543" s="62">
        <v>14111705</v>
      </c>
      <c r="RBL543" s="62">
        <v>14111705</v>
      </c>
      <c r="RBM543" s="62">
        <v>14111705</v>
      </c>
      <c r="RBN543" s="62">
        <v>14111705</v>
      </c>
      <c r="RBO543" s="62">
        <v>14111705</v>
      </c>
      <c r="RBP543" s="62">
        <v>14111705</v>
      </c>
      <c r="RBQ543" s="62">
        <v>14111705</v>
      </c>
      <c r="RBR543" s="62">
        <v>14111705</v>
      </c>
      <c r="RBS543" s="62">
        <v>14111705</v>
      </c>
      <c r="RBT543" s="62">
        <v>14111705</v>
      </c>
      <c r="RBU543" s="62">
        <v>14111705</v>
      </c>
      <c r="RBV543" s="62">
        <v>14111705</v>
      </c>
      <c r="RBW543" s="62">
        <v>14111705</v>
      </c>
      <c r="RBX543" s="62">
        <v>14111705</v>
      </c>
      <c r="RBY543" s="62">
        <v>14111705</v>
      </c>
      <c r="RBZ543" s="62">
        <v>14111705</v>
      </c>
      <c r="RCA543" s="62">
        <v>14111705</v>
      </c>
      <c r="RCB543" s="62">
        <v>14111705</v>
      </c>
      <c r="RCC543" s="62">
        <v>14111705</v>
      </c>
      <c r="RCD543" s="62">
        <v>14111705</v>
      </c>
      <c r="RCE543" s="62">
        <v>14111705</v>
      </c>
      <c r="RCF543" s="62">
        <v>14111705</v>
      </c>
      <c r="RCG543" s="62">
        <v>14111705</v>
      </c>
      <c r="RCH543" s="62">
        <v>14111705</v>
      </c>
      <c r="RCI543" s="62">
        <v>14111705</v>
      </c>
      <c r="RCJ543" s="62">
        <v>14111705</v>
      </c>
      <c r="RCK543" s="62">
        <v>14111705</v>
      </c>
      <c r="RCL543" s="62">
        <v>14111705</v>
      </c>
      <c r="RCM543" s="62">
        <v>14111705</v>
      </c>
      <c r="RCN543" s="62">
        <v>14111705</v>
      </c>
      <c r="RCO543" s="62">
        <v>14111705</v>
      </c>
      <c r="RCP543" s="62">
        <v>14111705</v>
      </c>
      <c r="RCQ543" s="62">
        <v>14111705</v>
      </c>
      <c r="RCR543" s="62">
        <v>14111705</v>
      </c>
      <c r="RCS543" s="62">
        <v>14111705</v>
      </c>
      <c r="RCT543" s="62">
        <v>14111705</v>
      </c>
      <c r="RCU543" s="62">
        <v>14111705</v>
      </c>
      <c r="RCV543" s="62">
        <v>14111705</v>
      </c>
      <c r="RCW543" s="62">
        <v>14111705</v>
      </c>
      <c r="RCX543" s="62">
        <v>14111705</v>
      </c>
      <c r="RCY543" s="62">
        <v>14111705</v>
      </c>
      <c r="RCZ543" s="62">
        <v>14111705</v>
      </c>
      <c r="RDA543" s="62">
        <v>14111705</v>
      </c>
      <c r="RDB543" s="62">
        <v>14111705</v>
      </c>
      <c r="RDC543" s="62">
        <v>14111705</v>
      </c>
      <c r="RDD543" s="62">
        <v>14111705</v>
      </c>
      <c r="RDE543" s="62">
        <v>14111705</v>
      </c>
      <c r="RDF543" s="62">
        <v>14111705</v>
      </c>
      <c r="RDG543" s="62">
        <v>14111705</v>
      </c>
      <c r="RDH543" s="62">
        <v>14111705</v>
      </c>
      <c r="RDI543" s="62">
        <v>14111705</v>
      </c>
      <c r="RDJ543" s="62">
        <v>14111705</v>
      </c>
      <c r="RDK543" s="62">
        <v>14111705</v>
      </c>
      <c r="RDL543" s="62">
        <v>14111705</v>
      </c>
      <c r="RDM543" s="62">
        <v>14111705</v>
      </c>
      <c r="RDN543" s="62">
        <v>14111705</v>
      </c>
      <c r="RDO543" s="62">
        <v>14111705</v>
      </c>
      <c r="RDP543" s="62">
        <v>14111705</v>
      </c>
      <c r="RDQ543" s="62">
        <v>14111705</v>
      </c>
      <c r="RDR543" s="62">
        <v>14111705</v>
      </c>
      <c r="RDS543" s="62">
        <v>14111705</v>
      </c>
      <c r="RDT543" s="62">
        <v>14111705</v>
      </c>
      <c r="RDU543" s="62">
        <v>14111705</v>
      </c>
      <c r="RDV543" s="62">
        <v>14111705</v>
      </c>
      <c r="RDW543" s="62">
        <v>14111705</v>
      </c>
      <c r="RDX543" s="62">
        <v>14111705</v>
      </c>
      <c r="RDY543" s="62">
        <v>14111705</v>
      </c>
      <c r="RDZ543" s="62">
        <v>14111705</v>
      </c>
      <c r="REA543" s="62">
        <v>14111705</v>
      </c>
      <c r="REB543" s="62">
        <v>14111705</v>
      </c>
      <c r="REC543" s="62">
        <v>14111705</v>
      </c>
      <c r="RED543" s="62">
        <v>14111705</v>
      </c>
      <c r="REE543" s="62">
        <v>14111705</v>
      </c>
      <c r="REF543" s="62">
        <v>14111705</v>
      </c>
      <c r="REG543" s="62">
        <v>14111705</v>
      </c>
      <c r="REH543" s="62">
        <v>14111705</v>
      </c>
      <c r="REI543" s="62">
        <v>14111705</v>
      </c>
      <c r="REJ543" s="62">
        <v>14111705</v>
      </c>
      <c r="REK543" s="62">
        <v>14111705</v>
      </c>
      <c r="REL543" s="62">
        <v>14111705</v>
      </c>
      <c r="REM543" s="62">
        <v>14111705</v>
      </c>
      <c r="REN543" s="62">
        <v>14111705</v>
      </c>
      <c r="REO543" s="62">
        <v>14111705</v>
      </c>
      <c r="REP543" s="62">
        <v>14111705</v>
      </c>
      <c r="REQ543" s="62">
        <v>14111705</v>
      </c>
      <c r="RER543" s="62">
        <v>14111705</v>
      </c>
      <c r="RES543" s="62">
        <v>14111705</v>
      </c>
      <c r="RET543" s="62">
        <v>14111705</v>
      </c>
      <c r="REU543" s="62">
        <v>14111705</v>
      </c>
      <c r="REV543" s="62">
        <v>14111705</v>
      </c>
      <c r="REW543" s="62">
        <v>14111705</v>
      </c>
      <c r="REX543" s="62">
        <v>14111705</v>
      </c>
      <c r="REY543" s="62">
        <v>14111705</v>
      </c>
      <c r="REZ543" s="62">
        <v>14111705</v>
      </c>
      <c r="RFA543" s="62">
        <v>14111705</v>
      </c>
      <c r="RFB543" s="62">
        <v>14111705</v>
      </c>
      <c r="RFC543" s="62">
        <v>14111705</v>
      </c>
      <c r="RFD543" s="62">
        <v>14111705</v>
      </c>
      <c r="RFE543" s="62">
        <v>14111705</v>
      </c>
      <c r="RFF543" s="62">
        <v>14111705</v>
      </c>
      <c r="RFG543" s="62">
        <v>14111705</v>
      </c>
      <c r="RFH543" s="62">
        <v>14111705</v>
      </c>
      <c r="RFI543" s="62">
        <v>14111705</v>
      </c>
      <c r="RFJ543" s="62">
        <v>14111705</v>
      </c>
      <c r="RFK543" s="62">
        <v>14111705</v>
      </c>
      <c r="RFL543" s="62">
        <v>14111705</v>
      </c>
      <c r="RFM543" s="62">
        <v>14111705</v>
      </c>
      <c r="RFN543" s="62">
        <v>14111705</v>
      </c>
      <c r="RFO543" s="62">
        <v>14111705</v>
      </c>
      <c r="RFP543" s="62">
        <v>14111705</v>
      </c>
      <c r="RFQ543" s="62">
        <v>14111705</v>
      </c>
      <c r="RFR543" s="62">
        <v>14111705</v>
      </c>
      <c r="RFS543" s="62">
        <v>14111705</v>
      </c>
      <c r="RFT543" s="62">
        <v>14111705</v>
      </c>
      <c r="RFU543" s="62">
        <v>14111705</v>
      </c>
      <c r="RFV543" s="62">
        <v>14111705</v>
      </c>
      <c r="RFW543" s="62">
        <v>14111705</v>
      </c>
      <c r="RFX543" s="62">
        <v>14111705</v>
      </c>
      <c r="RFY543" s="62">
        <v>14111705</v>
      </c>
      <c r="RFZ543" s="62">
        <v>14111705</v>
      </c>
      <c r="RGA543" s="62">
        <v>14111705</v>
      </c>
      <c r="RGB543" s="62">
        <v>14111705</v>
      </c>
      <c r="RGC543" s="62">
        <v>14111705</v>
      </c>
      <c r="RGD543" s="62">
        <v>14111705</v>
      </c>
      <c r="RGE543" s="62">
        <v>14111705</v>
      </c>
      <c r="RGF543" s="62">
        <v>14111705</v>
      </c>
      <c r="RGG543" s="62">
        <v>14111705</v>
      </c>
      <c r="RGH543" s="62">
        <v>14111705</v>
      </c>
      <c r="RGI543" s="62">
        <v>14111705</v>
      </c>
      <c r="RGJ543" s="62">
        <v>14111705</v>
      </c>
      <c r="RGK543" s="62">
        <v>14111705</v>
      </c>
      <c r="RGL543" s="62">
        <v>14111705</v>
      </c>
      <c r="RGM543" s="62">
        <v>14111705</v>
      </c>
      <c r="RGN543" s="62">
        <v>14111705</v>
      </c>
      <c r="RGO543" s="62">
        <v>14111705</v>
      </c>
      <c r="RGP543" s="62">
        <v>14111705</v>
      </c>
      <c r="RGQ543" s="62">
        <v>14111705</v>
      </c>
      <c r="RGR543" s="62">
        <v>14111705</v>
      </c>
      <c r="RGS543" s="62">
        <v>14111705</v>
      </c>
      <c r="RGT543" s="62">
        <v>14111705</v>
      </c>
      <c r="RGU543" s="62">
        <v>14111705</v>
      </c>
      <c r="RGV543" s="62">
        <v>14111705</v>
      </c>
      <c r="RGW543" s="62">
        <v>14111705</v>
      </c>
      <c r="RGX543" s="62">
        <v>14111705</v>
      </c>
      <c r="RGY543" s="62">
        <v>14111705</v>
      </c>
      <c r="RGZ543" s="62">
        <v>14111705</v>
      </c>
      <c r="RHA543" s="62">
        <v>14111705</v>
      </c>
      <c r="RHB543" s="62">
        <v>14111705</v>
      </c>
      <c r="RHC543" s="62">
        <v>14111705</v>
      </c>
      <c r="RHD543" s="62">
        <v>14111705</v>
      </c>
      <c r="RHE543" s="62">
        <v>14111705</v>
      </c>
      <c r="RHF543" s="62">
        <v>14111705</v>
      </c>
      <c r="RHG543" s="62">
        <v>14111705</v>
      </c>
      <c r="RHH543" s="62">
        <v>14111705</v>
      </c>
      <c r="RHI543" s="62">
        <v>14111705</v>
      </c>
      <c r="RHJ543" s="62">
        <v>14111705</v>
      </c>
      <c r="RHK543" s="62">
        <v>14111705</v>
      </c>
      <c r="RHL543" s="62">
        <v>14111705</v>
      </c>
      <c r="RHM543" s="62">
        <v>14111705</v>
      </c>
      <c r="RHN543" s="62">
        <v>14111705</v>
      </c>
      <c r="RHO543" s="62">
        <v>14111705</v>
      </c>
      <c r="RHP543" s="62">
        <v>14111705</v>
      </c>
      <c r="RHQ543" s="62">
        <v>14111705</v>
      </c>
      <c r="RHR543" s="62">
        <v>14111705</v>
      </c>
      <c r="RHS543" s="62">
        <v>14111705</v>
      </c>
      <c r="RHT543" s="62">
        <v>14111705</v>
      </c>
      <c r="RHU543" s="62">
        <v>14111705</v>
      </c>
      <c r="RHV543" s="62">
        <v>14111705</v>
      </c>
      <c r="RHW543" s="62">
        <v>14111705</v>
      </c>
      <c r="RHX543" s="62">
        <v>14111705</v>
      </c>
      <c r="RHY543" s="62">
        <v>14111705</v>
      </c>
      <c r="RHZ543" s="62">
        <v>14111705</v>
      </c>
      <c r="RIA543" s="62">
        <v>14111705</v>
      </c>
      <c r="RIB543" s="62">
        <v>14111705</v>
      </c>
      <c r="RIC543" s="62">
        <v>14111705</v>
      </c>
      <c r="RID543" s="62">
        <v>14111705</v>
      </c>
      <c r="RIE543" s="62">
        <v>14111705</v>
      </c>
      <c r="RIF543" s="62">
        <v>14111705</v>
      </c>
      <c r="RIG543" s="62">
        <v>14111705</v>
      </c>
      <c r="RIH543" s="62">
        <v>14111705</v>
      </c>
      <c r="RII543" s="62">
        <v>14111705</v>
      </c>
      <c r="RIJ543" s="62">
        <v>14111705</v>
      </c>
      <c r="RIK543" s="62">
        <v>14111705</v>
      </c>
      <c r="RIL543" s="62">
        <v>14111705</v>
      </c>
      <c r="RIM543" s="62">
        <v>14111705</v>
      </c>
      <c r="RIN543" s="62">
        <v>14111705</v>
      </c>
      <c r="RIO543" s="62">
        <v>14111705</v>
      </c>
      <c r="RIP543" s="62">
        <v>14111705</v>
      </c>
      <c r="RIQ543" s="62">
        <v>14111705</v>
      </c>
      <c r="RIR543" s="62">
        <v>14111705</v>
      </c>
      <c r="RIS543" s="62">
        <v>14111705</v>
      </c>
      <c r="RIT543" s="62">
        <v>14111705</v>
      </c>
      <c r="RIU543" s="62">
        <v>14111705</v>
      </c>
      <c r="RIV543" s="62">
        <v>14111705</v>
      </c>
      <c r="RIW543" s="62">
        <v>14111705</v>
      </c>
      <c r="RIX543" s="62">
        <v>14111705</v>
      </c>
      <c r="RIY543" s="62">
        <v>14111705</v>
      </c>
      <c r="RIZ543" s="62">
        <v>14111705</v>
      </c>
      <c r="RJA543" s="62">
        <v>14111705</v>
      </c>
      <c r="RJB543" s="62">
        <v>14111705</v>
      </c>
      <c r="RJC543" s="62">
        <v>14111705</v>
      </c>
      <c r="RJD543" s="62">
        <v>14111705</v>
      </c>
      <c r="RJE543" s="62">
        <v>14111705</v>
      </c>
      <c r="RJF543" s="62">
        <v>14111705</v>
      </c>
      <c r="RJG543" s="62">
        <v>14111705</v>
      </c>
      <c r="RJH543" s="62">
        <v>14111705</v>
      </c>
      <c r="RJI543" s="62">
        <v>14111705</v>
      </c>
      <c r="RJJ543" s="62">
        <v>14111705</v>
      </c>
      <c r="RJK543" s="62">
        <v>14111705</v>
      </c>
      <c r="RJL543" s="62">
        <v>14111705</v>
      </c>
      <c r="RJM543" s="62">
        <v>14111705</v>
      </c>
      <c r="RJN543" s="62">
        <v>14111705</v>
      </c>
      <c r="RJO543" s="62">
        <v>14111705</v>
      </c>
      <c r="RJP543" s="62">
        <v>14111705</v>
      </c>
      <c r="RJQ543" s="62">
        <v>14111705</v>
      </c>
      <c r="RJR543" s="62">
        <v>14111705</v>
      </c>
      <c r="RJS543" s="62">
        <v>14111705</v>
      </c>
      <c r="RJT543" s="62">
        <v>14111705</v>
      </c>
      <c r="RJU543" s="62">
        <v>14111705</v>
      </c>
      <c r="RJV543" s="62">
        <v>14111705</v>
      </c>
      <c r="RJW543" s="62">
        <v>14111705</v>
      </c>
      <c r="RJX543" s="62">
        <v>14111705</v>
      </c>
      <c r="RJY543" s="62">
        <v>14111705</v>
      </c>
      <c r="RJZ543" s="62">
        <v>14111705</v>
      </c>
      <c r="RKA543" s="62">
        <v>14111705</v>
      </c>
      <c r="RKB543" s="62">
        <v>14111705</v>
      </c>
      <c r="RKC543" s="62">
        <v>14111705</v>
      </c>
      <c r="RKD543" s="62">
        <v>14111705</v>
      </c>
      <c r="RKE543" s="62">
        <v>14111705</v>
      </c>
      <c r="RKF543" s="62">
        <v>14111705</v>
      </c>
      <c r="RKG543" s="62">
        <v>14111705</v>
      </c>
      <c r="RKH543" s="62">
        <v>14111705</v>
      </c>
      <c r="RKI543" s="62">
        <v>14111705</v>
      </c>
      <c r="RKJ543" s="62">
        <v>14111705</v>
      </c>
      <c r="RKK543" s="62">
        <v>14111705</v>
      </c>
      <c r="RKL543" s="62">
        <v>14111705</v>
      </c>
      <c r="RKM543" s="62">
        <v>14111705</v>
      </c>
      <c r="RKN543" s="62">
        <v>14111705</v>
      </c>
      <c r="RKO543" s="62">
        <v>14111705</v>
      </c>
      <c r="RKP543" s="62">
        <v>14111705</v>
      </c>
      <c r="RKQ543" s="62">
        <v>14111705</v>
      </c>
      <c r="RKR543" s="62">
        <v>14111705</v>
      </c>
      <c r="RKS543" s="62">
        <v>14111705</v>
      </c>
      <c r="RKT543" s="62">
        <v>14111705</v>
      </c>
      <c r="RKU543" s="62">
        <v>14111705</v>
      </c>
      <c r="RKV543" s="62">
        <v>14111705</v>
      </c>
      <c r="RKW543" s="62">
        <v>14111705</v>
      </c>
      <c r="RKX543" s="62">
        <v>14111705</v>
      </c>
      <c r="RKY543" s="62">
        <v>14111705</v>
      </c>
      <c r="RKZ543" s="62">
        <v>14111705</v>
      </c>
      <c r="RLA543" s="62">
        <v>14111705</v>
      </c>
      <c r="RLB543" s="62">
        <v>14111705</v>
      </c>
      <c r="RLC543" s="62">
        <v>14111705</v>
      </c>
      <c r="RLD543" s="62">
        <v>14111705</v>
      </c>
      <c r="RLE543" s="62">
        <v>14111705</v>
      </c>
      <c r="RLF543" s="62">
        <v>14111705</v>
      </c>
      <c r="RLG543" s="62">
        <v>14111705</v>
      </c>
      <c r="RLH543" s="62">
        <v>14111705</v>
      </c>
      <c r="RLI543" s="62">
        <v>14111705</v>
      </c>
      <c r="RLJ543" s="62">
        <v>14111705</v>
      </c>
      <c r="RLK543" s="62">
        <v>14111705</v>
      </c>
      <c r="RLL543" s="62">
        <v>14111705</v>
      </c>
      <c r="RLM543" s="62">
        <v>14111705</v>
      </c>
      <c r="RLN543" s="62">
        <v>14111705</v>
      </c>
      <c r="RLO543" s="62">
        <v>14111705</v>
      </c>
      <c r="RLP543" s="62">
        <v>14111705</v>
      </c>
      <c r="RLQ543" s="62">
        <v>14111705</v>
      </c>
      <c r="RLR543" s="62">
        <v>14111705</v>
      </c>
      <c r="RLS543" s="62">
        <v>14111705</v>
      </c>
      <c r="RLT543" s="62">
        <v>14111705</v>
      </c>
      <c r="RLU543" s="62">
        <v>14111705</v>
      </c>
      <c r="RLV543" s="62">
        <v>14111705</v>
      </c>
      <c r="RLW543" s="62">
        <v>14111705</v>
      </c>
      <c r="RLX543" s="62">
        <v>14111705</v>
      </c>
      <c r="RLY543" s="62">
        <v>14111705</v>
      </c>
      <c r="RLZ543" s="62">
        <v>14111705</v>
      </c>
      <c r="RMA543" s="62">
        <v>14111705</v>
      </c>
      <c r="RMB543" s="62">
        <v>14111705</v>
      </c>
      <c r="RMC543" s="62">
        <v>14111705</v>
      </c>
      <c r="RMD543" s="62">
        <v>14111705</v>
      </c>
      <c r="RME543" s="62">
        <v>14111705</v>
      </c>
      <c r="RMF543" s="62">
        <v>14111705</v>
      </c>
      <c r="RMG543" s="62">
        <v>14111705</v>
      </c>
      <c r="RMH543" s="62">
        <v>14111705</v>
      </c>
      <c r="RMI543" s="62">
        <v>14111705</v>
      </c>
      <c r="RMJ543" s="62">
        <v>14111705</v>
      </c>
      <c r="RMK543" s="62">
        <v>14111705</v>
      </c>
      <c r="RML543" s="62">
        <v>14111705</v>
      </c>
      <c r="RMM543" s="62">
        <v>14111705</v>
      </c>
      <c r="RMN543" s="62">
        <v>14111705</v>
      </c>
      <c r="RMO543" s="62">
        <v>14111705</v>
      </c>
      <c r="RMP543" s="62">
        <v>14111705</v>
      </c>
      <c r="RMQ543" s="62">
        <v>14111705</v>
      </c>
      <c r="RMR543" s="62">
        <v>14111705</v>
      </c>
      <c r="RMS543" s="62">
        <v>14111705</v>
      </c>
      <c r="RMT543" s="62">
        <v>14111705</v>
      </c>
      <c r="RMU543" s="62">
        <v>14111705</v>
      </c>
      <c r="RMV543" s="62">
        <v>14111705</v>
      </c>
      <c r="RMW543" s="62">
        <v>14111705</v>
      </c>
      <c r="RMX543" s="62">
        <v>14111705</v>
      </c>
      <c r="RMY543" s="62">
        <v>14111705</v>
      </c>
      <c r="RMZ543" s="62">
        <v>14111705</v>
      </c>
      <c r="RNA543" s="62">
        <v>14111705</v>
      </c>
      <c r="RNB543" s="62">
        <v>14111705</v>
      </c>
      <c r="RNC543" s="62">
        <v>14111705</v>
      </c>
      <c r="RND543" s="62">
        <v>14111705</v>
      </c>
      <c r="RNE543" s="62">
        <v>14111705</v>
      </c>
      <c r="RNF543" s="62">
        <v>14111705</v>
      </c>
      <c r="RNG543" s="62">
        <v>14111705</v>
      </c>
      <c r="RNH543" s="62">
        <v>14111705</v>
      </c>
      <c r="RNI543" s="62">
        <v>14111705</v>
      </c>
      <c r="RNJ543" s="62">
        <v>14111705</v>
      </c>
      <c r="RNK543" s="62">
        <v>14111705</v>
      </c>
      <c r="RNL543" s="62">
        <v>14111705</v>
      </c>
      <c r="RNM543" s="62">
        <v>14111705</v>
      </c>
      <c r="RNN543" s="62">
        <v>14111705</v>
      </c>
      <c r="RNO543" s="62">
        <v>14111705</v>
      </c>
      <c r="RNP543" s="62">
        <v>14111705</v>
      </c>
      <c r="RNQ543" s="62">
        <v>14111705</v>
      </c>
      <c r="RNR543" s="62">
        <v>14111705</v>
      </c>
      <c r="RNS543" s="62">
        <v>14111705</v>
      </c>
      <c r="RNT543" s="62">
        <v>14111705</v>
      </c>
      <c r="RNU543" s="62">
        <v>14111705</v>
      </c>
      <c r="RNV543" s="62">
        <v>14111705</v>
      </c>
      <c r="RNW543" s="62">
        <v>14111705</v>
      </c>
      <c r="RNX543" s="62">
        <v>14111705</v>
      </c>
      <c r="RNY543" s="62">
        <v>14111705</v>
      </c>
      <c r="RNZ543" s="62">
        <v>14111705</v>
      </c>
      <c r="ROA543" s="62">
        <v>14111705</v>
      </c>
      <c r="ROB543" s="62">
        <v>14111705</v>
      </c>
      <c r="ROC543" s="62">
        <v>14111705</v>
      </c>
      <c r="ROD543" s="62">
        <v>14111705</v>
      </c>
      <c r="ROE543" s="62">
        <v>14111705</v>
      </c>
      <c r="ROF543" s="62">
        <v>14111705</v>
      </c>
      <c r="ROG543" s="62">
        <v>14111705</v>
      </c>
      <c r="ROH543" s="62">
        <v>14111705</v>
      </c>
      <c r="ROI543" s="62">
        <v>14111705</v>
      </c>
      <c r="ROJ543" s="62">
        <v>14111705</v>
      </c>
      <c r="ROK543" s="62">
        <v>14111705</v>
      </c>
      <c r="ROL543" s="62">
        <v>14111705</v>
      </c>
      <c r="ROM543" s="62">
        <v>14111705</v>
      </c>
      <c r="RON543" s="62">
        <v>14111705</v>
      </c>
      <c r="ROO543" s="62">
        <v>14111705</v>
      </c>
      <c r="ROP543" s="62">
        <v>14111705</v>
      </c>
      <c r="ROQ543" s="62">
        <v>14111705</v>
      </c>
      <c r="ROR543" s="62">
        <v>14111705</v>
      </c>
      <c r="ROS543" s="62">
        <v>14111705</v>
      </c>
      <c r="ROT543" s="62">
        <v>14111705</v>
      </c>
      <c r="ROU543" s="62">
        <v>14111705</v>
      </c>
      <c r="ROV543" s="62">
        <v>14111705</v>
      </c>
      <c r="ROW543" s="62">
        <v>14111705</v>
      </c>
      <c r="ROX543" s="62">
        <v>14111705</v>
      </c>
      <c r="ROY543" s="62">
        <v>14111705</v>
      </c>
      <c r="ROZ543" s="62">
        <v>14111705</v>
      </c>
      <c r="RPA543" s="62">
        <v>14111705</v>
      </c>
      <c r="RPB543" s="62">
        <v>14111705</v>
      </c>
      <c r="RPC543" s="62">
        <v>14111705</v>
      </c>
      <c r="RPD543" s="62">
        <v>14111705</v>
      </c>
      <c r="RPE543" s="62">
        <v>14111705</v>
      </c>
      <c r="RPF543" s="62">
        <v>14111705</v>
      </c>
      <c r="RPG543" s="62">
        <v>14111705</v>
      </c>
      <c r="RPH543" s="62">
        <v>14111705</v>
      </c>
      <c r="RPI543" s="62">
        <v>14111705</v>
      </c>
      <c r="RPJ543" s="62">
        <v>14111705</v>
      </c>
      <c r="RPK543" s="62">
        <v>14111705</v>
      </c>
      <c r="RPL543" s="62">
        <v>14111705</v>
      </c>
      <c r="RPM543" s="62">
        <v>14111705</v>
      </c>
      <c r="RPN543" s="62">
        <v>14111705</v>
      </c>
      <c r="RPO543" s="62">
        <v>14111705</v>
      </c>
      <c r="RPP543" s="62">
        <v>14111705</v>
      </c>
      <c r="RPQ543" s="62">
        <v>14111705</v>
      </c>
      <c r="RPR543" s="62">
        <v>14111705</v>
      </c>
      <c r="RPS543" s="62">
        <v>14111705</v>
      </c>
      <c r="RPT543" s="62">
        <v>14111705</v>
      </c>
      <c r="RPU543" s="62">
        <v>14111705</v>
      </c>
      <c r="RPV543" s="62">
        <v>14111705</v>
      </c>
      <c r="RPW543" s="62">
        <v>14111705</v>
      </c>
      <c r="RPX543" s="62">
        <v>14111705</v>
      </c>
      <c r="RPY543" s="62">
        <v>14111705</v>
      </c>
      <c r="RPZ543" s="62">
        <v>14111705</v>
      </c>
      <c r="RQA543" s="62">
        <v>14111705</v>
      </c>
      <c r="RQB543" s="62">
        <v>14111705</v>
      </c>
      <c r="RQC543" s="62">
        <v>14111705</v>
      </c>
      <c r="RQD543" s="62">
        <v>14111705</v>
      </c>
      <c r="RQE543" s="62">
        <v>14111705</v>
      </c>
      <c r="RQF543" s="62">
        <v>14111705</v>
      </c>
      <c r="RQG543" s="62">
        <v>14111705</v>
      </c>
      <c r="RQH543" s="62">
        <v>14111705</v>
      </c>
      <c r="RQI543" s="62">
        <v>14111705</v>
      </c>
      <c r="RQJ543" s="62">
        <v>14111705</v>
      </c>
      <c r="RQK543" s="62">
        <v>14111705</v>
      </c>
      <c r="RQL543" s="62">
        <v>14111705</v>
      </c>
      <c r="RQM543" s="62">
        <v>14111705</v>
      </c>
      <c r="RQN543" s="62">
        <v>14111705</v>
      </c>
      <c r="RQO543" s="62">
        <v>14111705</v>
      </c>
      <c r="RQP543" s="62">
        <v>14111705</v>
      </c>
      <c r="RQQ543" s="62">
        <v>14111705</v>
      </c>
      <c r="RQR543" s="62">
        <v>14111705</v>
      </c>
      <c r="RQS543" s="62">
        <v>14111705</v>
      </c>
      <c r="RQT543" s="62">
        <v>14111705</v>
      </c>
      <c r="RQU543" s="62">
        <v>14111705</v>
      </c>
      <c r="RQV543" s="62">
        <v>14111705</v>
      </c>
      <c r="RQW543" s="62">
        <v>14111705</v>
      </c>
      <c r="RQX543" s="62">
        <v>14111705</v>
      </c>
      <c r="RQY543" s="62">
        <v>14111705</v>
      </c>
      <c r="RQZ543" s="62">
        <v>14111705</v>
      </c>
      <c r="RRA543" s="62">
        <v>14111705</v>
      </c>
      <c r="RRB543" s="62">
        <v>14111705</v>
      </c>
      <c r="RRC543" s="62">
        <v>14111705</v>
      </c>
      <c r="RRD543" s="62">
        <v>14111705</v>
      </c>
      <c r="RRE543" s="62">
        <v>14111705</v>
      </c>
      <c r="RRF543" s="62">
        <v>14111705</v>
      </c>
      <c r="RRG543" s="62">
        <v>14111705</v>
      </c>
      <c r="RRH543" s="62">
        <v>14111705</v>
      </c>
      <c r="RRI543" s="62">
        <v>14111705</v>
      </c>
      <c r="RRJ543" s="62">
        <v>14111705</v>
      </c>
      <c r="RRK543" s="62">
        <v>14111705</v>
      </c>
      <c r="RRL543" s="62">
        <v>14111705</v>
      </c>
      <c r="RRM543" s="62">
        <v>14111705</v>
      </c>
      <c r="RRN543" s="62">
        <v>14111705</v>
      </c>
      <c r="RRO543" s="62">
        <v>14111705</v>
      </c>
      <c r="RRP543" s="62">
        <v>14111705</v>
      </c>
      <c r="RRQ543" s="62">
        <v>14111705</v>
      </c>
      <c r="RRR543" s="62">
        <v>14111705</v>
      </c>
      <c r="RRS543" s="62">
        <v>14111705</v>
      </c>
      <c r="RRT543" s="62">
        <v>14111705</v>
      </c>
      <c r="RRU543" s="62">
        <v>14111705</v>
      </c>
      <c r="RRV543" s="62">
        <v>14111705</v>
      </c>
      <c r="RRW543" s="62">
        <v>14111705</v>
      </c>
      <c r="RRX543" s="62">
        <v>14111705</v>
      </c>
      <c r="RRY543" s="62">
        <v>14111705</v>
      </c>
      <c r="RRZ543" s="62">
        <v>14111705</v>
      </c>
      <c r="RSA543" s="62">
        <v>14111705</v>
      </c>
      <c r="RSB543" s="62">
        <v>14111705</v>
      </c>
      <c r="RSC543" s="62">
        <v>14111705</v>
      </c>
      <c r="RSD543" s="62">
        <v>14111705</v>
      </c>
      <c r="RSE543" s="62">
        <v>14111705</v>
      </c>
      <c r="RSF543" s="62">
        <v>14111705</v>
      </c>
      <c r="RSG543" s="62">
        <v>14111705</v>
      </c>
      <c r="RSH543" s="62">
        <v>14111705</v>
      </c>
      <c r="RSI543" s="62">
        <v>14111705</v>
      </c>
      <c r="RSJ543" s="62">
        <v>14111705</v>
      </c>
      <c r="RSK543" s="62">
        <v>14111705</v>
      </c>
      <c r="RSL543" s="62">
        <v>14111705</v>
      </c>
      <c r="RSM543" s="62">
        <v>14111705</v>
      </c>
      <c r="RSN543" s="62">
        <v>14111705</v>
      </c>
      <c r="RSO543" s="62">
        <v>14111705</v>
      </c>
      <c r="RSP543" s="62">
        <v>14111705</v>
      </c>
      <c r="RSQ543" s="62">
        <v>14111705</v>
      </c>
      <c r="RSR543" s="62">
        <v>14111705</v>
      </c>
      <c r="RSS543" s="62">
        <v>14111705</v>
      </c>
      <c r="RST543" s="62">
        <v>14111705</v>
      </c>
      <c r="RSU543" s="62">
        <v>14111705</v>
      </c>
      <c r="RSV543" s="62">
        <v>14111705</v>
      </c>
      <c r="RSW543" s="62">
        <v>14111705</v>
      </c>
      <c r="RSX543" s="62">
        <v>14111705</v>
      </c>
      <c r="RSY543" s="62">
        <v>14111705</v>
      </c>
      <c r="RSZ543" s="62">
        <v>14111705</v>
      </c>
      <c r="RTA543" s="62">
        <v>14111705</v>
      </c>
      <c r="RTB543" s="62">
        <v>14111705</v>
      </c>
      <c r="RTC543" s="62">
        <v>14111705</v>
      </c>
      <c r="RTD543" s="62">
        <v>14111705</v>
      </c>
      <c r="RTE543" s="62">
        <v>14111705</v>
      </c>
      <c r="RTF543" s="62">
        <v>14111705</v>
      </c>
      <c r="RTG543" s="62">
        <v>14111705</v>
      </c>
      <c r="RTH543" s="62">
        <v>14111705</v>
      </c>
      <c r="RTI543" s="62">
        <v>14111705</v>
      </c>
      <c r="RTJ543" s="62">
        <v>14111705</v>
      </c>
      <c r="RTK543" s="62">
        <v>14111705</v>
      </c>
      <c r="RTL543" s="62">
        <v>14111705</v>
      </c>
      <c r="RTM543" s="62">
        <v>14111705</v>
      </c>
      <c r="RTN543" s="62">
        <v>14111705</v>
      </c>
      <c r="RTO543" s="62">
        <v>14111705</v>
      </c>
      <c r="RTP543" s="62">
        <v>14111705</v>
      </c>
      <c r="RTQ543" s="62">
        <v>14111705</v>
      </c>
      <c r="RTR543" s="62">
        <v>14111705</v>
      </c>
      <c r="RTS543" s="62">
        <v>14111705</v>
      </c>
      <c r="RTT543" s="62">
        <v>14111705</v>
      </c>
      <c r="RTU543" s="62">
        <v>14111705</v>
      </c>
      <c r="RTV543" s="62">
        <v>14111705</v>
      </c>
      <c r="RTW543" s="62">
        <v>14111705</v>
      </c>
      <c r="RTX543" s="62">
        <v>14111705</v>
      </c>
      <c r="RTY543" s="62">
        <v>14111705</v>
      </c>
      <c r="RTZ543" s="62">
        <v>14111705</v>
      </c>
      <c r="RUA543" s="62">
        <v>14111705</v>
      </c>
      <c r="RUB543" s="62">
        <v>14111705</v>
      </c>
      <c r="RUC543" s="62">
        <v>14111705</v>
      </c>
      <c r="RUD543" s="62">
        <v>14111705</v>
      </c>
      <c r="RUE543" s="62">
        <v>14111705</v>
      </c>
      <c r="RUF543" s="62">
        <v>14111705</v>
      </c>
      <c r="RUG543" s="62">
        <v>14111705</v>
      </c>
      <c r="RUH543" s="62">
        <v>14111705</v>
      </c>
      <c r="RUI543" s="62">
        <v>14111705</v>
      </c>
      <c r="RUJ543" s="62">
        <v>14111705</v>
      </c>
      <c r="RUK543" s="62">
        <v>14111705</v>
      </c>
      <c r="RUL543" s="62">
        <v>14111705</v>
      </c>
      <c r="RUM543" s="62">
        <v>14111705</v>
      </c>
      <c r="RUN543" s="62">
        <v>14111705</v>
      </c>
      <c r="RUO543" s="62">
        <v>14111705</v>
      </c>
      <c r="RUP543" s="62">
        <v>14111705</v>
      </c>
      <c r="RUQ543" s="62">
        <v>14111705</v>
      </c>
      <c r="RUR543" s="62">
        <v>14111705</v>
      </c>
      <c r="RUS543" s="62">
        <v>14111705</v>
      </c>
      <c r="RUT543" s="62">
        <v>14111705</v>
      </c>
      <c r="RUU543" s="62">
        <v>14111705</v>
      </c>
      <c r="RUV543" s="62">
        <v>14111705</v>
      </c>
      <c r="RUW543" s="62">
        <v>14111705</v>
      </c>
      <c r="RUX543" s="62">
        <v>14111705</v>
      </c>
      <c r="RUY543" s="62">
        <v>14111705</v>
      </c>
      <c r="RUZ543" s="62">
        <v>14111705</v>
      </c>
      <c r="RVA543" s="62">
        <v>14111705</v>
      </c>
      <c r="RVB543" s="62">
        <v>14111705</v>
      </c>
      <c r="RVC543" s="62">
        <v>14111705</v>
      </c>
      <c r="RVD543" s="62">
        <v>14111705</v>
      </c>
      <c r="RVE543" s="62">
        <v>14111705</v>
      </c>
      <c r="RVF543" s="62">
        <v>14111705</v>
      </c>
      <c r="RVG543" s="62">
        <v>14111705</v>
      </c>
      <c r="RVH543" s="62">
        <v>14111705</v>
      </c>
      <c r="RVI543" s="62">
        <v>14111705</v>
      </c>
      <c r="RVJ543" s="62">
        <v>14111705</v>
      </c>
      <c r="RVK543" s="62">
        <v>14111705</v>
      </c>
      <c r="RVL543" s="62">
        <v>14111705</v>
      </c>
      <c r="RVM543" s="62">
        <v>14111705</v>
      </c>
      <c r="RVN543" s="62">
        <v>14111705</v>
      </c>
      <c r="RVO543" s="62">
        <v>14111705</v>
      </c>
      <c r="RVP543" s="62">
        <v>14111705</v>
      </c>
      <c r="RVQ543" s="62">
        <v>14111705</v>
      </c>
      <c r="RVR543" s="62">
        <v>14111705</v>
      </c>
      <c r="RVS543" s="62">
        <v>14111705</v>
      </c>
      <c r="RVT543" s="62">
        <v>14111705</v>
      </c>
      <c r="RVU543" s="62">
        <v>14111705</v>
      </c>
      <c r="RVV543" s="62">
        <v>14111705</v>
      </c>
      <c r="RVW543" s="62">
        <v>14111705</v>
      </c>
      <c r="RVX543" s="62">
        <v>14111705</v>
      </c>
      <c r="RVY543" s="62">
        <v>14111705</v>
      </c>
      <c r="RVZ543" s="62">
        <v>14111705</v>
      </c>
      <c r="RWA543" s="62">
        <v>14111705</v>
      </c>
      <c r="RWB543" s="62">
        <v>14111705</v>
      </c>
      <c r="RWC543" s="62">
        <v>14111705</v>
      </c>
      <c r="RWD543" s="62">
        <v>14111705</v>
      </c>
      <c r="RWE543" s="62">
        <v>14111705</v>
      </c>
      <c r="RWF543" s="62">
        <v>14111705</v>
      </c>
      <c r="RWG543" s="62">
        <v>14111705</v>
      </c>
      <c r="RWH543" s="62">
        <v>14111705</v>
      </c>
      <c r="RWI543" s="62">
        <v>14111705</v>
      </c>
      <c r="RWJ543" s="62">
        <v>14111705</v>
      </c>
      <c r="RWK543" s="62">
        <v>14111705</v>
      </c>
      <c r="RWL543" s="62">
        <v>14111705</v>
      </c>
      <c r="RWM543" s="62">
        <v>14111705</v>
      </c>
      <c r="RWN543" s="62">
        <v>14111705</v>
      </c>
      <c r="RWO543" s="62">
        <v>14111705</v>
      </c>
      <c r="RWP543" s="62">
        <v>14111705</v>
      </c>
      <c r="RWQ543" s="62">
        <v>14111705</v>
      </c>
      <c r="RWR543" s="62">
        <v>14111705</v>
      </c>
      <c r="RWS543" s="62">
        <v>14111705</v>
      </c>
      <c r="RWT543" s="62">
        <v>14111705</v>
      </c>
      <c r="RWU543" s="62">
        <v>14111705</v>
      </c>
      <c r="RWV543" s="62">
        <v>14111705</v>
      </c>
      <c r="RWW543" s="62">
        <v>14111705</v>
      </c>
      <c r="RWX543" s="62">
        <v>14111705</v>
      </c>
      <c r="RWY543" s="62">
        <v>14111705</v>
      </c>
      <c r="RWZ543" s="62">
        <v>14111705</v>
      </c>
      <c r="RXA543" s="62">
        <v>14111705</v>
      </c>
      <c r="RXB543" s="62">
        <v>14111705</v>
      </c>
      <c r="RXC543" s="62">
        <v>14111705</v>
      </c>
      <c r="RXD543" s="62">
        <v>14111705</v>
      </c>
      <c r="RXE543" s="62">
        <v>14111705</v>
      </c>
      <c r="RXF543" s="62">
        <v>14111705</v>
      </c>
      <c r="RXG543" s="62">
        <v>14111705</v>
      </c>
      <c r="RXH543" s="62">
        <v>14111705</v>
      </c>
      <c r="RXI543" s="62">
        <v>14111705</v>
      </c>
      <c r="RXJ543" s="62">
        <v>14111705</v>
      </c>
      <c r="RXK543" s="62">
        <v>14111705</v>
      </c>
      <c r="RXL543" s="62">
        <v>14111705</v>
      </c>
      <c r="RXM543" s="62">
        <v>14111705</v>
      </c>
      <c r="RXN543" s="62">
        <v>14111705</v>
      </c>
      <c r="RXO543" s="62">
        <v>14111705</v>
      </c>
      <c r="RXP543" s="62">
        <v>14111705</v>
      </c>
      <c r="RXQ543" s="62">
        <v>14111705</v>
      </c>
      <c r="RXR543" s="62">
        <v>14111705</v>
      </c>
      <c r="RXS543" s="62">
        <v>14111705</v>
      </c>
      <c r="RXT543" s="62">
        <v>14111705</v>
      </c>
      <c r="RXU543" s="62">
        <v>14111705</v>
      </c>
      <c r="RXV543" s="62">
        <v>14111705</v>
      </c>
      <c r="RXW543" s="62">
        <v>14111705</v>
      </c>
      <c r="RXX543" s="62">
        <v>14111705</v>
      </c>
      <c r="RXY543" s="62">
        <v>14111705</v>
      </c>
      <c r="RXZ543" s="62">
        <v>14111705</v>
      </c>
      <c r="RYA543" s="62">
        <v>14111705</v>
      </c>
      <c r="RYB543" s="62">
        <v>14111705</v>
      </c>
      <c r="RYC543" s="62">
        <v>14111705</v>
      </c>
      <c r="RYD543" s="62">
        <v>14111705</v>
      </c>
      <c r="RYE543" s="62">
        <v>14111705</v>
      </c>
      <c r="RYF543" s="62">
        <v>14111705</v>
      </c>
      <c r="RYG543" s="62">
        <v>14111705</v>
      </c>
      <c r="RYH543" s="62">
        <v>14111705</v>
      </c>
      <c r="RYI543" s="62">
        <v>14111705</v>
      </c>
      <c r="RYJ543" s="62">
        <v>14111705</v>
      </c>
      <c r="RYK543" s="62">
        <v>14111705</v>
      </c>
      <c r="RYL543" s="62">
        <v>14111705</v>
      </c>
      <c r="RYM543" s="62">
        <v>14111705</v>
      </c>
      <c r="RYN543" s="62">
        <v>14111705</v>
      </c>
      <c r="RYO543" s="62">
        <v>14111705</v>
      </c>
      <c r="RYP543" s="62">
        <v>14111705</v>
      </c>
      <c r="RYQ543" s="62">
        <v>14111705</v>
      </c>
      <c r="RYR543" s="62">
        <v>14111705</v>
      </c>
      <c r="RYS543" s="62">
        <v>14111705</v>
      </c>
      <c r="RYT543" s="62">
        <v>14111705</v>
      </c>
      <c r="RYU543" s="62">
        <v>14111705</v>
      </c>
      <c r="RYV543" s="62">
        <v>14111705</v>
      </c>
      <c r="RYW543" s="62">
        <v>14111705</v>
      </c>
      <c r="RYX543" s="62">
        <v>14111705</v>
      </c>
      <c r="RYY543" s="62">
        <v>14111705</v>
      </c>
      <c r="RYZ543" s="62">
        <v>14111705</v>
      </c>
      <c r="RZA543" s="62">
        <v>14111705</v>
      </c>
      <c r="RZB543" s="62">
        <v>14111705</v>
      </c>
      <c r="RZC543" s="62">
        <v>14111705</v>
      </c>
      <c r="RZD543" s="62">
        <v>14111705</v>
      </c>
      <c r="RZE543" s="62">
        <v>14111705</v>
      </c>
      <c r="RZF543" s="62">
        <v>14111705</v>
      </c>
      <c r="RZG543" s="62">
        <v>14111705</v>
      </c>
      <c r="RZH543" s="62">
        <v>14111705</v>
      </c>
      <c r="RZI543" s="62">
        <v>14111705</v>
      </c>
      <c r="RZJ543" s="62">
        <v>14111705</v>
      </c>
      <c r="RZK543" s="62">
        <v>14111705</v>
      </c>
      <c r="RZL543" s="62">
        <v>14111705</v>
      </c>
      <c r="RZM543" s="62">
        <v>14111705</v>
      </c>
      <c r="RZN543" s="62">
        <v>14111705</v>
      </c>
      <c r="RZO543" s="62">
        <v>14111705</v>
      </c>
      <c r="RZP543" s="62">
        <v>14111705</v>
      </c>
      <c r="RZQ543" s="62">
        <v>14111705</v>
      </c>
      <c r="RZR543" s="62">
        <v>14111705</v>
      </c>
      <c r="RZS543" s="62">
        <v>14111705</v>
      </c>
      <c r="RZT543" s="62">
        <v>14111705</v>
      </c>
      <c r="RZU543" s="62">
        <v>14111705</v>
      </c>
      <c r="RZV543" s="62">
        <v>14111705</v>
      </c>
      <c r="RZW543" s="62">
        <v>14111705</v>
      </c>
      <c r="RZX543" s="62">
        <v>14111705</v>
      </c>
      <c r="RZY543" s="62">
        <v>14111705</v>
      </c>
      <c r="RZZ543" s="62">
        <v>14111705</v>
      </c>
      <c r="SAA543" s="62">
        <v>14111705</v>
      </c>
      <c r="SAB543" s="62">
        <v>14111705</v>
      </c>
      <c r="SAC543" s="62">
        <v>14111705</v>
      </c>
      <c r="SAD543" s="62">
        <v>14111705</v>
      </c>
      <c r="SAE543" s="62">
        <v>14111705</v>
      </c>
      <c r="SAF543" s="62">
        <v>14111705</v>
      </c>
      <c r="SAG543" s="62">
        <v>14111705</v>
      </c>
      <c r="SAH543" s="62">
        <v>14111705</v>
      </c>
      <c r="SAI543" s="62">
        <v>14111705</v>
      </c>
      <c r="SAJ543" s="62">
        <v>14111705</v>
      </c>
      <c r="SAK543" s="62">
        <v>14111705</v>
      </c>
      <c r="SAL543" s="62">
        <v>14111705</v>
      </c>
      <c r="SAM543" s="62">
        <v>14111705</v>
      </c>
      <c r="SAN543" s="62">
        <v>14111705</v>
      </c>
      <c r="SAO543" s="62">
        <v>14111705</v>
      </c>
      <c r="SAP543" s="62">
        <v>14111705</v>
      </c>
      <c r="SAQ543" s="62">
        <v>14111705</v>
      </c>
      <c r="SAR543" s="62">
        <v>14111705</v>
      </c>
      <c r="SAS543" s="62">
        <v>14111705</v>
      </c>
      <c r="SAT543" s="62">
        <v>14111705</v>
      </c>
      <c r="SAU543" s="62">
        <v>14111705</v>
      </c>
      <c r="SAV543" s="62">
        <v>14111705</v>
      </c>
      <c r="SAW543" s="62">
        <v>14111705</v>
      </c>
      <c r="SAX543" s="62">
        <v>14111705</v>
      </c>
      <c r="SAY543" s="62">
        <v>14111705</v>
      </c>
      <c r="SAZ543" s="62">
        <v>14111705</v>
      </c>
      <c r="SBA543" s="62">
        <v>14111705</v>
      </c>
      <c r="SBB543" s="62">
        <v>14111705</v>
      </c>
      <c r="SBC543" s="62">
        <v>14111705</v>
      </c>
      <c r="SBD543" s="62">
        <v>14111705</v>
      </c>
      <c r="SBE543" s="62">
        <v>14111705</v>
      </c>
      <c r="SBF543" s="62">
        <v>14111705</v>
      </c>
      <c r="SBG543" s="62">
        <v>14111705</v>
      </c>
      <c r="SBH543" s="62">
        <v>14111705</v>
      </c>
      <c r="SBI543" s="62">
        <v>14111705</v>
      </c>
      <c r="SBJ543" s="62">
        <v>14111705</v>
      </c>
      <c r="SBK543" s="62">
        <v>14111705</v>
      </c>
      <c r="SBL543" s="62">
        <v>14111705</v>
      </c>
      <c r="SBM543" s="62">
        <v>14111705</v>
      </c>
      <c r="SBN543" s="62">
        <v>14111705</v>
      </c>
      <c r="SBO543" s="62">
        <v>14111705</v>
      </c>
      <c r="SBP543" s="62">
        <v>14111705</v>
      </c>
      <c r="SBQ543" s="62">
        <v>14111705</v>
      </c>
      <c r="SBR543" s="62">
        <v>14111705</v>
      </c>
      <c r="SBS543" s="62">
        <v>14111705</v>
      </c>
      <c r="SBT543" s="62">
        <v>14111705</v>
      </c>
      <c r="SBU543" s="62">
        <v>14111705</v>
      </c>
      <c r="SBV543" s="62">
        <v>14111705</v>
      </c>
      <c r="SBW543" s="62">
        <v>14111705</v>
      </c>
      <c r="SBX543" s="62">
        <v>14111705</v>
      </c>
      <c r="SBY543" s="62">
        <v>14111705</v>
      </c>
      <c r="SBZ543" s="62">
        <v>14111705</v>
      </c>
      <c r="SCA543" s="62">
        <v>14111705</v>
      </c>
      <c r="SCB543" s="62">
        <v>14111705</v>
      </c>
      <c r="SCC543" s="62">
        <v>14111705</v>
      </c>
      <c r="SCD543" s="62">
        <v>14111705</v>
      </c>
      <c r="SCE543" s="62">
        <v>14111705</v>
      </c>
      <c r="SCF543" s="62">
        <v>14111705</v>
      </c>
      <c r="SCG543" s="62">
        <v>14111705</v>
      </c>
      <c r="SCH543" s="62">
        <v>14111705</v>
      </c>
      <c r="SCI543" s="62">
        <v>14111705</v>
      </c>
      <c r="SCJ543" s="62">
        <v>14111705</v>
      </c>
      <c r="SCK543" s="62">
        <v>14111705</v>
      </c>
      <c r="SCL543" s="62">
        <v>14111705</v>
      </c>
      <c r="SCM543" s="62">
        <v>14111705</v>
      </c>
      <c r="SCN543" s="62">
        <v>14111705</v>
      </c>
      <c r="SCO543" s="62">
        <v>14111705</v>
      </c>
      <c r="SCP543" s="62">
        <v>14111705</v>
      </c>
      <c r="SCQ543" s="62">
        <v>14111705</v>
      </c>
      <c r="SCR543" s="62">
        <v>14111705</v>
      </c>
      <c r="SCS543" s="62">
        <v>14111705</v>
      </c>
      <c r="SCT543" s="62">
        <v>14111705</v>
      </c>
      <c r="SCU543" s="62">
        <v>14111705</v>
      </c>
      <c r="SCV543" s="62">
        <v>14111705</v>
      </c>
      <c r="SCW543" s="62">
        <v>14111705</v>
      </c>
      <c r="SCX543" s="62">
        <v>14111705</v>
      </c>
      <c r="SCY543" s="62">
        <v>14111705</v>
      </c>
      <c r="SCZ543" s="62">
        <v>14111705</v>
      </c>
      <c r="SDA543" s="62">
        <v>14111705</v>
      </c>
      <c r="SDB543" s="62">
        <v>14111705</v>
      </c>
      <c r="SDC543" s="62">
        <v>14111705</v>
      </c>
      <c r="SDD543" s="62">
        <v>14111705</v>
      </c>
      <c r="SDE543" s="62">
        <v>14111705</v>
      </c>
      <c r="SDF543" s="62">
        <v>14111705</v>
      </c>
      <c r="SDG543" s="62">
        <v>14111705</v>
      </c>
      <c r="SDH543" s="62">
        <v>14111705</v>
      </c>
      <c r="SDI543" s="62">
        <v>14111705</v>
      </c>
      <c r="SDJ543" s="62">
        <v>14111705</v>
      </c>
      <c r="SDK543" s="62">
        <v>14111705</v>
      </c>
      <c r="SDL543" s="62">
        <v>14111705</v>
      </c>
      <c r="SDM543" s="62">
        <v>14111705</v>
      </c>
      <c r="SDN543" s="62">
        <v>14111705</v>
      </c>
      <c r="SDO543" s="62">
        <v>14111705</v>
      </c>
      <c r="SDP543" s="62">
        <v>14111705</v>
      </c>
      <c r="SDQ543" s="62">
        <v>14111705</v>
      </c>
      <c r="SDR543" s="62">
        <v>14111705</v>
      </c>
      <c r="SDS543" s="62">
        <v>14111705</v>
      </c>
      <c r="SDT543" s="62">
        <v>14111705</v>
      </c>
      <c r="SDU543" s="62">
        <v>14111705</v>
      </c>
      <c r="SDV543" s="62">
        <v>14111705</v>
      </c>
      <c r="SDW543" s="62">
        <v>14111705</v>
      </c>
      <c r="SDX543" s="62">
        <v>14111705</v>
      </c>
      <c r="SDY543" s="62">
        <v>14111705</v>
      </c>
      <c r="SDZ543" s="62">
        <v>14111705</v>
      </c>
      <c r="SEA543" s="62">
        <v>14111705</v>
      </c>
      <c r="SEB543" s="62">
        <v>14111705</v>
      </c>
      <c r="SEC543" s="62">
        <v>14111705</v>
      </c>
      <c r="SED543" s="62">
        <v>14111705</v>
      </c>
      <c r="SEE543" s="62">
        <v>14111705</v>
      </c>
      <c r="SEF543" s="62">
        <v>14111705</v>
      </c>
      <c r="SEG543" s="62">
        <v>14111705</v>
      </c>
      <c r="SEH543" s="62">
        <v>14111705</v>
      </c>
      <c r="SEI543" s="62">
        <v>14111705</v>
      </c>
      <c r="SEJ543" s="62">
        <v>14111705</v>
      </c>
      <c r="SEK543" s="62">
        <v>14111705</v>
      </c>
      <c r="SEL543" s="62">
        <v>14111705</v>
      </c>
      <c r="SEM543" s="62">
        <v>14111705</v>
      </c>
      <c r="SEN543" s="62">
        <v>14111705</v>
      </c>
      <c r="SEO543" s="62">
        <v>14111705</v>
      </c>
      <c r="SEP543" s="62">
        <v>14111705</v>
      </c>
      <c r="SEQ543" s="62">
        <v>14111705</v>
      </c>
      <c r="SER543" s="62">
        <v>14111705</v>
      </c>
      <c r="SES543" s="62">
        <v>14111705</v>
      </c>
      <c r="SET543" s="62">
        <v>14111705</v>
      </c>
      <c r="SEU543" s="62">
        <v>14111705</v>
      </c>
      <c r="SEV543" s="62">
        <v>14111705</v>
      </c>
      <c r="SEW543" s="62">
        <v>14111705</v>
      </c>
      <c r="SEX543" s="62">
        <v>14111705</v>
      </c>
      <c r="SEY543" s="62">
        <v>14111705</v>
      </c>
      <c r="SEZ543" s="62">
        <v>14111705</v>
      </c>
      <c r="SFA543" s="62">
        <v>14111705</v>
      </c>
      <c r="SFB543" s="62">
        <v>14111705</v>
      </c>
      <c r="SFC543" s="62">
        <v>14111705</v>
      </c>
      <c r="SFD543" s="62">
        <v>14111705</v>
      </c>
      <c r="SFE543" s="62">
        <v>14111705</v>
      </c>
      <c r="SFF543" s="62">
        <v>14111705</v>
      </c>
      <c r="SFG543" s="62">
        <v>14111705</v>
      </c>
      <c r="SFH543" s="62">
        <v>14111705</v>
      </c>
      <c r="SFI543" s="62">
        <v>14111705</v>
      </c>
      <c r="SFJ543" s="62">
        <v>14111705</v>
      </c>
      <c r="SFK543" s="62">
        <v>14111705</v>
      </c>
      <c r="SFL543" s="62">
        <v>14111705</v>
      </c>
      <c r="SFM543" s="62">
        <v>14111705</v>
      </c>
      <c r="SFN543" s="62">
        <v>14111705</v>
      </c>
      <c r="SFO543" s="62">
        <v>14111705</v>
      </c>
      <c r="SFP543" s="62">
        <v>14111705</v>
      </c>
      <c r="SFQ543" s="62">
        <v>14111705</v>
      </c>
      <c r="SFR543" s="62">
        <v>14111705</v>
      </c>
      <c r="SFS543" s="62">
        <v>14111705</v>
      </c>
      <c r="SFT543" s="62">
        <v>14111705</v>
      </c>
      <c r="SFU543" s="62">
        <v>14111705</v>
      </c>
      <c r="SFV543" s="62">
        <v>14111705</v>
      </c>
      <c r="SFW543" s="62">
        <v>14111705</v>
      </c>
      <c r="SFX543" s="62">
        <v>14111705</v>
      </c>
      <c r="SFY543" s="62">
        <v>14111705</v>
      </c>
      <c r="SFZ543" s="62">
        <v>14111705</v>
      </c>
      <c r="SGA543" s="62">
        <v>14111705</v>
      </c>
      <c r="SGB543" s="62">
        <v>14111705</v>
      </c>
      <c r="SGC543" s="62">
        <v>14111705</v>
      </c>
      <c r="SGD543" s="62">
        <v>14111705</v>
      </c>
      <c r="SGE543" s="62">
        <v>14111705</v>
      </c>
      <c r="SGF543" s="62">
        <v>14111705</v>
      </c>
      <c r="SGG543" s="62">
        <v>14111705</v>
      </c>
      <c r="SGH543" s="62">
        <v>14111705</v>
      </c>
      <c r="SGI543" s="62">
        <v>14111705</v>
      </c>
      <c r="SGJ543" s="62">
        <v>14111705</v>
      </c>
      <c r="SGK543" s="62">
        <v>14111705</v>
      </c>
      <c r="SGL543" s="62">
        <v>14111705</v>
      </c>
      <c r="SGM543" s="62">
        <v>14111705</v>
      </c>
      <c r="SGN543" s="62">
        <v>14111705</v>
      </c>
      <c r="SGO543" s="62">
        <v>14111705</v>
      </c>
      <c r="SGP543" s="62">
        <v>14111705</v>
      </c>
      <c r="SGQ543" s="62">
        <v>14111705</v>
      </c>
      <c r="SGR543" s="62">
        <v>14111705</v>
      </c>
      <c r="SGS543" s="62">
        <v>14111705</v>
      </c>
      <c r="SGT543" s="62">
        <v>14111705</v>
      </c>
      <c r="SGU543" s="62">
        <v>14111705</v>
      </c>
      <c r="SGV543" s="62">
        <v>14111705</v>
      </c>
      <c r="SGW543" s="62">
        <v>14111705</v>
      </c>
      <c r="SGX543" s="62">
        <v>14111705</v>
      </c>
      <c r="SGY543" s="62">
        <v>14111705</v>
      </c>
      <c r="SGZ543" s="62">
        <v>14111705</v>
      </c>
      <c r="SHA543" s="62">
        <v>14111705</v>
      </c>
      <c r="SHB543" s="62">
        <v>14111705</v>
      </c>
      <c r="SHC543" s="62">
        <v>14111705</v>
      </c>
      <c r="SHD543" s="62">
        <v>14111705</v>
      </c>
      <c r="SHE543" s="62">
        <v>14111705</v>
      </c>
      <c r="SHF543" s="62">
        <v>14111705</v>
      </c>
      <c r="SHG543" s="62">
        <v>14111705</v>
      </c>
      <c r="SHH543" s="62">
        <v>14111705</v>
      </c>
      <c r="SHI543" s="62">
        <v>14111705</v>
      </c>
      <c r="SHJ543" s="62">
        <v>14111705</v>
      </c>
      <c r="SHK543" s="62">
        <v>14111705</v>
      </c>
      <c r="SHL543" s="62">
        <v>14111705</v>
      </c>
      <c r="SHM543" s="62">
        <v>14111705</v>
      </c>
      <c r="SHN543" s="62">
        <v>14111705</v>
      </c>
      <c r="SHO543" s="62">
        <v>14111705</v>
      </c>
      <c r="SHP543" s="62">
        <v>14111705</v>
      </c>
      <c r="SHQ543" s="62">
        <v>14111705</v>
      </c>
      <c r="SHR543" s="62">
        <v>14111705</v>
      </c>
      <c r="SHS543" s="62">
        <v>14111705</v>
      </c>
      <c r="SHT543" s="62">
        <v>14111705</v>
      </c>
      <c r="SHU543" s="62">
        <v>14111705</v>
      </c>
      <c r="SHV543" s="62">
        <v>14111705</v>
      </c>
      <c r="SHW543" s="62">
        <v>14111705</v>
      </c>
      <c r="SHX543" s="62">
        <v>14111705</v>
      </c>
      <c r="SHY543" s="62">
        <v>14111705</v>
      </c>
      <c r="SHZ543" s="62">
        <v>14111705</v>
      </c>
      <c r="SIA543" s="62">
        <v>14111705</v>
      </c>
      <c r="SIB543" s="62">
        <v>14111705</v>
      </c>
      <c r="SIC543" s="62">
        <v>14111705</v>
      </c>
      <c r="SID543" s="62">
        <v>14111705</v>
      </c>
      <c r="SIE543" s="62">
        <v>14111705</v>
      </c>
      <c r="SIF543" s="62">
        <v>14111705</v>
      </c>
      <c r="SIG543" s="62">
        <v>14111705</v>
      </c>
      <c r="SIH543" s="62">
        <v>14111705</v>
      </c>
      <c r="SII543" s="62">
        <v>14111705</v>
      </c>
      <c r="SIJ543" s="62">
        <v>14111705</v>
      </c>
      <c r="SIK543" s="62">
        <v>14111705</v>
      </c>
      <c r="SIL543" s="62">
        <v>14111705</v>
      </c>
      <c r="SIM543" s="62">
        <v>14111705</v>
      </c>
      <c r="SIN543" s="62">
        <v>14111705</v>
      </c>
      <c r="SIO543" s="62">
        <v>14111705</v>
      </c>
      <c r="SIP543" s="62">
        <v>14111705</v>
      </c>
      <c r="SIQ543" s="62">
        <v>14111705</v>
      </c>
      <c r="SIR543" s="62">
        <v>14111705</v>
      </c>
      <c r="SIS543" s="62">
        <v>14111705</v>
      </c>
      <c r="SIT543" s="62">
        <v>14111705</v>
      </c>
      <c r="SIU543" s="62">
        <v>14111705</v>
      </c>
      <c r="SIV543" s="62">
        <v>14111705</v>
      </c>
      <c r="SIW543" s="62">
        <v>14111705</v>
      </c>
      <c r="SIX543" s="62">
        <v>14111705</v>
      </c>
      <c r="SIY543" s="62">
        <v>14111705</v>
      </c>
      <c r="SIZ543" s="62">
        <v>14111705</v>
      </c>
      <c r="SJA543" s="62">
        <v>14111705</v>
      </c>
      <c r="SJB543" s="62">
        <v>14111705</v>
      </c>
      <c r="SJC543" s="62">
        <v>14111705</v>
      </c>
      <c r="SJD543" s="62">
        <v>14111705</v>
      </c>
      <c r="SJE543" s="62">
        <v>14111705</v>
      </c>
      <c r="SJF543" s="62">
        <v>14111705</v>
      </c>
      <c r="SJG543" s="62">
        <v>14111705</v>
      </c>
      <c r="SJH543" s="62">
        <v>14111705</v>
      </c>
      <c r="SJI543" s="62">
        <v>14111705</v>
      </c>
      <c r="SJJ543" s="62">
        <v>14111705</v>
      </c>
      <c r="SJK543" s="62">
        <v>14111705</v>
      </c>
      <c r="SJL543" s="62">
        <v>14111705</v>
      </c>
      <c r="SJM543" s="62">
        <v>14111705</v>
      </c>
      <c r="SJN543" s="62">
        <v>14111705</v>
      </c>
      <c r="SJO543" s="62">
        <v>14111705</v>
      </c>
      <c r="SJP543" s="62">
        <v>14111705</v>
      </c>
      <c r="SJQ543" s="62">
        <v>14111705</v>
      </c>
      <c r="SJR543" s="62">
        <v>14111705</v>
      </c>
      <c r="SJS543" s="62">
        <v>14111705</v>
      </c>
      <c r="SJT543" s="62">
        <v>14111705</v>
      </c>
      <c r="SJU543" s="62">
        <v>14111705</v>
      </c>
      <c r="SJV543" s="62">
        <v>14111705</v>
      </c>
      <c r="SJW543" s="62">
        <v>14111705</v>
      </c>
      <c r="SJX543" s="62">
        <v>14111705</v>
      </c>
      <c r="SJY543" s="62">
        <v>14111705</v>
      </c>
      <c r="SJZ543" s="62">
        <v>14111705</v>
      </c>
      <c r="SKA543" s="62">
        <v>14111705</v>
      </c>
      <c r="SKB543" s="62">
        <v>14111705</v>
      </c>
      <c r="SKC543" s="62">
        <v>14111705</v>
      </c>
      <c r="SKD543" s="62">
        <v>14111705</v>
      </c>
      <c r="SKE543" s="62">
        <v>14111705</v>
      </c>
      <c r="SKF543" s="62">
        <v>14111705</v>
      </c>
      <c r="SKG543" s="62">
        <v>14111705</v>
      </c>
      <c r="SKH543" s="62">
        <v>14111705</v>
      </c>
      <c r="SKI543" s="62">
        <v>14111705</v>
      </c>
      <c r="SKJ543" s="62">
        <v>14111705</v>
      </c>
      <c r="SKK543" s="62">
        <v>14111705</v>
      </c>
      <c r="SKL543" s="62">
        <v>14111705</v>
      </c>
      <c r="SKM543" s="62">
        <v>14111705</v>
      </c>
      <c r="SKN543" s="62">
        <v>14111705</v>
      </c>
      <c r="SKO543" s="62">
        <v>14111705</v>
      </c>
      <c r="SKP543" s="62">
        <v>14111705</v>
      </c>
      <c r="SKQ543" s="62">
        <v>14111705</v>
      </c>
      <c r="SKR543" s="62">
        <v>14111705</v>
      </c>
      <c r="SKS543" s="62">
        <v>14111705</v>
      </c>
      <c r="SKT543" s="62">
        <v>14111705</v>
      </c>
      <c r="SKU543" s="62">
        <v>14111705</v>
      </c>
      <c r="SKV543" s="62">
        <v>14111705</v>
      </c>
      <c r="SKW543" s="62">
        <v>14111705</v>
      </c>
      <c r="SKX543" s="62">
        <v>14111705</v>
      </c>
      <c r="SKY543" s="62">
        <v>14111705</v>
      </c>
      <c r="SKZ543" s="62">
        <v>14111705</v>
      </c>
      <c r="SLA543" s="62">
        <v>14111705</v>
      </c>
      <c r="SLB543" s="62">
        <v>14111705</v>
      </c>
      <c r="SLC543" s="62">
        <v>14111705</v>
      </c>
      <c r="SLD543" s="62">
        <v>14111705</v>
      </c>
      <c r="SLE543" s="62">
        <v>14111705</v>
      </c>
      <c r="SLF543" s="62">
        <v>14111705</v>
      </c>
      <c r="SLG543" s="62">
        <v>14111705</v>
      </c>
      <c r="SLH543" s="62">
        <v>14111705</v>
      </c>
      <c r="SLI543" s="62">
        <v>14111705</v>
      </c>
      <c r="SLJ543" s="62">
        <v>14111705</v>
      </c>
      <c r="SLK543" s="62">
        <v>14111705</v>
      </c>
      <c r="SLL543" s="62">
        <v>14111705</v>
      </c>
      <c r="SLM543" s="62">
        <v>14111705</v>
      </c>
      <c r="SLN543" s="62">
        <v>14111705</v>
      </c>
      <c r="SLO543" s="62">
        <v>14111705</v>
      </c>
      <c r="SLP543" s="62">
        <v>14111705</v>
      </c>
      <c r="SLQ543" s="62">
        <v>14111705</v>
      </c>
      <c r="SLR543" s="62">
        <v>14111705</v>
      </c>
      <c r="SLS543" s="62">
        <v>14111705</v>
      </c>
      <c r="SLT543" s="62">
        <v>14111705</v>
      </c>
      <c r="SLU543" s="62">
        <v>14111705</v>
      </c>
      <c r="SLV543" s="62">
        <v>14111705</v>
      </c>
      <c r="SLW543" s="62">
        <v>14111705</v>
      </c>
      <c r="SLX543" s="62">
        <v>14111705</v>
      </c>
      <c r="SLY543" s="62">
        <v>14111705</v>
      </c>
      <c r="SLZ543" s="62">
        <v>14111705</v>
      </c>
      <c r="SMA543" s="62">
        <v>14111705</v>
      </c>
      <c r="SMB543" s="62">
        <v>14111705</v>
      </c>
      <c r="SMC543" s="62">
        <v>14111705</v>
      </c>
      <c r="SMD543" s="62">
        <v>14111705</v>
      </c>
      <c r="SME543" s="62">
        <v>14111705</v>
      </c>
      <c r="SMF543" s="62">
        <v>14111705</v>
      </c>
      <c r="SMG543" s="62">
        <v>14111705</v>
      </c>
      <c r="SMH543" s="62">
        <v>14111705</v>
      </c>
      <c r="SMI543" s="62">
        <v>14111705</v>
      </c>
      <c r="SMJ543" s="62">
        <v>14111705</v>
      </c>
      <c r="SMK543" s="62">
        <v>14111705</v>
      </c>
      <c r="SML543" s="62">
        <v>14111705</v>
      </c>
      <c r="SMM543" s="62">
        <v>14111705</v>
      </c>
      <c r="SMN543" s="62">
        <v>14111705</v>
      </c>
      <c r="SMO543" s="62">
        <v>14111705</v>
      </c>
      <c r="SMP543" s="62">
        <v>14111705</v>
      </c>
      <c r="SMQ543" s="62">
        <v>14111705</v>
      </c>
      <c r="SMR543" s="62">
        <v>14111705</v>
      </c>
      <c r="SMS543" s="62">
        <v>14111705</v>
      </c>
      <c r="SMT543" s="62">
        <v>14111705</v>
      </c>
      <c r="SMU543" s="62">
        <v>14111705</v>
      </c>
      <c r="SMV543" s="62">
        <v>14111705</v>
      </c>
      <c r="SMW543" s="62">
        <v>14111705</v>
      </c>
      <c r="SMX543" s="62">
        <v>14111705</v>
      </c>
      <c r="SMY543" s="62">
        <v>14111705</v>
      </c>
      <c r="SMZ543" s="62">
        <v>14111705</v>
      </c>
      <c r="SNA543" s="62">
        <v>14111705</v>
      </c>
      <c r="SNB543" s="62">
        <v>14111705</v>
      </c>
      <c r="SNC543" s="62">
        <v>14111705</v>
      </c>
      <c r="SND543" s="62">
        <v>14111705</v>
      </c>
      <c r="SNE543" s="62">
        <v>14111705</v>
      </c>
      <c r="SNF543" s="62">
        <v>14111705</v>
      </c>
      <c r="SNG543" s="62">
        <v>14111705</v>
      </c>
      <c r="SNH543" s="62">
        <v>14111705</v>
      </c>
      <c r="SNI543" s="62">
        <v>14111705</v>
      </c>
      <c r="SNJ543" s="62">
        <v>14111705</v>
      </c>
      <c r="SNK543" s="62">
        <v>14111705</v>
      </c>
      <c r="SNL543" s="62">
        <v>14111705</v>
      </c>
      <c r="SNM543" s="62">
        <v>14111705</v>
      </c>
      <c r="SNN543" s="62">
        <v>14111705</v>
      </c>
      <c r="SNO543" s="62">
        <v>14111705</v>
      </c>
      <c r="SNP543" s="62">
        <v>14111705</v>
      </c>
      <c r="SNQ543" s="62">
        <v>14111705</v>
      </c>
      <c r="SNR543" s="62">
        <v>14111705</v>
      </c>
      <c r="SNS543" s="62">
        <v>14111705</v>
      </c>
      <c r="SNT543" s="62">
        <v>14111705</v>
      </c>
      <c r="SNU543" s="62">
        <v>14111705</v>
      </c>
      <c r="SNV543" s="62">
        <v>14111705</v>
      </c>
      <c r="SNW543" s="62">
        <v>14111705</v>
      </c>
      <c r="SNX543" s="62">
        <v>14111705</v>
      </c>
      <c r="SNY543" s="62">
        <v>14111705</v>
      </c>
      <c r="SNZ543" s="62">
        <v>14111705</v>
      </c>
      <c r="SOA543" s="62">
        <v>14111705</v>
      </c>
      <c r="SOB543" s="62">
        <v>14111705</v>
      </c>
      <c r="SOC543" s="62">
        <v>14111705</v>
      </c>
      <c r="SOD543" s="62">
        <v>14111705</v>
      </c>
      <c r="SOE543" s="62">
        <v>14111705</v>
      </c>
      <c r="SOF543" s="62">
        <v>14111705</v>
      </c>
      <c r="SOG543" s="62">
        <v>14111705</v>
      </c>
      <c r="SOH543" s="62">
        <v>14111705</v>
      </c>
      <c r="SOI543" s="62">
        <v>14111705</v>
      </c>
      <c r="SOJ543" s="62">
        <v>14111705</v>
      </c>
      <c r="SOK543" s="62">
        <v>14111705</v>
      </c>
      <c r="SOL543" s="62">
        <v>14111705</v>
      </c>
      <c r="SOM543" s="62">
        <v>14111705</v>
      </c>
      <c r="SON543" s="62">
        <v>14111705</v>
      </c>
      <c r="SOO543" s="62">
        <v>14111705</v>
      </c>
      <c r="SOP543" s="62">
        <v>14111705</v>
      </c>
      <c r="SOQ543" s="62">
        <v>14111705</v>
      </c>
      <c r="SOR543" s="62">
        <v>14111705</v>
      </c>
      <c r="SOS543" s="62">
        <v>14111705</v>
      </c>
      <c r="SOT543" s="62">
        <v>14111705</v>
      </c>
      <c r="SOU543" s="62">
        <v>14111705</v>
      </c>
      <c r="SOV543" s="62">
        <v>14111705</v>
      </c>
      <c r="SOW543" s="62">
        <v>14111705</v>
      </c>
      <c r="SOX543" s="62">
        <v>14111705</v>
      </c>
      <c r="SOY543" s="62">
        <v>14111705</v>
      </c>
      <c r="SOZ543" s="62">
        <v>14111705</v>
      </c>
      <c r="SPA543" s="62">
        <v>14111705</v>
      </c>
      <c r="SPB543" s="62">
        <v>14111705</v>
      </c>
      <c r="SPC543" s="62">
        <v>14111705</v>
      </c>
      <c r="SPD543" s="62">
        <v>14111705</v>
      </c>
      <c r="SPE543" s="62">
        <v>14111705</v>
      </c>
      <c r="SPF543" s="62">
        <v>14111705</v>
      </c>
      <c r="SPG543" s="62">
        <v>14111705</v>
      </c>
      <c r="SPH543" s="62">
        <v>14111705</v>
      </c>
      <c r="SPI543" s="62">
        <v>14111705</v>
      </c>
      <c r="SPJ543" s="62">
        <v>14111705</v>
      </c>
      <c r="SPK543" s="62">
        <v>14111705</v>
      </c>
      <c r="SPL543" s="62">
        <v>14111705</v>
      </c>
      <c r="SPM543" s="62">
        <v>14111705</v>
      </c>
      <c r="SPN543" s="62">
        <v>14111705</v>
      </c>
      <c r="SPO543" s="62">
        <v>14111705</v>
      </c>
      <c r="SPP543" s="62">
        <v>14111705</v>
      </c>
      <c r="SPQ543" s="62">
        <v>14111705</v>
      </c>
      <c r="SPR543" s="62">
        <v>14111705</v>
      </c>
      <c r="SPS543" s="62">
        <v>14111705</v>
      </c>
      <c r="SPT543" s="62">
        <v>14111705</v>
      </c>
      <c r="SPU543" s="62">
        <v>14111705</v>
      </c>
      <c r="SPV543" s="62">
        <v>14111705</v>
      </c>
      <c r="SPW543" s="62">
        <v>14111705</v>
      </c>
      <c r="SPX543" s="62">
        <v>14111705</v>
      </c>
      <c r="SPY543" s="62">
        <v>14111705</v>
      </c>
      <c r="SPZ543" s="62">
        <v>14111705</v>
      </c>
      <c r="SQA543" s="62">
        <v>14111705</v>
      </c>
      <c r="SQB543" s="62">
        <v>14111705</v>
      </c>
      <c r="SQC543" s="62">
        <v>14111705</v>
      </c>
      <c r="SQD543" s="62">
        <v>14111705</v>
      </c>
      <c r="SQE543" s="62">
        <v>14111705</v>
      </c>
      <c r="SQF543" s="62">
        <v>14111705</v>
      </c>
      <c r="SQG543" s="62">
        <v>14111705</v>
      </c>
      <c r="SQH543" s="62">
        <v>14111705</v>
      </c>
      <c r="SQI543" s="62">
        <v>14111705</v>
      </c>
      <c r="SQJ543" s="62">
        <v>14111705</v>
      </c>
      <c r="SQK543" s="62">
        <v>14111705</v>
      </c>
      <c r="SQL543" s="62">
        <v>14111705</v>
      </c>
      <c r="SQM543" s="62">
        <v>14111705</v>
      </c>
      <c r="SQN543" s="62">
        <v>14111705</v>
      </c>
      <c r="SQO543" s="62">
        <v>14111705</v>
      </c>
      <c r="SQP543" s="62">
        <v>14111705</v>
      </c>
      <c r="SQQ543" s="62">
        <v>14111705</v>
      </c>
      <c r="SQR543" s="62">
        <v>14111705</v>
      </c>
      <c r="SQS543" s="62">
        <v>14111705</v>
      </c>
      <c r="SQT543" s="62">
        <v>14111705</v>
      </c>
      <c r="SQU543" s="62">
        <v>14111705</v>
      </c>
      <c r="SQV543" s="62">
        <v>14111705</v>
      </c>
      <c r="SQW543" s="62">
        <v>14111705</v>
      </c>
      <c r="SQX543" s="62">
        <v>14111705</v>
      </c>
      <c r="SQY543" s="62">
        <v>14111705</v>
      </c>
      <c r="SQZ543" s="62">
        <v>14111705</v>
      </c>
      <c r="SRA543" s="62">
        <v>14111705</v>
      </c>
      <c r="SRB543" s="62">
        <v>14111705</v>
      </c>
      <c r="SRC543" s="62">
        <v>14111705</v>
      </c>
      <c r="SRD543" s="62">
        <v>14111705</v>
      </c>
      <c r="SRE543" s="62">
        <v>14111705</v>
      </c>
      <c r="SRF543" s="62">
        <v>14111705</v>
      </c>
      <c r="SRG543" s="62">
        <v>14111705</v>
      </c>
      <c r="SRH543" s="62">
        <v>14111705</v>
      </c>
      <c r="SRI543" s="62">
        <v>14111705</v>
      </c>
      <c r="SRJ543" s="62">
        <v>14111705</v>
      </c>
      <c r="SRK543" s="62">
        <v>14111705</v>
      </c>
      <c r="SRL543" s="62">
        <v>14111705</v>
      </c>
      <c r="SRM543" s="62">
        <v>14111705</v>
      </c>
      <c r="SRN543" s="62">
        <v>14111705</v>
      </c>
      <c r="SRO543" s="62">
        <v>14111705</v>
      </c>
      <c r="SRP543" s="62">
        <v>14111705</v>
      </c>
      <c r="SRQ543" s="62">
        <v>14111705</v>
      </c>
      <c r="SRR543" s="62">
        <v>14111705</v>
      </c>
      <c r="SRS543" s="62">
        <v>14111705</v>
      </c>
      <c r="SRT543" s="62">
        <v>14111705</v>
      </c>
      <c r="SRU543" s="62">
        <v>14111705</v>
      </c>
      <c r="SRV543" s="62">
        <v>14111705</v>
      </c>
      <c r="SRW543" s="62">
        <v>14111705</v>
      </c>
      <c r="SRX543" s="62">
        <v>14111705</v>
      </c>
      <c r="SRY543" s="62">
        <v>14111705</v>
      </c>
      <c r="SRZ543" s="62">
        <v>14111705</v>
      </c>
      <c r="SSA543" s="62">
        <v>14111705</v>
      </c>
      <c r="SSB543" s="62">
        <v>14111705</v>
      </c>
      <c r="SSC543" s="62">
        <v>14111705</v>
      </c>
      <c r="SSD543" s="62">
        <v>14111705</v>
      </c>
      <c r="SSE543" s="62">
        <v>14111705</v>
      </c>
      <c r="SSF543" s="62">
        <v>14111705</v>
      </c>
      <c r="SSG543" s="62">
        <v>14111705</v>
      </c>
      <c r="SSH543" s="62">
        <v>14111705</v>
      </c>
      <c r="SSI543" s="62">
        <v>14111705</v>
      </c>
      <c r="SSJ543" s="62">
        <v>14111705</v>
      </c>
      <c r="SSK543" s="62">
        <v>14111705</v>
      </c>
      <c r="SSL543" s="62">
        <v>14111705</v>
      </c>
      <c r="SSM543" s="62">
        <v>14111705</v>
      </c>
      <c r="SSN543" s="62">
        <v>14111705</v>
      </c>
      <c r="SSO543" s="62">
        <v>14111705</v>
      </c>
      <c r="SSP543" s="62">
        <v>14111705</v>
      </c>
      <c r="SSQ543" s="62">
        <v>14111705</v>
      </c>
      <c r="SSR543" s="62">
        <v>14111705</v>
      </c>
      <c r="SSS543" s="62">
        <v>14111705</v>
      </c>
      <c r="SST543" s="62">
        <v>14111705</v>
      </c>
      <c r="SSU543" s="62">
        <v>14111705</v>
      </c>
      <c r="SSV543" s="62">
        <v>14111705</v>
      </c>
      <c r="SSW543" s="62">
        <v>14111705</v>
      </c>
      <c r="SSX543" s="62">
        <v>14111705</v>
      </c>
      <c r="SSY543" s="62">
        <v>14111705</v>
      </c>
      <c r="SSZ543" s="62">
        <v>14111705</v>
      </c>
      <c r="STA543" s="62">
        <v>14111705</v>
      </c>
      <c r="STB543" s="62">
        <v>14111705</v>
      </c>
      <c r="STC543" s="62">
        <v>14111705</v>
      </c>
      <c r="STD543" s="62">
        <v>14111705</v>
      </c>
      <c r="STE543" s="62">
        <v>14111705</v>
      </c>
      <c r="STF543" s="62">
        <v>14111705</v>
      </c>
      <c r="STG543" s="62">
        <v>14111705</v>
      </c>
      <c r="STH543" s="62">
        <v>14111705</v>
      </c>
      <c r="STI543" s="62">
        <v>14111705</v>
      </c>
      <c r="STJ543" s="62">
        <v>14111705</v>
      </c>
      <c r="STK543" s="62">
        <v>14111705</v>
      </c>
      <c r="STL543" s="62">
        <v>14111705</v>
      </c>
      <c r="STM543" s="62">
        <v>14111705</v>
      </c>
      <c r="STN543" s="62">
        <v>14111705</v>
      </c>
      <c r="STO543" s="62">
        <v>14111705</v>
      </c>
      <c r="STP543" s="62">
        <v>14111705</v>
      </c>
      <c r="STQ543" s="62">
        <v>14111705</v>
      </c>
      <c r="STR543" s="62">
        <v>14111705</v>
      </c>
      <c r="STS543" s="62">
        <v>14111705</v>
      </c>
      <c r="STT543" s="62">
        <v>14111705</v>
      </c>
      <c r="STU543" s="62">
        <v>14111705</v>
      </c>
      <c r="STV543" s="62">
        <v>14111705</v>
      </c>
      <c r="STW543" s="62">
        <v>14111705</v>
      </c>
      <c r="STX543" s="62">
        <v>14111705</v>
      </c>
      <c r="STY543" s="62">
        <v>14111705</v>
      </c>
      <c r="STZ543" s="62">
        <v>14111705</v>
      </c>
      <c r="SUA543" s="62">
        <v>14111705</v>
      </c>
      <c r="SUB543" s="62">
        <v>14111705</v>
      </c>
      <c r="SUC543" s="62">
        <v>14111705</v>
      </c>
      <c r="SUD543" s="62">
        <v>14111705</v>
      </c>
      <c r="SUE543" s="62">
        <v>14111705</v>
      </c>
      <c r="SUF543" s="62">
        <v>14111705</v>
      </c>
      <c r="SUG543" s="62">
        <v>14111705</v>
      </c>
      <c r="SUH543" s="62">
        <v>14111705</v>
      </c>
      <c r="SUI543" s="62">
        <v>14111705</v>
      </c>
      <c r="SUJ543" s="62">
        <v>14111705</v>
      </c>
      <c r="SUK543" s="62">
        <v>14111705</v>
      </c>
      <c r="SUL543" s="62">
        <v>14111705</v>
      </c>
      <c r="SUM543" s="62">
        <v>14111705</v>
      </c>
      <c r="SUN543" s="62">
        <v>14111705</v>
      </c>
      <c r="SUO543" s="62">
        <v>14111705</v>
      </c>
      <c r="SUP543" s="62">
        <v>14111705</v>
      </c>
      <c r="SUQ543" s="62">
        <v>14111705</v>
      </c>
      <c r="SUR543" s="62">
        <v>14111705</v>
      </c>
      <c r="SUS543" s="62">
        <v>14111705</v>
      </c>
      <c r="SUT543" s="62">
        <v>14111705</v>
      </c>
      <c r="SUU543" s="62">
        <v>14111705</v>
      </c>
      <c r="SUV543" s="62">
        <v>14111705</v>
      </c>
      <c r="SUW543" s="62">
        <v>14111705</v>
      </c>
      <c r="SUX543" s="62">
        <v>14111705</v>
      </c>
      <c r="SUY543" s="62">
        <v>14111705</v>
      </c>
      <c r="SUZ543" s="62">
        <v>14111705</v>
      </c>
      <c r="SVA543" s="62">
        <v>14111705</v>
      </c>
      <c r="SVB543" s="62">
        <v>14111705</v>
      </c>
      <c r="SVC543" s="62">
        <v>14111705</v>
      </c>
      <c r="SVD543" s="62">
        <v>14111705</v>
      </c>
      <c r="SVE543" s="62">
        <v>14111705</v>
      </c>
      <c r="SVF543" s="62">
        <v>14111705</v>
      </c>
      <c r="SVG543" s="62">
        <v>14111705</v>
      </c>
      <c r="SVH543" s="62">
        <v>14111705</v>
      </c>
      <c r="SVI543" s="62">
        <v>14111705</v>
      </c>
      <c r="SVJ543" s="62">
        <v>14111705</v>
      </c>
      <c r="SVK543" s="62">
        <v>14111705</v>
      </c>
      <c r="SVL543" s="62">
        <v>14111705</v>
      </c>
      <c r="SVM543" s="62">
        <v>14111705</v>
      </c>
      <c r="SVN543" s="62">
        <v>14111705</v>
      </c>
      <c r="SVO543" s="62">
        <v>14111705</v>
      </c>
      <c r="SVP543" s="62">
        <v>14111705</v>
      </c>
      <c r="SVQ543" s="62">
        <v>14111705</v>
      </c>
      <c r="SVR543" s="62">
        <v>14111705</v>
      </c>
      <c r="SVS543" s="62">
        <v>14111705</v>
      </c>
      <c r="SVT543" s="62">
        <v>14111705</v>
      </c>
      <c r="SVU543" s="62">
        <v>14111705</v>
      </c>
      <c r="SVV543" s="62">
        <v>14111705</v>
      </c>
      <c r="SVW543" s="62">
        <v>14111705</v>
      </c>
      <c r="SVX543" s="62">
        <v>14111705</v>
      </c>
      <c r="SVY543" s="62">
        <v>14111705</v>
      </c>
      <c r="SVZ543" s="62">
        <v>14111705</v>
      </c>
      <c r="SWA543" s="62">
        <v>14111705</v>
      </c>
      <c r="SWB543" s="62">
        <v>14111705</v>
      </c>
      <c r="SWC543" s="62">
        <v>14111705</v>
      </c>
      <c r="SWD543" s="62">
        <v>14111705</v>
      </c>
      <c r="SWE543" s="62">
        <v>14111705</v>
      </c>
      <c r="SWF543" s="62">
        <v>14111705</v>
      </c>
      <c r="SWG543" s="62">
        <v>14111705</v>
      </c>
      <c r="SWH543" s="62">
        <v>14111705</v>
      </c>
      <c r="SWI543" s="62">
        <v>14111705</v>
      </c>
      <c r="SWJ543" s="62">
        <v>14111705</v>
      </c>
      <c r="SWK543" s="62">
        <v>14111705</v>
      </c>
      <c r="SWL543" s="62">
        <v>14111705</v>
      </c>
      <c r="SWM543" s="62">
        <v>14111705</v>
      </c>
      <c r="SWN543" s="62">
        <v>14111705</v>
      </c>
      <c r="SWO543" s="62">
        <v>14111705</v>
      </c>
      <c r="SWP543" s="62">
        <v>14111705</v>
      </c>
      <c r="SWQ543" s="62">
        <v>14111705</v>
      </c>
      <c r="SWR543" s="62">
        <v>14111705</v>
      </c>
      <c r="SWS543" s="62">
        <v>14111705</v>
      </c>
      <c r="SWT543" s="62">
        <v>14111705</v>
      </c>
      <c r="SWU543" s="62">
        <v>14111705</v>
      </c>
      <c r="SWV543" s="62">
        <v>14111705</v>
      </c>
      <c r="SWW543" s="62">
        <v>14111705</v>
      </c>
      <c r="SWX543" s="62">
        <v>14111705</v>
      </c>
      <c r="SWY543" s="62">
        <v>14111705</v>
      </c>
      <c r="SWZ543" s="62">
        <v>14111705</v>
      </c>
      <c r="SXA543" s="62">
        <v>14111705</v>
      </c>
      <c r="SXB543" s="62">
        <v>14111705</v>
      </c>
      <c r="SXC543" s="62">
        <v>14111705</v>
      </c>
      <c r="SXD543" s="62">
        <v>14111705</v>
      </c>
      <c r="SXE543" s="62">
        <v>14111705</v>
      </c>
      <c r="SXF543" s="62">
        <v>14111705</v>
      </c>
      <c r="SXG543" s="62">
        <v>14111705</v>
      </c>
      <c r="SXH543" s="62">
        <v>14111705</v>
      </c>
      <c r="SXI543" s="62">
        <v>14111705</v>
      </c>
      <c r="SXJ543" s="62">
        <v>14111705</v>
      </c>
      <c r="SXK543" s="62">
        <v>14111705</v>
      </c>
      <c r="SXL543" s="62">
        <v>14111705</v>
      </c>
      <c r="SXM543" s="62">
        <v>14111705</v>
      </c>
      <c r="SXN543" s="62">
        <v>14111705</v>
      </c>
      <c r="SXO543" s="62">
        <v>14111705</v>
      </c>
      <c r="SXP543" s="62">
        <v>14111705</v>
      </c>
      <c r="SXQ543" s="62">
        <v>14111705</v>
      </c>
      <c r="SXR543" s="62">
        <v>14111705</v>
      </c>
      <c r="SXS543" s="62">
        <v>14111705</v>
      </c>
      <c r="SXT543" s="62">
        <v>14111705</v>
      </c>
      <c r="SXU543" s="62">
        <v>14111705</v>
      </c>
      <c r="SXV543" s="62">
        <v>14111705</v>
      </c>
      <c r="SXW543" s="62">
        <v>14111705</v>
      </c>
      <c r="SXX543" s="62">
        <v>14111705</v>
      </c>
      <c r="SXY543" s="62">
        <v>14111705</v>
      </c>
      <c r="SXZ543" s="62">
        <v>14111705</v>
      </c>
      <c r="SYA543" s="62">
        <v>14111705</v>
      </c>
      <c r="SYB543" s="62">
        <v>14111705</v>
      </c>
      <c r="SYC543" s="62">
        <v>14111705</v>
      </c>
      <c r="SYD543" s="62">
        <v>14111705</v>
      </c>
      <c r="SYE543" s="62">
        <v>14111705</v>
      </c>
      <c r="SYF543" s="62">
        <v>14111705</v>
      </c>
      <c r="SYG543" s="62">
        <v>14111705</v>
      </c>
      <c r="SYH543" s="62">
        <v>14111705</v>
      </c>
      <c r="SYI543" s="62">
        <v>14111705</v>
      </c>
      <c r="SYJ543" s="62">
        <v>14111705</v>
      </c>
      <c r="SYK543" s="62">
        <v>14111705</v>
      </c>
      <c r="SYL543" s="62">
        <v>14111705</v>
      </c>
      <c r="SYM543" s="62">
        <v>14111705</v>
      </c>
      <c r="SYN543" s="62">
        <v>14111705</v>
      </c>
      <c r="SYO543" s="62">
        <v>14111705</v>
      </c>
      <c r="SYP543" s="62">
        <v>14111705</v>
      </c>
      <c r="SYQ543" s="62">
        <v>14111705</v>
      </c>
      <c r="SYR543" s="62">
        <v>14111705</v>
      </c>
      <c r="SYS543" s="62">
        <v>14111705</v>
      </c>
      <c r="SYT543" s="62">
        <v>14111705</v>
      </c>
      <c r="SYU543" s="62">
        <v>14111705</v>
      </c>
      <c r="SYV543" s="62">
        <v>14111705</v>
      </c>
      <c r="SYW543" s="62">
        <v>14111705</v>
      </c>
      <c r="SYX543" s="62">
        <v>14111705</v>
      </c>
      <c r="SYY543" s="62">
        <v>14111705</v>
      </c>
      <c r="SYZ543" s="62">
        <v>14111705</v>
      </c>
      <c r="SZA543" s="62">
        <v>14111705</v>
      </c>
      <c r="SZB543" s="62">
        <v>14111705</v>
      </c>
      <c r="SZC543" s="62">
        <v>14111705</v>
      </c>
      <c r="SZD543" s="62">
        <v>14111705</v>
      </c>
      <c r="SZE543" s="62">
        <v>14111705</v>
      </c>
      <c r="SZF543" s="62">
        <v>14111705</v>
      </c>
      <c r="SZG543" s="62">
        <v>14111705</v>
      </c>
      <c r="SZH543" s="62">
        <v>14111705</v>
      </c>
      <c r="SZI543" s="62">
        <v>14111705</v>
      </c>
      <c r="SZJ543" s="62">
        <v>14111705</v>
      </c>
      <c r="SZK543" s="62">
        <v>14111705</v>
      </c>
      <c r="SZL543" s="62">
        <v>14111705</v>
      </c>
      <c r="SZM543" s="62">
        <v>14111705</v>
      </c>
      <c r="SZN543" s="62">
        <v>14111705</v>
      </c>
      <c r="SZO543" s="62">
        <v>14111705</v>
      </c>
      <c r="SZP543" s="62">
        <v>14111705</v>
      </c>
      <c r="SZQ543" s="62">
        <v>14111705</v>
      </c>
      <c r="SZR543" s="62">
        <v>14111705</v>
      </c>
      <c r="SZS543" s="62">
        <v>14111705</v>
      </c>
      <c r="SZT543" s="62">
        <v>14111705</v>
      </c>
      <c r="SZU543" s="62">
        <v>14111705</v>
      </c>
      <c r="SZV543" s="62">
        <v>14111705</v>
      </c>
      <c r="SZW543" s="62">
        <v>14111705</v>
      </c>
      <c r="SZX543" s="62">
        <v>14111705</v>
      </c>
      <c r="SZY543" s="62">
        <v>14111705</v>
      </c>
      <c r="SZZ543" s="62">
        <v>14111705</v>
      </c>
      <c r="TAA543" s="62">
        <v>14111705</v>
      </c>
      <c r="TAB543" s="62">
        <v>14111705</v>
      </c>
      <c r="TAC543" s="62">
        <v>14111705</v>
      </c>
      <c r="TAD543" s="62">
        <v>14111705</v>
      </c>
      <c r="TAE543" s="62">
        <v>14111705</v>
      </c>
      <c r="TAF543" s="62">
        <v>14111705</v>
      </c>
      <c r="TAG543" s="62">
        <v>14111705</v>
      </c>
      <c r="TAH543" s="62">
        <v>14111705</v>
      </c>
      <c r="TAI543" s="62">
        <v>14111705</v>
      </c>
      <c r="TAJ543" s="62">
        <v>14111705</v>
      </c>
      <c r="TAK543" s="62">
        <v>14111705</v>
      </c>
      <c r="TAL543" s="62">
        <v>14111705</v>
      </c>
      <c r="TAM543" s="62">
        <v>14111705</v>
      </c>
      <c r="TAN543" s="62">
        <v>14111705</v>
      </c>
      <c r="TAO543" s="62">
        <v>14111705</v>
      </c>
      <c r="TAP543" s="62">
        <v>14111705</v>
      </c>
      <c r="TAQ543" s="62">
        <v>14111705</v>
      </c>
      <c r="TAR543" s="62">
        <v>14111705</v>
      </c>
      <c r="TAS543" s="62">
        <v>14111705</v>
      </c>
      <c r="TAT543" s="62">
        <v>14111705</v>
      </c>
      <c r="TAU543" s="62">
        <v>14111705</v>
      </c>
      <c r="TAV543" s="62">
        <v>14111705</v>
      </c>
      <c r="TAW543" s="62">
        <v>14111705</v>
      </c>
      <c r="TAX543" s="62">
        <v>14111705</v>
      </c>
      <c r="TAY543" s="62">
        <v>14111705</v>
      </c>
      <c r="TAZ543" s="62">
        <v>14111705</v>
      </c>
      <c r="TBA543" s="62">
        <v>14111705</v>
      </c>
      <c r="TBB543" s="62">
        <v>14111705</v>
      </c>
      <c r="TBC543" s="62">
        <v>14111705</v>
      </c>
      <c r="TBD543" s="62">
        <v>14111705</v>
      </c>
      <c r="TBE543" s="62">
        <v>14111705</v>
      </c>
      <c r="TBF543" s="62">
        <v>14111705</v>
      </c>
      <c r="TBG543" s="62">
        <v>14111705</v>
      </c>
      <c r="TBH543" s="62">
        <v>14111705</v>
      </c>
      <c r="TBI543" s="62">
        <v>14111705</v>
      </c>
      <c r="TBJ543" s="62">
        <v>14111705</v>
      </c>
      <c r="TBK543" s="62">
        <v>14111705</v>
      </c>
      <c r="TBL543" s="62">
        <v>14111705</v>
      </c>
      <c r="TBM543" s="62">
        <v>14111705</v>
      </c>
      <c r="TBN543" s="62">
        <v>14111705</v>
      </c>
      <c r="TBO543" s="62">
        <v>14111705</v>
      </c>
      <c r="TBP543" s="62">
        <v>14111705</v>
      </c>
      <c r="TBQ543" s="62">
        <v>14111705</v>
      </c>
      <c r="TBR543" s="62">
        <v>14111705</v>
      </c>
      <c r="TBS543" s="62">
        <v>14111705</v>
      </c>
      <c r="TBT543" s="62">
        <v>14111705</v>
      </c>
      <c r="TBU543" s="62">
        <v>14111705</v>
      </c>
      <c r="TBV543" s="62">
        <v>14111705</v>
      </c>
      <c r="TBW543" s="62">
        <v>14111705</v>
      </c>
      <c r="TBX543" s="62">
        <v>14111705</v>
      </c>
      <c r="TBY543" s="62">
        <v>14111705</v>
      </c>
      <c r="TBZ543" s="62">
        <v>14111705</v>
      </c>
      <c r="TCA543" s="62">
        <v>14111705</v>
      </c>
      <c r="TCB543" s="62">
        <v>14111705</v>
      </c>
      <c r="TCC543" s="62">
        <v>14111705</v>
      </c>
      <c r="TCD543" s="62">
        <v>14111705</v>
      </c>
      <c r="TCE543" s="62">
        <v>14111705</v>
      </c>
      <c r="TCF543" s="62">
        <v>14111705</v>
      </c>
      <c r="TCG543" s="62">
        <v>14111705</v>
      </c>
      <c r="TCH543" s="62">
        <v>14111705</v>
      </c>
      <c r="TCI543" s="62">
        <v>14111705</v>
      </c>
      <c r="TCJ543" s="62">
        <v>14111705</v>
      </c>
      <c r="TCK543" s="62">
        <v>14111705</v>
      </c>
      <c r="TCL543" s="62">
        <v>14111705</v>
      </c>
      <c r="TCM543" s="62">
        <v>14111705</v>
      </c>
      <c r="TCN543" s="62">
        <v>14111705</v>
      </c>
      <c r="TCO543" s="62">
        <v>14111705</v>
      </c>
      <c r="TCP543" s="62">
        <v>14111705</v>
      </c>
      <c r="TCQ543" s="62">
        <v>14111705</v>
      </c>
      <c r="TCR543" s="62">
        <v>14111705</v>
      </c>
      <c r="TCS543" s="62">
        <v>14111705</v>
      </c>
      <c r="TCT543" s="62">
        <v>14111705</v>
      </c>
      <c r="TCU543" s="62">
        <v>14111705</v>
      </c>
      <c r="TCV543" s="62">
        <v>14111705</v>
      </c>
      <c r="TCW543" s="62">
        <v>14111705</v>
      </c>
      <c r="TCX543" s="62">
        <v>14111705</v>
      </c>
      <c r="TCY543" s="62">
        <v>14111705</v>
      </c>
      <c r="TCZ543" s="62">
        <v>14111705</v>
      </c>
      <c r="TDA543" s="62">
        <v>14111705</v>
      </c>
      <c r="TDB543" s="62">
        <v>14111705</v>
      </c>
      <c r="TDC543" s="62">
        <v>14111705</v>
      </c>
      <c r="TDD543" s="62">
        <v>14111705</v>
      </c>
      <c r="TDE543" s="62">
        <v>14111705</v>
      </c>
      <c r="TDF543" s="62">
        <v>14111705</v>
      </c>
      <c r="TDG543" s="62">
        <v>14111705</v>
      </c>
      <c r="TDH543" s="62">
        <v>14111705</v>
      </c>
      <c r="TDI543" s="62">
        <v>14111705</v>
      </c>
      <c r="TDJ543" s="62">
        <v>14111705</v>
      </c>
      <c r="TDK543" s="62">
        <v>14111705</v>
      </c>
      <c r="TDL543" s="62">
        <v>14111705</v>
      </c>
      <c r="TDM543" s="62">
        <v>14111705</v>
      </c>
      <c r="TDN543" s="62">
        <v>14111705</v>
      </c>
      <c r="TDO543" s="62">
        <v>14111705</v>
      </c>
      <c r="TDP543" s="62">
        <v>14111705</v>
      </c>
      <c r="TDQ543" s="62">
        <v>14111705</v>
      </c>
      <c r="TDR543" s="62">
        <v>14111705</v>
      </c>
      <c r="TDS543" s="62">
        <v>14111705</v>
      </c>
      <c r="TDT543" s="62">
        <v>14111705</v>
      </c>
      <c r="TDU543" s="62">
        <v>14111705</v>
      </c>
      <c r="TDV543" s="62">
        <v>14111705</v>
      </c>
      <c r="TDW543" s="62">
        <v>14111705</v>
      </c>
      <c r="TDX543" s="62">
        <v>14111705</v>
      </c>
      <c r="TDY543" s="62">
        <v>14111705</v>
      </c>
      <c r="TDZ543" s="62">
        <v>14111705</v>
      </c>
      <c r="TEA543" s="62">
        <v>14111705</v>
      </c>
      <c r="TEB543" s="62">
        <v>14111705</v>
      </c>
      <c r="TEC543" s="62">
        <v>14111705</v>
      </c>
      <c r="TED543" s="62">
        <v>14111705</v>
      </c>
      <c r="TEE543" s="62">
        <v>14111705</v>
      </c>
      <c r="TEF543" s="62">
        <v>14111705</v>
      </c>
      <c r="TEG543" s="62">
        <v>14111705</v>
      </c>
      <c r="TEH543" s="62">
        <v>14111705</v>
      </c>
      <c r="TEI543" s="62">
        <v>14111705</v>
      </c>
      <c r="TEJ543" s="62">
        <v>14111705</v>
      </c>
      <c r="TEK543" s="62">
        <v>14111705</v>
      </c>
      <c r="TEL543" s="62">
        <v>14111705</v>
      </c>
      <c r="TEM543" s="62">
        <v>14111705</v>
      </c>
      <c r="TEN543" s="62">
        <v>14111705</v>
      </c>
      <c r="TEO543" s="62">
        <v>14111705</v>
      </c>
      <c r="TEP543" s="62">
        <v>14111705</v>
      </c>
      <c r="TEQ543" s="62">
        <v>14111705</v>
      </c>
      <c r="TER543" s="62">
        <v>14111705</v>
      </c>
      <c r="TES543" s="62">
        <v>14111705</v>
      </c>
      <c r="TET543" s="62">
        <v>14111705</v>
      </c>
      <c r="TEU543" s="62">
        <v>14111705</v>
      </c>
      <c r="TEV543" s="62">
        <v>14111705</v>
      </c>
      <c r="TEW543" s="62">
        <v>14111705</v>
      </c>
      <c r="TEX543" s="62">
        <v>14111705</v>
      </c>
      <c r="TEY543" s="62">
        <v>14111705</v>
      </c>
      <c r="TEZ543" s="62">
        <v>14111705</v>
      </c>
      <c r="TFA543" s="62">
        <v>14111705</v>
      </c>
      <c r="TFB543" s="62">
        <v>14111705</v>
      </c>
      <c r="TFC543" s="62">
        <v>14111705</v>
      </c>
      <c r="TFD543" s="62">
        <v>14111705</v>
      </c>
      <c r="TFE543" s="62">
        <v>14111705</v>
      </c>
      <c r="TFF543" s="62">
        <v>14111705</v>
      </c>
      <c r="TFG543" s="62">
        <v>14111705</v>
      </c>
      <c r="TFH543" s="62">
        <v>14111705</v>
      </c>
      <c r="TFI543" s="62">
        <v>14111705</v>
      </c>
      <c r="TFJ543" s="62">
        <v>14111705</v>
      </c>
      <c r="TFK543" s="62">
        <v>14111705</v>
      </c>
      <c r="TFL543" s="62">
        <v>14111705</v>
      </c>
      <c r="TFM543" s="62">
        <v>14111705</v>
      </c>
      <c r="TFN543" s="62">
        <v>14111705</v>
      </c>
      <c r="TFO543" s="62">
        <v>14111705</v>
      </c>
      <c r="TFP543" s="62">
        <v>14111705</v>
      </c>
      <c r="TFQ543" s="62">
        <v>14111705</v>
      </c>
      <c r="TFR543" s="62">
        <v>14111705</v>
      </c>
      <c r="TFS543" s="62">
        <v>14111705</v>
      </c>
      <c r="TFT543" s="62">
        <v>14111705</v>
      </c>
      <c r="TFU543" s="62">
        <v>14111705</v>
      </c>
      <c r="TFV543" s="62">
        <v>14111705</v>
      </c>
      <c r="TFW543" s="62">
        <v>14111705</v>
      </c>
      <c r="TFX543" s="62">
        <v>14111705</v>
      </c>
      <c r="TFY543" s="62">
        <v>14111705</v>
      </c>
      <c r="TFZ543" s="62">
        <v>14111705</v>
      </c>
      <c r="TGA543" s="62">
        <v>14111705</v>
      </c>
      <c r="TGB543" s="62">
        <v>14111705</v>
      </c>
      <c r="TGC543" s="62">
        <v>14111705</v>
      </c>
      <c r="TGD543" s="62">
        <v>14111705</v>
      </c>
      <c r="TGE543" s="62">
        <v>14111705</v>
      </c>
      <c r="TGF543" s="62">
        <v>14111705</v>
      </c>
      <c r="TGG543" s="62">
        <v>14111705</v>
      </c>
      <c r="TGH543" s="62">
        <v>14111705</v>
      </c>
      <c r="TGI543" s="62">
        <v>14111705</v>
      </c>
      <c r="TGJ543" s="62">
        <v>14111705</v>
      </c>
      <c r="TGK543" s="62">
        <v>14111705</v>
      </c>
      <c r="TGL543" s="62">
        <v>14111705</v>
      </c>
      <c r="TGM543" s="62">
        <v>14111705</v>
      </c>
      <c r="TGN543" s="62">
        <v>14111705</v>
      </c>
      <c r="TGO543" s="62">
        <v>14111705</v>
      </c>
      <c r="TGP543" s="62">
        <v>14111705</v>
      </c>
      <c r="TGQ543" s="62">
        <v>14111705</v>
      </c>
      <c r="TGR543" s="62">
        <v>14111705</v>
      </c>
      <c r="TGS543" s="62">
        <v>14111705</v>
      </c>
      <c r="TGT543" s="62">
        <v>14111705</v>
      </c>
      <c r="TGU543" s="62">
        <v>14111705</v>
      </c>
      <c r="TGV543" s="62">
        <v>14111705</v>
      </c>
      <c r="TGW543" s="62">
        <v>14111705</v>
      </c>
      <c r="TGX543" s="62">
        <v>14111705</v>
      </c>
      <c r="TGY543" s="62">
        <v>14111705</v>
      </c>
      <c r="TGZ543" s="62">
        <v>14111705</v>
      </c>
      <c r="THA543" s="62">
        <v>14111705</v>
      </c>
      <c r="THB543" s="62">
        <v>14111705</v>
      </c>
      <c r="THC543" s="62">
        <v>14111705</v>
      </c>
      <c r="THD543" s="62">
        <v>14111705</v>
      </c>
      <c r="THE543" s="62">
        <v>14111705</v>
      </c>
      <c r="THF543" s="62">
        <v>14111705</v>
      </c>
      <c r="THG543" s="62">
        <v>14111705</v>
      </c>
      <c r="THH543" s="62">
        <v>14111705</v>
      </c>
      <c r="THI543" s="62">
        <v>14111705</v>
      </c>
      <c r="THJ543" s="62">
        <v>14111705</v>
      </c>
      <c r="THK543" s="62">
        <v>14111705</v>
      </c>
      <c r="THL543" s="62">
        <v>14111705</v>
      </c>
      <c r="THM543" s="62">
        <v>14111705</v>
      </c>
      <c r="THN543" s="62">
        <v>14111705</v>
      </c>
      <c r="THO543" s="62">
        <v>14111705</v>
      </c>
      <c r="THP543" s="62">
        <v>14111705</v>
      </c>
      <c r="THQ543" s="62">
        <v>14111705</v>
      </c>
      <c r="THR543" s="62">
        <v>14111705</v>
      </c>
      <c r="THS543" s="62">
        <v>14111705</v>
      </c>
      <c r="THT543" s="62">
        <v>14111705</v>
      </c>
      <c r="THU543" s="62">
        <v>14111705</v>
      </c>
      <c r="THV543" s="62">
        <v>14111705</v>
      </c>
      <c r="THW543" s="62">
        <v>14111705</v>
      </c>
      <c r="THX543" s="62">
        <v>14111705</v>
      </c>
      <c r="THY543" s="62">
        <v>14111705</v>
      </c>
      <c r="THZ543" s="62">
        <v>14111705</v>
      </c>
      <c r="TIA543" s="62">
        <v>14111705</v>
      </c>
      <c r="TIB543" s="62">
        <v>14111705</v>
      </c>
      <c r="TIC543" s="62">
        <v>14111705</v>
      </c>
      <c r="TID543" s="62">
        <v>14111705</v>
      </c>
      <c r="TIE543" s="62">
        <v>14111705</v>
      </c>
      <c r="TIF543" s="62">
        <v>14111705</v>
      </c>
      <c r="TIG543" s="62">
        <v>14111705</v>
      </c>
      <c r="TIH543" s="62">
        <v>14111705</v>
      </c>
      <c r="TII543" s="62">
        <v>14111705</v>
      </c>
      <c r="TIJ543" s="62">
        <v>14111705</v>
      </c>
      <c r="TIK543" s="62">
        <v>14111705</v>
      </c>
      <c r="TIL543" s="62">
        <v>14111705</v>
      </c>
      <c r="TIM543" s="62">
        <v>14111705</v>
      </c>
      <c r="TIN543" s="62">
        <v>14111705</v>
      </c>
      <c r="TIO543" s="62">
        <v>14111705</v>
      </c>
      <c r="TIP543" s="62">
        <v>14111705</v>
      </c>
      <c r="TIQ543" s="62">
        <v>14111705</v>
      </c>
      <c r="TIR543" s="62">
        <v>14111705</v>
      </c>
      <c r="TIS543" s="62">
        <v>14111705</v>
      </c>
      <c r="TIT543" s="62">
        <v>14111705</v>
      </c>
      <c r="TIU543" s="62">
        <v>14111705</v>
      </c>
      <c r="TIV543" s="62">
        <v>14111705</v>
      </c>
      <c r="TIW543" s="62">
        <v>14111705</v>
      </c>
      <c r="TIX543" s="62">
        <v>14111705</v>
      </c>
      <c r="TIY543" s="62">
        <v>14111705</v>
      </c>
      <c r="TIZ543" s="62">
        <v>14111705</v>
      </c>
      <c r="TJA543" s="62">
        <v>14111705</v>
      </c>
      <c r="TJB543" s="62">
        <v>14111705</v>
      </c>
      <c r="TJC543" s="62">
        <v>14111705</v>
      </c>
      <c r="TJD543" s="62">
        <v>14111705</v>
      </c>
      <c r="TJE543" s="62">
        <v>14111705</v>
      </c>
      <c r="TJF543" s="62">
        <v>14111705</v>
      </c>
      <c r="TJG543" s="62">
        <v>14111705</v>
      </c>
      <c r="TJH543" s="62">
        <v>14111705</v>
      </c>
      <c r="TJI543" s="62">
        <v>14111705</v>
      </c>
      <c r="TJJ543" s="62">
        <v>14111705</v>
      </c>
      <c r="TJK543" s="62">
        <v>14111705</v>
      </c>
      <c r="TJL543" s="62">
        <v>14111705</v>
      </c>
      <c r="TJM543" s="62">
        <v>14111705</v>
      </c>
      <c r="TJN543" s="62">
        <v>14111705</v>
      </c>
      <c r="TJO543" s="62">
        <v>14111705</v>
      </c>
      <c r="TJP543" s="62">
        <v>14111705</v>
      </c>
      <c r="TJQ543" s="62">
        <v>14111705</v>
      </c>
      <c r="TJR543" s="62">
        <v>14111705</v>
      </c>
      <c r="TJS543" s="62">
        <v>14111705</v>
      </c>
      <c r="TJT543" s="62">
        <v>14111705</v>
      </c>
      <c r="TJU543" s="62">
        <v>14111705</v>
      </c>
      <c r="TJV543" s="62">
        <v>14111705</v>
      </c>
      <c r="TJW543" s="62">
        <v>14111705</v>
      </c>
      <c r="TJX543" s="62">
        <v>14111705</v>
      </c>
      <c r="TJY543" s="62">
        <v>14111705</v>
      </c>
      <c r="TJZ543" s="62">
        <v>14111705</v>
      </c>
      <c r="TKA543" s="62">
        <v>14111705</v>
      </c>
      <c r="TKB543" s="62">
        <v>14111705</v>
      </c>
      <c r="TKC543" s="62">
        <v>14111705</v>
      </c>
      <c r="TKD543" s="62">
        <v>14111705</v>
      </c>
      <c r="TKE543" s="62">
        <v>14111705</v>
      </c>
      <c r="TKF543" s="62">
        <v>14111705</v>
      </c>
      <c r="TKG543" s="62">
        <v>14111705</v>
      </c>
      <c r="TKH543" s="62">
        <v>14111705</v>
      </c>
      <c r="TKI543" s="62">
        <v>14111705</v>
      </c>
      <c r="TKJ543" s="62">
        <v>14111705</v>
      </c>
      <c r="TKK543" s="62">
        <v>14111705</v>
      </c>
      <c r="TKL543" s="62">
        <v>14111705</v>
      </c>
      <c r="TKM543" s="62">
        <v>14111705</v>
      </c>
      <c r="TKN543" s="62">
        <v>14111705</v>
      </c>
      <c r="TKO543" s="62">
        <v>14111705</v>
      </c>
      <c r="TKP543" s="62">
        <v>14111705</v>
      </c>
      <c r="TKQ543" s="62">
        <v>14111705</v>
      </c>
      <c r="TKR543" s="62">
        <v>14111705</v>
      </c>
      <c r="TKS543" s="62">
        <v>14111705</v>
      </c>
      <c r="TKT543" s="62">
        <v>14111705</v>
      </c>
      <c r="TKU543" s="62">
        <v>14111705</v>
      </c>
      <c r="TKV543" s="62">
        <v>14111705</v>
      </c>
      <c r="TKW543" s="62">
        <v>14111705</v>
      </c>
      <c r="TKX543" s="62">
        <v>14111705</v>
      </c>
      <c r="TKY543" s="62">
        <v>14111705</v>
      </c>
      <c r="TKZ543" s="62">
        <v>14111705</v>
      </c>
      <c r="TLA543" s="62">
        <v>14111705</v>
      </c>
      <c r="TLB543" s="62">
        <v>14111705</v>
      </c>
      <c r="TLC543" s="62">
        <v>14111705</v>
      </c>
      <c r="TLD543" s="62">
        <v>14111705</v>
      </c>
      <c r="TLE543" s="62">
        <v>14111705</v>
      </c>
      <c r="TLF543" s="62">
        <v>14111705</v>
      </c>
      <c r="TLG543" s="62">
        <v>14111705</v>
      </c>
      <c r="TLH543" s="62">
        <v>14111705</v>
      </c>
      <c r="TLI543" s="62">
        <v>14111705</v>
      </c>
      <c r="TLJ543" s="62">
        <v>14111705</v>
      </c>
      <c r="TLK543" s="62">
        <v>14111705</v>
      </c>
      <c r="TLL543" s="62">
        <v>14111705</v>
      </c>
      <c r="TLM543" s="62">
        <v>14111705</v>
      </c>
      <c r="TLN543" s="62">
        <v>14111705</v>
      </c>
      <c r="TLO543" s="62">
        <v>14111705</v>
      </c>
      <c r="TLP543" s="62">
        <v>14111705</v>
      </c>
      <c r="TLQ543" s="62">
        <v>14111705</v>
      </c>
      <c r="TLR543" s="62">
        <v>14111705</v>
      </c>
      <c r="TLS543" s="62">
        <v>14111705</v>
      </c>
      <c r="TLT543" s="62">
        <v>14111705</v>
      </c>
      <c r="TLU543" s="62">
        <v>14111705</v>
      </c>
      <c r="TLV543" s="62">
        <v>14111705</v>
      </c>
      <c r="TLW543" s="62">
        <v>14111705</v>
      </c>
      <c r="TLX543" s="62">
        <v>14111705</v>
      </c>
      <c r="TLY543" s="62">
        <v>14111705</v>
      </c>
      <c r="TLZ543" s="62">
        <v>14111705</v>
      </c>
      <c r="TMA543" s="62">
        <v>14111705</v>
      </c>
      <c r="TMB543" s="62">
        <v>14111705</v>
      </c>
      <c r="TMC543" s="62">
        <v>14111705</v>
      </c>
      <c r="TMD543" s="62">
        <v>14111705</v>
      </c>
      <c r="TME543" s="62">
        <v>14111705</v>
      </c>
      <c r="TMF543" s="62">
        <v>14111705</v>
      </c>
      <c r="TMG543" s="62">
        <v>14111705</v>
      </c>
      <c r="TMH543" s="62">
        <v>14111705</v>
      </c>
      <c r="TMI543" s="62">
        <v>14111705</v>
      </c>
      <c r="TMJ543" s="62">
        <v>14111705</v>
      </c>
      <c r="TMK543" s="62">
        <v>14111705</v>
      </c>
      <c r="TML543" s="62">
        <v>14111705</v>
      </c>
      <c r="TMM543" s="62">
        <v>14111705</v>
      </c>
      <c r="TMN543" s="62">
        <v>14111705</v>
      </c>
      <c r="TMO543" s="62">
        <v>14111705</v>
      </c>
      <c r="TMP543" s="62">
        <v>14111705</v>
      </c>
      <c r="TMQ543" s="62">
        <v>14111705</v>
      </c>
      <c r="TMR543" s="62">
        <v>14111705</v>
      </c>
      <c r="TMS543" s="62">
        <v>14111705</v>
      </c>
      <c r="TMT543" s="62">
        <v>14111705</v>
      </c>
      <c r="TMU543" s="62">
        <v>14111705</v>
      </c>
      <c r="TMV543" s="62">
        <v>14111705</v>
      </c>
      <c r="TMW543" s="62">
        <v>14111705</v>
      </c>
      <c r="TMX543" s="62">
        <v>14111705</v>
      </c>
      <c r="TMY543" s="62">
        <v>14111705</v>
      </c>
      <c r="TMZ543" s="62">
        <v>14111705</v>
      </c>
      <c r="TNA543" s="62">
        <v>14111705</v>
      </c>
      <c r="TNB543" s="62">
        <v>14111705</v>
      </c>
      <c r="TNC543" s="62">
        <v>14111705</v>
      </c>
      <c r="TND543" s="62">
        <v>14111705</v>
      </c>
      <c r="TNE543" s="62">
        <v>14111705</v>
      </c>
      <c r="TNF543" s="62">
        <v>14111705</v>
      </c>
      <c r="TNG543" s="62">
        <v>14111705</v>
      </c>
      <c r="TNH543" s="62">
        <v>14111705</v>
      </c>
      <c r="TNI543" s="62">
        <v>14111705</v>
      </c>
      <c r="TNJ543" s="62">
        <v>14111705</v>
      </c>
      <c r="TNK543" s="62">
        <v>14111705</v>
      </c>
      <c r="TNL543" s="62">
        <v>14111705</v>
      </c>
      <c r="TNM543" s="62">
        <v>14111705</v>
      </c>
      <c r="TNN543" s="62">
        <v>14111705</v>
      </c>
      <c r="TNO543" s="62">
        <v>14111705</v>
      </c>
      <c r="TNP543" s="62">
        <v>14111705</v>
      </c>
      <c r="TNQ543" s="62">
        <v>14111705</v>
      </c>
      <c r="TNR543" s="62">
        <v>14111705</v>
      </c>
      <c r="TNS543" s="62">
        <v>14111705</v>
      </c>
      <c r="TNT543" s="62">
        <v>14111705</v>
      </c>
      <c r="TNU543" s="62">
        <v>14111705</v>
      </c>
      <c r="TNV543" s="62">
        <v>14111705</v>
      </c>
      <c r="TNW543" s="62">
        <v>14111705</v>
      </c>
      <c r="TNX543" s="62">
        <v>14111705</v>
      </c>
      <c r="TNY543" s="62">
        <v>14111705</v>
      </c>
      <c r="TNZ543" s="62">
        <v>14111705</v>
      </c>
      <c r="TOA543" s="62">
        <v>14111705</v>
      </c>
      <c r="TOB543" s="62">
        <v>14111705</v>
      </c>
      <c r="TOC543" s="62">
        <v>14111705</v>
      </c>
      <c r="TOD543" s="62">
        <v>14111705</v>
      </c>
      <c r="TOE543" s="62">
        <v>14111705</v>
      </c>
      <c r="TOF543" s="62">
        <v>14111705</v>
      </c>
      <c r="TOG543" s="62">
        <v>14111705</v>
      </c>
      <c r="TOH543" s="62">
        <v>14111705</v>
      </c>
      <c r="TOI543" s="62">
        <v>14111705</v>
      </c>
      <c r="TOJ543" s="62">
        <v>14111705</v>
      </c>
      <c r="TOK543" s="62">
        <v>14111705</v>
      </c>
      <c r="TOL543" s="62">
        <v>14111705</v>
      </c>
      <c r="TOM543" s="62">
        <v>14111705</v>
      </c>
      <c r="TON543" s="62">
        <v>14111705</v>
      </c>
      <c r="TOO543" s="62">
        <v>14111705</v>
      </c>
      <c r="TOP543" s="62">
        <v>14111705</v>
      </c>
      <c r="TOQ543" s="62">
        <v>14111705</v>
      </c>
      <c r="TOR543" s="62">
        <v>14111705</v>
      </c>
      <c r="TOS543" s="62">
        <v>14111705</v>
      </c>
      <c r="TOT543" s="62">
        <v>14111705</v>
      </c>
      <c r="TOU543" s="62">
        <v>14111705</v>
      </c>
      <c r="TOV543" s="62">
        <v>14111705</v>
      </c>
      <c r="TOW543" s="62">
        <v>14111705</v>
      </c>
      <c r="TOX543" s="62">
        <v>14111705</v>
      </c>
      <c r="TOY543" s="62">
        <v>14111705</v>
      </c>
      <c r="TOZ543" s="62">
        <v>14111705</v>
      </c>
      <c r="TPA543" s="62">
        <v>14111705</v>
      </c>
      <c r="TPB543" s="62">
        <v>14111705</v>
      </c>
      <c r="TPC543" s="62">
        <v>14111705</v>
      </c>
      <c r="TPD543" s="62">
        <v>14111705</v>
      </c>
      <c r="TPE543" s="62">
        <v>14111705</v>
      </c>
      <c r="TPF543" s="62">
        <v>14111705</v>
      </c>
      <c r="TPG543" s="62">
        <v>14111705</v>
      </c>
      <c r="TPH543" s="62">
        <v>14111705</v>
      </c>
      <c r="TPI543" s="62">
        <v>14111705</v>
      </c>
      <c r="TPJ543" s="62">
        <v>14111705</v>
      </c>
      <c r="TPK543" s="62">
        <v>14111705</v>
      </c>
      <c r="TPL543" s="62">
        <v>14111705</v>
      </c>
      <c r="TPM543" s="62">
        <v>14111705</v>
      </c>
      <c r="TPN543" s="62">
        <v>14111705</v>
      </c>
      <c r="TPO543" s="62">
        <v>14111705</v>
      </c>
      <c r="TPP543" s="62">
        <v>14111705</v>
      </c>
      <c r="TPQ543" s="62">
        <v>14111705</v>
      </c>
      <c r="TPR543" s="62">
        <v>14111705</v>
      </c>
      <c r="TPS543" s="62">
        <v>14111705</v>
      </c>
      <c r="TPT543" s="62">
        <v>14111705</v>
      </c>
      <c r="TPU543" s="62">
        <v>14111705</v>
      </c>
      <c r="TPV543" s="62">
        <v>14111705</v>
      </c>
      <c r="TPW543" s="62">
        <v>14111705</v>
      </c>
      <c r="TPX543" s="62">
        <v>14111705</v>
      </c>
      <c r="TPY543" s="62">
        <v>14111705</v>
      </c>
      <c r="TPZ543" s="62">
        <v>14111705</v>
      </c>
      <c r="TQA543" s="62">
        <v>14111705</v>
      </c>
      <c r="TQB543" s="62">
        <v>14111705</v>
      </c>
      <c r="TQC543" s="62">
        <v>14111705</v>
      </c>
      <c r="TQD543" s="62">
        <v>14111705</v>
      </c>
      <c r="TQE543" s="62">
        <v>14111705</v>
      </c>
      <c r="TQF543" s="62">
        <v>14111705</v>
      </c>
      <c r="TQG543" s="62">
        <v>14111705</v>
      </c>
      <c r="TQH543" s="62">
        <v>14111705</v>
      </c>
      <c r="TQI543" s="62">
        <v>14111705</v>
      </c>
      <c r="TQJ543" s="62">
        <v>14111705</v>
      </c>
      <c r="TQK543" s="62">
        <v>14111705</v>
      </c>
      <c r="TQL543" s="62">
        <v>14111705</v>
      </c>
      <c r="TQM543" s="62">
        <v>14111705</v>
      </c>
      <c r="TQN543" s="62">
        <v>14111705</v>
      </c>
      <c r="TQO543" s="62">
        <v>14111705</v>
      </c>
      <c r="TQP543" s="62">
        <v>14111705</v>
      </c>
      <c r="TQQ543" s="62">
        <v>14111705</v>
      </c>
      <c r="TQR543" s="62">
        <v>14111705</v>
      </c>
      <c r="TQS543" s="62">
        <v>14111705</v>
      </c>
      <c r="TQT543" s="62">
        <v>14111705</v>
      </c>
      <c r="TQU543" s="62">
        <v>14111705</v>
      </c>
      <c r="TQV543" s="62">
        <v>14111705</v>
      </c>
      <c r="TQW543" s="62">
        <v>14111705</v>
      </c>
      <c r="TQX543" s="62">
        <v>14111705</v>
      </c>
      <c r="TQY543" s="62">
        <v>14111705</v>
      </c>
      <c r="TQZ543" s="62">
        <v>14111705</v>
      </c>
      <c r="TRA543" s="62">
        <v>14111705</v>
      </c>
      <c r="TRB543" s="62">
        <v>14111705</v>
      </c>
      <c r="TRC543" s="62">
        <v>14111705</v>
      </c>
      <c r="TRD543" s="62">
        <v>14111705</v>
      </c>
      <c r="TRE543" s="62">
        <v>14111705</v>
      </c>
      <c r="TRF543" s="62">
        <v>14111705</v>
      </c>
      <c r="TRG543" s="62">
        <v>14111705</v>
      </c>
      <c r="TRH543" s="62">
        <v>14111705</v>
      </c>
      <c r="TRI543" s="62">
        <v>14111705</v>
      </c>
      <c r="TRJ543" s="62">
        <v>14111705</v>
      </c>
      <c r="TRK543" s="62">
        <v>14111705</v>
      </c>
      <c r="TRL543" s="62">
        <v>14111705</v>
      </c>
      <c r="TRM543" s="62">
        <v>14111705</v>
      </c>
      <c r="TRN543" s="62">
        <v>14111705</v>
      </c>
      <c r="TRO543" s="62">
        <v>14111705</v>
      </c>
      <c r="TRP543" s="62">
        <v>14111705</v>
      </c>
      <c r="TRQ543" s="62">
        <v>14111705</v>
      </c>
      <c r="TRR543" s="62">
        <v>14111705</v>
      </c>
      <c r="TRS543" s="62">
        <v>14111705</v>
      </c>
      <c r="TRT543" s="62">
        <v>14111705</v>
      </c>
      <c r="TRU543" s="62">
        <v>14111705</v>
      </c>
      <c r="TRV543" s="62">
        <v>14111705</v>
      </c>
      <c r="TRW543" s="62">
        <v>14111705</v>
      </c>
      <c r="TRX543" s="62">
        <v>14111705</v>
      </c>
      <c r="TRY543" s="62">
        <v>14111705</v>
      </c>
      <c r="TRZ543" s="62">
        <v>14111705</v>
      </c>
      <c r="TSA543" s="62">
        <v>14111705</v>
      </c>
      <c r="TSB543" s="62">
        <v>14111705</v>
      </c>
      <c r="TSC543" s="62">
        <v>14111705</v>
      </c>
      <c r="TSD543" s="62">
        <v>14111705</v>
      </c>
      <c r="TSE543" s="62">
        <v>14111705</v>
      </c>
      <c r="TSF543" s="62">
        <v>14111705</v>
      </c>
      <c r="TSG543" s="62">
        <v>14111705</v>
      </c>
      <c r="TSH543" s="62">
        <v>14111705</v>
      </c>
      <c r="TSI543" s="62">
        <v>14111705</v>
      </c>
      <c r="TSJ543" s="62">
        <v>14111705</v>
      </c>
      <c r="TSK543" s="62">
        <v>14111705</v>
      </c>
      <c r="TSL543" s="62">
        <v>14111705</v>
      </c>
      <c r="TSM543" s="62">
        <v>14111705</v>
      </c>
      <c r="TSN543" s="62">
        <v>14111705</v>
      </c>
      <c r="TSO543" s="62">
        <v>14111705</v>
      </c>
      <c r="TSP543" s="62">
        <v>14111705</v>
      </c>
      <c r="TSQ543" s="62">
        <v>14111705</v>
      </c>
      <c r="TSR543" s="62">
        <v>14111705</v>
      </c>
      <c r="TSS543" s="62">
        <v>14111705</v>
      </c>
      <c r="TST543" s="62">
        <v>14111705</v>
      </c>
      <c r="TSU543" s="62">
        <v>14111705</v>
      </c>
      <c r="TSV543" s="62">
        <v>14111705</v>
      </c>
      <c r="TSW543" s="62">
        <v>14111705</v>
      </c>
      <c r="TSX543" s="62">
        <v>14111705</v>
      </c>
      <c r="TSY543" s="62">
        <v>14111705</v>
      </c>
      <c r="TSZ543" s="62">
        <v>14111705</v>
      </c>
      <c r="TTA543" s="62">
        <v>14111705</v>
      </c>
      <c r="TTB543" s="62">
        <v>14111705</v>
      </c>
      <c r="TTC543" s="62">
        <v>14111705</v>
      </c>
      <c r="TTD543" s="62">
        <v>14111705</v>
      </c>
      <c r="TTE543" s="62">
        <v>14111705</v>
      </c>
      <c r="TTF543" s="62">
        <v>14111705</v>
      </c>
      <c r="TTG543" s="62">
        <v>14111705</v>
      </c>
      <c r="TTH543" s="62">
        <v>14111705</v>
      </c>
      <c r="TTI543" s="62">
        <v>14111705</v>
      </c>
      <c r="TTJ543" s="62">
        <v>14111705</v>
      </c>
      <c r="TTK543" s="62">
        <v>14111705</v>
      </c>
      <c r="TTL543" s="62">
        <v>14111705</v>
      </c>
      <c r="TTM543" s="62">
        <v>14111705</v>
      </c>
      <c r="TTN543" s="62">
        <v>14111705</v>
      </c>
      <c r="TTO543" s="62">
        <v>14111705</v>
      </c>
      <c r="TTP543" s="62">
        <v>14111705</v>
      </c>
      <c r="TTQ543" s="62">
        <v>14111705</v>
      </c>
      <c r="TTR543" s="62">
        <v>14111705</v>
      </c>
      <c r="TTS543" s="62">
        <v>14111705</v>
      </c>
      <c r="TTT543" s="62">
        <v>14111705</v>
      </c>
      <c r="TTU543" s="62">
        <v>14111705</v>
      </c>
      <c r="TTV543" s="62">
        <v>14111705</v>
      </c>
      <c r="TTW543" s="62">
        <v>14111705</v>
      </c>
      <c r="TTX543" s="62">
        <v>14111705</v>
      </c>
      <c r="TTY543" s="62">
        <v>14111705</v>
      </c>
      <c r="TTZ543" s="62">
        <v>14111705</v>
      </c>
      <c r="TUA543" s="62">
        <v>14111705</v>
      </c>
      <c r="TUB543" s="62">
        <v>14111705</v>
      </c>
      <c r="TUC543" s="62">
        <v>14111705</v>
      </c>
      <c r="TUD543" s="62">
        <v>14111705</v>
      </c>
      <c r="TUE543" s="62">
        <v>14111705</v>
      </c>
      <c r="TUF543" s="62">
        <v>14111705</v>
      </c>
      <c r="TUG543" s="62">
        <v>14111705</v>
      </c>
      <c r="TUH543" s="62">
        <v>14111705</v>
      </c>
      <c r="TUI543" s="62">
        <v>14111705</v>
      </c>
      <c r="TUJ543" s="62">
        <v>14111705</v>
      </c>
      <c r="TUK543" s="62">
        <v>14111705</v>
      </c>
      <c r="TUL543" s="62">
        <v>14111705</v>
      </c>
      <c r="TUM543" s="62">
        <v>14111705</v>
      </c>
      <c r="TUN543" s="62">
        <v>14111705</v>
      </c>
      <c r="TUO543" s="62">
        <v>14111705</v>
      </c>
      <c r="TUP543" s="62">
        <v>14111705</v>
      </c>
      <c r="TUQ543" s="62">
        <v>14111705</v>
      </c>
      <c r="TUR543" s="62">
        <v>14111705</v>
      </c>
      <c r="TUS543" s="62">
        <v>14111705</v>
      </c>
      <c r="TUT543" s="62">
        <v>14111705</v>
      </c>
      <c r="TUU543" s="62">
        <v>14111705</v>
      </c>
      <c r="TUV543" s="62">
        <v>14111705</v>
      </c>
      <c r="TUW543" s="62">
        <v>14111705</v>
      </c>
      <c r="TUX543" s="62">
        <v>14111705</v>
      </c>
      <c r="TUY543" s="62">
        <v>14111705</v>
      </c>
      <c r="TUZ543" s="62">
        <v>14111705</v>
      </c>
      <c r="TVA543" s="62">
        <v>14111705</v>
      </c>
      <c r="TVB543" s="62">
        <v>14111705</v>
      </c>
      <c r="TVC543" s="62">
        <v>14111705</v>
      </c>
      <c r="TVD543" s="62">
        <v>14111705</v>
      </c>
      <c r="TVE543" s="62">
        <v>14111705</v>
      </c>
      <c r="TVF543" s="62">
        <v>14111705</v>
      </c>
      <c r="TVG543" s="62">
        <v>14111705</v>
      </c>
      <c r="TVH543" s="62">
        <v>14111705</v>
      </c>
      <c r="TVI543" s="62">
        <v>14111705</v>
      </c>
      <c r="TVJ543" s="62">
        <v>14111705</v>
      </c>
      <c r="TVK543" s="62">
        <v>14111705</v>
      </c>
      <c r="TVL543" s="62">
        <v>14111705</v>
      </c>
      <c r="TVM543" s="62">
        <v>14111705</v>
      </c>
      <c r="TVN543" s="62">
        <v>14111705</v>
      </c>
      <c r="TVO543" s="62">
        <v>14111705</v>
      </c>
      <c r="TVP543" s="62">
        <v>14111705</v>
      </c>
      <c r="TVQ543" s="62">
        <v>14111705</v>
      </c>
      <c r="TVR543" s="62">
        <v>14111705</v>
      </c>
      <c r="TVS543" s="62">
        <v>14111705</v>
      </c>
      <c r="TVT543" s="62">
        <v>14111705</v>
      </c>
      <c r="TVU543" s="62">
        <v>14111705</v>
      </c>
      <c r="TVV543" s="62">
        <v>14111705</v>
      </c>
      <c r="TVW543" s="62">
        <v>14111705</v>
      </c>
      <c r="TVX543" s="62">
        <v>14111705</v>
      </c>
      <c r="TVY543" s="62">
        <v>14111705</v>
      </c>
      <c r="TVZ543" s="62">
        <v>14111705</v>
      </c>
      <c r="TWA543" s="62">
        <v>14111705</v>
      </c>
      <c r="TWB543" s="62">
        <v>14111705</v>
      </c>
      <c r="TWC543" s="62">
        <v>14111705</v>
      </c>
      <c r="TWD543" s="62">
        <v>14111705</v>
      </c>
      <c r="TWE543" s="62">
        <v>14111705</v>
      </c>
      <c r="TWF543" s="62">
        <v>14111705</v>
      </c>
      <c r="TWG543" s="62">
        <v>14111705</v>
      </c>
      <c r="TWH543" s="62">
        <v>14111705</v>
      </c>
      <c r="TWI543" s="62">
        <v>14111705</v>
      </c>
      <c r="TWJ543" s="62">
        <v>14111705</v>
      </c>
      <c r="TWK543" s="62">
        <v>14111705</v>
      </c>
      <c r="TWL543" s="62">
        <v>14111705</v>
      </c>
      <c r="TWM543" s="62">
        <v>14111705</v>
      </c>
      <c r="TWN543" s="62">
        <v>14111705</v>
      </c>
      <c r="TWO543" s="62">
        <v>14111705</v>
      </c>
      <c r="TWP543" s="62">
        <v>14111705</v>
      </c>
      <c r="TWQ543" s="62">
        <v>14111705</v>
      </c>
      <c r="TWR543" s="62">
        <v>14111705</v>
      </c>
      <c r="TWS543" s="62">
        <v>14111705</v>
      </c>
      <c r="TWT543" s="62">
        <v>14111705</v>
      </c>
      <c r="TWU543" s="62">
        <v>14111705</v>
      </c>
      <c r="TWV543" s="62">
        <v>14111705</v>
      </c>
      <c r="TWW543" s="62">
        <v>14111705</v>
      </c>
      <c r="TWX543" s="62">
        <v>14111705</v>
      </c>
      <c r="TWY543" s="62">
        <v>14111705</v>
      </c>
      <c r="TWZ543" s="62">
        <v>14111705</v>
      </c>
      <c r="TXA543" s="62">
        <v>14111705</v>
      </c>
      <c r="TXB543" s="62">
        <v>14111705</v>
      </c>
      <c r="TXC543" s="62">
        <v>14111705</v>
      </c>
      <c r="TXD543" s="62">
        <v>14111705</v>
      </c>
      <c r="TXE543" s="62">
        <v>14111705</v>
      </c>
      <c r="TXF543" s="62">
        <v>14111705</v>
      </c>
      <c r="TXG543" s="62">
        <v>14111705</v>
      </c>
      <c r="TXH543" s="62">
        <v>14111705</v>
      </c>
      <c r="TXI543" s="62">
        <v>14111705</v>
      </c>
      <c r="TXJ543" s="62">
        <v>14111705</v>
      </c>
      <c r="TXK543" s="62">
        <v>14111705</v>
      </c>
      <c r="TXL543" s="62">
        <v>14111705</v>
      </c>
      <c r="TXM543" s="62">
        <v>14111705</v>
      </c>
      <c r="TXN543" s="62">
        <v>14111705</v>
      </c>
      <c r="TXO543" s="62">
        <v>14111705</v>
      </c>
      <c r="TXP543" s="62">
        <v>14111705</v>
      </c>
      <c r="TXQ543" s="62">
        <v>14111705</v>
      </c>
      <c r="TXR543" s="62">
        <v>14111705</v>
      </c>
      <c r="TXS543" s="62">
        <v>14111705</v>
      </c>
      <c r="TXT543" s="62">
        <v>14111705</v>
      </c>
      <c r="TXU543" s="62">
        <v>14111705</v>
      </c>
      <c r="TXV543" s="62">
        <v>14111705</v>
      </c>
      <c r="TXW543" s="62">
        <v>14111705</v>
      </c>
      <c r="TXX543" s="62">
        <v>14111705</v>
      </c>
      <c r="TXY543" s="62">
        <v>14111705</v>
      </c>
      <c r="TXZ543" s="62">
        <v>14111705</v>
      </c>
      <c r="TYA543" s="62">
        <v>14111705</v>
      </c>
      <c r="TYB543" s="62">
        <v>14111705</v>
      </c>
      <c r="TYC543" s="62">
        <v>14111705</v>
      </c>
      <c r="TYD543" s="62">
        <v>14111705</v>
      </c>
      <c r="TYE543" s="62">
        <v>14111705</v>
      </c>
      <c r="TYF543" s="62">
        <v>14111705</v>
      </c>
      <c r="TYG543" s="62">
        <v>14111705</v>
      </c>
      <c r="TYH543" s="62">
        <v>14111705</v>
      </c>
      <c r="TYI543" s="62">
        <v>14111705</v>
      </c>
      <c r="TYJ543" s="62">
        <v>14111705</v>
      </c>
      <c r="TYK543" s="62">
        <v>14111705</v>
      </c>
      <c r="TYL543" s="62">
        <v>14111705</v>
      </c>
      <c r="TYM543" s="62">
        <v>14111705</v>
      </c>
      <c r="TYN543" s="62">
        <v>14111705</v>
      </c>
      <c r="TYO543" s="62">
        <v>14111705</v>
      </c>
      <c r="TYP543" s="62">
        <v>14111705</v>
      </c>
      <c r="TYQ543" s="62">
        <v>14111705</v>
      </c>
      <c r="TYR543" s="62">
        <v>14111705</v>
      </c>
      <c r="TYS543" s="62">
        <v>14111705</v>
      </c>
      <c r="TYT543" s="62">
        <v>14111705</v>
      </c>
      <c r="TYU543" s="62">
        <v>14111705</v>
      </c>
      <c r="TYV543" s="62">
        <v>14111705</v>
      </c>
      <c r="TYW543" s="62">
        <v>14111705</v>
      </c>
      <c r="TYX543" s="62">
        <v>14111705</v>
      </c>
      <c r="TYY543" s="62">
        <v>14111705</v>
      </c>
      <c r="TYZ543" s="62">
        <v>14111705</v>
      </c>
      <c r="TZA543" s="62">
        <v>14111705</v>
      </c>
      <c r="TZB543" s="62">
        <v>14111705</v>
      </c>
      <c r="TZC543" s="62">
        <v>14111705</v>
      </c>
      <c r="TZD543" s="62">
        <v>14111705</v>
      </c>
      <c r="TZE543" s="62">
        <v>14111705</v>
      </c>
      <c r="TZF543" s="62">
        <v>14111705</v>
      </c>
      <c r="TZG543" s="62">
        <v>14111705</v>
      </c>
      <c r="TZH543" s="62">
        <v>14111705</v>
      </c>
      <c r="TZI543" s="62">
        <v>14111705</v>
      </c>
      <c r="TZJ543" s="62">
        <v>14111705</v>
      </c>
      <c r="TZK543" s="62">
        <v>14111705</v>
      </c>
      <c r="TZL543" s="62">
        <v>14111705</v>
      </c>
      <c r="TZM543" s="62">
        <v>14111705</v>
      </c>
      <c r="TZN543" s="62">
        <v>14111705</v>
      </c>
      <c r="TZO543" s="62">
        <v>14111705</v>
      </c>
      <c r="TZP543" s="62">
        <v>14111705</v>
      </c>
      <c r="TZQ543" s="62">
        <v>14111705</v>
      </c>
      <c r="TZR543" s="62">
        <v>14111705</v>
      </c>
      <c r="TZS543" s="62">
        <v>14111705</v>
      </c>
      <c r="TZT543" s="62">
        <v>14111705</v>
      </c>
      <c r="TZU543" s="62">
        <v>14111705</v>
      </c>
      <c r="TZV543" s="62">
        <v>14111705</v>
      </c>
      <c r="TZW543" s="62">
        <v>14111705</v>
      </c>
      <c r="TZX543" s="62">
        <v>14111705</v>
      </c>
      <c r="TZY543" s="62">
        <v>14111705</v>
      </c>
      <c r="TZZ543" s="62">
        <v>14111705</v>
      </c>
      <c r="UAA543" s="62">
        <v>14111705</v>
      </c>
      <c r="UAB543" s="62">
        <v>14111705</v>
      </c>
      <c r="UAC543" s="62">
        <v>14111705</v>
      </c>
      <c r="UAD543" s="62">
        <v>14111705</v>
      </c>
      <c r="UAE543" s="62">
        <v>14111705</v>
      </c>
      <c r="UAF543" s="62">
        <v>14111705</v>
      </c>
      <c r="UAG543" s="62">
        <v>14111705</v>
      </c>
      <c r="UAH543" s="62">
        <v>14111705</v>
      </c>
      <c r="UAI543" s="62">
        <v>14111705</v>
      </c>
      <c r="UAJ543" s="62">
        <v>14111705</v>
      </c>
      <c r="UAK543" s="62">
        <v>14111705</v>
      </c>
      <c r="UAL543" s="62">
        <v>14111705</v>
      </c>
      <c r="UAM543" s="62">
        <v>14111705</v>
      </c>
      <c r="UAN543" s="62">
        <v>14111705</v>
      </c>
      <c r="UAO543" s="62">
        <v>14111705</v>
      </c>
      <c r="UAP543" s="62">
        <v>14111705</v>
      </c>
      <c r="UAQ543" s="62">
        <v>14111705</v>
      </c>
      <c r="UAR543" s="62">
        <v>14111705</v>
      </c>
      <c r="UAS543" s="62">
        <v>14111705</v>
      </c>
      <c r="UAT543" s="62">
        <v>14111705</v>
      </c>
      <c r="UAU543" s="62">
        <v>14111705</v>
      </c>
      <c r="UAV543" s="62">
        <v>14111705</v>
      </c>
      <c r="UAW543" s="62">
        <v>14111705</v>
      </c>
      <c r="UAX543" s="62">
        <v>14111705</v>
      </c>
      <c r="UAY543" s="62">
        <v>14111705</v>
      </c>
      <c r="UAZ543" s="62">
        <v>14111705</v>
      </c>
      <c r="UBA543" s="62">
        <v>14111705</v>
      </c>
      <c r="UBB543" s="62">
        <v>14111705</v>
      </c>
      <c r="UBC543" s="62">
        <v>14111705</v>
      </c>
      <c r="UBD543" s="62">
        <v>14111705</v>
      </c>
      <c r="UBE543" s="62">
        <v>14111705</v>
      </c>
      <c r="UBF543" s="62">
        <v>14111705</v>
      </c>
      <c r="UBG543" s="62">
        <v>14111705</v>
      </c>
      <c r="UBH543" s="62">
        <v>14111705</v>
      </c>
      <c r="UBI543" s="62">
        <v>14111705</v>
      </c>
      <c r="UBJ543" s="62">
        <v>14111705</v>
      </c>
      <c r="UBK543" s="62">
        <v>14111705</v>
      </c>
      <c r="UBL543" s="62">
        <v>14111705</v>
      </c>
      <c r="UBM543" s="62">
        <v>14111705</v>
      </c>
      <c r="UBN543" s="62">
        <v>14111705</v>
      </c>
      <c r="UBO543" s="62">
        <v>14111705</v>
      </c>
      <c r="UBP543" s="62">
        <v>14111705</v>
      </c>
      <c r="UBQ543" s="62">
        <v>14111705</v>
      </c>
      <c r="UBR543" s="62">
        <v>14111705</v>
      </c>
      <c r="UBS543" s="62">
        <v>14111705</v>
      </c>
      <c r="UBT543" s="62">
        <v>14111705</v>
      </c>
      <c r="UBU543" s="62">
        <v>14111705</v>
      </c>
      <c r="UBV543" s="62">
        <v>14111705</v>
      </c>
      <c r="UBW543" s="62">
        <v>14111705</v>
      </c>
      <c r="UBX543" s="62">
        <v>14111705</v>
      </c>
      <c r="UBY543" s="62">
        <v>14111705</v>
      </c>
      <c r="UBZ543" s="62">
        <v>14111705</v>
      </c>
      <c r="UCA543" s="62">
        <v>14111705</v>
      </c>
      <c r="UCB543" s="62">
        <v>14111705</v>
      </c>
      <c r="UCC543" s="62">
        <v>14111705</v>
      </c>
      <c r="UCD543" s="62">
        <v>14111705</v>
      </c>
      <c r="UCE543" s="62">
        <v>14111705</v>
      </c>
      <c r="UCF543" s="62">
        <v>14111705</v>
      </c>
      <c r="UCG543" s="62">
        <v>14111705</v>
      </c>
      <c r="UCH543" s="62">
        <v>14111705</v>
      </c>
      <c r="UCI543" s="62">
        <v>14111705</v>
      </c>
      <c r="UCJ543" s="62">
        <v>14111705</v>
      </c>
      <c r="UCK543" s="62">
        <v>14111705</v>
      </c>
      <c r="UCL543" s="62">
        <v>14111705</v>
      </c>
      <c r="UCM543" s="62">
        <v>14111705</v>
      </c>
      <c r="UCN543" s="62">
        <v>14111705</v>
      </c>
      <c r="UCO543" s="62">
        <v>14111705</v>
      </c>
      <c r="UCP543" s="62">
        <v>14111705</v>
      </c>
      <c r="UCQ543" s="62">
        <v>14111705</v>
      </c>
      <c r="UCR543" s="62">
        <v>14111705</v>
      </c>
      <c r="UCS543" s="62">
        <v>14111705</v>
      </c>
      <c r="UCT543" s="62">
        <v>14111705</v>
      </c>
      <c r="UCU543" s="62">
        <v>14111705</v>
      </c>
      <c r="UCV543" s="62">
        <v>14111705</v>
      </c>
      <c r="UCW543" s="62">
        <v>14111705</v>
      </c>
      <c r="UCX543" s="62">
        <v>14111705</v>
      </c>
      <c r="UCY543" s="62">
        <v>14111705</v>
      </c>
      <c r="UCZ543" s="62">
        <v>14111705</v>
      </c>
      <c r="UDA543" s="62">
        <v>14111705</v>
      </c>
      <c r="UDB543" s="62">
        <v>14111705</v>
      </c>
      <c r="UDC543" s="62">
        <v>14111705</v>
      </c>
      <c r="UDD543" s="62">
        <v>14111705</v>
      </c>
      <c r="UDE543" s="62">
        <v>14111705</v>
      </c>
      <c r="UDF543" s="62">
        <v>14111705</v>
      </c>
      <c r="UDG543" s="62">
        <v>14111705</v>
      </c>
      <c r="UDH543" s="62">
        <v>14111705</v>
      </c>
      <c r="UDI543" s="62">
        <v>14111705</v>
      </c>
      <c r="UDJ543" s="62">
        <v>14111705</v>
      </c>
      <c r="UDK543" s="62">
        <v>14111705</v>
      </c>
      <c r="UDL543" s="62">
        <v>14111705</v>
      </c>
      <c r="UDM543" s="62">
        <v>14111705</v>
      </c>
      <c r="UDN543" s="62">
        <v>14111705</v>
      </c>
      <c r="UDO543" s="62">
        <v>14111705</v>
      </c>
      <c r="UDP543" s="62">
        <v>14111705</v>
      </c>
      <c r="UDQ543" s="62">
        <v>14111705</v>
      </c>
      <c r="UDR543" s="62">
        <v>14111705</v>
      </c>
      <c r="UDS543" s="62">
        <v>14111705</v>
      </c>
      <c r="UDT543" s="62">
        <v>14111705</v>
      </c>
      <c r="UDU543" s="62">
        <v>14111705</v>
      </c>
      <c r="UDV543" s="62">
        <v>14111705</v>
      </c>
      <c r="UDW543" s="62">
        <v>14111705</v>
      </c>
      <c r="UDX543" s="62">
        <v>14111705</v>
      </c>
      <c r="UDY543" s="62">
        <v>14111705</v>
      </c>
      <c r="UDZ543" s="62">
        <v>14111705</v>
      </c>
      <c r="UEA543" s="62">
        <v>14111705</v>
      </c>
      <c r="UEB543" s="62">
        <v>14111705</v>
      </c>
      <c r="UEC543" s="62">
        <v>14111705</v>
      </c>
      <c r="UED543" s="62">
        <v>14111705</v>
      </c>
      <c r="UEE543" s="62">
        <v>14111705</v>
      </c>
      <c r="UEF543" s="62">
        <v>14111705</v>
      </c>
      <c r="UEG543" s="62">
        <v>14111705</v>
      </c>
      <c r="UEH543" s="62">
        <v>14111705</v>
      </c>
      <c r="UEI543" s="62">
        <v>14111705</v>
      </c>
      <c r="UEJ543" s="62">
        <v>14111705</v>
      </c>
      <c r="UEK543" s="62">
        <v>14111705</v>
      </c>
      <c r="UEL543" s="62">
        <v>14111705</v>
      </c>
      <c r="UEM543" s="62">
        <v>14111705</v>
      </c>
      <c r="UEN543" s="62">
        <v>14111705</v>
      </c>
      <c r="UEO543" s="62">
        <v>14111705</v>
      </c>
      <c r="UEP543" s="62">
        <v>14111705</v>
      </c>
      <c r="UEQ543" s="62">
        <v>14111705</v>
      </c>
      <c r="UER543" s="62">
        <v>14111705</v>
      </c>
      <c r="UES543" s="62">
        <v>14111705</v>
      </c>
      <c r="UET543" s="62">
        <v>14111705</v>
      </c>
      <c r="UEU543" s="62">
        <v>14111705</v>
      </c>
      <c r="UEV543" s="62">
        <v>14111705</v>
      </c>
      <c r="UEW543" s="62">
        <v>14111705</v>
      </c>
      <c r="UEX543" s="62">
        <v>14111705</v>
      </c>
      <c r="UEY543" s="62">
        <v>14111705</v>
      </c>
      <c r="UEZ543" s="62">
        <v>14111705</v>
      </c>
      <c r="UFA543" s="62">
        <v>14111705</v>
      </c>
      <c r="UFB543" s="62">
        <v>14111705</v>
      </c>
      <c r="UFC543" s="62">
        <v>14111705</v>
      </c>
      <c r="UFD543" s="62">
        <v>14111705</v>
      </c>
      <c r="UFE543" s="62">
        <v>14111705</v>
      </c>
      <c r="UFF543" s="62">
        <v>14111705</v>
      </c>
      <c r="UFG543" s="62">
        <v>14111705</v>
      </c>
      <c r="UFH543" s="62">
        <v>14111705</v>
      </c>
      <c r="UFI543" s="62">
        <v>14111705</v>
      </c>
      <c r="UFJ543" s="62">
        <v>14111705</v>
      </c>
      <c r="UFK543" s="62">
        <v>14111705</v>
      </c>
      <c r="UFL543" s="62">
        <v>14111705</v>
      </c>
      <c r="UFM543" s="62">
        <v>14111705</v>
      </c>
      <c r="UFN543" s="62">
        <v>14111705</v>
      </c>
      <c r="UFO543" s="62">
        <v>14111705</v>
      </c>
      <c r="UFP543" s="62">
        <v>14111705</v>
      </c>
      <c r="UFQ543" s="62">
        <v>14111705</v>
      </c>
      <c r="UFR543" s="62">
        <v>14111705</v>
      </c>
      <c r="UFS543" s="62">
        <v>14111705</v>
      </c>
      <c r="UFT543" s="62">
        <v>14111705</v>
      </c>
      <c r="UFU543" s="62">
        <v>14111705</v>
      </c>
      <c r="UFV543" s="62">
        <v>14111705</v>
      </c>
      <c r="UFW543" s="62">
        <v>14111705</v>
      </c>
      <c r="UFX543" s="62">
        <v>14111705</v>
      </c>
      <c r="UFY543" s="62">
        <v>14111705</v>
      </c>
      <c r="UFZ543" s="62">
        <v>14111705</v>
      </c>
      <c r="UGA543" s="62">
        <v>14111705</v>
      </c>
      <c r="UGB543" s="62">
        <v>14111705</v>
      </c>
      <c r="UGC543" s="62">
        <v>14111705</v>
      </c>
      <c r="UGD543" s="62">
        <v>14111705</v>
      </c>
      <c r="UGE543" s="62">
        <v>14111705</v>
      </c>
      <c r="UGF543" s="62">
        <v>14111705</v>
      </c>
      <c r="UGG543" s="62">
        <v>14111705</v>
      </c>
      <c r="UGH543" s="62">
        <v>14111705</v>
      </c>
      <c r="UGI543" s="62">
        <v>14111705</v>
      </c>
      <c r="UGJ543" s="62">
        <v>14111705</v>
      </c>
      <c r="UGK543" s="62">
        <v>14111705</v>
      </c>
      <c r="UGL543" s="62">
        <v>14111705</v>
      </c>
      <c r="UGM543" s="62">
        <v>14111705</v>
      </c>
      <c r="UGN543" s="62">
        <v>14111705</v>
      </c>
      <c r="UGO543" s="62">
        <v>14111705</v>
      </c>
      <c r="UGP543" s="62">
        <v>14111705</v>
      </c>
      <c r="UGQ543" s="62">
        <v>14111705</v>
      </c>
      <c r="UGR543" s="62">
        <v>14111705</v>
      </c>
      <c r="UGS543" s="62">
        <v>14111705</v>
      </c>
      <c r="UGT543" s="62">
        <v>14111705</v>
      </c>
      <c r="UGU543" s="62">
        <v>14111705</v>
      </c>
      <c r="UGV543" s="62">
        <v>14111705</v>
      </c>
      <c r="UGW543" s="62">
        <v>14111705</v>
      </c>
      <c r="UGX543" s="62">
        <v>14111705</v>
      </c>
      <c r="UGY543" s="62">
        <v>14111705</v>
      </c>
      <c r="UGZ543" s="62">
        <v>14111705</v>
      </c>
      <c r="UHA543" s="62">
        <v>14111705</v>
      </c>
      <c r="UHB543" s="62">
        <v>14111705</v>
      </c>
      <c r="UHC543" s="62">
        <v>14111705</v>
      </c>
      <c r="UHD543" s="62">
        <v>14111705</v>
      </c>
      <c r="UHE543" s="62">
        <v>14111705</v>
      </c>
      <c r="UHF543" s="62">
        <v>14111705</v>
      </c>
      <c r="UHG543" s="62">
        <v>14111705</v>
      </c>
      <c r="UHH543" s="62">
        <v>14111705</v>
      </c>
      <c r="UHI543" s="62">
        <v>14111705</v>
      </c>
      <c r="UHJ543" s="62">
        <v>14111705</v>
      </c>
      <c r="UHK543" s="62">
        <v>14111705</v>
      </c>
      <c r="UHL543" s="62">
        <v>14111705</v>
      </c>
      <c r="UHM543" s="62">
        <v>14111705</v>
      </c>
      <c r="UHN543" s="62">
        <v>14111705</v>
      </c>
      <c r="UHO543" s="62">
        <v>14111705</v>
      </c>
      <c r="UHP543" s="62">
        <v>14111705</v>
      </c>
      <c r="UHQ543" s="62">
        <v>14111705</v>
      </c>
      <c r="UHR543" s="62">
        <v>14111705</v>
      </c>
      <c r="UHS543" s="62">
        <v>14111705</v>
      </c>
      <c r="UHT543" s="62">
        <v>14111705</v>
      </c>
      <c r="UHU543" s="62">
        <v>14111705</v>
      </c>
      <c r="UHV543" s="62">
        <v>14111705</v>
      </c>
      <c r="UHW543" s="62">
        <v>14111705</v>
      </c>
      <c r="UHX543" s="62">
        <v>14111705</v>
      </c>
      <c r="UHY543" s="62">
        <v>14111705</v>
      </c>
      <c r="UHZ543" s="62">
        <v>14111705</v>
      </c>
      <c r="UIA543" s="62">
        <v>14111705</v>
      </c>
      <c r="UIB543" s="62">
        <v>14111705</v>
      </c>
      <c r="UIC543" s="62">
        <v>14111705</v>
      </c>
      <c r="UID543" s="62">
        <v>14111705</v>
      </c>
      <c r="UIE543" s="62">
        <v>14111705</v>
      </c>
      <c r="UIF543" s="62">
        <v>14111705</v>
      </c>
      <c r="UIG543" s="62">
        <v>14111705</v>
      </c>
      <c r="UIH543" s="62">
        <v>14111705</v>
      </c>
      <c r="UII543" s="62">
        <v>14111705</v>
      </c>
      <c r="UIJ543" s="62">
        <v>14111705</v>
      </c>
      <c r="UIK543" s="62">
        <v>14111705</v>
      </c>
      <c r="UIL543" s="62">
        <v>14111705</v>
      </c>
      <c r="UIM543" s="62">
        <v>14111705</v>
      </c>
      <c r="UIN543" s="62">
        <v>14111705</v>
      </c>
      <c r="UIO543" s="62">
        <v>14111705</v>
      </c>
      <c r="UIP543" s="62">
        <v>14111705</v>
      </c>
      <c r="UIQ543" s="62">
        <v>14111705</v>
      </c>
      <c r="UIR543" s="62">
        <v>14111705</v>
      </c>
      <c r="UIS543" s="62">
        <v>14111705</v>
      </c>
      <c r="UIT543" s="62">
        <v>14111705</v>
      </c>
      <c r="UIU543" s="62">
        <v>14111705</v>
      </c>
      <c r="UIV543" s="62">
        <v>14111705</v>
      </c>
      <c r="UIW543" s="62">
        <v>14111705</v>
      </c>
      <c r="UIX543" s="62">
        <v>14111705</v>
      </c>
      <c r="UIY543" s="62">
        <v>14111705</v>
      </c>
      <c r="UIZ543" s="62">
        <v>14111705</v>
      </c>
      <c r="UJA543" s="62">
        <v>14111705</v>
      </c>
      <c r="UJB543" s="62">
        <v>14111705</v>
      </c>
      <c r="UJC543" s="62">
        <v>14111705</v>
      </c>
      <c r="UJD543" s="62">
        <v>14111705</v>
      </c>
      <c r="UJE543" s="62">
        <v>14111705</v>
      </c>
      <c r="UJF543" s="62">
        <v>14111705</v>
      </c>
      <c r="UJG543" s="62">
        <v>14111705</v>
      </c>
      <c r="UJH543" s="62">
        <v>14111705</v>
      </c>
      <c r="UJI543" s="62">
        <v>14111705</v>
      </c>
      <c r="UJJ543" s="62">
        <v>14111705</v>
      </c>
      <c r="UJK543" s="62">
        <v>14111705</v>
      </c>
      <c r="UJL543" s="62">
        <v>14111705</v>
      </c>
      <c r="UJM543" s="62">
        <v>14111705</v>
      </c>
      <c r="UJN543" s="62">
        <v>14111705</v>
      </c>
      <c r="UJO543" s="62">
        <v>14111705</v>
      </c>
      <c r="UJP543" s="62">
        <v>14111705</v>
      </c>
      <c r="UJQ543" s="62">
        <v>14111705</v>
      </c>
      <c r="UJR543" s="62">
        <v>14111705</v>
      </c>
      <c r="UJS543" s="62">
        <v>14111705</v>
      </c>
      <c r="UJT543" s="62">
        <v>14111705</v>
      </c>
      <c r="UJU543" s="62">
        <v>14111705</v>
      </c>
      <c r="UJV543" s="62">
        <v>14111705</v>
      </c>
      <c r="UJW543" s="62">
        <v>14111705</v>
      </c>
      <c r="UJX543" s="62">
        <v>14111705</v>
      </c>
      <c r="UJY543" s="62">
        <v>14111705</v>
      </c>
      <c r="UJZ543" s="62">
        <v>14111705</v>
      </c>
      <c r="UKA543" s="62">
        <v>14111705</v>
      </c>
      <c r="UKB543" s="62">
        <v>14111705</v>
      </c>
      <c r="UKC543" s="62">
        <v>14111705</v>
      </c>
      <c r="UKD543" s="62">
        <v>14111705</v>
      </c>
      <c r="UKE543" s="62">
        <v>14111705</v>
      </c>
      <c r="UKF543" s="62">
        <v>14111705</v>
      </c>
      <c r="UKG543" s="62">
        <v>14111705</v>
      </c>
      <c r="UKH543" s="62">
        <v>14111705</v>
      </c>
      <c r="UKI543" s="62">
        <v>14111705</v>
      </c>
      <c r="UKJ543" s="62">
        <v>14111705</v>
      </c>
      <c r="UKK543" s="62">
        <v>14111705</v>
      </c>
      <c r="UKL543" s="62">
        <v>14111705</v>
      </c>
      <c r="UKM543" s="62">
        <v>14111705</v>
      </c>
      <c r="UKN543" s="62">
        <v>14111705</v>
      </c>
      <c r="UKO543" s="62">
        <v>14111705</v>
      </c>
      <c r="UKP543" s="62">
        <v>14111705</v>
      </c>
      <c r="UKQ543" s="62">
        <v>14111705</v>
      </c>
      <c r="UKR543" s="62">
        <v>14111705</v>
      </c>
      <c r="UKS543" s="62">
        <v>14111705</v>
      </c>
      <c r="UKT543" s="62">
        <v>14111705</v>
      </c>
      <c r="UKU543" s="62">
        <v>14111705</v>
      </c>
      <c r="UKV543" s="62">
        <v>14111705</v>
      </c>
      <c r="UKW543" s="62">
        <v>14111705</v>
      </c>
      <c r="UKX543" s="62">
        <v>14111705</v>
      </c>
      <c r="UKY543" s="62">
        <v>14111705</v>
      </c>
      <c r="UKZ543" s="62">
        <v>14111705</v>
      </c>
      <c r="ULA543" s="62">
        <v>14111705</v>
      </c>
      <c r="ULB543" s="62">
        <v>14111705</v>
      </c>
      <c r="ULC543" s="62">
        <v>14111705</v>
      </c>
      <c r="ULD543" s="62">
        <v>14111705</v>
      </c>
      <c r="ULE543" s="62">
        <v>14111705</v>
      </c>
      <c r="ULF543" s="62">
        <v>14111705</v>
      </c>
      <c r="ULG543" s="62">
        <v>14111705</v>
      </c>
      <c r="ULH543" s="62">
        <v>14111705</v>
      </c>
      <c r="ULI543" s="62">
        <v>14111705</v>
      </c>
      <c r="ULJ543" s="62">
        <v>14111705</v>
      </c>
      <c r="ULK543" s="62">
        <v>14111705</v>
      </c>
      <c r="ULL543" s="62">
        <v>14111705</v>
      </c>
      <c r="ULM543" s="62">
        <v>14111705</v>
      </c>
      <c r="ULN543" s="62">
        <v>14111705</v>
      </c>
      <c r="ULO543" s="62">
        <v>14111705</v>
      </c>
      <c r="ULP543" s="62">
        <v>14111705</v>
      </c>
      <c r="ULQ543" s="62">
        <v>14111705</v>
      </c>
      <c r="ULR543" s="62">
        <v>14111705</v>
      </c>
      <c r="ULS543" s="62">
        <v>14111705</v>
      </c>
      <c r="ULT543" s="62">
        <v>14111705</v>
      </c>
      <c r="ULU543" s="62">
        <v>14111705</v>
      </c>
      <c r="ULV543" s="62">
        <v>14111705</v>
      </c>
      <c r="ULW543" s="62">
        <v>14111705</v>
      </c>
      <c r="ULX543" s="62">
        <v>14111705</v>
      </c>
      <c r="ULY543" s="62">
        <v>14111705</v>
      </c>
      <c r="ULZ543" s="62">
        <v>14111705</v>
      </c>
      <c r="UMA543" s="62">
        <v>14111705</v>
      </c>
      <c r="UMB543" s="62">
        <v>14111705</v>
      </c>
      <c r="UMC543" s="62">
        <v>14111705</v>
      </c>
      <c r="UMD543" s="62">
        <v>14111705</v>
      </c>
      <c r="UME543" s="62">
        <v>14111705</v>
      </c>
      <c r="UMF543" s="62">
        <v>14111705</v>
      </c>
      <c r="UMG543" s="62">
        <v>14111705</v>
      </c>
      <c r="UMH543" s="62">
        <v>14111705</v>
      </c>
      <c r="UMI543" s="62">
        <v>14111705</v>
      </c>
      <c r="UMJ543" s="62">
        <v>14111705</v>
      </c>
      <c r="UMK543" s="62">
        <v>14111705</v>
      </c>
      <c r="UML543" s="62">
        <v>14111705</v>
      </c>
      <c r="UMM543" s="62">
        <v>14111705</v>
      </c>
      <c r="UMN543" s="62">
        <v>14111705</v>
      </c>
      <c r="UMO543" s="62">
        <v>14111705</v>
      </c>
      <c r="UMP543" s="62">
        <v>14111705</v>
      </c>
      <c r="UMQ543" s="62">
        <v>14111705</v>
      </c>
      <c r="UMR543" s="62">
        <v>14111705</v>
      </c>
      <c r="UMS543" s="62">
        <v>14111705</v>
      </c>
      <c r="UMT543" s="62">
        <v>14111705</v>
      </c>
      <c r="UMU543" s="62">
        <v>14111705</v>
      </c>
      <c r="UMV543" s="62">
        <v>14111705</v>
      </c>
      <c r="UMW543" s="62">
        <v>14111705</v>
      </c>
      <c r="UMX543" s="62">
        <v>14111705</v>
      </c>
      <c r="UMY543" s="62">
        <v>14111705</v>
      </c>
      <c r="UMZ543" s="62">
        <v>14111705</v>
      </c>
      <c r="UNA543" s="62">
        <v>14111705</v>
      </c>
      <c r="UNB543" s="62">
        <v>14111705</v>
      </c>
      <c r="UNC543" s="62">
        <v>14111705</v>
      </c>
      <c r="UND543" s="62">
        <v>14111705</v>
      </c>
      <c r="UNE543" s="62">
        <v>14111705</v>
      </c>
      <c r="UNF543" s="62">
        <v>14111705</v>
      </c>
      <c r="UNG543" s="62">
        <v>14111705</v>
      </c>
      <c r="UNH543" s="62">
        <v>14111705</v>
      </c>
      <c r="UNI543" s="62">
        <v>14111705</v>
      </c>
      <c r="UNJ543" s="62">
        <v>14111705</v>
      </c>
      <c r="UNK543" s="62">
        <v>14111705</v>
      </c>
      <c r="UNL543" s="62">
        <v>14111705</v>
      </c>
      <c r="UNM543" s="62">
        <v>14111705</v>
      </c>
      <c r="UNN543" s="62">
        <v>14111705</v>
      </c>
      <c r="UNO543" s="62">
        <v>14111705</v>
      </c>
      <c r="UNP543" s="62">
        <v>14111705</v>
      </c>
      <c r="UNQ543" s="62">
        <v>14111705</v>
      </c>
      <c r="UNR543" s="62">
        <v>14111705</v>
      </c>
      <c r="UNS543" s="62">
        <v>14111705</v>
      </c>
      <c r="UNT543" s="62">
        <v>14111705</v>
      </c>
      <c r="UNU543" s="62">
        <v>14111705</v>
      </c>
      <c r="UNV543" s="62">
        <v>14111705</v>
      </c>
      <c r="UNW543" s="62">
        <v>14111705</v>
      </c>
      <c r="UNX543" s="62">
        <v>14111705</v>
      </c>
      <c r="UNY543" s="62">
        <v>14111705</v>
      </c>
      <c r="UNZ543" s="62">
        <v>14111705</v>
      </c>
      <c r="UOA543" s="62">
        <v>14111705</v>
      </c>
      <c r="UOB543" s="62">
        <v>14111705</v>
      </c>
      <c r="UOC543" s="62">
        <v>14111705</v>
      </c>
      <c r="UOD543" s="62">
        <v>14111705</v>
      </c>
      <c r="UOE543" s="62">
        <v>14111705</v>
      </c>
      <c r="UOF543" s="62">
        <v>14111705</v>
      </c>
      <c r="UOG543" s="62">
        <v>14111705</v>
      </c>
      <c r="UOH543" s="62">
        <v>14111705</v>
      </c>
      <c r="UOI543" s="62">
        <v>14111705</v>
      </c>
      <c r="UOJ543" s="62">
        <v>14111705</v>
      </c>
      <c r="UOK543" s="62">
        <v>14111705</v>
      </c>
      <c r="UOL543" s="62">
        <v>14111705</v>
      </c>
      <c r="UOM543" s="62">
        <v>14111705</v>
      </c>
      <c r="UON543" s="62">
        <v>14111705</v>
      </c>
      <c r="UOO543" s="62">
        <v>14111705</v>
      </c>
      <c r="UOP543" s="62">
        <v>14111705</v>
      </c>
      <c r="UOQ543" s="62">
        <v>14111705</v>
      </c>
      <c r="UOR543" s="62">
        <v>14111705</v>
      </c>
      <c r="UOS543" s="62">
        <v>14111705</v>
      </c>
      <c r="UOT543" s="62">
        <v>14111705</v>
      </c>
      <c r="UOU543" s="62">
        <v>14111705</v>
      </c>
      <c r="UOV543" s="62">
        <v>14111705</v>
      </c>
      <c r="UOW543" s="62">
        <v>14111705</v>
      </c>
      <c r="UOX543" s="62">
        <v>14111705</v>
      </c>
      <c r="UOY543" s="62">
        <v>14111705</v>
      </c>
      <c r="UOZ543" s="62">
        <v>14111705</v>
      </c>
      <c r="UPA543" s="62">
        <v>14111705</v>
      </c>
      <c r="UPB543" s="62">
        <v>14111705</v>
      </c>
      <c r="UPC543" s="62">
        <v>14111705</v>
      </c>
      <c r="UPD543" s="62">
        <v>14111705</v>
      </c>
      <c r="UPE543" s="62">
        <v>14111705</v>
      </c>
      <c r="UPF543" s="62">
        <v>14111705</v>
      </c>
      <c r="UPG543" s="62">
        <v>14111705</v>
      </c>
      <c r="UPH543" s="62">
        <v>14111705</v>
      </c>
      <c r="UPI543" s="62">
        <v>14111705</v>
      </c>
      <c r="UPJ543" s="62">
        <v>14111705</v>
      </c>
      <c r="UPK543" s="62">
        <v>14111705</v>
      </c>
      <c r="UPL543" s="62">
        <v>14111705</v>
      </c>
      <c r="UPM543" s="62">
        <v>14111705</v>
      </c>
      <c r="UPN543" s="62">
        <v>14111705</v>
      </c>
      <c r="UPO543" s="62">
        <v>14111705</v>
      </c>
      <c r="UPP543" s="62">
        <v>14111705</v>
      </c>
      <c r="UPQ543" s="62">
        <v>14111705</v>
      </c>
      <c r="UPR543" s="62">
        <v>14111705</v>
      </c>
      <c r="UPS543" s="62">
        <v>14111705</v>
      </c>
      <c r="UPT543" s="62">
        <v>14111705</v>
      </c>
      <c r="UPU543" s="62">
        <v>14111705</v>
      </c>
      <c r="UPV543" s="62">
        <v>14111705</v>
      </c>
      <c r="UPW543" s="62">
        <v>14111705</v>
      </c>
      <c r="UPX543" s="62">
        <v>14111705</v>
      </c>
      <c r="UPY543" s="62">
        <v>14111705</v>
      </c>
      <c r="UPZ543" s="62">
        <v>14111705</v>
      </c>
      <c r="UQA543" s="62">
        <v>14111705</v>
      </c>
      <c r="UQB543" s="62">
        <v>14111705</v>
      </c>
      <c r="UQC543" s="62">
        <v>14111705</v>
      </c>
      <c r="UQD543" s="62">
        <v>14111705</v>
      </c>
      <c r="UQE543" s="62">
        <v>14111705</v>
      </c>
      <c r="UQF543" s="62">
        <v>14111705</v>
      </c>
      <c r="UQG543" s="62">
        <v>14111705</v>
      </c>
      <c r="UQH543" s="62">
        <v>14111705</v>
      </c>
      <c r="UQI543" s="62">
        <v>14111705</v>
      </c>
      <c r="UQJ543" s="62">
        <v>14111705</v>
      </c>
      <c r="UQK543" s="62">
        <v>14111705</v>
      </c>
      <c r="UQL543" s="62">
        <v>14111705</v>
      </c>
      <c r="UQM543" s="62">
        <v>14111705</v>
      </c>
      <c r="UQN543" s="62">
        <v>14111705</v>
      </c>
      <c r="UQO543" s="62">
        <v>14111705</v>
      </c>
      <c r="UQP543" s="62">
        <v>14111705</v>
      </c>
      <c r="UQQ543" s="62">
        <v>14111705</v>
      </c>
      <c r="UQR543" s="62">
        <v>14111705</v>
      </c>
      <c r="UQS543" s="62">
        <v>14111705</v>
      </c>
      <c r="UQT543" s="62">
        <v>14111705</v>
      </c>
      <c r="UQU543" s="62">
        <v>14111705</v>
      </c>
      <c r="UQV543" s="62">
        <v>14111705</v>
      </c>
      <c r="UQW543" s="62">
        <v>14111705</v>
      </c>
      <c r="UQX543" s="62">
        <v>14111705</v>
      </c>
      <c r="UQY543" s="62">
        <v>14111705</v>
      </c>
      <c r="UQZ543" s="62">
        <v>14111705</v>
      </c>
      <c r="URA543" s="62">
        <v>14111705</v>
      </c>
      <c r="URB543" s="62">
        <v>14111705</v>
      </c>
      <c r="URC543" s="62">
        <v>14111705</v>
      </c>
      <c r="URD543" s="62">
        <v>14111705</v>
      </c>
      <c r="URE543" s="62">
        <v>14111705</v>
      </c>
      <c r="URF543" s="62">
        <v>14111705</v>
      </c>
      <c r="URG543" s="62">
        <v>14111705</v>
      </c>
      <c r="URH543" s="62">
        <v>14111705</v>
      </c>
      <c r="URI543" s="62">
        <v>14111705</v>
      </c>
      <c r="URJ543" s="62">
        <v>14111705</v>
      </c>
      <c r="URK543" s="62">
        <v>14111705</v>
      </c>
      <c r="URL543" s="62">
        <v>14111705</v>
      </c>
      <c r="URM543" s="62">
        <v>14111705</v>
      </c>
      <c r="URN543" s="62">
        <v>14111705</v>
      </c>
      <c r="URO543" s="62">
        <v>14111705</v>
      </c>
      <c r="URP543" s="62">
        <v>14111705</v>
      </c>
      <c r="URQ543" s="62">
        <v>14111705</v>
      </c>
      <c r="URR543" s="62">
        <v>14111705</v>
      </c>
      <c r="URS543" s="62">
        <v>14111705</v>
      </c>
      <c r="URT543" s="62">
        <v>14111705</v>
      </c>
      <c r="URU543" s="62">
        <v>14111705</v>
      </c>
      <c r="URV543" s="62">
        <v>14111705</v>
      </c>
      <c r="URW543" s="62">
        <v>14111705</v>
      </c>
      <c r="URX543" s="62">
        <v>14111705</v>
      </c>
      <c r="URY543" s="62">
        <v>14111705</v>
      </c>
      <c r="URZ543" s="62">
        <v>14111705</v>
      </c>
      <c r="USA543" s="62">
        <v>14111705</v>
      </c>
      <c r="USB543" s="62">
        <v>14111705</v>
      </c>
      <c r="USC543" s="62">
        <v>14111705</v>
      </c>
      <c r="USD543" s="62">
        <v>14111705</v>
      </c>
      <c r="USE543" s="62">
        <v>14111705</v>
      </c>
      <c r="USF543" s="62">
        <v>14111705</v>
      </c>
      <c r="USG543" s="62">
        <v>14111705</v>
      </c>
      <c r="USH543" s="62">
        <v>14111705</v>
      </c>
      <c r="USI543" s="62">
        <v>14111705</v>
      </c>
      <c r="USJ543" s="62">
        <v>14111705</v>
      </c>
      <c r="USK543" s="62">
        <v>14111705</v>
      </c>
      <c r="USL543" s="62">
        <v>14111705</v>
      </c>
      <c r="USM543" s="62">
        <v>14111705</v>
      </c>
      <c r="USN543" s="62">
        <v>14111705</v>
      </c>
      <c r="USO543" s="62">
        <v>14111705</v>
      </c>
      <c r="USP543" s="62">
        <v>14111705</v>
      </c>
      <c r="USQ543" s="62">
        <v>14111705</v>
      </c>
      <c r="USR543" s="62">
        <v>14111705</v>
      </c>
      <c r="USS543" s="62">
        <v>14111705</v>
      </c>
      <c r="UST543" s="62">
        <v>14111705</v>
      </c>
      <c r="USU543" s="62">
        <v>14111705</v>
      </c>
      <c r="USV543" s="62">
        <v>14111705</v>
      </c>
      <c r="USW543" s="62">
        <v>14111705</v>
      </c>
      <c r="USX543" s="62">
        <v>14111705</v>
      </c>
      <c r="USY543" s="62">
        <v>14111705</v>
      </c>
      <c r="USZ543" s="62">
        <v>14111705</v>
      </c>
      <c r="UTA543" s="62">
        <v>14111705</v>
      </c>
      <c r="UTB543" s="62">
        <v>14111705</v>
      </c>
      <c r="UTC543" s="62">
        <v>14111705</v>
      </c>
      <c r="UTD543" s="62">
        <v>14111705</v>
      </c>
      <c r="UTE543" s="62">
        <v>14111705</v>
      </c>
      <c r="UTF543" s="62">
        <v>14111705</v>
      </c>
      <c r="UTG543" s="62">
        <v>14111705</v>
      </c>
      <c r="UTH543" s="62">
        <v>14111705</v>
      </c>
      <c r="UTI543" s="62">
        <v>14111705</v>
      </c>
      <c r="UTJ543" s="62">
        <v>14111705</v>
      </c>
      <c r="UTK543" s="62">
        <v>14111705</v>
      </c>
      <c r="UTL543" s="62">
        <v>14111705</v>
      </c>
      <c r="UTM543" s="62">
        <v>14111705</v>
      </c>
      <c r="UTN543" s="62">
        <v>14111705</v>
      </c>
      <c r="UTO543" s="62">
        <v>14111705</v>
      </c>
      <c r="UTP543" s="62">
        <v>14111705</v>
      </c>
      <c r="UTQ543" s="62">
        <v>14111705</v>
      </c>
      <c r="UTR543" s="62">
        <v>14111705</v>
      </c>
      <c r="UTS543" s="62">
        <v>14111705</v>
      </c>
      <c r="UTT543" s="62">
        <v>14111705</v>
      </c>
      <c r="UTU543" s="62">
        <v>14111705</v>
      </c>
      <c r="UTV543" s="62">
        <v>14111705</v>
      </c>
      <c r="UTW543" s="62">
        <v>14111705</v>
      </c>
      <c r="UTX543" s="62">
        <v>14111705</v>
      </c>
      <c r="UTY543" s="62">
        <v>14111705</v>
      </c>
      <c r="UTZ543" s="62">
        <v>14111705</v>
      </c>
      <c r="UUA543" s="62">
        <v>14111705</v>
      </c>
      <c r="UUB543" s="62">
        <v>14111705</v>
      </c>
      <c r="UUC543" s="62">
        <v>14111705</v>
      </c>
      <c r="UUD543" s="62">
        <v>14111705</v>
      </c>
      <c r="UUE543" s="62">
        <v>14111705</v>
      </c>
      <c r="UUF543" s="62">
        <v>14111705</v>
      </c>
      <c r="UUG543" s="62">
        <v>14111705</v>
      </c>
      <c r="UUH543" s="62">
        <v>14111705</v>
      </c>
      <c r="UUI543" s="62">
        <v>14111705</v>
      </c>
      <c r="UUJ543" s="62">
        <v>14111705</v>
      </c>
      <c r="UUK543" s="62">
        <v>14111705</v>
      </c>
      <c r="UUL543" s="62">
        <v>14111705</v>
      </c>
      <c r="UUM543" s="62">
        <v>14111705</v>
      </c>
      <c r="UUN543" s="62">
        <v>14111705</v>
      </c>
      <c r="UUO543" s="62">
        <v>14111705</v>
      </c>
      <c r="UUP543" s="62">
        <v>14111705</v>
      </c>
      <c r="UUQ543" s="62">
        <v>14111705</v>
      </c>
      <c r="UUR543" s="62">
        <v>14111705</v>
      </c>
      <c r="UUS543" s="62">
        <v>14111705</v>
      </c>
      <c r="UUT543" s="62">
        <v>14111705</v>
      </c>
      <c r="UUU543" s="62">
        <v>14111705</v>
      </c>
      <c r="UUV543" s="62">
        <v>14111705</v>
      </c>
      <c r="UUW543" s="62">
        <v>14111705</v>
      </c>
      <c r="UUX543" s="62">
        <v>14111705</v>
      </c>
      <c r="UUY543" s="62">
        <v>14111705</v>
      </c>
      <c r="UUZ543" s="62">
        <v>14111705</v>
      </c>
      <c r="UVA543" s="62">
        <v>14111705</v>
      </c>
      <c r="UVB543" s="62">
        <v>14111705</v>
      </c>
      <c r="UVC543" s="62">
        <v>14111705</v>
      </c>
      <c r="UVD543" s="62">
        <v>14111705</v>
      </c>
      <c r="UVE543" s="62">
        <v>14111705</v>
      </c>
      <c r="UVF543" s="62">
        <v>14111705</v>
      </c>
      <c r="UVG543" s="62">
        <v>14111705</v>
      </c>
      <c r="UVH543" s="62">
        <v>14111705</v>
      </c>
      <c r="UVI543" s="62">
        <v>14111705</v>
      </c>
      <c r="UVJ543" s="62">
        <v>14111705</v>
      </c>
      <c r="UVK543" s="62">
        <v>14111705</v>
      </c>
      <c r="UVL543" s="62">
        <v>14111705</v>
      </c>
      <c r="UVM543" s="62">
        <v>14111705</v>
      </c>
      <c r="UVN543" s="62">
        <v>14111705</v>
      </c>
      <c r="UVO543" s="62">
        <v>14111705</v>
      </c>
      <c r="UVP543" s="62">
        <v>14111705</v>
      </c>
      <c r="UVQ543" s="62">
        <v>14111705</v>
      </c>
      <c r="UVR543" s="62">
        <v>14111705</v>
      </c>
      <c r="UVS543" s="62">
        <v>14111705</v>
      </c>
      <c r="UVT543" s="62">
        <v>14111705</v>
      </c>
      <c r="UVU543" s="62">
        <v>14111705</v>
      </c>
      <c r="UVV543" s="62">
        <v>14111705</v>
      </c>
      <c r="UVW543" s="62">
        <v>14111705</v>
      </c>
      <c r="UVX543" s="62">
        <v>14111705</v>
      </c>
      <c r="UVY543" s="62">
        <v>14111705</v>
      </c>
      <c r="UVZ543" s="62">
        <v>14111705</v>
      </c>
      <c r="UWA543" s="62">
        <v>14111705</v>
      </c>
      <c r="UWB543" s="62">
        <v>14111705</v>
      </c>
      <c r="UWC543" s="62">
        <v>14111705</v>
      </c>
      <c r="UWD543" s="62">
        <v>14111705</v>
      </c>
      <c r="UWE543" s="62">
        <v>14111705</v>
      </c>
      <c r="UWF543" s="62">
        <v>14111705</v>
      </c>
      <c r="UWG543" s="62">
        <v>14111705</v>
      </c>
      <c r="UWH543" s="62">
        <v>14111705</v>
      </c>
      <c r="UWI543" s="62">
        <v>14111705</v>
      </c>
      <c r="UWJ543" s="62">
        <v>14111705</v>
      </c>
      <c r="UWK543" s="62">
        <v>14111705</v>
      </c>
      <c r="UWL543" s="62">
        <v>14111705</v>
      </c>
      <c r="UWM543" s="62">
        <v>14111705</v>
      </c>
      <c r="UWN543" s="62">
        <v>14111705</v>
      </c>
      <c r="UWO543" s="62">
        <v>14111705</v>
      </c>
      <c r="UWP543" s="62">
        <v>14111705</v>
      </c>
      <c r="UWQ543" s="62">
        <v>14111705</v>
      </c>
      <c r="UWR543" s="62">
        <v>14111705</v>
      </c>
      <c r="UWS543" s="62">
        <v>14111705</v>
      </c>
      <c r="UWT543" s="62">
        <v>14111705</v>
      </c>
      <c r="UWU543" s="62">
        <v>14111705</v>
      </c>
      <c r="UWV543" s="62">
        <v>14111705</v>
      </c>
      <c r="UWW543" s="62">
        <v>14111705</v>
      </c>
      <c r="UWX543" s="62">
        <v>14111705</v>
      </c>
      <c r="UWY543" s="62">
        <v>14111705</v>
      </c>
      <c r="UWZ543" s="62">
        <v>14111705</v>
      </c>
      <c r="UXA543" s="62">
        <v>14111705</v>
      </c>
      <c r="UXB543" s="62">
        <v>14111705</v>
      </c>
      <c r="UXC543" s="62">
        <v>14111705</v>
      </c>
      <c r="UXD543" s="62">
        <v>14111705</v>
      </c>
      <c r="UXE543" s="62">
        <v>14111705</v>
      </c>
      <c r="UXF543" s="62">
        <v>14111705</v>
      </c>
      <c r="UXG543" s="62">
        <v>14111705</v>
      </c>
      <c r="UXH543" s="62">
        <v>14111705</v>
      </c>
      <c r="UXI543" s="62">
        <v>14111705</v>
      </c>
      <c r="UXJ543" s="62">
        <v>14111705</v>
      </c>
      <c r="UXK543" s="62">
        <v>14111705</v>
      </c>
      <c r="UXL543" s="62">
        <v>14111705</v>
      </c>
      <c r="UXM543" s="62">
        <v>14111705</v>
      </c>
      <c r="UXN543" s="62">
        <v>14111705</v>
      </c>
      <c r="UXO543" s="62">
        <v>14111705</v>
      </c>
      <c r="UXP543" s="62">
        <v>14111705</v>
      </c>
      <c r="UXQ543" s="62">
        <v>14111705</v>
      </c>
      <c r="UXR543" s="62">
        <v>14111705</v>
      </c>
      <c r="UXS543" s="62">
        <v>14111705</v>
      </c>
      <c r="UXT543" s="62">
        <v>14111705</v>
      </c>
      <c r="UXU543" s="62">
        <v>14111705</v>
      </c>
      <c r="UXV543" s="62">
        <v>14111705</v>
      </c>
      <c r="UXW543" s="62">
        <v>14111705</v>
      </c>
      <c r="UXX543" s="62">
        <v>14111705</v>
      </c>
      <c r="UXY543" s="62">
        <v>14111705</v>
      </c>
      <c r="UXZ543" s="62">
        <v>14111705</v>
      </c>
      <c r="UYA543" s="62">
        <v>14111705</v>
      </c>
      <c r="UYB543" s="62">
        <v>14111705</v>
      </c>
      <c r="UYC543" s="62">
        <v>14111705</v>
      </c>
      <c r="UYD543" s="62">
        <v>14111705</v>
      </c>
      <c r="UYE543" s="62">
        <v>14111705</v>
      </c>
      <c r="UYF543" s="62">
        <v>14111705</v>
      </c>
      <c r="UYG543" s="62">
        <v>14111705</v>
      </c>
      <c r="UYH543" s="62">
        <v>14111705</v>
      </c>
      <c r="UYI543" s="62">
        <v>14111705</v>
      </c>
      <c r="UYJ543" s="62">
        <v>14111705</v>
      </c>
      <c r="UYK543" s="62">
        <v>14111705</v>
      </c>
      <c r="UYL543" s="62">
        <v>14111705</v>
      </c>
      <c r="UYM543" s="62">
        <v>14111705</v>
      </c>
      <c r="UYN543" s="62">
        <v>14111705</v>
      </c>
      <c r="UYO543" s="62">
        <v>14111705</v>
      </c>
      <c r="UYP543" s="62">
        <v>14111705</v>
      </c>
      <c r="UYQ543" s="62">
        <v>14111705</v>
      </c>
      <c r="UYR543" s="62">
        <v>14111705</v>
      </c>
      <c r="UYS543" s="62">
        <v>14111705</v>
      </c>
      <c r="UYT543" s="62">
        <v>14111705</v>
      </c>
      <c r="UYU543" s="62">
        <v>14111705</v>
      </c>
      <c r="UYV543" s="62">
        <v>14111705</v>
      </c>
      <c r="UYW543" s="62">
        <v>14111705</v>
      </c>
      <c r="UYX543" s="62">
        <v>14111705</v>
      </c>
      <c r="UYY543" s="62">
        <v>14111705</v>
      </c>
      <c r="UYZ543" s="62">
        <v>14111705</v>
      </c>
      <c r="UZA543" s="62">
        <v>14111705</v>
      </c>
      <c r="UZB543" s="62">
        <v>14111705</v>
      </c>
      <c r="UZC543" s="62">
        <v>14111705</v>
      </c>
      <c r="UZD543" s="62">
        <v>14111705</v>
      </c>
      <c r="UZE543" s="62">
        <v>14111705</v>
      </c>
      <c r="UZF543" s="62">
        <v>14111705</v>
      </c>
      <c r="UZG543" s="62">
        <v>14111705</v>
      </c>
      <c r="UZH543" s="62">
        <v>14111705</v>
      </c>
      <c r="UZI543" s="62">
        <v>14111705</v>
      </c>
      <c r="UZJ543" s="62">
        <v>14111705</v>
      </c>
      <c r="UZK543" s="62">
        <v>14111705</v>
      </c>
      <c r="UZL543" s="62">
        <v>14111705</v>
      </c>
      <c r="UZM543" s="62">
        <v>14111705</v>
      </c>
      <c r="UZN543" s="62">
        <v>14111705</v>
      </c>
      <c r="UZO543" s="62">
        <v>14111705</v>
      </c>
      <c r="UZP543" s="62">
        <v>14111705</v>
      </c>
      <c r="UZQ543" s="62">
        <v>14111705</v>
      </c>
      <c r="UZR543" s="62">
        <v>14111705</v>
      </c>
      <c r="UZS543" s="62">
        <v>14111705</v>
      </c>
      <c r="UZT543" s="62">
        <v>14111705</v>
      </c>
      <c r="UZU543" s="62">
        <v>14111705</v>
      </c>
      <c r="UZV543" s="62">
        <v>14111705</v>
      </c>
      <c r="UZW543" s="62">
        <v>14111705</v>
      </c>
      <c r="UZX543" s="62">
        <v>14111705</v>
      </c>
      <c r="UZY543" s="62">
        <v>14111705</v>
      </c>
      <c r="UZZ543" s="62">
        <v>14111705</v>
      </c>
      <c r="VAA543" s="62">
        <v>14111705</v>
      </c>
      <c r="VAB543" s="62">
        <v>14111705</v>
      </c>
      <c r="VAC543" s="62">
        <v>14111705</v>
      </c>
      <c r="VAD543" s="62">
        <v>14111705</v>
      </c>
      <c r="VAE543" s="62">
        <v>14111705</v>
      </c>
      <c r="VAF543" s="62">
        <v>14111705</v>
      </c>
      <c r="VAG543" s="62">
        <v>14111705</v>
      </c>
      <c r="VAH543" s="62">
        <v>14111705</v>
      </c>
      <c r="VAI543" s="62">
        <v>14111705</v>
      </c>
      <c r="VAJ543" s="62">
        <v>14111705</v>
      </c>
      <c r="VAK543" s="62">
        <v>14111705</v>
      </c>
      <c r="VAL543" s="62">
        <v>14111705</v>
      </c>
      <c r="VAM543" s="62">
        <v>14111705</v>
      </c>
      <c r="VAN543" s="62">
        <v>14111705</v>
      </c>
      <c r="VAO543" s="62">
        <v>14111705</v>
      </c>
      <c r="VAP543" s="62">
        <v>14111705</v>
      </c>
      <c r="VAQ543" s="62">
        <v>14111705</v>
      </c>
      <c r="VAR543" s="62">
        <v>14111705</v>
      </c>
      <c r="VAS543" s="62">
        <v>14111705</v>
      </c>
      <c r="VAT543" s="62">
        <v>14111705</v>
      </c>
      <c r="VAU543" s="62">
        <v>14111705</v>
      </c>
      <c r="VAV543" s="62">
        <v>14111705</v>
      </c>
      <c r="VAW543" s="62">
        <v>14111705</v>
      </c>
      <c r="VAX543" s="62">
        <v>14111705</v>
      </c>
      <c r="VAY543" s="62">
        <v>14111705</v>
      </c>
      <c r="VAZ543" s="62">
        <v>14111705</v>
      </c>
      <c r="VBA543" s="62">
        <v>14111705</v>
      </c>
      <c r="VBB543" s="62">
        <v>14111705</v>
      </c>
      <c r="VBC543" s="62">
        <v>14111705</v>
      </c>
      <c r="VBD543" s="62">
        <v>14111705</v>
      </c>
      <c r="VBE543" s="62">
        <v>14111705</v>
      </c>
      <c r="VBF543" s="62">
        <v>14111705</v>
      </c>
      <c r="VBG543" s="62">
        <v>14111705</v>
      </c>
      <c r="VBH543" s="62">
        <v>14111705</v>
      </c>
      <c r="VBI543" s="62">
        <v>14111705</v>
      </c>
      <c r="VBJ543" s="62">
        <v>14111705</v>
      </c>
      <c r="VBK543" s="62">
        <v>14111705</v>
      </c>
      <c r="VBL543" s="62">
        <v>14111705</v>
      </c>
      <c r="VBM543" s="62">
        <v>14111705</v>
      </c>
      <c r="VBN543" s="62">
        <v>14111705</v>
      </c>
      <c r="VBO543" s="62">
        <v>14111705</v>
      </c>
      <c r="VBP543" s="62">
        <v>14111705</v>
      </c>
      <c r="VBQ543" s="62">
        <v>14111705</v>
      </c>
      <c r="VBR543" s="62">
        <v>14111705</v>
      </c>
      <c r="VBS543" s="62">
        <v>14111705</v>
      </c>
      <c r="VBT543" s="62">
        <v>14111705</v>
      </c>
      <c r="VBU543" s="62">
        <v>14111705</v>
      </c>
      <c r="VBV543" s="62">
        <v>14111705</v>
      </c>
      <c r="VBW543" s="62">
        <v>14111705</v>
      </c>
      <c r="VBX543" s="62">
        <v>14111705</v>
      </c>
      <c r="VBY543" s="62">
        <v>14111705</v>
      </c>
      <c r="VBZ543" s="62">
        <v>14111705</v>
      </c>
      <c r="VCA543" s="62">
        <v>14111705</v>
      </c>
      <c r="VCB543" s="62">
        <v>14111705</v>
      </c>
      <c r="VCC543" s="62">
        <v>14111705</v>
      </c>
      <c r="VCD543" s="62">
        <v>14111705</v>
      </c>
      <c r="VCE543" s="62">
        <v>14111705</v>
      </c>
      <c r="VCF543" s="62">
        <v>14111705</v>
      </c>
      <c r="VCG543" s="62">
        <v>14111705</v>
      </c>
      <c r="VCH543" s="62">
        <v>14111705</v>
      </c>
      <c r="VCI543" s="62">
        <v>14111705</v>
      </c>
      <c r="VCJ543" s="62">
        <v>14111705</v>
      </c>
      <c r="VCK543" s="62">
        <v>14111705</v>
      </c>
      <c r="VCL543" s="62">
        <v>14111705</v>
      </c>
      <c r="VCM543" s="62">
        <v>14111705</v>
      </c>
      <c r="VCN543" s="62">
        <v>14111705</v>
      </c>
      <c r="VCO543" s="62">
        <v>14111705</v>
      </c>
      <c r="VCP543" s="62">
        <v>14111705</v>
      </c>
      <c r="VCQ543" s="62">
        <v>14111705</v>
      </c>
      <c r="VCR543" s="62">
        <v>14111705</v>
      </c>
      <c r="VCS543" s="62">
        <v>14111705</v>
      </c>
      <c r="VCT543" s="62">
        <v>14111705</v>
      </c>
      <c r="VCU543" s="62">
        <v>14111705</v>
      </c>
      <c r="VCV543" s="62">
        <v>14111705</v>
      </c>
      <c r="VCW543" s="62">
        <v>14111705</v>
      </c>
      <c r="VCX543" s="62">
        <v>14111705</v>
      </c>
      <c r="VCY543" s="62">
        <v>14111705</v>
      </c>
      <c r="VCZ543" s="62">
        <v>14111705</v>
      </c>
      <c r="VDA543" s="62">
        <v>14111705</v>
      </c>
      <c r="VDB543" s="62">
        <v>14111705</v>
      </c>
      <c r="VDC543" s="62">
        <v>14111705</v>
      </c>
      <c r="VDD543" s="62">
        <v>14111705</v>
      </c>
      <c r="VDE543" s="62">
        <v>14111705</v>
      </c>
      <c r="VDF543" s="62">
        <v>14111705</v>
      </c>
      <c r="VDG543" s="62">
        <v>14111705</v>
      </c>
      <c r="VDH543" s="62">
        <v>14111705</v>
      </c>
      <c r="VDI543" s="62">
        <v>14111705</v>
      </c>
      <c r="VDJ543" s="62">
        <v>14111705</v>
      </c>
      <c r="VDK543" s="62">
        <v>14111705</v>
      </c>
      <c r="VDL543" s="62">
        <v>14111705</v>
      </c>
      <c r="VDM543" s="62">
        <v>14111705</v>
      </c>
      <c r="VDN543" s="62">
        <v>14111705</v>
      </c>
      <c r="VDO543" s="62">
        <v>14111705</v>
      </c>
      <c r="VDP543" s="62">
        <v>14111705</v>
      </c>
      <c r="VDQ543" s="62">
        <v>14111705</v>
      </c>
      <c r="VDR543" s="62">
        <v>14111705</v>
      </c>
      <c r="VDS543" s="62">
        <v>14111705</v>
      </c>
      <c r="VDT543" s="62">
        <v>14111705</v>
      </c>
      <c r="VDU543" s="62">
        <v>14111705</v>
      </c>
      <c r="VDV543" s="62">
        <v>14111705</v>
      </c>
      <c r="VDW543" s="62">
        <v>14111705</v>
      </c>
      <c r="VDX543" s="62">
        <v>14111705</v>
      </c>
      <c r="VDY543" s="62">
        <v>14111705</v>
      </c>
      <c r="VDZ543" s="62">
        <v>14111705</v>
      </c>
      <c r="VEA543" s="62">
        <v>14111705</v>
      </c>
      <c r="VEB543" s="62">
        <v>14111705</v>
      </c>
      <c r="VEC543" s="62">
        <v>14111705</v>
      </c>
      <c r="VED543" s="62">
        <v>14111705</v>
      </c>
      <c r="VEE543" s="62">
        <v>14111705</v>
      </c>
      <c r="VEF543" s="62">
        <v>14111705</v>
      </c>
      <c r="VEG543" s="62">
        <v>14111705</v>
      </c>
      <c r="VEH543" s="62">
        <v>14111705</v>
      </c>
      <c r="VEI543" s="62">
        <v>14111705</v>
      </c>
      <c r="VEJ543" s="62">
        <v>14111705</v>
      </c>
      <c r="VEK543" s="62">
        <v>14111705</v>
      </c>
      <c r="VEL543" s="62">
        <v>14111705</v>
      </c>
      <c r="VEM543" s="62">
        <v>14111705</v>
      </c>
      <c r="VEN543" s="62">
        <v>14111705</v>
      </c>
      <c r="VEO543" s="62">
        <v>14111705</v>
      </c>
      <c r="VEP543" s="62">
        <v>14111705</v>
      </c>
      <c r="VEQ543" s="62">
        <v>14111705</v>
      </c>
      <c r="VER543" s="62">
        <v>14111705</v>
      </c>
      <c r="VES543" s="62">
        <v>14111705</v>
      </c>
      <c r="VET543" s="62">
        <v>14111705</v>
      </c>
      <c r="VEU543" s="62">
        <v>14111705</v>
      </c>
      <c r="VEV543" s="62">
        <v>14111705</v>
      </c>
      <c r="VEW543" s="62">
        <v>14111705</v>
      </c>
      <c r="VEX543" s="62">
        <v>14111705</v>
      </c>
      <c r="VEY543" s="62">
        <v>14111705</v>
      </c>
      <c r="VEZ543" s="62">
        <v>14111705</v>
      </c>
      <c r="VFA543" s="62">
        <v>14111705</v>
      </c>
      <c r="VFB543" s="62">
        <v>14111705</v>
      </c>
      <c r="VFC543" s="62">
        <v>14111705</v>
      </c>
      <c r="VFD543" s="62">
        <v>14111705</v>
      </c>
      <c r="VFE543" s="62">
        <v>14111705</v>
      </c>
      <c r="VFF543" s="62">
        <v>14111705</v>
      </c>
      <c r="VFG543" s="62">
        <v>14111705</v>
      </c>
      <c r="VFH543" s="62">
        <v>14111705</v>
      </c>
      <c r="VFI543" s="62">
        <v>14111705</v>
      </c>
      <c r="VFJ543" s="62">
        <v>14111705</v>
      </c>
      <c r="VFK543" s="62">
        <v>14111705</v>
      </c>
      <c r="VFL543" s="62">
        <v>14111705</v>
      </c>
      <c r="VFM543" s="62">
        <v>14111705</v>
      </c>
      <c r="VFN543" s="62">
        <v>14111705</v>
      </c>
      <c r="VFO543" s="62">
        <v>14111705</v>
      </c>
      <c r="VFP543" s="62">
        <v>14111705</v>
      </c>
      <c r="VFQ543" s="62">
        <v>14111705</v>
      </c>
      <c r="VFR543" s="62">
        <v>14111705</v>
      </c>
      <c r="VFS543" s="62">
        <v>14111705</v>
      </c>
      <c r="VFT543" s="62">
        <v>14111705</v>
      </c>
      <c r="VFU543" s="62">
        <v>14111705</v>
      </c>
      <c r="VFV543" s="62">
        <v>14111705</v>
      </c>
      <c r="VFW543" s="62">
        <v>14111705</v>
      </c>
      <c r="VFX543" s="62">
        <v>14111705</v>
      </c>
      <c r="VFY543" s="62">
        <v>14111705</v>
      </c>
      <c r="VFZ543" s="62">
        <v>14111705</v>
      </c>
      <c r="VGA543" s="62">
        <v>14111705</v>
      </c>
      <c r="VGB543" s="62">
        <v>14111705</v>
      </c>
      <c r="VGC543" s="62">
        <v>14111705</v>
      </c>
      <c r="VGD543" s="62">
        <v>14111705</v>
      </c>
      <c r="VGE543" s="62">
        <v>14111705</v>
      </c>
      <c r="VGF543" s="62">
        <v>14111705</v>
      </c>
      <c r="VGG543" s="62">
        <v>14111705</v>
      </c>
      <c r="VGH543" s="62">
        <v>14111705</v>
      </c>
      <c r="VGI543" s="62">
        <v>14111705</v>
      </c>
      <c r="VGJ543" s="62">
        <v>14111705</v>
      </c>
      <c r="VGK543" s="62">
        <v>14111705</v>
      </c>
      <c r="VGL543" s="62">
        <v>14111705</v>
      </c>
      <c r="VGM543" s="62">
        <v>14111705</v>
      </c>
      <c r="VGN543" s="62">
        <v>14111705</v>
      </c>
      <c r="VGO543" s="62">
        <v>14111705</v>
      </c>
      <c r="VGP543" s="62">
        <v>14111705</v>
      </c>
      <c r="VGQ543" s="62">
        <v>14111705</v>
      </c>
      <c r="VGR543" s="62">
        <v>14111705</v>
      </c>
      <c r="VGS543" s="62">
        <v>14111705</v>
      </c>
      <c r="VGT543" s="62">
        <v>14111705</v>
      </c>
      <c r="VGU543" s="62">
        <v>14111705</v>
      </c>
      <c r="VGV543" s="62">
        <v>14111705</v>
      </c>
      <c r="VGW543" s="62">
        <v>14111705</v>
      </c>
      <c r="VGX543" s="62">
        <v>14111705</v>
      </c>
      <c r="VGY543" s="62">
        <v>14111705</v>
      </c>
      <c r="VGZ543" s="62">
        <v>14111705</v>
      </c>
      <c r="VHA543" s="62">
        <v>14111705</v>
      </c>
      <c r="VHB543" s="62">
        <v>14111705</v>
      </c>
      <c r="VHC543" s="62">
        <v>14111705</v>
      </c>
      <c r="VHD543" s="62">
        <v>14111705</v>
      </c>
      <c r="VHE543" s="62">
        <v>14111705</v>
      </c>
      <c r="VHF543" s="62">
        <v>14111705</v>
      </c>
      <c r="VHG543" s="62">
        <v>14111705</v>
      </c>
      <c r="VHH543" s="62">
        <v>14111705</v>
      </c>
      <c r="VHI543" s="62">
        <v>14111705</v>
      </c>
      <c r="VHJ543" s="62">
        <v>14111705</v>
      </c>
      <c r="VHK543" s="62">
        <v>14111705</v>
      </c>
      <c r="VHL543" s="62">
        <v>14111705</v>
      </c>
      <c r="VHM543" s="62">
        <v>14111705</v>
      </c>
      <c r="VHN543" s="62">
        <v>14111705</v>
      </c>
      <c r="VHO543" s="62">
        <v>14111705</v>
      </c>
      <c r="VHP543" s="62">
        <v>14111705</v>
      </c>
      <c r="VHQ543" s="62">
        <v>14111705</v>
      </c>
      <c r="VHR543" s="62">
        <v>14111705</v>
      </c>
      <c r="VHS543" s="62">
        <v>14111705</v>
      </c>
      <c r="VHT543" s="62">
        <v>14111705</v>
      </c>
      <c r="VHU543" s="62">
        <v>14111705</v>
      </c>
      <c r="VHV543" s="62">
        <v>14111705</v>
      </c>
      <c r="VHW543" s="62">
        <v>14111705</v>
      </c>
      <c r="VHX543" s="62">
        <v>14111705</v>
      </c>
      <c r="VHY543" s="62">
        <v>14111705</v>
      </c>
      <c r="VHZ543" s="62">
        <v>14111705</v>
      </c>
      <c r="VIA543" s="62">
        <v>14111705</v>
      </c>
      <c r="VIB543" s="62">
        <v>14111705</v>
      </c>
      <c r="VIC543" s="62">
        <v>14111705</v>
      </c>
      <c r="VID543" s="62">
        <v>14111705</v>
      </c>
      <c r="VIE543" s="62">
        <v>14111705</v>
      </c>
      <c r="VIF543" s="62">
        <v>14111705</v>
      </c>
      <c r="VIG543" s="62">
        <v>14111705</v>
      </c>
      <c r="VIH543" s="62">
        <v>14111705</v>
      </c>
      <c r="VII543" s="62">
        <v>14111705</v>
      </c>
      <c r="VIJ543" s="62">
        <v>14111705</v>
      </c>
      <c r="VIK543" s="62">
        <v>14111705</v>
      </c>
      <c r="VIL543" s="62">
        <v>14111705</v>
      </c>
      <c r="VIM543" s="62">
        <v>14111705</v>
      </c>
      <c r="VIN543" s="62">
        <v>14111705</v>
      </c>
      <c r="VIO543" s="62">
        <v>14111705</v>
      </c>
      <c r="VIP543" s="62">
        <v>14111705</v>
      </c>
      <c r="VIQ543" s="62">
        <v>14111705</v>
      </c>
      <c r="VIR543" s="62">
        <v>14111705</v>
      </c>
      <c r="VIS543" s="62">
        <v>14111705</v>
      </c>
      <c r="VIT543" s="62">
        <v>14111705</v>
      </c>
      <c r="VIU543" s="62">
        <v>14111705</v>
      </c>
      <c r="VIV543" s="62">
        <v>14111705</v>
      </c>
      <c r="VIW543" s="62">
        <v>14111705</v>
      </c>
      <c r="VIX543" s="62">
        <v>14111705</v>
      </c>
      <c r="VIY543" s="62">
        <v>14111705</v>
      </c>
      <c r="VIZ543" s="62">
        <v>14111705</v>
      </c>
      <c r="VJA543" s="62">
        <v>14111705</v>
      </c>
      <c r="VJB543" s="62">
        <v>14111705</v>
      </c>
      <c r="VJC543" s="62">
        <v>14111705</v>
      </c>
      <c r="VJD543" s="62">
        <v>14111705</v>
      </c>
      <c r="VJE543" s="62">
        <v>14111705</v>
      </c>
      <c r="VJF543" s="62">
        <v>14111705</v>
      </c>
      <c r="VJG543" s="62">
        <v>14111705</v>
      </c>
      <c r="VJH543" s="62">
        <v>14111705</v>
      </c>
      <c r="VJI543" s="62">
        <v>14111705</v>
      </c>
      <c r="VJJ543" s="62">
        <v>14111705</v>
      </c>
      <c r="VJK543" s="62">
        <v>14111705</v>
      </c>
      <c r="VJL543" s="62">
        <v>14111705</v>
      </c>
      <c r="VJM543" s="62">
        <v>14111705</v>
      </c>
      <c r="VJN543" s="62">
        <v>14111705</v>
      </c>
      <c r="VJO543" s="62">
        <v>14111705</v>
      </c>
      <c r="VJP543" s="62">
        <v>14111705</v>
      </c>
      <c r="VJQ543" s="62">
        <v>14111705</v>
      </c>
      <c r="VJR543" s="62">
        <v>14111705</v>
      </c>
      <c r="VJS543" s="62">
        <v>14111705</v>
      </c>
      <c r="VJT543" s="62">
        <v>14111705</v>
      </c>
      <c r="VJU543" s="62">
        <v>14111705</v>
      </c>
      <c r="VJV543" s="62">
        <v>14111705</v>
      </c>
      <c r="VJW543" s="62">
        <v>14111705</v>
      </c>
      <c r="VJX543" s="62">
        <v>14111705</v>
      </c>
      <c r="VJY543" s="62">
        <v>14111705</v>
      </c>
      <c r="VJZ543" s="62">
        <v>14111705</v>
      </c>
      <c r="VKA543" s="62">
        <v>14111705</v>
      </c>
      <c r="VKB543" s="62">
        <v>14111705</v>
      </c>
      <c r="VKC543" s="62">
        <v>14111705</v>
      </c>
      <c r="VKD543" s="62">
        <v>14111705</v>
      </c>
      <c r="VKE543" s="62">
        <v>14111705</v>
      </c>
      <c r="VKF543" s="62">
        <v>14111705</v>
      </c>
      <c r="VKG543" s="62">
        <v>14111705</v>
      </c>
      <c r="VKH543" s="62">
        <v>14111705</v>
      </c>
      <c r="VKI543" s="62">
        <v>14111705</v>
      </c>
      <c r="VKJ543" s="62">
        <v>14111705</v>
      </c>
      <c r="VKK543" s="62">
        <v>14111705</v>
      </c>
      <c r="VKL543" s="62">
        <v>14111705</v>
      </c>
      <c r="VKM543" s="62">
        <v>14111705</v>
      </c>
      <c r="VKN543" s="62">
        <v>14111705</v>
      </c>
      <c r="VKO543" s="62">
        <v>14111705</v>
      </c>
      <c r="VKP543" s="62">
        <v>14111705</v>
      </c>
      <c r="VKQ543" s="62">
        <v>14111705</v>
      </c>
      <c r="VKR543" s="62">
        <v>14111705</v>
      </c>
      <c r="VKS543" s="62">
        <v>14111705</v>
      </c>
      <c r="VKT543" s="62">
        <v>14111705</v>
      </c>
      <c r="VKU543" s="62">
        <v>14111705</v>
      </c>
      <c r="VKV543" s="62">
        <v>14111705</v>
      </c>
      <c r="VKW543" s="62">
        <v>14111705</v>
      </c>
      <c r="VKX543" s="62">
        <v>14111705</v>
      </c>
      <c r="VKY543" s="62">
        <v>14111705</v>
      </c>
      <c r="VKZ543" s="62">
        <v>14111705</v>
      </c>
      <c r="VLA543" s="62">
        <v>14111705</v>
      </c>
      <c r="VLB543" s="62">
        <v>14111705</v>
      </c>
      <c r="VLC543" s="62">
        <v>14111705</v>
      </c>
      <c r="VLD543" s="62">
        <v>14111705</v>
      </c>
      <c r="VLE543" s="62">
        <v>14111705</v>
      </c>
      <c r="VLF543" s="62">
        <v>14111705</v>
      </c>
      <c r="VLG543" s="62">
        <v>14111705</v>
      </c>
      <c r="VLH543" s="62">
        <v>14111705</v>
      </c>
      <c r="VLI543" s="62">
        <v>14111705</v>
      </c>
      <c r="VLJ543" s="62">
        <v>14111705</v>
      </c>
      <c r="VLK543" s="62">
        <v>14111705</v>
      </c>
      <c r="VLL543" s="62">
        <v>14111705</v>
      </c>
      <c r="VLM543" s="62">
        <v>14111705</v>
      </c>
      <c r="VLN543" s="62">
        <v>14111705</v>
      </c>
      <c r="VLO543" s="62">
        <v>14111705</v>
      </c>
      <c r="VLP543" s="62">
        <v>14111705</v>
      </c>
      <c r="VLQ543" s="62">
        <v>14111705</v>
      </c>
      <c r="VLR543" s="62">
        <v>14111705</v>
      </c>
      <c r="VLS543" s="62">
        <v>14111705</v>
      </c>
      <c r="VLT543" s="62">
        <v>14111705</v>
      </c>
      <c r="VLU543" s="62">
        <v>14111705</v>
      </c>
      <c r="VLV543" s="62">
        <v>14111705</v>
      </c>
      <c r="VLW543" s="62">
        <v>14111705</v>
      </c>
      <c r="VLX543" s="62">
        <v>14111705</v>
      </c>
      <c r="VLY543" s="62">
        <v>14111705</v>
      </c>
      <c r="VLZ543" s="62">
        <v>14111705</v>
      </c>
      <c r="VMA543" s="62">
        <v>14111705</v>
      </c>
      <c r="VMB543" s="62">
        <v>14111705</v>
      </c>
      <c r="VMC543" s="62">
        <v>14111705</v>
      </c>
      <c r="VMD543" s="62">
        <v>14111705</v>
      </c>
      <c r="VME543" s="62">
        <v>14111705</v>
      </c>
      <c r="VMF543" s="62">
        <v>14111705</v>
      </c>
      <c r="VMG543" s="62">
        <v>14111705</v>
      </c>
      <c r="VMH543" s="62">
        <v>14111705</v>
      </c>
      <c r="VMI543" s="62">
        <v>14111705</v>
      </c>
      <c r="VMJ543" s="62">
        <v>14111705</v>
      </c>
      <c r="VMK543" s="62">
        <v>14111705</v>
      </c>
      <c r="VML543" s="62">
        <v>14111705</v>
      </c>
      <c r="VMM543" s="62">
        <v>14111705</v>
      </c>
      <c r="VMN543" s="62">
        <v>14111705</v>
      </c>
      <c r="VMO543" s="62">
        <v>14111705</v>
      </c>
      <c r="VMP543" s="62">
        <v>14111705</v>
      </c>
      <c r="VMQ543" s="62">
        <v>14111705</v>
      </c>
      <c r="VMR543" s="62">
        <v>14111705</v>
      </c>
      <c r="VMS543" s="62">
        <v>14111705</v>
      </c>
      <c r="VMT543" s="62">
        <v>14111705</v>
      </c>
      <c r="VMU543" s="62">
        <v>14111705</v>
      </c>
      <c r="VMV543" s="62">
        <v>14111705</v>
      </c>
      <c r="VMW543" s="62">
        <v>14111705</v>
      </c>
      <c r="VMX543" s="62">
        <v>14111705</v>
      </c>
      <c r="VMY543" s="62">
        <v>14111705</v>
      </c>
      <c r="VMZ543" s="62">
        <v>14111705</v>
      </c>
      <c r="VNA543" s="62">
        <v>14111705</v>
      </c>
      <c r="VNB543" s="62">
        <v>14111705</v>
      </c>
      <c r="VNC543" s="62">
        <v>14111705</v>
      </c>
      <c r="VND543" s="62">
        <v>14111705</v>
      </c>
      <c r="VNE543" s="62">
        <v>14111705</v>
      </c>
      <c r="VNF543" s="62">
        <v>14111705</v>
      </c>
      <c r="VNG543" s="62">
        <v>14111705</v>
      </c>
      <c r="VNH543" s="62">
        <v>14111705</v>
      </c>
      <c r="VNI543" s="62">
        <v>14111705</v>
      </c>
      <c r="VNJ543" s="62">
        <v>14111705</v>
      </c>
      <c r="VNK543" s="62">
        <v>14111705</v>
      </c>
      <c r="VNL543" s="62">
        <v>14111705</v>
      </c>
      <c r="VNM543" s="62">
        <v>14111705</v>
      </c>
      <c r="VNN543" s="62">
        <v>14111705</v>
      </c>
      <c r="VNO543" s="62">
        <v>14111705</v>
      </c>
      <c r="VNP543" s="62">
        <v>14111705</v>
      </c>
      <c r="VNQ543" s="62">
        <v>14111705</v>
      </c>
      <c r="VNR543" s="62">
        <v>14111705</v>
      </c>
      <c r="VNS543" s="62">
        <v>14111705</v>
      </c>
      <c r="VNT543" s="62">
        <v>14111705</v>
      </c>
      <c r="VNU543" s="62">
        <v>14111705</v>
      </c>
      <c r="VNV543" s="62">
        <v>14111705</v>
      </c>
      <c r="VNW543" s="62">
        <v>14111705</v>
      </c>
      <c r="VNX543" s="62">
        <v>14111705</v>
      </c>
      <c r="VNY543" s="62">
        <v>14111705</v>
      </c>
      <c r="VNZ543" s="62">
        <v>14111705</v>
      </c>
      <c r="VOA543" s="62">
        <v>14111705</v>
      </c>
      <c r="VOB543" s="62">
        <v>14111705</v>
      </c>
      <c r="VOC543" s="62">
        <v>14111705</v>
      </c>
      <c r="VOD543" s="62">
        <v>14111705</v>
      </c>
      <c r="VOE543" s="62">
        <v>14111705</v>
      </c>
      <c r="VOF543" s="62">
        <v>14111705</v>
      </c>
      <c r="VOG543" s="62">
        <v>14111705</v>
      </c>
      <c r="VOH543" s="62">
        <v>14111705</v>
      </c>
      <c r="VOI543" s="62">
        <v>14111705</v>
      </c>
      <c r="VOJ543" s="62">
        <v>14111705</v>
      </c>
      <c r="VOK543" s="62">
        <v>14111705</v>
      </c>
      <c r="VOL543" s="62">
        <v>14111705</v>
      </c>
      <c r="VOM543" s="62">
        <v>14111705</v>
      </c>
      <c r="VON543" s="62">
        <v>14111705</v>
      </c>
      <c r="VOO543" s="62">
        <v>14111705</v>
      </c>
      <c r="VOP543" s="62">
        <v>14111705</v>
      </c>
      <c r="VOQ543" s="62">
        <v>14111705</v>
      </c>
      <c r="VOR543" s="62">
        <v>14111705</v>
      </c>
      <c r="VOS543" s="62">
        <v>14111705</v>
      </c>
      <c r="VOT543" s="62">
        <v>14111705</v>
      </c>
      <c r="VOU543" s="62">
        <v>14111705</v>
      </c>
      <c r="VOV543" s="62">
        <v>14111705</v>
      </c>
      <c r="VOW543" s="62">
        <v>14111705</v>
      </c>
      <c r="VOX543" s="62">
        <v>14111705</v>
      </c>
      <c r="VOY543" s="62">
        <v>14111705</v>
      </c>
      <c r="VOZ543" s="62">
        <v>14111705</v>
      </c>
      <c r="VPA543" s="62">
        <v>14111705</v>
      </c>
      <c r="VPB543" s="62">
        <v>14111705</v>
      </c>
      <c r="VPC543" s="62">
        <v>14111705</v>
      </c>
      <c r="VPD543" s="62">
        <v>14111705</v>
      </c>
      <c r="VPE543" s="62">
        <v>14111705</v>
      </c>
      <c r="VPF543" s="62">
        <v>14111705</v>
      </c>
      <c r="VPG543" s="62">
        <v>14111705</v>
      </c>
      <c r="VPH543" s="62">
        <v>14111705</v>
      </c>
      <c r="VPI543" s="62">
        <v>14111705</v>
      </c>
      <c r="VPJ543" s="62">
        <v>14111705</v>
      </c>
      <c r="VPK543" s="62">
        <v>14111705</v>
      </c>
      <c r="VPL543" s="62">
        <v>14111705</v>
      </c>
      <c r="VPM543" s="62">
        <v>14111705</v>
      </c>
      <c r="VPN543" s="62">
        <v>14111705</v>
      </c>
      <c r="VPO543" s="62">
        <v>14111705</v>
      </c>
      <c r="VPP543" s="62">
        <v>14111705</v>
      </c>
      <c r="VPQ543" s="62">
        <v>14111705</v>
      </c>
      <c r="VPR543" s="62">
        <v>14111705</v>
      </c>
      <c r="VPS543" s="62">
        <v>14111705</v>
      </c>
      <c r="VPT543" s="62">
        <v>14111705</v>
      </c>
      <c r="VPU543" s="62">
        <v>14111705</v>
      </c>
      <c r="VPV543" s="62">
        <v>14111705</v>
      </c>
      <c r="VPW543" s="62">
        <v>14111705</v>
      </c>
      <c r="VPX543" s="62">
        <v>14111705</v>
      </c>
      <c r="VPY543" s="62">
        <v>14111705</v>
      </c>
      <c r="VPZ543" s="62">
        <v>14111705</v>
      </c>
      <c r="VQA543" s="62">
        <v>14111705</v>
      </c>
      <c r="VQB543" s="62">
        <v>14111705</v>
      </c>
      <c r="VQC543" s="62">
        <v>14111705</v>
      </c>
      <c r="VQD543" s="62">
        <v>14111705</v>
      </c>
      <c r="VQE543" s="62">
        <v>14111705</v>
      </c>
      <c r="VQF543" s="62">
        <v>14111705</v>
      </c>
      <c r="VQG543" s="62">
        <v>14111705</v>
      </c>
      <c r="VQH543" s="62">
        <v>14111705</v>
      </c>
      <c r="VQI543" s="62">
        <v>14111705</v>
      </c>
      <c r="VQJ543" s="62">
        <v>14111705</v>
      </c>
      <c r="VQK543" s="62">
        <v>14111705</v>
      </c>
      <c r="VQL543" s="62">
        <v>14111705</v>
      </c>
      <c r="VQM543" s="62">
        <v>14111705</v>
      </c>
      <c r="VQN543" s="62">
        <v>14111705</v>
      </c>
      <c r="VQO543" s="62">
        <v>14111705</v>
      </c>
      <c r="VQP543" s="62">
        <v>14111705</v>
      </c>
      <c r="VQQ543" s="62">
        <v>14111705</v>
      </c>
      <c r="VQR543" s="62">
        <v>14111705</v>
      </c>
      <c r="VQS543" s="62">
        <v>14111705</v>
      </c>
      <c r="VQT543" s="62">
        <v>14111705</v>
      </c>
      <c r="VQU543" s="62">
        <v>14111705</v>
      </c>
      <c r="VQV543" s="62">
        <v>14111705</v>
      </c>
      <c r="VQW543" s="62">
        <v>14111705</v>
      </c>
      <c r="VQX543" s="62">
        <v>14111705</v>
      </c>
      <c r="VQY543" s="62">
        <v>14111705</v>
      </c>
      <c r="VQZ543" s="62">
        <v>14111705</v>
      </c>
      <c r="VRA543" s="62">
        <v>14111705</v>
      </c>
      <c r="VRB543" s="62">
        <v>14111705</v>
      </c>
      <c r="VRC543" s="62">
        <v>14111705</v>
      </c>
      <c r="VRD543" s="62">
        <v>14111705</v>
      </c>
      <c r="VRE543" s="62">
        <v>14111705</v>
      </c>
      <c r="VRF543" s="62">
        <v>14111705</v>
      </c>
      <c r="VRG543" s="62">
        <v>14111705</v>
      </c>
      <c r="VRH543" s="62">
        <v>14111705</v>
      </c>
      <c r="VRI543" s="62">
        <v>14111705</v>
      </c>
      <c r="VRJ543" s="62">
        <v>14111705</v>
      </c>
      <c r="VRK543" s="62">
        <v>14111705</v>
      </c>
      <c r="VRL543" s="62">
        <v>14111705</v>
      </c>
      <c r="VRM543" s="62">
        <v>14111705</v>
      </c>
      <c r="VRN543" s="62">
        <v>14111705</v>
      </c>
      <c r="VRO543" s="62">
        <v>14111705</v>
      </c>
      <c r="VRP543" s="62">
        <v>14111705</v>
      </c>
      <c r="VRQ543" s="62">
        <v>14111705</v>
      </c>
      <c r="VRR543" s="62">
        <v>14111705</v>
      </c>
      <c r="VRS543" s="62">
        <v>14111705</v>
      </c>
      <c r="VRT543" s="62">
        <v>14111705</v>
      </c>
      <c r="VRU543" s="62">
        <v>14111705</v>
      </c>
      <c r="VRV543" s="62">
        <v>14111705</v>
      </c>
      <c r="VRW543" s="62">
        <v>14111705</v>
      </c>
      <c r="VRX543" s="62">
        <v>14111705</v>
      </c>
      <c r="VRY543" s="62">
        <v>14111705</v>
      </c>
      <c r="VRZ543" s="62">
        <v>14111705</v>
      </c>
      <c r="VSA543" s="62">
        <v>14111705</v>
      </c>
      <c r="VSB543" s="62">
        <v>14111705</v>
      </c>
      <c r="VSC543" s="62">
        <v>14111705</v>
      </c>
      <c r="VSD543" s="62">
        <v>14111705</v>
      </c>
      <c r="VSE543" s="62">
        <v>14111705</v>
      </c>
      <c r="VSF543" s="62">
        <v>14111705</v>
      </c>
      <c r="VSG543" s="62">
        <v>14111705</v>
      </c>
      <c r="VSH543" s="62">
        <v>14111705</v>
      </c>
      <c r="VSI543" s="62">
        <v>14111705</v>
      </c>
      <c r="VSJ543" s="62">
        <v>14111705</v>
      </c>
      <c r="VSK543" s="62">
        <v>14111705</v>
      </c>
      <c r="VSL543" s="62">
        <v>14111705</v>
      </c>
      <c r="VSM543" s="62">
        <v>14111705</v>
      </c>
      <c r="VSN543" s="62">
        <v>14111705</v>
      </c>
      <c r="VSO543" s="62">
        <v>14111705</v>
      </c>
      <c r="VSP543" s="62">
        <v>14111705</v>
      </c>
      <c r="VSQ543" s="62">
        <v>14111705</v>
      </c>
      <c r="VSR543" s="62">
        <v>14111705</v>
      </c>
      <c r="VSS543" s="62">
        <v>14111705</v>
      </c>
      <c r="VST543" s="62">
        <v>14111705</v>
      </c>
      <c r="VSU543" s="62">
        <v>14111705</v>
      </c>
      <c r="VSV543" s="62">
        <v>14111705</v>
      </c>
      <c r="VSW543" s="62">
        <v>14111705</v>
      </c>
      <c r="VSX543" s="62">
        <v>14111705</v>
      </c>
      <c r="VSY543" s="62">
        <v>14111705</v>
      </c>
      <c r="VSZ543" s="62">
        <v>14111705</v>
      </c>
      <c r="VTA543" s="62">
        <v>14111705</v>
      </c>
      <c r="VTB543" s="62">
        <v>14111705</v>
      </c>
      <c r="VTC543" s="62">
        <v>14111705</v>
      </c>
      <c r="VTD543" s="62">
        <v>14111705</v>
      </c>
      <c r="VTE543" s="62">
        <v>14111705</v>
      </c>
      <c r="VTF543" s="62">
        <v>14111705</v>
      </c>
      <c r="VTG543" s="62">
        <v>14111705</v>
      </c>
      <c r="VTH543" s="62">
        <v>14111705</v>
      </c>
      <c r="VTI543" s="62">
        <v>14111705</v>
      </c>
      <c r="VTJ543" s="62">
        <v>14111705</v>
      </c>
      <c r="VTK543" s="62">
        <v>14111705</v>
      </c>
      <c r="VTL543" s="62">
        <v>14111705</v>
      </c>
      <c r="VTM543" s="62">
        <v>14111705</v>
      </c>
      <c r="VTN543" s="62">
        <v>14111705</v>
      </c>
      <c r="VTO543" s="62">
        <v>14111705</v>
      </c>
      <c r="VTP543" s="62">
        <v>14111705</v>
      </c>
      <c r="VTQ543" s="62">
        <v>14111705</v>
      </c>
      <c r="VTR543" s="62">
        <v>14111705</v>
      </c>
      <c r="VTS543" s="62">
        <v>14111705</v>
      </c>
      <c r="VTT543" s="62">
        <v>14111705</v>
      </c>
      <c r="VTU543" s="62">
        <v>14111705</v>
      </c>
      <c r="VTV543" s="62">
        <v>14111705</v>
      </c>
      <c r="VTW543" s="62">
        <v>14111705</v>
      </c>
      <c r="VTX543" s="62">
        <v>14111705</v>
      </c>
      <c r="VTY543" s="62">
        <v>14111705</v>
      </c>
      <c r="VTZ543" s="62">
        <v>14111705</v>
      </c>
      <c r="VUA543" s="62">
        <v>14111705</v>
      </c>
      <c r="VUB543" s="62">
        <v>14111705</v>
      </c>
      <c r="VUC543" s="62">
        <v>14111705</v>
      </c>
      <c r="VUD543" s="62">
        <v>14111705</v>
      </c>
      <c r="VUE543" s="62">
        <v>14111705</v>
      </c>
      <c r="VUF543" s="62">
        <v>14111705</v>
      </c>
      <c r="VUG543" s="62">
        <v>14111705</v>
      </c>
      <c r="VUH543" s="62">
        <v>14111705</v>
      </c>
      <c r="VUI543" s="62">
        <v>14111705</v>
      </c>
      <c r="VUJ543" s="62">
        <v>14111705</v>
      </c>
      <c r="VUK543" s="62">
        <v>14111705</v>
      </c>
      <c r="VUL543" s="62">
        <v>14111705</v>
      </c>
      <c r="VUM543" s="62">
        <v>14111705</v>
      </c>
      <c r="VUN543" s="62">
        <v>14111705</v>
      </c>
      <c r="VUO543" s="62">
        <v>14111705</v>
      </c>
      <c r="VUP543" s="62">
        <v>14111705</v>
      </c>
      <c r="VUQ543" s="62">
        <v>14111705</v>
      </c>
      <c r="VUR543" s="62">
        <v>14111705</v>
      </c>
      <c r="VUS543" s="62">
        <v>14111705</v>
      </c>
      <c r="VUT543" s="62">
        <v>14111705</v>
      </c>
      <c r="VUU543" s="62">
        <v>14111705</v>
      </c>
      <c r="VUV543" s="62">
        <v>14111705</v>
      </c>
      <c r="VUW543" s="62">
        <v>14111705</v>
      </c>
      <c r="VUX543" s="62">
        <v>14111705</v>
      </c>
      <c r="VUY543" s="62">
        <v>14111705</v>
      </c>
      <c r="VUZ543" s="62">
        <v>14111705</v>
      </c>
      <c r="VVA543" s="62">
        <v>14111705</v>
      </c>
      <c r="VVB543" s="62">
        <v>14111705</v>
      </c>
      <c r="VVC543" s="62">
        <v>14111705</v>
      </c>
      <c r="VVD543" s="62">
        <v>14111705</v>
      </c>
      <c r="VVE543" s="62">
        <v>14111705</v>
      </c>
      <c r="VVF543" s="62">
        <v>14111705</v>
      </c>
      <c r="VVG543" s="62">
        <v>14111705</v>
      </c>
      <c r="VVH543" s="62">
        <v>14111705</v>
      </c>
      <c r="VVI543" s="62">
        <v>14111705</v>
      </c>
      <c r="VVJ543" s="62">
        <v>14111705</v>
      </c>
      <c r="VVK543" s="62">
        <v>14111705</v>
      </c>
      <c r="VVL543" s="62">
        <v>14111705</v>
      </c>
      <c r="VVM543" s="62">
        <v>14111705</v>
      </c>
      <c r="VVN543" s="62">
        <v>14111705</v>
      </c>
      <c r="VVO543" s="62">
        <v>14111705</v>
      </c>
      <c r="VVP543" s="62">
        <v>14111705</v>
      </c>
      <c r="VVQ543" s="62">
        <v>14111705</v>
      </c>
      <c r="VVR543" s="62">
        <v>14111705</v>
      </c>
      <c r="VVS543" s="62">
        <v>14111705</v>
      </c>
      <c r="VVT543" s="62">
        <v>14111705</v>
      </c>
      <c r="VVU543" s="62">
        <v>14111705</v>
      </c>
      <c r="VVV543" s="62">
        <v>14111705</v>
      </c>
      <c r="VVW543" s="62">
        <v>14111705</v>
      </c>
      <c r="VVX543" s="62">
        <v>14111705</v>
      </c>
      <c r="VVY543" s="62">
        <v>14111705</v>
      </c>
      <c r="VVZ543" s="62">
        <v>14111705</v>
      </c>
      <c r="VWA543" s="62">
        <v>14111705</v>
      </c>
      <c r="VWB543" s="62">
        <v>14111705</v>
      </c>
      <c r="VWC543" s="62">
        <v>14111705</v>
      </c>
      <c r="VWD543" s="62">
        <v>14111705</v>
      </c>
      <c r="VWE543" s="62">
        <v>14111705</v>
      </c>
      <c r="VWF543" s="62">
        <v>14111705</v>
      </c>
      <c r="VWG543" s="62">
        <v>14111705</v>
      </c>
      <c r="VWH543" s="62">
        <v>14111705</v>
      </c>
      <c r="VWI543" s="62">
        <v>14111705</v>
      </c>
      <c r="VWJ543" s="62">
        <v>14111705</v>
      </c>
      <c r="VWK543" s="62">
        <v>14111705</v>
      </c>
      <c r="VWL543" s="62">
        <v>14111705</v>
      </c>
      <c r="VWM543" s="62">
        <v>14111705</v>
      </c>
      <c r="VWN543" s="62">
        <v>14111705</v>
      </c>
      <c r="VWO543" s="62">
        <v>14111705</v>
      </c>
      <c r="VWP543" s="62">
        <v>14111705</v>
      </c>
      <c r="VWQ543" s="62">
        <v>14111705</v>
      </c>
      <c r="VWR543" s="62">
        <v>14111705</v>
      </c>
      <c r="VWS543" s="62">
        <v>14111705</v>
      </c>
      <c r="VWT543" s="62">
        <v>14111705</v>
      </c>
      <c r="VWU543" s="62">
        <v>14111705</v>
      </c>
      <c r="VWV543" s="62">
        <v>14111705</v>
      </c>
      <c r="VWW543" s="62">
        <v>14111705</v>
      </c>
      <c r="VWX543" s="62">
        <v>14111705</v>
      </c>
      <c r="VWY543" s="62">
        <v>14111705</v>
      </c>
      <c r="VWZ543" s="62">
        <v>14111705</v>
      </c>
      <c r="VXA543" s="62">
        <v>14111705</v>
      </c>
      <c r="VXB543" s="62">
        <v>14111705</v>
      </c>
      <c r="VXC543" s="62">
        <v>14111705</v>
      </c>
      <c r="VXD543" s="62">
        <v>14111705</v>
      </c>
      <c r="VXE543" s="62">
        <v>14111705</v>
      </c>
      <c r="VXF543" s="62">
        <v>14111705</v>
      </c>
      <c r="VXG543" s="62">
        <v>14111705</v>
      </c>
      <c r="VXH543" s="62">
        <v>14111705</v>
      </c>
      <c r="VXI543" s="62">
        <v>14111705</v>
      </c>
      <c r="VXJ543" s="62">
        <v>14111705</v>
      </c>
      <c r="VXK543" s="62">
        <v>14111705</v>
      </c>
      <c r="VXL543" s="62">
        <v>14111705</v>
      </c>
      <c r="VXM543" s="62">
        <v>14111705</v>
      </c>
      <c r="VXN543" s="62">
        <v>14111705</v>
      </c>
      <c r="VXO543" s="62">
        <v>14111705</v>
      </c>
      <c r="VXP543" s="62">
        <v>14111705</v>
      </c>
      <c r="VXQ543" s="62">
        <v>14111705</v>
      </c>
      <c r="VXR543" s="62">
        <v>14111705</v>
      </c>
      <c r="VXS543" s="62">
        <v>14111705</v>
      </c>
      <c r="VXT543" s="62">
        <v>14111705</v>
      </c>
      <c r="VXU543" s="62">
        <v>14111705</v>
      </c>
      <c r="VXV543" s="62">
        <v>14111705</v>
      </c>
      <c r="VXW543" s="62">
        <v>14111705</v>
      </c>
      <c r="VXX543" s="62">
        <v>14111705</v>
      </c>
      <c r="VXY543" s="62">
        <v>14111705</v>
      </c>
      <c r="VXZ543" s="62">
        <v>14111705</v>
      </c>
      <c r="VYA543" s="62">
        <v>14111705</v>
      </c>
      <c r="VYB543" s="62">
        <v>14111705</v>
      </c>
      <c r="VYC543" s="62">
        <v>14111705</v>
      </c>
      <c r="VYD543" s="62">
        <v>14111705</v>
      </c>
      <c r="VYE543" s="62">
        <v>14111705</v>
      </c>
      <c r="VYF543" s="62">
        <v>14111705</v>
      </c>
      <c r="VYG543" s="62">
        <v>14111705</v>
      </c>
      <c r="VYH543" s="62">
        <v>14111705</v>
      </c>
      <c r="VYI543" s="62">
        <v>14111705</v>
      </c>
      <c r="VYJ543" s="62">
        <v>14111705</v>
      </c>
      <c r="VYK543" s="62">
        <v>14111705</v>
      </c>
      <c r="VYL543" s="62">
        <v>14111705</v>
      </c>
      <c r="VYM543" s="62">
        <v>14111705</v>
      </c>
      <c r="VYN543" s="62">
        <v>14111705</v>
      </c>
      <c r="VYO543" s="62">
        <v>14111705</v>
      </c>
      <c r="VYP543" s="62">
        <v>14111705</v>
      </c>
      <c r="VYQ543" s="62">
        <v>14111705</v>
      </c>
      <c r="VYR543" s="62">
        <v>14111705</v>
      </c>
      <c r="VYS543" s="62">
        <v>14111705</v>
      </c>
      <c r="VYT543" s="62">
        <v>14111705</v>
      </c>
      <c r="VYU543" s="62">
        <v>14111705</v>
      </c>
      <c r="VYV543" s="62">
        <v>14111705</v>
      </c>
      <c r="VYW543" s="62">
        <v>14111705</v>
      </c>
      <c r="VYX543" s="62">
        <v>14111705</v>
      </c>
      <c r="VYY543" s="62">
        <v>14111705</v>
      </c>
      <c r="VYZ543" s="62">
        <v>14111705</v>
      </c>
      <c r="VZA543" s="62">
        <v>14111705</v>
      </c>
      <c r="VZB543" s="62">
        <v>14111705</v>
      </c>
      <c r="VZC543" s="62">
        <v>14111705</v>
      </c>
      <c r="VZD543" s="62">
        <v>14111705</v>
      </c>
      <c r="VZE543" s="62">
        <v>14111705</v>
      </c>
      <c r="VZF543" s="62">
        <v>14111705</v>
      </c>
      <c r="VZG543" s="62">
        <v>14111705</v>
      </c>
      <c r="VZH543" s="62">
        <v>14111705</v>
      </c>
      <c r="VZI543" s="62">
        <v>14111705</v>
      </c>
      <c r="VZJ543" s="62">
        <v>14111705</v>
      </c>
      <c r="VZK543" s="62">
        <v>14111705</v>
      </c>
      <c r="VZL543" s="62">
        <v>14111705</v>
      </c>
      <c r="VZM543" s="62">
        <v>14111705</v>
      </c>
      <c r="VZN543" s="62">
        <v>14111705</v>
      </c>
      <c r="VZO543" s="62">
        <v>14111705</v>
      </c>
      <c r="VZP543" s="62">
        <v>14111705</v>
      </c>
      <c r="VZQ543" s="62">
        <v>14111705</v>
      </c>
      <c r="VZR543" s="62">
        <v>14111705</v>
      </c>
      <c r="VZS543" s="62">
        <v>14111705</v>
      </c>
      <c r="VZT543" s="62">
        <v>14111705</v>
      </c>
      <c r="VZU543" s="62">
        <v>14111705</v>
      </c>
      <c r="VZV543" s="62">
        <v>14111705</v>
      </c>
      <c r="VZW543" s="62">
        <v>14111705</v>
      </c>
      <c r="VZX543" s="62">
        <v>14111705</v>
      </c>
      <c r="VZY543" s="62">
        <v>14111705</v>
      </c>
      <c r="VZZ543" s="62">
        <v>14111705</v>
      </c>
      <c r="WAA543" s="62">
        <v>14111705</v>
      </c>
      <c r="WAB543" s="62">
        <v>14111705</v>
      </c>
      <c r="WAC543" s="62">
        <v>14111705</v>
      </c>
      <c r="WAD543" s="62">
        <v>14111705</v>
      </c>
      <c r="WAE543" s="62">
        <v>14111705</v>
      </c>
      <c r="WAF543" s="62">
        <v>14111705</v>
      </c>
      <c r="WAG543" s="62">
        <v>14111705</v>
      </c>
      <c r="WAH543" s="62">
        <v>14111705</v>
      </c>
      <c r="WAI543" s="62">
        <v>14111705</v>
      </c>
      <c r="WAJ543" s="62">
        <v>14111705</v>
      </c>
      <c r="WAK543" s="62">
        <v>14111705</v>
      </c>
      <c r="WAL543" s="62">
        <v>14111705</v>
      </c>
      <c r="WAM543" s="62">
        <v>14111705</v>
      </c>
      <c r="WAN543" s="62">
        <v>14111705</v>
      </c>
      <c r="WAO543" s="62">
        <v>14111705</v>
      </c>
      <c r="WAP543" s="62">
        <v>14111705</v>
      </c>
      <c r="WAQ543" s="62">
        <v>14111705</v>
      </c>
      <c r="WAR543" s="62">
        <v>14111705</v>
      </c>
      <c r="WAS543" s="62">
        <v>14111705</v>
      </c>
      <c r="WAT543" s="62">
        <v>14111705</v>
      </c>
      <c r="WAU543" s="62">
        <v>14111705</v>
      </c>
      <c r="WAV543" s="62">
        <v>14111705</v>
      </c>
      <c r="WAW543" s="62">
        <v>14111705</v>
      </c>
      <c r="WAX543" s="62">
        <v>14111705</v>
      </c>
      <c r="WAY543" s="62">
        <v>14111705</v>
      </c>
      <c r="WAZ543" s="62">
        <v>14111705</v>
      </c>
      <c r="WBA543" s="62">
        <v>14111705</v>
      </c>
      <c r="WBB543" s="62">
        <v>14111705</v>
      </c>
      <c r="WBC543" s="62">
        <v>14111705</v>
      </c>
      <c r="WBD543" s="62">
        <v>14111705</v>
      </c>
      <c r="WBE543" s="62">
        <v>14111705</v>
      </c>
      <c r="WBF543" s="62">
        <v>14111705</v>
      </c>
      <c r="WBG543" s="62">
        <v>14111705</v>
      </c>
      <c r="WBH543" s="62">
        <v>14111705</v>
      </c>
      <c r="WBI543" s="62">
        <v>14111705</v>
      </c>
      <c r="WBJ543" s="62">
        <v>14111705</v>
      </c>
      <c r="WBK543" s="62">
        <v>14111705</v>
      </c>
      <c r="WBL543" s="62">
        <v>14111705</v>
      </c>
      <c r="WBM543" s="62">
        <v>14111705</v>
      </c>
      <c r="WBN543" s="62">
        <v>14111705</v>
      </c>
      <c r="WBO543" s="62">
        <v>14111705</v>
      </c>
      <c r="WBP543" s="62">
        <v>14111705</v>
      </c>
      <c r="WBQ543" s="62">
        <v>14111705</v>
      </c>
      <c r="WBR543" s="62">
        <v>14111705</v>
      </c>
      <c r="WBS543" s="62">
        <v>14111705</v>
      </c>
      <c r="WBT543" s="62">
        <v>14111705</v>
      </c>
      <c r="WBU543" s="62">
        <v>14111705</v>
      </c>
      <c r="WBV543" s="62">
        <v>14111705</v>
      </c>
      <c r="WBW543" s="62">
        <v>14111705</v>
      </c>
      <c r="WBX543" s="62">
        <v>14111705</v>
      </c>
      <c r="WBY543" s="62">
        <v>14111705</v>
      </c>
      <c r="WBZ543" s="62">
        <v>14111705</v>
      </c>
      <c r="WCA543" s="62">
        <v>14111705</v>
      </c>
      <c r="WCB543" s="62">
        <v>14111705</v>
      </c>
      <c r="WCC543" s="62">
        <v>14111705</v>
      </c>
      <c r="WCD543" s="62">
        <v>14111705</v>
      </c>
      <c r="WCE543" s="62">
        <v>14111705</v>
      </c>
      <c r="WCF543" s="62">
        <v>14111705</v>
      </c>
      <c r="WCG543" s="62">
        <v>14111705</v>
      </c>
      <c r="WCH543" s="62">
        <v>14111705</v>
      </c>
      <c r="WCI543" s="62">
        <v>14111705</v>
      </c>
      <c r="WCJ543" s="62">
        <v>14111705</v>
      </c>
      <c r="WCK543" s="62">
        <v>14111705</v>
      </c>
      <c r="WCL543" s="62">
        <v>14111705</v>
      </c>
      <c r="WCM543" s="62">
        <v>14111705</v>
      </c>
      <c r="WCN543" s="62">
        <v>14111705</v>
      </c>
      <c r="WCO543" s="62">
        <v>14111705</v>
      </c>
      <c r="WCP543" s="62">
        <v>14111705</v>
      </c>
      <c r="WCQ543" s="62">
        <v>14111705</v>
      </c>
      <c r="WCR543" s="62">
        <v>14111705</v>
      </c>
      <c r="WCS543" s="62">
        <v>14111705</v>
      </c>
      <c r="WCT543" s="62">
        <v>14111705</v>
      </c>
      <c r="WCU543" s="62">
        <v>14111705</v>
      </c>
      <c r="WCV543" s="62">
        <v>14111705</v>
      </c>
      <c r="WCW543" s="62">
        <v>14111705</v>
      </c>
      <c r="WCX543" s="62">
        <v>14111705</v>
      </c>
      <c r="WCY543" s="62">
        <v>14111705</v>
      </c>
      <c r="WCZ543" s="62">
        <v>14111705</v>
      </c>
      <c r="WDA543" s="62">
        <v>14111705</v>
      </c>
      <c r="WDB543" s="62">
        <v>14111705</v>
      </c>
      <c r="WDC543" s="62">
        <v>14111705</v>
      </c>
      <c r="WDD543" s="62">
        <v>14111705</v>
      </c>
      <c r="WDE543" s="62">
        <v>14111705</v>
      </c>
      <c r="WDF543" s="62">
        <v>14111705</v>
      </c>
      <c r="WDG543" s="62">
        <v>14111705</v>
      </c>
      <c r="WDH543" s="62">
        <v>14111705</v>
      </c>
      <c r="WDI543" s="62">
        <v>14111705</v>
      </c>
      <c r="WDJ543" s="62">
        <v>14111705</v>
      </c>
      <c r="WDK543" s="62">
        <v>14111705</v>
      </c>
      <c r="WDL543" s="62">
        <v>14111705</v>
      </c>
      <c r="WDM543" s="62">
        <v>14111705</v>
      </c>
      <c r="WDN543" s="62">
        <v>14111705</v>
      </c>
      <c r="WDO543" s="62">
        <v>14111705</v>
      </c>
      <c r="WDP543" s="62">
        <v>14111705</v>
      </c>
      <c r="WDQ543" s="62">
        <v>14111705</v>
      </c>
      <c r="WDR543" s="62">
        <v>14111705</v>
      </c>
      <c r="WDS543" s="62">
        <v>14111705</v>
      </c>
      <c r="WDT543" s="62">
        <v>14111705</v>
      </c>
      <c r="WDU543" s="62">
        <v>14111705</v>
      </c>
      <c r="WDV543" s="62">
        <v>14111705</v>
      </c>
      <c r="WDW543" s="62">
        <v>14111705</v>
      </c>
      <c r="WDX543" s="62">
        <v>14111705</v>
      </c>
      <c r="WDY543" s="62">
        <v>14111705</v>
      </c>
      <c r="WDZ543" s="62">
        <v>14111705</v>
      </c>
      <c r="WEA543" s="62">
        <v>14111705</v>
      </c>
      <c r="WEB543" s="62">
        <v>14111705</v>
      </c>
      <c r="WEC543" s="62">
        <v>14111705</v>
      </c>
      <c r="WED543" s="62">
        <v>14111705</v>
      </c>
      <c r="WEE543" s="62">
        <v>14111705</v>
      </c>
      <c r="WEF543" s="62">
        <v>14111705</v>
      </c>
      <c r="WEG543" s="62">
        <v>14111705</v>
      </c>
      <c r="WEH543" s="62">
        <v>14111705</v>
      </c>
      <c r="WEI543" s="62">
        <v>14111705</v>
      </c>
      <c r="WEJ543" s="62">
        <v>14111705</v>
      </c>
      <c r="WEK543" s="62">
        <v>14111705</v>
      </c>
      <c r="WEL543" s="62">
        <v>14111705</v>
      </c>
      <c r="WEM543" s="62">
        <v>14111705</v>
      </c>
      <c r="WEN543" s="62">
        <v>14111705</v>
      </c>
      <c r="WEO543" s="62">
        <v>14111705</v>
      </c>
      <c r="WEP543" s="62">
        <v>14111705</v>
      </c>
      <c r="WEQ543" s="62">
        <v>14111705</v>
      </c>
      <c r="WER543" s="62">
        <v>14111705</v>
      </c>
      <c r="WES543" s="62">
        <v>14111705</v>
      </c>
      <c r="WET543" s="62">
        <v>14111705</v>
      </c>
      <c r="WEU543" s="62">
        <v>14111705</v>
      </c>
      <c r="WEV543" s="62">
        <v>14111705</v>
      </c>
      <c r="WEW543" s="62">
        <v>14111705</v>
      </c>
      <c r="WEX543" s="62">
        <v>14111705</v>
      </c>
      <c r="WEY543" s="62">
        <v>14111705</v>
      </c>
      <c r="WEZ543" s="62">
        <v>14111705</v>
      </c>
      <c r="WFA543" s="62">
        <v>14111705</v>
      </c>
      <c r="WFB543" s="62">
        <v>14111705</v>
      </c>
      <c r="WFC543" s="62">
        <v>14111705</v>
      </c>
      <c r="WFD543" s="62">
        <v>14111705</v>
      </c>
      <c r="WFE543" s="62">
        <v>14111705</v>
      </c>
      <c r="WFF543" s="62">
        <v>14111705</v>
      </c>
      <c r="WFG543" s="62">
        <v>14111705</v>
      </c>
      <c r="WFH543" s="62">
        <v>14111705</v>
      </c>
      <c r="WFI543" s="62">
        <v>14111705</v>
      </c>
      <c r="WFJ543" s="62">
        <v>14111705</v>
      </c>
      <c r="WFK543" s="62">
        <v>14111705</v>
      </c>
      <c r="WFL543" s="62">
        <v>14111705</v>
      </c>
      <c r="WFM543" s="62">
        <v>14111705</v>
      </c>
      <c r="WFN543" s="62">
        <v>14111705</v>
      </c>
      <c r="WFO543" s="62">
        <v>14111705</v>
      </c>
      <c r="WFP543" s="62">
        <v>14111705</v>
      </c>
      <c r="WFQ543" s="62">
        <v>14111705</v>
      </c>
      <c r="WFR543" s="62">
        <v>14111705</v>
      </c>
      <c r="WFS543" s="62">
        <v>14111705</v>
      </c>
      <c r="WFT543" s="62">
        <v>14111705</v>
      </c>
      <c r="WFU543" s="62">
        <v>14111705</v>
      </c>
      <c r="WFV543" s="62">
        <v>14111705</v>
      </c>
      <c r="WFW543" s="62">
        <v>14111705</v>
      </c>
      <c r="WFX543" s="62">
        <v>14111705</v>
      </c>
      <c r="WFY543" s="62">
        <v>14111705</v>
      </c>
      <c r="WFZ543" s="62">
        <v>14111705</v>
      </c>
      <c r="WGA543" s="62">
        <v>14111705</v>
      </c>
      <c r="WGB543" s="62">
        <v>14111705</v>
      </c>
      <c r="WGC543" s="62">
        <v>14111705</v>
      </c>
      <c r="WGD543" s="62">
        <v>14111705</v>
      </c>
      <c r="WGE543" s="62">
        <v>14111705</v>
      </c>
      <c r="WGF543" s="62">
        <v>14111705</v>
      </c>
      <c r="WGG543" s="62">
        <v>14111705</v>
      </c>
      <c r="WGH543" s="62">
        <v>14111705</v>
      </c>
      <c r="WGI543" s="62">
        <v>14111705</v>
      </c>
      <c r="WGJ543" s="62">
        <v>14111705</v>
      </c>
      <c r="WGK543" s="62">
        <v>14111705</v>
      </c>
      <c r="WGL543" s="62">
        <v>14111705</v>
      </c>
      <c r="WGM543" s="62">
        <v>14111705</v>
      </c>
      <c r="WGN543" s="62">
        <v>14111705</v>
      </c>
      <c r="WGO543" s="62">
        <v>14111705</v>
      </c>
      <c r="WGP543" s="62">
        <v>14111705</v>
      </c>
      <c r="WGQ543" s="62">
        <v>14111705</v>
      </c>
      <c r="WGR543" s="62">
        <v>14111705</v>
      </c>
      <c r="WGS543" s="62">
        <v>14111705</v>
      </c>
      <c r="WGT543" s="62">
        <v>14111705</v>
      </c>
      <c r="WGU543" s="62">
        <v>14111705</v>
      </c>
      <c r="WGV543" s="62">
        <v>14111705</v>
      </c>
      <c r="WGW543" s="62">
        <v>14111705</v>
      </c>
      <c r="WGX543" s="62">
        <v>14111705</v>
      </c>
      <c r="WGY543" s="62">
        <v>14111705</v>
      </c>
      <c r="WGZ543" s="62">
        <v>14111705</v>
      </c>
      <c r="WHA543" s="62">
        <v>14111705</v>
      </c>
      <c r="WHB543" s="62">
        <v>14111705</v>
      </c>
      <c r="WHC543" s="62">
        <v>14111705</v>
      </c>
      <c r="WHD543" s="62">
        <v>14111705</v>
      </c>
      <c r="WHE543" s="62">
        <v>14111705</v>
      </c>
      <c r="WHF543" s="62">
        <v>14111705</v>
      </c>
      <c r="WHG543" s="62">
        <v>14111705</v>
      </c>
      <c r="WHH543" s="62">
        <v>14111705</v>
      </c>
      <c r="WHI543" s="62">
        <v>14111705</v>
      </c>
      <c r="WHJ543" s="62">
        <v>14111705</v>
      </c>
      <c r="WHK543" s="62">
        <v>14111705</v>
      </c>
      <c r="WHL543" s="62">
        <v>14111705</v>
      </c>
      <c r="WHM543" s="62">
        <v>14111705</v>
      </c>
      <c r="WHN543" s="62">
        <v>14111705</v>
      </c>
      <c r="WHO543" s="62">
        <v>14111705</v>
      </c>
      <c r="WHP543" s="62">
        <v>14111705</v>
      </c>
      <c r="WHQ543" s="62">
        <v>14111705</v>
      </c>
      <c r="WHR543" s="62">
        <v>14111705</v>
      </c>
      <c r="WHS543" s="62">
        <v>14111705</v>
      </c>
      <c r="WHT543" s="62">
        <v>14111705</v>
      </c>
      <c r="WHU543" s="62">
        <v>14111705</v>
      </c>
      <c r="WHV543" s="62">
        <v>14111705</v>
      </c>
      <c r="WHW543" s="62">
        <v>14111705</v>
      </c>
      <c r="WHX543" s="62">
        <v>14111705</v>
      </c>
      <c r="WHY543" s="62">
        <v>14111705</v>
      </c>
      <c r="WHZ543" s="62">
        <v>14111705</v>
      </c>
      <c r="WIA543" s="62">
        <v>14111705</v>
      </c>
      <c r="WIB543" s="62">
        <v>14111705</v>
      </c>
      <c r="WIC543" s="62">
        <v>14111705</v>
      </c>
      <c r="WID543" s="62">
        <v>14111705</v>
      </c>
      <c r="WIE543" s="62">
        <v>14111705</v>
      </c>
      <c r="WIF543" s="62">
        <v>14111705</v>
      </c>
      <c r="WIG543" s="62">
        <v>14111705</v>
      </c>
      <c r="WIH543" s="62">
        <v>14111705</v>
      </c>
      <c r="WII543" s="62">
        <v>14111705</v>
      </c>
      <c r="WIJ543" s="62">
        <v>14111705</v>
      </c>
      <c r="WIK543" s="62">
        <v>14111705</v>
      </c>
      <c r="WIL543" s="62">
        <v>14111705</v>
      </c>
      <c r="WIM543" s="62">
        <v>14111705</v>
      </c>
      <c r="WIN543" s="62">
        <v>14111705</v>
      </c>
      <c r="WIO543" s="62">
        <v>14111705</v>
      </c>
      <c r="WIP543" s="62">
        <v>14111705</v>
      </c>
      <c r="WIQ543" s="62">
        <v>14111705</v>
      </c>
      <c r="WIR543" s="62">
        <v>14111705</v>
      </c>
      <c r="WIS543" s="62">
        <v>14111705</v>
      </c>
      <c r="WIT543" s="62">
        <v>14111705</v>
      </c>
      <c r="WIU543" s="62">
        <v>14111705</v>
      </c>
      <c r="WIV543" s="62">
        <v>14111705</v>
      </c>
      <c r="WIW543" s="62">
        <v>14111705</v>
      </c>
      <c r="WIX543" s="62">
        <v>14111705</v>
      </c>
      <c r="WIY543" s="62">
        <v>14111705</v>
      </c>
      <c r="WIZ543" s="62">
        <v>14111705</v>
      </c>
      <c r="WJA543" s="62">
        <v>14111705</v>
      </c>
      <c r="WJB543" s="62">
        <v>14111705</v>
      </c>
      <c r="WJC543" s="62">
        <v>14111705</v>
      </c>
      <c r="WJD543" s="62">
        <v>14111705</v>
      </c>
      <c r="WJE543" s="62">
        <v>14111705</v>
      </c>
      <c r="WJF543" s="62">
        <v>14111705</v>
      </c>
      <c r="WJG543" s="62">
        <v>14111705</v>
      </c>
      <c r="WJH543" s="62">
        <v>14111705</v>
      </c>
      <c r="WJI543" s="62">
        <v>14111705</v>
      </c>
      <c r="WJJ543" s="62">
        <v>14111705</v>
      </c>
      <c r="WJK543" s="62">
        <v>14111705</v>
      </c>
      <c r="WJL543" s="62">
        <v>14111705</v>
      </c>
      <c r="WJM543" s="62">
        <v>14111705</v>
      </c>
      <c r="WJN543" s="62">
        <v>14111705</v>
      </c>
      <c r="WJO543" s="62">
        <v>14111705</v>
      </c>
      <c r="WJP543" s="62">
        <v>14111705</v>
      </c>
      <c r="WJQ543" s="62">
        <v>14111705</v>
      </c>
      <c r="WJR543" s="62">
        <v>14111705</v>
      </c>
      <c r="WJS543" s="62">
        <v>14111705</v>
      </c>
      <c r="WJT543" s="62">
        <v>14111705</v>
      </c>
      <c r="WJU543" s="62">
        <v>14111705</v>
      </c>
      <c r="WJV543" s="62">
        <v>14111705</v>
      </c>
      <c r="WJW543" s="62">
        <v>14111705</v>
      </c>
      <c r="WJX543" s="62">
        <v>14111705</v>
      </c>
      <c r="WJY543" s="62">
        <v>14111705</v>
      </c>
      <c r="WJZ543" s="62">
        <v>14111705</v>
      </c>
      <c r="WKA543" s="62">
        <v>14111705</v>
      </c>
      <c r="WKB543" s="62">
        <v>14111705</v>
      </c>
      <c r="WKC543" s="62">
        <v>14111705</v>
      </c>
      <c r="WKD543" s="62">
        <v>14111705</v>
      </c>
      <c r="WKE543" s="62">
        <v>14111705</v>
      </c>
      <c r="WKF543" s="62">
        <v>14111705</v>
      </c>
      <c r="WKG543" s="62">
        <v>14111705</v>
      </c>
      <c r="WKH543" s="62">
        <v>14111705</v>
      </c>
      <c r="WKI543" s="62">
        <v>14111705</v>
      </c>
      <c r="WKJ543" s="62">
        <v>14111705</v>
      </c>
      <c r="WKK543" s="62">
        <v>14111705</v>
      </c>
      <c r="WKL543" s="62">
        <v>14111705</v>
      </c>
      <c r="WKM543" s="62">
        <v>14111705</v>
      </c>
      <c r="WKN543" s="62">
        <v>14111705</v>
      </c>
      <c r="WKO543" s="62">
        <v>14111705</v>
      </c>
      <c r="WKP543" s="62">
        <v>14111705</v>
      </c>
      <c r="WKQ543" s="62">
        <v>14111705</v>
      </c>
      <c r="WKR543" s="62">
        <v>14111705</v>
      </c>
      <c r="WKS543" s="62">
        <v>14111705</v>
      </c>
      <c r="WKT543" s="62">
        <v>14111705</v>
      </c>
      <c r="WKU543" s="62">
        <v>14111705</v>
      </c>
      <c r="WKV543" s="62">
        <v>14111705</v>
      </c>
      <c r="WKW543" s="62">
        <v>14111705</v>
      </c>
      <c r="WKX543" s="62">
        <v>14111705</v>
      </c>
      <c r="WKY543" s="62">
        <v>14111705</v>
      </c>
      <c r="WKZ543" s="62">
        <v>14111705</v>
      </c>
      <c r="WLA543" s="62">
        <v>14111705</v>
      </c>
      <c r="WLB543" s="62">
        <v>14111705</v>
      </c>
      <c r="WLC543" s="62">
        <v>14111705</v>
      </c>
      <c r="WLD543" s="62">
        <v>14111705</v>
      </c>
      <c r="WLE543" s="62">
        <v>14111705</v>
      </c>
      <c r="WLF543" s="62">
        <v>14111705</v>
      </c>
      <c r="WLG543" s="62">
        <v>14111705</v>
      </c>
      <c r="WLH543" s="62">
        <v>14111705</v>
      </c>
      <c r="WLI543" s="62">
        <v>14111705</v>
      </c>
      <c r="WLJ543" s="62">
        <v>14111705</v>
      </c>
      <c r="WLK543" s="62">
        <v>14111705</v>
      </c>
      <c r="WLL543" s="62">
        <v>14111705</v>
      </c>
      <c r="WLM543" s="62">
        <v>14111705</v>
      </c>
      <c r="WLN543" s="62">
        <v>14111705</v>
      </c>
      <c r="WLO543" s="62">
        <v>14111705</v>
      </c>
      <c r="WLP543" s="62">
        <v>14111705</v>
      </c>
      <c r="WLQ543" s="62">
        <v>14111705</v>
      </c>
      <c r="WLR543" s="62">
        <v>14111705</v>
      </c>
      <c r="WLS543" s="62">
        <v>14111705</v>
      </c>
      <c r="WLT543" s="62">
        <v>14111705</v>
      </c>
      <c r="WLU543" s="62">
        <v>14111705</v>
      </c>
      <c r="WLV543" s="62">
        <v>14111705</v>
      </c>
      <c r="WLW543" s="62">
        <v>14111705</v>
      </c>
      <c r="WLX543" s="62">
        <v>14111705</v>
      </c>
      <c r="WLY543" s="62">
        <v>14111705</v>
      </c>
      <c r="WLZ543" s="62">
        <v>14111705</v>
      </c>
      <c r="WMA543" s="62">
        <v>14111705</v>
      </c>
      <c r="WMB543" s="62">
        <v>14111705</v>
      </c>
      <c r="WMC543" s="62">
        <v>14111705</v>
      </c>
      <c r="WMD543" s="62">
        <v>14111705</v>
      </c>
      <c r="WME543" s="62">
        <v>14111705</v>
      </c>
      <c r="WMF543" s="62">
        <v>14111705</v>
      </c>
      <c r="WMG543" s="62">
        <v>14111705</v>
      </c>
      <c r="WMH543" s="62">
        <v>14111705</v>
      </c>
      <c r="WMI543" s="62">
        <v>14111705</v>
      </c>
      <c r="WMJ543" s="62">
        <v>14111705</v>
      </c>
      <c r="WMK543" s="62">
        <v>14111705</v>
      </c>
      <c r="WML543" s="62">
        <v>14111705</v>
      </c>
      <c r="WMM543" s="62">
        <v>14111705</v>
      </c>
      <c r="WMN543" s="62">
        <v>14111705</v>
      </c>
      <c r="WMO543" s="62">
        <v>14111705</v>
      </c>
      <c r="WMP543" s="62">
        <v>14111705</v>
      </c>
      <c r="WMQ543" s="62">
        <v>14111705</v>
      </c>
      <c r="WMR543" s="62">
        <v>14111705</v>
      </c>
      <c r="WMS543" s="62">
        <v>14111705</v>
      </c>
      <c r="WMT543" s="62">
        <v>14111705</v>
      </c>
      <c r="WMU543" s="62">
        <v>14111705</v>
      </c>
      <c r="WMV543" s="62">
        <v>14111705</v>
      </c>
      <c r="WMW543" s="62">
        <v>14111705</v>
      </c>
      <c r="WMX543" s="62">
        <v>14111705</v>
      </c>
      <c r="WMY543" s="62">
        <v>14111705</v>
      </c>
      <c r="WMZ543" s="62">
        <v>14111705</v>
      </c>
      <c r="WNA543" s="62">
        <v>14111705</v>
      </c>
      <c r="WNB543" s="62">
        <v>14111705</v>
      </c>
      <c r="WNC543" s="62">
        <v>14111705</v>
      </c>
      <c r="WND543" s="62">
        <v>14111705</v>
      </c>
      <c r="WNE543" s="62">
        <v>14111705</v>
      </c>
      <c r="WNF543" s="62">
        <v>14111705</v>
      </c>
      <c r="WNG543" s="62">
        <v>14111705</v>
      </c>
      <c r="WNH543" s="62">
        <v>14111705</v>
      </c>
      <c r="WNI543" s="62">
        <v>14111705</v>
      </c>
      <c r="WNJ543" s="62">
        <v>14111705</v>
      </c>
      <c r="WNK543" s="62">
        <v>14111705</v>
      </c>
      <c r="WNL543" s="62">
        <v>14111705</v>
      </c>
      <c r="WNM543" s="62">
        <v>14111705</v>
      </c>
      <c r="WNN543" s="62">
        <v>14111705</v>
      </c>
      <c r="WNO543" s="62">
        <v>14111705</v>
      </c>
      <c r="WNP543" s="62">
        <v>14111705</v>
      </c>
      <c r="WNQ543" s="62">
        <v>14111705</v>
      </c>
      <c r="WNR543" s="62">
        <v>14111705</v>
      </c>
      <c r="WNS543" s="62">
        <v>14111705</v>
      </c>
      <c r="WNT543" s="62">
        <v>14111705</v>
      </c>
      <c r="WNU543" s="62">
        <v>14111705</v>
      </c>
      <c r="WNV543" s="62">
        <v>14111705</v>
      </c>
      <c r="WNW543" s="62">
        <v>14111705</v>
      </c>
      <c r="WNX543" s="62">
        <v>14111705</v>
      </c>
      <c r="WNY543" s="62">
        <v>14111705</v>
      </c>
      <c r="WNZ543" s="62">
        <v>14111705</v>
      </c>
      <c r="WOA543" s="62">
        <v>14111705</v>
      </c>
      <c r="WOB543" s="62">
        <v>14111705</v>
      </c>
      <c r="WOC543" s="62">
        <v>14111705</v>
      </c>
      <c r="WOD543" s="62">
        <v>14111705</v>
      </c>
      <c r="WOE543" s="62">
        <v>14111705</v>
      </c>
      <c r="WOF543" s="62">
        <v>14111705</v>
      </c>
      <c r="WOG543" s="62">
        <v>14111705</v>
      </c>
      <c r="WOH543" s="62">
        <v>14111705</v>
      </c>
      <c r="WOI543" s="62">
        <v>14111705</v>
      </c>
      <c r="WOJ543" s="62">
        <v>14111705</v>
      </c>
      <c r="WOK543" s="62">
        <v>14111705</v>
      </c>
      <c r="WOL543" s="62">
        <v>14111705</v>
      </c>
      <c r="WOM543" s="62">
        <v>14111705</v>
      </c>
      <c r="WON543" s="62">
        <v>14111705</v>
      </c>
      <c r="WOO543" s="62">
        <v>14111705</v>
      </c>
      <c r="WOP543" s="62">
        <v>14111705</v>
      </c>
      <c r="WOQ543" s="62">
        <v>14111705</v>
      </c>
      <c r="WOR543" s="62">
        <v>14111705</v>
      </c>
      <c r="WOS543" s="62">
        <v>14111705</v>
      </c>
      <c r="WOT543" s="62">
        <v>14111705</v>
      </c>
      <c r="WOU543" s="62">
        <v>14111705</v>
      </c>
      <c r="WOV543" s="62">
        <v>14111705</v>
      </c>
      <c r="WOW543" s="62">
        <v>14111705</v>
      </c>
      <c r="WOX543" s="62">
        <v>14111705</v>
      </c>
      <c r="WOY543" s="62">
        <v>14111705</v>
      </c>
      <c r="WOZ543" s="62">
        <v>14111705</v>
      </c>
      <c r="WPA543" s="62">
        <v>14111705</v>
      </c>
      <c r="WPB543" s="62">
        <v>14111705</v>
      </c>
      <c r="WPC543" s="62">
        <v>14111705</v>
      </c>
      <c r="WPD543" s="62">
        <v>14111705</v>
      </c>
      <c r="WPE543" s="62">
        <v>14111705</v>
      </c>
      <c r="WPF543" s="62">
        <v>14111705</v>
      </c>
      <c r="WPG543" s="62">
        <v>14111705</v>
      </c>
      <c r="WPH543" s="62">
        <v>14111705</v>
      </c>
      <c r="WPI543" s="62">
        <v>14111705</v>
      </c>
      <c r="WPJ543" s="62">
        <v>14111705</v>
      </c>
      <c r="WPK543" s="62">
        <v>14111705</v>
      </c>
      <c r="WPL543" s="62">
        <v>14111705</v>
      </c>
      <c r="WPM543" s="62">
        <v>14111705</v>
      </c>
      <c r="WPN543" s="62">
        <v>14111705</v>
      </c>
      <c r="WPO543" s="62">
        <v>14111705</v>
      </c>
      <c r="WPP543" s="62">
        <v>14111705</v>
      </c>
      <c r="WPQ543" s="62">
        <v>14111705</v>
      </c>
      <c r="WPR543" s="62">
        <v>14111705</v>
      </c>
      <c r="WPS543" s="62">
        <v>14111705</v>
      </c>
      <c r="WPT543" s="62">
        <v>14111705</v>
      </c>
      <c r="WPU543" s="62">
        <v>14111705</v>
      </c>
      <c r="WPV543" s="62">
        <v>14111705</v>
      </c>
      <c r="WPW543" s="62">
        <v>14111705</v>
      </c>
      <c r="WPX543" s="62">
        <v>14111705</v>
      </c>
      <c r="WPY543" s="62">
        <v>14111705</v>
      </c>
      <c r="WPZ543" s="62">
        <v>14111705</v>
      </c>
      <c r="WQA543" s="62">
        <v>14111705</v>
      </c>
      <c r="WQB543" s="62">
        <v>14111705</v>
      </c>
      <c r="WQC543" s="62">
        <v>14111705</v>
      </c>
      <c r="WQD543" s="62">
        <v>14111705</v>
      </c>
      <c r="WQE543" s="62">
        <v>14111705</v>
      </c>
      <c r="WQF543" s="62">
        <v>14111705</v>
      </c>
      <c r="WQG543" s="62">
        <v>14111705</v>
      </c>
      <c r="WQH543" s="62">
        <v>14111705</v>
      </c>
      <c r="WQI543" s="62">
        <v>14111705</v>
      </c>
      <c r="WQJ543" s="62">
        <v>14111705</v>
      </c>
      <c r="WQK543" s="62">
        <v>14111705</v>
      </c>
      <c r="WQL543" s="62">
        <v>14111705</v>
      </c>
      <c r="WQM543" s="62">
        <v>14111705</v>
      </c>
      <c r="WQN543" s="62">
        <v>14111705</v>
      </c>
      <c r="WQO543" s="62">
        <v>14111705</v>
      </c>
      <c r="WQP543" s="62">
        <v>14111705</v>
      </c>
      <c r="WQQ543" s="62">
        <v>14111705</v>
      </c>
      <c r="WQR543" s="62">
        <v>14111705</v>
      </c>
      <c r="WQS543" s="62">
        <v>14111705</v>
      </c>
      <c r="WQT543" s="62">
        <v>14111705</v>
      </c>
      <c r="WQU543" s="62">
        <v>14111705</v>
      </c>
      <c r="WQV543" s="62">
        <v>14111705</v>
      </c>
      <c r="WQW543" s="62">
        <v>14111705</v>
      </c>
      <c r="WQX543" s="62">
        <v>14111705</v>
      </c>
      <c r="WQY543" s="62">
        <v>14111705</v>
      </c>
      <c r="WQZ543" s="62">
        <v>14111705</v>
      </c>
      <c r="WRA543" s="62">
        <v>14111705</v>
      </c>
      <c r="WRB543" s="62">
        <v>14111705</v>
      </c>
      <c r="WRC543" s="62">
        <v>14111705</v>
      </c>
      <c r="WRD543" s="62">
        <v>14111705</v>
      </c>
      <c r="WRE543" s="62">
        <v>14111705</v>
      </c>
      <c r="WRF543" s="62">
        <v>14111705</v>
      </c>
      <c r="WRG543" s="62">
        <v>14111705</v>
      </c>
      <c r="WRH543" s="62">
        <v>14111705</v>
      </c>
      <c r="WRI543" s="62">
        <v>14111705</v>
      </c>
      <c r="WRJ543" s="62">
        <v>14111705</v>
      </c>
      <c r="WRK543" s="62">
        <v>14111705</v>
      </c>
      <c r="WRL543" s="62">
        <v>14111705</v>
      </c>
      <c r="WRM543" s="62">
        <v>14111705</v>
      </c>
      <c r="WRN543" s="62">
        <v>14111705</v>
      </c>
      <c r="WRO543" s="62">
        <v>14111705</v>
      </c>
      <c r="WRP543" s="62">
        <v>14111705</v>
      </c>
      <c r="WRQ543" s="62">
        <v>14111705</v>
      </c>
      <c r="WRR543" s="62">
        <v>14111705</v>
      </c>
      <c r="WRS543" s="62">
        <v>14111705</v>
      </c>
      <c r="WRT543" s="62">
        <v>14111705</v>
      </c>
      <c r="WRU543" s="62">
        <v>14111705</v>
      </c>
      <c r="WRV543" s="62">
        <v>14111705</v>
      </c>
      <c r="WRW543" s="62">
        <v>14111705</v>
      </c>
      <c r="WRX543" s="62">
        <v>14111705</v>
      </c>
      <c r="WRY543" s="62">
        <v>14111705</v>
      </c>
      <c r="WRZ543" s="62">
        <v>14111705</v>
      </c>
      <c r="WSA543" s="62">
        <v>14111705</v>
      </c>
      <c r="WSB543" s="62">
        <v>14111705</v>
      </c>
      <c r="WSC543" s="62">
        <v>14111705</v>
      </c>
      <c r="WSD543" s="62">
        <v>14111705</v>
      </c>
      <c r="WSE543" s="62">
        <v>14111705</v>
      </c>
      <c r="WSF543" s="62">
        <v>14111705</v>
      </c>
      <c r="WSG543" s="62">
        <v>14111705</v>
      </c>
      <c r="WSH543" s="62">
        <v>14111705</v>
      </c>
      <c r="WSI543" s="62">
        <v>14111705</v>
      </c>
      <c r="WSJ543" s="62">
        <v>14111705</v>
      </c>
      <c r="WSK543" s="62">
        <v>14111705</v>
      </c>
      <c r="WSL543" s="62">
        <v>14111705</v>
      </c>
      <c r="WSM543" s="62">
        <v>14111705</v>
      </c>
      <c r="WSN543" s="62">
        <v>14111705</v>
      </c>
      <c r="WSO543" s="62">
        <v>14111705</v>
      </c>
      <c r="WSP543" s="62">
        <v>14111705</v>
      </c>
      <c r="WSQ543" s="62">
        <v>14111705</v>
      </c>
      <c r="WSR543" s="62">
        <v>14111705</v>
      </c>
      <c r="WSS543" s="62">
        <v>14111705</v>
      </c>
      <c r="WST543" s="62">
        <v>14111705</v>
      </c>
      <c r="WSU543" s="62">
        <v>14111705</v>
      </c>
      <c r="WSV543" s="62">
        <v>14111705</v>
      </c>
      <c r="WSW543" s="62">
        <v>14111705</v>
      </c>
      <c r="WSX543" s="62">
        <v>14111705</v>
      </c>
      <c r="WSY543" s="62">
        <v>14111705</v>
      </c>
      <c r="WSZ543" s="62">
        <v>14111705</v>
      </c>
      <c r="WTA543" s="62">
        <v>14111705</v>
      </c>
      <c r="WTB543" s="62">
        <v>14111705</v>
      </c>
      <c r="WTC543" s="62">
        <v>14111705</v>
      </c>
      <c r="WTD543" s="62">
        <v>14111705</v>
      </c>
      <c r="WTE543" s="62">
        <v>14111705</v>
      </c>
      <c r="WTF543" s="62">
        <v>14111705</v>
      </c>
      <c r="WTG543" s="62">
        <v>14111705</v>
      </c>
      <c r="WTH543" s="62">
        <v>14111705</v>
      </c>
      <c r="WTI543" s="62">
        <v>14111705</v>
      </c>
      <c r="WTJ543" s="62">
        <v>14111705</v>
      </c>
      <c r="WTK543" s="62">
        <v>14111705</v>
      </c>
      <c r="WTL543" s="62">
        <v>14111705</v>
      </c>
      <c r="WTM543" s="62">
        <v>14111705</v>
      </c>
      <c r="WTN543" s="62">
        <v>14111705</v>
      </c>
      <c r="WTO543" s="62">
        <v>14111705</v>
      </c>
      <c r="WTP543" s="62">
        <v>14111705</v>
      </c>
      <c r="WTQ543" s="62">
        <v>14111705</v>
      </c>
      <c r="WTR543" s="62">
        <v>14111705</v>
      </c>
      <c r="WTS543" s="62">
        <v>14111705</v>
      </c>
      <c r="WTT543" s="62">
        <v>14111705</v>
      </c>
      <c r="WTU543" s="62">
        <v>14111705</v>
      </c>
      <c r="WTV543" s="62">
        <v>14111705</v>
      </c>
      <c r="WTW543" s="62">
        <v>14111705</v>
      </c>
      <c r="WTX543" s="62">
        <v>14111705</v>
      </c>
      <c r="WTY543" s="62">
        <v>14111705</v>
      </c>
      <c r="WTZ543" s="62">
        <v>14111705</v>
      </c>
      <c r="WUA543" s="62">
        <v>14111705</v>
      </c>
      <c r="WUB543" s="62">
        <v>14111705</v>
      </c>
      <c r="WUC543" s="62">
        <v>14111705</v>
      </c>
      <c r="WUD543" s="62">
        <v>14111705</v>
      </c>
      <c r="WUE543" s="62">
        <v>14111705</v>
      </c>
      <c r="WUF543" s="62">
        <v>14111705</v>
      </c>
      <c r="WUG543" s="62">
        <v>14111705</v>
      </c>
      <c r="WUH543" s="62">
        <v>14111705</v>
      </c>
      <c r="WUI543" s="62">
        <v>14111705</v>
      </c>
      <c r="WUJ543" s="62">
        <v>14111705</v>
      </c>
      <c r="WUK543" s="62">
        <v>14111705</v>
      </c>
      <c r="WUL543" s="62">
        <v>14111705</v>
      </c>
      <c r="WUM543" s="62">
        <v>14111705</v>
      </c>
      <c r="WUN543" s="62">
        <v>14111705</v>
      </c>
      <c r="WUO543" s="62">
        <v>14111705</v>
      </c>
      <c r="WUP543" s="62">
        <v>14111705</v>
      </c>
      <c r="WUQ543" s="62">
        <v>14111705</v>
      </c>
      <c r="WUR543" s="62">
        <v>14111705</v>
      </c>
      <c r="WUS543" s="62">
        <v>14111705</v>
      </c>
      <c r="WUT543" s="62">
        <v>14111705</v>
      </c>
      <c r="WUU543" s="62">
        <v>14111705</v>
      </c>
      <c r="WUV543" s="62">
        <v>14111705</v>
      </c>
      <c r="WUW543" s="62">
        <v>14111705</v>
      </c>
      <c r="WUX543" s="62">
        <v>14111705</v>
      </c>
      <c r="WUY543" s="62">
        <v>14111705</v>
      </c>
      <c r="WUZ543" s="62">
        <v>14111705</v>
      </c>
      <c r="WVA543" s="62">
        <v>14111705</v>
      </c>
      <c r="WVB543" s="62">
        <v>14111705</v>
      </c>
      <c r="WVC543" s="62">
        <v>14111705</v>
      </c>
      <c r="WVD543" s="62">
        <v>14111705</v>
      </c>
      <c r="WVE543" s="62">
        <v>14111705</v>
      </c>
      <c r="WVF543" s="62">
        <v>14111705</v>
      </c>
      <c r="WVG543" s="62">
        <v>14111705</v>
      </c>
      <c r="WVH543" s="62">
        <v>14111705</v>
      </c>
      <c r="WVI543" s="62">
        <v>14111705</v>
      </c>
      <c r="WVJ543" s="62">
        <v>14111705</v>
      </c>
      <c r="WVK543" s="62">
        <v>14111705</v>
      </c>
      <c r="WVL543" s="62">
        <v>14111705</v>
      </c>
      <c r="WVM543" s="62">
        <v>14111705</v>
      </c>
      <c r="WVN543" s="62">
        <v>14111705</v>
      </c>
      <c r="WVO543" s="62">
        <v>14111705</v>
      </c>
      <c r="WVP543" s="62">
        <v>14111705</v>
      </c>
      <c r="WVQ543" s="62">
        <v>14111705</v>
      </c>
      <c r="WVR543" s="62">
        <v>14111705</v>
      </c>
      <c r="WVS543" s="62">
        <v>14111705</v>
      </c>
      <c r="WVT543" s="62">
        <v>14111705</v>
      </c>
      <c r="WVU543" s="62">
        <v>14111705</v>
      </c>
      <c r="WVV543" s="62">
        <v>14111705</v>
      </c>
      <c r="WVW543" s="62">
        <v>14111705</v>
      </c>
      <c r="WVX543" s="62">
        <v>14111705</v>
      </c>
      <c r="WVY543" s="62">
        <v>14111705</v>
      </c>
      <c r="WVZ543" s="62">
        <v>14111705</v>
      </c>
      <c r="WWA543" s="62">
        <v>14111705</v>
      </c>
      <c r="WWB543" s="62">
        <v>14111705</v>
      </c>
      <c r="WWC543" s="62">
        <v>14111705</v>
      </c>
      <c r="WWD543" s="62">
        <v>14111705</v>
      </c>
      <c r="WWE543" s="62">
        <v>14111705</v>
      </c>
      <c r="WWF543" s="62">
        <v>14111705</v>
      </c>
      <c r="WWG543" s="62">
        <v>14111705</v>
      </c>
      <c r="WWH543" s="62">
        <v>14111705</v>
      </c>
      <c r="WWI543" s="62">
        <v>14111705</v>
      </c>
      <c r="WWJ543" s="62">
        <v>14111705</v>
      </c>
      <c r="WWK543" s="62">
        <v>14111705</v>
      </c>
      <c r="WWL543" s="62">
        <v>14111705</v>
      </c>
      <c r="WWM543" s="62">
        <v>14111705</v>
      </c>
      <c r="WWN543" s="62">
        <v>14111705</v>
      </c>
      <c r="WWO543" s="62">
        <v>14111705</v>
      </c>
      <c r="WWP543" s="62">
        <v>14111705</v>
      </c>
      <c r="WWQ543" s="62">
        <v>14111705</v>
      </c>
      <c r="WWR543" s="62">
        <v>14111705</v>
      </c>
      <c r="WWS543" s="62">
        <v>14111705</v>
      </c>
      <c r="WWT543" s="62">
        <v>14111705</v>
      </c>
      <c r="WWU543" s="62">
        <v>14111705</v>
      </c>
      <c r="WWV543" s="62">
        <v>14111705</v>
      </c>
      <c r="WWW543" s="62">
        <v>14111705</v>
      </c>
      <c r="WWX543" s="62">
        <v>14111705</v>
      </c>
      <c r="WWY543" s="62">
        <v>14111705</v>
      </c>
      <c r="WWZ543" s="62">
        <v>14111705</v>
      </c>
      <c r="WXA543" s="62">
        <v>14111705</v>
      </c>
      <c r="WXB543" s="62">
        <v>14111705</v>
      </c>
      <c r="WXC543" s="62">
        <v>14111705</v>
      </c>
      <c r="WXD543" s="62">
        <v>14111705</v>
      </c>
      <c r="WXE543" s="62">
        <v>14111705</v>
      </c>
      <c r="WXF543" s="62">
        <v>14111705</v>
      </c>
      <c r="WXG543" s="62">
        <v>14111705</v>
      </c>
      <c r="WXH543" s="62">
        <v>14111705</v>
      </c>
      <c r="WXI543" s="62">
        <v>14111705</v>
      </c>
      <c r="WXJ543" s="62">
        <v>14111705</v>
      </c>
      <c r="WXK543" s="62">
        <v>14111705</v>
      </c>
      <c r="WXL543" s="62">
        <v>14111705</v>
      </c>
      <c r="WXM543" s="62">
        <v>14111705</v>
      </c>
      <c r="WXN543" s="62">
        <v>14111705</v>
      </c>
      <c r="WXO543" s="62">
        <v>14111705</v>
      </c>
      <c r="WXP543" s="62">
        <v>14111705</v>
      </c>
      <c r="WXQ543" s="62">
        <v>14111705</v>
      </c>
      <c r="WXR543" s="62">
        <v>14111705</v>
      </c>
      <c r="WXS543" s="62">
        <v>14111705</v>
      </c>
      <c r="WXT543" s="62">
        <v>14111705</v>
      </c>
      <c r="WXU543" s="62">
        <v>14111705</v>
      </c>
      <c r="WXV543" s="62">
        <v>14111705</v>
      </c>
      <c r="WXW543" s="62">
        <v>14111705</v>
      </c>
      <c r="WXX543" s="62">
        <v>14111705</v>
      </c>
      <c r="WXY543" s="62">
        <v>14111705</v>
      </c>
      <c r="WXZ543" s="62">
        <v>14111705</v>
      </c>
      <c r="WYA543" s="62">
        <v>14111705</v>
      </c>
      <c r="WYB543" s="62">
        <v>14111705</v>
      </c>
      <c r="WYC543" s="62">
        <v>14111705</v>
      </c>
      <c r="WYD543" s="62">
        <v>14111705</v>
      </c>
      <c r="WYE543" s="62">
        <v>14111705</v>
      </c>
      <c r="WYF543" s="62">
        <v>14111705</v>
      </c>
      <c r="WYG543" s="62">
        <v>14111705</v>
      </c>
      <c r="WYH543" s="62">
        <v>14111705</v>
      </c>
      <c r="WYI543" s="62">
        <v>14111705</v>
      </c>
      <c r="WYJ543" s="62">
        <v>14111705</v>
      </c>
      <c r="WYK543" s="62">
        <v>14111705</v>
      </c>
      <c r="WYL543" s="62">
        <v>14111705</v>
      </c>
      <c r="WYM543" s="62">
        <v>14111705</v>
      </c>
      <c r="WYN543" s="62">
        <v>14111705</v>
      </c>
      <c r="WYO543" s="62">
        <v>14111705</v>
      </c>
      <c r="WYP543" s="62">
        <v>14111705</v>
      </c>
      <c r="WYQ543" s="62">
        <v>14111705</v>
      </c>
      <c r="WYR543" s="62">
        <v>14111705</v>
      </c>
      <c r="WYS543" s="62">
        <v>14111705</v>
      </c>
      <c r="WYT543" s="62">
        <v>14111705</v>
      </c>
      <c r="WYU543" s="62">
        <v>14111705</v>
      </c>
      <c r="WYV543" s="62">
        <v>14111705</v>
      </c>
      <c r="WYW543" s="62">
        <v>14111705</v>
      </c>
      <c r="WYX543" s="62">
        <v>14111705</v>
      </c>
      <c r="WYY543" s="62">
        <v>14111705</v>
      </c>
      <c r="WYZ543" s="62">
        <v>14111705</v>
      </c>
      <c r="WZA543" s="62">
        <v>14111705</v>
      </c>
      <c r="WZB543" s="62">
        <v>14111705</v>
      </c>
      <c r="WZC543" s="62">
        <v>14111705</v>
      </c>
      <c r="WZD543" s="62">
        <v>14111705</v>
      </c>
      <c r="WZE543" s="62">
        <v>14111705</v>
      </c>
      <c r="WZF543" s="62">
        <v>14111705</v>
      </c>
      <c r="WZG543" s="62">
        <v>14111705</v>
      </c>
      <c r="WZH543" s="62">
        <v>14111705</v>
      </c>
      <c r="WZI543" s="62">
        <v>14111705</v>
      </c>
      <c r="WZJ543" s="62">
        <v>14111705</v>
      </c>
      <c r="WZK543" s="62">
        <v>14111705</v>
      </c>
      <c r="WZL543" s="62">
        <v>14111705</v>
      </c>
      <c r="WZM543" s="62">
        <v>14111705</v>
      </c>
      <c r="WZN543" s="62">
        <v>14111705</v>
      </c>
      <c r="WZO543" s="62">
        <v>14111705</v>
      </c>
      <c r="WZP543" s="62">
        <v>14111705</v>
      </c>
      <c r="WZQ543" s="62">
        <v>14111705</v>
      </c>
      <c r="WZR543" s="62">
        <v>14111705</v>
      </c>
      <c r="WZS543" s="62">
        <v>14111705</v>
      </c>
      <c r="WZT543" s="62">
        <v>14111705</v>
      </c>
      <c r="WZU543" s="62">
        <v>14111705</v>
      </c>
      <c r="WZV543" s="62">
        <v>14111705</v>
      </c>
      <c r="WZW543" s="62">
        <v>14111705</v>
      </c>
      <c r="WZX543" s="62">
        <v>14111705</v>
      </c>
      <c r="WZY543" s="62">
        <v>14111705</v>
      </c>
      <c r="WZZ543" s="62">
        <v>14111705</v>
      </c>
      <c r="XAA543" s="62">
        <v>14111705</v>
      </c>
      <c r="XAB543" s="62">
        <v>14111705</v>
      </c>
      <c r="XAC543" s="62">
        <v>14111705</v>
      </c>
      <c r="XAD543" s="62">
        <v>14111705</v>
      </c>
      <c r="XAE543" s="62">
        <v>14111705</v>
      </c>
      <c r="XAF543" s="62">
        <v>14111705</v>
      </c>
      <c r="XAG543" s="62">
        <v>14111705</v>
      </c>
      <c r="XAH543" s="62">
        <v>14111705</v>
      </c>
      <c r="XAI543" s="62">
        <v>14111705</v>
      </c>
      <c r="XAJ543" s="62">
        <v>14111705</v>
      </c>
      <c r="XAK543" s="62">
        <v>14111705</v>
      </c>
      <c r="XAL543" s="62">
        <v>14111705</v>
      </c>
      <c r="XAM543" s="62">
        <v>14111705</v>
      </c>
      <c r="XAN543" s="62">
        <v>14111705</v>
      </c>
      <c r="XAO543" s="62">
        <v>14111705</v>
      </c>
      <c r="XAP543" s="62">
        <v>14111705</v>
      </c>
      <c r="XAQ543" s="62">
        <v>14111705</v>
      </c>
      <c r="XAR543" s="62">
        <v>14111705</v>
      </c>
      <c r="XAS543" s="62">
        <v>14111705</v>
      </c>
      <c r="XAT543" s="62">
        <v>14111705</v>
      </c>
      <c r="XAU543" s="62">
        <v>14111705</v>
      </c>
      <c r="XAV543" s="62">
        <v>14111705</v>
      </c>
      <c r="XAW543" s="62">
        <v>14111705</v>
      </c>
      <c r="XAX543" s="62">
        <v>14111705</v>
      </c>
      <c r="XAY543" s="62">
        <v>14111705</v>
      </c>
      <c r="XAZ543" s="62">
        <v>14111705</v>
      </c>
      <c r="XBA543" s="62">
        <v>14111705</v>
      </c>
      <c r="XBB543" s="62">
        <v>14111705</v>
      </c>
      <c r="XBC543" s="62">
        <v>14111705</v>
      </c>
      <c r="XBD543" s="62">
        <v>14111705</v>
      </c>
      <c r="XBE543" s="62">
        <v>14111705</v>
      </c>
      <c r="XBF543" s="62">
        <v>14111705</v>
      </c>
      <c r="XBG543" s="62">
        <v>14111705</v>
      </c>
      <c r="XBH543" s="62">
        <v>14111705</v>
      </c>
      <c r="XBI543" s="62">
        <v>14111705</v>
      </c>
      <c r="XBJ543" s="62">
        <v>14111705</v>
      </c>
      <c r="XBK543" s="62">
        <v>14111705</v>
      </c>
      <c r="XBL543" s="62">
        <v>14111705</v>
      </c>
      <c r="XBM543" s="62">
        <v>14111705</v>
      </c>
      <c r="XBN543" s="62">
        <v>14111705</v>
      </c>
      <c r="XBO543" s="62">
        <v>14111705</v>
      </c>
      <c r="XBP543" s="62">
        <v>14111705</v>
      </c>
      <c r="XBQ543" s="62">
        <v>14111705</v>
      </c>
      <c r="XBR543" s="62">
        <v>14111705</v>
      </c>
      <c r="XBS543" s="62">
        <v>14111705</v>
      </c>
      <c r="XBT543" s="62">
        <v>14111705</v>
      </c>
      <c r="XBU543" s="62">
        <v>14111705</v>
      </c>
      <c r="XBV543" s="62">
        <v>14111705</v>
      </c>
      <c r="XBW543" s="62">
        <v>14111705</v>
      </c>
      <c r="XBX543" s="62">
        <v>14111705</v>
      </c>
      <c r="XBY543" s="62">
        <v>14111705</v>
      </c>
      <c r="XBZ543" s="62">
        <v>14111705</v>
      </c>
      <c r="XCA543" s="62">
        <v>14111705</v>
      </c>
      <c r="XCB543" s="62">
        <v>14111705</v>
      </c>
      <c r="XCC543" s="62">
        <v>14111705</v>
      </c>
      <c r="XCD543" s="62">
        <v>14111705</v>
      </c>
      <c r="XCE543" s="62">
        <v>14111705</v>
      </c>
      <c r="XCF543" s="62">
        <v>14111705</v>
      </c>
      <c r="XCG543" s="62">
        <v>14111705</v>
      </c>
      <c r="XCH543" s="62">
        <v>14111705</v>
      </c>
      <c r="XCI543" s="62">
        <v>14111705</v>
      </c>
      <c r="XCJ543" s="62">
        <v>14111705</v>
      </c>
      <c r="XCK543" s="62">
        <v>14111705</v>
      </c>
      <c r="XCL543" s="62">
        <v>14111705</v>
      </c>
      <c r="XCM543" s="62">
        <v>14111705</v>
      </c>
      <c r="XCN543" s="62">
        <v>14111705</v>
      </c>
      <c r="XCO543" s="62">
        <v>14111705</v>
      </c>
      <c r="XCP543" s="62">
        <v>14111705</v>
      </c>
      <c r="XCQ543" s="62">
        <v>14111705</v>
      </c>
      <c r="XCR543" s="62">
        <v>14111705</v>
      </c>
      <c r="XCS543" s="62">
        <v>14111705</v>
      </c>
      <c r="XCT543" s="62">
        <v>14111705</v>
      </c>
      <c r="XCU543" s="62">
        <v>14111705</v>
      </c>
      <c r="XCV543" s="62">
        <v>14111705</v>
      </c>
      <c r="XCW543" s="62">
        <v>14111705</v>
      </c>
      <c r="XCX543" s="62">
        <v>14111705</v>
      </c>
      <c r="XCY543" s="62">
        <v>14111705</v>
      </c>
      <c r="XCZ543" s="62">
        <v>14111705</v>
      </c>
      <c r="XDA543" s="62">
        <v>14111705</v>
      </c>
      <c r="XDB543" s="62">
        <v>14111705</v>
      </c>
      <c r="XDC543" s="62">
        <v>14111705</v>
      </c>
      <c r="XDD543" s="62">
        <v>14111705</v>
      </c>
      <c r="XDE543" s="62">
        <v>14111705</v>
      </c>
      <c r="XDF543" s="62">
        <v>14111705</v>
      </c>
      <c r="XDG543" s="62">
        <v>14111705</v>
      </c>
      <c r="XDH543" s="62">
        <v>14111705</v>
      </c>
      <c r="XDI543" s="62">
        <v>14111705</v>
      </c>
      <c r="XDJ543" s="62">
        <v>14111705</v>
      </c>
      <c r="XDK543" s="62">
        <v>14111705</v>
      </c>
      <c r="XDL543" s="62">
        <v>14111705</v>
      </c>
      <c r="XDM543" s="62">
        <v>14111705</v>
      </c>
      <c r="XDN543" s="62">
        <v>14111705</v>
      </c>
      <c r="XDO543" s="62">
        <v>14111705</v>
      </c>
      <c r="XDP543" s="62">
        <v>14111705</v>
      </c>
      <c r="XDQ543" s="62">
        <v>14111705</v>
      </c>
      <c r="XDR543" s="62">
        <v>14111705</v>
      </c>
      <c r="XDS543" s="62">
        <v>14111705</v>
      </c>
      <c r="XDT543" s="62">
        <v>14111705</v>
      </c>
      <c r="XDU543" s="62">
        <v>14111705</v>
      </c>
      <c r="XDV543" s="62">
        <v>14111705</v>
      </c>
      <c r="XDW543" s="62">
        <v>14111705</v>
      </c>
      <c r="XDX543" s="62">
        <v>14111705</v>
      </c>
      <c r="XDY543" s="62">
        <v>14111705</v>
      </c>
      <c r="XDZ543" s="62">
        <v>14111705</v>
      </c>
      <c r="XEA543" s="62">
        <v>14111705</v>
      </c>
      <c r="XEB543" s="62">
        <v>14111705</v>
      </c>
      <c r="XEC543" s="62">
        <v>14111705</v>
      </c>
      <c r="XED543" s="62">
        <v>14111705</v>
      </c>
      <c r="XEE543" s="62">
        <v>14111705</v>
      </c>
      <c r="XEF543" s="62">
        <v>14111705</v>
      </c>
      <c r="XEG543" s="62">
        <v>14111705</v>
      </c>
      <c r="XEH543" s="62">
        <v>14111705</v>
      </c>
      <c r="XEI543" s="62">
        <v>14111705</v>
      </c>
      <c r="XEJ543" s="62">
        <v>14111705</v>
      </c>
      <c r="XEK543" s="62">
        <v>14111705</v>
      </c>
      <c r="XEL543" s="62">
        <v>14111705</v>
      </c>
      <c r="XEM543" s="62">
        <v>14111705</v>
      </c>
      <c r="XEN543" s="62">
        <v>14111705</v>
      </c>
      <c r="XEO543" s="62">
        <v>14111705</v>
      </c>
      <c r="XEP543" s="62">
        <v>14111705</v>
      </c>
      <c r="XEQ543" s="62">
        <v>14111705</v>
      </c>
      <c r="XER543" s="62">
        <v>14111705</v>
      </c>
      <c r="XES543" s="62">
        <v>14111705</v>
      </c>
      <c r="XET543" s="62">
        <v>14111705</v>
      </c>
      <c r="XEU543" s="62">
        <v>14111705</v>
      </c>
      <c r="XEV543" s="62">
        <v>14111705</v>
      </c>
      <c r="XEW543" s="62">
        <v>14111705</v>
      </c>
      <c r="XEX543" s="62">
        <v>14111705</v>
      </c>
      <c r="XEY543" s="62">
        <v>14111705</v>
      </c>
      <c r="XEZ543" s="62">
        <v>14111705</v>
      </c>
      <c r="XFA543" s="62">
        <v>14111705</v>
      </c>
      <c r="XFB543" s="62">
        <v>14111705</v>
      </c>
      <c r="XFC543" s="62">
        <v>14111705</v>
      </c>
      <c r="XFD543" s="62">
        <v>14111705</v>
      </c>
    </row>
    <row r="544" spans="1:16384" ht="13.5" customHeight="1" x14ac:dyDescent="0.2">
      <c r="A544" s="86">
        <v>14111703</v>
      </c>
      <c r="B544" s="69" t="str">
        <f t="shared" ca="1" si="34"/>
        <v>Toallas de papel</v>
      </c>
      <c r="C544" s="81" t="s">
        <v>1449</v>
      </c>
      <c r="D544" s="81">
        <v>150</v>
      </c>
      <c r="E544" s="71">
        <v>595</v>
      </c>
      <c r="F544" s="70">
        <f t="shared" ca="1" si="35"/>
        <v>89250</v>
      </c>
      <c r="G544" s="45"/>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c r="FG544" s="93"/>
      <c r="FH544" s="93"/>
      <c r="FI544" s="93"/>
      <c r="FJ544" s="93"/>
      <c r="FK544" s="93"/>
      <c r="FL544" s="93"/>
      <c r="FM544" s="93"/>
      <c r="FN544" s="93"/>
      <c r="FO544" s="93"/>
      <c r="FP544" s="93"/>
      <c r="FQ544" s="93"/>
      <c r="FR544" s="93"/>
      <c r="FS544" s="93"/>
      <c r="FT544" s="93"/>
      <c r="FU544" s="93"/>
      <c r="FV544" s="93"/>
      <c r="FW544" s="93"/>
      <c r="FX544" s="93"/>
      <c r="FY544" s="93"/>
      <c r="FZ544" s="93"/>
      <c r="GA544" s="93"/>
      <c r="GB544" s="93"/>
      <c r="GC544" s="93"/>
      <c r="GD544" s="93"/>
      <c r="GE544" s="93"/>
      <c r="GF544" s="93"/>
      <c r="GG544" s="93"/>
      <c r="GH544" s="93"/>
      <c r="GI544" s="93"/>
      <c r="GJ544" s="93"/>
      <c r="GK544" s="93"/>
      <c r="GL544" s="93"/>
      <c r="GM544" s="93"/>
      <c r="GN544" s="93"/>
      <c r="GO544" s="93"/>
      <c r="GP544" s="93"/>
      <c r="GQ544" s="93"/>
      <c r="GR544" s="93"/>
      <c r="GS544" s="93"/>
      <c r="GT544" s="93"/>
      <c r="GU544" s="93"/>
      <c r="GV544" s="93"/>
      <c r="GW544" s="93"/>
      <c r="GX544" s="93"/>
      <c r="GY544" s="93"/>
      <c r="GZ544" s="93"/>
      <c r="HA544" s="93"/>
      <c r="HB544" s="93"/>
      <c r="HC544" s="93"/>
      <c r="HD544" s="93"/>
      <c r="HE544" s="93"/>
      <c r="HF544" s="93"/>
      <c r="HG544" s="93"/>
      <c r="HH544" s="93"/>
      <c r="HI544" s="93"/>
      <c r="HJ544" s="93"/>
      <c r="HK544" s="93"/>
      <c r="HL544" s="93"/>
      <c r="HM544" s="93"/>
      <c r="HN544" s="93"/>
      <c r="HO544" s="93"/>
      <c r="HP544" s="93"/>
      <c r="HQ544" s="93"/>
      <c r="HR544" s="93"/>
      <c r="HS544" s="93"/>
      <c r="HT544" s="93"/>
      <c r="HU544" s="93"/>
      <c r="HV544" s="93"/>
      <c r="HW544" s="93"/>
      <c r="HX544" s="93"/>
      <c r="HY544" s="93"/>
      <c r="HZ544" s="93"/>
      <c r="IA544" s="93"/>
      <c r="IB544" s="93"/>
      <c r="IC544" s="93"/>
      <c r="ID544" s="93"/>
      <c r="IE544" s="93"/>
      <c r="IF544" s="93"/>
      <c r="IG544" s="93"/>
      <c r="IH544" s="93"/>
      <c r="II544" s="93"/>
      <c r="IJ544" s="93"/>
      <c r="IK544" s="93"/>
      <c r="IL544" s="93"/>
      <c r="IM544" s="93"/>
      <c r="IN544" s="93"/>
      <c r="IO544" s="93"/>
      <c r="IP544" s="93"/>
      <c r="IQ544" s="93"/>
      <c r="IR544" s="93"/>
      <c r="IS544" s="93"/>
      <c r="IT544" s="93"/>
      <c r="IU544" s="93"/>
      <c r="IV544" s="93"/>
      <c r="IW544" s="93"/>
      <c r="IX544" s="93"/>
      <c r="IY544" s="93"/>
      <c r="IZ544" s="93"/>
      <c r="JA544" s="93"/>
      <c r="JB544" s="93"/>
      <c r="JC544" s="93"/>
      <c r="JD544" s="93"/>
      <c r="JE544" s="93"/>
      <c r="JF544" s="93"/>
      <c r="JG544" s="93"/>
      <c r="JH544" s="93"/>
      <c r="JI544" s="93"/>
      <c r="JJ544" s="93"/>
      <c r="JK544" s="93"/>
      <c r="JL544" s="93"/>
      <c r="JM544" s="93"/>
      <c r="JN544" s="93"/>
      <c r="JO544" s="93"/>
      <c r="JP544" s="93"/>
      <c r="JQ544" s="93"/>
      <c r="JR544" s="93"/>
      <c r="JS544" s="93"/>
      <c r="JT544" s="93"/>
      <c r="JU544" s="93"/>
      <c r="JV544" s="93"/>
      <c r="JW544" s="93"/>
      <c r="JX544" s="93"/>
      <c r="JY544" s="93"/>
      <c r="JZ544" s="93"/>
      <c r="KA544" s="93"/>
      <c r="KB544" s="93"/>
      <c r="KC544" s="93"/>
      <c r="KD544" s="93"/>
      <c r="KE544" s="93"/>
      <c r="KF544" s="93"/>
      <c r="KG544" s="93"/>
      <c r="KH544" s="93"/>
      <c r="KI544" s="93"/>
      <c r="KJ544" s="93"/>
      <c r="KK544" s="93"/>
      <c r="KL544" s="93"/>
      <c r="KM544" s="93"/>
      <c r="KN544" s="93"/>
      <c r="KO544" s="93"/>
      <c r="KP544" s="93"/>
      <c r="KQ544" s="93"/>
      <c r="KR544" s="93"/>
      <c r="KS544" s="93"/>
      <c r="KT544" s="93"/>
      <c r="KU544" s="93"/>
      <c r="KV544" s="93"/>
      <c r="KW544" s="93"/>
      <c r="KX544" s="93"/>
      <c r="KY544" s="93"/>
      <c r="KZ544" s="93"/>
      <c r="LA544" s="93"/>
      <c r="LB544" s="93"/>
      <c r="LC544" s="93"/>
      <c r="LD544" s="93"/>
      <c r="LE544" s="93"/>
      <c r="LF544" s="93"/>
      <c r="LG544" s="93"/>
      <c r="LH544" s="93"/>
      <c r="LI544" s="93"/>
      <c r="LJ544" s="93"/>
      <c r="LK544" s="93"/>
      <c r="LL544" s="93"/>
      <c r="LM544" s="93"/>
      <c r="LN544" s="93"/>
      <c r="LO544" s="93"/>
      <c r="LP544" s="93"/>
      <c r="LQ544" s="93"/>
      <c r="LR544" s="93"/>
      <c r="LS544" s="93"/>
      <c r="LT544" s="93"/>
      <c r="LU544" s="93"/>
      <c r="LV544" s="93"/>
      <c r="LW544" s="93"/>
      <c r="LX544" s="93"/>
      <c r="LY544" s="93"/>
      <c r="LZ544" s="93"/>
      <c r="MA544" s="93"/>
      <c r="MB544" s="93"/>
      <c r="MC544" s="93"/>
      <c r="MD544" s="93"/>
      <c r="ME544" s="93"/>
      <c r="MF544" s="93"/>
      <c r="MG544" s="93"/>
      <c r="MH544" s="93"/>
      <c r="MI544" s="93"/>
      <c r="MJ544" s="93"/>
      <c r="MK544" s="93"/>
      <c r="ML544" s="93"/>
      <c r="MM544" s="93"/>
      <c r="MN544" s="93"/>
      <c r="MO544" s="93"/>
      <c r="MP544" s="93"/>
      <c r="MQ544" s="93"/>
      <c r="MR544" s="93"/>
      <c r="MS544" s="93"/>
      <c r="MT544" s="93"/>
      <c r="MU544" s="93"/>
      <c r="MV544" s="93"/>
      <c r="MW544" s="93"/>
      <c r="MX544" s="93"/>
      <c r="MY544" s="93"/>
      <c r="MZ544" s="93"/>
      <c r="NA544" s="93"/>
      <c r="NB544" s="93"/>
      <c r="NC544" s="93"/>
      <c r="ND544" s="93"/>
      <c r="NE544" s="93"/>
      <c r="NF544" s="93"/>
      <c r="NG544" s="93"/>
      <c r="NH544" s="93"/>
      <c r="NI544" s="93"/>
      <c r="NJ544" s="93"/>
      <c r="NK544" s="93"/>
      <c r="NL544" s="93"/>
      <c r="NM544" s="93"/>
      <c r="NN544" s="93"/>
      <c r="NO544" s="93"/>
      <c r="NP544" s="93"/>
      <c r="NQ544" s="93"/>
      <c r="NR544" s="93"/>
      <c r="NS544" s="93"/>
      <c r="NT544" s="93"/>
      <c r="NU544" s="93"/>
      <c r="NV544" s="93"/>
      <c r="NW544" s="93"/>
      <c r="NX544" s="93"/>
      <c r="NY544" s="93"/>
      <c r="NZ544" s="93"/>
      <c r="OA544" s="93"/>
      <c r="OB544" s="93"/>
      <c r="OC544" s="93"/>
      <c r="OD544" s="93"/>
      <c r="OE544" s="93"/>
      <c r="OF544" s="93"/>
      <c r="OG544" s="93"/>
      <c r="OH544" s="93"/>
      <c r="OI544" s="93"/>
      <c r="OJ544" s="93"/>
      <c r="OK544" s="93"/>
      <c r="OL544" s="93"/>
      <c r="OM544" s="93"/>
      <c r="ON544" s="93"/>
      <c r="OO544" s="93"/>
      <c r="OP544" s="93"/>
      <c r="OQ544" s="93"/>
      <c r="OR544" s="93"/>
      <c r="OS544" s="93"/>
      <c r="OT544" s="93"/>
      <c r="OU544" s="93"/>
      <c r="OV544" s="93"/>
      <c r="OW544" s="93"/>
      <c r="OX544" s="93"/>
      <c r="OY544" s="93"/>
      <c r="OZ544" s="93"/>
      <c r="PA544" s="93"/>
      <c r="PB544" s="93"/>
      <c r="PC544" s="93"/>
      <c r="PD544" s="93"/>
      <c r="PE544" s="93"/>
      <c r="PF544" s="93"/>
      <c r="PG544" s="93"/>
      <c r="PH544" s="93"/>
      <c r="PI544" s="93"/>
      <c r="PJ544" s="93"/>
      <c r="PK544" s="93"/>
      <c r="PL544" s="93"/>
      <c r="PM544" s="93"/>
      <c r="PN544" s="93"/>
      <c r="PO544" s="93"/>
      <c r="PP544" s="93"/>
      <c r="PQ544" s="93"/>
      <c r="PR544" s="93"/>
      <c r="PS544" s="93"/>
      <c r="PT544" s="93"/>
      <c r="PU544" s="93"/>
      <c r="PV544" s="93"/>
      <c r="PW544" s="93"/>
      <c r="PX544" s="93"/>
      <c r="PY544" s="93"/>
      <c r="PZ544" s="93"/>
      <c r="QA544" s="93"/>
      <c r="QB544" s="93"/>
      <c r="QC544" s="93"/>
      <c r="QD544" s="93"/>
      <c r="QE544" s="93"/>
      <c r="QF544" s="93"/>
      <c r="QG544" s="93"/>
      <c r="QH544" s="93"/>
      <c r="QI544" s="93"/>
      <c r="QJ544" s="93"/>
      <c r="QK544" s="93"/>
      <c r="QL544" s="93"/>
      <c r="QM544" s="93"/>
      <c r="QN544" s="93"/>
      <c r="QO544" s="93"/>
      <c r="QP544" s="93"/>
      <c r="QQ544" s="93"/>
      <c r="QR544" s="93"/>
      <c r="QS544" s="93"/>
      <c r="QT544" s="93"/>
      <c r="QU544" s="93"/>
      <c r="QV544" s="93"/>
      <c r="QW544" s="93"/>
      <c r="QX544" s="93"/>
      <c r="QY544" s="93"/>
      <c r="QZ544" s="93"/>
      <c r="RA544" s="93"/>
      <c r="RB544" s="93"/>
      <c r="RC544" s="93"/>
      <c r="RD544" s="93"/>
      <c r="RE544" s="93"/>
      <c r="RF544" s="93"/>
      <c r="RG544" s="93"/>
      <c r="RH544" s="93"/>
      <c r="RI544" s="93"/>
      <c r="RJ544" s="93"/>
      <c r="RK544" s="93"/>
      <c r="RL544" s="93"/>
      <c r="RM544" s="93"/>
      <c r="RN544" s="93"/>
      <c r="RO544" s="93"/>
      <c r="RP544" s="93"/>
      <c r="RQ544" s="93"/>
      <c r="RR544" s="93"/>
      <c r="RS544" s="93"/>
      <c r="RT544" s="93"/>
      <c r="RU544" s="93"/>
      <c r="RV544" s="93"/>
      <c r="RW544" s="93"/>
      <c r="RX544" s="93"/>
      <c r="RY544" s="93"/>
      <c r="RZ544" s="93"/>
      <c r="SA544" s="93"/>
      <c r="SB544" s="93"/>
      <c r="SC544" s="93"/>
      <c r="SD544" s="93"/>
      <c r="SE544" s="93"/>
      <c r="SF544" s="93"/>
      <c r="SG544" s="93"/>
      <c r="SH544" s="93"/>
      <c r="SI544" s="93"/>
      <c r="SJ544" s="93"/>
      <c r="SK544" s="93"/>
      <c r="SL544" s="93"/>
      <c r="SM544" s="93"/>
      <c r="SN544" s="93"/>
      <c r="SO544" s="93"/>
      <c r="SP544" s="93"/>
      <c r="SQ544" s="93"/>
      <c r="SR544" s="93"/>
      <c r="SS544" s="93"/>
      <c r="ST544" s="93"/>
      <c r="SU544" s="93"/>
      <c r="SV544" s="93"/>
      <c r="SW544" s="93"/>
      <c r="SX544" s="93"/>
      <c r="SY544" s="93"/>
      <c r="SZ544" s="93"/>
      <c r="TA544" s="93"/>
      <c r="TB544" s="93"/>
      <c r="TC544" s="93"/>
      <c r="TD544" s="93"/>
      <c r="TE544" s="93"/>
      <c r="TF544" s="93"/>
      <c r="TG544" s="93"/>
      <c r="TH544" s="93"/>
      <c r="TI544" s="93"/>
      <c r="TJ544" s="93"/>
      <c r="TK544" s="93"/>
      <c r="TL544" s="93"/>
      <c r="TM544" s="93"/>
      <c r="TN544" s="93"/>
      <c r="TO544" s="93"/>
      <c r="TP544" s="93"/>
      <c r="TQ544" s="93"/>
      <c r="TR544" s="93"/>
      <c r="TS544" s="93"/>
      <c r="TT544" s="93"/>
      <c r="TU544" s="93"/>
      <c r="TV544" s="93"/>
      <c r="TW544" s="93"/>
      <c r="TX544" s="93"/>
      <c r="TY544" s="93"/>
      <c r="TZ544" s="93"/>
      <c r="UA544" s="93"/>
      <c r="UB544" s="93"/>
      <c r="UC544" s="93"/>
      <c r="UD544" s="93"/>
      <c r="UE544" s="93"/>
      <c r="UF544" s="93"/>
      <c r="UG544" s="93"/>
      <c r="UH544" s="93"/>
      <c r="UI544" s="93"/>
      <c r="UJ544" s="93"/>
      <c r="UK544" s="93"/>
      <c r="UL544" s="93"/>
      <c r="UM544" s="93"/>
      <c r="UN544" s="93"/>
      <c r="UO544" s="93"/>
      <c r="UP544" s="93"/>
      <c r="UQ544" s="93"/>
      <c r="UR544" s="93"/>
      <c r="US544" s="93"/>
      <c r="UT544" s="93"/>
      <c r="UU544" s="93"/>
      <c r="UV544" s="93"/>
      <c r="UW544" s="93"/>
      <c r="UX544" s="93"/>
      <c r="UY544" s="93"/>
      <c r="UZ544" s="93"/>
      <c r="VA544" s="93"/>
      <c r="VB544" s="93"/>
      <c r="VC544" s="93"/>
      <c r="VD544" s="93"/>
      <c r="VE544" s="93"/>
      <c r="VF544" s="93"/>
      <c r="VG544" s="93"/>
      <c r="VH544" s="93"/>
      <c r="VI544" s="93"/>
      <c r="VJ544" s="93"/>
      <c r="VK544" s="93"/>
      <c r="VL544" s="93"/>
      <c r="VM544" s="93"/>
      <c r="VN544" s="93"/>
      <c r="VO544" s="93"/>
      <c r="VP544" s="93"/>
      <c r="VQ544" s="93"/>
      <c r="VR544" s="93"/>
      <c r="VS544" s="93"/>
      <c r="VT544" s="93"/>
      <c r="VU544" s="93"/>
      <c r="VV544" s="93"/>
      <c r="VW544" s="93"/>
      <c r="VX544" s="93"/>
      <c r="VY544" s="93"/>
      <c r="VZ544" s="93"/>
      <c r="WA544" s="93"/>
      <c r="WB544" s="93"/>
      <c r="WC544" s="93"/>
      <c r="WD544" s="93"/>
      <c r="WE544" s="93"/>
      <c r="WF544" s="93"/>
      <c r="WG544" s="93"/>
      <c r="WH544" s="93"/>
      <c r="WI544" s="93"/>
      <c r="WJ544" s="93"/>
      <c r="WK544" s="93"/>
      <c r="WL544" s="93"/>
      <c r="WM544" s="93"/>
      <c r="WN544" s="93"/>
      <c r="WO544" s="93"/>
      <c r="WP544" s="93"/>
      <c r="WQ544" s="93"/>
      <c r="WR544" s="93"/>
      <c r="WS544" s="93"/>
      <c r="WT544" s="93"/>
      <c r="WU544" s="93"/>
      <c r="WV544" s="93"/>
      <c r="WW544" s="93"/>
      <c r="WX544" s="93"/>
      <c r="WY544" s="93"/>
      <c r="WZ544" s="93"/>
      <c r="XA544" s="93"/>
      <c r="XB544" s="93"/>
      <c r="XC544" s="93"/>
      <c r="XD544" s="93"/>
      <c r="XE544" s="93"/>
      <c r="XF544" s="93"/>
      <c r="XG544" s="93"/>
      <c r="XH544" s="93"/>
      <c r="XI544" s="93"/>
      <c r="XJ544" s="93"/>
      <c r="XK544" s="93"/>
      <c r="XL544" s="93"/>
      <c r="XM544" s="93"/>
      <c r="XN544" s="93"/>
      <c r="XO544" s="93"/>
      <c r="XP544" s="93"/>
      <c r="XQ544" s="93"/>
      <c r="XR544" s="93"/>
      <c r="XS544" s="93"/>
      <c r="XT544" s="93"/>
      <c r="XU544" s="93"/>
      <c r="XV544" s="93"/>
      <c r="XW544" s="93"/>
      <c r="XX544" s="93"/>
      <c r="XY544" s="93"/>
      <c r="XZ544" s="93"/>
      <c r="YA544" s="93"/>
      <c r="YB544" s="93"/>
      <c r="YC544" s="93"/>
      <c r="YD544" s="93"/>
      <c r="YE544" s="93"/>
      <c r="YF544" s="93"/>
      <c r="YG544" s="93"/>
      <c r="YH544" s="93"/>
      <c r="YI544" s="93"/>
      <c r="YJ544" s="93"/>
      <c r="YK544" s="93"/>
      <c r="YL544" s="93"/>
      <c r="YM544" s="93"/>
      <c r="YN544" s="93"/>
      <c r="YO544" s="93"/>
      <c r="YP544" s="93"/>
      <c r="YQ544" s="93"/>
      <c r="YR544" s="93"/>
      <c r="YS544" s="93"/>
      <c r="YT544" s="93"/>
      <c r="YU544" s="93"/>
      <c r="YV544" s="93"/>
      <c r="YW544" s="93"/>
      <c r="YX544" s="93"/>
      <c r="YY544" s="93"/>
      <c r="YZ544" s="93"/>
      <c r="ZA544" s="93"/>
      <c r="ZB544" s="93"/>
      <c r="ZC544" s="93"/>
      <c r="ZD544" s="93"/>
      <c r="ZE544" s="93"/>
      <c r="ZF544" s="93"/>
      <c r="ZG544" s="93"/>
      <c r="ZH544" s="93"/>
      <c r="ZI544" s="93"/>
      <c r="ZJ544" s="93"/>
      <c r="ZK544" s="93"/>
      <c r="ZL544" s="93"/>
      <c r="ZM544" s="93"/>
      <c r="ZN544" s="93"/>
      <c r="ZO544" s="93"/>
      <c r="ZP544" s="93"/>
      <c r="ZQ544" s="93"/>
      <c r="ZR544" s="93"/>
      <c r="ZS544" s="93"/>
      <c r="ZT544" s="93"/>
      <c r="ZU544" s="93"/>
      <c r="ZV544" s="93"/>
      <c r="ZW544" s="93"/>
      <c r="ZX544" s="93"/>
      <c r="ZY544" s="93"/>
      <c r="ZZ544" s="93"/>
      <c r="AAA544" s="93"/>
      <c r="AAB544" s="93"/>
      <c r="AAC544" s="93"/>
      <c r="AAD544" s="93"/>
      <c r="AAE544" s="93"/>
      <c r="AAF544" s="93"/>
      <c r="AAG544" s="93"/>
      <c r="AAH544" s="93"/>
      <c r="AAI544" s="93"/>
      <c r="AAJ544" s="93"/>
      <c r="AAK544" s="93"/>
      <c r="AAL544" s="93"/>
      <c r="AAM544" s="93"/>
      <c r="AAN544" s="93"/>
      <c r="AAO544" s="93"/>
      <c r="AAP544" s="93"/>
      <c r="AAQ544" s="93"/>
      <c r="AAR544" s="93"/>
      <c r="AAS544" s="93"/>
      <c r="AAT544" s="93"/>
      <c r="AAU544" s="93"/>
      <c r="AAV544" s="93"/>
      <c r="AAW544" s="93"/>
      <c r="AAX544" s="93"/>
      <c r="AAY544" s="93"/>
      <c r="AAZ544" s="93"/>
      <c r="ABA544" s="93"/>
      <c r="ABB544" s="93"/>
      <c r="ABC544" s="93"/>
      <c r="ABD544" s="93"/>
      <c r="ABE544" s="93"/>
      <c r="ABF544" s="93"/>
      <c r="ABG544" s="93"/>
      <c r="ABH544" s="93"/>
      <c r="ABI544" s="93"/>
      <c r="ABJ544" s="93"/>
      <c r="ABK544" s="93"/>
      <c r="ABL544" s="93"/>
      <c r="ABM544" s="93"/>
      <c r="ABN544" s="93"/>
      <c r="ABO544" s="93"/>
      <c r="ABP544" s="93"/>
      <c r="ABQ544" s="93"/>
      <c r="ABR544" s="93"/>
      <c r="ABS544" s="93"/>
      <c r="ABT544" s="93"/>
      <c r="ABU544" s="93"/>
      <c r="ABV544" s="93"/>
      <c r="ABW544" s="93"/>
      <c r="ABX544" s="93"/>
      <c r="ABY544" s="93"/>
      <c r="ABZ544" s="93"/>
      <c r="ACA544" s="93"/>
      <c r="ACB544" s="93"/>
      <c r="ACC544" s="93"/>
      <c r="ACD544" s="93"/>
      <c r="ACE544" s="93"/>
      <c r="ACF544" s="93"/>
      <c r="ACG544" s="93"/>
      <c r="ACH544" s="93"/>
      <c r="ACI544" s="93"/>
      <c r="ACJ544" s="93"/>
      <c r="ACK544" s="93"/>
      <c r="ACL544" s="93"/>
      <c r="ACM544" s="93"/>
      <c r="ACN544" s="93"/>
      <c r="ACO544" s="93"/>
      <c r="ACP544" s="93"/>
      <c r="ACQ544" s="93"/>
      <c r="ACR544" s="93"/>
      <c r="ACS544" s="93"/>
      <c r="ACT544" s="93"/>
      <c r="ACU544" s="93"/>
      <c r="ACV544" s="93"/>
      <c r="ACW544" s="93"/>
      <c r="ACX544" s="93"/>
      <c r="ACY544" s="93"/>
      <c r="ACZ544" s="93"/>
      <c r="ADA544" s="93"/>
      <c r="ADB544" s="93"/>
      <c r="ADC544" s="93"/>
      <c r="ADD544" s="93"/>
      <c r="ADE544" s="93"/>
      <c r="ADF544" s="93"/>
      <c r="ADG544" s="93"/>
      <c r="ADH544" s="93"/>
      <c r="ADI544" s="93"/>
      <c r="ADJ544" s="93"/>
      <c r="ADK544" s="93"/>
      <c r="ADL544" s="93"/>
      <c r="ADM544" s="93"/>
      <c r="ADN544" s="93"/>
      <c r="ADO544" s="93"/>
      <c r="ADP544" s="93"/>
      <c r="ADQ544" s="93"/>
      <c r="ADR544" s="93"/>
      <c r="ADS544" s="93"/>
      <c r="ADT544" s="93"/>
      <c r="ADU544" s="93"/>
      <c r="ADV544" s="93"/>
      <c r="ADW544" s="93"/>
      <c r="ADX544" s="93"/>
      <c r="ADY544" s="93"/>
      <c r="ADZ544" s="93"/>
      <c r="AEA544" s="93"/>
      <c r="AEB544" s="93"/>
      <c r="AEC544" s="93"/>
      <c r="AED544" s="93"/>
      <c r="AEE544" s="93"/>
      <c r="AEF544" s="93"/>
      <c r="AEG544" s="93"/>
      <c r="AEH544" s="93"/>
      <c r="AEI544" s="93"/>
      <c r="AEJ544" s="93"/>
      <c r="AEK544" s="93"/>
      <c r="AEL544" s="93"/>
      <c r="AEM544" s="93"/>
      <c r="AEN544" s="93"/>
      <c r="AEO544" s="93"/>
      <c r="AEP544" s="93"/>
      <c r="AEQ544" s="93"/>
      <c r="AER544" s="93"/>
      <c r="AES544" s="93"/>
      <c r="AET544" s="93"/>
      <c r="AEU544" s="93"/>
      <c r="AEV544" s="93"/>
      <c r="AEW544" s="93"/>
      <c r="AEX544" s="93"/>
      <c r="AEY544" s="93"/>
      <c r="AEZ544" s="93"/>
      <c r="AFA544" s="93"/>
      <c r="AFB544" s="93"/>
      <c r="AFC544" s="93"/>
      <c r="AFD544" s="93"/>
      <c r="AFE544" s="93"/>
      <c r="AFF544" s="93"/>
      <c r="AFG544" s="93"/>
      <c r="AFH544" s="93"/>
      <c r="AFI544" s="93"/>
      <c r="AFJ544" s="93"/>
      <c r="AFK544" s="93"/>
      <c r="AFL544" s="93"/>
      <c r="AFM544" s="93"/>
      <c r="AFN544" s="93"/>
      <c r="AFO544" s="93"/>
      <c r="AFP544" s="93"/>
      <c r="AFQ544" s="93"/>
      <c r="AFR544" s="93"/>
      <c r="AFS544" s="93"/>
      <c r="AFT544" s="93"/>
      <c r="AFU544" s="93"/>
      <c r="AFV544" s="93"/>
      <c r="AFW544" s="93"/>
      <c r="AFX544" s="93"/>
      <c r="AFY544" s="93"/>
      <c r="AFZ544" s="93"/>
      <c r="AGA544" s="93"/>
      <c r="AGB544" s="93"/>
      <c r="AGC544" s="93"/>
      <c r="AGD544" s="93"/>
      <c r="AGE544" s="93"/>
      <c r="AGF544" s="93"/>
      <c r="AGG544" s="93"/>
      <c r="AGH544" s="93"/>
      <c r="AGI544" s="93"/>
      <c r="AGJ544" s="93"/>
      <c r="AGK544" s="93"/>
      <c r="AGL544" s="93"/>
      <c r="AGM544" s="93"/>
      <c r="AGN544" s="93"/>
      <c r="AGO544" s="93"/>
      <c r="AGP544" s="93"/>
      <c r="AGQ544" s="93"/>
      <c r="AGR544" s="93"/>
      <c r="AGS544" s="93"/>
      <c r="AGT544" s="93"/>
      <c r="AGU544" s="93"/>
      <c r="AGV544" s="93"/>
      <c r="AGW544" s="93"/>
      <c r="AGX544" s="93"/>
      <c r="AGY544" s="93"/>
      <c r="AGZ544" s="93"/>
      <c r="AHA544" s="93"/>
      <c r="AHB544" s="93"/>
      <c r="AHC544" s="93"/>
      <c r="AHD544" s="93"/>
      <c r="AHE544" s="93"/>
      <c r="AHF544" s="93"/>
      <c r="AHG544" s="93"/>
      <c r="AHH544" s="93"/>
      <c r="AHI544" s="93"/>
      <c r="AHJ544" s="93"/>
      <c r="AHK544" s="93"/>
      <c r="AHL544" s="93"/>
      <c r="AHM544" s="93"/>
      <c r="AHN544" s="93"/>
      <c r="AHO544" s="93"/>
      <c r="AHP544" s="93"/>
      <c r="AHQ544" s="93"/>
      <c r="AHR544" s="93"/>
      <c r="AHS544" s="93"/>
      <c r="AHT544" s="93"/>
      <c r="AHU544" s="93"/>
      <c r="AHV544" s="93"/>
      <c r="AHW544" s="93"/>
      <c r="AHX544" s="93"/>
      <c r="AHY544" s="93"/>
      <c r="AHZ544" s="93"/>
      <c r="AIA544" s="93"/>
      <c r="AIB544" s="93"/>
      <c r="AIC544" s="93"/>
      <c r="AID544" s="93"/>
      <c r="AIE544" s="93"/>
      <c r="AIF544" s="93"/>
      <c r="AIG544" s="93"/>
      <c r="AIH544" s="93"/>
      <c r="AII544" s="93"/>
      <c r="AIJ544" s="93"/>
      <c r="AIK544" s="93"/>
      <c r="AIL544" s="93"/>
      <c r="AIM544" s="93"/>
      <c r="AIN544" s="93"/>
      <c r="AIO544" s="93"/>
      <c r="AIP544" s="93"/>
      <c r="AIQ544" s="93"/>
      <c r="AIR544" s="93"/>
      <c r="AIS544" s="93"/>
      <c r="AIT544" s="93"/>
      <c r="AIU544" s="93"/>
      <c r="AIV544" s="93"/>
      <c r="AIW544" s="93"/>
      <c r="AIX544" s="93"/>
      <c r="AIY544" s="93"/>
      <c r="AIZ544" s="93"/>
      <c r="AJA544" s="93"/>
      <c r="AJB544" s="93"/>
      <c r="AJC544" s="93"/>
      <c r="AJD544" s="93"/>
      <c r="AJE544" s="93"/>
      <c r="AJF544" s="93"/>
      <c r="AJG544" s="93"/>
      <c r="AJH544" s="93"/>
      <c r="AJI544" s="93"/>
      <c r="AJJ544" s="93"/>
      <c r="AJK544" s="93"/>
      <c r="AJL544" s="93"/>
      <c r="AJM544" s="93"/>
      <c r="AJN544" s="93"/>
      <c r="AJO544" s="93"/>
      <c r="AJP544" s="93"/>
      <c r="AJQ544" s="93"/>
      <c r="AJR544" s="93"/>
      <c r="AJS544" s="93"/>
      <c r="AJT544" s="93"/>
      <c r="AJU544" s="93"/>
      <c r="AJV544" s="93"/>
      <c r="AJW544" s="93"/>
      <c r="AJX544" s="93"/>
      <c r="AJY544" s="93"/>
      <c r="AJZ544" s="93"/>
      <c r="AKA544" s="93"/>
      <c r="AKB544" s="93"/>
      <c r="AKC544" s="93"/>
      <c r="AKD544" s="93"/>
      <c r="AKE544" s="93"/>
      <c r="AKF544" s="93"/>
      <c r="AKG544" s="93"/>
      <c r="AKH544" s="93"/>
      <c r="AKI544" s="93"/>
      <c r="AKJ544" s="93"/>
      <c r="AKK544" s="93"/>
      <c r="AKL544" s="93"/>
      <c r="AKM544" s="93"/>
      <c r="AKN544" s="93"/>
      <c r="AKO544" s="93"/>
      <c r="AKP544" s="93"/>
      <c r="AKQ544" s="93"/>
      <c r="AKR544" s="93"/>
      <c r="AKS544" s="93"/>
      <c r="AKT544" s="93"/>
      <c r="AKU544" s="93"/>
      <c r="AKV544" s="93"/>
      <c r="AKW544" s="93"/>
      <c r="AKX544" s="93"/>
      <c r="AKY544" s="93"/>
      <c r="AKZ544" s="93"/>
      <c r="ALA544" s="93"/>
      <c r="ALB544" s="93"/>
      <c r="ALC544" s="93"/>
      <c r="ALD544" s="93"/>
      <c r="ALE544" s="93"/>
      <c r="ALF544" s="93"/>
      <c r="ALG544" s="93"/>
      <c r="ALH544" s="93"/>
      <c r="ALI544" s="93"/>
      <c r="ALJ544" s="93"/>
      <c r="ALK544" s="93"/>
      <c r="ALL544" s="93"/>
      <c r="ALM544" s="93"/>
      <c r="ALN544" s="93"/>
      <c r="ALO544" s="93"/>
      <c r="ALP544" s="93"/>
      <c r="ALQ544" s="93"/>
      <c r="ALR544" s="93"/>
      <c r="ALS544" s="93"/>
      <c r="ALT544" s="93"/>
      <c r="ALU544" s="93"/>
      <c r="ALV544" s="93"/>
      <c r="ALW544" s="93"/>
      <c r="ALX544" s="93"/>
      <c r="ALY544" s="93"/>
      <c r="ALZ544" s="93"/>
      <c r="AMA544" s="93"/>
      <c r="AMB544" s="93"/>
      <c r="AMC544" s="93"/>
      <c r="AMD544" s="93"/>
      <c r="AME544" s="93"/>
      <c r="AMF544" s="93"/>
      <c r="AMG544" s="93"/>
      <c r="AMH544" s="93"/>
      <c r="AMI544" s="93"/>
      <c r="AMJ544" s="93"/>
      <c r="AMK544" s="93"/>
      <c r="AML544" s="93"/>
      <c r="AMM544" s="93"/>
      <c r="AMN544" s="93"/>
      <c r="AMO544" s="93"/>
      <c r="AMP544" s="93"/>
      <c r="AMQ544" s="93"/>
      <c r="AMR544" s="93"/>
      <c r="AMS544" s="93"/>
      <c r="AMT544" s="93"/>
      <c r="AMU544" s="93"/>
      <c r="AMV544" s="93"/>
      <c r="AMW544" s="93"/>
      <c r="AMX544" s="93"/>
      <c r="AMY544" s="93"/>
      <c r="AMZ544" s="93"/>
      <c r="ANA544" s="93"/>
      <c r="ANB544" s="93"/>
      <c r="ANC544" s="93"/>
      <c r="AND544" s="93"/>
      <c r="ANE544" s="93"/>
      <c r="ANF544" s="93"/>
      <c r="ANG544" s="93"/>
      <c r="ANH544" s="93"/>
      <c r="ANI544" s="93"/>
      <c r="ANJ544" s="93"/>
      <c r="ANK544" s="93"/>
      <c r="ANL544" s="93"/>
      <c r="ANM544" s="93"/>
      <c r="ANN544" s="93"/>
      <c r="ANO544" s="93"/>
      <c r="ANP544" s="93"/>
      <c r="ANQ544" s="93"/>
      <c r="ANR544" s="93"/>
      <c r="ANS544" s="93"/>
      <c r="ANT544" s="93"/>
      <c r="ANU544" s="93"/>
      <c r="ANV544" s="93"/>
      <c r="ANW544" s="93"/>
      <c r="ANX544" s="93"/>
      <c r="ANY544" s="93"/>
      <c r="ANZ544" s="93"/>
      <c r="AOA544" s="93"/>
      <c r="AOB544" s="93"/>
      <c r="AOC544" s="93"/>
      <c r="AOD544" s="93"/>
      <c r="AOE544" s="93"/>
      <c r="AOF544" s="93"/>
      <c r="AOG544" s="93"/>
      <c r="AOH544" s="93"/>
      <c r="AOI544" s="93"/>
      <c r="AOJ544" s="93"/>
      <c r="AOK544" s="93"/>
      <c r="AOL544" s="93"/>
      <c r="AOM544" s="93"/>
      <c r="AON544" s="93"/>
      <c r="AOO544" s="93"/>
      <c r="AOP544" s="93"/>
      <c r="AOQ544" s="93"/>
      <c r="AOR544" s="93"/>
      <c r="AOS544" s="93"/>
      <c r="AOT544" s="93"/>
      <c r="AOU544" s="93"/>
      <c r="AOV544" s="93"/>
      <c r="AOW544" s="93"/>
      <c r="AOX544" s="93"/>
      <c r="AOY544" s="93"/>
      <c r="AOZ544" s="93"/>
      <c r="APA544" s="93"/>
      <c r="APB544" s="93"/>
      <c r="APC544" s="93"/>
      <c r="APD544" s="93"/>
      <c r="APE544" s="93"/>
      <c r="APF544" s="93"/>
      <c r="APG544" s="93"/>
      <c r="APH544" s="93"/>
      <c r="API544" s="93"/>
      <c r="APJ544" s="93"/>
      <c r="APK544" s="93"/>
      <c r="APL544" s="93"/>
      <c r="APM544" s="93"/>
      <c r="APN544" s="93"/>
      <c r="APO544" s="93"/>
      <c r="APP544" s="93"/>
      <c r="APQ544" s="93"/>
      <c r="APR544" s="93"/>
      <c r="APS544" s="93"/>
      <c r="APT544" s="93"/>
      <c r="APU544" s="93"/>
      <c r="APV544" s="93"/>
      <c r="APW544" s="93"/>
      <c r="APX544" s="93"/>
      <c r="APY544" s="93"/>
      <c r="APZ544" s="93"/>
      <c r="AQA544" s="93"/>
      <c r="AQB544" s="93"/>
      <c r="AQC544" s="93"/>
      <c r="AQD544" s="93"/>
      <c r="AQE544" s="93"/>
      <c r="AQF544" s="93"/>
      <c r="AQG544" s="93"/>
      <c r="AQH544" s="93"/>
      <c r="AQI544" s="93"/>
      <c r="AQJ544" s="93"/>
      <c r="AQK544" s="93"/>
      <c r="AQL544" s="93"/>
      <c r="AQM544" s="93"/>
      <c r="AQN544" s="93"/>
      <c r="AQO544" s="93"/>
      <c r="AQP544" s="93"/>
      <c r="AQQ544" s="93"/>
      <c r="AQR544" s="93"/>
      <c r="AQS544" s="93"/>
      <c r="AQT544" s="93"/>
      <c r="AQU544" s="93"/>
      <c r="AQV544" s="93"/>
      <c r="AQW544" s="93"/>
      <c r="AQX544" s="93"/>
      <c r="AQY544" s="93"/>
      <c r="AQZ544" s="93"/>
      <c r="ARA544" s="93"/>
      <c r="ARB544" s="93"/>
      <c r="ARC544" s="93"/>
      <c r="ARD544" s="93"/>
      <c r="ARE544" s="93"/>
      <c r="ARF544" s="93"/>
      <c r="ARG544" s="93"/>
      <c r="ARH544" s="93"/>
      <c r="ARI544" s="93"/>
      <c r="ARJ544" s="93"/>
      <c r="ARK544" s="93"/>
      <c r="ARL544" s="93"/>
      <c r="ARM544" s="93"/>
      <c r="ARN544" s="93"/>
      <c r="ARO544" s="93"/>
      <c r="ARP544" s="93"/>
      <c r="ARQ544" s="93"/>
      <c r="ARR544" s="93"/>
      <c r="ARS544" s="93"/>
      <c r="ART544" s="93"/>
      <c r="ARU544" s="93"/>
      <c r="ARV544" s="93"/>
      <c r="ARW544" s="93"/>
      <c r="ARX544" s="93"/>
      <c r="ARY544" s="93"/>
      <c r="ARZ544" s="93"/>
      <c r="ASA544" s="93"/>
      <c r="ASB544" s="93"/>
      <c r="ASC544" s="93"/>
      <c r="ASD544" s="93"/>
      <c r="ASE544" s="93"/>
      <c r="ASF544" s="93"/>
      <c r="ASG544" s="93"/>
      <c r="ASH544" s="93"/>
      <c r="ASI544" s="93"/>
      <c r="ASJ544" s="93"/>
      <c r="ASK544" s="93"/>
      <c r="ASL544" s="93"/>
      <c r="ASM544" s="93"/>
      <c r="ASN544" s="93"/>
      <c r="ASO544" s="93"/>
      <c r="ASP544" s="93"/>
      <c r="ASQ544" s="93"/>
      <c r="ASR544" s="93"/>
      <c r="ASS544" s="93"/>
      <c r="AST544" s="93"/>
      <c r="ASU544" s="93"/>
      <c r="ASV544" s="93"/>
      <c r="ASW544" s="93"/>
      <c r="ASX544" s="93"/>
      <c r="ASY544" s="93"/>
      <c r="ASZ544" s="93"/>
      <c r="ATA544" s="93"/>
      <c r="ATB544" s="93"/>
      <c r="ATC544" s="93"/>
      <c r="ATD544" s="93"/>
      <c r="ATE544" s="93"/>
      <c r="ATF544" s="93"/>
      <c r="ATG544" s="93"/>
      <c r="ATH544" s="93"/>
      <c r="ATI544" s="93"/>
      <c r="ATJ544" s="93"/>
      <c r="ATK544" s="93"/>
      <c r="ATL544" s="93"/>
      <c r="ATM544" s="93"/>
      <c r="ATN544" s="93"/>
      <c r="ATO544" s="93"/>
      <c r="ATP544" s="93"/>
      <c r="ATQ544" s="93"/>
      <c r="ATR544" s="93"/>
      <c r="ATS544" s="93"/>
      <c r="ATT544" s="93"/>
      <c r="ATU544" s="93"/>
      <c r="ATV544" s="93"/>
      <c r="ATW544" s="93"/>
      <c r="ATX544" s="93"/>
      <c r="ATY544" s="93"/>
      <c r="ATZ544" s="93"/>
      <c r="AUA544" s="93"/>
      <c r="AUB544" s="93"/>
      <c r="AUC544" s="93"/>
      <c r="AUD544" s="93"/>
      <c r="AUE544" s="93"/>
      <c r="AUF544" s="93"/>
      <c r="AUG544" s="93"/>
      <c r="AUH544" s="93"/>
      <c r="AUI544" s="93"/>
      <c r="AUJ544" s="93"/>
      <c r="AUK544" s="93"/>
      <c r="AUL544" s="93"/>
      <c r="AUM544" s="93"/>
      <c r="AUN544" s="93"/>
      <c r="AUO544" s="93"/>
      <c r="AUP544" s="93"/>
      <c r="AUQ544" s="93"/>
      <c r="AUR544" s="93"/>
      <c r="AUS544" s="93"/>
      <c r="AUT544" s="93"/>
      <c r="AUU544" s="93"/>
      <c r="AUV544" s="93"/>
      <c r="AUW544" s="93"/>
      <c r="AUX544" s="93"/>
      <c r="AUY544" s="93"/>
      <c r="AUZ544" s="93"/>
      <c r="AVA544" s="93"/>
      <c r="AVB544" s="93"/>
      <c r="AVC544" s="93"/>
      <c r="AVD544" s="93"/>
      <c r="AVE544" s="93"/>
      <c r="AVF544" s="93"/>
      <c r="AVG544" s="93"/>
      <c r="AVH544" s="93"/>
      <c r="AVI544" s="93"/>
      <c r="AVJ544" s="93"/>
      <c r="AVK544" s="93"/>
      <c r="AVL544" s="93"/>
      <c r="AVM544" s="93"/>
      <c r="AVN544" s="93"/>
      <c r="AVO544" s="93"/>
      <c r="AVP544" s="93"/>
      <c r="AVQ544" s="93"/>
      <c r="AVR544" s="93"/>
      <c r="AVS544" s="93"/>
      <c r="AVT544" s="93"/>
      <c r="AVU544" s="93"/>
      <c r="AVV544" s="93"/>
      <c r="AVW544" s="93"/>
      <c r="AVX544" s="93"/>
      <c r="AVY544" s="93"/>
      <c r="AVZ544" s="93"/>
      <c r="AWA544" s="93"/>
      <c r="AWB544" s="93"/>
      <c r="AWC544" s="93"/>
      <c r="AWD544" s="93"/>
      <c r="AWE544" s="93"/>
      <c r="AWF544" s="93"/>
      <c r="AWG544" s="93"/>
      <c r="AWH544" s="93"/>
      <c r="AWI544" s="93"/>
      <c r="AWJ544" s="93"/>
      <c r="AWK544" s="93"/>
      <c r="AWL544" s="93"/>
      <c r="AWM544" s="93"/>
      <c r="AWN544" s="93"/>
      <c r="AWO544" s="93"/>
      <c r="AWP544" s="93"/>
      <c r="AWQ544" s="93"/>
      <c r="AWR544" s="93"/>
      <c r="AWS544" s="93"/>
      <c r="AWT544" s="93"/>
      <c r="AWU544" s="93"/>
      <c r="AWV544" s="93"/>
      <c r="AWW544" s="93"/>
      <c r="AWX544" s="93"/>
      <c r="AWY544" s="93"/>
      <c r="AWZ544" s="93"/>
      <c r="AXA544" s="93"/>
      <c r="AXB544" s="93"/>
      <c r="AXC544" s="93"/>
      <c r="AXD544" s="93"/>
      <c r="AXE544" s="93"/>
      <c r="AXF544" s="93"/>
      <c r="AXG544" s="93"/>
      <c r="AXH544" s="93"/>
      <c r="AXI544" s="93"/>
      <c r="AXJ544" s="93"/>
      <c r="AXK544" s="93"/>
      <c r="AXL544" s="93"/>
      <c r="AXM544" s="93"/>
      <c r="AXN544" s="93"/>
      <c r="AXO544" s="93"/>
      <c r="AXP544" s="93"/>
      <c r="AXQ544" s="93"/>
      <c r="AXR544" s="93"/>
      <c r="AXS544" s="93"/>
      <c r="AXT544" s="93"/>
      <c r="AXU544" s="93"/>
      <c r="AXV544" s="93"/>
      <c r="AXW544" s="93"/>
      <c r="AXX544" s="93"/>
      <c r="AXY544" s="93"/>
      <c r="AXZ544" s="93"/>
      <c r="AYA544" s="93"/>
      <c r="AYB544" s="93"/>
      <c r="AYC544" s="93"/>
      <c r="AYD544" s="93"/>
      <c r="AYE544" s="93"/>
      <c r="AYF544" s="93"/>
      <c r="AYG544" s="93"/>
      <c r="AYH544" s="93"/>
      <c r="AYI544" s="93"/>
      <c r="AYJ544" s="93"/>
      <c r="AYK544" s="93"/>
      <c r="AYL544" s="93"/>
      <c r="AYM544" s="93"/>
      <c r="AYN544" s="93"/>
      <c r="AYO544" s="93"/>
      <c r="AYP544" s="93"/>
      <c r="AYQ544" s="93"/>
      <c r="AYR544" s="93"/>
      <c r="AYS544" s="93"/>
      <c r="AYT544" s="93"/>
      <c r="AYU544" s="93"/>
      <c r="AYV544" s="93"/>
      <c r="AYW544" s="93"/>
      <c r="AYX544" s="93"/>
      <c r="AYY544" s="93"/>
      <c r="AYZ544" s="93"/>
      <c r="AZA544" s="93"/>
      <c r="AZB544" s="93"/>
      <c r="AZC544" s="93"/>
      <c r="AZD544" s="93"/>
      <c r="AZE544" s="93"/>
      <c r="AZF544" s="93"/>
      <c r="AZG544" s="93"/>
      <c r="AZH544" s="93"/>
      <c r="AZI544" s="93"/>
      <c r="AZJ544" s="93"/>
      <c r="AZK544" s="93"/>
      <c r="AZL544" s="93"/>
      <c r="AZM544" s="93"/>
      <c r="AZN544" s="93"/>
      <c r="AZO544" s="93"/>
      <c r="AZP544" s="93"/>
      <c r="AZQ544" s="93"/>
      <c r="AZR544" s="93"/>
      <c r="AZS544" s="93"/>
      <c r="AZT544" s="93"/>
      <c r="AZU544" s="93"/>
      <c r="AZV544" s="93"/>
      <c r="AZW544" s="93"/>
      <c r="AZX544" s="93"/>
      <c r="AZY544" s="93"/>
      <c r="AZZ544" s="93"/>
      <c r="BAA544" s="93"/>
      <c r="BAB544" s="93"/>
      <c r="BAC544" s="93"/>
      <c r="BAD544" s="93"/>
      <c r="BAE544" s="93"/>
      <c r="BAF544" s="93"/>
      <c r="BAG544" s="93"/>
      <c r="BAH544" s="93"/>
      <c r="BAI544" s="93"/>
      <c r="BAJ544" s="93"/>
      <c r="BAK544" s="93"/>
      <c r="BAL544" s="93"/>
      <c r="BAM544" s="93"/>
      <c r="BAN544" s="93"/>
      <c r="BAO544" s="93"/>
      <c r="BAP544" s="93"/>
      <c r="BAQ544" s="93"/>
      <c r="BAR544" s="93"/>
      <c r="BAS544" s="93"/>
      <c r="BAT544" s="93"/>
      <c r="BAU544" s="93"/>
      <c r="BAV544" s="93"/>
      <c r="BAW544" s="93"/>
      <c r="BAX544" s="93"/>
      <c r="BAY544" s="93"/>
      <c r="BAZ544" s="93"/>
      <c r="BBA544" s="93"/>
      <c r="BBB544" s="93"/>
      <c r="BBC544" s="93"/>
      <c r="BBD544" s="93"/>
      <c r="BBE544" s="93"/>
      <c r="BBF544" s="93"/>
      <c r="BBG544" s="93"/>
      <c r="BBH544" s="93"/>
      <c r="BBI544" s="93"/>
      <c r="BBJ544" s="93"/>
      <c r="BBK544" s="93"/>
      <c r="BBL544" s="93"/>
      <c r="BBM544" s="93"/>
      <c r="BBN544" s="93"/>
      <c r="BBO544" s="93"/>
      <c r="BBP544" s="93"/>
      <c r="BBQ544" s="93"/>
      <c r="BBR544" s="93"/>
      <c r="BBS544" s="93"/>
      <c r="BBT544" s="93"/>
      <c r="BBU544" s="93"/>
      <c r="BBV544" s="93"/>
      <c r="BBW544" s="93"/>
      <c r="BBX544" s="93"/>
      <c r="BBY544" s="93"/>
      <c r="BBZ544" s="93"/>
      <c r="BCA544" s="93"/>
      <c r="BCB544" s="93"/>
      <c r="BCC544" s="93"/>
      <c r="BCD544" s="93"/>
      <c r="BCE544" s="93"/>
      <c r="BCF544" s="93"/>
      <c r="BCG544" s="93"/>
      <c r="BCH544" s="93"/>
      <c r="BCI544" s="93"/>
      <c r="BCJ544" s="93"/>
      <c r="BCK544" s="93"/>
      <c r="BCL544" s="93"/>
      <c r="BCM544" s="93"/>
      <c r="BCN544" s="93"/>
      <c r="BCO544" s="93"/>
      <c r="BCP544" s="93"/>
      <c r="BCQ544" s="93"/>
      <c r="BCR544" s="93"/>
      <c r="BCS544" s="93"/>
      <c r="BCT544" s="93"/>
      <c r="BCU544" s="93"/>
      <c r="BCV544" s="93"/>
      <c r="BCW544" s="93"/>
      <c r="BCX544" s="93"/>
      <c r="BCY544" s="93"/>
      <c r="BCZ544" s="93"/>
      <c r="BDA544" s="93"/>
      <c r="BDB544" s="93"/>
      <c r="BDC544" s="93"/>
      <c r="BDD544" s="93"/>
      <c r="BDE544" s="93"/>
      <c r="BDF544" s="93"/>
      <c r="BDG544" s="93"/>
      <c r="BDH544" s="93"/>
      <c r="BDI544" s="93"/>
      <c r="BDJ544" s="93"/>
      <c r="BDK544" s="93"/>
      <c r="BDL544" s="93"/>
      <c r="BDM544" s="93"/>
      <c r="BDN544" s="93"/>
      <c r="BDO544" s="93"/>
      <c r="BDP544" s="93"/>
      <c r="BDQ544" s="93"/>
      <c r="BDR544" s="93"/>
      <c r="BDS544" s="93"/>
      <c r="BDT544" s="93"/>
      <c r="BDU544" s="93"/>
      <c r="BDV544" s="93"/>
      <c r="BDW544" s="93"/>
      <c r="BDX544" s="93"/>
      <c r="BDY544" s="93"/>
      <c r="BDZ544" s="93"/>
      <c r="BEA544" s="93"/>
      <c r="BEB544" s="93"/>
      <c r="BEC544" s="93"/>
      <c r="BED544" s="93"/>
      <c r="BEE544" s="93"/>
      <c r="BEF544" s="93"/>
      <c r="BEG544" s="93"/>
      <c r="BEH544" s="93"/>
      <c r="BEI544" s="93"/>
      <c r="BEJ544" s="93"/>
      <c r="BEK544" s="93"/>
      <c r="BEL544" s="93"/>
      <c r="BEM544" s="93"/>
      <c r="BEN544" s="93"/>
      <c r="BEO544" s="93"/>
      <c r="BEP544" s="93"/>
      <c r="BEQ544" s="93"/>
      <c r="BER544" s="93"/>
      <c r="BES544" s="93"/>
      <c r="BET544" s="93"/>
      <c r="BEU544" s="93"/>
      <c r="BEV544" s="93"/>
      <c r="BEW544" s="93"/>
      <c r="BEX544" s="93"/>
      <c r="BEY544" s="93"/>
      <c r="BEZ544" s="93"/>
      <c r="BFA544" s="93"/>
      <c r="BFB544" s="93"/>
      <c r="BFC544" s="93"/>
      <c r="BFD544" s="93"/>
      <c r="BFE544" s="93"/>
      <c r="BFF544" s="93"/>
      <c r="BFG544" s="93"/>
      <c r="BFH544" s="93"/>
      <c r="BFI544" s="93"/>
      <c r="BFJ544" s="93"/>
      <c r="BFK544" s="93"/>
      <c r="BFL544" s="93"/>
      <c r="BFM544" s="93"/>
      <c r="BFN544" s="93"/>
      <c r="BFO544" s="93"/>
      <c r="BFP544" s="93"/>
      <c r="BFQ544" s="93"/>
      <c r="BFR544" s="93"/>
      <c r="BFS544" s="93"/>
      <c r="BFT544" s="93"/>
      <c r="BFU544" s="93"/>
      <c r="BFV544" s="93"/>
      <c r="BFW544" s="93"/>
      <c r="BFX544" s="93"/>
      <c r="BFY544" s="93"/>
      <c r="BFZ544" s="93"/>
      <c r="BGA544" s="93"/>
      <c r="BGB544" s="93"/>
      <c r="BGC544" s="93"/>
      <c r="BGD544" s="93"/>
      <c r="BGE544" s="93"/>
      <c r="BGF544" s="93"/>
      <c r="BGG544" s="93"/>
      <c r="BGH544" s="93"/>
      <c r="BGI544" s="93"/>
      <c r="BGJ544" s="93"/>
      <c r="BGK544" s="93"/>
      <c r="BGL544" s="93"/>
      <c r="BGM544" s="93"/>
      <c r="BGN544" s="93"/>
      <c r="BGO544" s="93"/>
      <c r="BGP544" s="93"/>
      <c r="BGQ544" s="93"/>
      <c r="BGR544" s="93"/>
      <c r="BGS544" s="93"/>
      <c r="BGT544" s="93"/>
      <c r="BGU544" s="93"/>
      <c r="BGV544" s="93"/>
      <c r="BGW544" s="93"/>
      <c r="BGX544" s="93"/>
      <c r="BGY544" s="93"/>
      <c r="BGZ544" s="93"/>
      <c r="BHA544" s="93"/>
      <c r="BHB544" s="93"/>
      <c r="BHC544" s="93"/>
      <c r="BHD544" s="93"/>
      <c r="BHE544" s="93"/>
      <c r="BHF544" s="93"/>
      <c r="BHG544" s="93"/>
      <c r="BHH544" s="93"/>
      <c r="BHI544" s="93"/>
      <c r="BHJ544" s="93"/>
      <c r="BHK544" s="93"/>
      <c r="BHL544" s="93"/>
      <c r="BHM544" s="93"/>
      <c r="BHN544" s="93"/>
      <c r="BHO544" s="93"/>
      <c r="BHP544" s="93"/>
      <c r="BHQ544" s="93"/>
      <c r="BHR544" s="93"/>
      <c r="BHS544" s="93"/>
      <c r="BHT544" s="93"/>
      <c r="BHU544" s="93"/>
      <c r="BHV544" s="93"/>
      <c r="BHW544" s="93"/>
      <c r="BHX544" s="93"/>
      <c r="BHY544" s="93"/>
      <c r="BHZ544" s="93"/>
      <c r="BIA544" s="93"/>
      <c r="BIB544" s="93"/>
      <c r="BIC544" s="93"/>
      <c r="BID544" s="93"/>
      <c r="BIE544" s="93"/>
      <c r="BIF544" s="93"/>
      <c r="BIG544" s="93"/>
      <c r="BIH544" s="93"/>
      <c r="BII544" s="93"/>
      <c r="BIJ544" s="93"/>
      <c r="BIK544" s="93"/>
      <c r="BIL544" s="93"/>
      <c r="BIM544" s="93"/>
      <c r="BIN544" s="93"/>
      <c r="BIO544" s="93"/>
      <c r="BIP544" s="93"/>
      <c r="BIQ544" s="93"/>
      <c r="BIR544" s="93"/>
      <c r="BIS544" s="93"/>
      <c r="BIT544" s="93"/>
      <c r="BIU544" s="93"/>
      <c r="BIV544" s="93"/>
      <c r="BIW544" s="93"/>
      <c r="BIX544" s="93"/>
      <c r="BIY544" s="93"/>
      <c r="BIZ544" s="93"/>
      <c r="BJA544" s="93"/>
      <c r="BJB544" s="93"/>
      <c r="BJC544" s="93"/>
      <c r="BJD544" s="93"/>
      <c r="BJE544" s="93"/>
      <c r="BJF544" s="93"/>
      <c r="BJG544" s="93"/>
      <c r="BJH544" s="93"/>
      <c r="BJI544" s="93"/>
      <c r="BJJ544" s="93"/>
      <c r="BJK544" s="93"/>
      <c r="BJL544" s="93"/>
      <c r="BJM544" s="93"/>
      <c r="BJN544" s="93"/>
      <c r="BJO544" s="93"/>
      <c r="BJP544" s="93"/>
      <c r="BJQ544" s="93"/>
      <c r="BJR544" s="93"/>
      <c r="BJS544" s="93"/>
      <c r="BJT544" s="93"/>
      <c r="BJU544" s="93"/>
      <c r="BJV544" s="93"/>
      <c r="BJW544" s="93"/>
      <c r="BJX544" s="93"/>
      <c r="BJY544" s="93"/>
      <c r="BJZ544" s="93"/>
      <c r="BKA544" s="93"/>
      <c r="BKB544" s="93"/>
      <c r="BKC544" s="93"/>
      <c r="BKD544" s="93"/>
      <c r="BKE544" s="93"/>
      <c r="BKF544" s="93"/>
      <c r="BKG544" s="93"/>
      <c r="BKH544" s="93"/>
      <c r="BKI544" s="93"/>
      <c r="BKJ544" s="93"/>
      <c r="BKK544" s="93"/>
      <c r="BKL544" s="93"/>
      <c r="BKM544" s="93"/>
      <c r="BKN544" s="93"/>
      <c r="BKO544" s="93"/>
      <c r="BKP544" s="93"/>
      <c r="BKQ544" s="93"/>
      <c r="BKR544" s="93"/>
      <c r="BKS544" s="93"/>
      <c r="BKT544" s="93"/>
      <c r="BKU544" s="93"/>
      <c r="BKV544" s="93"/>
      <c r="BKW544" s="93"/>
      <c r="BKX544" s="93"/>
      <c r="BKY544" s="93"/>
      <c r="BKZ544" s="93"/>
      <c r="BLA544" s="93"/>
      <c r="BLB544" s="93"/>
      <c r="BLC544" s="93"/>
      <c r="BLD544" s="93"/>
      <c r="BLE544" s="93"/>
      <c r="BLF544" s="93"/>
      <c r="BLG544" s="93"/>
      <c r="BLH544" s="93"/>
      <c r="BLI544" s="93"/>
      <c r="BLJ544" s="93"/>
      <c r="BLK544" s="93"/>
      <c r="BLL544" s="93"/>
      <c r="BLM544" s="93"/>
      <c r="BLN544" s="93"/>
      <c r="BLO544" s="93"/>
      <c r="BLP544" s="93"/>
      <c r="BLQ544" s="93"/>
      <c r="BLR544" s="93"/>
      <c r="BLS544" s="93"/>
      <c r="BLT544" s="93"/>
      <c r="BLU544" s="93"/>
      <c r="BLV544" s="93"/>
      <c r="BLW544" s="93"/>
      <c r="BLX544" s="93"/>
      <c r="BLY544" s="93"/>
      <c r="BLZ544" s="93"/>
      <c r="BMA544" s="93"/>
      <c r="BMB544" s="93"/>
      <c r="BMC544" s="93"/>
      <c r="BMD544" s="93"/>
      <c r="BME544" s="93"/>
      <c r="BMF544" s="93"/>
      <c r="BMG544" s="93"/>
      <c r="BMH544" s="93"/>
      <c r="BMI544" s="93"/>
      <c r="BMJ544" s="93"/>
      <c r="BMK544" s="93"/>
      <c r="BML544" s="93"/>
      <c r="BMM544" s="93"/>
      <c r="BMN544" s="93"/>
      <c r="BMO544" s="93"/>
      <c r="BMP544" s="93"/>
      <c r="BMQ544" s="93"/>
      <c r="BMR544" s="93"/>
      <c r="BMS544" s="93"/>
      <c r="BMT544" s="93"/>
      <c r="BMU544" s="93"/>
      <c r="BMV544" s="93"/>
      <c r="BMW544" s="93"/>
      <c r="BMX544" s="93"/>
      <c r="BMY544" s="93"/>
      <c r="BMZ544" s="93"/>
      <c r="BNA544" s="93"/>
      <c r="BNB544" s="93"/>
      <c r="BNC544" s="93"/>
      <c r="BND544" s="93"/>
      <c r="BNE544" s="93"/>
      <c r="BNF544" s="93"/>
      <c r="BNG544" s="93"/>
      <c r="BNH544" s="93"/>
      <c r="BNI544" s="93"/>
      <c r="BNJ544" s="93"/>
      <c r="BNK544" s="93"/>
      <c r="BNL544" s="93"/>
      <c r="BNM544" s="93"/>
      <c r="BNN544" s="93"/>
      <c r="BNO544" s="93"/>
      <c r="BNP544" s="93"/>
      <c r="BNQ544" s="93"/>
      <c r="BNR544" s="93"/>
      <c r="BNS544" s="93"/>
      <c r="BNT544" s="93"/>
      <c r="BNU544" s="93"/>
      <c r="BNV544" s="93"/>
      <c r="BNW544" s="93"/>
      <c r="BNX544" s="93"/>
      <c r="BNY544" s="93"/>
      <c r="BNZ544" s="93"/>
      <c r="BOA544" s="93"/>
      <c r="BOB544" s="93"/>
      <c r="BOC544" s="93"/>
      <c r="BOD544" s="93"/>
      <c r="BOE544" s="93"/>
      <c r="BOF544" s="93"/>
      <c r="BOG544" s="93"/>
      <c r="BOH544" s="93"/>
      <c r="BOI544" s="93"/>
      <c r="BOJ544" s="93"/>
      <c r="BOK544" s="93"/>
      <c r="BOL544" s="93"/>
      <c r="BOM544" s="93"/>
      <c r="BON544" s="93"/>
      <c r="BOO544" s="93"/>
      <c r="BOP544" s="93"/>
      <c r="BOQ544" s="93"/>
      <c r="BOR544" s="93"/>
      <c r="BOS544" s="93"/>
      <c r="BOT544" s="93"/>
      <c r="BOU544" s="93"/>
      <c r="BOV544" s="93"/>
      <c r="BOW544" s="93"/>
      <c r="BOX544" s="93"/>
      <c r="BOY544" s="93"/>
      <c r="BOZ544" s="93"/>
      <c r="BPA544" s="93"/>
      <c r="BPB544" s="93"/>
      <c r="BPC544" s="93"/>
      <c r="BPD544" s="93"/>
      <c r="BPE544" s="93"/>
      <c r="BPF544" s="93"/>
      <c r="BPG544" s="93"/>
      <c r="BPH544" s="93"/>
      <c r="BPI544" s="93"/>
      <c r="BPJ544" s="93"/>
      <c r="BPK544" s="93"/>
      <c r="BPL544" s="93"/>
      <c r="BPM544" s="93"/>
      <c r="BPN544" s="93"/>
      <c r="BPO544" s="93"/>
      <c r="BPP544" s="93"/>
      <c r="BPQ544" s="93"/>
      <c r="BPR544" s="93"/>
      <c r="BPS544" s="93"/>
      <c r="BPT544" s="93"/>
      <c r="BPU544" s="93"/>
      <c r="BPV544" s="93"/>
      <c r="BPW544" s="93"/>
      <c r="BPX544" s="93"/>
      <c r="BPY544" s="93"/>
      <c r="BPZ544" s="93"/>
      <c r="BQA544" s="93"/>
      <c r="BQB544" s="93"/>
      <c r="BQC544" s="93"/>
      <c r="BQD544" s="93"/>
      <c r="BQE544" s="93"/>
      <c r="BQF544" s="93"/>
      <c r="BQG544" s="93"/>
      <c r="BQH544" s="93"/>
      <c r="BQI544" s="93"/>
      <c r="BQJ544" s="93"/>
      <c r="BQK544" s="93"/>
      <c r="BQL544" s="93"/>
      <c r="BQM544" s="93"/>
      <c r="BQN544" s="93"/>
      <c r="BQO544" s="93"/>
      <c r="BQP544" s="93"/>
      <c r="BQQ544" s="93"/>
      <c r="BQR544" s="93"/>
      <c r="BQS544" s="93"/>
      <c r="BQT544" s="93"/>
      <c r="BQU544" s="93"/>
      <c r="BQV544" s="93"/>
      <c r="BQW544" s="93"/>
      <c r="BQX544" s="93"/>
      <c r="BQY544" s="93"/>
      <c r="BQZ544" s="93"/>
      <c r="BRA544" s="93"/>
      <c r="BRB544" s="93"/>
      <c r="BRC544" s="93"/>
      <c r="BRD544" s="93"/>
      <c r="BRE544" s="93"/>
      <c r="BRF544" s="93"/>
      <c r="BRG544" s="93"/>
      <c r="BRH544" s="93"/>
      <c r="BRI544" s="93"/>
      <c r="BRJ544" s="93"/>
      <c r="BRK544" s="93"/>
      <c r="BRL544" s="93"/>
      <c r="BRM544" s="93"/>
      <c r="BRN544" s="93"/>
      <c r="BRO544" s="93"/>
      <c r="BRP544" s="93"/>
      <c r="BRQ544" s="93"/>
      <c r="BRR544" s="93"/>
      <c r="BRS544" s="93"/>
      <c r="BRT544" s="93"/>
      <c r="BRU544" s="93"/>
      <c r="BRV544" s="93"/>
      <c r="BRW544" s="93"/>
      <c r="BRX544" s="93"/>
      <c r="BRY544" s="93"/>
      <c r="BRZ544" s="93"/>
      <c r="BSA544" s="93"/>
      <c r="BSB544" s="93"/>
      <c r="BSC544" s="93"/>
      <c r="BSD544" s="93"/>
      <c r="BSE544" s="93"/>
      <c r="BSF544" s="93"/>
      <c r="BSG544" s="93"/>
      <c r="BSH544" s="93"/>
      <c r="BSI544" s="93"/>
      <c r="BSJ544" s="93"/>
      <c r="BSK544" s="93"/>
      <c r="BSL544" s="93"/>
      <c r="BSM544" s="93"/>
      <c r="BSN544" s="93"/>
      <c r="BSO544" s="93"/>
      <c r="BSP544" s="93"/>
      <c r="BSQ544" s="93"/>
      <c r="BSR544" s="93"/>
      <c r="BSS544" s="93"/>
      <c r="BST544" s="93"/>
      <c r="BSU544" s="93"/>
      <c r="BSV544" s="93"/>
      <c r="BSW544" s="93"/>
      <c r="BSX544" s="93"/>
      <c r="BSY544" s="93"/>
      <c r="BSZ544" s="93"/>
      <c r="BTA544" s="93"/>
      <c r="BTB544" s="93"/>
      <c r="BTC544" s="93"/>
      <c r="BTD544" s="93"/>
      <c r="BTE544" s="93"/>
      <c r="BTF544" s="93"/>
      <c r="BTG544" s="93"/>
      <c r="BTH544" s="93"/>
      <c r="BTI544" s="93"/>
      <c r="BTJ544" s="93"/>
      <c r="BTK544" s="93"/>
      <c r="BTL544" s="93"/>
      <c r="BTM544" s="93"/>
      <c r="BTN544" s="93"/>
      <c r="BTO544" s="93"/>
      <c r="BTP544" s="93"/>
      <c r="BTQ544" s="93"/>
      <c r="BTR544" s="93"/>
      <c r="BTS544" s="93"/>
      <c r="BTT544" s="93"/>
      <c r="BTU544" s="93"/>
      <c r="BTV544" s="93"/>
      <c r="BTW544" s="93"/>
      <c r="BTX544" s="93"/>
      <c r="BTY544" s="93"/>
      <c r="BTZ544" s="93"/>
      <c r="BUA544" s="93"/>
      <c r="BUB544" s="93"/>
      <c r="BUC544" s="93"/>
      <c r="BUD544" s="93"/>
      <c r="BUE544" s="93"/>
      <c r="BUF544" s="93"/>
      <c r="BUG544" s="93"/>
      <c r="BUH544" s="93"/>
      <c r="BUI544" s="93"/>
      <c r="BUJ544" s="93"/>
      <c r="BUK544" s="93"/>
      <c r="BUL544" s="93"/>
      <c r="BUM544" s="93"/>
      <c r="BUN544" s="93"/>
      <c r="BUO544" s="93"/>
      <c r="BUP544" s="93"/>
      <c r="BUQ544" s="93"/>
      <c r="BUR544" s="93"/>
      <c r="BUS544" s="93"/>
      <c r="BUT544" s="93"/>
      <c r="BUU544" s="93"/>
      <c r="BUV544" s="93"/>
      <c r="BUW544" s="93"/>
      <c r="BUX544" s="93"/>
      <c r="BUY544" s="93"/>
      <c r="BUZ544" s="93"/>
      <c r="BVA544" s="93"/>
      <c r="BVB544" s="93"/>
      <c r="BVC544" s="93"/>
      <c r="BVD544" s="93"/>
      <c r="BVE544" s="93"/>
      <c r="BVF544" s="93"/>
      <c r="BVG544" s="93"/>
      <c r="BVH544" s="93"/>
      <c r="BVI544" s="93"/>
      <c r="BVJ544" s="93"/>
      <c r="BVK544" s="93"/>
      <c r="BVL544" s="93"/>
      <c r="BVM544" s="93"/>
      <c r="BVN544" s="93"/>
      <c r="BVO544" s="93"/>
      <c r="BVP544" s="93"/>
      <c r="BVQ544" s="93"/>
      <c r="BVR544" s="93"/>
      <c r="BVS544" s="93"/>
      <c r="BVT544" s="93"/>
      <c r="BVU544" s="93"/>
      <c r="BVV544" s="93"/>
      <c r="BVW544" s="93"/>
      <c r="BVX544" s="93"/>
      <c r="BVY544" s="93"/>
      <c r="BVZ544" s="93"/>
      <c r="BWA544" s="93"/>
      <c r="BWB544" s="93"/>
      <c r="BWC544" s="93"/>
      <c r="BWD544" s="93"/>
      <c r="BWE544" s="93"/>
      <c r="BWF544" s="93"/>
      <c r="BWG544" s="93"/>
      <c r="BWH544" s="93"/>
      <c r="BWI544" s="93"/>
      <c r="BWJ544" s="93"/>
      <c r="BWK544" s="93"/>
      <c r="BWL544" s="93"/>
      <c r="BWM544" s="93"/>
      <c r="BWN544" s="93"/>
      <c r="BWO544" s="93"/>
      <c r="BWP544" s="93"/>
      <c r="BWQ544" s="93"/>
      <c r="BWR544" s="93"/>
      <c r="BWS544" s="93"/>
      <c r="BWT544" s="93"/>
      <c r="BWU544" s="93"/>
      <c r="BWV544" s="93"/>
      <c r="BWW544" s="93"/>
      <c r="BWX544" s="93"/>
      <c r="BWY544" s="93"/>
      <c r="BWZ544" s="93"/>
      <c r="BXA544" s="93"/>
      <c r="BXB544" s="93"/>
      <c r="BXC544" s="93"/>
      <c r="BXD544" s="93"/>
      <c r="BXE544" s="93"/>
      <c r="BXF544" s="93"/>
      <c r="BXG544" s="93"/>
      <c r="BXH544" s="93"/>
      <c r="BXI544" s="93"/>
      <c r="BXJ544" s="93"/>
      <c r="BXK544" s="93"/>
      <c r="BXL544" s="93"/>
      <c r="BXM544" s="93"/>
      <c r="BXN544" s="93"/>
      <c r="BXO544" s="93"/>
      <c r="BXP544" s="93"/>
      <c r="BXQ544" s="93"/>
      <c r="BXR544" s="93"/>
      <c r="BXS544" s="93"/>
      <c r="BXT544" s="93"/>
      <c r="BXU544" s="93"/>
      <c r="BXV544" s="93"/>
      <c r="BXW544" s="93"/>
      <c r="BXX544" s="93"/>
      <c r="BXY544" s="93"/>
      <c r="BXZ544" s="93"/>
      <c r="BYA544" s="93"/>
      <c r="BYB544" s="93"/>
      <c r="BYC544" s="93"/>
      <c r="BYD544" s="93"/>
      <c r="BYE544" s="93"/>
      <c r="BYF544" s="93"/>
      <c r="BYG544" s="93"/>
      <c r="BYH544" s="93"/>
      <c r="BYI544" s="93"/>
      <c r="BYJ544" s="93"/>
      <c r="BYK544" s="93"/>
      <c r="BYL544" s="93"/>
      <c r="BYM544" s="93"/>
      <c r="BYN544" s="93"/>
      <c r="BYO544" s="93"/>
      <c r="BYP544" s="93"/>
      <c r="BYQ544" s="93"/>
      <c r="BYR544" s="93"/>
      <c r="BYS544" s="93"/>
      <c r="BYT544" s="93"/>
      <c r="BYU544" s="93"/>
      <c r="BYV544" s="93"/>
      <c r="BYW544" s="93"/>
      <c r="BYX544" s="93"/>
      <c r="BYY544" s="93"/>
      <c r="BYZ544" s="93"/>
      <c r="BZA544" s="93"/>
      <c r="BZB544" s="93"/>
      <c r="BZC544" s="93"/>
      <c r="BZD544" s="93"/>
      <c r="BZE544" s="93"/>
      <c r="BZF544" s="93"/>
      <c r="BZG544" s="93"/>
      <c r="BZH544" s="93"/>
      <c r="BZI544" s="93"/>
      <c r="BZJ544" s="93"/>
      <c r="BZK544" s="93"/>
      <c r="BZL544" s="93"/>
      <c r="BZM544" s="93"/>
      <c r="BZN544" s="93"/>
      <c r="BZO544" s="93"/>
      <c r="BZP544" s="93"/>
      <c r="BZQ544" s="93"/>
      <c r="BZR544" s="93"/>
      <c r="BZS544" s="93"/>
      <c r="BZT544" s="93"/>
      <c r="BZU544" s="93"/>
      <c r="BZV544" s="93"/>
      <c r="BZW544" s="93"/>
      <c r="BZX544" s="93"/>
      <c r="BZY544" s="93"/>
      <c r="BZZ544" s="93"/>
      <c r="CAA544" s="93"/>
      <c r="CAB544" s="93"/>
      <c r="CAC544" s="93"/>
      <c r="CAD544" s="93"/>
      <c r="CAE544" s="93"/>
      <c r="CAF544" s="93"/>
      <c r="CAG544" s="93"/>
      <c r="CAH544" s="93"/>
      <c r="CAI544" s="93"/>
      <c r="CAJ544" s="93"/>
      <c r="CAK544" s="93"/>
      <c r="CAL544" s="93"/>
      <c r="CAM544" s="93"/>
      <c r="CAN544" s="93"/>
      <c r="CAO544" s="93"/>
      <c r="CAP544" s="93"/>
      <c r="CAQ544" s="93"/>
      <c r="CAR544" s="93"/>
      <c r="CAS544" s="93"/>
      <c r="CAT544" s="93"/>
      <c r="CAU544" s="93"/>
      <c r="CAV544" s="93"/>
      <c r="CAW544" s="93"/>
      <c r="CAX544" s="93"/>
      <c r="CAY544" s="93"/>
      <c r="CAZ544" s="93"/>
      <c r="CBA544" s="93"/>
      <c r="CBB544" s="93"/>
      <c r="CBC544" s="93"/>
      <c r="CBD544" s="93"/>
      <c r="CBE544" s="93"/>
      <c r="CBF544" s="93"/>
      <c r="CBG544" s="93"/>
      <c r="CBH544" s="93"/>
      <c r="CBI544" s="93"/>
      <c r="CBJ544" s="93"/>
      <c r="CBK544" s="93"/>
      <c r="CBL544" s="93"/>
      <c r="CBM544" s="93"/>
      <c r="CBN544" s="93"/>
      <c r="CBO544" s="93"/>
      <c r="CBP544" s="93"/>
      <c r="CBQ544" s="93"/>
      <c r="CBR544" s="93"/>
      <c r="CBS544" s="93"/>
      <c r="CBT544" s="93"/>
      <c r="CBU544" s="93"/>
      <c r="CBV544" s="93"/>
      <c r="CBW544" s="93"/>
      <c r="CBX544" s="93"/>
      <c r="CBY544" s="93"/>
      <c r="CBZ544" s="93"/>
      <c r="CCA544" s="93"/>
      <c r="CCB544" s="93"/>
      <c r="CCC544" s="93"/>
      <c r="CCD544" s="93"/>
      <c r="CCE544" s="93"/>
      <c r="CCF544" s="93"/>
      <c r="CCG544" s="93"/>
      <c r="CCH544" s="93"/>
      <c r="CCI544" s="93"/>
      <c r="CCJ544" s="93"/>
      <c r="CCK544" s="93"/>
      <c r="CCL544" s="93"/>
      <c r="CCM544" s="93"/>
      <c r="CCN544" s="93"/>
      <c r="CCO544" s="93"/>
      <c r="CCP544" s="93"/>
      <c r="CCQ544" s="93"/>
      <c r="CCR544" s="93"/>
      <c r="CCS544" s="93"/>
      <c r="CCT544" s="93"/>
      <c r="CCU544" s="93"/>
      <c r="CCV544" s="93"/>
      <c r="CCW544" s="93"/>
      <c r="CCX544" s="93"/>
      <c r="CCY544" s="93"/>
      <c r="CCZ544" s="93"/>
      <c r="CDA544" s="93"/>
      <c r="CDB544" s="93"/>
      <c r="CDC544" s="93"/>
      <c r="CDD544" s="93"/>
      <c r="CDE544" s="93"/>
      <c r="CDF544" s="93"/>
      <c r="CDG544" s="93"/>
      <c r="CDH544" s="93"/>
      <c r="CDI544" s="93"/>
      <c r="CDJ544" s="93"/>
      <c r="CDK544" s="93"/>
      <c r="CDL544" s="93"/>
      <c r="CDM544" s="93"/>
      <c r="CDN544" s="93"/>
      <c r="CDO544" s="93"/>
      <c r="CDP544" s="93"/>
      <c r="CDQ544" s="93"/>
      <c r="CDR544" s="93"/>
      <c r="CDS544" s="93"/>
      <c r="CDT544" s="93"/>
      <c r="CDU544" s="93"/>
      <c r="CDV544" s="93"/>
      <c r="CDW544" s="93"/>
      <c r="CDX544" s="93"/>
      <c r="CDY544" s="93"/>
      <c r="CDZ544" s="93"/>
      <c r="CEA544" s="93"/>
      <c r="CEB544" s="93"/>
      <c r="CEC544" s="93"/>
      <c r="CED544" s="93"/>
      <c r="CEE544" s="93"/>
      <c r="CEF544" s="93"/>
      <c r="CEG544" s="93"/>
      <c r="CEH544" s="93"/>
      <c r="CEI544" s="93"/>
      <c r="CEJ544" s="93"/>
      <c r="CEK544" s="93"/>
      <c r="CEL544" s="93"/>
      <c r="CEM544" s="93"/>
      <c r="CEN544" s="93"/>
      <c r="CEO544" s="93"/>
      <c r="CEP544" s="93"/>
      <c r="CEQ544" s="93"/>
      <c r="CER544" s="93"/>
      <c r="CES544" s="93"/>
      <c r="CET544" s="93"/>
      <c r="CEU544" s="93"/>
      <c r="CEV544" s="93"/>
      <c r="CEW544" s="93"/>
      <c r="CEX544" s="93"/>
      <c r="CEY544" s="93"/>
      <c r="CEZ544" s="93"/>
      <c r="CFA544" s="93"/>
      <c r="CFB544" s="93"/>
      <c r="CFC544" s="93"/>
      <c r="CFD544" s="93"/>
      <c r="CFE544" s="93"/>
      <c r="CFF544" s="93"/>
      <c r="CFG544" s="93"/>
      <c r="CFH544" s="93"/>
      <c r="CFI544" s="93"/>
      <c r="CFJ544" s="93"/>
      <c r="CFK544" s="93"/>
      <c r="CFL544" s="93"/>
      <c r="CFM544" s="93"/>
      <c r="CFN544" s="93"/>
      <c r="CFO544" s="93"/>
      <c r="CFP544" s="93"/>
      <c r="CFQ544" s="93"/>
      <c r="CFR544" s="93"/>
      <c r="CFS544" s="93"/>
      <c r="CFT544" s="93"/>
      <c r="CFU544" s="93"/>
      <c r="CFV544" s="93"/>
      <c r="CFW544" s="93"/>
      <c r="CFX544" s="93"/>
      <c r="CFY544" s="93"/>
      <c r="CFZ544" s="93"/>
      <c r="CGA544" s="93"/>
      <c r="CGB544" s="93"/>
      <c r="CGC544" s="93"/>
      <c r="CGD544" s="93"/>
      <c r="CGE544" s="93"/>
      <c r="CGF544" s="93"/>
      <c r="CGG544" s="93"/>
      <c r="CGH544" s="93"/>
      <c r="CGI544" s="93"/>
      <c r="CGJ544" s="93"/>
      <c r="CGK544" s="93"/>
      <c r="CGL544" s="93"/>
      <c r="CGM544" s="93"/>
      <c r="CGN544" s="93"/>
      <c r="CGO544" s="93"/>
      <c r="CGP544" s="93"/>
      <c r="CGQ544" s="93"/>
      <c r="CGR544" s="93"/>
      <c r="CGS544" s="93"/>
      <c r="CGT544" s="93"/>
      <c r="CGU544" s="93"/>
      <c r="CGV544" s="93"/>
      <c r="CGW544" s="93"/>
      <c r="CGX544" s="93"/>
      <c r="CGY544" s="93"/>
      <c r="CGZ544" s="93"/>
      <c r="CHA544" s="93"/>
      <c r="CHB544" s="93"/>
      <c r="CHC544" s="93"/>
      <c r="CHD544" s="93"/>
      <c r="CHE544" s="93"/>
      <c r="CHF544" s="93"/>
      <c r="CHG544" s="93"/>
      <c r="CHH544" s="93"/>
      <c r="CHI544" s="93"/>
      <c r="CHJ544" s="93"/>
      <c r="CHK544" s="93"/>
      <c r="CHL544" s="93"/>
      <c r="CHM544" s="93"/>
      <c r="CHN544" s="93"/>
      <c r="CHO544" s="93"/>
      <c r="CHP544" s="93"/>
      <c r="CHQ544" s="93"/>
      <c r="CHR544" s="93"/>
      <c r="CHS544" s="93"/>
      <c r="CHT544" s="93"/>
      <c r="CHU544" s="93"/>
      <c r="CHV544" s="93"/>
      <c r="CHW544" s="93"/>
      <c r="CHX544" s="93"/>
      <c r="CHY544" s="93"/>
      <c r="CHZ544" s="93"/>
      <c r="CIA544" s="93"/>
      <c r="CIB544" s="93"/>
      <c r="CIC544" s="93"/>
      <c r="CID544" s="93"/>
      <c r="CIE544" s="93"/>
      <c r="CIF544" s="93"/>
      <c r="CIG544" s="93"/>
      <c r="CIH544" s="93"/>
      <c r="CII544" s="93"/>
      <c r="CIJ544" s="93"/>
      <c r="CIK544" s="93"/>
      <c r="CIL544" s="93"/>
      <c r="CIM544" s="93"/>
      <c r="CIN544" s="93"/>
      <c r="CIO544" s="93"/>
      <c r="CIP544" s="93"/>
      <c r="CIQ544" s="93"/>
      <c r="CIR544" s="93"/>
      <c r="CIS544" s="93"/>
      <c r="CIT544" s="93"/>
      <c r="CIU544" s="93"/>
      <c r="CIV544" s="93"/>
      <c r="CIW544" s="93"/>
      <c r="CIX544" s="93"/>
      <c r="CIY544" s="93"/>
      <c r="CIZ544" s="93"/>
      <c r="CJA544" s="93"/>
      <c r="CJB544" s="93"/>
      <c r="CJC544" s="93"/>
      <c r="CJD544" s="93"/>
      <c r="CJE544" s="93"/>
      <c r="CJF544" s="93"/>
      <c r="CJG544" s="93"/>
      <c r="CJH544" s="93"/>
      <c r="CJI544" s="93"/>
      <c r="CJJ544" s="93"/>
      <c r="CJK544" s="93"/>
      <c r="CJL544" s="93"/>
      <c r="CJM544" s="93"/>
      <c r="CJN544" s="93"/>
      <c r="CJO544" s="93"/>
      <c r="CJP544" s="93"/>
      <c r="CJQ544" s="93"/>
      <c r="CJR544" s="93"/>
      <c r="CJS544" s="93"/>
      <c r="CJT544" s="93"/>
      <c r="CJU544" s="93"/>
      <c r="CJV544" s="93"/>
      <c r="CJW544" s="93"/>
      <c r="CJX544" s="93"/>
      <c r="CJY544" s="93"/>
      <c r="CJZ544" s="93"/>
      <c r="CKA544" s="93"/>
      <c r="CKB544" s="93"/>
      <c r="CKC544" s="93"/>
      <c r="CKD544" s="93"/>
      <c r="CKE544" s="93"/>
      <c r="CKF544" s="93"/>
      <c r="CKG544" s="93"/>
      <c r="CKH544" s="93"/>
      <c r="CKI544" s="93"/>
      <c r="CKJ544" s="93"/>
      <c r="CKK544" s="93"/>
      <c r="CKL544" s="93"/>
      <c r="CKM544" s="93"/>
      <c r="CKN544" s="93"/>
      <c r="CKO544" s="93"/>
      <c r="CKP544" s="93"/>
      <c r="CKQ544" s="93"/>
      <c r="CKR544" s="93"/>
      <c r="CKS544" s="93"/>
      <c r="CKT544" s="93"/>
      <c r="CKU544" s="93"/>
      <c r="CKV544" s="93"/>
      <c r="CKW544" s="93"/>
      <c r="CKX544" s="93"/>
      <c r="CKY544" s="93"/>
      <c r="CKZ544" s="93"/>
      <c r="CLA544" s="93"/>
      <c r="CLB544" s="93"/>
      <c r="CLC544" s="93"/>
      <c r="CLD544" s="93"/>
      <c r="CLE544" s="93"/>
      <c r="CLF544" s="93"/>
      <c r="CLG544" s="93"/>
      <c r="CLH544" s="93"/>
      <c r="CLI544" s="93"/>
      <c r="CLJ544" s="93"/>
      <c r="CLK544" s="93"/>
      <c r="CLL544" s="93"/>
      <c r="CLM544" s="93"/>
      <c r="CLN544" s="93"/>
      <c r="CLO544" s="93"/>
      <c r="CLP544" s="93"/>
      <c r="CLQ544" s="93"/>
      <c r="CLR544" s="93"/>
      <c r="CLS544" s="93"/>
      <c r="CLT544" s="93"/>
      <c r="CLU544" s="93"/>
      <c r="CLV544" s="93"/>
      <c r="CLW544" s="93"/>
      <c r="CLX544" s="93"/>
      <c r="CLY544" s="93"/>
      <c r="CLZ544" s="93"/>
      <c r="CMA544" s="93"/>
      <c r="CMB544" s="93"/>
      <c r="CMC544" s="93"/>
      <c r="CMD544" s="93"/>
      <c r="CME544" s="93"/>
      <c r="CMF544" s="93"/>
      <c r="CMG544" s="93"/>
      <c r="CMH544" s="93"/>
      <c r="CMI544" s="93"/>
      <c r="CMJ544" s="93"/>
      <c r="CMK544" s="93"/>
      <c r="CML544" s="93"/>
      <c r="CMM544" s="93"/>
      <c r="CMN544" s="93"/>
      <c r="CMO544" s="93"/>
      <c r="CMP544" s="93"/>
      <c r="CMQ544" s="93"/>
      <c r="CMR544" s="93"/>
      <c r="CMS544" s="93"/>
      <c r="CMT544" s="93"/>
      <c r="CMU544" s="93"/>
      <c r="CMV544" s="93"/>
      <c r="CMW544" s="93"/>
      <c r="CMX544" s="93"/>
      <c r="CMY544" s="93"/>
      <c r="CMZ544" s="93"/>
      <c r="CNA544" s="93"/>
      <c r="CNB544" s="93"/>
      <c r="CNC544" s="93"/>
      <c r="CND544" s="93"/>
      <c r="CNE544" s="93"/>
      <c r="CNF544" s="93"/>
      <c r="CNG544" s="93"/>
      <c r="CNH544" s="93"/>
      <c r="CNI544" s="93"/>
      <c r="CNJ544" s="93"/>
      <c r="CNK544" s="93"/>
      <c r="CNL544" s="93"/>
      <c r="CNM544" s="93"/>
      <c r="CNN544" s="93"/>
      <c r="CNO544" s="93"/>
      <c r="CNP544" s="93"/>
      <c r="CNQ544" s="93"/>
      <c r="CNR544" s="93"/>
      <c r="CNS544" s="93"/>
      <c r="CNT544" s="93"/>
      <c r="CNU544" s="93"/>
      <c r="CNV544" s="93"/>
      <c r="CNW544" s="93"/>
      <c r="CNX544" s="93"/>
      <c r="CNY544" s="93"/>
      <c r="CNZ544" s="93"/>
      <c r="COA544" s="93"/>
      <c r="COB544" s="93"/>
      <c r="COC544" s="93"/>
      <c r="COD544" s="93"/>
      <c r="COE544" s="93"/>
      <c r="COF544" s="93"/>
      <c r="COG544" s="93"/>
      <c r="COH544" s="93"/>
      <c r="COI544" s="93"/>
      <c r="COJ544" s="93"/>
      <c r="COK544" s="93"/>
      <c r="COL544" s="93"/>
      <c r="COM544" s="93"/>
      <c r="CON544" s="93"/>
      <c r="COO544" s="93"/>
      <c r="COP544" s="93"/>
      <c r="COQ544" s="93"/>
      <c r="COR544" s="93"/>
      <c r="COS544" s="93"/>
      <c r="COT544" s="93"/>
      <c r="COU544" s="93"/>
      <c r="COV544" s="93"/>
      <c r="COW544" s="93"/>
      <c r="COX544" s="93"/>
      <c r="COY544" s="93"/>
      <c r="COZ544" s="93"/>
      <c r="CPA544" s="93"/>
      <c r="CPB544" s="93"/>
      <c r="CPC544" s="93"/>
      <c r="CPD544" s="93"/>
      <c r="CPE544" s="93"/>
      <c r="CPF544" s="93"/>
      <c r="CPG544" s="93"/>
      <c r="CPH544" s="93"/>
      <c r="CPI544" s="93"/>
      <c r="CPJ544" s="93"/>
      <c r="CPK544" s="93"/>
      <c r="CPL544" s="93"/>
      <c r="CPM544" s="93"/>
      <c r="CPN544" s="93"/>
      <c r="CPO544" s="93"/>
      <c r="CPP544" s="93"/>
      <c r="CPQ544" s="93"/>
      <c r="CPR544" s="93"/>
      <c r="CPS544" s="93"/>
      <c r="CPT544" s="93"/>
      <c r="CPU544" s="93"/>
      <c r="CPV544" s="93"/>
      <c r="CPW544" s="93"/>
      <c r="CPX544" s="93"/>
      <c r="CPY544" s="93"/>
      <c r="CPZ544" s="93"/>
      <c r="CQA544" s="93"/>
      <c r="CQB544" s="93"/>
      <c r="CQC544" s="93"/>
      <c r="CQD544" s="93"/>
      <c r="CQE544" s="93"/>
      <c r="CQF544" s="93"/>
      <c r="CQG544" s="93"/>
      <c r="CQH544" s="93"/>
      <c r="CQI544" s="93"/>
      <c r="CQJ544" s="93"/>
      <c r="CQK544" s="93"/>
      <c r="CQL544" s="93"/>
      <c r="CQM544" s="93"/>
      <c r="CQN544" s="93"/>
      <c r="CQO544" s="93"/>
      <c r="CQP544" s="93"/>
      <c r="CQQ544" s="93"/>
      <c r="CQR544" s="93"/>
      <c r="CQS544" s="93"/>
      <c r="CQT544" s="93"/>
      <c r="CQU544" s="93"/>
      <c r="CQV544" s="93"/>
      <c r="CQW544" s="93"/>
      <c r="CQX544" s="93"/>
      <c r="CQY544" s="93"/>
      <c r="CQZ544" s="93"/>
      <c r="CRA544" s="93"/>
      <c r="CRB544" s="93"/>
      <c r="CRC544" s="93"/>
      <c r="CRD544" s="93"/>
      <c r="CRE544" s="93"/>
      <c r="CRF544" s="93"/>
      <c r="CRG544" s="93"/>
      <c r="CRH544" s="93"/>
      <c r="CRI544" s="93"/>
      <c r="CRJ544" s="93"/>
      <c r="CRK544" s="93"/>
      <c r="CRL544" s="93"/>
      <c r="CRM544" s="93"/>
      <c r="CRN544" s="93"/>
      <c r="CRO544" s="93"/>
      <c r="CRP544" s="93"/>
      <c r="CRQ544" s="93"/>
      <c r="CRR544" s="93"/>
      <c r="CRS544" s="93"/>
      <c r="CRT544" s="93"/>
      <c r="CRU544" s="93"/>
      <c r="CRV544" s="93"/>
      <c r="CRW544" s="93"/>
      <c r="CRX544" s="93"/>
      <c r="CRY544" s="93"/>
      <c r="CRZ544" s="93"/>
      <c r="CSA544" s="93"/>
      <c r="CSB544" s="93"/>
      <c r="CSC544" s="93"/>
      <c r="CSD544" s="93"/>
      <c r="CSE544" s="93"/>
      <c r="CSF544" s="93"/>
      <c r="CSG544" s="93"/>
      <c r="CSH544" s="93"/>
      <c r="CSI544" s="93"/>
      <c r="CSJ544" s="93"/>
      <c r="CSK544" s="93"/>
      <c r="CSL544" s="93"/>
      <c r="CSM544" s="93"/>
      <c r="CSN544" s="93"/>
      <c r="CSO544" s="93"/>
      <c r="CSP544" s="93"/>
      <c r="CSQ544" s="93"/>
      <c r="CSR544" s="93"/>
      <c r="CSS544" s="93"/>
      <c r="CST544" s="93"/>
      <c r="CSU544" s="93"/>
      <c r="CSV544" s="93"/>
      <c r="CSW544" s="93"/>
      <c r="CSX544" s="93"/>
      <c r="CSY544" s="93"/>
      <c r="CSZ544" s="93"/>
      <c r="CTA544" s="93"/>
      <c r="CTB544" s="93"/>
      <c r="CTC544" s="93"/>
      <c r="CTD544" s="93"/>
      <c r="CTE544" s="93"/>
      <c r="CTF544" s="93"/>
      <c r="CTG544" s="93"/>
      <c r="CTH544" s="93"/>
      <c r="CTI544" s="93"/>
      <c r="CTJ544" s="93"/>
      <c r="CTK544" s="93"/>
      <c r="CTL544" s="93"/>
      <c r="CTM544" s="93"/>
      <c r="CTN544" s="93"/>
      <c r="CTO544" s="93"/>
      <c r="CTP544" s="93"/>
      <c r="CTQ544" s="93"/>
      <c r="CTR544" s="93"/>
      <c r="CTS544" s="93"/>
      <c r="CTT544" s="93"/>
      <c r="CTU544" s="93"/>
      <c r="CTV544" s="93"/>
      <c r="CTW544" s="93"/>
      <c r="CTX544" s="93"/>
      <c r="CTY544" s="93"/>
      <c r="CTZ544" s="93"/>
      <c r="CUA544" s="93"/>
      <c r="CUB544" s="93"/>
      <c r="CUC544" s="93"/>
      <c r="CUD544" s="93"/>
      <c r="CUE544" s="93"/>
      <c r="CUF544" s="93"/>
      <c r="CUG544" s="93"/>
      <c r="CUH544" s="93"/>
      <c r="CUI544" s="93"/>
      <c r="CUJ544" s="93"/>
      <c r="CUK544" s="93"/>
      <c r="CUL544" s="93"/>
      <c r="CUM544" s="93"/>
      <c r="CUN544" s="93"/>
      <c r="CUO544" s="93"/>
      <c r="CUP544" s="93"/>
      <c r="CUQ544" s="93"/>
      <c r="CUR544" s="93"/>
      <c r="CUS544" s="93"/>
      <c r="CUT544" s="93"/>
      <c r="CUU544" s="93"/>
      <c r="CUV544" s="93"/>
      <c r="CUW544" s="93"/>
      <c r="CUX544" s="93"/>
      <c r="CUY544" s="93"/>
      <c r="CUZ544" s="93"/>
      <c r="CVA544" s="93"/>
      <c r="CVB544" s="93"/>
      <c r="CVC544" s="93"/>
      <c r="CVD544" s="93"/>
      <c r="CVE544" s="93"/>
      <c r="CVF544" s="93"/>
      <c r="CVG544" s="93"/>
      <c r="CVH544" s="93"/>
      <c r="CVI544" s="93"/>
      <c r="CVJ544" s="93"/>
      <c r="CVK544" s="93"/>
      <c r="CVL544" s="93"/>
      <c r="CVM544" s="93"/>
      <c r="CVN544" s="93"/>
      <c r="CVO544" s="93"/>
      <c r="CVP544" s="93"/>
      <c r="CVQ544" s="93"/>
      <c r="CVR544" s="93"/>
      <c r="CVS544" s="93"/>
      <c r="CVT544" s="93"/>
      <c r="CVU544" s="93"/>
      <c r="CVV544" s="93"/>
      <c r="CVW544" s="93"/>
      <c r="CVX544" s="93"/>
      <c r="CVY544" s="93"/>
      <c r="CVZ544" s="93"/>
      <c r="CWA544" s="93"/>
      <c r="CWB544" s="93"/>
      <c r="CWC544" s="93"/>
      <c r="CWD544" s="93"/>
      <c r="CWE544" s="93"/>
      <c r="CWF544" s="93"/>
      <c r="CWG544" s="93"/>
      <c r="CWH544" s="93"/>
      <c r="CWI544" s="93"/>
      <c r="CWJ544" s="93"/>
      <c r="CWK544" s="93"/>
      <c r="CWL544" s="93"/>
      <c r="CWM544" s="93"/>
      <c r="CWN544" s="93"/>
      <c r="CWO544" s="93"/>
      <c r="CWP544" s="93"/>
      <c r="CWQ544" s="93"/>
      <c r="CWR544" s="93"/>
      <c r="CWS544" s="93"/>
      <c r="CWT544" s="93"/>
      <c r="CWU544" s="93"/>
      <c r="CWV544" s="93"/>
      <c r="CWW544" s="93"/>
      <c r="CWX544" s="93"/>
      <c r="CWY544" s="93"/>
      <c r="CWZ544" s="93"/>
      <c r="CXA544" s="93"/>
      <c r="CXB544" s="93"/>
      <c r="CXC544" s="93"/>
      <c r="CXD544" s="93"/>
      <c r="CXE544" s="93"/>
      <c r="CXF544" s="93"/>
      <c r="CXG544" s="93"/>
      <c r="CXH544" s="93"/>
      <c r="CXI544" s="93"/>
      <c r="CXJ544" s="93"/>
      <c r="CXK544" s="93"/>
      <c r="CXL544" s="93"/>
      <c r="CXM544" s="93"/>
      <c r="CXN544" s="93"/>
      <c r="CXO544" s="93"/>
      <c r="CXP544" s="93"/>
      <c r="CXQ544" s="93"/>
      <c r="CXR544" s="93"/>
      <c r="CXS544" s="93"/>
      <c r="CXT544" s="93"/>
      <c r="CXU544" s="93"/>
      <c r="CXV544" s="93"/>
      <c r="CXW544" s="93"/>
      <c r="CXX544" s="93"/>
      <c r="CXY544" s="93"/>
      <c r="CXZ544" s="93"/>
      <c r="CYA544" s="93"/>
      <c r="CYB544" s="93"/>
      <c r="CYC544" s="93"/>
      <c r="CYD544" s="93"/>
      <c r="CYE544" s="93"/>
      <c r="CYF544" s="93"/>
      <c r="CYG544" s="93"/>
      <c r="CYH544" s="93"/>
      <c r="CYI544" s="93"/>
      <c r="CYJ544" s="93"/>
      <c r="CYK544" s="93"/>
      <c r="CYL544" s="93"/>
      <c r="CYM544" s="93"/>
      <c r="CYN544" s="93"/>
      <c r="CYO544" s="93"/>
      <c r="CYP544" s="93"/>
      <c r="CYQ544" s="93"/>
      <c r="CYR544" s="93"/>
      <c r="CYS544" s="93"/>
      <c r="CYT544" s="93"/>
      <c r="CYU544" s="93"/>
      <c r="CYV544" s="93"/>
      <c r="CYW544" s="93"/>
      <c r="CYX544" s="93"/>
      <c r="CYY544" s="93"/>
      <c r="CYZ544" s="93"/>
      <c r="CZA544" s="93"/>
      <c r="CZB544" s="93"/>
      <c r="CZC544" s="93"/>
      <c r="CZD544" s="93"/>
      <c r="CZE544" s="93"/>
      <c r="CZF544" s="93"/>
      <c r="CZG544" s="93"/>
      <c r="CZH544" s="93"/>
      <c r="CZI544" s="93"/>
      <c r="CZJ544" s="93"/>
      <c r="CZK544" s="93"/>
      <c r="CZL544" s="93"/>
      <c r="CZM544" s="93"/>
      <c r="CZN544" s="93"/>
      <c r="CZO544" s="93"/>
      <c r="CZP544" s="93"/>
      <c r="CZQ544" s="93"/>
      <c r="CZR544" s="93"/>
      <c r="CZS544" s="93"/>
      <c r="CZT544" s="93"/>
      <c r="CZU544" s="93"/>
      <c r="CZV544" s="93"/>
      <c r="CZW544" s="93"/>
      <c r="CZX544" s="93"/>
      <c r="CZY544" s="93"/>
      <c r="CZZ544" s="93"/>
      <c r="DAA544" s="93"/>
      <c r="DAB544" s="93"/>
      <c r="DAC544" s="93"/>
      <c r="DAD544" s="93"/>
      <c r="DAE544" s="93"/>
      <c r="DAF544" s="93"/>
      <c r="DAG544" s="93"/>
      <c r="DAH544" s="93"/>
      <c r="DAI544" s="93"/>
      <c r="DAJ544" s="93"/>
      <c r="DAK544" s="93"/>
      <c r="DAL544" s="93"/>
      <c r="DAM544" s="93"/>
      <c r="DAN544" s="93"/>
      <c r="DAO544" s="93"/>
      <c r="DAP544" s="93"/>
      <c r="DAQ544" s="93"/>
      <c r="DAR544" s="93"/>
      <c r="DAS544" s="93"/>
      <c r="DAT544" s="93"/>
      <c r="DAU544" s="93"/>
      <c r="DAV544" s="93"/>
      <c r="DAW544" s="93"/>
      <c r="DAX544" s="93"/>
      <c r="DAY544" s="93"/>
      <c r="DAZ544" s="93"/>
      <c r="DBA544" s="93"/>
      <c r="DBB544" s="93"/>
      <c r="DBC544" s="93"/>
      <c r="DBD544" s="93"/>
      <c r="DBE544" s="93"/>
      <c r="DBF544" s="93"/>
      <c r="DBG544" s="93"/>
      <c r="DBH544" s="93"/>
      <c r="DBI544" s="93"/>
      <c r="DBJ544" s="93"/>
      <c r="DBK544" s="93"/>
      <c r="DBL544" s="93"/>
      <c r="DBM544" s="93"/>
      <c r="DBN544" s="93"/>
      <c r="DBO544" s="93"/>
      <c r="DBP544" s="93"/>
      <c r="DBQ544" s="93"/>
      <c r="DBR544" s="93"/>
      <c r="DBS544" s="93"/>
      <c r="DBT544" s="93"/>
      <c r="DBU544" s="93"/>
      <c r="DBV544" s="93"/>
      <c r="DBW544" s="93"/>
      <c r="DBX544" s="93"/>
      <c r="DBY544" s="93"/>
      <c r="DBZ544" s="93"/>
      <c r="DCA544" s="93"/>
      <c r="DCB544" s="93"/>
      <c r="DCC544" s="93"/>
      <c r="DCD544" s="93"/>
      <c r="DCE544" s="93"/>
      <c r="DCF544" s="93"/>
      <c r="DCG544" s="93"/>
      <c r="DCH544" s="93"/>
      <c r="DCI544" s="93"/>
      <c r="DCJ544" s="93"/>
      <c r="DCK544" s="93"/>
      <c r="DCL544" s="93"/>
      <c r="DCM544" s="93"/>
      <c r="DCN544" s="93"/>
      <c r="DCO544" s="93"/>
      <c r="DCP544" s="93"/>
      <c r="DCQ544" s="93"/>
      <c r="DCR544" s="93"/>
      <c r="DCS544" s="93"/>
      <c r="DCT544" s="93"/>
      <c r="DCU544" s="93"/>
      <c r="DCV544" s="93"/>
      <c r="DCW544" s="93"/>
      <c r="DCX544" s="93"/>
      <c r="DCY544" s="93"/>
      <c r="DCZ544" s="93"/>
      <c r="DDA544" s="93"/>
      <c r="DDB544" s="93"/>
      <c r="DDC544" s="93"/>
      <c r="DDD544" s="93"/>
      <c r="DDE544" s="93"/>
      <c r="DDF544" s="93"/>
      <c r="DDG544" s="93"/>
      <c r="DDH544" s="93"/>
      <c r="DDI544" s="93"/>
      <c r="DDJ544" s="93"/>
      <c r="DDK544" s="93"/>
      <c r="DDL544" s="93"/>
      <c r="DDM544" s="93"/>
      <c r="DDN544" s="93"/>
      <c r="DDO544" s="93"/>
      <c r="DDP544" s="93"/>
      <c r="DDQ544" s="93"/>
      <c r="DDR544" s="93"/>
      <c r="DDS544" s="93"/>
      <c r="DDT544" s="93"/>
      <c r="DDU544" s="93"/>
      <c r="DDV544" s="93"/>
      <c r="DDW544" s="93"/>
      <c r="DDX544" s="93"/>
      <c r="DDY544" s="93"/>
      <c r="DDZ544" s="93"/>
      <c r="DEA544" s="93"/>
      <c r="DEB544" s="93"/>
      <c r="DEC544" s="93"/>
      <c r="DED544" s="93"/>
      <c r="DEE544" s="93"/>
      <c r="DEF544" s="93"/>
      <c r="DEG544" s="93"/>
      <c r="DEH544" s="93"/>
      <c r="DEI544" s="93"/>
      <c r="DEJ544" s="93"/>
      <c r="DEK544" s="93"/>
      <c r="DEL544" s="93"/>
      <c r="DEM544" s="93"/>
      <c r="DEN544" s="93"/>
      <c r="DEO544" s="93"/>
      <c r="DEP544" s="93"/>
      <c r="DEQ544" s="93"/>
      <c r="DER544" s="93"/>
      <c r="DES544" s="93"/>
      <c r="DET544" s="93"/>
      <c r="DEU544" s="93"/>
      <c r="DEV544" s="93"/>
      <c r="DEW544" s="93"/>
      <c r="DEX544" s="93"/>
      <c r="DEY544" s="93"/>
      <c r="DEZ544" s="93"/>
      <c r="DFA544" s="93"/>
      <c r="DFB544" s="93"/>
      <c r="DFC544" s="93"/>
      <c r="DFD544" s="93"/>
      <c r="DFE544" s="93"/>
      <c r="DFF544" s="93"/>
      <c r="DFG544" s="93"/>
      <c r="DFH544" s="93"/>
      <c r="DFI544" s="93"/>
      <c r="DFJ544" s="93"/>
      <c r="DFK544" s="93"/>
      <c r="DFL544" s="93"/>
      <c r="DFM544" s="93"/>
      <c r="DFN544" s="93"/>
      <c r="DFO544" s="93"/>
      <c r="DFP544" s="93"/>
      <c r="DFQ544" s="93"/>
      <c r="DFR544" s="93"/>
      <c r="DFS544" s="93"/>
      <c r="DFT544" s="93"/>
      <c r="DFU544" s="93"/>
      <c r="DFV544" s="93"/>
      <c r="DFW544" s="93"/>
      <c r="DFX544" s="93"/>
      <c r="DFY544" s="93"/>
      <c r="DFZ544" s="93"/>
      <c r="DGA544" s="93"/>
      <c r="DGB544" s="93"/>
      <c r="DGC544" s="93"/>
      <c r="DGD544" s="93"/>
      <c r="DGE544" s="93"/>
      <c r="DGF544" s="93"/>
      <c r="DGG544" s="93"/>
      <c r="DGH544" s="93"/>
      <c r="DGI544" s="93"/>
      <c r="DGJ544" s="93"/>
      <c r="DGK544" s="93"/>
      <c r="DGL544" s="93"/>
      <c r="DGM544" s="93"/>
      <c r="DGN544" s="93"/>
      <c r="DGO544" s="93"/>
      <c r="DGP544" s="93"/>
      <c r="DGQ544" s="93"/>
      <c r="DGR544" s="93"/>
      <c r="DGS544" s="93"/>
      <c r="DGT544" s="93"/>
      <c r="DGU544" s="93"/>
      <c r="DGV544" s="93"/>
      <c r="DGW544" s="93"/>
      <c r="DGX544" s="93"/>
      <c r="DGY544" s="93"/>
      <c r="DGZ544" s="93"/>
      <c r="DHA544" s="93"/>
      <c r="DHB544" s="93"/>
      <c r="DHC544" s="93"/>
      <c r="DHD544" s="93"/>
      <c r="DHE544" s="93"/>
      <c r="DHF544" s="93"/>
      <c r="DHG544" s="93"/>
      <c r="DHH544" s="93"/>
      <c r="DHI544" s="93"/>
      <c r="DHJ544" s="93"/>
      <c r="DHK544" s="93"/>
      <c r="DHL544" s="93"/>
      <c r="DHM544" s="93"/>
      <c r="DHN544" s="93"/>
      <c r="DHO544" s="93"/>
      <c r="DHP544" s="93"/>
      <c r="DHQ544" s="93"/>
      <c r="DHR544" s="93"/>
      <c r="DHS544" s="93"/>
      <c r="DHT544" s="93"/>
      <c r="DHU544" s="93"/>
      <c r="DHV544" s="93"/>
      <c r="DHW544" s="93"/>
      <c r="DHX544" s="93"/>
      <c r="DHY544" s="93"/>
      <c r="DHZ544" s="93"/>
      <c r="DIA544" s="93"/>
      <c r="DIB544" s="93"/>
      <c r="DIC544" s="93"/>
      <c r="DID544" s="93"/>
      <c r="DIE544" s="93"/>
      <c r="DIF544" s="93"/>
      <c r="DIG544" s="93"/>
      <c r="DIH544" s="93"/>
      <c r="DII544" s="93"/>
      <c r="DIJ544" s="93"/>
      <c r="DIK544" s="93"/>
      <c r="DIL544" s="93"/>
      <c r="DIM544" s="93"/>
      <c r="DIN544" s="93"/>
      <c r="DIO544" s="93"/>
      <c r="DIP544" s="93"/>
      <c r="DIQ544" s="93"/>
      <c r="DIR544" s="93"/>
      <c r="DIS544" s="93"/>
      <c r="DIT544" s="93"/>
      <c r="DIU544" s="93"/>
      <c r="DIV544" s="93"/>
      <c r="DIW544" s="93"/>
      <c r="DIX544" s="93"/>
      <c r="DIY544" s="93"/>
      <c r="DIZ544" s="93"/>
      <c r="DJA544" s="93"/>
      <c r="DJB544" s="93"/>
      <c r="DJC544" s="93"/>
      <c r="DJD544" s="93"/>
      <c r="DJE544" s="93"/>
      <c r="DJF544" s="93"/>
      <c r="DJG544" s="93"/>
      <c r="DJH544" s="93"/>
      <c r="DJI544" s="93"/>
      <c r="DJJ544" s="93"/>
      <c r="DJK544" s="93"/>
      <c r="DJL544" s="93"/>
      <c r="DJM544" s="93"/>
      <c r="DJN544" s="93"/>
      <c r="DJO544" s="93"/>
      <c r="DJP544" s="93"/>
      <c r="DJQ544" s="93"/>
      <c r="DJR544" s="93"/>
      <c r="DJS544" s="93"/>
      <c r="DJT544" s="93"/>
      <c r="DJU544" s="93"/>
      <c r="DJV544" s="93"/>
      <c r="DJW544" s="93"/>
      <c r="DJX544" s="93"/>
      <c r="DJY544" s="93"/>
      <c r="DJZ544" s="93"/>
      <c r="DKA544" s="93"/>
      <c r="DKB544" s="93"/>
      <c r="DKC544" s="93"/>
      <c r="DKD544" s="93"/>
      <c r="DKE544" s="93"/>
      <c r="DKF544" s="93"/>
      <c r="DKG544" s="93"/>
      <c r="DKH544" s="93"/>
      <c r="DKI544" s="93"/>
      <c r="DKJ544" s="93"/>
      <c r="DKK544" s="93"/>
      <c r="DKL544" s="93"/>
      <c r="DKM544" s="93"/>
      <c r="DKN544" s="93"/>
      <c r="DKO544" s="93"/>
      <c r="DKP544" s="93"/>
      <c r="DKQ544" s="93"/>
      <c r="DKR544" s="93"/>
      <c r="DKS544" s="93"/>
      <c r="DKT544" s="93"/>
      <c r="DKU544" s="93"/>
      <c r="DKV544" s="93"/>
      <c r="DKW544" s="93"/>
      <c r="DKX544" s="93"/>
      <c r="DKY544" s="93"/>
      <c r="DKZ544" s="93"/>
      <c r="DLA544" s="93"/>
      <c r="DLB544" s="93"/>
      <c r="DLC544" s="93"/>
      <c r="DLD544" s="93"/>
      <c r="DLE544" s="93"/>
      <c r="DLF544" s="93"/>
      <c r="DLG544" s="93"/>
      <c r="DLH544" s="93"/>
      <c r="DLI544" s="93"/>
      <c r="DLJ544" s="93"/>
      <c r="DLK544" s="93"/>
      <c r="DLL544" s="93"/>
      <c r="DLM544" s="93"/>
      <c r="DLN544" s="93"/>
      <c r="DLO544" s="93"/>
      <c r="DLP544" s="93"/>
      <c r="DLQ544" s="93"/>
      <c r="DLR544" s="93"/>
      <c r="DLS544" s="93"/>
      <c r="DLT544" s="93"/>
      <c r="DLU544" s="93"/>
      <c r="DLV544" s="93"/>
      <c r="DLW544" s="93"/>
      <c r="DLX544" s="93"/>
      <c r="DLY544" s="93"/>
      <c r="DLZ544" s="93"/>
      <c r="DMA544" s="93"/>
      <c r="DMB544" s="93"/>
      <c r="DMC544" s="93"/>
      <c r="DMD544" s="93"/>
      <c r="DME544" s="93"/>
      <c r="DMF544" s="93"/>
      <c r="DMG544" s="93"/>
      <c r="DMH544" s="93"/>
      <c r="DMI544" s="93"/>
      <c r="DMJ544" s="93"/>
      <c r="DMK544" s="93"/>
      <c r="DML544" s="93"/>
      <c r="DMM544" s="93"/>
      <c r="DMN544" s="93"/>
      <c r="DMO544" s="93"/>
      <c r="DMP544" s="93"/>
      <c r="DMQ544" s="93"/>
      <c r="DMR544" s="93"/>
      <c r="DMS544" s="93"/>
      <c r="DMT544" s="93"/>
      <c r="DMU544" s="93"/>
      <c r="DMV544" s="93"/>
      <c r="DMW544" s="93"/>
      <c r="DMX544" s="93"/>
      <c r="DMY544" s="93"/>
      <c r="DMZ544" s="93"/>
      <c r="DNA544" s="93"/>
      <c r="DNB544" s="93"/>
      <c r="DNC544" s="93"/>
      <c r="DND544" s="93"/>
      <c r="DNE544" s="93"/>
      <c r="DNF544" s="93"/>
      <c r="DNG544" s="93"/>
      <c r="DNH544" s="93"/>
      <c r="DNI544" s="93"/>
      <c r="DNJ544" s="93"/>
      <c r="DNK544" s="93"/>
      <c r="DNL544" s="93"/>
      <c r="DNM544" s="93"/>
      <c r="DNN544" s="93"/>
      <c r="DNO544" s="93"/>
      <c r="DNP544" s="93"/>
      <c r="DNQ544" s="93"/>
      <c r="DNR544" s="93"/>
      <c r="DNS544" s="93"/>
      <c r="DNT544" s="93"/>
      <c r="DNU544" s="93"/>
      <c r="DNV544" s="93"/>
      <c r="DNW544" s="93"/>
      <c r="DNX544" s="93"/>
      <c r="DNY544" s="93"/>
      <c r="DNZ544" s="93"/>
      <c r="DOA544" s="93"/>
      <c r="DOB544" s="93"/>
      <c r="DOC544" s="93"/>
      <c r="DOD544" s="93"/>
      <c r="DOE544" s="93"/>
      <c r="DOF544" s="93"/>
      <c r="DOG544" s="93"/>
      <c r="DOH544" s="93"/>
      <c r="DOI544" s="93"/>
      <c r="DOJ544" s="93"/>
      <c r="DOK544" s="93"/>
      <c r="DOL544" s="93"/>
      <c r="DOM544" s="93"/>
      <c r="DON544" s="93"/>
      <c r="DOO544" s="93"/>
      <c r="DOP544" s="93"/>
      <c r="DOQ544" s="93"/>
      <c r="DOR544" s="93"/>
      <c r="DOS544" s="93"/>
      <c r="DOT544" s="93"/>
      <c r="DOU544" s="93"/>
      <c r="DOV544" s="93"/>
      <c r="DOW544" s="93"/>
      <c r="DOX544" s="93"/>
      <c r="DOY544" s="93"/>
      <c r="DOZ544" s="93"/>
      <c r="DPA544" s="93"/>
      <c r="DPB544" s="93"/>
      <c r="DPC544" s="93"/>
      <c r="DPD544" s="93"/>
      <c r="DPE544" s="93"/>
      <c r="DPF544" s="93"/>
      <c r="DPG544" s="93"/>
      <c r="DPH544" s="93"/>
      <c r="DPI544" s="93"/>
      <c r="DPJ544" s="93"/>
      <c r="DPK544" s="93"/>
      <c r="DPL544" s="93"/>
      <c r="DPM544" s="93"/>
      <c r="DPN544" s="93"/>
      <c r="DPO544" s="93"/>
      <c r="DPP544" s="93"/>
      <c r="DPQ544" s="93"/>
      <c r="DPR544" s="93"/>
      <c r="DPS544" s="93"/>
      <c r="DPT544" s="93"/>
      <c r="DPU544" s="93"/>
      <c r="DPV544" s="93"/>
      <c r="DPW544" s="93"/>
      <c r="DPX544" s="93"/>
      <c r="DPY544" s="93"/>
      <c r="DPZ544" s="93"/>
      <c r="DQA544" s="93"/>
      <c r="DQB544" s="93"/>
      <c r="DQC544" s="93"/>
      <c r="DQD544" s="93"/>
      <c r="DQE544" s="93"/>
      <c r="DQF544" s="93"/>
      <c r="DQG544" s="93"/>
      <c r="DQH544" s="93"/>
      <c r="DQI544" s="93"/>
      <c r="DQJ544" s="93"/>
      <c r="DQK544" s="93"/>
      <c r="DQL544" s="93"/>
      <c r="DQM544" s="93"/>
      <c r="DQN544" s="93"/>
      <c r="DQO544" s="93"/>
      <c r="DQP544" s="93"/>
      <c r="DQQ544" s="93"/>
      <c r="DQR544" s="93"/>
      <c r="DQS544" s="93"/>
      <c r="DQT544" s="93"/>
      <c r="DQU544" s="93"/>
      <c r="DQV544" s="93"/>
      <c r="DQW544" s="93"/>
      <c r="DQX544" s="93"/>
      <c r="DQY544" s="93"/>
      <c r="DQZ544" s="93"/>
      <c r="DRA544" s="93"/>
      <c r="DRB544" s="93"/>
      <c r="DRC544" s="93"/>
      <c r="DRD544" s="93"/>
      <c r="DRE544" s="93"/>
      <c r="DRF544" s="93"/>
      <c r="DRG544" s="93"/>
      <c r="DRH544" s="93"/>
      <c r="DRI544" s="93"/>
      <c r="DRJ544" s="93"/>
      <c r="DRK544" s="93"/>
      <c r="DRL544" s="93"/>
      <c r="DRM544" s="93"/>
      <c r="DRN544" s="93"/>
      <c r="DRO544" s="93"/>
      <c r="DRP544" s="93"/>
      <c r="DRQ544" s="93"/>
      <c r="DRR544" s="93"/>
      <c r="DRS544" s="93"/>
      <c r="DRT544" s="93"/>
      <c r="DRU544" s="93"/>
      <c r="DRV544" s="93"/>
      <c r="DRW544" s="93"/>
      <c r="DRX544" s="93"/>
      <c r="DRY544" s="93"/>
      <c r="DRZ544" s="93"/>
      <c r="DSA544" s="93"/>
      <c r="DSB544" s="93"/>
      <c r="DSC544" s="93"/>
      <c r="DSD544" s="93"/>
      <c r="DSE544" s="93"/>
      <c r="DSF544" s="93"/>
      <c r="DSG544" s="93"/>
      <c r="DSH544" s="93"/>
      <c r="DSI544" s="93"/>
      <c r="DSJ544" s="93"/>
      <c r="DSK544" s="93"/>
      <c r="DSL544" s="93"/>
      <c r="DSM544" s="93"/>
      <c r="DSN544" s="93"/>
      <c r="DSO544" s="93"/>
      <c r="DSP544" s="93"/>
      <c r="DSQ544" s="93"/>
      <c r="DSR544" s="93"/>
      <c r="DSS544" s="93"/>
      <c r="DST544" s="93"/>
      <c r="DSU544" s="93"/>
      <c r="DSV544" s="93"/>
      <c r="DSW544" s="93"/>
      <c r="DSX544" s="93"/>
      <c r="DSY544" s="93"/>
      <c r="DSZ544" s="93"/>
      <c r="DTA544" s="93"/>
      <c r="DTB544" s="93"/>
      <c r="DTC544" s="93"/>
      <c r="DTD544" s="93"/>
      <c r="DTE544" s="93"/>
      <c r="DTF544" s="93"/>
      <c r="DTG544" s="93"/>
      <c r="DTH544" s="93"/>
      <c r="DTI544" s="93"/>
      <c r="DTJ544" s="93"/>
      <c r="DTK544" s="93"/>
      <c r="DTL544" s="93"/>
      <c r="DTM544" s="93"/>
      <c r="DTN544" s="93"/>
      <c r="DTO544" s="93"/>
      <c r="DTP544" s="93"/>
      <c r="DTQ544" s="93"/>
      <c r="DTR544" s="93"/>
      <c r="DTS544" s="93"/>
      <c r="DTT544" s="93"/>
      <c r="DTU544" s="93"/>
      <c r="DTV544" s="93"/>
      <c r="DTW544" s="93"/>
      <c r="DTX544" s="93"/>
      <c r="DTY544" s="93"/>
      <c r="DTZ544" s="93"/>
      <c r="DUA544" s="93"/>
      <c r="DUB544" s="93"/>
      <c r="DUC544" s="93"/>
      <c r="DUD544" s="93"/>
      <c r="DUE544" s="93"/>
      <c r="DUF544" s="93"/>
      <c r="DUG544" s="93"/>
      <c r="DUH544" s="93"/>
      <c r="DUI544" s="93"/>
      <c r="DUJ544" s="93"/>
      <c r="DUK544" s="93"/>
      <c r="DUL544" s="93"/>
      <c r="DUM544" s="93"/>
      <c r="DUN544" s="93"/>
      <c r="DUO544" s="93"/>
      <c r="DUP544" s="93"/>
      <c r="DUQ544" s="93"/>
      <c r="DUR544" s="93"/>
      <c r="DUS544" s="93"/>
      <c r="DUT544" s="93"/>
      <c r="DUU544" s="93"/>
      <c r="DUV544" s="93"/>
      <c r="DUW544" s="93"/>
      <c r="DUX544" s="93"/>
      <c r="DUY544" s="93"/>
      <c r="DUZ544" s="93"/>
      <c r="DVA544" s="93"/>
      <c r="DVB544" s="93"/>
      <c r="DVC544" s="93"/>
      <c r="DVD544" s="93"/>
      <c r="DVE544" s="93"/>
      <c r="DVF544" s="93"/>
      <c r="DVG544" s="93"/>
      <c r="DVH544" s="93"/>
      <c r="DVI544" s="93"/>
      <c r="DVJ544" s="93"/>
      <c r="DVK544" s="93"/>
      <c r="DVL544" s="93"/>
      <c r="DVM544" s="93"/>
      <c r="DVN544" s="93"/>
      <c r="DVO544" s="93"/>
      <c r="DVP544" s="93"/>
      <c r="DVQ544" s="93"/>
      <c r="DVR544" s="93"/>
      <c r="DVS544" s="93"/>
      <c r="DVT544" s="93"/>
      <c r="DVU544" s="93"/>
      <c r="DVV544" s="93"/>
      <c r="DVW544" s="93"/>
      <c r="DVX544" s="93"/>
      <c r="DVY544" s="93"/>
      <c r="DVZ544" s="93"/>
      <c r="DWA544" s="93"/>
      <c r="DWB544" s="93"/>
      <c r="DWC544" s="93"/>
      <c r="DWD544" s="93"/>
      <c r="DWE544" s="93"/>
      <c r="DWF544" s="93"/>
      <c r="DWG544" s="93"/>
      <c r="DWH544" s="93"/>
      <c r="DWI544" s="93"/>
      <c r="DWJ544" s="93"/>
      <c r="DWK544" s="93"/>
      <c r="DWL544" s="93"/>
      <c r="DWM544" s="93"/>
      <c r="DWN544" s="93"/>
      <c r="DWO544" s="93"/>
      <c r="DWP544" s="93"/>
      <c r="DWQ544" s="93"/>
      <c r="DWR544" s="93"/>
      <c r="DWS544" s="93"/>
      <c r="DWT544" s="93"/>
      <c r="DWU544" s="93"/>
      <c r="DWV544" s="93"/>
      <c r="DWW544" s="93"/>
      <c r="DWX544" s="93"/>
      <c r="DWY544" s="93"/>
      <c r="DWZ544" s="93"/>
      <c r="DXA544" s="93"/>
      <c r="DXB544" s="93"/>
      <c r="DXC544" s="93"/>
      <c r="DXD544" s="93"/>
      <c r="DXE544" s="93"/>
      <c r="DXF544" s="93"/>
      <c r="DXG544" s="93"/>
      <c r="DXH544" s="93"/>
      <c r="DXI544" s="93"/>
      <c r="DXJ544" s="93"/>
      <c r="DXK544" s="93"/>
      <c r="DXL544" s="93"/>
      <c r="DXM544" s="93"/>
      <c r="DXN544" s="93"/>
      <c r="DXO544" s="93"/>
      <c r="DXP544" s="93"/>
      <c r="DXQ544" s="93"/>
      <c r="DXR544" s="93"/>
      <c r="DXS544" s="93"/>
      <c r="DXT544" s="93"/>
      <c r="DXU544" s="93"/>
      <c r="DXV544" s="93"/>
      <c r="DXW544" s="93"/>
      <c r="DXX544" s="93"/>
      <c r="DXY544" s="93"/>
      <c r="DXZ544" s="93"/>
      <c r="DYA544" s="93"/>
      <c r="DYB544" s="93"/>
      <c r="DYC544" s="93"/>
      <c r="DYD544" s="93"/>
      <c r="DYE544" s="93"/>
      <c r="DYF544" s="93"/>
      <c r="DYG544" s="93"/>
      <c r="DYH544" s="93"/>
      <c r="DYI544" s="93"/>
      <c r="DYJ544" s="93"/>
      <c r="DYK544" s="93"/>
      <c r="DYL544" s="93"/>
      <c r="DYM544" s="93"/>
      <c r="DYN544" s="93"/>
      <c r="DYO544" s="93"/>
      <c r="DYP544" s="93"/>
      <c r="DYQ544" s="93"/>
      <c r="DYR544" s="93"/>
      <c r="DYS544" s="93"/>
      <c r="DYT544" s="93"/>
      <c r="DYU544" s="93"/>
      <c r="DYV544" s="93"/>
      <c r="DYW544" s="93"/>
      <c r="DYX544" s="93"/>
      <c r="DYY544" s="93"/>
      <c r="DYZ544" s="93"/>
      <c r="DZA544" s="93"/>
      <c r="DZB544" s="93"/>
      <c r="DZC544" s="93"/>
      <c r="DZD544" s="93"/>
      <c r="DZE544" s="93"/>
      <c r="DZF544" s="93"/>
      <c r="DZG544" s="93"/>
      <c r="DZH544" s="93"/>
      <c r="DZI544" s="93"/>
      <c r="DZJ544" s="93"/>
      <c r="DZK544" s="93"/>
      <c r="DZL544" s="93"/>
      <c r="DZM544" s="93"/>
      <c r="DZN544" s="93"/>
      <c r="DZO544" s="93"/>
      <c r="DZP544" s="93"/>
      <c r="DZQ544" s="93"/>
      <c r="DZR544" s="93"/>
      <c r="DZS544" s="93"/>
      <c r="DZT544" s="93"/>
      <c r="DZU544" s="93"/>
      <c r="DZV544" s="93"/>
      <c r="DZW544" s="93"/>
      <c r="DZX544" s="93"/>
      <c r="DZY544" s="93"/>
      <c r="DZZ544" s="93"/>
      <c r="EAA544" s="93"/>
      <c r="EAB544" s="93"/>
      <c r="EAC544" s="93"/>
      <c r="EAD544" s="93"/>
      <c r="EAE544" s="93"/>
      <c r="EAF544" s="93"/>
      <c r="EAG544" s="93"/>
      <c r="EAH544" s="93"/>
      <c r="EAI544" s="93"/>
      <c r="EAJ544" s="93"/>
      <c r="EAK544" s="93"/>
      <c r="EAL544" s="93"/>
      <c r="EAM544" s="93"/>
      <c r="EAN544" s="93"/>
      <c r="EAO544" s="93"/>
      <c r="EAP544" s="93"/>
      <c r="EAQ544" s="93"/>
      <c r="EAR544" s="93"/>
      <c r="EAS544" s="93"/>
      <c r="EAT544" s="93"/>
      <c r="EAU544" s="93"/>
      <c r="EAV544" s="93"/>
      <c r="EAW544" s="93"/>
      <c r="EAX544" s="93"/>
      <c r="EAY544" s="93"/>
      <c r="EAZ544" s="93"/>
      <c r="EBA544" s="93"/>
      <c r="EBB544" s="93"/>
      <c r="EBC544" s="93"/>
      <c r="EBD544" s="93"/>
      <c r="EBE544" s="93"/>
      <c r="EBF544" s="93"/>
      <c r="EBG544" s="93"/>
      <c r="EBH544" s="93"/>
      <c r="EBI544" s="93"/>
      <c r="EBJ544" s="93"/>
      <c r="EBK544" s="93"/>
      <c r="EBL544" s="93"/>
      <c r="EBM544" s="93"/>
      <c r="EBN544" s="93"/>
      <c r="EBO544" s="93"/>
      <c r="EBP544" s="93"/>
      <c r="EBQ544" s="93"/>
      <c r="EBR544" s="93"/>
      <c r="EBS544" s="93"/>
      <c r="EBT544" s="93"/>
      <c r="EBU544" s="93"/>
      <c r="EBV544" s="93"/>
      <c r="EBW544" s="93"/>
      <c r="EBX544" s="93"/>
      <c r="EBY544" s="93"/>
      <c r="EBZ544" s="93"/>
      <c r="ECA544" s="93"/>
      <c r="ECB544" s="93"/>
      <c r="ECC544" s="93"/>
      <c r="ECD544" s="93"/>
      <c r="ECE544" s="93"/>
      <c r="ECF544" s="93"/>
      <c r="ECG544" s="93"/>
      <c r="ECH544" s="93"/>
      <c r="ECI544" s="93"/>
      <c r="ECJ544" s="93"/>
      <c r="ECK544" s="93"/>
      <c r="ECL544" s="93"/>
      <c r="ECM544" s="93"/>
      <c r="ECN544" s="93"/>
      <c r="ECO544" s="93"/>
      <c r="ECP544" s="93"/>
      <c r="ECQ544" s="93"/>
      <c r="ECR544" s="93"/>
      <c r="ECS544" s="93"/>
      <c r="ECT544" s="93"/>
      <c r="ECU544" s="93"/>
      <c r="ECV544" s="93"/>
      <c r="ECW544" s="93"/>
      <c r="ECX544" s="93"/>
      <c r="ECY544" s="93"/>
      <c r="ECZ544" s="93"/>
      <c r="EDA544" s="93"/>
      <c r="EDB544" s="93"/>
      <c r="EDC544" s="93"/>
      <c r="EDD544" s="93"/>
      <c r="EDE544" s="93"/>
      <c r="EDF544" s="93"/>
      <c r="EDG544" s="93"/>
      <c r="EDH544" s="93"/>
      <c r="EDI544" s="93"/>
      <c r="EDJ544" s="93"/>
      <c r="EDK544" s="93"/>
      <c r="EDL544" s="93"/>
      <c r="EDM544" s="93"/>
      <c r="EDN544" s="93"/>
      <c r="EDO544" s="93"/>
      <c r="EDP544" s="93"/>
      <c r="EDQ544" s="93"/>
      <c r="EDR544" s="93"/>
      <c r="EDS544" s="93"/>
      <c r="EDT544" s="93"/>
      <c r="EDU544" s="93"/>
      <c r="EDV544" s="93"/>
      <c r="EDW544" s="93"/>
      <c r="EDX544" s="93"/>
      <c r="EDY544" s="93"/>
      <c r="EDZ544" s="93"/>
      <c r="EEA544" s="93"/>
      <c r="EEB544" s="93"/>
      <c r="EEC544" s="93"/>
      <c r="EED544" s="93"/>
      <c r="EEE544" s="93"/>
      <c r="EEF544" s="93"/>
      <c r="EEG544" s="93"/>
      <c r="EEH544" s="93"/>
      <c r="EEI544" s="93"/>
      <c r="EEJ544" s="93"/>
      <c r="EEK544" s="93"/>
      <c r="EEL544" s="93"/>
      <c r="EEM544" s="93"/>
      <c r="EEN544" s="93"/>
      <c r="EEO544" s="93"/>
      <c r="EEP544" s="93"/>
      <c r="EEQ544" s="93"/>
      <c r="EER544" s="93"/>
      <c r="EES544" s="93"/>
      <c r="EET544" s="93"/>
      <c r="EEU544" s="93"/>
      <c r="EEV544" s="93"/>
      <c r="EEW544" s="93"/>
      <c r="EEX544" s="93"/>
      <c r="EEY544" s="93"/>
      <c r="EEZ544" s="93"/>
      <c r="EFA544" s="93"/>
      <c r="EFB544" s="93"/>
      <c r="EFC544" s="93"/>
      <c r="EFD544" s="93"/>
      <c r="EFE544" s="93"/>
      <c r="EFF544" s="93"/>
      <c r="EFG544" s="93"/>
      <c r="EFH544" s="93"/>
      <c r="EFI544" s="93"/>
      <c r="EFJ544" s="93"/>
      <c r="EFK544" s="93"/>
      <c r="EFL544" s="93"/>
      <c r="EFM544" s="93"/>
      <c r="EFN544" s="93"/>
      <c r="EFO544" s="93"/>
      <c r="EFP544" s="93"/>
      <c r="EFQ544" s="93"/>
      <c r="EFR544" s="93"/>
      <c r="EFS544" s="93"/>
      <c r="EFT544" s="93"/>
      <c r="EFU544" s="93"/>
      <c r="EFV544" s="93"/>
      <c r="EFW544" s="93"/>
      <c r="EFX544" s="93"/>
      <c r="EFY544" s="93"/>
      <c r="EFZ544" s="93"/>
      <c r="EGA544" s="93"/>
      <c r="EGB544" s="93"/>
      <c r="EGC544" s="93"/>
      <c r="EGD544" s="93"/>
      <c r="EGE544" s="93"/>
      <c r="EGF544" s="93"/>
      <c r="EGG544" s="93"/>
      <c r="EGH544" s="93"/>
      <c r="EGI544" s="93"/>
      <c r="EGJ544" s="93"/>
      <c r="EGK544" s="93"/>
      <c r="EGL544" s="93"/>
      <c r="EGM544" s="93"/>
      <c r="EGN544" s="93"/>
      <c r="EGO544" s="93"/>
      <c r="EGP544" s="93"/>
      <c r="EGQ544" s="93"/>
      <c r="EGR544" s="93"/>
      <c r="EGS544" s="93"/>
      <c r="EGT544" s="93"/>
      <c r="EGU544" s="93"/>
      <c r="EGV544" s="93"/>
      <c r="EGW544" s="93"/>
      <c r="EGX544" s="93"/>
      <c r="EGY544" s="93"/>
      <c r="EGZ544" s="93"/>
      <c r="EHA544" s="93"/>
      <c r="EHB544" s="93"/>
      <c r="EHC544" s="93"/>
      <c r="EHD544" s="93"/>
      <c r="EHE544" s="93"/>
      <c r="EHF544" s="93"/>
      <c r="EHG544" s="93"/>
      <c r="EHH544" s="93"/>
      <c r="EHI544" s="93"/>
      <c r="EHJ544" s="93"/>
      <c r="EHK544" s="93"/>
      <c r="EHL544" s="93"/>
      <c r="EHM544" s="93"/>
      <c r="EHN544" s="93"/>
      <c r="EHO544" s="93"/>
      <c r="EHP544" s="93"/>
      <c r="EHQ544" s="93"/>
      <c r="EHR544" s="93"/>
      <c r="EHS544" s="93"/>
      <c r="EHT544" s="93"/>
      <c r="EHU544" s="93"/>
      <c r="EHV544" s="93"/>
      <c r="EHW544" s="93"/>
      <c r="EHX544" s="93"/>
      <c r="EHY544" s="93"/>
      <c r="EHZ544" s="93"/>
      <c r="EIA544" s="93"/>
      <c r="EIB544" s="93"/>
      <c r="EIC544" s="93"/>
      <c r="EID544" s="93"/>
      <c r="EIE544" s="93"/>
      <c r="EIF544" s="93"/>
      <c r="EIG544" s="93"/>
      <c r="EIH544" s="93"/>
      <c r="EII544" s="93"/>
      <c r="EIJ544" s="93"/>
      <c r="EIK544" s="93"/>
      <c r="EIL544" s="93"/>
      <c r="EIM544" s="93"/>
      <c r="EIN544" s="93"/>
      <c r="EIO544" s="93"/>
      <c r="EIP544" s="93"/>
      <c r="EIQ544" s="93"/>
      <c r="EIR544" s="93"/>
      <c r="EIS544" s="93"/>
      <c r="EIT544" s="93"/>
      <c r="EIU544" s="93"/>
      <c r="EIV544" s="93"/>
      <c r="EIW544" s="93"/>
      <c r="EIX544" s="93"/>
      <c r="EIY544" s="93"/>
      <c r="EIZ544" s="93"/>
      <c r="EJA544" s="93"/>
      <c r="EJB544" s="93"/>
      <c r="EJC544" s="93"/>
      <c r="EJD544" s="93"/>
      <c r="EJE544" s="93"/>
      <c r="EJF544" s="93"/>
      <c r="EJG544" s="93"/>
      <c r="EJH544" s="93"/>
      <c r="EJI544" s="93"/>
      <c r="EJJ544" s="93"/>
      <c r="EJK544" s="93"/>
      <c r="EJL544" s="93"/>
      <c r="EJM544" s="93"/>
      <c r="EJN544" s="93"/>
      <c r="EJO544" s="93"/>
      <c r="EJP544" s="93"/>
      <c r="EJQ544" s="93"/>
      <c r="EJR544" s="93"/>
      <c r="EJS544" s="93"/>
      <c r="EJT544" s="93"/>
      <c r="EJU544" s="93"/>
      <c r="EJV544" s="93"/>
      <c r="EJW544" s="93"/>
      <c r="EJX544" s="93"/>
      <c r="EJY544" s="93"/>
      <c r="EJZ544" s="93"/>
      <c r="EKA544" s="93"/>
      <c r="EKB544" s="93"/>
      <c r="EKC544" s="93"/>
      <c r="EKD544" s="93"/>
      <c r="EKE544" s="93"/>
      <c r="EKF544" s="93"/>
      <c r="EKG544" s="93"/>
      <c r="EKH544" s="93"/>
      <c r="EKI544" s="93"/>
      <c r="EKJ544" s="93"/>
      <c r="EKK544" s="93"/>
      <c r="EKL544" s="93"/>
      <c r="EKM544" s="93"/>
      <c r="EKN544" s="93"/>
      <c r="EKO544" s="93"/>
      <c r="EKP544" s="93"/>
      <c r="EKQ544" s="93"/>
      <c r="EKR544" s="93"/>
      <c r="EKS544" s="93"/>
      <c r="EKT544" s="93"/>
      <c r="EKU544" s="93"/>
      <c r="EKV544" s="93"/>
      <c r="EKW544" s="93"/>
      <c r="EKX544" s="93"/>
      <c r="EKY544" s="93"/>
      <c r="EKZ544" s="93"/>
      <c r="ELA544" s="93"/>
      <c r="ELB544" s="93"/>
      <c r="ELC544" s="93"/>
      <c r="ELD544" s="93"/>
      <c r="ELE544" s="93"/>
      <c r="ELF544" s="93"/>
      <c r="ELG544" s="93"/>
      <c r="ELH544" s="93"/>
      <c r="ELI544" s="93"/>
      <c r="ELJ544" s="93"/>
      <c r="ELK544" s="93"/>
      <c r="ELL544" s="93"/>
      <c r="ELM544" s="93"/>
      <c r="ELN544" s="93"/>
      <c r="ELO544" s="93"/>
      <c r="ELP544" s="93"/>
      <c r="ELQ544" s="93"/>
      <c r="ELR544" s="93"/>
      <c r="ELS544" s="93"/>
      <c r="ELT544" s="93"/>
      <c r="ELU544" s="93"/>
      <c r="ELV544" s="93"/>
      <c r="ELW544" s="93"/>
      <c r="ELX544" s="93"/>
      <c r="ELY544" s="93"/>
      <c r="ELZ544" s="93"/>
      <c r="EMA544" s="93"/>
      <c r="EMB544" s="93"/>
      <c r="EMC544" s="93"/>
      <c r="EMD544" s="93"/>
      <c r="EME544" s="93"/>
      <c r="EMF544" s="93"/>
      <c r="EMG544" s="93"/>
      <c r="EMH544" s="93"/>
      <c r="EMI544" s="93"/>
      <c r="EMJ544" s="93"/>
      <c r="EMK544" s="93"/>
      <c r="EML544" s="93"/>
      <c r="EMM544" s="93"/>
      <c r="EMN544" s="93"/>
      <c r="EMO544" s="93"/>
      <c r="EMP544" s="93"/>
      <c r="EMQ544" s="93"/>
      <c r="EMR544" s="93"/>
      <c r="EMS544" s="93"/>
      <c r="EMT544" s="93"/>
      <c r="EMU544" s="93"/>
      <c r="EMV544" s="93"/>
      <c r="EMW544" s="93"/>
      <c r="EMX544" s="93"/>
      <c r="EMY544" s="93"/>
      <c r="EMZ544" s="93"/>
      <c r="ENA544" s="93"/>
      <c r="ENB544" s="93"/>
      <c r="ENC544" s="93"/>
      <c r="END544" s="93"/>
      <c r="ENE544" s="93"/>
      <c r="ENF544" s="93"/>
      <c r="ENG544" s="93"/>
      <c r="ENH544" s="93"/>
      <c r="ENI544" s="93"/>
      <c r="ENJ544" s="93"/>
      <c r="ENK544" s="93"/>
      <c r="ENL544" s="93"/>
      <c r="ENM544" s="93"/>
      <c r="ENN544" s="93"/>
      <c r="ENO544" s="93"/>
      <c r="ENP544" s="93"/>
      <c r="ENQ544" s="93"/>
      <c r="ENR544" s="93"/>
      <c r="ENS544" s="93"/>
      <c r="ENT544" s="93"/>
      <c r="ENU544" s="93"/>
      <c r="ENV544" s="93"/>
      <c r="ENW544" s="93"/>
      <c r="ENX544" s="93"/>
      <c r="ENY544" s="93"/>
      <c r="ENZ544" s="93"/>
      <c r="EOA544" s="93"/>
      <c r="EOB544" s="93"/>
      <c r="EOC544" s="93"/>
      <c r="EOD544" s="93"/>
      <c r="EOE544" s="93"/>
      <c r="EOF544" s="93"/>
      <c r="EOG544" s="93"/>
      <c r="EOH544" s="93"/>
      <c r="EOI544" s="93"/>
      <c r="EOJ544" s="93"/>
      <c r="EOK544" s="93"/>
      <c r="EOL544" s="93"/>
      <c r="EOM544" s="93"/>
      <c r="EON544" s="93"/>
      <c r="EOO544" s="93"/>
      <c r="EOP544" s="93"/>
      <c r="EOQ544" s="93"/>
      <c r="EOR544" s="93"/>
      <c r="EOS544" s="93"/>
      <c r="EOT544" s="93"/>
      <c r="EOU544" s="93"/>
      <c r="EOV544" s="93"/>
      <c r="EOW544" s="93"/>
      <c r="EOX544" s="93"/>
      <c r="EOY544" s="93"/>
      <c r="EOZ544" s="93"/>
      <c r="EPA544" s="93"/>
      <c r="EPB544" s="93"/>
      <c r="EPC544" s="93"/>
      <c r="EPD544" s="93"/>
      <c r="EPE544" s="93"/>
      <c r="EPF544" s="93"/>
      <c r="EPG544" s="93"/>
      <c r="EPH544" s="93"/>
      <c r="EPI544" s="93"/>
      <c r="EPJ544" s="93"/>
      <c r="EPK544" s="93"/>
      <c r="EPL544" s="93"/>
      <c r="EPM544" s="93"/>
      <c r="EPN544" s="93"/>
      <c r="EPO544" s="93"/>
      <c r="EPP544" s="93"/>
      <c r="EPQ544" s="93"/>
      <c r="EPR544" s="93"/>
      <c r="EPS544" s="93"/>
      <c r="EPT544" s="93"/>
      <c r="EPU544" s="93"/>
      <c r="EPV544" s="93"/>
      <c r="EPW544" s="93"/>
      <c r="EPX544" s="93"/>
      <c r="EPY544" s="93"/>
      <c r="EPZ544" s="93"/>
      <c r="EQA544" s="93"/>
      <c r="EQB544" s="93"/>
      <c r="EQC544" s="93"/>
      <c r="EQD544" s="93"/>
      <c r="EQE544" s="93"/>
      <c r="EQF544" s="93"/>
      <c r="EQG544" s="93"/>
      <c r="EQH544" s="93"/>
      <c r="EQI544" s="93"/>
      <c r="EQJ544" s="93"/>
      <c r="EQK544" s="93"/>
      <c r="EQL544" s="93"/>
      <c r="EQM544" s="93"/>
      <c r="EQN544" s="93"/>
      <c r="EQO544" s="93"/>
      <c r="EQP544" s="93"/>
      <c r="EQQ544" s="93"/>
      <c r="EQR544" s="93"/>
      <c r="EQS544" s="93"/>
      <c r="EQT544" s="93"/>
      <c r="EQU544" s="93"/>
      <c r="EQV544" s="93"/>
      <c r="EQW544" s="93"/>
      <c r="EQX544" s="93"/>
      <c r="EQY544" s="93"/>
      <c r="EQZ544" s="93"/>
      <c r="ERA544" s="93"/>
      <c r="ERB544" s="93"/>
      <c r="ERC544" s="93"/>
      <c r="ERD544" s="93"/>
      <c r="ERE544" s="93"/>
      <c r="ERF544" s="93"/>
      <c r="ERG544" s="93"/>
      <c r="ERH544" s="93"/>
      <c r="ERI544" s="93"/>
      <c r="ERJ544" s="93"/>
      <c r="ERK544" s="93"/>
      <c r="ERL544" s="93"/>
      <c r="ERM544" s="93"/>
      <c r="ERN544" s="93"/>
      <c r="ERO544" s="93"/>
      <c r="ERP544" s="93"/>
      <c r="ERQ544" s="93"/>
      <c r="ERR544" s="93"/>
      <c r="ERS544" s="93"/>
      <c r="ERT544" s="93"/>
      <c r="ERU544" s="93"/>
      <c r="ERV544" s="93"/>
      <c r="ERW544" s="93"/>
      <c r="ERX544" s="93"/>
      <c r="ERY544" s="93"/>
      <c r="ERZ544" s="93"/>
      <c r="ESA544" s="93"/>
      <c r="ESB544" s="93"/>
      <c r="ESC544" s="93"/>
      <c r="ESD544" s="93"/>
      <c r="ESE544" s="93"/>
      <c r="ESF544" s="93"/>
      <c r="ESG544" s="93"/>
      <c r="ESH544" s="93"/>
      <c r="ESI544" s="93"/>
      <c r="ESJ544" s="93"/>
      <c r="ESK544" s="93"/>
      <c r="ESL544" s="93"/>
      <c r="ESM544" s="93"/>
      <c r="ESN544" s="93"/>
      <c r="ESO544" s="93"/>
      <c r="ESP544" s="93"/>
      <c r="ESQ544" s="93"/>
      <c r="ESR544" s="93"/>
      <c r="ESS544" s="93"/>
      <c r="EST544" s="93"/>
      <c r="ESU544" s="93"/>
      <c r="ESV544" s="93"/>
      <c r="ESW544" s="93"/>
      <c r="ESX544" s="93"/>
      <c r="ESY544" s="93"/>
      <c r="ESZ544" s="93"/>
      <c r="ETA544" s="93"/>
      <c r="ETB544" s="93"/>
      <c r="ETC544" s="93"/>
      <c r="ETD544" s="93"/>
      <c r="ETE544" s="93"/>
      <c r="ETF544" s="93"/>
      <c r="ETG544" s="93"/>
      <c r="ETH544" s="93"/>
      <c r="ETI544" s="93"/>
      <c r="ETJ544" s="93"/>
      <c r="ETK544" s="93"/>
      <c r="ETL544" s="93"/>
      <c r="ETM544" s="93"/>
      <c r="ETN544" s="93"/>
      <c r="ETO544" s="93"/>
      <c r="ETP544" s="93"/>
      <c r="ETQ544" s="93"/>
      <c r="ETR544" s="93"/>
      <c r="ETS544" s="93"/>
      <c r="ETT544" s="93"/>
      <c r="ETU544" s="93"/>
      <c r="ETV544" s="93"/>
      <c r="ETW544" s="93"/>
      <c r="ETX544" s="93"/>
      <c r="ETY544" s="93"/>
      <c r="ETZ544" s="93"/>
      <c r="EUA544" s="93"/>
      <c r="EUB544" s="93"/>
      <c r="EUC544" s="93"/>
      <c r="EUD544" s="93"/>
      <c r="EUE544" s="93"/>
      <c r="EUF544" s="93"/>
      <c r="EUG544" s="93"/>
      <c r="EUH544" s="93"/>
      <c r="EUI544" s="93"/>
      <c r="EUJ544" s="93"/>
      <c r="EUK544" s="93"/>
      <c r="EUL544" s="93"/>
      <c r="EUM544" s="93"/>
      <c r="EUN544" s="93"/>
      <c r="EUO544" s="93"/>
      <c r="EUP544" s="93"/>
      <c r="EUQ544" s="93"/>
      <c r="EUR544" s="93"/>
      <c r="EUS544" s="93"/>
      <c r="EUT544" s="93"/>
      <c r="EUU544" s="93"/>
      <c r="EUV544" s="93"/>
      <c r="EUW544" s="93"/>
      <c r="EUX544" s="93"/>
      <c r="EUY544" s="93"/>
      <c r="EUZ544" s="93"/>
      <c r="EVA544" s="93"/>
      <c r="EVB544" s="93"/>
      <c r="EVC544" s="93"/>
      <c r="EVD544" s="93"/>
      <c r="EVE544" s="93"/>
      <c r="EVF544" s="93"/>
      <c r="EVG544" s="93"/>
      <c r="EVH544" s="93"/>
      <c r="EVI544" s="93"/>
      <c r="EVJ544" s="93"/>
      <c r="EVK544" s="93"/>
      <c r="EVL544" s="93"/>
      <c r="EVM544" s="93"/>
      <c r="EVN544" s="93"/>
      <c r="EVO544" s="93"/>
      <c r="EVP544" s="93"/>
      <c r="EVQ544" s="93"/>
      <c r="EVR544" s="93"/>
      <c r="EVS544" s="93"/>
      <c r="EVT544" s="93"/>
      <c r="EVU544" s="93"/>
      <c r="EVV544" s="93"/>
      <c r="EVW544" s="93"/>
      <c r="EVX544" s="93"/>
      <c r="EVY544" s="93"/>
      <c r="EVZ544" s="93"/>
      <c r="EWA544" s="93"/>
      <c r="EWB544" s="93"/>
      <c r="EWC544" s="93"/>
      <c r="EWD544" s="93"/>
      <c r="EWE544" s="93"/>
      <c r="EWF544" s="93"/>
      <c r="EWG544" s="93"/>
      <c r="EWH544" s="93"/>
      <c r="EWI544" s="93"/>
      <c r="EWJ544" s="93"/>
      <c r="EWK544" s="93"/>
      <c r="EWL544" s="93"/>
      <c r="EWM544" s="93"/>
      <c r="EWN544" s="93"/>
      <c r="EWO544" s="93"/>
      <c r="EWP544" s="93"/>
      <c r="EWQ544" s="93"/>
      <c r="EWR544" s="93"/>
      <c r="EWS544" s="93"/>
      <c r="EWT544" s="93"/>
      <c r="EWU544" s="93"/>
      <c r="EWV544" s="93"/>
      <c r="EWW544" s="93"/>
      <c r="EWX544" s="93"/>
      <c r="EWY544" s="93"/>
      <c r="EWZ544" s="93"/>
      <c r="EXA544" s="93"/>
      <c r="EXB544" s="93"/>
      <c r="EXC544" s="93"/>
      <c r="EXD544" s="93"/>
      <c r="EXE544" s="93"/>
      <c r="EXF544" s="93"/>
      <c r="EXG544" s="93"/>
      <c r="EXH544" s="93"/>
      <c r="EXI544" s="93"/>
      <c r="EXJ544" s="93"/>
      <c r="EXK544" s="93"/>
      <c r="EXL544" s="93"/>
      <c r="EXM544" s="93"/>
      <c r="EXN544" s="93"/>
      <c r="EXO544" s="93"/>
      <c r="EXP544" s="93"/>
      <c r="EXQ544" s="93"/>
      <c r="EXR544" s="93"/>
      <c r="EXS544" s="93"/>
      <c r="EXT544" s="93"/>
      <c r="EXU544" s="93"/>
      <c r="EXV544" s="93"/>
      <c r="EXW544" s="93"/>
      <c r="EXX544" s="93"/>
      <c r="EXY544" s="93"/>
      <c r="EXZ544" s="93"/>
      <c r="EYA544" s="93"/>
      <c r="EYB544" s="93"/>
      <c r="EYC544" s="93"/>
      <c r="EYD544" s="93"/>
      <c r="EYE544" s="93"/>
      <c r="EYF544" s="93"/>
      <c r="EYG544" s="93"/>
      <c r="EYH544" s="93"/>
      <c r="EYI544" s="93"/>
      <c r="EYJ544" s="93"/>
      <c r="EYK544" s="93"/>
      <c r="EYL544" s="93"/>
      <c r="EYM544" s="93"/>
      <c r="EYN544" s="93"/>
      <c r="EYO544" s="93"/>
      <c r="EYP544" s="93"/>
      <c r="EYQ544" s="93"/>
      <c r="EYR544" s="93"/>
      <c r="EYS544" s="93"/>
      <c r="EYT544" s="93"/>
      <c r="EYU544" s="93"/>
      <c r="EYV544" s="93"/>
      <c r="EYW544" s="93"/>
      <c r="EYX544" s="93"/>
      <c r="EYY544" s="93"/>
      <c r="EYZ544" s="93"/>
      <c r="EZA544" s="93"/>
      <c r="EZB544" s="93"/>
      <c r="EZC544" s="93"/>
      <c r="EZD544" s="93"/>
      <c r="EZE544" s="93"/>
      <c r="EZF544" s="93"/>
      <c r="EZG544" s="93"/>
      <c r="EZH544" s="93"/>
      <c r="EZI544" s="93"/>
      <c r="EZJ544" s="93"/>
      <c r="EZK544" s="93"/>
      <c r="EZL544" s="93"/>
      <c r="EZM544" s="93"/>
      <c r="EZN544" s="93"/>
      <c r="EZO544" s="93"/>
      <c r="EZP544" s="93"/>
      <c r="EZQ544" s="93"/>
      <c r="EZR544" s="93"/>
      <c r="EZS544" s="93"/>
      <c r="EZT544" s="93"/>
      <c r="EZU544" s="93"/>
      <c r="EZV544" s="93"/>
      <c r="EZW544" s="93"/>
      <c r="EZX544" s="93"/>
      <c r="EZY544" s="93"/>
      <c r="EZZ544" s="93"/>
      <c r="FAA544" s="93"/>
      <c r="FAB544" s="93"/>
      <c r="FAC544" s="93"/>
      <c r="FAD544" s="93"/>
      <c r="FAE544" s="93"/>
      <c r="FAF544" s="93"/>
      <c r="FAG544" s="93"/>
      <c r="FAH544" s="93"/>
      <c r="FAI544" s="93"/>
      <c r="FAJ544" s="93"/>
      <c r="FAK544" s="93"/>
      <c r="FAL544" s="93"/>
      <c r="FAM544" s="93"/>
      <c r="FAN544" s="93"/>
      <c r="FAO544" s="93"/>
      <c r="FAP544" s="93"/>
      <c r="FAQ544" s="93"/>
      <c r="FAR544" s="93"/>
      <c r="FAS544" s="93"/>
      <c r="FAT544" s="93"/>
      <c r="FAU544" s="93"/>
      <c r="FAV544" s="93"/>
      <c r="FAW544" s="93"/>
      <c r="FAX544" s="93"/>
      <c r="FAY544" s="93"/>
      <c r="FAZ544" s="93"/>
      <c r="FBA544" s="93"/>
      <c r="FBB544" s="93"/>
      <c r="FBC544" s="93"/>
      <c r="FBD544" s="93"/>
      <c r="FBE544" s="93"/>
      <c r="FBF544" s="93"/>
      <c r="FBG544" s="93"/>
      <c r="FBH544" s="93"/>
      <c r="FBI544" s="93"/>
      <c r="FBJ544" s="93"/>
      <c r="FBK544" s="93"/>
      <c r="FBL544" s="93"/>
      <c r="FBM544" s="93"/>
      <c r="FBN544" s="93"/>
      <c r="FBO544" s="93"/>
      <c r="FBP544" s="93"/>
      <c r="FBQ544" s="93"/>
      <c r="FBR544" s="93"/>
      <c r="FBS544" s="93"/>
      <c r="FBT544" s="93"/>
      <c r="FBU544" s="93"/>
      <c r="FBV544" s="93"/>
      <c r="FBW544" s="93"/>
      <c r="FBX544" s="93"/>
      <c r="FBY544" s="93"/>
      <c r="FBZ544" s="93"/>
      <c r="FCA544" s="93"/>
      <c r="FCB544" s="93"/>
      <c r="FCC544" s="93"/>
      <c r="FCD544" s="93"/>
      <c r="FCE544" s="93"/>
      <c r="FCF544" s="93"/>
      <c r="FCG544" s="93"/>
      <c r="FCH544" s="93"/>
      <c r="FCI544" s="93"/>
      <c r="FCJ544" s="93"/>
      <c r="FCK544" s="93"/>
      <c r="FCL544" s="93"/>
      <c r="FCM544" s="93"/>
      <c r="FCN544" s="93"/>
      <c r="FCO544" s="93"/>
      <c r="FCP544" s="93"/>
      <c r="FCQ544" s="93"/>
      <c r="FCR544" s="93"/>
      <c r="FCS544" s="93"/>
      <c r="FCT544" s="93"/>
      <c r="FCU544" s="93"/>
      <c r="FCV544" s="93"/>
      <c r="FCW544" s="93"/>
      <c r="FCX544" s="93"/>
      <c r="FCY544" s="93"/>
      <c r="FCZ544" s="93"/>
      <c r="FDA544" s="93"/>
      <c r="FDB544" s="93"/>
      <c r="FDC544" s="93"/>
      <c r="FDD544" s="93"/>
      <c r="FDE544" s="93"/>
      <c r="FDF544" s="93"/>
      <c r="FDG544" s="93"/>
      <c r="FDH544" s="93"/>
      <c r="FDI544" s="93"/>
      <c r="FDJ544" s="93"/>
      <c r="FDK544" s="93"/>
      <c r="FDL544" s="93"/>
      <c r="FDM544" s="93"/>
      <c r="FDN544" s="93"/>
      <c r="FDO544" s="93"/>
      <c r="FDP544" s="93"/>
      <c r="FDQ544" s="93"/>
      <c r="FDR544" s="93"/>
      <c r="FDS544" s="93"/>
      <c r="FDT544" s="93"/>
      <c r="FDU544" s="93"/>
      <c r="FDV544" s="93"/>
      <c r="FDW544" s="93"/>
      <c r="FDX544" s="93"/>
      <c r="FDY544" s="93"/>
      <c r="FDZ544" s="93"/>
      <c r="FEA544" s="93"/>
      <c r="FEB544" s="93"/>
      <c r="FEC544" s="93"/>
      <c r="FED544" s="93"/>
      <c r="FEE544" s="93"/>
      <c r="FEF544" s="93"/>
      <c r="FEG544" s="93"/>
      <c r="FEH544" s="93"/>
      <c r="FEI544" s="93"/>
      <c r="FEJ544" s="93"/>
      <c r="FEK544" s="93"/>
      <c r="FEL544" s="93"/>
      <c r="FEM544" s="93"/>
      <c r="FEN544" s="93"/>
      <c r="FEO544" s="93"/>
      <c r="FEP544" s="93"/>
      <c r="FEQ544" s="93"/>
      <c r="FER544" s="93"/>
      <c r="FES544" s="93"/>
      <c r="FET544" s="93"/>
      <c r="FEU544" s="93"/>
      <c r="FEV544" s="93"/>
      <c r="FEW544" s="93"/>
      <c r="FEX544" s="93"/>
      <c r="FEY544" s="93"/>
      <c r="FEZ544" s="93"/>
      <c r="FFA544" s="93"/>
      <c r="FFB544" s="93"/>
      <c r="FFC544" s="93"/>
      <c r="FFD544" s="93"/>
      <c r="FFE544" s="93"/>
      <c r="FFF544" s="93"/>
      <c r="FFG544" s="93"/>
      <c r="FFH544" s="93"/>
      <c r="FFI544" s="93"/>
      <c r="FFJ544" s="93"/>
      <c r="FFK544" s="93"/>
      <c r="FFL544" s="93"/>
      <c r="FFM544" s="93"/>
      <c r="FFN544" s="93"/>
      <c r="FFO544" s="93"/>
      <c r="FFP544" s="93"/>
      <c r="FFQ544" s="93"/>
      <c r="FFR544" s="93"/>
      <c r="FFS544" s="93"/>
      <c r="FFT544" s="93"/>
      <c r="FFU544" s="93"/>
      <c r="FFV544" s="93"/>
      <c r="FFW544" s="93"/>
      <c r="FFX544" s="93"/>
      <c r="FFY544" s="93"/>
      <c r="FFZ544" s="93"/>
      <c r="FGA544" s="93"/>
      <c r="FGB544" s="93"/>
      <c r="FGC544" s="93"/>
      <c r="FGD544" s="93"/>
      <c r="FGE544" s="93"/>
      <c r="FGF544" s="93"/>
      <c r="FGG544" s="93"/>
      <c r="FGH544" s="93"/>
      <c r="FGI544" s="93"/>
      <c r="FGJ544" s="93"/>
      <c r="FGK544" s="93"/>
      <c r="FGL544" s="93"/>
      <c r="FGM544" s="93"/>
      <c r="FGN544" s="93"/>
      <c r="FGO544" s="93"/>
      <c r="FGP544" s="93"/>
      <c r="FGQ544" s="93"/>
      <c r="FGR544" s="93"/>
      <c r="FGS544" s="93"/>
      <c r="FGT544" s="93"/>
      <c r="FGU544" s="93"/>
      <c r="FGV544" s="93"/>
      <c r="FGW544" s="93"/>
      <c r="FGX544" s="93"/>
      <c r="FGY544" s="93"/>
      <c r="FGZ544" s="93"/>
      <c r="FHA544" s="93"/>
      <c r="FHB544" s="93"/>
      <c r="FHC544" s="93"/>
      <c r="FHD544" s="93"/>
      <c r="FHE544" s="93"/>
      <c r="FHF544" s="93"/>
      <c r="FHG544" s="93"/>
      <c r="FHH544" s="93"/>
      <c r="FHI544" s="93"/>
      <c r="FHJ544" s="93"/>
      <c r="FHK544" s="93"/>
      <c r="FHL544" s="93"/>
      <c r="FHM544" s="93"/>
      <c r="FHN544" s="93"/>
      <c r="FHO544" s="93"/>
      <c r="FHP544" s="93"/>
      <c r="FHQ544" s="93"/>
      <c r="FHR544" s="93"/>
      <c r="FHS544" s="93"/>
      <c r="FHT544" s="93"/>
      <c r="FHU544" s="93"/>
      <c r="FHV544" s="93"/>
      <c r="FHW544" s="93"/>
      <c r="FHX544" s="93"/>
      <c r="FHY544" s="93"/>
      <c r="FHZ544" s="93"/>
      <c r="FIA544" s="93"/>
      <c r="FIB544" s="93"/>
      <c r="FIC544" s="93"/>
      <c r="FID544" s="93"/>
      <c r="FIE544" s="93"/>
      <c r="FIF544" s="93"/>
      <c r="FIG544" s="93"/>
      <c r="FIH544" s="93"/>
      <c r="FII544" s="93"/>
      <c r="FIJ544" s="93"/>
      <c r="FIK544" s="93"/>
      <c r="FIL544" s="93"/>
      <c r="FIM544" s="93"/>
      <c r="FIN544" s="93"/>
      <c r="FIO544" s="93"/>
      <c r="FIP544" s="93"/>
      <c r="FIQ544" s="93"/>
      <c r="FIR544" s="93"/>
      <c r="FIS544" s="93"/>
      <c r="FIT544" s="93"/>
      <c r="FIU544" s="93"/>
      <c r="FIV544" s="93"/>
      <c r="FIW544" s="93"/>
      <c r="FIX544" s="93"/>
      <c r="FIY544" s="93"/>
      <c r="FIZ544" s="93"/>
      <c r="FJA544" s="93"/>
      <c r="FJB544" s="93"/>
      <c r="FJC544" s="93"/>
      <c r="FJD544" s="93"/>
      <c r="FJE544" s="93"/>
      <c r="FJF544" s="93"/>
      <c r="FJG544" s="93"/>
      <c r="FJH544" s="93"/>
      <c r="FJI544" s="93"/>
      <c r="FJJ544" s="93"/>
      <c r="FJK544" s="93"/>
      <c r="FJL544" s="93"/>
      <c r="FJM544" s="93"/>
      <c r="FJN544" s="93"/>
      <c r="FJO544" s="93"/>
      <c r="FJP544" s="93"/>
      <c r="FJQ544" s="93"/>
      <c r="FJR544" s="93"/>
      <c r="FJS544" s="93"/>
      <c r="FJT544" s="93"/>
      <c r="FJU544" s="93"/>
      <c r="FJV544" s="93"/>
      <c r="FJW544" s="93"/>
      <c r="FJX544" s="93"/>
      <c r="FJY544" s="93"/>
      <c r="FJZ544" s="93"/>
      <c r="FKA544" s="93"/>
      <c r="FKB544" s="93"/>
      <c r="FKC544" s="93"/>
      <c r="FKD544" s="93"/>
      <c r="FKE544" s="93"/>
      <c r="FKF544" s="93"/>
      <c r="FKG544" s="93"/>
      <c r="FKH544" s="93"/>
      <c r="FKI544" s="93"/>
      <c r="FKJ544" s="93"/>
      <c r="FKK544" s="93"/>
      <c r="FKL544" s="93"/>
      <c r="FKM544" s="93"/>
      <c r="FKN544" s="93"/>
      <c r="FKO544" s="93"/>
      <c r="FKP544" s="93"/>
      <c r="FKQ544" s="93"/>
      <c r="FKR544" s="93"/>
      <c r="FKS544" s="93"/>
      <c r="FKT544" s="93"/>
      <c r="FKU544" s="93"/>
      <c r="FKV544" s="93"/>
      <c r="FKW544" s="93"/>
      <c r="FKX544" s="93"/>
      <c r="FKY544" s="93"/>
      <c r="FKZ544" s="93"/>
      <c r="FLA544" s="93"/>
      <c r="FLB544" s="93"/>
      <c r="FLC544" s="93"/>
      <c r="FLD544" s="93"/>
      <c r="FLE544" s="93"/>
      <c r="FLF544" s="93"/>
      <c r="FLG544" s="93"/>
      <c r="FLH544" s="93"/>
      <c r="FLI544" s="93"/>
      <c r="FLJ544" s="93"/>
      <c r="FLK544" s="93"/>
      <c r="FLL544" s="93"/>
      <c r="FLM544" s="93"/>
      <c r="FLN544" s="93"/>
      <c r="FLO544" s="93"/>
      <c r="FLP544" s="93"/>
      <c r="FLQ544" s="93"/>
      <c r="FLR544" s="93"/>
      <c r="FLS544" s="93"/>
      <c r="FLT544" s="93"/>
      <c r="FLU544" s="93"/>
      <c r="FLV544" s="93"/>
      <c r="FLW544" s="93"/>
      <c r="FLX544" s="93"/>
      <c r="FLY544" s="93"/>
      <c r="FLZ544" s="93"/>
      <c r="FMA544" s="93"/>
      <c r="FMB544" s="93"/>
      <c r="FMC544" s="93"/>
      <c r="FMD544" s="93"/>
      <c r="FME544" s="93"/>
      <c r="FMF544" s="93"/>
      <c r="FMG544" s="93"/>
      <c r="FMH544" s="93"/>
      <c r="FMI544" s="93"/>
      <c r="FMJ544" s="93"/>
      <c r="FMK544" s="93"/>
      <c r="FML544" s="93"/>
      <c r="FMM544" s="93"/>
      <c r="FMN544" s="93"/>
      <c r="FMO544" s="93"/>
      <c r="FMP544" s="93"/>
      <c r="FMQ544" s="93"/>
      <c r="FMR544" s="93"/>
      <c r="FMS544" s="93"/>
      <c r="FMT544" s="93"/>
      <c r="FMU544" s="93"/>
      <c r="FMV544" s="93"/>
      <c r="FMW544" s="93"/>
      <c r="FMX544" s="93"/>
      <c r="FMY544" s="93"/>
      <c r="FMZ544" s="93"/>
      <c r="FNA544" s="93"/>
      <c r="FNB544" s="93"/>
      <c r="FNC544" s="93"/>
      <c r="FND544" s="93"/>
      <c r="FNE544" s="93"/>
      <c r="FNF544" s="93"/>
      <c r="FNG544" s="93"/>
      <c r="FNH544" s="93"/>
      <c r="FNI544" s="93"/>
      <c r="FNJ544" s="93"/>
      <c r="FNK544" s="93"/>
      <c r="FNL544" s="93"/>
      <c r="FNM544" s="93"/>
      <c r="FNN544" s="93"/>
      <c r="FNO544" s="93"/>
      <c r="FNP544" s="93"/>
      <c r="FNQ544" s="93"/>
      <c r="FNR544" s="93"/>
      <c r="FNS544" s="93"/>
      <c r="FNT544" s="93"/>
      <c r="FNU544" s="93"/>
      <c r="FNV544" s="93"/>
      <c r="FNW544" s="93"/>
      <c r="FNX544" s="93"/>
      <c r="FNY544" s="93"/>
      <c r="FNZ544" s="93"/>
      <c r="FOA544" s="93"/>
      <c r="FOB544" s="93"/>
      <c r="FOC544" s="93"/>
      <c r="FOD544" s="93"/>
      <c r="FOE544" s="93"/>
      <c r="FOF544" s="93"/>
      <c r="FOG544" s="93"/>
      <c r="FOH544" s="93"/>
      <c r="FOI544" s="93"/>
      <c r="FOJ544" s="93"/>
      <c r="FOK544" s="93"/>
      <c r="FOL544" s="93"/>
      <c r="FOM544" s="93"/>
      <c r="FON544" s="93"/>
      <c r="FOO544" s="93"/>
      <c r="FOP544" s="93"/>
      <c r="FOQ544" s="93"/>
      <c r="FOR544" s="93"/>
      <c r="FOS544" s="93"/>
      <c r="FOT544" s="93"/>
      <c r="FOU544" s="93"/>
      <c r="FOV544" s="93"/>
      <c r="FOW544" s="93"/>
      <c r="FOX544" s="93"/>
      <c r="FOY544" s="93"/>
      <c r="FOZ544" s="93"/>
      <c r="FPA544" s="93"/>
      <c r="FPB544" s="93"/>
      <c r="FPC544" s="93"/>
      <c r="FPD544" s="93"/>
      <c r="FPE544" s="93"/>
      <c r="FPF544" s="93"/>
      <c r="FPG544" s="93"/>
      <c r="FPH544" s="93"/>
      <c r="FPI544" s="93"/>
      <c r="FPJ544" s="93"/>
      <c r="FPK544" s="93"/>
      <c r="FPL544" s="93"/>
      <c r="FPM544" s="93"/>
      <c r="FPN544" s="93"/>
      <c r="FPO544" s="93"/>
      <c r="FPP544" s="93"/>
      <c r="FPQ544" s="93"/>
      <c r="FPR544" s="93"/>
      <c r="FPS544" s="93"/>
      <c r="FPT544" s="93"/>
      <c r="FPU544" s="93"/>
      <c r="FPV544" s="93"/>
      <c r="FPW544" s="93"/>
      <c r="FPX544" s="93"/>
      <c r="FPY544" s="93"/>
      <c r="FPZ544" s="93"/>
      <c r="FQA544" s="93"/>
      <c r="FQB544" s="93"/>
      <c r="FQC544" s="93"/>
      <c r="FQD544" s="93"/>
      <c r="FQE544" s="93"/>
      <c r="FQF544" s="93"/>
      <c r="FQG544" s="93"/>
      <c r="FQH544" s="93"/>
      <c r="FQI544" s="93"/>
      <c r="FQJ544" s="93"/>
      <c r="FQK544" s="93"/>
      <c r="FQL544" s="93"/>
      <c r="FQM544" s="93"/>
      <c r="FQN544" s="93"/>
      <c r="FQO544" s="93"/>
      <c r="FQP544" s="93"/>
      <c r="FQQ544" s="93"/>
      <c r="FQR544" s="93"/>
      <c r="FQS544" s="93"/>
      <c r="FQT544" s="93"/>
      <c r="FQU544" s="93"/>
      <c r="FQV544" s="93"/>
      <c r="FQW544" s="93"/>
      <c r="FQX544" s="93"/>
      <c r="FQY544" s="93"/>
      <c r="FQZ544" s="93"/>
      <c r="FRA544" s="93"/>
      <c r="FRB544" s="93"/>
      <c r="FRC544" s="93"/>
      <c r="FRD544" s="93"/>
      <c r="FRE544" s="93"/>
      <c r="FRF544" s="93"/>
      <c r="FRG544" s="93"/>
      <c r="FRH544" s="93"/>
      <c r="FRI544" s="93"/>
      <c r="FRJ544" s="93"/>
      <c r="FRK544" s="93"/>
      <c r="FRL544" s="93"/>
      <c r="FRM544" s="93"/>
      <c r="FRN544" s="93"/>
      <c r="FRO544" s="93"/>
      <c r="FRP544" s="93"/>
      <c r="FRQ544" s="93"/>
      <c r="FRR544" s="93"/>
      <c r="FRS544" s="93"/>
      <c r="FRT544" s="93"/>
      <c r="FRU544" s="93"/>
      <c r="FRV544" s="93"/>
      <c r="FRW544" s="93"/>
      <c r="FRX544" s="93"/>
      <c r="FRY544" s="93"/>
      <c r="FRZ544" s="93"/>
      <c r="FSA544" s="93"/>
      <c r="FSB544" s="93"/>
      <c r="FSC544" s="93"/>
      <c r="FSD544" s="93"/>
      <c r="FSE544" s="93"/>
      <c r="FSF544" s="93"/>
      <c r="FSG544" s="93"/>
      <c r="FSH544" s="93"/>
      <c r="FSI544" s="93"/>
      <c r="FSJ544" s="93"/>
      <c r="FSK544" s="93"/>
      <c r="FSL544" s="93"/>
      <c r="FSM544" s="93"/>
      <c r="FSN544" s="93"/>
      <c r="FSO544" s="93"/>
      <c r="FSP544" s="93"/>
      <c r="FSQ544" s="93"/>
      <c r="FSR544" s="93"/>
      <c r="FSS544" s="93"/>
      <c r="FST544" s="93"/>
      <c r="FSU544" s="93"/>
      <c r="FSV544" s="93"/>
      <c r="FSW544" s="93"/>
      <c r="FSX544" s="93"/>
      <c r="FSY544" s="93"/>
      <c r="FSZ544" s="93"/>
      <c r="FTA544" s="93"/>
      <c r="FTB544" s="93"/>
      <c r="FTC544" s="93"/>
      <c r="FTD544" s="93"/>
      <c r="FTE544" s="93"/>
      <c r="FTF544" s="93"/>
      <c r="FTG544" s="93"/>
      <c r="FTH544" s="93"/>
      <c r="FTI544" s="93"/>
      <c r="FTJ544" s="93"/>
      <c r="FTK544" s="93"/>
      <c r="FTL544" s="93"/>
      <c r="FTM544" s="93"/>
      <c r="FTN544" s="93"/>
      <c r="FTO544" s="93"/>
      <c r="FTP544" s="93"/>
      <c r="FTQ544" s="93"/>
      <c r="FTR544" s="93"/>
      <c r="FTS544" s="93"/>
      <c r="FTT544" s="93"/>
      <c r="FTU544" s="93"/>
      <c r="FTV544" s="93"/>
      <c r="FTW544" s="93"/>
      <c r="FTX544" s="93"/>
      <c r="FTY544" s="93"/>
      <c r="FTZ544" s="93"/>
      <c r="FUA544" s="93"/>
      <c r="FUB544" s="93"/>
      <c r="FUC544" s="93"/>
      <c r="FUD544" s="93"/>
      <c r="FUE544" s="93"/>
      <c r="FUF544" s="93"/>
      <c r="FUG544" s="93"/>
      <c r="FUH544" s="93"/>
      <c r="FUI544" s="93"/>
      <c r="FUJ544" s="93"/>
      <c r="FUK544" s="93"/>
      <c r="FUL544" s="93"/>
      <c r="FUM544" s="93"/>
      <c r="FUN544" s="93"/>
      <c r="FUO544" s="93"/>
      <c r="FUP544" s="93"/>
      <c r="FUQ544" s="93"/>
      <c r="FUR544" s="93"/>
      <c r="FUS544" s="93"/>
      <c r="FUT544" s="93"/>
      <c r="FUU544" s="93"/>
      <c r="FUV544" s="93"/>
      <c r="FUW544" s="93"/>
      <c r="FUX544" s="93"/>
      <c r="FUY544" s="93"/>
      <c r="FUZ544" s="93"/>
      <c r="FVA544" s="93"/>
      <c r="FVB544" s="93"/>
      <c r="FVC544" s="93"/>
      <c r="FVD544" s="93"/>
      <c r="FVE544" s="93"/>
      <c r="FVF544" s="93"/>
      <c r="FVG544" s="93"/>
      <c r="FVH544" s="93"/>
      <c r="FVI544" s="93"/>
      <c r="FVJ544" s="93"/>
      <c r="FVK544" s="93"/>
      <c r="FVL544" s="93"/>
      <c r="FVM544" s="93"/>
      <c r="FVN544" s="93"/>
      <c r="FVO544" s="93"/>
      <c r="FVP544" s="93"/>
      <c r="FVQ544" s="93"/>
      <c r="FVR544" s="93"/>
      <c r="FVS544" s="93"/>
      <c r="FVT544" s="93"/>
      <c r="FVU544" s="93"/>
      <c r="FVV544" s="93"/>
      <c r="FVW544" s="93"/>
      <c r="FVX544" s="93"/>
      <c r="FVY544" s="93"/>
      <c r="FVZ544" s="93"/>
      <c r="FWA544" s="93"/>
      <c r="FWB544" s="93"/>
      <c r="FWC544" s="93"/>
      <c r="FWD544" s="93"/>
      <c r="FWE544" s="93"/>
      <c r="FWF544" s="93"/>
      <c r="FWG544" s="93"/>
      <c r="FWH544" s="93"/>
      <c r="FWI544" s="93"/>
      <c r="FWJ544" s="93"/>
      <c r="FWK544" s="93"/>
      <c r="FWL544" s="93"/>
      <c r="FWM544" s="93"/>
      <c r="FWN544" s="93"/>
      <c r="FWO544" s="93"/>
      <c r="FWP544" s="93"/>
      <c r="FWQ544" s="93"/>
      <c r="FWR544" s="93"/>
      <c r="FWS544" s="93"/>
      <c r="FWT544" s="93"/>
      <c r="FWU544" s="93"/>
      <c r="FWV544" s="93"/>
      <c r="FWW544" s="93"/>
      <c r="FWX544" s="93"/>
      <c r="FWY544" s="93"/>
      <c r="FWZ544" s="93"/>
      <c r="FXA544" s="93"/>
      <c r="FXB544" s="93"/>
      <c r="FXC544" s="93"/>
      <c r="FXD544" s="93"/>
      <c r="FXE544" s="93"/>
      <c r="FXF544" s="93"/>
      <c r="FXG544" s="93"/>
      <c r="FXH544" s="93"/>
      <c r="FXI544" s="93"/>
      <c r="FXJ544" s="93"/>
      <c r="FXK544" s="93"/>
      <c r="FXL544" s="93"/>
      <c r="FXM544" s="93"/>
      <c r="FXN544" s="93"/>
      <c r="FXO544" s="93"/>
      <c r="FXP544" s="93"/>
      <c r="FXQ544" s="93"/>
      <c r="FXR544" s="93"/>
      <c r="FXS544" s="93"/>
      <c r="FXT544" s="93"/>
      <c r="FXU544" s="93"/>
      <c r="FXV544" s="93"/>
      <c r="FXW544" s="93"/>
      <c r="FXX544" s="93"/>
      <c r="FXY544" s="93"/>
      <c r="FXZ544" s="93"/>
      <c r="FYA544" s="93"/>
      <c r="FYB544" s="93"/>
      <c r="FYC544" s="93"/>
      <c r="FYD544" s="93"/>
      <c r="FYE544" s="93"/>
      <c r="FYF544" s="93"/>
      <c r="FYG544" s="93"/>
      <c r="FYH544" s="93"/>
      <c r="FYI544" s="93"/>
      <c r="FYJ544" s="93"/>
      <c r="FYK544" s="93"/>
      <c r="FYL544" s="93"/>
      <c r="FYM544" s="93"/>
      <c r="FYN544" s="93"/>
      <c r="FYO544" s="93"/>
      <c r="FYP544" s="93"/>
      <c r="FYQ544" s="93"/>
      <c r="FYR544" s="93"/>
      <c r="FYS544" s="93"/>
      <c r="FYT544" s="93"/>
      <c r="FYU544" s="93"/>
      <c r="FYV544" s="93"/>
      <c r="FYW544" s="93"/>
      <c r="FYX544" s="93"/>
      <c r="FYY544" s="93"/>
      <c r="FYZ544" s="93"/>
      <c r="FZA544" s="93"/>
      <c r="FZB544" s="93"/>
      <c r="FZC544" s="93"/>
      <c r="FZD544" s="93"/>
      <c r="FZE544" s="93"/>
      <c r="FZF544" s="93"/>
      <c r="FZG544" s="93"/>
      <c r="FZH544" s="93"/>
      <c r="FZI544" s="93"/>
      <c r="FZJ544" s="93"/>
      <c r="FZK544" s="93"/>
      <c r="FZL544" s="93"/>
      <c r="FZM544" s="93"/>
      <c r="FZN544" s="93"/>
      <c r="FZO544" s="93"/>
      <c r="FZP544" s="93"/>
      <c r="FZQ544" s="93"/>
      <c r="FZR544" s="93"/>
      <c r="FZS544" s="93"/>
      <c r="FZT544" s="93"/>
      <c r="FZU544" s="93"/>
      <c r="FZV544" s="93"/>
      <c r="FZW544" s="93"/>
      <c r="FZX544" s="93"/>
      <c r="FZY544" s="93"/>
      <c r="FZZ544" s="93"/>
      <c r="GAA544" s="93"/>
      <c r="GAB544" s="93"/>
      <c r="GAC544" s="93"/>
      <c r="GAD544" s="93"/>
      <c r="GAE544" s="93"/>
      <c r="GAF544" s="93"/>
      <c r="GAG544" s="93"/>
      <c r="GAH544" s="93"/>
      <c r="GAI544" s="93"/>
      <c r="GAJ544" s="93"/>
      <c r="GAK544" s="93"/>
      <c r="GAL544" s="93"/>
      <c r="GAM544" s="93"/>
      <c r="GAN544" s="93"/>
      <c r="GAO544" s="93"/>
      <c r="GAP544" s="93"/>
      <c r="GAQ544" s="93"/>
      <c r="GAR544" s="93"/>
      <c r="GAS544" s="93"/>
      <c r="GAT544" s="93"/>
      <c r="GAU544" s="93"/>
      <c r="GAV544" s="93"/>
      <c r="GAW544" s="93"/>
      <c r="GAX544" s="93"/>
      <c r="GAY544" s="93"/>
      <c r="GAZ544" s="93"/>
      <c r="GBA544" s="93"/>
      <c r="GBB544" s="93"/>
      <c r="GBC544" s="93"/>
      <c r="GBD544" s="93"/>
      <c r="GBE544" s="93"/>
      <c r="GBF544" s="93"/>
      <c r="GBG544" s="93"/>
      <c r="GBH544" s="93"/>
      <c r="GBI544" s="93"/>
      <c r="GBJ544" s="93"/>
      <c r="GBK544" s="93"/>
      <c r="GBL544" s="93"/>
      <c r="GBM544" s="93"/>
      <c r="GBN544" s="93"/>
      <c r="GBO544" s="93"/>
      <c r="GBP544" s="93"/>
      <c r="GBQ544" s="93"/>
      <c r="GBR544" s="93"/>
      <c r="GBS544" s="93"/>
      <c r="GBT544" s="93"/>
      <c r="GBU544" s="93"/>
      <c r="GBV544" s="93"/>
      <c r="GBW544" s="93"/>
      <c r="GBX544" s="93"/>
      <c r="GBY544" s="93"/>
      <c r="GBZ544" s="93"/>
      <c r="GCA544" s="93"/>
      <c r="GCB544" s="93"/>
      <c r="GCC544" s="93"/>
      <c r="GCD544" s="93"/>
      <c r="GCE544" s="93"/>
      <c r="GCF544" s="93"/>
      <c r="GCG544" s="93"/>
      <c r="GCH544" s="93"/>
      <c r="GCI544" s="93"/>
      <c r="GCJ544" s="93"/>
      <c r="GCK544" s="93"/>
      <c r="GCL544" s="93"/>
      <c r="GCM544" s="93"/>
      <c r="GCN544" s="93"/>
      <c r="GCO544" s="93"/>
      <c r="GCP544" s="93"/>
      <c r="GCQ544" s="93"/>
      <c r="GCR544" s="93"/>
      <c r="GCS544" s="93"/>
      <c r="GCT544" s="93"/>
      <c r="GCU544" s="93"/>
      <c r="GCV544" s="93"/>
      <c r="GCW544" s="93"/>
      <c r="GCX544" s="93"/>
      <c r="GCY544" s="93"/>
      <c r="GCZ544" s="93"/>
      <c r="GDA544" s="93"/>
      <c r="GDB544" s="93"/>
      <c r="GDC544" s="93"/>
      <c r="GDD544" s="93"/>
      <c r="GDE544" s="93"/>
      <c r="GDF544" s="93"/>
      <c r="GDG544" s="93"/>
      <c r="GDH544" s="93"/>
      <c r="GDI544" s="93"/>
      <c r="GDJ544" s="93"/>
      <c r="GDK544" s="93"/>
      <c r="GDL544" s="93"/>
      <c r="GDM544" s="93"/>
      <c r="GDN544" s="93"/>
      <c r="GDO544" s="93"/>
      <c r="GDP544" s="93"/>
      <c r="GDQ544" s="93"/>
      <c r="GDR544" s="93"/>
      <c r="GDS544" s="93"/>
      <c r="GDT544" s="93"/>
      <c r="GDU544" s="93"/>
      <c r="GDV544" s="93"/>
      <c r="GDW544" s="93"/>
      <c r="GDX544" s="93"/>
      <c r="GDY544" s="93"/>
      <c r="GDZ544" s="93"/>
      <c r="GEA544" s="93"/>
      <c r="GEB544" s="93"/>
      <c r="GEC544" s="93"/>
      <c r="GED544" s="93"/>
      <c r="GEE544" s="93"/>
      <c r="GEF544" s="93"/>
      <c r="GEG544" s="93"/>
      <c r="GEH544" s="93"/>
      <c r="GEI544" s="93"/>
      <c r="GEJ544" s="93"/>
      <c r="GEK544" s="93"/>
      <c r="GEL544" s="93"/>
      <c r="GEM544" s="93"/>
      <c r="GEN544" s="93"/>
      <c r="GEO544" s="93"/>
      <c r="GEP544" s="93"/>
      <c r="GEQ544" s="93"/>
      <c r="GER544" s="93"/>
      <c r="GES544" s="93"/>
      <c r="GET544" s="93"/>
      <c r="GEU544" s="93"/>
      <c r="GEV544" s="93"/>
      <c r="GEW544" s="93"/>
      <c r="GEX544" s="93"/>
      <c r="GEY544" s="93"/>
      <c r="GEZ544" s="93"/>
      <c r="GFA544" s="93"/>
      <c r="GFB544" s="93"/>
      <c r="GFC544" s="93"/>
      <c r="GFD544" s="93"/>
      <c r="GFE544" s="93"/>
      <c r="GFF544" s="93"/>
      <c r="GFG544" s="93"/>
      <c r="GFH544" s="93"/>
      <c r="GFI544" s="93"/>
      <c r="GFJ544" s="93"/>
      <c r="GFK544" s="93"/>
      <c r="GFL544" s="93"/>
      <c r="GFM544" s="93"/>
      <c r="GFN544" s="93"/>
      <c r="GFO544" s="93"/>
      <c r="GFP544" s="93"/>
      <c r="GFQ544" s="93"/>
      <c r="GFR544" s="93"/>
      <c r="GFS544" s="93"/>
      <c r="GFT544" s="93"/>
      <c r="GFU544" s="93"/>
      <c r="GFV544" s="93"/>
      <c r="GFW544" s="93"/>
      <c r="GFX544" s="93"/>
      <c r="GFY544" s="93"/>
      <c r="GFZ544" s="93"/>
      <c r="GGA544" s="93"/>
      <c r="GGB544" s="93"/>
      <c r="GGC544" s="93"/>
      <c r="GGD544" s="93"/>
      <c r="GGE544" s="93"/>
      <c r="GGF544" s="93"/>
      <c r="GGG544" s="93"/>
      <c r="GGH544" s="93"/>
      <c r="GGI544" s="93"/>
      <c r="GGJ544" s="93"/>
      <c r="GGK544" s="93"/>
      <c r="GGL544" s="93"/>
      <c r="GGM544" s="93"/>
      <c r="GGN544" s="93"/>
      <c r="GGO544" s="93"/>
      <c r="GGP544" s="93"/>
      <c r="GGQ544" s="93"/>
      <c r="GGR544" s="93"/>
      <c r="GGS544" s="93"/>
      <c r="GGT544" s="93"/>
      <c r="GGU544" s="93"/>
      <c r="GGV544" s="93"/>
      <c r="GGW544" s="93"/>
      <c r="GGX544" s="93"/>
      <c r="GGY544" s="93"/>
      <c r="GGZ544" s="93"/>
      <c r="GHA544" s="93"/>
      <c r="GHB544" s="93"/>
      <c r="GHC544" s="93"/>
      <c r="GHD544" s="93"/>
      <c r="GHE544" s="93"/>
      <c r="GHF544" s="93"/>
      <c r="GHG544" s="93"/>
      <c r="GHH544" s="93"/>
      <c r="GHI544" s="93"/>
      <c r="GHJ544" s="93"/>
      <c r="GHK544" s="93"/>
      <c r="GHL544" s="93"/>
      <c r="GHM544" s="93"/>
      <c r="GHN544" s="93"/>
      <c r="GHO544" s="93"/>
      <c r="GHP544" s="93"/>
      <c r="GHQ544" s="93"/>
      <c r="GHR544" s="93"/>
      <c r="GHS544" s="93"/>
      <c r="GHT544" s="93"/>
      <c r="GHU544" s="93"/>
      <c r="GHV544" s="93"/>
      <c r="GHW544" s="93"/>
      <c r="GHX544" s="93"/>
      <c r="GHY544" s="93"/>
      <c r="GHZ544" s="93"/>
      <c r="GIA544" s="93"/>
      <c r="GIB544" s="93"/>
      <c r="GIC544" s="93"/>
      <c r="GID544" s="93"/>
      <c r="GIE544" s="93"/>
      <c r="GIF544" s="93"/>
      <c r="GIG544" s="93"/>
      <c r="GIH544" s="93"/>
      <c r="GII544" s="93"/>
      <c r="GIJ544" s="93"/>
      <c r="GIK544" s="93"/>
      <c r="GIL544" s="93"/>
      <c r="GIM544" s="93"/>
      <c r="GIN544" s="93"/>
      <c r="GIO544" s="93"/>
      <c r="GIP544" s="93"/>
      <c r="GIQ544" s="93"/>
      <c r="GIR544" s="93"/>
      <c r="GIS544" s="93"/>
      <c r="GIT544" s="93"/>
      <c r="GIU544" s="93"/>
      <c r="GIV544" s="93"/>
      <c r="GIW544" s="93"/>
      <c r="GIX544" s="93"/>
      <c r="GIY544" s="93"/>
      <c r="GIZ544" s="93"/>
      <c r="GJA544" s="93"/>
      <c r="GJB544" s="93"/>
      <c r="GJC544" s="93"/>
      <c r="GJD544" s="93"/>
      <c r="GJE544" s="93"/>
      <c r="GJF544" s="93"/>
      <c r="GJG544" s="93"/>
      <c r="GJH544" s="93"/>
      <c r="GJI544" s="93"/>
      <c r="GJJ544" s="93"/>
      <c r="GJK544" s="93"/>
      <c r="GJL544" s="93"/>
      <c r="GJM544" s="93"/>
      <c r="GJN544" s="93"/>
      <c r="GJO544" s="93"/>
      <c r="GJP544" s="93"/>
      <c r="GJQ544" s="93"/>
      <c r="GJR544" s="93"/>
      <c r="GJS544" s="93"/>
      <c r="GJT544" s="93"/>
      <c r="GJU544" s="93"/>
      <c r="GJV544" s="93"/>
      <c r="GJW544" s="93"/>
      <c r="GJX544" s="93"/>
      <c r="GJY544" s="93"/>
      <c r="GJZ544" s="93"/>
      <c r="GKA544" s="93"/>
      <c r="GKB544" s="93"/>
      <c r="GKC544" s="93"/>
      <c r="GKD544" s="93"/>
      <c r="GKE544" s="93"/>
      <c r="GKF544" s="93"/>
      <c r="GKG544" s="93"/>
      <c r="GKH544" s="93"/>
      <c r="GKI544" s="93"/>
      <c r="GKJ544" s="93"/>
      <c r="GKK544" s="93"/>
      <c r="GKL544" s="93"/>
      <c r="GKM544" s="93"/>
      <c r="GKN544" s="93"/>
      <c r="GKO544" s="93"/>
      <c r="GKP544" s="93"/>
      <c r="GKQ544" s="93"/>
      <c r="GKR544" s="93"/>
      <c r="GKS544" s="93"/>
      <c r="GKT544" s="93"/>
      <c r="GKU544" s="93"/>
      <c r="GKV544" s="93"/>
      <c r="GKW544" s="93"/>
      <c r="GKX544" s="93"/>
      <c r="GKY544" s="93"/>
      <c r="GKZ544" s="93"/>
      <c r="GLA544" s="93"/>
      <c r="GLB544" s="93"/>
      <c r="GLC544" s="93"/>
      <c r="GLD544" s="93"/>
      <c r="GLE544" s="93"/>
      <c r="GLF544" s="93"/>
      <c r="GLG544" s="93"/>
      <c r="GLH544" s="93"/>
      <c r="GLI544" s="93"/>
      <c r="GLJ544" s="93"/>
      <c r="GLK544" s="93"/>
      <c r="GLL544" s="93"/>
      <c r="GLM544" s="93"/>
      <c r="GLN544" s="93"/>
      <c r="GLO544" s="93"/>
      <c r="GLP544" s="93"/>
      <c r="GLQ544" s="93"/>
      <c r="GLR544" s="93"/>
      <c r="GLS544" s="93"/>
      <c r="GLT544" s="93"/>
      <c r="GLU544" s="93"/>
      <c r="GLV544" s="93"/>
      <c r="GLW544" s="93"/>
      <c r="GLX544" s="93"/>
      <c r="GLY544" s="93"/>
      <c r="GLZ544" s="93"/>
      <c r="GMA544" s="93"/>
      <c r="GMB544" s="93"/>
      <c r="GMC544" s="93"/>
      <c r="GMD544" s="93"/>
      <c r="GME544" s="93"/>
      <c r="GMF544" s="93"/>
      <c r="GMG544" s="93"/>
      <c r="GMH544" s="93"/>
      <c r="GMI544" s="93"/>
      <c r="GMJ544" s="93"/>
      <c r="GMK544" s="93"/>
      <c r="GML544" s="93"/>
      <c r="GMM544" s="93"/>
      <c r="GMN544" s="93"/>
      <c r="GMO544" s="93"/>
      <c r="GMP544" s="93"/>
      <c r="GMQ544" s="93"/>
      <c r="GMR544" s="93"/>
      <c r="GMS544" s="93"/>
      <c r="GMT544" s="93"/>
      <c r="GMU544" s="93"/>
      <c r="GMV544" s="93"/>
      <c r="GMW544" s="93"/>
      <c r="GMX544" s="93"/>
      <c r="GMY544" s="93"/>
      <c r="GMZ544" s="93"/>
      <c r="GNA544" s="93"/>
      <c r="GNB544" s="93"/>
      <c r="GNC544" s="93"/>
      <c r="GND544" s="93"/>
      <c r="GNE544" s="93"/>
      <c r="GNF544" s="93"/>
      <c r="GNG544" s="93"/>
      <c r="GNH544" s="93"/>
      <c r="GNI544" s="93"/>
      <c r="GNJ544" s="93"/>
      <c r="GNK544" s="93"/>
      <c r="GNL544" s="93"/>
      <c r="GNM544" s="93"/>
      <c r="GNN544" s="93"/>
      <c r="GNO544" s="93"/>
      <c r="GNP544" s="93"/>
      <c r="GNQ544" s="93"/>
      <c r="GNR544" s="93"/>
      <c r="GNS544" s="93"/>
      <c r="GNT544" s="93"/>
      <c r="GNU544" s="93"/>
      <c r="GNV544" s="93"/>
      <c r="GNW544" s="93"/>
      <c r="GNX544" s="93"/>
      <c r="GNY544" s="93"/>
      <c r="GNZ544" s="93"/>
      <c r="GOA544" s="93"/>
      <c r="GOB544" s="93"/>
      <c r="GOC544" s="93"/>
      <c r="GOD544" s="93"/>
      <c r="GOE544" s="93"/>
      <c r="GOF544" s="93"/>
      <c r="GOG544" s="93"/>
      <c r="GOH544" s="93"/>
      <c r="GOI544" s="93"/>
      <c r="GOJ544" s="93"/>
      <c r="GOK544" s="93"/>
      <c r="GOL544" s="93"/>
      <c r="GOM544" s="93"/>
      <c r="GON544" s="93"/>
      <c r="GOO544" s="93"/>
      <c r="GOP544" s="93"/>
      <c r="GOQ544" s="93"/>
      <c r="GOR544" s="93"/>
      <c r="GOS544" s="93"/>
      <c r="GOT544" s="93"/>
      <c r="GOU544" s="93"/>
      <c r="GOV544" s="93"/>
      <c r="GOW544" s="93"/>
      <c r="GOX544" s="93"/>
      <c r="GOY544" s="93"/>
      <c r="GOZ544" s="93"/>
      <c r="GPA544" s="93"/>
      <c r="GPB544" s="93"/>
      <c r="GPC544" s="93"/>
      <c r="GPD544" s="93"/>
      <c r="GPE544" s="93"/>
      <c r="GPF544" s="93"/>
      <c r="GPG544" s="93"/>
      <c r="GPH544" s="93"/>
      <c r="GPI544" s="93"/>
      <c r="GPJ544" s="93"/>
      <c r="GPK544" s="93"/>
      <c r="GPL544" s="93"/>
      <c r="GPM544" s="93"/>
      <c r="GPN544" s="93"/>
      <c r="GPO544" s="93"/>
      <c r="GPP544" s="93"/>
      <c r="GPQ544" s="93"/>
      <c r="GPR544" s="93"/>
      <c r="GPS544" s="93"/>
      <c r="GPT544" s="93"/>
      <c r="GPU544" s="93"/>
      <c r="GPV544" s="93"/>
      <c r="GPW544" s="93"/>
      <c r="GPX544" s="93"/>
      <c r="GPY544" s="93"/>
      <c r="GPZ544" s="93"/>
      <c r="GQA544" s="93"/>
      <c r="GQB544" s="93"/>
      <c r="GQC544" s="93"/>
      <c r="GQD544" s="93"/>
      <c r="GQE544" s="93"/>
      <c r="GQF544" s="93"/>
      <c r="GQG544" s="93"/>
      <c r="GQH544" s="93"/>
      <c r="GQI544" s="93"/>
      <c r="GQJ544" s="93"/>
      <c r="GQK544" s="93"/>
      <c r="GQL544" s="93"/>
      <c r="GQM544" s="93"/>
      <c r="GQN544" s="93"/>
      <c r="GQO544" s="93"/>
      <c r="GQP544" s="93"/>
      <c r="GQQ544" s="93"/>
      <c r="GQR544" s="93"/>
      <c r="GQS544" s="93"/>
      <c r="GQT544" s="93"/>
      <c r="GQU544" s="93"/>
      <c r="GQV544" s="93"/>
      <c r="GQW544" s="93"/>
      <c r="GQX544" s="93"/>
      <c r="GQY544" s="93"/>
      <c r="GQZ544" s="93"/>
      <c r="GRA544" s="93"/>
      <c r="GRB544" s="93"/>
      <c r="GRC544" s="93"/>
      <c r="GRD544" s="93"/>
      <c r="GRE544" s="93"/>
      <c r="GRF544" s="93"/>
      <c r="GRG544" s="93"/>
      <c r="GRH544" s="93"/>
      <c r="GRI544" s="93"/>
      <c r="GRJ544" s="93"/>
      <c r="GRK544" s="93"/>
      <c r="GRL544" s="93"/>
      <c r="GRM544" s="93"/>
      <c r="GRN544" s="93"/>
      <c r="GRO544" s="93"/>
      <c r="GRP544" s="93"/>
      <c r="GRQ544" s="93"/>
      <c r="GRR544" s="93"/>
      <c r="GRS544" s="93"/>
      <c r="GRT544" s="93"/>
      <c r="GRU544" s="93"/>
      <c r="GRV544" s="93"/>
      <c r="GRW544" s="93"/>
      <c r="GRX544" s="93"/>
      <c r="GRY544" s="93"/>
      <c r="GRZ544" s="93"/>
      <c r="GSA544" s="93"/>
      <c r="GSB544" s="93"/>
      <c r="GSC544" s="93"/>
      <c r="GSD544" s="93"/>
      <c r="GSE544" s="93"/>
      <c r="GSF544" s="93"/>
      <c r="GSG544" s="93"/>
      <c r="GSH544" s="93"/>
      <c r="GSI544" s="93"/>
      <c r="GSJ544" s="93"/>
      <c r="GSK544" s="93"/>
      <c r="GSL544" s="93"/>
      <c r="GSM544" s="93"/>
      <c r="GSN544" s="93"/>
      <c r="GSO544" s="93"/>
      <c r="GSP544" s="93"/>
      <c r="GSQ544" s="93"/>
      <c r="GSR544" s="93"/>
      <c r="GSS544" s="93"/>
      <c r="GST544" s="93"/>
      <c r="GSU544" s="93"/>
      <c r="GSV544" s="93"/>
      <c r="GSW544" s="93"/>
      <c r="GSX544" s="93"/>
      <c r="GSY544" s="93"/>
      <c r="GSZ544" s="93"/>
      <c r="GTA544" s="93"/>
      <c r="GTB544" s="93"/>
      <c r="GTC544" s="93"/>
      <c r="GTD544" s="93"/>
      <c r="GTE544" s="93"/>
      <c r="GTF544" s="93"/>
      <c r="GTG544" s="93"/>
      <c r="GTH544" s="93"/>
      <c r="GTI544" s="93"/>
      <c r="GTJ544" s="93"/>
      <c r="GTK544" s="93"/>
      <c r="GTL544" s="93"/>
      <c r="GTM544" s="93"/>
      <c r="GTN544" s="93"/>
      <c r="GTO544" s="93"/>
      <c r="GTP544" s="93"/>
      <c r="GTQ544" s="93"/>
      <c r="GTR544" s="93"/>
      <c r="GTS544" s="93"/>
      <c r="GTT544" s="93"/>
      <c r="GTU544" s="93"/>
      <c r="GTV544" s="93"/>
      <c r="GTW544" s="93"/>
      <c r="GTX544" s="93"/>
      <c r="GTY544" s="93"/>
      <c r="GTZ544" s="93"/>
      <c r="GUA544" s="93"/>
      <c r="GUB544" s="93"/>
      <c r="GUC544" s="93"/>
      <c r="GUD544" s="93"/>
      <c r="GUE544" s="93"/>
      <c r="GUF544" s="93"/>
      <c r="GUG544" s="93"/>
      <c r="GUH544" s="93"/>
      <c r="GUI544" s="93"/>
      <c r="GUJ544" s="93"/>
      <c r="GUK544" s="93"/>
      <c r="GUL544" s="93"/>
      <c r="GUM544" s="93"/>
      <c r="GUN544" s="93"/>
      <c r="GUO544" s="93"/>
      <c r="GUP544" s="93"/>
      <c r="GUQ544" s="93"/>
      <c r="GUR544" s="93"/>
      <c r="GUS544" s="93"/>
      <c r="GUT544" s="93"/>
      <c r="GUU544" s="93"/>
      <c r="GUV544" s="93"/>
      <c r="GUW544" s="93"/>
      <c r="GUX544" s="93"/>
      <c r="GUY544" s="93"/>
      <c r="GUZ544" s="93"/>
      <c r="GVA544" s="93"/>
      <c r="GVB544" s="93"/>
      <c r="GVC544" s="93"/>
      <c r="GVD544" s="93"/>
      <c r="GVE544" s="93"/>
      <c r="GVF544" s="93"/>
      <c r="GVG544" s="93"/>
      <c r="GVH544" s="93"/>
      <c r="GVI544" s="93"/>
      <c r="GVJ544" s="93"/>
      <c r="GVK544" s="93"/>
      <c r="GVL544" s="93"/>
      <c r="GVM544" s="93"/>
      <c r="GVN544" s="93"/>
      <c r="GVO544" s="93"/>
      <c r="GVP544" s="93"/>
      <c r="GVQ544" s="93"/>
      <c r="GVR544" s="93"/>
      <c r="GVS544" s="93"/>
      <c r="GVT544" s="93"/>
      <c r="GVU544" s="93"/>
      <c r="GVV544" s="93"/>
      <c r="GVW544" s="93"/>
      <c r="GVX544" s="93"/>
      <c r="GVY544" s="93"/>
      <c r="GVZ544" s="93"/>
      <c r="GWA544" s="93"/>
      <c r="GWB544" s="93"/>
      <c r="GWC544" s="93"/>
      <c r="GWD544" s="93"/>
      <c r="GWE544" s="93"/>
      <c r="GWF544" s="93"/>
      <c r="GWG544" s="93"/>
      <c r="GWH544" s="93"/>
      <c r="GWI544" s="93"/>
      <c r="GWJ544" s="93"/>
      <c r="GWK544" s="93"/>
      <c r="GWL544" s="93"/>
      <c r="GWM544" s="93"/>
      <c r="GWN544" s="93"/>
      <c r="GWO544" s="93"/>
      <c r="GWP544" s="93"/>
      <c r="GWQ544" s="93"/>
      <c r="GWR544" s="93"/>
      <c r="GWS544" s="93"/>
      <c r="GWT544" s="93"/>
      <c r="GWU544" s="93"/>
      <c r="GWV544" s="93"/>
      <c r="GWW544" s="93"/>
      <c r="GWX544" s="93"/>
      <c r="GWY544" s="93"/>
      <c r="GWZ544" s="93"/>
      <c r="GXA544" s="93"/>
      <c r="GXB544" s="93"/>
      <c r="GXC544" s="93"/>
      <c r="GXD544" s="93"/>
      <c r="GXE544" s="93"/>
      <c r="GXF544" s="93"/>
      <c r="GXG544" s="93"/>
      <c r="GXH544" s="93"/>
      <c r="GXI544" s="93"/>
      <c r="GXJ544" s="93"/>
      <c r="GXK544" s="93"/>
      <c r="GXL544" s="93"/>
      <c r="GXM544" s="93"/>
      <c r="GXN544" s="93"/>
      <c r="GXO544" s="93"/>
      <c r="GXP544" s="93"/>
      <c r="GXQ544" s="93"/>
      <c r="GXR544" s="93"/>
      <c r="GXS544" s="93"/>
      <c r="GXT544" s="93"/>
      <c r="GXU544" s="93"/>
      <c r="GXV544" s="93"/>
      <c r="GXW544" s="93"/>
      <c r="GXX544" s="93"/>
      <c r="GXY544" s="93"/>
      <c r="GXZ544" s="93"/>
      <c r="GYA544" s="93"/>
      <c r="GYB544" s="93"/>
      <c r="GYC544" s="93"/>
      <c r="GYD544" s="93"/>
      <c r="GYE544" s="93"/>
      <c r="GYF544" s="93"/>
      <c r="GYG544" s="93"/>
      <c r="GYH544" s="93"/>
      <c r="GYI544" s="93"/>
      <c r="GYJ544" s="93"/>
      <c r="GYK544" s="93"/>
      <c r="GYL544" s="93"/>
      <c r="GYM544" s="93"/>
      <c r="GYN544" s="93"/>
      <c r="GYO544" s="93"/>
      <c r="GYP544" s="93"/>
      <c r="GYQ544" s="93"/>
      <c r="GYR544" s="93"/>
      <c r="GYS544" s="93"/>
      <c r="GYT544" s="93"/>
      <c r="GYU544" s="93"/>
      <c r="GYV544" s="93"/>
      <c r="GYW544" s="93"/>
      <c r="GYX544" s="93"/>
      <c r="GYY544" s="93"/>
      <c r="GYZ544" s="93"/>
      <c r="GZA544" s="93"/>
      <c r="GZB544" s="93"/>
      <c r="GZC544" s="93"/>
      <c r="GZD544" s="93"/>
      <c r="GZE544" s="93"/>
      <c r="GZF544" s="93"/>
      <c r="GZG544" s="93"/>
      <c r="GZH544" s="93"/>
      <c r="GZI544" s="93"/>
      <c r="GZJ544" s="93"/>
      <c r="GZK544" s="93"/>
      <c r="GZL544" s="93"/>
      <c r="GZM544" s="93"/>
      <c r="GZN544" s="93"/>
      <c r="GZO544" s="93"/>
      <c r="GZP544" s="93"/>
      <c r="GZQ544" s="93"/>
      <c r="GZR544" s="93"/>
      <c r="GZS544" s="93"/>
      <c r="GZT544" s="93"/>
      <c r="GZU544" s="93"/>
      <c r="GZV544" s="93"/>
      <c r="GZW544" s="93"/>
      <c r="GZX544" s="93"/>
      <c r="GZY544" s="93"/>
      <c r="GZZ544" s="93"/>
      <c r="HAA544" s="93"/>
      <c r="HAB544" s="93"/>
      <c r="HAC544" s="93"/>
      <c r="HAD544" s="93"/>
      <c r="HAE544" s="93"/>
      <c r="HAF544" s="93"/>
      <c r="HAG544" s="93"/>
      <c r="HAH544" s="93"/>
      <c r="HAI544" s="93"/>
      <c r="HAJ544" s="93"/>
      <c r="HAK544" s="93"/>
      <c r="HAL544" s="93"/>
      <c r="HAM544" s="93"/>
      <c r="HAN544" s="93"/>
      <c r="HAO544" s="93"/>
      <c r="HAP544" s="93"/>
      <c r="HAQ544" s="93"/>
      <c r="HAR544" s="93"/>
      <c r="HAS544" s="93"/>
      <c r="HAT544" s="93"/>
      <c r="HAU544" s="93"/>
      <c r="HAV544" s="93"/>
      <c r="HAW544" s="93"/>
      <c r="HAX544" s="93"/>
      <c r="HAY544" s="93"/>
      <c r="HAZ544" s="93"/>
      <c r="HBA544" s="93"/>
      <c r="HBB544" s="93"/>
      <c r="HBC544" s="93"/>
      <c r="HBD544" s="93"/>
      <c r="HBE544" s="93"/>
      <c r="HBF544" s="93"/>
      <c r="HBG544" s="93"/>
      <c r="HBH544" s="93"/>
      <c r="HBI544" s="93"/>
      <c r="HBJ544" s="93"/>
      <c r="HBK544" s="93"/>
      <c r="HBL544" s="93"/>
      <c r="HBM544" s="93"/>
      <c r="HBN544" s="93"/>
      <c r="HBO544" s="93"/>
      <c r="HBP544" s="93"/>
      <c r="HBQ544" s="93"/>
      <c r="HBR544" s="93"/>
      <c r="HBS544" s="93"/>
      <c r="HBT544" s="93"/>
      <c r="HBU544" s="93"/>
      <c r="HBV544" s="93"/>
      <c r="HBW544" s="93"/>
      <c r="HBX544" s="93"/>
      <c r="HBY544" s="93"/>
      <c r="HBZ544" s="93"/>
      <c r="HCA544" s="93"/>
      <c r="HCB544" s="93"/>
      <c r="HCC544" s="93"/>
      <c r="HCD544" s="93"/>
      <c r="HCE544" s="93"/>
      <c r="HCF544" s="93"/>
      <c r="HCG544" s="93"/>
      <c r="HCH544" s="93"/>
      <c r="HCI544" s="93"/>
      <c r="HCJ544" s="93"/>
      <c r="HCK544" s="93"/>
      <c r="HCL544" s="93"/>
      <c r="HCM544" s="93"/>
      <c r="HCN544" s="93"/>
      <c r="HCO544" s="93"/>
      <c r="HCP544" s="93"/>
      <c r="HCQ544" s="93"/>
      <c r="HCR544" s="93"/>
      <c r="HCS544" s="93"/>
      <c r="HCT544" s="93"/>
      <c r="HCU544" s="93"/>
      <c r="HCV544" s="93"/>
      <c r="HCW544" s="93"/>
      <c r="HCX544" s="93"/>
      <c r="HCY544" s="93"/>
      <c r="HCZ544" s="93"/>
      <c r="HDA544" s="93"/>
      <c r="HDB544" s="93"/>
      <c r="HDC544" s="93"/>
      <c r="HDD544" s="93"/>
      <c r="HDE544" s="93"/>
      <c r="HDF544" s="93"/>
      <c r="HDG544" s="93"/>
      <c r="HDH544" s="93"/>
      <c r="HDI544" s="93"/>
      <c r="HDJ544" s="93"/>
      <c r="HDK544" s="93"/>
      <c r="HDL544" s="93"/>
      <c r="HDM544" s="93"/>
      <c r="HDN544" s="93"/>
      <c r="HDO544" s="93"/>
      <c r="HDP544" s="93"/>
      <c r="HDQ544" s="93"/>
      <c r="HDR544" s="93"/>
      <c r="HDS544" s="93"/>
      <c r="HDT544" s="93"/>
      <c r="HDU544" s="93"/>
      <c r="HDV544" s="93"/>
      <c r="HDW544" s="93"/>
      <c r="HDX544" s="93"/>
      <c r="HDY544" s="93"/>
      <c r="HDZ544" s="93"/>
      <c r="HEA544" s="93"/>
      <c r="HEB544" s="93"/>
      <c r="HEC544" s="93"/>
      <c r="HED544" s="93"/>
      <c r="HEE544" s="93"/>
      <c r="HEF544" s="93"/>
      <c r="HEG544" s="93"/>
      <c r="HEH544" s="93"/>
      <c r="HEI544" s="93"/>
      <c r="HEJ544" s="93"/>
      <c r="HEK544" s="93"/>
      <c r="HEL544" s="93"/>
      <c r="HEM544" s="93"/>
      <c r="HEN544" s="93"/>
      <c r="HEO544" s="93"/>
      <c r="HEP544" s="93"/>
      <c r="HEQ544" s="93"/>
      <c r="HER544" s="93"/>
      <c r="HES544" s="93"/>
      <c r="HET544" s="93"/>
      <c r="HEU544" s="93"/>
      <c r="HEV544" s="93"/>
      <c r="HEW544" s="93"/>
      <c r="HEX544" s="93"/>
      <c r="HEY544" s="93"/>
      <c r="HEZ544" s="93"/>
      <c r="HFA544" s="93"/>
      <c r="HFB544" s="93"/>
      <c r="HFC544" s="93"/>
      <c r="HFD544" s="93"/>
      <c r="HFE544" s="93"/>
      <c r="HFF544" s="93"/>
      <c r="HFG544" s="93"/>
      <c r="HFH544" s="93"/>
      <c r="HFI544" s="93"/>
      <c r="HFJ544" s="93"/>
      <c r="HFK544" s="93"/>
      <c r="HFL544" s="93"/>
      <c r="HFM544" s="93"/>
      <c r="HFN544" s="93"/>
      <c r="HFO544" s="93"/>
      <c r="HFP544" s="93"/>
      <c r="HFQ544" s="93"/>
      <c r="HFR544" s="93"/>
      <c r="HFS544" s="93"/>
      <c r="HFT544" s="93"/>
      <c r="HFU544" s="93"/>
      <c r="HFV544" s="93"/>
      <c r="HFW544" s="93"/>
      <c r="HFX544" s="93"/>
      <c r="HFY544" s="93"/>
      <c r="HFZ544" s="93"/>
      <c r="HGA544" s="93"/>
      <c r="HGB544" s="93"/>
      <c r="HGC544" s="93"/>
      <c r="HGD544" s="93"/>
      <c r="HGE544" s="93"/>
      <c r="HGF544" s="93"/>
      <c r="HGG544" s="93"/>
      <c r="HGH544" s="93"/>
      <c r="HGI544" s="93"/>
      <c r="HGJ544" s="93"/>
      <c r="HGK544" s="93"/>
      <c r="HGL544" s="93"/>
      <c r="HGM544" s="93"/>
      <c r="HGN544" s="93"/>
      <c r="HGO544" s="93"/>
      <c r="HGP544" s="93"/>
      <c r="HGQ544" s="93"/>
      <c r="HGR544" s="93"/>
      <c r="HGS544" s="93"/>
      <c r="HGT544" s="93"/>
      <c r="HGU544" s="93"/>
      <c r="HGV544" s="93"/>
      <c r="HGW544" s="93"/>
      <c r="HGX544" s="93"/>
      <c r="HGY544" s="93"/>
      <c r="HGZ544" s="93"/>
      <c r="HHA544" s="93"/>
      <c r="HHB544" s="93"/>
      <c r="HHC544" s="93"/>
      <c r="HHD544" s="93"/>
      <c r="HHE544" s="93"/>
      <c r="HHF544" s="93"/>
      <c r="HHG544" s="93"/>
      <c r="HHH544" s="93"/>
      <c r="HHI544" s="93"/>
      <c r="HHJ544" s="93"/>
      <c r="HHK544" s="93"/>
      <c r="HHL544" s="93"/>
      <c r="HHM544" s="93"/>
      <c r="HHN544" s="93"/>
      <c r="HHO544" s="93"/>
      <c r="HHP544" s="93"/>
      <c r="HHQ544" s="93"/>
      <c r="HHR544" s="93"/>
      <c r="HHS544" s="93"/>
      <c r="HHT544" s="93"/>
      <c r="HHU544" s="93"/>
      <c r="HHV544" s="93"/>
      <c r="HHW544" s="93"/>
      <c r="HHX544" s="93"/>
      <c r="HHY544" s="93"/>
      <c r="HHZ544" s="93"/>
      <c r="HIA544" s="93"/>
      <c r="HIB544" s="93"/>
      <c r="HIC544" s="93"/>
      <c r="HID544" s="93"/>
      <c r="HIE544" s="93"/>
      <c r="HIF544" s="93"/>
      <c r="HIG544" s="93"/>
      <c r="HIH544" s="93"/>
      <c r="HII544" s="93"/>
      <c r="HIJ544" s="93"/>
      <c r="HIK544" s="93"/>
      <c r="HIL544" s="93"/>
      <c r="HIM544" s="93"/>
      <c r="HIN544" s="93"/>
      <c r="HIO544" s="93"/>
      <c r="HIP544" s="93"/>
      <c r="HIQ544" s="93"/>
      <c r="HIR544" s="93"/>
      <c r="HIS544" s="93"/>
      <c r="HIT544" s="93"/>
      <c r="HIU544" s="93"/>
      <c r="HIV544" s="93"/>
      <c r="HIW544" s="93"/>
      <c r="HIX544" s="93"/>
      <c r="HIY544" s="93"/>
      <c r="HIZ544" s="93"/>
      <c r="HJA544" s="93"/>
      <c r="HJB544" s="93"/>
      <c r="HJC544" s="93"/>
      <c r="HJD544" s="93"/>
      <c r="HJE544" s="93"/>
      <c r="HJF544" s="93"/>
      <c r="HJG544" s="93"/>
      <c r="HJH544" s="93"/>
      <c r="HJI544" s="93"/>
      <c r="HJJ544" s="93"/>
      <c r="HJK544" s="93"/>
      <c r="HJL544" s="93"/>
      <c r="HJM544" s="93"/>
      <c r="HJN544" s="93"/>
      <c r="HJO544" s="93"/>
      <c r="HJP544" s="93"/>
      <c r="HJQ544" s="93"/>
      <c r="HJR544" s="93"/>
      <c r="HJS544" s="93"/>
      <c r="HJT544" s="93"/>
      <c r="HJU544" s="93"/>
      <c r="HJV544" s="93"/>
      <c r="HJW544" s="93"/>
      <c r="HJX544" s="93"/>
      <c r="HJY544" s="93"/>
      <c r="HJZ544" s="93"/>
      <c r="HKA544" s="93"/>
      <c r="HKB544" s="93"/>
      <c r="HKC544" s="93"/>
      <c r="HKD544" s="93"/>
      <c r="HKE544" s="93"/>
      <c r="HKF544" s="93"/>
      <c r="HKG544" s="93"/>
      <c r="HKH544" s="93"/>
      <c r="HKI544" s="93"/>
      <c r="HKJ544" s="93"/>
      <c r="HKK544" s="93"/>
      <c r="HKL544" s="93"/>
      <c r="HKM544" s="93"/>
      <c r="HKN544" s="93"/>
      <c r="HKO544" s="93"/>
      <c r="HKP544" s="93"/>
      <c r="HKQ544" s="93"/>
      <c r="HKR544" s="93"/>
      <c r="HKS544" s="93"/>
      <c r="HKT544" s="93"/>
      <c r="HKU544" s="93"/>
      <c r="HKV544" s="93"/>
      <c r="HKW544" s="93"/>
      <c r="HKX544" s="93"/>
      <c r="HKY544" s="93"/>
      <c r="HKZ544" s="93"/>
      <c r="HLA544" s="93"/>
      <c r="HLB544" s="93"/>
      <c r="HLC544" s="93"/>
      <c r="HLD544" s="93"/>
      <c r="HLE544" s="93"/>
      <c r="HLF544" s="93"/>
      <c r="HLG544" s="93"/>
      <c r="HLH544" s="93"/>
      <c r="HLI544" s="93"/>
      <c r="HLJ544" s="93"/>
      <c r="HLK544" s="93"/>
      <c r="HLL544" s="93"/>
      <c r="HLM544" s="93"/>
      <c r="HLN544" s="93"/>
      <c r="HLO544" s="93"/>
      <c r="HLP544" s="93"/>
      <c r="HLQ544" s="93"/>
      <c r="HLR544" s="93"/>
      <c r="HLS544" s="93"/>
      <c r="HLT544" s="93"/>
      <c r="HLU544" s="93"/>
      <c r="HLV544" s="93"/>
      <c r="HLW544" s="93"/>
      <c r="HLX544" s="93"/>
      <c r="HLY544" s="93"/>
      <c r="HLZ544" s="93"/>
      <c r="HMA544" s="93"/>
      <c r="HMB544" s="93"/>
      <c r="HMC544" s="93"/>
      <c r="HMD544" s="93"/>
      <c r="HME544" s="93"/>
      <c r="HMF544" s="93"/>
      <c r="HMG544" s="93"/>
      <c r="HMH544" s="93"/>
      <c r="HMI544" s="93"/>
      <c r="HMJ544" s="93"/>
      <c r="HMK544" s="93"/>
      <c r="HML544" s="93"/>
      <c r="HMM544" s="93"/>
      <c r="HMN544" s="93"/>
      <c r="HMO544" s="93"/>
      <c r="HMP544" s="93"/>
      <c r="HMQ544" s="93"/>
      <c r="HMR544" s="93"/>
      <c r="HMS544" s="93"/>
      <c r="HMT544" s="93"/>
      <c r="HMU544" s="93"/>
      <c r="HMV544" s="93"/>
      <c r="HMW544" s="93"/>
      <c r="HMX544" s="93"/>
      <c r="HMY544" s="93"/>
      <c r="HMZ544" s="93"/>
      <c r="HNA544" s="93"/>
      <c r="HNB544" s="93"/>
      <c r="HNC544" s="93"/>
      <c r="HND544" s="93"/>
      <c r="HNE544" s="93"/>
      <c r="HNF544" s="93"/>
      <c r="HNG544" s="93"/>
      <c r="HNH544" s="93"/>
      <c r="HNI544" s="93"/>
      <c r="HNJ544" s="93"/>
      <c r="HNK544" s="93"/>
      <c r="HNL544" s="93"/>
      <c r="HNM544" s="93"/>
      <c r="HNN544" s="93"/>
      <c r="HNO544" s="93"/>
      <c r="HNP544" s="93"/>
      <c r="HNQ544" s="93"/>
      <c r="HNR544" s="93"/>
      <c r="HNS544" s="93"/>
      <c r="HNT544" s="93"/>
      <c r="HNU544" s="93"/>
      <c r="HNV544" s="93"/>
      <c r="HNW544" s="93"/>
      <c r="HNX544" s="93"/>
      <c r="HNY544" s="93"/>
      <c r="HNZ544" s="93"/>
      <c r="HOA544" s="93"/>
      <c r="HOB544" s="93"/>
      <c r="HOC544" s="93"/>
      <c r="HOD544" s="93"/>
      <c r="HOE544" s="93"/>
      <c r="HOF544" s="93"/>
      <c r="HOG544" s="93"/>
      <c r="HOH544" s="93"/>
      <c r="HOI544" s="93"/>
      <c r="HOJ544" s="93"/>
      <c r="HOK544" s="93"/>
      <c r="HOL544" s="93"/>
      <c r="HOM544" s="93"/>
      <c r="HON544" s="93"/>
      <c r="HOO544" s="93"/>
      <c r="HOP544" s="93"/>
      <c r="HOQ544" s="93"/>
      <c r="HOR544" s="93"/>
      <c r="HOS544" s="93"/>
      <c r="HOT544" s="93"/>
      <c r="HOU544" s="93"/>
      <c r="HOV544" s="93"/>
      <c r="HOW544" s="93"/>
      <c r="HOX544" s="93"/>
      <c r="HOY544" s="93"/>
      <c r="HOZ544" s="93"/>
      <c r="HPA544" s="93"/>
      <c r="HPB544" s="93"/>
      <c r="HPC544" s="93"/>
      <c r="HPD544" s="93"/>
      <c r="HPE544" s="93"/>
      <c r="HPF544" s="93"/>
      <c r="HPG544" s="93"/>
      <c r="HPH544" s="93"/>
      <c r="HPI544" s="93"/>
      <c r="HPJ544" s="93"/>
      <c r="HPK544" s="93"/>
      <c r="HPL544" s="93"/>
      <c r="HPM544" s="93"/>
      <c r="HPN544" s="93"/>
      <c r="HPO544" s="93"/>
      <c r="HPP544" s="93"/>
      <c r="HPQ544" s="93"/>
      <c r="HPR544" s="93"/>
      <c r="HPS544" s="93"/>
      <c r="HPT544" s="93"/>
      <c r="HPU544" s="93"/>
      <c r="HPV544" s="93"/>
      <c r="HPW544" s="93"/>
      <c r="HPX544" s="93"/>
      <c r="HPY544" s="93"/>
      <c r="HPZ544" s="93"/>
      <c r="HQA544" s="93"/>
      <c r="HQB544" s="93"/>
      <c r="HQC544" s="93"/>
      <c r="HQD544" s="93"/>
      <c r="HQE544" s="93"/>
      <c r="HQF544" s="93"/>
      <c r="HQG544" s="93"/>
      <c r="HQH544" s="93"/>
      <c r="HQI544" s="93"/>
      <c r="HQJ544" s="93"/>
      <c r="HQK544" s="93"/>
      <c r="HQL544" s="93"/>
      <c r="HQM544" s="93"/>
      <c r="HQN544" s="93"/>
      <c r="HQO544" s="93"/>
      <c r="HQP544" s="93"/>
      <c r="HQQ544" s="93"/>
      <c r="HQR544" s="93"/>
      <c r="HQS544" s="93"/>
      <c r="HQT544" s="93"/>
      <c r="HQU544" s="93"/>
      <c r="HQV544" s="93"/>
      <c r="HQW544" s="93"/>
      <c r="HQX544" s="93"/>
      <c r="HQY544" s="93"/>
      <c r="HQZ544" s="93"/>
      <c r="HRA544" s="93"/>
      <c r="HRB544" s="93"/>
      <c r="HRC544" s="93"/>
      <c r="HRD544" s="93"/>
      <c r="HRE544" s="93"/>
      <c r="HRF544" s="93"/>
      <c r="HRG544" s="93"/>
      <c r="HRH544" s="93"/>
      <c r="HRI544" s="93"/>
      <c r="HRJ544" s="93"/>
      <c r="HRK544" s="93"/>
      <c r="HRL544" s="93"/>
      <c r="HRM544" s="93"/>
      <c r="HRN544" s="93"/>
      <c r="HRO544" s="93"/>
      <c r="HRP544" s="93"/>
      <c r="HRQ544" s="93"/>
      <c r="HRR544" s="93"/>
      <c r="HRS544" s="93"/>
      <c r="HRT544" s="93"/>
      <c r="HRU544" s="93"/>
      <c r="HRV544" s="93"/>
      <c r="HRW544" s="93"/>
      <c r="HRX544" s="93"/>
      <c r="HRY544" s="93"/>
      <c r="HRZ544" s="93"/>
      <c r="HSA544" s="93"/>
      <c r="HSB544" s="93"/>
      <c r="HSC544" s="93"/>
      <c r="HSD544" s="93"/>
      <c r="HSE544" s="93"/>
      <c r="HSF544" s="93"/>
      <c r="HSG544" s="93"/>
      <c r="HSH544" s="93"/>
      <c r="HSI544" s="93"/>
      <c r="HSJ544" s="93"/>
      <c r="HSK544" s="93"/>
      <c r="HSL544" s="93"/>
      <c r="HSM544" s="93"/>
      <c r="HSN544" s="93"/>
      <c r="HSO544" s="93"/>
      <c r="HSP544" s="93"/>
      <c r="HSQ544" s="93"/>
      <c r="HSR544" s="93"/>
      <c r="HSS544" s="93"/>
      <c r="HST544" s="93"/>
      <c r="HSU544" s="93"/>
      <c r="HSV544" s="93"/>
      <c r="HSW544" s="93"/>
      <c r="HSX544" s="93"/>
      <c r="HSY544" s="93"/>
      <c r="HSZ544" s="93"/>
      <c r="HTA544" s="93"/>
      <c r="HTB544" s="93"/>
      <c r="HTC544" s="93"/>
      <c r="HTD544" s="93"/>
      <c r="HTE544" s="93"/>
      <c r="HTF544" s="93"/>
      <c r="HTG544" s="93"/>
      <c r="HTH544" s="93"/>
      <c r="HTI544" s="93"/>
      <c r="HTJ544" s="93"/>
      <c r="HTK544" s="93"/>
      <c r="HTL544" s="93"/>
      <c r="HTM544" s="93"/>
      <c r="HTN544" s="93"/>
      <c r="HTO544" s="93"/>
      <c r="HTP544" s="93"/>
      <c r="HTQ544" s="93"/>
      <c r="HTR544" s="93"/>
      <c r="HTS544" s="93"/>
      <c r="HTT544" s="93"/>
      <c r="HTU544" s="93"/>
      <c r="HTV544" s="93"/>
      <c r="HTW544" s="93"/>
      <c r="HTX544" s="93"/>
      <c r="HTY544" s="93"/>
      <c r="HTZ544" s="93"/>
      <c r="HUA544" s="93"/>
      <c r="HUB544" s="93"/>
      <c r="HUC544" s="93"/>
      <c r="HUD544" s="93"/>
      <c r="HUE544" s="93"/>
      <c r="HUF544" s="93"/>
      <c r="HUG544" s="93"/>
      <c r="HUH544" s="93"/>
      <c r="HUI544" s="93"/>
      <c r="HUJ544" s="93"/>
      <c r="HUK544" s="93"/>
      <c r="HUL544" s="93"/>
      <c r="HUM544" s="93"/>
      <c r="HUN544" s="93"/>
      <c r="HUO544" s="93"/>
      <c r="HUP544" s="93"/>
      <c r="HUQ544" s="93"/>
      <c r="HUR544" s="93"/>
      <c r="HUS544" s="93"/>
      <c r="HUT544" s="93"/>
      <c r="HUU544" s="93"/>
      <c r="HUV544" s="93"/>
      <c r="HUW544" s="93"/>
      <c r="HUX544" s="93"/>
      <c r="HUY544" s="93"/>
      <c r="HUZ544" s="93"/>
      <c r="HVA544" s="93"/>
      <c r="HVB544" s="93"/>
      <c r="HVC544" s="93"/>
      <c r="HVD544" s="93"/>
      <c r="HVE544" s="93"/>
      <c r="HVF544" s="93"/>
      <c r="HVG544" s="93"/>
      <c r="HVH544" s="93"/>
      <c r="HVI544" s="93"/>
      <c r="HVJ544" s="93"/>
      <c r="HVK544" s="93"/>
      <c r="HVL544" s="93"/>
      <c r="HVM544" s="93"/>
      <c r="HVN544" s="93"/>
      <c r="HVO544" s="93"/>
      <c r="HVP544" s="93"/>
      <c r="HVQ544" s="93"/>
      <c r="HVR544" s="93"/>
      <c r="HVS544" s="93"/>
      <c r="HVT544" s="93"/>
      <c r="HVU544" s="93"/>
      <c r="HVV544" s="93"/>
      <c r="HVW544" s="93"/>
      <c r="HVX544" s="93"/>
      <c r="HVY544" s="93"/>
      <c r="HVZ544" s="93"/>
      <c r="HWA544" s="93"/>
      <c r="HWB544" s="93"/>
      <c r="HWC544" s="93"/>
      <c r="HWD544" s="93"/>
      <c r="HWE544" s="93"/>
      <c r="HWF544" s="93"/>
      <c r="HWG544" s="93"/>
      <c r="HWH544" s="93"/>
      <c r="HWI544" s="93"/>
      <c r="HWJ544" s="93"/>
      <c r="HWK544" s="93"/>
      <c r="HWL544" s="93"/>
      <c r="HWM544" s="93"/>
      <c r="HWN544" s="93"/>
      <c r="HWO544" s="93"/>
      <c r="HWP544" s="93"/>
      <c r="HWQ544" s="93"/>
      <c r="HWR544" s="93"/>
      <c r="HWS544" s="93"/>
      <c r="HWT544" s="93"/>
      <c r="HWU544" s="93"/>
      <c r="HWV544" s="93"/>
      <c r="HWW544" s="93"/>
      <c r="HWX544" s="93"/>
      <c r="HWY544" s="93"/>
      <c r="HWZ544" s="93"/>
      <c r="HXA544" s="93"/>
      <c r="HXB544" s="93"/>
      <c r="HXC544" s="93"/>
      <c r="HXD544" s="93"/>
      <c r="HXE544" s="93"/>
      <c r="HXF544" s="93"/>
      <c r="HXG544" s="93"/>
      <c r="HXH544" s="93"/>
      <c r="HXI544" s="93"/>
      <c r="HXJ544" s="93"/>
      <c r="HXK544" s="93"/>
      <c r="HXL544" s="93"/>
      <c r="HXM544" s="93"/>
      <c r="HXN544" s="93"/>
      <c r="HXO544" s="93"/>
      <c r="HXP544" s="93"/>
      <c r="HXQ544" s="93"/>
      <c r="HXR544" s="93"/>
      <c r="HXS544" s="93"/>
      <c r="HXT544" s="93"/>
      <c r="HXU544" s="93"/>
      <c r="HXV544" s="93"/>
      <c r="HXW544" s="93"/>
      <c r="HXX544" s="93"/>
      <c r="HXY544" s="93"/>
      <c r="HXZ544" s="93"/>
      <c r="HYA544" s="93"/>
      <c r="HYB544" s="93"/>
      <c r="HYC544" s="93"/>
      <c r="HYD544" s="93"/>
      <c r="HYE544" s="93"/>
      <c r="HYF544" s="93"/>
      <c r="HYG544" s="93"/>
      <c r="HYH544" s="93"/>
      <c r="HYI544" s="93"/>
      <c r="HYJ544" s="93"/>
      <c r="HYK544" s="93"/>
      <c r="HYL544" s="93"/>
      <c r="HYM544" s="93"/>
      <c r="HYN544" s="93"/>
      <c r="HYO544" s="93"/>
      <c r="HYP544" s="93"/>
      <c r="HYQ544" s="93"/>
      <c r="HYR544" s="93"/>
      <c r="HYS544" s="93"/>
      <c r="HYT544" s="93"/>
      <c r="HYU544" s="93"/>
      <c r="HYV544" s="93"/>
      <c r="HYW544" s="93"/>
      <c r="HYX544" s="93"/>
      <c r="HYY544" s="93"/>
      <c r="HYZ544" s="93"/>
      <c r="HZA544" s="93"/>
      <c r="HZB544" s="93"/>
      <c r="HZC544" s="93"/>
      <c r="HZD544" s="93"/>
      <c r="HZE544" s="93"/>
      <c r="HZF544" s="93"/>
      <c r="HZG544" s="93"/>
      <c r="HZH544" s="93"/>
      <c r="HZI544" s="93"/>
      <c r="HZJ544" s="93"/>
      <c r="HZK544" s="93"/>
      <c r="HZL544" s="93"/>
      <c r="HZM544" s="93"/>
      <c r="HZN544" s="93"/>
      <c r="HZO544" s="93"/>
      <c r="HZP544" s="93"/>
      <c r="HZQ544" s="93"/>
      <c r="HZR544" s="93"/>
      <c r="HZS544" s="93"/>
      <c r="HZT544" s="93"/>
      <c r="HZU544" s="93"/>
      <c r="HZV544" s="93"/>
      <c r="HZW544" s="93"/>
      <c r="HZX544" s="93"/>
      <c r="HZY544" s="93"/>
      <c r="HZZ544" s="93"/>
      <c r="IAA544" s="93"/>
      <c r="IAB544" s="93"/>
      <c r="IAC544" s="93"/>
      <c r="IAD544" s="93"/>
      <c r="IAE544" s="93"/>
      <c r="IAF544" s="93"/>
      <c r="IAG544" s="93"/>
      <c r="IAH544" s="93"/>
      <c r="IAI544" s="93"/>
      <c r="IAJ544" s="93"/>
      <c r="IAK544" s="93"/>
      <c r="IAL544" s="93"/>
      <c r="IAM544" s="93"/>
      <c r="IAN544" s="93"/>
      <c r="IAO544" s="93"/>
      <c r="IAP544" s="93"/>
      <c r="IAQ544" s="93"/>
      <c r="IAR544" s="93"/>
      <c r="IAS544" s="93"/>
      <c r="IAT544" s="93"/>
      <c r="IAU544" s="93"/>
      <c r="IAV544" s="93"/>
      <c r="IAW544" s="93"/>
      <c r="IAX544" s="93"/>
      <c r="IAY544" s="93"/>
      <c r="IAZ544" s="93"/>
      <c r="IBA544" s="93"/>
      <c r="IBB544" s="93"/>
      <c r="IBC544" s="93"/>
      <c r="IBD544" s="93"/>
      <c r="IBE544" s="93"/>
      <c r="IBF544" s="93"/>
      <c r="IBG544" s="93"/>
      <c r="IBH544" s="93"/>
      <c r="IBI544" s="93"/>
      <c r="IBJ544" s="93"/>
      <c r="IBK544" s="93"/>
      <c r="IBL544" s="93"/>
      <c r="IBM544" s="93"/>
      <c r="IBN544" s="93"/>
      <c r="IBO544" s="93"/>
      <c r="IBP544" s="93"/>
      <c r="IBQ544" s="93"/>
      <c r="IBR544" s="93"/>
      <c r="IBS544" s="93"/>
      <c r="IBT544" s="93"/>
      <c r="IBU544" s="93"/>
      <c r="IBV544" s="93"/>
      <c r="IBW544" s="93"/>
      <c r="IBX544" s="93"/>
      <c r="IBY544" s="93"/>
      <c r="IBZ544" s="93"/>
      <c r="ICA544" s="93"/>
      <c r="ICB544" s="93"/>
      <c r="ICC544" s="93"/>
      <c r="ICD544" s="93"/>
      <c r="ICE544" s="93"/>
      <c r="ICF544" s="93"/>
      <c r="ICG544" s="93"/>
      <c r="ICH544" s="93"/>
      <c r="ICI544" s="93"/>
      <c r="ICJ544" s="93"/>
      <c r="ICK544" s="93"/>
      <c r="ICL544" s="93"/>
      <c r="ICM544" s="93"/>
      <c r="ICN544" s="93"/>
      <c r="ICO544" s="93"/>
      <c r="ICP544" s="93"/>
      <c r="ICQ544" s="93"/>
      <c r="ICR544" s="93"/>
      <c r="ICS544" s="93"/>
      <c r="ICT544" s="93"/>
      <c r="ICU544" s="93"/>
      <c r="ICV544" s="93"/>
      <c r="ICW544" s="93"/>
      <c r="ICX544" s="93"/>
      <c r="ICY544" s="93"/>
      <c r="ICZ544" s="93"/>
      <c r="IDA544" s="93"/>
      <c r="IDB544" s="93"/>
      <c r="IDC544" s="93"/>
      <c r="IDD544" s="93"/>
      <c r="IDE544" s="93"/>
      <c r="IDF544" s="93"/>
      <c r="IDG544" s="93"/>
      <c r="IDH544" s="93"/>
      <c r="IDI544" s="93"/>
      <c r="IDJ544" s="93"/>
      <c r="IDK544" s="93"/>
      <c r="IDL544" s="93"/>
      <c r="IDM544" s="93"/>
      <c r="IDN544" s="93"/>
      <c r="IDO544" s="93"/>
      <c r="IDP544" s="93"/>
      <c r="IDQ544" s="93"/>
      <c r="IDR544" s="93"/>
      <c r="IDS544" s="93"/>
      <c r="IDT544" s="93"/>
      <c r="IDU544" s="93"/>
      <c r="IDV544" s="93"/>
      <c r="IDW544" s="93"/>
      <c r="IDX544" s="93"/>
      <c r="IDY544" s="93"/>
      <c r="IDZ544" s="93"/>
      <c r="IEA544" s="93"/>
      <c r="IEB544" s="93"/>
      <c r="IEC544" s="93"/>
      <c r="IED544" s="93"/>
      <c r="IEE544" s="93"/>
      <c r="IEF544" s="93"/>
      <c r="IEG544" s="93"/>
      <c r="IEH544" s="93"/>
      <c r="IEI544" s="93"/>
      <c r="IEJ544" s="93"/>
      <c r="IEK544" s="93"/>
      <c r="IEL544" s="93"/>
      <c r="IEM544" s="93"/>
      <c r="IEN544" s="93"/>
      <c r="IEO544" s="93"/>
      <c r="IEP544" s="93"/>
      <c r="IEQ544" s="93"/>
      <c r="IER544" s="93"/>
      <c r="IES544" s="93"/>
      <c r="IET544" s="93"/>
      <c r="IEU544" s="93"/>
      <c r="IEV544" s="93"/>
      <c r="IEW544" s="93"/>
      <c r="IEX544" s="93"/>
      <c r="IEY544" s="93"/>
      <c r="IEZ544" s="93"/>
      <c r="IFA544" s="93"/>
      <c r="IFB544" s="93"/>
      <c r="IFC544" s="93"/>
      <c r="IFD544" s="93"/>
      <c r="IFE544" s="93"/>
      <c r="IFF544" s="93"/>
      <c r="IFG544" s="93"/>
      <c r="IFH544" s="93"/>
      <c r="IFI544" s="93"/>
      <c r="IFJ544" s="93"/>
      <c r="IFK544" s="93"/>
      <c r="IFL544" s="93"/>
      <c r="IFM544" s="93"/>
      <c r="IFN544" s="93"/>
      <c r="IFO544" s="93"/>
      <c r="IFP544" s="93"/>
      <c r="IFQ544" s="93"/>
      <c r="IFR544" s="93"/>
      <c r="IFS544" s="93"/>
      <c r="IFT544" s="93"/>
      <c r="IFU544" s="93"/>
      <c r="IFV544" s="93"/>
      <c r="IFW544" s="93"/>
      <c r="IFX544" s="93"/>
      <c r="IFY544" s="93"/>
      <c r="IFZ544" s="93"/>
      <c r="IGA544" s="93"/>
      <c r="IGB544" s="93"/>
      <c r="IGC544" s="93"/>
      <c r="IGD544" s="93"/>
      <c r="IGE544" s="93"/>
      <c r="IGF544" s="93"/>
      <c r="IGG544" s="93"/>
      <c r="IGH544" s="93"/>
      <c r="IGI544" s="93"/>
      <c r="IGJ544" s="93"/>
      <c r="IGK544" s="93"/>
      <c r="IGL544" s="93"/>
      <c r="IGM544" s="93"/>
      <c r="IGN544" s="93"/>
      <c r="IGO544" s="93"/>
      <c r="IGP544" s="93"/>
      <c r="IGQ544" s="93"/>
      <c r="IGR544" s="93"/>
      <c r="IGS544" s="93"/>
      <c r="IGT544" s="93"/>
      <c r="IGU544" s="93"/>
      <c r="IGV544" s="93"/>
      <c r="IGW544" s="93"/>
      <c r="IGX544" s="93"/>
      <c r="IGY544" s="93"/>
      <c r="IGZ544" s="93"/>
      <c r="IHA544" s="93"/>
      <c r="IHB544" s="93"/>
      <c r="IHC544" s="93"/>
      <c r="IHD544" s="93"/>
      <c r="IHE544" s="93"/>
      <c r="IHF544" s="93"/>
      <c r="IHG544" s="93"/>
      <c r="IHH544" s="93"/>
      <c r="IHI544" s="93"/>
      <c r="IHJ544" s="93"/>
      <c r="IHK544" s="93"/>
      <c r="IHL544" s="93"/>
      <c r="IHM544" s="93"/>
      <c r="IHN544" s="93"/>
      <c r="IHO544" s="93"/>
      <c r="IHP544" s="93"/>
      <c r="IHQ544" s="93"/>
      <c r="IHR544" s="93"/>
      <c r="IHS544" s="93"/>
      <c r="IHT544" s="93"/>
      <c r="IHU544" s="93"/>
      <c r="IHV544" s="93"/>
      <c r="IHW544" s="93"/>
      <c r="IHX544" s="93"/>
      <c r="IHY544" s="93"/>
      <c r="IHZ544" s="93"/>
      <c r="IIA544" s="93"/>
      <c r="IIB544" s="93"/>
      <c r="IIC544" s="93"/>
      <c r="IID544" s="93"/>
      <c r="IIE544" s="93"/>
      <c r="IIF544" s="93"/>
      <c r="IIG544" s="93"/>
      <c r="IIH544" s="93"/>
      <c r="III544" s="93"/>
      <c r="IIJ544" s="93"/>
      <c r="IIK544" s="93"/>
      <c r="IIL544" s="93"/>
      <c r="IIM544" s="93"/>
      <c r="IIN544" s="93"/>
      <c r="IIO544" s="93"/>
      <c r="IIP544" s="93"/>
      <c r="IIQ544" s="93"/>
      <c r="IIR544" s="93"/>
      <c r="IIS544" s="93"/>
      <c r="IIT544" s="93"/>
      <c r="IIU544" s="93"/>
      <c r="IIV544" s="93"/>
      <c r="IIW544" s="93"/>
      <c r="IIX544" s="93"/>
      <c r="IIY544" s="93"/>
      <c r="IIZ544" s="93"/>
      <c r="IJA544" s="93"/>
      <c r="IJB544" s="93"/>
      <c r="IJC544" s="93"/>
      <c r="IJD544" s="93"/>
      <c r="IJE544" s="93"/>
      <c r="IJF544" s="93"/>
      <c r="IJG544" s="93"/>
      <c r="IJH544" s="93"/>
      <c r="IJI544" s="93"/>
      <c r="IJJ544" s="93"/>
      <c r="IJK544" s="93"/>
      <c r="IJL544" s="93"/>
      <c r="IJM544" s="93"/>
      <c r="IJN544" s="93"/>
      <c r="IJO544" s="93"/>
      <c r="IJP544" s="93"/>
      <c r="IJQ544" s="93"/>
      <c r="IJR544" s="93"/>
      <c r="IJS544" s="93"/>
      <c r="IJT544" s="93"/>
      <c r="IJU544" s="93"/>
      <c r="IJV544" s="93"/>
      <c r="IJW544" s="93"/>
      <c r="IJX544" s="93"/>
      <c r="IJY544" s="93"/>
      <c r="IJZ544" s="93"/>
      <c r="IKA544" s="93"/>
      <c r="IKB544" s="93"/>
      <c r="IKC544" s="93"/>
      <c r="IKD544" s="93"/>
      <c r="IKE544" s="93"/>
      <c r="IKF544" s="93"/>
      <c r="IKG544" s="93"/>
      <c r="IKH544" s="93"/>
      <c r="IKI544" s="93"/>
      <c r="IKJ544" s="93"/>
      <c r="IKK544" s="93"/>
      <c r="IKL544" s="93"/>
      <c r="IKM544" s="93"/>
      <c r="IKN544" s="93"/>
      <c r="IKO544" s="93"/>
      <c r="IKP544" s="93"/>
      <c r="IKQ544" s="93"/>
      <c r="IKR544" s="93"/>
      <c r="IKS544" s="93"/>
      <c r="IKT544" s="93"/>
      <c r="IKU544" s="93"/>
      <c r="IKV544" s="93"/>
      <c r="IKW544" s="93"/>
      <c r="IKX544" s="93"/>
      <c r="IKY544" s="93"/>
      <c r="IKZ544" s="93"/>
      <c r="ILA544" s="93"/>
      <c r="ILB544" s="93"/>
      <c r="ILC544" s="93"/>
      <c r="ILD544" s="93"/>
      <c r="ILE544" s="93"/>
      <c r="ILF544" s="93"/>
      <c r="ILG544" s="93"/>
      <c r="ILH544" s="93"/>
      <c r="ILI544" s="93"/>
      <c r="ILJ544" s="93"/>
      <c r="ILK544" s="93"/>
      <c r="ILL544" s="93"/>
      <c r="ILM544" s="93"/>
      <c r="ILN544" s="93"/>
      <c r="ILO544" s="93"/>
      <c r="ILP544" s="93"/>
      <c r="ILQ544" s="93"/>
      <c r="ILR544" s="93"/>
      <c r="ILS544" s="93"/>
      <c r="ILT544" s="93"/>
      <c r="ILU544" s="93"/>
      <c r="ILV544" s="93"/>
      <c r="ILW544" s="93"/>
      <c r="ILX544" s="93"/>
      <c r="ILY544" s="93"/>
      <c r="ILZ544" s="93"/>
      <c r="IMA544" s="93"/>
      <c r="IMB544" s="93"/>
      <c r="IMC544" s="93"/>
      <c r="IMD544" s="93"/>
      <c r="IME544" s="93"/>
      <c r="IMF544" s="93"/>
      <c r="IMG544" s="93"/>
      <c r="IMH544" s="93"/>
      <c r="IMI544" s="93"/>
      <c r="IMJ544" s="93"/>
      <c r="IMK544" s="93"/>
      <c r="IML544" s="93"/>
      <c r="IMM544" s="93"/>
      <c r="IMN544" s="93"/>
      <c r="IMO544" s="93"/>
      <c r="IMP544" s="93"/>
      <c r="IMQ544" s="93"/>
      <c r="IMR544" s="93"/>
      <c r="IMS544" s="93"/>
      <c r="IMT544" s="93"/>
      <c r="IMU544" s="93"/>
      <c r="IMV544" s="93"/>
      <c r="IMW544" s="93"/>
      <c r="IMX544" s="93"/>
      <c r="IMY544" s="93"/>
      <c r="IMZ544" s="93"/>
      <c r="INA544" s="93"/>
      <c r="INB544" s="93"/>
      <c r="INC544" s="93"/>
      <c r="IND544" s="93"/>
      <c r="INE544" s="93"/>
      <c r="INF544" s="93"/>
      <c r="ING544" s="93"/>
      <c r="INH544" s="93"/>
      <c r="INI544" s="93"/>
      <c r="INJ544" s="93"/>
      <c r="INK544" s="93"/>
      <c r="INL544" s="93"/>
      <c r="INM544" s="93"/>
      <c r="INN544" s="93"/>
      <c r="INO544" s="93"/>
      <c r="INP544" s="93"/>
      <c r="INQ544" s="93"/>
      <c r="INR544" s="93"/>
      <c r="INS544" s="93"/>
      <c r="INT544" s="93"/>
      <c r="INU544" s="93"/>
      <c r="INV544" s="93"/>
      <c r="INW544" s="93"/>
      <c r="INX544" s="93"/>
      <c r="INY544" s="93"/>
      <c r="INZ544" s="93"/>
      <c r="IOA544" s="93"/>
      <c r="IOB544" s="93"/>
      <c r="IOC544" s="93"/>
      <c r="IOD544" s="93"/>
      <c r="IOE544" s="93"/>
      <c r="IOF544" s="93"/>
      <c r="IOG544" s="93"/>
      <c r="IOH544" s="93"/>
      <c r="IOI544" s="93"/>
      <c r="IOJ544" s="93"/>
      <c r="IOK544" s="93"/>
      <c r="IOL544" s="93"/>
      <c r="IOM544" s="93"/>
      <c r="ION544" s="93"/>
      <c r="IOO544" s="93"/>
      <c r="IOP544" s="93"/>
      <c r="IOQ544" s="93"/>
      <c r="IOR544" s="93"/>
      <c r="IOS544" s="93"/>
      <c r="IOT544" s="93"/>
      <c r="IOU544" s="93"/>
      <c r="IOV544" s="93"/>
      <c r="IOW544" s="93"/>
      <c r="IOX544" s="93"/>
      <c r="IOY544" s="93"/>
      <c r="IOZ544" s="93"/>
      <c r="IPA544" s="93"/>
      <c r="IPB544" s="93"/>
      <c r="IPC544" s="93"/>
      <c r="IPD544" s="93"/>
      <c r="IPE544" s="93"/>
      <c r="IPF544" s="93"/>
      <c r="IPG544" s="93"/>
      <c r="IPH544" s="93"/>
      <c r="IPI544" s="93"/>
      <c r="IPJ544" s="93"/>
      <c r="IPK544" s="93"/>
      <c r="IPL544" s="93"/>
      <c r="IPM544" s="93"/>
      <c r="IPN544" s="93"/>
      <c r="IPO544" s="93"/>
      <c r="IPP544" s="93"/>
      <c r="IPQ544" s="93"/>
      <c r="IPR544" s="93"/>
      <c r="IPS544" s="93"/>
      <c r="IPT544" s="93"/>
      <c r="IPU544" s="93"/>
      <c r="IPV544" s="93"/>
      <c r="IPW544" s="93"/>
      <c r="IPX544" s="93"/>
      <c r="IPY544" s="93"/>
      <c r="IPZ544" s="93"/>
      <c r="IQA544" s="93"/>
      <c r="IQB544" s="93"/>
      <c r="IQC544" s="93"/>
      <c r="IQD544" s="93"/>
      <c r="IQE544" s="93"/>
      <c r="IQF544" s="93"/>
      <c r="IQG544" s="93"/>
      <c r="IQH544" s="93"/>
      <c r="IQI544" s="93"/>
      <c r="IQJ544" s="93"/>
      <c r="IQK544" s="93"/>
      <c r="IQL544" s="93"/>
      <c r="IQM544" s="93"/>
      <c r="IQN544" s="93"/>
      <c r="IQO544" s="93"/>
      <c r="IQP544" s="93"/>
      <c r="IQQ544" s="93"/>
      <c r="IQR544" s="93"/>
      <c r="IQS544" s="93"/>
      <c r="IQT544" s="93"/>
      <c r="IQU544" s="93"/>
      <c r="IQV544" s="93"/>
      <c r="IQW544" s="93"/>
      <c r="IQX544" s="93"/>
      <c r="IQY544" s="93"/>
      <c r="IQZ544" s="93"/>
      <c r="IRA544" s="93"/>
      <c r="IRB544" s="93"/>
      <c r="IRC544" s="93"/>
      <c r="IRD544" s="93"/>
      <c r="IRE544" s="93"/>
      <c r="IRF544" s="93"/>
      <c r="IRG544" s="93"/>
      <c r="IRH544" s="93"/>
      <c r="IRI544" s="93"/>
      <c r="IRJ544" s="93"/>
      <c r="IRK544" s="93"/>
      <c r="IRL544" s="93"/>
      <c r="IRM544" s="93"/>
      <c r="IRN544" s="93"/>
      <c r="IRO544" s="93"/>
      <c r="IRP544" s="93"/>
      <c r="IRQ544" s="93"/>
      <c r="IRR544" s="93"/>
      <c r="IRS544" s="93"/>
      <c r="IRT544" s="93"/>
      <c r="IRU544" s="93"/>
      <c r="IRV544" s="93"/>
      <c r="IRW544" s="93"/>
      <c r="IRX544" s="93"/>
      <c r="IRY544" s="93"/>
      <c r="IRZ544" s="93"/>
      <c r="ISA544" s="93"/>
      <c r="ISB544" s="93"/>
      <c r="ISC544" s="93"/>
      <c r="ISD544" s="93"/>
      <c r="ISE544" s="93"/>
      <c r="ISF544" s="93"/>
      <c r="ISG544" s="93"/>
      <c r="ISH544" s="93"/>
      <c r="ISI544" s="93"/>
      <c r="ISJ544" s="93"/>
      <c r="ISK544" s="93"/>
      <c r="ISL544" s="93"/>
      <c r="ISM544" s="93"/>
      <c r="ISN544" s="93"/>
      <c r="ISO544" s="93"/>
      <c r="ISP544" s="93"/>
      <c r="ISQ544" s="93"/>
      <c r="ISR544" s="93"/>
      <c r="ISS544" s="93"/>
      <c r="IST544" s="93"/>
      <c r="ISU544" s="93"/>
      <c r="ISV544" s="93"/>
      <c r="ISW544" s="93"/>
      <c r="ISX544" s="93"/>
      <c r="ISY544" s="93"/>
      <c r="ISZ544" s="93"/>
      <c r="ITA544" s="93"/>
      <c r="ITB544" s="93"/>
      <c r="ITC544" s="93"/>
      <c r="ITD544" s="93"/>
      <c r="ITE544" s="93"/>
      <c r="ITF544" s="93"/>
      <c r="ITG544" s="93"/>
      <c r="ITH544" s="93"/>
      <c r="ITI544" s="93"/>
      <c r="ITJ544" s="93"/>
      <c r="ITK544" s="93"/>
      <c r="ITL544" s="93"/>
      <c r="ITM544" s="93"/>
      <c r="ITN544" s="93"/>
      <c r="ITO544" s="93"/>
      <c r="ITP544" s="93"/>
      <c r="ITQ544" s="93"/>
      <c r="ITR544" s="93"/>
      <c r="ITS544" s="93"/>
      <c r="ITT544" s="93"/>
      <c r="ITU544" s="93"/>
      <c r="ITV544" s="93"/>
      <c r="ITW544" s="93"/>
      <c r="ITX544" s="93"/>
      <c r="ITY544" s="93"/>
      <c r="ITZ544" s="93"/>
      <c r="IUA544" s="93"/>
      <c r="IUB544" s="93"/>
      <c r="IUC544" s="93"/>
      <c r="IUD544" s="93"/>
      <c r="IUE544" s="93"/>
      <c r="IUF544" s="93"/>
      <c r="IUG544" s="93"/>
      <c r="IUH544" s="93"/>
      <c r="IUI544" s="93"/>
      <c r="IUJ544" s="93"/>
      <c r="IUK544" s="93"/>
      <c r="IUL544" s="93"/>
      <c r="IUM544" s="93"/>
      <c r="IUN544" s="93"/>
      <c r="IUO544" s="93"/>
      <c r="IUP544" s="93"/>
      <c r="IUQ544" s="93"/>
      <c r="IUR544" s="93"/>
      <c r="IUS544" s="93"/>
      <c r="IUT544" s="93"/>
      <c r="IUU544" s="93"/>
      <c r="IUV544" s="93"/>
      <c r="IUW544" s="93"/>
      <c r="IUX544" s="93"/>
      <c r="IUY544" s="93"/>
      <c r="IUZ544" s="93"/>
      <c r="IVA544" s="93"/>
      <c r="IVB544" s="93"/>
      <c r="IVC544" s="93"/>
      <c r="IVD544" s="93"/>
      <c r="IVE544" s="93"/>
      <c r="IVF544" s="93"/>
      <c r="IVG544" s="93"/>
      <c r="IVH544" s="93"/>
      <c r="IVI544" s="93"/>
      <c r="IVJ544" s="93"/>
      <c r="IVK544" s="93"/>
      <c r="IVL544" s="93"/>
      <c r="IVM544" s="93"/>
      <c r="IVN544" s="93"/>
      <c r="IVO544" s="93"/>
      <c r="IVP544" s="93"/>
      <c r="IVQ544" s="93"/>
      <c r="IVR544" s="93"/>
      <c r="IVS544" s="93"/>
      <c r="IVT544" s="93"/>
      <c r="IVU544" s="93"/>
      <c r="IVV544" s="93"/>
      <c r="IVW544" s="93"/>
      <c r="IVX544" s="93"/>
      <c r="IVY544" s="93"/>
      <c r="IVZ544" s="93"/>
      <c r="IWA544" s="93"/>
      <c r="IWB544" s="93"/>
      <c r="IWC544" s="93"/>
      <c r="IWD544" s="93"/>
      <c r="IWE544" s="93"/>
      <c r="IWF544" s="93"/>
      <c r="IWG544" s="93"/>
      <c r="IWH544" s="93"/>
      <c r="IWI544" s="93"/>
      <c r="IWJ544" s="93"/>
      <c r="IWK544" s="93"/>
      <c r="IWL544" s="93"/>
      <c r="IWM544" s="93"/>
      <c r="IWN544" s="93"/>
      <c r="IWO544" s="93"/>
      <c r="IWP544" s="93"/>
      <c r="IWQ544" s="93"/>
      <c r="IWR544" s="93"/>
      <c r="IWS544" s="93"/>
      <c r="IWT544" s="93"/>
      <c r="IWU544" s="93"/>
      <c r="IWV544" s="93"/>
      <c r="IWW544" s="93"/>
      <c r="IWX544" s="93"/>
      <c r="IWY544" s="93"/>
      <c r="IWZ544" s="93"/>
      <c r="IXA544" s="93"/>
      <c r="IXB544" s="93"/>
      <c r="IXC544" s="93"/>
      <c r="IXD544" s="93"/>
      <c r="IXE544" s="93"/>
      <c r="IXF544" s="93"/>
      <c r="IXG544" s="93"/>
      <c r="IXH544" s="93"/>
      <c r="IXI544" s="93"/>
      <c r="IXJ544" s="93"/>
      <c r="IXK544" s="93"/>
      <c r="IXL544" s="93"/>
      <c r="IXM544" s="93"/>
      <c r="IXN544" s="93"/>
      <c r="IXO544" s="93"/>
      <c r="IXP544" s="93"/>
      <c r="IXQ544" s="93"/>
      <c r="IXR544" s="93"/>
      <c r="IXS544" s="93"/>
      <c r="IXT544" s="93"/>
      <c r="IXU544" s="93"/>
      <c r="IXV544" s="93"/>
      <c r="IXW544" s="93"/>
      <c r="IXX544" s="93"/>
      <c r="IXY544" s="93"/>
      <c r="IXZ544" s="93"/>
      <c r="IYA544" s="93"/>
      <c r="IYB544" s="93"/>
      <c r="IYC544" s="93"/>
      <c r="IYD544" s="93"/>
      <c r="IYE544" s="93"/>
      <c r="IYF544" s="93"/>
      <c r="IYG544" s="93"/>
      <c r="IYH544" s="93"/>
      <c r="IYI544" s="93"/>
      <c r="IYJ544" s="93"/>
      <c r="IYK544" s="93"/>
      <c r="IYL544" s="93"/>
      <c r="IYM544" s="93"/>
      <c r="IYN544" s="93"/>
      <c r="IYO544" s="93"/>
      <c r="IYP544" s="93"/>
      <c r="IYQ544" s="93"/>
      <c r="IYR544" s="93"/>
      <c r="IYS544" s="93"/>
      <c r="IYT544" s="93"/>
      <c r="IYU544" s="93"/>
      <c r="IYV544" s="93"/>
      <c r="IYW544" s="93"/>
      <c r="IYX544" s="93"/>
      <c r="IYY544" s="93"/>
      <c r="IYZ544" s="93"/>
      <c r="IZA544" s="93"/>
      <c r="IZB544" s="93"/>
      <c r="IZC544" s="93"/>
      <c r="IZD544" s="93"/>
      <c r="IZE544" s="93"/>
      <c r="IZF544" s="93"/>
      <c r="IZG544" s="93"/>
      <c r="IZH544" s="93"/>
      <c r="IZI544" s="93"/>
      <c r="IZJ544" s="93"/>
      <c r="IZK544" s="93"/>
      <c r="IZL544" s="93"/>
      <c r="IZM544" s="93"/>
      <c r="IZN544" s="93"/>
      <c r="IZO544" s="93"/>
      <c r="IZP544" s="93"/>
      <c r="IZQ544" s="93"/>
      <c r="IZR544" s="93"/>
      <c r="IZS544" s="93"/>
      <c r="IZT544" s="93"/>
      <c r="IZU544" s="93"/>
      <c r="IZV544" s="93"/>
      <c r="IZW544" s="93"/>
      <c r="IZX544" s="93"/>
      <c r="IZY544" s="93"/>
      <c r="IZZ544" s="93"/>
      <c r="JAA544" s="93"/>
      <c r="JAB544" s="93"/>
      <c r="JAC544" s="93"/>
      <c r="JAD544" s="93"/>
      <c r="JAE544" s="93"/>
      <c r="JAF544" s="93"/>
      <c r="JAG544" s="93"/>
      <c r="JAH544" s="93"/>
      <c r="JAI544" s="93"/>
      <c r="JAJ544" s="93"/>
      <c r="JAK544" s="93"/>
      <c r="JAL544" s="93"/>
      <c r="JAM544" s="93"/>
      <c r="JAN544" s="93"/>
      <c r="JAO544" s="93"/>
      <c r="JAP544" s="93"/>
      <c r="JAQ544" s="93"/>
      <c r="JAR544" s="93"/>
      <c r="JAS544" s="93"/>
      <c r="JAT544" s="93"/>
      <c r="JAU544" s="93"/>
      <c r="JAV544" s="93"/>
      <c r="JAW544" s="93"/>
      <c r="JAX544" s="93"/>
      <c r="JAY544" s="93"/>
      <c r="JAZ544" s="93"/>
      <c r="JBA544" s="93"/>
      <c r="JBB544" s="93"/>
      <c r="JBC544" s="93"/>
      <c r="JBD544" s="93"/>
      <c r="JBE544" s="93"/>
      <c r="JBF544" s="93"/>
      <c r="JBG544" s="93"/>
      <c r="JBH544" s="93"/>
      <c r="JBI544" s="93"/>
      <c r="JBJ544" s="93"/>
      <c r="JBK544" s="93"/>
      <c r="JBL544" s="93"/>
      <c r="JBM544" s="93"/>
      <c r="JBN544" s="93"/>
      <c r="JBO544" s="93"/>
      <c r="JBP544" s="93"/>
      <c r="JBQ544" s="93"/>
      <c r="JBR544" s="93"/>
      <c r="JBS544" s="93"/>
      <c r="JBT544" s="93"/>
      <c r="JBU544" s="93"/>
      <c r="JBV544" s="93"/>
      <c r="JBW544" s="93"/>
      <c r="JBX544" s="93"/>
      <c r="JBY544" s="93"/>
      <c r="JBZ544" s="93"/>
      <c r="JCA544" s="93"/>
      <c r="JCB544" s="93"/>
      <c r="JCC544" s="93"/>
      <c r="JCD544" s="93"/>
      <c r="JCE544" s="93"/>
      <c r="JCF544" s="93"/>
      <c r="JCG544" s="93"/>
      <c r="JCH544" s="93"/>
      <c r="JCI544" s="93"/>
      <c r="JCJ544" s="93"/>
      <c r="JCK544" s="93"/>
      <c r="JCL544" s="93"/>
      <c r="JCM544" s="93"/>
      <c r="JCN544" s="93"/>
      <c r="JCO544" s="93"/>
      <c r="JCP544" s="93"/>
      <c r="JCQ544" s="93"/>
      <c r="JCR544" s="93"/>
      <c r="JCS544" s="93"/>
      <c r="JCT544" s="93"/>
      <c r="JCU544" s="93"/>
      <c r="JCV544" s="93"/>
      <c r="JCW544" s="93"/>
      <c r="JCX544" s="93"/>
      <c r="JCY544" s="93"/>
      <c r="JCZ544" s="93"/>
      <c r="JDA544" s="93"/>
      <c r="JDB544" s="93"/>
      <c r="JDC544" s="93"/>
      <c r="JDD544" s="93"/>
      <c r="JDE544" s="93"/>
      <c r="JDF544" s="93"/>
      <c r="JDG544" s="93"/>
      <c r="JDH544" s="93"/>
      <c r="JDI544" s="93"/>
      <c r="JDJ544" s="93"/>
      <c r="JDK544" s="93"/>
      <c r="JDL544" s="93"/>
      <c r="JDM544" s="93"/>
      <c r="JDN544" s="93"/>
      <c r="JDO544" s="93"/>
      <c r="JDP544" s="93"/>
      <c r="JDQ544" s="93"/>
      <c r="JDR544" s="93"/>
      <c r="JDS544" s="93"/>
      <c r="JDT544" s="93"/>
      <c r="JDU544" s="93"/>
      <c r="JDV544" s="93"/>
      <c r="JDW544" s="93"/>
      <c r="JDX544" s="93"/>
      <c r="JDY544" s="93"/>
      <c r="JDZ544" s="93"/>
      <c r="JEA544" s="93"/>
      <c r="JEB544" s="93"/>
      <c r="JEC544" s="93"/>
      <c r="JED544" s="93"/>
      <c r="JEE544" s="93"/>
      <c r="JEF544" s="93"/>
      <c r="JEG544" s="93"/>
      <c r="JEH544" s="93"/>
      <c r="JEI544" s="93"/>
      <c r="JEJ544" s="93"/>
      <c r="JEK544" s="93"/>
      <c r="JEL544" s="93"/>
      <c r="JEM544" s="93"/>
      <c r="JEN544" s="93"/>
      <c r="JEO544" s="93"/>
      <c r="JEP544" s="93"/>
      <c r="JEQ544" s="93"/>
      <c r="JER544" s="93"/>
      <c r="JES544" s="93"/>
      <c r="JET544" s="93"/>
      <c r="JEU544" s="93"/>
      <c r="JEV544" s="93"/>
      <c r="JEW544" s="93"/>
      <c r="JEX544" s="93"/>
      <c r="JEY544" s="93"/>
      <c r="JEZ544" s="93"/>
      <c r="JFA544" s="93"/>
      <c r="JFB544" s="93"/>
      <c r="JFC544" s="93"/>
      <c r="JFD544" s="93"/>
      <c r="JFE544" s="93"/>
      <c r="JFF544" s="93"/>
      <c r="JFG544" s="93"/>
      <c r="JFH544" s="93"/>
      <c r="JFI544" s="93"/>
      <c r="JFJ544" s="93"/>
      <c r="JFK544" s="93"/>
      <c r="JFL544" s="93"/>
      <c r="JFM544" s="93"/>
      <c r="JFN544" s="93"/>
      <c r="JFO544" s="93"/>
      <c r="JFP544" s="93"/>
      <c r="JFQ544" s="93"/>
      <c r="JFR544" s="93"/>
      <c r="JFS544" s="93"/>
      <c r="JFT544" s="93"/>
      <c r="JFU544" s="93"/>
      <c r="JFV544" s="93"/>
      <c r="JFW544" s="93"/>
      <c r="JFX544" s="93"/>
      <c r="JFY544" s="93"/>
      <c r="JFZ544" s="93"/>
      <c r="JGA544" s="93"/>
      <c r="JGB544" s="93"/>
      <c r="JGC544" s="93"/>
      <c r="JGD544" s="93"/>
      <c r="JGE544" s="93"/>
      <c r="JGF544" s="93"/>
      <c r="JGG544" s="93"/>
      <c r="JGH544" s="93"/>
      <c r="JGI544" s="93"/>
      <c r="JGJ544" s="93"/>
      <c r="JGK544" s="93"/>
      <c r="JGL544" s="93"/>
      <c r="JGM544" s="93"/>
      <c r="JGN544" s="93"/>
      <c r="JGO544" s="93"/>
      <c r="JGP544" s="93"/>
      <c r="JGQ544" s="93"/>
      <c r="JGR544" s="93"/>
      <c r="JGS544" s="93"/>
      <c r="JGT544" s="93"/>
      <c r="JGU544" s="93"/>
      <c r="JGV544" s="93"/>
      <c r="JGW544" s="93"/>
      <c r="JGX544" s="93"/>
      <c r="JGY544" s="93"/>
      <c r="JGZ544" s="93"/>
      <c r="JHA544" s="93"/>
      <c r="JHB544" s="93"/>
      <c r="JHC544" s="93"/>
      <c r="JHD544" s="93"/>
      <c r="JHE544" s="93"/>
      <c r="JHF544" s="93"/>
      <c r="JHG544" s="93"/>
      <c r="JHH544" s="93"/>
      <c r="JHI544" s="93"/>
      <c r="JHJ544" s="93"/>
      <c r="JHK544" s="93"/>
      <c r="JHL544" s="93"/>
      <c r="JHM544" s="93"/>
      <c r="JHN544" s="93"/>
      <c r="JHO544" s="93"/>
      <c r="JHP544" s="93"/>
      <c r="JHQ544" s="93"/>
      <c r="JHR544" s="93"/>
      <c r="JHS544" s="93"/>
      <c r="JHT544" s="93"/>
      <c r="JHU544" s="93"/>
      <c r="JHV544" s="93"/>
      <c r="JHW544" s="93"/>
      <c r="JHX544" s="93"/>
      <c r="JHY544" s="93"/>
      <c r="JHZ544" s="93"/>
      <c r="JIA544" s="93"/>
      <c r="JIB544" s="93"/>
      <c r="JIC544" s="93"/>
      <c r="JID544" s="93"/>
      <c r="JIE544" s="93"/>
      <c r="JIF544" s="93"/>
      <c r="JIG544" s="93"/>
      <c r="JIH544" s="93"/>
      <c r="JII544" s="93"/>
      <c r="JIJ544" s="93"/>
      <c r="JIK544" s="93"/>
      <c r="JIL544" s="93"/>
      <c r="JIM544" s="93"/>
      <c r="JIN544" s="93"/>
      <c r="JIO544" s="93"/>
      <c r="JIP544" s="93"/>
      <c r="JIQ544" s="93"/>
      <c r="JIR544" s="93"/>
      <c r="JIS544" s="93"/>
      <c r="JIT544" s="93"/>
      <c r="JIU544" s="93"/>
      <c r="JIV544" s="93"/>
      <c r="JIW544" s="93"/>
      <c r="JIX544" s="93"/>
      <c r="JIY544" s="93"/>
      <c r="JIZ544" s="93"/>
      <c r="JJA544" s="93"/>
      <c r="JJB544" s="93"/>
      <c r="JJC544" s="93"/>
      <c r="JJD544" s="93"/>
      <c r="JJE544" s="93"/>
      <c r="JJF544" s="93"/>
      <c r="JJG544" s="93"/>
      <c r="JJH544" s="93"/>
      <c r="JJI544" s="93"/>
      <c r="JJJ544" s="93"/>
      <c r="JJK544" s="93"/>
      <c r="JJL544" s="93"/>
      <c r="JJM544" s="93"/>
      <c r="JJN544" s="93"/>
      <c r="JJO544" s="93"/>
      <c r="JJP544" s="93"/>
      <c r="JJQ544" s="93"/>
      <c r="JJR544" s="93"/>
      <c r="JJS544" s="93"/>
      <c r="JJT544" s="93"/>
      <c r="JJU544" s="93"/>
      <c r="JJV544" s="93"/>
      <c r="JJW544" s="93"/>
      <c r="JJX544" s="93"/>
      <c r="JJY544" s="93"/>
      <c r="JJZ544" s="93"/>
      <c r="JKA544" s="93"/>
      <c r="JKB544" s="93"/>
      <c r="JKC544" s="93"/>
      <c r="JKD544" s="93"/>
      <c r="JKE544" s="93"/>
      <c r="JKF544" s="93"/>
      <c r="JKG544" s="93"/>
      <c r="JKH544" s="93"/>
      <c r="JKI544" s="93"/>
      <c r="JKJ544" s="93"/>
      <c r="JKK544" s="93"/>
      <c r="JKL544" s="93"/>
      <c r="JKM544" s="93"/>
      <c r="JKN544" s="93"/>
      <c r="JKO544" s="93"/>
      <c r="JKP544" s="93"/>
      <c r="JKQ544" s="93"/>
      <c r="JKR544" s="93"/>
      <c r="JKS544" s="93"/>
      <c r="JKT544" s="93"/>
      <c r="JKU544" s="93"/>
      <c r="JKV544" s="93"/>
      <c r="JKW544" s="93"/>
      <c r="JKX544" s="93"/>
      <c r="JKY544" s="93"/>
      <c r="JKZ544" s="93"/>
      <c r="JLA544" s="93"/>
      <c r="JLB544" s="93"/>
      <c r="JLC544" s="93"/>
      <c r="JLD544" s="93"/>
      <c r="JLE544" s="93"/>
      <c r="JLF544" s="93"/>
      <c r="JLG544" s="93"/>
      <c r="JLH544" s="93"/>
      <c r="JLI544" s="93"/>
      <c r="JLJ544" s="93"/>
      <c r="JLK544" s="93"/>
      <c r="JLL544" s="93"/>
      <c r="JLM544" s="93"/>
      <c r="JLN544" s="93"/>
      <c r="JLO544" s="93"/>
      <c r="JLP544" s="93"/>
      <c r="JLQ544" s="93"/>
      <c r="JLR544" s="93"/>
      <c r="JLS544" s="93"/>
      <c r="JLT544" s="93"/>
      <c r="JLU544" s="93"/>
      <c r="JLV544" s="93"/>
      <c r="JLW544" s="93"/>
      <c r="JLX544" s="93"/>
      <c r="JLY544" s="93"/>
      <c r="JLZ544" s="93"/>
      <c r="JMA544" s="93"/>
      <c r="JMB544" s="93"/>
      <c r="JMC544" s="93"/>
      <c r="JMD544" s="93"/>
      <c r="JME544" s="93"/>
      <c r="JMF544" s="93"/>
      <c r="JMG544" s="93"/>
      <c r="JMH544" s="93"/>
      <c r="JMI544" s="93"/>
      <c r="JMJ544" s="93"/>
      <c r="JMK544" s="93"/>
      <c r="JML544" s="93"/>
      <c r="JMM544" s="93"/>
      <c r="JMN544" s="93"/>
      <c r="JMO544" s="93"/>
      <c r="JMP544" s="93"/>
      <c r="JMQ544" s="93"/>
      <c r="JMR544" s="93"/>
      <c r="JMS544" s="93"/>
      <c r="JMT544" s="93"/>
      <c r="JMU544" s="93"/>
      <c r="JMV544" s="93"/>
      <c r="JMW544" s="93"/>
      <c r="JMX544" s="93"/>
      <c r="JMY544" s="93"/>
      <c r="JMZ544" s="93"/>
      <c r="JNA544" s="93"/>
      <c r="JNB544" s="93"/>
      <c r="JNC544" s="93"/>
      <c r="JND544" s="93"/>
      <c r="JNE544" s="93"/>
      <c r="JNF544" s="93"/>
      <c r="JNG544" s="93"/>
      <c r="JNH544" s="93"/>
      <c r="JNI544" s="93"/>
      <c r="JNJ544" s="93"/>
      <c r="JNK544" s="93"/>
      <c r="JNL544" s="93"/>
      <c r="JNM544" s="93"/>
      <c r="JNN544" s="93"/>
      <c r="JNO544" s="93"/>
      <c r="JNP544" s="93"/>
      <c r="JNQ544" s="93"/>
      <c r="JNR544" s="93"/>
      <c r="JNS544" s="93"/>
      <c r="JNT544" s="93"/>
      <c r="JNU544" s="93"/>
      <c r="JNV544" s="93"/>
      <c r="JNW544" s="93"/>
      <c r="JNX544" s="93"/>
      <c r="JNY544" s="93"/>
      <c r="JNZ544" s="93"/>
      <c r="JOA544" s="93"/>
      <c r="JOB544" s="93"/>
      <c r="JOC544" s="93"/>
      <c r="JOD544" s="93"/>
      <c r="JOE544" s="93"/>
      <c r="JOF544" s="93"/>
      <c r="JOG544" s="93"/>
      <c r="JOH544" s="93"/>
      <c r="JOI544" s="93"/>
      <c r="JOJ544" s="93"/>
      <c r="JOK544" s="93"/>
      <c r="JOL544" s="93"/>
      <c r="JOM544" s="93"/>
      <c r="JON544" s="93"/>
      <c r="JOO544" s="93"/>
      <c r="JOP544" s="93"/>
      <c r="JOQ544" s="93"/>
      <c r="JOR544" s="93"/>
      <c r="JOS544" s="93"/>
      <c r="JOT544" s="93"/>
      <c r="JOU544" s="93"/>
      <c r="JOV544" s="93"/>
      <c r="JOW544" s="93"/>
      <c r="JOX544" s="93"/>
      <c r="JOY544" s="93"/>
      <c r="JOZ544" s="93"/>
      <c r="JPA544" s="93"/>
      <c r="JPB544" s="93"/>
      <c r="JPC544" s="93"/>
      <c r="JPD544" s="93"/>
      <c r="JPE544" s="93"/>
      <c r="JPF544" s="93"/>
      <c r="JPG544" s="93"/>
      <c r="JPH544" s="93"/>
      <c r="JPI544" s="93"/>
      <c r="JPJ544" s="93"/>
      <c r="JPK544" s="93"/>
      <c r="JPL544" s="93"/>
      <c r="JPM544" s="93"/>
      <c r="JPN544" s="93"/>
      <c r="JPO544" s="93"/>
      <c r="JPP544" s="93"/>
      <c r="JPQ544" s="93"/>
      <c r="JPR544" s="93"/>
      <c r="JPS544" s="93"/>
      <c r="JPT544" s="93"/>
      <c r="JPU544" s="93"/>
      <c r="JPV544" s="93"/>
      <c r="JPW544" s="93"/>
      <c r="JPX544" s="93"/>
      <c r="JPY544" s="93"/>
      <c r="JPZ544" s="93"/>
      <c r="JQA544" s="93"/>
      <c r="JQB544" s="93"/>
      <c r="JQC544" s="93"/>
      <c r="JQD544" s="93"/>
      <c r="JQE544" s="93"/>
      <c r="JQF544" s="93"/>
      <c r="JQG544" s="93"/>
      <c r="JQH544" s="93"/>
      <c r="JQI544" s="93"/>
      <c r="JQJ544" s="93"/>
      <c r="JQK544" s="93"/>
      <c r="JQL544" s="93"/>
      <c r="JQM544" s="93"/>
      <c r="JQN544" s="93"/>
      <c r="JQO544" s="93"/>
      <c r="JQP544" s="93"/>
      <c r="JQQ544" s="93"/>
      <c r="JQR544" s="93"/>
      <c r="JQS544" s="93"/>
      <c r="JQT544" s="93"/>
      <c r="JQU544" s="93"/>
      <c r="JQV544" s="93"/>
      <c r="JQW544" s="93"/>
      <c r="JQX544" s="93"/>
      <c r="JQY544" s="93"/>
      <c r="JQZ544" s="93"/>
      <c r="JRA544" s="93"/>
      <c r="JRB544" s="93"/>
      <c r="JRC544" s="93"/>
      <c r="JRD544" s="93"/>
      <c r="JRE544" s="93"/>
      <c r="JRF544" s="93"/>
      <c r="JRG544" s="93"/>
      <c r="JRH544" s="93"/>
      <c r="JRI544" s="93"/>
      <c r="JRJ544" s="93"/>
      <c r="JRK544" s="93"/>
      <c r="JRL544" s="93"/>
      <c r="JRM544" s="93"/>
      <c r="JRN544" s="93"/>
      <c r="JRO544" s="93"/>
      <c r="JRP544" s="93"/>
      <c r="JRQ544" s="93"/>
      <c r="JRR544" s="93"/>
      <c r="JRS544" s="93"/>
      <c r="JRT544" s="93"/>
      <c r="JRU544" s="93"/>
      <c r="JRV544" s="93"/>
      <c r="JRW544" s="93"/>
      <c r="JRX544" s="93"/>
      <c r="JRY544" s="93"/>
      <c r="JRZ544" s="93"/>
      <c r="JSA544" s="93"/>
      <c r="JSB544" s="93"/>
      <c r="JSC544" s="93"/>
      <c r="JSD544" s="93"/>
      <c r="JSE544" s="93"/>
      <c r="JSF544" s="93"/>
      <c r="JSG544" s="93"/>
      <c r="JSH544" s="93"/>
      <c r="JSI544" s="93"/>
      <c r="JSJ544" s="93"/>
      <c r="JSK544" s="93"/>
      <c r="JSL544" s="93"/>
      <c r="JSM544" s="93"/>
      <c r="JSN544" s="93"/>
      <c r="JSO544" s="93"/>
      <c r="JSP544" s="93"/>
      <c r="JSQ544" s="93"/>
      <c r="JSR544" s="93"/>
      <c r="JSS544" s="93"/>
      <c r="JST544" s="93"/>
      <c r="JSU544" s="93"/>
      <c r="JSV544" s="93"/>
      <c r="JSW544" s="93"/>
      <c r="JSX544" s="93"/>
      <c r="JSY544" s="93"/>
      <c r="JSZ544" s="93"/>
      <c r="JTA544" s="93"/>
      <c r="JTB544" s="93"/>
      <c r="JTC544" s="93"/>
      <c r="JTD544" s="93"/>
      <c r="JTE544" s="93"/>
      <c r="JTF544" s="93"/>
      <c r="JTG544" s="93"/>
      <c r="JTH544" s="93"/>
      <c r="JTI544" s="93"/>
      <c r="JTJ544" s="93"/>
      <c r="JTK544" s="93"/>
      <c r="JTL544" s="93"/>
      <c r="JTM544" s="93"/>
      <c r="JTN544" s="93"/>
      <c r="JTO544" s="93"/>
      <c r="JTP544" s="93"/>
      <c r="JTQ544" s="93"/>
      <c r="JTR544" s="93"/>
      <c r="JTS544" s="93"/>
      <c r="JTT544" s="93"/>
      <c r="JTU544" s="93"/>
      <c r="JTV544" s="93"/>
      <c r="JTW544" s="93"/>
      <c r="JTX544" s="93"/>
      <c r="JTY544" s="93"/>
      <c r="JTZ544" s="93"/>
      <c r="JUA544" s="93"/>
      <c r="JUB544" s="93"/>
      <c r="JUC544" s="93"/>
      <c r="JUD544" s="93"/>
      <c r="JUE544" s="93"/>
      <c r="JUF544" s="93"/>
      <c r="JUG544" s="93"/>
      <c r="JUH544" s="93"/>
      <c r="JUI544" s="93"/>
      <c r="JUJ544" s="93"/>
      <c r="JUK544" s="93"/>
      <c r="JUL544" s="93"/>
      <c r="JUM544" s="93"/>
      <c r="JUN544" s="93"/>
      <c r="JUO544" s="93"/>
      <c r="JUP544" s="93"/>
      <c r="JUQ544" s="93"/>
      <c r="JUR544" s="93"/>
      <c r="JUS544" s="93"/>
      <c r="JUT544" s="93"/>
      <c r="JUU544" s="93"/>
      <c r="JUV544" s="93"/>
      <c r="JUW544" s="93"/>
      <c r="JUX544" s="93"/>
      <c r="JUY544" s="93"/>
      <c r="JUZ544" s="93"/>
      <c r="JVA544" s="93"/>
      <c r="JVB544" s="93"/>
      <c r="JVC544" s="93"/>
      <c r="JVD544" s="93"/>
      <c r="JVE544" s="93"/>
      <c r="JVF544" s="93"/>
      <c r="JVG544" s="93"/>
      <c r="JVH544" s="93"/>
      <c r="JVI544" s="93"/>
      <c r="JVJ544" s="93"/>
      <c r="JVK544" s="93"/>
      <c r="JVL544" s="93"/>
      <c r="JVM544" s="93"/>
      <c r="JVN544" s="93"/>
      <c r="JVO544" s="93"/>
      <c r="JVP544" s="93"/>
      <c r="JVQ544" s="93"/>
      <c r="JVR544" s="93"/>
      <c r="JVS544" s="93"/>
      <c r="JVT544" s="93"/>
      <c r="JVU544" s="93"/>
      <c r="JVV544" s="93"/>
      <c r="JVW544" s="93"/>
      <c r="JVX544" s="93"/>
      <c r="JVY544" s="93"/>
      <c r="JVZ544" s="93"/>
      <c r="JWA544" s="93"/>
      <c r="JWB544" s="93"/>
      <c r="JWC544" s="93"/>
      <c r="JWD544" s="93"/>
      <c r="JWE544" s="93"/>
      <c r="JWF544" s="93"/>
      <c r="JWG544" s="93"/>
      <c r="JWH544" s="93"/>
      <c r="JWI544" s="93"/>
      <c r="JWJ544" s="93"/>
      <c r="JWK544" s="93"/>
      <c r="JWL544" s="93"/>
      <c r="JWM544" s="93"/>
      <c r="JWN544" s="93"/>
      <c r="JWO544" s="93"/>
      <c r="JWP544" s="93"/>
      <c r="JWQ544" s="93"/>
      <c r="JWR544" s="93"/>
      <c r="JWS544" s="93"/>
      <c r="JWT544" s="93"/>
      <c r="JWU544" s="93"/>
      <c r="JWV544" s="93"/>
      <c r="JWW544" s="93"/>
      <c r="JWX544" s="93"/>
      <c r="JWY544" s="93"/>
      <c r="JWZ544" s="93"/>
      <c r="JXA544" s="93"/>
      <c r="JXB544" s="93"/>
      <c r="JXC544" s="93"/>
      <c r="JXD544" s="93"/>
      <c r="JXE544" s="93"/>
      <c r="JXF544" s="93"/>
      <c r="JXG544" s="93"/>
      <c r="JXH544" s="93"/>
      <c r="JXI544" s="93"/>
      <c r="JXJ544" s="93"/>
      <c r="JXK544" s="93"/>
      <c r="JXL544" s="93"/>
      <c r="JXM544" s="93"/>
      <c r="JXN544" s="93"/>
      <c r="JXO544" s="93"/>
      <c r="JXP544" s="93"/>
      <c r="JXQ544" s="93"/>
      <c r="JXR544" s="93"/>
      <c r="JXS544" s="93"/>
      <c r="JXT544" s="93"/>
      <c r="JXU544" s="93"/>
      <c r="JXV544" s="93"/>
      <c r="JXW544" s="93"/>
      <c r="JXX544" s="93"/>
      <c r="JXY544" s="93"/>
      <c r="JXZ544" s="93"/>
      <c r="JYA544" s="93"/>
      <c r="JYB544" s="93"/>
      <c r="JYC544" s="93"/>
      <c r="JYD544" s="93"/>
      <c r="JYE544" s="93"/>
      <c r="JYF544" s="93"/>
      <c r="JYG544" s="93"/>
      <c r="JYH544" s="93"/>
      <c r="JYI544" s="93"/>
      <c r="JYJ544" s="93"/>
      <c r="JYK544" s="93"/>
      <c r="JYL544" s="93"/>
      <c r="JYM544" s="93"/>
      <c r="JYN544" s="93"/>
      <c r="JYO544" s="93"/>
      <c r="JYP544" s="93"/>
      <c r="JYQ544" s="93"/>
      <c r="JYR544" s="93"/>
      <c r="JYS544" s="93"/>
      <c r="JYT544" s="93"/>
      <c r="JYU544" s="93"/>
      <c r="JYV544" s="93"/>
      <c r="JYW544" s="93"/>
      <c r="JYX544" s="93"/>
      <c r="JYY544" s="93"/>
      <c r="JYZ544" s="93"/>
      <c r="JZA544" s="93"/>
      <c r="JZB544" s="93"/>
      <c r="JZC544" s="93"/>
      <c r="JZD544" s="93"/>
      <c r="JZE544" s="93"/>
      <c r="JZF544" s="93"/>
      <c r="JZG544" s="93"/>
      <c r="JZH544" s="93"/>
      <c r="JZI544" s="93"/>
      <c r="JZJ544" s="93"/>
      <c r="JZK544" s="93"/>
      <c r="JZL544" s="93"/>
      <c r="JZM544" s="93"/>
      <c r="JZN544" s="93"/>
      <c r="JZO544" s="93"/>
      <c r="JZP544" s="93"/>
      <c r="JZQ544" s="93"/>
      <c r="JZR544" s="93"/>
      <c r="JZS544" s="93"/>
      <c r="JZT544" s="93"/>
      <c r="JZU544" s="93"/>
      <c r="JZV544" s="93"/>
      <c r="JZW544" s="93"/>
      <c r="JZX544" s="93"/>
      <c r="JZY544" s="93"/>
      <c r="JZZ544" s="93"/>
      <c r="KAA544" s="93"/>
      <c r="KAB544" s="93"/>
      <c r="KAC544" s="93"/>
      <c r="KAD544" s="93"/>
      <c r="KAE544" s="93"/>
      <c r="KAF544" s="93"/>
      <c r="KAG544" s="93"/>
      <c r="KAH544" s="93"/>
      <c r="KAI544" s="93"/>
      <c r="KAJ544" s="93"/>
      <c r="KAK544" s="93"/>
      <c r="KAL544" s="93"/>
      <c r="KAM544" s="93"/>
      <c r="KAN544" s="93"/>
      <c r="KAO544" s="93"/>
      <c r="KAP544" s="93"/>
      <c r="KAQ544" s="93"/>
      <c r="KAR544" s="93"/>
      <c r="KAS544" s="93"/>
      <c r="KAT544" s="93"/>
      <c r="KAU544" s="93"/>
      <c r="KAV544" s="93"/>
      <c r="KAW544" s="93"/>
      <c r="KAX544" s="93"/>
      <c r="KAY544" s="93"/>
      <c r="KAZ544" s="93"/>
      <c r="KBA544" s="93"/>
      <c r="KBB544" s="93"/>
      <c r="KBC544" s="93"/>
      <c r="KBD544" s="93"/>
      <c r="KBE544" s="93"/>
      <c r="KBF544" s="93"/>
      <c r="KBG544" s="93"/>
      <c r="KBH544" s="93"/>
      <c r="KBI544" s="93"/>
      <c r="KBJ544" s="93"/>
      <c r="KBK544" s="93"/>
      <c r="KBL544" s="93"/>
      <c r="KBM544" s="93"/>
      <c r="KBN544" s="93"/>
      <c r="KBO544" s="93"/>
      <c r="KBP544" s="93"/>
      <c r="KBQ544" s="93"/>
      <c r="KBR544" s="93"/>
      <c r="KBS544" s="93"/>
      <c r="KBT544" s="93"/>
      <c r="KBU544" s="93"/>
      <c r="KBV544" s="93"/>
      <c r="KBW544" s="93"/>
      <c r="KBX544" s="93"/>
      <c r="KBY544" s="93"/>
      <c r="KBZ544" s="93"/>
      <c r="KCA544" s="93"/>
      <c r="KCB544" s="93"/>
      <c r="KCC544" s="93"/>
      <c r="KCD544" s="93"/>
      <c r="KCE544" s="93"/>
      <c r="KCF544" s="93"/>
      <c r="KCG544" s="93"/>
      <c r="KCH544" s="93"/>
      <c r="KCI544" s="93"/>
      <c r="KCJ544" s="93"/>
      <c r="KCK544" s="93"/>
      <c r="KCL544" s="93"/>
      <c r="KCM544" s="93"/>
      <c r="KCN544" s="93"/>
      <c r="KCO544" s="93"/>
      <c r="KCP544" s="93"/>
      <c r="KCQ544" s="93"/>
      <c r="KCR544" s="93"/>
      <c r="KCS544" s="93"/>
      <c r="KCT544" s="93"/>
      <c r="KCU544" s="93"/>
      <c r="KCV544" s="93"/>
      <c r="KCW544" s="93"/>
      <c r="KCX544" s="93"/>
      <c r="KCY544" s="93"/>
      <c r="KCZ544" s="93"/>
      <c r="KDA544" s="93"/>
      <c r="KDB544" s="93"/>
      <c r="KDC544" s="93"/>
      <c r="KDD544" s="93"/>
      <c r="KDE544" s="93"/>
      <c r="KDF544" s="93"/>
      <c r="KDG544" s="93"/>
      <c r="KDH544" s="93"/>
      <c r="KDI544" s="93"/>
      <c r="KDJ544" s="93"/>
      <c r="KDK544" s="93"/>
      <c r="KDL544" s="93"/>
      <c r="KDM544" s="93"/>
      <c r="KDN544" s="93"/>
      <c r="KDO544" s="93"/>
      <c r="KDP544" s="93"/>
      <c r="KDQ544" s="93"/>
      <c r="KDR544" s="93"/>
      <c r="KDS544" s="93"/>
      <c r="KDT544" s="93"/>
      <c r="KDU544" s="93"/>
      <c r="KDV544" s="93"/>
      <c r="KDW544" s="93"/>
      <c r="KDX544" s="93"/>
      <c r="KDY544" s="93"/>
      <c r="KDZ544" s="93"/>
      <c r="KEA544" s="93"/>
      <c r="KEB544" s="93"/>
      <c r="KEC544" s="93"/>
      <c r="KED544" s="93"/>
      <c r="KEE544" s="93"/>
      <c r="KEF544" s="93"/>
      <c r="KEG544" s="93"/>
      <c r="KEH544" s="93"/>
      <c r="KEI544" s="93"/>
      <c r="KEJ544" s="93"/>
      <c r="KEK544" s="93"/>
      <c r="KEL544" s="93"/>
      <c r="KEM544" s="93"/>
      <c r="KEN544" s="93"/>
      <c r="KEO544" s="93"/>
      <c r="KEP544" s="93"/>
      <c r="KEQ544" s="93"/>
      <c r="KER544" s="93"/>
      <c r="KES544" s="93"/>
      <c r="KET544" s="93"/>
      <c r="KEU544" s="93"/>
      <c r="KEV544" s="93"/>
      <c r="KEW544" s="93"/>
      <c r="KEX544" s="93"/>
      <c r="KEY544" s="93"/>
      <c r="KEZ544" s="93"/>
      <c r="KFA544" s="93"/>
      <c r="KFB544" s="93"/>
      <c r="KFC544" s="93"/>
      <c r="KFD544" s="93"/>
      <c r="KFE544" s="93"/>
      <c r="KFF544" s="93"/>
      <c r="KFG544" s="93"/>
      <c r="KFH544" s="93"/>
      <c r="KFI544" s="93"/>
      <c r="KFJ544" s="93"/>
      <c r="KFK544" s="93"/>
      <c r="KFL544" s="93"/>
      <c r="KFM544" s="93"/>
      <c r="KFN544" s="93"/>
      <c r="KFO544" s="93"/>
      <c r="KFP544" s="93"/>
      <c r="KFQ544" s="93"/>
      <c r="KFR544" s="93"/>
      <c r="KFS544" s="93"/>
      <c r="KFT544" s="93"/>
      <c r="KFU544" s="93"/>
      <c r="KFV544" s="93"/>
      <c r="KFW544" s="93"/>
      <c r="KFX544" s="93"/>
      <c r="KFY544" s="93"/>
      <c r="KFZ544" s="93"/>
      <c r="KGA544" s="93"/>
      <c r="KGB544" s="93"/>
      <c r="KGC544" s="93"/>
      <c r="KGD544" s="93"/>
      <c r="KGE544" s="93"/>
      <c r="KGF544" s="93"/>
      <c r="KGG544" s="93"/>
      <c r="KGH544" s="93"/>
      <c r="KGI544" s="93"/>
      <c r="KGJ544" s="93"/>
      <c r="KGK544" s="93"/>
      <c r="KGL544" s="93"/>
      <c r="KGM544" s="93"/>
      <c r="KGN544" s="93"/>
      <c r="KGO544" s="93"/>
      <c r="KGP544" s="93"/>
      <c r="KGQ544" s="93"/>
      <c r="KGR544" s="93"/>
      <c r="KGS544" s="93"/>
      <c r="KGT544" s="93"/>
      <c r="KGU544" s="93"/>
      <c r="KGV544" s="93"/>
      <c r="KGW544" s="93"/>
      <c r="KGX544" s="93"/>
      <c r="KGY544" s="93"/>
      <c r="KGZ544" s="93"/>
      <c r="KHA544" s="93"/>
      <c r="KHB544" s="93"/>
      <c r="KHC544" s="93"/>
      <c r="KHD544" s="93"/>
      <c r="KHE544" s="93"/>
      <c r="KHF544" s="93"/>
      <c r="KHG544" s="93"/>
      <c r="KHH544" s="93"/>
      <c r="KHI544" s="93"/>
      <c r="KHJ544" s="93"/>
      <c r="KHK544" s="93"/>
      <c r="KHL544" s="93"/>
      <c r="KHM544" s="93"/>
      <c r="KHN544" s="93"/>
      <c r="KHO544" s="93"/>
      <c r="KHP544" s="93"/>
      <c r="KHQ544" s="93"/>
      <c r="KHR544" s="93"/>
      <c r="KHS544" s="93"/>
      <c r="KHT544" s="93"/>
      <c r="KHU544" s="93"/>
      <c r="KHV544" s="93"/>
      <c r="KHW544" s="93"/>
      <c r="KHX544" s="93"/>
      <c r="KHY544" s="93"/>
      <c r="KHZ544" s="93"/>
      <c r="KIA544" s="93"/>
      <c r="KIB544" s="93"/>
      <c r="KIC544" s="93"/>
      <c r="KID544" s="93"/>
      <c r="KIE544" s="93"/>
      <c r="KIF544" s="93"/>
      <c r="KIG544" s="93"/>
      <c r="KIH544" s="93"/>
      <c r="KII544" s="93"/>
      <c r="KIJ544" s="93"/>
      <c r="KIK544" s="93"/>
      <c r="KIL544" s="93"/>
      <c r="KIM544" s="93"/>
      <c r="KIN544" s="93"/>
      <c r="KIO544" s="93"/>
      <c r="KIP544" s="93"/>
      <c r="KIQ544" s="93"/>
      <c r="KIR544" s="93"/>
      <c r="KIS544" s="93"/>
      <c r="KIT544" s="93"/>
      <c r="KIU544" s="93"/>
      <c r="KIV544" s="93"/>
      <c r="KIW544" s="93"/>
      <c r="KIX544" s="93"/>
      <c r="KIY544" s="93"/>
      <c r="KIZ544" s="93"/>
      <c r="KJA544" s="93"/>
      <c r="KJB544" s="93"/>
      <c r="KJC544" s="93"/>
      <c r="KJD544" s="93"/>
      <c r="KJE544" s="93"/>
      <c r="KJF544" s="93"/>
      <c r="KJG544" s="93"/>
      <c r="KJH544" s="93"/>
      <c r="KJI544" s="93"/>
      <c r="KJJ544" s="93"/>
      <c r="KJK544" s="93"/>
      <c r="KJL544" s="93"/>
      <c r="KJM544" s="93"/>
      <c r="KJN544" s="93"/>
      <c r="KJO544" s="93"/>
      <c r="KJP544" s="93"/>
      <c r="KJQ544" s="93"/>
      <c r="KJR544" s="93"/>
      <c r="KJS544" s="93"/>
      <c r="KJT544" s="93"/>
      <c r="KJU544" s="93"/>
      <c r="KJV544" s="93"/>
      <c r="KJW544" s="93"/>
      <c r="KJX544" s="93"/>
      <c r="KJY544" s="93"/>
      <c r="KJZ544" s="93"/>
      <c r="KKA544" s="93"/>
      <c r="KKB544" s="93"/>
      <c r="KKC544" s="93"/>
      <c r="KKD544" s="93"/>
      <c r="KKE544" s="93"/>
      <c r="KKF544" s="93"/>
      <c r="KKG544" s="93"/>
      <c r="KKH544" s="93"/>
      <c r="KKI544" s="93"/>
      <c r="KKJ544" s="93"/>
      <c r="KKK544" s="93"/>
      <c r="KKL544" s="93"/>
      <c r="KKM544" s="93"/>
      <c r="KKN544" s="93"/>
      <c r="KKO544" s="93"/>
      <c r="KKP544" s="93"/>
      <c r="KKQ544" s="93"/>
      <c r="KKR544" s="93"/>
      <c r="KKS544" s="93"/>
      <c r="KKT544" s="93"/>
      <c r="KKU544" s="93"/>
      <c r="KKV544" s="93"/>
      <c r="KKW544" s="93"/>
      <c r="KKX544" s="93"/>
      <c r="KKY544" s="93"/>
      <c r="KKZ544" s="93"/>
      <c r="KLA544" s="93"/>
      <c r="KLB544" s="93"/>
      <c r="KLC544" s="93"/>
      <c r="KLD544" s="93"/>
      <c r="KLE544" s="93"/>
      <c r="KLF544" s="93"/>
      <c r="KLG544" s="93"/>
      <c r="KLH544" s="93"/>
      <c r="KLI544" s="93"/>
      <c r="KLJ544" s="93"/>
      <c r="KLK544" s="93"/>
      <c r="KLL544" s="93"/>
      <c r="KLM544" s="93"/>
      <c r="KLN544" s="93"/>
      <c r="KLO544" s="93"/>
      <c r="KLP544" s="93"/>
      <c r="KLQ544" s="93"/>
      <c r="KLR544" s="93"/>
      <c r="KLS544" s="93"/>
      <c r="KLT544" s="93"/>
      <c r="KLU544" s="93"/>
      <c r="KLV544" s="93"/>
      <c r="KLW544" s="93"/>
      <c r="KLX544" s="93"/>
      <c r="KLY544" s="93"/>
      <c r="KLZ544" s="93"/>
      <c r="KMA544" s="93"/>
      <c r="KMB544" s="93"/>
      <c r="KMC544" s="93"/>
      <c r="KMD544" s="93"/>
      <c r="KME544" s="93"/>
      <c r="KMF544" s="93"/>
      <c r="KMG544" s="93"/>
      <c r="KMH544" s="93"/>
      <c r="KMI544" s="93"/>
      <c r="KMJ544" s="93"/>
      <c r="KMK544" s="93"/>
      <c r="KML544" s="93"/>
      <c r="KMM544" s="93"/>
      <c r="KMN544" s="93"/>
      <c r="KMO544" s="93"/>
      <c r="KMP544" s="93"/>
      <c r="KMQ544" s="93"/>
      <c r="KMR544" s="93"/>
      <c r="KMS544" s="93"/>
      <c r="KMT544" s="93"/>
      <c r="KMU544" s="93"/>
      <c r="KMV544" s="93"/>
      <c r="KMW544" s="93"/>
      <c r="KMX544" s="93"/>
      <c r="KMY544" s="93"/>
      <c r="KMZ544" s="93"/>
      <c r="KNA544" s="93"/>
      <c r="KNB544" s="93"/>
      <c r="KNC544" s="93"/>
      <c r="KND544" s="93"/>
      <c r="KNE544" s="93"/>
      <c r="KNF544" s="93"/>
      <c r="KNG544" s="93"/>
      <c r="KNH544" s="93"/>
      <c r="KNI544" s="93"/>
      <c r="KNJ544" s="93"/>
      <c r="KNK544" s="93"/>
      <c r="KNL544" s="93"/>
      <c r="KNM544" s="93"/>
      <c r="KNN544" s="93"/>
      <c r="KNO544" s="93"/>
      <c r="KNP544" s="93"/>
      <c r="KNQ544" s="93"/>
      <c r="KNR544" s="93"/>
      <c r="KNS544" s="93"/>
      <c r="KNT544" s="93"/>
      <c r="KNU544" s="93"/>
      <c r="KNV544" s="93"/>
      <c r="KNW544" s="93"/>
      <c r="KNX544" s="93"/>
      <c r="KNY544" s="93"/>
      <c r="KNZ544" s="93"/>
      <c r="KOA544" s="93"/>
      <c r="KOB544" s="93"/>
      <c r="KOC544" s="93"/>
      <c r="KOD544" s="93"/>
      <c r="KOE544" s="93"/>
      <c r="KOF544" s="93"/>
      <c r="KOG544" s="93"/>
      <c r="KOH544" s="93"/>
      <c r="KOI544" s="93"/>
      <c r="KOJ544" s="93"/>
      <c r="KOK544" s="93"/>
      <c r="KOL544" s="93"/>
      <c r="KOM544" s="93"/>
      <c r="KON544" s="93"/>
      <c r="KOO544" s="93"/>
      <c r="KOP544" s="93"/>
      <c r="KOQ544" s="93"/>
      <c r="KOR544" s="93"/>
      <c r="KOS544" s="93"/>
      <c r="KOT544" s="93"/>
      <c r="KOU544" s="93"/>
      <c r="KOV544" s="93"/>
      <c r="KOW544" s="93"/>
      <c r="KOX544" s="93"/>
      <c r="KOY544" s="93"/>
      <c r="KOZ544" s="93"/>
      <c r="KPA544" s="93"/>
      <c r="KPB544" s="93"/>
      <c r="KPC544" s="93"/>
      <c r="KPD544" s="93"/>
      <c r="KPE544" s="93"/>
      <c r="KPF544" s="93"/>
      <c r="KPG544" s="93"/>
      <c r="KPH544" s="93"/>
      <c r="KPI544" s="93"/>
      <c r="KPJ544" s="93"/>
      <c r="KPK544" s="93"/>
      <c r="KPL544" s="93"/>
      <c r="KPM544" s="93"/>
      <c r="KPN544" s="93"/>
      <c r="KPO544" s="93"/>
      <c r="KPP544" s="93"/>
      <c r="KPQ544" s="93"/>
      <c r="KPR544" s="93"/>
      <c r="KPS544" s="93"/>
      <c r="KPT544" s="93"/>
      <c r="KPU544" s="93"/>
      <c r="KPV544" s="93"/>
      <c r="KPW544" s="93"/>
      <c r="KPX544" s="93"/>
      <c r="KPY544" s="93"/>
      <c r="KPZ544" s="93"/>
      <c r="KQA544" s="93"/>
      <c r="KQB544" s="93"/>
      <c r="KQC544" s="93"/>
      <c r="KQD544" s="93"/>
      <c r="KQE544" s="93"/>
      <c r="KQF544" s="93"/>
      <c r="KQG544" s="93"/>
      <c r="KQH544" s="93"/>
      <c r="KQI544" s="93"/>
      <c r="KQJ544" s="93"/>
      <c r="KQK544" s="93"/>
      <c r="KQL544" s="93"/>
      <c r="KQM544" s="93"/>
      <c r="KQN544" s="93"/>
      <c r="KQO544" s="93"/>
      <c r="KQP544" s="93"/>
      <c r="KQQ544" s="93"/>
      <c r="KQR544" s="93"/>
      <c r="KQS544" s="93"/>
      <c r="KQT544" s="93"/>
      <c r="KQU544" s="93"/>
      <c r="KQV544" s="93"/>
      <c r="KQW544" s="93"/>
      <c r="KQX544" s="93"/>
      <c r="KQY544" s="93"/>
      <c r="KQZ544" s="93"/>
      <c r="KRA544" s="93"/>
      <c r="KRB544" s="93"/>
      <c r="KRC544" s="93"/>
      <c r="KRD544" s="93"/>
      <c r="KRE544" s="93"/>
      <c r="KRF544" s="93"/>
      <c r="KRG544" s="93"/>
      <c r="KRH544" s="93"/>
      <c r="KRI544" s="93"/>
      <c r="KRJ544" s="93"/>
      <c r="KRK544" s="93"/>
      <c r="KRL544" s="93"/>
      <c r="KRM544" s="93"/>
      <c r="KRN544" s="93"/>
      <c r="KRO544" s="93"/>
      <c r="KRP544" s="93"/>
      <c r="KRQ544" s="93"/>
      <c r="KRR544" s="93"/>
      <c r="KRS544" s="93"/>
      <c r="KRT544" s="93"/>
      <c r="KRU544" s="93"/>
      <c r="KRV544" s="93"/>
      <c r="KRW544" s="93"/>
      <c r="KRX544" s="93"/>
      <c r="KRY544" s="93"/>
      <c r="KRZ544" s="93"/>
      <c r="KSA544" s="93"/>
      <c r="KSB544" s="93"/>
      <c r="KSC544" s="93"/>
      <c r="KSD544" s="93"/>
      <c r="KSE544" s="93"/>
      <c r="KSF544" s="93"/>
      <c r="KSG544" s="93"/>
      <c r="KSH544" s="93"/>
      <c r="KSI544" s="93"/>
      <c r="KSJ544" s="93"/>
      <c r="KSK544" s="93"/>
      <c r="KSL544" s="93"/>
      <c r="KSM544" s="93"/>
      <c r="KSN544" s="93"/>
      <c r="KSO544" s="93"/>
      <c r="KSP544" s="93"/>
      <c r="KSQ544" s="93"/>
      <c r="KSR544" s="93"/>
      <c r="KSS544" s="93"/>
      <c r="KST544" s="93"/>
      <c r="KSU544" s="93"/>
      <c r="KSV544" s="93"/>
      <c r="KSW544" s="93"/>
      <c r="KSX544" s="93"/>
      <c r="KSY544" s="93"/>
      <c r="KSZ544" s="93"/>
      <c r="KTA544" s="93"/>
      <c r="KTB544" s="93"/>
      <c r="KTC544" s="93"/>
      <c r="KTD544" s="93"/>
      <c r="KTE544" s="93"/>
      <c r="KTF544" s="93"/>
      <c r="KTG544" s="93"/>
      <c r="KTH544" s="93"/>
      <c r="KTI544" s="93"/>
      <c r="KTJ544" s="93"/>
      <c r="KTK544" s="93"/>
      <c r="KTL544" s="93"/>
      <c r="KTM544" s="93"/>
      <c r="KTN544" s="93"/>
      <c r="KTO544" s="93"/>
      <c r="KTP544" s="93"/>
      <c r="KTQ544" s="93"/>
      <c r="KTR544" s="93"/>
      <c r="KTS544" s="93"/>
      <c r="KTT544" s="93"/>
      <c r="KTU544" s="93"/>
      <c r="KTV544" s="93"/>
      <c r="KTW544" s="93"/>
      <c r="KTX544" s="93"/>
      <c r="KTY544" s="93"/>
      <c r="KTZ544" s="93"/>
      <c r="KUA544" s="93"/>
      <c r="KUB544" s="93"/>
      <c r="KUC544" s="93"/>
      <c r="KUD544" s="93"/>
      <c r="KUE544" s="93"/>
      <c r="KUF544" s="93"/>
      <c r="KUG544" s="93"/>
      <c r="KUH544" s="93"/>
      <c r="KUI544" s="93"/>
      <c r="KUJ544" s="93"/>
      <c r="KUK544" s="93"/>
      <c r="KUL544" s="93"/>
      <c r="KUM544" s="93"/>
      <c r="KUN544" s="93"/>
      <c r="KUO544" s="93"/>
      <c r="KUP544" s="93"/>
      <c r="KUQ544" s="93"/>
      <c r="KUR544" s="93"/>
      <c r="KUS544" s="93"/>
      <c r="KUT544" s="93"/>
      <c r="KUU544" s="93"/>
      <c r="KUV544" s="93"/>
      <c r="KUW544" s="93"/>
      <c r="KUX544" s="93"/>
      <c r="KUY544" s="93"/>
      <c r="KUZ544" s="93"/>
      <c r="KVA544" s="93"/>
      <c r="KVB544" s="93"/>
      <c r="KVC544" s="93"/>
      <c r="KVD544" s="93"/>
      <c r="KVE544" s="93"/>
      <c r="KVF544" s="93"/>
      <c r="KVG544" s="93"/>
      <c r="KVH544" s="93"/>
      <c r="KVI544" s="93"/>
      <c r="KVJ544" s="93"/>
      <c r="KVK544" s="93"/>
      <c r="KVL544" s="93"/>
      <c r="KVM544" s="93"/>
      <c r="KVN544" s="93"/>
      <c r="KVO544" s="93"/>
      <c r="KVP544" s="93"/>
      <c r="KVQ544" s="93"/>
      <c r="KVR544" s="93"/>
      <c r="KVS544" s="93"/>
      <c r="KVT544" s="93"/>
      <c r="KVU544" s="93"/>
      <c r="KVV544" s="93"/>
      <c r="KVW544" s="93"/>
      <c r="KVX544" s="93"/>
      <c r="KVY544" s="93"/>
      <c r="KVZ544" s="93"/>
      <c r="KWA544" s="93"/>
      <c r="KWB544" s="93"/>
      <c r="KWC544" s="93"/>
      <c r="KWD544" s="93"/>
      <c r="KWE544" s="93"/>
      <c r="KWF544" s="93"/>
      <c r="KWG544" s="93"/>
      <c r="KWH544" s="93"/>
      <c r="KWI544" s="93"/>
      <c r="KWJ544" s="93"/>
      <c r="KWK544" s="93"/>
      <c r="KWL544" s="93"/>
      <c r="KWM544" s="93"/>
      <c r="KWN544" s="93"/>
      <c r="KWO544" s="93"/>
      <c r="KWP544" s="93"/>
      <c r="KWQ544" s="93"/>
      <c r="KWR544" s="93"/>
      <c r="KWS544" s="93"/>
      <c r="KWT544" s="93"/>
      <c r="KWU544" s="93"/>
      <c r="KWV544" s="93"/>
      <c r="KWW544" s="93"/>
      <c r="KWX544" s="93"/>
      <c r="KWY544" s="93"/>
      <c r="KWZ544" s="93"/>
      <c r="KXA544" s="93"/>
      <c r="KXB544" s="93"/>
      <c r="KXC544" s="93"/>
      <c r="KXD544" s="93"/>
      <c r="KXE544" s="93"/>
      <c r="KXF544" s="93"/>
      <c r="KXG544" s="93"/>
      <c r="KXH544" s="93"/>
      <c r="KXI544" s="93"/>
      <c r="KXJ544" s="93"/>
      <c r="KXK544" s="93"/>
      <c r="KXL544" s="93"/>
      <c r="KXM544" s="93"/>
      <c r="KXN544" s="93"/>
      <c r="KXO544" s="93"/>
      <c r="KXP544" s="93"/>
      <c r="KXQ544" s="93"/>
      <c r="KXR544" s="93"/>
      <c r="KXS544" s="93"/>
      <c r="KXT544" s="93"/>
      <c r="KXU544" s="93"/>
      <c r="KXV544" s="93"/>
      <c r="KXW544" s="93"/>
      <c r="KXX544" s="93"/>
      <c r="KXY544" s="93"/>
      <c r="KXZ544" s="93"/>
      <c r="KYA544" s="93"/>
      <c r="KYB544" s="93"/>
      <c r="KYC544" s="93"/>
      <c r="KYD544" s="93"/>
      <c r="KYE544" s="93"/>
      <c r="KYF544" s="93"/>
      <c r="KYG544" s="93"/>
      <c r="KYH544" s="93"/>
      <c r="KYI544" s="93"/>
      <c r="KYJ544" s="93"/>
      <c r="KYK544" s="93"/>
      <c r="KYL544" s="93"/>
      <c r="KYM544" s="93"/>
      <c r="KYN544" s="93"/>
      <c r="KYO544" s="93"/>
      <c r="KYP544" s="93"/>
      <c r="KYQ544" s="93"/>
      <c r="KYR544" s="93"/>
      <c r="KYS544" s="93"/>
      <c r="KYT544" s="93"/>
      <c r="KYU544" s="93"/>
      <c r="KYV544" s="93"/>
      <c r="KYW544" s="93"/>
      <c r="KYX544" s="93"/>
      <c r="KYY544" s="93"/>
      <c r="KYZ544" s="93"/>
      <c r="KZA544" s="93"/>
      <c r="KZB544" s="93"/>
      <c r="KZC544" s="93"/>
      <c r="KZD544" s="93"/>
      <c r="KZE544" s="93"/>
      <c r="KZF544" s="93"/>
      <c r="KZG544" s="93"/>
      <c r="KZH544" s="93"/>
      <c r="KZI544" s="93"/>
      <c r="KZJ544" s="93"/>
      <c r="KZK544" s="93"/>
      <c r="KZL544" s="93"/>
      <c r="KZM544" s="93"/>
      <c r="KZN544" s="93"/>
      <c r="KZO544" s="93"/>
      <c r="KZP544" s="93"/>
      <c r="KZQ544" s="93"/>
      <c r="KZR544" s="93"/>
      <c r="KZS544" s="93"/>
      <c r="KZT544" s="93"/>
      <c r="KZU544" s="93"/>
      <c r="KZV544" s="93"/>
      <c r="KZW544" s="93"/>
      <c r="KZX544" s="93"/>
      <c r="KZY544" s="93"/>
      <c r="KZZ544" s="93"/>
      <c r="LAA544" s="93"/>
      <c r="LAB544" s="93"/>
      <c r="LAC544" s="93"/>
      <c r="LAD544" s="93"/>
      <c r="LAE544" s="93"/>
      <c r="LAF544" s="93"/>
      <c r="LAG544" s="93"/>
      <c r="LAH544" s="93"/>
      <c r="LAI544" s="93"/>
      <c r="LAJ544" s="93"/>
      <c r="LAK544" s="93"/>
      <c r="LAL544" s="93"/>
      <c r="LAM544" s="93"/>
      <c r="LAN544" s="93"/>
      <c r="LAO544" s="93"/>
      <c r="LAP544" s="93"/>
      <c r="LAQ544" s="93"/>
      <c r="LAR544" s="93"/>
      <c r="LAS544" s="93"/>
      <c r="LAT544" s="93"/>
      <c r="LAU544" s="93"/>
      <c r="LAV544" s="93"/>
      <c r="LAW544" s="93"/>
      <c r="LAX544" s="93"/>
      <c r="LAY544" s="93"/>
      <c r="LAZ544" s="93"/>
      <c r="LBA544" s="93"/>
      <c r="LBB544" s="93"/>
      <c r="LBC544" s="93"/>
      <c r="LBD544" s="93"/>
      <c r="LBE544" s="93"/>
      <c r="LBF544" s="93"/>
      <c r="LBG544" s="93"/>
      <c r="LBH544" s="93"/>
      <c r="LBI544" s="93"/>
      <c r="LBJ544" s="93"/>
      <c r="LBK544" s="93"/>
      <c r="LBL544" s="93"/>
      <c r="LBM544" s="93"/>
      <c r="LBN544" s="93"/>
      <c r="LBO544" s="93"/>
      <c r="LBP544" s="93"/>
      <c r="LBQ544" s="93"/>
      <c r="LBR544" s="93"/>
      <c r="LBS544" s="93"/>
      <c r="LBT544" s="93"/>
      <c r="LBU544" s="93"/>
      <c r="LBV544" s="93"/>
      <c r="LBW544" s="93"/>
      <c r="LBX544" s="93"/>
      <c r="LBY544" s="93"/>
      <c r="LBZ544" s="93"/>
      <c r="LCA544" s="93"/>
      <c r="LCB544" s="93"/>
      <c r="LCC544" s="93"/>
      <c r="LCD544" s="93"/>
      <c r="LCE544" s="93"/>
      <c r="LCF544" s="93"/>
      <c r="LCG544" s="93"/>
      <c r="LCH544" s="93"/>
      <c r="LCI544" s="93"/>
      <c r="LCJ544" s="93"/>
      <c r="LCK544" s="93"/>
      <c r="LCL544" s="93"/>
      <c r="LCM544" s="93"/>
      <c r="LCN544" s="93"/>
      <c r="LCO544" s="93"/>
      <c r="LCP544" s="93"/>
      <c r="LCQ544" s="93"/>
      <c r="LCR544" s="93"/>
      <c r="LCS544" s="93"/>
      <c r="LCT544" s="93"/>
      <c r="LCU544" s="93"/>
      <c r="LCV544" s="93"/>
      <c r="LCW544" s="93"/>
      <c r="LCX544" s="93"/>
      <c r="LCY544" s="93"/>
      <c r="LCZ544" s="93"/>
      <c r="LDA544" s="93"/>
      <c r="LDB544" s="93"/>
      <c r="LDC544" s="93"/>
      <c r="LDD544" s="93"/>
      <c r="LDE544" s="93"/>
      <c r="LDF544" s="93"/>
      <c r="LDG544" s="93"/>
      <c r="LDH544" s="93"/>
      <c r="LDI544" s="93"/>
      <c r="LDJ544" s="93"/>
      <c r="LDK544" s="93"/>
      <c r="LDL544" s="93"/>
      <c r="LDM544" s="93"/>
      <c r="LDN544" s="93"/>
      <c r="LDO544" s="93"/>
      <c r="LDP544" s="93"/>
      <c r="LDQ544" s="93"/>
      <c r="LDR544" s="93"/>
      <c r="LDS544" s="93"/>
      <c r="LDT544" s="93"/>
      <c r="LDU544" s="93"/>
      <c r="LDV544" s="93"/>
      <c r="LDW544" s="93"/>
      <c r="LDX544" s="93"/>
      <c r="LDY544" s="93"/>
      <c r="LDZ544" s="93"/>
      <c r="LEA544" s="93"/>
      <c r="LEB544" s="93"/>
      <c r="LEC544" s="93"/>
      <c r="LED544" s="93"/>
      <c r="LEE544" s="93"/>
      <c r="LEF544" s="93"/>
      <c r="LEG544" s="93"/>
      <c r="LEH544" s="93"/>
      <c r="LEI544" s="93"/>
      <c r="LEJ544" s="93"/>
      <c r="LEK544" s="93"/>
      <c r="LEL544" s="93"/>
      <c r="LEM544" s="93"/>
      <c r="LEN544" s="93"/>
      <c r="LEO544" s="93"/>
      <c r="LEP544" s="93"/>
      <c r="LEQ544" s="93"/>
      <c r="LER544" s="93"/>
      <c r="LES544" s="93"/>
      <c r="LET544" s="93"/>
      <c r="LEU544" s="93"/>
      <c r="LEV544" s="93"/>
      <c r="LEW544" s="93"/>
      <c r="LEX544" s="93"/>
      <c r="LEY544" s="93"/>
      <c r="LEZ544" s="93"/>
      <c r="LFA544" s="93"/>
      <c r="LFB544" s="93"/>
      <c r="LFC544" s="93"/>
      <c r="LFD544" s="93"/>
      <c r="LFE544" s="93"/>
      <c r="LFF544" s="93"/>
      <c r="LFG544" s="93"/>
      <c r="LFH544" s="93"/>
      <c r="LFI544" s="93"/>
      <c r="LFJ544" s="93"/>
      <c r="LFK544" s="93"/>
      <c r="LFL544" s="93"/>
      <c r="LFM544" s="93"/>
      <c r="LFN544" s="93"/>
      <c r="LFO544" s="93"/>
      <c r="LFP544" s="93"/>
      <c r="LFQ544" s="93"/>
      <c r="LFR544" s="93"/>
      <c r="LFS544" s="93"/>
      <c r="LFT544" s="93"/>
      <c r="LFU544" s="93"/>
      <c r="LFV544" s="93"/>
      <c r="LFW544" s="93"/>
      <c r="LFX544" s="93"/>
      <c r="LFY544" s="93"/>
      <c r="LFZ544" s="93"/>
      <c r="LGA544" s="93"/>
      <c r="LGB544" s="93"/>
      <c r="LGC544" s="93"/>
      <c r="LGD544" s="93"/>
      <c r="LGE544" s="93"/>
      <c r="LGF544" s="93"/>
      <c r="LGG544" s="93"/>
      <c r="LGH544" s="93"/>
      <c r="LGI544" s="93"/>
      <c r="LGJ544" s="93"/>
      <c r="LGK544" s="93"/>
      <c r="LGL544" s="93"/>
      <c r="LGM544" s="93"/>
      <c r="LGN544" s="93"/>
      <c r="LGO544" s="93"/>
      <c r="LGP544" s="93"/>
      <c r="LGQ544" s="93"/>
      <c r="LGR544" s="93"/>
      <c r="LGS544" s="93"/>
      <c r="LGT544" s="93"/>
      <c r="LGU544" s="93"/>
      <c r="LGV544" s="93"/>
      <c r="LGW544" s="93"/>
      <c r="LGX544" s="93"/>
      <c r="LGY544" s="93"/>
      <c r="LGZ544" s="93"/>
      <c r="LHA544" s="93"/>
      <c r="LHB544" s="93"/>
      <c r="LHC544" s="93"/>
      <c r="LHD544" s="93"/>
      <c r="LHE544" s="93"/>
      <c r="LHF544" s="93"/>
      <c r="LHG544" s="93"/>
      <c r="LHH544" s="93"/>
      <c r="LHI544" s="93"/>
      <c r="LHJ544" s="93"/>
      <c r="LHK544" s="93"/>
      <c r="LHL544" s="93"/>
      <c r="LHM544" s="93"/>
      <c r="LHN544" s="93"/>
      <c r="LHO544" s="93"/>
      <c r="LHP544" s="93"/>
      <c r="LHQ544" s="93"/>
      <c r="LHR544" s="93"/>
      <c r="LHS544" s="93"/>
      <c r="LHT544" s="93"/>
      <c r="LHU544" s="93"/>
      <c r="LHV544" s="93"/>
      <c r="LHW544" s="93"/>
      <c r="LHX544" s="93"/>
      <c r="LHY544" s="93"/>
      <c r="LHZ544" s="93"/>
      <c r="LIA544" s="93"/>
      <c r="LIB544" s="93"/>
      <c r="LIC544" s="93"/>
      <c r="LID544" s="93"/>
      <c r="LIE544" s="93"/>
      <c r="LIF544" s="93"/>
      <c r="LIG544" s="93"/>
      <c r="LIH544" s="93"/>
      <c r="LII544" s="93"/>
      <c r="LIJ544" s="93"/>
      <c r="LIK544" s="93"/>
      <c r="LIL544" s="93"/>
      <c r="LIM544" s="93"/>
      <c r="LIN544" s="93"/>
      <c r="LIO544" s="93"/>
      <c r="LIP544" s="93"/>
      <c r="LIQ544" s="93"/>
      <c r="LIR544" s="93"/>
      <c r="LIS544" s="93"/>
      <c r="LIT544" s="93"/>
      <c r="LIU544" s="93"/>
      <c r="LIV544" s="93"/>
      <c r="LIW544" s="93"/>
      <c r="LIX544" s="93"/>
      <c r="LIY544" s="93"/>
      <c r="LIZ544" s="93"/>
      <c r="LJA544" s="93"/>
      <c r="LJB544" s="93"/>
      <c r="LJC544" s="93"/>
      <c r="LJD544" s="93"/>
      <c r="LJE544" s="93"/>
      <c r="LJF544" s="93"/>
      <c r="LJG544" s="93"/>
      <c r="LJH544" s="93"/>
      <c r="LJI544" s="93"/>
      <c r="LJJ544" s="93"/>
      <c r="LJK544" s="93"/>
      <c r="LJL544" s="93"/>
      <c r="LJM544" s="93"/>
      <c r="LJN544" s="93"/>
      <c r="LJO544" s="93"/>
      <c r="LJP544" s="93"/>
      <c r="LJQ544" s="93"/>
      <c r="LJR544" s="93"/>
      <c r="LJS544" s="93"/>
      <c r="LJT544" s="93"/>
      <c r="LJU544" s="93"/>
      <c r="LJV544" s="93"/>
      <c r="LJW544" s="93"/>
      <c r="LJX544" s="93"/>
      <c r="LJY544" s="93"/>
      <c r="LJZ544" s="93"/>
      <c r="LKA544" s="93"/>
      <c r="LKB544" s="93"/>
      <c r="LKC544" s="93"/>
      <c r="LKD544" s="93"/>
      <c r="LKE544" s="93"/>
      <c r="LKF544" s="93"/>
      <c r="LKG544" s="93"/>
      <c r="LKH544" s="93"/>
      <c r="LKI544" s="93"/>
      <c r="LKJ544" s="93"/>
      <c r="LKK544" s="93"/>
      <c r="LKL544" s="93"/>
      <c r="LKM544" s="93"/>
      <c r="LKN544" s="93"/>
      <c r="LKO544" s="93"/>
      <c r="LKP544" s="93"/>
      <c r="LKQ544" s="93"/>
      <c r="LKR544" s="93"/>
      <c r="LKS544" s="93"/>
      <c r="LKT544" s="93"/>
      <c r="LKU544" s="93"/>
      <c r="LKV544" s="93"/>
      <c r="LKW544" s="93"/>
      <c r="LKX544" s="93"/>
      <c r="LKY544" s="93"/>
      <c r="LKZ544" s="93"/>
      <c r="LLA544" s="93"/>
      <c r="LLB544" s="93"/>
      <c r="LLC544" s="93"/>
      <c r="LLD544" s="93"/>
      <c r="LLE544" s="93"/>
      <c r="LLF544" s="93"/>
      <c r="LLG544" s="93"/>
      <c r="LLH544" s="93"/>
      <c r="LLI544" s="93"/>
      <c r="LLJ544" s="93"/>
      <c r="LLK544" s="93"/>
      <c r="LLL544" s="93"/>
      <c r="LLM544" s="93"/>
      <c r="LLN544" s="93"/>
      <c r="LLO544" s="93"/>
      <c r="LLP544" s="93"/>
      <c r="LLQ544" s="93"/>
      <c r="LLR544" s="93"/>
      <c r="LLS544" s="93"/>
      <c r="LLT544" s="93"/>
      <c r="LLU544" s="93"/>
      <c r="LLV544" s="93"/>
      <c r="LLW544" s="93"/>
      <c r="LLX544" s="93"/>
      <c r="LLY544" s="93"/>
      <c r="LLZ544" s="93"/>
      <c r="LMA544" s="93"/>
      <c r="LMB544" s="93"/>
      <c r="LMC544" s="93"/>
      <c r="LMD544" s="93"/>
      <c r="LME544" s="93"/>
      <c r="LMF544" s="93"/>
      <c r="LMG544" s="93"/>
      <c r="LMH544" s="93"/>
      <c r="LMI544" s="93"/>
      <c r="LMJ544" s="93"/>
      <c r="LMK544" s="93"/>
      <c r="LML544" s="93"/>
      <c r="LMM544" s="93"/>
      <c r="LMN544" s="93"/>
      <c r="LMO544" s="93"/>
      <c r="LMP544" s="93"/>
      <c r="LMQ544" s="93"/>
      <c r="LMR544" s="93"/>
      <c r="LMS544" s="93"/>
      <c r="LMT544" s="93"/>
      <c r="LMU544" s="93"/>
      <c r="LMV544" s="93"/>
      <c r="LMW544" s="93"/>
      <c r="LMX544" s="93"/>
      <c r="LMY544" s="93"/>
      <c r="LMZ544" s="93"/>
      <c r="LNA544" s="93"/>
      <c r="LNB544" s="93"/>
      <c r="LNC544" s="93"/>
      <c r="LND544" s="93"/>
      <c r="LNE544" s="93"/>
      <c r="LNF544" s="93"/>
      <c r="LNG544" s="93"/>
      <c r="LNH544" s="93"/>
      <c r="LNI544" s="93"/>
      <c r="LNJ544" s="93"/>
      <c r="LNK544" s="93"/>
      <c r="LNL544" s="93"/>
      <c r="LNM544" s="93"/>
      <c r="LNN544" s="93"/>
      <c r="LNO544" s="93"/>
      <c r="LNP544" s="93"/>
      <c r="LNQ544" s="93"/>
      <c r="LNR544" s="93"/>
      <c r="LNS544" s="93"/>
      <c r="LNT544" s="93"/>
      <c r="LNU544" s="93"/>
      <c r="LNV544" s="93"/>
      <c r="LNW544" s="93"/>
      <c r="LNX544" s="93"/>
      <c r="LNY544" s="93"/>
      <c r="LNZ544" s="93"/>
      <c r="LOA544" s="93"/>
      <c r="LOB544" s="93"/>
      <c r="LOC544" s="93"/>
      <c r="LOD544" s="93"/>
      <c r="LOE544" s="93"/>
      <c r="LOF544" s="93"/>
      <c r="LOG544" s="93"/>
      <c r="LOH544" s="93"/>
      <c r="LOI544" s="93"/>
      <c r="LOJ544" s="93"/>
      <c r="LOK544" s="93"/>
      <c r="LOL544" s="93"/>
      <c r="LOM544" s="93"/>
      <c r="LON544" s="93"/>
      <c r="LOO544" s="93"/>
      <c r="LOP544" s="93"/>
      <c r="LOQ544" s="93"/>
      <c r="LOR544" s="93"/>
      <c r="LOS544" s="93"/>
      <c r="LOT544" s="93"/>
      <c r="LOU544" s="93"/>
      <c r="LOV544" s="93"/>
      <c r="LOW544" s="93"/>
      <c r="LOX544" s="93"/>
      <c r="LOY544" s="93"/>
      <c r="LOZ544" s="93"/>
      <c r="LPA544" s="93"/>
      <c r="LPB544" s="93"/>
      <c r="LPC544" s="93"/>
      <c r="LPD544" s="93"/>
      <c r="LPE544" s="93"/>
      <c r="LPF544" s="93"/>
      <c r="LPG544" s="93"/>
      <c r="LPH544" s="93"/>
      <c r="LPI544" s="93"/>
      <c r="LPJ544" s="93"/>
      <c r="LPK544" s="93"/>
      <c r="LPL544" s="93"/>
      <c r="LPM544" s="93"/>
      <c r="LPN544" s="93"/>
      <c r="LPO544" s="93"/>
      <c r="LPP544" s="93"/>
      <c r="LPQ544" s="93"/>
      <c r="LPR544" s="93"/>
      <c r="LPS544" s="93"/>
      <c r="LPT544" s="93"/>
      <c r="LPU544" s="93"/>
      <c r="LPV544" s="93"/>
      <c r="LPW544" s="93"/>
      <c r="LPX544" s="93"/>
      <c r="LPY544" s="93"/>
      <c r="LPZ544" s="93"/>
      <c r="LQA544" s="93"/>
      <c r="LQB544" s="93"/>
      <c r="LQC544" s="93"/>
      <c r="LQD544" s="93"/>
      <c r="LQE544" s="93"/>
      <c r="LQF544" s="93"/>
      <c r="LQG544" s="93"/>
      <c r="LQH544" s="93"/>
      <c r="LQI544" s="93"/>
      <c r="LQJ544" s="93"/>
      <c r="LQK544" s="93"/>
      <c r="LQL544" s="93"/>
      <c r="LQM544" s="93"/>
      <c r="LQN544" s="93"/>
      <c r="LQO544" s="93"/>
      <c r="LQP544" s="93"/>
      <c r="LQQ544" s="93"/>
      <c r="LQR544" s="93"/>
      <c r="LQS544" s="93"/>
      <c r="LQT544" s="93"/>
      <c r="LQU544" s="93"/>
      <c r="LQV544" s="93"/>
      <c r="LQW544" s="93"/>
      <c r="LQX544" s="93"/>
      <c r="LQY544" s="93"/>
      <c r="LQZ544" s="93"/>
      <c r="LRA544" s="93"/>
      <c r="LRB544" s="93"/>
      <c r="LRC544" s="93"/>
      <c r="LRD544" s="93"/>
      <c r="LRE544" s="93"/>
      <c r="LRF544" s="93"/>
      <c r="LRG544" s="93"/>
      <c r="LRH544" s="93"/>
      <c r="LRI544" s="93"/>
      <c r="LRJ544" s="93"/>
      <c r="LRK544" s="93"/>
      <c r="LRL544" s="93"/>
      <c r="LRM544" s="93"/>
      <c r="LRN544" s="93"/>
      <c r="LRO544" s="93"/>
      <c r="LRP544" s="93"/>
      <c r="LRQ544" s="93"/>
      <c r="LRR544" s="93"/>
      <c r="LRS544" s="93"/>
      <c r="LRT544" s="93"/>
      <c r="LRU544" s="93"/>
      <c r="LRV544" s="93"/>
      <c r="LRW544" s="93"/>
      <c r="LRX544" s="93"/>
      <c r="LRY544" s="93"/>
      <c r="LRZ544" s="93"/>
      <c r="LSA544" s="93"/>
      <c r="LSB544" s="93"/>
      <c r="LSC544" s="93"/>
      <c r="LSD544" s="93"/>
      <c r="LSE544" s="93"/>
      <c r="LSF544" s="93"/>
      <c r="LSG544" s="93"/>
      <c r="LSH544" s="93"/>
      <c r="LSI544" s="93"/>
      <c r="LSJ544" s="93"/>
      <c r="LSK544" s="93"/>
      <c r="LSL544" s="93"/>
      <c r="LSM544" s="93"/>
      <c r="LSN544" s="93"/>
      <c r="LSO544" s="93"/>
      <c r="LSP544" s="93"/>
      <c r="LSQ544" s="93"/>
      <c r="LSR544" s="93"/>
      <c r="LSS544" s="93"/>
      <c r="LST544" s="93"/>
      <c r="LSU544" s="93"/>
      <c r="LSV544" s="93"/>
      <c r="LSW544" s="93"/>
      <c r="LSX544" s="93"/>
      <c r="LSY544" s="93"/>
      <c r="LSZ544" s="93"/>
      <c r="LTA544" s="93"/>
      <c r="LTB544" s="93"/>
      <c r="LTC544" s="93"/>
      <c r="LTD544" s="93"/>
      <c r="LTE544" s="93"/>
      <c r="LTF544" s="93"/>
      <c r="LTG544" s="93"/>
      <c r="LTH544" s="93"/>
      <c r="LTI544" s="93"/>
      <c r="LTJ544" s="93"/>
      <c r="LTK544" s="93"/>
      <c r="LTL544" s="93"/>
      <c r="LTM544" s="93"/>
      <c r="LTN544" s="93"/>
      <c r="LTO544" s="93"/>
      <c r="LTP544" s="93"/>
      <c r="LTQ544" s="93"/>
      <c r="LTR544" s="93"/>
      <c r="LTS544" s="93"/>
      <c r="LTT544" s="93"/>
      <c r="LTU544" s="93"/>
      <c r="LTV544" s="93"/>
      <c r="LTW544" s="93"/>
      <c r="LTX544" s="93"/>
      <c r="LTY544" s="93"/>
      <c r="LTZ544" s="93"/>
      <c r="LUA544" s="93"/>
      <c r="LUB544" s="93"/>
      <c r="LUC544" s="93"/>
      <c r="LUD544" s="93"/>
      <c r="LUE544" s="93"/>
      <c r="LUF544" s="93"/>
      <c r="LUG544" s="93"/>
      <c r="LUH544" s="93"/>
      <c r="LUI544" s="93"/>
      <c r="LUJ544" s="93"/>
      <c r="LUK544" s="93"/>
      <c r="LUL544" s="93"/>
      <c r="LUM544" s="93"/>
      <c r="LUN544" s="93"/>
      <c r="LUO544" s="93"/>
      <c r="LUP544" s="93"/>
      <c r="LUQ544" s="93"/>
      <c r="LUR544" s="93"/>
      <c r="LUS544" s="93"/>
      <c r="LUT544" s="93"/>
      <c r="LUU544" s="93"/>
      <c r="LUV544" s="93"/>
      <c r="LUW544" s="93"/>
      <c r="LUX544" s="93"/>
      <c r="LUY544" s="93"/>
      <c r="LUZ544" s="93"/>
      <c r="LVA544" s="93"/>
      <c r="LVB544" s="93"/>
      <c r="LVC544" s="93"/>
      <c r="LVD544" s="93"/>
      <c r="LVE544" s="93"/>
      <c r="LVF544" s="93"/>
      <c r="LVG544" s="93"/>
      <c r="LVH544" s="93"/>
      <c r="LVI544" s="93"/>
      <c r="LVJ544" s="93"/>
      <c r="LVK544" s="93"/>
      <c r="LVL544" s="93"/>
      <c r="LVM544" s="93"/>
      <c r="LVN544" s="93"/>
      <c r="LVO544" s="93"/>
      <c r="LVP544" s="93"/>
      <c r="LVQ544" s="93"/>
      <c r="LVR544" s="93"/>
      <c r="LVS544" s="93"/>
      <c r="LVT544" s="93"/>
      <c r="LVU544" s="93"/>
      <c r="LVV544" s="93"/>
      <c r="LVW544" s="93"/>
      <c r="LVX544" s="93"/>
      <c r="LVY544" s="93"/>
      <c r="LVZ544" s="93"/>
      <c r="LWA544" s="93"/>
      <c r="LWB544" s="93"/>
      <c r="LWC544" s="93"/>
      <c r="LWD544" s="93"/>
      <c r="LWE544" s="93"/>
      <c r="LWF544" s="93"/>
      <c r="LWG544" s="93"/>
      <c r="LWH544" s="93"/>
      <c r="LWI544" s="93"/>
      <c r="LWJ544" s="93"/>
      <c r="LWK544" s="93"/>
      <c r="LWL544" s="93"/>
      <c r="LWM544" s="93"/>
      <c r="LWN544" s="93"/>
      <c r="LWO544" s="93"/>
      <c r="LWP544" s="93"/>
      <c r="LWQ544" s="93"/>
      <c r="LWR544" s="93"/>
      <c r="LWS544" s="93"/>
      <c r="LWT544" s="93"/>
      <c r="LWU544" s="93"/>
      <c r="LWV544" s="93"/>
      <c r="LWW544" s="93"/>
      <c r="LWX544" s="93"/>
      <c r="LWY544" s="93"/>
      <c r="LWZ544" s="93"/>
      <c r="LXA544" s="93"/>
      <c r="LXB544" s="93"/>
      <c r="LXC544" s="93"/>
      <c r="LXD544" s="93"/>
      <c r="LXE544" s="93"/>
      <c r="LXF544" s="93"/>
      <c r="LXG544" s="93"/>
      <c r="LXH544" s="93"/>
      <c r="LXI544" s="93"/>
      <c r="LXJ544" s="93"/>
      <c r="LXK544" s="93"/>
      <c r="LXL544" s="93"/>
      <c r="LXM544" s="93"/>
      <c r="LXN544" s="93"/>
      <c r="LXO544" s="93"/>
      <c r="LXP544" s="93"/>
      <c r="LXQ544" s="93"/>
      <c r="LXR544" s="93"/>
      <c r="LXS544" s="93"/>
      <c r="LXT544" s="93"/>
      <c r="LXU544" s="93"/>
      <c r="LXV544" s="93"/>
      <c r="LXW544" s="93"/>
      <c r="LXX544" s="93"/>
      <c r="LXY544" s="93"/>
      <c r="LXZ544" s="93"/>
      <c r="LYA544" s="93"/>
      <c r="LYB544" s="93"/>
      <c r="LYC544" s="93"/>
      <c r="LYD544" s="93"/>
      <c r="LYE544" s="93"/>
      <c r="LYF544" s="93"/>
      <c r="LYG544" s="93"/>
      <c r="LYH544" s="93"/>
      <c r="LYI544" s="93"/>
      <c r="LYJ544" s="93"/>
      <c r="LYK544" s="93"/>
      <c r="LYL544" s="93"/>
      <c r="LYM544" s="93"/>
      <c r="LYN544" s="93"/>
      <c r="LYO544" s="93"/>
      <c r="LYP544" s="93"/>
      <c r="LYQ544" s="93"/>
      <c r="LYR544" s="93"/>
      <c r="LYS544" s="93"/>
      <c r="LYT544" s="93"/>
      <c r="LYU544" s="93"/>
      <c r="LYV544" s="93"/>
      <c r="LYW544" s="93"/>
      <c r="LYX544" s="93"/>
      <c r="LYY544" s="93"/>
      <c r="LYZ544" s="93"/>
      <c r="LZA544" s="93"/>
      <c r="LZB544" s="93"/>
      <c r="LZC544" s="93"/>
      <c r="LZD544" s="93"/>
      <c r="LZE544" s="93"/>
      <c r="LZF544" s="93"/>
      <c r="LZG544" s="93"/>
      <c r="LZH544" s="93"/>
      <c r="LZI544" s="93"/>
      <c r="LZJ544" s="93"/>
      <c r="LZK544" s="93"/>
      <c r="LZL544" s="93"/>
      <c r="LZM544" s="93"/>
      <c r="LZN544" s="93"/>
      <c r="LZO544" s="93"/>
      <c r="LZP544" s="93"/>
      <c r="LZQ544" s="93"/>
      <c r="LZR544" s="93"/>
      <c r="LZS544" s="93"/>
      <c r="LZT544" s="93"/>
      <c r="LZU544" s="93"/>
      <c r="LZV544" s="93"/>
      <c r="LZW544" s="93"/>
      <c r="LZX544" s="93"/>
      <c r="LZY544" s="93"/>
      <c r="LZZ544" s="93"/>
      <c r="MAA544" s="93"/>
      <c r="MAB544" s="93"/>
      <c r="MAC544" s="93"/>
      <c r="MAD544" s="93"/>
      <c r="MAE544" s="93"/>
      <c r="MAF544" s="93"/>
      <c r="MAG544" s="93"/>
      <c r="MAH544" s="93"/>
      <c r="MAI544" s="93"/>
      <c r="MAJ544" s="93"/>
      <c r="MAK544" s="93"/>
      <c r="MAL544" s="93"/>
      <c r="MAM544" s="93"/>
      <c r="MAN544" s="93"/>
      <c r="MAO544" s="93"/>
      <c r="MAP544" s="93"/>
      <c r="MAQ544" s="93"/>
      <c r="MAR544" s="93"/>
      <c r="MAS544" s="93"/>
      <c r="MAT544" s="93"/>
      <c r="MAU544" s="93"/>
      <c r="MAV544" s="93"/>
      <c r="MAW544" s="93"/>
      <c r="MAX544" s="93"/>
      <c r="MAY544" s="93"/>
      <c r="MAZ544" s="93"/>
      <c r="MBA544" s="93"/>
      <c r="MBB544" s="93"/>
      <c r="MBC544" s="93"/>
      <c r="MBD544" s="93"/>
      <c r="MBE544" s="93"/>
      <c r="MBF544" s="93"/>
      <c r="MBG544" s="93"/>
      <c r="MBH544" s="93"/>
      <c r="MBI544" s="93"/>
      <c r="MBJ544" s="93"/>
      <c r="MBK544" s="93"/>
      <c r="MBL544" s="93"/>
      <c r="MBM544" s="93"/>
      <c r="MBN544" s="93"/>
      <c r="MBO544" s="93"/>
      <c r="MBP544" s="93"/>
      <c r="MBQ544" s="93"/>
      <c r="MBR544" s="93"/>
      <c r="MBS544" s="93"/>
      <c r="MBT544" s="93"/>
      <c r="MBU544" s="93"/>
      <c r="MBV544" s="93"/>
      <c r="MBW544" s="93"/>
      <c r="MBX544" s="93"/>
      <c r="MBY544" s="93"/>
      <c r="MBZ544" s="93"/>
      <c r="MCA544" s="93"/>
      <c r="MCB544" s="93"/>
      <c r="MCC544" s="93"/>
      <c r="MCD544" s="93"/>
      <c r="MCE544" s="93"/>
      <c r="MCF544" s="93"/>
      <c r="MCG544" s="93"/>
      <c r="MCH544" s="93"/>
      <c r="MCI544" s="93"/>
      <c r="MCJ544" s="93"/>
      <c r="MCK544" s="93"/>
      <c r="MCL544" s="93"/>
      <c r="MCM544" s="93"/>
      <c r="MCN544" s="93"/>
      <c r="MCO544" s="93"/>
      <c r="MCP544" s="93"/>
      <c r="MCQ544" s="93"/>
      <c r="MCR544" s="93"/>
      <c r="MCS544" s="93"/>
      <c r="MCT544" s="93"/>
      <c r="MCU544" s="93"/>
      <c r="MCV544" s="93"/>
      <c r="MCW544" s="93"/>
      <c r="MCX544" s="93"/>
      <c r="MCY544" s="93"/>
      <c r="MCZ544" s="93"/>
      <c r="MDA544" s="93"/>
      <c r="MDB544" s="93"/>
      <c r="MDC544" s="93"/>
      <c r="MDD544" s="93"/>
      <c r="MDE544" s="93"/>
      <c r="MDF544" s="93"/>
      <c r="MDG544" s="93"/>
      <c r="MDH544" s="93"/>
      <c r="MDI544" s="93"/>
      <c r="MDJ544" s="93"/>
      <c r="MDK544" s="93"/>
      <c r="MDL544" s="93"/>
      <c r="MDM544" s="93"/>
      <c r="MDN544" s="93"/>
      <c r="MDO544" s="93"/>
      <c r="MDP544" s="93"/>
      <c r="MDQ544" s="93"/>
      <c r="MDR544" s="93"/>
      <c r="MDS544" s="93"/>
      <c r="MDT544" s="93"/>
      <c r="MDU544" s="93"/>
      <c r="MDV544" s="93"/>
      <c r="MDW544" s="93"/>
      <c r="MDX544" s="93"/>
      <c r="MDY544" s="93"/>
      <c r="MDZ544" s="93"/>
      <c r="MEA544" s="93"/>
      <c r="MEB544" s="93"/>
      <c r="MEC544" s="93"/>
      <c r="MED544" s="93"/>
      <c r="MEE544" s="93"/>
      <c r="MEF544" s="93"/>
      <c r="MEG544" s="93"/>
      <c r="MEH544" s="93"/>
      <c r="MEI544" s="93"/>
      <c r="MEJ544" s="93"/>
      <c r="MEK544" s="93"/>
      <c r="MEL544" s="93"/>
      <c r="MEM544" s="93"/>
      <c r="MEN544" s="93"/>
      <c r="MEO544" s="93"/>
      <c r="MEP544" s="93"/>
      <c r="MEQ544" s="93"/>
      <c r="MER544" s="93"/>
      <c r="MES544" s="93"/>
      <c r="MET544" s="93"/>
      <c r="MEU544" s="93"/>
      <c r="MEV544" s="93"/>
      <c r="MEW544" s="93"/>
      <c r="MEX544" s="93"/>
      <c r="MEY544" s="93"/>
      <c r="MEZ544" s="93"/>
      <c r="MFA544" s="93"/>
      <c r="MFB544" s="93"/>
      <c r="MFC544" s="93"/>
      <c r="MFD544" s="93"/>
      <c r="MFE544" s="93"/>
      <c r="MFF544" s="93"/>
      <c r="MFG544" s="93"/>
      <c r="MFH544" s="93"/>
      <c r="MFI544" s="93"/>
      <c r="MFJ544" s="93"/>
      <c r="MFK544" s="93"/>
      <c r="MFL544" s="93"/>
      <c r="MFM544" s="93"/>
      <c r="MFN544" s="93"/>
      <c r="MFO544" s="93"/>
      <c r="MFP544" s="93"/>
      <c r="MFQ544" s="93"/>
      <c r="MFR544" s="93"/>
      <c r="MFS544" s="93"/>
      <c r="MFT544" s="93"/>
      <c r="MFU544" s="93"/>
      <c r="MFV544" s="93"/>
      <c r="MFW544" s="93"/>
      <c r="MFX544" s="93"/>
      <c r="MFY544" s="93"/>
      <c r="MFZ544" s="93"/>
      <c r="MGA544" s="93"/>
      <c r="MGB544" s="93"/>
      <c r="MGC544" s="93"/>
      <c r="MGD544" s="93"/>
      <c r="MGE544" s="93"/>
      <c r="MGF544" s="93"/>
      <c r="MGG544" s="93"/>
      <c r="MGH544" s="93"/>
      <c r="MGI544" s="93"/>
      <c r="MGJ544" s="93"/>
      <c r="MGK544" s="93"/>
      <c r="MGL544" s="93"/>
      <c r="MGM544" s="93"/>
      <c r="MGN544" s="93"/>
      <c r="MGO544" s="93"/>
      <c r="MGP544" s="93"/>
      <c r="MGQ544" s="93"/>
      <c r="MGR544" s="93"/>
      <c r="MGS544" s="93"/>
      <c r="MGT544" s="93"/>
      <c r="MGU544" s="93"/>
      <c r="MGV544" s="93"/>
      <c r="MGW544" s="93"/>
      <c r="MGX544" s="93"/>
      <c r="MGY544" s="93"/>
      <c r="MGZ544" s="93"/>
      <c r="MHA544" s="93"/>
      <c r="MHB544" s="93"/>
      <c r="MHC544" s="93"/>
      <c r="MHD544" s="93"/>
      <c r="MHE544" s="93"/>
      <c r="MHF544" s="93"/>
      <c r="MHG544" s="93"/>
      <c r="MHH544" s="93"/>
      <c r="MHI544" s="93"/>
      <c r="MHJ544" s="93"/>
      <c r="MHK544" s="93"/>
      <c r="MHL544" s="93"/>
      <c r="MHM544" s="93"/>
      <c r="MHN544" s="93"/>
      <c r="MHO544" s="93"/>
      <c r="MHP544" s="93"/>
      <c r="MHQ544" s="93"/>
      <c r="MHR544" s="93"/>
      <c r="MHS544" s="93"/>
      <c r="MHT544" s="93"/>
      <c r="MHU544" s="93"/>
      <c r="MHV544" s="93"/>
      <c r="MHW544" s="93"/>
      <c r="MHX544" s="93"/>
      <c r="MHY544" s="93"/>
      <c r="MHZ544" s="93"/>
      <c r="MIA544" s="93"/>
      <c r="MIB544" s="93"/>
      <c r="MIC544" s="93"/>
      <c r="MID544" s="93"/>
      <c r="MIE544" s="93"/>
      <c r="MIF544" s="93"/>
      <c r="MIG544" s="93"/>
      <c r="MIH544" s="93"/>
      <c r="MII544" s="93"/>
      <c r="MIJ544" s="93"/>
      <c r="MIK544" s="93"/>
      <c r="MIL544" s="93"/>
      <c r="MIM544" s="93"/>
      <c r="MIN544" s="93"/>
      <c r="MIO544" s="93"/>
      <c r="MIP544" s="93"/>
      <c r="MIQ544" s="93"/>
      <c r="MIR544" s="93"/>
      <c r="MIS544" s="93"/>
      <c r="MIT544" s="93"/>
      <c r="MIU544" s="93"/>
      <c r="MIV544" s="93"/>
      <c r="MIW544" s="93"/>
      <c r="MIX544" s="93"/>
      <c r="MIY544" s="93"/>
      <c r="MIZ544" s="93"/>
      <c r="MJA544" s="93"/>
      <c r="MJB544" s="93"/>
      <c r="MJC544" s="93"/>
      <c r="MJD544" s="93"/>
      <c r="MJE544" s="93"/>
      <c r="MJF544" s="93"/>
      <c r="MJG544" s="93"/>
      <c r="MJH544" s="93"/>
      <c r="MJI544" s="93"/>
      <c r="MJJ544" s="93"/>
      <c r="MJK544" s="93"/>
      <c r="MJL544" s="93"/>
      <c r="MJM544" s="93"/>
      <c r="MJN544" s="93"/>
      <c r="MJO544" s="93"/>
      <c r="MJP544" s="93"/>
      <c r="MJQ544" s="93"/>
      <c r="MJR544" s="93"/>
      <c r="MJS544" s="93"/>
      <c r="MJT544" s="93"/>
      <c r="MJU544" s="93"/>
      <c r="MJV544" s="93"/>
      <c r="MJW544" s="93"/>
      <c r="MJX544" s="93"/>
      <c r="MJY544" s="93"/>
      <c r="MJZ544" s="93"/>
      <c r="MKA544" s="93"/>
      <c r="MKB544" s="93"/>
      <c r="MKC544" s="93"/>
      <c r="MKD544" s="93"/>
      <c r="MKE544" s="93"/>
      <c r="MKF544" s="93"/>
      <c r="MKG544" s="93"/>
      <c r="MKH544" s="93"/>
      <c r="MKI544" s="93"/>
      <c r="MKJ544" s="93"/>
      <c r="MKK544" s="93"/>
      <c r="MKL544" s="93"/>
      <c r="MKM544" s="93"/>
      <c r="MKN544" s="93"/>
      <c r="MKO544" s="93"/>
      <c r="MKP544" s="93"/>
      <c r="MKQ544" s="93"/>
      <c r="MKR544" s="93"/>
      <c r="MKS544" s="93"/>
      <c r="MKT544" s="93"/>
      <c r="MKU544" s="93"/>
      <c r="MKV544" s="93"/>
      <c r="MKW544" s="93"/>
      <c r="MKX544" s="93"/>
      <c r="MKY544" s="93"/>
      <c r="MKZ544" s="93"/>
      <c r="MLA544" s="93"/>
      <c r="MLB544" s="93"/>
      <c r="MLC544" s="93"/>
      <c r="MLD544" s="93"/>
      <c r="MLE544" s="93"/>
      <c r="MLF544" s="93"/>
      <c r="MLG544" s="93"/>
      <c r="MLH544" s="93"/>
      <c r="MLI544" s="93"/>
      <c r="MLJ544" s="93"/>
      <c r="MLK544" s="93"/>
      <c r="MLL544" s="93"/>
      <c r="MLM544" s="93"/>
      <c r="MLN544" s="93"/>
      <c r="MLO544" s="93"/>
      <c r="MLP544" s="93"/>
      <c r="MLQ544" s="93"/>
      <c r="MLR544" s="93"/>
      <c r="MLS544" s="93"/>
      <c r="MLT544" s="93"/>
      <c r="MLU544" s="93"/>
      <c r="MLV544" s="93"/>
      <c r="MLW544" s="93"/>
      <c r="MLX544" s="93"/>
      <c r="MLY544" s="93"/>
      <c r="MLZ544" s="93"/>
      <c r="MMA544" s="93"/>
      <c r="MMB544" s="93"/>
      <c r="MMC544" s="93"/>
      <c r="MMD544" s="93"/>
      <c r="MME544" s="93"/>
      <c r="MMF544" s="93"/>
      <c r="MMG544" s="93"/>
      <c r="MMH544" s="93"/>
      <c r="MMI544" s="93"/>
      <c r="MMJ544" s="93"/>
      <c r="MMK544" s="93"/>
      <c r="MML544" s="93"/>
      <c r="MMM544" s="93"/>
      <c r="MMN544" s="93"/>
      <c r="MMO544" s="93"/>
      <c r="MMP544" s="93"/>
      <c r="MMQ544" s="93"/>
      <c r="MMR544" s="93"/>
      <c r="MMS544" s="93"/>
      <c r="MMT544" s="93"/>
      <c r="MMU544" s="93"/>
      <c r="MMV544" s="93"/>
      <c r="MMW544" s="93"/>
      <c r="MMX544" s="93"/>
      <c r="MMY544" s="93"/>
      <c r="MMZ544" s="93"/>
      <c r="MNA544" s="93"/>
      <c r="MNB544" s="93"/>
      <c r="MNC544" s="93"/>
      <c r="MND544" s="93"/>
      <c r="MNE544" s="93"/>
      <c r="MNF544" s="93"/>
      <c r="MNG544" s="93"/>
      <c r="MNH544" s="93"/>
      <c r="MNI544" s="93"/>
      <c r="MNJ544" s="93"/>
      <c r="MNK544" s="93"/>
      <c r="MNL544" s="93"/>
      <c r="MNM544" s="93"/>
      <c r="MNN544" s="93"/>
      <c r="MNO544" s="93"/>
      <c r="MNP544" s="93"/>
      <c r="MNQ544" s="93"/>
      <c r="MNR544" s="93"/>
      <c r="MNS544" s="93"/>
      <c r="MNT544" s="93"/>
      <c r="MNU544" s="93"/>
      <c r="MNV544" s="93"/>
      <c r="MNW544" s="93"/>
      <c r="MNX544" s="93"/>
      <c r="MNY544" s="93"/>
      <c r="MNZ544" s="93"/>
      <c r="MOA544" s="93"/>
      <c r="MOB544" s="93"/>
      <c r="MOC544" s="93"/>
      <c r="MOD544" s="93"/>
      <c r="MOE544" s="93"/>
      <c r="MOF544" s="93"/>
      <c r="MOG544" s="93"/>
      <c r="MOH544" s="93"/>
      <c r="MOI544" s="93"/>
      <c r="MOJ544" s="93"/>
      <c r="MOK544" s="93"/>
      <c r="MOL544" s="93"/>
      <c r="MOM544" s="93"/>
      <c r="MON544" s="93"/>
      <c r="MOO544" s="93"/>
      <c r="MOP544" s="93"/>
      <c r="MOQ544" s="93"/>
      <c r="MOR544" s="93"/>
      <c r="MOS544" s="93"/>
      <c r="MOT544" s="93"/>
      <c r="MOU544" s="93"/>
      <c r="MOV544" s="93"/>
      <c r="MOW544" s="93"/>
      <c r="MOX544" s="93"/>
      <c r="MOY544" s="93"/>
      <c r="MOZ544" s="93"/>
      <c r="MPA544" s="93"/>
      <c r="MPB544" s="93"/>
      <c r="MPC544" s="93"/>
      <c r="MPD544" s="93"/>
      <c r="MPE544" s="93"/>
      <c r="MPF544" s="93"/>
      <c r="MPG544" s="93"/>
      <c r="MPH544" s="93"/>
      <c r="MPI544" s="93"/>
      <c r="MPJ544" s="93"/>
      <c r="MPK544" s="93"/>
      <c r="MPL544" s="93"/>
      <c r="MPM544" s="93"/>
      <c r="MPN544" s="93"/>
      <c r="MPO544" s="93"/>
      <c r="MPP544" s="93"/>
      <c r="MPQ544" s="93"/>
      <c r="MPR544" s="93"/>
      <c r="MPS544" s="93"/>
      <c r="MPT544" s="93"/>
      <c r="MPU544" s="93"/>
      <c r="MPV544" s="93"/>
      <c r="MPW544" s="93"/>
      <c r="MPX544" s="93"/>
      <c r="MPY544" s="93"/>
      <c r="MPZ544" s="93"/>
      <c r="MQA544" s="93"/>
      <c r="MQB544" s="93"/>
      <c r="MQC544" s="93"/>
      <c r="MQD544" s="93"/>
      <c r="MQE544" s="93"/>
      <c r="MQF544" s="93"/>
      <c r="MQG544" s="93"/>
      <c r="MQH544" s="93"/>
      <c r="MQI544" s="93"/>
      <c r="MQJ544" s="93"/>
      <c r="MQK544" s="93"/>
      <c r="MQL544" s="93"/>
      <c r="MQM544" s="93"/>
      <c r="MQN544" s="93"/>
      <c r="MQO544" s="93"/>
      <c r="MQP544" s="93"/>
      <c r="MQQ544" s="93"/>
      <c r="MQR544" s="93"/>
      <c r="MQS544" s="93"/>
      <c r="MQT544" s="93"/>
      <c r="MQU544" s="93"/>
      <c r="MQV544" s="93"/>
      <c r="MQW544" s="93"/>
      <c r="MQX544" s="93"/>
      <c r="MQY544" s="93"/>
      <c r="MQZ544" s="93"/>
      <c r="MRA544" s="93"/>
      <c r="MRB544" s="93"/>
      <c r="MRC544" s="93"/>
      <c r="MRD544" s="93"/>
      <c r="MRE544" s="93"/>
      <c r="MRF544" s="93"/>
      <c r="MRG544" s="93"/>
      <c r="MRH544" s="93"/>
      <c r="MRI544" s="93"/>
      <c r="MRJ544" s="93"/>
      <c r="MRK544" s="93"/>
      <c r="MRL544" s="93"/>
      <c r="MRM544" s="93"/>
      <c r="MRN544" s="93"/>
      <c r="MRO544" s="93"/>
      <c r="MRP544" s="93"/>
      <c r="MRQ544" s="93"/>
      <c r="MRR544" s="93"/>
      <c r="MRS544" s="93"/>
      <c r="MRT544" s="93"/>
      <c r="MRU544" s="93"/>
      <c r="MRV544" s="93"/>
      <c r="MRW544" s="93"/>
      <c r="MRX544" s="93"/>
      <c r="MRY544" s="93"/>
      <c r="MRZ544" s="93"/>
      <c r="MSA544" s="93"/>
      <c r="MSB544" s="93"/>
      <c r="MSC544" s="93"/>
      <c r="MSD544" s="93"/>
      <c r="MSE544" s="93"/>
      <c r="MSF544" s="93"/>
      <c r="MSG544" s="93"/>
      <c r="MSH544" s="93"/>
      <c r="MSI544" s="93"/>
      <c r="MSJ544" s="93"/>
      <c r="MSK544" s="93"/>
      <c r="MSL544" s="93"/>
      <c r="MSM544" s="93"/>
      <c r="MSN544" s="93"/>
      <c r="MSO544" s="93"/>
      <c r="MSP544" s="93"/>
      <c r="MSQ544" s="93"/>
      <c r="MSR544" s="93"/>
      <c r="MSS544" s="93"/>
      <c r="MST544" s="93"/>
      <c r="MSU544" s="93"/>
      <c r="MSV544" s="93"/>
      <c r="MSW544" s="93"/>
      <c r="MSX544" s="93"/>
      <c r="MSY544" s="93"/>
      <c r="MSZ544" s="93"/>
      <c r="MTA544" s="93"/>
      <c r="MTB544" s="93"/>
      <c r="MTC544" s="93"/>
      <c r="MTD544" s="93"/>
      <c r="MTE544" s="93"/>
      <c r="MTF544" s="93"/>
      <c r="MTG544" s="93"/>
      <c r="MTH544" s="93"/>
      <c r="MTI544" s="93"/>
      <c r="MTJ544" s="93"/>
      <c r="MTK544" s="93"/>
      <c r="MTL544" s="93"/>
      <c r="MTM544" s="93"/>
      <c r="MTN544" s="93"/>
      <c r="MTO544" s="93"/>
      <c r="MTP544" s="93"/>
      <c r="MTQ544" s="93"/>
      <c r="MTR544" s="93"/>
      <c r="MTS544" s="93"/>
      <c r="MTT544" s="93"/>
      <c r="MTU544" s="93"/>
      <c r="MTV544" s="93"/>
      <c r="MTW544" s="93"/>
      <c r="MTX544" s="93"/>
      <c r="MTY544" s="93"/>
      <c r="MTZ544" s="93"/>
      <c r="MUA544" s="93"/>
      <c r="MUB544" s="93"/>
      <c r="MUC544" s="93"/>
      <c r="MUD544" s="93"/>
      <c r="MUE544" s="93"/>
      <c r="MUF544" s="93"/>
      <c r="MUG544" s="93"/>
      <c r="MUH544" s="93"/>
      <c r="MUI544" s="93"/>
      <c r="MUJ544" s="93"/>
      <c r="MUK544" s="93"/>
      <c r="MUL544" s="93"/>
      <c r="MUM544" s="93"/>
      <c r="MUN544" s="93"/>
      <c r="MUO544" s="93"/>
      <c r="MUP544" s="93"/>
      <c r="MUQ544" s="93"/>
      <c r="MUR544" s="93"/>
      <c r="MUS544" s="93"/>
      <c r="MUT544" s="93"/>
      <c r="MUU544" s="93"/>
      <c r="MUV544" s="93"/>
      <c r="MUW544" s="93"/>
      <c r="MUX544" s="93"/>
      <c r="MUY544" s="93"/>
      <c r="MUZ544" s="93"/>
      <c r="MVA544" s="93"/>
      <c r="MVB544" s="93"/>
      <c r="MVC544" s="93"/>
      <c r="MVD544" s="93"/>
      <c r="MVE544" s="93"/>
      <c r="MVF544" s="93"/>
      <c r="MVG544" s="93"/>
      <c r="MVH544" s="93"/>
      <c r="MVI544" s="93"/>
      <c r="MVJ544" s="93"/>
      <c r="MVK544" s="93"/>
      <c r="MVL544" s="93"/>
      <c r="MVM544" s="93"/>
      <c r="MVN544" s="93"/>
      <c r="MVO544" s="93"/>
      <c r="MVP544" s="93"/>
      <c r="MVQ544" s="93"/>
      <c r="MVR544" s="93"/>
      <c r="MVS544" s="93"/>
      <c r="MVT544" s="93"/>
      <c r="MVU544" s="93"/>
      <c r="MVV544" s="93"/>
      <c r="MVW544" s="93"/>
      <c r="MVX544" s="93"/>
      <c r="MVY544" s="93"/>
      <c r="MVZ544" s="93"/>
      <c r="MWA544" s="93"/>
      <c r="MWB544" s="93"/>
      <c r="MWC544" s="93"/>
      <c r="MWD544" s="93"/>
      <c r="MWE544" s="93"/>
      <c r="MWF544" s="93"/>
      <c r="MWG544" s="93"/>
      <c r="MWH544" s="93"/>
      <c r="MWI544" s="93"/>
      <c r="MWJ544" s="93"/>
      <c r="MWK544" s="93"/>
      <c r="MWL544" s="93"/>
      <c r="MWM544" s="93"/>
      <c r="MWN544" s="93"/>
      <c r="MWO544" s="93"/>
      <c r="MWP544" s="93"/>
      <c r="MWQ544" s="93"/>
      <c r="MWR544" s="93"/>
      <c r="MWS544" s="93"/>
      <c r="MWT544" s="93"/>
      <c r="MWU544" s="93"/>
      <c r="MWV544" s="93"/>
      <c r="MWW544" s="93"/>
      <c r="MWX544" s="93"/>
      <c r="MWY544" s="93"/>
      <c r="MWZ544" s="93"/>
      <c r="MXA544" s="93"/>
      <c r="MXB544" s="93"/>
      <c r="MXC544" s="93"/>
      <c r="MXD544" s="93"/>
      <c r="MXE544" s="93"/>
      <c r="MXF544" s="93"/>
      <c r="MXG544" s="93"/>
      <c r="MXH544" s="93"/>
      <c r="MXI544" s="93"/>
      <c r="MXJ544" s="93"/>
      <c r="MXK544" s="93"/>
      <c r="MXL544" s="93"/>
      <c r="MXM544" s="93"/>
      <c r="MXN544" s="93"/>
      <c r="MXO544" s="93"/>
      <c r="MXP544" s="93"/>
      <c r="MXQ544" s="93"/>
      <c r="MXR544" s="93"/>
      <c r="MXS544" s="93"/>
      <c r="MXT544" s="93"/>
      <c r="MXU544" s="93"/>
      <c r="MXV544" s="93"/>
      <c r="MXW544" s="93"/>
      <c r="MXX544" s="93"/>
      <c r="MXY544" s="93"/>
      <c r="MXZ544" s="93"/>
      <c r="MYA544" s="93"/>
      <c r="MYB544" s="93"/>
      <c r="MYC544" s="93"/>
      <c r="MYD544" s="93"/>
      <c r="MYE544" s="93"/>
      <c r="MYF544" s="93"/>
      <c r="MYG544" s="93"/>
      <c r="MYH544" s="93"/>
      <c r="MYI544" s="93"/>
      <c r="MYJ544" s="93"/>
      <c r="MYK544" s="93"/>
      <c r="MYL544" s="93"/>
      <c r="MYM544" s="93"/>
      <c r="MYN544" s="93"/>
      <c r="MYO544" s="93"/>
      <c r="MYP544" s="93"/>
      <c r="MYQ544" s="93"/>
      <c r="MYR544" s="93"/>
      <c r="MYS544" s="93"/>
      <c r="MYT544" s="93"/>
      <c r="MYU544" s="93"/>
      <c r="MYV544" s="93"/>
      <c r="MYW544" s="93"/>
      <c r="MYX544" s="93"/>
      <c r="MYY544" s="93"/>
      <c r="MYZ544" s="93"/>
      <c r="MZA544" s="93"/>
      <c r="MZB544" s="93"/>
      <c r="MZC544" s="93"/>
      <c r="MZD544" s="93"/>
      <c r="MZE544" s="93"/>
      <c r="MZF544" s="93"/>
      <c r="MZG544" s="93"/>
      <c r="MZH544" s="93"/>
      <c r="MZI544" s="93"/>
      <c r="MZJ544" s="93"/>
      <c r="MZK544" s="93"/>
      <c r="MZL544" s="93"/>
      <c r="MZM544" s="93"/>
      <c r="MZN544" s="93"/>
      <c r="MZO544" s="93"/>
      <c r="MZP544" s="93"/>
      <c r="MZQ544" s="93"/>
      <c r="MZR544" s="93"/>
      <c r="MZS544" s="93"/>
      <c r="MZT544" s="93"/>
      <c r="MZU544" s="93"/>
      <c r="MZV544" s="93"/>
      <c r="MZW544" s="93"/>
      <c r="MZX544" s="93"/>
      <c r="MZY544" s="93"/>
      <c r="MZZ544" s="93"/>
      <c r="NAA544" s="93"/>
      <c r="NAB544" s="93"/>
      <c r="NAC544" s="93"/>
      <c r="NAD544" s="93"/>
      <c r="NAE544" s="93"/>
      <c r="NAF544" s="93"/>
      <c r="NAG544" s="93"/>
      <c r="NAH544" s="93"/>
      <c r="NAI544" s="93"/>
      <c r="NAJ544" s="93"/>
      <c r="NAK544" s="93"/>
      <c r="NAL544" s="93"/>
      <c r="NAM544" s="93"/>
      <c r="NAN544" s="93"/>
      <c r="NAO544" s="93"/>
      <c r="NAP544" s="93"/>
      <c r="NAQ544" s="93"/>
      <c r="NAR544" s="93"/>
      <c r="NAS544" s="93"/>
      <c r="NAT544" s="93"/>
      <c r="NAU544" s="93"/>
      <c r="NAV544" s="93"/>
      <c r="NAW544" s="93"/>
      <c r="NAX544" s="93"/>
      <c r="NAY544" s="93"/>
      <c r="NAZ544" s="93"/>
      <c r="NBA544" s="93"/>
      <c r="NBB544" s="93"/>
      <c r="NBC544" s="93"/>
      <c r="NBD544" s="93"/>
      <c r="NBE544" s="93"/>
      <c r="NBF544" s="93"/>
      <c r="NBG544" s="93"/>
      <c r="NBH544" s="93"/>
      <c r="NBI544" s="93"/>
      <c r="NBJ544" s="93"/>
      <c r="NBK544" s="93"/>
      <c r="NBL544" s="93"/>
      <c r="NBM544" s="93"/>
      <c r="NBN544" s="93"/>
      <c r="NBO544" s="93"/>
      <c r="NBP544" s="93"/>
      <c r="NBQ544" s="93"/>
      <c r="NBR544" s="93"/>
      <c r="NBS544" s="93"/>
      <c r="NBT544" s="93"/>
      <c r="NBU544" s="93"/>
      <c r="NBV544" s="93"/>
      <c r="NBW544" s="93"/>
      <c r="NBX544" s="93"/>
      <c r="NBY544" s="93"/>
      <c r="NBZ544" s="93"/>
      <c r="NCA544" s="93"/>
      <c r="NCB544" s="93"/>
      <c r="NCC544" s="93"/>
      <c r="NCD544" s="93"/>
      <c r="NCE544" s="93"/>
      <c r="NCF544" s="93"/>
      <c r="NCG544" s="93"/>
      <c r="NCH544" s="93"/>
      <c r="NCI544" s="93"/>
      <c r="NCJ544" s="93"/>
      <c r="NCK544" s="93"/>
      <c r="NCL544" s="93"/>
      <c r="NCM544" s="93"/>
      <c r="NCN544" s="93"/>
      <c r="NCO544" s="93"/>
      <c r="NCP544" s="93"/>
      <c r="NCQ544" s="93"/>
      <c r="NCR544" s="93"/>
      <c r="NCS544" s="93"/>
      <c r="NCT544" s="93"/>
      <c r="NCU544" s="93"/>
      <c r="NCV544" s="93"/>
      <c r="NCW544" s="93"/>
      <c r="NCX544" s="93"/>
      <c r="NCY544" s="93"/>
      <c r="NCZ544" s="93"/>
      <c r="NDA544" s="93"/>
      <c r="NDB544" s="93"/>
      <c r="NDC544" s="93"/>
      <c r="NDD544" s="93"/>
      <c r="NDE544" s="93"/>
      <c r="NDF544" s="93"/>
      <c r="NDG544" s="93"/>
      <c r="NDH544" s="93"/>
      <c r="NDI544" s="93"/>
      <c r="NDJ544" s="93"/>
      <c r="NDK544" s="93"/>
      <c r="NDL544" s="93"/>
      <c r="NDM544" s="93"/>
      <c r="NDN544" s="93"/>
      <c r="NDO544" s="93"/>
      <c r="NDP544" s="93"/>
      <c r="NDQ544" s="93"/>
      <c r="NDR544" s="93"/>
      <c r="NDS544" s="93"/>
      <c r="NDT544" s="93"/>
      <c r="NDU544" s="93"/>
      <c r="NDV544" s="93"/>
      <c r="NDW544" s="93"/>
      <c r="NDX544" s="93"/>
      <c r="NDY544" s="93"/>
      <c r="NDZ544" s="93"/>
      <c r="NEA544" s="93"/>
      <c r="NEB544" s="93"/>
      <c r="NEC544" s="93"/>
      <c r="NED544" s="93"/>
      <c r="NEE544" s="93"/>
      <c r="NEF544" s="93"/>
      <c r="NEG544" s="93"/>
      <c r="NEH544" s="93"/>
      <c r="NEI544" s="93"/>
      <c r="NEJ544" s="93"/>
      <c r="NEK544" s="93"/>
      <c r="NEL544" s="93"/>
      <c r="NEM544" s="93"/>
      <c r="NEN544" s="93"/>
      <c r="NEO544" s="93"/>
      <c r="NEP544" s="93"/>
      <c r="NEQ544" s="93"/>
      <c r="NER544" s="93"/>
      <c r="NES544" s="93"/>
      <c r="NET544" s="93"/>
      <c r="NEU544" s="93"/>
      <c r="NEV544" s="93"/>
      <c r="NEW544" s="93"/>
      <c r="NEX544" s="93"/>
      <c r="NEY544" s="93"/>
      <c r="NEZ544" s="93"/>
      <c r="NFA544" s="93"/>
      <c r="NFB544" s="93"/>
      <c r="NFC544" s="93"/>
      <c r="NFD544" s="93"/>
      <c r="NFE544" s="93"/>
      <c r="NFF544" s="93"/>
      <c r="NFG544" s="93"/>
      <c r="NFH544" s="93"/>
      <c r="NFI544" s="93"/>
      <c r="NFJ544" s="93"/>
      <c r="NFK544" s="93"/>
      <c r="NFL544" s="93"/>
      <c r="NFM544" s="93"/>
      <c r="NFN544" s="93"/>
      <c r="NFO544" s="93"/>
      <c r="NFP544" s="93"/>
      <c r="NFQ544" s="93"/>
      <c r="NFR544" s="93"/>
      <c r="NFS544" s="93"/>
      <c r="NFT544" s="93"/>
      <c r="NFU544" s="93"/>
      <c r="NFV544" s="93"/>
      <c r="NFW544" s="93"/>
      <c r="NFX544" s="93"/>
      <c r="NFY544" s="93"/>
      <c r="NFZ544" s="93"/>
      <c r="NGA544" s="93"/>
      <c r="NGB544" s="93"/>
      <c r="NGC544" s="93"/>
      <c r="NGD544" s="93"/>
      <c r="NGE544" s="93"/>
      <c r="NGF544" s="93"/>
      <c r="NGG544" s="93"/>
      <c r="NGH544" s="93"/>
      <c r="NGI544" s="93"/>
      <c r="NGJ544" s="93"/>
      <c r="NGK544" s="93"/>
      <c r="NGL544" s="93"/>
      <c r="NGM544" s="93"/>
      <c r="NGN544" s="93"/>
      <c r="NGO544" s="93"/>
      <c r="NGP544" s="93"/>
      <c r="NGQ544" s="93"/>
      <c r="NGR544" s="93"/>
      <c r="NGS544" s="93"/>
      <c r="NGT544" s="93"/>
      <c r="NGU544" s="93"/>
      <c r="NGV544" s="93"/>
      <c r="NGW544" s="93"/>
      <c r="NGX544" s="93"/>
      <c r="NGY544" s="93"/>
      <c r="NGZ544" s="93"/>
      <c r="NHA544" s="93"/>
      <c r="NHB544" s="93"/>
      <c r="NHC544" s="93"/>
      <c r="NHD544" s="93"/>
      <c r="NHE544" s="93"/>
      <c r="NHF544" s="93"/>
      <c r="NHG544" s="93"/>
      <c r="NHH544" s="93"/>
      <c r="NHI544" s="93"/>
      <c r="NHJ544" s="93"/>
      <c r="NHK544" s="93"/>
      <c r="NHL544" s="93"/>
      <c r="NHM544" s="93"/>
      <c r="NHN544" s="93"/>
      <c r="NHO544" s="93"/>
      <c r="NHP544" s="93"/>
      <c r="NHQ544" s="93"/>
      <c r="NHR544" s="93"/>
      <c r="NHS544" s="93"/>
      <c r="NHT544" s="93"/>
      <c r="NHU544" s="93"/>
      <c r="NHV544" s="93"/>
      <c r="NHW544" s="93"/>
      <c r="NHX544" s="93"/>
      <c r="NHY544" s="93"/>
      <c r="NHZ544" s="93"/>
      <c r="NIA544" s="93"/>
      <c r="NIB544" s="93"/>
      <c r="NIC544" s="93"/>
      <c r="NID544" s="93"/>
      <c r="NIE544" s="93"/>
      <c r="NIF544" s="93"/>
      <c r="NIG544" s="93"/>
      <c r="NIH544" s="93"/>
      <c r="NII544" s="93"/>
      <c r="NIJ544" s="93"/>
      <c r="NIK544" s="93"/>
      <c r="NIL544" s="93"/>
      <c r="NIM544" s="93"/>
      <c r="NIN544" s="93"/>
      <c r="NIO544" s="93"/>
      <c r="NIP544" s="93"/>
      <c r="NIQ544" s="93"/>
      <c r="NIR544" s="93"/>
      <c r="NIS544" s="93"/>
      <c r="NIT544" s="93"/>
      <c r="NIU544" s="93"/>
      <c r="NIV544" s="93"/>
      <c r="NIW544" s="93"/>
      <c r="NIX544" s="93"/>
      <c r="NIY544" s="93"/>
      <c r="NIZ544" s="93"/>
      <c r="NJA544" s="93"/>
      <c r="NJB544" s="93"/>
      <c r="NJC544" s="93"/>
      <c r="NJD544" s="93"/>
      <c r="NJE544" s="93"/>
      <c r="NJF544" s="93"/>
      <c r="NJG544" s="93"/>
      <c r="NJH544" s="93"/>
      <c r="NJI544" s="93"/>
      <c r="NJJ544" s="93"/>
      <c r="NJK544" s="93"/>
      <c r="NJL544" s="93"/>
      <c r="NJM544" s="93"/>
      <c r="NJN544" s="93"/>
      <c r="NJO544" s="93"/>
      <c r="NJP544" s="93"/>
      <c r="NJQ544" s="93"/>
      <c r="NJR544" s="93"/>
      <c r="NJS544" s="93"/>
      <c r="NJT544" s="93"/>
      <c r="NJU544" s="93"/>
      <c r="NJV544" s="93"/>
      <c r="NJW544" s="93"/>
      <c r="NJX544" s="93"/>
      <c r="NJY544" s="93"/>
      <c r="NJZ544" s="93"/>
      <c r="NKA544" s="93"/>
      <c r="NKB544" s="93"/>
      <c r="NKC544" s="93"/>
      <c r="NKD544" s="93"/>
      <c r="NKE544" s="93"/>
      <c r="NKF544" s="93"/>
      <c r="NKG544" s="93"/>
      <c r="NKH544" s="93"/>
      <c r="NKI544" s="93"/>
      <c r="NKJ544" s="93"/>
      <c r="NKK544" s="93"/>
      <c r="NKL544" s="93"/>
      <c r="NKM544" s="93"/>
      <c r="NKN544" s="93"/>
      <c r="NKO544" s="93"/>
      <c r="NKP544" s="93"/>
      <c r="NKQ544" s="93"/>
      <c r="NKR544" s="93"/>
      <c r="NKS544" s="93"/>
      <c r="NKT544" s="93"/>
      <c r="NKU544" s="93"/>
      <c r="NKV544" s="93"/>
      <c r="NKW544" s="93"/>
      <c r="NKX544" s="93"/>
      <c r="NKY544" s="93"/>
      <c r="NKZ544" s="93"/>
      <c r="NLA544" s="93"/>
      <c r="NLB544" s="93"/>
      <c r="NLC544" s="93"/>
      <c r="NLD544" s="93"/>
      <c r="NLE544" s="93"/>
      <c r="NLF544" s="93"/>
      <c r="NLG544" s="93"/>
      <c r="NLH544" s="93"/>
      <c r="NLI544" s="93"/>
      <c r="NLJ544" s="93"/>
      <c r="NLK544" s="93"/>
      <c r="NLL544" s="93"/>
      <c r="NLM544" s="93"/>
      <c r="NLN544" s="93"/>
      <c r="NLO544" s="93"/>
      <c r="NLP544" s="93"/>
      <c r="NLQ544" s="93"/>
      <c r="NLR544" s="93"/>
      <c r="NLS544" s="93"/>
      <c r="NLT544" s="93"/>
      <c r="NLU544" s="93"/>
      <c r="NLV544" s="93"/>
      <c r="NLW544" s="93"/>
      <c r="NLX544" s="93"/>
      <c r="NLY544" s="93"/>
      <c r="NLZ544" s="93"/>
      <c r="NMA544" s="93"/>
      <c r="NMB544" s="93"/>
      <c r="NMC544" s="93"/>
      <c r="NMD544" s="93"/>
      <c r="NME544" s="93"/>
      <c r="NMF544" s="93"/>
      <c r="NMG544" s="93"/>
      <c r="NMH544" s="93"/>
      <c r="NMI544" s="93"/>
      <c r="NMJ544" s="93"/>
      <c r="NMK544" s="93"/>
      <c r="NML544" s="93"/>
      <c r="NMM544" s="93"/>
      <c r="NMN544" s="93"/>
      <c r="NMO544" s="93"/>
      <c r="NMP544" s="93"/>
      <c r="NMQ544" s="93"/>
      <c r="NMR544" s="93"/>
      <c r="NMS544" s="93"/>
      <c r="NMT544" s="93"/>
      <c r="NMU544" s="93"/>
      <c r="NMV544" s="93"/>
      <c r="NMW544" s="93"/>
      <c r="NMX544" s="93"/>
      <c r="NMY544" s="93"/>
      <c r="NMZ544" s="93"/>
      <c r="NNA544" s="93"/>
      <c r="NNB544" s="93"/>
      <c r="NNC544" s="93"/>
      <c r="NND544" s="93"/>
      <c r="NNE544" s="93"/>
      <c r="NNF544" s="93"/>
      <c r="NNG544" s="93"/>
      <c r="NNH544" s="93"/>
      <c r="NNI544" s="93"/>
      <c r="NNJ544" s="93"/>
      <c r="NNK544" s="93"/>
      <c r="NNL544" s="93"/>
      <c r="NNM544" s="93"/>
      <c r="NNN544" s="93"/>
      <c r="NNO544" s="93"/>
      <c r="NNP544" s="93"/>
      <c r="NNQ544" s="93"/>
      <c r="NNR544" s="93"/>
      <c r="NNS544" s="93"/>
      <c r="NNT544" s="93"/>
      <c r="NNU544" s="93"/>
      <c r="NNV544" s="93"/>
      <c r="NNW544" s="93"/>
      <c r="NNX544" s="93"/>
      <c r="NNY544" s="93"/>
      <c r="NNZ544" s="93"/>
      <c r="NOA544" s="93"/>
      <c r="NOB544" s="93"/>
      <c r="NOC544" s="93"/>
      <c r="NOD544" s="93"/>
      <c r="NOE544" s="93"/>
      <c r="NOF544" s="93"/>
      <c r="NOG544" s="93"/>
      <c r="NOH544" s="93"/>
      <c r="NOI544" s="93"/>
      <c r="NOJ544" s="93"/>
      <c r="NOK544" s="93"/>
      <c r="NOL544" s="93"/>
      <c r="NOM544" s="93"/>
      <c r="NON544" s="93"/>
      <c r="NOO544" s="93"/>
      <c r="NOP544" s="93"/>
      <c r="NOQ544" s="93"/>
      <c r="NOR544" s="93"/>
      <c r="NOS544" s="93"/>
      <c r="NOT544" s="93"/>
      <c r="NOU544" s="93"/>
      <c r="NOV544" s="93"/>
      <c r="NOW544" s="93"/>
      <c r="NOX544" s="93"/>
      <c r="NOY544" s="93"/>
      <c r="NOZ544" s="93"/>
      <c r="NPA544" s="93"/>
      <c r="NPB544" s="93"/>
      <c r="NPC544" s="93"/>
      <c r="NPD544" s="93"/>
      <c r="NPE544" s="93"/>
      <c r="NPF544" s="93"/>
      <c r="NPG544" s="93"/>
      <c r="NPH544" s="93"/>
      <c r="NPI544" s="93"/>
      <c r="NPJ544" s="93"/>
      <c r="NPK544" s="93"/>
      <c r="NPL544" s="93"/>
      <c r="NPM544" s="93"/>
      <c r="NPN544" s="93"/>
      <c r="NPO544" s="93"/>
      <c r="NPP544" s="93"/>
      <c r="NPQ544" s="93"/>
      <c r="NPR544" s="93"/>
      <c r="NPS544" s="93"/>
      <c r="NPT544" s="93"/>
      <c r="NPU544" s="93"/>
      <c r="NPV544" s="93"/>
      <c r="NPW544" s="93"/>
      <c r="NPX544" s="93"/>
      <c r="NPY544" s="93"/>
      <c r="NPZ544" s="93"/>
      <c r="NQA544" s="93"/>
      <c r="NQB544" s="93"/>
      <c r="NQC544" s="93"/>
      <c r="NQD544" s="93"/>
      <c r="NQE544" s="93"/>
      <c r="NQF544" s="93"/>
      <c r="NQG544" s="93"/>
      <c r="NQH544" s="93"/>
      <c r="NQI544" s="93"/>
      <c r="NQJ544" s="93"/>
      <c r="NQK544" s="93"/>
      <c r="NQL544" s="93"/>
      <c r="NQM544" s="93"/>
      <c r="NQN544" s="93"/>
      <c r="NQO544" s="93"/>
      <c r="NQP544" s="93"/>
      <c r="NQQ544" s="93"/>
      <c r="NQR544" s="93"/>
      <c r="NQS544" s="93"/>
      <c r="NQT544" s="93"/>
      <c r="NQU544" s="93"/>
      <c r="NQV544" s="93"/>
      <c r="NQW544" s="93"/>
      <c r="NQX544" s="93"/>
      <c r="NQY544" s="93"/>
      <c r="NQZ544" s="93"/>
      <c r="NRA544" s="93"/>
      <c r="NRB544" s="93"/>
      <c r="NRC544" s="93"/>
      <c r="NRD544" s="93"/>
      <c r="NRE544" s="93"/>
      <c r="NRF544" s="93"/>
      <c r="NRG544" s="93"/>
      <c r="NRH544" s="93"/>
      <c r="NRI544" s="93"/>
      <c r="NRJ544" s="93"/>
      <c r="NRK544" s="93"/>
      <c r="NRL544" s="93"/>
      <c r="NRM544" s="93"/>
      <c r="NRN544" s="93"/>
      <c r="NRO544" s="93"/>
      <c r="NRP544" s="93"/>
      <c r="NRQ544" s="93"/>
      <c r="NRR544" s="93"/>
      <c r="NRS544" s="93"/>
      <c r="NRT544" s="93"/>
      <c r="NRU544" s="93"/>
      <c r="NRV544" s="93"/>
      <c r="NRW544" s="93"/>
      <c r="NRX544" s="93"/>
      <c r="NRY544" s="93"/>
      <c r="NRZ544" s="93"/>
      <c r="NSA544" s="93"/>
      <c r="NSB544" s="93"/>
      <c r="NSC544" s="93"/>
      <c r="NSD544" s="93"/>
      <c r="NSE544" s="93"/>
      <c r="NSF544" s="93"/>
      <c r="NSG544" s="93"/>
      <c r="NSH544" s="93"/>
      <c r="NSI544" s="93"/>
      <c r="NSJ544" s="93"/>
      <c r="NSK544" s="93"/>
      <c r="NSL544" s="93"/>
      <c r="NSM544" s="93"/>
      <c r="NSN544" s="93"/>
      <c r="NSO544" s="93"/>
      <c r="NSP544" s="93"/>
      <c r="NSQ544" s="93"/>
      <c r="NSR544" s="93"/>
      <c r="NSS544" s="93"/>
      <c r="NST544" s="93"/>
      <c r="NSU544" s="93"/>
      <c r="NSV544" s="93"/>
      <c r="NSW544" s="93"/>
      <c r="NSX544" s="93"/>
      <c r="NSY544" s="93"/>
      <c r="NSZ544" s="93"/>
      <c r="NTA544" s="93"/>
      <c r="NTB544" s="93"/>
      <c r="NTC544" s="93"/>
      <c r="NTD544" s="93"/>
      <c r="NTE544" s="93"/>
      <c r="NTF544" s="93"/>
      <c r="NTG544" s="93"/>
      <c r="NTH544" s="93"/>
      <c r="NTI544" s="93"/>
      <c r="NTJ544" s="93"/>
      <c r="NTK544" s="93"/>
      <c r="NTL544" s="93"/>
      <c r="NTM544" s="93"/>
      <c r="NTN544" s="93"/>
      <c r="NTO544" s="93"/>
      <c r="NTP544" s="93"/>
      <c r="NTQ544" s="93"/>
      <c r="NTR544" s="93"/>
      <c r="NTS544" s="93"/>
      <c r="NTT544" s="93"/>
      <c r="NTU544" s="93"/>
      <c r="NTV544" s="93"/>
      <c r="NTW544" s="93"/>
      <c r="NTX544" s="93"/>
      <c r="NTY544" s="93"/>
      <c r="NTZ544" s="93"/>
      <c r="NUA544" s="93"/>
      <c r="NUB544" s="93"/>
      <c r="NUC544" s="93"/>
      <c r="NUD544" s="93"/>
      <c r="NUE544" s="93"/>
      <c r="NUF544" s="93"/>
      <c r="NUG544" s="93"/>
      <c r="NUH544" s="93"/>
      <c r="NUI544" s="93"/>
      <c r="NUJ544" s="93"/>
      <c r="NUK544" s="93"/>
      <c r="NUL544" s="93"/>
      <c r="NUM544" s="93"/>
      <c r="NUN544" s="93"/>
      <c r="NUO544" s="93"/>
      <c r="NUP544" s="93"/>
      <c r="NUQ544" s="93"/>
      <c r="NUR544" s="93"/>
      <c r="NUS544" s="93"/>
      <c r="NUT544" s="93"/>
      <c r="NUU544" s="93"/>
      <c r="NUV544" s="93"/>
      <c r="NUW544" s="93"/>
      <c r="NUX544" s="93"/>
      <c r="NUY544" s="93"/>
      <c r="NUZ544" s="93"/>
      <c r="NVA544" s="93"/>
      <c r="NVB544" s="93"/>
      <c r="NVC544" s="93"/>
      <c r="NVD544" s="93"/>
      <c r="NVE544" s="93"/>
      <c r="NVF544" s="93"/>
      <c r="NVG544" s="93"/>
      <c r="NVH544" s="93"/>
      <c r="NVI544" s="93"/>
      <c r="NVJ544" s="93"/>
      <c r="NVK544" s="93"/>
      <c r="NVL544" s="93"/>
      <c r="NVM544" s="93"/>
      <c r="NVN544" s="93"/>
      <c r="NVO544" s="93"/>
      <c r="NVP544" s="93"/>
      <c r="NVQ544" s="93"/>
      <c r="NVR544" s="93"/>
      <c r="NVS544" s="93"/>
      <c r="NVT544" s="93"/>
      <c r="NVU544" s="93"/>
      <c r="NVV544" s="93"/>
      <c r="NVW544" s="93"/>
      <c r="NVX544" s="93"/>
      <c r="NVY544" s="93"/>
      <c r="NVZ544" s="93"/>
      <c r="NWA544" s="93"/>
      <c r="NWB544" s="93"/>
      <c r="NWC544" s="93"/>
      <c r="NWD544" s="93"/>
      <c r="NWE544" s="93"/>
      <c r="NWF544" s="93"/>
      <c r="NWG544" s="93"/>
      <c r="NWH544" s="93"/>
      <c r="NWI544" s="93"/>
      <c r="NWJ544" s="93"/>
      <c r="NWK544" s="93"/>
      <c r="NWL544" s="93"/>
      <c r="NWM544" s="93"/>
      <c r="NWN544" s="93"/>
      <c r="NWO544" s="93"/>
      <c r="NWP544" s="93"/>
      <c r="NWQ544" s="93"/>
      <c r="NWR544" s="93"/>
      <c r="NWS544" s="93"/>
      <c r="NWT544" s="93"/>
      <c r="NWU544" s="93"/>
      <c r="NWV544" s="93"/>
      <c r="NWW544" s="93"/>
      <c r="NWX544" s="93"/>
      <c r="NWY544" s="93"/>
      <c r="NWZ544" s="93"/>
      <c r="NXA544" s="93"/>
      <c r="NXB544" s="93"/>
      <c r="NXC544" s="93"/>
      <c r="NXD544" s="93"/>
      <c r="NXE544" s="93"/>
      <c r="NXF544" s="93"/>
      <c r="NXG544" s="93"/>
      <c r="NXH544" s="93"/>
      <c r="NXI544" s="93"/>
      <c r="NXJ544" s="93"/>
      <c r="NXK544" s="93"/>
      <c r="NXL544" s="93"/>
      <c r="NXM544" s="93"/>
      <c r="NXN544" s="93"/>
      <c r="NXO544" s="93"/>
      <c r="NXP544" s="93"/>
      <c r="NXQ544" s="93"/>
      <c r="NXR544" s="93"/>
      <c r="NXS544" s="93"/>
      <c r="NXT544" s="93"/>
      <c r="NXU544" s="93"/>
      <c r="NXV544" s="93"/>
      <c r="NXW544" s="93"/>
      <c r="NXX544" s="93"/>
      <c r="NXY544" s="93"/>
      <c r="NXZ544" s="93"/>
      <c r="NYA544" s="93"/>
      <c r="NYB544" s="93"/>
      <c r="NYC544" s="93"/>
      <c r="NYD544" s="93"/>
      <c r="NYE544" s="93"/>
      <c r="NYF544" s="93"/>
      <c r="NYG544" s="93"/>
      <c r="NYH544" s="93"/>
      <c r="NYI544" s="93"/>
      <c r="NYJ544" s="93"/>
      <c r="NYK544" s="93"/>
      <c r="NYL544" s="93"/>
      <c r="NYM544" s="93"/>
      <c r="NYN544" s="93"/>
      <c r="NYO544" s="93"/>
      <c r="NYP544" s="93"/>
      <c r="NYQ544" s="93"/>
      <c r="NYR544" s="93"/>
      <c r="NYS544" s="93"/>
      <c r="NYT544" s="93"/>
      <c r="NYU544" s="93"/>
      <c r="NYV544" s="93"/>
      <c r="NYW544" s="93"/>
      <c r="NYX544" s="93"/>
      <c r="NYY544" s="93"/>
      <c r="NYZ544" s="93"/>
      <c r="NZA544" s="93"/>
      <c r="NZB544" s="93"/>
      <c r="NZC544" s="93"/>
      <c r="NZD544" s="93"/>
      <c r="NZE544" s="93"/>
      <c r="NZF544" s="93"/>
      <c r="NZG544" s="93"/>
      <c r="NZH544" s="93"/>
      <c r="NZI544" s="93"/>
      <c r="NZJ544" s="93"/>
      <c r="NZK544" s="93"/>
      <c r="NZL544" s="93"/>
      <c r="NZM544" s="93"/>
      <c r="NZN544" s="93"/>
      <c r="NZO544" s="93"/>
      <c r="NZP544" s="93"/>
      <c r="NZQ544" s="93"/>
      <c r="NZR544" s="93"/>
      <c r="NZS544" s="93"/>
      <c r="NZT544" s="93"/>
      <c r="NZU544" s="93"/>
      <c r="NZV544" s="93"/>
      <c r="NZW544" s="93"/>
      <c r="NZX544" s="93"/>
      <c r="NZY544" s="93"/>
      <c r="NZZ544" s="93"/>
      <c r="OAA544" s="93"/>
      <c r="OAB544" s="93"/>
      <c r="OAC544" s="93"/>
      <c r="OAD544" s="93"/>
      <c r="OAE544" s="93"/>
      <c r="OAF544" s="93"/>
      <c r="OAG544" s="93"/>
      <c r="OAH544" s="93"/>
      <c r="OAI544" s="93"/>
      <c r="OAJ544" s="93"/>
      <c r="OAK544" s="93"/>
      <c r="OAL544" s="93"/>
      <c r="OAM544" s="93"/>
      <c r="OAN544" s="93"/>
      <c r="OAO544" s="93"/>
      <c r="OAP544" s="93"/>
      <c r="OAQ544" s="93"/>
      <c r="OAR544" s="93"/>
      <c r="OAS544" s="93"/>
      <c r="OAT544" s="93"/>
      <c r="OAU544" s="93"/>
      <c r="OAV544" s="93"/>
      <c r="OAW544" s="93"/>
      <c r="OAX544" s="93"/>
      <c r="OAY544" s="93"/>
      <c r="OAZ544" s="93"/>
      <c r="OBA544" s="93"/>
      <c r="OBB544" s="93"/>
      <c r="OBC544" s="93"/>
      <c r="OBD544" s="93"/>
      <c r="OBE544" s="93"/>
      <c r="OBF544" s="93"/>
      <c r="OBG544" s="93"/>
      <c r="OBH544" s="93"/>
      <c r="OBI544" s="93"/>
      <c r="OBJ544" s="93"/>
      <c r="OBK544" s="93"/>
      <c r="OBL544" s="93"/>
      <c r="OBM544" s="93"/>
      <c r="OBN544" s="93"/>
      <c r="OBO544" s="93"/>
      <c r="OBP544" s="93"/>
      <c r="OBQ544" s="93"/>
      <c r="OBR544" s="93"/>
      <c r="OBS544" s="93"/>
      <c r="OBT544" s="93"/>
      <c r="OBU544" s="93"/>
      <c r="OBV544" s="93"/>
      <c r="OBW544" s="93"/>
      <c r="OBX544" s="93"/>
      <c r="OBY544" s="93"/>
      <c r="OBZ544" s="93"/>
      <c r="OCA544" s="93"/>
      <c r="OCB544" s="93"/>
      <c r="OCC544" s="93"/>
      <c r="OCD544" s="93"/>
      <c r="OCE544" s="93"/>
      <c r="OCF544" s="93"/>
      <c r="OCG544" s="93"/>
      <c r="OCH544" s="93"/>
      <c r="OCI544" s="93"/>
      <c r="OCJ544" s="93"/>
      <c r="OCK544" s="93"/>
      <c r="OCL544" s="93"/>
      <c r="OCM544" s="93"/>
      <c r="OCN544" s="93"/>
      <c r="OCO544" s="93"/>
      <c r="OCP544" s="93"/>
      <c r="OCQ544" s="93"/>
      <c r="OCR544" s="93"/>
      <c r="OCS544" s="93"/>
      <c r="OCT544" s="93"/>
      <c r="OCU544" s="93"/>
      <c r="OCV544" s="93"/>
      <c r="OCW544" s="93"/>
      <c r="OCX544" s="93"/>
      <c r="OCY544" s="93"/>
      <c r="OCZ544" s="93"/>
      <c r="ODA544" s="93"/>
      <c r="ODB544" s="93"/>
      <c r="ODC544" s="93"/>
      <c r="ODD544" s="93"/>
      <c r="ODE544" s="93"/>
      <c r="ODF544" s="93"/>
      <c r="ODG544" s="93"/>
      <c r="ODH544" s="93"/>
      <c r="ODI544" s="93"/>
      <c r="ODJ544" s="93"/>
      <c r="ODK544" s="93"/>
      <c r="ODL544" s="93"/>
      <c r="ODM544" s="93"/>
      <c r="ODN544" s="93"/>
      <c r="ODO544" s="93"/>
      <c r="ODP544" s="93"/>
      <c r="ODQ544" s="93"/>
      <c r="ODR544" s="93"/>
      <c r="ODS544" s="93"/>
      <c r="ODT544" s="93"/>
      <c r="ODU544" s="93"/>
      <c r="ODV544" s="93"/>
      <c r="ODW544" s="93"/>
      <c r="ODX544" s="93"/>
      <c r="ODY544" s="93"/>
      <c r="ODZ544" s="93"/>
      <c r="OEA544" s="93"/>
      <c r="OEB544" s="93"/>
      <c r="OEC544" s="93"/>
      <c r="OED544" s="93"/>
      <c r="OEE544" s="93"/>
      <c r="OEF544" s="93"/>
      <c r="OEG544" s="93"/>
      <c r="OEH544" s="93"/>
      <c r="OEI544" s="93"/>
      <c r="OEJ544" s="93"/>
      <c r="OEK544" s="93"/>
      <c r="OEL544" s="93"/>
      <c r="OEM544" s="93"/>
      <c r="OEN544" s="93"/>
      <c r="OEO544" s="93"/>
      <c r="OEP544" s="93"/>
      <c r="OEQ544" s="93"/>
      <c r="OER544" s="93"/>
      <c r="OES544" s="93"/>
      <c r="OET544" s="93"/>
      <c r="OEU544" s="93"/>
      <c r="OEV544" s="93"/>
      <c r="OEW544" s="93"/>
      <c r="OEX544" s="93"/>
      <c r="OEY544" s="93"/>
      <c r="OEZ544" s="93"/>
      <c r="OFA544" s="93"/>
      <c r="OFB544" s="93"/>
      <c r="OFC544" s="93"/>
      <c r="OFD544" s="93"/>
      <c r="OFE544" s="93"/>
      <c r="OFF544" s="93"/>
      <c r="OFG544" s="93"/>
      <c r="OFH544" s="93"/>
      <c r="OFI544" s="93"/>
      <c r="OFJ544" s="93"/>
      <c r="OFK544" s="93"/>
      <c r="OFL544" s="93"/>
      <c r="OFM544" s="93"/>
      <c r="OFN544" s="93"/>
      <c r="OFO544" s="93"/>
      <c r="OFP544" s="93"/>
      <c r="OFQ544" s="93"/>
      <c r="OFR544" s="93"/>
      <c r="OFS544" s="93"/>
      <c r="OFT544" s="93"/>
      <c r="OFU544" s="93"/>
      <c r="OFV544" s="93"/>
      <c r="OFW544" s="93"/>
      <c r="OFX544" s="93"/>
      <c r="OFY544" s="93"/>
      <c r="OFZ544" s="93"/>
      <c r="OGA544" s="93"/>
      <c r="OGB544" s="93"/>
      <c r="OGC544" s="93"/>
      <c r="OGD544" s="93"/>
      <c r="OGE544" s="93"/>
      <c r="OGF544" s="93"/>
      <c r="OGG544" s="93"/>
      <c r="OGH544" s="93"/>
      <c r="OGI544" s="93"/>
      <c r="OGJ544" s="93"/>
      <c r="OGK544" s="93"/>
      <c r="OGL544" s="93"/>
      <c r="OGM544" s="93"/>
      <c r="OGN544" s="93"/>
      <c r="OGO544" s="93"/>
      <c r="OGP544" s="93"/>
      <c r="OGQ544" s="93"/>
      <c r="OGR544" s="93"/>
      <c r="OGS544" s="93"/>
      <c r="OGT544" s="93"/>
      <c r="OGU544" s="93"/>
      <c r="OGV544" s="93"/>
      <c r="OGW544" s="93"/>
      <c r="OGX544" s="93"/>
      <c r="OGY544" s="93"/>
      <c r="OGZ544" s="93"/>
      <c r="OHA544" s="93"/>
      <c r="OHB544" s="93"/>
      <c r="OHC544" s="93"/>
      <c r="OHD544" s="93"/>
      <c r="OHE544" s="93"/>
      <c r="OHF544" s="93"/>
      <c r="OHG544" s="93"/>
      <c r="OHH544" s="93"/>
      <c r="OHI544" s="93"/>
      <c r="OHJ544" s="93"/>
      <c r="OHK544" s="93"/>
      <c r="OHL544" s="93"/>
      <c r="OHM544" s="93"/>
      <c r="OHN544" s="93"/>
      <c r="OHO544" s="93"/>
      <c r="OHP544" s="93"/>
      <c r="OHQ544" s="93"/>
      <c r="OHR544" s="93"/>
      <c r="OHS544" s="93"/>
      <c r="OHT544" s="93"/>
      <c r="OHU544" s="93"/>
      <c r="OHV544" s="93"/>
      <c r="OHW544" s="93"/>
      <c r="OHX544" s="93"/>
      <c r="OHY544" s="93"/>
      <c r="OHZ544" s="93"/>
      <c r="OIA544" s="93"/>
      <c r="OIB544" s="93"/>
      <c r="OIC544" s="93"/>
      <c r="OID544" s="93"/>
      <c r="OIE544" s="93"/>
      <c r="OIF544" s="93"/>
      <c r="OIG544" s="93"/>
      <c r="OIH544" s="93"/>
      <c r="OII544" s="93"/>
      <c r="OIJ544" s="93"/>
      <c r="OIK544" s="93"/>
      <c r="OIL544" s="93"/>
      <c r="OIM544" s="93"/>
      <c r="OIN544" s="93"/>
      <c r="OIO544" s="93"/>
      <c r="OIP544" s="93"/>
      <c r="OIQ544" s="93"/>
      <c r="OIR544" s="93"/>
      <c r="OIS544" s="93"/>
      <c r="OIT544" s="93"/>
      <c r="OIU544" s="93"/>
      <c r="OIV544" s="93"/>
      <c r="OIW544" s="93"/>
      <c r="OIX544" s="93"/>
      <c r="OIY544" s="93"/>
      <c r="OIZ544" s="93"/>
      <c r="OJA544" s="93"/>
      <c r="OJB544" s="93"/>
      <c r="OJC544" s="93"/>
      <c r="OJD544" s="93"/>
      <c r="OJE544" s="93"/>
      <c r="OJF544" s="93"/>
      <c r="OJG544" s="93"/>
      <c r="OJH544" s="93"/>
      <c r="OJI544" s="93"/>
      <c r="OJJ544" s="93"/>
      <c r="OJK544" s="93"/>
      <c r="OJL544" s="93"/>
      <c r="OJM544" s="93"/>
      <c r="OJN544" s="93"/>
      <c r="OJO544" s="93"/>
      <c r="OJP544" s="93"/>
      <c r="OJQ544" s="93"/>
      <c r="OJR544" s="93"/>
      <c r="OJS544" s="93"/>
      <c r="OJT544" s="93"/>
      <c r="OJU544" s="93"/>
      <c r="OJV544" s="93"/>
      <c r="OJW544" s="93"/>
      <c r="OJX544" s="93"/>
      <c r="OJY544" s="93"/>
      <c r="OJZ544" s="93"/>
      <c r="OKA544" s="93"/>
      <c r="OKB544" s="93"/>
      <c r="OKC544" s="93"/>
      <c r="OKD544" s="93"/>
      <c r="OKE544" s="93"/>
      <c r="OKF544" s="93"/>
      <c r="OKG544" s="93"/>
      <c r="OKH544" s="93"/>
      <c r="OKI544" s="93"/>
      <c r="OKJ544" s="93"/>
      <c r="OKK544" s="93"/>
      <c r="OKL544" s="93"/>
      <c r="OKM544" s="93"/>
      <c r="OKN544" s="93"/>
      <c r="OKO544" s="93"/>
      <c r="OKP544" s="93"/>
      <c r="OKQ544" s="93"/>
      <c r="OKR544" s="93"/>
      <c r="OKS544" s="93"/>
      <c r="OKT544" s="93"/>
      <c r="OKU544" s="93"/>
      <c r="OKV544" s="93"/>
      <c r="OKW544" s="93"/>
      <c r="OKX544" s="93"/>
      <c r="OKY544" s="93"/>
      <c r="OKZ544" s="93"/>
      <c r="OLA544" s="93"/>
      <c r="OLB544" s="93"/>
      <c r="OLC544" s="93"/>
      <c r="OLD544" s="93"/>
      <c r="OLE544" s="93"/>
      <c r="OLF544" s="93"/>
      <c r="OLG544" s="93"/>
      <c r="OLH544" s="93"/>
      <c r="OLI544" s="93"/>
      <c r="OLJ544" s="93"/>
      <c r="OLK544" s="93"/>
      <c r="OLL544" s="93"/>
      <c r="OLM544" s="93"/>
      <c r="OLN544" s="93"/>
      <c r="OLO544" s="93"/>
      <c r="OLP544" s="93"/>
      <c r="OLQ544" s="93"/>
      <c r="OLR544" s="93"/>
      <c r="OLS544" s="93"/>
      <c r="OLT544" s="93"/>
      <c r="OLU544" s="93"/>
      <c r="OLV544" s="93"/>
      <c r="OLW544" s="93"/>
      <c r="OLX544" s="93"/>
      <c r="OLY544" s="93"/>
      <c r="OLZ544" s="93"/>
      <c r="OMA544" s="93"/>
      <c r="OMB544" s="93"/>
      <c r="OMC544" s="93"/>
      <c r="OMD544" s="93"/>
      <c r="OME544" s="93"/>
      <c r="OMF544" s="93"/>
      <c r="OMG544" s="93"/>
      <c r="OMH544" s="93"/>
      <c r="OMI544" s="93"/>
      <c r="OMJ544" s="93"/>
      <c r="OMK544" s="93"/>
      <c r="OML544" s="93"/>
      <c r="OMM544" s="93"/>
      <c r="OMN544" s="93"/>
      <c r="OMO544" s="93"/>
      <c r="OMP544" s="93"/>
      <c r="OMQ544" s="93"/>
      <c r="OMR544" s="93"/>
      <c r="OMS544" s="93"/>
      <c r="OMT544" s="93"/>
      <c r="OMU544" s="93"/>
      <c r="OMV544" s="93"/>
      <c r="OMW544" s="93"/>
      <c r="OMX544" s="93"/>
      <c r="OMY544" s="93"/>
      <c r="OMZ544" s="93"/>
      <c r="ONA544" s="93"/>
      <c r="ONB544" s="93"/>
      <c r="ONC544" s="93"/>
      <c r="OND544" s="93"/>
      <c r="ONE544" s="93"/>
      <c r="ONF544" s="93"/>
      <c r="ONG544" s="93"/>
      <c r="ONH544" s="93"/>
      <c r="ONI544" s="93"/>
      <c r="ONJ544" s="93"/>
      <c r="ONK544" s="93"/>
      <c r="ONL544" s="93"/>
      <c r="ONM544" s="93"/>
      <c r="ONN544" s="93"/>
      <c r="ONO544" s="93"/>
      <c r="ONP544" s="93"/>
      <c r="ONQ544" s="93"/>
      <c r="ONR544" s="93"/>
      <c r="ONS544" s="93"/>
      <c r="ONT544" s="93"/>
      <c r="ONU544" s="93"/>
      <c r="ONV544" s="93"/>
      <c r="ONW544" s="93"/>
      <c r="ONX544" s="93"/>
      <c r="ONY544" s="93"/>
      <c r="ONZ544" s="93"/>
      <c r="OOA544" s="93"/>
      <c r="OOB544" s="93"/>
      <c r="OOC544" s="93"/>
      <c r="OOD544" s="93"/>
      <c r="OOE544" s="93"/>
      <c r="OOF544" s="93"/>
      <c r="OOG544" s="93"/>
      <c r="OOH544" s="93"/>
      <c r="OOI544" s="93"/>
      <c r="OOJ544" s="93"/>
      <c r="OOK544" s="93"/>
      <c r="OOL544" s="93"/>
      <c r="OOM544" s="93"/>
      <c r="OON544" s="93"/>
      <c r="OOO544" s="93"/>
      <c r="OOP544" s="93"/>
      <c r="OOQ544" s="93"/>
      <c r="OOR544" s="93"/>
      <c r="OOS544" s="93"/>
      <c r="OOT544" s="93"/>
      <c r="OOU544" s="93"/>
      <c r="OOV544" s="93"/>
      <c r="OOW544" s="93"/>
      <c r="OOX544" s="93"/>
      <c r="OOY544" s="93"/>
      <c r="OOZ544" s="93"/>
      <c r="OPA544" s="93"/>
      <c r="OPB544" s="93"/>
      <c r="OPC544" s="93"/>
      <c r="OPD544" s="93"/>
      <c r="OPE544" s="93"/>
      <c r="OPF544" s="93"/>
      <c r="OPG544" s="93"/>
      <c r="OPH544" s="93"/>
      <c r="OPI544" s="93"/>
      <c r="OPJ544" s="93"/>
      <c r="OPK544" s="93"/>
      <c r="OPL544" s="93"/>
      <c r="OPM544" s="93"/>
      <c r="OPN544" s="93"/>
      <c r="OPO544" s="93"/>
      <c r="OPP544" s="93"/>
      <c r="OPQ544" s="93"/>
      <c r="OPR544" s="93"/>
      <c r="OPS544" s="93"/>
      <c r="OPT544" s="93"/>
      <c r="OPU544" s="93"/>
      <c r="OPV544" s="93"/>
      <c r="OPW544" s="93"/>
      <c r="OPX544" s="93"/>
      <c r="OPY544" s="93"/>
      <c r="OPZ544" s="93"/>
      <c r="OQA544" s="93"/>
      <c r="OQB544" s="93"/>
      <c r="OQC544" s="93"/>
      <c r="OQD544" s="93"/>
      <c r="OQE544" s="93"/>
      <c r="OQF544" s="93"/>
      <c r="OQG544" s="93"/>
      <c r="OQH544" s="93"/>
      <c r="OQI544" s="93"/>
      <c r="OQJ544" s="93"/>
      <c r="OQK544" s="93"/>
      <c r="OQL544" s="93"/>
      <c r="OQM544" s="93"/>
      <c r="OQN544" s="93"/>
      <c r="OQO544" s="93"/>
      <c r="OQP544" s="93"/>
      <c r="OQQ544" s="93"/>
      <c r="OQR544" s="93"/>
      <c r="OQS544" s="93"/>
      <c r="OQT544" s="93"/>
      <c r="OQU544" s="93"/>
      <c r="OQV544" s="93"/>
      <c r="OQW544" s="93"/>
      <c r="OQX544" s="93"/>
      <c r="OQY544" s="93"/>
      <c r="OQZ544" s="93"/>
      <c r="ORA544" s="93"/>
      <c r="ORB544" s="93"/>
      <c r="ORC544" s="93"/>
      <c r="ORD544" s="93"/>
      <c r="ORE544" s="93"/>
      <c r="ORF544" s="93"/>
      <c r="ORG544" s="93"/>
      <c r="ORH544" s="93"/>
      <c r="ORI544" s="93"/>
      <c r="ORJ544" s="93"/>
      <c r="ORK544" s="93"/>
      <c r="ORL544" s="93"/>
      <c r="ORM544" s="93"/>
      <c r="ORN544" s="93"/>
      <c r="ORO544" s="93"/>
      <c r="ORP544" s="93"/>
      <c r="ORQ544" s="93"/>
      <c r="ORR544" s="93"/>
      <c r="ORS544" s="93"/>
      <c r="ORT544" s="93"/>
      <c r="ORU544" s="93"/>
      <c r="ORV544" s="93"/>
      <c r="ORW544" s="93"/>
      <c r="ORX544" s="93"/>
      <c r="ORY544" s="93"/>
      <c r="ORZ544" s="93"/>
      <c r="OSA544" s="93"/>
      <c r="OSB544" s="93"/>
      <c r="OSC544" s="93"/>
      <c r="OSD544" s="93"/>
      <c r="OSE544" s="93"/>
      <c r="OSF544" s="93"/>
      <c r="OSG544" s="93"/>
      <c r="OSH544" s="93"/>
      <c r="OSI544" s="93"/>
      <c r="OSJ544" s="93"/>
      <c r="OSK544" s="93"/>
      <c r="OSL544" s="93"/>
      <c r="OSM544" s="93"/>
      <c r="OSN544" s="93"/>
      <c r="OSO544" s="93"/>
      <c r="OSP544" s="93"/>
      <c r="OSQ544" s="93"/>
      <c r="OSR544" s="93"/>
      <c r="OSS544" s="93"/>
      <c r="OST544" s="93"/>
      <c r="OSU544" s="93"/>
      <c r="OSV544" s="93"/>
      <c r="OSW544" s="93"/>
      <c r="OSX544" s="93"/>
      <c r="OSY544" s="93"/>
      <c r="OSZ544" s="93"/>
      <c r="OTA544" s="93"/>
      <c r="OTB544" s="93"/>
      <c r="OTC544" s="93"/>
      <c r="OTD544" s="93"/>
      <c r="OTE544" s="93"/>
      <c r="OTF544" s="93"/>
      <c r="OTG544" s="93"/>
      <c r="OTH544" s="93"/>
      <c r="OTI544" s="93"/>
      <c r="OTJ544" s="93"/>
      <c r="OTK544" s="93"/>
      <c r="OTL544" s="93"/>
      <c r="OTM544" s="93"/>
      <c r="OTN544" s="93"/>
      <c r="OTO544" s="93"/>
      <c r="OTP544" s="93"/>
      <c r="OTQ544" s="93"/>
      <c r="OTR544" s="93"/>
      <c r="OTS544" s="93"/>
      <c r="OTT544" s="93"/>
      <c r="OTU544" s="93"/>
      <c r="OTV544" s="93"/>
      <c r="OTW544" s="93"/>
      <c r="OTX544" s="93"/>
      <c r="OTY544" s="93"/>
      <c r="OTZ544" s="93"/>
      <c r="OUA544" s="93"/>
      <c r="OUB544" s="93"/>
      <c r="OUC544" s="93"/>
      <c r="OUD544" s="93"/>
      <c r="OUE544" s="93"/>
      <c r="OUF544" s="93"/>
      <c r="OUG544" s="93"/>
      <c r="OUH544" s="93"/>
      <c r="OUI544" s="93"/>
      <c r="OUJ544" s="93"/>
      <c r="OUK544" s="93"/>
      <c r="OUL544" s="93"/>
      <c r="OUM544" s="93"/>
      <c r="OUN544" s="93"/>
      <c r="OUO544" s="93"/>
      <c r="OUP544" s="93"/>
      <c r="OUQ544" s="93"/>
      <c r="OUR544" s="93"/>
      <c r="OUS544" s="93"/>
      <c r="OUT544" s="93"/>
      <c r="OUU544" s="93"/>
      <c r="OUV544" s="93"/>
      <c r="OUW544" s="93"/>
      <c r="OUX544" s="93"/>
      <c r="OUY544" s="93"/>
      <c r="OUZ544" s="93"/>
      <c r="OVA544" s="93"/>
      <c r="OVB544" s="93"/>
      <c r="OVC544" s="93"/>
      <c r="OVD544" s="93"/>
      <c r="OVE544" s="93"/>
      <c r="OVF544" s="93"/>
      <c r="OVG544" s="93"/>
      <c r="OVH544" s="93"/>
      <c r="OVI544" s="93"/>
      <c r="OVJ544" s="93"/>
      <c r="OVK544" s="93"/>
      <c r="OVL544" s="93"/>
      <c r="OVM544" s="93"/>
      <c r="OVN544" s="93"/>
      <c r="OVO544" s="93"/>
      <c r="OVP544" s="93"/>
      <c r="OVQ544" s="93"/>
      <c r="OVR544" s="93"/>
      <c r="OVS544" s="93"/>
      <c r="OVT544" s="93"/>
      <c r="OVU544" s="93"/>
      <c r="OVV544" s="93"/>
      <c r="OVW544" s="93"/>
      <c r="OVX544" s="93"/>
      <c r="OVY544" s="93"/>
      <c r="OVZ544" s="93"/>
      <c r="OWA544" s="93"/>
      <c r="OWB544" s="93"/>
      <c r="OWC544" s="93"/>
      <c r="OWD544" s="93"/>
      <c r="OWE544" s="93"/>
      <c r="OWF544" s="93"/>
      <c r="OWG544" s="93"/>
      <c r="OWH544" s="93"/>
      <c r="OWI544" s="93"/>
      <c r="OWJ544" s="93"/>
      <c r="OWK544" s="93"/>
      <c r="OWL544" s="93"/>
      <c r="OWM544" s="93"/>
      <c r="OWN544" s="93"/>
      <c r="OWO544" s="93"/>
      <c r="OWP544" s="93"/>
      <c r="OWQ544" s="93"/>
      <c r="OWR544" s="93"/>
      <c r="OWS544" s="93"/>
      <c r="OWT544" s="93"/>
      <c r="OWU544" s="93"/>
      <c r="OWV544" s="93"/>
      <c r="OWW544" s="93"/>
      <c r="OWX544" s="93"/>
      <c r="OWY544" s="93"/>
      <c r="OWZ544" s="93"/>
      <c r="OXA544" s="93"/>
      <c r="OXB544" s="93"/>
      <c r="OXC544" s="93"/>
      <c r="OXD544" s="93"/>
      <c r="OXE544" s="93"/>
      <c r="OXF544" s="93"/>
      <c r="OXG544" s="93"/>
      <c r="OXH544" s="93"/>
      <c r="OXI544" s="93"/>
      <c r="OXJ544" s="93"/>
      <c r="OXK544" s="93"/>
      <c r="OXL544" s="93"/>
      <c r="OXM544" s="93"/>
      <c r="OXN544" s="93"/>
      <c r="OXO544" s="93"/>
      <c r="OXP544" s="93"/>
      <c r="OXQ544" s="93"/>
      <c r="OXR544" s="93"/>
      <c r="OXS544" s="93"/>
      <c r="OXT544" s="93"/>
      <c r="OXU544" s="93"/>
      <c r="OXV544" s="93"/>
      <c r="OXW544" s="93"/>
      <c r="OXX544" s="93"/>
      <c r="OXY544" s="93"/>
      <c r="OXZ544" s="93"/>
      <c r="OYA544" s="93"/>
      <c r="OYB544" s="93"/>
      <c r="OYC544" s="93"/>
      <c r="OYD544" s="93"/>
      <c r="OYE544" s="93"/>
      <c r="OYF544" s="93"/>
      <c r="OYG544" s="93"/>
      <c r="OYH544" s="93"/>
      <c r="OYI544" s="93"/>
      <c r="OYJ544" s="93"/>
      <c r="OYK544" s="93"/>
      <c r="OYL544" s="93"/>
      <c r="OYM544" s="93"/>
      <c r="OYN544" s="93"/>
      <c r="OYO544" s="93"/>
      <c r="OYP544" s="93"/>
      <c r="OYQ544" s="93"/>
      <c r="OYR544" s="93"/>
      <c r="OYS544" s="93"/>
      <c r="OYT544" s="93"/>
      <c r="OYU544" s="93"/>
      <c r="OYV544" s="93"/>
      <c r="OYW544" s="93"/>
      <c r="OYX544" s="93"/>
      <c r="OYY544" s="93"/>
      <c r="OYZ544" s="93"/>
      <c r="OZA544" s="93"/>
      <c r="OZB544" s="93"/>
      <c r="OZC544" s="93"/>
      <c r="OZD544" s="93"/>
      <c r="OZE544" s="93"/>
      <c r="OZF544" s="93"/>
      <c r="OZG544" s="93"/>
      <c r="OZH544" s="93"/>
      <c r="OZI544" s="93"/>
      <c r="OZJ544" s="93"/>
      <c r="OZK544" s="93"/>
      <c r="OZL544" s="93"/>
      <c r="OZM544" s="93"/>
      <c r="OZN544" s="93"/>
      <c r="OZO544" s="93"/>
      <c r="OZP544" s="93"/>
      <c r="OZQ544" s="93"/>
      <c r="OZR544" s="93"/>
      <c r="OZS544" s="93"/>
      <c r="OZT544" s="93"/>
      <c r="OZU544" s="93"/>
      <c r="OZV544" s="93"/>
      <c r="OZW544" s="93"/>
      <c r="OZX544" s="93"/>
      <c r="OZY544" s="93"/>
      <c r="OZZ544" s="93"/>
      <c r="PAA544" s="93"/>
      <c r="PAB544" s="93"/>
      <c r="PAC544" s="93"/>
      <c r="PAD544" s="93"/>
      <c r="PAE544" s="93"/>
      <c r="PAF544" s="93"/>
      <c r="PAG544" s="93"/>
      <c r="PAH544" s="93"/>
      <c r="PAI544" s="93"/>
      <c r="PAJ544" s="93"/>
      <c r="PAK544" s="93"/>
      <c r="PAL544" s="93"/>
      <c r="PAM544" s="93"/>
      <c r="PAN544" s="93"/>
      <c r="PAO544" s="93"/>
      <c r="PAP544" s="93"/>
      <c r="PAQ544" s="93"/>
      <c r="PAR544" s="93"/>
      <c r="PAS544" s="93"/>
      <c r="PAT544" s="93"/>
      <c r="PAU544" s="93"/>
      <c r="PAV544" s="93"/>
      <c r="PAW544" s="93"/>
      <c r="PAX544" s="93"/>
      <c r="PAY544" s="93"/>
      <c r="PAZ544" s="93"/>
      <c r="PBA544" s="93"/>
      <c r="PBB544" s="93"/>
      <c r="PBC544" s="93"/>
      <c r="PBD544" s="93"/>
      <c r="PBE544" s="93"/>
      <c r="PBF544" s="93"/>
      <c r="PBG544" s="93"/>
      <c r="PBH544" s="93"/>
      <c r="PBI544" s="93"/>
      <c r="PBJ544" s="93"/>
      <c r="PBK544" s="93"/>
      <c r="PBL544" s="93"/>
      <c r="PBM544" s="93"/>
      <c r="PBN544" s="93"/>
      <c r="PBO544" s="93"/>
      <c r="PBP544" s="93"/>
      <c r="PBQ544" s="93"/>
      <c r="PBR544" s="93"/>
      <c r="PBS544" s="93"/>
      <c r="PBT544" s="93"/>
      <c r="PBU544" s="93"/>
      <c r="PBV544" s="93"/>
      <c r="PBW544" s="93"/>
      <c r="PBX544" s="93"/>
      <c r="PBY544" s="93"/>
      <c r="PBZ544" s="93"/>
      <c r="PCA544" s="93"/>
      <c r="PCB544" s="93"/>
      <c r="PCC544" s="93"/>
      <c r="PCD544" s="93"/>
      <c r="PCE544" s="93"/>
      <c r="PCF544" s="93"/>
      <c r="PCG544" s="93"/>
      <c r="PCH544" s="93"/>
      <c r="PCI544" s="93"/>
      <c r="PCJ544" s="93"/>
      <c r="PCK544" s="93"/>
      <c r="PCL544" s="93"/>
      <c r="PCM544" s="93"/>
      <c r="PCN544" s="93"/>
      <c r="PCO544" s="93"/>
      <c r="PCP544" s="93"/>
      <c r="PCQ544" s="93"/>
      <c r="PCR544" s="93"/>
      <c r="PCS544" s="93"/>
      <c r="PCT544" s="93"/>
      <c r="PCU544" s="93"/>
      <c r="PCV544" s="93"/>
      <c r="PCW544" s="93"/>
      <c r="PCX544" s="93"/>
      <c r="PCY544" s="93"/>
      <c r="PCZ544" s="93"/>
      <c r="PDA544" s="93"/>
      <c r="PDB544" s="93"/>
      <c r="PDC544" s="93"/>
      <c r="PDD544" s="93"/>
      <c r="PDE544" s="93"/>
      <c r="PDF544" s="93"/>
      <c r="PDG544" s="93"/>
      <c r="PDH544" s="93"/>
      <c r="PDI544" s="93"/>
      <c r="PDJ544" s="93"/>
      <c r="PDK544" s="93"/>
      <c r="PDL544" s="93"/>
      <c r="PDM544" s="93"/>
      <c r="PDN544" s="93"/>
      <c r="PDO544" s="93"/>
      <c r="PDP544" s="93"/>
      <c r="PDQ544" s="93"/>
      <c r="PDR544" s="93"/>
      <c r="PDS544" s="93"/>
      <c r="PDT544" s="93"/>
      <c r="PDU544" s="93"/>
      <c r="PDV544" s="93"/>
      <c r="PDW544" s="93"/>
      <c r="PDX544" s="93"/>
      <c r="PDY544" s="93"/>
      <c r="PDZ544" s="93"/>
      <c r="PEA544" s="93"/>
      <c r="PEB544" s="93"/>
      <c r="PEC544" s="93"/>
      <c r="PED544" s="93"/>
      <c r="PEE544" s="93"/>
      <c r="PEF544" s="93"/>
      <c r="PEG544" s="93"/>
      <c r="PEH544" s="93"/>
      <c r="PEI544" s="93"/>
      <c r="PEJ544" s="93"/>
      <c r="PEK544" s="93"/>
      <c r="PEL544" s="93"/>
      <c r="PEM544" s="93"/>
      <c r="PEN544" s="93"/>
      <c r="PEO544" s="93"/>
      <c r="PEP544" s="93"/>
      <c r="PEQ544" s="93"/>
      <c r="PER544" s="93"/>
      <c r="PES544" s="93"/>
      <c r="PET544" s="93"/>
      <c r="PEU544" s="93"/>
      <c r="PEV544" s="93"/>
      <c r="PEW544" s="93"/>
      <c r="PEX544" s="93"/>
      <c r="PEY544" s="93"/>
      <c r="PEZ544" s="93"/>
      <c r="PFA544" s="93"/>
      <c r="PFB544" s="93"/>
      <c r="PFC544" s="93"/>
      <c r="PFD544" s="93"/>
      <c r="PFE544" s="93"/>
      <c r="PFF544" s="93"/>
      <c r="PFG544" s="93"/>
      <c r="PFH544" s="93"/>
      <c r="PFI544" s="93"/>
      <c r="PFJ544" s="93"/>
      <c r="PFK544" s="93"/>
      <c r="PFL544" s="93"/>
      <c r="PFM544" s="93"/>
      <c r="PFN544" s="93"/>
      <c r="PFO544" s="93"/>
      <c r="PFP544" s="93"/>
      <c r="PFQ544" s="93"/>
      <c r="PFR544" s="93"/>
      <c r="PFS544" s="93"/>
      <c r="PFT544" s="93"/>
      <c r="PFU544" s="93"/>
      <c r="PFV544" s="93"/>
      <c r="PFW544" s="93"/>
      <c r="PFX544" s="93"/>
      <c r="PFY544" s="93"/>
      <c r="PFZ544" s="93"/>
      <c r="PGA544" s="93"/>
      <c r="PGB544" s="93"/>
      <c r="PGC544" s="93"/>
      <c r="PGD544" s="93"/>
      <c r="PGE544" s="93"/>
      <c r="PGF544" s="93"/>
      <c r="PGG544" s="93"/>
      <c r="PGH544" s="93"/>
      <c r="PGI544" s="93"/>
      <c r="PGJ544" s="93"/>
      <c r="PGK544" s="93"/>
      <c r="PGL544" s="93"/>
      <c r="PGM544" s="93"/>
      <c r="PGN544" s="93"/>
      <c r="PGO544" s="93"/>
      <c r="PGP544" s="93"/>
      <c r="PGQ544" s="93"/>
      <c r="PGR544" s="93"/>
      <c r="PGS544" s="93"/>
      <c r="PGT544" s="93"/>
      <c r="PGU544" s="93"/>
      <c r="PGV544" s="93"/>
      <c r="PGW544" s="93"/>
      <c r="PGX544" s="93"/>
      <c r="PGY544" s="93"/>
      <c r="PGZ544" s="93"/>
      <c r="PHA544" s="93"/>
      <c r="PHB544" s="93"/>
      <c r="PHC544" s="93"/>
      <c r="PHD544" s="93"/>
      <c r="PHE544" s="93"/>
      <c r="PHF544" s="93"/>
      <c r="PHG544" s="93"/>
      <c r="PHH544" s="93"/>
      <c r="PHI544" s="93"/>
      <c r="PHJ544" s="93"/>
      <c r="PHK544" s="93"/>
      <c r="PHL544" s="93"/>
      <c r="PHM544" s="93"/>
      <c r="PHN544" s="93"/>
      <c r="PHO544" s="93"/>
      <c r="PHP544" s="93"/>
      <c r="PHQ544" s="93"/>
      <c r="PHR544" s="93"/>
      <c r="PHS544" s="93"/>
      <c r="PHT544" s="93"/>
      <c r="PHU544" s="93"/>
      <c r="PHV544" s="93"/>
      <c r="PHW544" s="93"/>
      <c r="PHX544" s="93"/>
      <c r="PHY544" s="93"/>
      <c r="PHZ544" s="93"/>
      <c r="PIA544" s="93"/>
      <c r="PIB544" s="93"/>
      <c r="PIC544" s="93"/>
      <c r="PID544" s="93"/>
      <c r="PIE544" s="93"/>
      <c r="PIF544" s="93"/>
      <c r="PIG544" s="93"/>
      <c r="PIH544" s="93"/>
      <c r="PII544" s="93"/>
      <c r="PIJ544" s="93"/>
      <c r="PIK544" s="93"/>
      <c r="PIL544" s="93"/>
      <c r="PIM544" s="93"/>
      <c r="PIN544" s="93"/>
      <c r="PIO544" s="93"/>
      <c r="PIP544" s="93"/>
      <c r="PIQ544" s="93"/>
      <c r="PIR544" s="93"/>
      <c r="PIS544" s="93"/>
      <c r="PIT544" s="93"/>
      <c r="PIU544" s="93"/>
      <c r="PIV544" s="93"/>
      <c r="PIW544" s="93"/>
      <c r="PIX544" s="93"/>
      <c r="PIY544" s="93"/>
      <c r="PIZ544" s="93"/>
      <c r="PJA544" s="93"/>
      <c r="PJB544" s="93"/>
      <c r="PJC544" s="93"/>
      <c r="PJD544" s="93"/>
      <c r="PJE544" s="93"/>
      <c r="PJF544" s="93"/>
      <c r="PJG544" s="93"/>
      <c r="PJH544" s="93"/>
      <c r="PJI544" s="93"/>
      <c r="PJJ544" s="93"/>
      <c r="PJK544" s="93"/>
      <c r="PJL544" s="93"/>
      <c r="PJM544" s="93"/>
      <c r="PJN544" s="93"/>
      <c r="PJO544" s="93"/>
      <c r="PJP544" s="93"/>
      <c r="PJQ544" s="93"/>
      <c r="PJR544" s="93"/>
      <c r="PJS544" s="93"/>
      <c r="PJT544" s="93"/>
      <c r="PJU544" s="93"/>
      <c r="PJV544" s="93"/>
      <c r="PJW544" s="93"/>
      <c r="PJX544" s="93"/>
      <c r="PJY544" s="93"/>
      <c r="PJZ544" s="93"/>
      <c r="PKA544" s="93"/>
      <c r="PKB544" s="93"/>
      <c r="PKC544" s="93"/>
      <c r="PKD544" s="93"/>
      <c r="PKE544" s="93"/>
      <c r="PKF544" s="93"/>
      <c r="PKG544" s="93"/>
      <c r="PKH544" s="93"/>
      <c r="PKI544" s="93"/>
      <c r="PKJ544" s="93"/>
      <c r="PKK544" s="93"/>
      <c r="PKL544" s="93"/>
      <c r="PKM544" s="93"/>
      <c r="PKN544" s="93"/>
      <c r="PKO544" s="93"/>
      <c r="PKP544" s="93"/>
      <c r="PKQ544" s="93"/>
      <c r="PKR544" s="93"/>
      <c r="PKS544" s="93"/>
      <c r="PKT544" s="93"/>
      <c r="PKU544" s="93"/>
      <c r="PKV544" s="93"/>
      <c r="PKW544" s="93"/>
      <c r="PKX544" s="93"/>
      <c r="PKY544" s="93"/>
      <c r="PKZ544" s="93"/>
      <c r="PLA544" s="93"/>
      <c r="PLB544" s="93"/>
      <c r="PLC544" s="93"/>
      <c r="PLD544" s="93"/>
      <c r="PLE544" s="93"/>
      <c r="PLF544" s="93"/>
      <c r="PLG544" s="93"/>
      <c r="PLH544" s="93"/>
      <c r="PLI544" s="93"/>
      <c r="PLJ544" s="93"/>
      <c r="PLK544" s="93"/>
      <c r="PLL544" s="93"/>
      <c r="PLM544" s="93"/>
      <c r="PLN544" s="93"/>
      <c r="PLO544" s="93"/>
      <c r="PLP544" s="93"/>
      <c r="PLQ544" s="93"/>
      <c r="PLR544" s="93"/>
      <c r="PLS544" s="93"/>
      <c r="PLT544" s="93"/>
      <c r="PLU544" s="93"/>
      <c r="PLV544" s="93"/>
      <c r="PLW544" s="93"/>
      <c r="PLX544" s="93"/>
      <c r="PLY544" s="93"/>
      <c r="PLZ544" s="93"/>
      <c r="PMA544" s="93"/>
      <c r="PMB544" s="93"/>
      <c r="PMC544" s="93"/>
      <c r="PMD544" s="93"/>
      <c r="PME544" s="93"/>
      <c r="PMF544" s="93"/>
      <c r="PMG544" s="93"/>
      <c r="PMH544" s="93"/>
      <c r="PMI544" s="93"/>
      <c r="PMJ544" s="93"/>
      <c r="PMK544" s="93"/>
      <c r="PML544" s="93"/>
      <c r="PMM544" s="93"/>
      <c r="PMN544" s="93"/>
      <c r="PMO544" s="93"/>
      <c r="PMP544" s="93"/>
      <c r="PMQ544" s="93"/>
      <c r="PMR544" s="93"/>
      <c r="PMS544" s="93"/>
      <c r="PMT544" s="93"/>
      <c r="PMU544" s="93"/>
      <c r="PMV544" s="93"/>
      <c r="PMW544" s="93"/>
      <c r="PMX544" s="93"/>
      <c r="PMY544" s="93"/>
      <c r="PMZ544" s="93"/>
      <c r="PNA544" s="93"/>
      <c r="PNB544" s="93"/>
      <c r="PNC544" s="93"/>
      <c r="PND544" s="93"/>
      <c r="PNE544" s="93"/>
      <c r="PNF544" s="93"/>
      <c r="PNG544" s="93"/>
      <c r="PNH544" s="93"/>
      <c r="PNI544" s="93"/>
      <c r="PNJ544" s="93"/>
      <c r="PNK544" s="93"/>
      <c r="PNL544" s="93"/>
      <c r="PNM544" s="93"/>
      <c r="PNN544" s="93"/>
      <c r="PNO544" s="93"/>
      <c r="PNP544" s="93"/>
      <c r="PNQ544" s="93"/>
      <c r="PNR544" s="93"/>
      <c r="PNS544" s="93"/>
      <c r="PNT544" s="93"/>
      <c r="PNU544" s="93"/>
      <c r="PNV544" s="93"/>
      <c r="PNW544" s="93"/>
      <c r="PNX544" s="93"/>
      <c r="PNY544" s="93"/>
      <c r="PNZ544" s="93"/>
      <c r="POA544" s="93"/>
      <c r="POB544" s="93"/>
      <c r="POC544" s="93"/>
      <c r="POD544" s="93"/>
      <c r="POE544" s="93"/>
      <c r="POF544" s="93"/>
      <c r="POG544" s="93"/>
      <c r="POH544" s="93"/>
      <c r="POI544" s="93"/>
      <c r="POJ544" s="93"/>
      <c r="POK544" s="93"/>
      <c r="POL544" s="93"/>
      <c r="POM544" s="93"/>
      <c r="PON544" s="93"/>
      <c r="POO544" s="93"/>
      <c r="POP544" s="93"/>
      <c r="POQ544" s="93"/>
      <c r="POR544" s="93"/>
      <c r="POS544" s="93"/>
      <c r="POT544" s="93"/>
      <c r="POU544" s="93"/>
      <c r="POV544" s="93"/>
      <c r="POW544" s="93"/>
      <c r="POX544" s="93"/>
      <c r="POY544" s="93"/>
      <c r="POZ544" s="93"/>
      <c r="PPA544" s="93"/>
      <c r="PPB544" s="93"/>
      <c r="PPC544" s="93"/>
      <c r="PPD544" s="93"/>
      <c r="PPE544" s="93"/>
      <c r="PPF544" s="93"/>
      <c r="PPG544" s="93"/>
      <c r="PPH544" s="93"/>
      <c r="PPI544" s="93"/>
      <c r="PPJ544" s="93"/>
      <c r="PPK544" s="93"/>
      <c r="PPL544" s="93"/>
      <c r="PPM544" s="93"/>
      <c r="PPN544" s="93"/>
      <c r="PPO544" s="93"/>
      <c r="PPP544" s="93"/>
      <c r="PPQ544" s="93"/>
      <c r="PPR544" s="93"/>
      <c r="PPS544" s="93"/>
      <c r="PPT544" s="93"/>
      <c r="PPU544" s="93"/>
      <c r="PPV544" s="93"/>
      <c r="PPW544" s="93"/>
      <c r="PPX544" s="93"/>
      <c r="PPY544" s="93"/>
      <c r="PPZ544" s="93"/>
      <c r="PQA544" s="93"/>
      <c r="PQB544" s="93"/>
      <c r="PQC544" s="93"/>
      <c r="PQD544" s="93"/>
      <c r="PQE544" s="93"/>
      <c r="PQF544" s="93"/>
      <c r="PQG544" s="93"/>
      <c r="PQH544" s="93"/>
      <c r="PQI544" s="93"/>
      <c r="PQJ544" s="93"/>
      <c r="PQK544" s="93"/>
      <c r="PQL544" s="93"/>
      <c r="PQM544" s="93"/>
      <c r="PQN544" s="93"/>
      <c r="PQO544" s="93"/>
      <c r="PQP544" s="93"/>
      <c r="PQQ544" s="93"/>
      <c r="PQR544" s="93"/>
      <c r="PQS544" s="93"/>
      <c r="PQT544" s="93"/>
      <c r="PQU544" s="93"/>
      <c r="PQV544" s="93"/>
      <c r="PQW544" s="93"/>
      <c r="PQX544" s="93"/>
      <c r="PQY544" s="93"/>
      <c r="PQZ544" s="93"/>
      <c r="PRA544" s="93"/>
      <c r="PRB544" s="93"/>
      <c r="PRC544" s="93"/>
      <c r="PRD544" s="93"/>
      <c r="PRE544" s="93"/>
      <c r="PRF544" s="93"/>
      <c r="PRG544" s="93"/>
      <c r="PRH544" s="93"/>
      <c r="PRI544" s="93"/>
      <c r="PRJ544" s="93"/>
      <c r="PRK544" s="93"/>
      <c r="PRL544" s="93"/>
      <c r="PRM544" s="93"/>
      <c r="PRN544" s="93"/>
      <c r="PRO544" s="93"/>
      <c r="PRP544" s="93"/>
      <c r="PRQ544" s="93"/>
      <c r="PRR544" s="93"/>
      <c r="PRS544" s="93"/>
      <c r="PRT544" s="93"/>
      <c r="PRU544" s="93"/>
      <c r="PRV544" s="93"/>
      <c r="PRW544" s="93"/>
      <c r="PRX544" s="93"/>
      <c r="PRY544" s="93"/>
      <c r="PRZ544" s="93"/>
      <c r="PSA544" s="93"/>
      <c r="PSB544" s="93"/>
      <c r="PSC544" s="93"/>
      <c r="PSD544" s="93"/>
      <c r="PSE544" s="93"/>
      <c r="PSF544" s="93"/>
      <c r="PSG544" s="93"/>
      <c r="PSH544" s="93"/>
      <c r="PSI544" s="93"/>
      <c r="PSJ544" s="93"/>
      <c r="PSK544" s="93"/>
      <c r="PSL544" s="93"/>
      <c r="PSM544" s="93"/>
      <c r="PSN544" s="93"/>
      <c r="PSO544" s="93"/>
      <c r="PSP544" s="93"/>
      <c r="PSQ544" s="93"/>
      <c r="PSR544" s="93"/>
      <c r="PSS544" s="93"/>
      <c r="PST544" s="93"/>
      <c r="PSU544" s="93"/>
      <c r="PSV544" s="93"/>
      <c r="PSW544" s="93"/>
      <c r="PSX544" s="93"/>
      <c r="PSY544" s="93"/>
      <c r="PSZ544" s="93"/>
      <c r="PTA544" s="93"/>
      <c r="PTB544" s="93"/>
      <c r="PTC544" s="93"/>
      <c r="PTD544" s="93"/>
      <c r="PTE544" s="93"/>
      <c r="PTF544" s="93"/>
      <c r="PTG544" s="93"/>
      <c r="PTH544" s="93"/>
      <c r="PTI544" s="93"/>
      <c r="PTJ544" s="93"/>
      <c r="PTK544" s="93"/>
      <c r="PTL544" s="93"/>
      <c r="PTM544" s="93"/>
      <c r="PTN544" s="93"/>
      <c r="PTO544" s="93"/>
      <c r="PTP544" s="93"/>
      <c r="PTQ544" s="93"/>
      <c r="PTR544" s="93"/>
      <c r="PTS544" s="93"/>
      <c r="PTT544" s="93"/>
      <c r="PTU544" s="93"/>
      <c r="PTV544" s="93"/>
      <c r="PTW544" s="93"/>
      <c r="PTX544" s="93"/>
      <c r="PTY544" s="93"/>
      <c r="PTZ544" s="93"/>
      <c r="PUA544" s="93"/>
      <c r="PUB544" s="93"/>
      <c r="PUC544" s="93"/>
      <c r="PUD544" s="93"/>
      <c r="PUE544" s="93"/>
      <c r="PUF544" s="93"/>
      <c r="PUG544" s="93"/>
      <c r="PUH544" s="93"/>
      <c r="PUI544" s="93"/>
      <c r="PUJ544" s="93"/>
      <c r="PUK544" s="93"/>
      <c r="PUL544" s="93"/>
      <c r="PUM544" s="93"/>
      <c r="PUN544" s="93"/>
      <c r="PUO544" s="93"/>
      <c r="PUP544" s="93"/>
      <c r="PUQ544" s="93"/>
      <c r="PUR544" s="93"/>
      <c r="PUS544" s="93"/>
      <c r="PUT544" s="93"/>
      <c r="PUU544" s="93"/>
      <c r="PUV544" s="93"/>
      <c r="PUW544" s="93"/>
      <c r="PUX544" s="93"/>
      <c r="PUY544" s="93"/>
      <c r="PUZ544" s="93"/>
      <c r="PVA544" s="93"/>
      <c r="PVB544" s="93"/>
      <c r="PVC544" s="93"/>
      <c r="PVD544" s="93"/>
      <c r="PVE544" s="93"/>
      <c r="PVF544" s="93"/>
      <c r="PVG544" s="93"/>
      <c r="PVH544" s="93"/>
      <c r="PVI544" s="93"/>
      <c r="PVJ544" s="93"/>
      <c r="PVK544" s="93"/>
      <c r="PVL544" s="93"/>
      <c r="PVM544" s="93"/>
      <c r="PVN544" s="93"/>
      <c r="PVO544" s="93"/>
      <c r="PVP544" s="93"/>
      <c r="PVQ544" s="93"/>
      <c r="PVR544" s="93"/>
      <c r="PVS544" s="93"/>
      <c r="PVT544" s="93"/>
      <c r="PVU544" s="93"/>
      <c r="PVV544" s="93"/>
      <c r="PVW544" s="93"/>
      <c r="PVX544" s="93"/>
      <c r="PVY544" s="93"/>
      <c r="PVZ544" s="93"/>
      <c r="PWA544" s="93"/>
      <c r="PWB544" s="93"/>
      <c r="PWC544" s="93"/>
      <c r="PWD544" s="93"/>
      <c r="PWE544" s="93"/>
      <c r="PWF544" s="93"/>
      <c r="PWG544" s="93"/>
      <c r="PWH544" s="93"/>
      <c r="PWI544" s="93"/>
      <c r="PWJ544" s="93"/>
      <c r="PWK544" s="93"/>
      <c r="PWL544" s="93"/>
      <c r="PWM544" s="93"/>
      <c r="PWN544" s="93"/>
      <c r="PWO544" s="93"/>
      <c r="PWP544" s="93"/>
      <c r="PWQ544" s="93"/>
      <c r="PWR544" s="93"/>
      <c r="PWS544" s="93"/>
      <c r="PWT544" s="93"/>
      <c r="PWU544" s="93"/>
      <c r="PWV544" s="93"/>
      <c r="PWW544" s="93"/>
      <c r="PWX544" s="93"/>
      <c r="PWY544" s="93"/>
      <c r="PWZ544" s="93"/>
      <c r="PXA544" s="93"/>
      <c r="PXB544" s="93"/>
      <c r="PXC544" s="93"/>
      <c r="PXD544" s="93"/>
      <c r="PXE544" s="93"/>
      <c r="PXF544" s="93"/>
      <c r="PXG544" s="93"/>
      <c r="PXH544" s="93"/>
      <c r="PXI544" s="93"/>
      <c r="PXJ544" s="93"/>
      <c r="PXK544" s="93"/>
      <c r="PXL544" s="93"/>
      <c r="PXM544" s="93"/>
      <c r="PXN544" s="93"/>
      <c r="PXO544" s="93"/>
      <c r="PXP544" s="93"/>
      <c r="PXQ544" s="93"/>
      <c r="PXR544" s="93"/>
      <c r="PXS544" s="93"/>
      <c r="PXT544" s="93"/>
      <c r="PXU544" s="93"/>
      <c r="PXV544" s="93"/>
      <c r="PXW544" s="93"/>
      <c r="PXX544" s="93"/>
      <c r="PXY544" s="93"/>
      <c r="PXZ544" s="93"/>
      <c r="PYA544" s="93"/>
      <c r="PYB544" s="93"/>
      <c r="PYC544" s="93"/>
      <c r="PYD544" s="93"/>
      <c r="PYE544" s="93"/>
      <c r="PYF544" s="93"/>
      <c r="PYG544" s="93"/>
      <c r="PYH544" s="93"/>
      <c r="PYI544" s="93"/>
      <c r="PYJ544" s="93"/>
      <c r="PYK544" s="93"/>
      <c r="PYL544" s="93"/>
      <c r="PYM544" s="93"/>
      <c r="PYN544" s="93"/>
      <c r="PYO544" s="93"/>
      <c r="PYP544" s="93"/>
      <c r="PYQ544" s="93"/>
      <c r="PYR544" s="93"/>
      <c r="PYS544" s="93"/>
      <c r="PYT544" s="93"/>
      <c r="PYU544" s="93"/>
      <c r="PYV544" s="93"/>
      <c r="PYW544" s="93"/>
      <c r="PYX544" s="93"/>
      <c r="PYY544" s="93"/>
      <c r="PYZ544" s="93"/>
      <c r="PZA544" s="93"/>
      <c r="PZB544" s="93"/>
      <c r="PZC544" s="93"/>
      <c r="PZD544" s="93"/>
      <c r="PZE544" s="93"/>
      <c r="PZF544" s="93"/>
      <c r="PZG544" s="93"/>
      <c r="PZH544" s="93"/>
      <c r="PZI544" s="93"/>
      <c r="PZJ544" s="93"/>
      <c r="PZK544" s="93"/>
      <c r="PZL544" s="93"/>
      <c r="PZM544" s="93"/>
      <c r="PZN544" s="93"/>
      <c r="PZO544" s="93"/>
      <c r="PZP544" s="93"/>
      <c r="PZQ544" s="93"/>
      <c r="PZR544" s="93"/>
      <c r="PZS544" s="93"/>
      <c r="PZT544" s="93"/>
      <c r="PZU544" s="93"/>
      <c r="PZV544" s="93"/>
      <c r="PZW544" s="93"/>
      <c r="PZX544" s="93"/>
      <c r="PZY544" s="93"/>
      <c r="PZZ544" s="93"/>
      <c r="QAA544" s="93"/>
      <c r="QAB544" s="93"/>
      <c r="QAC544" s="93"/>
      <c r="QAD544" s="93"/>
      <c r="QAE544" s="93"/>
      <c r="QAF544" s="93"/>
      <c r="QAG544" s="93"/>
      <c r="QAH544" s="93"/>
      <c r="QAI544" s="93"/>
      <c r="QAJ544" s="93"/>
      <c r="QAK544" s="93"/>
      <c r="QAL544" s="93"/>
      <c r="QAM544" s="93"/>
      <c r="QAN544" s="93"/>
      <c r="QAO544" s="93"/>
      <c r="QAP544" s="93"/>
      <c r="QAQ544" s="93"/>
      <c r="QAR544" s="93"/>
      <c r="QAS544" s="93"/>
      <c r="QAT544" s="93"/>
      <c r="QAU544" s="93"/>
      <c r="QAV544" s="93"/>
      <c r="QAW544" s="93"/>
      <c r="QAX544" s="93"/>
      <c r="QAY544" s="93"/>
      <c r="QAZ544" s="93"/>
      <c r="QBA544" s="93"/>
      <c r="QBB544" s="93"/>
      <c r="QBC544" s="93"/>
      <c r="QBD544" s="93"/>
      <c r="QBE544" s="93"/>
      <c r="QBF544" s="93"/>
      <c r="QBG544" s="93"/>
      <c r="QBH544" s="93"/>
      <c r="QBI544" s="93"/>
      <c r="QBJ544" s="93"/>
      <c r="QBK544" s="93"/>
      <c r="QBL544" s="93"/>
      <c r="QBM544" s="93"/>
      <c r="QBN544" s="93"/>
      <c r="QBO544" s="93"/>
      <c r="QBP544" s="93"/>
      <c r="QBQ544" s="93"/>
      <c r="QBR544" s="93"/>
      <c r="QBS544" s="93"/>
      <c r="QBT544" s="93"/>
      <c r="QBU544" s="93"/>
      <c r="QBV544" s="93"/>
      <c r="QBW544" s="93"/>
      <c r="QBX544" s="93"/>
      <c r="QBY544" s="93"/>
      <c r="QBZ544" s="93"/>
      <c r="QCA544" s="93"/>
      <c r="QCB544" s="93"/>
      <c r="QCC544" s="93"/>
      <c r="QCD544" s="93"/>
      <c r="QCE544" s="93"/>
      <c r="QCF544" s="93"/>
      <c r="QCG544" s="93"/>
      <c r="QCH544" s="93"/>
      <c r="QCI544" s="93"/>
      <c r="QCJ544" s="93"/>
      <c r="QCK544" s="93"/>
      <c r="QCL544" s="93"/>
      <c r="QCM544" s="93"/>
      <c r="QCN544" s="93"/>
      <c r="QCO544" s="93"/>
      <c r="QCP544" s="93"/>
      <c r="QCQ544" s="93"/>
      <c r="QCR544" s="93"/>
      <c r="QCS544" s="93"/>
      <c r="QCT544" s="93"/>
      <c r="QCU544" s="93"/>
      <c r="QCV544" s="93"/>
      <c r="QCW544" s="93"/>
      <c r="QCX544" s="93"/>
      <c r="QCY544" s="93"/>
      <c r="QCZ544" s="93"/>
      <c r="QDA544" s="93"/>
      <c r="QDB544" s="93"/>
      <c r="QDC544" s="93"/>
      <c r="QDD544" s="93"/>
      <c r="QDE544" s="93"/>
      <c r="QDF544" s="93"/>
      <c r="QDG544" s="93"/>
      <c r="QDH544" s="93"/>
      <c r="QDI544" s="93"/>
      <c r="QDJ544" s="93"/>
      <c r="QDK544" s="93"/>
      <c r="QDL544" s="93"/>
      <c r="QDM544" s="93"/>
      <c r="QDN544" s="93"/>
      <c r="QDO544" s="93"/>
      <c r="QDP544" s="93"/>
      <c r="QDQ544" s="93"/>
      <c r="QDR544" s="93"/>
      <c r="QDS544" s="93"/>
      <c r="QDT544" s="93"/>
      <c r="QDU544" s="93"/>
      <c r="QDV544" s="93"/>
      <c r="QDW544" s="93"/>
      <c r="QDX544" s="93"/>
      <c r="QDY544" s="93"/>
      <c r="QDZ544" s="93"/>
      <c r="QEA544" s="93"/>
      <c r="QEB544" s="93"/>
      <c r="QEC544" s="93"/>
      <c r="QED544" s="93"/>
      <c r="QEE544" s="93"/>
      <c r="QEF544" s="93"/>
      <c r="QEG544" s="93"/>
      <c r="QEH544" s="93"/>
      <c r="QEI544" s="93"/>
      <c r="QEJ544" s="93"/>
      <c r="QEK544" s="93"/>
      <c r="QEL544" s="93"/>
      <c r="QEM544" s="93"/>
      <c r="QEN544" s="93"/>
      <c r="QEO544" s="93"/>
      <c r="QEP544" s="93"/>
      <c r="QEQ544" s="93"/>
      <c r="QER544" s="93"/>
      <c r="QES544" s="93"/>
      <c r="QET544" s="93"/>
      <c r="QEU544" s="93"/>
      <c r="QEV544" s="93"/>
      <c r="QEW544" s="93"/>
      <c r="QEX544" s="93"/>
      <c r="QEY544" s="93"/>
      <c r="QEZ544" s="93"/>
      <c r="QFA544" s="93"/>
      <c r="QFB544" s="93"/>
      <c r="QFC544" s="93"/>
      <c r="QFD544" s="93"/>
      <c r="QFE544" s="93"/>
      <c r="QFF544" s="93"/>
      <c r="QFG544" s="93"/>
      <c r="QFH544" s="93"/>
      <c r="QFI544" s="93"/>
      <c r="QFJ544" s="93"/>
      <c r="QFK544" s="93"/>
      <c r="QFL544" s="93"/>
      <c r="QFM544" s="93"/>
      <c r="QFN544" s="93"/>
      <c r="QFO544" s="93"/>
      <c r="QFP544" s="93"/>
      <c r="QFQ544" s="93"/>
      <c r="QFR544" s="93"/>
      <c r="QFS544" s="93"/>
      <c r="QFT544" s="93"/>
      <c r="QFU544" s="93"/>
      <c r="QFV544" s="93"/>
      <c r="QFW544" s="93"/>
      <c r="QFX544" s="93"/>
      <c r="QFY544" s="93"/>
      <c r="QFZ544" s="93"/>
      <c r="QGA544" s="93"/>
      <c r="QGB544" s="93"/>
      <c r="QGC544" s="93"/>
      <c r="QGD544" s="93"/>
      <c r="QGE544" s="93"/>
      <c r="QGF544" s="93"/>
      <c r="QGG544" s="93"/>
      <c r="QGH544" s="93"/>
      <c r="QGI544" s="93"/>
      <c r="QGJ544" s="93"/>
      <c r="QGK544" s="93"/>
      <c r="QGL544" s="93"/>
      <c r="QGM544" s="93"/>
      <c r="QGN544" s="93"/>
      <c r="QGO544" s="93"/>
      <c r="QGP544" s="93"/>
      <c r="QGQ544" s="93"/>
      <c r="QGR544" s="93"/>
      <c r="QGS544" s="93"/>
      <c r="QGT544" s="93"/>
      <c r="QGU544" s="93"/>
      <c r="QGV544" s="93"/>
      <c r="QGW544" s="93"/>
      <c r="QGX544" s="93"/>
      <c r="QGY544" s="93"/>
      <c r="QGZ544" s="93"/>
      <c r="QHA544" s="93"/>
      <c r="QHB544" s="93"/>
      <c r="QHC544" s="93"/>
      <c r="QHD544" s="93"/>
      <c r="QHE544" s="93"/>
      <c r="QHF544" s="93"/>
      <c r="QHG544" s="93"/>
      <c r="QHH544" s="93"/>
      <c r="QHI544" s="93"/>
      <c r="QHJ544" s="93"/>
      <c r="QHK544" s="93"/>
      <c r="QHL544" s="93"/>
      <c r="QHM544" s="93"/>
      <c r="QHN544" s="93"/>
      <c r="QHO544" s="93"/>
      <c r="QHP544" s="93"/>
      <c r="QHQ544" s="93"/>
      <c r="QHR544" s="93"/>
      <c r="QHS544" s="93"/>
      <c r="QHT544" s="93"/>
      <c r="QHU544" s="93"/>
      <c r="QHV544" s="93"/>
      <c r="QHW544" s="93"/>
      <c r="QHX544" s="93"/>
      <c r="QHY544" s="93"/>
      <c r="QHZ544" s="93"/>
      <c r="QIA544" s="93"/>
      <c r="QIB544" s="93"/>
      <c r="QIC544" s="93"/>
      <c r="QID544" s="93"/>
      <c r="QIE544" s="93"/>
      <c r="QIF544" s="93"/>
      <c r="QIG544" s="93"/>
      <c r="QIH544" s="93"/>
      <c r="QII544" s="93"/>
      <c r="QIJ544" s="93"/>
      <c r="QIK544" s="93"/>
      <c r="QIL544" s="93"/>
      <c r="QIM544" s="93"/>
      <c r="QIN544" s="93"/>
      <c r="QIO544" s="93"/>
      <c r="QIP544" s="93"/>
      <c r="QIQ544" s="93"/>
      <c r="QIR544" s="93"/>
      <c r="QIS544" s="93"/>
      <c r="QIT544" s="93"/>
      <c r="QIU544" s="93"/>
      <c r="QIV544" s="93"/>
      <c r="QIW544" s="93"/>
      <c r="QIX544" s="93"/>
      <c r="QIY544" s="93"/>
      <c r="QIZ544" s="93"/>
      <c r="QJA544" s="93"/>
      <c r="QJB544" s="93"/>
      <c r="QJC544" s="93"/>
      <c r="QJD544" s="93"/>
      <c r="QJE544" s="93"/>
      <c r="QJF544" s="93"/>
      <c r="QJG544" s="93"/>
      <c r="QJH544" s="93"/>
      <c r="QJI544" s="93"/>
      <c r="QJJ544" s="93"/>
      <c r="QJK544" s="93"/>
      <c r="QJL544" s="93"/>
      <c r="QJM544" s="93"/>
      <c r="QJN544" s="93"/>
      <c r="QJO544" s="93"/>
      <c r="QJP544" s="93"/>
      <c r="QJQ544" s="93"/>
      <c r="QJR544" s="93"/>
      <c r="QJS544" s="93"/>
      <c r="QJT544" s="93"/>
      <c r="QJU544" s="93"/>
      <c r="QJV544" s="93"/>
      <c r="QJW544" s="93"/>
      <c r="QJX544" s="93"/>
      <c r="QJY544" s="93"/>
      <c r="QJZ544" s="93"/>
      <c r="QKA544" s="93"/>
      <c r="QKB544" s="93"/>
      <c r="QKC544" s="93"/>
      <c r="QKD544" s="93"/>
      <c r="QKE544" s="93"/>
      <c r="QKF544" s="93"/>
      <c r="QKG544" s="93"/>
      <c r="QKH544" s="93"/>
      <c r="QKI544" s="93"/>
      <c r="QKJ544" s="93"/>
      <c r="QKK544" s="93"/>
      <c r="QKL544" s="93"/>
      <c r="QKM544" s="93"/>
      <c r="QKN544" s="93"/>
      <c r="QKO544" s="93"/>
      <c r="QKP544" s="93"/>
      <c r="QKQ544" s="93"/>
      <c r="QKR544" s="93"/>
      <c r="QKS544" s="93"/>
      <c r="QKT544" s="93"/>
      <c r="QKU544" s="93"/>
      <c r="QKV544" s="93"/>
      <c r="QKW544" s="93"/>
      <c r="QKX544" s="93"/>
      <c r="QKY544" s="93"/>
      <c r="QKZ544" s="93"/>
      <c r="QLA544" s="93"/>
      <c r="QLB544" s="93"/>
      <c r="QLC544" s="93"/>
      <c r="QLD544" s="93"/>
      <c r="QLE544" s="93"/>
      <c r="QLF544" s="93"/>
      <c r="QLG544" s="93"/>
      <c r="QLH544" s="93"/>
      <c r="QLI544" s="93"/>
      <c r="QLJ544" s="93"/>
      <c r="QLK544" s="93"/>
      <c r="QLL544" s="93"/>
      <c r="QLM544" s="93"/>
      <c r="QLN544" s="93"/>
      <c r="QLO544" s="93"/>
      <c r="QLP544" s="93"/>
      <c r="QLQ544" s="93"/>
      <c r="QLR544" s="93"/>
      <c r="QLS544" s="93"/>
      <c r="QLT544" s="93"/>
      <c r="QLU544" s="93"/>
      <c r="QLV544" s="93"/>
      <c r="QLW544" s="93"/>
      <c r="QLX544" s="93"/>
      <c r="QLY544" s="93"/>
      <c r="QLZ544" s="93"/>
      <c r="QMA544" s="93"/>
      <c r="QMB544" s="93"/>
      <c r="QMC544" s="93"/>
      <c r="QMD544" s="93"/>
      <c r="QME544" s="93"/>
      <c r="QMF544" s="93"/>
      <c r="QMG544" s="93"/>
      <c r="QMH544" s="93"/>
      <c r="QMI544" s="93"/>
      <c r="QMJ544" s="93"/>
      <c r="QMK544" s="93"/>
      <c r="QML544" s="93"/>
      <c r="QMM544" s="93"/>
      <c r="QMN544" s="93"/>
      <c r="QMO544" s="93"/>
      <c r="QMP544" s="93"/>
      <c r="QMQ544" s="93"/>
      <c r="QMR544" s="93"/>
      <c r="QMS544" s="93"/>
      <c r="QMT544" s="93"/>
      <c r="QMU544" s="93"/>
      <c r="QMV544" s="93"/>
      <c r="QMW544" s="93"/>
      <c r="QMX544" s="93"/>
      <c r="QMY544" s="93"/>
      <c r="QMZ544" s="93"/>
      <c r="QNA544" s="93"/>
      <c r="QNB544" s="93"/>
      <c r="QNC544" s="93"/>
      <c r="QND544" s="93"/>
      <c r="QNE544" s="93"/>
      <c r="QNF544" s="93"/>
      <c r="QNG544" s="93"/>
      <c r="QNH544" s="93"/>
      <c r="QNI544" s="93"/>
      <c r="QNJ544" s="93"/>
      <c r="QNK544" s="93"/>
      <c r="QNL544" s="93"/>
      <c r="QNM544" s="93"/>
      <c r="QNN544" s="93"/>
      <c r="QNO544" s="93"/>
      <c r="QNP544" s="93"/>
      <c r="QNQ544" s="93"/>
      <c r="QNR544" s="93"/>
      <c r="QNS544" s="93"/>
      <c r="QNT544" s="93"/>
      <c r="QNU544" s="93"/>
      <c r="QNV544" s="93"/>
      <c r="QNW544" s="93"/>
      <c r="QNX544" s="93"/>
      <c r="QNY544" s="93"/>
      <c r="QNZ544" s="93"/>
      <c r="QOA544" s="93"/>
      <c r="QOB544" s="93"/>
      <c r="QOC544" s="93"/>
      <c r="QOD544" s="93"/>
      <c r="QOE544" s="93"/>
      <c r="QOF544" s="93"/>
      <c r="QOG544" s="93"/>
      <c r="QOH544" s="93"/>
      <c r="QOI544" s="93"/>
      <c r="QOJ544" s="93"/>
      <c r="QOK544" s="93"/>
      <c r="QOL544" s="93"/>
      <c r="QOM544" s="93"/>
      <c r="QON544" s="93"/>
      <c r="QOO544" s="93"/>
      <c r="QOP544" s="93"/>
      <c r="QOQ544" s="93"/>
      <c r="QOR544" s="93"/>
      <c r="QOS544" s="93"/>
      <c r="QOT544" s="93"/>
      <c r="QOU544" s="93"/>
      <c r="QOV544" s="93"/>
      <c r="QOW544" s="93"/>
      <c r="QOX544" s="93"/>
      <c r="QOY544" s="93"/>
      <c r="QOZ544" s="93"/>
      <c r="QPA544" s="93"/>
      <c r="QPB544" s="93"/>
      <c r="QPC544" s="93"/>
      <c r="QPD544" s="93"/>
      <c r="QPE544" s="93"/>
      <c r="QPF544" s="93"/>
      <c r="QPG544" s="93"/>
      <c r="QPH544" s="93"/>
      <c r="QPI544" s="93"/>
      <c r="QPJ544" s="93"/>
      <c r="QPK544" s="93"/>
      <c r="QPL544" s="93"/>
      <c r="QPM544" s="93"/>
      <c r="QPN544" s="93"/>
      <c r="QPO544" s="93"/>
      <c r="QPP544" s="93"/>
      <c r="QPQ544" s="93"/>
      <c r="QPR544" s="93"/>
      <c r="QPS544" s="93"/>
      <c r="QPT544" s="93"/>
      <c r="QPU544" s="93"/>
      <c r="QPV544" s="93"/>
      <c r="QPW544" s="93"/>
      <c r="QPX544" s="93"/>
      <c r="QPY544" s="93"/>
      <c r="QPZ544" s="93"/>
      <c r="QQA544" s="93"/>
      <c r="QQB544" s="93"/>
      <c r="QQC544" s="93"/>
      <c r="QQD544" s="93"/>
      <c r="QQE544" s="93"/>
      <c r="QQF544" s="93"/>
      <c r="QQG544" s="93"/>
      <c r="QQH544" s="93"/>
      <c r="QQI544" s="93"/>
      <c r="QQJ544" s="93"/>
      <c r="QQK544" s="93"/>
      <c r="QQL544" s="93"/>
      <c r="QQM544" s="93"/>
      <c r="QQN544" s="93"/>
      <c r="QQO544" s="93"/>
      <c r="QQP544" s="93"/>
      <c r="QQQ544" s="93"/>
      <c r="QQR544" s="93"/>
      <c r="QQS544" s="93"/>
      <c r="QQT544" s="93"/>
      <c r="QQU544" s="93"/>
      <c r="QQV544" s="93"/>
      <c r="QQW544" s="93"/>
      <c r="QQX544" s="93"/>
      <c r="QQY544" s="93"/>
      <c r="QQZ544" s="93"/>
      <c r="QRA544" s="93"/>
      <c r="QRB544" s="93"/>
      <c r="QRC544" s="93"/>
      <c r="QRD544" s="93"/>
      <c r="QRE544" s="93"/>
      <c r="QRF544" s="93"/>
      <c r="QRG544" s="93"/>
      <c r="QRH544" s="93"/>
      <c r="QRI544" s="93"/>
      <c r="QRJ544" s="93"/>
      <c r="QRK544" s="93"/>
      <c r="QRL544" s="93"/>
      <c r="QRM544" s="93"/>
      <c r="QRN544" s="93"/>
      <c r="QRO544" s="93"/>
      <c r="QRP544" s="93"/>
      <c r="QRQ544" s="93"/>
      <c r="QRR544" s="93"/>
      <c r="QRS544" s="93"/>
      <c r="QRT544" s="93"/>
      <c r="QRU544" s="93"/>
      <c r="QRV544" s="93"/>
      <c r="QRW544" s="93"/>
      <c r="QRX544" s="93"/>
      <c r="QRY544" s="93"/>
      <c r="QRZ544" s="93"/>
      <c r="QSA544" s="93"/>
      <c r="QSB544" s="93"/>
      <c r="QSC544" s="93"/>
      <c r="QSD544" s="93"/>
      <c r="QSE544" s="93"/>
      <c r="QSF544" s="93"/>
      <c r="QSG544" s="93"/>
      <c r="QSH544" s="93"/>
      <c r="QSI544" s="93"/>
      <c r="QSJ544" s="93"/>
      <c r="QSK544" s="93"/>
      <c r="QSL544" s="93"/>
      <c r="QSM544" s="93"/>
      <c r="QSN544" s="93"/>
      <c r="QSO544" s="93"/>
      <c r="QSP544" s="93"/>
      <c r="QSQ544" s="93"/>
      <c r="QSR544" s="93"/>
      <c r="QSS544" s="93"/>
      <c r="QST544" s="93"/>
      <c r="QSU544" s="93"/>
      <c r="QSV544" s="93"/>
      <c r="QSW544" s="93"/>
      <c r="QSX544" s="93"/>
      <c r="QSY544" s="93"/>
      <c r="QSZ544" s="93"/>
      <c r="QTA544" s="93"/>
      <c r="QTB544" s="93"/>
      <c r="QTC544" s="93"/>
      <c r="QTD544" s="93"/>
      <c r="QTE544" s="93"/>
      <c r="QTF544" s="93"/>
      <c r="QTG544" s="93"/>
      <c r="QTH544" s="93"/>
      <c r="QTI544" s="93"/>
      <c r="QTJ544" s="93"/>
      <c r="QTK544" s="93"/>
      <c r="QTL544" s="93"/>
      <c r="QTM544" s="93"/>
      <c r="QTN544" s="93"/>
      <c r="QTO544" s="93"/>
      <c r="QTP544" s="93"/>
      <c r="QTQ544" s="93"/>
      <c r="QTR544" s="93"/>
      <c r="QTS544" s="93"/>
      <c r="QTT544" s="93"/>
      <c r="QTU544" s="93"/>
      <c r="QTV544" s="93"/>
      <c r="QTW544" s="93"/>
      <c r="QTX544" s="93"/>
      <c r="QTY544" s="93"/>
      <c r="QTZ544" s="93"/>
      <c r="QUA544" s="93"/>
      <c r="QUB544" s="93"/>
      <c r="QUC544" s="93"/>
      <c r="QUD544" s="93"/>
      <c r="QUE544" s="93"/>
      <c r="QUF544" s="93"/>
      <c r="QUG544" s="93"/>
      <c r="QUH544" s="93"/>
      <c r="QUI544" s="93"/>
      <c r="QUJ544" s="93"/>
      <c r="QUK544" s="93"/>
      <c r="QUL544" s="93"/>
      <c r="QUM544" s="93"/>
      <c r="QUN544" s="93"/>
      <c r="QUO544" s="93"/>
      <c r="QUP544" s="93"/>
      <c r="QUQ544" s="93"/>
      <c r="QUR544" s="93"/>
      <c r="QUS544" s="93"/>
      <c r="QUT544" s="93"/>
      <c r="QUU544" s="93"/>
      <c r="QUV544" s="93"/>
      <c r="QUW544" s="93"/>
      <c r="QUX544" s="93"/>
      <c r="QUY544" s="93"/>
      <c r="QUZ544" s="93"/>
      <c r="QVA544" s="93"/>
      <c r="QVB544" s="93"/>
      <c r="QVC544" s="93"/>
      <c r="QVD544" s="93"/>
      <c r="QVE544" s="93"/>
      <c r="QVF544" s="93"/>
      <c r="QVG544" s="93"/>
      <c r="QVH544" s="93"/>
      <c r="QVI544" s="93"/>
      <c r="QVJ544" s="93"/>
      <c r="QVK544" s="93"/>
      <c r="QVL544" s="93"/>
      <c r="QVM544" s="93"/>
      <c r="QVN544" s="93"/>
      <c r="QVO544" s="93"/>
      <c r="QVP544" s="93"/>
      <c r="QVQ544" s="93"/>
      <c r="QVR544" s="93"/>
      <c r="QVS544" s="93"/>
      <c r="QVT544" s="93"/>
      <c r="QVU544" s="93"/>
      <c r="QVV544" s="93"/>
      <c r="QVW544" s="93"/>
      <c r="QVX544" s="93"/>
      <c r="QVY544" s="93"/>
      <c r="QVZ544" s="93"/>
      <c r="QWA544" s="93"/>
      <c r="QWB544" s="93"/>
      <c r="QWC544" s="93"/>
      <c r="QWD544" s="93"/>
      <c r="QWE544" s="93"/>
      <c r="QWF544" s="93"/>
      <c r="QWG544" s="93"/>
      <c r="QWH544" s="93"/>
      <c r="QWI544" s="93"/>
      <c r="QWJ544" s="93"/>
      <c r="QWK544" s="93"/>
      <c r="QWL544" s="93"/>
      <c r="QWM544" s="93"/>
      <c r="QWN544" s="93"/>
      <c r="QWO544" s="93"/>
      <c r="QWP544" s="93"/>
      <c r="QWQ544" s="93"/>
      <c r="QWR544" s="93"/>
      <c r="QWS544" s="93"/>
      <c r="QWT544" s="93"/>
      <c r="QWU544" s="93"/>
      <c r="QWV544" s="93"/>
      <c r="QWW544" s="93"/>
      <c r="QWX544" s="93"/>
      <c r="QWY544" s="93"/>
      <c r="QWZ544" s="93"/>
      <c r="QXA544" s="93"/>
      <c r="QXB544" s="93"/>
      <c r="QXC544" s="93"/>
      <c r="QXD544" s="93"/>
      <c r="QXE544" s="93"/>
      <c r="QXF544" s="93"/>
      <c r="QXG544" s="93"/>
      <c r="QXH544" s="93"/>
      <c r="QXI544" s="93"/>
      <c r="QXJ544" s="93"/>
      <c r="QXK544" s="93"/>
      <c r="QXL544" s="93"/>
      <c r="QXM544" s="93"/>
      <c r="QXN544" s="93"/>
      <c r="QXO544" s="93"/>
      <c r="QXP544" s="93"/>
      <c r="QXQ544" s="93"/>
      <c r="QXR544" s="93"/>
      <c r="QXS544" s="93"/>
      <c r="QXT544" s="93"/>
      <c r="QXU544" s="93"/>
      <c r="QXV544" s="93"/>
      <c r="QXW544" s="93"/>
      <c r="QXX544" s="93"/>
      <c r="QXY544" s="93"/>
      <c r="QXZ544" s="93"/>
      <c r="QYA544" s="93"/>
      <c r="QYB544" s="93"/>
      <c r="QYC544" s="93"/>
      <c r="QYD544" s="93"/>
      <c r="QYE544" s="93"/>
      <c r="QYF544" s="93"/>
      <c r="QYG544" s="93"/>
      <c r="QYH544" s="93"/>
      <c r="QYI544" s="93"/>
      <c r="QYJ544" s="93"/>
      <c r="QYK544" s="93"/>
      <c r="QYL544" s="93"/>
      <c r="QYM544" s="93"/>
      <c r="QYN544" s="93"/>
      <c r="QYO544" s="93"/>
      <c r="QYP544" s="93"/>
      <c r="QYQ544" s="93"/>
      <c r="QYR544" s="93"/>
      <c r="QYS544" s="93"/>
      <c r="QYT544" s="93"/>
      <c r="QYU544" s="93"/>
      <c r="QYV544" s="93"/>
      <c r="QYW544" s="93"/>
      <c r="QYX544" s="93"/>
      <c r="QYY544" s="93"/>
      <c r="QYZ544" s="93"/>
      <c r="QZA544" s="93"/>
      <c r="QZB544" s="93"/>
      <c r="QZC544" s="93"/>
      <c r="QZD544" s="93"/>
      <c r="QZE544" s="93"/>
      <c r="QZF544" s="93"/>
      <c r="QZG544" s="93"/>
      <c r="QZH544" s="93"/>
      <c r="QZI544" s="93"/>
      <c r="QZJ544" s="93"/>
      <c r="QZK544" s="93"/>
      <c r="QZL544" s="93"/>
      <c r="QZM544" s="93"/>
      <c r="QZN544" s="93"/>
      <c r="QZO544" s="93"/>
      <c r="QZP544" s="93"/>
      <c r="QZQ544" s="93"/>
      <c r="QZR544" s="93"/>
      <c r="QZS544" s="93"/>
      <c r="QZT544" s="93"/>
      <c r="QZU544" s="93"/>
      <c r="QZV544" s="93"/>
      <c r="QZW544" s="93"/>
      <c r="QZX544" s="93"/>
      <c r="QZY544" s="93"/>
      <c r="QZZ544" s="93"/>
      <c r="RAA544" s="93"/>
      <c r="RAB544" s="93"/>
      <c r="RAC544" s="93"/>
      <c r="RAD544" s="93"/>
      <c r="RAE544" s="93"/>
      <c r="RAF544" s="93"/>
      <c r="RAG544" s="93"/>
      <c r="RAH544" s="93"/>
      <c r="RAI544" s="93"/>
      <c r="RAJ544" s="93"/>
      <c r="RAK544" s="93"/>
      <c r="RAL544" s="93"/>
      <c r="RAM544" s="93"/>
      <c r="RAN544" s="93"/>
      <c r="RAO544" s="93"/>
      <c r="RAP544" s="93"/>
      <c r="RAQ544" s="93"/>
      <c r="RAR544" s="93"/>
      <c r="RAS544" s="93"/>
      <c r="RAT544" s="93"/>
      <c r="RAU544" s="93"/>
      <c r="RAV544" s="93"/>
      <c r="RAW544" s="93"/>
      <c r="RAX544" s="93"/>
      <c r="RAY544" s="93"/>
      <c r="RAZ544" s="93"/>
      <c r="RBA544" s="93"/>
      <c r="RBB544" s="93"/>
      <c r="RBC544" s="93"/>
      <c r="RBD544" s="93"/>
      <c r="RBE544" s="93"/>
      <c r="RBF544" s="93"/>
      <c r="RBG544" s="93"/>
      <c r="RBH544" s="93"/>
      <c r="RBI544" s="93"/>
      <c r="RBJ544" s="93"/>
      <c r="RBK544" s="93"/>
      <c r="RBL544" s="93"/>
      <c r="RBM544" s="93"/>
      <c r="RBN544" s="93"/>
      <c r="RBO544" s="93"/>
      <c r="RBP544" s="93"/>
      <c r="RBQ544" s="93"/>
      <c r="RBR544" s="93"/>
      <c r="RBS544" s="93"/>
      <c r="RBT544" s="93"/>
      <c r="RBU544" s="93"/>
      <c r="RBV544" s="93"/>
      <c r="RBW544" s="93"/>
      <c r="RBX544" s="93"/>
      <c r="RBY544" s="93"/>
      <c r="RBZ544" s="93"/>
      <c r="RCA544" s="93"/>
      <c r="RCB544" s="93"/>
      <c r="RCC544" s="93"/>
      <c r="RCD544" s="93"/>
      <c r="RCE544" s="93"/>
      <c r="RCF544" s="93"/>
      <c r="RCG544" s="93"/>
      <c r="RCH544" s="93"/>
      <c r="RCI544" s="93"/>
      <c r="RCJ544" s="93"/>
      <c r="RCK544" s="93"/>
      <c r="RCL544" s="93"/>
      <c r="RCM544" s="93"/>
      <c r="RCN544" s="93"/>
      <c r="RCO544" s="93"/>
      <c r="RCP544" s="93"/>
      <c r="RCQ544" s="93"/>
      <c r="RCR544" s="93"/>
      <c r="RCS544" s="93"/>
      <c r="RCT544" s="93"/>
      <c r="RCU544" s="93"/>
      <c r="RCV544" s="93"/>
      <c r="RCW544" s="93"/>
      <c r="RCX544" s="93"/>
      <c r="RCY544" s="93"/>
      <c r="RCZ544" s="93"/>
      <c r="RDA544" s="93"/>
      <c r="RDB544" s="93"/>
      <c r="RDC544" s="93"/>
      <c r="RDD544" s="93"/>
      <c r="RDE544" s="93"/>
      <c r="RDF544" s="93"/>
      <c r="RDG544" s="93"/>
      <c r="RDH544" s="93"/>
      <c r="RDI544" s="93"/>
      <c r="RDJ544" s="93"/>
      <c r="RDK544" s="93"/>
      <c r="RDL544" s="93"/>
      <c r="RDM544" s="93"/>
      <c r="RDN544" s="93"/>
      <c r="RDO544" s="93"/>
      <c r="RDP544" s="93"/>
      <c r="RDQ544" s="93"/>
      <c r="RDR544" s="93"/>
      <c r="RDS544" s="93"/>
      <c r="RDT544" s="93"/>
      <c r="RDU544" s="93"/>
      <c r="RDV544" s="93"/>
      <c r="RDW544" s="93"/>
      <c r="RDX544" s="93"/>
      <c r="RDY544" s="93"/>
      <c r="RDZ544" s="93"/>
      <c r="REA544" s="93"/>
      <c r="REB544" s="93"/>
      <c r="REC544" s="93"/>
      <c r="RED544" s="93"/>
      <c r="REE544" s="93"/>
      <c r="REF544" s="93"/>
      <c r="REG544" s="93"/>
      <c r="REH544" s="93"/>
      <c r="REI544" s="93"/>
      <c r="REJ544" s="93"/>
      <c r="REK544" s="93"/>
      <c r="REL544" s="93"/>
      <c r="REM544" s="93"/>
      <c r="REN544" s="93"/>
      <c r="REO544" s="93"/>
      <c r="REP544" s="93"/>
      <c r="REQ544" s="93"/>
      <c r="RER544" s="93"/>
      <c r="RES544" s="93"/>
      <c r="RET544" s="93"/>
      <c r="REU544" s="93"/>
      <c r="REV544" s="93"/>
      <c r="REW544" s="93"/>
      <c r="REX544" s="93"/>
      <c r="REY544" s="93"/>
      <c r="REZ544" s="93"/>
      <c r="RFA544" s="93"/>
      <c r="RFB544" s="93"/>
      <c r="RFC544" s="93"/>
      <c r="RFD544" s="93"/>
      <c r="RFE544" s="93"/>
      <c r="RFF544" s="93"/>
      <c r="RFG544" s="93"/>
      <c r="RFH544" s="93"/>
      <c r="RFI544" s="93"/>
      <c r="RFJ544" s="93"/>
      <c r="RFK544" s="93"/>
      <c r="RFL544" s="93"/>
      <c r="RFM544" s="93"/>
      <c r="RFN544" s="93"/>
      <c r="RFO544" s="93"/>
      <c r="RFP544" s="93"/>
      <c r="RFQ544" s="93"/>
      <c r="RFR544" s="93"/>
      <c r="RFS544" s="93"/>
      <c r="RFT544" s="93"/>
      <c r="RFU544" s="93"/>
      <c r="RFV544" s="93"/>
      <c r="RFW544" s="93"/>
      <c r="RFX544" s="93"/>
      <c r="RFY544" s="93"/>
      <c r="RFZ544" s="93"/>
      <c r="RGA544" s="93"/>
      <c r="RGB544" s="93"/>
      <c r="RGC544" s="93"/>
      <c r="RGD544" s="93"/>
      <c r="RGE544" s="93"/>
      <c r="RGF544" s="93"/>
      <c r="RGG544" s="93"/>
      <c r="RGH544" s="93"/>
      <c r="RGI544" s="93"/>
      <c r="RGJ544" s="93"/>
      <c r="RGK544" s="93"/>
      <c r="RGL544" s="93"/>
      <c r="RGM544" s="93"/>
      <c r="RGN544" s="93"/>
      <c r="RGO544" s="93"/>
      <c r="RGP544" s="93"/>
      <c r="RGQ544" s="93"/>
      <c r="RGR544" s="93"/>
      <c r="RGS544" s="93"/>
      <c r="RGT544" s="93"/>
      <c r="RGU544" s="93"/>
      <c r="RGV544" s="93"/>
      <c r="RGW544" s="93"/>
      <c r="RGX544" s="93"/>
      <c r="RGY544" s="93"/>
      <c r="RGZ544" s="93"/>
      <c r="RHA544" s="93"/>
      <c r="RHB544" s="93"/>
      <c r="RHC544" s="93"/>
      <c r="RHD544" s="93"/>
      <c r="RHE544" s="93"/>
      <c r="RHF544" s="93"/>
      <c r="RHG544" s="93"/>
      <c r="RHH544" s="93"/>
      <c r="RHI544" s="93"/>
      <c r="RHJ544" s="93"/>
      <c r="RHK544" s="93"/>
      <c r="RHL544" s="93"/>
      <c r="RHM544" s="93"/>
      <c r="RHN544" s="93"/>
      <c r="RHO544" s="93"/>
      <c r="RHP544" s="93"/>
      <c r="RHQ544" s="93"/>
      <c r="RHR544" s="93"/>
      <c r="RHS544" s="93"/>
      <c r="RHT544" s="93"/>
      <c r="RHU544" s="93"/>
      <c r="RHV544" s="93"/>
      <c r="RHW544" s="93"/>
      <c r="RHX544" s="93"/>
      <c r="RHY544" s="93"/>
      <c r="RHZ544" s="93"/>
      <c r="RIA544" s="93"/>
      <c r="RIB544" s="93"/>
      <c r="RIC544" s="93"/>
      <c r="RID544" s="93"/>
      <c r="RIE544" s="93"/>
      <c r="RIF544" s="93"/>
      <c r="RIG544" s="93"/>
      <c r="RIH544" s="93"/>
      <c r="RII544" s="93"/>
      <c r="RIJ544" s="93"/>
      <c r="RIK544" s="93"/>
      <c r="RIL544" s="93"/>
      <c r="RIM544" s="93"/>
      <c r="RIN544" s="93"/>
      <c r="RIO544" s="93"/>
      <c r="RIP544" s="93"/>
      <c r="RIQ544" s="93"/>
      <c r="RIR544" s="93"/>
      <c r="RIS544" s="93"/>
      <c r="RIT544" s="93"/>
      <c r="RIU544" s="93"/>
      <c r="RIV544" s="93"/>
      <c r="RIW544" s="93"/>
      <c r="RIX544" s="93"/>
      <c r="RIY544" s="93"/>
      <c r="RIZ544" s="93"/>
      <c r="RJA544" s="93"/>
      <c r="RJB544" s="93"/>
      <c r="RJC544" s="93"/>
      <c r="RJD544" s="93"/>
      <c r="RJE544" s="93"/>
      <c r="RJF544" s="93"/>
      <c r="RJG544" s="93"/>
      <c r="RJH544" s="93"/>
      <c r="RJI544" s="93"/>
      <c r="RJJ544" s="93"/>
      <c r="RJK544" s="93"/>
      <c r="RJL544" s="93"/>
      <c r="RJM544" s="93"/>
      <c r="RJN544" s="93"/>
      <c r="RJO544" s="93"/>
      <c r="RJP544" s="93"/>
      <c r="RJQ544" s="93"/>
      <c r="RJR544" s="93"/>
      <c r="RJS544" s="93"/>
      <c r="RJT544" s="93"/>
      <c r="RJU544" s="93"/>
      <c r="RJV544" s="93"/>
      <c r="RJW544" s="93"/>
      <c r="RJX544" s="93"/>
      <c r="RJY544" s="93"/>
      <c r="RJZ544" s="93"/>
      <c r="RKA544" s="93"/>
      <c r="RKB544" s="93"/>
      <c r="RKC544" s="93"/>
      <c r="RKD544" s="93"/>
      <c r="RKE544" s="93"/>
      <c r="RKF544" s="93"/>
      <c r="RKG544" s="93"/>
      <c r="RKH544" s="93"/>
      <c r="RKI544" s="93"/>
      <c r="RKJ544" s="93"/>
      <c r="RKK544" s="93"/>
      <c r="RKL544" s="93"/>
      <c r="RKM544" s="93"/>
      <c r="RKN544" s="93"/>
      <c r="RKO544" s="93"/>
      <c r="RKP544" s="93"/>
      <c r="RKQ544" s="93"/>
      <c r="RKR544" s="93"/>
      <c r="RKS544" s="93"/>
      <c r="RKT544" s="93"/>
      <c r="RKU544" s="93"/>
      <c r="RKV544" s="93"/>
      <c r="RKW544" s="93"/>
      <c r="RKX544" s="93"/>
      <c r="RKY544" s="93"/>
      <c r="RKZ544" s="93"/>
      <c r="RLA544" s="93"/>
      <c r="RLB544" s="93"/>
      <c r="RLC544" s="93"/>
      <c r="RLD544" s="93"/>
      <c r="RLE544" s="93"/>
      <c r="RLF544" s="93"/>
      <c r="RLG544" s="93"/>
      <c r="RLH544" s="93"/>
      <c r="RLI544" s="93"/>
      <c r="RLJ544" s="93"/>
      <c r="RLK544" s="93"/>
      <c r="RLL544" s="93"/>
      <c r="RLM544" s="93"/>
      <c r="RLN544" s="93"/>
      <c r="RLO544" s="93"/>
      <c r="RLP544" s="93"/>
      <c r="RLQ544" s="93"/>
      <c r="RLR544" s="93"/>
      <c r="RLS544" s="93"/>
      <c r="RLT544" s="93"/>
      <c r="RLU544" s="93"/>
      <c r="RLV544" s="93"/>
      <c r="RLW544" s="93"/>
      <c r="RLX544" s="93"/>
      <c r="RLY544" s="93"/>
      <c r="RLZ544" s="93"/>
      <c r="RMA544" s="93"/>
      <c r="RMB544" s="93"/>
      <c r="RMC544" s="93"/>
      <c r="RMD544" s="93"/>
      <c r="RME544" s="93"/>
      <c r="RMF544" s="93"/>
      <c r="RMG544" s="93"/>
      <c r="RMH544" s="93"/>
      <c r="RMI544" s="93"/>
      <c r="RMJ544" s="93"/>
      <c r="RMK544" s="93"/>
      <c r="RML544" s="93"/>
      <c r="RMM544" s="93"/>
      <c r="RMN544" s="93"/>
      <c r="RMO544" s="93"/>
      <c r="RMP544" s="93"/>
      <c r="RMQ544" s="93"/>
      <c r="RMR544" s="93"/>
      <c r="RMS544" s="93"/>
      <c r="RMT544" s="93"/>
      <c r="RMU544" s="93"/>
      <c r="RMV544" s="93"/>
      <c r="RMW544" s="93"/>
      <c r="RMX544" s="93"/>
      <c r="RMY544" s="93"/>
      <c r="RMZ544" s="93"/>
      <c r="RNA544" s="93"/>
      <c r="RNB544" s="93"/>
      <c r="RNC544" s="93"/>
      <c r="RND544" s="93"/>
      <c r="RNE544" s="93"/>
      <c r="RNF544" s="93"/>
      <c r="RNG544" s="93"/>
      <c r="RNH544" s="93"/>
      <c r="RNI544" s="93"/>
      <c r="RNJ544" s="93"/>
      <c r="RNK544" s="93"/>
      <c r="RNL544" s="93"/>
      <c r="RNM544" s="93"/>
      <c r="RNN544" s="93"/>
      <c r="RNO544" s="93"/>
      <c r="RNP544" s="93"/>
      <c r="RNQ544" s="93"/>
      <c r="RNR544" s="93"/>
      <c r="RNS544" s="93"/>
      <c r="RNT544" s="93"/>
      <c r="RNU544" s="93"/>
      <c r="RNV544" s="93"/>
      <c r="RNW544" s="93"/>
      <c r="RNX544" s="93"/>
      <c r="RNY544" s="93"/>
      <c r="RNZ544" s="93"/>
      <c r="ROA544" s="93"/>
      <c r="ROB544" s="93"/>
      <c r="ROC544" s="93"/>
      <c r="ROD544" s="93"/>
      <c r="ROE544" s="93"/>
      <c r="ROF544" s="93"/>
      <c r="ROG544" s="93"/>
      <c r="ROH544" s="93"/>
      <c r="ROI544" s="93"/>
      <c r="ROJ544" s="93"/>
      <c r="ROK544" s="93"/>
      <c r="ROL544" s="93"/>
      <c r="ROM544" s="93"/>
      <c r="RON544" s="93"/>
      <c r="ROO544" s="93"/>
      <c r="ROP544" s="93"/>
      <c r="ROQ544" s="93"/>
      <c r="ROR544" s="93"/>
      <c r="ROS544" s="93"/>
      <c r="ROT544" s="93"/>
      <c r="ROU544" s="93"/>
      <c r="ROV544" s="93"/>
      <c r="ROW544" s="93"/>
      <c r="ROX544" s="93"/>
      <c r="ROY544" s="93"/>
      <c r="ROZ544" s="93"/>
      <c r="RPA544" s="93"/>
      <c r="RPB544" s="93"/>
      <c r="RPC544" s="93"/>
      <c r="RPD544" s="93"/>
      <c r="RPE544" s="93"/>
      <c r="RPF544" s="93"/>
      <c r="RPG544" s="93"/>
      <c r="RPH544" s="93"/>
      <c r="RPI544" s="93"/>
      <c r="RPJ544" s="93"/>
      <c r="RPK544" s="93"/>
      <c r="RPL544" s="93"/>
      <c r="RPM544" s="93"/>
      <c r="RPN544" s="93"/>
      <c r="RPO544" s="93"/>
      <c r="RPP544" s="93"/>
      <c r="RPQ544" s="93"/>
      <c r="RPR544" s="93"/>
      <c r="RPS544" s="93"/>
      <c r="RPT544" s="93"/>
      <c r="RPU544" s="93"/>
      <c r="RPV544" s="93"/>
      <c r="RPW544" s="93"/>
      <c r="RPX544" s="93"/>
      <c r="RPY544" s="93"/>
      <c r="RPZ544" s="93"/>
      <c r="RQA544" s="93"/>
      <c r="RQB544" s="93"/>
      <c r="RQC544" s="93"/>
      <c r="RQD544" s="93"/>
      <c r="RQE544" s="93"/>
      <c r="RQF544" s="93"/>
      <c r="RQG544" s="93"/>
      <c r="RQH544" s="93"/>
      <c r="RQI544" s="93"/>
      <c r="RQJ544" s="93"/>
      <c r="RQK544" s="93"/>
      <c r="RQL544" s="93"/>
      <c r="RQM544" s="93"/>
      <c r="RQN544" s="93"/>
      <c r="RQO544" s="93"/>
      <c r="RQP544" s="93"/>
      <c r="RQQ544" s="93"/>
      <c r="RQR544" s="93"/>
      <c r="RQS544" s="93"/>
      <c r="RQT544" s="93"/>
      <c r="RQU544" s="93"/>
      <c r="RQV544" s="93"/>
      <c r="RQW544" s="93"/>
      <c r="RQX544" s="93"/>
      <c r="RQY544" s="93"/>
      <c r="RQZ544" s="93"/>
      <c r="RRA544" s="93"/>
      <c r="RRB544" s="93"/>
      <c r="RRC544" s="93"/>
      <c r="RRD544" s="93"/>
      <c r="RRE544" s="93"/>
      <c r="RRF544" s="93"/>
      <c r="RRG544" s="93"/>
      <c r="RRH544" s="93"/>
      <c r="RRI544" s="93"/>
      <c r="RRJ544" s="93"/>
      <c r="RRK544" s="93"/>
      <c r="RRL544" s="93"/>
      <c r="RRM544" s="93"/>
      <c r="RRN544" s="93"/>
      <c r="RRO544" s="93"/>
      <c r="RRP544" s="93"/>
      <c r="RRQ544" s="93"/>
      <c r="RRR544" s="93"/>
      <c r="RRS544" s="93"/>
      <c r="RRT544" s="93"/>
      <c r="RRU544" s="93"/>
      <c r="RRV544" s="93"/>
      <c r="RRW544" s="93"/>
      <c r="RRX544" s="93"/>
      <c r="RRY544" s="93"/>
      <c r="RRZ544" s="93"/>
      <c r="RSA544" s="93"/>
      <c r="RSB544" s="93"/>
      <c r="RSC544" s="93"/>
      <c r="RSD544" s="93"/>
      <c r="RSE544" s="93"/>
      <c r="RSF544" s="93"/>
      <c r="RSG544" s="93"/>
      <c r="RSH544" s="93"/>
      <c r="RSI544" s="93"/>
      <c r="RSJ544" s="93"/>
      <c r="RSK544" s="93"/>
      <c r="RSL544" s="93"/>
      <c r="RSM544" s="93"/>
      <c r="RSN544" s="93"/>
      <c r="RSO544" s="93"/>
      <c r="RSP544" s="93"/>
      <c r="RSQ544" s="93"/>
      <c r="RSR544" s="93"/>
      <c r="RSS544" s="93"/>
      <c r="RST544" s="93"/>
      <c r="RSU544" s="93"/>
      <c r="RSV544" s="93"/>
      <c r="RSW544" s="93"/>
      <c r="RSX544" s="93"/>
      <c r="RSY544" s="93"/>
      <c r="RSZ544" s="93"/>
      <c r="RTA544" s="93"/>
      <c r="RTB544" s="93"/>
      <c r="RTC544" s="93"/>
      <c r="RTD544" s="93"/>
      <c r="RTE544" s="93"/>
      <c r="RTF544" s="93"/>
      <c r="RTG544" s="93"/>
      <c r="RTH544" s="93"/>
      <c r="RTI544" s="93"/>
      <c r="RTJ544" s="93"/>
      <c r="RTK544" s="93"/>
      <c r="RTL544" s="93"/>
      <c r="RTM544" s="93"/>
      <c r="RTN544" s="93"/>
      <c r="RTO544" s="93"/>
      <c r="RTP544" s="93"/>
      <c r="RTQ544" s="93"/>
      <c r="RTR544" s="93"/>
      <c r="RTS544" s="93"/>
      <c r="RTT544" s="93"/>
      <c r="RTU544" s="93"/>
      <c r="RTV544" s="93"/>
      <c r="RTW544" s="93"/>
      <c r="RTX544" s="93"/>
      <c r="RTY544" s="93"/>
      <c r="RTZ544" s="93"/>
      <c r="RUA544" s="93"/>
      <c r="RUB544" s="93"/>
      <c r="RUC544" s="93"/>
      <c r="RUD544" s="93"/>
      <c r="RUE544" s="93"/>
      <c r="RUF544" s="93"/>
      <c r="RUG544" s="93"/>
      <c r="RUH544" s="93"/>
      <c r="RUI544" s="93"/>
      <c r="RUJ544" s="93"/>
      <c r="RUK544" s="93"/>
      <c r="RUL544" s="93"/>
      <c r="RUM544" s="93"/>
      <c r="RUN544" s="93"/>
      <c r="RUO544" s="93"/>
      <c r="RUP544" s="93"/>
      <c r="RUQ544" s="93"/>
      <c r="RUR544" s="93"/>
      <c r="RUS544" s="93"/>
      <c r="RUT544" s="93"/>
      <c r="RUU544" s="93"/>
      <c r="RUV544" s="93"/>
      <c r="RUW544" s="93"/>
      <c r="RUX544" s="93"/>
      <c r="RUY544" s="93"/>
      <c r="RUZ544" s="93"/>
      <c r="RVA544" s="93"/>
      <c r="RVB544" s="93"/>
      <c r="RVC544" s="93"/>
      <c r="RVD544" s="93"/>
      <c r="RVE544" s="93"/>
      <c r="RVF544" s="93"/>
      <c r="RVG544" s="93"/>
      <c r="RVH544" s="93"/>
      <c r="RVI544" s="93"/>
      <c r="RVJ544" s="93"/>
      <c r="RVK544" s="93"/>
      <c r="RVL544" s="93"/>
      <c r="RVM544" s="93"/>
      <c r="RVN544" s="93"/>
      <c r="RVO544" s="93"/>
      <c r="RVP544" s="93"/>
      <c r="RVQ544" s="93"/>
      <c r="RVR544" s="93"/>
      <c r="RVS544" s="93"/>
      <c r="RVT544" s="93"/>
      <c r="RVU544" s="93"/>
      <c r="RVV544" s="93"/>
      <c r="RVW544" s="93"/>
      <c r="RVX544" s="93"/>
      <c r="RVY544" s="93"/>
      <c r="RVZ544" s="93"/>
      <c r="RWA544" s="93"/>
      <c r="RWB544" s="93"/>
      <c r="RWC544" s="93"/>
      <c r="RWD544" s="93"/>
      <c r="RWE544" s="93"/>
      <c r="RWF544" s="93"/>
      <c r="RWG544" s="93"/>
      <c r="RWH544" s="93"/>
      <c r="RWI544" s="93"/>
      <c r="RWJ544" s="93"/>
      <c r="RWK544" s="93"/>
      <c r="RWL544" s="93"/>
      <c r="RWM544" s="93"/>
      <c r="RWN544" s="93"/>
      <c r="RWO544" s="93"/>
      <c r="RWP544" s="93"/>
      <c r="RWQ544" s="93"/>
      <c r="RWR544" s="93"/>
      <c r="RWS544" s="93"/>
      <c r="RWT544" s="93"/>
      <c r="RWU544" s="93"/>
      <c r="RWV544" s="93"/>
      <c r="RWW544" s="93"/>
      <c r="RWX544" s="93"/>
      <c r="RWY544" s="93"/>
      <c r="RWZ544" s="93"/>
      <c r="RXA544" s="93"/>
      <c r="RXB544" s="93"/>
      <c r="RXC544" s="93"/>
      <c r="RXD544" s="93"/>
      <c r="RXE544" s="93"/>
      <c r="RXF544" s="93"/>
      <c r="RXG544" s="93"/>
      <c r="RXH544" s="93"/>
      <c r="RXI544" s="93"/>
      <c r="RXJ544" s="93"/>
      <c r="RXK544" s="93"/>
      <c r="RXL544" s="93"/>
      <c r="RXM544" s="93"/>
      <c r="RXN544" s="93"/>
      <c r="RXO544" s="93"/>
      <c r="RXP544" s="93"/>
      <c r="RXQ544" s="93"/>
      <c r="RXR544" s="93"/>
      <c r="RXS544" s="93"/>
      <c r="RXT544" s="93"/>
      <c r="RXU544" s="93"/>
      <c r="RXV544" s="93"/>
      <c r="RXW544" s="93"/>
      <c r="RXX544" s="93"/>
      <c r="RXY544" s="93"/>
      <c r="RXZ544" s="93"/>
      <c r="RYA544" s="93"/>
      <c r="RYB544" s="93"/>
      <c r="RYC544" s="93"/>
      <c r="RYD544" s="93"/>
      <c r="RYE544" s="93"/>
      <c r="RYF544" s="93"/>
      <c r="RYG544" s="93"/>
      <c r="RYH544" s="93"/>
      <c r="RYI544" s="93"/>
      <c r="RYJ544" s="93"/>
      <c r="RYK544" s="93"/>
      <c r="RYL544" s="93"/>
      <c r="RYM544" s="93"/>
      <c r="RYN544" s="93"/>
      <c r="RYO544" s="93"/>
      <c r="RYP544" s="93"/>
      <c r="RYQ544" s="93"/>
      <c r="RYR544" s="93"/>
      <c r="RYS544" s="93"/>
      <c r="RYT544" s="93"/>
      <c r="RYU544" s="93"/>
      <c r="RYV544" s="93"/>
      <c r="RYW544" s="93"/>
      <c r="RYX544" s="93"/>
      <c r="RYY544" s="93"/>
      <c r="RYZ544" s="93"/>
      <c r="RZA544" s="93"/>
      <c r="RZB544" s="93"/>
      <c r="RZC544" s="93"/>
      <c r="RZD544" s="93"/>
      <c r="RZE544" s="93"/>
      <c r="RZF544" s="93"/>
      <c r="RZG544" s="93"/>
      <c r="RZH544" s="93"/>
      <c r="RZI544" s="93"/>
      <c r="RZJ544" s="93"/>
      <c r="RZK544" s="93"/>
      <c r="RZL544" s="93"/>
      <c r="RZM544" s="93"/>
      <c r="RZN544" s="93"/>
      <c r="RZO544" s="93"/>
      <c r="RZP544" s="93"/>
      <c r="RZQ544" s="93"/>
      <c r="RZR544" s="93"/>
      <c r="RZS544" s="93"/>
      <c r="RZT544" s="93"/>
      <c r="RZU544" s="93"/>
      <c r="RZV544" s="93"/>
      <c r="RZW544" s="93"/>
      <c r="RZX544" s="93"/>
      <c r="RZY544" s="93"/>
      <c r="RZZ544" s="93"/>
      <c r="SAA544" s="93"/>
      <c r="SAB544" s="93"/>
      <c r="SAC544" s="93"/>
      <c r="SAD544" s="93"/>
      <c r="SAE544" s="93"/>
      <c r="SAF544" s="93"/>
      <c r="SAG544" s="93"/>
      <c r="SAH544" s="93"/>
      <c r="SAI544" s="93"/>
      <c r="SAJ544" s="93"/>
      <c r="SAK544" s="93"/>
      <c r="SAL544" s="93"/>
      <c r="SAM544" s="93"/>
      <c r="SAN544" s="93"/>
      <c r="SAO544" s="93"/>
      <c r="SAP544" s="93"/>
      <c r="SAQ544" s="93"/>
      <c r="SAR544" s="93"/>
      <c r="SAS544" s="93"/>
      <c r="SAT544" s="93"/>
      <c r="SAU544" s="93"/>
      <c r="SAV544" s="93"/>
      <c r="SAW544" s="93"/>
      <c r="SAX544" s="93"/>
      <c r="SAY544" s="93"/>
      <c r="SAZ544" s="93"/>
      <c r="SBA544" s="93"/>
      <c r="SBB544" s="93"/>
      <c r="SBC544" s="93"/>
      <c r="SBD544" s="93"/>
      <c r="SBE544" s="93"/>
      <c r="SBF544" s="93"/>
      <c r="SBG544" s="93"/>
      <c r="SBH544" s="93"/>
      <c r="SBI544" s="93"/>
      <c r="SBJ544" s="93"/>
      <c r="SBK544" s="93"/>
      <c r="SBL544" s="93"/>
      <c r="SBM544" s="93"/>
      <c r="SBN544" s="93"/>
      <c r="SBO544" s="93"/>
      <c r="SBP544" s="93"/>
      <c r="SBQ544" s="93"/>
      <c r="SBR544" s="93"/>
      <c r="SBS544" s="93"/>
      <c r="SBT544" s="93"/>
      <c r="SBU544" s="93"/>
      <c r="SBV544" s="93"/>
      <c r="SBW544" s="93"/>
      <c r="SBX544" s="93"/>
      <c r="SBY544" s="93"/>
      <c r="SBZ544" s="93"/>
      <c r="SCA544" s="93"/>
      <c r="SCB544" s="93"/>
      <c r="SCC544" s="93"/>
      <c r="SCD544" s="93"/>
      <c r="SCE544" s="93"/>
      <c r="SCF544" s="93"/>
      <c r="SCG544" s="93"/>
      <c r="SCH544" s="93"/>
      <c r="SCI544" s="93"/>
      <c r="SCJ544" s="93"/>
      <c r="SCK544" s="93"/>
      <c r="SCL544" s="93"/>
      <c r="SCM544" s="93"/>
      <c r="SCN544" s="93"/>
      <c r="SCO544" s="93"/>
      <c r="SCP544" s="93"/>
      <c r="SCQ544" s="93"/>
      <c r="SCR544" s="93"/>
      <c r="SCS544" s="93"/>
      <c r="SCT544" s="93"/>
      <c r="SCU544" s="93"/>
      <c r="SCV544" s="93"/>
      <c r="SCW544" s="93"/>
      <c r="SCX544" s="93"/>
      <c r="SCY544" s="93"/>
      <c r="SCZ544" s="93"/>
      <c r="SDA544" s="93"/>
      <c r="SDB544" s="93"/>
      <c r="SDC544" s="93"/>
      <c r="SDD544" s="93"/>
      <c r="SDE544" s="93"/>
      <c r="SDF544" s="93"/>
      <c r="SDG544" s="93"/>
      <c r="SDH544" s="93"/>
      <c r="SDI544" s="93"/>
      <c r="SDJ544" s="93"/>
      <c r="SDK544" s="93"/>
      <c r="SDL544" s="93"/>
      <c r="SDM544" s="93"/>
      <c r="SDN544" s="93"/>
      <c r="SDO544" s="93"/>
      <c r="SDP544" s="93"/>
      <c r="SDQ544" s="93"/>
      <c r="SDR544" s="93"/>
      <c r="SDS544" s="93"/>
      <c r="SDT544" s="93"/>
      <c r="SDU544" s="93"/>
      <c r="SDV544" s="93"/>
      <c r="SDW544" s="93"/>
      <c r="SDX544" s="93"/>
      <c r="SDY544" s="93"/>
      <c r="SDZ544" s="93"/>
      <c r="SEA544" s="93"/>
      <c r="SEB544" s="93"/>
      <c r="SEC544" s="93"/>
      <c r="SED544" s="93"/>
      <c r="SEE544" s="93"/>
      <c r="SEF544" s="93"/>
      <c r="SEG544" s="93"/>
      <c r="SEH544" s="93"/>
      <c r="SEI544" s="93"/>
      <c r="SEJ544" s="93"/>
      <c r="SEK544" s="93"/>
      <c r="SEL544" s="93"/>
      <c r="SEM544" s="93"/>
      <c r="SEN544" s="93"/>
      <c r="SEO544" s="93"/>
      <c r="SEP544" s="93"/>
      <c r="SEQ544" s="93"/>
      <c r="SER544" s="93"/>
      <c r="SES544" s="93"/>
      <c r="SET544" s="93"/>
      <c r="SEU544" s="93"/>
      <c r="SEV544" s="93"/>
      <c r="SEW544" s="93"/>
      <c r="SEX544" s="93"/>
      <c r="SEY544" s="93"/>
      <c r="SEZ544" s="93"/>
      <c r="SFA544" s="93"/>
      <c r="SFB544" s="93"/>
      <c r="SFC544" s="93"/>
      <c r="SFD544" s="93"/>
      <c r="SFE544" s="93"/>
      <c r="SFF544" s="93"/>
      <c r="SFG544" s="93"/>
      <c r="SFH544" s="93"/>
      <c r="SFI544" s="93"/>
      <c r="SFJ544" s="93"/>
      <c r="SFK544" s="93"/>
      <c r="SFL544" s="93"/>
      <c r="SFM544" s="93"/>
      <c r="SFN544" s="93"/>
      <c r="SFO544" s="93"/>
      <c r="SFP544" s="93"/>
      <c r="SFQ544" s="93"/>
      <c r="SFR544" s="93"/>
      <c r="SFS544" s="93"/>
      <c r="SFT544" s="93"/>
      <c r="SFU544" s="93"/>
      <c r="SFV544" s="93"/>
      <c r="SFW544" s="93"/>
      <c r="SFX544" s="93"/>
      <c r="SFY544" s="93"/>
      <c r="SFZ544" s="93"/>
      <c r="SGA544" s="93"/>
      <c r="SGB544" s="93"/>
      <c r="SGC544" s="93"/>
      <c r="SGD544" s="93"/>
      <c r="SGE544" s="93"/>
      <c r="SGF544" s="93"/>
      <c r="SGG544" s="93"/>
      <c r="SGH544" s="93"/>
      <c r="SGI544" s="93"/>
      <c r="SGJ544" s="93"/>
      <c r="SGK544" s="93"/>
      <c r="SGL544" s="93"/>
      <c r="SGM544" s="93"/>
      <c r="SGN544" s="93"/>
      <c r="SGO544" s="93"/>
      <c r="SGP544" s="93"/>
      <c r="SGQ544" s="93"/>
      <c r="SGR544" s="93"/>
      <c r="SGS544" s="93"/>
      <c r="SGT544" s="93"/>
      <c r="SGU544" s="93"/>
      <c r="SGV544" s="93"/>
      <c r="SGW544" s="93"/>
      <c r="SGX544" s="93"/>
      <c r="SGY544" s="93"/>
      <c r="SGZ544" s="93"/>
      <c r="SHA544" s="93"/>
      <c r="SHB544" s="93"/>
      <c r="SHC544" s="93"/>
      <c r="SHD544" s="93"/>
      <c r="SHE544" s="93"/>
      <c r="SHF544" s="93"/>
      <c r="SHG544" s="93"/>
      <c r="SHH544" s="93"/>
      <c r="SHI544" s="93"/>
      <c r="SHJ544" s="93"/>
      <c r="SHK544" s="93"/>
      <c r="SHL544" s="93"/>
      <c r="SHM544" s="93"/>
      <c r="SHN544" s="93"/>
      <c r="SHO544" s="93"/>
      <c r="SHP544" s="93"/>
      <c r="SHQ544" s="93"/>
      <c r="SHR544" s="93"/>
      <c r="SHS544" s="93"/>
      <c r="SHT544" s="93"/>
      <c r="SHU544" s="93"/>
      <c r="SHV544" s="93"/>
      <c r="SHW544" s="93"/>
      <c r="SHX544" s="93"/>
      <c r="SHY544" s="93"/>
      <c r="SHZ544" s="93"/>
      <c r="SIA544" s="93"/>
      <c r="SIB544" s="93"/>
      <c r="SIC544" s="93"/>
      <c r="SID544" s="93"/>
      <c r="SIE544" s="93"/>
      <c r="SIF544" s="93"/>
      <c r="SIG544" s="93"/>
      <c r="SIH544" s="93"/>
      <c r="SII544" s="93"/>
      <c r="SIJ544" s="93"/>
      <c r="SIK544" s="93"/>
      <c r="SIL544" s="93"/>
      <c r="SIM544" s="93"/>
      <c r="SIN544" s="93"/>
      <c r="SIO544" s="93"/>
      <c r="SIP544" s="93"/>
      <c r="SIQ544" s="93"/>
      <c r="SIR544" s="93"/>
      <c r="SIS544" s="93"/>
      <c r="SIT544" s="93"/>
      <c r="SIU544" s="93"/>
      <c r="SIV544" s="93"/>
      <c r="SIW544" s="93"/>
      <c r="SIX544" s="93"/>
      <c r="SIY544" s="93"/>
      <c r="SIZ544" s="93"/>
      <c r="SJA544" s="93"/>
      <c r="SJB544" s="93"/>
      <c r="SJC544" s="93"/>
      <c r="SJD544" s="93"/>
      <c r="SJE544" s="93"/>
      <c r="SJF544" s="93"/>
      <c r="SJG544" s="93"/>
      <c r="SJH544" s="93"/>
      <c r="SJI544" s="93"/>
      <c r="SJJ544" s="93"/>
      <c r="SJK544" s="93"/>
      <c r="SJL544" s="93"/>
      <c r="SJM544" s="93"/>
      <c r="SJN544" s="93"/>
      <c r="SJO544" s="93"/>
      <c r="SJP544" s="93"/>
      <c r="SJQ544" s="93"/>
      <c r="SJR544" s="93"/>
      <c r="SJS544" s="93"/>
      <c r="SJT544" s="93"/>
      <c r="SJU544" s="93"/>
      <c r="SJV544" s="93"/>
      <c r="SJW544" s="93"/>
      <c r="SJX544" s="93"/>
      <c r="SJY544" s="93"/>
      <c r="SJZ544" s="93"/>
      <c r="SKA544" s="93"/>
      <c r="SKB544" s="93"/>
      <c r="SKC544" s="93"/>
      <c r="SKD544" s="93"/>
      <c r="SKE544" s="93"/>
      <c r="SKF544" s="93"/>
      <c r="SKG544" s="93"/>
      <c r="SKH544" s="93"/>
      <c r="SKI544" s="93"/>
      <c r="SKJ544" s="93"/>
      <c r="SKK544" s="93"/>
      <c r="SKL544" s="93"/>
      <c r="SKM544" s="93"/>
      <c r="SKN544" s="93"/>
      <c r="SKO544" s="93"/>
      <c r="SKP544" s="93"/>
      <c r="SKQ544" s="93"/>
      <c r="SKR544" s="93"/>
      <c r="SKS544" s="93"/>
      <c r="SKT544" s="93"/>
      <c r="SKU544" s="93"/>
      <c r="SKV544" s="93"/>
      <c r="SKW544" s="93"/>
      <c r="SKX544" s="93"/>
      <c r="SKY544" s="93"/>
      <c r="SKZ544" s="93"/>
      <c r="SLA544" s="93"/>
      <c r="SLB544" s="93"/>
      <c r="SLC544" s="93"/>
      <c r="SLD544" s="93"/>
      <c r="SLE544" s="93"/>
      <c r="SLF544" s="93"/>
      <c r="SLG544" s="93"/>
      <c r="SLH544" s="93"/>
      <c r="SLI544" s="93"/>
      <c r="SLJ544" s="93"/>
      <c r="SLK544" s="93"/>
      <c r="SLL544" s="93"/>
      <c r="SLM544" s="93"/>
      <c r="SLN544" s="93"/>
      <c r="SLO544" s="93"/>
      <c r="SLP544" s="93"/>
      <c r="SLQ544" s="93"/>
      <c r="SLR544" s="93"/>
      <c r="SLS544" s="93"/>
      <c r="SLT544" s="93"/>
      <c r="SLU544" s="93"/>
      <c r="SLV544" s="93"/>
      <c r="SLW544" s="93"/>
      <c r="SLX544" s="93"/>
      <c r="SLY544" s="93"/>
      <c r="SLZ544" s="93"/>
      <c r="SMA544" s="93"/>
      <c r="SMB544" s="93"/>
      <c r="SMC544" s="93"/>
      <c r="SMD544" s="93"/>
      <c r="SME544" s="93"/>
      <c r="SMF544" s="93"/>
      <c r="SMG544" s="93"/>
      <c r="SMH544" s="93"/>
      <c r="SMI544" s="93"/>
      <c r="SMJ544" s="93"/>
      <c r="SMK544" s="93"/>
      <c r="SML544" s="93"/>
      <c r="SMM544" s="93"/>
      <c r="SMN544" s="93"/>
      <c r="SMO544" s="93"/>
      <c r="SMP544" s="93"/>
      <c r="SMQ544" s="93"/>
      <c r="SMR544" s="93"/>
      <c r="SMS544" s="93"/>
      <c r="SMT544" s="93"/>
      <c r="SMU544" s="93"/>
      <c r="SMV544" s="93"/>
      <c r="SMW544" s="93"/>
      <c r="SMX544" s="93"/>
      <c r="SMY544" s="93"/>
      <c r="SMZ544" s="93"/>
      <c r="SNA544" s="93"/>
      <c r="SNB544" s="93"/>
      <c r="SNC544" s="93"/>
      <c r="SND544" s="93"/>
      <c r="SNE544" s="93"/>
      <c r="SNF544" s="93"/>
      <c r="SNG544" s="93"/>
      <c r="SNH544" s="93"/>
      <c r="SNI544" s="93"/>
      <c r="SNJ544" s="93"/>
      <c r="SNK544" s="93"/>
      <c r="SNL544" s="93"/>
      <c r="SNM544" s="93"/>
      <c r="SNN544" s="93"/>
      <c r="SNO544" s="93"/>
      <c r="SNP544" s="93"/>
      <c r="SNQ544" s="93"/>
      <c r="SNR544" s="93"/>
      <c r="SNS544" s="93"/>
      <c r="SNT544" s="93"/>
      <c r="SNU544" s="93"/>
      <c r="SNV544" s="93"/>
      <c r="SNW544" s="93"/>
      <c r="SNX544" s="93"/>
      <c r="SNY544" s="93"/>
      <c r="SNZ544" s="93"/>
      <c r="SOA544" s="93"/>
      <c r="SOB544" s="93"/>
      <c r="SOC544" s="93"/>
      <c r="SOD544" s="93"/>
      <c r="SOE544" s="93"/>
      <c r="SOF544" s="93"/>
      <c r="SOG544" s="93"/>
      <c r="SOH544" s="93"/>
      <c r="SOI544" s="93"/>
      <c r="SOJ544" s="93"/>
      <c r="SOK544" s="93"/>
      <c r="SOL544" s="93"/>
      <c r="SOM544" s="93"/>
      <c r="SON544" s="93"/>
      <c r="SOO544" s="93"/>
      <c r="SOP544" s="93"/>
      <c r="SOQ544" s="93"/>
      <c r="SOR544" s="93"/>
      <c r="SOS544" s="93"/>
      <c r="SOT544" s="93"/>
      <c r="SOU544" s="93"/>
      <c r="SOV544" s="93"/>
      <c r="SOW544" s="93"/>
      <c r="SOX544" s="93"/>
      <c r="SOY544" s="93"/>
      <c r="SOZ544" s="93"/>
      <c r="SPA544" s="93"/>
      <c r="SPB544" s="93"/>
      <c r="SPC544" s="93"/>
      <c r="SPD544" s="93"/>
      <c r="SPE544" s="93"/>
      <c r="SPF544" s="93"/>
      <c r="SPG544" s="93"/>
      <c r="SPH544" s="93"/>
      <c r="SPI544" s="93"/>
      <c r="SPJ544" s="93"/>
      <c r="SPK544" s="93"/>
      <c r="SPL544" s="93"/>
      <c r="SPM544" s="93"/>
      <c r="SPN544" s="93"/>
      <c r="SPO544" s="93"/>
      <c r="SPP544" s="93"/>
      <c r="SPQ544" s="93"/>
      <c r="SPR544" s="93"/>
      <c r="SPS544" s="93"/>
      <c r="SPT544" s="93"/>
      <c r="SPU544" s="93"/>
      <c r="SPV544" s="93"/>
      <c r="SPW544" s="93"/>
      <c r="SPX544" s="93"/>
      <c r="SPY544" s="93"/>
      <c r="SPZ544" s="93"/>
      <c r="SQA544" s="93"/>
      <c r="SQB544" s="93"/>
      <c r="SQC544" s="93"/>
      <c r="SQD544" s="93"/>
      <c r="SQE544" s="93"/>
      <c r="SQF544" s="93"/>
      <c r="SQG544" s="93"/>
      <c r="SQH544" s="93"/>
      <c r="SQI544" s="93"/>
      <c r="SQJ544" s="93"/>
      <c r="SQK544" s="93"/>
      <c r="SQL544" s="93"/>
      <c r="SQM544" s="93"/>
      <c r="SQN544" s="93"/>
      <c r="SQO544" s="93"/>
      <c r="SQP544" s="93"/>
      <c r="SQQ544" s="93"/>
      <c r="SQR544" s="93"/>
      <c r="SQS544" s="93"/>
      <c r="SQT544" s="93"/>
      <c r="SQU544" s="93"/>
      <c r="SQV544" s="93"/>
      <c r="SQW544" s="93"/>
      <c r="SQX544" s="93"/>
      <c r="SQY544" s="93"/>
      <c r="SQZ544" s="93"/>
      <c r="SRA544" s="93"/>
      <c r="SRB544" s="93"/>
      <c r="SRC544" s="93"/>
      <c r="SRD544" s="93"/>
      <c r="SRE544" s="93"/>
      <c r="SRF544" s="93"/>
      <c r="SRG544" s="93"/>
      <c r="SRH544" s="93"/>
      <c r="SRI544" s="93"/>
      <c r="SRJ544" s="93"/>
      <c r="SRK544" s="93"/>
      <c r="SRL544" s="93"/>
      <c r="SRM544" s="93"/>
      <c r="SRN544" s="93"/>
      <c r="SRO544" s="93"/>
      <c r="SRP544" s="93"/>
      <c r="SRQ544" s="93"/>
      <c r="SRR544" s="93"/>
      <c r="SRS544" s="93"/>
      <c r="SRT544" s="93"/>
      <c r="SRU544" s="93"/>
      <c r="SRV544" s="93"/>
      <c r="SRW544" s="93"/>
      <c r="SRX544" s="93"/>
      <c r="SRY544" s="93"/>
      <c r="SRZ544" s="93"/>
      <c r="SSA544" s="93"/>
      <c r="SSB544" s="93"/>
      <c r="SSC544" s="93"/>
      <c r="SSD544" s="93"/>
      <c r="SSE544" s="93"/>
      <c r="SSF544" s="93"/>
      <c r="SSG544" s="93"/>
      <c r="SSH544" s="93"/>
      <c r="SSI544" s="93"/>
      <c r="SSJ544" s="93"/>
      <c r="SSK544" s="93"/>
      <c r="SSL544" s="93"/>
      <c r="SSM544" s="93"/>
      <c r="SSN544" s="93"/>
      <c r="SSO544" s="93"/>
      <c r="SSP544" s="93"/>
      <c r="SSQ544" s="93"/>
      <c r="SSR544" s="93"/>
      <c r="SSS544" s="93"/>
      <c r="SST544" s="93"/>
      <c r="SSU544" s="93"/>
      <c r="SSV544" s="93"/>
      <c r="SSW544" s="93"/>
      <c r="SSX544" s="93"/>
      <c r="SSY544" s="93"/>
      <c r="SSZ544" s="93"/>
      <c r="STA544" s="93"/>
      <c r="STB544" s="93"/>
      <c r="STC544" s="93"/>
      <c r="STD544" s="93"/>
      <c r="STE544" s="93"/>
      <c r="STF544" s="93"/>
      <c r="STG544" s="93"/>
      <c r="STH544" s="93"/>
      <c r="STI544" s="93"/>
      <c r="STJ544" s="93"/>
      <c r="STK544" s="93"/>
      <c r="STL544" s="93"/>
      <c r="STM544" s="93"/>
      <c r="STN544" s="93"/>
      <c r="STO544" s="93"/>
      <c r="STP544" s="93"/>
      <c r="STQ544" s="93"/>
      <c r="STR544" s="93"/>
      <c r="STS544" s="93"/>
      <c r="STT544" s="93"/>
      <c r="STU544" s="93"/>
      <c r="STV544" s="93"/>
      <c r="STW544" s="93"/>
      <c r="STX544" s="93"/>
      <c r="STY544" s="93"/>
      <c r="STZ544" s="93"/>
      <c r="SUA544" s="93"/>
      <c r="SUB544" s="93"/>
      <c r="SUC544" s="93"/>
      <c r="SUD544" s="93"/>
      <c r="SUE544" s="93"/>
      <c r="SUF544" s="93"/>
      <c r="SUG544" s="93"/>
      <c r="SUH544" s="93"/>
      <c r="SUI544" s="93"/>
      <c r="SUJ544" s="93"/>
      <c r="SUK544" s="93"/>
      <c r="SUL544" s="93"/>
      <c r="SUM544" s="93"/>
      <c r="SUN544" s="93"/>
      <c r="SUO544" s="93"/>
      <c r="SUP544" s="93"/>
      <c r="SUQ544" s="93"/>
      <c r="SUR544" s="93"/>
      <c r="SUS544" s="93"/>
      <c r="SUT544" s="93"/>
      <c r="SUU544" s="93"/>
      <c r="SUV544" s="93"/>
      <c r="SUW544" s="93"/>
      <c r="SUX544" s="93"/>
      <c r="SUY544" s="93"/>
      <c r="SUZ544" s="93"/>
      <c r="SVA544" s="93"/>
      <c r="SVB544" s="93"/>
      <c r="SVC544" s="93"/>
      <c r="SVD544" s="93"/>
      <c r="SVE544" s="93"/>
      <c r="SVF544" s="93"/>
      <c r="SVG544" s="93"/>
      <c r="SVH544" s="93"/>
      <c r="SVI544" s="93"/>
      <c r="SVJ544" s="93"/>
      <c r="SVK544" s="93"/>
      <c r="SVL544" s="93"/>
      <c r="SVM544" s="93"/>
      <c r="SVN544" s="93"/>
      <c r="SVO544" s="93"/>
      <c r="SVP544" s="93"/>
      <c r="SVQ544" s="93"/>
      <c r="SVR544" s="93"/>
      <c r="SVS544" s="93"/>
      <c r="SVT544" s="93"/>
      <c r="SVU544" s="93"/>
      <c r="SVV544" s="93"/>
      <c r="SVW544" s="93"/>
      <c r="SVX544" s="93"/>
      <c r="SVY544" s="93"/>
      <c r="SVZ544" s="93"/>
      <c r="SWA544" s="93"/>
      <c r="SWB544" s="93"/>
      <c r="SWC544" s="93"/>
      <c r="SWD544" s="93"/>
      <c r="SWE544" s="93"/>
      <c r="SWF544" s="93"/>
      <c r="SWG544" s="93"/>
      <c r="SWH544" s="93"/>
      <c r="SWI544" s="93"/>
      <c r="SWJ544" s="93"/>
      <c r="SWK544" s="93"/>
      <c r="SWL544" s="93"/>
      <c r="SWM544" s="93"/>
      <c r="SWN544" s="93"/>
      <c r="SWO544" s="93"/>
      <c r="SWP544" s="93"/>
      <c r="SWQ544" s="93"/>
      <c r="SWR544" s="93"/>
      <c r="SWS544" s="93"/>
      <c r="SWT544" s="93"/>
      <c r="SWU544" s="93"/>
      <c r="SWV544" s="93"/>
      <c r="SWW544" s="93"/>
      <c r="SWX544" s="93"/>
      <c r="SWY544" s="93"/>
      <c r="SWZ544" s="93"/>
      <c r="SXA544" s="93"/>
      <c r="SXB544" s="93"/>
      <c r="SXC544" s="93"/>
      <c r="SXD544" s="93"/>
      <c r="SXE544" s="93"/>
      <c r="SXF544" s="93"/>
      <c r="SXG544" s="93"/>
      <c r="SXH544" s="93"/>
      <c r="SXI544" s="93"/>
      <c r="SXJ544" s="93"/>
      <c r="SXK544" s="93"/>
      <c r="SXL544" s="93"/>
      <c r="SXM544" s="93"/>
      <c r="SXN544" s="93"/>
      <c r="SXO544" s="93"/>
      <c r="SXP544" s="93"/>
      <c r="SXQ544" s="93"/>
      <c r="SXR544" s="93"/>
      <c r="SXS544" s="93"/>
      <c r="SXT544" s="93"/>
      <c r="SXU544" s="93"/>
      <c r="SXV544" s="93"/>
      <c r="SXW544" s="93"/>
      <c r="SXX544" s="93"/>
      <c r="SXY544" s="93"/>
      <c r="SXZ544" s="93"/>
      <c r="SYA544" s="93"/>
      <c r="SYB544" s="93"/>
      <c r="SYC544" s="93"/>
      <c r="SYD544" s="93"/>
      <c r="SYE544" s="93"/>
      <c r="SYF544" s="93"/>
      <c r="SYG544" s="93"/>
      <c r="SYH544" s="93"/>
      <c r="SYI544" s="93"/>
      <c r="SYJ544" s="93"/>
      <c r="SYK544" s="93"/>
      <c r="SYL544" s="93"/>
      <c r="SYM544" s="93"/>
      <c r="SYN544" s="93"/>
      <c r="SYO544" s="93"/>
      <c r="SYP544" s="93"/>
      <c r="SYQ544" s="93"/>
      <c r="SYR544" s="93"/>
      <c r="SYS544" s="93"/>
      <c r="SYT544" s="93"/>
      <c r="SYU544" s="93"/>
      <c r="SYV544" s="93"/>
      <c r="SYW544" s="93"/>
      <c r="SYX544" s="93"/>
      <c r="SYY544" s="93"/>
      <c r="SYZ544" s="93"/>
      <c r="SZA544" s="93"/>
      <c r="SZB544" s="93"/>
      <c r="SZC544" s="93"/>
      <c r="SZD544" s="93"/>
      <c r="SZE544" s="93"/>
      <c r="SZF544" s="93"/>
      <c r="SZG544" s="93"/>
      <c r="SZH544" s="93"/>
      <c r="SZI544" s="93"/>
      <c r="SZJ544" s="93"/>
      <c r="SZK544" s="93"/>
      <c r="SZL544" s="93"/>
      <c r="SZM544" s="93"/>
      <c r="SZN544" s="93"/>
      <c r="SZO544" s="93"/>
      <c r="SZP544" s="93"/>
      <c r="SZQ544" s="93"/>
      <c r="SZR544" s="93"/>
      <c r="SZS544" s="93"/>
      <c r="SZT544" s="93"/>
      <c r="SZU544" s="93"/>
      <c r="SZV544" s="93"/>
      <c r="SZW544" s="93"/>
      <c r="SZX544" s="93"/>
      <c r="SZY544" s="93"/>
      <c r="SZZ544" s="93"/>
      <c r="TAA544" s="93"/>
      <c r="TAB544" s="93"/>
      <c r="TAC544" s="93"/>
      <c r="TAD544" s="93"/>
      <c r="TAE544" s="93"/>
      <c r="TAF544" s="93"/>
      <c r="TAG544" s="93"/>
      <c r="TAH544" s="93"/>
      <c r="TAI544" s="93"/>
      <c r="TAJ544" s="93"/>
      <c r="TAK544" s="93"/>
      <c r="TAL544" s="93"/>
      <c r="TAM544" s="93"/>
      <c r="TAN544" s="93"/>
      <c r="TAO544" s="93"/>
      <c r="TAP544" s="93"/>
      <c r="TAQ544" s="93"/>
      <c r="TAR544" s="93"/>
      <c r="TAS544" s="93"/>
      <c r="TAT544" s="93"/>
      <c r="TAU544" s="93"/>
      <c r="TAV544" s="93"/>
      <c r="TAW544" s="93"/>
      <c r="TAX544" s="93"/>
      <c r="TAY544" s="93"/>
      <c r="TAZ544" s="93"/>
      <c r="TBA544" s="93"/>
      <c r="TBB544" s="93"/>
      <c r="TBC544" s="93"/>
      <c r="TBD544" s="93"/>
      <c r="TBE544" s="93"/>
      <c r="TBF544" s="93"/>
      <c r="TBG544" s="93"/>
      <c r="TBH544" s="93"/>
      <c r="TBI544" s="93"/>
      <c r="TBJ544" s="93"/>
      <c r="TBK544" s="93"/>
      <c r="TBL544" s="93"/>
      <c r="TBM544" s="93"/>
      <c r="TBN544" s="93"/>
      <c r="TBO544" s="93"/>
      <c r="TBP544" s="93"/>
      <c r="TBQ544" s="93"/>
      <c r="TBR544" s="93"/>
      <c r="TBS544" s="93"/>
      <c r="TBT544" s="93"/>
      <c r="TBU544" s="93"/>
      <c r="TBV544" s="93"/>
      <c r="TBW544" s="93"/>
      <c r="TBX544" s="93"/>
      <c r="TBY544" s="93"/>
      <c r="TBZ544" s="93"/>
      <c r="TCA544" s="93"/>
      <c r="TCB544" s="93"/>
      <c r="TCC544" s="93"/>
      <c r="TCD544" s="93"/>
      <c r="TCE544" s="93"/>
      <c r="TCF544" s="93"/>
      <c r="TCG544" s="93"/>
      <c r="TCH544" s="93"/>
      <c r="TCI544" s="93"/>
      <c r="TCJ544" s="93"/>
      <c r="TCK544" s="93"/>
      <c r="TCL544" s="93"/>
      <c r="TCM544" s="93"/>
      <c r="TCN544" s="93"/>
      <c r="TCO544" s="93"/>
      <c r="TCP544" s="93"/>
      <c r="TCQ544" s="93"/>
      <c r="TCR544" s="93"/>
      <c r="TCS544" s="93"/>
      <c r="TCT544" s="93"/>
      <c r="TCU544" s="93"/>
      <c r="TCV544" s="93"/>
      <c r="TCW544" s="93"/>
      <c r="TCX544" s="93"/>
      <c r="TCY544" s="93"/>
      <c r="TCZ544" s="93"/>
      <c r="TDA544" s="93"/>
      <c r="TDB544" s="93"/>
      <c r="TDC544" s="93"/>
      <c r="TDD544" s="93"/>
      <c r="TDE544" s="93"/>
      <c r="TDF544" s="93"/>
      <c r="TDG544" s="93"/>
      <c r="TDH544" s="93"/>
      <c r="TDI544" s="93"/>
      <c r="TDJ544" s="93"/>
      <c r="TDK544" s="93"/>
      <c r="TDL544" s="93"/>
      <c r="TDM544" s="93"/>
      <c r="TDN544" s="93"/>
      <c r="TDO544" s="93"/>
      <c r="TDP544" s="93"/>
      <c r="TDQ544" s="93"/>
      <c r="TDR544" s="93"/>
      <c r="TDS544" s="93"/>
      <c r="TDT544" s="93"/>
      <c r="TDU544" s="93"/>
      <c r="TDV544" s="93"/>
      <c r="TDW544" s="93"/>
      <c r="TDX544" s="93"/>
      <c r="TDY544" s="93"/>
      <c r="TDZ544" s="93"/>
      <c r="TEA544" s="93"/>
      <c r="TEB544" s="93"/>
      <c r="TEC544" s="93"/>
      <c r="TED544" s="93"/>
      <c r="TEE544" s="93"/>
      <c r="TEF544" s="93"/>
      <c r="TEG544" s="93"/>
      <c r="TEH544" s="93"/>
      <c r="TEI544" s="93"/>
      <c r="TEJ544" s="93"/>
      <c r="TEK544" s="93"/>
      <c r="TEL544" s="93"/>
      <c r="TEM544" s="93"/>
      <c r="TEN544" s="93"/>
      <c r="TEO544" s="93"/>
      <c r="TEP544" s="93"/>
      <c r="TEQ544" s="93"/>
      <c r="TER544" s="93"/>
      <c r="TES544" s="93"/>
      <c r="TET544" s="93"/>
      <c r="TEU544" s="93"/>
      <c r="TEV544" s="93"/>
      <c r="TEW544" s="93"/>
      <c r="TEX544" s="93"/>
      <c r="TEY544" s="93"/>
      <c r="TEZ544" s="93"/>
      <c r="TFA544" s="93"/>
      <c r="TFB544" s="93"/>
      <c r="TFC544" s="93"/>
      <c r="TFD544" s="93"/>
      <c r="TFE544" s="93"/>
      <c r="TFF544" s="93"/>
      <c r="TFG544" s="93"/>
      <c r="TFH544" s="93"/>
      <c r="TFI544" s="93"/>
      <c r="TFJ544" s="93"/>
      <c r="TFK544" s="93"/>
      <c r="TFL544" s="93"/>
      <c r="TFM544" s="93"/>
      <c r="TFN544" s="93"/>
      <c r="TFO544" s="93"/>
      <c r="TFP544" s="93"/>
      <c r="TFQ544" s="93"/>
      <c r="TFR544" s="93"/>
      <c r="TFS544" s="93"/>
      <c r="TFT544" s="93"/>
      <c r="TFU544" s="93"/>
      <c r="TFV544" s="93"/>
      <c r="TFW544" s="93"/>
      <c r="TFX544" s="93"/>
      <c r="TFY544" s="93"/>
      <c r="TFZ544" s="93"/>
      <c r="TGA544" s="93"/>
      <c r="TGB544" s="93"/>
      <c r="TGC544" s="93"/>
      <c r="TGD544" s="93"/>
      <c r="TGE544" s="93"/>
      <c r="TGF544" s="93"/>
      <c r="TGG544" s="93"/>
      <c r="TGH544" s="93"/>
      <c r="TGI544" s="93"/>
      <c r="TGJ544" s="93"/>
      <c r="TGK544" s="93"/>
      <c r="TGL544" s="93"/>
      <c r="TGM544" s="93"/>
      <c r="TGN544" s="93"/>
      <c r="TGO544" s="93"/>
      <c r="TGP544" s="93"/>
      <c r="TGQ544" s="93"/>
      <c r="TGR544" s="93"/>
      <c r="TGS544" s="93"/>
      <c r="TGT544" s="93"/>
      <c r="TGU544" s="93"/>
      <c r="TGV544" s="93"/>
      <c r="TGW544" s="93"/>
      <c r="TGX544" s="93"/>
      <c r="TGY544" s="93"/>
      <c r="TGZ544" s="93"/>
      <c r="THA544" s="93"/>
      <c r="THB544" s="93"/>
      <c r="THC544" s="93"/>
      <c r="THD544" s="93"/>
      <c r="THE544" s="93"/>
      <c r="THF544" s="93"/>
      <c r="THG544" s="93"/>
      <c r="THH544" s="93"/>
      <c r="THI544" s="93"/>
      <c r="THJ544" s="93"/>
      <c r="THK544" s="93"/>
      <c r="THL544" s="93"/>
      <c r="THM544" s="93"/>
      <c r="THN544" s="93"/>
      <c r="THO544" s="93"/>
      <c r="THP544" s="93"/>
      <c r="THQ544" s="93"/>
      <c r="THR544" s="93"/>
      <c r="THS544" s="93"/>
      <c r="THT544" s="93"/>
      <c r="THU544" s="93"/>
      <c r="THV544" s="93"/>
      <c r="THW544" s="93"/>
      <c r="THX544" s="93"/>
      <c r="THY544" s="93"/>
      <c r="THZ544" s="93"/>
      <c r="TIA544" s="93"/>
      <c r="TIB544" s="93"/>
      <c r="TIC544" s="93"/>
      <c r="TID544" s="93"/>
      <c r="TIE544" s="93"/>
      <c r="TIF544" s="93"/>
      <c r="TIG544" s="93"/>
      <c r="TIH544" s="93"/>
      <c r="TII544" s="93"/>
      <c r="TIJ544" s="93"/>
      <c r="TIK544" s="93"/>
      <c r="TIL544" s="93"/>
      <c r="TIM544" s="93"/>
      <c r="TIN544" s="93"/>
      <c r="TIO544" s="93"/>
      <c r="TIP544" s="93"/>
      <c r="TIQ544" s="93"/>
      <c r="TIR544" s="93"/>
      <c r="TIS544" s="93"/>
      <c r="TIT544" s="93"/>
      <c r="TIU544" s="93"/>
      <c r="TIV544" s="93"/>
      <c r="TIW544" s="93"/>
      <c r="TIX544" s="93"/>
      <c r="TIY544" s="93"/>
      <c r="TIZ544" s="93"/>
      <c r="TJA544" s="93"/>
      <c r="TJB544" s="93"/>
      <c r="TJC544" s="93"/>
      <c r="TJD544" s="93"/>
      <c r="TJE544" s="93"/>
      <c r="TJF544" s="93"/>
      <c r="TJG544" s="93"/>
      <c r="TJH544" s="93"/>
      <c r="TJI544" s="93"/>
      <c r="TJJ544" s="93"/>
      <c r="TJK544" s="93"/>
      <c r="TJL544" s="93"/>
      <c r="TJM544" s="93"/>
      <c r="TJN544" s="93"/>
      <c r="TJO544" s="93"/>
      <c r="TJP544" s="93"/>
      <c r="TJQ544" s="93"/>
      <c r="TJR544" s="93"/>
      <c r="TJS544" s="93"/>
      <c r="TJT544" s="93"/>
      <c r="TJU544" s="93"/>
      <c r="TJV544" s="93"/>
      <c r="TJW544" s="93"/>
      <c r="TJX544" s="93"/>
      <c r="TJY544" s="93"/>
      <c r="TJZ544" s="93"/>
      <c r="TKA544" s="93"/>
      <c r="TKB544" s="93"/>
      <c r="TKC544" s="93"/>
      <c r="TKD544" s="93"/>
      <c r="TKE544" s="93"/>
      <c r="TKF544" s="93"/>
      <c r="TKG544" s="93"/>
      <c r="TKH544" s="93"/>
      <c r="TKI544" s="93"/>
      <c r="TKJ544" s="93"/>
      <c r="TKK544" s="93"/>
      <c r="TKL544" s="93"/>
      <c r="TKM544" s="93"/>
      <c r="TKN544" s="93"/>
      <c r="TKO544" s="93"/>
      <c r="TKP544" s="93"/>
      <c r="TKQ544" s="93"/>
      <c r="TKR544" s="93"/>
      <c r="TKS544" s="93"/>
      <c r="TKT544" s="93"/>
      <c r="TKU544" s="93"/>
      <c r="TKV544" s="93"/>
      <c r="TKW544" s="93"/>
      <c r="TKX544" s="93"/>
      <c r="TKY544" s="93"/>
      <c r="TKZ544" s="93"/>
      <c r="TLA544" s="93"/>
      <c r="TLB544" s="93"/>
      <c r="TLC544" s="93"/>
      <c r="TLD544" s="93"/>
      <c r="TLE544" s="93"/>
      <c r="TLF544" s="93"/>
      <c r="TLG544" s="93"/>
      <c r="TLH544" s="93"/>
      <c r="TLI544" s="93"/>
      <c r="TLJ544" s="93"/>
      <c r="TLK544" s="93"/>
      <c r="TLL544" s="93"/>
      <c r="TLM544" s="93"/>
      <c r="TLN544" s="93"/>
      <c r="TLO544" s="93"/>
      <c r="TLP544" s="93"/>
      <c r="TLQ544" s="93"/>
      <c r="TLR544" s="93"/>
      <c r="TLS544" s="93"/>
      <c r="TLT544" s="93"/>
      <c r="TLU544" s="93"/>
      <c r="TLV544" s="93"/>
      <c r="TLW544" s="93"/>
      <c r="TLX544" s="93"/>
      <c r="TLY544" s="93"/>
      <c r="TLZ544" s="93"/>
      <c r="TMA544" s="93"/>
      <c r="TMB544" s="93"/>
      <c r="TMC544" s="93"/>
      <c r="TMD544" s="93"/>
      <c r="TME544" s="93"/>
      <c r="TMF544" s="93"/>
      <c r="TMG544" s="93"/>
      <c r="TMH544" s="93"/>
      <c r="TMI544" s="93"/>
      <c r="TMJ544" s="93"/>
      <c r="TMK544" s="93"/>
      <c r="TML544" s="93"/>
      <c r="TMM544" s="93"/>
      <c r="TMN544" s="93"/>
      <c r="TMO544" s="93"/>
      <c r="TMP544" s="93"/>
      <c r="TMQ544" s="93"/>
      <c r="TMR544" s="93"/>
      <c r="TMS544" s="93"/>
      <c r="TMT544" s="93"/>
      <c r="TMU544" s="93"/>
      <c r="TMV544" s="93"/>
      <c r="TMW544" s="93"/>
      <c r="TMX544" s="93"/>
      <c r="TMY544" s="93"/>
      <c r="TMZ544" s="93"/>
      <c r="TNA544" s="93"/>
      <c r="TNB544" s="93"/>
      <c r="TNC544" s="93"/>
      <c r="TND544" s="93"/>
      <c r="TNE544" s="93"/>
      <c r="TNF544" s="93"/>
      <c r="TNG544" s="93"/>
      <c r="TNH544" s="93"/>
      <c r="TNI544" s="93"/>
      <c r="TNJ544" s="93"/>
      <c r="TNK544" s="93"/>
      <c r="TNL544" s="93"/>
      <c r="TNM544" s="93"/>
      <c r="TNN544" s="93"/>
      <c r="TNO544" s="93"/>
      <c r="TNP544" s="93"/>
      <c r="TNQ544" s="93"/>
      <c r="TNR544" s="93"/>
      <c r="TNS544" s="93"/>
      <c r="TNT544" s="93"/>
      <c r="TNU544" s="93"/>
      <c r="TNV544" s="93"/>
      <c r="TNW544" s="93"/>
      <c r="TNX544" s="93"/>
      <c r="TNY544" s="93"/>
      <c r="TNZ544" s="93"/>
      <c r="TOA544" s="93"/>
      <c r="TOB544" s="93"/>
      <c r="TOC544" s="93"/>
      <c r="TOD544" s="93"/>
      <c r="TOE544" s="93"/>
      <c r="TOF544" s="93"/>
      <c r="TOG544" s="93"/>
      <c r="TOH544" s="93"/>
      <c r="TOI544" s="93"/>
      <c r="TOJ544" s="93"/>
      <c r="TOK544" s="93"/>
      <c r="TOL544" s="93"/>
      <c r="TOM544" s="93"/>
      <c r="TON544" s="93"/>
      <c r="TOO544" s="93"/>
      <c r="TOP544" s="93"/>
      <c r="TOQ544" s="93"/>
      <c r="TOR544" s="93"/>
      <c r="TOS544" s="93"/>
      <c r="TOT544" s="93"/>
      <c r="TOU544" s="93"/>
      <c r="TOV544" s="93"/>
      <c r="TOW544" s="93"/>
      <c r="TOX544" s="93"/>
      <c r="TOY544" s="93"/>
      <c r="TOZ544" s="93"/>
      <c r="TPA544" s="93"/>
      <c r="TPB544" s="93"/>
      <c r="TPC544" s="93"/>
      <c r="TPD544" s="93"/>
      <c r="TPE544" s="93"/>
      <c r="TPF544" s="93"/>
      <c r="TPG544" s="93"/>
      <c r="TPH544" s="93"/>
      <c r="TPI544" s="93"/>
      <c r="TPJ544" s="93"/>
      <c r="TPK544" s="93"/>
      <c r="TPL544" s="93"/>
      <c r="TPM544" s="93"/>
      <c r="TPN544" s="93"/>
      <c r="TPO544" s="93"/>
      <c r="TPP544" s="93"/>
      <c r="TPQ544" s="93"/>
      <c r="TPR544" s="93"/>
      <c r="TPS544" s="93"/>
      <c r="TPT544" s="93"/>
      <c r="TPU544" s="93"/>
      <c r="TPV544" s="93"/>
      <c r="TPW544" s="93"/>
      <c r="TPX544" s="93"/>
      <c r="TPY544" s="93"/>
      <c r="TPZ544" s="93"/>
      <c r="TQA544" s="93"/>
      <c r="TQB544" s="93"/>
      <c r="TQC544" s="93"/>
      <c r="TQD544" s="93"/>
      <c r="TQE544" s="93"/>
      <c r="TQF544" s="93"/>
      <c r="TQG544" s="93"/>
      <c r="TQH544" s="93"/>
      <c r="TQI544" s="93"/>
      <c r="TQJ544" s="93"/>
      <c r="TQK544" s="93"/>
      <c r="TQL544" s="93"/>
      <c r="TQM544" s="93"/>
      <c r="TQN544" s="93"/>
      <c r="TQO544" s="93"/>
      <c r="TQP544" s="93"/>
      <c r="TQQ544" s="93"/>
      <c r="TQR544" s="93"/>
      <c r="TQS544" s="93"/>
      <c r="TQT544" s="93"/>
      <c r="TQU544" s="93"/>
      <c r="TQV544" s="93"/>
      <c r="TQW544" s="93"/>
      <c r="TQX544" s="93"/>
      <c r="TQY544" s="93"/>
      <c r="TQZ544" s="93"/>
      <c r="TRA544" s="93"/>
      <c r="TRB544" s="93"/>
      <c r="TRC544" s="93"/>
      <c r="TRD544" s="93"/>
      <c r="TRE544" s="93"/>
      <c r="TRF544" s="93"/>
      <c r="TRG544" s="93"/>
      <c r="TRH544" s="93"/>
      <c r="TRI544" s="93"/>
      <c r="TRJ544" s="93"/>
      <c r="TRK544" s="93"/>
      <c r="TRL544" s="93"/>
      <c r="TRM544" s="93"/>
      <c r="TRN544" s="93"/>
      <c r="TRO544" s="93"/>
      <c r="TRP544" s="93"/>
      <c r="TRQ544" s="93"/>
      <c r="TRR544" s="93"/>
      <c r="TRS544" s="93"/>
      <c r="TRT544" s="93"/>
      <c r="TRU544" s="93"/>
      <c r="TRV544" s="93"/>
      <c r="TRW544" s="93"/>
      <c r="TRX544" s="93"/>
      <c r="TRY544" s="93"/>
      <c r="TRZ544" s="93"/>
      <c r="TSA544" s="93"/>
      <c r="TSB544" s="93"/>
      <c r="TSC544" s="93"/>
      <c r="TSD544" s="93"/>
      <c r="TSE544" s="93"/>
      <c r="TSF544" s="93"/>
      <c r="TSG544" s="93"/>
      <c r="TSH544" s="93"/>
      <c r="TSI544" s="93"/>
      <c r="TSJ544" s="93"/>
      <c r="TSK544" s="93"/>
      <c r="TSL544" s="93"/>
      <c r="TSM544" s="93"/>
      <c r="TSN544" s="93"/>
      <c r="TSO544" s="93"/>
      <c r="TSP544" s="93"/>
      <c r="TSQ544" s="93"/>
      <c r="TSR544" s="93"/>
      <c r="TSS544" s="93"/>
      <c r="TST544" s="93"/>
      <c r="TSU544" s="93"/>
      <c r="TSV544" s="93"/>
      <c r="TSW544" s="93"/>
      <c r="TSX544" s="93"/>
      <c r="TSY544" s="93"/>
      <c r="TSZ544" s="93"/>
      <c r="TTA544" s="93"/>
      <c r="TTB544" s="93"/>
      <c r="TTC544" s="93"/>
      <c r="TTD544" s="93"/>
      <c r="TTE544" s="93"/>
      <c r="TTF544" s="93"/>
      <c r="TTG544" s="93"/>
      <c r="TTH544" s="93"/>
      <c r="TTI544" s="93"/>
      <c r="TTJ544" s="93"/>
      <c r="TTK544" s="93"/>
      <c r="TTL544" s="93"/>
      <c r="TTM544" s="93"/>
      <c r="TTN544" s="93"/>
      <c r="TTO544" s="93"/>
      <c r="TTP544" s="93"/>
      <c r="TTQ544" s="93"/>
      <c r="TTR544" s="93"/>
      <c r="TTS544" s="93"/>
      <c r="TTT544" s="93"/>
      <c r="TTU544" s="93"/>
      <c r="TTV544" s="93"/>
      <c r="TTW544" s="93"/>
      <c r="TTX544" s="93"/>
      <c r="TTY544" s="93"/>
      <c r="TTZ544" s="93"/>
      <c r="TUA544" s="93"/>
      <c r="TUB544" s="93"/>
      <c r="TUC544" s="93"/>
      <c r="TUD544" s="93"/>
      <c r="TUE544" s="93"/>
      <c r="TUF544" s="93"/>
      <c r="TUG544" s="93"/>
      <c r="TUH544" s="93"/>
      <c r="TUI544" s="93"/>
      <c r="TUJ544" s="93"/>
      <c r="TUK544" s="93"/>
      <c r="TUL544" s="93"/>
      <c r="TUM544" s="93"/>
      <c r="TUN544" s="93"/>
      <c r="TUO544" s="93"/>
      <c r="TUP544" s="93"/>
      <c r="TUQ544" s="93"/>
      <c r="TUR544" s="93"/>
      <c r="TUS544" s="93"/>
      <c r="TUT544" s="93"/>
      <c r="TUU544" s="93"/>
      <c r="TUV544" s="93"/>
      <c r="TUW544" s="93"/>
      <c r="TUX544" s="93"/>
      <c r="TUY544" s="93"/>
      <c r="TUZ544" s="93"/>
      <c r="TVA544" s="93"/>
      <c r="TVB544" s="93"/>
      <c r="TVC544" s="93"/>
      <c r="TVD544" s="93"/>
      <c r="TVE544" s="93"/>
      <c r="TVF544" s="93"/>
      <c r="TVG544" s="93"/>
      <c r="TVH544" s="93"/>
      <c r="TVI544" s="93"/>
      <c r="TVJ544" s="93"/>
      <c r="TVK544" s="93"/>
      <c r="TVL544" s="93"/>
      <c r="TVM544" s="93"/>
      <c r="TVN544" s="93"/>
      <c r="TVO544" s="93"/>
      <c r="TVP544" s="93"/>
      <c r="TVQ544" s="93"/>
      <c r="TVR544" s="93"/>
      <c r="TVS544" s="93"/>
      <c r="TVT544" s="93"/>
      <c r="TVU544" s="93"/>
      <c r="TVV544" s="93"/>
      <c r="TVW544" s="93"/>
      <c r="TVX544" s="93"/>
      <c r="TVY544" s="93"/>
      <c r="TVZ544" s="93"/>
      <c r="TWA544" s="93"/>
      <c r="TWB544" s="93"/>
      <c r="TWC544" s="93"/>
      <c r="TWD544" s="93"/>
      <c r="TWE544" s="93"/>
      <c r="TWF544" s="93"/>
      <c r="TWG544" s="93"/>
      <c r="TWH544" s="93"/>
      <c r="TWI544" s="93"/>
      <c r="TWJ544" s="93"/>
      <c r="TWK544" s="93"/>
      <c r="TWL544" s="93"/>
      <c r="TWM544" s="93"/>
      <c r="TWN544" s="93"/>
      <c r="TWO544" s="93"/>
      <c r="TWP544" s="93"/>
      <c r="TWQ544" s="93"/>
      <c r="TWR544" s="93"/>
      <c r="TWS544" s="93"/>
      <c r="TWT544" s="93"/>
      <c r="TWU544" s="93"/>
      <c r="TWV544" s="93"/>
      <c r="TWW544" s="93"/>
      <c r="TWX544" s="93"/>
      <c r="TWY544" s="93"/>
      <c r="TWZ544" s="93"/>
      <c r="TXA544" s="93"/>
      <c r="TXB544" s="93"/>
      <c r="TXC544" s="93"/>
      <c r="TXD544" s="93"/>
      <c r="TXE544" s="93"/>
      <c r="TXF544" s="93"/>
      <c r="TXG544" s="93"/>
      <c r="TXH544" s="93"/>
      <c r="TXI544" s="93"/>
      <c r="TXJ544" s="93"/>
      <c r="TXK544" s="93"/>
      <c r="TXL544" s="93"/>
      <c r="TXM544" s="93"/>
      <c r="TXN544" s="93"/>
      <c r="TXO544" s="93"/>
      <c r="TXP544" s="93"/>
      <c r="TXQ544" s="93"/>
      <c r="TXR544" s="93"/>
      <c r="TXS544" s="93"/>
      <c r="TXT544" s="93"/>
      <c r="TXU544" s="93"/>
      <c r="TXV544" s="93"/>
      <c r="TXW544" s="93"/>
      <c r="TXX544" s="93"/>
      <c r="TXY544" s="93"/>
      <c r="TXZ544" s="93"/>
      <c r="TYA544" s="93"/>
      <c r="TYB544" s="93"/>
      <c r="TYC544" s="93"/>
      <c r="TYD544" s="93"/>
      <c r="TYE544" s="93"/>
      <c r="TYF544" s="93"/>
      <c r="TYG544" s="93"/>
      <c r="TYH544" s="93"/>
      <c r="TYI544" s="93"/>
      <c r="TYJ544" s="93"/>
      <c r="TYK544" s="93"/>
      <c r="TYL544" s="93"/>
      <c r="TYM544" s="93"/>
      <c r="TYN544" s="93"/>
      <c r="TYO544" s="93"/>
      <c r="TYP544" s="93"/>
      <c r="TYQ544" s="93"/>
      <c r="TYR544" s="93"/>
      <c r="TYS544" s="93"/>
      <c r="TYT544" s="93"/>
      <c r="TYU544" s="93"/>
      <c r="TYV544" s="93"/>
      <c r="TYW544" s="93"/>
      <c r="TYX544" s="93"/>
      <c r="TYY544" s="93"/>
      <c r="TYZ544" s="93"/>
      <c r="TZA544" s="93"/>
      <c r="TZB544" s="93"/>
      <c r="TZC544" s="93"/>
      <c r="TZD544" s="93"/>
      <c r="TZE544" s="93"/>
      <c r="TZF544" s="93"/>
      <c r="TZG544" s="93"/>
      <c r="TZH544" s="93"/>
      <c r="TZI544" s="93"/>
      <c r="TZJ544" s="93"/>
      <c r="TZK544" s="93"/>
      <c r="TZL544" s="93"/>
      <c r="TZM544" s="93"/>
      <c r="TZN544" s="93"/>
      <c r="TZO544" s="93"/>
      <c r="TZP544" s="93"/>
      <c r="TZQ544" s="93"/>
      <c r="TZR544" s="93"/>
      <c r="TZS544" s="93"/>
      <c r="TZT544" s="93"/>
      <c r="TZU544" s="93"/>
      <c r="TZV544" s="93"/>
      <c r="TZW544" s="93"/>
      <c r="TZX544" s="93"/>
      <c r="TZY544" s="93"/>
      <c r="TZZ544" s="93"/>
      <c r="UAA544" s="93"/>
      <c r="UAB544" s="93"/>
      <c r="UAC544" s="93"/>
      <c r="UAD544" s="93"/>
      <c r="UAE544" s="93"/>
      <c r="UAF544" s="93"/>
      <c r="UAG544" s="93"/>
      <c r="UAH544" s="93"/>
      <c r="UAI544" s="93"/>
      <c r="UAJ544" s="93"/>
      <c r="UAK544" s="93"/>
      <c r="UAL544" s="93"/>
      <c r="UAM544" s="93"/>
      <c r="UAN544" s="93"/>
      <c r="UAO544" s="93"/>
      <c r="UAP544" s="93"/>
      <c r="UAQ544" s="93"/>
      <c r="UAR544" s="93"/>
      <c r="UAS544" s="93"/>
      <c r="UAT544" s="93"/>
      <c r="UAU544" s="93"/>
      <c r="UAV544" s="93"/>
      <c r="UAW544" s="93"/>
      <c r="UAX544" s="93"/>
      <c r="UAY544" s="93"/>
      <c r="UAZ544" s="93"/>
      <c r="UBA544" s="93"/>
      <c r="UBB544" s="93"/>
      <c r="UBC544" s="93"/>
      <c r="UBD544" s="93"/>
      <c r="UBE544" s="93"/>
      <c r="UBF544" s="93"/>
      <c r="UBG544" s="93"/>
      <c r="UBH544" s="93"/>
      <c r="UBI544" s="93"/>
      <c r="UBJ544" s="93"/>
      <c r="UBK544" s="93"/>
      <c r="UBL544" s="93"/>
      <c r="UBM544" s="93"/>
      <c r="UBN544" s="93"/>
      <c r="UBO544" s="93"/>
      <c r="UBP544" s="93"/>
      <c r="UBQ544" s="93"/>
      <c r="UBR544" s="93"/>
      <c r="UBS544" s="93"/>
      <c r="UBT544" s="93"/>
      <c r="UBU544" s="93"/>
      <c r="UBV544" s="93"/>
      <c r="UBW544" s="93"/>
      <c r="UBX544" s="93"/>
      <c r="UBY544" s="93"/>
      <c r="UBZ544" s="93"/>
      <c r="UCA544" s="93"/>
      <c r="UCB544" s="93"/>
      <c r="UCC544" s="93"/>
      <c r="UCD544" s="93"/>
      <c r="UCE544" s="93"/>
      <c r="UCF544" s="93"/>
      <c r="UCG544" s="93"/>
      <c r="UCH544" s="93"/>
      <c r="UCI544" s="93"/>
      <c r="UCJ544" s="93"/>
      <c r="UCK544" s="93"/>
      <c r="UCL544" s="93"/>
      <c r="UCM544" s="93"/>
      <c r="UCN544" s="93"/>
      <c r="UCO544" s="93"/>
      <c r="UCP544" s="93"/>
      <c r="UCQ544" s="93"/>
      <c r="UCR544" s="93"/>
      <c r="UCS544" s="93"/>
      <c r="UCT544" s="93"/>
      <c r="UCU544" s="93"/>
      <c r="UCV544" s="93"/>
      <c r="UCW544" s="93"/>
      <c r="UCX544" s="93"/>
      <c r="UCY544" s="93"/>
      <c r="UCZ544" s="93"/>
      <c r="UDA544" s="93"/>
      <c r="UDB544" s="93"/>
      <c r="UDC544" s="93"/>
      <c r="UDD544" s="93"/>
      <c r="UDE544" s="93"/>
      <c r="UDF544" s="93"/>
      <c r="UDG544" s="93"/>
      <c r="UDH544" s="93"/>
      <c r="UDI544" s="93"/>
      <c r="UDJ544" s="93"/>
      <c r="UDK544" s="93"/>
      <c r="UDL544" s="93"/>
      <c r="UDM544" s="93"/>
      <c r="UDN544" s="93"/>
      <c r="UDO544" s="93"/>
      <c r="UDP544" s="93"/>
      <c r="UDQ544" s="93"/>
      <c r="UDR544" s="93"/>
      <c r="UDS544" s="93"/>
      <c r="UDT544" s="93"/>
      <c r="UDU544" s="93"/>
      <c r="UDV544" s="93"/>
      <c r="UDW544" s="93"/>
      <c r="UDX544" s="93"/>
      <c r="UDY544" s="93"/>
      <c r="UDZ544" s="93"/>
      <c r="UEA544" s="93"/>
      <c r="UEB544" s="93"/>
      <c r="UEC544" s="93"/>
      <c r="UED544" s="93"/>
      <c r="UEE544" s="93"/>
      <c r="UEF544" s="93"/>
      <c r="UEG544" s="93"/>
      <c r="UEH544" s="93"/>
      <c r="UEI544" s="93"/>
      <c r="UEJ544" s="93"/>
      <c r="UEK544" s="93"/>
      <c r="UEL544" s="93"/>
      <c r="UEM544" s="93"/>
      <c r="UEN544" s="93"/>
      <c r="UEO544" s="93"/>
      <c r="UEP544" s="93"/>
      <c r="UEQ544" s="93"/>
      <c r="UER544" s="93"/>
      <c r="UES544" s="93"/>
      <c r="UET544" s="93"/>
      <c r="UEU544" s="93"/>
      <c r="UEV544" s="93"/>
      <c r="UEW544" s="93"/>
      <c r="UEX544" s="93"/>
      <c r="UEY544" s="93"/>
      <c r="UEZ544" s="93"/>
      <c r="UFA544" s="93"/>
      <c r="UFB544" s="93"/>
      <c r="UFC544" s="93"/>
      <c r="UFD544" s="93"/>
      <c r="UFE544" s="93"/>
      <c r="UFF544" s="93"/>
      <c r="UFG544" s="93"/>
      <c r="UFH544" s="93"/>
      <c r="UFI544" s="93"/>
      <c r="UFJ544" s="93"/>
      <c r="UFK544" s="93"/>
      <c r="UFL544" s="93"/>
      <c r="UFM544" s="93"/>
      <c r="UFN544" s="93"/>
      <c r="UFO544" s="93"/>
      <c r="UFP544" s="93"/>
      <c r="UFQ544" s="93"/>
      <c r="UFR544" s="93"/>
      <c r="UFS544" s="93"/>
      <c r="UFT544" s="93"/>
      <c r="UFU544" s="93"/>
      <c r="UFV544" s="93"/>
      <c r="UFW544" s="93"/>
      <c r="UFX544" s="93"/>
      <c r="UFY544" s="93"/>
      <c r="UFZ544" s="93"/>
      <c r="UGA544" s="93"/>
      <c r="UGB544" s="93"/>
      <c r="UGC544" s="93"/>
      <c r="UGD544" s="93"/>
      <c r="UGE544" s="93"/>
      <c r="UGF544" s="93"/>
      <c r="UGG544" s="93"/>
      <c r="UGH544" s="93"/>
      <c r="UGI544" s="93"/>
      <c r="UGJ544" s="93"/>
      <c r="UGK544" s="93"/>
      <c r="UGL544" s="93"/>
      <c r="UGM544" s="93"/>
      <c r="UGN544" s="93"/>
      <c r="UGO544" s="93"/>
      <c r="UGP544" s="93"/>
      <c r="UGQ544" s="93"/>
      <c r="UGR544" s="93"/>
      <c r="UGS544" s="93"/>
      <c r="UGT544" s="93"/>
      <c r="UGU544" s="93"/>
      <c r="UGV544" s="93"/>
      <c r="UGW544" s="93"/>
      <c r="UGX544" s="93"/>
      <c r="UGY544" s="93"/>
      <c r="UGZ544" s="93"/>
      <c r="UHA544" s="93"/>
      <c r="UHB544" s="93"/>
      <c r="UHC544" s="93"/>
      <c r="UHD544" s="93"/>
      <c r="UHE544" s="93"/>
      <c r="UHF544" s="93"/>
      <c r="UHG544" s="93"/>
      <c r="UHH544" s="93"/>
      <c r="UHI544" s="93"/>
      <c r="UHJ544" s="93"/>
      <c r="UHK544" s="93"/>
      <c r="UHL544" s="93"/>
      <c r="UHM544" s="93"/>
      <c r="UHN544" s="93"/>
      <c r="UHO544" s="93"/>
      <c r="UHP544" s="93"/>
      <c r="UHQ544" s="93"/>
      <c r="UHR544" s="93"/>
      <c r="UHS544" s="93"/>
      <c r="UHT544" s="93"/>
      <c r="UHU544" s="93"/>
      <c r="UHV544" s="93"/>
      <c r="UHW544" s="93"/>
      <c r="UHX544" s="93"/>
      <c r="UHY544" s="93"/>
      <c r="UHZ544" s="93"/>
      <c r="UIA544" s="93"/>
      <c r="UIB544" s="93"/>
      <c r="UIC544" s="93"/>
      <c r="UID544" s="93"/>
      <c r="UIE544" s="93"/>
      <c r="UIF544" s="93"/>
      <c r="UIG544" s="93"/>
      <c r="UIH544" s="93"/>
      <c r="UII544" s="93"/>
      <c r="UIJ544" s="93"/>
      <c r="UIK544" s="93"/>
      <c r="UIL544" s="93"/>
      <c r="UIM544" s="93"/>
      <c r="UIN544" s="93"/>
      <c r="UIO544" s="93"/>
      <c r="UIP544" s="93"/>
      <c r="UIQ544" s="93"/>
      <c r="UIR544" s="93"/>
      <c r="UIS544" s="93"/>
      <c r="UIT544" s="93"/>
      <c r="UIU544" s="93"/>
      <c r="UIV544" s="93"/>
      <c r="UIW544" s="93"/>
      <c r="UIX544" s="93"/>
      <c r="UIY544" s="93"/>
      <c r="UIZ544" s="93"/>
      <c r="UJA544" s="93"/>
      <c r="UJB544" s="93"/>
      <c r="UJC544" s="93"/>
      <c r="UJD544" s="93"/>
      <c r="UJE544" s="93"/>
      <c r="UJF544" s="93"/>
      <c r="UJG544" s="93"/>
      <c r="UJH544" s="93"/>
      <c r="UJI544" s="93"/>
      <c r="UJJ544" s="93"/>
      <c r="UJK544" s="93"/>
      <c r="UJL544" s="93"/>
      <c r="UJM544" s="93"/>
      <c r="UJN544" s="93"/>
      <c r="UJO544" s="93"/>
      <c r="UJP544" s="93"/>
      <c r="UJQ544" s="93"/>
      <c r="UJR544" s="93"/>
      <c r="UJS544" s="93"/>
      <c r="UJT544" s="93"/>
      <c r="UJU544" s="93"/>
      <c r="UJV544" s="93"/>
      <c r="UJW544" s="93"/>
      <c r="UJX544" s="93"/>
      <c r="UJY544" s="93"/>
      <c r="UJZ544" s="93"/>
      <c r="UKA544" s="93"/>
      <c r="UKB544" s="93"/>
      <c r="UKC544" s="93"/>
      <c r="UKD544" s="93"/>
      <c r="UKE544" s="93"/>
      <c r="UKF544" s="93"/>
      <c r="UKG544" s="93"/>
      <c r="UKH544" s="93"/>
      <c r="UKI544" s="93"/>
      <c r="UKJ544" s="93"/>
      <c r="UKK544" s="93"/>
      <c r="UKL544" s="93"/>
      <c r="UKM544" s="93"/>
      <c r="UKN544" s="93"/>
      <c r="UKO544" s="93"/>
      <c r="UKP544" s="93"/>
      <c r="UKQ544" s="93"/>
      <c r="UKR544" s="93"/>
      <c r="UKS544" s="93"/>
      <c r="UKT544" s="93"/>
      <c r="UKU544" s="93"/>
      <c r="UKV544" s="93"/>
      <c r="UKW544" s="93"/>
      <c r="UKX544" s="93"/>
      <c r="UKY544" s="93"/>
      <c r="UKZ544" s="93"/>
      <c r="ULA544" s="93"/>
      <c r="ULB544" s="93"/>
      <c r="ULC544" s="93"/>
      <c r="ULD544" s="93"/>
      <c r="ULE544" s="93"/>
      <c r="ULF544" s="93"/>
      <c r="ULG544" s="93"/>
      <c r="ULH544" s="93"/>
      <c r="ULI544" s="93"/>
      <c r="ULJ544" s="93"/>
      <c r="ULK544" s="93"/>
      <c r="ULL544" s="93"/>
      <c r="ULM544" s="93"/>
      <c r="ULN544" s="93"/>
      <c r="ULO544" s="93"/>
      <c r="ULP544" s="93"/>
      <c r="ULQ544" s="93"/>
      <c r="ULR544" s="93"/>
      <c r="ULS544" s="93"/>
      <c r="ULT544" s="93"/>
      <c r="ULU544" s="93"/>
      <c r="ULV544" s="93"/>
      <c r="ULW544" s="93"/>
      <c r="ULX544" s="93"/>
      <c r="ULY544" s="93"/>
      <c r="ULZ544" s="93"/>
      <c r="UMA544" s="93"/>
      <c r="UMB544" s="93"/>
      <c r="UMC544" s="93"/>
      <c r="UMD544" s="93"/>
      <c r="UME544" s="93"/>
      <c r="UMF544" s="93"/>
      <c r="UMG544" s="93"/>
      <c r="UMH544" s="93"/>
      <c r="UMI544" s="93"/>
      <c r="UMJ544" s="93"/>
      <c r="UMK544" s="93"/>
      <c r="UML544" s="93"/>
      <c r="UMM544" s="93"/>
      <c r="UMN544" s="93"/>
      <c r="UMO544" s="93"/>
      <c r="UMP544" s="93"/>
      <c r="UMQ544" s="93"/>
      <c r="UMR544" s="93"/>
      <c r="UMS544" s="93"/>
      <c r="UMT544" s="93"/>
      <c r="UMU544" s="93"/>
      <c r="UMV544" s="93"/>
      <c r="UMW544" s="93"/>
      <c r="UMX544" s="93"/>
      <c r="UMY544" s="93"/>
      <c r="UMZ544" s="93"/>
      <c r="UNA544" s="93"/>
      <c r="UNB544" s="93"/>
      <c r="UNC544" s="93"/>
      <c r="UND544" s="93"/>
      <c r="UNE544" s="93"/>
      <c r="UNF544" s="93"/>
      <c r="UNG544" s="93"/>
      <c r="UNH544" s="93"/>
      <c r="UNI544" s="93"/>
      <c r="UNJ544" s="93"/>
      <c r="UNK544" s="93"/>
      <c r="UNL544" s="93"/>
      <c r="UNM544" s="93"/>
      <c r="UNN544" s="93"/>
      <c r="UNO544" s="93"/>
      <c r="UNP544" s="93"/>
      <c r="UNQ544" s="93"/>
      <c r="UNR544" s="93"/>
      <c r="UNS544" s="93"/>
      <c r="UNT544" s="93"/>
      <c r="UNU544" s="93"/>
      <c r="UNV544" s="93"/>
      <c r="UNW544" s="93"/>
      <c r="UNX544" s="93"/>
      <c r="UNY544" s="93"/>
      <c r="UNZ544" s="93"/>
      <c r="UOA544" s="93"/>
      <c r="UOB544" s="93"/>
      <c r="UOC544" s="93"/>
      <c r="UOD544" s="93"/>
      <c r="UOE544" s="93"/>
      <c r="UOF544" s="93"/>
      <c r="UOG544" s="93"/>
      <c r="UOH544" s="93"/>
      <c r="UOI544" s="93"/>
      <c r="UOJ544" s="93"/>
      <c r="UOK544" s="93"/>
      <c r="UOL544" s="93"/>
      <c r="UOM544" s="93"/>
      <c r="UON544" s="93"/>
      <c r="UOO544" s="93"/>
      <c r="UOP544" s="93"/>
      <c r="UOQ544" s="93"/>
      <c r="UOR544" s="93"/>
      <c r="UOS544" s="93"/>
      <c r="UOT544" s="93"/>
      <c r="UOU544" s="93"/>
      <c r="UOV544" s="93"/>
      <c r="UOW544" s="93"/>
      <c r="UOX544" s="93"/>
      <c r="UOY544" s="93"/>
      <c r="UOZ544" s="93"/>
      <c r="UPA544" s="93"/>
      <c r="UPB544" s="93"/>
      <c r="UPC544" s="93"/>
      <c r="UPD544" s="93"/>
      <c r="UPE544" s="93"/>
      <c r="UPF544" s="93"/>
      <c r="UPG544" s="93"/>
      <c r="UPH544" s="93"/>
      <c r="UPI544" s="93"/>
      <c r="UPJ544" s="93"/>
      <c r="UPK544" s="93"/>
      <c r="UPL544" s="93"/>
      <c r="UPM544" s="93"/>
      <c r="UPN544" s="93"/>
      <c r="UPO544" s="93"/>
      <c r="UPP544" s="93"/>
      <c r="UPQ544" s="93"/>
      <c r="UPR544" s="93"/>
      <c r="UPS544" s="93"/>
      <c r="UPT544" s="93"/>
      <c r="UPU544" s="93"/>
      <c r="UPV544" s="93"/>
      <c r="UPW544" s="93"/>
      <c r="UPX544" s="93"/>
      <c r="UPY544" s="93"/>
      <c r="UPZ544" s="93"/>
      <c r="UQA544" s="93"/>
      <c r="UQB544" s="93"/>
      <c r="UQC544" s="93"/>
      <c r="UQD544" s="93"/>
      <c r="UQE544" s="93"/>
      <c r="UQF544" s="93"/>
      <c r="UQG544" s="93"/>
      <c r="UQH544" s="93"/>
      <c r="UQI544" s="93"/>
      <c r="UQJ544" s="93"/>
      <c r="UQK544" s="93"/>
      <c r="UQL544" s="93"/>
      <c r="UQM544" s="93"/>
      <c r="UQN544" s="93"/>
      <c r="UQO544" s="93"/>
      <c r="UQP544" s="93"/>
      <c r="UQQ544" s="93"/>
      <c r="UQR544" s="93"/>
      <c r="UQS544" s="93"/>
      <c r="UQT544" s="93"/>
      <c r="UQU544" s="93"/>
      <c r="UQV544" s="93"/>
      <c r="UQW544" s="93"/>
      <c r="UQX544" s="93"/>
      <c r="UQY544" s="93"/>
      <c r="UQZ544" s="93"/>
      <c r="URA544" s="93"/>
      <c r="URB544" s="93"/>
      <c r="URC544" s="93"/>
      <c r="URD544" s="93"/>
      <c r="URE544" s="93"/>
      <c r="URF544" s="93"/>
      <c r="URG544" s="93"/>
      <c r="URH544" s="93"/>
      <c r="URI544" s="93"/>
      <c r="URJ544" s="93"/>
      <c r="URK544" s="93"/>
      <c r="URL544" s="93"/>
      <c r="URM544" s="93"/>
      <c r="URN544" s="93"/>
      <c r="URO544" s="93"/>
      <c r="URP544" s="93"/>
      <c r="URQ544" s="93"/>
      <c r="URR544" s="93"/>
      <c r="URS544" s="93"/>
      <c r="URT544" s="93"/>
      <c r="URU544" s="93"/>
      <c r="URV544" s="93"/>
      <c r="URW544" s="93"/>
      <c r="URX544" s="93"/>
      <c r="URY544" s="93"/>
      <c r="URZ544" s="93"/>
      <c r="USA544" s="93"/>
      <c r="USB544" s="93"/>
      <c r="USC544" s="93"/>
      <c r="USD544" s="93"/>
      <c r="USE544" s="93"/>
      <c r="USF544" s="93"/>
      <c r="USG544" s="93"/>
      <c r="USH544" s="93"/>
      <c r="USI544" s="93"/>
      <c r="USJ544" s="93"/>
      <c r="USK544" s="93"/>
      <c r="USL544" s="93"/>
      <c r="USM544" s="93"/>
      <c r="USN544" s="93"/>
      <c r="USO544" s="93"/>
      <c r="USP544" s="93"/>
      <c r="USQ544" s="93"/>
      <c r="USR544" s="93"/>
      <c r="USS544" s="93"/>
      <c r="UST544" s="93"/>
      <c r="USU544" s="93"/>
      <c r="USV544" s="93"/>
      <c r="USW544" s="93"/>
      <c r="USX544" s="93"/>
      <c r="USY544" s="93"/>
      <c r="USZ544" s="93"/>
      <c r="UTA544" s="93"/>
      <c r="UTB544" s="93"/>
      <c r="UTC544" s="93"/>
      <c r="UTD544" s="93"/>
      <c r="UTE544" s="93"/>
      <c r="UTF544" s="93"/>
      <c r="UTG544" s="93"/>
      <c r="UTH544" s="93"/>
      <c r="UTI544" s="93"/>
      <c r="UTJ544" s="93"/>
      <c r="UTK544" s="93"/>
      <c r="UTL544" s="93"/>
      <c r="UTM544" s="93"/>
      <c r="UTN544" s="93"/>
      <c r="UTO544" s="93"/>
      <c r="UTP544" s="93"/>
      <c r="UTQ544" s="93"/>
      <c r="UTR544" s="93"/>
      <c r="UTS544" s="93"/>
      <c r="UTT544" s="93"/>
      <c r="UTU544" s="93"/>
      <c r="UTV544" s="93"/>
      <c r="UTW544" s="93"/>
      <c r="UTX544" s="93"/>
      <c r="UTY544" s="93"/>
      <c r="UTZ544" s="93"/>
      <c r="UUA544" s="93"/>
      <c r="UUB544" s="93"/>
      <c r="UUC544" s="93"/>
      <c r="UUD544" s="93"/>
      <c r="UUE544" s="93"/>
      <c r="UUF544" s="93"/>
      <c r="UUG544" s="93"/>
      <c r="UUH544" s="93"/>
      <c r="UUI544" s="93"/>
      <c r="UUJ544" s="93"/>
      <c r="UUK544" s="93"/>
      <c r="UUL544" s="93"/>
      <c r="UUM544" s="93"/>
      <c r="UUN544" s="93"/>
      <c r="UUO544" s="93"/>
      <c r="UUP544" s="93"/>
      <c r="UUQ544" s="93"/>
      <c r="UUR544" s="93"/>
      <c r="UUS544" s="93"/>
      <c r="UUT544" s="93"/>
      <c r="UUU544" s="93"/>
      <c r="UUV544" s="93"/>
      <c r="UUW544" s="93"/>
      <c r="UUX544" s="93"/>
      <c r="UUY544" s="93"/>
      <c r="UUZ544" s="93"/>
      <c r="UVA544" s="93"/>
      <c r="UVB544" s="93"/>
      <c r="UVC544" s="93"/>
      <c r="UVD544" s="93"/>
      <c r="UVE544" s="93"/>
      <c r="UVF544" s="93"/>
      <c r="UVG544" s="93"/>
      <c r="UVH544" s="93"/>
      <c r="UVI544" s="93"/>
      <c r="UVJ544" s="93"/>
      <c r="UVK544" s="93"/>
      <c r="UVL544" s="93"/>
      <c r="UVM544" s="93"/>
      <c r="UVN544" s="93"/>
      <c r="UVO544" s="93"/>
      <c r="UVP544" s="93"/>
      <c r="UVQ544" s="93"/>
      <c r="UVR544" s="93"/>
      <c r="UVS544" s="93"/>
      <c r="UVT544" s="93"/>
      <c r="UVU544" s="93"/>
      <c r="UVV544" s="93"/>
      <c r="UVW544" s="93"/>
      <c r="UVX544" s="93"/>
      <c r="UVY544" s="93"/>
      <c r="UVZ544" s="93"/>
      <c r="UWA544" s="93"/>
      <c r="UWB544" s="93"/>
      <c r="UWC544" s="93"/>
      <c r="UWD544" s="93"/>
      <c r="UWE544" s="93"/>
      <c r="UWF544" s="93"/>
      <c r="UWG544" s="93"/>
      <c r="UWH544" s="93"/>
      <c r="UWI544" s="93"/>
      <c r="UWJ544" s="93"/>
      <c r="UWK544" s="93"/>
      <c r="UWL544" s="93"/>
      <c r="UWM544" s="93"/>
      <c r="UWN544" s="93"/>
      <c r="UWO544" s="93"/>
      <c r="UWP544" s="93"/>
      <c r="UWQ544" s="93"/>
      <c r="UWR544" s="93"/>
      <c r="UWS544" s="93"/>
      <c r="UWT544" s="93"/>
      <c r="UWU544" s="93"/>
      <c r="UWV544" s="93"/>
      <c r="UWW544" s="93"/>
      <c r="UWX544" s="93"/>
      <c r="UWY544" s="93"/>
      <c r="UWZ544" s="93"/>
      <c r="UXA544" s="93"/>
      <c r="UXB544" s="93"/>
      <c r="UXC544" s="93"/>
      <c r="UXD544" s="93"/>
      <c r="UXE544" s="93"/>
      <c r="UXF544" s="93"/>
      <c r="UXG544" s="93"/>
      <c r="UXH544" s="93"/>
      <c r="UXI544" s="93"/>
      <c r="UXJ544" s="93"/>
      <c r="UXK544" s="93"/>
      <c r="UXL544" s="93"/>
      <c r="UXM544" s="93"/>
      <c r="UXN544" s="93"/>
      <c r="UXO544" s="93"/>
      <c r="UXP544" s="93"/>
      <c r="UXQ544" s="93"/>
      <c r="UXR544" s="93"/>
      <c r="UXS544" s="93"/>
      <c r="UXT544" s="93"/>
      <c r="UXU544" s="93"/>
      <c r="UXV544" s="93"/>
      <c r="UXW544" s="93"/>
      <c r="UXX544" s="93"/>
      <c r="UXY544" s="93"/>
      <c r="UXZ544" s="93"/>
      <c r="UYA544" s="93"/>
      <c r="UYB544" s="93"/>
      <c r="UYC544" s="93"/>
      <c r="UYD544" s="93"/>
      <c r="UYE544" s="93"/>
      <c r="UYF544" s="93"/>
      <c r="UYG544" s="93"/>
      <c r="UYH544" s="93"/>
      <c r="UYI544" s="93"/>
      <c r="UYJ544" s="93"/>
      <c r="UYK544" s="93"/>
      <c r="UYL544" s="93"/>
      <c r="UYM544" s="93"/>
      <c r="UYN544" s="93"/>
      <c r="UYO544" s="93"/>
      <c r="UYP544" s="93"/>
      <c r="UYQ544" s="93"/>
      <c r="UYR544" s="93"/>
      <c r="UYS544" s="93"/>
      <c r="UYT544" s="93"/>
      <c r="UYU544" s="93"/>
      <c r="UYV544" s="93"/>
      <c r="UYW544" s="93"/>
      <c r="UYX544" s="93"/>
      <c r="UYY544" s="93"/>
      <c r="UYZ544" s="93"/>
      <c r="UZA544" s="93"/>
      <c r="UZB544" s="93"/>
      <c r="UZC544" s="93"/>
      <c r="UZD544" s="93"/>
      <c r="UZE544" s="93"/>
      <c r="UZF544" s="93"/>
      <c r="UZG544" s="93"/>
      <c r="UZH544" s="93"/>
      <c r="UZI544" s="93"/>
      <c r="UZJ544" s="93"/>
      <c r="UZK544" s="93"/>
      <c r="UZL544" s="93"/>
      <c r="UZM544" s="93"/>
      <c r="UZN544" s="93"/>
      <c r="UZO544" s="93"/>
      <c r="UZP544" s="93"/>
      <c r="UZQ544" s="93"/>
      <c r="UZR544" s="93"/>
      <c r="UZS544" s="93"/>
      <c r="UZT544" s="93"/>
      <c r="UZU544" s="93"/>
      <c r="UZV544" s="93"/>
      <c r="UZW544" s="93"/>
      <c r="UZX544" s="93"/>
      <c r="UZY544" s="93"/>
      <c r="UZZ544" s="93"/>
      <c r="VAA544" s="93"/>
      <c r="VAB544" s="93"/>
      <c r="VAC544" s="93"/>
      <c r="VAD544" s="93"/>
      <c r="VAE544" s="93"/>
      <c r="VAF544" s="93"/>
      <c r="VAG544" s="93"/>
      <c r="VAH544" s="93"/>
      <c r="VAI544" s="93"/>
      <c r="VAJ544" s="93"/>
      <c r="VAK544" s="93"/>
      <c r="VAL544" s="93"/>
      <c r="VAM544" s="93"/>
      <c r="VAN544" s="93"/>
      <c r="VAO544" s="93"/>
      <c r="VAP544" s="93"/>
      <c r="VAQ544" s="93"/>
      <c r="VAR544" s="93"/>
      <c r="VAS544" s="93"/>
      <c r="VAT544" s="93"/>
      <c r="VAU544" s="93"/>
      <c r="VAV544" s="93"/>
      <c r="VAW544" s="93"/>
      <c r="VAX544" s="93"/>
      <c r="VAY544" s="93"/>
      <c r="VAZ544" s="93"/>
      <c r="VBA544" s="93"/>
      <c r="VBB544" s="93"/>
      <c r="VBC544" s="93"/>
      <c r="VBD544" s="93"/>
      <c r="VBE544" s="93"/>
      <c r="VBF544" s="93"/>
      <c r="VBG544" s="93"/>
      <c r="VBH544" s="93"/>
      <c r="VBI544" s="93"/>
      <c r="VBJ544" s="93"/>
      <c r="VBK544" s="93"/>
      <c r="VBL544" s="93"/>
      <c r="VBM544" s="93"/>
      <c r="VBN544" s="93"/>
      <c r="VBO544" s="93"/>
      <c r="VBP544" s="93"/>
      <c r="VBQ544" s="93"/>
      <c r="VBR544" s="93"/>
      <c r="VBS544" s="93"/>
      <c r="VBT544" s="93"/>
      <c r="VBU544" s="93"/>
      <c r="VBV544" s="93"/>
      <c r="VBW544" s="93"/>
      <c r="VBX544" s="93"/>
      <c r="VBY544" s="93"/>
      <c r="VBZ544" s="93"/>
      <c r="VCA544" s="93"/>
      <c r="VCB544" s="93"/>
      <c r="VCC544" s="93"/>
      <c r="VCD544" s="93"/>
      <c r="VCE544" s="93"/>
      <c r="VCF544" s="93"/>
      <c r="VCG544" s="93"/>
      <c r="VCH544" s="93"/>
      <c r="VCI544" s="93"/>
      <c r="VCJ544" s="93"/>
      <c r="VCK544" s="93"/>
      <c r="VCL544" s="93"/>
      <c r="VCM544" s="93"/>
      <c r="VCN544" s="93"/>
      <c r="VCO544" s="93"/>
      <c r="VCP544" s="93"/>
      <c r="VCQ544" s="93"/>
      <c r="VCR544" s="93"/>
      <c r="VCS544" s="93"/>
      <c r="VCT544" s="93"/>
      <c r="VCU544" s="93"/>
      <c r="VCV544" s="93"/>
      <c r="VCW544" s="93"/>
      <c r="VCX544" s="93"/>
      <c r="VCY544" s="93"/>
      <c r="VCZ544" s="93"/>
      <c r="VDA544" s="93"/>
      <c r="VDB544" s="93"/>
      <c r="VDC544" s="93"/>
      <c r="VDD544" s="93"/>
      <c r="VDE544" s="93"/>
      <c r="VDF544" s="93"/>
      <c r="VDG544" s="93"/>
      <c r="VDH544" s="93"/>
      <c r="VDI544" s="93"/>
      <c r="VDJ544" s="93"/>
      <c r="VDK544" s="93"/>
      <c r="VDL544" s="93"/>
      <c r="VDM544" s="93"/>
      <c r="VDN544" s="93"/>
      <c r="VDO544" s="93"/>
      <c r="VDP544" s="93"/>
      <c r="VDQ544" s="93"/>
      <c r="VDR544" s="93"/>
      <c r="VDS544" s="93"/>
      <c r="VDT544" s="93"/>
      <c r="VDU544" s="93"/>
      <c r="VDV544" s="93"/>
      <c r="VDW544" s="93"/>
      <c r="VDX544" s="93"/>
      <c r="VDY544" s="93"/>
      <c r="VDZ544" s="93"/>
      <c r="VEA544" s="93"/>
      <c r="VEB544" s="93"/>
      <c r="VEC544" s="93"/>
      <c r="VED544" s="93"/>
      <c r="VEE544" s="93"/>
      <c r="VEF544" s="93"/>
      <c r="VEG544" s="93"/>
      <c r="VEH544" s="93"/>
      <c r="VEI544" s="93"/>
      <c r="VEJ544" s="93"/>
      <c r="VEK544" s="93"/>
      <c r="VEL544" s="93"/>
      <c r="VEM544" s="93"/>
      <c r="VEN544" s="93"/>
      <c r="VEO544" s="93"/>
      <c r="VEP544" s="93"/>
      <c r="VEQ544" s="93"/>
      <c r="VER544" s="93"/>
      <c r="VES544" s="93"/>
      <c r="VET544" s="93"/>
      <c r="VEU544" s="93"/>
      <c r="VEV544" s="93"/>
      <c r="VEW544" s="93"/>
      <c r="VEX544" s="93"/>
      <c r="VEY544" s="93"/>
      <c r="VEZ544" s="93"/>
      <c r="VFA544" s="93"/>
      <c r="VFB544" s="93"/>
      <c r="VFC544" s="93"/>
      <c r="VFD544" s="93"/>
      <c r="VFE544" s="93"/>
      <c r="VFF544" s="93"/>
      <c r="VFG544" s="93"/>
      <c r="VFH544" s="93"/>
      <c r="VFI544" s="93"/>
      <c r="VFJ544" s="93"/>
      <c r="VFK544" s="93"/>
      <c r="VFL544" s="93"/>
      <c r="VFM544" s="93"/>
      <c r="VFN544" s="93"/>
      <c r="VFO544" s="93"/>
      <c r="VFP544" s="93"/>
      <c r="VFQ544" s="93"/>
      <c r="VFR544" s="93"/>
      <c r="VFS544" s="93"/>
      <c r="VFT544" s="93"/>
      <c r="VFU544" s="93"/>
      <c r="VFV544" s="93"/>
      <c r="VFW544" s="93"/>
      <c r="VFX544" s="93"/>
      <c r="VFY544" s="93"/>
      <c r="VFZ544" s="93"/>
      <c r="VGA544" s="93"/>
      <c r="VGB544" s="93"/>
      <c r="VGC544" s="93"/>
      <c r="VGD544" s="93"/>
      <c r="VGE544" s="93"/>
      <c r="VGF544" s="93"/>
      <c r="VGG544" s="93"/>
      <c r="VGH544" s="93"/>
      <c r="VGI544" s="93"/>
      <c r="VGJ544" s="93"/>
      <c r="VGK544" s="93"/>
      <c r="VGL544" s="93"/>
      <c r="VGM544" s="93"/>
      <c r="VGN544" s="93"/>
      <c r="VGO544" s="93"/>
      <c r="VGP544" s="93"/>
      <c r="VGQ544" s="93"/>
      <c r="VGR544" s="93"/>
      <c r="VGS544" s="93"/>
      <c r="VGT544" s="93"/>
      <c r="VGU544" s="93"/>
      <c r="VGV544" s="93"/>
      <c r="VGW544" s="93"/>
      <c r="VGX544" s="93"/>
      <c r="VGY544" s="93"/>
      <c r="VGZ544" s="93"/>
      <c r="VHA544" s="93"/>
      <c r="VHB544" s="93"/>
      <c r="VHC544" s="93"/>
      <c r="VHD544" s="93"/>
      <c r="VHE544" s="93"/>
      <c r="VHF544" s="93"/>
      <c r="VHG544" s="93"/>
      <c r="VHH544" s="93"/>
      <c r="VHI544" s="93"/>
      <c r="VHJ544" s="93"/>
      <c r="VHK544" s="93"/>
      <c r="VHL544" s="93"/>
      <c r="VHM544" s="93"/>
      <c r="VHN544" s="93"/>
      <c r="VHO544" s="93"/>
      <c r="VHP544" s="93"/>
      <c r="VHQ544" s="93"/>
      <c r="VHR544" s="93"/>
      <c r="VHS544" s="93"/>
      <c r="VHT544" s="93"/>
      <c r="VHU544" s="93"/>
      <c r="VHV544" s="93"/>
      <c r="VHW544" s="93"/>
      <c r="VHX544" s="93"/>
      <c r="VHY544" s="93"/>
      <c r="VHZ544" s="93"/>
      <c r="VIA544" s="93"/>
      <c r="VIB544" s="93"/>
      <c r="VIC544" s="93"/>
      <c r="VID544" s="93"/>
      <c r="VIE544" s="93"/>
      <c r="VIF544" s="93"/>
      <c r="VIG544" s="93"/>
      <c r="VIH544" s="93"/>
      <c r="VII544" s="93"/>
      <c r="VIJ544" s="93"/>
      <c r="VIK544" s="93"/>
      <c r="VIL544" s="93"/>
      <c r="VIM544" s="93"/>
      <c r="VIN544" s="93"/>
      <c r="VIO544" s="93"/>
      <c r="VIP544" s="93"/>
      <c r="VIQ544" s="93"/>
      <c r="VIR544" s="93"/>
      <c r="VIS544" s="93"/>
      <c r="VIT544" s="93"/>
      <c r="VIU544" s="93"/>
      <c r="VIV544" s="93"/>
      <c r="VIW544" s="93"/>
      <c r="VIX544" s="93"/>
      <c r="VIY544" s="93"/>
      <c r="VIZ544" s="93"/>
      <c r="VJA544" s="93"/>
      <c r="VJB544" s="93"/>
      <c r="VJC544" s="93"/>
      <c r="VJD544" s="93"/>
      <c r="VJE544" s="93"/>
      <c r="VJF544" s="93"/>
      <c r="VJG544" s="93"/>
      <c r="VJH544" s="93"/>
      <c r="VJI544" s="93"/>
      <c r="VJJ544" s="93"/>
      <c r="VJK544" s="93"/>
      <c r="VJL544" s="93"/>
      <c r="VJM544" s="93"/>
      <c r="VJN544" s="93"/>
      <c r="VJO544" s="93"/>
      <c r="VJP544" s="93"/>
      <c r="VJQ544" s="93"/>
      <c r="VJR544" s="93"/>
      <c r="VJS544" s="93"/>
      <c r="VJT544" s="93"/>
      <c r="VJU544" s="93"/>
      <c r="VJV544" s="93"/>
      <c r="VJW544" s="93"/>
      <c r="VJX544" s="93"/>
      <c r="VJY544" s="93"/>
      <c r="VJZ544" s="93"/>
      <c r="VKA544" s="93"/>
      <c r="VKB544" s="93"/>
      <c r="VKC544" s="93"/>
      <c r="VKD544" s="93"/>
      <c r="VKE544" s="93"/>
      <c r="VKF544" s="93"/>
      <c r="VKG544" s="93"/>
      <c r="VKH544" s="93"/>
      <c r="VKI544" s="93"/>
      <c r="VKJ544" s="93"/>
      <c r="VKK544" s="93"/>
      <c r="VKL544" s="93"/>
      <c r="VKM544" s="93"/>
      <c r="VKN544" s="93"/>
      <c r="VKO544" s="93"/>
      <c r="VKP544" s="93"/>
      <c r="VKQ544" s="93"/>
      <c r="VKR544" s="93"/>
      <c r="VKS544" s="93"/>
      <c r="VKT544" s="93"/>
      <c r="VKU544" s="93"/>
      <c r="VKV544" s="93"/>
      <c r="VKW544" s="93"/>
      <c r="VKX544" s="93"/>
      <c r="VKY544" s="93"/>
      <c r="VKZ544" s="93"/>
      <c r="VLA544" s="93"/>
      <c r="VLB544" s="93"/>
      <c r="VLC544" s="93"/>
      <c r="VLD544" s="93"/>
      <c r="VLE544" s="93"/>
      <c r="VLF544" s="93"/>
      <c r="VLG544" s="93"/>
      <c r="VLH544" s="93"/>
      <c r="VLI544" s="93"/>
      <c r="VLJ544" s="93"/>
      <c r="VLK544" s="93"/>
      <c r="VLL544" s="93"/>
      <c r="VLM544" s="93"/>
      <c r="VLN544" s="93"/>
      <c r="VLO544" s="93"/>
      <c r="VLP544" s="93"/>
      <c r="VLQ544" s="93"/>
      <c r="VLR544" s="93"/>
      <c r="VLS544" s="93"/>
      <c r="VLT544" s="93"/>
      <c r="VLU544" s="93"/>
      <c r="VLV544" s="93"/>
      <c r="VLW544" s="93"/>
      <c r="VLX544" s="93"/>
      <c r="VLY544" s="93"/>
      <c r="VLZ544" s="93"/>
      <c r="VMA544" s="93"/>
      <c r="VMB544" s="93"/>
      <c r="VMC544" s="93"/>
      <c r="VMD544" s="93"/>
      <c r="VME544" s="93"/>
      <c r="VMF544" s="93"/>
      <c r="VMG544" s="93"/>
      <c r="VMH544" s="93"/>
      <c r="VMI544" s="93"/>
      <c r="VMJ544" s="93"/>
      <c r="VMK544" s="93"/>
      <c r="VML544" s="93"/>
      <c r="VMM544" s="93"/>
      <c r="VMN544" s="93"/>
      <c r="VMO544" s="93"/>
      <c r="VMP544" s="93"/>
      <c r="VMQ544" s="93"/>
      <c r="VMR544" s="93"/>
      <c r="VMS544" s="93"/>
      <c r="VMT544" s="93"/>
      <c r="VMU544" s="93"/>
      <c r="VMV544" s="93"/>
      <c r="VMW544" s="93"/>
      <c r="VMX544" s="93"/>
      <c r="VMY544" s="93"/>
      <c r="VMZ544" s="93"/>
      <c r="VNA544" s="93"/>
      <c r="VNB544" s="93"/>
      <c r="VNC544" s="93"/>
      <c r="VND544" s="93"/>
      <c r="VNE544" s="93"/>
      <c r="VNF544" s="93"/>
      <c r="VNG544" s="93"/>
      <c r="VNH544" s="93"/>
      <c r="VNI544" s="93"/>
      <c r="VNJ544" s="93"/>
      <c r="VNK544" s="93"/>
      <c r="VNL544" s="93"/>
      <c r="VNM544" s="93"/>
      <c r="VNN544" s="93"/>
      <c r="VNO544" s="93"/>
      <c r="VNP544" s="93"/>
      <c r="VNQ544" s="93"/>
      <c r="VNR544" s="93"/>
      <c r="VNS544" s="93"/>
      <c r="VNT544" s="93"/>
      <c r="VNU544" s="93"/>
      <c r="VNV544" s="93"/>
      <c r="VNW544" s="93"/>
      <c r="VNX544" s="93"/>
      <c r="VNY544" s="93"/>
      <c r="VNZ544" s="93"/>
      <c r="VOA544" s="93"/>
      <c r="VOB544" s="93"/>
      <c r="VOC544" s="93"/>
      <c r="VOD544" s="93"/>
      <c r="VOE544" s="93"/>
      <c r="VOF544" s="93"/>
      <c r="VOG544" s="93"/>
      <c r="VOH544" s="93"/>
      <c r="VOI544" s="93"/>
      <c r="VOJ544" s="93"/>
      <c r="VOK544" s="93"/>
      <c r="VOL544" s="93"/>
      <c r="VOM544" s="93"/>
      <c r="VON544" s="93"/>
      <c r="VOO544" s="93"/>
      <c r="VOP544" s="93"/>
      <c r="VOQ544" s="93"/>
      <c r="VOR544" s="93"/>
      <c r="VOS544" s="93"/>
      <c r="VOT544" s="93"/>
      <c r="VOU544" s="93"/>
      <c r="VOV544" s="93"/>
      <c r="VOW544" s="93"/>
      <c r="VOX544" s="93"/>
      <c r="VOY544" s="93"/>
      <c r="VOZ544" s="93"/>
      <c r="VPA544" s="93"/>
      <c r="VPB544" s="93"/>
      <c r="VPC544" s="93"/>
      <c r="VPD544" s="93"/>
      <c r="VPE544" s="93"/>
      <c r="VPF544" s="93"/>
      <c r="VPG544" s="93"/>
      <c r="VPH544" s="93"/>
      <c r="VPI544" s="93"/>
      <c r="VPJ544" s="93"/>
      <c r="VPK544" s="93"/>
      <c r="VPL544" s="93"/>
      <c r="VPM544" s="93"/>
      <c r="VPN544" s="93"/>
      <c r="VPO544" s="93"/>
      <c r="VPP544" s="93"/>
      <c r="VPQ544" s="93"/>
      <c r="VPR544" s="93"/>
      <c r="VPS544" s="93"/>
      <c r="VPT544" s="93"/>
      <c r="VPU544" s="93"/>
      <c r="VPV544" s="93"/>
      <c r="VPW544" s="93"/>
      <c r="VPX544" s="93"/>
      <c r="VPY544" s="93"/>
      <c r="VPZ544" s="93"/>
      <c r="VQA544" s="93"/>
      <c r="VQB544" s="93"/>
      <c r="VQC544" s="93"/>
      <c r="VQD544" s="93"/>
      <c r="VQE544" s="93"/>
      <c r="VQF544" s="93"/>
      <c r="VQG544" s="93"/>
      <c r="VQH544" s="93"/>
      <c r="VQI544" s="93"/>
      <c r="VQJ544" s="93"/>
      <c r="VQK544" s="93"/>
      <c r="VQL544" s="93"/>
      <c r="VQM544" s="93"/>
      <c r="VQN544" s="93"/>
      <c r="VQO544" s="93"/>
      <c r="VQP544" s="93"/>
      <c r="VQQ544" s="93"/>
      <c r="VQR544" s="93"/>
      <c r="VQS544" s="93"/>
      <c r="VQT544" s="93"/>
      <c r="VQU544" s="93"/>
      <c r="VQV544" s="93"/>
      <c r="VQW544" s="93"/>
      <c r="VQX544" s="93"/>
      <c r="VQY544" s="93"/>
      <c r="VQZ544" s="93"/>
      <c r="VRA544" s="93"/>
      <c r="VRB544" s="93"/>
      <c r="VRC544" s="93"/>
      <c r="VRD544" s="93"/>
      <c r="VRE544" s="93"/>
      <c r="VRF544" s="93"/>
      <c r="VRG544" s="93"/>
      <c r="VRH544" s="93"/>
      <c r="VRI544" s="93"/>
      <c r="VRJ544" s="93"/>
      <c r="VRK544" s="93"/>
      <c r="VRL544" s="93"/>
      <c r="VRM544" s="93"/>
      <c r="VRN544" s="93"/>
      <c r="VRO544" s="93"/>
      <c r="VRP544" s="93"/>
      <c r="VRQ544" s="93"/>
      <c r="VRR544" s="93"/>
      <c r="VRS544" s="93"/>
      <c r="VRT544" s="93"/>
      <c r="VRU544" s="93"/>
      <c r="VRV544" s="93"/>
      <c r="VRW544" s="93"/>
      <c r="VRX544" s="93"/>
      <c r="VRY544" s="93"/>
      <c r="VRZ544" s="93"/>
      <c r="VSA544" s="93"/>
      <c r="VSB544" s="93"/>
      <c r="VSC544" s="93"/>
      <c r="VSD544" s="93"/>
      <c r="VSE544" s="93"/>
      <c r="VSF544" s="93"/>
      <c r="VSG544" s="93"/>
      <c r="VSH544" s="93"/>
      <c r="VSI544" s="93"/>
      <c r="VSJ544" s="93"/>
      <c r="VSK544" s="93"/>
      <c r="VSL544" s="93"/>
      <c r="VSM544" s="93"/>
      <c r="VSN544" s="93"/>
      <c r="VSO544" s="93"/>
      <c r="VSP544" s="93"/>
      <c r="VSQ544" s="93"/>
      <c r="VSR544" s="93"/>
      <c r="VSS544" s="93"/>
      <c r="VST544" s="93"/>
      <c r="VSU544" s="93"/>
      <c r="VSV544" s="93"/>
      <c r="VSW544" s="93"/>
      <c r="VSX544" s="93"/>
      <c r="VSY544" s="93"/>
      <c r="VSZ544" s="93"/>
      <c r="VTA544" s="93"/>
      <c r="VTB544" s="93"/>
      <c r="VTC544" s="93"/>
      <c r="VTD544" s="93"/>
      <c r="VTE544" s="93"/>
      <c r="VTF544" s="93"/>
      <c r="VTG544" s="93"/>
      <c r="VTH544" s="93"/>
      <c r="VTI544" s="93"/>
      <c r="VTJ544" s="93"/>
      <c r="VTK544" s="93"/>
      <c r="VTL544" s="93"/>
      <c r="VTM544" s="93"/>
      <c r="VTN544" s="93"/>
      <c r="VTO544" s="93"/>
      <c r="VTP544" s="93"/>
      <c r="VTQ544" s="93"/>
      <c r="VTR544" s="93"/>
      <c r="VTS544" s="93"/>
      <c r="VTT544" s="93"/>
      <c r="VTU544" s="93"/>
      <c r="VTV544" s="93"/>
      <c r="VTW544" s="93"/>
      <c r="VTX544" s="93"/>
      <c r="VTY544" s="93"/>
      <c r="VTZ544" s="93"/>
      <c r="VUA544" s="93"/>
      <c r="VUB544" s="93"/>
      <c r="VUC544" s="93"/>
      <c r="VUD544" s="93"/>
      <c r="VUE544" s="93"/>
      <c r="VUF544" s="93"/>
      <c r="VUG544" s="93"/>
      <c r="VUH544" s="93"/>
      <c r="VUI544" s="93"/>
      <c r="VUJ544" s="93"/>
      <c r="VUK544" s="93"/>
      <c r="VUL544" s="93"/>
      <c r="VUM544" s="93"/>
      <c r="VUN544" s="93"/>
      <c r="VUO544" s="93"/>
      <c r="VUP544" s="93"/>
      <c r="VUQ544" s="93"/>
      <c r="VUR544" s="93"/>
      <c r="VUS544" s="93"/>
      <c r="VUT544" s="93"/>
      <c r="VUU544" s="93"/>
      <c r="VUV544" s="93"/>
      <c r="VUW544" s="93"/>
      <c r="VUX544" s="93"/>
      <c r="VUY544" s="93"/>
      <c r="VUZ544" s="93"/>
      <c r="VVA544" s="93"/>
      <c r="VVB544" s="93"/>
      <c r="VVC544" s="93"/>
      <c r="VVD544" s="93"/>
      <c r="VVE544" s="93"/>
      <c r="VVF544" s="93"/>
      <c r="VVG544" s="93"/>
      <c r="VVH544" s="93"/>
      <c r="VVI544" s="93"/>
      <c r="VVJ544" s="93"/>
      <c r="VVK544" s="93"/>
      <c r="VVL544" s="93"/>
      <c r="VVM544" s="93"/>
      <c r="VVN544" s="93"/>
      <c r="VVO544" s="93"/>
      <c r="VVP544" s="93"/>
      <c r="VVQ544" s="93"/>
      <c r="VVR544" s="93"/>
      <c r="VVS544" s="93"/>
      <c r="VVT544" s="93"/>
      <c r="VVU544" s="93"/>
      <c r="VVV544" s="93"/>
      <c r="VVW544" s="93"/>
      <c r="VVX544" s="93"/>
      <c r="VVY544" s="93"/>
      <c r="VVZ544" s="93"/>
      <c r="VWA544" s="93"/>
      <c r="VWB544" s="93"/>
      <c r="VWC544" s="93"/>
      <c r="VWD544" s="93"/>
      <c r="VWE544" s="93"/>
      <c r="VWF544" s="93"/>
      <c r="VWG544" s="93"/>
      <c r="VWH544" s="93"/>
      <c r="VWI544" s="93"/>
      <c r="VWJ544" s="93"/>
      <c r="VWK544" s="93"/>
      <c r="VWL544" s="93"/>
      <c r="VWM544" s="93"/>
      <c r="VWN544" s="93"/>
      <c r="VWO544" s="93"/>
      <c r="VWP544" s="93"/>
      <c r="VWQ544" s="93"/>
      <c r="VWR544" s="93"/>
      <c r="VWS544" s="93"/>
      <c r="VWT544" s="93"/>
      <c r="VWU544" s="93"/>
      <c r="VWV544" s="93"/>
      <c r="VWW544" s="93"/>
      <c r="VWX544" s="93"/>
      <c r="VWY544" s="93"/>
      <c r="VWZ544" s="93"/>
      <c r="VXA544" s="93"/>
      <c r="VXB544" s="93"/>
      <c r="VXC544" s="93"/>
      <c r="VXD544" s="93"/>
      <c r="VXE544" s="93"/>
      <c r="VXF544" s="93"/>
      <c r="VXG544" s="93"/>
      <c r="VXH544" s="93"/>
      <c r="VXI544" s="93"/>
      <c r="VXJ544" s="93"/>
      <c r="VXK544" s="93"/>
      <c r="VXL544" s="93"/>
      <c r="VXM544" s="93"/>
      <c r="VXN544" s="93"/>
      <c r="VXO544" s="93"/>
      <c r="VXP544" s="93"/>
      <c r="VXQ544" s="93"/>
      <c r="VXR544" s="93"/>
      <c r="VXS544" s="93"/>
      <c r="VXT544" s="93"/>
      <c r="VXU544" s="93"/>
      <c r="VXV544" s="93"/>
      <c r="VXW544" s="93"/>
      <c r="VXX544" s="93"/>
      <c r="VXY544" s="93"/>
      <c r="VXZ544" s="93"/>
      <c r="VYA544" s="93"/>
      <c r="VYB544" s="93"/>
      <c r="VYC544" s="93"/>
      <c r="VYD544" s="93"/>
      <c r="VYE544" s="93"/>
      <c r="VYF544" s="93"/>
      <c r="VYG544" s="93"/>
      <c r="VYH544" s="93"/>
      <c r="VYI544" s="93"/>
      <c r="VYJ544" s="93"/>
      <c r="VYK544" s="93"/>
      <c r="VYL544" s="93"/>
      <c r="VYM544" s="93"/>
      <c r="VYN544" s="93"/>
      <c r="VYO544" s="93"/>
      <c r="VYP544" s="93"/>
      <c r="VYQ544" s="93"/>
      <c r="VYR544" s="93"/>
      <c r="VYS544" s="93"/>
      <c r="VYT544" s="93"/>
      <c r="VYU544" s="93"/>
      <c r="VYV544" s="93"/>
      <c r="VYW544" s="93"/>
      <c r="VYX544" s="93"/>
      <c r="VYY544" s="93"/>
      <c r="VYZ544" s="93"/>
      <c r="VZA544" s="93"/>
      <c r="VZB544" s="93"/>
      <c r="VZC544" s="93"/>
      <c r="VZD544" s="93"/>
      <c r="VZE544" s="93"/>
      <c r="VZF544" s="93"/>
      <c r="VZG544" s="93"/>
      <c r="VZH544" s="93"/>
      <c r="VZI544" s="93"/>
      <c r="VZJ544" s="93"/>
      <c r="VZK544" s="93"/>
      <c r="VZL544" s="93"/>
      <c r="VZM544" s="93"/>
      <c r="VZN544" s="93"/>
      <c r="VZO544" s="93"/>
      <c r="VZP544" s="93"/>
      <c r="VZQ544" s="93"/>
      <c r="VZR544" s="93"/>
      <c r="VZS544" s="93"/>
      <c r="VZT544" s="93"/>
      <c r="VZU544" s="93"/>
      <c r="VZV544" s="93"/>
      <c r="VZW544" s="93"/>
      <c r="VZX544" s="93"/>
      <c r="VZY544" s="93"/>
      <c r="VZZ544" s="93"/>
      <c r="WAA544" s="93"/>
      <c r="WAB544" s="93"/>
      <c r="WAC544" s="93"/>
      <c r="WAD544" s="93"/>
      <c r="WAE544" s="93"/>
      <c r="WAF544" s="93"/>
      <c r="WAG544" s="93"/>
      <c r="WAH544" s="93"/>
      <c r="WAI544" s="93"/>
      <c r="WAJ544" s="93"/>
      <c r="WAK544" s="93"/>
      <c r="WAL544" s="93"/>
      <c r="WAM544" s="93"/>
      <c r="WAN544" s="93"/>
      <c r="WAO544" s="93"/>
      <c r="WAP544" s="93"/>
      <c r="WAQ544" s="93"/>
      <c r="WAR544" s="93"/>
      <c r="WAS544" s="93"/>
      <c r="WAT544" s="93"/>
      <c r="WAU544" s="93"/>
      <c r="WAV544" s="93"/>
      <c r="WAW544" s="93"/>
      <c r="WAX544" s="93"/>
      <c r="WAY544" s="93"/>
      <c r="WAZ544" s="93"/>
      <c r="WBA544" s="93"/>
      <c r="WBB544" s="93"/>
      <c r="WBC544" s="93"/>
      <c r="WBD544" s="93"/>
      <c r="WBE544" s="93"/>
      <c r="WBF544" s="93"/>
      <c r="WBG544" s="93"/>
      <c r="WBH544" s="93"/>
      <c r="WBI544" s="93"/>
      <c r="WBJ544" s="93"/>
      <c r="WBK544" s="93"/>
      <c r="WBL544" s="93"/>
      <c r="WBM544" s="93"/>
      <c r="WBN544" s="93"/>
      <c r="WBO544" s="93"/>
      <c r="WBP544" s="93"/>
      <c r="WBQ544" s="93"/>
      <c r="WBR544" s="93"/>
      <c r="WBS544" s="93"/>
      <c r="WBT544" s="93"/>
      <c r="WBU544" s="93"/>
      <c r="WBV544" s="93"/>
      <c r="WBW544" s="93"/>
      <c r="WBX544" s="93"/>
      <c r="WBY544" s="93"/>
      <c r="WBZ544" s="93"/>
      <c r="WCA544" s="93"/>
      <c r="WCB544" s="93"/>
      <c r="WCC544" s="93"/>
      <c r="WCD544" s="93"/>
      <c r="WCE544" s="93"/>
      <c r="WCF544" s="93"/>
      <c r="WCG544" s="93"/>
      <c r="WCH544" s="93"/>
      <c r="WCI544" s="93"/>
      <c r="WCJ544" s="93"/>
      <c r="WCK544" s="93"/>
      <c r="WCL544" s="93"/>
      <c r="WCM544" s="93"/>
      <c r="WCN544" s="93"/>
      <c r="WCO544" s="93"/>
      <c r="WCP544" s="93"/>
      <c r="WCQ544" s="93"/>
      <c r="WCR544" s="93"/>
      <c r="WCS544" s="93"/>
      <c r="WCT544" s="93"/>
      <c r="WCU544" s="93"/>
      <c r="WCV544" s="93"/>
      <c r="WCW544" s="93"/>
      <c r="WCX544" s="93"/>
      <c r="WCY544" s="93"/>
      <c r="WCZ544" s="93"/>
      <c r="WDA544" s="93"/>
      <c r="WDB544" s="93"/>
      <c r="WDC544" s="93"/>
      <c r="WDD544" s="93"/>
      <c r="WDE544" s="93"/>
      <c r="WDF544" s="93"/>
      <c r="WDG544" s="93"/>
      <c r="WDH544" s="93"/>
      <c r="WDI544" s="93"/>
      <c r="WDJ544" s="93"/>
      <c r="WDK544" s="93"/>
      <c r="WDL544" s="93"/>
      <c r="WDM544" s="93"/>
      <c r="WDN544" s="93"/>
      <c r="WDO544" s="93"/>
      <c r="WDP544" s="93"/>
      <c r="WDQ544" s="93"/>
      <c r="WDR544" s="93"/>
      <c r="WDS544" s="93"/>
      <c r="WDT544" s="93"/>
      <c r="WDU544" s="93"/>
      <c r="WDV544" s="93"/>
      <c r="WDW544" s="93"/>
      <c r="WDX544" s="93"/>
      <c r="WDY544" s="93"/>
      <c r="WDZ544" s="93"/>
      <c r="WEA544" s="93"/>
      <c r="WEB544" s="93"/>
      <c r="WEC544" s="93"/>
      <c r="WED544" s="93"/>
      <c r="WEE544" s="93"/>
      <c r="WEF544" s="93"/>
      <c r="WEG544" s="93"/>
      <c r="WEH544" s="93"/>
      <c r="WEI544" s="93"/>
      <c r="WEJ544" s="93"/>
      <c r="WEK544" s="93"/>
      <c r="WEL544" s="93"/>
      <c r="WEM544" s="93"/>
      <c r="WEN544" s="93"/>
      <c r="WEO544" s="93"/>
      <c r="WEP544" s="93"/>
      <c r="WEQ544" s="93"/>
      <c r="WER544" s="93"/>
      <c r="WES544" s="93"/>
      <c r="WET544" s="93"/>
      <c r="WEU544" s="93"/>
      <c r="WEV544" s="93"/>
      <c r="WEW544" s="93"/>
      <c r="WEX544" s="93"/>
      <c r="WEY544" s="93"/>
      <c r="WEZ544" s="93"/>
      <c r="WFA544" s="93"/>
      <c r="WFB544" s="93"/>
      <c r="WFC544" s="93"/>
      <c r="WFD544" s="93"/>
      <c r="WFE544" s="93"/>
      <c r="WFF544" s="93"/>
      <c r="WFG544" s="93"/>
      <c r="WFH544" s="93"/>
      <c r="WFI544" s="93"/>
      <c r="WFJ544" s="93"/>
      <c r="WFK544" s="93"/>
      <c r="WFL544" s="93"/>
      <c r="WFM544" s="93"/>
      <c r="WFN544" s="93"/>
      <c r="WFO544" s="93"/>
      <c r="WFP544" s="93"/>
      <c r="WFQ544" s="93"/>
      <c r="WFR544" s="93"/>
      <c r="WFS544" s="93"/>
      <c r="WFT544" s="93"/>
      <c r="WFU544" s="93"/>
      <c r="WFV544" s="93"/>
      <c r="WFW544" s="93"/>
      <c r="WFX544" s="93"/>
      <c r="WFY544" s="93"/>
      <c r="WFZ544" s="93"/>
      <c r="WGA544" s="93"/>
      <c r="WGB544" s="93"/>
      <c r="WGC544" s="93"/>
      <c r="WGD544" s="93"/>
      <c r="WGE544" s="93"/>
      <c r="WGF544" s="93"/>
      <c r="WGG544" s="93"/>
      <c r="WGH544" s="93"/>
      <c r="WGI544" s="93"/>
      <c r="WGJ544" s="93"/>
      <c r="WGK544" s="93"/>
      <c r="WGL544" s="93"/>
      <c r="WGM544" s="93"/>
      <c r="WGN544" s="93"/>
      <c r="WGO544" s="93"/>
      <c r="WGP544" s="93"/>
      <c r="WGQ544" s="93"/>
      <c r="WGR544" s="93"/>
      <c r="WGS544" s="93"/>
      <c r="WGT544" s="93"/>
      <c r="WGU544" s="93"/>
      <c r="WGV544" s="93"/>
      <c r="WGW544" s="93"/>
      <c r="WGX544" s="93"/>
      <c r="WGY544" s="93"/>
      <c r="WGZ544" s="93"/>
      <c r="WHA544" s="93"/>
      <c r="WHB544" s="93"/>
      <c r="WHC544" s="93"/>
      <c r="WHD544" s="93"/>
      <c r="WHE544" s="93"/>
      <c r="WHF544" s="93"/>
      <c r="WHG544" s="93"/>
      <c r="WHH544" s="93"/>
      <c r="WHI544" s="93"/>
      <c r="WHJ544" s="93"/>
      <c r="WHK544" s="93"/>
      <c r="WHL544" s="93"/>
      <c r="WHM544" s="93"/>
      <c r="WHN544" s="93"/>
      <c r="WHO544" s="93"/>
      <c r="WHP544" s="93"/>
      <c r="WHQ544" s="93"/>
      <c r="WHR544" s="93"/>
      <c r="WHS544" s="93"/>
      <c r="WHT544" s="93"/>
      <c r="WHU544" s="93"/>
      <c r="WHV544" s="93"/>
      <c r="WHW544" s="93"/>
      <c r="WHX544" s="93"/>
      <c r="WHY544" s="93"/>
      <c r="WHZ544" s="93"/>
      <c r="WIA544" s="93"/>
      <c r="WIB544" s="93"/>
      <c r="WIC544" s="93"/>
      <c r="WID544" s="93"/>
      <c r="WIE544" s="93"/>
      <c r="WIF544" s="93"/>
      <c r="WIG544" s="93"/>
      <c r="WIH544" s="93"/>
      <c r="WII544" s="93"/>
      <c r="WIJ544" s="93"/>
      <c r="WIK544" s="93"/>
      <c r="WIL544" s="93"/>
      <c r="WIM544" s="93"/>
      <c r="WIN544" s="93"/>
      <c r="WIO544" s="93"/>
      <c r="WIP544" s="93"/>
      <c r="WIQ544" s="93"/>
      <c r="WIR544" s="93"/>
      <c r="WIS544" s="93"/>
      <c r="WIT544" s="93"/>
      <c r="WIU544" s="93"/>
      <c r="WIV544" s="93"/>
      <c r="WIW544" s="93"/>
      <c r="WIX544" s="93"/>
      <c r="WIY544" s="93"/>
      <c r="WIZ544" s="93"/>
      <c r="WJA544" s="93"/>
      <c r="WJB544" s="93"/>
      <c r="WJC544" s="93"/>
      <c r="WJD544" s="93"/>
      <c r="WJE544" s="93"/>
      <c r="WJF544" s="93"/>
      <c r="WJG544" s="93"/>
      <c r="WJH544" s="93"/>
      <c r="WJI544" s="93"/>
      <c r="WJJ544" s="93"/>
      <c r="WJK544" s="93"/>
      <c r="WJL544" s="93"/>
      <c r="WJM544" s="93"/>
      <c r="WJN544" s="93"/>
      <c r="WJO544" s="93"/>
      <c r="WJP544" s="93"/>
      <c r="WJQ544" s="93"/>
      <c r="WJR544" s="93"/>
      <c r="WJS544" s="93"/>
      <c r="WJT544" s="93"/>
      <c r="WJU544" s="93"/>
      <c r="WJV544" s="93"/>
      <c r="WJW544" s="93"/>
      <c r="WJX544" s="93"/>
      <c r="WJY544" s="93"/>
      <c r="WJZ544" s="93"/>
      <c r="WKA544" s="93"/>
      <c r="WKB544" s="93"/>
      <c r="WKC544" s="93"/>
      <c r="WKD544" s="93"/>
      <c r="WKE544" s="93"/>
      <c r="WKF544" s="93"/>
      <c r="WKG544" s="93"/>
      <c r="WKH544" s="93"/>
      <c r="WKI544" s="93"/>
      <c r="WKJ544" s="93"/>
      <c r="WKK544" s="93"/>
      <c r="WKL544" s="93"/>
      <c r="WKM544" s="93"/>
      <c r="WKN544" s="93"/>
      <c r="WKO544" s="93"/>
      <c r="WKP544" s="93"/>
      <c r="WKQ544" s="93"/>
      <c r="WKR544" s="93"/>
      <c r="WKS544" s="93"/>
      <c r="WKT544" s="93"/>
      <c r="WKU544" s="93"/>
      <c r="WKV544" s="93"/>
      <c r="WKW544" s="93"/>
      <c r="WKX544" s="93"/>
      <c r="WKY544" s="93"/>
      <c r="WKZ544" s="93"/>
      <c r="WLA544" s="93"/>
      <c r="WLB544" s="93"/>
      <c r="WLC544" s="93"/>
      <c r="WLD544" s="93"/>
      <c r="WLE544" s="93"/>
      <c r="WLF544" s="93"/>
      <c r="WLG544" s="93"/>
      <c r="WLH544" s="93"/>
      <c r="WLI544" s="93"/>
      <c r="WLJ544" s="93"/>
      <c r="WLK544" s="93"/>
      <c r="WLL544" s="93"/>
      <c r="WLM544" s="93"/>
      <c r="WLN544" s="93"/>
      <c r="WLO544" s="93"/>
      <c r="WLP544" s="93"/>
      <c r="WLQ544" s="93"/>
      <c r="WLR544" s="93"/>
      <c r="WLS544" s="93"/>
      <c r="WLT544" s="93"/>
      <c r="WLU544" s="93"/>
      <c r="WLV544" s="93"/>
      <c r="WLW544" s="93"/>
      <c r="WLX544" s="93"/>
      <c r="WLY544" s="93"/>
      <c r="WLZ544" s="93"/>
      <c r="WMA544" s="93"/>
      <c r="WMB544" s="93"/>
      <c r="WMC544" s="93"/>
      <c r="WMD544" s="93"/>
      <c r="WME544" s="93"/>
      <c r="WMF544" s="93"/>
      <c r="WMG544" s="93"/>
      <c r="WMH544" s="93"/>
      <c r="WMI544" s="93"/>
      <c r="WMJ544" s="93"/>
      <c r="WMK544" s="93"/>
      <c r="WML544" s="93"/>
      <c r="WMM544" s="93"/>
      <c r="WMN544" s="93"/>
      <c r="WMO544" s="93"/>
      <c r="WMP544" s="93"/>
      <c r="WMQ544" s="93"/>
      <c r="WMR544" s="93"/>
      <c r="WMS544" s="93"/>
      <c r="WMT544" s="93"/>
      <c r="WMU544" s="93"/>
      <c r="WMV544" s="93"/>
      <c r="WMW544" s="93"/>
      <c r="WMX544" s="93"/>
      <c r="WMY544" s="93"/>
      <c r="WMZ544" s="93"/>
      <c r="WNA544" s="93"/>
      <c r="WNB544" s="93"/>
      <c r="WNC544" s="93"/>
      <c r="WND544" s="93"/>
      <c r="WNE544" s="93"/>
      <c r="WNF544" s="93"/>
      <c r="WNG544" s="93"/>
      <c r="WNH544" s="93"/>
      <c r="WNI544" s="93"/>
      <c r="WNJ544" s="93"/>
      <c r="WNK544" s="93"/>
      <c r="WNL544" s="93"/>
      <c r="WNM544" s="93"/>
      <c r="WNN544" s="93"/>
      <c r="WNO544" s="93"/>
      <c r="WNP544" s="93"/>
      <c r="WNQ544" s="93"/>
      <c r="WNR544" s="93"/>
      <c r="WNS544" s="93"/>
      <c r="WNT544" s="93"/>
      <c r="WNU544" s="93"/>
      <c r="WNV544" s="93"/>
      <c r="WNW544" s="93"/>
      <c r="WNX544" s="93"/>
      <c r="WNY544" s="93"/>
      <c r="WNZ544" s="93"/>
      <c r="WOA544" s="93"/>
      <c r="WOB544" s="93"/>
      <c r="WOC544" s="93"/>
      <c r="WOD544" s="93"/>
      <c r="WOE544" s="93"/>
      <c r="WOF544" s="93"/>
      <c r="WOG544" s="93"/>
      <c r="WOH544" s="93"/>
      <c r="WOI544" s="93"/>
      <c r="WOJ544" s="93"/>
      <c r="WOK544" s="93"/>
      <c r="WOL544" s="93"/>
      <c r="WOM544" s="93"/>
      <c r="WON544" s="93"/>
      <c r="WOO544" s="93"/>
      <c r="WOP544" s="93"/>
      <c r="WOQ544" s="93"/>
      <c r="WOR544" s="93"/>
      <c r="WOS544" s="93"/>
      <c r="WOT544" s="93"/>
      <c r="WOU544" s="93"/>
      <c r="WOV544" s="93"/>
      <c r="WOW544" s="93"/>
      <c r="WOX544" s="93"/>
      <c r="WOY544" s="93"/>
      <c r="WOZ544" s="93"/>
      <c r="WPA544" s="93"/>
      <c r="WPB544" s="93"/>
      <c r="WPC544" s="93"/>
      <c r="WPD544" s="93"/>
      <c r="WPE544" s="93"/>
      <c r="WPF544" s="93"/>
      <c r="WPG544" s="93"/>
      <c r="WPH544" s="93"/>
      <c r="WPI544" s="93"/>
      <c r="WPJ544" s="93"/>
      <c r="WPK544" s="93"/>
      <c r="WPL544" s="93"/>
      <c r="WPM544" s="93"/>
      <c r="WPN544" s="93"/>
      <c r="WPO544" s="93"/>
      <c r="WPP544" s="93"/>
      <c r="WPQ544" s="93"/>
      <c r="WPR544" s="93"/>
      <c r="WPS544" s="93"/>
      <c r="WPT544" s="93"/>
      <c r="WPU544" s="93"/>
      <c r="WPV544" s="93"/>
      <c r="WPW544" s="93"/>
      <c r="WPX544" s="93"/>
      <c r="WPY544" s="93"/>
      <c r="WPZ544" s="93"/>
      <c r="WQA544" s="93"/>
      <c r="WQB544" s="93"/>
      <c r="WQC544" s="93"/>
      <c r="WQD544" s="93"/>
      <c r="WQE544" s="93"/>
      <c r="WQF544" s="93"/>
      <c r="WQG544" s="93"/>
      <c r="WQH544" s="93"/>
      <c r="WQI544" s="93"/>
      <c r="WQJ544" s="93"/>
      <c r="WQK544" s="93"/>
      <c r="WQL544" s="93"/>
      <c r="WQM544" s="93"/>
      <c r="WQN544" s="93"/>
      <c r="WQO544" s="93"/>
      <c r="WQP544" s="93"/>
      <c r="WQQ544" s="93"/>
      <c r="WQR544" s="93"/>
      <c r="WQS544" s="93"/>
      <c r="WQT544" s="93"/>
      <c r="WQU544" s="93"/>
      <c r="WQV544" s="93"/>
      <c r="WQW544" s="93"/>
      <c r="WQX544" s="93"/>
      <c r="WQY544" s="93"/>
      <c r="WQZ544" s="93"/>
      <c r="WRA544" s="93"/>
      <c r="WRB544" s="93"/>
      <c r="WRC544" s="93"/>
      <c r="WRD544" s="93"/>
      <c r="WRE544" s="93"/>
      <c r="WRF544" s="93"/>
      <c r="WRG544" s="93"/>
      <c r="WRH544" s="93"/>
      <c r="WRI544" s="93"/>
      <c r="WRJ544" s="93"/>
      <c r="WRK544" s="93"/>
      <c r="WRL544" s="93"/>
      <c r="WRM544" s="93"/>
      <c r="WRN544" s="93"/>
      <c r="WRO544" s="93"/>
      <c r="WRP544" s="93"/>
      <c r="WRQ544" s="93"/>
      <c r="WRR544" s="93"/>
      <c r="WRS544" s="93"/>
      <c r="WRT544" s="93"/>
      <c r="WRU544" s="93"/>
      <c r="WRV544" s="93"/>
      <c r="WRW544" s="93"/>
      <c r="WRX544" s="93"/>
      <c r="WRY544" s="93"/>
      <c r="WRZ544" s="93"/>
      <c r="WSA544" s="93"/>
      <c r="WSB544" s="93"/>
      <c r="WSC544" s="93"/>
      <c r="WSD544" s="93"/>
      <c r="WSE544" s="93"/>
      <c r="WSF544" s="93"/>
      <c r="WSG544" s="93"/>
      <c r="WSH544" s="93"/>
      <c r="WSI544" s="93"/>
      <c r="WSJ544" s="93"/>
      <c r="WSK544" s="93"/>
      <c r="WSL544" s="93"/>
      <c r="WSM544" s="93"/>
      <c r="WSN544" s="93"/>
      <c r="WSO544" s="93"/>
      <c r="WSP544" s="93"/>
      <c r="WSQ544" s="93"/>
      <c r="WSR544" s="93"/>
      <c r="WSS544" s="93"/>
      <c r="WST544" s="93"/>
      <c r="WSU544" s="93"/>
      <c r="WSV544" s="93"/>
      <c r="WSW544" s="93"/>
      <c r="WSX544" s="93"/>
      <c r="WSY544" s="93"/>
      <c r="WSZ544" s="93"/>
      <c r="WTA544" s="93"/>
      <c r="WTB544" s="93"/>
      <c r="WTC544" s="93"/>
      <c r="WTD544" s="93"/>
      <c r="WTE544" s="93"/>
      <c r="WTF544" s="93"/>
      <c r="WTG544" s="93"/>
      <c r="WTH544" s="93"/>
      <c r="WTI544" s="93"/>
      <c r="WTJ544" s="93"/>
      <c r="WTK544" s="93"/>
      <c r="WTL544" s="93"/>
      <c r="WTM544" s="93"/>
      <c r="WTN544" s="93"/>
      <c r="WTO544" s="93"/>
      <c r="WTP544" s="93"/>
      <c r="WTQ544" s="93"/>
      <c r="WTR544" s="93"/>
      <c r="WTS544" s="93"/>
      <c r="WTT544" s="93"/>
      <c r="WTU544" s="93"/>
      <c r="WTV544" s="93"/>
      <c r="WTW544" s="93"/>
      <c r="WTX544" s="93"/>
      <c r="WTY544" s="93"/>
      <c r="WTZ544" s="93"/>
      <c r="WUA544" s="93"/>
      <c r="WUB544" s="93"/>
      <c r="WUC544" s="93"/>
      <c r="WUD544" s="93"/>
      <c r="WUE544" s="93"/>
      <c r="WUF544" s="93"/>
      <c r="WUG544" s="93"/>
      <c r="WUH544" s="93"/>
      <c r="WUI544" s="93"/>
      <c r="WUJ544" s="93"/>
      <c r="WUK544" s="93"/>
      <c r="WUL544" s="93"/>
      <c r="WUM544" s="93"/>
      <c r="WUN544" s="93"/>
      <c r="WUO544" s="93"/>
      <c r="WUP544" s="93"/>
      <c r="WUQ544" s="93"/>
      <c r="WUR544" s="93"/>
      <c r="WUS544" s="93"/>
      <c r="WUT544" s="93"/>
      <c r="WUU544" s="93"/>
      <c r="WUV544" s="93"/>
      <c r="WUW544" s="93"/>
      <c r="WUX544" s="93"/>
      <c r="WUY544" s="93"/>
      <c r="WUZ544" s="93"/>
      <c r="WVA544" s="93"/>
      <c r="WVB544" s="93"/>
      <c r="WVC544" s="93"/>
      <c r="WVD544" s="93"/>
      <c r="WVE544" s="93"/>
      <c r="WVF544" s="93"/>
      <c r="WVG544" s="93"/>
      <c r="WVH544" s="93"/>
      <c r="WVI544" s="93"/>
      <c r="WVJ544" s="93"/>
      <c r="WVK544" s="93"/>
      <c r="WVL544" s="93"/>
      <c r="WVM544" s="93"/>
      <c r="WVN544" s="93"/>
      <c r="WVO544" s="93"/>
      <c r="WVP544" s="93"/>
      <c r="WVQ544" s="93"/>
      <c r="WVR544" s="93"/>
      <c r="WVS544" s="93"/>
      <c r="WVT544" s="93"/>
      <c r="WVU544" s="93"/>
      <c r="WVV544" s="93"/>
      <c r="WVW544" s="93"/>
      <c r="WVX544" s="93"/>
      <c r="WVY544" s="93"/>
      <c r="WVZ544" s="93"/>
      <c r="WWA544" s="93"/>
      <c r="WWB544" s="93"/>
      <c r="WWC544" s="93"/>
      <c r="WWD544" s="93"/>
      <c r="WWE544" s="93"/>
      <c r="WWF544" s="93"/>
      <c r="WWG544" s="93"/>
      <c r="WWH544" s="93"/>
      <c r="WWI544" s="93"/>
      <c r="WWJ544" s="93"/>
      <c r="WWK544" s="93"/>
      <c r="WWL544" s="93"/>
      <c r="WWM544" s="93"/>
      <c r="WWN544" s="93"/>
      <c r="WWO544" s="93"/>
      <c r="WWP544" s="93"/>
      <c r="WWQ544" s="93"/>
      <c r="WWR544" s="93"/>
      <c r="WWS544" s="93"/>
      <c r="WWT544" s="93"/>
      <c r="WWU544" s="93"/>
      <c r="WWV544" s="93"/>
      <c r="WWW544" s="93"/>
      <c r="WWX544" s="93"/>
      <c r="WWY544" s="93"/>
      <c r="WWZ544" s="93"/>
      <c r="WXA544" s="93"/>
      <c r="WXB544" s="93"/>
      <c r="WXC544" s="93"/>
      <c r="WXD544" s="93"/>
      <c r="WXE544" s="93"/>
      <c r="WXF544" s="93"/>
      <c r="WXG544" s="93"/>
      <c r="WXH544" s="93"/>
      <c r="WXI544" s="93"/>
      <c r="WXJ544" s="93"/>
      <c r="WXK544" s="93"/>
      <c r="WXL544" s="93"/>
      <c r="WXM544" s="93"/>
      <c r="WXN544" s="93"/>
      <c r="WXO544" s="93"/>
      <c r="WXP544" s="93"/>
      <c r="WXQ544" s="93"/>
      <c r="WXR544" s="93"/>
      <c r="WXS544" s="93"/>
      <c r="WXT544" s="93"/>
      <c r="WXU544" s="93"/>
      <c r="WXV544" s="93"/>
      <c r="WXW544" s="93"/>
      <c r="WXX544" s="93"/>
      <c r="WXY544" s="93"/>
      <c r="WXZ544" s="93"/>
      <c r="WYA544" s="93"/>
      <c r="WYB544" s="93"/>
      <c r="WYC544" s="93"/>
      <c r="WYD544" s="93"/>
      <c r="WYE544" s="93"/>
      <c r="WYF544" s="93"/>
      <c r="WYG544" s="93"/>
      <c r="WYH544" s="93"/>
      <c r="WYI544" s="93"/>
      <c r="WYJ544" s="93"/>
      <c r="WYK544" s="93"/>
      <c r="WYL544" s="93"/>
      <c r="WYM544" s="93"/>
      <c r="WYN544" s="93"/>
      <c r="WYO544" s="93"/>
      <c r="WYP544" s="93"/>
      <c r="WYQ544" s="93"/>
      <c r="WYR544" s="93"/>
      <c r="WYS544" s="93"/>
      <c r="WYT544" s="93"/>
      <c r="WYU544" s="93"/>
      <c r="WYV544" s="93"/>
      <c r="WYW544" s="93"/>
      <c r="WYX544" s="93"/>
      <c r="WYY544" s="93"/>
      <c r="WYZ544" s="93"/>
      <c r="WZA544" s="93"/>
      <c r="WZB544" s="93"/>
      <c r="WZC544" s="93"/>
      <c r="WZD544" s="93"/>
      <c r="WZE544" s="93"/>
      <c r="WZF544" s="93"/>
      <c r="WZG544" s="93"/>
      <c r="WZH544" s="93"/>
      <c r="WZI544" s="93"/>
      <c r="WZJ544" s="93"/>
      <c r="WZK544" s="93"/>
      <c r="WZL544" s="93"/>
      <c r="WZM544" s="93"/>
      <c r="WZN544" s="93"/>
      <c r="WZO544" s="93"/>
      <c r="WZP544" s="93"/>
      <c r="WZQ544" s="93"/>
      <c r="WZR544" s="93"/>
      <c r="WZS544" s="93"/>
      <c r="WZT544" s="93"/>
      <c r="WZU544" s="93"/>
      <c r="WZV544" s="93"/>
      <c r="WZW544" s="93"/>
      <c r="WZX544" s="93"/>
      <c r="WZY544" s="93"/>
      <c r="WZZ544" s="93"/>
      <c r="XAA544" s="93"/>
      <c r="XAB544" s="93"/>
      <c r="XAC544" s="93"/>
      <c r="XAD544" s="93"/>
      <c r="XAE544" s="93"/>
      <c r="XAF544" s="93"/>
      <c r="XAG544" s="93"/>
      <c r="XAH544" s="93"/>
      <c r="XAI544" s="93"/>
      <c r="XAJ544" s="93"/>
      <c r="XAK544" s="93"/>
      <c r="XAL544" s="93"/>
      <c r="XAM544" s="93"/>
      <c r="XAN544" s="93"/>
      <c r="XAO544" s="93"/>
      <c r="XAP544" s="93"/>
      <c r="XAQ544" s="93"/>
      <c r="XAR544" s="93"/>
      <c r="XAS544" s="93"/>
      <c r="XAT544" s="93"/>
      <c r="XAU544" s="93"/>
      <c r="XAV544" s="93"/>
      <c r="XAW544" s="93"/>
      <c r="XAX544" s="93"/>
      <c r="XAY544" s="93"/>
      <c r="XAZ544" s="93"/>
      <c r="XBA544" s="93"/>
      <c r="XBB544" s="93"/>
      <c r="XBC544" s="93"/>
      <c r="XBD544" s="93"/>
      <c r="XBE544" s="93"/>
      <c r="XBF544" s="93"/>
      <c r="XBG544" s="93"/>
      <c r="XBH544" s="93"/>
      <c r="XBI544" s="93"/>
      <c r="XBJ544" s="93"/>
      <c r="XBK544" s="93"/>
      <c r="XBL544" s="93"/>
      <c r="XBM544" s="93"/>
      <c r="XBN544" s="93"/>
      <c r="XBO544" s="93"/>
      <c r="XBP544" s="93"/>
      <c r="XBQ544" s="93"/>
      <c r="XBR544" s="93"/>
      <c r="XBS544" s="93"/>
      <c r="XBT544" s="93"/>
      <c r="XBU544" s="93"/>
      <c r="XBV544" s="93"/>
      <c r="XBW544" s="93"/>
      <c r="XBX544" s="93"/>
      <c r="XBY544" s="93"/>
      <c r="XBZ544" s="93"/>
      <c r="XCA544" s="93"/>
      <c r="XCB544" s="93"/>
      <c r="XCC544" s="93"/>
      <c r="XCD544" s="93"/>
      <c r="XCE544" s="93"/>
      <c r="XCF544" s="93"/>
      <c r="XCG544" s="93"/>
      <c r="XCH544" s="93"/>
      <c r="XCI544" s="93"/>
      <c r="XCJ544" s="93"/>
      <c r="XCK544" s="93"/>
      <c r="XCL544" s="93"/>
      <c r="XCM544" s="93"/>
      <c r="XCN544" s="93"/>
      <c r="XCO544" s="93"/>
      <c r="XCP544" s="93"/>
      <c r="XCQ544" s="93"/>
      <c r="XCR544" s="93"/>
      <c r="XCS544" s="93"/>
      <c r="XCT544" s="93"/>
      <c r="XCU544" s="93"/>
      <c r="XCV544" s="93"/>
      <c r="XCW544" s="93"/>
      <c r="XCX544" s="93"/>
      <c r="XCY544" s="93"/>
      <c r="XCZ544" s="93"/>
      <c r="XDA544" s="93"/>
      <c r="XDB544" s="93"/>
      <c r="XDC544" s="93"/>
      <c r="XDD544" s="93"/>
      <c r="XDE544" s="93"/>
      <c r="XDF544" s="93"/>
      <c r="XDG544" s="93"/>
      <c r="XDH544" s="93"/>
      <c r="XDI544" s="93"/>
      <c r="XDJ544" s="93"/>
      <c r="XDK544" s="93"/>
      <c r="XDL544" s="93"/>
      <c r="XDM544" s="93"/>
      <c r="XDN544" s="93"/>
      <c r="XDO544" s="93"/>
      <c r="XDP544" s="93"/>
      <c r="XDQ544" s="93"/>
      <c r="XDR544" s="93"/>
      <c r="XDS544" s="93"/>
      <c r="XDT544" s="93"/>
      <c r="XDU544" s="93"/>
      <c r="XDV544" s="93"/>
      <c r="XDW544" s="93"/>
      <c r="XDX544" s="93"/>
      <c r="XDY544" s="93"/>
      <c r="XDZ544" s="93"/>
      <c r="XEA544" s="93"/>
      <c r="XEB544" s="93"/>
      <c r="XEC544" s="93"/>
      <c r="XED544" s="93"/>
      <c r="XEE544" s="93"/>
      <c r="XEF544" s="93"/>
      <c r="XEG544" s="93"/>
      <c r="XEH544" s="93"/>
      <c r="XEI544" s="93"/>
      <c r="XEJ544" s="93"/>
      <c r="XEK544" s="93"/>
      <c r="XEL544" s="93"/>
      <c r="XEM544" s="93"/>
      <c r="XEN544" s="93"/>
      <c r="XEO544" s="93"/>
      <c r="XEP544" s="93"/>
      <c r="XEQ544" s="93"/>
      <c r="XER544" s="93"/>
      <c r="XES544" s="93"/>
      <c r="XET544" s="93"/>
      <c r="XEU544" s="93"/>
      <c r="XEV544" s="93"/>
      <c r="XEW544" s="93"/>
      <c r="XEX544" s="93"/>
      <c r="XEY544" s="93"/>
      <c r="XEZ544" s="93"/>
      <c r="XFA544" s="93"/>
      <c r="XFB544" s="93"/>
      <c r="XFC544" s="93"/>
      <c r="XFD544" s="93"/>
    </row>
    <row r="545" spans="1:16384" ht="13.5" customHeight="1" x14ac:dyDescent="0.2">
      <c r="A545" s="86">
        <v>14111704</v>
      </c>
      <c r="B545" s="69" t="str">
        <f t="shared" ca="1" si="34"/>
        <v>Papel higiénico</v>
      </c>
      <c r="C545" s="81" t="s">
        <v>16989</v>
      </c>
      <c r="D545" s="81">
        <v>200</v>
      </c>
      <c r="E545" s="71">
        <v>972</v>
      </c>
      <c r="F545" s="70">
        <f t="shared" ca="1" si="35"/>
        <v>194400</v>
      </c>
      <c r="G545" s="45"/>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c r="JC545" s="93"/>
      <c r="JD545" s="93"/>
      <c r="JE545" s="93"/>
      <c r="JF545" s="93"/>
      <c r="JG545" s="93"/>
      <c r="JH545" s="93"/>
      <c r="JI545" s="93"/>
      <c r="JJ545" s="93"/>
      <c r="JK545" s="93"/>
      <c r="JL545" s="93"/>
      <c r="JM545" s="93"/>
      <c r="JN545" s="93"/>
      <c r="JO545" s="93"/>
      <c r="JP545" s="93"/>
      <c r="JQ545" s="93"/>
      <c r="JR545" s="93"/>
      <c r="JS545" s="93"/>
      <c r="JT545" s="93"/>
      <c r="JU545" s="93"/>
      <c r="JV545" s="93"/>
      <c r="JW545" s="93"/>
      <c r="JX545" s="93"/>
      <c r="JY545" s="93"/>
      <c r="JZ545" s="93"/>
      <c r="KA545" s="93"/>
      <c r="KB545" s="93"/>
      <c r="KC545" s="93"/>
      <c r="KD545" s="93"/>
      <c r="KE545" s="93"/>
      <c r="KF545" s="93"/>
      <c r="KG545" s="93"/>
      <c r="KH545" s="93"/>
      <c r="KI545" s="93"/>
      <c r="KJ545" s="93"/>
      <c r="KK545" s="93"/>
      <c r="KL545" s="93"/>
      <c r="KM545" s="93"/>
      <c r="KN545" s="93"/>
      <c r="KO545" s="93"/>
      <c r="KP545" s="93"/>
      <c r="KQ545" s="93"/>
      <c r="KR545" s="93"/>
      <c r="KS545" s="93"/>
      <c r="KT545" s="93"/>
      <c r="KU545" s="93"/>
      <c r="KV545" s="93"/>
      <c r="KW545" s="93"/>
      <c r="KX545" s="93"/>
      <c r="KY545" s="93"/>
      <c r="KZ545" s="93"/>
      <c r="LA545" s="93"/>
      <c r="LB545" s="93"/>
      <c r="LC545" s="93"/>
      <c r="LD545" s="93"/>
      <c r="LE545" s="93"/>
      <c r="LF545" s="93"/>
      <c r="LG545" s="93"/>
      <c r="LH545" s="93"/>
      <c r="LI545" s="93"/>
      <c r="LJ545" s="93"/>
      <c r="LK545" s="93"/>
      <c r="LL545" s="93"/>
      <c r="LM545" s="93"/>
      <c r="LN545" s="93"/>
      <c r="LO545" s="93"/>
      <c r="LP545" s="93"/>
      <c r="LQ545" s="93"/>
      <c r="LR545" s="93"/>
      <c r="LS545" s="93"/>
      <c r="LT545" s="93"/>
      <c r="LU545" s="93"/>
      <c r="LV545" s="93"/>
      <c r="LW545" s="93"/>
      <c r="LX545" s="93"/>
      <c r="LY545" s="93"/>
      <c r="LZ545" s="93"/>
      <c r="MA545" s="93"/>
      <c r="MB545" s="93"/>
      <c r="MC545" s="93"/>
      <c r="MD545" s="93"/>
      <c r="ME545" s="93"/>
      <c r="MF545" s="93"/>
      <c r="MG545" s="93"/>
      <c r="MH545" s="93"/>
      <c r="MI545" s="93"/>
      <c r="MJ545" s="93"/>
      <c r="MK545" s="93"/>
      <c r="ML545" s="93"/>
      <c r="MM545" s="93"/>
      <c r="MN545" s="93"/>
      <c r="MO545" s="93"/>
      <c r="MP545" s="93"/>
      <c r="MQ545" s="93"/>
      <c r="MR545" s="93"/>
      <c r="MS545" s="93"/>
      <c r="MT545" s="93"/>
      <c r="MU545" s="93"/>
      <c r="MV545" s="93"/>
      <c r="MW545" s="93"/>
      <c r="MX545" s="93"/>
      <c r="MY545" s="93"/>
      <c r="MZ545" s="93"/>
      <c r="NA545" s="93"/>
      <c r="NB545" s="93"/>
      <c r="NC545" s="93"/>
      <c r="ND545" s="93"/>
      <c r="NE545" s="93"/>
      <c r="NF545" s="93"/>
      <c r="NG545" s="93"/>
      <c r="NH545" s="93"/>
      <c r="NI545" s="93"/>
      <c r="NJ545" s="93"/>
      <c r="NK545" s="93"/>
      <c r="NL545" s="93"/>
      <c r="NM545" s="93"/>
      <c r="NN545" s="93"/>
      <c r="NO545" s="93"/>
      <c r="NP545" s="93"/>
      <c r="NQ545" s="93"/>
      <c r="NR545" s="93"/>
      <c r="NS545" s="93"/>
      <c r="NT545" s="93"/>
      <c r="NU545" s="93"/>
      <c r="NV545" s="93"/>
      <c r="NW545" s="93"/>
      <c r="NX545" s="93"/>
      <c r="NY545" s="93"/>
      <c r="NZ545" s="93"/>
      <c r="OA545" s="93"/>
      <c r="OB545" s="93"/>
      <c r="OC545" s="93"/>
      <c r="OD545" s="93"/>
      <c r="OE545" s="93"/>
      <c r="OF545" s="93"/>
      <c r="OG545" s="93"/>
      <c r="OH545" s="93"/>
      <c r="OI545" s="93"/>
      <c r="OJ545" s="93"/>
      <c r="OK545" s="93"/>
      <c r="OL545" s="93"/>
      <c r="OM545" s="93"/>
      <c r="ON545" s="93"/>
      <c r="OO545" s="93"/>
      <c r="OP545" s="93"/>
      <c r="OQ545" s="93"/>
      <c r="OR545" s="93"/>
      <c r="OS545" s="93"/>
      <c r="OT545" s="93"/>
      <c r="OU545" s="93"/>
      <c r="OV545" s="93"/>
      <c r="OW545" s="93"/>
      <c r="OX545" s="93"/>
      <c r="OY545" s="93"/>
      <c r="OZ545" s="93"/>
      <c r="PA545" s="93"/>
      <c r="PB545" s="93"/>
      <c r="PC545" s="93"/>
      <c r="PD545" s="93"/>
      <c r="PE545" s="93"/>
      <c r="PF545" s="93"/>
      <c r="PG545" s="93"/>
      <c r="PH545" s="93"/>
      <c r="PI545" s="93"/>
      <c r="PJ545" s="93"/>
      <c r="PK545" s="93"/>
      <c r="PL545" s="93"/>
      <c r="PM545" s="93"/>
      <c r="PN545" s="93"/>
      <c r="PO545" s="93"/>
      <c r="PP545" s="93"/>
      <c r="PQ545" s="93"/>
      <c r="PR545" s="93"/>
      <c r="PS545" s="93"/>
      <c r="PT545" s="93"/>
      <c r="PU545" s="93"/>
      <c r="PV545" s="93"/>
      <c r="PW545" s="93"/>
      <c r="PX545" s="93"/>
      <c r="PY545" s="93"/>
      <c r="PZ545" s="93"/>
      <c r="QA545" s="93"/>
      <c r="QB545" s="93"/>
      <c r="QC545" s="93"/>
      <c r="QD545" s="93"/>
      <c r="QE545" s="93"/>
      <c r="QF545" s="93"/>
      <c r="QG545" s="93"/>
      <c r="QH545" s="93"/>
      <c r="QI545" s="93"/>
      <c r="QJ545" s="93"/>
      <c r="QK545" s="93"/>
      <c r="QL545" s="93"/>
      <c r="QM545" s="93"/>
      <c r="QN545" s="93"/>
      <c r="QO545" s="93"/>
      <c r="QP545" s="93"/>
      <c r="QQ545" s="93"/>
      <c r="QR545" s="93"/>
      <c r="QS545" s="93"/>
      <c r="QT545" s="93"/>
      <c r="QU545" s="93"/>
      <c r="QV545" s="93"/>
      <c r="QW545" s="93"/>
      <c r="QX545" s="93"/>
      <c r="QY545" s="93"/>
      <c r="QZ545" s="93"/>
      <c r="RA545" s="93"/>
      <c r="RB545" s="93"/>
      <c r="RC545" s="93"/>
      <c r="RD545" s="93"/>
      <c r="RE545" s="93"/>
      <c r="RF545" s="93"/>
      <c r="RG545" s="93"/>
      <c r="RH545" s="93"/>
      <c r="RI545" s="93"/>
      <c r="RJ545" s="93"/>
      <c r="RK545" s="93"/>
      <c r="RL545" s="93"/>
      <c r="RM545" s="93"/>
      <c r="RN545" s="93"/>
      <c r="RO545" s="93"/>
      <c r="RP545" s="93"/>
      <c r="RQ545" s="93"/>
      <c r="RR545" s="93"/>
      <c r="RS545" s="93"/>
      <c r="RT545" s="93"/>
      <c r="RU545" s="93"/>
      <c r="RV545" s="93"/>
      <c r="RW545" s="93"/>
      <c r="RX545" s="93"/>
      <c r="RY545" s="93"/>
      <c r="RZ545" s="93"/>
      <c r="SA545" s="93"/>
      <c r="SB545" s="93"/>
      <c r="SC545" s="93"/>
      <c r="SD545" s="93"/>
      <c r="SE545" s="93"/>
      <c r="SF545" s="93"/>
      <c r="SG545" s="93"/>
      <c r="SH545" s="93"/>
      <c r="SI545" s="93"/>
      <c r="SJ545" s="93"/>
      <c r="SK545" s="93"/>
      <c r="SL545" s="93"/>
      <c r="SM545" s="93"/>
      <c r="SN545" s="93"/>
      <c r="SO545" s="93"/>
      <c r="SP545" s="93"/>
      <c r="SQ545" s="93"/>
      <c r="SR545" s="93"/>
      <c r="SS545" s="93"/>
      <c r="ST545" s="93"/>
      <c r="SU545" s="93"/>
      <c r="SV545" s="93"/>
      <c r="SW545" s="93"/>
      <c r="SX545" s="93"/>
      <c r="SY545" s="93"/>
      <c r="SZ545" s="93"/>
      <c r="TA545" s="93"/>
      <c r="TB545" s="93"/>
      <c r="TC545" s="93"/>
      <c r="TD545" s="93"/>
      <c r="TE545" s="93"/>
      <c r="TF545" s="93"/>
      <c r="TG545" s="93"/>
      <c r="TH545" s="93"/>
      <c r="TI545" s="93"/>
      <c r="TJ545" s="93"/>
      <c r="TK545" s="93"/>
      <c r="TL545" s="93"/>
      <c r="TM545" s="93"/>
      <c r="TN545" s="93"/>
      <c r="TO545" s="93"/>
      <c r="TP545" s="93"/>
      <c r="TQ545" s="93"/>
      <c r="TR545" s="93"/>
      <c r="TS545" s="93"/>
      <c r="TT545" s="93"/>
      <c r="TU545" s="93"/>
      <c r="TV545" s="93"/>
      <c r="TW545" s="93"/>
      <c r="TX545" s="93"/>
      <c r="TY545" s="93"/>
      <c r="TZ545" s="93"/>
      <c r="UA545" s="93"/>
      <c r="UB545" s="93"/>
      <c r="UC545" s="93"/>
      <c r="UD545" s="93"/>
      <c r="UE545" s="93"/>
      <c r="UF545" s="93"/>
      <c r="UG545" s="93"/>
      <c r="UH545" s="93"/>
      <c r="UI545" s="93"/>
      <c r="UJ545" s="93"/>
      <c r="UK545" s="93"/>
      <c r="UL545" s="93"/>
      <c r="UM545" s="93"/>
      <c r="UN545" s="93"/>
      <c r="UO545" s="93"/>
      <c r="UP545" s="93"/>
      <c r="UQ545" s="93"/>
      <c r="UR545" s="93"/>
      <c r="US545" s="93"/>
      <c r="UT545" s="93"/>
      <c r="UU545" s="93"/>
      <c r="UV545" s="93"/>
      <c r="UW545" s="93"/>
      <c r="UX545" s="93"/>
      <c r="UY545" s="93"/>
      <c r="UZ545" s="93"/>
      <c r="VA545" s="93"/>
      <c r="VB545" s="93"/>
      <c r="VC545" s="93"/>
      <c r="VD545" s="93"/>
      <c r="VE545" s="93"/>
      <c r="VF545" s="93"/>
      <c r="VG545" s="93"/>
      <c r="VH545" s="93"/>
      <c r="VI545" s="93"/>
      <c r="VJ545" s="93"/>
      <c r="VK545" s="93"/>
      <c r="VL545" s="93"/>
      <c r="VM545" s="93"/>
      <c r="VN545" s="93"/>
      <c r="VO545" s="93"/>
      <c r="VP545" s="93"/>
      <c r="VQ545" s="93"/>
      <c r="VR545" s="93"/>
      <c r="VS545" s="93"/>
      <c r="VT545" s="93"/>
      <c r="VU545" s="93"/>
      <c r="VV545" s="93"/>
      <c r="VW545" s="93"/>
      <c r="VX545" s="93"/>
      <c r="VY545" s="93"/>
      <c r="VZ545" s="93"/>
      <c r="WA545" s="93"/>
      <c r="WB545" s="93"/>
      <c r="WC545" s="93"/>
      <c r="WD545" s="93"/>
      <c r="WE545" s="93"/>
      <c r="WF545" s="93"/>
      <c r="WG545" s="93"/>
      <c r="WH545" s="93"/>
      <c r="WI545" s="93"/>
      <c r="WJ545" s="93"/>
      <c r="WK545" s="93"/>
      <c r="WL545" s="93"/>
      <c r="WM545" s="93"/>
      <c r="WN545" s="93"/>
      <c r="WO545" s="93"/>
      <c r="WP545" s="93"/>
      <c r="WQ545" s="93"/>
      <c r="WR545" s="93"/>
      <c r="WS545" s="93"/>
      <c r="WT545" s="93"/>
      <c r="WU545" s="93"/>
      <c r="WV545" s="93"/>
      <c r="WW545" s="93"/>
      <c r="WX545" s="93"/>
      <c r="WY545" s="93"/>
      <c r="WZ545" s="93"/>
      <c r="XA545" s="93"/>
      <c r="XB545" s="93"/>
      <c r="XC545" s="93"/>
      <c r="XD545" s="93"/>
      <c r="XE545" s="93"/>
      <c r="XF545" s="93"/>
      <c r="XG545" s="93"/>
      <c r="XH545" s="93"/>
      <c r="XI545" s="93"/>
      <c r="XJ545" s="93"/>
      <c r="XK545" s="93"/>
      <c r="XL545" s="93"/>
      <c r="XM545" s="93"/>
      <c r="XN545" s="93"/>
      <c r="XO545" s="93"/>
      <c r="XP545" s="93"/>
      <c r="XQ545" s="93"/>
      <c r="XR545" s="93"/>
      <c r="XS545" s="93"/>
      <c r="XT545" s="93"/>
      <c r="XU545" s="93"/>
      <c r="XV545" s="93"/>
      <c r="XW545" s="93"/>
      <c r="XX545" s="93"/>
      <c r="XY545" s="93"/>
      <c r="XZ545" s="93"/>
      <c r="YA545" s="93"/>
      <c r="YB545" s="93"/>
      <c r="YC545" s="93"/>
      <c r="YD545" s="93"/>
      <c r="YE545" s="93"/>
      <c r="YF545" s="93"/>
      <c r="YG545" s="93"/>
      <c r="YH545" s="93"/>
      <c r="YI545" s="93"/>
      <c r="YJ545" s="93"/>
      <c r="YK545" s="93"/>
      <c r="YL545" s="93"/>
      <c r="YM545" s="93"/>
      <c r="YN545" s="93"/>
      <c r="YO545" s="93"/>
      <c r="YP545" s="93"/>
      <c r="YQ545" s="93"/>
      <c r="YR545" s="93"/>
      <c r="YS545" s="93"/>
      <c r="YT545" s="93"/>
      <c r="YU545" s="93"/>
      <c r="YV545" s="93"/>
      <c r="YW545" s="93"/>
      <c r="YX545" s="93"/>
      <c r="YY545" s="93"/>
      <c r="YZ545" s="93"/>
      <c r="ZA545" s="93"/>
      <c r="ZB545" s="93"/>
      <c r="ZC545" s="93"/>
      <c r="ZD545" s="93"/>
      <c r="ZE545" s="93"/>
      <c r="ZF545" s="93"/>
      <c r="ZG545" s="93"/>
      <c r="ZH545" s="93"/>
      <c r="ZI545" s="93"/>
      <c r="ZJ545" s="93"/>
      <c r="ZK545" s="93"/>
      <c r="ZL545" s="93"/>
      <c r="ZM545" s="93"/>
      <c r="ZN545" s="93"/>
      <c r="ZO545" s="93"/>
      <c r="ZP545" s="93"/>
      <c r="ZQ545" s="93"/>
      <c r="ZR545" s="93"/>
      <c r="ZS545" s="93"/>
      <c r="ZT545" s="93"/>
      <c r="ZU545" s="93"/>
      <c r="ZV545" s="93"/>
      <c r="ZW545" s="93"/>
      <c r="ZX545" s="93"/>
      <c r="ZY545" s="93"/>
      <c r="ZZ545" s="93"/>
      <c r="AAA545" s="93"/>
      <c r="AAB545" s="93"/>
      <c r="AAC545" s="93"/>
      <c r="AAD545" s="93"/>
      <c r="AAE545" s="93"/>
      <c r="AAF545" s="93"/>
      <c r="AAG545" s="93"/>
      <c r="AAH545" s="93"/>
      <c r="AAI545" s="93"/>
      <c r="AAJ545" s="93"/>
      <c r="AAK545" s="93"/>
      <c r="AAL545" s="93"/>
      <c r="AAM545" s="93"/>
      <c r="AAN545" s="93"/>
      <c r="AAO545" s="93"/>
      <c r="AAP545" s="93"/>
      <c r="AAQ545" s="93"/>
      <c r="AAR545" s="93"/>
      <c r="AAS545" s="93"/>
      <c r="AAT545" s="93"/>
      <c r="AAU545" s="93"/>
      <c r="AAV545" s="93"/>
      <c r="AAW545" s="93"/>
      <c r="AAX545" s="93"/>
      <c r="AAY545" s="93"/>
      <c r="AAZ545" s="93"/>
      <c r="ABA545" s="93"/>
      <c r="ABB545" s="93"/>
      <c r="ABC545" s="93"/>
      <c r="ABD545" s="93"/>
      <c r="ABE545" s="93"/>
      <c r="ABF545" s="93"/>
      <c r="ABG545" s="93"/>
      <c r="ABH545" s="93"/>
      <c r="ABI545" s="93"/>
      <c r="ABJ545" s="93"/>
      <c r="ABK545" s="93"/>
      <c r="ABL545" s="93"/>
      <c r="ABM545" s="93"/>
      <c r="ABN545" s="93"/>
      <c r="ABO545" s="93"/>
      <c r="ABP545" s="93"/>
      <c r="ABQ545" s="93"/>
      <c r="ABR545" s="93"/>
      <c r="ABS545" s="93"/>
      <c r="ABT545" s="93"/>
      <c r="ABU545" s="93"/>
      <c r="ABV545" s="93"/>
      <c r="ABW545" s="93"/>
      <c r="ABX545" s="93"/>
      <c r="ABY545" s="93"/>
      <c r="ABZ545" s="93"/>
      <c r="ACA545" s="93"/>
      <c r="ACB545" s="93"/>
      <c r="ACC545" s="93"/>
      <c r="ACD545" s="93"/>
      <c r="ACE545" s="93"/>
      <c r="ACF545" s="93"/>
      <c r="ACG545" s="93"/>
      <c r="ACH545" s="93"/>
      <c r="ACI545" s="93"/>
      <c r="ACJ545" s="93"/>
      <c r="ACK545" s="93"/>
      <c r="ACL545" s="93"/>
      <c r="ACM545" s="93"/>
      <c r="ACN545" s="93"/>
      <c r="ACO545" s="93"/>
      <c r="ACP545" s="93"/>
      <c r="ACQ545" s="93"/>
      <c r="ACR545" s="93"/>
      <c r="ACS545" s="93"/>
      <c r="ACT545" s="93"/>
      <c r="ACU545" s="93"/>
      <c r="ACV545" s="93"/>
      <c r="ACW545" s="93"/>
      <c r="ACX545" s="93"/>
      <c r="ACY545" s="93"/>
      <c r="ACZ545" s="93"/>
      <c r="ADA545" s="93"/>
      <c r="ADB545" s="93"/>
      <c r="ADC545" s="93"/>
      <c r="ADD545" s="93"/>
      <c r="ADE545" s="93"/>
      <c r="ADF545" s="93"/>
      <c r="ADG545" s="93"/>
      <c r="ADH545" s="93"/>
      <c r="ADI545" s="93"/>
      <c r="ADJ545" s="93"/>
      <c r="ADK545" s="93"/>
      <c r="ADL545" s="93"/>
      <c r="ADM545" s="93"/>
      <c r="ADN545" s="93"/>
      <c r="ADO545" s="93"/>
      <c r="ADP545" s="93"/>
      <c r="ADQ545" s="93"/>
      <c r="ADR545" s="93"/>
      <c r="ADS545" s="93"/>
      <c r="ADT545" s="93"/>
      <c r="ADU545" s="93"/>
      <c r="ADV545" s="93"/>
      <c r="ADW545" s="93"/>
      <c r="ADX545" s="93"/>
      <c r="ADY545" s="93"/>
      <c r="ADZ545" s="93"/>
      <c r="AEA545" s="93"/>
      <c r="AEB545" s="93"/>
      <c r="AEC545" s="93"/>
      <c r="AED545" s="93"/>
      <c r="AEE545" s="93"/>
      <c r="AEF545" s="93"/>
      <c r="AEG545" s="93"/>
      <c r="AEH545" s="93"/>
      <c r="AEI545" s="93"/>
      <c r="AEJ545" s="93"/>
      <c r="AEK545" s="93"/>
      <c r="AEL545" s="93"/>
      <c r="AEM545" s="93"/>
      <c r="AEN545" s="93"/>
      <c r="AEO545" s="93"/>
      <c r="AEP545" s="93"/>
      <c r="AEQ545" s="93"/>
      <c r="AER545" s="93"/>
      <c r="AES545" s="93"/>
      <c r="AET545" s="93"/>
      <c r="AEU545" s="93"/>
      <c r="AEV545" s="93"/>
      <c r="AEW545" s="93"/>
      <c r="AEX545" s="93"/>
      <c r="AEY545" s="93"/>
      <c r="AEZ545" s="93"/>
      <c r="AFA545" s="93"/>
      <c r="AFB545" s="93"/>
      <c r="AFC545" s="93"/>
      <c r="AFD545" s="93"/>
      <c r="AFE545" s="93"/>
      <c r="AFF545" s="93"/>
      <c r="AFG545" s="93"/>
      <c r="AFH545" s="93"/>
      <c r="AFI545" s="93"/>
      <c r="AFJ545" s="93"/>
      <c r="AFK545" s="93"/>
      <c r="AFL545" s="93"/>
      <c r="AFM545" s="93"/>
      <c r="AFN545" s="93"/>
      <c r="AFO545" s="93"/>
      <c r="AFP545" s="93"/>
      <c r="AFQ545" s="93"/>
      <c r="AFR545" s="93"/>
      <c r="AFS545" s="93"/>
      <c r="AFT545" s="93"/>
      <c r="AFU545" s="93"/>
      <c r="AFV545" s="93"/>
      <c r="AFW545" s="93"/>
      <c r="AFX545" s="93"/>
      <c r="AFY545" s="93"/>
      <c r="AFZ545" s="93"/>
      <c r="AGA545" s="93"/>
      <c r="AGB545" s="93"/>
      <c r="AGC545" s="93"/>
      <c r="AGD545" s="93"/>
      <c r="AGE545" s="93"/>
      <c r="AGF545" s="93"/>
      <c r="AGG545" s="93"/>
      <c r="AGH545" s="93"/>
      <c r="AGI545" s="93"/>
      <c r="AGJ545" s="93"/>
      <c r="AGK545" s="93"/>
      <c r="AGL545" s="93"/>
      <c r="AGM545" s="93"/>
      <c r="AGN545" s="93"/>
      <c r="AGO545" s="93"/>
      <c r="AGP545" s="93"/>
      <c r="AGQ545" s="93"/>
      <c r="AGR545" s="93"/>
      <c r="AGS545" s="93"/>
      <c r="AGT545" s="93"/>
      <c r="AGU545" s="93"/>
      <c r="AGV545" s="93"/>
      <c r="AGW545" s="93"/>
      <c r="AGX545" s="93"/>
      <c r="AGY545" s="93"/>
      <c r="AGZ545" s="93"/>
      <c r="AHA545" s="93"/>
      <c r="AHB545" s="93"/>
      <c r="AHC545" s="93"/>
      <c r="AHD545" s="93"/>
      <c r="AHE545" s="93"/>
      <c r="AHF545" s="93"/>
      <c r="AHG545" s="93"/>
      <c r="AHH545" s="93"/>
      <c r="AHI545" s="93"/>
      <c r="AHJ545" s="93"/>
      <c r="AHK545" s="93"/>
      <c r="AHL545" s="93"/>
      <c r="AHM545" s="93"/>
      <c r="AHN545" s="93"/>
      <c r="AHO545" s="93"/>
      <c r="AHP545" s="93"/>
      <c r="AHQ545" s="93"/>
      <c r="AHR545" s="93"/>
      <c r="AHS545" s="93"/>
      <c r="AHT545" s="93"/>
      <c r="AHU545" s="93"/>
      <c r="AHV545" s="93"/>
      <c r="AHW545" s="93"/>
      <c r="AHX545" s="93"/>
      <c r="AHY545" s="93"/>
      <c r="AHZ545" s="93"/>
      <c r="AIA545" s="93"/>
      <c r="AIB545" s="93"/>
      <c r="AIC545" s="93"/>
      <c r="AID545" s="93"/>
      <c r="AIE545" s="93"/>
      <c r="AIF545" s="93"/>
      <c r="AIG545" s="93"/>
      <c r="AIH545" s="93"/>
      <c r="AII545" s="93"/>
      <c r="AIJ545" s="93"/>
      <c r="AIK545" s="93"/>
      <c r="AIL545" s="93"/>
      <c r="AIM545" s="93"/>
      <c r="AIN545" s="93"/>
      <c r="AIO545" s="93"/>
      <c r="AIP545" s="93"/>
      <c r="AIQ545" s="93"/>
      <c r="AIR545" s="93"/>
      <c r="AIS545" s="93"/>
      <c r="AIT545" s="93"/>
      <c r="AIU545" s="93"/>
      <c r="AIV545" s="93"/>
      <c r="AIW545" s="93"/>
      <c r="AIX545" s="93"/>
      <c r="AIY545" s="93"/>
      <c r="AIZ545" s="93"/>
      <c r="AJA545" s="93"/>
      <c r="AJB545" s="93"/>
      <c r="AJC545" s="93"/>
      <c r="AJD545" s="93"/>
      <c r="AJE545" s="93"/>
      <c r="AJF545" s="93"/>
      <c r="AJG545" s="93"/>
      <c r="AJH545" s="93"/>
      <c r="AJI545" s="93"/>
      <c r="AJJ545" s="93"/>
      <c r="AJK545" s="93"/>
      <c r="AJL545" s="93"/>
      <c r="AJM545" s="93"/>
      <c r="AJN545" s="93"/>
      <c r="AJO545" s="93"/>
      <c r="AJP545" s="93"/>
      <c r="AJQ545" s="93"/>
      <c r="AJR545" s="93"/>
      <c r="AJS545" s="93"/>
      <c r="AJT545" s="93"/>
      <c r="AJU545" s="93"/>
      <c r="AJV545" s="93"/>
      <c r="AJW545" s="93"/>
      <c r="AJX545" s="93"/>
      <c r="AJY545" s="93"/>
      <c r="AJZ545" s="93"/>
      <c r="AKA545" s="93"/>
      <c r="AKB545" s="93"/>
      <c r="AKC545" s="93"/>
      <c r="AKD545" s="93"/>
      <c r="AKE545" s="93"/>
      <c r="AKF545" s="93"/>
      <c r="AKG545" s="93"/>
      <c r="AKH545" s="93"/>
      <c r="AKI545" s="93"/>
      <c r="AKJ545" s="93"/>
      <c r="AKK545" s="93"/>
      <c r="AKL545" s="93"/>
      <c r="AKM545" s="93"/>
      <c r="AKN545" s="93"/>
      <c r="AKO545" s="93"/>
      <c r="AKP545" s="93"/>
      <c r="AKQ545" s="93"/>
      <c r="AKR545" s="93"/>
      <c r="AKS545" s="93"/>
      <c r="AKT545" s="93"/>
      <c r="AKU545" s="93"/>
      <c r="AKV545" s="93"/>
      <c r="AKW545" s="93"/>
      <c r="AKX545" s="93"/>
      <c r="AKY545" s="93"/>
      <c r="AKZ545" s="93"/>
      <c r="ALA545" s="93"/>
      <c r="ALB545" s="93"/>
      <c r="ALC545" s="93"/>
      <c r="ALD545" s="93"/>
      <c r="ALE545" s="93"/>
      <c r="ALF545" s="93"/>
      <c r="ALG545" s="93"/>
      <c r="ALH545" s="93"/>
      <c r="ALI545" s="93"/>
      <c r="ALJ545" s="93"/>
      <c r="ALK545" s="93"/>
      <c r="ALL545" s="93"/>
      <c r="ALM545" s="93"/>
      <c r="ALN545" s="93"/>
      <c r="ALO545" s="93"/>
      <c r="ALP545" s="93"/>
      <c r="ALQ545" s="93"/>
      <c r="ALR545" s="93"/>
      <c r="ALS545" s="93"/>
      <c r="ALT545" s="93"/>
      <c r="ALU545" s="93"/>
      <c r="ALV545" s="93"/>
      <c r="ALW545" s="93"/>
      <c r="ALX545" s="93"/>
      <c r="ALY545" s="93"/>
      <c r="ALZ545" s="93"/>
      <c r="AMA545" s="93"/>
      <c r="AMB545" s="93"/>
      <c r="AMC545" s="93"/>
      <c r="AMD545" s="93"/>
      <c r="AME545" s="93"/>
      <c r="AMF545" s="93"/>
      <c r="AMG545" s="93"/>
      <c r="AMH545" s="93"/>
      <c r="AMI545" s="93"/>
      <c r="AMJ545" s="93"/>
      <c r="AMK545" s="93"/>
      <c r="AML545" s="93"/>
      <c r="AMM545" s="93"/>
      <c r="AMN545" s="93"/>
      <c r="AMO545" s="93"/>
      <c r="AMP545" s="93"/>
      <c r="AMQ545" s="93"/>
      <c r="AMR545" s="93"/>
      <c r="AMS545" s="93"/>
      <c r="AMT545" s="93"/>
      <c r="AMU545" s="93"/>
      <c r="AMV545" s="93"/>
      <c r="AMW545" s="93"/>
      <c r="AMX545" s="93"/>
      <c r="AMY545" s="93"/>
      <c r="AMZ545" s="93"/>
      <c r="ANA545" s="93"/>
      <c r="ANB545" s="93"/>
      <c r="ANC545" s="93"/>
      <c r="AND545" s="93"/>
      <c r="ANE545" s="93"/>
      <c r="ANF545" s="93"/>
      <c r="ANG545" s="93"/>
      <c r="ANH545" s="93"/>
      <c r="ANI545" s="93"/>
      <c r="ANJ545" s="93"/>
      <c r="ANK545" s="93"/>
      <c r="ANL545" s="93"/>
      <c r="ANM545" s="93"/>
      <c r="ANN545" s="93"/>
      <c r="ANO545" s="93"/>
      <c r="ANP545" s="93"/>
      <c r="ANQ545" s="93"/>
      <c r="ANR545" s="93"/>
      <c r="ANS545" s="93"/>
      <c r="ANT545" s="93"/>
      <c r="ANU545" s="93"/>
      <c r="ANV545" s="93"/>
      <c r="ANW545" s="93"/>
      <c r="ANX545" s="93"/>
      <c r="ANY545" s="93"/>
      <c r="ANZ545" s="93"/>
      <c r="AOA545" s="93"/>
      <c r="AOB545" s="93"/>
      <c r="AOC545" s="93"/>
      <c r="AOD545" s="93"/>
      <c r="AOE545" s="93"/>
      <c r="AOF545" s="93"/>
      <c r="AOG545" s="93"/>
      <c r="AOH545" s="93"/>
      <c r="AOI545" s="93"/>
      <c r="AOJ545" s="93"/>
      <c r="AOK545" s="93"/>
      <c r="AOL545" s="93"/>
      <c r="AOM545" s="93"/>
      <c r="AON545" s="93"/>
      <c r="AOO545" s="93"/>
      <c r="AOP545" s="93"/>
      <c r="AOQ545" s="93"/>
      <c r="AOR545" s="93"/>
      <c r="AOS545" s="93"/>
      <c r="AOT545" s="93"/>
      <c r="AOU545" s="93"/>
      <c r="AOV545" s="93"/>
      <c r="AOW545" s="93"/>
      <c r="AOX545" s="93"/>
      <c r="AOY545" s="93"/>
      <c r="AOZ545" s="93"/>
      <c r="APA545" s="93"/>
      <c r="APB545" s="93"/>
      <c r="APC545" s="93"/>
      <c r="APD545" s="93"/>
      <c r="APE545" s="93"/>
      <c r="APF545" s="93"/>
      <c r="APG545" s="93"/>
      <c r="APH545" s="93"/>
      <c r="API545" s="93"/>
      <c r="APJ545" s="93"/>
      <c r="APK545" s="93"/>
      <c r="APL545" s="93"/>
      <c r="APM545" s="93"/>
      <c r="APN545" s="93"/>
      <c r="APO545" s="93"/>
      <c r="APP545" s="93"/>
      <c r="APQ545" s="93"/>
      <c r="APR545" s="93"/>
      <c r="APS545" s="93"/>
      <c r="APT545" s="93"/>
      <c r="APU545" s="93"/>
      <c r="APV545" s="93"/>
      <c r="APW545" s="93"/>
      <c r="APX545" s="93"/>
      <c r="APY545" s="93"/>
      <c r="APZ545" s="93"/>
      <c r="AQA545" s="93"/>
      <c r="AQB545" s="93"/>
      <c r="AQC545" s="93"/>
      <c r="AQD545" s="93"/>
      <c r="AQE545" s="93"/>
      <c r="AQF545" s="93"/>
      <c r="AQG545" s="93"/>
      <c r="AQH545" s="93"/>
      <c r="AQI545" s="93"/>
      <c r="AQJ545" s="93"/>
      <c r="AQK545" s="93"/>
      <c r="AQL545" s="93"/>
      <c r="AQM545" s="93"/>
      <c r="AQN545" s="93"/>
      <c r="AQO545" s="93"/>
      <c r="AQP545" s="93"/>
      <c r="AQQ545" s="93"/>
      <c r="AQR545" s="93"/>
      <c r="AQS545" s="93"/>
      <c r="AQT545" s="93"/>
      <c r="AQU545" s="93"/>
      <c r="AQV545" s="93"/>
      <c r="AQW545" s="93"/>
      <c r="AQX545" s="93"/>
      <c r="AQY545" s="93"/>
      <c r="AQZ545" s="93"/>
      <c r="ARA545" s="93"/>
      <c r="ARB545" s="93"/>
      <c r="ARC545" s="93"/>
      <c r="ARD545" s="93"/>
      <c r="ARE545" s="93"/>
      <c r="ARF545" s="93"/>
      <c r="ARG545" s="93"/>
      <c r="ARH545" s="93"/>
      <c r="ARI545" s="93"/>
      <c r="ARJ545" s="93"/>
      <c r="ARK545" s="93"/>
      <c r="ARL545" s="93"/>
      <c r="ARM545" s="93"/>
      <c r="ARN545" s="93"/>
      <c r="ARO545" s="93"/>
      <c r="ARP545" s="93"/>
      <c r="ARQ545" s="93"/>
      <c r="ARR545" s="93"/>
      <c r="ARS545" s="93"/>
      <c r="ART545" s="93"/>
      <c r="ARU545" s="93"/>
      <c r="ARV545" s="93"/>
      <c r="ARW545" s="93"/>
      <c r="ARX545" s="93"/>
      <c r="ARY545" s="93"/>
      <c r="ARZ545" s="93"/>
      <c r="ASA545" s="93"/>
      <c r="ASB545" s="93"/>
      <c r="ASC545" s="93"/>
      <c r="ASD545" s="93"/>
      <c r="ASE545" s="93"/>
      <c r="ASF545" s="93"/>
      <c r="ASG545" s="93"/>
      <c r="ASH545" s="93"/>
      <c r="ASI545" s="93"/>
      <c r="ASJ545" s="93"/>
      <c r="ASK545" s="93"/>
      <c r="ASL545" s="93"/>
      <c r="ASM545" s="93"/>
      <c r="ASN545" s="93"/>
      <c r="ASO545" s="93"/>
      <c r="ASP545" s="93"/>
      <c r="ASQ545" s="93"/>
      <c r="ASR545" s="93"/>
      <c r="ASS545" s="93"/>
      <c r="AST545" s="93"/>
      <c r="ASU545" s="93"/>
      <c r="ASV545" s="93"/>
      <c r="ASW545" s="93"/>
      <c r="ASX545" s="93"/>
      <c r="ASY545" s="93"/>
      <c r="ASZ545" s="93"/>
      <c r="ATA545" s="93"/>
      <c r="ATB545" s="93"/>
      <c r="ATC545" s="93"/>
      <c r="ATD545" s="93"/>
      <c r="ATE545" s="93"/>
      <c r="ATF545" s="93"/>
      <c r="ATG545" s="93"/>
      <c r="ATH545" s="93"/>
      <c r="ATI545" s="93"/>
      <c r="ATJ545" s="93"/>
      <c r="ATK545" s="93"/>
      <c r="ATL545" s="93"/>
      <c r="ATM545" s="93"/>
      <c r="ATN545" s="93"/>
      <c r="ATO545" s="93"/>
      <c r="ATP545" s="93"/>
      <c r="ATQ545" s="93"/>
      <c r="ATR545" s="93"/>
      <c r="ATS545" s="93"/>
      <c r="ATT545" s="93"/>
      <c r="ATU545" s="93"/>
      <c r="ATV545" s="93"/>
      <c r="ATW545" s="93"/>
      <c r="ATX545" s="93"/>
      <c r="ATY545" s="93"/>
      <c r="ATZ545" s="93"/>
      <c r="AUA545" s="93"/>
      <c r="AUB545" s="93"/>
      <c r="AUC545" s="93"/>
      <c r="AUD545" s="93"/>
      <c r="AUE545" s="93"/>
      <c r="AUF545" s="93"/>
      <c r="AUG545" s="93"/>
      <c r="AUH545" s="93"/>
      <c r="AUI545" s="93"/>
      <c r="AUJ545" s="93"/>
      <c r="AUK545" s="93"/>
      <c r="AUL545" s="93"/>
      <c r="AUM545" s="93"/>
      <c r="AUN545" s="93"/>
      <c r="AUO545" s="93"/>
      <c r="AUP545" s="93"/>
      <c r="AUQ545" s="93"/>
      <c r="AUR545" s="93"/>
      <c r="AUS545" s="93"/>
      <c r="AUT545" s="93"/>
      <c r="AUU545" s="93"/>
      <c r="AUV545" s="93"/>
      <c r="AUW545" s="93"/>
      <c r="AUX545" s="93"/>
      <c r="AUY545" s="93"/>
      <c r="AUZ545" s="93"/>
      <c r="AVA545" s="93"/>
      <c r="AVB545" s="93"/>
      <c r="AVC545" s="93"/>
      <c r="AVD545" s="93"/>
      <c r="AVE545" s="93"/>
      <c r="AVF545" s="93"/>
      <c r="AVG545" s="93"/>
      <c r="AVH545" s="93"/>
      <c r="AVI545" s="93"/>
      <c r="AVJ545" s="93"/>
      <c r="AVK545" s="93"/>
      <c r="AVL545" s="93"/>
      <c r="AVM545" s="93"/>
      <c r="AVN545" s="93"/>
      <c r="AVO545" s="93"/>
      <c r="AVP545" s="93"/>
      <c r="AVQ545" s="93"/>
      <c r="AVR545" s="93"/>
      <c r="AVS545" s="93"/>
      <c r="AVT545" s="93"/>
      <c r="AVU545" s="93"/>
      <c r="AVV545" s="93"/>
      <c r="AVW545" s="93"/>
      <c r="AVX545" s="93"/>
      <c r="AVY545" s="93"/>
      <c r="AVZ545" s="93"/>
      <c r="AWA545" s="93"/>
      <c r="AWB545" s="93"/>
      <c r="AWC545" s="93"/>
      <c r="AWD545" s="93"/>
      <c r="AWE545" s="93"/>
      <c r="AWF545" s="93"/>
      <c r="AWG545" s="93"/>
      <c r="AWH545" s="93"/>
      <c r="AWI545" s="93"/>
      <c r="AWJ545" s="93"/>
      <c r="AWK545" s="93"/>
      <c r="AWL545" s="93"/>
      <c r="AWM545" s="93"/>
      <c r="AWN545" s="93"/>
      <c r="AWO545" s="93"/>
      <c r="AWP545" s="93"/>
      <c r="AWQ545" s="93"/>
      <c r="AWR545" s="93"/>
      <c r="AWS545" s="93"/>
      <c r="AWT545" s="93"/>
      <c r="AWU545" s="93"/>
      <c r="AWV545" s="93"/>
      <c r="AWW545" s="93"/>
      <c r="AWX545" s="93"/>
      <c r="AWY545" s="93"/>
      <c r="AWZ545" s="93"/>
      <c r="AXA545" s="93"/>
      <c r="AXB545" s="93"/>
      <c r="AXC545" s="93"/>
      <c r="AXD545" s="93"/>
      <c r="AXE545" s="93"/>
      <c r="AXF545" s="93"/>
      <c r="AXG545" s="93"/>
      <c r="AXH545" s="93"/>
      <c r="AXI545" s="93"/>
      <c r="AXJ545" s="93"/>
      <c r="AXK545" s="93"/>
      <c r="AXL545" s="93"/>
      <c r="AXM545" s="93"/>
      <c r="AXN545" s="93"/>
      <c r="AXO545" s="93"/>
      <c r="AXP545" s="93"/>
      <c r="AXQ545" s="93"/>
      <c r="AXR545" s="93"/>
      <c r="AXS545" s="93"/>
      <c r="AXT545" s="93"/>
      <c r="AXU545" s="93"/>
      <c r="AXV545" s="93"/>
      <c r="AXW545" s="93"/>
      <c r="AXX545" s="93"/>
      <c r="AXY545" s="93"/>
      <c r="AXZ545" s="93"/>
      <c r="AYA545" s="93"/>
      <c r="AYB545" s="93"/>
      <c r="AYC545" s="93"/>
      <c r="AYD545" s="93"/>
      <c r="AYE545" s="93"/>
      <c r="AYF545" s="93"/>
      <c r="AYG545" s="93"/>
      <c r="AYH545" s="93"/>
      <c r="AYI545" s="93"/>
      <c r="AYJ545" s="93"/>
      <c r="AYK545" s="93"/>
      <c r="AYL545" s="93"/>
      <c r="AYM545" s="93"/>
      <c r="AYN545" s="93"/>
      <c r="AYO545" s="93"/>
      <c r="AYP545" s="93"/>
      <c r="AYQ545" s="93"/>
      <c r="AYR545" s="93"/>
      <c r="AYS545" s="93"/>
      <c r="AYT545" s="93"/>
      <c r="AYU545" s="93"/>
      <c r="AYV545" s="93"/>
      <c r="AYW545" s="93"/>
      <c r="AYX545" s="93"/>
      <c r="AYY545" s="93"/>
      <c r="AYZ545" s="93"/>
      <c r="AZA545" s="93"/>
      <c r="AZB545" s="93"/>
      <c r="AZC545" s="93"/>
      <c r="AZD545" s="93"/>
      <c r="AZE545" s="93"/>
      <c r="AZF545" s="93"/>
      <c r="AZG545" s="93"/>
      <c r="AZH545" s="93"/>
      <c r="AZI545" s="93"/>
      <c r="AZJ545" s="93"/>
      <c r="AZK545" s="93"/>
      <c r="AZL545" s="93"/>
      <c r="AZM545" s="93"/>
      <c r="AZN545" s="93"/>
      <c r="AZO545" s="93"/>
      <c r="AZP545" s="93"/>
      <c r="AZQ545" s="93"/>
      <c r="AZR545" s="93"/>
      <c r="AZS545" s="93"/>
      <c r="AZT545" s="93"/>
      <c r="AZU545" s="93"/>
      <c r="AZV545" s="93"/>
      <c r="AZW545" s="93"/>
      <c r="AZX545" s="93"/>
      <c r="AZY545" s="93"/>
      <c r="AZZ545" s="93"/>
      <c r="BAA545" s="93"/>
      <c r="BAB545" s="93"/>
      <c r="BAC545" s="93"/>
      <c r="BAD545" s="93"/>
      <c r="BAE545" s="93"/>
      <c r="BAF545" s="93"/>
      <c r="BAG545" s="93"/>
      <c r="BAH545" s="93"/>
      <c r="BAI545" s="93"/>
      <c r="BAJ545" s="93"/>
      <c r="BAK545" s="93"/>
      <c r="BAL545" s="93"/>
      <c r="BAM545" s="93"/>
      <c r="BAN545" s="93"/>
      <c r="BAO545" s="93"/>
      <c r="BAP545" s="93"/>
      <c r="BAQ545" s="93"/>
      <c r="BAR545" s="93"/>
      <c r="BAS545" s="93"/>
      <c r="BAT545" s="93"/>
      <c r="BAU545" s="93"/>
      <c r="BAV545" s="93"/>
      <c r="BAW545" s="93"/>
      <c r="BAX545" s="93"/>
      <c r="BAY545" s="93"/>
      <c r="BAZ545" s="93"/>
      <c r="BBA545" s="93"/>
      <c r="BBB545" s="93"/>
      <c r="BBC545" s="93"/>
      <c r="BBD545" s="93"/>
      <c r="BBE545" s="93"/>
      <c r="BBF545" s="93"/>
      <c r="BBG545" s="93"/>
      <c r="BBH545" s="93"/>
      <c r="BBI545" s="93"/>
      <c r="BBJ545" s="93"/>
      <c r="BBK545" s="93"/>
      <c r="BBL545" s="93"/>
      <c r="BBM545" s="93"/>
      <c r="BBN545" s="93"/>
      <c r="BBO545" s="93"/>
      <c r="BBP545" s="93"/>
      <c r="BBQ545" s="93"/>
      <c r="BBR545" s="93"/>
      <c r="BBS545" s="93"/>
      <c r="BBT545" s="93"/>
      <c r="BBU545" s="93"/>
      <c r="BBV545" s="93"/>
      <c r="BBW545" s="93"/>
      <c r="BBX545" s="93"/>
      <c r="BBY545" s="93"/>
      <c r="BBZ545" s="93"/>
      <c r="BCA545" s="93"/>
      <c r="BCB545" s="93"/>
      <c r="BCC545" s="93"/>
      <c r="BCD545" s="93"/>
      <c r="BCE545" s="93"/>
      <c r="BCF545" s="93"/>
      <c r="BCG545" s="93"/>
      <c r="BCH545" s="93"/>
      <c r="BCI545" s="93"/>
      <c r="BCJ545" s="93"/>
      <c r="BCK545" s="93"/>
      <c r="BCL545" s="93"/>
      <c r="BCM545" s="93"/>
      <c r="BCN545" s="93"/>
      <c r="BCO545" s="93"/>
      <c r="BCP545" s="93"/>
      <c r="BCQ545" s="93"/>
      <c r="BCR545" s="93"/>
      <c r="BCS545" s="93"/>
      <c r="BCT545" s="93"/>
      <c r="BCU545" s="93"/>
      <c r="BCV545" s="93"/>
      <c r="BCW545" s="93"/>
      <c r="BCX545" s="93"/>
      <c r="BCY545" s="93"/>
      <c r="BCZ545" s="93"/>
      <c r="BDA545" s="93"/>
      <c r="BDB545" s="93"/>
      <c r="BDC545" s="93"/>
      <c r="BDD545" s="93"/>
      <c r="BDE545" s="93"/>
      <c r="BDF545" s="93"/>
      <c r="BDG545" s="93"/>
      <c r="BDH545" s="93"/>
      <c r="BDI545" s="93"/>
      <c r="BDJ545" s="93"/>
      <c r="BDK545" s="93"/>
      <c r="BDL545" s="93"/>
      <c r="BDM545" s="93"/>
      <c r="BDN545" s="93"/>
      <c r="BDO545" s="93"/>
      <c r="BDP545" s="93"/>
      <c r="BDQ545" s="93"/>
      <c r="BDR545" s="93"/>
      <c r="BDS545" s="93"/>
      <c r="BDT545" s="93"/>
      <c r="BDU545" s="93"/>
      <c r="BDV545" s="93"/>
      <c r="BDW545" s="93"/>
      <c r="BDX545" s="93"/>
      <c r="BDY545" s="93"/>
      <c r="BDZ545" s="93"/>
      <c r="BEA545" s="93"/>
      <c r="BEB545" s="93"/>
      <c r="BEC545" s="93"/>
      <c r="BED545" s="93"/>
      <c r="BEE545" s="93"/>
      <c r="BEF545" s="93"/>
      <c r="BEG545" s="93"/>
      <c r="BEH545" s="93"/>
      <c r="BEI545" s="93"/>
      <c r="BEJ545" s="93"/>
      <c r="BEK545" s="93"/>
      <c r="BEL545" s="93"/>
      <c r="BEM545" s="93"/>
      <c r="BEN545" s="93"/>
      <c r="BEO545" s="93"/>
      <c r="BEP545" s="93"/>
      <c r="BEQ545" s="93"/>
      <c r="BER545" s="93"/>
      <c r="BES545" s="93"/>
      <c r="BET545" s="93"/>
      <c r="BEU545" s="93"/>
      <c r="BEV545" s="93"/>
      <c r="BEW545" s="93"/>
      <c r="BEX545" s="93"/>
      <c r="BEY545" s="93"/>
      <c r="BEZ545" s="93"/>
      <c r="BFA545" s="93"/>
      <c r="BFB545" s="93"/>
      <c r="BFC545" s="93"/>
      <c r="BFD545" s="93"/>
      <c r="BFE545" s="93"/>
      <c r="BFF545" s="93"/>
      <c r="BFG545" s="93"/>
      <c r="BFH545" s="93"/>
      <c r="BFI545" s="93"/>
      <c r="BFJ545" s="93"/>
      <c r="BFK545" s="93"/>
      <c r="BFL545" s="93"/>
      <c r="BFM545" s="93"/>
      <c r="BFN545" s="93"/>
      <c r="BFO545" s="93"/>
      <c r="BFP545" s="93"/>
      <c r="BFQ545" s="93"/>
      <c r="BFR545" s="93"/>
      <c r="BFS545" s="93"/>
      <c r="BFT545" s="93"/>
      <c r="BFU545" s="93"/>
      <c r="BFV545" s="93"/>
      <c r="BFW545" s="93"/>
      <c r="BFX545" s="93"/>
      <c r="BFY545" s="93"/>
      <c r="BFZ545" s="93"/>
      <c r="BGA545" s="93"/>
      <c r="BGB545" s="93"/>
      <c r="BGC545" s="93"/>
      <c r="BGD545" s="93"/>
      <c r="BGE545" s="93"/>
      <c r="BGF545" s="93"/>
      <c r="BGG545" s="93"/>
      <c r="BGH545" s="93"/>
      <c r="BGI545" s="93"/>
      <c r="BGJ545" s="93"/>
      <c r="BGK545" s="93"/>
      <c r="BGL545" s="93"/>
      <c r="BGM545" s="93"/>
      <c r="BGN545" s="93"/>
      <c r="BGO545" s="93"/>
      <c r="BGP545" s="93"/>
      <c r="BGQ545" s="93"/>
      <c r="BGR545" s="93"/>
      <c r="BGS545" s="93"/>
      <c r="BGT545" s="93"/>
      <c r="BGU545" s="93"/>
      <c r="BGV545" s="93"/>
      <c r="BGW545" s="93"/>
      <c r="BGX545" s="93"/>
      <c r="BGY545" s="93"/>
      <c r="BGZ545" s="93"/>
      <c r="BHA545" s="93"/>
      <c r="BHB545" s="93"/>
      <c r="BHC545" s="93"/>
      <c r="BHD545" s="93"/>
      <c r="BHE545" s="93"/>
      <c r="BHF545" s="93"/>
      <c r="BHG545" s="93"/>
      <c r="BHH545" s="93"/>
      <c r="BHI545" s="93"/>
      <c r="BHJ545" s="93"/>
      <c r="BHK545" s="93"/>
      <c r="BHL545" s="93"/>
      <c r="BHM545" s="93"/>
      <c r="BHN545" s="93"/>
      <c r="BHO545" s="93"/>
      <c r="BHP545" s="93"/>
      <c r="BHQ545" s="93"/>
      <c r="BHR545" s="93"/>
      <c r="BHS545" s="93"/>
      <c r="BHT545" s="93"/>
      <c r="BHU545" s="93"/>
      <c r="BHV545" s="93"/>
      <c r="BHW545" s="93"/>
      <c r="BHX545" s="93"/>
      <c r="BHY545" s="93"/>
      <c r="BHZ545" s="93"/>
      <c r="BIA545" s="93"/>
      <c r="BIB545" s="93"/>
      <c r="BIC545" s="93"/>
      <c r="BID545" s="93"/>
      <c r="BIE545" s="93"/>
      <c r="BIF545" s="93"/>
      <c r="BIG545" s="93"/>
      <c r="BIH545" s="93"/>
      <c r="BII545" s="93"/>
      <c r="BIJ545" s="93"/>
      <c r="BIK545" s="93"/>
      <c r="BIL545" s="93"/>
      <c r="BIM545" s="93"/>
      <c r="BIN545" s="93"/>
      <c r="BIO545" s="93"/>
      <c r="BIP545" s="93"/>
      <c r="BIQ545" s="93"/>
      <c r="BIR545" s="93"/>
      <c r="BIS545" s="93"/>
      <c r="BIT545" s="93"/>
      <c r="BIU545" s="93"/>
      <c r="BIV545" s="93"/>
      <c r="BIW545" s="93"/>
      <c r="BIX545" s="93"/>
      <c r="BIY545" s="93"/>
      <c r="BIZ545" s="93"/>
      <c r="BJA545" s="93"/>
      <c r="BJB545" s="93"/>
      <c r="BJC545" s="93"/>
      <c r="BJD545" s="93"/>
      <c r="BJE545" s="93"/>
      <c r="BJF545" s="93"/>
      <c r="BJG545" s="93"/>
      <c r="BJH545" s="93"/>
      <c r="BJI545" s="93"/>
      <c r="BJJ545" s="93"/>
      <c r="BJK545" s="93"/>
      <c r="BJL545" s="93"/>
      <c r="BJM545" s="93"/>
      <c r="BJN545" s="93"/>
      <c r="BJO545" s="93"/>
      <c r="BJP545" s="93"/>
      <c r="BJQ545" s="93"/>
      <c r="BJR545" s="93"/>
      <c r="BJS545" s="93"/>
      <c r="BJT545" s="93"/>
      <c r="BJU545" s="93"/>
      <c r="BJV545" s="93"/>
      <c r="BJW545" s="93"/>
      <c r="BJX545" s="93"/>
      <c r="BJY545" s="93"/>
      <c r="BJZ545" s="93"/>
      <c r="BKA545" s="93"/>
      <c r="BKB545" s="93"/>
      <c r="BKC545" s="93"/>
      <c r="BKD545" s="93"/>
      <c r="BKE545" s="93"/>
      <c r="BKF545" s="93"/>
      <c r="BKG545" s="93"/>
      <c r="BKH545" s="93"/>
      <c r="BKI545" s="93"/>
      <c r="BKJ545" s="93"/>
      <c r="BKK545" s="93"/>
      <c r="BKL545" s="93"/>
      <c r="BKM545" s="93"/>
      <c r="BKN545" s="93"/>
      <c r="BKO545" s="93"/>
      <c r="BKP545" s="93"/>
      <c r="BKQ545" s="93"/>
      <c r="BKR545" s="93"/>
      <c r="BKS545" s="93"/>
      <c r="BKT545" s="93"/>
      <c r="BKU545" s="93"/>
      <c r="BKV545" s="93"/>
      <c r="BKW545" s="93"/>
      <c r="BKX545" s="93"/>
      <c r="BKY545" s="93"/>
      <c r="BKZ545" s="93"/>
      <c r="BLA545" s="93"/>
      <c r="BLB545" s="93"/>
      <c r="BLC545" s="93"/>
      <c r="BLD545" s="93"/>
      <c r="BLE545" s="93"/>
      <c r="BLF545" s="93"/>
      <c r="BLG545" s="93"/>
      <c r="BLH545" s="93"/>
      <c r="BLI545" s="93"/>
      <c r="BLJ545" s="93"/>
      <c r="BLK545" s="93"/>
      <c r="BLL545" s="93"/>
      <c r="BLM545" s="93"/>
      <c r="BLN545" s="93"/>
      <c r="BLO545" s="93"/>
      <c r="BLP545" s="93"/>
      <c r="BLQ545" s="93"/>
      <c r="BLR545" s="93"/>
      <c r="BLS545" s="93"/>
      <c r="BLT545" s="93"/>
      <c r="BLU545" s="93"/>
      <c r="BLV545" s="93"/>
      <c r="BLW545" s="93"/>
      <c r="BLX545" s="93"/>
      <c r="BLY545" s="93"/>
      <c r="BLZ545" s="93"/>
      <c r="BMA545" s="93"/>
      <c r="BMB545" s="93"/>
      <c r="BMC545" s="93"/>
      <c r="BMD545" s="93"/>
      <c r="BME545" s="93"/>
      <c r="BMF545" s="93"/>
      <c r="BMG545" s="93"/>
      <c r="BMH545" s="93"/>
      <c r="BMI545" s="93"/>
      <c r="BMJ545" s="93"/>
      <c r="BMK545" s="93"/>
      <c r="BML545" s="93"/>
      <c r="BMM545" s="93"/>
      <c r="BMN545" s="93"/>
      <c r="BMO545" s="93"/>
      <c r="BMP545" s="93"/>
      <c r="BMQ545" s="93"/>
      <c r="BMR545" s="93"/>
      <c r="BMS545" s="93"/>
      <c r="BMT545" s="93"/>
      <c r="BMU545" s="93"/>
      <c r="BMV545" s="93"/>
      <c r="BMW545" s="93"/>
      <c r="BMX545" s="93"/>
      <c r="BMY545" s="93"/>
      <c r="BMZ545" s="93"/>
      <c r="BNA545" s="93"/>
      <c r="BNB545" s="93"/>
      <c r="BNC545" s="93"/>
      <c r="BND545" s="93"/>
      <c r="BNE545" s="93"/>
      <c r="BNF545" s="93"/>
      <c r="BNG545" s="93"/>
      <c r="BNH545" s="93"/>
      <c r="BNI545" s="93"/>
      <c r="BNJ545" s="93"/>
      <c r="BNK545" s="93"/>
      <c r="BNL545" s="93"/>
      <c r="BNM545" s="93"/>
      <c r="BNN545" s="93"/>
      <c r="BNO545" s="93"/>
      <c r="BNP545" s="93"/>
      <c r="BNQ545" s="93"/>
      <c r="BNR545" s="93"/>
      <c r="BNS545" s="93"/>
      <c r="BNT545" s="93"/>
      <c r="BNU545" s="93"/>
      <c r="BNV545" s="93"/>
      <c r="BNW545" s="93"/>
      <c r="BNX545" s="93"/>
      <c r="BNY545" s="93"/>
      <c r="BNZ545" s="93"/>
      <c r="BOA545" s="93"/>
      <c r="BOB545" s="93"/>
      <c r="BOC545" s="93"/>
      <c r="BOD545" s="93"/>
      <c r="BOE545" s="93"/>
      <c r="BOF545" s="93"/>
      <c r="BOG545" s="93"/>
      <c r="BOH545" s="93"/>
      <c r="BOI545" s="93"/>
      <c r="BOJ545" s="93"/>
      <c r="BOK545" s="93"/>
      <c r="BOL545" s="93"/>
      <c r="BOM545" s="93"/>
      <c r="BON545" s="93"/>
      <c r="BOO545" s="93"/>
      <c r="BOP545" s="93"/>
      <c r="BOQ545" s="93"/>
      <c r="BOR545" s="93"/>
      <c r="BOS545" s="93"/>
      <c r="BOT545" s="93"/>
      <c r="BOU545" s="93"/>
      <c r="BOV545" s="93"/>
      <c r="BOW545" s="93"/>
      <c r="BOX545" s="93"/>
      <c r="BOY545" s="93"/>
      <c r="BOZ545" s="93"/>
      <c r="BPA545" s="93"/>
      <c r="BPB545" s="93"/>
      <c r="BPC545" s="93"/>
      <c r="BPD545" s="93"/>
      <c r="BPE545" s="93"/>
      <c r="BPF545" s="93"/>
      <c r="BPG545" s="93"/>
      <c r="BPH545" s="93"/>
      <c r="BPI545" s="93"/>
      <c r="BPJ545" s="93"/>
      <c r="BPK545" s="93"/>
      <c r="BPL545" s="93"/>
      <c r="BPM545" s="93"/>
      <c r="BPN545" s="93"/>
      <c r="BPO545" s="93"/>
      <c r="BPP545" s="93"/>
      <c r="BPQ545" s="93"/>
      <c r="BPR545" s="93"/>
      <c r="BPS545" s="93"/>
      <c r="BPT545" s="93"/>
      <c r="BPU545" s="93"/>
      <c r="BPV545" s="93"/>
      <c r="BPW545" s="93"/>
      <c r="BPX545" s="93"/>
      <c r="BPY545" s="93"/>
      <c r="BPZ545" s="93"/>
      <c r="BQA545" s="93"/>
      <c r="BQB545" s="93"/>
      <c r="BQC545" s="93"/>
      <c r="BQD545" s="93"/>
      <c r="BQE545" s="93"/>
      <c r="BQF545" s="93"/>
      <c r="BQG545" s="93"/>
      <c r="BQH545" s="93"/>
      <c r="BQI545" s="93"/>
      <c r="BQJ545" s="93"/>
      <c r="BQK545" s="93"/>
      <c r="BQL545" s="93"/>
      <c r="BQM545" s="93"/>
      <c r="BQN545" s="93"/>
      <c r="BQO545" s="93"/>
      <c r="BQP545" s="93"/>
      <c r="BQQ545" s="93"/>
      <c r="BQR545" s="93"/>
      <c r="BQS545" s="93"/>
      <c r="BQT545" s="93"/>
      <c r="BQU545" s="93"/>
      <c r="BQV545" s="93"/>
      <c r="BQW545" s="93"/>
      <c r="BQX545" s="93"/>
      <c r="BQY545" s="93"/>
      <c r="BQZ545" s="93"/>
      <c r="BRA545" s="93"/>
      <c r="BRB545" s="93"/>
      <c r="BRC545" s="93"/>
      <c r="BRD545" s="93"/>
      <c r="BRE545" s="93"/>
      <c r="BRF545" s="93"/>
      <c r="BRG545" s="93"/>
      <c r="BRH545" s="93"/>
      <c r="BRI545" s="93"/>
      <c r="BRJ545" s="93"/>
      <c r="BRK545" s="93"/>
      <c r="BRL545" s="93"/>
      <c r="BRM545" s="93"/>
      <c r="BRN545" s="93"/>
      <c r="BRO545" s="93"/>
      <c r="BRP545" s="93"/>
      <c r="BRQ545" s="93"/>
      <c r="BRR545" s="93"/>
      <c r="BRS545" s="93"/>
      <c r="BRT545" s="93"/>
      <c r="BRU545" s="93"/>
      <c r="BRV545" s="93"/>
      <c r="BRW545" s="93"/>
      <c r="BRX545" s="93"/>
      <c r="BRY545" s="93"/>
      <c r="BRZ545" s="93"/>
      <c r="BSA545" s="93"/>
      <c r="BSB545" s="93"/>
      <c r="BSC545" s="93"/>
      <c r="BSD545" s="93"/>
      <c r="BSE545" s="93"/>
      <c r="BSF545" s="93"/>
      <c r="BSG545" s="93"/>
      <c r="BSH545" s="93"/>
      <c r="BSI545" s="93"/>
      <c r="BSJ545" s="93"/>
      <c r="BSK545" s="93"/>
      <c r="BSL545" s="93"/>
      <c r="BSM545" s="93"/>
      <c r="BSN545" s="93"/>
      <c r="BSO545" s="93"/>
      <c r="BSP545" s="93"/>
      <c r="BSQ545" s="93"/>
      <c r="BSR545" s="93"/>
      <c r="BSS545" s="93"/>
      <c r="BST545" s="93"/>
      <c r="BSU545" s="93"/>
      <c r="BSV545" s="93"/>
      <c r="BSW545" s="93"/>
      <c r="BSX545" s="93"/>
      <c r="BSY545" s="93"/>
      <c r="BSZ545" s="93"/>
      <c r="BTA545" s="93"/>
      <c r="BTB545" s="93"/>
      <c r="BTC545" s="93"/>
      <c r="BTD545" s="93"/>
      <c r="BTE545" s="93"/>
      <c r="BTF545" s="93"/>
      <c r="BTG545" s="93"/>
      <c r="BTH545" s="93"/>
      <c r="BTI545" s="93"/>
      <c r="BTJ545" s="93"/>
      <c r="BTK545" s="93"/>
      <c r="BTL545" s="93"/>
      <c r="BTM545" s="93"/>
      <c r="BTN545" s="93"/>
      <c r="BTO545" s="93"/>
      <c r="BTP545" s="93"/>
      <c r="BTQ545" s="93"/>
      <c r="BTR545" s="93"/>
      <c r="BTS545" s="93"/>
      <c r="BTT545" s="93"/>
      <c r="BTU545" s="93"/>
      <c r="BTV545" s="93"/>
      <c r="BTW545" s="93"/>
      <c r="BTX545" s="93"/>
      <c r="BTY545" s="93"/>
      <c r="BTZ545" s="93"/>
      <c r="BUA545" s="93"/>
      <c r="BUB545" s="93"/>
      <c r="BUC545" s="93"/>
      <c r="BUD545" s="93"/>
      <c r="BUE545" s="93"/>
      <c r="BUF545" s="93"/>
      <c r="BUG545" s="93"/>
      <c r="BUH545" s="93"/>
      <c r="BUI545" s="93"/>
      <c r="BUJ545" s="93"/>
      <c r="BUK545" s="93"/>
      <c r="BUL545" s="93"/>
      <c r="BUM545" s="93"/>
      <c r="BUN545" s="93"/>
      <c r="BUO545" s="93"/>
      <c r="BUP545" s="93"/>
      <c r="BUQ545" s="93"/>
      <c r="BUR545" s="93"/>
      <c r="BUS545" s="93"/>
      <c r="BUT545" s="93"/>
      <c r="BUU545" s="93"/>
      <c r="BUV545" s="93"/>
      <c r="BUW545" s="93"/>
      <c r="BUX545" s="93"/>
      <c r="BUY545" s="93"/>
      <c r="BUZ545" s="93"/>
      <c r="BVA545" s="93"/>
      <c r="BVB545" s="93"/>
      <c r="BVC545" s="93"/>
      <c r="BVD545" s="93"/>
      <c r="BVE545" s="93"/>
      <c r="BVF545" s="93"/>
      <c r="BVG545" s="93"/>
      <c r="BVH545" s="93"/>
      <c r="BVI545" s="93"/>
      <c r="BVJ545" s="93"/>
      <c r="BVK545" s="93"/>
      <c r="BVL545" s="93"/>
      <c r="BVM545" s="93"/>
      <c r="BVN545" s="93"/>
      <c r="BVO545" s="93"/>
      <c r="BVP545" s="93"/>
      <c r="BVQ545" s="93"/>
      <c r="BVR545" s="93"/>
      <c r="BVS545" s="93"/>
      <c r="BVT545" s="93"/>
      <c r="BVU545" s="93"/>
      <c r="BVV545" s="93"/>
      <c r="BVW545" s="93"/>
      <c r="BVX545" s="93"/>
      <c r="BVY545" s="93"/>
      <c r="BVZ545" s="93"/>
      <c r="BWA545" s="93"/>
      <c r="BWB545" s="93"/>
      <c r="BWC545" s="93"/>
      <c r="BWD545" s="93"/>
      <c r="BWE545" s="93"/>
      <c r="BWF545" s="93"/>
      <c r="BWG545" s="93"/>
      <c r="BWH545" s="93"/>
      <c r="BWI545" s="93"/>
      <c r="BWJ545" s="93"/>
      <c r="BWK545" s="93"/>
      <c r="BWL545" s="93"/>
      <c r="BWM545" s="93"/>
      <c r="BWN545" s="93"/>
      <c r="BWO545" s="93"/>
      <c r="BWP545" s="93"/>
      <c r="BWQ545" s="93"/>
      <c r="BWR545" s="93"/>
      <c r="BWS545" s="93"/>
      <c r="BWT545" s="93"/>
      <c r="BWU545" s="93"/>
      <c r="BWV545" s="93"/>
      <c r="BWW545" s="93"/>
      <c r="BWX545" s="93"/>
      <c r="BWY545" s="93"/>
      <c r="BWZ545" s="93"/>
      <c r="BXA545" s="93"/>
      <c r="BXB545" s="93"/>
      <c r="BXC545" s="93"/>
      <c r="BXD545" s="93"/>
      <c r="BXE545" s="93"/>
      <c r="BXF545" s="93"/>
      <c r="BXG545" s="93"/>
      <c r="BXH545" s="93"/>
      <c r="BXI545" s="93"/>
      <c r="BXJ545" s="93"/>
      <c r="BXK545" s="93"/>
      <c r="BXL545" s="93"/>
      <c r="BXM545" s="93"/>
      <c r="BXN545" s="93"/>
      <c r="BXO545" s="93"/>
      <c r="BXP545" s="93"/>
      <c r="BXQ545" s="93"/>
      <c r="BXR545" s="93"/>
      <c r="BXS545" s="93"/>
      <c r="BXT545" s="93"/>
      <c r="BXU545" s="93"/>
      <c r="BXV545" s="93"/>
      <c r="BXW545" s="93"/>
      <c r="BXX545" s="93"/>
      <c r="BXY545" s="93"/>
      <c r="BXZ545" s="93"/>
      <c r="BYA545" s="93"/>
      <c r="BYB545" s="93"/>
      <c r="BYC545" s="93"/>
      <c r="BYD545" s="93"/>
      <c r="BYE545" s="93"/>
      <c r="BYF545" s="93"/>
      <c r="BYG545" s="93"/>
      <c r="BYH545" s="93"/>
      <c r="BYI545" s="93"/>
      <c r="BYJ545" s="93"/>
      <c r="BYK545" s="93"/>
      <c r="BYL545" s="93"/>
      <c r="BYM545" s="93"/>
      <c r="BYN545" s="93"/>
      <c r="BYO545" s="93"/>
      <c r="BYP545" s="93"/>
      <c r="BYQ545" s="93"/>
      <c r="BYR545" s="93"/>
      <c r="BYS545" s="93"/>
      <c r="BYT545" s="93"/>
      <c r="BYU545" s="93"/>
      <c r="BYV545" s="93"/>
      <c r="BYW545" s="93"/>
      <c r="BYX545" s="93"/>
      <c r="BYY545" s="93"/>
      <c r="BYZ545" s="93"/>
      <c r="BZA545" s="93"/>
      <c r="BZB545" s="93"/>
      <c r="BZC545" s="93"/>
      <c r="BZD545" s="93"/>
      <c r="BZE545" s="93"/>
      <c r="BZF545" s="93"/>
      <c r="BZG545" s="93"/>
      <c r="BZH545" s="93"/>
      <c r="BZI545" s="93"/>
      <c r="BZJ545" s="93"/>
      <c r="BZK545" s="93"/>
      <c r="BZL545" s="93"/>
      <c r="BZM545" s="93"/>
      <c r="BZN545" s="93"/>
      <c r="BZO545" s="93"/>
      <c r="BZP545" s="93"/>
      <c r="BZQ545" s="93"/>
      <c r="BZR545" s="93"/>
      <c r="BZS545" s="93"/>
      <c r="BZT545" s="93"/>
      <c r="BZU545" s="93"/>
      <c r="BZV545" s="93"/>
      <c r="BZW545" s="93"/>
      <c r="BZX545" s="93"/>
      <c r="BZY545" s="93"/>
      <c r="BZZ545" s="93"/>
      <c r="CAA545" s="93"/>
      <c r="CAB545" s="93"/>
      <c r="CAC545" s="93"/>
      <c r="CAD545" s="93"/>
      <c r="CAE545" s="93"/>
      <c r="CAF545" s="93"/>
      <c r="CAG545" s="93"/>
      <c r="CAH545" s="93"/>
      <c r="CAI545" s="93"/>
      <c r="CAJ545" s="93"/>
      <c r="CAK545" s="93"/>
      <c r="CAL545" s="93"/>
      <c r="CAM545" s="93"/>
      <c r="CAN545" s="93"/>
      <c r="CAO545" s="93"/>
      <c r="CAP545" s="93"/>
      <c r="CAQ545" s="93"/>
      <c r="CAR545" s="93"/>
      <c r="CAS545" s="93"/>
      <c r="CAT545" s="93"/>
      <c r="CAU545" s="93"/>
      <c r="CAV545" s="93"/>
      <c r="CAW545" s="93"/>
      <c r="CAX545" s="93"/>
      <c r="CAY545" s="93"/>
      <c r="CAZ545" s="93"/>
      <c r="CBA545" s="93"/>
      <c r="CBB545" s="93"/>
      <c r="CBC545" s="93"/>
      <c r="CBD545" s="93"/>
      <c r="CBE545" s="93"/>
      <c r="CBF545" s="93"/>
      <c r="CBG545" s="93"/>
      <c r="CBH545" s="93"/>
      <c r="CBI545" s="93"/>
      <c r="CBJ545" s="93"/>
      <c r="CBK545" s="93"/>
      <c r="CBL545" s="93"/>
      <c r="CBM545" s="93"/>
      <c r="CBN545" s="93"/>
      <c r="CBO545" s="93"/>
      <c r="CBP545" s="93"/>
      <c r="CBQ545" s="93"/>
      <c r="CBR545" s="93"/>
      <c r="CBS545" s="93"/>
      <c r="CBT545" s="93"/>
      <c r="CBU545" s="93"/>
      <c r="CBV545" s="93"/>
      <c r="CBW545" s="93"/>
      <c r="CBX545" s="93"/>
      <c r="CBY545" s="93"/>
      <c r="CBZ545" s="93"/>
      <c r="CCA545" s="93"/>
      <c r="CCB545" s="93"/>
      <c r="CCC545" s="93"/>
      <c r="CCD545" s="93"/>
      <c r="CCE545" s="93"/>
      <c r="CCF545" s="93"/>
      <c r="CCG545" s="93"/>
      <c r="CCH545" s="93"/>
      <c r="CCI545" s="93"/>
      <c r="CCJ545" s="93"/>
      <c r="CCK545" s="93"/>
      <c r="CCL545" s="93"/>
      <c r="CCM545" s="93"/>
      <c r="CCN545" s="93"/>
      <c r="CCO545" s="93"/>
      <c r="CCP545" s="93"/>
      <c r="CCQ545" s="93"/>
      <c r="CCR545" s="93"/>
      <c r="CCS545" s="93"/>
      <c r="CCT545" s="93"/>
      <c r="CCU545" s="93"/>
      <c r="CCV545" s="93"/>
      <c r="CCW545" s="93"/>
      <c r="CCX545" s="93"/>
      <c r="CCY545" s="93"/>
      <c r="CCZ545" s="93"/>
      <c r="CDA545" s="93"/>
      <c r="CDB545" s="93"/>
      <c r="CDC545" s="93"/>
      <c r="CDD545" s="93"/>
      <c r="CDE545" s="93"/>
      <c r="CDF545" s="93"/>
      <c r="CDG545" s="93"/>
      <c r="CDH545" s="93"/>
      <c r="CDI545" s="93"/>
      <c r="CDJ545" s="93"/>
      <c r="CDK545" s="93"/>
      <c r="CDL545" s="93"/>
      <c r="CDM545" s="93"/>
      <c r="CDN545" s="93"/>
      <c r="CDO545" s="93"/>
      <c r="CDP545" s="93"/>
      <c r="CDQ545" s="93"/>
      <c r="CDR545" s="93"/>
      <c r="CDS545" s="93"/>
      <c r="CDT545" s="93"/>
      <c r="CDU545" s="93"/>
      <c r="CDV545" s="93"/>
      <c r="CDW545" s="93"/>
      <c r="CDX545" s="93"/>
      <c r="CDY545" s="93"/>
      <c r="CDZ545" s="93"/>
      <c r="CEA545" s="93"/>
      <c r="CEB545" s="93"/>
      <c r="CEC545" s="93"/>
      <c r="CED545" s="93"/>
      <c r="CEE545" s="93"/>
      <c r="CEF545" s="93"/>
      <c r="CEG545" s="93"/>
      <c r="CEH545" s="93"/>
      <c r="CEI545" s="93"/>
      <c r="CEJ545" s="93"/>
      <c r="CEK545" s="93"/>
      <c r="CEL545" s="93"/>
      <c r="CEM545" s="93"/>
      <c r="CEN545" s="93"/>
      <c r="CEO545" s="93"/>
      <c r="CEP545" s="93"/>
      <c r="CEQ545" s="93"/>
      <c r="CER545" s="93"/>
      <c r="CES545" s="93"/>
      <c r="CET545" s="93"/>
      <c r="CEU545" s="93"/>
      <c r="CEV545" s="93"/>
      <c r="CEW545" s="93"/>
      <c r="CEX545" s="93"/>
      <c r="CEY545" s="93"/>
      <c r="CEZ545" s="93"/>
      <c r="CFA545" s="93"/>
      <c r="CFB545" s="93"/>
      <c r="CFC545" s="93"/>
      <c r="CFD545" s="93"/>
      <c r="CFE545" s="93"/>
      <c r="CFF545" s="93"/>
      <c r="CFG545" s="93"/>
      <c r="CFH545" s="93"/>
      <c r="CFI545" s="93"/>
      <c r="CFJ545" s="93"/>
      <c r="CFK545" s="93"/>
      <c r="CFL545" s="93"/>
      <c r="CFM545" s="93"/>
      <c r="CFN545" s="93"/>
      <c r="CFO545" s="93"/>
      <c r="CFP545" s="93"/>
      <c r="CFQ545" s="93"/>
      <c r="CFR545" s="93"/>
      <c r="CFS545" s="93"/>
      <c r="CFT545" s="93"/>
      <c r="CFU545" s="93"/>
      <c r="CFV545" s="93"/>
      <c r="CFW545" s="93"/>
      <c r="CFX545" s="93"/>
      <c r="CFY545" s="93"/>
      <c r="CFZ545" s="93"/>
      <c r="CGA545" s="93"/>
      <c r="CGB545" s="93"/>
      <c r="CGC545" s="93"/>
      <c r="CGD545" s="93"/>
      <c r="CGE545" s="93"/>
      <c r="CGF545" s="93"/>
      <c r="CGG545" s="93"/>
      <c r="CGH545" s="93"/>
      <c r="CGI545" s="93"/>
      <c r="CGJ545" s="93"/>
      <c r="CGK545" s="93"/>
      <c r="CGL545" s="93"/>
      <c r="CGM545" s="93"/>
      <c r="CGN545" s="93"/>
      <c r="CGO545" s="93"/>
      <c r="CGP545" s="93"/>
      <c r="CGQ545" s="93"/>
      <c r="CGR545" s="93"/>
      <c r="CGS545" s="93"/>
      <c r="CGT545" s="93"/>
      <c r="CGU545" s="93"/>
      <c r="CGV545" s="93"/>
      <c r="CGW545" s="93"/>
      <c r="CGX545" s="93"/>
      <c r="CGY545" s="93"/>
      <c r="CGZ545" s="93"/>
      <c r="CHA545" s="93"/>
      <c r="CHB545" s="93"/>
      <c r="CHC545" s="93"/>
      <c r="CHD545" s="93"/>
      <c r="CHE545" s="93"/>
      <c r="CHF545" s="93"/>
      <c r="CHG545" s="93"/>
      <c r="CHH545" s="93"/>
      <c r="CHI545" s="93"/>
      <c r="CHJ545" s="93"/>
      <c r="CHK545" s="93"/>
      <c r="CHL545" s="93"/>
      <c r="CHM545" s="93"/>
      <c r="CHN545" s="93"/>
      <c r="CHO545" s="93"/>
      <c r="CHP545" s="93"/>
      <c r="CHQ545" s="93"/>
      <c r="CHR545" s="93"/>
      <c r="CHS545" s="93"/>
      <c r="CHT545" s="93"/>
      <c r="CHU545" s="93"/>
      <c r="CHV545" s="93"/>
      <c r="CHW545" s="93"/>
      <c r="CHX545" s="93"/>
      <c r="CHY545" s="93"/>
      <c r="CHZ545" s="93"/>
      <c r="CIA545" s="93"/>
      <c r="CIB545" s="93"/>
      <c r="CIC545" s="93"/>
      <c r="CID545" s="93"/>
      <c r="CIE545" s="93"/>
      <c r="CIF545" s="93"/>
      <c r="CIG545" s="93"/>
      <c r="CIH545" s="93"/>
      <c r="CII545" s="93"/>
      <c r="CIJ545" s="93"/>
      <c r="CIK545" s="93"/>
      <c r="CIL545" s="93"/>
      <c r="CIM545" s="93"/>
      <c r="CIN545" s="93"/>
      <c r="CIO545" s="93"/>
      <c r="CIP545" s="93"/>
      <c r="CIQ545" s="93"/>
      <c r="CIR545" s="93"/>
      <c r="CIS545" s="93"/>
      <c r="CIT545" s="93"/>
      <c r="CIU545" s="93"/>
      <c r="CIV545" s="93"/>
      <c r="CIW545" s="93"/>
      <c r="CIX545" s="93"/>
      <c r="CIY545" s="93"/>
      <c r="CIZ545" s="93"/>
      <c r="CJA545" s="93"/>
      <c r="CJB545" s="93"/>
      <c r="CJC545" s="93"/>
      <c r="CJD545" s="93"/>
      <c r="CJE545" s="93"/>
      <c r="CJF545" s="93"/>
      <c r="CJG545" s="93"/>
      <c r="CJH545" s="93"/>
      <c r="CJI545" s="93"/>
      <c r="CJJ545" s="93"/>
      <c r="CJK545" s="93"/>
      <c r="CJL545" s="93"/>
      <c r="CJM545" s="93"/>
      <c r="CJN545" s="93"/>
      <c r="CJO545" s="93"/>
      <c r="CJP545" s="93"/>
      <c r="CJQ545" s="93"/>
      <c r="CJR545" s="93"/>
      <c r="CJS545" s="93"/>
      <c r="CJT545" s="93"/>
      <c r="CJU545" s="93"/>
      <c r="CJV545" s="93"/>
      <c r="CJW545" s="93"/>
      <c r="CJX545" s="93"/>
      <c r="CJY545" s="93"/>
      <c r="CJZ545" s="93"/>
      <c r="CKA545" s="93"/>
      <c r="CKB545" s="93"/>
      <c r="CKC545" s="93"/>
      <c r="CKD545" s="93"/>
      <c r="CKE545" s="93"/>
      <c r="CKF545" s="93"/>
      <c r="CKG545" s="93"/>
      <c r="CKH545" s="93"/>
      <c r="CKI545" s="93"/>
      <c r="CKJ545" s="93"/>
      <c r="CKK545" s="93"/>
      <c r="CKL545" s="93"/>
      <c r="CKM545" s="93"/>
      <c r="CKN545" s="93"/>
      <c r="CKO545" s="93"/>
      <c r="CKP545" s="93"/>
      <c r="CKQ545" s="93"/>
      <c r="CKR545" s="93"/>
      <c r="CKS545" s="93"/>
      <c r="CKT545" s="93"/>
      <c r="CKU545" s="93"/>
      <c r="CKV545" s="93"/>
      <c r="CKW545" s="93"/>
      <c r="CKX545" s="93"/>
      <c r="CKY545" s="93"/>
      <c r="CKZ545" s="93"/>
      <c r="CLA545" s="93"/>
      <c r="CLB545" s="93"/>
      <c r="CLC545" s="93"/>
      <c r="CLD545" s="93"/>
      <c r="CLE545" s="93"/>
      <c r="CLF545" s="93"/>
      <c r="CLG545" s="93"/>
      <c r="CLH545" s="93"/>
      <c r="CLI545" s="93"/>
      <c r="CLJ545" s="93"/>
      <c r="CLK545" s="93"/>
      <c r="CLL545" s="93"/>
      <c r="CLM545" s="93"/>
      <c r="CLN545" s="93"/>
      <c r="CLO545" s="93"/>
      <c r="CLP545" s="93"/>
      <c r="CLQ545" s="93"/>
      <c r="CLR545" s="93"/>
      <c r="CLS545" s="93"/>
      <c r="CLT545" s="93"/>
      <c r="CLU545" s="93"/>
      <c r="CLV545" s="93"/>
      <c r="CLW545" s="93"/>
      <c r="CLX545" s="93"/>
      <c r="CLY545" s="93"/>
      <c r="CLZ545" s="93"/>
      <c r="CMA545" s="93"/>
      <c r="CMB545" s="93"/>
      <c r="CMC545" s="93"/>
      <c r="CMD545" s="93"/>
      <c r="CME545" s="93"/>
      <c r="CMF545" s="93"/>
      <c r="CMG545" s="93"/>
      <c r="CMH545" s="93"/>
      <c r="CMI545" s="93"/>
      <c r="CMJ545" s="93"/>
      <c r="CMK545" s="93"/>
      <c r="CML545" s="93"/>
      <c r="CMM545" s="93"/>
      <c r="CMN545" s="93"/>
      <c r="CMO545" s="93"/>
      <c r="CMP545" s="93"/>
      <c r="CMQ545" s="93"/>
      <c r="CMR545" s="93"/>
      <c r="CMS545" s="93"/>
      <c r="CMT545" s="93"/>
      <c r="CMU545" s="93"/>
      <c r="CMV545" s="93"/>
      <c r="CMW545" s="93"/>
      <c r="CMX545" s="93"/>
      <c r="CMY545" s="93"/>
      <c r="CMZ545" s="93"/>
      <c r="CNA545" s="93"/>
      <c r="CNB545" s="93"/>
      <c r="CNC545" s="93"/>
      <c r="CND545" s="93"/>
      <c r="CNE545" s="93"/>
      <c r="CNF545" s="93"/>
      <c r="CNG545" s="93"/>
      <c r="CNH545" s="93"/>
      <c r="CNI545" s="93"/>
      <c r="CNJ545" s="93"/>
      <c r="CNK545" s="93"/>
      <c r="CNL545" s="93"/>
      <c r="CNM545" s="93"/>
      <c r="CNN545" s="93"/>
      <c r="CNO545" s="93"/>
      <c r="CNP545" s="93"/>
      <c r="CNQ545" s="93"/>
      <c r="CNR545" s="93"/>
      <c r="CNS545" s="93"/>
      <c r="CNT545" s="93"/>
      <c r="CNU545" s="93"/>
      <c r="CNV545" s="93"/>
      <c r="CNW545" s="93"/>
      <c r="CNX545" s="93"/>
      <c r="CNY545" s="93"/>
      <c r="CNZ545" s="93"/>
      <c r="COA545" s="93"/>
      <c r="COB545" s="93"/>
      <c r="COC545" s="93"/>
      <c r="COD545" s="93"/>
      <c r="COE545" s="93"/>
      <c r="COF545" s="93"/>
      <c r="COG545" s="93"/>
      <c r="COH545" s="93"/>
      <c r="COI545" s="93"/>
      <c r="COJ545" s="93"/>
      <c r="COK545" s="93"/>
      <c r="COL545" s="93"/>
      <c r="COM545" s="93"/>
      <c r="CON545" s="93"/>
      <c r="COO545" s="93"/>
      <c r="COP545" s="93"/>
      <c r="COQ545" s="93"/>
      <c r="COR545" s="93"/>
      <c r="COS545" s="93"/>
      <c r="COT545" s="93"/>
      <c r="COU545" s="93"/>
      <c r="COV545" s="93"/>
      <c r="COW545" s="93"/>
      <c r="COX545" s="93"/>
      <c r="COY545" s="93"/>
      <c r="COZ545" s="93"/>
      <c r="CPA545" s="93"/>
      <c r="CPB545" s="93"/>
      <c r="CPC545" s="93"/>
      <c r="CPD545" s="93"/>
      <c r="CPE545" s="93"/>
      <c r="CPF545" s="93"/>
      <c r="CPG545" s="93"/>
      <c r="CPH545" s="93"/>
      <c r="CPI545" s="93"/>
      <c r="CPJ545" s="93"/>
      <c r="CPK545" s="93"/>
      <c r="CPL545" s="93"/>
      <c r="CPM545" s="93"/>
      <c r="CPN545" s="93"/>
      <c r="CPO545" s="93"/>
      <c r="CPP545" s="93"/>
      <c r="CPQ545" s="93"/>
      <c r="CPR545" s="93"/>
      <c r="CPS545" s="93"/>
      <c r="CPT545" s="93"/>
      <c r="CPU545" s="93"/>
      <c r="CPV545" s="93"/>
      <c r="CPW545" s="93"/>
      <c r="CPX545" s="93"/>
      <c r="CPY545" s="93"/>
      <c r="CPZ545" s="93"/>
      <c r="CQA545" s="93"/>
      <c r="CQB545" s="93"/>
      <c r="CQC545" s="93"/>
      <c r="CQD545" s="93"/>
      <c r="CQE545" s="93"/>
      <c r="CQF545" s="93"/>
      <c r="CQG545" s="93"/>
      <c r="CQH545" s="93"/>
      <c r="CQI545" s="93"/>
      <c r="CQJ545" s="93"/>
      <c r="CQK545" s="93"/>
      <c r="CQL545" s="93"/>
      <c r="CQM545" s="93"/>
      <c r="CQN545" s="93"/>
      <c r="CQO545" s="93"/>
      <c r="CQP545" s="93"/>
      <c r="CQQ545" s="93"/>
      <c r="CQR545" s="93"/>
      <c r="CQS545" s="93"/>
      <c r="CQT545" s="93"/>
      <c r="CQU545" s="93"/>
      <c r="CQV545" s="93"/>
      <c r="CQW545" s="93"/>
      <c r="CQX545" s="93"/>
      <c r="CQY545" s="93"/>
      <c r="CQZ545" s="93"/>
      <c r="CRA545" s="93"/>
      <c r="CRB545" s="93"/>
      <c r="CRC545" s="93"/>
      <c r="CRD545" s="93"/>
      <c r="CRE545" s="93"/>
      <c r="CRF545" s="93"/>
      <c r="CRG545" s="93"/>
      <c r="CRH545" s="93"/>
      <c r="CRI545" s="93"/>
      <c r="CRJ545" s="93"/>
      <c r="CRK545" s="93"/>
      <c r="CRL545" s="93"/>
      <c r="CRM545" s="93"/>
      <c r="CRN545" s="93"/>
      <c r="CRO545" s="93"/>
      <c r="CRP545" s="93"/>
      <c r="CRQ545" s="93"/>
      <c r="CRR545" s="93"/>
      <c r="CRS545" s="93"/>
      <c r="CRT545" s="93"/>
      <c r="CRU545" s="93"/>
      <c r="CRV545" s="93"/>
      <c r="CRW545" s="93"/>
      <c r="CRX545" s="93"/>
      <c r="CRY545" s="93"/>
      <c r="CRZ545" s="93"/>
      <c r="CSA545" s="93"/>
      <c r="CSB545" s="93"/>
      <c r="CSC545" s="93"/>
      <c r="CSD545" s="93"/>
      <c r="CSE545" s="93"/>
      <c r="CSF545" s="93"/>
      <c r="CSG545" s="93"/>
      <c r="CSH545" s="93"/>
      <c r="CSI545" s="93"/>
      <c r="CSJ545" s="93"/>
      <c r="CSK545" s="93"/>
      <c r="CSL545" s="93"/>
      <c r="CSM545" s="93"/>
      <c r="CSN545" s="93"/>
      <c r="CSO545" s="93"/>
      <c r="CSP545" s="93"/>
      <c r="CSQ545" s="93"/>
      <c r="CSR545" s="93"/>
      <c r="CSS545" s="93"/>
      <c r="CST545" s="93"/>
      <c r="CSU545" s="93"/>
      <c r="CSV545" s="93"/>
      <c r="CSW545" s="93"/>
      <c r="CSX545" s="93"/>
      <c r="CSY545" s="93"/>
      <c r="CSZ545" s="93"/>
      <c r="CTA545" s="93"/>
      <c r="CTB545" s="93"/>
      <c r="CTC545" s="93"/>
      <c r="CTD545" s="93"/>
      <c r="CTE545" s="93"/>
      <c r="CTF545" s="93"/>
      <c r="CTG545" s="93"/>
      <c r="CTH545" s="93"/>
      <c r="CTI545" s="93"/>
      <c r="CTJ545" s="93"/>
      <c r="CTK545" s="93"/>
      <c r="CTL545" s="93"/>
      <c r="CTM545" s="93"/>
      <c r="CTN545" s="93"/>
      <c r="CTO545" s="93"/>
      <c r="CTP545" s="93"/>
      <c r="CTQ545" s="93"/>
      <c r="CTR545" s="93"/>
      <c r="CTS545" s="93"/>
      <c r="CTT545" s="93"/>
      <c r="CTU545" s="93"/>
      <c r="CTV545" s="93"/>
      <c r="CTW545" s="93"/>
      <c r="CTX545" s="93"/>
      <c r="CTY545" s="93"/>
      <c r="CTZ545" s="93"/>
      <c r="CUA545" s="93"/>
      <c r="CUB545" s="93"/>
      <c r="CUC545" s="93"/>
      <c r="CUD545" s="93"/>
      <c r="CUE545" s="93"/>
      <c r="CUF545" s="93"/>
      <c r="CUG545" s="93"/>
      <c r="CUH545" s="93"/>
      <c r="CUI545" s="93"/>
      <c r="CUJ545" s="93"/>
      <c r="CUK545" s="93"/>
      <c r="CUL545" s="93"/>
      <c r="CUM545" s="93"/>
      <c r="CUN545" s="93"/>
      <c r="CUO545" s="93"/>
      <c r="CUP545" s="93"/>
      <c r="CUQ545" s="93"/>
      <c r="CUR545" s="93"/>
      <c r="CUS545" s="93"/>
      <c r="CUT545" s="93"/>
      <c r="CUU545" s="93"/>
      <c r="CUV545" s="93"/>
      <c r="CUW545" s="93"/>
      <c r="CUX545" s="93"/>
      <c r="CUY545" s="93"/>
      <c r="CUZ545" s="93"/>
      <c r="CVA545" s="93"/>
      <c r="CVB545" s="93"/>
      <c r="CVC545" s="93"/>
      <c r="CVD545" s="93"/>
      <c r="CVE545" s="93"/>
      <c r="CVF545" s="93"/>
      <c r="CVG545" s="93"/>
      <c r="CVH545" s="93"/>
      <c r="CVI545" s="93"/>
      <c r="CVJ545" s="93"/>
      <c r="CVK545" s="93"/>
      <c r="CVL545" s="93"/>
      <c r="CVM545" s="93"/>
      <c r="CVN545" s="93"/>
      <c r="CVO545" s="93"/>
      <c r="CVP545" s="93"/>
      <c r="CVQ545" s="93"/>
      <c r="CVR545" s="93"/>
      <c r="CVS545" s="93"/>
      <c r="CVT545" s="93"/>
      <c r="CVU545" s="93"/>
      <c r="CVV545" s="93"/>
      <c r="CVW545" s="93"/>
      <c r="CVX545" s="93"/>
      <c r="CVY545" s="93"/>
      <c r="CVZ545" s="93"/>
      <c r="CWA545" s="93"/>
      <c r="CWB545" s="93"/>
      <c r="CWC545" s="93"/>
      <c r="CWD545" s="93"/>
      <c r="CWE545" s="93"/>
      <c r="CWF545" s="93"/>
      <c r="CWG545" s="93"/>
      <c r="CWH545" s="93"/>
      <c r="CWI545" s="93"/>
      <c r="CWJ545" s="93"/>
      <c r="CWK545" s="93"/>
      <c r="CWL545" s="93"/>
      <c r="CWM545" s="93"/>
      <c r="CWN545" s="93"/>
      <c r="CWO545" s="93"/>
      <c r="CWP545" s="93"/>
      <c r="CWQ545" s="93"/>
      <c r="CWR545" s="93"/>
      <c r="CWS545" s="93"/>
      <c r="CWT545" s="93"/>
      <c r="CWU545" s="93"/>
      <c r="CWV545" s="93"/>
      <c r="CWW545" s="93"/>
      <c r="CWX545" s="93"/>
      <c r="CWY545" s="93"/>
      <c r="CWZ545" s="93"/>
      <c r="CXA545" s="93"/>
      <c r="CXB545" s="93"/>
      <c r="CXC545" s="93"/>
      <c r="CXD545" s="93"/>
      <c r="CXE545" s="93"/>
      <c r="CXF545" s="93"/>
      <c r="CXG545" s="93"/>
      <c r="CXH545" s="93"/>
      <c r="CXI545" s="93"/>
      <c r="CXJ545" s="93"/>
      <c r="CXK545" s="93"/>
      <c r="CXL545" s="93"/>
      <c r="CXM545" s="93"/>
      <c r="CXN545" s="93"/>
      <c r="CXO545" s="93"/>
      <c r="CXP545" s="93"/>
      <c r="CXQ545" s="93"/>
      <c r="CXR545" s="93"/>
      <c r="CXS545" s="93"/>
      <c r="CXT545" s="93"/>
      <c r="CXU545" s="93"/>
      <c r="CXV545" s="93"/>
      <c r="CXW545" s="93"/>
      <c r="CXX545" s="93"/>
      <c r="CXY545" s="93"/>
      <c r="CXZ545" s="93"/>
      <c r="CYA545" s="93"/>
      <c r="CYB545" s="93"/>
      <c r="CYC545" s="93"/>
      <c r="CYD545" s="93"/>
      <c r="CYE545" s="93"/>
      <c r="CYF545" s="93"/>
      <c r="CYG545" s="93"/>
      <c r="CYH545" s="93"/>
      <c r="CYI545" s="93"/>
      <c r="CYJ545" s="93"/>
      <c r="CYK545" s="93"/>
      <c r="CYL545" s="93"/>
      <c r="CYM545" s="93"/>
      <c r="CYN545" s="93"/>
      <c r="CYO545" s="93"/>
      <c r="CYP545" s="93"/>
      <c r="CYQ545" s="93"/>
      <c r="CYR545" s="93"/>
      <c r="CYS545" s="93"/>
      <c r="CYT545" s="93"/>
      <c r="CYU545" s="93"/>
      <c r="CYV545" s="93"/>
      <c r="CYW545" s="93"/>
      <c r="CYX545" s="93"/>
      <c r="CYY545" s="93"/>
      <c r="CYZ545" s="93"/>
      <c r="CZA545" s="93"/>
      <c r="CZB545" s="93"/>
      <c r="CZC545" s="93"/>
      <c r="CZD545" s="93"/>
      <c r="CZE545" s="93"/>
      <c r="CZF545" s="93"/>
      <c r="CZG545" s="93"/>
      <c r="CZH545" s="93"/>
      <c r="CZI545" s="93"/>
      <c r="CZJ545" s="93"/>
      <c r="CZK545" s="93"/>
      <c r="CZL545" s="93"/>
      <c r="CZM545" s="93"/>
      <c r="CZN545" s="93"/>
      <c r="CZO545" s="93"/>
      <c r="CZP545" s="93"/>
      <c r="CZQ545" s="93"/>
      <c r="CZR545" s="93"/>
      <c r="CZS545" s="93"/>
      <c r="CZT545" s="93"/>
      <c r="CZU545" s="93"/>
      <c r="CZV545" s="93"/>
      <c r="CZW545" s="93"/>
      <c r="CZX545" s="93"/>
      <c r="CZY545" s="93"/>
      <c r="CZZ545" s="93"/>
      <c r="DAA545" s="93"/>
      <c r="DAB545" s="93"/>
      <c r="DAC545" s="93"/>
      <c r="DAD545" s="93"/>
      <c r="DAE545" s="93"/>
      <c r="DAF545" s="93"/>
      <c r="DAG545" s="93"/>
      <c r="DAH545" s="93"/>
      <c r="DAI545" s="93"/>
      <c r="DAJ545" s="93"/>
      <c r="DAK545" s="93"/>
      <c r="DAL545" s="93"/>
      <c r="DAM545" s="93"/>
      <c r="DAN545" s="93"/>
      <c r="DAO545" s="93"/>
      <c r="DAP545" s="93"/>
      <c r="DAQ545" s="93"/>
      <c r="DAR545" s="93"/>
      <c r="DAS545" s="93"/>
      <c r="DAT545" s="93"/>
      <c r="DAU545" s="93"/>
      <c r="DAV545" s="93"/>
      <c r="DAW545" s="93"/>
      <c r="DAX545" s="93"/>
      <c r="DAY545" s="93"/>
      <c r="DAZ545" s="93"/>
      <c r="DBA545" s="93"/>
      <c r="DBB545" s="93"/>
      <c r="DBC545" s="93"/>
      <c r="DBD545" s="93"/>
      <c r="DBE545" s="93"/>
      <c r="DBF545" s="93"/>
      <c r="DBG545" s="93"/>
      <c r="DBH545" s="93"/>
      <c r="DBI545" s="93"/>
      <c r="DBJ545" s="93"/>
      <c r="DBK545" s="93"/>
      <c r="DBL545" s="93"/>
      <c r="DBM545" s="93"/>
      <c r="DBN545" s="93"/>
      <c r="DBO545" s="93"/>
      <c r="DBP545" s="93"/>
      <c r="DBQ545" s="93"/>
      <c r="DBR545" s="93"/>
      <c r="DBS545" s="93"/>
      <c r="DBT545" s="93"/>
      <c r="DBU545" s="93"/>
      <c r="DBV545" s="93"/>
      <c r="DBW545" s="93"/>
      <c r="DBX545" s="93"/>
      <c r="DBY545" s="93"/>
      <c r="DBZ545" s="93"/>
      <c r="DCA545" s="93"/>
      <c r="DCB545" s="93"/>
      <c r="DCC545" s="93"/>
      <c r="DCD545" s="93"/>
      <c r="DCE545" s="93"/>
      <c r="DCF545" s="93"/>
      <c r="DCG545" s="93"/>
      <c r="DCH545" s="93"/>
      <c r="DCI545" s="93"/>
      <c r="DCJ545" s="93"/>
      <c r="DCK545" s="93"/>
      <c r="DCL545" s="93"/>
      <c r="DCM545" s="93"/>
      <c r="DCN545" s="93"/>
      <c r="DCO545" s="93"/>
      <c r="DCP545" s="93"/>
      <c r="DCQ545" s="93"/>
      <c r="DCR545" s="93"/>
      <c r="DCS545" s="93"/>
      <c r="DCT545" s="93"/>
      <c r="DCU545" s="93"/>
      <c r="DCV545" s="93"/>
      <c r="DCW545" s="93"/>
      <c r="DCX545" s="93"/>
      <c r="DCY545" s="93"/>
      <c r="DCZ545" s="93"/>
      <c r="DDA545" s="93"/>
      <c r="DDB545" s="93"/>
      <c r="DDC545" s="93"/>
      <c r="DDD545" s="93"/>
      <c r="DDE545" s="93"/>
      <c r="DDF545" s="93"/>
      <c r="DDG545" s="93"/>
      <c r="DDH545" s="93"/>
      <c r="DDI545" s="93"/>
      <c r="DDJ545" s="93"/>
      <c r="DDK545" s="93"/>
      <c r="DDL545" s="93"/>
      <c r="DDM545" s="93"/>
      <c r="DDN545" s="93"/>
      <c r="DDO545" s="93"/>
      <c r="DDP545" s="93"/>
      <c r="DDQ545" s="93"/>
      <c r="DDR545" s="93"/>
      <c r="DDS545" s="93"/>
      <c r="DDT545" s="93"/>
      <c r="DDU545" s="93"/>
      <c r="DDV545" s="93"/>
      <c r="DDW545" s="93"/>
      <c r="DDX545" s="93"/>
      <c r="DDY545" s="93"/>
      <c r="DDZ545" s="93"/>
      <c r="DEA545" s="93"/>
      <c r="DEB545" s="93"/>
      <c r="DEC545" s="93"/>
      <c r="DED545" s="93"/>
      <c r="DEE545" s="93"/>
      <c r="DEF545" s="93"/>
      <c r="DEG545" s="93"/>
      <c r="DEH545" s="93"/>
      <c r="DEI545" s="93"/>
      <c r="DEJ545" s="93"/>
      <c r="DEK545" s="93"/>
      <c r="DEL545" s="93"/>
      <c r="DEM545" s="93"/>
      <c r="DEN545" s="93"/>
      <c r="DEO545" s="93"/>
      <c r="DEP545" s="93"/>
      <c r="DEQ545" s="93"/>
      <c r="DER545" s="93"/>
      <c r="DES545" s="93"/>
      <c r="DET545" s="93"/>
      <c r="DEU545" s="93"/>
      <c r="DEV545" s="93"/>
      <c r="DEW545" s="93"/>
      <c r="DEX545" s="93"/>
      <c r="DEY545" s="93"/>
      <c r="DEZ545" s="93"/>
      <c r="DFA545" s="93"/>
      <c r="DFB545" s="93"/>
      <c r="DFC545" s="93"/>
      <c r="DFD545" s="93"/>
      <c r="DFE545" s="93"/>
      <c r="DFF545" s="93"/>
      <c r="DFG545" s="93"/>
      <c r="DFH545" s="93"/>
      <c r="DFI545" s="93"/>
      <c r="DFJ545" s="93"/>
      <c r="DFK545" s="93"/>
      <c r="DFL545" s="93"/>
      <c r="DFM545" s="93"/>
      <c r="DFN545" s="93"/>
      <c r="DFO545" s="93"/>
      <c r="DFP545" s="93"/>
      <c r="DFQ545" s="93"/>
      <c r="DFR545" s="93"/>
      <c r="DFS545" s="93"/>
      <c r="DFT545" s="93"/>
      <c r="DFU545" s="93"/>
      <c r="DFV545" s="93"/>
      <c r="DFW545" s="93"/>
      <c r="DFX545" s="93"/>
      <c r="DFY545" s="93"/>
      <c r="DFZ545" s="93"/>
      <c r="DGA545" s="93"/>
      <c r="DGB545" s="93"/>
      <c r="DGC545" s="93"/>
      <c r="DGD545" s="93"/>
      <c r="DGE545" s="93"/>
      <c r="DGF545" s="93"/>
      <c r="DGG545" s="93"/>
      <c r="DGH545" s="93"/>
      <c r="DGI545" s="93"/>
      <c r="DGJ545" s="93"/>
      <c r="DGK545" s="93"/>
      <c r="DGL545" s="93"/>
      <c r="DGM545" s="93"/>
      <c r="DGN545" s="93"/>
      <c r="DGO545" s="93"/>
      <c r="DGP545" s="93"/>
      <c r="DGQ545" s="93"/>
      <c r="DGR545" s="93"/>
      <c r="DGS545" s="93"/>
      <c r="DGT545" s="93"/>
      <c r="DGU545" s="93"/>
      <c r="DGV545" s="93"/>
      <c r="DGW545" s="93"/>
      <c r="DGX545" s="93"/>
      <c r="DGY545" s="93"/>
      <c r="DGZ545" s="93"/>
      <c r="DHA545" s="93"/>
      <c r="DHB545" s="93"/>
      <c r="DHC545" s="93"/>
      <c r="DHD545" s="93"/>
      <c r="DHE545" s="93"/>
      <c r="DHF545" s="93"/>
      <c r="DHG545" s="93"/>
      <c r="DHH545" s="93"/>
      <c r="DHI545" s="93"/>
      <c r="DHJ545" s="93"/>
      <c r="DHK545" s="93"/>
      <c r="DHL545" s="93"/>
      <c r="DHM545" s="93"/>
      <c r="DHN545" s="93"/>
      <c r="DHO545" s="93"/>
      <c r="DHP545" s="93"/>
      <c r="DHQ545" s="93"/>
      <c r="DHR545" s="93"/>
      <c r="DHS545" s="93"/>
      <c r="DHT545" s="93"/>
      <c r="DHU545" s="93"/>
      <c r="DHV545" s="93"/>
      <c r="DHW545" s="93"/>
      <c r="DHX545" s="93"/>
      <c r="DHY545" s="93"/>
      <c r="DHZ545" s="93"/>
      <c r="DIA545" s="93"/>
      <c r="DIB545" s="93"/>
      <c r="DIC545" s="93"/>
      <c r="DID545" s="93"/>
      <c r="DIE545" s="93"/>
      <c r="DIF545" s="93"/>
      <c r="DIG545" s="93"/>
      <c r="DIH545" s="93"/>
      <c r="DII545" s="93"/>
      <c r="DIJ545" s="93"/>
      <c r="DIK545" s="93"/>
      <c r="DIL545" s="93"/>
      <c r="DIM545" s="93"/>
      <c r="DIN545" s="93"/>
      <c r="DIO545" s="93"/>
      <c r="DIP545" s="93"/>
      <c r="DIQ545" s="93"/>
      <c r="DIR545" s="93"/>
      <c r="DIS545" s="93"/>
      <c r="DIT545" s="93"/>
      <c r="DIU545" s="93"/>
      <c r="DIV545" s="93"/>
      <c r="DIW545" s="93"/>
      <c r="DIX545" s="93"/>
      <c r="DIY545" s="93"/>
      <c r="DIZ545" s="93"/>
      <c r="DJA545" s="93"/>
      <c r="DJB545" s="93"/>
      <c r="DJC545" s="93"/>
      <c r="DJD545" s="93"/>
      <c r="DJE545" s="93"/>
      <c r="DJF545" s="93"/>
      <c r="DJG545" s="93"/>
      <c r="DJH545" s="93"/>
      <c r="DJI545" s="93"/>
      <c r="DJJ545" s="93"/>
      <c r="DJK545" s="93"/>
      <c r="DJL545" s="93"/>
      <c r="DJM545" s="93"/>
      <c r="DJN545" s="93"/>
      <c r="DJO545" s="93"/>
      <c r="DJP545" s="93"/>
      <c r="DJQ545" s="93"/>
      <c r="DJR545" s="93"/>
      <c r="DJS545" s="93"/>
      <c r="DJT545" s="93"/>
      <c r="DJU545" s="93"/>
      <c r="DJV545" s="93"/>
      <c r="DJW545" s="93"/>
      <c r="DJX545" s="93"/>
      <c r="DJY545" s="93"/>
      <c r="DJZ545" s="93"/>
      <c r="DKA545" s="93"/>
      <c r="DKB545" s="93"/>
      <c r="DKC545" s="93"/>
      <c r="DKD545" s="93"/>
      <c r="DKE545" s="93"/>
      <c r="DKF545" s="93"/>
      <c r="DKG545" s="93"/>
      <c r="DKH545" s="93"/>
      <c r="DKI545" s="93"/>
      <c r="DKJ545" s="93"/>
      <c r="DKK545" s="93"/>
      <c r="DKL545" s="93"/>
      <c r="DKM545" s="93"/>
      <c r="DKN545" s="93"/>
      <c r="DKO545" s="93"/>
      <c r="DKP545" s="93"/>
      <c r="DKQ545" s="93"/>
      <c r="DKR545" s="93"/>
      <c r="DKS545" s="93"/>
      <c r="DKT545" s="93"/>
      <c r="DKU545" s="93"/>
      <c r="DKV545" s="93"/>
      <c r="DKW545" s="93"/>
      <c r="DKX545" s="93"/>
      <c r="DKY545" s="93"/>
      <c r="DKZ545" s="93"/>
      <c r="DLA545" s="93"/>
      <c r="DLB545" s="93"/>
      <c r="DLC545" s="93"/>
      <c r="DLD545" s="93"/>
      <c r="DLE545" s="93"/>
      <c r="DLF545" s="93"/>
      <c r="DLG545" s="93"/>
      <c r="DLH545" s="93"/>
      <c r="DLI545" s="93"/>
      <c r="DLJ545" s="93"/>
      <c r="DLK545" s="93"/>
      <c r="DLL545" s="93"/>
      <c r="DLM545" s="93"/>
      <c r="DLN545" s="93"/>
      <c r="DLO545" s="93"/>
      <c r="DLP545" s="93"/>
      <c r="DLQ545" s="93"/>
      <c r="DLR545" s="93"/>
      <c r="DLS545" s="93"/>
      <c r="DLT545" s="93"/>
      <c r="DLU545" s="93"/>
      <c r="DLV545" s="93"/>
      <c r="DLW545" s="93"/>
      <c r="DLX545" s="93"/>
      <c r="DLY545" s="93"/>
      <c r="DLZ545" s="93"/>
      <c r="DMA545" s="93"/>
      <c r="DMB545" s="93"/>
      <c r="DMC545" s="93"/>
      <c r="DMD545" s="93"/>
      <c r="DME545" s="93"/>
      <c r="DMF545" s="93"/>
      <c r="DMG545" s="93"/>
      <c r="DMH545" s="93"/>
      <c r="DMI545" s="93"/>
      <c r="DMJ545" s="93"/>
      <c r="DMK545" s="93"/>
      <c r="DML545" s="93"/>
      <c r="DMM545" s="93"/>
      <c r="DMN545" s="93"/>
      <c r="DMO545" s="93"/>
      <c r="DMP545" s="93"/>
      <c r="DMQ545" s="93"/>
      <c r="DMR545" s="93"/>
      <c r="DMS545" s="93"/>
      <c r="DMT545" s="93"/>
      <c r="DMU545" s="93"/>
      <c r="DMV545" s="93"/>
      <c r="DMW545" s="93"/>
      <c r="DMX545" s="93"/>
      <c r="DMY545" s="93"/>
      <c r="DMZ545" s="93"/>
      <c r="DNA545" s="93"/>
      <c r="DNB545" s="93"/>
      <c r="DNC545" s="93"/>
      <c r="DND545" s="93"/>
      <c r="DNE545" s="93"/>
      <c r="DNF545" s="93"/>
      <c r="DNG545" s="93"/>
      <c r="DNH545" s="93"/>
      <c r="DNI545" s="93"/>
      <c r="DNJ545" s="93"/>
      <c r="DNK545" s="93"/>
      <c r="DNL545" s="93"/>
      <c r="DNM545" s="93"/>
      <c r="DNN545" s="93"/>
      <c r="DNO545" s="93"/>
      <c r="DNP545" s="93"/>
      <c r="DNQ545" s="93"/>
      <c r="DNR545" s="93"/>
      <c r="DNS545" s="93"/>
      <c r="DNT545" s="93"/>
      <c r="DNU545" s="93"/>
      <c r="DNV545" s="93"/>
      <c r="DNW545" s="93"/>
      <c r="DNX545" s="93"/>
      <c r="DNY545" s="93"/>
      <c r="DNZ545" s="93"/>
      <c r="DOA545" s="93"/>
      <c r="DOB545" s="93"/>
      <c r="DOC545" s="93"/>
      <c r="DOD545" s="93"/>
      <c r="DOE545" s="93"/>
      <c r="DOF545" s="93"/>
      <c r="DOG545" s="93"/>
      <c r="DOH545" s="93"/>
      <c r="DOI545" s="93"/>
      <c r="DOJ545" s="93"/>
      <c r="DOK545" s="93"/>
      <c r="DOL545" s="93"/>
      <c r="DOM545" s="93"/>
      <c r="DON545" s="93"/>
      <c r="DOO545" s="93"/>
      <c r="DOP545" s="93"/>
      <c r="DOQ545" s="93"/>
      <c r="DOR545" s="93"/>
      <c r="DOS545" s="93"/>
      <c r="DOT545" s="93"/>
      <c r="DOU545" s="93"/>
      <c r="DOV545" s="93"/>
      <c r="DOW545" s="93"/>
      <c r="DOX545" s="93"/>
      <c r="DOY545" s="93"/>
      <c r="DOZ545" s="93"/>
      <c r="DPA545" s="93"/>
      <c r="DPB545" s="93"/>
      <c r="DPC545" s="93"/>
      <c r="DPD545" s="93"/>
      <c r="DPE545" s="93"/>
      <c r="DPF545" s="93"/>
      <c r="DPG545" s="93"/>
      <c r="DPH545" s="93"/>
      <c r="DPI545" s="93"/>
      <c r="DPJ545" s="93"/>
      <c r="DPK545" s="93"/>
      <c r="DPL545" s="93"/>
      <c r="DPM545" s="93"/>
      <c r="DPN545" s="93"/>
      <c r="DPO545" s="93"/>
      <c r="DPP545" s="93"/>
      <c r="DPQ545" s="93"/>
      <c r="DPR545" s="93"/>
      <c r="DPS545" s="93"/>
      <c r="DPT545" s="93"/>
      <c r="DPU545" s="93"/>
      <c r="DPV545" s="93"/>
      <c r="DPW545" s="93"/>
      <c r="DPX545" s="93"/>
      <c r="DPY545" s="93"/>
      <c r="DPZ545" s="93"/>
      <c r="DQA545" s="93"/>
      <c r="DQB545" s="93"/>
      <c r="DQC545" s="93"/>
      <c r="DQD545" s="93"/>
      <c r="DQE545" s="93"/>
      <c r="DQF545" s="93"/>
      <c r="DQG545" s="93"/>
      <c r="DQH545" s="93"/>
      <c r="DQI545" s="93"/>
      <c r="DQJ545" s="93"/>
      <c r="DQK545" s="93"/>
      <c r="DQL545" s="93"/>
      <c r="DQM545" s="93"/>
      <c r="DQN545" s="93"/>
      <c r="DQO545" s="93"/>
      <c r="DQP545" s="93"/>
      <c r="DQQ545" s="93"/>
      <c r="DQR545" s="93"/>
      <c r="DQS545" s="93"/>
      <c r="DQT545" s="93"/>
      <c r="DQU545" s="93"/>
      <c r="DQV545" s="93"/>
      <c r="DQW545" s="93"/>
      <c r="DQX545" s="93"/>
      <c r="DQY545" s="93"/>
      <c r="DQZ545" s="93"/>
      <c r="DRA545" s="93"/>
      <c r="DRB545" s="93"/>
      <c r="DRC545" s="93"/>
      <c r="DRD545" s="93"/>
      <c r="DRE545" s="93"/>
      <c r="DRF545" s="93"/>
      <c r="DRG545" s="93"/>
      <c r="DRH545" s="93"/>
      <c r="DRI545" s="93"/>
      <c r="DRJ545" s="93"/>
      <c r="DRK545" s="93"/>
      <c r="DRL545" s="93"/>
      <c r="DRM545" s="93"/>
      <c r="DRN545" s="93"/>
      <c r="DRO545" s="93"/>
      <c r="DRP545" s="93"/>
      <c r="DRQ545" s="93"/>
      <c r="DRR545" s="93"/>
      <c r="DRS545" s="93"/>
      <c r="DRT545" s="93"/>
      <c r="DRU545" s="93"/>
      <c r="DRV545" s="93"/>
      <c r="DRW545" s="93"/>
      <c r="DRX545" s="93"/>
      <c r="DRY545" s="93"/>
      <c r="DRZ545" s="93"/>
      <c r="DSA545" s="93"/>
      <c r="DSB545" s="93"/>
      <c r="DSC545" s="93"/>
      <c r="DSD545" s="93"/>
      <c r="DSE545" s="93"/>
      <c r="DSF545" s="93"/>
      <c r="DSG545" s="93"/>
      <c r="DSH545" s="93"/>
      <c r="DSI545" s="93"/>
      <c r="DSJ545" s="93"/>
      <c r="DSK545" s="93"/>
      <c r="DSL545" s="93"/>
      <c r="DSM545" s="93"/>
      <c r="DSN545" s="93"/>
      <c r="DSO545" s="93"/>
      <c r="DSP545" s="93"/>
      <c r="DSQ545" s="93"/>
      <c r="DSR545" s="93"/>
      <c r="DSS545" s="93"/>
      <c r="DST545" s="93"/>
      <c r="DSU545" s="93"/>
      <c r="DSV545" s="93"/>
      <c r="DSW545" s="93"/>
      <c r="DSX545" s="93"/>
      <c r="DSY545" s="93"/>
      <c r="DSZ545" s="93"/>
      <c r="DTA545" s="93"/>
      <c r="DTB545" s="93"/>
      <c r="DTC545" s="93"/>
      <c r="DTD545" s="93"/>
      <c r="DTE545" s="93"/>
      <c r="DTF545" s="93"/>
      <c r="DTG545" s="93"/>
      <c r="DTH545" s="93"/>
      <c r="DTI545" s="93"/>
      <c r="DTJ545" s="93"/>
      <c r="DTK545" s="93"/>
      <c r="DTL545" s="93"/>
      <c r="DTM545" s="93"/>
      <c r="DTN545" s="93"/>
      <c r="DTO545" s="93"/>
      <c r="DTP545" s="93"/>
      <c r="DTQ545" s="93"/>
      <c r="DTR545" s="93"/>
      <c r="DTS545" s="93"/>
      <c r="DTT545" s="93"/>
      <c r="DTU545" s="93"/>
      <c r="DTV545" s="93"/>
      <c r="DTW545" s="93"/>
      <c r="DTX545" s="93"/>
      <c r="DTY545" s="93"/>
      <c r="DTZ545" s="93"/>
      <c r="DUA545" s="93"/>
      <c r="DUB545" s="93"/>
      <c r="DUC545" s="93"/>
      <c r="DUD545" s="93"/>
      <c r="DUE545" s="93"/>
      <c r="DUF545" s="93"/>
      <c r="DUG545" s="93"/>
      <c r="DUH545" s="93"/>
      <c r="DUI545" s="93"/>
      <c r="DUJ545" s="93"/>
      <c r="DUK545" s="93"/>
      <c r="DUL545" s="93"/>
      <c r="DUM545" s="93"/>
      <c r="DUN545" s="93"/>
      <c r="DUO545" s="93"/>
      <c r="DUP545" s="93"/>
      <c r="DUQ545" s="93"/>
      <c r="DUR545" s="93"/>
      <c r="DUS545" s="93"/>
      <c r="DUT545" s="93"/>
      <c r="DUU545" s="93"/>
      <c r="DUV545" s="93"/>
      <c r="DUW545" s="93"/>
      <c r="DUX545" s="93"/>
      <c r="DUY545" s="93"/>
      <c r="DUZ545" s="93"/>
      <c r="DVA545" s="93"/>
      <c r="DVB545" s="93"/>
      <c r="DVC545" s="93"/>
      <c r="DVD545" s="93"/>
      <c r="DVE545" s="93"/>
      <c r="DVF545" s="93"/>
      <c r="DVG545" s="93"/>
      <c r="DVH545" s="93"/>
      <c r="DVI545" s="93"/>
      <c r="DVJ545" s="93"/>
      <c r="DVK545" s="93"/>
      <c r="DVL545" s="93"/>
      <c r="DVM545" s="93"/>
      <c r="DVN545" s="93"/>
      <c r="DVO545" s="93"/>
      <c r="DVP545" s="93"/>
      <c r="DVQ545" s="93"/>
      <c r="DVR545" s="93"/>
      <c r="DVS545" s="93"/>
      <c r="DVT545" s="93"/>
      <c r="DVU545" s="93"/>
      <c r="DVV545" s="93"/>
      <c r="DVW545" s="93"/>
      <c r="DVX545" s="93"/>
      <c r="DVY545" s="93"/>
      <c r="DVZ545" s="93"/>
      <c r="DWA545" s="93"/>
      <c r="DWB545" s="93"/>
      <c r="DWC545" s="93"/>
      <c r="DWD545" s="93"/>
      <c r="DWE545" s="93"/>
      <c r="DWF545" s="93"/>
      <c r="DWG545" s="93"/>
      <c r="DWH545" s="93"/>
      <c r="DWI545" s="93"/>
      <c r="DWJ545" s="93"/>
      <c r="DWK545" s="93"/>
      <c r="DWL545" s="93"/>
      <c r="DWM545" s="93"/>
      <c r="DWN545" s="93"/>
      <c r="DWO545" s="93"/>
      <c r="DWP545" s="93"/>
      <c r="DWQ545" s="93"/>
      <c r="DWR545" s="93"/>
      <c r="DWS545" s="93"/>
      <c r="DWT545" s="93"/>
      <c r="DWU545" s="93"/>
      <c r="DWV545" s="93"/>
      <c r="DWW545" s="93"/>
      <c r="DWX545" s="93"/>
      <c r="DWY545" s="93"/>
      <c r="DWZ545" s="93"/>
      <c r="DXA545" s="93"/>
      <c r="DXB545" s="93"/>
      <c r="DXC545" s="93"/>
      <c r="DXD545" s="93"/>
      <c r="DXE545" s="93"/>
      <c r="DXF545" s="93"/>
      <c r="DXG545" s="93"/>
      <c r="DXH545" s="93"/>
      <c r="DXI545" s="93"/>
      <c r="DXJ545" s="93"/>
      <c r="DXK545" s="93"/>
      <c r="DXL545" s="93"/>
      <c r="DXM545" s="93"/>
      <c r="DXN545" s="93"/>
      <c r="DXO545" s="93"/>
      <c r="DXP545" s="93"/>
      <c r="DXQ545" s="93"/>
      <c r="DXR545" s="93"/>
      <c r="DXS545" s="93"/>
      <c r="DXT545" s="93"/>
      <c r="DXU545" s="93"/>
      <c r="DXV545" s="93"/>
      <c r="DXW545" s="93"/>
      <c r="DXX545" s="93"/>
      <c r="DXY545" s="93"/>
      <c r="DXZ545" s="93"/>
      <c r="DYA545" s="93"/>
      <c r="DYB545" s="93"/>
      <c r="DYC545" s="93"/>
      <c r="DYD545" s="93"/>
      <c r="DYE545" s="93"/>
      <c r="DYF545" s="93"/>
      <c r="DYG545" s="93"/>
      <c r="DYH545" s="93"/>
      <c r="DYI545" s="93"/>
      <c r="DYJ545" s="93"/>
      <c r="DYK545" s="93"/>
      <c r="DYL545" s="93"/>
      <c r="DYM545" s="93"/>
      <c r="DYN545" s="93"/>
      <c r="DYO545" s="93"/>
      <c r="DYP545" s="93"/>
      <c r="DYQ545" s="93"/>
      <c r="DYR545" s="93"/>
      <c r="DYS545" s="93"/>
      <c r="DYT545" s="93"/>
      <c r="DYU545" s="93"/>
      <c r="DYV545" s="93"/>
      <c r="DYW545" s="93"/>
      <c r="DYX545" s="93"/>
      <c r="DYY545" s="93"/>
      <c r="DYZ545" s="93"/>
      <c r="DZA545" s="93"/>
      <c r="DZB545" s="93"/>
      <c r="DZC545" s="93"/>
      <c r="DZD545" s="93"/>
      <c r="DZE545" s="93"/>
      <c r="DZF545" s="93"/>
      <c r="DZG545" s="93"/>
      <c r="DZH545" s="93"/>
      <c r="DZI545" s="93"/>
      <c r="DZJ545" s="93"/>
      <c r="DZK545" s="93"/>
      <c r="DZL545" s="93"/>
      <c r="DZM545" s="93"/>
      <c r="DZN545" s="93"/>
      <c r="DZO545" s="93"/>
      <c r="DZP545" s="93"/>
      <c r="DZQ545" s="93"/>
      <c r="DZR545" s="93"/>
      <c r="DZS545" s="93"/>
      <c r="DZT545" s="93"/>
      <c r="DZU545" s="93"/>
      <c r="DZV545" s="93"/>
      <c r="DZW545" s="93"/>
      <c r="DZX545" s="93"/>
      <c r="DZY545" s="93"/>
      <c r="DZZ545" s="93"/>
      <c r="EAA545" s="93"/>
      <c r="EAB545" s="93"/>
      <c r="EAC545" s="93"/>
      <c r="EAD545" s="93"/>
      <c r="EAE545" s="93"/>
      <c r="EAF545" s="93"/>
      <c r="EAG545" s="93"/>
      <c r="EAH545" s="93"/>
      <c r="EAI545" s="93"/>
      <c r="EAJ545" s="93"/>
      <c r="EAK545" s="93"/>
      <c r="EAL545" s="93"/>
      <c r="EAM545" s="93"/>
      <c r="EAN545" s="93"/>
      <c r="EAO545" s="93"/>
      <c r="EAP545" s="93"/>
      <c r="EAQ545" s="93"/>
      <c r="EAR545" s="93"/>
      <c r="EAS545" s="93"/>
      <c r="EAT545" s="93"/>
      <c r="EAU545" s="93"/>
      <c r="EAV545" s="93"/>
      <c r="EAW545" s="93"/>
      <c r="EAX545" s="93"/>
      <c r="EAY545" s="93"/>
      <c r="EAZ545" s="93"/>
      <c r="EBA545" s="93"/>
      <c r="EBB545" s="93"/>
      <c r="EBC545" s="93"/>
      <c r="EBD545" s="93"/>
      <c r="EBE545" s="93"/>
      <c r="EBF545" s="93"/>
      <c r="EBG545" s="93"/>
      <c r="EBH545" s="93"/>
      <c r="EBI545" s="93"/>
      <c r="EBJ545" s="93"/>
      <c r="EBK545" s="93"/>
      <c r="EBL545" s="93"/>
      <c r="EBM545" s="93"/>
      <c r="EBN545" s="93"/>
      <c r="EBO545" s="93"/>
      <c r="EBP545" s="93"/>
      <c r="EBQ545" s="93"/>
      <c r="EBR545" s="93"/>
      <c r="EBS545" s="93"/>
      <c r="EBT545" s="93"/>
      <c r="EBU545" s="93"/>
      <c r="EBV545" s="93"/>
      <c r="EBW545" s="93"/>
      <c r="EBX545" s="93"/>
      <c r="EBY545" s="93"/>
      <c r="EBZ545" s="93"/>
      <c r="ECA545" s="93"/>
      <c r="ECB545" s="93"/>
      <c r="ECC545" s="93"/>
      <c r="ECD545" s="93"/>
      <c r="ECE545" s="93"/>
      <c r="ECF545" s="93"/>
      <c r="ECG545" s="93"/>
      <c r="ECH545" s="93"/>
      <c r="ECI545" s="93"/>
      <c r="ECJ545" s="93"/>
      <c r="ECK545" s="93"/>
      <c r="ECL545" s="93"/>
      <c r="ECM545" s="93"/>
      <c r="ECN545" s="93"/>
      <c r="ECO545" s="93"/>
      <c r="ECP545" s="93"/>
      <c r="ECQ545" s="93"/>
      <c r="ECR545" s="93"/>
      <c r="ECS545" s="93"/>
      <c r="ECT545" s="93"/>
      <c r="ECU545" s="93"/>
      <c r="ECV545" s="93"/>
      <c r="ECW545" s="93"/>
      <c r="ECX545" s="93"/>
      <c r="ECY545" s="93"/>
      <c r="ECZ545" s="93"/>
      <c r="EDA545" s="93"/>
      <c r="EDB545" s="93"/>
      <c r="EDC545" s="93"/>
      <c r="EDD545" s="93"/>
      <c r="EDE545" s="93"/>
      <c r="EDF545" s="93"/>
      <c r="EDG545" s="93"/>
      <c r="EDH545" s="93"/>
      <c r="EDI545" s="93"/>
      <c r="EDJ545" s="93"/>
      <c r="EDK545" s="93"/>
      <c r="EDL545" s="93"/>
      <c r="EDM545" s="93"/>
      <c r="EDN545" s="93"/>
      <c r="EDO545" s="93"/>
      <c r="EDP545" s="93"/>
      <c r="EDQ545" s="93"/>
      <c r="EDR545" s="93"/>
      <c r="EDS545" s="93"/>
      <c r="EDT545" s="93"/>
      <c r="EDU545" s="93"/>
      <c r="EDV545" s="93"/>
      <c r="EDW545" s="93"/>
      <c r="EDX545" s="93"/>
      <c r="EDY545" s="93"/>
      <c r="EDZ545" s="93"/>
      <c r="EEA545" s="93"/>
      <c r="EEB545" s="93"/>
      <c r="EEC545" s="93"/>
      <c r="EED545" s="93"/>
      <c r="EEE545" s="93"/>
      <c r="EEF545" s="93"/>
      <c r="EEG545" s="93"/>
      <c r="EEH545" s="93"/>
      <c r="EEI545" s="93"/>
      <c r="EEJ545" s="93"/>
      <c r="EEK545" s="93"/>
      <c r="EEL545" s="93"/>
      <c r="EEM545" s="93"/>
      <c r="EEN545" s="93"/>
      <c r="EEO545" s="93"/>
      <c r="EEP545" s="93"/>
      <c r="EEQ545" s="93"/>
      <c r="EER545" s="93"/>
      <c r="EES545" s="93"/>
      <c r="EET545" s="93"/>
      <c r="EEU545" s="93"/>
      <c r="EEV545" s="93"/>
      <c r="EEW545" s="93"/>
      <c r="EEX545" s="93"/>
      <c r="EEY545" s="93"/>
      <c r="EEZ545" s="93"/>
      <c r="EFA545" s="93"/>
      <c r="EFB545" s="93"/>
      <c r="EFC545" s="93"/>
      <c r="EFD545" s="93"/>
      <c r="EFE545" s="93"/>
      <c r="EFF545" s="93"/>
      <c r="EFG545" s="93"/>
      <c r="EFH545" s="93"/>
      <c r="EFI545" s="93"/>
      <c r="EFJ545" s="93"/>
      <c r="EFK545" s="93"/>
      <c r="EFL545" s="93"/>
      <c r="EFM545" s="93"/>
      <c r="EFN545" s="93"/>
      <c r="EFO545" s="93"/>
      <c r="EFP545" s="93"/>
      <c r="EFQ545" s="93"/>
      <c r="EFR545" s="93"/>
      <c r="EFS545" s="93"/>
      <c r="EFT545" s="93"/>
      <c r="EFU545" s="93"/>
      <c r="EFV545" s="93"/>
      <c r="EFW545" s="93"/>
      <c r="EFX545" s="93"/>
      <c r="EFY545" s="93"/>
      <c r="EFZ545" s="93"/>
      <c r="EGA545" s="93"/>
      <c r="EGB545" s="93"/>
      <c r="EGC545" s="93"/>
      <c r="EGD545" s="93"/>
      <c r="EGE545" s="93"/>
      <c r="EGF545" s="93"/>
      <c r="EGG545" s="93"/>
      <c r="EGH545" s="93"/>
      <c r="EGI545" s="93"/>
      <c r="EGJ545" s="93"/>
      <c r="EGK545" s="93"/>
      <c r="EGL545" s="93"/>
      <c r="EGM545" s="93"/>
      <c r="EGN545" s="93"/>
      <c r="EGO545" s="93"/>
      <c r="EGP545" s="93"/>
      <c r="EGQ545" s="93"/>
      <c r="EGR545" s="93"/>
      <c r="EGS545" s="93"/>
      <c r="EGT545" s="93"/>
      <c r="EGU545" s="93"/>
      <c r="EGV545" s="93"/>
      <c r="EGW545" s="93"/>
      <c r="EGX545" s="93"/>
      <c r="EGY545" s="93"/>
      <c r="EGZ545" s="93"/>
      <c r="EHA545" s="93"/>
      <c r="EHB545" s="93"/>
      <c r="EHC545" s="93"/>
      <c r="EHD545" s="93"/>
      <c r="EHE545" s="93"/>
      <c r="EHF545" s="93"/>
      <c r="EHG545" s="93"/>
      <c r="EHH545" s="93"/>
      <c r="EHI545" s="93"/>
      <c r="EHJ545" s="93"/>
      <c r="EHK545" s="93"/>
      <c r="EHL545" s="93"/>
      <c r="EHM545" s="93"/>
      <c r="EHN545" s="93"/>
      <c r="EHO545" s="93"/>
      <c r="EHP545" s="93"/>
      <c r="EHQ545" s="93"/>
      <c r="EHR545" s="93"/>
      <c r="EHS545" s="93"/>
      <c r="EHT545" s="93"/>
      <c r="EHU545" s="93"/>
      <c r="EHV545" s="93"/>
      <c r="EHW545" s="93"/>
      <c r="EHX545" s="93"/>
      <c r="EHY545" s="93"/>
      <c r="EHZ545" s="93"/>
      <c r="EIA545" s="93"/>
      <c r="EIB545" s="93"/>
      <c r="EIC545" s="93"/>
      <c r="EID545" s="93"/>
      <c r="EIE545" s="93"/>
      <c r="EIF545" s="93"/>
      <c r="EIG545" s="93"/>
      <c r="EIH545" s="93"/>
      <c r="EII545" s="93"/>
      <c r="EIJ545" s="93"/>
      <c r="EIK545" s="93"/>
      <c r="EIL545" s="93"/>
      <c r="EIM545" s="93"/>
      <c r="EIN545" s="93"/>
      <c r="EIO545" s="93"/>
      <c r="EIP545" s="93"/>
      <c r="EIQ545" s="93"/>
      <c r="EIR545" s="93"/>
      <c r="EIS545" s="93"/>
      <c r="EIT545" s="93"/>
      <c r="EIU545" s="93"/>
      <c r="EIV545" s="93"/>
      <c r="EIW545" s="93"/>
      <c r="EIX545" s="93"/>
      <c r="EIY545" s="93"/>
      <c r="EIZ545" s="93"/>
      <c r="EJA545" s="93"/>
      <c r="EJB545" s="93"/>
      <c r="EJC545" s="93"/>
      <c r="EJD545" s="93"/>
      <c r="EJE545" s="93"/>
      <c r="EJF545" s="93"/>
      <c r="EJG545" s="93"/>
      <c r="EJH545" s="93"/>
      <c r="EJI545" s="93"/>
      <c r="EJJ545" s="93"/>
      <c r="EJK545" s="93"/>
      <c r="EJL545" s="93"/>
      <c r="EJM545" s="93"/>
      <c r="EJN545" s="93"/>
      <c r="EJO545" s="93"/>
      <c r="EJP545" s="93"/>
      <c r="EJQ545" s="93"/>
      <c r="EJR545" s="93"/>
      <c r="EJS545" s="93"/>
      <c r="EJT545" s="93"/>
      <c r="EJU545" s="93"/>
      <c r="EJV545" s="93"/>
      <c r="EJW545" s="93"/>
      <c r="EJX545" s="93"/>
      <c r="EJY545" s="93"/>
      <c r="EJZ545" s="93"/>
      <c r="EKA545" s="93"/>
      <c r="EKB545" s="93"/>
      <c r="EKC545" s="93"/>
      <c r="EKD545" s="93"/>
      <c r="EKE545" s="93"/>
      <c r="EKF545" s="93"/>
      <c r="EKG545" s="93"/>
      <c r="EKH545" s="93"/>
      <c r="EKI545" s="93"/>
      <c r="EKJ545" s="93"/>
      <c r="EKK545" s="93"/>
      <c r="EKL545" s="93"/>
      <c r="EKM545" s="93"/>
      <c r="EKN545" s="93"/>
      <c r="EKO545" s="93"/>
      <c r="EKP545" s="93"/>
      <c r="EKQ545" s="93"/>
      <c r="EKR545" s="93"/>
      <c r="EKS545" s="93"/>
      <c r="EKT545" s="93"/>
      <c r="EKU545" s="93"/>
      <c r="EKV545" s="93"/>
      <c r="EKW545" s="93"/>
      <c r="EKX545" s="93"/>
      <c r="EKY545" s="93"/>
      <c r="EKZ545" s="93"/>
      <c r="ELA545" s="93"/>
      <c r="ELB545" s="93"/>
      <c r="ELC545" s="93"/>
      <c r="ELD545" s="93"/>
      <c r="ELE545" s="93"/>
      <c r="ELF545" s="93"/>
      <c r="ELG545" s="93"/>
      <c r="ELH545" s="93"/>
      <c r="ELI545" s="93"/>
      <c r="ELJ545" s="93"/>
      <c r="ELK545" s="93"/>
      <c r="ELL545" s="93"/>
      <c r="ELM545" s="93"/>
      <c r="ELN545" s="93"/>
      <c r="ELO545" s="93"/>
      <c r="ELP545" s="93"/>
      <c r="ELQ545" s="93"/>
      <c r="ELR545" s="93"/>
      <c r="ELS545" s="93"/>
      <c r="ELT545" s="93"/>
      <c r="ELU545" s="93"/>
      <c r="ELV545" s="93"/>
      <c r="ELW545" s="93"/>
      <c r="ELX545" s="93"/>
      <c r="ELY545" s="93"/>
      <c r="ELZ545" s="93"/>
      <c r="EMA545" s="93"/>
      <c r="EMB545" s="93"/>
      <c r="EMC545" s="93"/>
      <c r="EMD545" s="93"/>
      <c r="EME545" s="93"/>
      <c r="EMF545" s="93"/>
      <c r="EMG545" s="93"/>
      <c r="EMH545" s="93"/>
      <c r="EMI545" s="93"/>
      <c r="EMJ545" s="93"/>
      <c r="EMK545" s="93"/>
      <c r="EML545" s="93"/>
      <c r="EMM545" s="93"/>
      <c r="EMN545" s="93"/>
      <c r="EMO545" s="93"/>
      <c r="EMP545" s="93"/>
      <c r="EMQ545" s="93"/>
      <c r="EMR545" s="93"/>
      <c r="EMS545" s="93"/>
      <c r="EMT545" s="93"/>
      <c r="EMU545" s="93"/>
      <c r="EMV545" s="93"/>
      <c r="EMW545" s="93"/>
      <c r="EMX545" s="93"/>
      <c r="EMY545" s="93"/>
      <c r="EMZ545" s="93"/>
      <c r="ENA545" s="93"/>
      <c r="ENB545" s="93"/>
      <c r="ENC545" s="93"/>
      <c r="END545" s="93"/>
      <c r="ENE545" s="93"/>
      <c r="ENF545" s="93"/>
      <c r="ENG545" s="93"/>
      <c r="ENH545" s="93"/>
      <c r="ENI545" s="93"/>
      <c r="ENJ545" s="93"/>
      <c r="ENK545" s="93"/>
      <c r="ENL545" s="93"/>
      <c r="ENM545" s="93"/>
      <c r="ENN545" s="93"/>
      <c r="ENO545" s="93"/>
      <c r="ENP545" s="93"/>
      <c r="ENQ545" s="93"/>
      <c r="ENR545" s="93"/>
      <c r="ENS545" s="93"/>
      <c r="ENT545" s="93"/>
      <c r="ENU545" s="93"/>
      <c r="ENV545" s="93"/>
      <c r="ENW545" s="93"/>
      <c r="ENX545" s="93"/>
      <c r="ENY545" s="93"/>
      <c r="ENZ545" s="93"/>
      <c r="EOA545" s="93"/>
      <c r="EOB545" s="93"/>
      <c r="EOC545" s="93"/>
      <c r="EOD545" s="93"/>
      <c r="EOE545" s="93"/>
      <c r="EOF545" s="93"/>
      <c r="EOG545" s="93"/>
      <c r="EOH545" s="93"/>
      <c r="EOI545" s="93"/>
      <c r="EOJ545" s="93"/>
      <c r="EOK545" s="93"/>
      <c r="EOL545" s="93"/>
      <c r="EOM545" s="93"/>
      <c r="EON545" s="93"/>
      <c r="EOO545" s="93"/>
      <c r="EOP545" s="93"/>
      <c r="EOQ545" s="93"/>
      <c r="EOR545" s="93"/>
      <c r="EOS545" s="93"/>
      <c r="EOT545" s="93"/>
      <c r="EOU545" s="93"/>
      <c r="EOV545" s="93"/>
      <c r="EOW545" s="93"/>
      <c r="EOX545" s="93"/>
      <c r="EOY545" s="93"/>
      <c r="EOZ545" s="93"/>
      <c r="EPA545" s="93"/>
      <c r="EPB545" s="93"/>
      <c r="EPC545" s="93"/>
      <c r="EPD545" s="93"/>
      <c r="EPE545" s="93"/>
      <c r="EPF545" s="93"/>
      <c r="EPG545" s="93"/>
      <c r="EPH545" s="93"/>
      <c r="EPI545" s="93"/>
      <c r="EPJ545" s="93"/>
      <c r="EPK545" s="93"/>
      <c r="EPL545" s="93"/>
      <c r="EPM545" s="93"/>
      <c r="EPN545" s="93"/>
      <c r="EPO545" s="93"/>
      <c r="EPP545" s="93"/>
      <c r="EPQ545" s="93"/>
      <c r="EPR545" s="93"/>
      <c r="EPS545" s="93"/>
      <c r="EPT545" s="93"/>
      <c r="EPU545" s="93"/>
      <c r="EPV545" s="93"/>
      <c r="EPW545" s="93"/>
      <c r="EPX545" s="93"/>
      <c r="EPY545" s="93"/>
      <c r="EPZ545" s="93"/>
      <c r="EQA545" s="93"/>
      <c r="EQB545" s="93"/>
      <c r="EQC545" s="93"/>
      <c r="EQD545" s="93"/>
      <c r="EQE545" s="93"/>
      <c r="EQF545" s="93"/>
      <c r="EQG545" s="93"/>
      <c r="EQH545" s="93"/>
      <c r="EQI545" s="93"/>
      <c r="EQJ545" s="93"/>
      <c r="EQK545" s="93"/>
      <c r="EQL545" s="93"/>
      <c r="EQM545" s="93"/>
      <c r="EQN545" s="93"/>
      <c r="EQO545" s="93"/>
      <c r="EQP545" s="93"/>
      <c r="EQQ545" s="93"/>
      <c r="EQR545" s="93"/>
      <c r="EQS545" s="93"/>
      <c r="EQT545" s="93"/>
      <c r="EQU545" s="93"/>
      <c r="EQV545" s="93"/>
      <c r="EQW545" s="93"/>
      <c r="EQX545" s="93"/>
      <c r="EQY545" s="93"/>
      <c r="EQZ545" s="93"/>
      <c r="ERA545" s="93"/>
      <c r="ERB545" s="93"/>
      <c r="ERC545" s="93"/>
      <c r="ERD545" s="93"/>
      <c r="ERE545" s="93"/>
      <c r="ERF545" s="93"/>
      <c r="ERG545" s="93"/>
      <c r="ERH545" s="93"/>
      <c r="ERI545" s="93"/>
      <c r="ERJ545" s="93"/>
      <c r="ERK545" s="93"/>
      <c r="ERL545" s="93"/>
      <c r="ERM545" s="93"/>
      <c r="ERN545" s="93"/>
      <c r="ERO545" s="93"/>
      <c r="ERP545" s="93"/>
      <c r="ERQ545" s="93"/>
      <c r="ERR545" s="93"/>
      <c r="ERS545" s="93"/>
      <c r="ERT545" s="93"/>
      <c r="ERU545" s="93"/>
      <c r="ERV545" s="93"/>
      <c r="ERW545" s="93"/>
      <c r="ERX545" s="93"/>
      <c r="ERY545" s="93"/>
      <c r="ERZ545" s="93"/>
      <c r="ESA545" s="93"/>
      <c r="ESB545" s="93"/>
      <c r="ESC545" s="93"/>
      <c r="ESD545" s="93"/>
      <c r="ESE545" s="93"/>
      <c r="ESF545" s="93"/>
      <c r="ESG545" s="93"/>
      <c r="ESH545" s="93"/>
      <c r="ESI545" s="93"/>
      <c r="ESJ545" s="93"/>
      <c r="ESK545" s="93"/>
      <c r="ESL545" s="93"/>
      <c r="ESM545" s="93"/>
      <c r="ESN545" s="93"/>
      <c r="ESO545" s="93"/>
      <c r="ESP545" s="93"/>
      <c r="ESQ545" s="93"/>
      <c r="ESR545" s="93"/>
      <c r="ESS545" s="93"/>
      <c r="EST545" s="93"/>
      <c r="ESU545" s="93"/>
      <c r="ESV545" s="93"/>
      <c r="ESW545" s="93"/>
      <c r="ESX545" s="93"/>
      <c r="ESY545" s="93"/>
      <c r="ESZ545" s="93"/>
      <c r="ETA545" s="93"/>
      <c r="ETB545" s="93"/>
      <c r="ETC545" s="93"/>
      <c r="ETD545" s="93"/>
      <c r="ETE545" s="93"/>
      <c r="ETF545" s="93"/>
      <c r="ETG545" s="93"/>
      <c r="ETH545" s="93"/>
      <c r="ETI545" s="93"/>
      <c r="ETJ545" s="93"/>
      <c r="ETK545" s="93"/>
      <c r="ETL545" s="93"/>
      <c r="ETM545" s="93"/>
      <c r="ETN545" s="93"/>
      <c r="ETO545" s="93"/>
      <c r="ETP545" s="93"/>
      <c r="ETQ545" s="93"/>
      <c r="ETR545" s="93"/>
      <c r="ETS545" s="93"/>
      <c r="ETT545" s="93"/>
      <c r="ETU545" s="93"/>
      <c r="ETV545" s="93"/>
      <c r="ETW545" s="93"/>
      <c r="ETX545" s="93"/>
      <c r="ETY545" s="93"/>
      <c r="ETZ545" s="93"/>
      <c r="EUA545" s="93"/>
      <c r="EUB545" s="93"/>
      <c r="EUC545" s="93"/>
      <c r="EUD545" s="93"/>
      <c r="EUE545" s="93"/>
      <c r="EUF545" s="93"/>
      <c r="EUG545" s="93"/>
      <c r="EUH545" s="93"/>
      <c r="EUI545" s="93"/>
      <c r="EUJ545" s="93"/>
      <c r="EUK545" s="93"/>
      <c r="EUL545" s="93"/>
      <c r="EUM545" s="93"/>
      <c r="EUN545" s="93"/>
      <c r="EUO545" s="93"/>
      <c r="EUP545" s="93"/>
      <c r="EUQ545" s="93"/>
      <c r="EUR545" s="93"/>
      <c r="EUS545" s="93"/>
      <c r="EUT545" s="93"/>
      <c r="EUU545" s="93"/>
      <c r="EUV545" s="93"/>
      <c r="EUW545" s="93"/>
      <c r="EUX545" s="93"/>
      <c r="EUY545" s="93"/>
      <c r="EUZ545" s="93"/>
      <c r="EVA545" s="93"/>
      <c r="EVB545" s="93"/>
      <c r="EVC545" s="93"/>
      <c r="EVD545" s="93"/>
      <c r="EVE545" s="93"/>
      <c r="EVF545" s="93"/>
      <c r="EVG545" s="93"/>
      <c r="EVH545" s="93"/>
      <c r="EVI545" s="93"/>
      <c r="EVJ545" s="93"/>
      <c r="EVK545" s="93"/>
      <c r="EVL545" s="93"/>
      <c r="EVM545" s="93"/>
      <c r="EVN545" s="93"/>
      <c r="EVO545" s="93"/>
      <c r="EVP545" s="93"/>
      <c r="EVQ545" s="93"/>
      <c r="EVR545" s="93"/>
      <c r="EVS545" s="93"/>
      <c r="EVT545" s="93"/>
      <c r="EVU545" s="93"/>
      <c r="EVV545" s="93"/>
      <c r="EVW545" s="93"/>
      <c r="EVX545" s="93"/>
      <c r="EVY545" s="93"/>
      <c r="EVZ545" s="93"/>
      <c r="EWA545" s="93"/>
      <c r="EWB545" s="93"/>
      <c r="EWC545" s="93"/>
      <c r="EWD545" s="93"/>
      <c r="EWE545" s="93"/>
      <c r="EWF545" s="93"/>
      <c r="EWG545" s="93"/>
      <c r="EWH545" s="93"/>
      <c r="EWI545" s="93"/>
      <c r="EWJ545" s="93"/>
      <c r="EWK545" s="93"/>
      <c r="EWL545" s="93"/>
      <c r="EWM545" s="93"/>
      <c r="EWN545" s="93"/>
      <c r="EWO545" s="93"/>
      <c r="EWP545" s="93"/>
      <c r="EWQ545" s="93"/>
      <c r="EWR545" s="93"/>
      <c r="EWS545" s="93"/>
      <c r="EWT545" s="93"/>
      <c r="EWU545" s="93"/>
      <c r="EWV545" s="93"/>
      <c r="EWW545" s="93"/>
      <c r="EWX545" s="93"/>
      <c r="EWY545" s="93"/>
      <c r="EWZ545" s="93"/>
      <c r="EXA545" s="93"/>
      <c r="EXB545" s="93"/>
      <c r="EXC545" s="93"/>
      <c r="EXD545" s="93"/>
      <c r="EXE545" s="93"/>
      <c r="EXF545" s="93"/>
      <c r="EXG545" s="93"/>
      <c r="EXH545" s="93"/>
      <c r="EXI545" s="93"/>
      <c r="EXJ545" s="93"/>
      <c r="EXK545" s="93"/>
      <c r="EXL545" s="93"/>
      <c r="EXM545" s="93"/>
      <c r="EXN545" s="93"/>
      <c r="EXO545" s="93"/>
      <c r="EXP545" s="93"/>
      <c r="EXQ545" s="93"/>
      <c r="EXR545" s="93"/>
      <c r="EXS545" s="93"/>
      <c r="EXT545" s="93"/>
      <c r="EXU545" s="93"/>
      <c r="EXV545" s="93"/>
      <c r="EXW545" s="93"/>
      <c r="EXX545" s="93"/>
      <c r="EXY545" s="93"/>
      <c r="EXZ545" s="93"/>
      <c r="EYA545" s="93"/>
      <c r="EYB545" s="93"/>
      <c r="EYC545" s="93"/>
      <c r="EYD545" s="93"/>
      <c r="EYE545" s="93"/>
      <c r="EYF545" s="93"/>
      <c r="EYG545" s="93"/>
      <c r="EYH545" s="93"/>
      <c r="EYI545" s="93"/>
      <c r="EYJ545" s="93"/>
      <c r="EYK545" s="93"/>
      <c r="EYL545" s="93"/>
      <c r="EYM545" s="93"/>
      <c r="EYN545" s="93"/>
      <c r="EYO545" s="93"/>
      <c r="EYP545" s="93"/>
      <c r="EYQ545" s="93"/>
      <c r="EYR545" s="93"/>
      <c r="EYS545" s="93"/>
      <c r="EYT545" s="93"/>
      <c r="EYU545" s="93"/>
      <c r="EYV545" s="93"/>
      <c r="EYW545" s="93"/>
      <c r="EYX545" s="93"/>
      <c r="EYY545" s="93"/>
      <c r="EYZ545" s="93"/>
      <c r="EZA545" s="93"/>
      <c r="EZB545" s="93"/>
      <c r="EZC545" s="93"/>
      <c r="EZD545" s="93"/>
      <c r="EZE545" s="93"/>
      <c r="EZF545" s="93"/>
      <c r="EZG545" s="93"/>
      <c r="EZH545" s="93"/>
      <c r="EZI545" s="93"/>
      <c r="EZJ545" s="93"/>
      <c r="EZK545" s="93"/>
      <c r="EZL545" s="93"/>
      <c r="EZM545" s="93"/>
      <c r="EZN545" s="93"/>
      <c r="EZO545" s="93"/>
      <c r="EZP545" s="93"/>
      <c r="EZQ545" s="93"/>
      <c r="EZR545" s="93"/>
      <c r="EZS545" s="93"/>
      <c r="EZT545" s="93"/>
      <c r="EZU545" s="93"/>
      <c r="EZV545" s="93"/>
      <c r="EZW545" s="93"/>
      <c r="EZX545" s="93"/>
      <c r="EZY545" s="93"/>
      <c r="EZZ545" s="93"/>
      <c r="FAA545" s="93"/>
      <c r="FAB545" s="93"/>
      <c r="FAC545" s="93"/>
      <c r="FAD545" s="93"/>
      <c r="FAE545" s="93"/>
      <c r="FAF545" s="93"/>
      <c r="FAG545" s="93"/>
      <c r="FAH545" s="93"/>
      <c r="FAI545" s="93"/>
      <c r="FAJ545" s="93"/>
      <c r="FAK545" s="93"/>
      <c r="FAL545" s="93"/>
      <c r="FAM545" s="93"/>
      <c r="FAN545" s="93"/>
      <c r="FAO545" s="93"/>
      <c r="FAP545" s="93"/>
      <c r="FAQ545" s="93"/>
      <c r="FAR545" s="93"/>
      <c r="FAS545" s="93"/>
      <c r="FAT545" s="93"/>
      <c r="FAU545" s="93"/>
      <c r="FAV545" s="93"/>
      <c r="FAW545" s="93"/>
      <c r="FAX545" s="93"/>
      <c r="FAY545" s="93"/>
      <c r="FAZ545" s="93"/>
      <c r="FBA545" s="93"/>
      <c r="FBB545" s="93"/>
      <c r="FBC545" s="93"/>
      <c r="FBD545" s="93"/>
      <c r="FBE545" s="93"/>
      <c r="FBF545" s="93"/>
      <c r="FBG545" s="93"/>
      <c r="FBH545" s="93"/>
      <c r="FBI545" s="93"/>
      <c r="FBJ545" s="93"/>
      <c r="FBK545" s="93"/>
      <c r="FBL545" s="93"/>
      <c r="FBM545" s="93"/>
      <c r="FBN545" s="93"/>
      <c r="FBO545" s="93"/>
      <c r="FBP545" s="93"/>
      <c r="FBQ545" s="93"/>
      <c r="FBR545" s="93"/>
      <c r="FBS545" s="93"/>
      <c r="FBT545" s="93"/>
      <c r="FBU545" s="93"/>
      <c r="FBV545" s="93"/>
      <c r="FBW545" s="93"/>
      <c r="FBX545" s="93"/>
      <c r="FBY545" s="93"/>
      <c r="FBZ545" s="93"/>
      <c r="FCA545" s="93"/>
      <c r="FCB545" s="93"/>
      <c r="FCC545" s="93"/>
      <c r="FCD545" s="93"/>
      <c r="FCE545" s="93"/>
      <c r="FCF545" s="93"/>
      <c r="FCG545" s="93"/>
      <c r="FCH545" s="93"/>
      <c r="FCI545" s="93"/>
      <c r="FCJ545" s="93"/>
      <c r="FCK545" s="93"/>
      <c r="FCL545" s="93"/>
      <c r="FCM545" s="93"/>
      <c r="FCN545" s="93"/>
      <c r="FCO545" s="93"/>
      <c r="FCP545" s="93"/>
      <c r="FCQ545" s="93"/>
      <c r="FCR545" s="93"/>
      <c r="FCS545" s="93"/>
      <c r="FCT545" s="93"/>
      <c r="FCU545" s="93"/>
      <c r="FCV545" s="93"/>
      <c r="FCW545" s="93"/>
      <c r="FCX545" s="93"/>
      <c r="FCY545" s="93"/>
      <c r="FCZ545" s="93"/>
      <c r="FDA545" s="93"/>
      <c r="FDB545" s="93"/>
      <c r="FDC545" s="93"/>
      <c r="FDD545" s="93"/>
      <c r="FDE545" s="93"/>
      <c r="FDF545" s="93"/>
      <c r="FDG545" s="93"/>
      <c r="FDH545" s="93"/>
      <c r="FDI545" s="93"/>
      <c r="FDJ545" s="93"/>
      <c r="FDK545" s="93"/>
      <c r="FDL545" s="93"/>
      <c r="FDM545" s="93"/>
      <c r="FDN545" s="93"/>
      <c r="FDO545" s="93"/>
      <c r="FDP545" s="93"/>
      <c r="FDQ545" s="93"/>
      <c r="FDR545" s="93"/>
      <c r="FDS545" s="93"/>
      <c r="FDT545" s="93"/>
      <c r="FDU545" s="93"/>
      <c r="FDV545" s="93"/>
      <c r="FDW545" s="93"/>
      <c r="FDX545" s="93"/>
      <c r="FDY545" s="93"/>
      <c r="FDZ545" s="93"/>
      <c r="FEA545" s="93"/>
      <c r="FEB545" s="93"/>
      <c r="FEC545" s="93"/>
      <c r="FED545" s="93"/>
      <c r="FEE545" s="93"/>
      <c r="FEF545" s="93"/>
      <c r="FEG545" s="93"/>
      <c r="FEH545" s="93"/>
      <c r="FEI545" s="93"/>
      <c r="FEJ545" s="93"/>
      <c r="FEK545" s="93"/>
      <c r="FEL545" s="93"/>
      <c r="FEM545" s="93"/>
      <c r="FEN545" s="93"/>
      <c r="FEO545" s="93"/>
      <c r="FEP545" s="93"/>
      <c r="FEQ545" s="93"/>
      <c r="FER545" s="93"/>
      <c r="FES545" s="93"/>
      <c r="FET545" s="93"/>
      <c r="FEU545" s="93"/>
      <c r="FEV545" s="93"/>
      <c r="FEW545" s="93"/>
      <c r="FEX545" s="93"/>
      <c r="FEY545" s="93"/>
      <c r="FEZ545" s="93"/>
      <c r="FFA545" s="93"/>
      <c r="FFB545" s="93"/>
      <c r="FFC545" s="93"/>
      <c r="FFD545" s="93"/>
      <c r="FFE545" s="93"/>
      <c r="FFF545" s="93"/>
      <c r="FFG545" s="93"/>
      <c r="FFH545" s="93"/>
      <c r="FFI545" s="93"/>
      <c r="FFJ545" s="93"/>
      <c r="FFK545" s="93"/>
      <c r="FFL545" s="93"/>
      <c r="FFM545" s="93"/>
      <c r="FFN545" s="93"/>
      <c r="FFO545" s="93"/>
      <c r="FFP545" s="93"/>
      <c r="FFQ545" s="93"/>
      <c r="FFR545" s="93"/>
      <c r="FFS545" s="93"/>
      <c r="FFT545" s="93"/>
      <c r="FFU545" s="93"/>
      <c r="FFV545" s="93"/>
      <c r="FFW545" s="93"/>
      <c r="FFX545" s="93"/>
      <c r="FFY545" s="93"/>
      <c r="FFZ545" s="93"/>
      <c r="FGA545" s="93"/>
      <c r="FGB545" s="93"/>
      <c r="FGC545" s="93"/>
      <c r="FGD545" s="93"/>
      <c r="FGE545" s="93"/>
      <c r="FGF545" s="93"/>
      <c r="FGG545" s="93"/>
      <c r="FGH545" s="93"/>
      <c r="FGI545" s="93"/>
      <c r="FGJ545" s="93"/>
      <c r="FGK545" s="93"/>
      <c r="FGL545" s="93"/>
      <c r="FGM545" s="93"/>
      <c r="FGN545" s="93"/>
      <c r="FGO545" s="93"/>
      <c r="FGP545" s="93"/>
      <c r="FGQ545" s="93"/>
      <c r="FGR545" s="93"/>
      <c r="FGS545" s="93"/>
      <c r="FGT545" s="93"/>
      <c r="FGU545" s="93"/>
      <c r="FGV545" s="93"/>
      <c r="FGW545" s="93"/>
      <c r="FGX545" s="93"/>
      <c r="FGY545" s="93"/>
      <c r="FGZ545" s="93"/>
      <c r="FHA545" s="93"/>
      <c r="FHB545" s="93"/>
      <c r="FHC545" s="93"/>
      <c r="FHD545" s="93"/>
      <c r="FHE545" s="93"/>
      <c r="FHF545" s="93"/>
      <c r="FHG545" s="93"/>
      <c r="FHH545" s="93"/>
      <c r="FHI545" s="93"/>
      <c r="FHJ545" s="93"/>
      <c r="FHK545" s="93"/>
      <c r="FHL545" s="93"/>
      <c r="FHM545" s="93"/>
      <c r="FHN545" s="93"/>
      <c r="FHO545" s="93"/>
      <c r="FHP545" s="93"/>
      <c r="FHQ545" s="93"/>
      <c r="FHR545" s="93"/>
      <c r="FHS545" s="93"/>
      <c r="FHT545" s="93"/>
      <c r="FHU545" s="93"/>
      <c r="FHV545" s="93"/>
      <c r="FHW545" s="93"/>
      <c r="FHX545" s="93"/>
      <c r="FHY545" s="93"/>
      <c r="FHZ545" s="93"/>
      <c r="FIA545" s="93"/>
      <c r="FIB545" s="93"/>
      <c r="FIC545" s="93"/>
      <c r="FID545" s="93"/>
      <c r="FIE545" s="93"/>
      <c r="FIF545" s="93"/>
      <c r="FIG545" s="93"/>
      <c r="FIH545" s="93"/>
      <c r="FII545" s="93"/>
      <c r="FIJ545" s="93"/>
      <c r="FIK545" s="93"/>
      <c r="FIL545" s="93"/>
      <c r="FIM545" s="93"/>
      <c r="FIN545" s="93"/>
      <c r="FIO545" s="93"/>
      <c r="FIP545" s="93"/>
      <c r="FIQ545" s="93"/>
      <c r="FIR545" s="93"/>
      <c r="FIS545" s="93"/>
      <c r="FIT545" s="93"/>
      <c r="FIU545" s="93"/>
      <c r="FIV545" s="93"/>
      <c r="FIW545" s="93"/>
      <c r="FIX545" s="93"/>
      <c r="FIY545" s="93"/>
      <c r="FIZ545" s="93"/>
      <c r="FJA545" s="93"/>
      <c r="FJB545" s="93"/>
      <c r="FJC545" s="93"/>
      <c r="FJD545" s="93"/>
      <c r="FJE545" s="93"/>
      <c r="FJF545" s="93"/>
      <c r="FJG545" s="93"/>
      <c r="FJH545" s="93"/>
      <c r="FJI545" s="93"/>
      <c r="FJJ545" s="93"/>
      <c r="FJK545" s="93"/>
      <c r="FJL545" s="93"/>
      <c r="FJM545" s="93"/>
      <c r="FJN545" s="93"/>
      <c r="FJO545" s="93"/>
      <c r="FJP545" s="93"/>
      <c r="FJQ545" s="93"/>
      <c r="FJR545" s="93"/>
      <c r="FJS545" s="93"/>
      <c r="FJT545" s="93"/>
      <c r="FJU545" s="93"/>
      <c r="FJV545" s="93"/>
      <c r="FJW545" s="93"/>
      <c r="FJX545" s="93"/>
      <c r="FJY545" s="93"/>
      <c r="FJZ545" s="93"/>
      <c r="FKA545" s="93"/>
      <c r="FKB545" s="93"/>
      <c r="FKC545" s="93"/>
      <c r="FKD545" s="93"/>
      <c r="FKE545" s="93"/>
      <c r="FKF545" s="93"/>
      <c r="FKG545" s="93"/>
      <c r="FKH545" s="93"/>
      <c r="FKI545" s="93"/>
      <c r="FKJ545" s="93"/>
      <c r="FKK545" s="93"/>
      <c r="FKL545" s="93"/>
      <c r="FKM545" s="93"/>
      <c r="FKN545" s="93"/>
      <c r="FKO545" s="93"/>
      <c r="FKP545" s="93"/>
      <c r="FKQ545" s="93"/>
      <c r="FKR545" s="93"/>
      <c r="FKS545" s="93"/>
      <c r="FKT545" s="93"/>
      <c r="FKU545" s="93"/>
      <c r="FKV545" s="93"/>
      <c r="FKW545" s="93"/>
      <c r="FKX545" s="93"/>
      <c r="FKY545" s="93"/>
      <c r="FKZ545" s="93"/>
      <c r="FLA545" s="93"/>
      <c r="FLB545" s="93"/>
      <c r="FLC545" s="93"/>
      <c r="FLD545" s="93"/>
      <c r="FLE545" s="93"/>
      <c r="FLF545" s="93"/>
      <c r="FLG545" s="93"/>
      <c r="FLH545" s="93"/>
      <c r="FLI545" s="93"/>
      <c r="FLJ545" s="93"/>
      <c r="FLK545" s="93"/>
      <c r="FLL545" s="93"/>
      <c r="FLM545" s="93"/>
      <c r="FLN545" s="93"/>
      <c r="FLO545" s="93"/>
      <c r="FLP545" s="93"/>
      <c r="FLQ545" s="93"/>
      <c r="FLR545" s="93"/>
      <c r="FLS545" s="93"/>
      <c r="FLT545" s="93"/>
      <c r="FLU545" s="93"/>
      <c r="FLV545" s="93"/>
      <c r="FLW545" s="93"/>
      <c r="FLX545" s="93"/>
      <c r="FLY545" s="93"/>
      <c r="FLZ545" s="93"/>
      <c r="FMA545" s="93"/>
      <c r="FMB545" s="93"/>
      <c r="FMC545" s="93"/>
      <c r="FMD545" s="93"/>
      <c r="FME545" s="93"/>
      <c r="FMF545" s="93"/>
      <c r="FMG545" s="93"/>
      <c r="FMH545" s="93"/>
      <c r="FMI545" s="93"/>
      <c r="FMJ545" s="93"/>
      <c r="FMK545" s="93"/>
      <c r="FML545" s="93"/>
      <c r="FMM545" s="93"/>
      <c r="FMN545" s="93"/>
      <c r="FMO545" s="93"/>
      <c r="FMP545" s="93"/>
      <c r="FMQ545" s="93"/>
      <c r="FMR545" s="93"/>
      <c r="FMS545" s="93"/>
      <c r="FMT545" s="93"/>
      <c r="FMU545" s="93"/>
      <c r="FMV545" s="93"/>
      <c r="FMW545" s="93"/>
      <c r="FMX545" s="93"/>
      <c r="FMY545" s="93"/>
      <c r="FMZ545" s="93"/>
      <c r="FNA545" s="93"/>
      <c r="FNB545" s="93"/>
      <c r="FNC545" s="93"/>
      <c r="FND545" s="93"/>
      <c r="FNE545" s="93"/>
      <c r="FNF545" s="93"/>
      <c r="FNG545" s="93"/>
      <c r="FNH545" s="93"/>
      <c r="FNI545" s="93"/>
      <c r="FNJ545" s="93"/>
      <c r="FNK545" s="93"/>
      <c r="FNL545" s="93"/>
      <c r="FNM545" s="93"/>
      <c r="FNN545" s="93"/>
      <c r="FNO545" s="93"/>
      <c r="FNP545" s="93"/>
      <c r="FNQ545" s="93"/>
      <c r="FNR545" s="93"/>
      <c r="FNS545" s="93"/>
      <c r="FNT545" s="93"/>
      <c r="FNU545" s="93"/>
      <c r="FNV545" s="93"/>
      <c r="FNW545" s="93"/>
      <c r="FNX545" s="93"/>
      <c r="FNY545" s="93"/>
      <c r="FNZ545" s="93"/>
      <c r="FOA545" s="93"/>
      <c r="FOB545" s="93"/>
      <c r="FOC545" s="93"/>
      <c r="FOD545" s="93"/>
      <c r="FOE545" s="93"/>
      <c r="FOF545" s="93"/>
      <c r="FOG545" s="93"/>
      <c r="FOH545" s="93"/>
      <c r="FOI545" s="93"/>
      <c r="FOJ545" s="93"/>
      <c r="FOK545" s="93"/>
      <c r="FOL545" s="93"/>
      <c r="FOM545" s="93"/>
      <c r="FON545" s="93"/>
      <c r="FOO545" s="93"/>
      <c r="FOP545" s="93"/>
      <c r="FOQ545" s="93"/>
      <c r="FOR545" s="93"/>
      <c r="FOS545" s="93"/>
      <c r="FOT545" s="93"/>
      <c r="FOU545" s="93"/>
      <c r="FOV545" s="93"/>
      <c r="FOW545" s="93"/>
      <c r="FOX545" s="93"/>
      <c r="FOY545" s="93"/>
      <c r="FOZ545" s="93"/>
      <c r="FPA545" s="93"/>
      <c r="FPB545" s="93"/>
      <c r="FPC545" s="93"/>
      <c r="FPD545" s="93"/>
      <c r="FPE545" s="93"/>
      <c r="FPF545" s="93"/>
      <c r="FPG545" s="93"/>
      <c r="FPH545" s="93"/>
      <c r="FPI545" s="93"/>
      <c r="FPJ545" s="93"/>
      <c r="FPK545" s="93"/>
      <c r="FPL545" s="93"/>
      <c r="FPM545" s="93"/>
      <c r="FPN545" s="93"/>
      <c r="FPO545" s="93"/>
      <c r="FPP545" s="93"/>
      <c r="FPQ545" s="93"/>
      <c r="FPR545" s="93"/>
      <c r="FPS545" s="93"/>
      <c r="FPT545" s="93"/>
      <c r="FPU545" s="93"/>
      <c r="FPV545" s="93"/>
      <c r="FPW545" s="93"/>
      <c r="FPX545" s="93"/>
      <c r="FPY545" s="93"/>
      <c r="FPZ545" s="93"/>
      <c r="FQA545" s="93"/>
      <c r="FQB545" s="93"/>
      <c r="FQC545" s="93"/>
      <c r="FQD545" s="93"/>
      <c r="FQE545" s="93"/>
      <c r="FQF545" s="93"/>
      <c r="FQG545" s="93"/>
      <c r="FQH545" s="93"/>
      <c r="FQI545" s="93"/>
      <c r="FQJ545" s="93"/>
      <c r="FQK545" s="93"/>
      <c r="FQL545" s="93"/>
      <c r="FQM545" s="93"/>
      <c r="FQN545" s="93"/>
      <c r="FQO545" s="93"/>
      <c r="FQP545" s="93"/>
      <c r="FQQ545" s="93"/>
      <c r="FQR545" s="93"/>
      <c r="FQS545" s="93"/>
      <c r="FQT545" s="93"/>
      <c r="FQU545" s="93"/>
      <c r="FQV545" s="93"/>
      <c r="FQW545" s="93"/>
      <c r="FQX545" s="93"/>
      <c r="FQY545" s="93"/>
      <c r="FQZ545" s="93"/>
      <c r="FRA545" s="93"/>
      <c r="FRB545" s="93"/>
      <c r="FRC545" s="93"/>
      <c r="FRD545" s="93"/>
      <c r="FRE545" s="93"/>
      <c r="FRF545" s="93"/>
      <c r="FRG545" s="93"/>
      <c r="FRH545" s="93"/>
      <c r="FRI545" s="93"/>
      <c r="FRJ545" s="93"/>
      <c r="FRK545" s="93"/>
      <c r="FRL545" s="93"/>
      <c r="FRM545" s="93"/>
      <c r="FRN545" s="93"/>
      <c r="FRO545" s="93"/>
      <c r="FRP545" s="93"/>
      <c r="FRQ545" s="93"/>
      <c r="FRR545" s="93"/>
      <c r="FRS545" s="93"/>
      <c r="FRT545" s="93"/>
      <c r="FRU545" s="93"/>
      <c r="FRV545" s="93"/>
      <c r="FRW545" s="93"/>
      <c r="FRX545" s="93"/>
      <c r="FRY545" s="93"/>
      <c r="FRZ545" s="93"/>
      <c r="FSA545" s="93"/>
      <c r="FSB545" s="93"/>
      <c r="FSC545" s="93"/>
      <c r="FSD545" s="93"/>
      <c r="FSE545" s="93"/>
      <c r="FSF545" s="93"/>
      <c r="FSG545" s="93"/>
      <c r="FSH545" s="93"/>
      <c r="FSI545" s="93"/>
      <c r="FSJ545" s="93"/>
      <c r="FSK545" s="93"/>
      <c r="FSL545" s="93"/>
      <c r="FSM545" s="93"/>
      <c r="FSN545" s="93"/>
      <c r="FSO545" s="93"/>
      <c r="FSP545" s="93"/>
      <c r="FSQ545" s="93"/>
      <c r="FSR545" s="93"/>
      <c r="FSS545" s="93"/>
      <c r="FST545" s="93"/>
      <c r="FSU545" s="93"/>
      <c r="FSV545" s="93"/>
      <c r="FSW545" s="93"/>
      <c r="FSX545" s="93"/>
      <c r="FSY545" s="93"/>
      <c r="FSZ545" s="93"/>
      <c r="FTA545" s="93"/>
      <c r="FTB545" s="93"/>
      <c r="FTC545" s="93"/>
      <c r="FTD545" s="93"/>
      <c r="FTE545" s="93"/>
      <c r="FTF545" s="93"/>
      <c r="FTG545" s="93"/>
      <c r="FTH545" s="93"/>
      <c r="FTI545" s="93"/>
      <c r="FTJ545" s="93"/>
      <c r="FTK545" s="93"/>
      <c r="FTL545" s="93"/>
      <c r="FTM545" s="93"/>
      <c r="FTN545" s="93"/>
      <c r="FTO545" s="93"/>
      <c r="FTP545" s="93"/>
      <c r="FTQ545" s="93"/>
      <c r="FTR545" s="93"/>
      <c r="FTS545" s="93"/>
      <c r="FTT545" s="93"/>
      <c r="FTU545" s="93"/>
      <c r="FTV545" s="93"/>
      <c r="FTW545" s="93"/>
      <c r="FTX545" s="93"/>
      <c r="FTY545" s="93"/>
      <c r="FTZ545" s="93"/>
      <c r="FUA545" s="93"/>
      <c r="FUB545" s="93"/>
      <c r="FUC545" s="93"/>
      <c r="FUD545" s="93"/>
      <c r="FUE545" s="93"/>
      <c r="FUF545" s="93"/>
      <c r="FUG545" s="93"/>
      <c r="FUH545" s="93"/>
      <c r="FUI545" s="93"/>
      <c r="FUJ545" s="93"/>
      <c r="FUK545" s="93"/>
      <c r="FUL545" s="93"/>
      <c r="FUM545" s="93"/>
      <c r="FUN545" s="93"/>
      <c r="FUO545" s="93"/>
      <c r="FUP545" s="93"/>
      <c r="FUQ545" s="93"/>
      <c r="FUR545" s="93"/>
      <c r="FUS545" s="93"/>
      <c r="FUT545" s="93"/>
      <c r="FUU545" s="93"/>
      <c r="FUV545" s="93"/>
      <c r="FUW545" s="93"/>
      <c r="FUX545" s="93"/>
      <c r="FUY545" s="93"/>
      <c r="FUZ545" s="93"/>
      <c r="FVA545" s="93"/>
      <c r="FVB545" s="93"/>
      <c r="FVC545" s="93"/>
      <c r="FVD545" s="93"/>
      <c r="FVE545" s="93"/>
      <c r="FVF545" s="93"/>
      <c r="FVG545" s="93"/>
      <c r="FVH545" s="93"/>
      <c r="FVI545" s="93"/>
      <c r="FVJ545" s="93"/>
      <c r="FVK545" s="93"/>
      <c r="FVL545" s="93"/>
      <c r="FVM545" s="93"/>
      <c r="FVN545" s="93"/>
      <c r="FVO545" s="93"/>
      <c r="FVP545" s="93"/>
      <c r="FVQ545" s="93"/>
      <c r="FVR545" s="93"/>
      <c r="FVS545" s="93"/>
      <c r="FVT545" s="93"/>
      <c r="FVU545" s="93"/>
      <c r="FVV545" s="93"/>
      <c r="FVW545" s="93"/>
      <c r="FVX545" s="93"/>
      <c r="FVY545" s="93"/>
      <c r="FVZ545" s="93"/>
      <c r="FWA545" s="93"/>
      <c r="FWB545" s="93"/>
      <c r="FWC545" s="93"/>
      <c r="FWD545" s="93"/>
      <c r="FWE545" s="93"/>
      <c r="FWF545" s="93"/>
      <c r="FWG545" s="93"/>
      <c r="FWH545" s="93"/>
      <c r="FWI545" s="93"/>
      <c r="FWJ545" s="93"/>
      <c r="FWK545" s="93"/>
      <c r="FWL545" s="93"/>
      <c r="FWM545" s="93"/>
      <c r="FWN545" s="93"/>
      <c r="FWO545" s="93"/>
      <c r="FWP545" s="93"/>
      <c r="FWQ545" s="93"/>
      <c r="FWR545" s="93"/>
      <c r="FWS545" s="93"/>
      <c r="FWT545" s="93"/>
      <c r="FWU545" s="93"/>
      <c r="FWV545" s="93"/>
      <c r="FWW545" s="93"/>
      <c r="FWX545" s="93"/>
      <c r="FWY545" s="93"/>
      <c r="FWZ545" s="93"/>
      <c r="FXA545" s="93"/>
      <c r="FXB545" s="93"/>
      <c r="FXC545" s="93"/>
      <c r="FXD545" s="93"/>
      <c r="FXE545" s="93"/>
      <c r="FXF545" s="93"/>
      <c r="FXG545" s="93"/>
      <c r="FXH545" s="93"/>
      <c r="FXI545" s="93"/>
      <c r="FXJ545" s="93"/>
      <c r="FXK545" s="93"/>
      <c r="FXL545" s="93"/>
      <c r="FXM545" s="93"/>
      <c r="FXN545" s="93"/>
      <c r="FXO545" s="93"/>
      <c r="FXP545" s="93"/>
      <c r="FXQ545" s="93"/>
      <c r="FXR545" s="93"/>
      <c r="FXS545" s="93"/>
      <c r="FXT545" s="93"/>
      <c r="FXU545" s="93"/>
      <c r="FXV545" s="93"/>
      <c r="FXW545" s="93"/>
      <c r="FXX545" s="93"/>
      <c r="FXY545" s="93"/>
      <c r="FXZ545" s="93"/>
      <c r="FYA545" s="93"/>
      <c r="FYB545" s="93"/>
      <c r="FYC545" s="93"/>
      <c r="FYD545" s="93"/>
      <c r="FYE545" s="93"/>
      <c r="FYF545" s="93"/>
      <c r="FYG545" s="93"/>
      <c r="FYH545" s="93"/>
      <c r="FYI545" s="93"/>
      <c r="FYJ545" s="93"/>
      <c r="FYK545" s="93"/>
      <c r="FYL545" s="93"/>
      <c r="FYM545" s="93"/>
      <c r="FYN545" s="93"/>
      <c r="FYO545" s="93"/>
      <c r="FYP545" s="93"/>
      <c r="FYQ545" s="93"/>
      <c r="FYR545" s="93"/>
      <c r="FYS545" s="93"/>
      <c r="FYT545" s="93"/>
      <c r="FYU545" s="93"/>
      <c r="FYV545" s="93"/>
      <c r="FYW545" s="93"/>
      <c r="FYX545" s="93"/>
      <c r="FYY545" s="93"/>
      <c r="FYZ545" s="93"/>
      <c r="FZA545" s="93"/>
      <c r="FZB545" s="93"/>
      <c r="FZC545" s="93"/>
      <c r="FZD545" s="93"/>
      <c r="FZE545" s="93"/>
      <c r="FZF545" s="93"/>
      <c r="FZG545" s="93"/>
      <c r="FZH545" s="93"/>
      <c r="FZI545" s="93"/>
      <c r="FZJ545" s="93"/>
      <c r="FZK545" s="93"/>
      <c r="FZL545" s="93"/>
      <c r="FZM545" s="93"/>
      <c r="FZN545" s="93"/>
      <c r="FZO545" s="93"/>
      <c r="FZP545" s="93"/>
      <c r="FZQ545" s="93"/>
      <c r="FZR545" s="93"/>
      <c r="FZS545" s="93"/>
      <c r="FZT545" s="93"/>
      <c r="FZU545" s="93"/>
      <c r="FZV545" s="93"/>
      <c r="FZW545" s="93"/>
      <c r="FZX545" s="93"/>
      <c r="FZY545" s="93"/>
      <c r="FZZ545" s="93"/>
      <c r="GAA545" s="93"/>
      <c r="GAB545" s="93"/>
      <c r="GAC545" s="93"/>
      <c r="GAD545" s="93"/>
      <c r="GAE545" s="93"/>
      <c r="GAF545" s="93"/>
      <c r="GAG545" s="93"/>
      <c r="GAH545" s="93"/>
      <c r="GAI545" s="93"/>
      <c r="GAJ545" s="93"/>
      <c r="GAK545" s="93"/>
      <c r="GAL545" s="93"/>
      <c r="GAM545" s="93"/>
      <c r="GAN545" s="93"/>
      <c r="GAO545" s="93"/>
      <c r="GAP545" s="93"/>
      <c r="GAQ545" s="93"/>
      <c r="GAR545" s="93"/>
      <c r="GAS545" s="93"/>
      <c r="GAT545" s="93"/>
      <c r="GAU545" s="93"/>
      <c r="GAV545" s="93"/>
      <c r="GAW545" s="93"/>
      <c r="GAX545" s="93"/>
      <c r="GAY545" s="93"/>
      <c r="GAZ545" s="93"/>
      <c r="GBA545" s="93"/>
      <c r="GBB545" s="93"/>
      <c r="GBC545" s="93"/>
      <c r="GBD545" s="93"/>
      <c r="GBE545" s="93"/>
      <c r="GBF545" s="93"/>
      <c r="GBG545" s="93"/>
      <c r="GBH545" s="93"/>
      <c r="GBI545" s="93"/>
      <c r="GBJ545" s="93"/>
      <c r="GBK545" s="93"/>
      <c r="GBL545" s="93"/>
      <c r="GBM545" s="93"/>
      <c r="GBN545" s="93"/>
      <c r="GBO545" s="93"/>
      <c r="GBP545" s="93"/>
      <c r="GBQ545" s="93"/>
      <c r="GBR545" s="93"/>
      <c r="GBS545" s="93"/>
      <c r="GBT545" s="93"/>
      <c r="GBU545" s="93"/>
      <c r="GBV545" s="93"/>
      <c r="GBW545" s="93"/>
      <c r="GBX545" s="93"/>
      <c r="GBY545" s="93"/>
      <c r="GBZ545" s="93"/>
      <c r="GCA545" s="93"/>
      <c r="GCB545" s="93"/>
      <c r="GCC545" s="93"/>
      <c r="GCD545" s="93"/>
      <c r="GCE545" s="93"/>
      <c r="GCF545" s="93"/>
      <c r="GCG545" s="93"/>
      <c r="GCH545" s="93"/>
      <c r="GCI545" s="93"/>
      <c r="GCJ545" s="93"/>
      <c r="GCK545" s="93"/>
      <c r="GCL545" s="93"/>
      <c r="GCM545" s="93"/>
      <c r="GCN545" s="93"/>
      <c r="GCO545" s="93"/>
      <c r="GCP545" s="93"/>
      <c r="GCQ545" s="93"/>
      <c r="GCR545" s="93"/>
      <c r="GCS545" s="93"/>
      <c r="GCT545" s="93"/>
      <c r="GCU545" s="93"/>
      <c r="GCV545" s="93"/>
      <c r="GCW545" s="93"/>
      <c r="GCX545" s="93"/>
      <c r="GCY545" s="93"/>
      <c r="GCZ545" s="93"/>
      <c r="GDA545" s="93"/>
      <c r="GDB545" s="93"/>
      <c r="GDC545" s="93"/>
      <c r="GDD545" s="93"/>
      <c r="GDE545" s="93"/>
      <c r="GDF545" s="93"/>
      <c r="GDG545" s="93"/>
      <c r="GDH545" s="93"/>
      <c r="GDI545" s="93"/>
      <c r="GDJ545" s="93"/>
      <c r="GDK545" s="93"/>
      <c r="GDL545" s="93"/>
      <c r="GDM545" s="93"/>
      <c r="GDN545" s="93"/>
      <c r="GDO545" s="93"/>
      <c r="GDP545" s="93"/>
      <c r="GDQ545" s="93"/>
      <c r="GDR545" s="93"/>
      <c r="GDS545" s="93"/>
      <c r="GDT545" s="93"/>
      <c r="GDU545" s="93"/>
      <c r="GDV545" s="93"/>
      <c r="GDW545" s="93"/>
      <c r="GDX545" s="93"/>
      <c r="GDY545" s="93"/>
      <c r="GDZ545" s="93"/>
      <c r="GEA545" s="93"/>
      <c r="GEB545" s="93"/>
      <c r="GEC545" s="93"/>
      <c r="GED545" s="93"/>
      <c r="GEE545" s="93"/>
      <c r="GEF545" s="93"/>
      <c r="GEG545" s="93"/>
      <c r="GEH545" s="93"/>
      <c r="GEI545" s="93"/>
      <c r="GEJ545" s="93"/>
      <c r="GEK545" s="93"/>
      <c r="GEL545" s="93"/>
      <c r="GEM545" s="93"/>
      <c r="GEN545" s="93"/>
      <c r="GEO545" s="93"/>
      <c r="GEP545" s="93"/>
      <c r="GEQ545" s="93"/>
      <c r="GER545" s="93"/>
      <c r="GES545" s="93"/>
      <c r="GET545" s="93"/>
      <c r="GEU545" s="93"/>
      <c r="GEV545" s="93"/>
      <c r="GEW545" s="93"/>
      <c r="GEX545" s="93"/>
      <c r="GEY545" s="93"/>
      <c r="GEZ545" s="93"/>
      <c r="GFA545" s="93"/>
      <c r="GFB545" s="93"/>
      <c r="GFC545" s="93"/>
      <c r="GFD545" s="93"/>
      <c r="GFE545" s="93"/>
      <c r="GFF545" s="93"/>
      <c r="GFG545" s="93"/>
      <c r="GFH545" s="93"/>
      <c r="GFI545" s="93"/>
      <c r="GFJ545" s="93"/>
      <c r="GFK545" s="93"/>
      <c r="GFL545" s="93"/>
      <c r="GFM545" s="93"/>
      <c r="GFN545" s="93"/>
      <c r="GFO545" s="93"/>
      <c r="GFP545" s="93"/>
      <c r="GFQ545" s="93"/>
      <c r="GFR545" s="93"/>
      <c r="GFS545" s="93"/>
      <c r="GFT545" s="93"/>
      <c r="GFU545" s="93"/>
      <c r="GFV545" s="93"/>
      <c r="GFW545" s="93"/>
      <c r="GFX545" s="93"/>
      <c r="GFY545" s="93"/>
      <c r="GFZ545" s="93"/>
      <c r="GGA545" s="93"/>
      <c r="GGB545" s="93"/>
      <c r="GGC545" s="93"/>
      <c r="GGD545" s="93"/>
      <c r="GGE545" s="93"/>
      <c r="GGF545" s="93"/>
      <c r="GGG545" s="93"/>
      <c r="GGH545" s="93"/>
      <c r="GGI545" s="93"/>
      <c r="GGJ545" s="93"/>
      <c r="GGK545" s="93"/>
      <c r="GGL545" s="93"/>
      <c r="GGM545" s="93"/>
      <c r="GGN545" s="93"/>
      <c r="GGO545" s="93"/>
      <c r="GGP545" s="93"/>
      <c r="GGQ545" s="93"/>
      <c r="GGR545" s="93"/>
      <c r="GGS545" s="93"/>
      <c r="GGT545" s="93"/>
      <c r="GGU545" s="93"/>
      <c r="GGV545" s="93"/>
      <c r="GGW545" s="93"/>
      <c r="GGX545" s="93"/>
      <c r="GGY545" s="93"/>
      <c r="GGZ545" s="93"/>
      <c r="GHA545" s="93"/>
      <c r="GHB545" s="93"/>
      <c r="GHC545" s="93"/>
      <c r="GHD545" s="93"/>
      <c r="GHE545" s="93"/>
      <c r="GHF545" s="93"/>
      <c r="GHG545" s="93"/>
      <c r="GHH545" s="93"/>
      <c r="GHI545" s="93"/>
      <c r="GHJ545" s="93"/>
      <c r="GHK545" s="93"/>
      <c r="GHL545" s="93"/>
      <c r="GHM545" s="93"/>
      <c r="GHN545" s="93"/>
      <c r="GHO545" s="93"/>
      <c r="GHP545" s="93"/>
      <c r="GHQ545" s="93"/>
      <c r="GHR545" s="93"/>
      <c r="GHS545" s="93"/>
      <c r="GHT545" s="93"/>
      <c r="GHU545" s="93"/>
      <c r="GHV545" s="93"/>
      <c r="GHW545" s="93"/>
      <c r="GHX545" s="93"/>
      <c r="GHY545" s="93"/>
      <c r="GHZ545" s="93"/>
      <c r="GIA545" s="93"/>
      <c r="GIB545" s="93"/>
      <c r="GIC545" s="93"/>
      <c r="GID545" s="93"/>
      <c r="GIE545" s="93"/>
      <c r="GIF545" s="93"/>
      <c r="GIG545" s="93"/>
      <c r="GIH545" s="93"/>
      <c r="GII545" s="93"/>
      <c r="GIJ545" s="93"/>
      <c r="GIK545" s="93"/>
      <c r="GIL545" s="93"/>
      <c r="GIM545" s="93"/>
      <c r="GIN545" s="93"/>
      <c r="GIO545" s="93"/>
      <c r="GIP545" s="93"/>
      <c r="GIQ545" s="93"/>
      <c r="GIR545" s="93"/>
      <c r="GIS545" s="93"/>
      <c r="GIT545" s="93"/>
      <c r="GIU545" s="93"/>
      <c r="GIV545" s="93"/>
      <c r="GIW545" s="93"/>
      <c r="GIX545" s="93"/>
      <c r="GIY545" s="93"/>
      <c r="GIZ545" s="93"/>
      <c r="GJA545" s="93"/>
      <c r="GJB545" s="93"/>
      <c r="GJC545" s="93"/>
      <c r="GJD545" s="93"/>
      <c r="GJE545" s="93"/>
      <c r="GJF545" s="93"/>
      <c r="GJG545" s="93"/>
      <c r="GJH545" s="93"/>
      <c r="GJI545" s="93"/>
      <c r="GJJ545" s="93"/>
      <c r="GJK545" s="93"/>
      <c r="GJL545" s="93"/>
      <c r="GJM545" s="93"/>
      <c r="GJN545" s="93"/>
      <c r="GJO545" s="93"/>
      <c r="GJP545" s="93"/>
      <c r="GJQ545" s="93"/>
      <c r="GJR545" s="93"/>
      <c r="GJS545" s="93"/>
      <c r="GJT545" s="93"/>
      <c r="GJU545" s="93"/>
      <c r="GJV545" s="93"/>
      <c r="GJW545" s="93"/>
      <c r="GJX545" s="93"/>
      <c r="GJY545" s="93"/>
      <c r="GJZ545" s="93"/>
      <c r="GKA545" s="93"/>
      <c r="GKB545" s="93"/>
      <c r="GKC545" s="93"/>
      <c r="GKD545" s="93"/>
      <c r="GKE545" s="93"/>
      <c r="GKF545" s="93"/>
      <c r="GKG545" s="93"/>
      <c r="GKH545" s="93"/>
      <c r="GKI545" s="93"/>
      <c r="GKJ545" s="93"/>
      <c r="GKK545" s="93"/>
      <c r="GKL545" s="93"/>
      <c r="GKM545" s="93"/>
      <c r="GKN545" s="93"/>
      <c r="GKO545" s="93"/>
      <c r="GKP545" s="93"/>
      <c r="GKQ545" s="93"/>
      <c r="GKR545" s="93"/>
      <c r="GKS545" s="93"/>
      <c r="GKT545" s="93"/>
      <c r="GKU545" s="93"/>
      <c r="GKV545" s="93"/>
      <c r="GKW545" s="93"/>
      <c r="GKX545" s="93"/>
      <c r="GKY545" s="93"/>
      <c r="GKZ545" s="93"/>
      <c r="GLA545" s="93"/>
      <c r="GLB545" s="93"/>
      <c r="GLC545" s="93"/>
      <c r="GLD545" s="93"/>
      <c r="GLE545" s="93"/>
      <c r="GLF545" s="93"/>
      <c r="GLG545" s="93"/>
      <c r="GLH545" s="93"/>
      <c r="GLI545" s="93"/>
      <c r="GLJ545" s="93"/>
      <c r="GLK545" s="93"/>
      <c r="GLL545" s="93"/>
      <c r="GLM545" s="93"/>
      <c r="GLN545" s="93"/>
      <c r="GLO545" s="93"/>
      <c r="GLP545" s="93"/>
      <c r="GLQ545" s="93"/>
      <c r="GLR545" s="93"/>
      <c r="GLS545" s="93"/>
      <c r="GLT545" s="93"/>
      <c r="GLU545" s="93"/>
      <c r="GLV545" s="93"/>
      <c r="GLW545" s="93"/>
      <c r="GLX545" s="93"/>
      <c r="GLY545" s="93"/>
      <c r="GLZ545" s="93"/>
      <c r="GMA545" s="93"/>
      <c r="GMB545" s="93"/>
      <c r="GMC545" s="93"/>
      <c r="GMD545" s="93"/>
      <c r="GME545" s="93"/>
      <c r="GMF545" s="93"/>
      <c r="GMG545" s="93"/>
      <c r="GMH545" s="93"/>
      <c r="GMI545" s="93"/>
      <c r="GMJ545" s="93"/>
      <c r="GMK545" s="93"/>
      <c r="GML545" s="93"/>
      <c r="GMM545" s="93"/>
      <c r="GMN545" s="93"/>
      <c r="GMO545" s="93"/>
      <c r="GMP545" s="93"/>
      <c r="GMQ545" s="93"/>
      <c r="GMR545" s="93"/>
      <c r="GMS545" s="93"/>
      <c r="GMT545" s="93"/>
      <c r="GMU545" s="93"/>
      <c r="GMV545" s="93"/>
      <c r="GMW545" s="93"/>
      <c r="GMX545" s="93"/>
      <c r="GMY545" s="93"/>
      <c r="GMZ545" s="93"/>
      <c r="GNA545" s="93"/>
      <c r="GNB545" s="93"/>
      <c r="GNC545" s="93"/>
      <c r="GND545" s="93"/>
      <c r="GNE545" s="93"/>
      <c r="GNF545" s="93"/>
      <c r="GNG545" s="93"/>
      <c r="GNH545" s="93"/>
      <c r="GNI545" s="93"/>
      <c r="GNJ545" s="93"/>
      <c r="GNK545" s="93"/>
      <c r="GNL545" s="93"/>
      <c r="GNM545" s="93"/>
      <c r="GNN545" s="93"/>
      <c r="GNO545" s="93"/>
      <c r="GNP545" s="93"/>
      <c r="GNQ545" s="93"/>
      <c r="GNR545" s="93"/>
      <c r="GNS545" s="93"/>
      <c r="GNT545" s="93"/>
      <c r="GNU545" s="93"/>
      <c r="GNV545" s="93"/>
      <c r="GNW545" s="93"/>
      <c r="GNX545" s="93"/>
      <c r="GNY545" s="93"/>
      <c r="GNZ545" s="93"/>
      <c r="GOA545" s="93"/>
      <c r="GOB545" s="93"/>
      <c r="GOC545" s="93"/>
      <c r="GOD545" s="93"/>
      <c r="GOE545" s="93"/>
      <c r="GOF545" s="93"/>
      <c r="GOG545" s="93"/>
      <c r="GOH545" s="93"/>
      <c r="GOI545" s="93"/>
      <c r="GOJ545" s="93"/>
      <c r="GOK545" s="93"/>
      <c r="GOL545" s="93"/>
      <c r="GOM545" s="93"/>
      <c r="GON545" s="93"/>
      <c r="GOO545" s="93"/>
      <c r="GOP545" s="93"/>
      <c r="GOQ545" s="93"/>
      <c r="GOR545" s="93"/>
      <c r="GOS545" s="93"/>
      <c r="GOT545" s="93"/>
      <c r="GOU545" s="93"/>
      <c r="GOV545" s="93"/>
      <c r="GOW545" s="93"/>
      <c r="GOX545" s="93"/>
      <c r="GOY545" s="93"/>
      <c r="GOZ545" s="93"/>
      <c r="GPA545" s="93"/>
      <c r="GPB545" s="93"/>
      <c r="GPC545" s="93"/>
      <c r="GPD545" s="93"/>
      <c r="GPE545" s="93"/>
      <c r="GPF545" s="93"/>
      <c r="GPG545" s="93"/>
      <c r="GPH545" s="93"/>
      <c r="GPI545" s="93"/>
      <c r="GPJ545" s="93"/>
      <c r="GPK545" s="93"/>
      <c r="GPL545" s="93"/>
      <c r="GPM545" s="93"/>
      <c r="GPN545" s="93"/>
      <c r="GPO545" s="93"/>
      <c r="GPP545" s="93"/>
      <c r="GPQ545" s="93"/>
      <c r="GPR545" s="93"/>
      <c r="GPS545" s="93"/>
      <c r="GPT545" s="93"/>
      <c r="GPU545" s="93"/>
      <c r="GPV545" s="93"/>
      <c r="GPW545" s="93"/>
      <c r="GPX545" s="93"/>
      <c r="GPY545" s="93"/>
      <c r="GPZ545" s="93"/>
      <c r="GQA545" s="93"/>
      <c r="GQB545" s="93"/>
      <c r="GQC545" s="93"/>
      <c r="GQD545" s="93"/>
      <c r="GQE545" s="93"/>
      <c r="GQF545" s="93"/>
      <c r="GQG545" s="93"/>
      <c r="GQH545" s="93"/>
      <c r="GQI545" s="93"/>
      <c r="GQJ545" s="93"/>
      <c r="GQK545" s="93"/>
      <c r="GQL545" s="93"/>
      <c r="GQM545" s="93"/>
      <c r="GQN545" s="93"/>
      <c r="GQO545" s="93"/>
      <c r="GQP545" s="93"/>
      <c r="GQQ545" s="93"/>
      <c r="GQR545" s="93"/>
      <c r="GQS545" s="93"/>
      <c r="GQT545" s="93"/>
      <c r="GQU545" s="93"/>
      <c r="GQV545" s="93"/>
      <c r="GQW545" s="93"/>
      <c r="GQX545" s="93"/>
      <c r="GQY545" s="93"/>
      <c r="GQZ545" s="93"/>
      <c r="GRA545" s="93"/>
      <c r="GRB545" s="93"/>
      <c r="GRC545" s="93"/>
      <c r="GRD545" s="93"/>
      <c r="GRE545" s="93"/>
      <c r="GRF545" s="93"/>
      <c r="GRG545" s="93"/>
      <c r="GRH545" s="93"/>
      <c r="GRI545" s="93"/>
      <c r="GRJ545" s="93"/>
      <c r="GRK545" s="93"/>
      <c r="GRL545" s="93"/>
      <c r="GRM545" s="93"/>
      <c r="GRN545" s="93"/>
      <c r="GRO545" s="93"/>
      <c r="GRP545" s="93"/>
      <c r="GRQ545" s="93"/>
      <c r="GRR545" s="93"/>
      <c r="GRS545" s="93"/>
      <c r="GRT545" s="93"/>
      <c r="GRU545" s="93"/>
      <c r="GRV545" s="93"/>
      <c r="GRW545" s="93"/>
      <c r="GRX545" s="93"/>
      <c r="GRY545" s="93"/>
      <c r="GRZ545" s="93"/>
      <c r="GSA545" s="93"/>
      <c r="GSB545" s="93"/>
      <c r="GSC545" s="93"/>
      <c r="GSD545" s="93"/>
      <c r="GSE545" s="93"/>
      <c r="GSF545" s="93"/>
      <c r="GSG545" s="93"/>
      <c r="GSH545" s="93"/>
      <c r="GSI545" s="93"/>
      <c r="GSJ545" s="93"/>
      <c r="GSK545" s="93"/>
      <c r="GSL545" s="93"/>
      <c r="GSM545" s="93"/>
      <c r="GSN545" s="93"/>
      <c r="GSO545" s="93"/>
      <c r="GSP545" s="93"/>
      <c r="GSQ545" s="93"/>
      <c r="GSR545" s="93"/>
      <c r="GSS545" s="93"/>
      <c r="GST545" s="93"/>
      <c r="GSU545" s="93"/>
      <c r="GSV545" s="93"/>
      <c r="GSW545" s="93"/>
      <c r="GSX545" s="93"/>
      <c r="GSY545" s="93"/>
      <c r="GSZ545" s="93"/>
      <c r="GTA545" s="93"/>
      <c r="GTB545" s="93"/>
      <c r="GTC545" s="93"/>
      <c r="GTD545" s="93"/>
      <c r="GTE545" s="93"/>
      <c r="GTF545" s="93"/>
      <c r="GTG545" s="93"/>
      <c r="GTH545" s="93"/>
      <c r="GTI545" s="93"/>
      <c r="GTJ545" s="93"/>
      <c r="GTK545" s="93"/>
      <c r="GTL545" s="93"/>
      <c r="GTM545" s="93"/>
      <c r="GTN545" s="93"/>
      <c r="GTO545" s="93"/>
      <c r="GTP545" s="93"/>
      <c r="GTQ545" s="93"/>
      <c r="GTR545" s="93"/>
      <c r="GTS545" s="93"/>
      <c r="GTT545" s="93"/>
      <c r="GTU545" s="93"/>
      <c r="GTV545" s="93"/>
      <c r="GTW545" s="93"/>
      <c r="GTX545" s="93"/>
      <c r="GTY545" s="93"/>
      <c r="GTZ545" s="93"/>
      <c r="GUA545" s="93"/>
      <c r="GUB545" s="93"/>
      <c r="GUC545" s="93"/>
      <c r="GUD545" s="93"/>
      <c r="GUE545" s="93"/>
      <c r="GUF545" s="93"/>
      <c r="GUG545" s="93"/>
      <c r="GUH545" s="93"/>
      <c r="GUI545" s="93"/>
      <c r="GUJ545" s="93"/>
      <c r="GUK545" s="93"/>
      <c r="GUL545" s="93"/>
      <c r="GUM545" s="93"/>
      <c r="GUN545" s="93"/>
      <c r="GUO545" s="93"/>
      <c r="GUP545" s="93"/>
      <c r="GUQ545" s="93"/>
      <c r="GUR545" s="93"/>
      <c r="GUS545" s="93"/>
      <c r="GUT545" s="93"/>
      <c r="GUU545" s="93"/>
      <c r="GUV545" s="93"/>
      <c r="GUW545" s="93"/>
      <c r="GUX545" s="93"/>
      <c r="GUY545" s="93"/>
      <c r="GUZ545" s="93"/>
      <c r="GVA545" s="93"/>
      <c r="GVB545" s="93"/>
      <c r="GVC545" s="93"/>
      <c r="GVD545" s="93"/>
      <c r="GVE545" s="93"/>
      <c r="GVF545" s="93"/>
      <c r="GVG545" s="93"/>
      <c r="GVH545" s="93"/>
      <c r="GVI545" s="93"/>
      <c r="GVJ545" s="93"/>
      <c r="GVK545" s="93"/>
      <c r="GVL545" s="93"/>
      <c r="GVM545" s="93"/>
      <c r="GVN545" s="93"/>
      <c r="GVO545" s="93"/>
      <c r="GVP545" s="93"/>
      <c r="GVQ545" s="93"/>
      <c r="GVR545" s="93"/>
      <c r="GVS545" s="93"/>
      <c r="GVT545" s="93"/>
      <c r="GVU545" s="93"/>
      <c r="GVV545" s="93"/>
      <c r="GVW545" s="93"/>
      <c r="GVX545" s="93"/>
      <c r="GVY545" s="93"/>
      <c r="GVZ545" s="93"/>
      <c r="GWA545" s="93"/>
      <c r="GWB545" s="93"/>
      <c r="GWC545" s="93"/>
      <c r="GWD545" s="93"/>
      <c r="GWE545" s="93"/>
      <c r="GWF545" s="93"/>
      <c r="GWG545" s="93"/>
      <c r="GWH545" s="93"/>
      <c r="GWI545" s="93"/>
      <c r="GWJ545" s="93"/>
      <c r="GWK545" s="93"/>
      <c r="GWL545" s="93"/>
      <c r="GWM545" s="93"/>
      <c r="GWN545" s="93"/>
      <c r="GWO545" s="93"/>
      <c r="GWP545" s="93"/>
      <c r="GWQ545" s="93"/>
      <c r="GWR545" s="93"/>
      <c r="GWS545" s="93"/>
      <c r="GWT545" s="93"/>
      <c r="GWU545" s="93"/>
      <c r="GWV545" s="93"/>
      <c r="GWW545" s="93"/>
      <c r="GWX545" s="93"/>
      <c r="GWY545" s="93"/>
      <c r="GWZ545" s="93"/>
      <c r="GXA545" s="93"/>
      <c r="GXB545" s="93"/>
      <c r="GXC545" s="93"/>
      <c r="GXD545" s="93"/>
      <c r="GXE545" s="93"/>
      <c r="GXF545" s="93"/>
      <c r="GXG545" s="93"/>
      <c r="GXH545" s="93"/>
      <c r="GXI545" s="93"/>
      <c r="GXJ545" s="93"/>
      <c r="GXK545" s="93"/>
      <c r="GXL545" s="93"/>
      <c r="GXM545" s="93"/>
      <c r="GXN545" s="93"/>
      <c r="GXO545" s="93"/>
      <c r="GXP545" s="93"/>
      <c r="GXQ545" s="93"/>
      <c r="GXR545" s="93"/>
      <c r="GXS545" s="93"/>
      <c r="GXT545" s="93"/>
      <c r="GXU545" s="93"/>
      <c r="GXV545" s="93"/>
      <c r="GXW545" s="93"/>
      <c r="GXX545" s="93"/>
      <c r="GXY545" s="93"/>
      <c r="GXZ545" s="93"/>
      <c r="GYA545" s="93"/>
      <c r="GYB545" s="93"/>
      <c r="GYC545" s="93"/>
      <c r="GYD545" s="93"/>
      <c r="GYE545" s="93"/>
      <c r="GYF545" s="93"/>
      <c r="GYG545" s="93"/>
      <c r="GYH545" s="93"/>
      <c r="GYI545" s="93"/>
      <c r="GYJ545" s="93"/>
      <c r="GYK545" s="93"/>
      <c r="GYL545" s="93"/>
      <c r="GYM545" s="93"/>
      <c r="GYN545" s="93"/>
      <c r="GYO545" s="93"/>
      <c r="GYP545" s="93"/>
      <c r="GYQ545" s="93"/>
      <c r="GYR545" s="93"/>
      <c r="GYS545" s="93"/>
      <c r="GYT545" s="93"/>
      <c r="GYU545" s="93"/>
      <c r="GYV545" s="93"/>
      <c r="GYW545" s="93"/>
      <c r="GYX545" s="93"/>
      <c r="GYY545" s="93"/>
      <c r="GYZ545" s="93"/>
      <c r="GZA545" s="93"/>
      <c r="GZB545" s="93"/>
      <c r="GZC545" s="93"/>
      <c r="GZD545" s="93"/>
      <c r="GZE545" s="93"/>
      <c r="GZF545" s="93"/>
      <c r="GZG545" s="93"/>
      <c r="GZH545" s="93"/>
      <c r="GZI545" s="93"/>
      <c r="GZJ545" s="93"/>
      <c r="GZK545" s="93"/>
      <c r="GZL545" s="93"/>
      <c r="GZM545" s="93"/>
      <c r="GZN545" s="93"/>
      <c r="GZO545" s="93"/>
      <c r="GZP545" s="93"/>
      <c r="GZQ545" s="93"/>
      <c r="GZR545" s="93"/>
      <c r="GZS545" s="93"/>
      <c r="GZT545" s="93"/>
      <c r="GZU545" s="93"/>
      <c r="GZV545" s="93"/>
      <c r="GZW545" s="93"/>
      <c r="GZX545" s="93"/>
      <c r="GZY545" s="93"/>
      <c r="GZZ545" s="93"/>
      <c r="HAA545" s="93"/>
      <c r="HAB545" s="93"/>
      <c r="HAC545" s="93"/>
      <c r="HAD545" s="93"/>
      <c r="HAE545" s="93"/>
      <c r="HAF545" s="93"/>
      <c r="HAG545" s="93"/>
      <c r="HAH545" s="93"/>
      <c r="HAI545" s="93"/>
      <c r="HAJ545" s="93"/>
      <c r="HAK545" s="93"/>
      <c r="HAL545" s="93"/>
      <c r="HAM545" s="93"/>
      <c r="HAN545" s="93"/>
      <c r="HAO545" s="93"/>
      <c r="HAP545" s="93"/>
      <c r="HAQ545" s="93"/>
      <c r="HAR545" s="93"/>
      <c r="HAS545" s="93"/>
      <c r="HAT545" s="93"/>
      <c r="HAU545" s="93"/>
      <c r="HAV545" s="93"/>
      <c r="HAW545" s="93"/>
      <c r="HAX545" s="93"/>
      <c r="HAY545" s="93"/>
      <c r="HAZ545" s="93"/>
      <c r="HBA545" s="93"/>
      <c r="HBB545" s="93"/>
      <c r="HBC545" s="93"/>
      <c r="HBD545" s="93"/>
      <c r="HBE545" s="93"/>
      <c r="HBF545" s="93"/>
      <c r="HBG545" s="93"/>
      <c r="HBH545" s="93"/>
      <c r="HBI545" s="93"/>
      <c r="HBJ545" s="93"/>
      <c r="HBK545" s="93"/>
      <c r="HBL545" s="93"/>
      <c r="HBM545" s="93"/>
      <c r="HBN545" s="93"/>
      <c r="HBO545" s="93"/>
      <c r="HBP545" s="93"/>
      <c r="HBQ545" s="93"/>
      <c r="HBR545" s="93"/>
      <c r="HBS545" s="93"/>
      <c r="HBT545" s="93"/>
      <c r="HBU545" s="93"/>
      <c r="HBV545" s="93"/>
      <c r="HBW545" s="93"/>
      <c r="HBX545" s="93"/>
      <c r="HBY545" s="93"/>
      <c r="HBZ545" s="93"/>
      <c r="HCA545" s="93"/>
      <c r="HCB545" s="93"/>
      <c r="HCC545" s="93"/>
      <c r="HCD545" s="93"/>
      <c r="HCE545" s="93"/>
      <c r="HCF545" s="93"/>
      <c r="HCG545" s="93"/>
      <c r="HCH545" s="93"/>
      <c r="HCI545" s="93"/>
      <c r="HCJ545" s="93"/>
      <c r="HCK545" s="93"/>
      <c r="HCL545" s="93"/>
      <c r="HCM545" s="93"/>
      <c r="HCN545" s="93"/>
      <c r="HCO545" s="93"/>
      <c r="HCP545" s="93"/>
      <c r="HCQ545" s="93"/>
      <c r="HCR545" s="93"/>
      <c r="HCS545" s="93"/>
      <c r="HCT545" s="93"/>
      <c r="HCU545" s="93"/>
      <c r="HCV545" s="93"/>
      <c r="HCW545" s="93"/>
      <c r="HCX545" s="93"/>
      <c r="HCY545" s="93"/>
      <c r="HCZ545" s="93"/>
      <c r="HDA545" s="93"/>
      <c r="HDB545" s="93"/>
      <c r="HDC545" s="93"/>
      <c r="HDD545" s="93"/>
      <c r="HDE545" s="93"/>
      <c r="HDF545" s="93"/>
      <c r="HDG545" s="93"/>
      <c r="HDH545" s="93"/>
      <c r="HDI545" s="93"/>
      <c r="HDJ545" s="93"/>
      <c r="HDK545" s="93"/>
      <c r="HDL545" s="93"/>
      <c r="HDM545" s="93"/>
      <c r="HDN545" s="93"/>
      <c r="HDO545" s="93"/>
      <c r="HDP545" s="93"/>
      <c r="HDQ545" s="93"/>
      <c r="HDR545" s="93"/>
      <c r="HDS545" s="93"/>
      <c r="HDT545" s="93"/>
      <c r="HDU545" s="93"/>
      <c r="HDV545" s="93"/>
      <c r="HDW545" s="93"/>
      <c r="HDX545" s="93"/>
      <c r="HDY545" s="93"/>
      <c r="HDZ545" s="93"/>
      <c r="HEA545" s="93"/>
      <c r="HEB545" s="93"/>
      <c r="HEC545" s="93"/>
      <c r="HED545" s="93"/>
      <c r="HEE545" s="93"/>
      <c r="HEF545" s="93"/>
      <c r="HEG545" s="93"/>
      <c r="HEH545" s="93"/>
      <c r="HEI545" s="93"/>
      <c r="HEJ545" s="93"/>
      <c r="HEK545" s="93"/>
      <c r="HEL545" s="93"/>
      <c r="HEM545" s="93"/>
      <c r="HEN545" s="93"/>
      <c r="HEO545" s="93"/>
      <c r="HEP545" s="93"/>
      <c r="HEQ545" s="93"/>
      <c r="HER545" s="93"/>
      <c r="HES545" s="93"/>
      <c r="HET545" s="93"/>
      <c r="HEU545" s="93"/>
      <c r="HEV545" s="93"/>
      <c r="HEW545" s="93"/>
      <c r="HEX545" s="93"/>
      <c r="HEY545" s="93"/>
      <c r="HEZ545" s="93"/>
      <c r="HFA545" s="93"/>
      <c r="HFB545" s="93"/>
      <c r="HFC545" s="93"/>
      <c r="HFD545" s="93"/>
      <c r="HFE545" s="93"/>
      <c r="HFF545" s="93"/>
      <c r="HFG545" s="93"/>
      <c r="HFH545" s="93"/>
      <c r="HFI545" s="93"/>
      <c r="HFJ545" s="93"/>
      <c r="HFK545" s="93"/>
      <c r="HFL545" s="93"/>
      <c r="HFM545" s="93"/>
      <c r="HFN545" s="93"/>
      <c r="HFO545" s="93"/>
      <c r="HFP545" s="93"/>
      <c r="HFQ545" s="93"/>
      <c r="HFR545" s="93"/>
      <c r="HFS545" s="93"/>
      <c r="HFT545" s="93"/>
      <c r="HFU545" s="93"/>
      <c r="HFV545" s="93"/>
      <c r="HFW545" s="93"/>
      <c r="HFX545" s="93"/>
      <c r="HFY545" s="93"/>
      <c r="HFZ545" s="93"/>
      <c r="HGA545" s="93"/>
      <c r="HGB545" s="93"/>
      <c r="HGC545" s="93"/>
      <c r="HGD545" s="93"/>
      <c r="HGE545" s="93"/>
      <c r="HGF545" s="93"/>
      <c r="HGG545" s="93"/>
      <c r="HGH545" s="93"/>
      <c r="HGI545" s="93"/>
      <c r="HGJ545" s="93"/>
      <c r="HGK545" s="93"/>
      <c r="HGL545" s="93"/>
      <c r="HGM545" s="93"/>
      <c r="HGN545" s="93"/>
      <c r="HGO545" s="93"/>
      <c r="HGP545" s="93"/>
      <c r="HGQ545" s="93"/>
      <c r="HGR545" s="93"/>
      <c r="HGS545" s="93"/>
      <c r="HGT545" s="93"/>
      <c r="HGU545" s="93"/>
      <c r="HGV545" s="93"/>
      <c r="HGW545" s="93"/>
      <c r="HGX545" s="93"/>
      <c r="HGY545" s="93"/>
      <c r="HGZ545" s="93"/>
      <c r="HHA545" s="93"/>
      <c r="HHB545" s="93"/>
      <c r="HHC545" s="93"/>
      <c r="HHD545" s="93"/>
      <c r="HHE545" s="93"/>
      <c r="HHF545" s="93"/>
      <c r="HHG545" s="93"/>
      <c r="HHH545" s="93"/>
      <c r="HHI545" s="93"/>
      <c r="HHJ545" s="93"/>
      <c r="HHK545" s="93"/>
      <c r="HHL545" s="93"/>
      <c r="HHM545" s="93"/>
      <c r="HHN545" s="93"/>
      <c r="HHO545" s="93"/>
      <c r="HHP545" s="93"/>
      <c r="HHQ545" s="93"/>
      <c r="HHR545" s="93"/>
      <c r="HHS545" s="93"/>
      <c r="HHT545" s="93"/>
      <c r="HHU545" s="93"/>
      <c r="HHV545" s="93"/>
      <c r="HHW545" s="93"/>
      <c r="HHX545" s="93"/>
      <c r="HHY545" s="93"/>
      <c r="HHZ545" s="93"/>
      <c r="HIA545" s="93"/>
      <c r="HIB545" s="93"/>
      <c r="HIC545" s="93"/>
      <c r="HID545" s="93"/>
      <c r="HIE545" s="93"/>
      <c r="HIF545" s="93"/>
      <c r="HIG545" s="93"/>
      <c r="HIH545" s="93"/>
      <c r="HII545" s="93"/>
      <c r="HIJ545" s="93"/>
      <c r="HIK545" s="93"/>
      <c r="HIL545" s="93"/>
      <c r="HIM545" s="93"/>
      <c r="HIN545" s="93"/>
      <c r="HIO545" s="93"/>
      <c r="HIP545" s="93"/>
      <c r="HIQ545" s="93"/>
      <c r="HIR545" s="93"/>
      <c r="HIS545" s="93"/>
      <c r="HIT545" s="93"/>
      <c r="HIU545" s="93"/>
      <c r="HIV545" s="93"/>
      <c r="HIW545" s="93"/>
      <c r="HIX545" s="93"/>
      <c r="HIY545" s="93"/>
      <c r="HIZ545" s="93"/>
      <c r="HJA545" s="93"/>
      <c r="HJB545" s="93"/>
      <c r="HJC545" s="93"/>
      <c r="HJD545" s="93"/>
      <c r="HJE545" s="93"/>
      <c r="HJF545" s="93"/>
      <c r="HJG545" s="93"/>
      <c r="HJH545" s="93"/>
      <c r="HJI545" s="93"/>
      <c r="HJJ545" s="93"/>
      <c r="HJK545" s="93"/>
      <c r="HJL545" s="93"/>
      <c r="HJM545" s="93"/>
      <c r="HJN545" s="93"/>
      <c r="HJO545" s="93"/>
      <c r="HJP545" s="93"/>
      <c r="HJQ545" s="93"/>
      <c r="HJR545" s="93"/>
      <c r="HJS545" s="93"/>
      <c r="HJT545" s="93"/>
      <c r="HJU545" s="93"/>
      <c r="HJV545" s="93"/>
      <c r="HJW545" s="93"/>
      <c r="HJX545" s="93"/>
      <c r="HJY545" s="93"/>
      <c r="HJZ545" s="93"/>
      <c r="HKA545" s="93"/>
      <c r="HKB545" s="93"/>
      <c r="HKC545" s="93"/>
      <c r="HKD545" s="93"/>
      <c r="HKE545" s="93"/>
      <c r="HKF545" s="93"/>
      <c r="HKG545" s="93"/>
      <c r="HKH545" s="93"/>
      <c r="HKI545" s="93"/>
      <c r="HKJ545" s="93"/>
      <c r="HKK545" s="93"/>
      <c r="HKL545" s="93"/>
      <c r="HKM545" s="93"/>
      <c r="HKN545" s="93"/>
      <c r="HKO545" s="93"/>
      <c r="HKP545" s="93"/>
      <c r="HKQ545" s="93"/>
      <c r="HKR545" s="93"/>
      <c r="HKS545" s="93"/>
      <c r="HKT545" s="93"/>
      <c r="HKU545" s="93"/>
      <c r="HKV545" s="93"/>
      <c r="HKW545" s="93"/>
      <c r="HKX545" s="93"/>
      <c r="HKY545" s="93"/>
      <c r="HKZ545" s="93"/>
      <c r="HLA545" s="93"/>
      <c r="HLB545" s="93"/>
      <c r="HLC545" s="93"/>
      <c r="HLD545" s="93"/>
      <c r="HLE545" s="93"/>
      <c r="HLF545" s="93"/>
      <c r="HLG545" s="93"/>
      <c r="HLH545" s="93"/>
      <c r="HLI545" s="93"/>
      <c r="HLJ545" s="93"/>
      <c r="HLK545" s="93"/>
      <c r="HLL545" s="93"/>
      <c r="HLM545" s="93"/>
      <c r="HLN545" s="93"/>
      <c r="HLO545" s="93"/>
      <c r="HLP545" s="93"/>
      <c r="HLQ545" s="93"/>
      <c r="HLR545" s="93"/>
      <c r="HLS545" s="93"/>
      <c r="HLT545" s="93"/>
      <c r="HLU545" s="93"/>
      <c r="HLV545" s="93"/>
      <c r="HLW545" s="93"/>
      <c r="HLX545" s="93"/>
      <c r="HLY545" s="93"/>
      <c r="HLZ545" s="93"/>
      <c r="HMA545" s="93"/>
      <c r="HMB545" s="93"/>
      <c r="HMC545" s="93"/>
      <c r="HMD545" s="93"/>
      <c r="HME545" s="93"/>
      <c r="HMF545" s="93"/>
      <c r="HMG545" s="93"/>
      <c r="HMH545" s="93"/>
      <c r="HMI545" s="93"/>
      <c r="HMJ545" s="93"/>
      <c r="HMK545" s="93"/>
      <c r="HML545" s="93"/>
      <c r="HMM545" s="93"/>
      <c r="HMN545" s="93"/>
      <c r="HMO545" s="93"/>
      <c r="HMP545" s="93"/>
      <c r="HMQ545" s="93"/>
      <c r="HMR545" s="93"/>
      <c r="HMS545" s="93"/>
      <c r="HMT545" s="93"/>
      <c r="HMU545" s="93"/>
      <c r="HMV545" s="93"/>
      <c r="HMW545" s="93"/>
      <c r="HMX545" s="93"/>
      <c r="HMY545" s="93"/>
      <c r="HMZ545" s="93"/>
      <c r="HNA545" s="93"/>
      <c r="HNB545" s="93"/>
      <c r="HNC545" s="93"/>
      <c r="HND545" s="93"/>
      <c r="HNE545" s="93"/>
      <c r="HNF545" s="93"/>
      <c r="HNG545" s="93"/>
      <c r="HNH545" s="93"/>
      <c r="HNI545" s="93"/>
      <c r="HNJ545" s="93"/>
      <c r="HNK545" s="93"/>
      <c r="HNL545" s="93"/>
      <c r="HNM545" s="93"/>
      <c r="HNN545" s="93"/>
      <c r="HNO545" s="93"/>
      <c r="HNP545" s="93"/>
      <c r="HNQ545" s="93"/>
      <c r="HNR545" s="93"/>
      <c r="HNS545" s="93"/>
      <c r="HNT545" s="93"/>
      <c r="HNU545" s="93"/>
      <c r="HNV545" s="93"/>
      <c r="HNW545" s="93"/>
      <c r="HNX545" s="93"/>
      <c r="HNY545" s="93"/>
      <c r="HNZ545" s="93"/>
      <c r="HOA545" s="93"/>
      <c r="HOB545" s="93"/>
      <c r="HOC545" s="93"/>
      <c r="HOD545" s="93"/>
      <c r="HOE545" s="93"/>
      <c r="HOF545" s="93"/>
      <c r="HOG545" s="93"/>
      <c r="HOH545" s="93"/>
      <c r="HOI545" s="93"/>
      <c r="HOJ545" s="93"/>
      <c r="HOK545" s="93"/>
      <c r="HOL545" s="93"/>
      <c r="HOM545" s="93"/>
      <c r="HON545" s="93"/>
      <c r="HOO545" s="93"/>
      <c r="HOP545" s="93"/>
      <c r="HOQ545" s="93"/>
      <c r="HOR545" s="93"/>
      <c r="HOS545" s="93"/>
      <c r="HOT545" s="93"/>
      <c r="HOU545" s="93"/>
      <c r="HOV545" s="93"/>
      <c r="HOW545" s="93"/>
      <c r="HOX545" s="93"/>
      <c r="HOY545" s="93"/>
      <c r="HOZ545" s="93"/>
      <c r="HPA545" s="93"/>
      <c r="HPB545" s="93"/>
      <c r="HPC545" s="93"/>
      <c r="HPD545" s="93"/>
      <c r="HPE545" s="93"/>
      <c r="HPF545" s="93"/>
      <c r="HPG545" s="93"/>
      <c r="HPH545" s="93"/>
      <c r="HPI545" s="93"/>
      <c r="HPJ545" s="93"/>
      <c r="HPK545" s="93"/>
      <c r="HPL545" s="93"/>
      <c r="HPM545" s="93"/>
      <c r="HPN545" s="93"/>
      <c r="HPO545" s="93"/>
      <c r="HPP545" s="93"/>
      <c r="HPQ545" s="93"/>
      <c r="HPR545" s="93"/>
      <c r="HPS545" s="93"/>
      <c r="HPT545" s="93"/>
      <c r="HPU545" s="93"/>
      <c r="HPV545" s="93"/>
      <c r="HPW545" s="93"/>
      <c r="HPX545" s="93"/>
      <c r="HPY545" s="93"/>
      <c r="HPZ545" s="93"/>
      <c r="HQA545" s="93"/>
      <c r="HQB545" s="93"/>
      <c r="HQC545" s="93"/>
      <c r="HQD545" s="93"/>
      <c r="HQE545" s="93"/>
      <c r="HQF545" s="93"/>
      <c r="HQG545" s="93"/>
      <c r="HQH545" s="93"/>
      <c r="HQI545" s="93"/>
      <c r="HQJ545" s="93"/>
      <c r="HQK545" s="93"/>
      <c r="HQL545" s="93"/>
      <c r="HQM545" s="93"/>
      <c r="HQN545" s="93"/>
      <c r="HQO545" s="93"/>
      <c r="HQP545" s="93"/>
      <c r="HQQ545" s="93"/>
      <c r="HQR545" s="93"/>
      <c r="HQS545" s="93"/>
      <c r="HQT545" s="93"/>
      <c r="HQU545" s="93"/>
      <c r="HQV545" s="93"/>
      <c r="HQW545" s="93"/>
      <c r="HQX545" s="93"/>
      <c r="HQY545" s="93"/>
      <c r="HQZ545" s="93"/>
      <c r="HRA545" s="93"/>
      <c r="HRB545" s="93"/>
      <c r="HRC545" s="93"/>
      <c r="HRD545" s="93"/>
      <c r="HRE545" s="93"/>
      <c r="HRF545" s="93"/>
      <c r="HRG545" s="93"/>
      <c r="HRH545" s="93"/>
      <c r="HRI545" s="93"/>
      <c r="HRJ545" s="93"/>
      <c r="HRK545" s="93"/>
      <c r="HRL545" s="93"/>
      <c r="HRM545" s="93"/>
      <c r="HRN545" s="93"/>
      <c r="HRO545" s="93"/>
      <c r="HRP545" s="93"/>
      <c r="HRQ545" s="93"/>
      <c r="HRR545" s="93"/>
      <c r="HRS545" s="93"/>
      <c r="HRT545" s="93"/>
      <c r="HRU545" s="93"/>
      <c r="HRV545" s="93"/>
      <c r="HRW545" s="93"/>
      <c r="HRX545" s="93"/>
      <c r="HRY545" s="93"/>
      <c r="HRZ545" s="93"/>
      <c r="HSA545" s="93"/>
      <c r="HSB545" s="93"/>
      <c r="HSC545" s="93"/>
      <c r="HSD545" s="93"/>
      <c r="HSE545" s="93"/>
      <c r="HSF545" s="93"/>
      <c r="HSG545" s="93"/>
      <c r="HSH545" s="93"/>
      <c r="HSI545" s="93"/>
      <c r="HSJ545" s="93"/>
      <c r="HSK545" s="93"/>
      <c r="HSL545" s="93"/>
      <c r="HSM545" s="93"/>
      <c r="HSN545" s="93"/>
      <c r="HSO545" s="93"/>
      <c r="HSP545" s="93"/>
      <c r="HSQ545" s="93"/>
      <c r="HSR545" s="93"/>
      <c r="HSS545" s="93"/>
      <c r="HST545" s="93"/>
      <c r="HSU545" s="93"/>
      <c r="HSV545" s="93"/>
      <c r="HSW545" s="93"/>
      <c r="HSX545" s="93"/>
      <c r="HSY545" s="93"/>
      <c r="HSZ545" s="93"/>
      <c r="HTA545" s="93"/>
      <c r="HTB545" s="93"/>
      <c r="HTC545" s="93"/>
      <c r="HTD545" s="93"/>
      <c r="HTE545" s="93"/>
      <c r="HTF545" s="93"/>
      <c r="HTG545" s="93"/>
      <c r="HTH545" s="93"/>
      <c r="HTI545" s="93"/>
      <c r="HTJ545" s="93"/>
      <c r="HTK545" s="93"/>
      <c r="HTL545" s="93"/>
      <c r="HTM545" s="93"/>
      <c r="HTN545" s="93"/>
      <c r="HTO545" s="93"/>
      <c r="HTP545" s="93"/>
      <c r="HTQ545" s="93"/>
      <c r="HTR545" s="93"/>
      <c r="HTS545" s="93"/>
      <c r="HTT545" s="93"/>
      <c r="HTU545" s="93"/>
      <c r="HTV545" s="93"/>
      <c r="HTW545" s="93"/>
      <c r="HTX545" s="93"/>
      <c r="HTY545" s="93"/>
      <c r="HTZ545" s="93"/>
      <c r="HUA545" s="93"/>
      <c r="HUB545" s="93"/>
      <c r="HUC545" s="93"/>
      <c r="HUD545" s="93"/>
      <c r="HUE545" s="93"/>
      <c r="HUF545" s="93"/>
      <c r="HUG545" s="93"/>
      <c r="HUH545" s="93"/>
      <c r="HUI545" s="93"/>
      <c r="HUJ545" s="93"/>
      <c r="HUK545" s="93"/>
      <c r="HUL545" s="93"/>
      <c r="HUM545" s="93"/>
      <c r="HUN545" s="93"/>
      <c r="HUO545" s="93"/>
      <c r="HUP545" s="93"/>
      <c r="HUQ545" s="93"/>
      <c r="HUR545" s="93"/>
      <c r="HUS545" s="93"/>
      <c r="HUT545" s="93"/>
      <c r="HUU545" s="93"/>
      <c r="HUV545" s="93"/>
      <c r="HUW545" s="93"/>
      <c r="HUX545" s="93"/>
      <c r="HUY545" s="93"/>
      <c r="HUZ545" s="93"/>
      <c r="HVA545" s="93"/>
      <c r="HVB545" s="93"/>
      <c r="HVC545" s="93"/>
      <c r="HVD545" s="93"/>
      <c r="HVE545" s="93"/>
      <c r="HVF545" s="93"/>
      <c r="HVG545" s="93"/>
      <c r="HVH545" s="93"/>
      <c r="HVI545" s="93"/>
      <c r="HVJ545" s="93"/>
      <c r="HVK545" s="93"/>
      <c r="HVL545" s="93"/>
      <c r="HVM545" s="93"/>
      <c r="HVN545" s="93"/>
      <c r="HVO545" s="93"/>
      <c r="HVP545" s="93"/>
      <c r="HVQ545" s="93"/>
      <c r="HVR545" s="93"/>
      <c r="HVS545" s="93"/>
      <c r="HVT545" s="93"/>
      <c r="HVU545" s="93"/>
      <c r="HVV545" s="93"/>
      <c r="HVW545" s="93"/>
      <c r="HVX545" s="93"/>
      <c r="HVY545" s="93"/>
      <c r="HVZ545" s="93"/>
      <c r="HWA545" s="93"/>
      <c r="HWB545" s="93"/>
      <c r="HWC545" s="93"/>
      <c r="HWD545" s="93"/>
      <c r="HWE545" s="93"/>
      <c r="HWF545" s="93"/>
      <c r="HWG545" s="93"/>
      <c r="HWH545" s="93"/>
      <c r="HWI545" s="93"/>
      <c r="HWJ545" s="93"/>
      <c r="HWK545" s="93"/>
      <c r="HWL545" s="93"/>
      <c r="HWM545" s="93"/>
      <c r="HWN545" s="93"/>
      <c r="HWO545" s="93"/>
      <c r="HWP545" s="93"/>
      <c r="HWQ545" s="93"/>
      <c r="HWR545" s="93"/>
      <c r="HWS545" s="93"/>
      <c r="HWT545" s="93"/>
      <c r="HWU545" s="93"/>
      <c r="HWV545" s="93"/>
      <c r="HWW545" s="93"/>
      <c r="HWX545" s="93"/>
      <c r="HWY545" s="93"/>
      <c r="HWZ545" s="93"/>
      <c r="HXA545" s="93"/>
      <c r="HXB545" s="93"/>
      <c r="HXC545" s="93"/>
      <c r="HXD545" s="93"/>
      <c r="HXE545" s="93"/>
      <c r="HXF545" s="93"/>
      <c r="HXG545" s="93"/>
      <c r="HXH545" s="93"/>
      <c r="HXI545" s="93"/>
      <c r="HXJ545" s="93"/>
      <c r="HXK545" s="93"/>
      <c r="HXL545" s="93"/>
      <c r="HXM545" s="93"/>
      <c r="HXN545" s="93"/>
      <c r="HXO545" s="93"/>
      <c r="HXP545" s="93"/>
      <c r="HXQ545" s="93"/>
      <c r="HXR545" s="93"/>
      <c r="HXS545" s="93"/>
      <c r="HXT545" s="93"/>
      <c r="HXU545" s="93"/>
      <c r="HXV545" s="93"/>
      <c r="HXW545" s="93"/>
      <c r="HXX545" s="93"/>
      <c r="HXY545" s="93"/>
      <c r="HXZ545" s="93"/>
      <c r="HYA545" s="93"/>
      <c r="HYB545" s="93"/>
      <c r="HYC545" s="93"/>
      <c r="HYD545" s="93"/>
      <c r="HYE545" s="93"/>
      <c r="HYF545" s="93"/>
      <c r="HYG545" s="93"/>
      <c r="HYH545" s="93"/>
      <c r="HYI545" s="93"/>
      <c r="HYJ545" s="93"/>
      <c r="HYK545" s="93"/>
      <c r="HYL545" s="93"/>
      <c r="HYM545" s="93"/>
      <c r="HYN545" s="93"/>
      <c r="HYO545" s="93"/>
      <c r="HYP545" s="93"/>
      <c r="HYQ545" s="93"/>
      <c r="HYR545" s="93"/>
      <c r="HYS545" s="93"/>
      <c r="HYT545" s="93"/>
      <c r="HYU545" s="93"/>
      <c r="HYV545" s="93"/>
      <c r="HYW545" s="93"/>
      <c r="HYX545" s="93"/>
      <c r="HYY545" s="93"/>
      <c r="HYZ545" s="93"/>
      <c r="HZA545" s="93"/>
      <c r="HZB545" s="93"/>
      <c r="HZC545" s="93"/>
      <c r="HZD545" s="93"/>
      <c r="HZE545" s="93"/>
      <c r="HZF545" s="93"/>
      <c r="HZG545" s="93"/>
      <c r="HZH545" s="93"/>
      <c r="HZI545" s="93"/>
      <c r="HZJ545" s="93"/>
      <c r="HZK545" s="93"/>
      <c r="HZL545" s="93"/>
      <c r="HZM545" s="93"/>
      <c r="HZN545" s="93"/>
      <c r="HZO545" s="93"/>
      <c r="HZP545" s="93"/>
      <c r="HZQ545" s="93"/>
      <c r="HZR545" s="93"/>
      <c r="HZS545" s="93"/>
      <c r="HZT545" s="93"/>
      <c r="HZU545" s="93"/>
      <c r="HZV545" s="93"/>
      <c r="HZW545" s="93"/>
      <c r="HZX545" s="93"/>
      <c r="HZY545" s="93"/>
      <c r="HZZ545" s="93"/>
      <c r="IAA545" s="93"/>
      <c r="IAB545" s="93"/>
      <c r="IAC545" s="93"/>
      <c r="IAD545" s="93"/>
      <c r="IAE545" s="93"/>
      <c r="IAF545" s="93"/>
      <c r="IAG545" s="93"/>
      <c r="IAH545" s="93"/>
      <c r="IAI545" s="93"/>
      <c r="IAJ545" s="93"/>
      <c r="IAK545" s="93"/>
      <c r="IAL545" s="93"/>
      <c r="IAM545" s="93"/>
      <c r="IAN545" s="93"/>
      <c r="IAO545" s="93"/>
      <c r="IAP545" s="93"/>
      <c r="IAQ545" s="93"/>
      <c r="IAR545" s="93"/>
      <c r="IAS545" s="93"/>
      <c r="IAT545" s="93"/>
      <c r="IAU545" s="93"/>
      <c r="IAV545" s="93"/>
      <c r="IAW545" s="93"/>
      <c r="IAX545" s="93"/>
      <c r="IAY545" s="93"/>
      <c r="IAZ545" s="93"/>
      <c r="IBA545" s="93"/>
      <c r="IBB545" s="93"/>
      <c r="IBC545" s="93"/>
      <c r="IBD545" s="93"/>
      <c r="IBE545" s="93"/>
      <c r="IBF545" s="93"/>
      <c r="IBG545" s="93"/>
      <c r="IBH545" s="93"/>
      <c r="IBI545" s="93"/>
      <c r="IBJ545" s="93"/>
      <c r="IBK545" s="93"/>
      <c r="IBL545" s="93"/>
      <c r="IBM545" s="93"/>
      <c r="IBN545" s="93"/>
      <c r="IBO545" s="93"/>
      <c r="IBP545" s="93"/>
      <c r="IBQ545" s="93"/>
      <c r="IBR545" s="93"/>
      <c r="IBS545" s="93"/>
      <c r="IBT545" s="93"/>
      <c r="IBU545" s="93"/>
      <c r="IBV545" s="93"/>
      <c r="IBW545" s="93"/>
      <c r="IBX545" s="93"/>
      <c r="IBY545" s="93"/>
      <c r="IBZ545" s="93"/>
      <c r="ICA545" s="93"/>
      <c r="ICB545" s="93"/>
      <c r="ICC545" s="93"/>
      <c r="ICD545" s="93"/>
      <c r="ICE545" s="93"/>
      <c r="ICF545" s="93"/>
      <c r="ICG545" s="93"/>
      <c r="ICH545" s="93"/>
      <c r="ICI545" s="93"/>
      <c r="ICJ545" s="93"/>
      <c r="ICK545" s="93"/>
      <c r="ICL545" s="93"/>
      <c r="ICM545" s="93"/>
      <c r="ICN545" s="93"/>
      <c r="ICO545" s="93"/>
      <c r="ICP545" s="93"/>
      <c r="ICQ545" s="93"/>
      <c r="ICR545" s="93"/>
      <c r="ICS545" s="93"/>
      <c r="ICT545" s="93"/>
      <c r="ICU545" s="93"/>
      <c r="ICV545" s="93"/>
      <c r="ICW545" s="93"/>
      <c r="ICX545" s="93"/>
      <c r="ICY545" s="93"/>
      <c r="ICZ545" s="93"/>
      <c r="IDA545" s="93"/>
      <c r="IDB545" s="93"/>
      <c r="IDC545" s="93"/>
      <c r="IDD545" s="93"/>
      <c r="IDE545" s="93"/>
      <c r="IDF545" s="93"/>
      <c r="IDG545" s="93"/>
      <c r="IDH545" s="93"/>
      <c r="IDI545" s="93"/>
      <c r="IDJ545" s="93"/>
      <c r="IDK545" s="93"/>
      <c r="IDL545" s="93"/>
      <c r="IDM545" s="93"/>
      <c r="IDN545" s="93"/>
      <c r="IDO545" s="93"/>
      <c r="IDP545" s="93"/>
      <c r="IDQ545" s="93"/>
      <c r="IDR545" s="93"/>
      <c r="IDS545" s="93"/>
      <c r="IDT545" s="93"/>
      <c r="IDU545" s="93"/>
      <c r="IDV545" s="93"/>
      <c r="IDW545" s="93"/>
      <c r="IDX545" s="93"/>
      <c r="IDY545" s="93"/>
      <c r="IDZ545" s="93"/>
      <c r="IEA545" s="93"/>
      <c r="IEB545" s="93"/>
      <c r="IEC545" s="93"/>
      <c r="IED545" s="93"/>
      <c r="IEE545" s="93"/>
      <c r="IEF545" s="93"/>
      <c r="IEG545" s="93"/>
      <c r="IEH545" s="93"/>
      <c r="IEI545" s="93"/>
      <c r="IEJ545" s="93"/>
      <c r="IEK545" s="93"/>
      <c r="IEL545" s="93"/>
      <c r="IEM545" s="93"/>
      <c r="IEN545" s="93"/>
      <c r="IEO545" s="93"/>
      <c r="IEP545" s="93"/>
      <c r="IEQ545" s="93"/>
      <c r="IER545" s="93"/>
      <c r="IES545" s="93"/>
      <c r="IET545" s="93"/>
      <c r="IEU545" s="93"/>
      <c r="IEV545" s="93"/>
      <c r="IEW545" s="93"/>
      <c r="IEX545" s="93"/>
      <c r="IEY545" s="93"/>
      <c r="IEZ545" s="93"/>
      <c r="IFA545" s="93"/>
      <c r="IFB545" s="93"/>
      <c r="IFC545" s="93"/>
      <c r="IFD545" s="93"/>
      <c r="IFE545" s="93"/>
      <c r="IFF545" s="93"/>
      <c r="IFG545" s="93"/>
      <c r="IFH545" s="93"/>
      <c r="IFI545" s="93"/>
      <c r="IFJ545" s="93"/>
      <c r="IFK545" s="93"/>
      <c r="IFL545" s="93"/>
      <c r="IFM545" s="93"/>
      <c r="IFN545" s="93"/>
      <c r="IFO545" s="93"/>
      <c r="IFP545" s="93"/>
      <c r="IFQ545" s="93"/>
      <c r="IFR545" s="93"/>
      <c r="IFS545" s="93"/>
      <c r="IFT545" s="93"/>
      <c r="IFU545" s="93"/>
      <c r="IFV545" s="93"/>
      <c r="IFW545" s="93"/>
      <c r="IFX545" s="93"/>
      <c r="IFY545" s="93"/>
      <c r="IFZ545" s="93"/>
      <c r="IGA545" s="93"/>
      <c r="IGB545" s="93"/>
      <c r="IGC545" s="93"/>
      <c r="IGD545" s="93"/>
      <c r="IGE545" s="93"/>
      <c r="IGF545" s="93"/>
      <c r="IGG545" s="93"/>
      <c r="IGH545" s="93"/>
      <c r="IGI545" s="93"/>
      <c r="IGJ545" s="93"/>
      <c r="IGK545" s="93"/>
      <c r="IGL545" s="93"/>
      <c r="IGM545" s="93"/>
      <c r="IGN545" s="93"/>
      <c r="IGO545" s="93"/>
      <c r="IGP545" s="93"/>
      <c r="IGQ545" s="93"/>
      <c r="IGR545" s="93"/>
      <c r="IGS545" s="93"/>
      <c r="IGT545" s="93"/>
      <c r="IGU545" s="93"/>
      <c r="IGV545" s="93"/>
      <c r="IGW545" s="93"/>
      <c r="IGX545" s="93"/>
      <c r="IGY545" s="93"/>
      <c r="IGZ545" s="93"/>
      <c r="IHA545" s="93"/>
      <c r="IHB545" s="93"/>
      <c r="IHC545" s="93"/>
      <c r="IHD545" s="93"/>
      <c r="IHE545" s="93"/>
      <c r="IHF545" s="93"/>
      <c r="IHG545" s="93"/>
      <c r="IHH545" s="93"/>
      <c r="IHI545" s="93"/>
      <c r="IHJ545" s="93"/>
      <c r="IHK545" s="93"/>
      <c r="IHL545" s="93"/>
      <c r="IHM545" s="93"/>
      <c r="IHN545" s="93"/>
      <c r="IHO545" s="93"/>
      <c r="IHP545" s="93"/>
      <c r="IHQ545" s="93"/>
      <c r="IHR545" s="93"/>
      <c r="IHS545" s="93"/>
      <c r="IHT545" s="93"/>
      <c r="IHU545" s="93"/>
      <c r="IHV545" s="93"/>
      <c r="IHW545" s="93"/>
      <c r="IHX545" s="93"/>
      <c r="IHY545" s="93"/>
      <c r="IHZ545" s="93"/>
      <c r="IIA545" s="93"/>
      <c r="IIB545" s="93"/>
      <c r="IIC545" s="93"/>
      <c r="IID545" s="93"/>
      <c r="IIE545" s="93"/>
      <c r="IIF545" s="93"/>
      <c r="IIG545" s="93"/>
      <c r="IIH545" s="93"/>
      <c r="III545" s="93"/>
      <c r="IIJ545" s="93"/>
      <c r="IIK545" s="93"/>
      <c r="IIL545" s="93"/>
      <c r="IIM545" s="93"/>
      <c r="IIN545" s="93"/>
      <c r="IIO545" s="93"/>
      <c r="IIP545" s="93"/>
      <c r="IIQ545" s="93"/>
      <c r="IIR545" s="93"/>
      <c r="IIS545" s="93"/>
      <c r="IIT545" s="93"/>
      <c r="IIU545" s="93"/>
      <c r="IIV545" s="93"/>
      <c r="IIW545" s="93"/>
      <c r="IIX545" s="93"/>
      <c r="IIY545" s="93"/>
      <c r="IIZ545" s="93"/>
      <c r="IJA545" s="93"/>
      <c r="IJB545" s="93"/>
      <c r="IJC545" s="93"/>
      <c r="IJD545" s="93"/>
      <c r="IJE545" s="93"/>
      <c r="IJF545" s="93"/>
      <c r="IJG545" s="93"/>
      <c r="IJH545" s="93"/>
      <c r="IJI545" s="93"/>
      <c r="IJJ545" s="93"/>
      <c r="IJK545" s="93"/>
      <c r="IJL545" s="93"/>
      <c r="IJM545" s="93"/>
      <c r="IJN545" s="93"/>
      <c r="IJO545" s="93"/>
      <c r="IJP545" s="93"/>
      <c r="IJQ545" s="93"/>
      <c r="IJR545" s="93"/>
      <c r="IJS545" s="93"/>
      <c r="IJT545" s="93"/>
      <c r="IJU545" s="93"/>
      <c r="IJV545" s="93"/>
      <c r="IJW545" s="93"/>
      <c r="IJX545" s="93"/>
      <c r="IJY545" s="93"/>
      <c r="IJZ545" s="93"/>
      <c r="IKA545" s="93"/>
      <c r="IKB545" s="93"/>
      <c r="IKC545" s="93"/>
      <c r="IKD545" s="93"/>
      <c r="IKE545" s="93"/>
      <c r="IKF545" s="93"/>
      <c r="IKG545" s="93"/>
      <c r="IKH545" s="93"/>
      <c r="IKI545" s="93"/>
      <c r="IKJ545" s="93"/>
      <c r="IKK545" s="93"/>
      <c r="IKL545" s="93"/>
      <c r="IKM545" s="93"/>
      <c r="IKN545" s="93"/>
      <c r="IKO545" s="93"/>
      <c r="IKP545" s="93"/>
      <c r="IKQ545" s="93"/>
      <c r="IKR545" s="93"/>
      <c r="IKS545" s="93"/>
      <c r="IKT545" s="93"/>
      <c r="IKU545" s="93"/>
      <c r="IKV545" s="93"/>
      <c r="IKW545" s="93"/>
      <c r="IKX545" s="93"/>
      <c r="IKY545" s="93"/>
      <c r="IKZ545" s="93"/>
      <c r="ILA545" s="93"/>
      <c r="ILB545" s="93"/>
      <c r="ILC545" s="93"/>
      <c r="ILD545" s="93"/>
      <c r="ILE545" s="93"/>
      <c r="ILF545" s="93"/>
      <c r="ILG545" s="93"/>
      <c r="ILH545" s="93"/>
      <c r="ILI545" s="93"/>
      <c r="ILJ545" s="93"/>
      <c r="ILK545" s="93"/>
      <c r="ILL545" s="93"/>
      <c r="ILM545" s="93"/>
      <c r="ILN545" s="93"/>
      <c r="ILO545" s="93"/>
      <c r="ILP545" s="93"/>
      <c r="ILQ545" s="93"/>
      <c r="ILR545" s="93"/>
      <c r="ILS545" s="93"/>
      <c r="ILT545" s="93"/>
      <c r="ILU545" s="93"/>
      <c r="ILV545" s="93"/>
      <c r="ILW545" s="93"/>
      <c r="ILX545" s="93"/>
      <c r="ILY545" s="93"/>
      <c r="ILZ545" s="93"/>
      <c r="IMA545" s="93"/>
      <c r="IMB545" s="93"/>
      <c r="IMC545" s="93"/>
      <c r="IMD545" s="93"/>
      <c r="IME545" s="93"/>
      <c r="IMF545" s="93"/>
      <c r="IMG545" s="93"/>
      <c r="IMH545" s="93"/>
      <c r="IMI545" s="93"/>
      <c r="IMJ545" s="93"/>
      <c r="IMK545" s="93"/>
      <c r="IML545" s="93"/>
      <c r="IMM545" s="93"/>
      <c r="IMN545" s="93"/>
      <c r="IMO545" s="93"/>
      <c r="IMP545" s="93"/>
      <c r="IMQ545" s="93"/>
      <c r="IMR545" s="93"/>
      <c r="IMS545" s="93"/>
      <c r="IMT545" s="93"/>
      <c r="IMU545" s="93"/>
      <c r="IMV545" s="93"/>
      <c r="IMW545" s="93"/>
      <c r="IMX545" s="93"/>
      <c r="IMY545" s="93"/>
      <c r="IMZ545" s="93"/>
      <c r="INA545" s="93"/>
      <c r="INB545" s="93"/>
      <c r="INC545" s="93"/>
      <c r="IND545" s="93"/>
      <c r="INE545" s="93"/>
      <c r="INF545" s="93"/>
      <c r="ING545" s="93"/>
      <c r="INH545" s="93"/>
      <c r="INI545" s="93"/>
      <c r="INJ545" s="93"/>
      <c r="INK545" s="93"/>
      <c r="INL545" s="93"/>
      <c r="INM545" s="93"/>
      <c r="INN545" s="93"/>
      <c r="INO545" s="93"/>
      <c r="INP545" s="93"/>
      <c r="INQ545" s="93"/>
      <c r="INR545" s="93"/>
      <c r="INS545" s="93"/>
      <c r="INT545" s="93"/>
      <c r="INU545" s="93"/>
      <c r="INV545" s="93"/>
      <c r="INW545" s="93"/>
      <c r="INX545" s="93"/>
      <c r="INY545" s="93"/>
      <c r="INZ545" s="93"/>
      <c r="IOA545" s="93"/>
      <c r="IOB545" s="93"/>
      <c r="IOC545" s="93"/>
      <c r="IOD545" s="93"/>
      <c r="IOE545" s="93"/>
      <c r="IOF545" s="93"/>
      <c r="IOG545" s="93"/>
      <c r="IOH545" s="93"/>
      <c r="IOI545" s="93"/>
      <c r="IOJ545" s="93"/>
      <c r="IOK545" s="93"/>
      <c r="IOL545" s="93"/>
      <c r="IOM545" s="93"/>
      <c r="ION545" s="93"/>
      <c r="IOO545" s="93"/>
      <c r="IOP545" s="93"/>
      <c r="IOQ545" s="93"/>
      <c r="IOR545" s="93"/>
      <c r="IOS545" s="93"/>
      <c r="IOT545" s="93"/>
      <c r="IOU545" s="93"/>
      <c r="IOV545" s="93"/>
      <c r="IOW545" s="93"/>
      <c r="IOX545" s="93"/>
      <c r="IOY545" s="93"/>
      <c r="IOZ545" s="93"/>
      <c r="IPA545" s="93"/>
      <c r="IPB545" s="93"/>
      <c r="IPC545" s="93"/>
      <c r="IPD545" s="93"/>
      <c r="IPE545" s="93"/>
      <c r="IPF545" s="93"/>
      <c r="IPG545" s="93"/>
      <c r="IPH545" s="93"/>
      <c r="IPI545" s="93"/>
      <c r="IPJ545" s="93"/>
      <c r="IPK545" s="93"/>
      <c r="IPL545" s="93"/>
      <c r="IPM545" s="93"/>
      <c r="IPN545" s="93"/>
      <c r="IPO545" s="93"/>
      <c r="IPP545" s="93"/>
      <c r="IPQ545" s="93"/>
      <c r="IPR545" s="93"/>
      <c r="IPS545" s="93"/>
      <c r="IPT545" s="93"/>
      <c r="IPU545" s="93"/>
      <c r="IPV545" s="93"/>
      <c r="IPW545" s="93"/>
      <c r="IPX545" s="93"/>
      <c r="IPY545" s="93"/>
      <c r="IPZ545" s="93"/>
      <c r="IQA545" s="93"/>
      <c r="IQB545" s="93"/>
      <c r="IQC545" s="93"/>
      <c r="IQD545" s="93"/>
      <c r="IQE545" s="93"/>
      <c r="IQF545" s="93"/>
      <c r="IQG545" s="93"/>
      <c r="IQH545" s="93"/>
      <c r="IQI545" s="93"/>
      <c r="IQJ545" s="93"/>
      <c r="IQK545" s="93"/>
      <c r="IQL545" s="93"/>
      <c r="IQM545" s="93"/>
      <c r="IQN545" s="93"/>
      <c r="IQO545" s="93"/>
      <c r="IQP545" s="93"/>
      <c r="IQQ545" s="93"/>
      <c r="IQR545" s="93"/>
      <c r="IQS545" s="93"/>
      <c r="IQT545" s="93"/>
      <c r="IQU545" s="93"/>
      <c r="IQV545" s="93"/>
      <c r="IQW545" s="93"/>
      <c r="IQX545" s="93"/>
      <c r="IQY545" s="93"/>
      <c r="IQZ545" s="93"/>
      <c r="IRA545" s="93"/>
      <c r="IRB545" s="93"/>
      <c r="IRC545" s="93"/>
      <c r="IRD545" s="93"/>
      <c r="IRE545" s="93"/>
      <c r="IRF545" s="93"/>
      <c r="IRG545" s="93"/>
      <c r="IRH545" s="93"/>
      <c r="IRI545" s="93"/>
      <c r="IRJ545" s="93"/>
      <c r="IRK545" s="93"/>
      <c r="IRL545" s="93"/>
      <c r="IRM545" s="93"/>
      <c r="IRN545" s="93"/>
      <c r="IRO545" s="93"/>
      <c r="IRP545" s="93"/>
      <c r="IRQ545" s="93"/>
      <c r="IRR545" s="93"/>
      <c r="IRS545" s="93"/>
      <c r="IRT545" s="93"/>
      <c r="IRU545" s="93"/>
      <c r="IRV545" s="93"/>
      <c r="IRW545" s="93"/>
      <c r="IRX545" s="93"/>
      <c r="IRY545" s="93"/>
      <c r="IRZ545" s="93"/>
      <c r="ISA545" s="93"/>
      <c r="ISB545" s="93"/>
      <c r="ISC545" s="93"/>
      <c r="ISD545" s="93"/>
      <c r="ISE545" s="93"/>
      <c r="ISF545" s="93"/>
      <c r="ISG545" s="93"/>
      <c r="ISH545" s="93"/>
      <c r="ISI545" s="93"/>
      <c r="ISJ545" s="93"/>
      <c r="ISK545" s="93"/>
      <c r="ISL545" s="93"/>
      <c r="ISM545" s="93"/>
      <c r="ISN545" s="93"/>
      <c r="ISO545" s="93"/>
      <c r="ISP545" s="93"/>
      <c r="ISQ545" s="93"/>
      <c r="ISR545" s="93"/>
      <c r="ISS545" s="93"/>
      <c r="IST545" s="93"/>
      <c r="ISU545" s="93"/>
      <c r="ISV545" s="93"/>
      <c r="ISW545" s="93"/>
      <c r="ISX545" s="93"/>
      <c r="ISY545" s="93"/>
      <c r="ISZ545" s="93"/>
      <c r="ITA545" s="93"/>
      <c r="ITB545" s="93"/>
      <c r="ITC545" s="93"/>
      <c r="ITD545" s="93"/>
      <c r="ITE545" s="93"/>
      <c r="ITF545" s="93"/>
      <c r="ITG545" s="93"/>
      <c r="ITH545" s="93"/>
      <c r="ITI545" s="93"/>
      <c r="ITJ545" s="93"/>
      <c r="ITK545" s="93"/>
      <c r="ITL545" s="93"/>
      <c r="ITM545" s="93"/>
      <c r="ITN545" s="93"/>
      <c r="ITO545" s="93"/>
      <c r="ITP545" s="93"/>
      <c r="ITQ545" s="93"/>
      <c r="ITR545" s="93"/>
      <c r="ITS545" s="93"/>
      <c r="ITT545" s="93"/>
      <c r="ITU545" s="93"/>
      <c r="ITV545" s="93"/>
      <c r="ITW545" s="93"/>
      <c r="ITX545" s="93"/>
      <c r="ITY545" s="93"/>
      <c r="ITZ545" s="93"/>
      <c r="IUA545" s="93"/>
      <c r="IUB545" s="93"/>
      <c r="IUC545" s="93"/>
      <c r="IUD545" s="93"/>
      <c r="IUE545" s="93"/>
      <c r="IUF545" s="93"/>
      <c r="IUG545" s="93"/>
      <c r="IUH545" s="93"/>
      <c r="IUI545" s="93"/>
      <c r="IUJ545" s="93"/>
      <c r="IUK545" s="93"/>
      <c r="IUL545" s="93"/>
      <c r="IUM545" s="93"/>
      <c r="IUN545" s="93"/>
      <c r="IUO545" s="93"/>
      <c r="IUP545" s="93"/>
      <c r="IUQ545" s="93"/>
      <c r="IUR545" s="93"/>
      <c r="IUS545" s="93"/>
      <c r="IUT545" s="93"/>
      <c r="IUU545" s="93"/>
      <c r="IUV545" s="93"/>
      <c r="IUW545" s="93"/>
      <c r="IUX545" s="93"/>
      <c r="IUY545" s="93"/>
      <c r="IUZ545" s="93"/>
      <c r="IVA545" s="93"/>
      <c r="IVB545" s="93"/>
      <c r="IVC545" s="93"/>
      <c r="IVD545" s="93"/>
      <c r="IVE545" s="93"/>
      <c r="IVF545" s="93"/>
      <c r="IVG545" s="93"/>
      <c r="IVH545" s="93"/>
      <c r="IVI545" s="93"/>
      <c r="IVJ545" s="93"/>
      <c r="IVK545" s="93"/>
      <c r="IVL545" s="93"/>
      <c r="IVM545" s="93"/>
      <c r="IVN545" s="93"/>
      <c r="IVO545" s="93"/>
      <c r="IVP545" s="93"/>
      <c r="IVQ545" s="93"/>
      <c r="IVR545" s="93"/>
      <c r="IVS545" s="93"/>
      <c r="IVT545" s="93"/>
      <c r="IVU545" s="93"/>
      <c r="IVV545" s="93"/>
      <c r="IVW545" s="93"/>
      <c r="IVX545" s="93"/>
      <c r="IVY545" s="93"/>
      <c r="IVZ545" s="93"/>
      <c r="IWA545" s="93"/>
      <c r="IWB545" s="93"/>
      <c r="IWC545" s="93"/>
      <c r="IWD545" s="93"/>
      <c r="IWE545" s="93"/>
      <c r="IWF545" s="93"/>
      <c r="IWG545" s="93"/>
      <c r="IWH545" s="93"/>
      <c r="IWI545" s="93"/>
      <c r="IWJ545" s="93"/>
      <c r="IWK545" s="93"/>
      <c r="IWL545" s="93"/>
      <c r="IWM545" s="93"/>
      <c r="IWN545" s="93"/>
      <c r="IWO545" s="93"/>
      <c r="IWP545" s="93"/>
      <c r="IWQ545" s="93"/>
      <c r="IWR545" s="93"/>
      <c r="IWS545" s="93"/>
      <c r="IWT545" s="93"/>
      <c r="IWU545" s="93"/>
      <c r="IWV545" s="93"/>
      <c r="IWW545" s="93"/>
      <c r="IWX545" s="93"/>
      <c r="IWY545" s="93"/>
      <c r="IWZ545" s="93"/>
      <c r="IXA545" s="93"/>
      <c r="IXB545" s="93"/>
      <c r="IXC545" s="93"/>
      <c r="IXD545" s="93"/>
      <c r="IXE545" s="93"/>
      <c r="IXF545" s="93"/>
      <c r="IXG545" s="93"/>
      <c r="IXH545" s="93"/>
      <c r="IXI545" s="93"/>
      <c r="IXJ545" s="93"/>
      <c r="IXK545" s="93"/>
      <c r="IXL545" s="93"/>
      <c r="IXM545" s="93"/>
      <c r="IXN545" s="93"/>
      <c r="IXO545" s="93"/>
      <c r="IXP545" s="93"/>
      <c r="IXQ545" s="93"/>
      <c r="IXR545" s="93"/>
      <c r="IXS545" s="93"/>
      <c r="IXT545" s="93"/>
      <c r="IXU545" s="93"/>
      <c r="IXV545" s="93"/>
      <c r="IXW545" s="93"/>
      <c r="IXX545" s="93"/>
      <c r="IXY545" s="93"/>
      <c r="IXZ545" s="93"/>
      <c r="IYA545" s="93"/>
      <c r="IYB545" s="93"/>
      <c r="IYC545" s="93"/>
      <c r="IYD545" s="93"/>
      <c r="IYE545" s="93"/>
      <c r="IYF545" s="93"/>
      <c r="IYG545" s="93"/>
      <c r="IYH545" s="93"/>
      <c r="IYI545" s="93"/>
      <c r="IYJ545" s="93"/>
      <c r="IYK545" s="93"/>
      <c r="IYL545" s="93"/>
      <c r="IYM545" s="93"/>
      <c r="IYN545" s="93"/>
      <c r="IYO545" s="93"/>
      <c r="IYP545" s="93"/>
      <c r="IYQ545" s="93"/>
      <c r="IYR545" s="93"/>
      <c r="IYS545" s="93"/>
      <c r="IYT545" s="93"/>
      <c r="IYU545" s="93"/>
      <c r="IYV545" s="93"/>
      <c r="IYW545" s="93"/>
      <c r="IYX545" s="93"/>
      <c r="IYY545" s="93"/>
      <c r="IYZ545" s="93"/>
      <c r="IZA545" s="93"/>
      <c r="IZB545" s="93"/>
      <c r="IZC545" s="93"/>
      <c r="IZD545" s="93"/>
      <c r="IZE545" s="93"/>
      <c r="IZF545" s="93"/>
      <c r="IZG545" s="93"/>
      <c r="IZH545" s="93"/>
      <c r="IZI545" s="93"/>
      <c r="IZJ545" s="93"/>
      <c r="IZK545" s="93"/>
      <c r="IZL545" s="93"/>
      <c r="IZM545" s="93"/>
      <c r="IZN545" s="93"/>
      <c r="IZO545" s="93"/>
      <c r="IZP545" s="93"/>
      <c r="IZQ545" s="93"/>
      <c r="IZR545" s="93"/>
      <c r="IZS545" s="93"/>
      <c r="IZT545" s="93"/>
      <c r="IZU545" s="93"/>
      <c r="IZV545" s="93"/>
      <c r="IZW545" s="93"/>
      <c r="IZX545" s="93"/>
      <c r="IZY545" s="93"/>
      <c r="IZZ545" s="93"/>
      <c r="JAA545" s="93"/>
      <c r="JAB545" s="93"/>
      <c r="JAC545" s="93"/>
      <c r="JAD545" s="93"/>
      <c r="JAE545" s="93"/>
      <c r="JAF545" s="93"/>
      <c r="JAG545" s="93"/>
      <c r="JAH545" s="93"/>
      <c r="JAI545" s="93"/>
      <c r="JAJ545" s="93"/>
      <c r="JAK545" s="93"/>
      <c r="JAL545" s="93"/>
      <c r="JAM545" s="93"/>
      <c r="JAN545" s="93"/>
      <c r="JAO545" s="93"/>
      <c r="JAP545" s="93"/>
      <c r="JAQ545" s="93"/>
      <c r="JAR545" s="93"/>
      <c r="JAS545" s="93"/>
      <c r="JAT545" s="93"/>
      <c r="JAU545" s="93"/>
      <c r="JAV545" s="93"/>
      <c r="JAW545" s="93"/>
      <c r="JAX545" s="93"/>
      <c r="JAY545" s="93"/>
      <c r="JAZ545" s="93"/>
      <c r="JBA545" s="93"/>
      <c r="JBB545" s="93"/>
      <c r="JBC545" s="93"/>
      <c r="JBD545" s="93"/>
      <c r="JBE545" s="93"/>
      <c r="JBF545" s="93"/>
      <c r="JBG545" s="93"/>
      <c r="JBH545" s="93"/>
      <c r="JBI545" s="93"/>
      <c r="JBJ545" s="93"/>
      <c r="JBK545" s="93"/>
      <c r="JBL545" s="93"/>
      <c r="JBM545" s="93"/>
      <c r="JBN545" s="93"/>
      <c r="JBO545" s="93"/>
      <c r="JBP545" s="93"/>
      <c r="JBQ545" s="93"/>
      <c r="JBR545" s="93"/>
      <c r="JBS545" s="93"/>
      <c r="JBT545" s="93"/>
      <c r="JBU545" s="93"/>
      <c r="JBV545" s="93"/>
      <c r="JBW545" s="93"/>
      <c r="JBX545" s="93"/>
      <c r="JBY545" s="93"/>
      <c r="JBZ545" s="93"/>
      <c r="JCA545" s="93"/>
      <c r="JCB545" s="93"/>
      <c r="JCC545" s="93"/>
      <c r="JCD545" s="93"/>
      <c r="JCE545" s="93"/>
      <c r="JCF545" s="93"/>
      <c r="JCG545" s="93"/>
      <c r="JCH545" s="93"/>
      <c r="JCI545" s="93"/>
      <c r="JCJ545" s="93"/>
      <c r="JCK545" s="93"/>
      <c r="JCL545" s="93"/>
      <c r="JCM545" s="93"/>
      <c r="JCN545" s="93"/>
      <c r="JCO545" s="93"/>
      <c r="JCP545" s="93"/>
      <c r="JCQ545" s="93"/>
      <c r="JCR545" s="93"/>
      <c r="JCS545" s="93"/>
      <c r="JCT545" s="93"/>
      <c r="JCU545" s="93"/>
      <c r="JCV545" s="93"/>
      <c r="JCW545" s="93"/>
      <c r="JCX545" s="93"/>
      <c r="JCY545" s="93"/>
      <c r="JCZ545" s="93"/>
      <c r="JDA545" s="93"/>
      <c r="JDB545" s="93"/>
      <c r="JDC545" s="93"/>
      <c r="JDD545" s="93"/>
      <c r="JDE545" s="93"/>
      <c r="JDF545" s="93"/>
      <c r="JDG545" s="93"/>
      <c r="JDH545" s="93"/>
      <c r="JDI545" s="93"/>
      <c r="JDJ545" s="93"/>
      <c r="JDK545" s="93"/>
      <c r="JDL545" s="93"/>
      <c r="JDM545" s="93"/>
      <c r="JDN545" s="93"/>
      <c r="JDO545" s="93"/>
      <c r="JDP545" s="93"/>
      <c r="JDQ545" s="93"/>
      <c r="JDR545" s="93"/>
      <c r="JDS545" s="93"/>
      <c r="JDT545" s="93"/>
      <c r="JDU545" s="93"/>
      <c r="JDV545" s="93"/>
      <c r="JDW545" s="93"/>
      <c r="JDX545" s="93"/>
      <c r="JDY545" s="93"/>
      <c r="JDZ545" s="93"/>
      <c r="JEA545" s="93"/>
      <c r="JEB545" s="93"/>
      <c r="JEC545" s="93"/>
      <c r="JED545" s="93"/>
      <c r="JEE545" s="93"/>
      <c r="JEF545" s="93"/>
      <c r="JEG545" s="93"/>
      <c r="JEH545" s="93"/>
      <c r="JEI545" s="93"/>
      <c r="JEJ545" s="93"/>
      <c r="JEK545" s="93"/>
      <c r="JEL545" s="93"/>
      <c r="JEM545" s="93"/>
      <c r="JEN545" s="93"/>
      <c r="JEO545" s="93"/>
      <c r="JEP545" s="93"/>
      <c r="JEQ545" s="93"/>
      <c r="JER545" s="93"/>
      <c r="JES545" s="93"/>
      <c r="JET545" s="93"/>
      <c r="JEU545" s="93"/>
      <c r="JEV545" s="93"/>
      <c r="JEW545" s="93"/>
      <c r="JEX545" s="93"/>
      <c r="JEY545" s="93"/>
      <c r="JEZ545" s="93"/>
      <c r="JFA545" s="93"/>
      <c r="JFB545" s="93"/>
      <c r="JFC545" s="93"/>
      <c r="JFD545" s="93"/>
      <c r="JFE545" s="93"/>
      <c r="JFF545" s="93"/>
      <c r="JFG545" s="93"/>
      <c r="JFH545" s="93"/>
      <c r="JFI545" s="93"/>
      <c r="JFJ545" s="93"/>
      <c r="JFK545" s="93"/>
      <c r="JFL545" s="93"/>
      <c r="JFM545" s="93"/>
      <c r="JFN545" s="93"/>
      <c r="JFO545" s="93"/>
      <c r="JFP545" s="93"/>
      <c r="JFQ545" s="93"/>
      <c r="JFR545" s="93"/>
      <c r="JFS545" s="93"/>
      <c r="JFT545" s="93"/>
      <c r="JFU545" s="93"/>
      <c r="JFV545" s="93"/>
      <c r="JFW545" s="93"/>
      <c r="JFX545" s="93"/>
      <c r="JFY545" s="93"/>
      <c r="JFZ545" s="93"/>
      <c r="JGA545" s="93"/>
      <c r="JGB545" s="93"/>
      <c r="JGC545" s="93"/>
      <c r="JGD545" s="93"/>
      <c r="JGE545" s="93"/>
      <c r="JGF545" s="93"/>
      <c r="JGG545" s="93"/>
      <c r="JGH545" s="93"/>
      <c r="JGI545" s="93"/>
      <c r="JGJ545" s="93"/>
      <c r="JGK545" s="93"/>
      <c r="JGL545" s="93"/>
      <c r="JGM545" s="93"/>
      <c r="JGN545" s="93"/>
      <c r="JGO545" s="93"/>
      <c r="JGP545" s="93"/>
      <c r="JGQ545" s="93"/>
      <c r="JGR545" s="93"/>
      <c r="JGS545" s="93"/>
      <c r="JGT545" s="93"/>
      <c r="JGU545" s="93"/>
      <c r="JGV545" s="93"/>
      <c r="JGW545" s="93"/>
      <c r="JGX545" s="93"/>
      <c r="JGY545" s="93"/>
      <c r="JGZ545" s="93"/>
      <c r="JHA545" s="93"/>
      <c r="JHB545" s="93"/>
      <c r="JHC545" s="93"/>
      <c r="JHD545" s="93"/>
      <c r="JHE545" s="93"/>
      <c r="JHF545" s="93"/>
      <c r="JHG545" s="93"/>
      <c r="JHH545" s="93"/>
      <c r="JHI545" s="93"/>
      <c r="JHJ545" s="93"/>
      <c r="JHK545" s="93"/>
      <c r="JHL545" s="93"/>
      <c r="JHM545" s="93"/>
      <c r="JHN545" s="93"/>
      <c r="JHO545" s="93"/>
      <c r="JHP545" s="93"/>
      <c r="JHQ545" s="93"/>
      <c r="JHR545" s="93"/>
      <c r="JHS545" s="93"/>
      <c r="JHT545" s="93"/>
      <c r="JHU545" s="93"/>
      <c r="JHV545" s="93"/>
      <c r="JHW545" s="93"/>
      <c r="JHX545" s="93"/>
      <c r="JHY545" s="93"/>
      <c r="JHZ545" s="93"/>
      <c r="JIA545" s="93"/>
      <c r="JIB545" s="93"/>
      <c r="JIC545" s="93"/>
      <c r="JID545" s="93"/>
      <c r="JIE545" s="93"/>
      <c r="JIF545" s="93"/>
      <c r="JIG545" s="93"/>
      <c r="JIH545" s="93"/>
      <c r="JII545" s="93"/>
      <c r="JIJ545" s="93"/>
      <c r="JIK545" s="93"/>
      <c r="JIL545" s="93"/>
      <c r="JIM545" s="93"/>
      <c r="JIN545" s="93"/>
      <c r="JIO545" s="93"/>
      <c r="JIP545" s="93"/>
      <c r="JIQ545" s="93"/>
      <c r="JIR545" s="93"/>
      <c r="JIS545" s="93"/>
      <c r="JIT545" s="93"/>
      <c r="JIU545" s="93"/>
      <c r="JIV545" s="93"/>
      <c r="JIW545" s="93"/>
      <c r="JIX545" s="93"/>
      <c r="JIY545" s="93"/>
      <c r="JIZ545" s="93"/>
      <c r="JJA545" s="93"/>
      <c r="JJB545" s="93"/>
      <c r="JJC545" s="93"/>
      <c r="JJD545" s="93"/>
      <c r="JJE545" s="93"/>
      <c r="JJF545" s="93"/>
      <c r="JJG545" s="93"/>
      <c r="JJH545" s="93"/>
      <c r="JJI545" s="93"/>
      <c r="JJJ545" s="93"/>
      <c r="JJK545" s="93"/>
      <c r="JJL545" s="93"/>
      <c r="JJM545" s="93"/>
      <c r="JJN545" s="93"/>
      <c r="JJO545" s="93"/>
      <c r="JJP545" s="93"/>
      <c r="JJQ545" s="93"/>
      <c r="JJR545" s="93"/>
      <c r="JJS545" s="93"/>
      <c r="JJT545" s="93"/>
      <c r="JJU545" s="93"/>
      <c r="JJV545" s="93"/>
      <c r="JJW545" s="93"/>
      <c r="JJX545" s="93"/>
      <c r="JJY545" s="93"/>
      <c r="JJZ545" s="93"/>
      <c r="JKA545" s="93"/>
      <c r="JKB545" s="93"/>
      <c r="JKC545" s="93"/>
      <c r="JKD545" s="93"/>
      <c r="JKE545" s="93"/>
      <c r="JKF545" s="93"/>
      <c r="JKG545" s="93"/>
      <c r="JKH545" s="93"/>
      <c r="JKI545" s="93"/>
      <c r="JKJ545" s="93"/>
      <c r="JKK545" s="93"/>
      <c r="JKL545" s="93"/>
      <c r="JKM545" s="93"/>
      <c r="JKN545" s="93"/>
      <c r="JKO545" s="93"/>
      <c r="JKP545" s="93"/>
      <c r="JKQ545" s="93"/>
      <c r="JKR545" s="93"/>
      <c r="JKS545" s="93"/>
      <c r="JKT545" s="93"/>
      <c r="JKU545" s="93"/>
      <c r="JKV545" s="93"/>
      <c r="JKW545" s="93"/>
      <c r="JKX545" s="93"/>
      <c r="JKY545" s="93"/>
      <c r="JKZ545" s="93"/>
      <c r="JLA545" s="93"/>
      <c r="JLB545" s="93"/>
      <c r="JLC545" s="93"/>
      <c r="JLD545" s="93"/>
      <c r="JLE545" s="93"/>
      <c r="JLF545" s="93"/>
      <c r="JLG545" s="93"/>
      <c r="JLH545" s="93"/>
      <c r="JLI545" s="93"/>
      <c r="JLJ545" s="93"/>
      <c r="JLK545" s="93"/>
      <c r="JLL545" s="93"/>
      <c r="JLM545" s="93"/>
      <c r="JLN545" s="93"/>
      <c r="JLO545" s="93"/>
      <c r="JLP545" s="93"/>
      <c r="JLQ545" s="93"/>
      <c r="JLR545" s="93"/>
      <c r="JLS545" s="93"/>
      <c r="JLT545" s="93"/>
      <c r="JLU545" s="93"/>
      <c r="JLV545" s="93"/>
      <c r="JLW545" s="93"/>
      <c r="JLX545" s="93"/>
      <c r="JLY545" s="93"/>
      <c r="JLZ545" s="93"/>
      <c r="JMA545" s="93"/>
      <c r="JMB545" s="93"/>
      <c r="JMC545" s="93"/>
      <c r="JMD545" s="93"/>
      <c r="JME545" s="93"/>
      <c r="JMF545" s="93"/>
      <c r="JMG545" s="93"/>
      <c r="JMH545" s="93"/>
      <c r="JMI545" s="93"/>
      <c r="JMJ545" s="93"/>
      <c r="JMK545" s="93"/>
      <c r="JML545" s="93"/>
      <c r="JMM545" s="93"/>
      <c r="JMN545" s="93"/>
      <c r="JMO545" s="93"/>
      <c r="JMP545" s="93"/>
      <c r="JMQ545" s="93"/>
      <c r="JMR545" s="93"/>
      <c r="JMS545" s="93"/>
      <c r="JMT545" s="93"/>
      <c r="JMU545" s="93"/>
      <c r="JMV545" s="93"/>
      <c r="JMW545" s="93"/>
      <c r="JMX545" s="93"/>
      <c r="JMY545" s="93"/>
      <c r="JMZ545" s="93"/>
      <c r="JNA545" s="93"/>
      <c r="JNB545" s="93"/>
      <c r="JNC545" s="93"/>
      <c r="JND545" s="93"/>
      <c r="JNE545" s="93"/>
      <c r="JNF545" s="93"/>
      <c r="JNG545" s="93"/>
      <c r="JNH545" s="93"/>
      <c r="JNI545" s="93"/>
      <c r="JNJ545" s="93"/>
      <c r="JNK545" s="93"/>
      <c r="JNL545" s="93"/>
      <c r="JNM545" s="93"/>
      <c r="JNN545" s="93"/>
      <c r="JNO545" s="93"/>
      <c r="JNP545" s="93"/>
      <c r="JNQ545" s="93"/>
      <c r="JNR545" s="93"/>
      <c r="JNS545" s="93"/>
      <c r="JNT545" s="93"/>
      <c r="JNU545" s="93"/>
      <c r="JNV545" s="93"/>
      <c r="JNW545" s="93"/>
      <c r="JNX545" s="93"/>
      <c r="JNY545" s="93"/>
      <c r="JNZ545" s="93"/>
      <c r="JOA545" s="93"/>
      <c r="JOB545" s="93"/>
      <c r="JOC545" s="93"/>
      <c r="JOD545" s="93"/>
      <c r="JOE545" s="93"/>
      <c r="JOF545" s="93"/>
      <c r="JOG545" s="93"/>
      <c r="JOH545" s="93"/>
      <c r="JOI545" s="93"/>
      <c r="JOJ545" s="93"/>
      <c r="JOK545" s="93"/>
      <c r="JOL545" s="93"/>
      <c r="JOM545" s="93"/>
      <c r="JON545" s="93"/>
      <c r="JOO545" s="93"/>
      <c r="JOP545" s="93"/>
      <c r="JOQ545" s="93"/>
      <c r="JOR545" s="93"/>
      <c r="JOS545" s="93"/>
      <c r="JOT545" s="93"/>
      <c r="JOU545" s="93"/>
      <c r="JOV545" s="93"/>
      <c r="JOW545" s="93"/>
      <c r="JOX545" s="93"/>
      <c r="JOY545" s="93"/>
      <c r="JOZ545" s="93"/>
      <c r="JPA545" s="93"/>
      <c r="JPB545" s="93"/>
      <c r="JPC545" s="93"/>
      <c r="JPD545" s="93"/>
      <c r="JPE545" s="93"/>
      <c r="JPF545" s="93"/>
      <c r="JPG545" s="93"/>
      <c r="JPH545" s="93"/>
      <c r="JPI545" s="93"/>
      <c r="JPJ545" s="93"/>
      <c r="JPK545" s="93"/>
      <c r="JPL545" s="93"/>
      <c r="JPM545" s="93"/>
      <c r="JPN545" s="93"/>
      <c r="JPO545" s="93"/>
      <c r="JPP545" s="93"/>
      <c r="JPQ545" s="93"/>
      <c r="JPR545" s="93"/>
      <c r="JPS545" s="93"/>
      <c r="JPT545" s="93"/>
      <c r="JPU545" s="93"/>
      <c r="JPV545" s="93"/>
      <c r="JPW545" s="93"/>
      <c r="JPX545" s="93"/>
      <c r="JPY545" s="93"/>
      <c r="JPZ545" s="93"/>
      <c r="JQA545" s="93"/>
      <c r="JQB545" s="93"/>
      <c r="JQC545" s="93"/>
      <c r="JQD545" s="93"/>
      <c r="JQE545" s="93"/>
      <c r="JQF545" s="93"/>
      <c r="JQG545" s="93"/>
      <c r="JQH545" s="93"/>
      <c r="JQI545" s="93"/>
      <c r="JQJ545" s="93"/>
      <c r="JQK545" s="93"/>
      <c r="JQL545" s="93"/>
      <c r="JQM545" s="93"/>
      <c r="JQN545" s="93"/>
      <c r="JQO545" s="93"/>
      <c r="JQP545" s="93"/>
      <c r="JQQ545" s="93"/>
      <c r="JQR545" s="93"/>
      <c r="JQS545" s="93"/>
      <c r="JQT545" s="93"/>
      <c r="JQU545" s="93"/>
      <c r="JQV545" s="93"/>
      <c r="JQW545" s="93"/>
      <c r="JQX545" s="93"/>
      <c r="JQY545" s="93"/>
      <c r="JQZ545" s="93"/>
      <c r="JRA545" s="93"/>
      <c r="JRB545" s="93"/>
      <c r="JRC545" s="93"/>
      <c r="JRD545" s="93"/>
      <c r="JRE545" s="93"/>
      <c r="JRF545" s="93"/>
      <c r="JRG545" s="93"/>
      <c r="JRH545" s="93"/>
      <c r="JRI545" s="93"/>
      <c r="JRJ545" s="93"/>
      <c r="JRK545" s="93"/>
      <c r="JRL545" s="93"/>
      <c r="JRM545" s="93"/>
      <c r="JRN545" s="93"/>
      <c r="JRO545" s="93"/>
      <c r="JRP545" s="93"/>
      <c r="JRQ545" s="93"/>
      <c r="JRR545" s="93"/>
      <c r="JRS545" s="93"/>
      <c r="JRT545" s="93"/>
      <c r="JRU545" s="93"/>
      <c r="JRV545" s="93"/>
      <c r="JRW545" s="93"/>
      <c r="JRX545" s="93"/>
      <c r="JRY545" s="93"/>
      <c r="JRZ545" s="93"/>
      <c r="JSA545" s="93"/>
      <c r="JSB545" s="93"/>
      <c r="JSC545" s="93"/>
      <c r="JSD545" s="93"/>
      <c r="JSE545" s="93"/>
      <c r="JSF545" s="93"/>
      <c r="JSG545" s="93"/>
      <c r="JSH545" s="93"/>
      <c r="JSI545" s="93"/>
      <c r="JSJ545" s="93"/>
      <c r="JSK545" s="93"/>
      <c r="JSL545" s="93"/>
      <c r="JSM545" s="93"/>
      <c r="JSN545" s="93"/>
      <c r="JSO545" s="93"/>
      <c r="JSP545" s="93"/>
      <c r="JSQ545" s="93"/>
      <c r="JSR545" s="93"/>
      <c r="JSS545" s="93"/>
      <c r="JST545" s="93"/>
      <c r="JSU545" s="93"/>
      <c r="JSV545" s="93"/>
      <c r="JSW545" s="93"/>
      <c r="JSX545" s="93"/>
      <c r="JSY545" s="93"/>
      <c r="JSZ545" s="93"/>
      <c r="JTA545" s="93"/>
      <c r="JTB545" s="93"/>
      <c r="JTC545" s="93"/>
      <c r="JTD545" s="93"/>
      <c r="JTE545" s="93"/>
      <c r="JTF545" s="93"/>
      <c r="JTG545" s="93"/>
      <c r="JTH545" s="93"/>
      <c r="JTI545" s="93"/>
      <c r="JTJ545" s="93"/>
      <c r="JTK545" s="93"/>
      <c r="JTL545" s="93"/>
      <c r="JTM545" s="93"/>
      <c r="JTN545" s="93"/>
      <c r="JTO545" s="93"/>
      <c r="JTP545" s="93"/>
      <c r="JTQ545" s="93"/>
      <c r="JTR545" s="93"/>
      <c r="JTS545" s="93"/>
      <c r="JTT545" s="93"/>
      <c r="JTU545" s="93"/>
      <c r="JTV545" s="93"/>
      <c r="JTW545" s="93"/>
      <c r="JTX545" s="93"/>
      <c r="JTY545" s="93"/>
      <c r="JTZ545" s="93"/>
      <c r="JUA545" s="93"/>
      <c r="JUB545" s="93"/>
      <c r="JUC545" s="93"/>
      <c r="JUD545" s="93"/>
      <c r="JUE545" s="93"/>
      <c r="JUF545" s="93"/>
      <c r="JUG545" s="93"/>
      <c r="JUH545" s="93"/>
      <c r="JUI545" s="93"/>
      <c r="JUJ545" s="93"/>
      <c r="JUK545" s="93"/>
      <c r="JUL545" s="93"/>
      <c r="JUM545" s="93"/>
      <c r="JUN545" s="93"/>
      <c r="JUO545" s="93"/>
      <c r="JUP545" s="93"/>
      <c r="JUQ545" s="93"/>
      <c r="JUR545" s="93"/>
      <c r="JUS545" s="93"/>
      <c r="JUT545" s="93"/>
      <c r="JUU545" s="93"/>
      <c r="JUV545" s="93"/>
      <c r="JUW545" s="93"/>
      <c r="JUX545" s="93"/>
      <c r="JUY545" s="93"/>
      <c r="JUZ545" s="93"/>
      <c r="JVA545" s="93"/>
      <c r="JVB545" s="93"/>
      <c r="JVC545" s="93"/>
      <c r="JVD545" s="93"/>
      <c r="JVE545" s="93"/>
      <c r="JVF545" s="93"/>
      <c r="JVG545" s="93"/>
      <c r="JVH545" s="93"/>
      <c r="JVI545" s="93"/>
      <c r="JVJ545" s="93"/>
      <c r="JVK545" s="93"/>
      <c r="JVL545" s="93"/>
      <c r="JVM545" s="93"/>
      <c r="JVN545" s="93"/>
      <c r="JVO545" s="93"/>
      <c r="JVP545" s="93"/>
      <c r="JVQ545" s="93"/>
      <c r="JVR545" s="93"/>
      <c r="JVS545" s="93"/>
      <c r="JVT545" s="93"/>
      <c r="JVU545" s="93"/>
      <c r="JVV545" s="93"/>
      <c r="JVW545" s="93"/>
      <c r="JVX545" s="93"/>
      <c r="JVY545" s="93"/>
      <c r="JVZ545" s="93"/>
      <c r="JWA545" s="93"/>
      <c r="JWB545" s="93"/>
      <c r="JWC545" s="93"/>
      <c r="JWD545" s="93"/>
      <c r="JWE545" s="93"/>
      <c r="JWF545" s="93"/>
      <c r="JWG545" s="93"/>
      <c r="JWH545" s="93"/>
      <c r="JWI545" s="93"/>
      <c r="JWJ545" s="93"/>
      <c r="JWK545" s="93"/>
      <c r="JWL545" s="93"/>
      <c r="JWM545" s="93"/>
      <c r="JWN545" s="93"/>
      <c r="JWO545" s="93"/>
      <c r="JWP545" s="93"/>
      <c r="JWQ545" s="93"/>
      <c r="JWR545" s="93"/>
      <c r="JWS545" s="93"/>
      <c r="JWT545" s="93"/>
      <c r="JWU545" s="93"/>
      <c r="JWV545" s="93"/>
      <c r="JWW545" s="93"/>
      <c r="JWX545" s="93"/>
      <c r="JWY545" s="93"/>
      <c r="JWZ545" s="93"/>
      <c r="JXA545" s="93"/>
      <c r="JXB545" s="93"/>
      <c r="JXC545" s="93"/>
      <c r="JXD545" s="93"/>
      <c r="JXE545" s="93"/>
      <c r="JXF545" s="93"/>
      <c r="JXG545" s="93"/>
      <c r="JXH545" s="93"/>
      <c r="JXI545" s="93"/>
      <c r="JXJ545" s="93"/>
      <c r="JXK545" s="93"/>
      <c r="JXL545" s="93"/>
      <c r="JXM545" s="93"/>
      <c r="JXN545" s="93"/>
      <c r="JXO545" s="93"/>
      <c r="JXP545" s="93"/>
      <c r="JXQ545" s="93"/>
      <c r="JXR545" s="93"/>
      <c r="JXS545" s="93"/>
      <c r="JXT545" s="93"/>
      <c r="JXU545" s="93"/>
      <c r="JXV545" s="93"/>
      <c r="JXW545" s="93"/>
      <c r="JXX545" s="93"/>
      <c r="JXY545" s="93"/>
      <c r="JXZ545" s="93"/>
      <c r="JYA545" s="93"/>
      <c r="JYB545" s="93"/>
      <c r="JYC545" s="93"/>
      <c r="JYD545" s="93"/>
      <c r="JYE545" s="93"/>
      <c r="JYF545" s="93"/>
      <c r="JYG545" s="93"/>
      <c r="JYH545" s="93"/>
      <c r="JYI545" s="93"/>
      <c r="JYJ545" s="93"/>
      <c r="JYK545" s="93"/>
      <c r="JYL545" s="93"/>
      <c r="JYM545" s="93"/>
      <c r="JYN545" s="93"/>
      <c r="JYO545" s="93"/>
      <c r="JYP545" s="93"/>
      <c r="JYQ545" s="93"/>
      <c r="JYR545" s="93"/>
      <c r="JYS545" s="93"/>
      <c r="JYT545" s="93"/>
      <c r="JYU545" s="93"/>
      <c r="JYV545" s="93"/>
      <c r="JYW545" s="93"/>
      <c r="JYX545" s="93"/>
      <c r="JYY545" s="93"/>
      <c r="JYZ545" s="93"/>
      <c r="JZA545" s="93"/>
      <c r="JZB545" s="93"/>
      <c r="JZC545" s="93"/>
      <c r="JZD545" s="93"/>
      <c r="JZE545" s="93"/>
      <c r="JZF545" s="93"/>
      <c r="JZG545" s="93"/>
      <c r="JZH545" s="93"/>
      <c r="JZI545" s="93"/>
      <c r="JZJ545" s="93"/>
      <c r="JZK545" s="93"/>
      <c r="JZL545" s="93"/>
      <c r="JZM545" s="93"/>
      <c r="JZN545" s="93"/>
      <c r="JZO545" s="93"/>
      <c r="JZP545" s="93"/>
      <c r="JZQ545" s="93"/>
      <c r="JZR545" s="93"/>
      <c r="JZS545" s="93"/>
      <c r="JZT545" s="93"/>
      <c r="JZU545" s="93"/>
      <c r="JZV545" s="93"/>
      <c r="JZW545" s="93"/>
      <c r="JZX545" s="93"/>
      <c r="JZY545" s="93"/>
      <c r="JZZ545" s="93"/>
      <c r="KAA545" s="93"/>
      <c r="KAB545" s="93"/>
      <c r="KAC545" s="93"/>
      <c r="KAD545" s="93"/>
      <c r="KAE545" s="93"/>
      <c r="KAF545" s="93"/>
      <c r="KAG545" s="93"/>
      <c r="KAH545" s="93"/>
      <c r="KAI545" s="93"/>
      <c r="KAJ545" s="93"/>
      <c r="KAK545" s="93"/>
      <c r="KAL545" s="93"/>
      <c r="KAM545" s="93"/>
      <c r="KAN545" s="93"/>
      <c r="KAO545" s="93"/>
      <c r="KAP545" s="93"/>
      <c r="KAQ545" s="93"/>
      <c r="KAR545" s="93"/>
      <c r="KAS545" s="93"/>
      <c r="KAT545" s="93"/>
      <c r="KAU545" s="93"/>
      <c r="KAV545" s="93"/>
      <c r="KAW545" s="93"/>
      <c r="KAX545" s="93"/>
      <c r="KAY545" s="93"/>
      <c r="KAZ545" s="93"/>
      <c r="KBA545" s="93"/>
      <c r="KBB545" s="93"/>
      <c r="KBC545" s="93"/>
      <c r="KBD545" s="93"/>
      <c r="KBE545" s="93"/>
      <c r="KBF545" s="93"/>
      <c r="KBG545" s="93"/>
      <c r="KBH545" s="93"/>
      <c r="KBI545" s="93"/>
      <c r="KBJ545" s="93"/>
      <c r="KBK545" s="93"/>
      <c r="KBL545" s="93"/>
      <c r="KBM545" s="93"/>
      <c r="KBN545" s="93"/>
      <c r="KBO545" s="93"/>
      <c r="KBP545" s="93"/>
      <c r="KBQ545" s="93"/>
      <c r="KBR545" s="93"/>
      <c r="KBS545" s="93"/>
      <c r="KBT545" s="93"/>
      <c r="KBU545" s="93"/>
      <c r="KBV545" s="93"/>
      <c r="KBW545" s="93"/>
      <c r="KBX545" s="93"/>
      <c r="KBY545" s="93"/>
      <c r="KBZ545" s="93"/>
      <c r="KCA545" s="93"/>
      <c r="KCB545" s="93"/>
      <c r="KCC545" s="93"/>
      <c r="KCD545" s="93"/>
      <c r="KCE545" s="93"/>
      <c r="KCF545" s="93"/>
      <c r="KCG545" s="93"/>
      <c r="KCH545" s="93"/>
      <c r="KCI545" s="93"/>
      <c r="KCJ545" s="93"/>
      <c r="KCK545" s="93"/>
      <c r="KCL545" s="93"/>
      <c r="KCM545" s="93"/>
      <c r="KCN545" s="93"/>
      <c r="KCO545" s="93"/>
      <c r="KCP545" s="93"/>
      <c r="KCQ545" s="93"/>
      <c r="KCR545" s="93"/>
      <c r="KCS545" s="93"/>
      <c r="KCT545" s="93"/>
      <c r="KCU545" s="93"/>
      <c r="KCV545" s="93"/>
      <c r="KCW545" s="93"/>
      <c r="KCX545" s="93"/>
      <c r="KCY545" s="93"/>
      <c r="KCZ545" s="93"/>
      <c r="KDA545" s="93"/>
      <c r="KDB545" s="93"/>
      <c r="KDC545" s="93"/>
      <c r="KDD545" s="93"/>
      <c r="KDE545" s="93"/>
      <c r="KDF545" s="93"/>
      <c r="KDG545" s="93"/>
      <c r="KDH545" s="93"/>
      <c r="KDI545" s="93"/>
      <c r="KDJ545" s="93"/>
      <c r="KDK545" s="93"/>
      <c r="KDL545" s="93"/>
      <c r="KDM545" s="93"/>
      <c r="KDN545" s="93"/>
      <c r="KDO545" s="93"/>
      <c r="KDP545" s="93"/>
      <c r="KDQ545" s="93"/>
      <c r="KDR545" s="93"/>
      <c r="KDS545" s="93"/>
      <c r="KDT545" s="93"/>
      <c r="KDU545" s="93"/>
      <c r="KDV545" s="93"/>
      <c r="KDW545" s="93"/>
      <c r="KDX545" s="93"/>
      <c r="KDY545" s="93"/>
      <c r="KDZ545" s="93"/>
      <c r="KEA545" s="93"/>
      <c r="KEB545" s="93"/>
      <c r="KEC545" s="93"/>
      <c r="KED545" s="93"/>
      <c r="KEE545" s="93"/>
      <c r="KEF545" s="93"/>
      <c r="KEG545" s="93"/>
      <c r="KEH545" s="93"/>
      <c r="KEI545" s="93"/>
      <c r="KEJ545" s="93"/>
      <c r="KEK545" s="93"/>
      <c r="KEL545" s="93"/>
      <c r="KEM545" s="93"/>
      <c r="KEN545" s="93"/>
      <c r="KEO545" s="93"/>
      <c r="KEP545" s="93"/>
      <c r="KEQ545" s="93"/>
      <c r="KER545" s="93"/>
      <c r="KES545" s="93"/>
      <c r="KET545" s="93"/>
      <c r="KEU545" s="93"/>
      <c r="KEV545" s="93"/>
      <c r="KEW545" s="93"/>
      <c r="KEX545" s="93"/>
      <c r="KEY545" s="93"/>
      <c r="KEZ545" s="93"/>
      <c r="KFA545" s="93"/>
      <c r="KFB545" s="93"/>
      <c r="KFC545" s="93"/>
      <c r="KFD545" s="93"/>
      <c r="KFE545" s="93"/>
      <c r="KFF545" s="93"/>
      <c r="KFG545" s="93"/>
      <c r="KFH545" s="93"/>
      <c r="KFI545" s="93"/>
      <c r="KFJ545" s="93"/>
      <c r="KFK545" s="93"/>
      <c r="KFL545" s="93"/>
      <c r="KFM545" s="93"/>
      <c r="KFN545" s="93"/>
      <c r="KFO545" s="93"/>
      <c r="KFP545" s="93"/>
      <c r="KFQ545" s="93"/>
      <c r="KFR545" s="93"/>
      <c r="KFS545" s="93"/>
      <c r="KFT545" s="93"/>
      <c r="KFU545" s="93"/>
      <c r="KFV545" s="93"/>
      <c r="KFW545" s="93"/>
      <c r="KFX545" s="93"/>
      <c r="KFY545" s="93"/>
      <c r="KFZ545" s="93"/>
      <c r="KGA545" s="93"/>
      <c r="KGB545" s="93"/>
      <c r="KGC545" s="93"/>
      <c r="KGD545" s="93"/>
      <c r="KGE545" s="93"/>
      <c r="KGF545" s="93"/>
      <c r="KGG545" s="93"/>
      <c r="KGH545" s="93"/>
      <c r="KGI545" s="93"/>
      <c r="KGJ545" s="93"/>
      <c r="KGK545" s="93"/>
      <c r="KGL545" s="93"/>
      <c r="KGM545" s="93"/>
      <c r="KGN545" s="93"/>
      <c r="KGO545" s="93"/>
      <c r="KGP545" s="93"/>
      <c r="KGQ545" s="93"/>
      <c r="KGR545" s="93"/>
      <c r="KGS545" s="93"/>
      <c r="KGT545" s="93"/>
      <c r="KGU545" s="93"/>
      <c r="KGV545" s="93"/>
      <c r="KGW545" s="93"/>
      <c r="KGX545" s="93"/>
      <c r="KGY545" s="93"/>
      <c r="KGZ545" s="93"/>
      <c r="KHA545" s="93"/>
      <c r="KHB545" s="93"/>
      <c r="KHC545" s="93"/>
      <c r="KHD545" s="93"/>
      <c r="KHE545" s="93"/>
      <c r="KHF545" s="93"/>
      <c r="KHG545" s="93"/>
      <c r="KHH545" s="93"/>
      <c r="KHI545" s="93"/>
      <c r="KHJ545" s="93"/>
      <c r="KHK545" s="93"/>
      <c r="KHL545" s="93"/>
      <c r="KHM545" s="93"/>
      <c r="KHN545" s="93"/>
      <c r="KHO545" s="93"/>
      <c r="KHP545" s="93"/>
      <c r="KHQ545" s="93"/>
      <c r="KHR545" s="93"/>
      <c r="KHS545" s="93"/>
      <c r="KHT545" s="93"/>
      <c r="KHU545" s="93"/>
      <c r="KHV545" s="93"/>
      <c r="KHW545" s="93"/>
      <c r="KHX545" s="93"/>
      <c r="KHY545" s="93"/>
      <c r="KHZ545" s="93"/>
      <c r="KIA545" s="93"/>
      <c r="KIB545" s="93"/>
      <c r="KIC545" s="93"/>
      <c r="KID545" s="93"/>
      <c r="KIE545" s="93"/>
      <c r="KIF545" s="93"/>
      <c r="KIG545" s="93"/>
      <c r="KIH545" s="93"/>
      <c r="KII545" s="93"/>
      <c r="KIJ545" s="93"/>
      <c r="KIK545" s="93"/>
      <c r="KIL545" s="93"/>
      <c r="KIM545" s="93"/>
      <c r="KIN545" s="93"/>
      <c r="KIO545" s="93"/>
      <c r="KIP545" s="93"/>
      <c r="KIQ545" s="93"/>
      <c r="KIR545" s="93"/>
      <c r="KIS545" s="93"/>
      <c r="KIT545" s="93"/>
      <c r="KIU545" s="93"/>
      <c r="KIV545" s="93"/>
      <c r="KIW545" s="93"/>
      <c r="KIX545" s="93"/>
      <c r="KIY545" s="93"/>
      <c r="KIZ545" s="93"/>
      <c r="KJA545" s="93"/>
      <c r="KJB545" s="93"/>
      <c r="KJC545" s="93"/>
      <c r="KJD545" s="93"/>
      <c r="KJE545" s="93"/>
      <c r="KJF545" s="93"/>
      <c r="KJG545" s="93"/>
      <c r="KJH545" s="93"/>
      <c r="KJI545" s="93"/>
      <c r="KJJ545" s="93"/>
      <c r="KJK545" s="93"/>
      <c r="KJL545" s="93"/>
      <c r="KJM545" s="93"/>
      <c r="KJN545" s="93"/>
      <c r="KJO545" s="93"/>
      <c r="KJP545" s="93"/>
      <c r="KJQ545" s="93"/>
      <c r="KJR545" s="93"/>
      <c r="KJS545" s="93"/>
      <c r="KJT545" s="93"/>
      <c r="KJU545" s="93"/>
      <c r="KJV545" s="93"/>
      <c r="KJW545" s="93"/>
      <c r="KJX545" s="93"/>
      <c r="KJY545" s="93"/>
      <c r="KJZ545" s="93"/>
      <c r="KKA545" s="93"/>
      <c r="KKB545" s="93"/>
      <c r="KKC545" s="93"/>
      <c r="KKD545" s="93"/>
      <c r="KKE545" s="93"/>
      <c r="KKF545" s="93"/>
      <c r="KKG545" s="93"/>
      <c r="KKH545" s="93"/>
      <c r="KKI545" s="93"/>
      <c r="KKJ545" s="93"/>
      <c r="KKK545" s="93"/>
      <c r="KKL545" s="93"/>
      <c r="KKM545" s="93"/>
      <c r="KKN545" s="93"/>
      <c r="KKO545" s="93"/>
      <c r="KKP545" s="93"/>
      <c r="KKQ545" s="93"/>
      <c r="KKR545" s="93"/>
      <c r="KKS545" s="93"/>
      <c r="KKT545" s="93"/>
      <c r="KKU545" s="93"/>
      <c r="KKV545" s="93"/>
      <c r="KKW545" s="93"/>
      <c r="KKX545" s="93"/>
      <c r="KKY545" s="93"/>
      <c r="KKZ545" s="93"/>
      <c r="KLA545" s="93"/>
      <c r="KLB545" s="93"/>
      <c r="KLC545" s="93"/>
      <c r="KLD545" s="93"/>
      <c r="KLE545" s="93"/>
      <c r="KLF545" s="93"/>
      <c r="KLG545" s="93"/>
      <c r="KLH545" s="93"/>
      <c r="KLI545" s="93"/>
      <c r="KLJ545" s="93"/>
      <c r="KLK545" s="93"/>
      <c r="KLL545" s="93"/>
      <c r="KLM545" s="93"/>
      <c r="KLN545" s="93"/>
      <c r="KLO545" s="93"/>
      <c r="KLP545" s="93"/>
      <c r="KLQ545" s="93"/>
      <c r="KLR545" s="93"/>
      <c r="KLS545" s="93"/>
      <c r="KLT545" s="93"/>
      <c r="KLU545" s="93"/>
      <c r="KLV545" s="93"/>
      <c r="KLW545" s="93"/>
      <c r="KLX545" s="93"/>
      <c r="KLY545" s="93"/>
      <c r="KLZ545" s="93"/>
      <c r="KMA545" s="93"/>
      <c r="KMB545" s="93"/>
      <c r="KMC545" s="93"/>
      <c r="KMD545" s="93"/>
      <c r="KME545" s="93"/>
      <c r="KMF545" s="93"/>
      <c r="KMG545" s="93"/>
      <c r="KMH545" s="93"/>
      <c r="KMI545" s="93"/>
      <c r="KMJ545" s="93"/>
      <c r="KMK545" s="93"/>
      <c r="KML545" s="93"/>
      <c r="KMM545" s="93"/>
      <c r="KMN545" s="93"/>
      <c r="KMO545" s="93"/>
      <c r="KMP545" s="93"/>
      <c r="KMQ545" s="93"/>
      <c r="KMR545" s="93"/>
      <c r="KMS545" s="93"/>
      <c r="KMT545" s="93"/>
      <c r="KMU545" s="93"/>
      <c r="KMV545" s="93"/>
      <c r="KMW545" s="93"/>
      <c r="KMX545" s="93"/>
      <c r="KMY545" s="93"/>
      <c r="KMZ545" s="93"/>
      <c r="KNA545" s="93"/>
      <c r="KNB545" s="93"/>
      <c r="KNC545" s="93"/>
      <c r="KND545" s="93"/>
      <c r="KNE545" s="93"/>
      <c r="KNF545" s="93"/>
      <c r="KNG545" s="93"/>
      <c r="KNH545" s="93"/>
      <c r="KNI545" s="93"/>
      <c r="KNJ545" s="93"/>
      <c r="KNK545" s="93"/>
      <c r="KNL545" s="93"/>
      <c r="KNM545" s="93"/>
      <c r="KNN545" s="93"/>
      <c r="KNO545" s="93"/>
      <c r="KNP545" s="93"/>
      <c r="KNQ545" s="93"/>
      <c r="KNR545" s="93"/>
      <c r="KNS545" s="93"/>
      <c r="KNT545" s="93"/>
      <c r="KNU545" s="93"/>
      <c r="KNV545" s="93"/>
      <c r="KNW545" s="93"/>
      <c r="KNX545" s="93"/>
      <c r="KNY545" s="93"/>
      <c r="KNZ545" s="93"/>
      <c r="KOA545" s="93"/>
      <c r="KOB545" s="93"/>
      <c r="KOC545" s="93"/>
      <c r="KOD545" s="93"/>
      <c r="KOE545" s="93"/>
      <c r="KOF545" s="93"/>
      <c r="KOG545" s="93"/>
      <c r="KOH545" s="93"/>
      <c r="KOI545" s="93"/>
      <c r="KOJ545" s="93"/>
      <c r="KOK545" s="93"/>
      <c r="KOL545" s="93"/>
      <c r="KOM545" s="93"/>
      <c r="KON545" s="93"/>
      <c r="KOO545" s="93"/>
      <c r="KOP545" s="93"/>
      <c r="KOQ545" s="93"/>
      <c r="KOR545" s="93"/>
      <c r="KOS545" s="93"/>
      <c r="KOT545" s="93"/>
      <c r="KOU545" s="93"/>
      <c r="KOV545" s="93"/>
      <c r="KOW545" s="93"/>
      <c r="KOX545" s="93"/>
      <c r="KOY545" s="93"/>
      <c r="KOZ545" s="93"/>
      <c r="KPA545" s="93"/>
      <c r="KPB545" s="93"/>
      <c r="KPC545" s="93"/>
      <c r="KPD545" s="93"/>
      <c r="KPE545" s="93"/>
      <c r="KPF545" s="93"/>
      <c r="KPG545" s="93"/>
      <c r="KPH545" s="93"/>
      <c r="KPI545" s="93"/>
      <c r="KPJ545" s="93"/>
      <c r="KPK545" s="93"/>
      <c r="KPL545" s="93"/>
      <c r="KPM545" s="93"/>
      <c r="KPN545" s="93"/>
      <c r="KPO545" s="93"/>
      <c r="KPP545" s="93"/>
      <c r="KPQ545" s="93"/>
      <c r="KPR545" s="93"/>
      <c r="KPS545" s="93"/>
      <c r="KPT545" s="93"/>
      <c r="KPU545" s="93"/>
      <c r="KPV545" s="93"/>
      <c r="KPW545" s="93"/>
      <c r="KPX545" s="93"/>
      <c r="KPY545" s="93"/>
      <c r="KPZ545" s="93"/>
      <c r="KQA545" s="93"/>
      <c r="KQB545" s="93"/>
      <c r="KQC545" s="93"/>
      <c r="KQD545" s="93"/>
      <c r="KQE545" s="93"/>
      <c r="KQF545" s="93"/>
      <c r="KQG545" s="93"/>
      <c r="KQH545" s="93"/>
      <c r="KQI545" s="93"/>
      <c r="KQJ545" s="93"/>
      <c r="KQK545" s="93"/>
      <c r="KQL545" s="93"/>
      <c r="KQM545" s="93"/>
      <c r="KQN545" s="93"/>
      <c r="KQO545" s="93"/>
      <c r="KQP545" s="93"/>
      <c r="KQQ545" s="93"/>
      <c r="KQR545" s="93"/>
      <c r="KQS545" s="93"/>
      <c r="KQT545" s="93"/>
      <c r="KQU545" s="93"/>
      <c r="KQV545" s="93"/>
      <c r="KQW545" s="93"/>
      <c r="KQX545" s="93"/>
      <c r="KQY545" s="93"/>
      <c r="KQZ545" s="93"/>
      <c r="KRA545" s="93"/>
      <c r="KRB545" s="93"/>
      <c r="KRC545" s="93"/>
      <c r="KRD545" s="93"/>
      <c r="KRE545" s="93"/>
      <c r="KRF545" s="93"/>
      <c r="KRG545" s="93"/>
      <c r="KRH545" s="93"/>
      <c r="KRI545" s="93"/>
      <c r="KRJ545" s="93"/>
      <c r="KRK545" s="93"/>
      <c r="KRL545" s="93"/>
      <c r="KRM545" s="93"/>
      <c r="KRN545" s="93"/>
      <c r="KRO545" s="93"/>
      <c r="KRP545" s="93"/>
      <c r="KRQ545" s="93"/>
      <c r="KRR545" s="93"/>
      <c r="KRS545" s="93"/>
      <c r="KRT545" s="93"/>
      <c r="KRU545" s="93"/>
      <c r="KRV545" s="93"/>
      <c r="KRW545" s="93"/>
      <c r="KRX545" s="93"/>
      <c r="KRY545" s="93"/>
      <c r="KRZ545" s="93"/>
      <c r="KSA545" s="93"/>
      <c r="KSB545" s="93"/>
      <c r="KSC545" s="93"/>
      <c r="KSD545" s="93"/>
      <c r="KSE545" s="93"/>
      <c r="KSF545" s="93"/>
      <c r="KSG545" s="93"/>
      <c r="KSH545" s="93"/>
      <c r="KSI545" s="93"/>
      <c r="KSJ545" s="93"/>
      <c r="KSK545" s="93"/>
      <c r="KSL545" s="93"/>
      <c r="KSM545" s="93"/>
      <c r="KSN545" s="93"/>
      <c r="KSO545" s="93"/>
      <c r="KSP545" s="93"/>
      <c r="KSQ545" s="93"/>
      <c r="KSR545" s="93"/>
      <c r="KSS545" s="93"/>
      <c r="KST545" s="93"/>
      <c r="KSU545" s="93"/>
      <c r="KSV545" s="93"/>
      <c r="KSW545" s="93"/>
      <c r="KSX545" s="93"/>
      <c r="KSY545" s="93"/>
      <c r="KSZ545" s="93"/>
      <c r="KTA545" s="93"/>
      <c r="KTB545" s="93"/>
      <c r="KTC545" s="93"/>
      <c r="KTD545" s="93"/>
      <c r="KTE545" s="93"/>
      <c r="KTF545" s="93"/>
      <c r="KTG545" s="93"/>
      <c r="KTH545" s="93"/>
      <c r="KTI545" s="93"/>
      <c r="KTJ545" s="93"/>
      <c r="KTK545" s="93"/>
      <c r="KTL545" s="93"/>
      <c r="KTM545" s="93"/>
      <c r="KTN545" s="93"/>
      <c r="KTO545" s="93"/>
      <c r="KTP545" s="93"/>
      <c r="KTQ545" s="93"/>
      <c r="KTR545" s="93"/>
      <c r="KTS545" s="93"/>
      <c r="KTT545" s="93"/>
      <c r="KTU545" s="93"/>
      <c r="KTV545" s="93"/>
      <c r="KTW545" s="93"/>
      <c r="KTX545" s="93"/>
      <c r="KTY545" s="93"/>
      <c r="KTZ545" s="93"/>
      <c r="KUA545" s="93"/>
      <c r="KUB545" s="93"/>
      <c r="KUC545" s="93"/>
      <c r="KUD545" s="93"/>
      <c r="KUE545" s="93"/>
      <c r="KUF545" s="93"/>
      <c r="KUG545" s="93"/>
      <c r="KUH545" s="93"/>
      <c r="KUI545" s="93"/>
      <c r="KUJ545" s="93"/>
      <c r="KUK545" s="93"/>
      <c r="KUL545" s="93"/>
      <c r="KUM545" s="93"/>
      <c r="KUN545" s="93"/>
      <c r="KUO545" s="93"/>
      <c r="KUP545" s="93"/>
      <c r="KUQ545" s="93"/>
      <c r="KUR545" s="93"/>
      <c r="KUS545" s="93"/>
      <c r="KUT545" s="93"/>
      <c r="KUU545" s="93"/>
      <c r="KUV545" s="93"/>
      <c r="KUW545" s="93"/>
      <c r="KUX545" s="93"/>
      <c r="KUY545" s="93"/>
      <c r="KUZ545" s="93"/>
      <c r="KVA545" s="93"/>
      <c r="KVB545" s="93"/>
      <c r="KVC545" s="93"/>
      <c r="KVD545" s="93"/>
      <c r="KVE545" s="93"/>
      <c r="KVF545" s="93"/>
      <c r="KVG545" s="93"/>
      <c r="KVH545" s="93"/>
      <c r="KVI545" s="93"/>
      <c r="KVJ545" s="93"/>
      <c r="KVK545" s="93"/>
      <c r="KVL545" s="93"/>
      <c r="KVM545" s="93"/>
      <c r="KVN545" s="93"/>
      <c r="KVO545" s="93"/>
      <c r="KVP545" s="93"/>
      <c r="KVQ545" s="93"/>
      <c r="KVR545" s="93"/>
      <c r="KVS545" s="93"/>
      <c r="KVT545" s="93"/>
      <c r="KVU545" s="93"/>
      <c r="KVV545" s="93"/>
      <c r="KVW545" s="93"/>
      <c r="KVX545" s="93"/>
      <c r="KVY545" s="93"/>
      <c r="KVZ545" s="93"/>
      <c r="KWA545" s="93"/>
      <c r="KWB545" s="93"/>
      <c r="KWC545" s="93"/>
      <c r="KWD545" s="93"/>
      <c r="KWE545" s="93"/>
      <c r="KWF545" s="93"/>
      <c r="KWG545" s="93"/>
      <c r="KWH545" s="93"/>
      <c r="KWI545" s="93"/>
      <c r="KWJ545" s="93"/>
      <c r="KWK545" s="93"/>
      <c r="KWL545" s="93"/>
      <c r="KWM545" s="93"/>
      <c r="KWN545" s="93"/>
      <c r="KWO545" s="93"/>
      <c r="KWP545" s="93"/>
      <c r="KWQ545" s="93"/>
      <c r="KWR545" s="93"/>
      <c r="KWS545" s="93"/>
      <c r="KWT545" s="93"/>
      <c r="KWU545" s="93"/>
      <c r="KWV545" s="93"/>
      <c r="KWW545" s="93"/>
      <c r="KWX545" s="93"/>
      <c r="KWY545" s="93"/>
      <c r="KWZ545" s="93"/>
      <c r="KXA545" s="93"/>
      <c r="KXB545" s="93"/>
      <c r="KXC545" s="93"/>
      <c r="KXD545" s="93"/>
      <c r="KXE545" s="93"/>
      <c r="KXF545" s="93"/>
      <c r="KXG545" s="93"/>
      <c r="KXH545" s="93"/>
      <c r="KXI545" s="93"/>
      <c r="KXJ545" s="93"/>
      <c r="KXK545" s="93"/>
      <c r="KXL545" s="93"/>
      <c r="KXM545" s="93"/>
      <c r="KXN545" s="93"/>
      <c r="KXO545" s="93"/>
      <c r="KXP545" s="93"/>
      <c r="KXQ545" s="93"/>
      <c r="KXR545" s="93"/>
      <c r="KXS545" s="93"/>
      <c r="KXT545" s="93"/>
      <c r="KXU545" s="93"/>
      <c r="KXV545" s="93"/>
      <c r="KXW545" s="93"/>
      <c r="KXX545" s="93"/>
      <c r="KXY545" s="93"/>
      <c r="KXZ545" s="93"/>
      <c r="KYA545" s="93"/>
      <c r="KYB545" s="93"/>
      <c r="KYC545" s="93"/>
      <c r="KYD545" s="93"/>
      <c r="KYE545" s="93"/>
      <c r="KYF545" s="93"/>
      <c r="KYG545" s="93"/>
      <c r="KYH545" s="93"/>
      <c r="KYI545" s="93"/>
      <c r="KYJ545" s="93"/>
      <c r="KYK545" s="93"/>
      <c r="KYL545" s="93"/>
      <c r="KYM545" s="93"/>
      <c r="KYN545" s="93"/>
      <c r="KYO545" s="93"/>
      <c r="KYP545" s="93"/>
      <c r="KYQ545" s="93"/>
      <c r="KYR545" s="93"/>
      <c r="KYS545" s="93"/>
      <c r="KYT545" s="93"/>
      <c r="KYU545" s="93"/>
      <c r="KYV545" s="93"/>
      <c r="KYW545" s="93"/>
      <c r="KYX545" s="93"/>
      <c r="KYY545" s="93"/>
      <c r="KYZ545" s="93"/>
      <c r="KZA545" s="93"/>
      <c r="KZB545" s="93"/>
      <c r="KZC545" s="93"/>
      <c r="KZD545" s="93"/>
      <c r="KZE545" s="93"/>
      <c r="KZF545" s="93"/>
      <c r="KZG545" s="93"/>
      <c r="KZH545" s="93"/>
      <c r="KZI545" s="93"/>
      <c r="KZJ545" s="93"/>
      <c r="KZK545" s="93"/>
      <c r="KZL545" s="93"/>
      <c r="KZM545" s="93"/>
      <c r="KZN545" s="93"/>
      <c r="KZO545" s="93"/>
      <c r="KZP545" s="93"/>
      <c r="KZQ545" s="93"/>
      <c r="KZR545" s="93"/>
      <c r="KZS545" s="93"/>
      <c r="KZT545" s="93"/>
      <c r="KZU545" s="93"/>
      <c r="KZV545" s="93"/>
      <c r="KZW545" s="93"/>
      <c r="KZX545" s="93"/>
      <c r="KZY545" s="93"/>
      <c r="KZZ545" s="93"/>
      <c r="LAA545" s="93"/>
      <c r="LAB545" s="93"/>
      <c r="LAC545" s="93"/>
      <c r="LAD545" s="93"/>
      <c r="LAE545" s="93"/>
      <c r="LAF545" s="93"/>
      <c r="LAG545" s="93"/>
      <c r="LAH545" s="93"/>
      <c r="LAI545" s="93"/>
      <c r="LAJ545" s="93"/>
      <c r="LAK545" s="93"/>
      <c r="LAL545" s="93"/>
      <c r="LAM545" s="93"/>
      <c r="LAN545" s="93"/>
      <c r="LAO545" s="93"/>
      <c r="LAP545" s="93"/>
      <c r="LAQ545" s="93"/>
      <c r="LAR545" s="93"/>
      <c r="LAS545" s="93"/>
      <c r="LAT545" s="93"/>
      <c r="LAU545" s="93"/>
      <c r="LAV545" s="93"/>
      <c r="LAW545" s="93"/>
      <c r="LAX545" s="93"/>
      <c r="LAY545" s="93"/>
      <c r="LAZ545" s="93"/>
      <c r="LBA545" s="93"/>
      <c r="LBB545" s="93"/>
      <c r="LBC545" s="93"/>
      <c r="LBD545" s="93"/>
      <c r="LBE545" s="93"/>
      <c r="LBF545" s="93"/>
      <c r="LBG545" s="93"/>
      <c r="LBH545" s="93"/>
      <c r="LBI545" s="93"/>
      <c r="LBJ545" s="93"/>
      <c r="LBK545" s="93"/>
      <c r="LBL545" s="93"/>
      <c r="LBM545" s="93"/>
      <c r="LBN545" s="93"/>
      <c r="LBO545" s="93"/>
      <c r="LBP545" s="93"/>
      <c r="LBQ545" s="93"/>
      <c r="LBR545" s="93"/>
      <c r="LBS545" s="93"/>
      <c r="LBT545" s="93"/>
      <c r="LBU545" s="93"/>
      <c r="LBV545" s="93"/>
      <c r="LBW545" s="93"/>
      <c r="LBX545" s="93"/>
      <c r="LBY545" s="93"/>
      <c r="LBZ545" s="93"/>
      <c r="LCA545" s="93"/>
      <c r="LCB545" s="93"/>
      <c r="LCC545" s="93"/>
      <c r="LCD545" s="93"/>
      <c r="LCE545" s="93"/>
      <c r="LCF545" s="93"/>
      <c r="LCG545" s="93"/>
      <c r="LCH545" s="93"/>
      <c r="LCI545" s="93"/>
      <c r="LCJ545" s="93"/>
      <c r="LCK545" s="93"/>
      <c r="LCL545" s="93"/>
      <c r="LCM545" s="93"/>
      <c r="LCN545" s="93"/>
      <c r="LCO545" s="93"/>
      <c r="LCP545" s="93"/>
      <c r="LCQ545" s="93"/>
      <c r="LCR545" s="93"/>
      <c r="LCS545" s="93"/>
      <c r="LCT545" s="93"/>
      <c r="LCU545" s="93"/>
      <c r="LCV545" s="93"/>
      <c r="LCW545" s="93"/>
      <c r="LCX545" s="93"/>
      <c r="LCY545" s="93"/>
      <c r="LCZ545" s="93"/>
      <c r="LDA545" s="93"/>
      <c r="LDB545" s="93"/>
      <c r="LDC545" s="93"/>
      <c r="LDD545" s="93"/>
      <c r="LDE545" s="93"/>
      <c r="LDF545" s="93"/>
      <c r="LDG545" s="93"/>
      <c r="LDH545" s="93"/>
      <c r="LDI545" s="93"/>
      <c r="LDJ545" s="93"/>
      <c r="LDK545" s="93"/>
      <c r="LDL545" s="93"/>
      <c r="LDM545" s="93"/>
      <c r="LDN545" s="93"/>
      <c r="LDO545" s="93"/>
      <c r="LDP545" s="93"/>
      <c r="LDQ545" s="93"/>
      <c r="LDR545" s="93"/>
      <c r="LDS545" s="93"/>
      <c r="LDT545" s="93"/>
      <c r="LDU545" s="93"/>
      <c r="LDV545" s="93"/>
      <c r="LDW545" s="93"/>
      <c r="LDX545" s="93"/>
      <c r="LDY545" s="93"/>
      <c r="LDZ545" s="93"/>
      <c r="LEA545" s="93"/>
      <c r="LEB545" s="93"/>
      <c r="LEC545" s="93"/>
      <c r="LED545" s="93"/>
      <c r="LEE545" s="93"/>
      <c r="LEF545" s="93"/>
      <c r="LEG545" s="93"/>
      <c r="LEH545" s="93"/>
      <c r="LEI545" s="93"/>
      <c r="LEJ545" s="93"/>
      <c r="LEK545" s="93"/>
      <c r="LEL545" s="93"/>
      <c r="LEM545" s="93"/>
      <c r="LEN545" s="93"/>
      <c r="LEO545" s="93"/>
      <c r="LEP545" s="93"/>
      <c r="LEQ545" s="93"/>
      <c r="LER545" s="93"/>
      <c r="LES545" s="93"/>
      <c r="LET545" s="93"/>
      <c r="LEU545" s="93"/>
      <c r="LEV545" s="93"/>
      <c r="LEW545" s="93"/>
      <c r="LEX545" s="93"/>
      <c r="LEY545" s="93"/>
      <c r="LEZ545" s="93"/>
      <c r="LFA545" s="93"/>
      <c r="LFB545" s="93"/>
      <c r="LFC545" s="93"/>
      <c r="LFD545" s="93"/>
      <c r="LFE545" s="93"/>
      <c r="LFF545" s="93"/>
      <c r="LFG545" s="93"/>
      <c r="LFH545" s="93"/>
      <c r="LFI545" s="93"/>
      <c r="LFJ545" s="93"/>
      <c r="LFK545" s="93"/>
      <c r="LFL545" s="93"/>
      <c r="LFM545" s="93"/>
      <c r="LFN545" s="93"/>
      <c r="LFO545" s="93"/>
      <c r="LFP545" s="93"/>
      <c r="LFQ545" s="93"/>
      <c r="LFR545" s="93"/>
      <c r="LFS545" s="93"/>
      <c r="LFT545" s="93"/>
      <c r="LFU545" s="93"/>
      <c r="LFV545" s="93"/>
      <c r="LFW545" s="93"/>
      <c r="LFX545" s="93"/>
      <c r="LFY545" s="93"/>
      <c r="LFZ545" s="93"/>
      <c r="LGA545" s="93"/>
      <c r="LGB545" s="93"/>
      <c r="LGC545" s="93"/>
      <c r="LGD545" s="93"/>
      <c r="LGE545" s="93"/>
      <c r="LGF545" s="93"/>
      <c r="LGG545" s="93"/>
      <c r="LGH545" s="93"/>
      <c r="LGI545" s="93"/>
      <c r="LGJ545" s="93"/>
      <c r="LGK545" s="93"/>
      <c r="LGL545" s="93"/>
      <c r="LGM545" s="93"/>
      <c r="LGN545" s="93"/>
      <c r="LGO545" s="93"/>
      <c r="LGP545" s="93"/>
      <c r="LGQ545" s="93"/>
      <c r="LGR545" s="93"/>
      <c r="LGS545" s="93"/>
      <c r="LGT545" s="93"/>
      <c r="LGU545" s="93"/>
      <c r="LGV545" s="93"/>
      <c r="LGW545" s="93"/>
      <c r="LGX545" s="93"/>
      <c r="LGY545" s="93"/>
      <c r="LGZ545" s="93"/>
      <c r="LHA545" s="93"/>
      <c r="LHB545" s="93"/>
      <c r="LHC545" s="93"/>
      <c r="LHD545" s="93"/>
      <c r="LHE545" s="93"/>
      <c r="LHF545" s="93"/>
      <c r="LHG545" s="93"/>
      <c r="LHH545" s="93"/>
      <c r="LHI545" s="93"/>
      <c r="LHJ545" s="93"/>
      <c r="LHK545" s="93"/>
      <c r="LHL545" s="93"/>
      <c r="LHM545" s="93"/>
      <c r="LHN545" s="93"/>
      <c r="LHO545" s="93"/>
      <c r="LHP545" s="93"/>
      <c r="LHQ545" s="93"/>
      <c r="LHR545" s="93"/>
      <c r="LHS545" s="93"/>
      <c r="LHT545" s="93"/>
      <c r="LHU545" s="93"/>
      <c r="LHV545" s="93"/>
      <c r="LHW545" s="93"/>
      <c r="LHX545" s="93"/>
      <c r="LHY545" s="93"/>
      <c r="LHZ545" s="93"/>
      <c r="LIA545" s="93"/>
      <c r="LIB545" s="93"/>
      <c r="LIC545" s="93"/>
      <c r="LID545" s="93"/>
      <c r="LIE545" s="93"/>
      <c r="LIF545" s="93"/>
      <c r="LIG545" s="93"/>
      <c r="LIH545" s="93"/>
      <c r="LII545" s="93"/>
      <c r="LIJ545" s="93"/>
      <c r="LIK545" s="93"/>
      <c r="LIL545" s="93"/>
      <c r="LIM545" s="93"/>
      <c r="LIN545" s="93"/>
      <c r="LIO545" s="93"/>
      <c r="LIP545" s="93"/>
      <c r="LIQ545" s="93"/>
      <c r="LIR545" s="93"/>
      <c r="LIS545" s="93"/>
      <c r="LIT545" s="93"/>
      <c r="LIU545" s="93"/>
      <c r="LIV545" s="93"/>
      <c r="LIW545" s="93"/>
      <c r="LIX545" s="93"/>
      <c r="LIY545" s="93"/>
      <c r="LIZ545" s="93"/>
      <c r="LJA545" s="93"/>
      <c r="LJB545" s="93"/>
      <c r="LJC545" s="93"/>
      <c r="LJD545" s="93"/>
      <c r="LJE545" s="93"/>
      <c r="LJF545" s="93"/>
      <c r="LJG545" s="93"/>
      <c r="LJH545" s="93"/>
      <c r="LJI545" s="93"/>
      <c r="LJJ545" s="93"/>
      <c r="LJK545" s="93"/>
      <c r="LJL545" s="93"/>
      <c r="LJM545" s="93"/>
      <c r="LJN545" s="93"/>
      <c r="LJO545" s="93"/>
      <c r="LJP545" s="93"/>
      <c r="LJQ545" s="93"/>
      <c r="LJR545" s="93"/>
      <c r="LJS545" s="93"/>
      <c r="LJT545" s="93"/>
      <c r="LJU545" s="93"/>
      <c r="LJV545" s="93"/>
      <c r="LJW545" s="93"/>
      <c r="LJX545" s="93"/>
      <c r="LJY545" s="93"/>
      <c r="LJZ545" s="93"/>
      <c r="LKA545" s="93"/>
      <c r="LKB545" s="93"/>
      <c r="LKC545" s="93"/>
      <c r="LKD545" s="93"/>
      <c r="LKE545" s="93"/>
      <c r="LKF545" s="93"/>
      <c r="LKG545" s="93"/>
      <c r="LKH545" s="93"/>
      <c r="LKI545" s="93"/>
      <c r="LKJ545" s="93"/>
      <c r="LKK545" s="93"/>
      <c r="LKL545" s="93"/>
      <c r="LKM545" s="93"/>
      <c r="LKN545" s="93"/>
      <c r="LKO545" s="93"/>
      <c r="LKP545" s="93"/>
      <c r="LKQ545" s="93"/>
      <c r="LKR545" s="93"/>
      <c r="LKS545" s="93"/>
      <c r="LKT545" s="93"/>
      <c r="LKU545" s="93"/>
      <c r="LKV545" s="93"/>
      <c r="LKW545" s="93"/>
      <c r="LKX545" s="93"/>
      <c r="LKY545" s="93"/>
      <c r="LKZ545" s="93"/>
      <c r="LLA545" s="93"/>
      <c r="LLB545" s="93"/>
      <c r="LLC545" s="93"/>
      <c r="LLD545" s="93"/>
      <c r="LLE545" s="93"/>
      <c r="LLF545" s="93"/>
      <c r="LLG545" s="93"/>
      <c r="LLH545" s="93"/>
      <c r="LLI545" s="93"/>
      <c r="LLJ545" s="93"/>
      <c r="LLK545" s="93"/>
      <c r="LLL545" s="93"/>
      <c r="LLM545" s="93"/>
      <c r="LLN545" s="93"/>
      <c r="LLO545" s="93"/>
      <c r="LLP545" s="93"/>
      <c r="LLQ545" s="93"/>
      <c r="LLR545" s="93"/>
      <c r="LLS545" s="93"/>
      <c r="LLT545" s="93"/>
      <c r="LLU545" s="93"/>
      <c r="LLV545" s="93"/>
      <c r="LLW545" s="93"/>
      <c r="LLX545" s="93"/>
      <c r="LLY545" s="93"/>
      <c r="LLZ545" s="93"/>
      <c r="LMA545" s="93"/>
      <c r="LMB545" s="93"/>
      <c r="LMC545" s="93"/>
      <c r="LMD545" s="93"/>
      <c r="LME545" s="93"/>
      <c r="LMF545" s="93"/>
      <c r="LMG545" s="93"/>
      <c r="LMH545" s="93"/>
      <c r="LMI545" s="93"/>
      <c r="LMJ545" s="93"/>
      <c r="LMK545" s="93"/>
      <c r="LML545" s="93"/>
      <c r="LMM545" s="93"/>
      <c r="LMN545" s="93"/>
      <c r="LMO545" s="93"/>
      <c r="LMP545" s="93"/>
      <c r="LMQ545" s="93"/>
      <c r="LMR545" s="93"/>
      <c r="LMS545" s="93"/>
      <c r="LMT545" s="93"/>
      <c r="LMU545" s="93"/>
      <c r="LMV545" s="93"/>
      <c r="LMW545" s="93"/>
      <c r="LMX545" s="93"/>
      <c r="LMY545" s="93"/>
      <c r="LMZ545" s="93"/>
      <c r="LNA545" s="93"/>
      <c r="LNB545" s="93"/>
      <c r="LNC545" s="93"/>
      <c r="LND545" s="93"/>
      <c r="LNE545" s="93"/>
      <c r="LNF545" s="93"/>
      <c r="LNG545" s="93"/>
      <c r="LNH545" s="93"/>
      <c r="LNI545" s="93"/>
      <c r="LNJ545" s="93"/>
      <c r="LNK545" s="93"/>
      <c r="LNL545" s="93"/>
      <c r="LNM545" s="93"/>
      <c r="LNN545" s="93"/>
      <c r="LNO545" s="93"/>
      <c r="LNP545" s="93"/>
      <c r="LNQ545" s="93"/>
      <c r="LNR545" s="93"/>
      <c r="LNS545" s="93"/>
      <c r="LNT545" s="93"/>
      <c r="LNU545" s="93"/>
      <c r="LNV545" s="93"/>
      <c r="LNW545" s="93"/>
      <c r="LNX545" s="93"/>
      <c r="LNY545" s="93"/>
      <c r="LNZ545" s="93"/>
      <c r="LOA545" s="93"/>
      <c r="LOB545" s="93"/>
      <c r="LOC545" s="93"/>
      <c r="LOD545" s="93"/>
      <c r="LOE545" s="93"/>
      <c r="LOF545" s="93"/>
      <c r="LOG545" s="93"/>
      <c r="LOH545" s="93"/>
      <c r="LOI545" s="93"/>
      <c r="LOJ545" s="93"/>
      <c r="LOK545" s="93"/>
      <c r="LOL545" s="93"/>
      <c r="LOM545" s="93"/>
      <c r="LON545" s="93"/>
      <c r="LOO545" s="93"/>
      <c r="LOP545" s="93"/>
      <c r="LOQ545" s="93"/>
      <c r="LOR545" s="93"/>
      <c r="LOS545" s="93"/>
      <c r="LOT545" s="93"/>
      <c r="LOU545" s="93"/>
      <c r="LOV545" s="93"/>
      <c r="LOW545" s="93"/>
      <c r="LOX545" s="93"/>
      <c r="LOY545" s="93"/>
      <c r="LOZ545" s="93"/>
      <c r="LPA545" s="93"/>
      <c r="LPB545" s="93"/>
      <c r="LPC545" s="93"/>
      <c r="LPD545" s="93"/>
      <c r="LPE545" s="93"/>
      <c r="LPF545" s="93"/>
      <c r="LPG545" s="93"/>
      <c r="LPH545" s="93"/>
      <c r="LPI545" s="93"/>
      <c r="LPJ545" s="93"/>
      <c r="LPK545" s="93"/>
      <c r="LPL545" s="93"/>
      <c r="LPM545" s="93"/>
      <c r="LPN545" s="93"/>
      <c r="LPO545" s="93"/>
      <c r="LPP545" s="93"/>
      <c r="LPQ545" s="93"/>
      <c r="LPR545" s="93"/>
      <c r="LPS545" s="93"/>
      <c r="LPT545" s="93"/>
      <c r="LPU545" s="93"/>
      <c r="LPV545" s="93"/>
      <c r="LPW545" s="93"/>
      <c r="LPX545" s="93"/>
      <c r="LPY545" s="93"/>
      <c r="LPZ545" s="93"/>
      <c r="LQA545" s="93"/>
      <c r="LQB545" s="93"/>
      <c r="LQC545" s="93"/>
      <c r="LQD545" s="93"/>
      <c r="LQE545" s="93"/>
      <c r="LQF545" s="93"/>
      <c r="LQG545" s="93"/>
      <c r="LQH545" s="93"/>
      <c r="LQI545" s="93"/>
      <c r="LQJ545" s="93"/>
      <c r="LQK545" s="93"/>
      <c r="LQL545" s="93"/>
      <c r="LQM545" s="93"/>
      <c r="LQN545" s="93"/>
      <c r="LQO545" s="93"/>
      <c r="LQP545" s="93"/>
      <c r="LQQ545" s="93"/>
      <c r="LQR545" s="93"/>
      <c r="LQS545" s="93"/>
      <c r="LQT545" s="93"/>
      <c r="LQU545" s="93"/>
      <c r="LQV545" s="93"/>
      <c r="LQW545" s="93"/>
      <c r="LQX545" s="93"/>
      <c r="LQY545" s="93"/>
      <c r="LQZ545" s="93"/>
      <c r="LRA545" s="93"/>
      <c r="LRB545" s="93"/>
      <c r="LRC545" s="93"/>
      <c r="LRD545" s="93"/>
      <c r="LRE545" s="93"/>
      <c r="LRF545" s="93"/>
      <c r="LRG545" s="93"/>
      <c r="LRH545" s="93"/>
      <c r="LRI545" s="93"/>
      <c r="LRJ545" s="93"/>
      <c r="LRK545" s="93"/>
      <c r="LRL545" s="93"/>
      <c r="LRM545" s="93"/>
      <c r="LRN545" s="93"/>
      <c r="LRO545" s="93"/>
      <c r="LRP545" s="93"/>
      <c r="LRQ545" s="93"/>
      <c r="LRR545" s="93"/>
      <c r="LRS545" s="93"/>
      <c r="LRT545" s="93"/>
      <c r="LRU545" s="93"/>
      <c r="LRV545" s="93"/>
      <c r="LRW545" s="93"/>
      <c r="LRX545" s="93"/>
      <c r="LRY545" s="93"/>
      <c r="LRZ545" s="93"/>
      <c r="LSA545" s="93"/>
      <c r="LSB545" s="93"/>
      <c r="LSC545" s="93"/>
      <c r="LSD545" s="93"/>
      <c r="LSE545" s="93"/>
      <c r="LSF545" s="93"/>
      <c r="LSG545" s="93"/>
      <c r="LSH545" s="93"/>
      <c r="LSI545" s="93"/>
      <c r="LSJ545" s="93"/>
      <c r="LSK545" s="93"/>
      <c r="LSL545" s="93"/>
      <c r="LSM545" s="93"/>
      <c r="LSN545" s="93"/>
      <c r="LSO545" s="93"/>
      <c r="LSP545" s="93"/>
      <c r="LSQ545" s="93"/>
      <c r="LSR545" s="93"/>
      <c r="LSS545" s="93"/>
      <c r="LST545" s="93"/>
      <c r="LSU545" s="93"/>
      <c r="LSV545" s="93"/>
      <c r="LSW545" s="93"/>
      <c r="LSX545" s="93"/>
      <c r="LSY545" s="93"/>
      <c r="LSZ545" s="93"/>
      <c r="LTA545" s="93"/>
      <c r="LTB545" s="93"/>
      <c r="LTC545" s="93"/>
      <c r="LTD545" s="93"/>
      <c r="LTE545" s="93"/>
      <c r="LTF545" s="93"/>
      <c r="LTG545" s="93"/>
      <c r="LTH545" s="93"/>
      <c r="LTI545" s="93"/>
      <c r="LTJ545" s="93"/>
      <c r="LTK545" s="93"/>
      <c r="LTL545" s="93"/>
      <c r="LTM545" s="93"/>
      <c r="LTN545" s="93"/>
      <c r="LTO545" s="93"/>
      <c r="LTP545" s="93"/>
      <c r="LTQ545" s="93"/>
      <c r="LTR545" s="93"/>
      <c r="LTS545" s="93"/>
      <c r="LTT545" s="93"/>
      <c r="LTU545" s="93"/>
      <c r="LTV545" s="93"/>
      <c r="LTW545" s="93"/>
      <c r="LTX545" s="93"/>
      <c r="LTY545" s="93"/>
      <c r="LTZ545" s="93"/>
      <c r="LUA545" s="93"/>
      <c r="LUB545" s="93"/>
      <c r="LUC545" s="93"/>
      <c r="LUD545" s="93"/>
      <c r="LUE545" s="93"/>
      <c r="LUF545" s="93"/>
      <c r="LUG545" s="93"/>
      <c r="LUH545" s="93"/>
      <c r="LUI545" s="93"/>
      <c r="LUJ545" s="93"/>
      <c r="LUK545" s="93"/>
      <c r="LUL545" s="93"/>
      <c r="LUM545" s="93"/>
      <c r="LUN545" s="93"/>
      <c r="LUO545" s="93"/>
      <c r="LUP545" s="93"/>
      <c r="LUQ545" s="93"/>
      <c r="LUR545" s="93"/>
      <c r="LUS545" s="93"/>
      <c r="LUT545" s="93"/>
      <c r="LUU545" s="93"/>
      <c r="LUV545" s="93"/>
      <c r="LUW545" s="93"/>
      <c r="LUX545" s="93"/>
      <c r="LUY545" s="93"/>
      <c r="LUZ545" s="93"/>
      <c r="LVA545" s="93"/>
      <c r="LVB545" s="93"/>
      <c r="LVC545" s="93"/>
      <c r="LVD545" s="93"/>
      <c r="LVE545" s="93"/>
      <c r="LVF545" s="93"/>
      <c r="LVG545" s="93"/>
      <c r="LVH545" s="93"/>
      <c r="LVI545" s="93"/>
      <c r="LVJ545" s="93"/>
      <c r="LVK545" s="93"/>
      <c r="LVL545" s="93"/>
      <c r="LVM545" s="93"/>
      <c r="LVN545" s="93"/>
      <c r="LVO545" s="93"/>
      <c r="LVP545" s="93"/>
      <c r="LVQ545" s="93"/>
      <c r="LVR545" s="93"/>
      <c r="LVS545" s="93"/>
      <c r="LVT545" s="93"/>
      <c r="LVU545" s="93"/>
      <c r="LVV545" s="93"/>
      <c r="LVW545" s="93"/>
      <c r="LVX545" s="93"/>
      <c r="LVY545" s="93"/>
      <c r="LVZ545" s="93"/>
      <c r="LWA545" s="93"/>
      <c r="LWB545" s="93"/>
      <c r="LWC545" s="93"/>
      <c r="LWD545" s="93"/>
      <c r="LWE545" s="93"/>
      <c r="LWF545" s="93"/>
      <c r="LWG545" s="93"/>
      <c r="LWH545" s="93"/>
      <c r="LWI545" s="93"/>
      <c r="LWJ545" s="93"/>
      <c r="LWK545" s="93"/>
      <c r="LWL545" s="93"/>
      <c r="LWM545" s="93"/>
      <c r="LWN545" s="93"/>
      <c r="LWO545" s="93"/>
      <c r="LWP545" s="93"/>
      <c r="LWQ545" s="93"/>
      <c r="LWR545" s="93"/>
      <c r="LWS545" s="93"/>
      <c r="LWT545" s="93"/>
      <c r="LWU545" s="93"/>
      <c r="LWV545" s="93"/>
      <c r="LWW545" s="93"/>
      <c r="LWX545" s="93"/>
      <c r="LWY545" s="93"/>
      <c r="LWZ545" s="93"/>
      <c r="LXA545" s="93"/>
      <c r="LXB545" s="93"/>
      <c r="LXC545" s="93"/>
      <c r="LXD545" s="93"/>
      <c r="LXE545" s="93"/>
      <c r="LXF545" s="93"/>
      <c r="LXG545" s="93"/>
      <c r="LXH545" s="93"/>
      <c r="LXI545" s="93"/>
      <c r="LXJ545" s="93"/>
      <c r="LXK545" s="93"/>
      <c r="LXL545" s="93"/>
      <c r="LXM545" s="93"/>
      <c r="LXN545" s="93"/>
      <c r="LXO545" s="93"/>
      <c r="LXP545" s="93"/>
      <c r="LXQ545" s="93"/>
      <c r="LXR545" s="93"/>
      <c r="LXS545" s="93"/>
      <c r="LXT545" s="93"/>
      <c r="LXU545" s="93"/>
      <c r="LXV545" s="93"/>
      <c r="LXW545" s="93"/>
      <c r="LXX545" s="93"/>
      <c r="LXY545" s="93"/>
      <c r="LXZ545" s="93"/>
      <c r="LYA545" s="93"/>
      <c r="LYB545" s="93"/>
      <c r="LYC545" s="93"/>
      <c r="LYD545" s="93"/>
      <c r="LYE545" s="93"/>
      <c r="LYF545" s="93"/>
      <c r="LYG545" s="93"/>
      <c r="LYH545" s="93"/>
      <c r="LYI545" s="93"/>
      <c r="LYJ545" s="93"/>
      <c r="LYK545" s="93"/>
      <c r="LYL545" s="93"/>
      <c r="LYM545" s="93"/>
      <c r="LYN545" s="93"/>
      <c r="LYO545" s="93"/>
      <c r="LYP545" s="93"/>
      <c r="LYQ545" s="93"/>
      <c r="LYR545" s="93"/>
      <c r="LYS545" s="93"/>
      <c r="LYT545" s="93"/>
      <c r="LYU545" s="93"/>
      <c r="LYV545" s="93"/>
      <c r="LYW545" s="93"/>
      <c r="LYX545" s="93"/>
      <c r="LYY545" s="93"/>
      <c r="LYZ545" s="93"/>
      <c r="LZA545" s="93"/>
      <c r="LZB545" s="93"/>
      <c r="LZC545" s="93"/>
      <c r="LZD545" s="93"/>
      <c r="LZE545" s="93"/>
      <c r="LZF545" s="93"/>
      <c r="LZG545" s="93"/>
      <c r="LZH545" s="93"/>
      <c r="LZI545" s="93"/>
      <c r="LZJ545" s="93"/>
      <c r="LZK545" s="93"/>
      <c r="LZL545" s="93"/>
      <c r="LZM545" s="93"/>
      <c r="LZN545" s="93"/>
      <c r="LZO545" s="93"/>
      <c r="LZP545" s="93"/>
      <c r="LZQ545" s="93"/>
      <c r="LZR545" s="93"/>
      <c r="LZS545" s="93"/>
      <c r="LZT545" s="93"/>
      <c r="LZU545" s="93"/>
      <c r="LZV545" s="93"/>
      <c r="LZW545" s="93"/>
      <c r="LZX545" s="93"/>
      <c r="LZY545" s="93"/>
      <c r="LZZ545" s="93"/>
      <c r="MAA545" s="93"/>
      <c r="MAB545" s="93"/>
      <c r="MAC545" s="93"/>
      <c r="MAD545" s="93"/>
      <c r="MAE545" s="93"/>
      <c r="MAF545" s="93"/>
      <c r="MAG545" s="93"/>
      <c r="MAH545" s="93"/>
      <c r="MAI545" s="93"/>
      <c r="MAJ545" s="93"/>
      <c r="MAK545" s="93"/>
      <c r="MAL545" s="93"/>
      <c r="MAM545" s="93"/>
      <c r="MAN545" s="93"/>
      <c r="MAO545" s="93"/>
      <c r="MAP545" s="93"/>
      <c r="MAQ545" s="93"/>
      <c r="MAR545" s="93"/>
      <c r="MAS545" s="93"/>
      <c r="MAT545" s="93"/>
      <c r="MAU545" s="93"/>
      <c r="MAV545" s="93"/>
      <c r="MAW545" s="93"/>
      <c r="MAX545" s="93"/>
      <c r="MAY545" s="93"/>
      <c r="MAZ545" s="93"/>
      <c r="MBA545" s="93"/>
      <c r="MBB545" s="93"/>
      <c r="MBC545" s="93"/>
      <c r="MBD545" s="93"/>
      <c r="MBE545" s="93"/>
      <c r="MBF545" s="93"/>
      <c r="MBG545" s="93"/>
      <c r="MBH545" s="93"/>
      <c r="MBI545" s="93"/>
      <c r="MBJ545" s="93"/>
      <c r="MBK545" s="93"/>
      <c r="MBL545" s="93"/>
      <c r="MBM545" s="93"/>
      <c r="MBN545" s="93"/>
      <c r="MBO545" s="93"/>
      <c r="MBP545" s="93"/>
      <c r="MBQ545" s="93"/>
      <c r="MBR545" s="93"/>
      <c r="MBS545" s="93"/>
      <c r="MBT545" s="93"/>
      <c r="MBU545" s="93"/>
      <c r="MBV545" s="93"/>
      <c r="MBW545" s="93"/>
      <c r="MBX545" s="93"/>
      <c r="MBY545" s="93"/>
      <c r="MBZ545" s="93"/>
      <c r="MCA545" s="93"/>
      <c r="MCB545" s="93"/>
      <c r="MCC545" s="93"/>
      <c r="MCD545" s="93"/>
      <c r="MCE545" s="93"/>
      <c r="MCF545" s="93"/>
      <c r="MCG545" s="93"/>
      <c r="MCH545" s="93"/>
      <c r="MCI545" s="93"/>
      <c r="MCJ545" s="93"/>
      <c r="MCK545" s="93"/>
      <c r="MCL545" s="93"/>
      <c r="MCM545" s="93"/>
      <c r="MCN545" s="93"/>
      <c r="MCO545" s="93"/>
      <c r="MCP545" s="93"/>
      <c r="MCQ545" s="93"/>
      <c r="MCR545" s="93"/>
      <c r="MCS545" s="93"/>
      <c r="MCT545" s="93"/>
      <c r="MCU545" s="93"/>
      <c r="MCV545" s="93"/>
      <c r="MCW545" s="93"/>
      <c r="MCX545" s="93"/>
      <c r="MCY545" s="93"/>
      <c r="MCZ545" s="93"/>
      <c r="MDA545" s="93"/>
      <c r="MDB545" s="93"/>
      <c r="MDC545" s="93"/>
      <c r="MDD545" s="93"/>
      <c r="MDE545" s="93"/>
      <c r="MDF545" s="93"/>
      <c r="MDG545" s="93"/>
      <c r="MDH545" s="93"/>
      <c r="MDI545" s="93"/>
      <c r="MDJ545" s="93"/>
      <c r="MDK545" s="93"/>
      <c r="MDL545" s="93"/>
      <c r="MDM545" s="93"/>
      <c r="MDN545" s="93"/>
      <c r="MDO545" s="93"/>
      <c r="MDP545" s="93"/>
      <c r="MDQ545" s="93"/>
      <c r="MDR545" s="93"/>
      <c r="MDS545" s="93"/>
      <c r="MDT545" s="93"/>
      <c r="MDU545" s="93"/>
      <c r="MDV545" s="93"/>
      <c r="MDW545" s="93"/>
      <c r="MDX545" s="93"/>
      <c r="MDY545" s="93"/>
      <c r="MDZ545" s="93"/>
      <c r="MEA545" s="93"/>
      <c r="MEB545" s="93"/>
      <c r="MEC545" s="93"/>
      <c r="MED545" s="93"/>
      <c r="MEE545" s="93"/>
      <c r="MEF545" s="93"/>
      <c r="MEG545" s="93"/>
      <c r="MEH545" s="93"/>
      <c r="MEI545" s="93"/>
      <c r="MEJ545" s="93"/>
      <c r="MEK545" s="93"/>
      <c r="MEL545" s="93"/>
      <c r="MEM545" s="93"/>
      <c r="MEN545" s="93"/>
      <c r="MEO545" s="93"/>
      <c r="MEP545" s="93"/>
      <c r="MEQ545" s="93"/>
      <c r="MER545" s="93"/>
      <c r="MES545" s="93"/>
      <c r="MET545" s="93"/>
      <c r="MEU545" s="93"/>
      <c r="MEV545" s="93"/>
      <c r="MEW545" s="93"/>
      <c r="MEX545" s="93"/>
      <c r="MEY545" s="93"/>
      <c r="MEZ545" s="93"/>
      <c r="MFA545" s="93"/>
      <c r="MFB545" s="93"/>
      <c r="MFC545" s="93"/>
      <c r="MFD545" s="93"/>
      <c r="MFE545" s="93"/>
      <c r="MFF545" s="93"/>
      <c r="MFG545" s="93"/>
      <c r="MFH545" s="93"/>
      <c r="MFI545" s="93"/>
      <c r="MFJ545" s="93"/>
      <c r="MFK545" s="93"/>
      <c r="MFL545" s="93"/>
      <c r="MFM545" s="93"/>
      <c r="MFN545" s="93"/>
      <c r="MFO545" s="93"/>
      <c r="MFP545" s="93"/>
      <c r="MFQ545" s="93"/>
      <c r="MFR545" s="93"/>
      <c r="MFS545" s="93"/>
      <c r="MFT545" s="93"/>
      <c r="MFU545" s="93"/>
      <c r="MFV545" s="93"/>
      <c r="MFW545" s="93"/>
      <c r="MFX545" s="93"/>
      <c r="MFY545" s="93"/>
      <c r="MFZ545" s="93"/>
      <c r="MGA545" s="93"/>
      <c r="MGB545" s="93"/>
      <c r="MGC545" s="93"/>
      <c r="MGD545" s="93"/>
      <c r="MGE545" s="93"/>
      <c r="MGF545" s="93"/>
      <c r="MGG545" s="93"/>
      <c r="MGH545" s="93"/>
      <c r="MGI545" s="93"/>
      <c r="MGJ545" s="93"/>
      <c r="MGK545" s="93"/>
      <c r="MGL545" s="93"/>
      <c r="MGM545" s="93"/>
      <c r="MGN545" s="93"/>
      <c r="MGO545" s="93"/>
      <c r="MGP545" s="93"/>
      <c r="MGQ545" s="93"/>
      <c r="MGR545" s="93"/>
      <c r="MGS545" s="93"/>
      <c r="MGT545" s="93"/>
      <c r="MGU545" s="93"/>
      <c r="MGV545" s="93"/>
      <c r="MGW545" s="93"/>
      <c r="MGX545" s="93"/>
      <c r="MGY545" s="93"/>
      <c r="MGZ545" s="93"/>
      <c r="MHA545" s="93"/>
      <c r="MHB545" s="93"/>
      <c r="MHC545" s="93"/>
      <c r="MHD545" s="93"/>
      <c r="MHE545" s="93"/>
      <c r="MHF545" s="93"/>
      <c r="MHG545" s="93"/>
      <c r="MHH545" s="93"/>
      <c r="MHI545" s="93"/>
      <c r="MHJ545" s="93"/>
      <c r="MHK545" s="93"/>
      <c r="MHL545" s="93"/>
      <c r="MHM545" s="93"/>
      <c r="MHN545" s="93"/>
      <c r="MHO545" s="93"/>
      <c r="MHP545" s="93"/>
      <c r="MHQ545" s="93"/>
      <c r="MHR545" s="93"/>
      <c r="MHS545" s="93"/>
      <c r="MHT545" s="93"/>
      <c r="MHU545" s="93"/>
      <c r="MHV545" s="93"/>
      <c r="MHW545" s="93"/>
      <c r="MHX545" s="93"/>
      <c r="MHY545" s="93"/>
      <c r="MHZ545" s="93"/>
      <c r="MIA545" s="93"/>
      <c r="MIB545" s="93"/>
      <c r="MIC545" s="93"/>
      <c r="MID545" s="93"/>
      <c r="MIE545" s="93"/>
      <c r="MIF545" s="93"/>
      <c r="MIG545" s="93"/>
      <c r="MIH545" s="93"/>
      <c r="MII545" s="93"/>
      <c r="MIJ545" s="93"/>
      <c r="MIK545" s="93"/>
      <c r="MIL545" s="93"/>
      <c r="MIM545" s="93"/>
      <c r="MIN545" s="93"/>
      <c r="MIO545" s="93"/>
      <c r="MIP545" s="93"/>
      <c r="MIQ545" s="93"/>
      <c r="MIR545" s="93"/>
      <c r="MIS545" s="93"/>
      <c r="MIT545" s="93"/>
      <c r="MIU545" s="93"/>
      <c r="MIV545" s="93"/>
      <c r="MIW545" s="93"/>
      <c r="MIX545" s="93"/>
      <c r="MIY545" s="93"/>
      <c r="MIZ545" s="93"/>
      <c r="MJA545" s="93"/>
      <c r="MJB545" s="93"/>
      <c r="MJC545" s="93"/>
      <c r="MJD545" s="93"/>
      <c r="MJE545" s="93"/>
      <c r="MJF545" s="93"/>
      <c r="MJG545" s="93"/>
      <c r="MJH545" s="93"/>
      <c r="MJI545" s="93"/>
      <c r="MJJ545" s="93"/>
      <c r="MJK545" s="93"/>
      <c r="MJL545" s="93"/>
      <c r="MJM545" s="93"/>
      <c r="MJN545" s="93"/>
      <c r="MJO545" s="93"/>
      <c r="MJP545" s="93"/>
      <c r="MJQ545" s="93"/>
      <c r="MJR545" s="93"/>
      <c r="MJS545" s="93"/>
      <c r="MJT545" s="93"/>
      <c r="MJU545" s="93"/>
      <c r="MJV545" s="93"/>
      <c r="MJW545" s="93"/>
      <c r="MJX545" s="93"/>
      <c r="MJY545" s="93"/>
      <c r="MJZ545" s="93"/>
      <c r="MKA545" s="93"/>
      <c r="MKB545" s="93"/>
      <c r="MKC545" s="93"/>
      <c r="MKD545" s="93"/>
      <c r="MKE545" s="93"/>
      <c r="MKF545" s="93"/>
      <c r="MKG545" s="93"/>
      <c r="MKH545" s="93"/>
      <c r="MKI545" s="93"/>
      <c r="MKJ545" s="93"/>
      <c r="MKK545" s="93"/>
      <c r="MKL545" s="93"/>
      <c r="MKM545" s="93"/>
      <c r="MKN545" s="93"/>
      <c r="MKO545" s="93"/>
      <c r="MKP545" s="93"/>
      <c r="MKQ545" s="93"/>
      <c r="MKR545" s="93"/>
      <c r="MKS545" s="93"/>
      <c r="MKT545" s="93"/>
      <c r="MKU545" s="93"/>
      <c r="MKV545" s="93"/>
      <c r="MKW545" s="93"/>
      <c r="MKX545" s="93"/>
      <c r="MKY545" s="93"/>
      <c r="MKZ545" s="93"/>
      <c r="MLA545" s="93"/>
      <c r="MLB545" s="93"/>
      <c r="MLC545" s="93"/>
      <c r="MLD545" s="93"/>
      <c r="MLE545" s="93"/>
      <c r="MLF545" s="93"/>
      <c r="MLG545" s="93"/>
      <c r="MLH545" s="93"/>
      <c r="MLI545" s="93"/>
      <c r="MLJ545" s="93"/>
      <c r="MLK545" s="93"/>
      <c r="MLL545" s="93"/>
      <c r="MLM545" s="93"/>
      <c r="MLN545" s="93"/>
      <c r="MLO545" s="93"/>
      <c r="MLP545" s="93"/>
      <c r="MLQ545" s="93"/>
      <c r="MLR545" s="93"/>
      <c r="MLS545" s="93"/>
      <c r="MLT545" s="93"/>
      <c r="MLU545" s="93"/>
      <c r="MLV545" s="93"/>
      <c r="MLW545" s="93"/>
      <c r="MLX545" s="93"/>
      <c r="MLY545" s="93"/>
      <c r="MLZ545" s="93"/>
      <c r="MMA545" s="93"/>
      <c r="MMB545" s="93"/>
      <c r="MMC545" s="93"/>
      <c r="MMD545" s="93"/>
      <c r="MME545" s="93"/>
      <c r="MMF545" s="93"/>
      <c r="MMG545" s="93"/>
      <c r="MMH545" s="93"/>
      <c r="MMI545" s="93"/>
      <c r="MMJ545" s="93"/>
      <c r="MMK545" s="93"/>
      <c r="MML545" s="93"/>
      <c r="MMM545" s="93"/>
      <c r="MMN545" s="93"/>
      <c r="MMO545" s="93"/>
      <c r="MMP545" s="93"/>
      <c r="MMQ545" s="93"/>
      <c r="MMR545" s="93"/>
      <c r="MMS545" s="93"/>
      <c r="MMT545" s="93"/>
      <c r="MMU545" s="93"/>
      <c r="MMV545" s="93"/>
      <c r="MMW545" s="93"/>
      <c r="MMX545" s="93"/>
      <c r="MMY545" s="93"/>
      <c r="MMZ545" s="93"/>
      <c r="MNA545" s="93"/>
      <c r="MNB545" s="93"/>
      <c r="MNC545" s="93"/>
      <c r="MND545" s="93"/>
      <c r="MNE545" s="93"/>
      <c r="MNF545" s="93"/>
      <c r="MNG545" s="93"/>
      <c r="MNH545" s="93"/>
      <c r="MNI545" s="93"/>
      <c r="MNJ545" s="93"/>
      <c r="MNK545" s="93"/>
      <c r="MNL545" s="93"/>
      <c r="MNM545" s="93"/>
      <c r="MNN545" s="93"/>
      <c r="MNO545" s="93"/>
      <c r="MNP545" s="93"/>
      <c r="MNQ545" s="93"/>
      <c r="MNR545" s="93"/>
      <c r="MNS545" s="93"/>
      <c r="MNT545" s="93"/>
      <c r="MNU545" s="93"/>
      <c r="MNV545" s="93"/>
      <c r="MNW545" s="93"/>
      <c r="MNX545" s="93"/>
      <c r="MNY545" s="93"/>
      <c r="MNZ545" s="93"/>
      <c r="MOA545" s="93"/>
      <c r="MOB545" s="93"/>
      <c r="MOC545" s="93"/>
      <c r="MOD545" s="93"/>
      <c r="MOE545" s="93"/>
      <c r="MOF545" s="93"/>
      <c r="MOG545" s="93"/>
      <c r="MOH545" s="93"/>
      <c r="MOI545" s="93"/>
      <c r="MOJ545" s="93"/>
      <c r="MOK545" s="93"/>
      <c r="MOL545" s="93"/>
      <c r="MOM545" s="93"/>
      <c r="MON545" s="93"/>
      <c r="MOO545" s="93"/>
      <c r="MOP545" s="93"/>
      <c r="MOQ545" s="93"/>
      <c r="MOR545" s="93"/>
      <c r="MOS545" s="93"/>
      <c r="MOT545" s="93"/>
      <c r="MOU545" s="93"/>
      <c r="MOV545" s="93"/>
      <c r="MOW545" s="93"/>
      <c r="MOX545" s="93"/>
      <c r="MOY545" s="93"/>
      <c r="MOZ545" s="93"/>
      <c r="MPA545" s="93"/>
      <c r="MPB545" s="93"/>
      <c r="MPC545" s="93"/>
      <c r="MPD545" s="93"/>
      <c r="MPE545" s="93"/>
      <c r="MPF545" s="93"/>
      <c r="MPG545" s="93"/>
      <c r="MPH545" s="93"/>
      <c r="MPI545" s="93"/>
      <c r="MPJ545" s="93"/>
      <c r="MPK545" s="93"/>
      <c r="MPL545" s="93"/>
      <c r="MPM545" s="93"/>
      <c r="MPN545" s="93"/>
      <c r="MPO545" s="93"/>
      <c r="MPP545" s="93"/>
      <c r="MPQ545" s="93"/>
      <c r="MPR545" s="93"/>
      <c r="MPS545" s="93"/>
      <c r="MPT545" s="93"/>
      <c r="MPU545" s="93"/>
      <c r="MPV545" s="93"/>
      <c r="MPW545" s="93"/>
      <c r="MPX545" s="93"/>
      <c r="MPY545" s="93"/>
      <c r="MPZ545" s="93"/>
      <c r="MQA545" s="93"/>
      <c r="MQB545" s="93"/>
      <c r="MQC545" s="93"/>
      <c r="MQD545" s="93"/>
      <c r="MQE545" s="93"/>
      <c r="MQF545" s="93"/>
      <c r="MQG545" s="93"/>
      <c r="MQH545" s="93"/>
      <c r="MQI545" s="93"/>
      <c r="MQJ545" s="93"/>
      <c r="MQK545" s="93"/>
      <c r="MQL545" s="93"/>
      <c r="MQM545" s="93"/>
      <c r="MQN545" s="93"/>
      <c r="MQO545" s="93"/>
      <c r="MQP545" s="93"/>
      <c r="MQQ545" s="93"/>
      <c r="MQR545" s="93"/>
      <c r="MQS545" s="93"/>
      <c r="MQT545" s="93"/>
      <c r="MQU545" s="93"/>
      <c r="MQV545" s="93"/>
      <c r="MQW545" s="93"/>
      <c r="MQX545" s="93"/>
      <c r="MQY545" s="93"/>
      <c r="MQZ545" s="93"/>
      <c r="MRA545" s="93"/>
      <c r="MRB545" s="93"/>
      <c r="MRC545" s="93"/>
      <c r="MRD545" s="93"/>
      <c r="MRE545" s="93"/>
      <c r="MRF545" s="93"/>
      <c r="MRG545" s="93"/>
      <c r="MRH545" s="93"/>
      <c r="MRI545" s="93"/>
      <c r="MRJ545" s="93"/>
      <c r="MRK545" s="93"/>
      <c r="MRL545" s="93"/>
      <c r="MRM545" s="93"/>
      <c r="MRN545" s="93"/>
      <c r="MRO545" s="93"/>
      <c r="MRP545" s="93"/>
      <c r="MRQ545" s="93"/>
      <c r="MRR545" s="93"/>
      <c r="MRS545" s="93"/>
      <c r="MRT545" s="93"/>
      <c r="MRU545" s="93"/>
      <c r="MRV545" s="93"/>
      <c r="MRW545" s="93"/>
      <c r="MRX545" s="93"/>
      <c r="MRY545" s="93"/>
      <c r="MRZ545" s="93"/>
      <c r="MSA545" s="93"/>
      <c r="MSB545" s="93"/>
      <c r="MSC545" s="93"/>
      <c r="MSD545" s="93"/>
      <c r="MSE545" s="93"/>
      <c r="MSF545" s="93"/>
      <c r="MSG545" s="93"/>
      <c r="MSH545" s="93"/>
      <c r="MSI545" s="93"/>
      <c r="MSJ545" s="93"/>
      <c r="MSK545" s="93"/>
      <c r="MSL545" s="93"/>
      <c r="MSM545" s="93"/>
      <c r="MSN545" s="93"/>
      <c r="MSO545" s="93"/>
      <c r="MSP545" s="93"/>
      <c r="MSQ545" s="93"/>
      <c r="MSR545" s="93"/>
      <c r="MSS545" s="93"/>
      <c r="MST545" s="93"/>
      <c r="MSU545" s="93"/>
      <c r="MSV545" s="93"/>
      <c r="MSW545" s="93"/>
      <c r="MSX545" s="93"/>
      <c r="MSY545" s="93"/>
      <c r="MSZ545" s="93"/>
      <c r="MTA545" s="93"/>
      <c r="MTB545" s="93"/>
      <c r="MTC545" s="93"/>
      <c r="MTD545" s="93"/>
      <c r="MTE545" s="93"/>
      <c r="MTF545" s="93"/>
      <c r="MTG545" s="93"/>
      <c r="MTH545" s="93"/>
      <c r="MTI545" s="93"/>
      <c r="MTJ545" s="93"/>
      <c r="MTK545" s="93"/>
      <c r="MTL545" s="93"/>
      <c r="MTM545" s="93"/>
      <c r="MTN545" s="93"/>
      <c r="MTO545" s="93"/>
      <c r="MTP545" s="93"/>
      <c r="MTQ545" s="93"/>
      <c r="MTR545" s="93"/>
      <c r="MTS545" s="93"/>
      <c r="MTT545" s="93"/>
      <c r="MTU545" s="93"/>
      <c r="MTV545" s="93"/>
      <c r="MTW545" s="93"/>
      <c r="MTX545" s="93"/>
      <c r="MTY545" s="93"/>
      <c r="MTZ545" s="93"/>
      <c r="MUA545" s="93"/>
      <c r="MUB545" s="93"/>
      <c r="MUC545" s="93"/>
      <c r="MUD545" s="93"/>
      <c r="MUE545" s="93"/>
      <c r="MUF545" s="93"/>
      <c r="MUG545" s="93"/>
      <c r="MUH545" s="93"/>
      <c r="MUI545" s="93"/>
      <c r="MUJ545" s="93"/>
      <c r="MUK545" s="93"/>
      <c r="MUL545" s="93"/>
      <c r="MUM545" s="93"/>
      <c r="MUN545" s="93"/>
      <c r="MUO545" s="93"/>
      <c r="MUP545" s="93"/>
      <c r="MUQ545" s="93"/>
      <c r="MUR545" s="93"/>
      <c r="MUS545" s="93"/>
      <c r="MUT545" s="93"/>
      <c r="MUU545" s="93"/>
      <c r="MUV545" s="93"/>
      <c r="MUW545" s="93"/>
      <c r="MUX545" s="93"/>
      <c r="MUY545" s="93"/>
      <c r="MUZ545" s="93"/>
      <c r="MVA545" s="93"/>
      <c r="MVB545" s="93"/>
      <c r="MVC545" s="93"/>
      <c r="MVD545" s="93"/>
      <c r="MVE545" s="93"/>
      <c r="MVF545" s="93"/>
      <c r="MVG545" s="93"/>
      <c r="MVH545" s="93"/>
      <c r="MVI545" s="93"/>
      <c r="MVJ545" s="93"/>
      <c r="MVK545" s="93"/>
      <c r="MVL545" s="93"/>
      <c r="MVM545" s="93"/>
      <c r="MVN545" s="93"/>
      <c r="MVO545" s="93"/>
      <c r="MVP545" s="93"/>
      <c r="MVQ545" s="93"/>
      <c r="MVR545" s="93"/>
      <c r="MVS545" s="93"/>
      <c r="MVT545" s="93"/>
      <c r="MVU545" s="93"/>
      <c r="MVV545" s="93"/>
      <c r="MVW545" s="93"/>
      <c r="MVX545" s="93"/>
      <c r="MVY545" s="93"/>
      <c r="MVZ545" s="93"/>
      <c r="MWA545" s="93"/>
      <c r="MWB545" s="93"/>
      <c r="MWC545" s="93"/>
      <c r="MWD545" s="93"/>
      <c r="MWE545" s="93"/>
      <c r="MWF545" s="93"/>
      <c r="MWG545" s="93"/>
      <c r="MWH545" s="93"/>
      <c r="MWI545" s="93"/>
      <c r="MWJ545" s="93"/>
      <c r="MWK545" s="93"/>
      <c r="MWL545" s="93"/>
      <c r="MWM545" s="93"/>
      <c r="MWN545" s="93"/>
      <c r="MWO545" s="93"/>
      <c r="MWP545" s="93"/>
      <c r="MWQ545" s="93"/>
      <c r="MWR545" s="93"/>
      <c r="MWS545" s="93"/>
      <c r="MWT545" s="93"/>
      <c r="MWU545" s="93"/>
      <c r="MWV545" s="93"/>
      <c r="MWW545" s="93"/>
      <c r="MWX545" s="93"/>
      <c r="MWY545" s="93"/>
      <c r="MWZ545" s="93"/>
      <c r="MXA545" s="93"/>
      <c r="MXB545" s="93"/>
      <c r="MXC545" s="93"/>
      <c r="MXD545" s="93"/>
      <c r="MXE545" s="93"/>
      <c r="MXF545" s="93"/>
      <c r="MXG545" s="93"/>
      <c r="MXH545" s="93"/>
      <c r="MXI545" s="93"/>
      <c r="MXJ545" s="93"/>
      <c r="MXK545" s="93"/>
      <c r="MXL545" s="93"/>
      <c r="MXM545" s="93"/>
      <c r="MXN545" s="93"/>
      <c r="MXO545" s="93"/>
      <c r="MXP545" s="93"/>
      <c r="MXQ545" s="93"/>
      <c r="MXR545" s="93"/>
      <c r="MXS545" s="93"/>
      <c r="MXT545" s="93"/>
      <c r="MXU545" s="93"/>
      <c r="MXV545" s="93"/>
      <c r="MXW545" s="93"/>
      <c r="MXX545" s="93"/>
      <c r="MXY545" s="93"/>
      <c r="MXZ545" s="93"/>
      <c r="MYA545" s="93"/>
      <c r="MYB545" s="93"/>
      <c r="MYC545" s="93"/>
      <c r="MYD545" s="93"/>
      <c r="MYE545" s="93"/>
      <c r="MYF545" s="93"/>
      <c r="MYG545" s="93"/>
      <c r="MYH545" s="93"/>
      <c r="MYI545" s="93"/>
      <c r="MYJ545" s="93"/>
      <c r="MYK545" s="93"/>
      <c r="MYL545" s="93"/>
      <c r="MYM545" s="93"/>
      <c r="MYN545" s="93"/>
      <c r="MYO545" s="93"/>
      <c r="MYP545" s="93"/>
      <c r="MYQ545" s="93"/>
      <c r="MYR545" s="93"/>
      <c r="MYS545" s="93"/>
      <c r="MYT545" s="93"/>
      <c r="MYU545" s="93"/>
      <c r="MYV545" s="93"/>
      <c r="MYW545" s="93"/>
      <c r="MYX545" s="93"/>
      <c r="MYY545" s="93"/>
      <c r="MYZ545" s="93"/>
      <c r="MZA545" s="93"/>
      <c r="MZB545" s="93"/>
      <c r="MZC545" s="93"/>
      <c r="MZD545" s="93"/>
      <c r="MZE545" s="93"/>
      <c r="MZF545" s="93"/>
      <c r="MZG545" s="93"/>
      <c r="MZH545" s="93"/>
      <c r="MZI545" s="93"/>
      <c r="MZJ545" s="93"/>
      <c r="MZK545" s="93"/>
      <c r="MZL545" s="93"/>
      <c r="MZM545" s="93"/>
      <c r="MZN545" s="93"/>
      <c r="MZO545" s="93"/>
      <c r="MZP545" s="93"/>
      <c r="MZQ545" s="93"/>
      <c r="MZR545" s="93"/>
      <c r="MZS545" s="93"/>
      <c r="MZT545" s="93"/>
      <c r="MZU545" s="93"/>
      <c r="MZV545" s="93"/>
      <c r="MZW545" s="93"/>
      <c r="MZX545" s="93"/>
      <c r="MZY545" s="93"/>
      <c r="MZZ545" s="93"/>
      <c r="NAA545" s="93"/>
      <c r="NAB545" s="93"/>
      <c r="NAC545" s="93"/>
      <c r="NAD545" s="93"/>
      <c r="NAE545" s="93"/>
      <c r="NAF545" s="93"/>
      <c r="NAG545" s="93"/>
      <c r="NAH545" s="93"/>
      <c r="NAI545" s="93"/>
      <c r="NAJ545" s="93"/>
      <c r="NAK545" s="93"/>
      <c r="NAL545" s="93"/>
      <c r="NAM545" s="93"/>
      <c r="NAN545" s="93"/>
      <c r="NAO545" s="93"/>
      <c r="NAP545" s="93"/>
      <c r="NAQ545" s="93"/>
      <c r="NAR545" s="93"/>
      <c r="NAS545" s="93"/>
      <c r="NAT545" s="93"/>
      <c r="NAU545" s="93"/>
      <c r="NAV545" s="93"/>
      <c r="NAW545" s="93"/>
      <c r="NAX545" s="93"/>
      <c r="NAY545" s="93"/>
      <c r="NAZ545" s="93"/>
      <c r="NBA545" s="93"/>
      <c r="NBB545" s="93"/>
      <c r="NBC545" s="93"/>
      <c r="NBD545" s="93"/>
      <c r="NBE545" s="93"/>
      <c r="NBF545" s="93"/>
      <c r="NBG545" s="93"/>
      <c r="NBH545" s="93"/>
      <c r="NBI545" s="93"/>
      <c r="NBJ545" s="93"/>
      <c r="NBK545" s="93"/>
      <c r="NBL545" s="93"/>
      <c r="NBM545" s="93"/>
      <c r="NBN545" s="93"/>
      <c r="NBO545" s="93"/>
      <c r="NBP545" s="93"/>
      <c r="NBQ545" s="93"/>
      <c r="NBR545" s="93"/>
      <c r="NBS545" s="93"/>
      <c r="NBT545" s="93"/>
      <c r="NBU545" s="93"/>
      <c r="NBV545" s="93"/>
      <c r="NBW545" s="93"/>
      <c r="NBX545" s="93"/>
      <c r="NBY545" s="93"/>
      <c r="NBZ545" s="93"/>
      <c r="NCA545" s="93"/>
      <c r="NCB545" s="93"/>
      <c r="NCC545" s="93"/>
      <c r="NCD545" s="93"/>
      <c r="NCE545" s="93"/>
      <c r="NCF545" s="93"/>
      <c r="NCG545" s="93"/>
      <c r="NCH545" s="93"/>
      <c r="NCI545" s="93"/>
      <c r="NCJ545" s="93"/>
      <c r="NCK545" s="93"/>
      <c r="NCL545" s="93"/>
      <c r="NCM545" s="93"/>
      <c r="NCN545" s="93"/>
      <c r="NCO545" s="93"/>
      <c r="NCP545" s="93"/>
      <c r="NCQ545" s="93"/>
      <c r="NCR545" s="93"/>
      <c r="NCS545" s="93"/>
      <c r="NCT545" s="93"/>
      <c r="NCU545" s="93"/>
      <c r="NCV545" s="93"/>
      <c r="NCW545" s="93"/>
      <c r="NCX545" s="93"/>
      <c r="NCY545" s="93"/>
      <c r="NCZ545" s="93"/>
      <c r="NDA545" s="93"/>
      <c r="NDB545" s="93"/>
      <c r="NDC545" s="93"/>
      <c r="NDD545" s="93"/>
      <c r="NDE545" s="93"/>
      <c r="NDF545" s="93"/>
      <c r="NDG545" s="93"/>
      <c r="NDH545" s="93"/>
      <c r="NDI545" s="93"/>
      <c r="NDJ545" s="93"/>
      <c r="NDK545" s="93"/>
      <c r="NDL545" s="93"/>
      <c r="NDM545" s="93"/>
      <c r="NDN545" s="93"/>
      <c r="NDO545" s="93"/>
      <c r="NDP545" s="93"/>
      <c r="NDQ545" s="93"/>
      <c r="NDR545" s="93"/>
      <c r="NDS545" s="93"/>
      <c r="NDT545" s="93"/>
      <c r="NDU545" s="93"/>
      <c r="NDV545" s="93"/>
      <c r="NDW545" s="93"/>
      <c r="NDX545" s="93"/>
      <c r="NDY545" s="93"/>
      <c r="NDZ545" s="93"/>
      <c r="NEA545" s="93"/>
      <c r="NEB545" s="93"/>
      <c r="NEC545" s="93"/>
      <c r="NED545" s="93"/>
      <c r="NEE545" s="93"/>
      <c r="NEF545" s="93"/>
      <c r="NEG545" s="93"/>
      <c r="NEH545" s="93"/>
      <c r="NEI545" s="93"/>
      <c r="NEJ545" s="93"/>
      <c r="NEK545" s="93"/>
      <c r="NEL545" s="93"/>
      <c r="NEM545" s="93"/>
      <c r="NEN545" s="93"/>
      <c r="NEO545" s="93"/>
      <c r="NEP545" s="93"/>
      <c r="NEQ545" s="93"/>
      <c r="NER545" s="93"/>
      <c r="NES545" s="93"/>
      <c r="NET545" s="93"/>
      <c r="NEU545" s="93"/>
      <c r="NEV545" s="93"/>
      <c r="NEW545" s="93"/>
      <c r="NEX545" s="93"/>
      <c r="NEY545" s="93"/>
      <c r="NEZ545" s="93"/>
      <c r="NFA545" s="93"/>
      <c r="NFB545" s="93"/>
      <c r="NFC545" s="93"/>
      <c r="NFD545" s="93"/>
      <c r="NFE545" s="93"/>
      <c r="NFF545" s="93"/>
      <c r="NFG545" s="93"/>
      <c r="NFH545" s="93"/>
      <c r="NFI545" s="93"/>
      <c r="NFJ545" s="93"/>
      <c r="NFK545" s="93"/>
      <c r="NFL545" s="93"/>
      <c r="NFM545" s="93"/>
      <c r="NFN545" s="93"/>
      <c r="NFO545" s="93"/>
      <c r="NFP545" s="93"/>
      <c r="NFQ545" s="93"/>
      <c r="NFR545" s="93"/>
      <c r="NFS545" s="93"/>
      <c r="NFT545" s="93"/>
      <c r="NFU545" s="93"/>
      <c r="NFV545" s="93"/>
      <c r="NFW545" s="93"/>
      <c r="NFX545" s="93"/>
      <c r="NFY545" s="93"/>
      <c r="NFZ545" s="93"/>
      <c r="NGA545" s="93"/>
      <c r="NGB545" s="93"/>
      <c r="NGC545" s="93"/>
      <c r="NGD545" s="93"/>
      <c r="NGE545" s="93"/>
      <c r="NGF545" s="93"/>
      <c r="NGG545" s="93"/>
      <c r="NGH545" s="93"/>
      <c r="NGI545" s="93"/>
      <c r="NGJ545" s="93"/>
      <c r="NGK545" s="93"/>
      <c r="NGL545" s="93"/>
      <c r="NGM545" s="93"/>
      <c r="NGN545" s="93"/>
      <c r="NGO545" s="93"/>
      <c r="NGP545" s="93"/>
      <c r="NGQ545" s="93"/>
      <c r="NGR545" s="93"/>
      <c r="NGS545" s="93"/>
      <c r="NGT545" s="93"/>
      <c r="NGU545" s="93"/>
      <c r="NGV545" s="93"/>
      <c r="NGW545" s="93"/>
      <c r="NGX545" s="93"/>
      <c r="NGY545" s="93"/>
      <c r="NGZ545" s="93"/>
      <c r="NHA545" s="93"/>
      <c r="NHB545" s="93"/>
      <c r="NHC545" s="93"/>
      <c r="NHD545" s="93"/>
      <c r="NHE545" s="93"/>
      <c r="NHF545" s="93"/>
      <c r="NHG545" s="93"/>
      <c r="NHH545" s="93"/>
      <c r="NHI545" s="93"/>
      <c r="NHJ545" s="93"/>
      <c r="NHK545" s="93"/>
      <c r="NHL545" s="93"/>
      <c r="NHM545" s="93"/>
      <c r="NHN545" s="93"/>
      <c r="NHO545" s="93"/>
      <c r="NHP545" s="93"/>
      <c r="NHQ545" s="93"/>
      <c r="NHR545" s="93"/>
      <c r="NHS545" s="93"/>
      <c r="NHT545" s="93"/>
      <c r="NHU545" s="93"/>
      <c r="NHV545" s="93"/>
      <c r="NHW545" s="93"/>
      <c r="NHX545" s="93"/>
      <c r="NHY545" s="93"/>
      <c r="NHZ545" s="93"/>
      <c r="NIA545" s="93"/>
      <c r="NIB545" s="93"/>
      <c r="NIC545" s="93"/>
      <c r="NID545" s="93"/>
      <c r="NIE545" s="93"/>
      <c r="NIF545" s="93"/>
      <c r="NIG545" s="93"/>
      <c r="NIH545" s="93"/>
      <c r="NII545" s="93"/>
      <c r="NIJ545" s="93"/>
      <c r="NIK545" s="93"/>
      <c r="NIL545" s="93"/>
      <c r="NIM545" s="93"/>
      <c r="NIN545" s="93"/>
      <c r="NIO545" s="93"/>
      <c r="NIP545" s="93"/>
      <c r="NIQ545" s="93"/>
      <c r="NIR545" s="93"/>
      <c r="NIS545" s="93"/>
      <c r="NIT545" s="93"/>
      <c r="NIU545" s="93"/>
      <c r="NIV545" s="93"/>
      <c r="NIW545" s="93"/>
      <c r="NIX545" s="93"/>
      <c r="NIY545" s="93"/>
      <c r="NIZ545" s="93"/>
      <c r="NJA545" s="93"/>
      <c r="NJB545" s="93"/>
      <c r="NJC545" s="93"/>
      <c r="NJD545" s="93"/>
      <c r="NJE545" s="93"/>
      <c r="NJF545" s="93"/>
      <c r="NJG545" s="93"/>
      <c r="NJH545" s="93"/>
      <c r="NJI545" s="93"/>
      <c r="NJJ545" s="93"/>
      <c r="NJK545" s="93"/>
      <c r="NJL545" s="93"/>
      <c r="NJM545" s="93"/>
      <c r="NJN545" s="93"/>
      <c r="NJO545" s="93"/>
      <c r="NJP545" s="93"/>
      <c r="NJQ545" s="93"/>
      <c r="NJR545" s="93"/>
      <c r="NJS545" s="93"/>
      <c r="NJT545" s="93"/>
      <c r="NJU545" s="93"/>
      <c r="NJV545" s="93"/>
      <c r="NJW545" s="93"/>
      <c r="NJX545" s="93"/>
      <c r="NJY545" s="93"/>
      <c r="NJZ545" s="93"/>
      <c r="NKA545" s="93"/>
      <c r="NKB545" s="93"/>
      <c r="NKC545" s="93"/>
      <c r="NKD545" s="93"/>
      <c r="NKE545" s="93"/>
      <c r="NKF545" s="93"/>
      <c r="NKG545" s="93"/>
      <c r="NKH545" s="93"/>
      <c r="NKI545" s="93"/>
      <c r="NKJ545" s="93"/>
      <c r="NKK545" s="93"/>
      <c r="NKL545" s="93"/>
      <c r="NKM545" s="93"/>
      <c r="NKN545" s="93"/>
      <c r="NKO545" s="93"/>
      <c r="NKP545" s="93"/>
      <c r="NKQ545" s="93"/>
      <c r="NKR545" s="93"/>
      <c r="NKS545" s="93"/>
      <c r="NKT545" s="93"/>
      <c r="NKU545" s="93"/>
      <c r="NKV545" s="93"/>
      <c r="NKW545" s="93"/>
      <c r="NKX545" s="93"/>
      <c r="NKY545" s="93"/>
      <c r="NKZ545" s="93"/>
      <c r="NLA545" s="93"/>
      <c r="NLB545" s="93"/>
      <c r="NLC545" s="93"/>
      <c r="NLD545" s="93"/>
      <c r="NLE545" s="93"/>
      <c r="NLF545" s="93"/>
      <c r="NLG545" s="93"/>
      <c r="NLH545" s="93"/>
      <c r="NLI545" s="93"/>
      <c r="NLJ545" s="93"/>
      <c r="NLK545" s="93"/>
      <c r="NLL545" s="93"/>
      <c r="NLM545" s="93"/>
      <c r="NLN545" s="93"/>
      <c r="NLO545" s="93"/>
      <c r="NLP545" s="93"/>
      <c r="NLQ545" s="93"/>
      <c r="NLR545" s="93"/>
      <c r="NLS545" s="93"/>
      <c r="NLT545" s="93"/>
      <c r="NLU545" s="93"/>
      <c r="NLV545" s="93"/>
      <c r="NLW545" s="93"/>
      <c r="NLX545" s="93"/>
      <c r="NLY545" s="93"/>
      <c r="NLZ545" s="93"/>
      <c r="NMA545" s="93"/>
      <c r="NMB545" s="93"/>
      <c r="NMC545" s="93"/>
      <c r="NMD545" s="93"/>
      <c r="NME545" s="93"/>
      <c r="NMF545" s="93"/>
      <c r="NMG545" s="93"/>
      <c r="NMH545" s="93"/>
      <c r="NMI545" s="93"/>
      <c r="NMJ545" s="93"/>
      <c r="NMK545" s="93"/>
      <c r="NML545" s="93"/>
      <c r="NMM545" s="93"/>
      <c r="NMN545" s="93"/>
      <c r="NMO545" s="93"/>
      <c r="NMP545" s="93"/>
      <c r="NMQ545" s="93"/>
      <c r="NMR545" s="93"/>
      <c r="NMS545" s="93"/>
      <c r="NMT545" s="93"/>
      <c r="NMU545" s="93"/>
      <c r="NMV545" s="93"/>
      <c r="NMW545" s="93"/>
      <c r="NMX545" s="93"/>
      <c r="NMY545" s="93"/>
      <c r="NMZ545" s="93"/>
      <c r="NNA545" s="93"/>
      <c r="NNB545" s="93"/>
      <c r="NNC545" s="93"/>
      <c r="NND545" s="93"/>
      <c r="NNE545" s="93"/>
      <c r="NNF545" s="93"/>
      <c r="NNG545" s="93"/>
      <c r="NNH545" s="93"/>
      <c r="NNI545" s="93"/>
      <c r="NNJ545" s="93"/>
      <c r="NNK545" s="93"/>
      <c r="NNL545" s="93"/>
      <c r="NNM545" s="93"/>
      <c r="NNN545" s="93"/>
      <c r="NNO545" s="93"/>
      <c r="NNP545" s="93"/>
      <c r="NNQ545" s="93"/>
      <c r="NNR545" s="93"/>
      <c r="NNS545" s="93"/>
      <c r="NNT545" s="93"/>
      <c r="NNU545" s="93"/>
      <c r="NNV545" s="93"/>
      <c r="NNW545" s="93"/>
      <c r="NNX545" s="93"/>
      <c r="NNY545" s="93"/>
      <c r="NNZ545" s="93"/>
      <c r="NOA545" s="93"/>
      <c r="NOB545" s="93"/>
      <c r="NOC545" s="93"/>
      <c r="NOD545" s="93"/>
      <c r="NOE545" s="93"/>
      <c r="NOF545" s="93"/>
      <c r="NOG545" s="93"/>
      <c r="NOH545" s="93"/>
      <c r="NOI545" s="93"/>
      <c r="NOJ545" s="93"/>
      <c r="NOK545" s="93"/>
      <c r="NOL545" s="93"/>
      <c r="NOM545" s="93"/>
      <c r="NON545" s="93"/>
      <c r="NOO545" s="93"/>
      <c r="NOP545" s="93"/>
      <c r="NOQ545" s="93"/>
      <c r="NOR545" s="93"/>
      <c r="NOS545" s="93"/>
      <c r="NOT545" s="93"/>
      <c r="NOU545" s="93"/>
      <c r="NOV545" s="93"/>
      <c r="NOW545" s="93"/>
      <c r="NOX545" s="93"/>
      <c r="NOY545" s="93"/>
      <c r="NOZ545" s="93"/>
      <c r="NPA545" s="93"/>
      <c r="NPB545" s="93"/>
      <c r="NPC545" s="93"/>
      <c r="NPD545" s="93"/>
      <c r="NPE545" s="93"/>
      <c r="NPF545" s="93"/>
      <c r="NPG545" s="93"/>
      <c r="NPH545" s="93"/>
      <c r="NPI545" s="93"/>
      <c r="NPJ545" s="93"/>
      <c r="NPK545" s="93"/>
      <c r="NPL545" s="93"/>
      <c r="NPM545" s="93"/>
      <c r="NPN545" s="93"/>
      <c r="NPO545" s="93"/>
      <c r="NPP545" s="93"/>
      <c r="NPQ545" s="93"/>
      <c r="NPR545" s="93"/>
      <c r="NPS545" s="93"/>
      <c r="NPT545" s="93"/>
      <c r="NPU545" s="93"/>
      <c r="NPV545" s="93"/>
      <c r="NPW545" s="93"/>
      <c r="NPX545" s="93"/>
      <c r="NPY545" s="93"/>
      <c r="NPZ545" s="93"/>
      <c r="NQA545" s="93"/>
      <c r="NQB545" s="93"/>
      <c r="NQC545" s="93"/>
      <c r="NQD545" s="93"/>
      <c r="NQE545" s="93"/>
      <c r="NQF545" s="93"/>
      <c r="NQG545" s="93"/>
      <c r="NQH545" s="93"/>
      <c r="NQI545" s="93"/>
      <c r="NQJ545" s="93"/>
      <c r="NQK545" s="93"/>
      <c r="NQL545" s="93"/>
      <c r="NQM545" s="93"/>
      <c r="NQN545" s="93"/>
      <c r="NQO545" s="93"/>
      <c r="NQP545" s="93"/>
      <c r="NQQ545" s="93"/>
      <c r="NQR545" s="93"/>
      <c r="NQS545" s="93"/>
      <c r="NQT545" s="93"/>
      <c r="NQU545" s="93"/>
      <c r="NQV545" s="93"/>
      <c r="NQW545" s="93"/>
      <c r="NQX545" s="93"/>
      <c r="NQY545" s="93"/>
      <c r="NQZ545" s="93"/>
      <c r="NRA545" s="93"/>
      <c r="NRB545" s="93"/>
      <c r="NRC545" s="93"/>
      <c r="NRD545" s="93"/>
      <c r="NRE545" s="93"/>
      <c r="NRF545" s="93"/>
      <c r="NRG545" s="93"/>
      <c r="NRH545" s="93"/>
      <c r="NRI545" s="93"/>
      <c r="NRJ545" s="93"/>
      <c r="NRK545" s="93"/>
      <c r="NRL545" s="93"/>
      <c r="NRM545" s="93"/>
      <c r="NRN545" s="93"/>
      <c r="NRO545" s="93"/>
      <c r="NRP545" s="93"/>
      <c r="NRQ545" s="93"/>
      <c r="NRR545" s="93"/>
      <c r="NRS545" s="93"/>
      <c r="NRT545" s="93"/>
      <c r="NRU545" s="93"/>
      <c r="NRV545" s="93"/>
      <c r="NRW545" s="93"/>
      <c r="NRX545" s="93"/>
      <c r="NRY545" s="93"/>
      <c r="NRZ545" s="93"/>
      <c r="NSA545" s="93"/>
      <c r="NSB545" s="93"/>
      <c r="NSC545" s="93"/>
      <c r="NSD545" s="93"/>
      <c r="NSE545" s="93"/>
      <c r="NSF545" s="93"/>
      <c r="NSG545" s="93"/>
      <c r="NSH545" s="93"/>
      <c r="NSI545" s="93"/>
      <c r="NSJ545" s="93"/>
      <c r="NSK545" s="93"/>
      <c r="NSL545" s="93"/>
      <c r="NSM545" s="93"/>
      <c r="NSN545" s="93"/>
      <c r="NSO545" s="93"/>
      <c r="NSP545" s="93"/>
      <c r="NSQ545" s="93"/>
      <c r="NSR545" s="93"/>
      <c r="NSS545" s="93"/>
      <c r="NST545" s="93"/>
      <c r="NSU545" s="93"/>
      <c r="NSV545" s="93"/>
      <c r="NSW545" s="93"/>
      <c r="NSX545" s="93"/>
      <c r="NSY545" s="93"/>
      <c r="NSZ545" s="93"/>
      <c r="NTA545" s="93"/>
      <c r="NTB545" s="93"/>
      <c r="NTC545" s="93"/>
      <c r="NTD545" s="93"/>
      <c r="NTE545" s="93"/>
      <c r="NTF545" s="93"/>
      <c r="NTG545" s="93"/>
      <c r="NTH545" s="93"/>
      <c r="NTI545" s="93"/>
      <c r="NTJ545" s="93"/>
      <c r="NTK545" s="93"/>
      <c r="NTL545" s="93"/>
      <c r="NTM545" s="93"/>
      <c r="NTN545" s="93"/>
      <c r="NTO545" s="93"/>
      <c r="NTP545" s="93"/>
      <c r="NTQ545" s="93"/>
      <c r="NTR545" s="93"/>
      <c r="NTS545" s="93"/>
      <c r="NTT545" s="93"/>
      <c r="NTU545" s="93"/>
      <c r="NTV545" s="93"/>
      <c r="NTW545" s="93"/>
      <c r="NTX545" s="93"/>
      <c r="NTY545" s="93"/>
      <c r="NTZ545" s="93"/>
      <c r="NUA545" s="93"/>
      <c r="NUB545" s="93"/>
      <c r="NUC545" s="93"/>
      <c r="NUD545" s="93"/>
      <c r="NUE545" s="93"/>
      <c r="NUF545" s="93"/>
      <c r="NUG545" s="93"/>
      <c r="NUH545" s="93"/>
      <c r="NUI545" s="93"/>
      <c r="NUJ545" s="93"/>
      <c r="NUK545" s="93"/>
      <c r="NUL545" s="93"/>
      <c r="NUM545" s="93"/>
      <c r="NUN545" s="93"/>
      <c r="NUO545" s="93"/>
      <c r="NUP545" s="93"/>
      <c r="NUQ545" s="93"/>
      <c r="NUR545" s="93"/>
      <c r="NUS545" s="93"/>
      <c r="NUT545" s="93"/>
      <c r="NUU545" s="93"/>
      <c r="NUV545" s="93"/>
      <c r="NUW545" s="93"/>
      <c r="NUX545" s="93"/>
      <c r="NUY545" s="93"/>
      <c r="NUZ545" s="93"/>
      <c r="NVA545" s="93"/>
      <c r="NVB545" s="93"/>
      <c r="NVC545" s="93"/>
      <c r="NVD545" s="93"/>
      <c r="NVE545" s="93"/>
      <c r="NVF545" s="93"/>
      <c r="NVG545" s="93"/>
      <c r="NVH545" s="93"/>
      <c r="NVI545" s="93"/>
      <c r="NVJ545" s="93"/>
      <c r="NVK545" s="93"/>
      <c r="NVL545" s="93"/>
      <c r="NVM545" s="93"/>
      <c r="NVN545" s="93"/>
      <c r="NVO545" s="93"/>
      <c r="NVP545" s="93"/>
      <c r="NVQ545" s="93"/>
      <c r="NVR545" s="93"/>
      <c r="NVS545" s="93"/>
      <c r="NVT545" s="93"/>
      <c r="NVU545" s="93"/>
      <c r="NVV545" s="93"/>
      <c r="NVW545" s="93"/>
      <c r="NVX545" s="93"/>
      <c r="NVY545" s="93"/>
      <c r="NVZ545" s="93"/>
      <c r="NWA545" s="93"/>
      <c r="NWB545" s="93"/>
      <c r="NWC545" s="93"/>
      <c r="NWD545" s="93"/>
      <c r="NWE545" s="93"/>
      <c r="NWF545" s="93"/>
      <c r="NWG545" s="93"/>
      <c r="NWH545" s="93"/>
      <c r="NWI545" s="93"/>
      <c r="NWJ545" s="93"/>
      <c r="NWK545" s="93"/>
      <c r="NWL545" s="93"/>
      <c r="NWM545" s="93"/>
      <c r="NWN545" s="93"/>
      <c r="NWO545" s="93"/>
      <c r="NWP545" s="93"/>
      <c r="NWQ545" s="93"/>
      <c r="NWR545" s="93"/>
      <c r="NWS545" s="93"/>
      <c r="NWT545" s="93"/>
      <c r="NWU545" s="93"/>
      <c r="NWV545" s="93"/>
      <c r="NWW545" s="93"/>
      <c r="NWX545" s="93"/>
      <c r="NWY545" s="93"/>
      <c r="NWZ545" s="93"/>
      <c r="NXA545" s="93"/>
      <c r="NXB545" s="93"/>
      <c r="NXC545" s="93"/>
      <c r="NXD545" s="93"/>
      <c r="NXE545" s="93"/>
      <c r="NXF545" s="93"/>
      <c r="NXG545" s="93"/>
      <c r="NXH545" s="93"/>
      <c r="NXI545" s="93"/>
      <c r="NXJ545" s="93"/>
      <c r="NXK545" s="93"/>
      <c r="NXL545" s="93"/>
      <c r="NXM545" s="93"/>
      <c r="NXN545" s="93"/>
      <c r="NXO545" s="93"/>
      <c r="NXP545" s="93"/>
      <c r="NXQ545" s="93"/>
      <c r="NXR545" s="93"/>
      <c r="NXS545" s="93"/>
      <c r="NXT545" s="93"/>
      <c r="NXU545" s="93"/>
      <c r="NXV545" s="93"/>
      <c r="NXW545" s="93"/>
      <c r="NXX545" s="93"/>
      <c r="NXY545" s="93"/>
      <c r="NXZ545" s="93"/>
      <c r="NYA545" s="93"/>
      <c r="NYB545" s="93"/>
      <c r="NYC545" s="93"/>
      <c r="NYD545" s="93"/>
      <c r="NYE545" s="93"/>
      <c r="NYF545" s="93"/>
      <c r="NYG545" s="93"/>
      <c r="NYH545" s="93"/>
      <c r="NYI545" s="93"/>
      <c r="NYJ545" s="93"/>
      <c r="NYK545" s="93"/>
      <c r="NYL545" s="93"/>
      <c r="NYM545" s="93"/>
      <c r="NYN545" s="93"/>
      <c r="NYO545" s="93"/>
      <c r="NYP545" s="93"/>
      <c r="NYQ545" s="93"/>
      <c r="NYR545" s="93"/>
      <c r="NYS545" s="93"/>
      <c r="NYT545" s="93"/>
      <c r="NYU545" s="93"/>
      <c r="NYV545" s="93"/>
      <c r="NYW545" s="93"/>
      <c r="NYX545" s="93"/>
      <c r="NYY545" s="93"/>
      <c r="NYZ545" s="93"/>
      <c r="NZA545" s="93"/>
      <c r="NZB545" s="93"/>
      <c r="NZC545" s="93"/>
      <c r="NZD545" s="93"/>
      <c r="NZE545" s="93"/>
      <c r="NZF545" s="93"/>
      <c r="NZG545" s="93"/>
      <c r="NZH545" s="93"/>
      <c r="NZI545" s="93"/>
      <c r="NZJ545" s="93"/>
      <c r="NZK545" s="93"/>
      <c r="NZL545" s="93"/>
      <c r="NZM545" s="93"/>
      <c r="NZN545" s="93"/>
      <c r="NZO545" s="93"/>
      <c r="NZP545" s="93"/>
      <c r="NZQ545" s="93"/>
      <c r="NZR545" s="93"/>
      <c r="NZS545" s="93"/>
      <c r="NZT545" s="93"/>
      <c r="NZU545" s="93"/>
      <c r="NZV545" s="93"/>
      <c r="NZW545" s="93"/>
      <c r="NZX545" s="93"/>
      <c r="NZY545" s="93"/>
      <c r="NZZ545" s="93"/>
      <c r="OAA545" s="93"/>
      <c r="OAB545" s="93"/>
      <c r="OAC545" s="93"/>
      <c r="OAD545" s="93"/>
      <c r="OAE545" s="93"/>
      <c r="OAF545" s="93"/>
      <c r="OAG545" s="93"/>
      <c r="OAH545" s="93"/>
      <c r="OAI545" s="93"/>
      <c r="OAJ545" s="93"/>
      <c r="OAK545" s="93"/>
      <c r="OAL545" s="93"/>
      <c r="OAM545" s="93"/>
      <c r="OAN545" s="93"/>
      <c r="OAO545" s="93"/>
      <c r="OAP545" s="93"/>
      <c r="OAQ545" s="93"/>
      <c r="OAR545" s="93"/>
      <c r="OAS545" s="93"/>
      <c r="OAT545" s="93"/>
      <c r="OAU545" s="93"/>
      <c r="OAV545" s="93"/>
      <c r="OAW545" s="93"/>
      <c r="OAX545" s="93"/>
      <c r="OAY545" s="93"/>
      <c r="OAZ545" s="93"/>
      <c r="OBA545" s="93"/>
      <c r="OBB545" s="93"/>
      <c r="OBC545" s="93"/>
      <c r="OBD545" s="93"/>
      <c r="OBE545" s="93"/>
      <c r="OBF545" s="93"/>
      <c r="OBG545" s="93"/>
      <c r="OBH545" s="93"/>
      <c r="OBI545" s="93"/>
      <c r="OBJ545" s="93"/>
      <c r="OBK545" s="93"/>
      <c r="OBL545" s="93"/>
      <c r="OBM545" s="93"/>
      <c r="OBN545" s="93"/>
      <c r="OBO545" s="93"/>
      <c r="OBP545" s="93"/>
      <c r="OBQ545" s="93"/>
      <c r="OBR545" s="93"/>
      <c r="OBS545" s="93"/>
      <c r="OBT545" s="93"/>
      <c r="OBU545" s="93"/>
      <c r="OBV545" s="93"/>
      <c r="OBW545" s="93"/>
      <c r="OBX545" s="93"/>
      <c r="OBY545" s="93"/>
      <c r="OBZ545" s="93"/>
      <c r="OCA545" s="93"/>
      <c r="OCB545" s="93"/>
      <c r="OCC545" s="93"/>
      <c r="OCD545" s="93"/>
      <c r="OCE545" s="93"/>
      <c r="OCF545" s="93"/>
      <c r="OCG545" s="93"/>
      <c r="OCH545" s="93"/>
      <c r="OCI545" s="93"/>
      <c r="OCJ545" s="93"/>
      <c r="OCK545" s="93"/>
      <c r="OCL545" s="93"/>
      <c r="OCM545" s="93"/>
      <c r="OCN545" s="93"/>
      <c r="OCO545" s="93"/>
      <c r="OCP545" s="93"/>
      <c r="OCQ545" s="93"/>
      <c r="OCR545" s="93"/>
      <c r="OCS545" s="93"/>
      <c r="OCT545" s="93"/>
      <c r="OCU545" s="93"/>
      <c r="OCV545" s="93"/>
      <c r="OCW545" s="93"/>
      <c r="OCX545" s="93"/>
      <c r="OCY545" s="93"/>
      <c r="OCZ545" s="93"/>
      <c r="ODA545" s="93"/>
      <c r="ODB545" s="93"/>
      <c r="ODC545" s="93"/>
      <c r="ODD545" s="93"/>
      <c r="ODE545" s="93"/>
      <c r="ODF545" s="93"/>
      <c r="ODG545" s="93"/>
      <c r="ODH545" s="93"/>
      <c r="ODI545" s="93"/>
      <c r="ODJ545" s="93"/>
      <c r="ODK545" s="93"/>
      <c r="ODL545" s="93"/>
      <c r="ODM545" s="93"/>
      <c r="ODN545" s="93"/>
      <c r="ODO545" s="93"/>
      <c r="ODP545" s="93"/>
      <c r="ODQ545" s="93"/>
      <c r="ODR545" s="93"/>
      <c r="ODS545" s="93"/>
      <c r="ODT545" s="93"/>
      <c r="ODU545" s="93"/>
      <c r="ODV545" s="93"/>
      <c r="ODW545" s="93"/>
      <c r="ODX545" s="93"/>
      <c r="ODY545" s="93"/>
      <c r="ODZ545" s="93"/>
      <c r="OEA545" s="93"/>
      <c r="OEB545" s="93"/>
      <c r="OEC545" s="93"/>
      <c r="OED545" s="93"/>
      <c r="OEE545" s="93"/>
      <c r="OEF545" s="93"/>
      <c r="OEG545" s="93"/>
      <c r="OEH545" s="93"/>
      <c r="OEI545" s="93"/>
      <c r="OEJ545" s="93"/>
      <c r="OEK545" s="93"/>
      <c r="OEL545" s="93"/>
      <c r="OEM545" s="93"/>
      <c r="OEN545" s="93"/>
      <c r="OEO545" s="93"/>
      <c r="OEP545" s="93"/>
      <c r="OEQ545" s="93"/>
      <c r="OER545" s="93"/>
      <c r="OES545" s="93"/>
      <c r="OET545" s="93"/>
      <c r="OEU545" s="93"/>
      <c r="OEV545" s="93"/>
      <c r="OEW545" s="93"/>
      <c r="OEX545" s="93"/>
      <c r="OEY545" s="93"/>
      <c r="OEZ545" s="93"/>
      <c r="OFA545" s="93"/>
      <c r="OFB545" s="93"/>
      <c r="OFC545" s="93"/>
      <c r="OFD545" s="93"/>
      <c r="OFE545" s="93"/>
      <c r="OFF545" s="93"/>
      <c r="OFG545" s="93"/>
      <c r="OFH545" s="93"/>
      <c r="OFI545" s="93"/>
      <c r="OFJ545" s="93"/>
      <c r="OFK545" s="93"/>
      <c r="OFL545" s="93"/>
      <c r="OFM545" s="93"/>
      <c r="OFN545" s="93"/>
      <c r="OFO545" s="93"/>
      <c r="OFP545" s="93"/>
      <c r="OFQ545" s="93"/>
      <c r="OFR545" s="93"/>
      <c r="OFS545" s="93"/>
      <c r="OFT545" s="93"/>
      <c r="OFU545" s="93"/>
      <c r="OFV545" s="93"/>
      <c r="OFW545" s="93"/>
      <c r="OFX545" s="93"/>
      <c r="OFY545" s="93"/>
      <c r="OFZ545" s="93"/>
      <c r="OGA545" s="93"/>
      <c r="OGB545" s="93"/>
      <c r="OGC545" s="93"/>
      <c r="OGD545" s="93"/>
      <c r="OGE545" s="93"/>
      <c r="OGF545" s="93"/>
      <c r="OGG545" s="93"/>
      <c r="OGH545" s="93"/>
      <c r="OGI545" s="93"/>
      <c r="OGJ545" s="93"/>
      <c r="OGK545" s="93"/>
      <c r="OGL545" s="93"/>
      <c r="OGM545" s="93"/>
      <c r="OGN545" s="93"/>
      <c r="OGO545" s="93"/>
      <c r="OGP545" s="93"/>
      <c r="OGQ545" s="93"/>
      <c r="OGR545" s="93"/>
      <c r="OGS545" s="93"/>
      <c r="OGT545" s="93"/>
      <c r="OGU545" s="93"/>
      <c r="OGV545" s="93"/>
      <c r="OGW545" s="93"/>
      <c r="OGX545" s="93"/>
      <c r="OGY545" s="93"/>
      <c r="OGZ545" s="93"/>
      <c r="OHA545" s="93"/>
      <c r="OHB545" s="93"/>
      <c r="OHC545" s="93"/>
      <c r="OHD545" s="93"/>
      <c r="OHE545" s="93"/>
      <c r="OHF545" s="93"/>
      <c r="OHG545" s="93"/>
      <c r="OHH545" s="93"/>
      <c r="OHI545" s="93"/>
      <c r="OHJ545" s="93"/>
      <c r="OHK545" s="93"/>
      <c r="OHL545" s="93"/>
      <c r="OHM545" s="93"/>
      <c r="OHN545" s="93"/>
      <c r="OHO545" s="93"/>
      <c r="OHP545" s="93"/>
      <c r="OHQ545" s="93"/>
      <c r="OHR545" s="93"/>
      <c r="OHS545" s="93"/>
      <c r="OHT545" s="93"/>
      <c r="OHU545" s="93"/>
      <c r="OHV545" s="93"/>
      <c r="OHW545" s="93"/>
      <c r="OHX545" s="93"/>
      <c r="OHY545" s="93"/>
      <c r="OHZ545" s="93"/>
      <c r="OIA545" s="93"/>
      <c r="OIB545" s="93"/>
      <c r="OIC545" s="93"/>
      <c r="OID545" s="93"/>
      <c r="OIE545" s="93"/>
      <c r="OIF545" s="93"/>
      <c r="OIG545" s="93"/>
      <c r="OIH545" s="93"/>
      <c r="OII545" s="93"/>
      <c r="OIJ545" s="93"/>
      <c r="OIK545" s="93"/>
      <c r="OIL545" s="93"/>
      <c r="OIM545" s="93"/>
      <c r="OIN545" s="93"/>
      <c r="OIO545" s="93"/>
      <c r="OIP545" s="93"/>
      <c r="OIQ545" s="93"/>
      <c r="OIR545" s="93"/>
      <c r="OIS545" s="93"/>
      <c r="OIT545" s="93"/>
      <c r="OIU545" s="93"/>
      <c r="OIV545" s="93"/>
      <c r="OIW545" s="93"/>
      <c r="OIX545" s="93"/>
      <c r="OIY545" s="93"/>
      <c r="OIZ545" s="93"/>
      <c r="OJA545" s="93"/>
      <c r="OJB545" s="93"/>
      <c r="OJC545" s="93"/>
      <c r="OJD545" s="93"/>
      <c r="OJE545" s="93"/>
      <c r="OJF545" s="93"/>
      <c r="OJG545" s="93"/>
      <c r="OJH545" s="93"/>
      <c r="OJI545" s="93"/>
      <c r="OJJ545" s="93"/>
      <c r="OJK545" s="93"/>
      <c r="OJL545" s="93"/>
      <c r="OJM545" s="93"/>
      <c r="OJN545" s="93"/>
      <c r="OJO545" s="93"/>
      <c r="OJP545" s="93"/>
      <c r="OJQ545" s="93"/>
      <c r="OJR545" s="93"/>
      <c r="OJS545" s="93"/>
      <c r="OJT545" s="93"/>
      <c r="OJU545" s="93"/>
      <c r="OJV545" s="93"/>
      <c r="OJW545" s="93"/>
      <c r="OJX545" s="93"/>
      <c r="OJY545" s="93"/>
      <c r="OJZ545" s="93"/>
      <c r="OKA545" s="93"/>
      <c r="OKB545" s="93"/>
      <c r="OKC545" s="93"/>
      <c r="OKD545" s="93"/>
      <c r="OKE545" s="93"/>
      <c r="OKF545" s="93"/>
      <c r="OKG545" s="93"/>
      <c r="OKH545" s="93"/>
      <c r="OKI545" s="93"/>
      <c r="OKJ545" s="93"/>
      <c r="OKK545" s="93"/>
      <c r="OKL545" s="93"/>
      <c r="OKM545" s="93"/>
      <c r="OKN545" s="93"/>
      <c r="OKO545" s="93"/>
      <c r="OKP545" s="93"/>
      <c r="OKQ545" s="93"/>
      <c r="OKR545" s="93"/>
      <c r="OKS545" s="93"/>
      <c r="OKT545" s="93"/>
      <c r="OKU545" s="93"/>
      <c r="OKV545" s="93"/>
      <c r="OKW545" s="93"/>
      <c r="OKX545" s="93"/>
      <c r="OKY545" s="93"/>
      <c r="OKZ545" s="93"/>
      <c r="OLA545" s="93"/>
      <c r="OLB545" s="93"/>
      <c r="OLC545" s="93"/>
      <c r="OLD545" s="93"/>
      <c r="OLE545" s="93"/>
      <c r="OLF545" s="93"/>
      <c r="OLG545" s="93"/>
      <c r="OLH545" s="93"/>
      <c r="OLI545" s="93"/>
      <c r="OLJ545" s="93"/>
      <c r="OLK545" s="93"/>
      <c r="OLL545" s="93"/>
      <c r="OLM545" s="93"/>
      <c r="OLN545" s="93"/>
      <c r="OLO545" s="93"/>
      <c r="OLP545" s="93"/>
      <c r="OLQ545" s="93"/>
      <c r="OLR545" s="93"/>
      <c r="OLS545" s="93"/>
      <c r="OLT545" s="93"/>
      <c r="OLU545" s="93"/>
      <c r="OLV545" s="93"/>
      <c r="OLW545" s="93"/>
      <c r="OLX545" s="93"/>
      <c r="OLY545" s="93"/>
      <c r="OLZ545" s="93"/>
      <c r="OMA545" s="93"/>
      <c r="OMB545" s="93"/>
      <c r="OMC545" s="93"/>
      <c r="OMD545" s="93"/>
      <c r="OME545" s="93"/>
      <c r="OMF545" s="93"/>
      <c r="OMG545" s="93"/>
      <c r="OMH545" s="93"/>
      <c r="OMI545" s="93"/>
      <c r="OMJ545" s="93"/>
      <c r="OMK545" s="93"/>
      <c r="OML545" s="93"/>
      <c r="OMM545" s="93"/>
      <c r="OMN545" s="93"/>
      <c r="OMO545" s="93"/>
      <c r="OMP545" s="93"/>
      <c r="OMQ545" s="93"/>
      <c r="OMR545" s="93"/>
      <c r="OMS545" s="93"/>
      <c r="OMT545" s="93"/>
      <c r="OMU545" s="93"/>
      <c r="OMV545" s="93"/>
      <c r="OMW545" s="93"/>
      <c r="OMX545" s="93"/>
      <c r="OMY545" s="93"/>
      <c r="OMZ545" s="93"/>
      <c r="ONA545" s="93"/>
      <c r="ONB545" s="93"/>
      <c r="ONC545" s="93"/>
      <c r="OND545" s="93"/>
      <c r="ONE545" s="93"/>
      <c r="ONF545" s="93"/>
      <c r="ONG545" s="93"/>
      <c r="ONH545" s="93"/>
      <c r="ONI545" s="93"/>
      <c r="ONJ545" s="93"/>
      <c r="ONK545" s="93"/>
      <c r="ONL545" s="93"/>
      <c r="ONM545" s="93"/>
      <c r="ONN545" s="93"/>
      <c r="ONO545" s="93"/>
      <c r="ONP545" s="93"/>
      <c r="ONQ545" s="93"/>
      <c r="ONR545" s="93"/>
      <c r="ONS545" s="93"/>
      <c r="ONT545" s="93"/>
      <c r="ONU545" s="93"/>
      <c r="ONV545" s="93"/>
      <c r="ONW545" s="93"/>
      <c r="ONX545" s="93"/>
      <c r="ONY545" s="93"/>
      <c r="ONZ545" s="93"/>
      <c r="OOA545" s="93"/>
      <c r="OOB545" s="93"/>
      <c r="OOC545" s="93"/>
      <c r="OOD545" s="93"/>
      <c r="OOE545" s="93"/>
      <c r="OOF545" s="93"/>
      <c r="OOG545" s="93"/>
      <c r="OOH545" s="93"/>
      <c r="OOI545" s="93"/>
      <c r="OOJ545" s="93"/>
      <c r="OOK545" s="93"/>
      <c r="OOL545" s="93"/>
      <c r="OOM545" s="93"/>
      <c r="OON545" s="93"/>
      <c r="OOO545" s="93"/>
      <c r="OOP545" s="93"/>
      <c r="OOQ545" s="93"/>
      <c r="OOR545" s="93"/>
      <c r="OOS545" s="93"/>
      <c r="OOT545" s="93"/>
      <c r="OOU545" s="93"/>
      <c r="OOV545" s="93"/>
      <c r="OOW545" s="93"/>
      <c r="OOX545" s="93"/>
      <c r="OOY545" s="93"/>
      <c r="OOZ545" s="93"/>
      <c r="OPA545" s="93"/>
      <c r="OPB545" s="93"/>
      <c r="OPC545" s="93"/>
      <c r="OPD545" s="93"/>
      <c r="OPE545" s="93"/>
      <c r="OPF545" s="93"/>
      <c r="OPG545" s="93"/>
      <c r="OPH545" s="93"/>
      <c r="OPI545" s="93"/>
      <c r="OPJ545" s="93"/>
      <c r="OPK545" s="93"/>
      <c r="OPL545" s="93"/>
      <c r="OPM545" s="93"/>
      <c r="OPN545" s="93"/>
      <c r="OPO545" s="93"/>
      <c r="OPP545" s="93"/>
      <c r="OPQ545" s="93"/>
      <c r="OPR545" s="93"/>
      <c r="OPS545" s="93"/>
      <c r="OPT545" s="93"/>
      <c r="OPU545" s="93"/>
      <c r="OPV545" s="93"/>
      <c r="OPW545" s="93"/>
      <c r="OPX545" s="93"/>
      <c r="OPY545" s="93"/>
      <c r="OPZ545" s="93"/>
      <c r="OQA545" s="93"/>
      <c r="OQB545" s="93"/>
      <c r="OQC545" s="93"/>
      <c r="OQD545" s="93"/>
      <c r="OQE545" s="93"/>
      <c r="OQF545" s="93"/>
      <c r="OQG545" s="93"/>
      <c r="OQH545" s="93"/>
      <c r="OQI545" s="93"/>
      <c r="OQJ545" s="93"/>
      <c r="OQK545" s="93"/>
      <c r="OQL545" s="93"/>
      <c r="OQM545" s="93"/>
      <c r="OQN545" s="93"/>
      <c r="OQO545" s="93"/>
      <c r="OQP545" s="93"/>
      <c r="OQQ545" s="93"/>
      <c r="OQR545" s="93"/>
      <c r="OQS545" s="93"/>
      <c r="OQT545" s="93"/>
      <c r="OQU545" s="93"/>
      <c r="OQV545" s="93"/>
      <c r="OQW545" s="93"/>
      <c r="OQX545" s="93"/>
      <c r="OQY545" s="93"/>
      <c r="OQZ545" s="93"/>
      <c r="ORA545" s="93"/>
      <c r="ORB545" s="93"/>
      <c r="ORC545" s="93"/>
      <c r="ORD545" s="93"/>
      <c r="ORE545" s="93"/>
      <c r="ORF545" s="93"/>
      <c r="ORG545" s="93"/>
      <c r="ORH545" s="93"/>
      <c r="ORI545" s="93"/>
      <c r="ORJ545" s="93"/>
      <c r="ORK545" s="93"/>
      <c r="ORL545" s="93"/>
      <c r="ORM545" s="93"/>
      <c r="ORN545" s="93"/>
      <c r="ORO545" s="93"/>
      <c r="ORP545" s="93"/>
      <c r="ORQ545" s="93"/>
      <c r="ORR545" s="93"/>
      <c r="ORS545" s="93"/>
      <c r="ORT545" s="93"/>
      <c r="ORU545" s="93"/>
      <c r="ORV545" s="93"/>
      <c r="ORW545" s="93"/>
      <c r="ORX545" s="93"/>
      <c r="ORY545" s="93"/>
      <c r="ORZ545" s="93"/>
      <c r="OSA545" s="93"/>
      <c r="OSB545" s="93"/>
      <c r="OSC545" s="93"/>
      <c r="OSD545" s="93"/>
      <c r="OSE545" s="93"/>
      <c r="OSF545" s="93"/>
      <c r="OSG545" s="93"/>
      <c r="OSH545" s="93"/>
      <c r="OSI545" s="93"/>
      <c r="OSJ545" s="93"/>
      <c r="OSK545" s="93"/>
      <c r="OSL545" s="93"/>
      <c r="OSM545" s="93"/>
      <c r="OSN545" s="93"/>
      <c r="OSO545" s="93"/>
      <c r="OSP545" s="93"/>
      <c r="OSQ545" s="93"/>
      <c r="OSR545" s="93"/>
      <c r="OSS545" s="93"/>
      <c r="OST545" s="93"/>
      <c r="OSU545" s="93"/>
      <c r="OSV545" s="93"/>
      <c r="OSW545" s="93"/>
      <c r="OSX545" s="93"/>
      <c r="OSY545" s="93"/>
      <c r="OSZ545" s="93"/>
      <c r="OTA545" s="93"/>
      <c r="OTB545" s="93"/>
      <c r="OTC545" s="93"/>
      <c r="OTD545" s="93"/>
      <c r="OTE545" s="93"/>
      <c r="OTF545" s="93"/>
      <c r="OTG545" s="93"/>
      <c r="OTH545" s="93"/>
      <c r="OTI545" s="93"/>
      <c r="OTJ545" s="93"/>
      <c r="OTK545" s="93"/>
      <c r="OTL545" s="93"/>
      <c r="OTM545" s="93"/>
      <c r="OTN545" s="93"/>
      <c r="OTO545" s="93"/>
      <c r="OTP545" s="93"/>
      <c r="OTQ545" s="93"/>
      <c r="OTR545" s="93"/>
      <c r="OTS545" s="93"/>
      <c r="OTT545" s="93"/>
      <c r="OTU545" s="93"/>
      <c r="OTV545" s="93"/>
      <c r="OTW545" s="93"/>
      <c r="OTX545" s="93"/>
      <c r="OTY545" s="93"/>
      <c r="OTZ545" s="93"/>
      <c r="OUA545" s="93"/>
      <c r="OUB545" s="93"/>
      <c r="OUC545" s="93"/>
      <c r="OUD545" s="93"/>
      <c r="OUE545" s="93"/>
      <c r="OUF545" s="93"/>
      <c r="OUG545" s="93"/>
      <c r="OUH545" s="93"/>
      <c r="OUI545" s="93"/>
      <c r="OUJ545" s="93"/>
      <c r="OUK545" s="93"/>
      <c r="OUL545" s="93"/>
      <c r="OUM545" s="93"/>
      <c r="OUN545" s="93"/>
      <c r="OUO545" s="93"/>
      <c r="OUP545" s="93"/>
      <c r="OUQ545" s="93"/>
      <c r="OUR545" s="93"/>
      <c r="OUS545" s="93"/>
      <c r="OUT545" s="93"/>
      <c r="OUU545" s="93"/>
      <c r="OUV545" s="93"/>
      <c r="OUW545" s="93"/>
      <c r="OUX545" s="93"/>
      <c r="OUY545" s="93"/>
      <c r="OUZ545" s="93"/>
      <c r="OVA545" s="93"/>
      <c r="OVB545" s="93"/>
      <c r="OVC545" s="93"/>
      <c r="OVD545" s="93"/>
      <c r="OVE545" s="93"/>
      <c r="OVF545" s="93"/>
      <c r="OVG545" s="93"/>
      <c r="OVH545" s="93"/>
      <c r="OVI545" s="93"/>
      <c r="OVJ545" s="93"/>
      <c r="OVK545" s="93"/>
      <c r="OVL545" s="93"/>
      <c r="OVM545" s="93"/>
      <c r="OVN545" s="93"/>
      <c r="OVO545" s="93"/>
      <c r="OVP545" s="93"/>
      <c r="OVQ545" s="93"/>
      <c r="OVR545" s="93"/>
      <c r="OVS545" s="93"/>
      <c r="OVT545" s="93"/>
      <c r="OVU545" s="93"/>
      <c r="OVV545" s="93"/>
      <c r="OVW545" s="93"/>
      <c r="OVX545" s="93"/>
      <c r="OVY545" s="93"/>
      <c r="OVZ545" s="93"/>
      <c r="OWA545" s="93"/>
      <c r="OWB545" s="93"/>
      <c r="OWC545" s="93"/>
      <c r="OWD545" s="93"/>
      <c r="OWE545" s="93"/>
      <c r="OWF545" s="93"/>
      <c r="OWG545" s="93"/>
      <c r="OWH545" s="93"/>
      <c r="OWI545" s="93"/>
      <c r="OWJ545" s="93"/>
      <c r="OWK545" s="93"/>
      <c r="OWL545" s="93"/>
      <c r="OWM545" s="93"/>
      <c r="OWN545" s="93"/>
      <c r="OWO545" s="93"/>
      <c r="OWP545" s="93"/>
      <c r="OWQ545" s="93"/>
      <c r="OWR545" s="93"/>
      <c r="OWS545" s="93"/>
      <c r="OWT545" s="93"/>
      <c r="OWU545" s="93"/>
      <c r="OWV545" s="93"/>
      <c r="OWW545" s="93"/>
      <c r="OWX545" s="93"/>
      <c r="OWY545" s="93"/>
      <c r="OWZ545" s="93"/>
      <c r="OXA545" s="93"/>
      <c r="OXB545" s="93"/>
      <c r="OXC545" s="93"/>
      <c r="OXD545" s="93"/>
      <c r="OXE545" s="93"/>
      <c r="OXF545" s="93"/>
      <c r="OXG545" s="93"/>
      <c r="OXH545" s="93"/>
      <c r="OXI545" s="93"/>
      <c r="OXJ545" s="93"/>
      <c r="OXK545" s="93"/>
      <c r="OXL545" s="93"/>
      <c r="OXM545" s="93"/>
      <c r="OXN545" s="93"/>
      <c r="OXO545" s="93"/>
      <c r="OXP545" s="93"/>
      <c r="OXQ545" s="93"/>
      <c r="OXR545" s="93"/>
      <c r="OXS545" s="93"/>
      <c r="OXT545" s="93"/>
      <c r="OXU545" s="93"/>
      <c r="OXV545" s="93"/>
      <c r="OXW545" s="93"/>
      <c r="OXX545" s="93"/>
      <c r="OXY545" s="93"/>
      <c r="OXZ545" s="93"/>
      <c r="OYA545" s="93"/>
      <c r="OYB545" s="93"/>
      <c r="OYC545" s="93"/>
      <c r="OYD545" s="93"/>
      <c r="OYE545" s="93"/>
      <c r="OYF545" s="93"/>
      <c r="OYG545" s="93"/>
      <c r="OYH545" s="93"/>
      <c r="OYI545" s="93"/>
      <c r="OYJ545" s="93"/>
      <c r="OYK545" s="93"/>
      <c r="OYL545" s="93"/>
      <c r="OYM545" s="93"/>
      <c r="OYN545" s="93"/>
      <c r="OYO545" s="93"/>
      <c r="OYP545" s="93"/>
      <c r="OYQ545" s="93"/>
      <c r="OYR545" s="93"/>
      <c r="OYS545" s="93"/>
      <c r="OYT545" s="93"/>
      <c r="OYU545" s="93"/>
      <c r="OYV545" s="93"/>
      <c r="OYW545" s="93"/>
      <c r="OYX545" s="93"/>
      <c r="OYY545" s="93"/>
      <c r="OYZ545" s="93"/>
      <c r="OZA545" s="93"/>
      <c r="OZB545" s="93"/>
      <c r="OZC545" s="93"/>
      <c r="OZD545" s="93"/>
      <c r="OZE545" s="93"/>
      <c r="OZF545" s="93"/>
      <c r="OZG545" s="93"/>
      <c r="OZH545" s="93"/>
      <c r="OZI545" s="93"/>
      <c r="OZJ545" s="93"/>
      <c r="OZK545" s="93"/>
      <c r="OZL545" s="93"/>
      <c r="OZM545" s="93"/>
      <c r="OZN545" s="93"/>
      <c r="OZO545" s="93"/>
      <c r="OZP545" s="93"/>
      <c r="OZQ545" s="93"/>
      <c r="OZR545" s="93"/>
      <c r="OZS545" s="93"/>
      <c r="OZT545" s="93"/>
      <c r="OZU545" s="93"/>
      <c r="OZV545" s="93"/>
      <c r="OZW545" s="93"/>
      <c r="OZX545" s="93"/>
      <c r="OZY545" s="93"/>
      <c r="OZZ545" s="93"/>
      <c r="PAA545" s="93"/>
      <c r="PAB545" s="93"/>
      <c r="PAC545" s="93"/>
      <c r="PAD545" s="93"/>
      <c r="PAE545" s="93"/>
      <c r="PAF545" s="93"/>
      <c r="PAG545" s="93"/>
      <c r="PAH545" s="93"/>
      <c r="PAI545" s="93"/>
      <c r="PAJ545" s="93"/>
      <c r="PAK545" s="93"/>
      <c r="PAL545" s="93"/>
      <c r="PAM545" s="93"/>
      <c r="PAN545" s="93"/>
      <c r="PAO545" s="93"/>
      <c r="PAP545" s="93"/>
      <c r="PAQ545" s="93"/>
      <c r="PAR545" s="93"/>
      <c r="PAS545" s="93"/>
      <c r="PAT545" s="93"/>
      <c r="PAU545" s="93"/>
      <c r="PAV545" s="93"/>
      <c r="PAW545" s="93"/>
      <c r="PAX545" s="93"/>
      <c r="PAY545" s="93"/>
      <c r="PAZ545" s="93"/>
      <c r="PBA545" s="93"/>
      <c r="PBB545" s="93"/>
      <c r="PBC545" s="93"/>
      <c r="PBD545" s="93"/>
      <c r="PBE545" s="93"/>
      <c r="PBF545" s="93"/>
      <c r="PBG545" s="93"/>
      <c r="PBH545" s="93"/>
      <c r="PBI545" s="93"/>
      <c r="PBJ545" s="93"/>
      <c r="PBK545" s="93"/>
      <c r="PBL545" s="93"/>
      <c r="PBM545" s="93"/>
      <c r="PBN545" s="93"/>
      <c r="PBO545" s="93"/>
      <c r="PBP545" s="93"/>
      <c r="PBQ545" s="93"/>
      <c r="PBR545" s="93"/>
      <c r="PBS545" s="93"/>
      <c r="PBT545" s="93"/>
      <c r="PBU545" s="93"/>
      <c r="PBV545" s="93"/>
      <c r="PBW545" s="93"/>
      <c r="PBX545" s="93"/>
      <c r="PBY545" s="93"/>
      <c r="PBZ545" s="93"/>
      <c r="PCA545" s="93"/>
      <c r="PCB545" s="93"/>
      <c r="PCC545" s="93"/>
      <c r="PCD545" s="93"/>
      <c r="PCE545" s="93"/>
      <c r="PCF545" s="93"/>
      <c r="PCG545" s="93"/>
      <c r="PCH545" s="93"/>
      <c r="PCI545" s="93"/>
      <c r="PCJ545" s="93"/>
      <c r="PCK545" s="93"/>
      <c r="PCL545" s="93"/>
      <c r="PCM545" s="93"/>
      <c r="PCN545" s="93"/>
      <c r="PCO545" s="93"/>
      <c r="PCP545" s="93"/>
      <c r="PCQ545" s="93"/>
      <c r="PCR545" s="93"/>
      <c r="PCS545" s="93"/>
      <c r="PCT545" s="93"/>
      <c r="PCU545" s="93"/>
      <c r="PCV545" s="93"/>
      <c r="PCW545" s="93"/>
      <c r="PCX545" s="93"/>
      <c r="PCY545" s="93"/>
      <c r="PCZ545" s="93"/>
      <c r="PDA545" s="93"/>
      <c r="PDB545" s="93"/>
      <c r="PDC545" s="93"/>
      <c r="PDD545" s="93"/>
      <c r="PDE545" s="93"/>
      <c r="PDF545" s="93"/>
      <c r="PDG545" s="93"/>
      <c r="PDH545" s="93"/>
      <c r="PDI545" s="93"/>
      <c r="PDJ545" s="93"/>
      <c r="PDK545" s="93"/>
      <c r="PDL545" s="93"/>
      <c r="PDM545" s="93"/>
      <c r="PDN545" s="93"/>
      <c r="PDO545" s="93"/>
      <c r="PDP545" s="93"/>
      <c r="PDQ545" s="93"/>
      <c r="PDR545" s="93"/>
      <c r="PDS545" s="93"/>
      <c r="PDT545" s="93"/>
      <c r="PDU545" s="93"/>
      <c r="PDV545" s="93"/>
      <c r="PDW545" s="93"/>
      <c r="PDX545" s="93"/>
      <c r="PDY545" s="93"/>
      <c r="PDZ545" s="93"/>
      <c r="PEA545" s="93"/>
      <c r="PEB545" s="93"/>
      <c r="PEC545" s="93"/>
      <c r="PED545" s="93"/>
      <c r="PEE545" s="93"/>
      <c r="PEF545" s="93"/>
      <c r="PEG545" s="93"/>
      <c r="PEH545" s="93"/>
      <c r="PEI545" s="93"/>
      <c r="PEJ545" s="93"/>
      <c r="PEK545" s="93"/>
      <c r="PEL545" s="93"/>
      <c r="PEM545" s="93"/>
      <c r="PEN545" s="93"/>
      <c r="PEO545" s="93"/>
      <c r="PEP545" s="93"/>
      <c r="PEQ545" s="93"/>
      <c r="PER545" s="93"/>
      <c r="PES545" s="93"/>
      <c r="PET545" s="93"/>
      <c r="PEU545" s="93"/>
      <c r="PEV545" s="93"/>
      <c r="PEW545" s="93"/>
      <c r="PEX545" s="93"/>
      <c r="PEY545" s="93"/>
      <c r="PEZ545" s="93"/>
      <c r="PFA545" s="93"/>
      <c r="PFB545" s="93"/>
      <c r="PFC545" s="93"/>
      <c r="PFD545" s="93"/>
      <c r="PFE545" s="93"/>
      <c r="PFF545" s="93"/>
      <c r="PFG545" s="93"/>
      <c r="PFH545" s="93"/>
      <c r="PFI545" s="93"/>
      <c r="PFJ545" s="93"/>
      <c r="PFK545" s="93"/>
      <c r="PFL545" s="93"/>
      <c r="PFM545" s="93"/>
      <c r="PFN545" s="93"/>
      <c r="PFO545" s="93"/>
      <c r="PFP545" s="93"/>
      <c r="PFQ545" s="93"/>
      <c r="PFR545" s="93"/>
      <c r="PFS545" s="93"/>
      <c r="PFT545" s="93"/>
      <c r="PFU545" s="93"/>
      <c r="PFV545" s="93"/>
      <c r="PFW545" s="93"/>
      <c r="PFX545" s="93"/>
      <c r="PFY545" s="93"/>
      <c r="PFZ545" s="93"/>
      <c r="PGA545" s="93"/>
      <c r="PGB545" s="93"/>
      <c r="PGC545" s="93"/>
      <c r="PGD545" s="93"/>
      <c r="PGE545" s="93"/>
      <c r="PGF545" s="93"/>
      <c r="PGG545" s="93"/>
      <c r="PGH545" s="93"/>
      <c r="PGI545" s="93"/>
      <c r="PGJ545" s="93"/>
      <c r="PGK545" s="93"/>
      <c r="PGL545" s="93"/>
      <c r="PGM545" s="93"/>
      <c r="PGN545" s="93"/>
      <c r="PGO545" s="93"/>
      <c r="PGP545" s="93"/>
      <c r="PGQ545" s="93"/>
      <c r="PGR545" s="93"/>
      <c r="PGS545" s="93"/>
      <c r="PGT545" s="93"/>
      <c r="PGU545" s="93"/>
      <c r="PGV545" s="93"/>
      <c r="PGW545" s="93"/>
      <c r="PGX545" s="93"/>
      <c r="PGY545" s="93"/>
      <c r="PGZ545" s="93"/>
      <c r="PHA545" s="93"/>
      <c r="PHB545" s="93"/>
      <c r="PHC545" s="93"/>
      <c r="PHD545" s="93"/>
      <c r="PHE545" s="93"/>
      <c r="PHF545" s="93"/>
      <c r="PHG545" s="93"/>
      <c r="PHH545" s="93"/>
      <c r="PHI545" s="93"/>
      <c r="PHJ545" s="93"/>
      <c r="PHK545" s="93"/>
      <c r="PHL545" s="93"/>
      <c r="PHM545" s="93"/>
      <c r="PHN545" s="93"/>
      <c r="PHO545" s="93"/>
      <c r="PHP545" s="93"/>
      <c r="PHQ545" s="93"/>
      <c r="PHR545" s="93"/>
      <c r="PHS545" s="93"/>
      <c r="PHT545" s="93"/>
      <c r="PHU545" s="93"/>
      <c r="PHV545" s="93"/>
      <c r="PHW545" s="93"/>
      <c r="PHX545" s="93"/>
      <c r="PHY545" s="93"/>
      <c r="PHZ545" s="93"/>
      <c r="PIA545" s="93"/>
      <c r="PIB545" s="93"/>
      <c r="PIC545" s="93"/>
      <c r="PID545" s="93"/>
      <c r="PIE545" s="93"/>
      <c r="PIF545" s="93"/>
      <c r="PIG545" s="93"/>
      <c r="PIH545" s="93"/>
      <c r="PII545" s="93"/>
      <c r="PIJ545" s="93"/>
      <c r="PIK545" s="93"/>
      <c r="PIL545" s="93"/>
      <c r="PIM545" s="93"/>
      <c r="PIN545" s="93"/>
      <c r="PIO545" s="93"/>
      <c r="PIP545" s="93"/>
      <c r="PIQ545" s="93"/>
      <c r="PIR545" s="93"/>
      <c r="PIS545" s="93"/>
      <c r="PIT545" s="93"/>
      <c r="PIU545" s="93"/>
      <c r="PIV545" s="93"/>
      <c r="PIW545" s="93"/>
      <c r="PIX545" s="93"/>
      <c r="PIY545" s="93"/>
      <c r="PIZ545" s="93"/>
      <c r="PJA545" s="93"/>
      <c r="PJB545" s="93"/>
      <c r="PJC545" s="93"/>
      <c r="PJD545" s="93"/>
      <c r="PJE545" s="93"/>
      <c r="PJF545" s="93"/>
      <c r="PJG545" s="93"/>
      <c r="PJH545" s="93"/>
      <c r="PJI545" s="93"/>
      <c r="PJJ545" s="93"/>
      <c r="PJK545" s="93"/>
      <c r="PJL545" s="93"/>
      <c r="PJM545" s="93"/>
      <c r="PJN545" s="93"/>
      <c r="PJO545" s="93"/>
      <c r="PJP545" s="93"/>
      <c r="PJQ545" s="93"/>
      <c r="PJR545" s="93"/>
      <c r="PJS545" s="93"/>
      <c r="PJT545" s="93"/>
      <c r="PJU545" s="93"/>
      <c r="PJV545" s="93"/>
      <c r="PJW545" s="93"/>
      <c r="PJX545" s="93"/>
      <c r="PJY545" s="93"/>
      <c r="PJZ545" s="93"/>
      <c r="PKA545" s="93"/>
      <c r="PKB545" s="93"/>
      <c r="PKC545" s="93"/>
      <c r="PKD545" s="93"/>
      <c r="PKE545" s="93"/>
      <c r="PKF545" s="93"/>
      <c r="PKG545" s="93"/>
      <c r="PKH545" s="93"/>
      <c r="PKI545" s="93"/>
      <c r="PKJ545" s="93"/>
      <c r="PKK545" s="93"/>
      <c r="PKL545" s="93"/>
      <c r="PKM545" s="93"/>
      <c r="PKN545" s="93"/>
      <c r="PKO545" s="93"/>
      <c r="PKP545" s="93"/>
      <c r="PKQ545" s="93"/>
      <c r="PKR545" s="93"/>
      <c r="PKS545" s="93"/>
      <c r="PKT545" s="93"/>
      <c r="PKU545" s="93"/>
      <c r="PKV545" s="93"/>
      <c r="PKW545" s="93"/>
      <c r="PKX545" s="93"/>
      <c r="PKY545" s="93"/>
      <c r="PKZ545" s="93"/>
      <c r="PLA545" s="93"/>
      <c r="PLB545" s="93"/>
      <c r="PLC545" s="93"/>
      <c r="PLD545" s="93"/>
      <c r="PLE545" s="93"/>
      <c r="PLF545" s="93"/>
      <c r="PLG545" s="93"/>
      <c r="PLH545" s="93"/>
      <c r="PLI545" s="93"/>
      <c r="PLJ545" s="93"/>
      <c r="PLK545" s="93"/>
      <c r="PLL545" s="93"/>
      <c r="PLM545" s="93"/>
      <c r="PLN545" s="93"/>
      <c r="PLO545" s="93"/>
      <c r="PLP545" s="93"/>
      <c r="PLQ545" s="93"/>
      <c r="PLR545" s="93"/>
      <c r="PLS545" s="93"/>
      <c r="PLT545" s="93"/>
      <c r="PLU545" s="93"/>
      <c r="PLV545" s="93"/>
      <c r="PLW545" s="93"/>
      <c r="PLX545" s="93"/>
      <c r="PLY545" s="93"/>
      <c r="PLZ545" s="93"/>
      <c r="PMA545" s="93"/>
      <c r="PMB545" s="93"/>
      <c r="PMC545" s="93"/>
      <c r="PMD545" s="93"/>
      <c r="PME545" s="93"/>
      <c r="PMF545" s="93"/>
      <c r="PMG545" s="93"/>
      <c r="PMH545" s="93"/>
      <c r="PMI545" s="93"/>
      <c r="PMJ545" s="93"/>
      <c r="PMK545" s="93"/>
      <c r="PML545" s="93"/>
      <c r="PMM545" s="93"/>
      <c r="PMN545" s="93"/>
      <c r="PMO545" s="93"/>
      <c r="PMP545" s="93"/>
      <c r="PMQ545" s="93"/>
      <c r="PMR545" s="93"/>
      <c r="PMS545" s="93"/>
      <c r="PMT545" s="93"/>
      <c r="PMU545" s="93"/>
      <c r="PMV545" s="93"/>
      <c r="PMW545" s="93"/>
      <c r="PMX545" s="93"/>
      <c r="PMY545" s="93"/>
      <c r="PMZ545" s="93"/>
      <c r="PNA545" s="93"/>
      <c r="PNB545" s="93"/>
      <c r="PNC545" s="93"/>
      <c r="PND545" s="93"/>
      <c r="PNE545" s="93"/>
      <c r="PNF545" s="93"/>
      <c r="PNG545" s="93"/>
      <c r="PNH545" s="93"/>
      <c r="PNI545" s="93"/>
      <c r="PNJ545" s="93"/>
      <c r="PNK545" s="93"/>
      <c r="PNL545" s="93"/>
      <c r="PNM545" s="93"/>
      <c r="PNN545" s="93"/>
      <c r="PNO545" s="93"/>
      <c r="PNP545" s="93"/>
      <c r="PNQ545" s="93"/>
      <c r="PNR545" s="93"/>
      <c r="PNS545" s="93"/>
      <c r="PNT545" s="93"/>
      <c r="PNU545" s="93"/>
      <c r="PNV545" s="93"/>
      <c r="PNW545" s="93"/>
      <c r="PNX545" s="93"/>
      <c r="PNY545" s="93"/>
      <c r="PNZ545" s="93"/>
      <c r="POA545" s="93"/>
      <c r="POB545" s="93"/>
      <c r="POC545" s="93"/>
      <c r="POD545" s="93"/>
      <c r="POE545" s="93"/>
      <c r="POF545" s="93"/>
      <c r="POG545" s="93"/>
      <c r="POH545" s="93"/>
      <c r="POI545" s="93"/>
      <c r="POJ545" s="93"/>
      <c r="POK545" s="93"/>
      <c r="POL545" s="93"/>
      <c r="POM545" s="93"/>
      <c r="PON545" s="93"/>
      <c r="POO545" s="93"/>
      <c r="POP545" s="93"/>
      <c r="POQ545" s="93"/>
      <c r="POR545" s="93"/>
      <c r="POS545" s="93"/>
      <c r="POT545" s="93"/>
      <c r="POU545" s="93"/>
      <c r="POV545" s="93"/>
      <c r="POW545" s="93"/>
      <c r="POX545" s="93"/>
      <c r="POY545" s="93"/>
      <c r="POZ545" s="93"/>
      <c r="PPA545" s="93"/>
      <c r="PPB545" s="93"/>
      <c r="PPC545" s="93"/>
      <c r="PPD545" s="93"/>
      <c r="PPE545" s="93"/>
      <c r="PPF545" s="93"/>
      <c r="PPG545" s="93"/>
      <c r="PPH545" s="93"/>
      <c r="PPI545" s="93"/>
      <c r="PPJ545" s="93"/>
      <c r="PPK545" s="93"/>
      <c r="PPL545" s="93"/>
      <c r="PPM545" s="93"/>
      <c r="PPN545" s="93"/>
      <c r="PPO545" s="93"/>
      <c r="PPP545" s="93"/>
      <c r="PPQ545" s="93"/>
      <c r="PPR545" s="93"/>
      <c r="PPS545" s="93"/>
      <c r="PPT545" s="93"/>
      <c r="PPU545" s="93"/>
      <c r="PPV545" s="93"/>
      <c r="PPW545" s="93"/>
      <c r="PPX545" s="93"/>
      <c r="PPY545" s="93"/>
      <c r="PPZ545" s="93"/>
      <c r="PQA545" s="93"/>
      <c r="PQB545" s="93"/>
      <c r="PQC545" s="93"/>
      <c r="PQD545" s="93"/>
      <c r="PQE545" s="93"/>
      <c r="PQF545" s="93"/>
      <c r="PQG545" s="93"/>
      <c r="PQH545" s="93"/>
      <c r="PQI545" s="93"/>
      <c r="PQJ545" s="93"/>
      <c r="PQK545" s="93"/>
      <c r="PQL545" s="93"/>
      <c r="PQM545" s="93"/>
      <c r="PQN545" s="93"/>
      <c r="PQO545" s="93"/>
      <c r="PQP545" s="93"/>
      <c r="PQQ545" s="93"/>
      <c r="PQR545" s="93"/>
      <c r="PQS545" s="93"/>
      <c r="PQT545" s="93"/>
      <c r="PQU545" s="93"/>
      <c r="PQV545" s="93"/>
      <c r="PQW545" s="93"/>
      <c r="PQX545" s="93"/>
      <c r="PQY545" s="93"/>
      <c r="PQZ545" s="93"/>
      <c r="PRA545" s="93"/>
      <c r="PRB545" s="93"/>
      <c r="PRC545" s="93"/>
      <c r="PRD545" s="93"/>
      <c r="PRE545" s="93"/>
      <c r="PRF545" s="93"/>
      <c r="PRG545" s="93"/>
      <c r="PRH545" s="93"/>
      <c r="PRI545" s="93"/>
      <c r="PRJ545" s="93"/>
      <c r="PRK545" s="93"/>
      <c r="PRL545" s="93"/>
      <c r="PRM545" s="93"/>
      <c r="PRN545" s="93"/>
      <c r="PRO545" s="93"/>
      <c r="PRP545" s="93"/>
      <c r="PRQ545" s="93"/>
      <c r="PRR545" s="93"/>
      <c r="PRS545" s="93"/>
      <c r="PRT545" s="93"/>
      <c r="PRU545" s="93"/>
      <c r="PRV545" s="93"/>
      <c r="PRW545" s="93"/>
      <c r="PRX545" s="93"/>
      <c r="PRY545" s="93"/>
      <c r="PRZ545" s="93"/>
      <c r="PSA545" s="93"/>
      <c r="PSB545" s="93"/>
      <c r="PSC545" s="93"/>
      <c r="PSD545" s="93"/>
      <c r="PSE545" s="93"/>
      <c r="PSF545" s="93"/>
      <c r="PSG545" s="93"/>
      <c r="PSH545" s="93"/>
      <c r="PSI545" s="93"/>
      <c r="PSJ545" s="93"/>
      <c r="PSK545" s="93"/>
      <c r="PSL545" s="93"/>
      <c r="PSM545" s="93"/>
      <c r="PSN545" s="93"/>
      <c r="PSO545" s="93"/>
      <c r="PSP545" s="93"/>
      <c r="PSQ545" s="93"/>
      <c r="PSR545" s="93"/>
      <c r="PSS545" s="93"/>
      <c r="PST545" s="93"/>
      <c r="PSU545" s="93"/>
      <c r="PSV545" s="93"/>
      <c r="PSW545" s="93"/>
      <c r="PSX545" s="93"/>
      <c r="PSY545" s="93"/>
      <c r="PSZ545" s="93"/>
      <c r="PTA545" s="93"/>
      <c r="PTB545" s="93"/>
      <c r="PTC545" s="93"/>
      <c r="PTD545" s="93"/>
      <c r="PTE545" s="93"/>
      <c r="PTF545" s="93"/>
      <c r="PTG545" s="93"/>
      <c r="PTH545" s="93"/>
      <c r="PTI545" s="93"/>
      <c r="PTJ545" s="93"/>
      <c r="PTK545" s="93"/>
      <c r="PTL545" s="93"/>
      <c r="PTM545" s="93"/>
      <c r="PTN545" s="93"/>
      <c r="PTO545" s="93"/>
      <c r="PTP545" s="93"/>
      <c r="PTQ545" s="93"/>
      <c r="PTR545" s="93"/>
      <c r="PTS545" s="93"/>
      <c r="PTT545" s="93"/>
      <c r="PTU545" s="93"/>
      <c r="PTV545" s="93"/>
      <c r="PTW545" s="93"/>
      <c r="PTX545" s="93"/>
      <c r="PTY545" s="93"/>
      <c r="PTZ545" s="93"/>
      <c r="PUA545" s="93"/>
      <c r="PUB545" s="93"/>
      <c r="PUC545" s="93"/>
      <c r="PUD545" s="93"/>
      <c r="PUE545" s="93"/>
      <c r="PUF545" s="93"/>
      <c r="PUG545" s="93"/>
      <c r="PUH545" s="93"/>
      <c r="PUI545" s="93"/>
      <c r="PUJ545" s="93"/>
      <c r="PUK545" s="93"/>
      <c r="PUL545" s="93"/>
      <c r="PUM545" s="93"/>
      <c r="PUN545" s="93"/>
      <c r="PUO545" s="93"/>
      <c r="PUP545" s="93"/>
      <c r="PUQ545" s="93"/>
      <c r="PUR545" s="93"/>
      <c r="PUS545" s="93"/>
      <c r="PUT545" s="93"/>
      <c r="PUU545" s="93"/>
      <c r="PUV545" s="93"/>
      <c r="PUW545" s="93"/>
      <c r="PUX545" s="93"/>
      <c r="PUY545" s="93"/>
      <c r="PUZ545" s="93"/>
      <c r="PVA545" s="93"/>
      <c r="PVB545" s="93"/>
      <c r="PVC545" s="93"/>
      <c r="PVD545" s="93"/>
      <c r="PVE545" s="93"/>
      <c r="PVF545" s="93"/>
      <c r="PVG545" s="93"/>
      <c r="PVH545" s="93"/>
      <c r="PVI545" s="93"/>
      <c r="PVJ545" s="93"/>
      <c r="PVK545" s="93"/>
      <c r="PVL545" s="93"/>
      <c r="PVM545" s="93"/>
      <c r="PVN545" s="93"/>
      <c r="PVO545" s="93"/>
      <c r="PVP545" s="93"/>
      <c r="PVQ545" s="93"/>
      <c r="PVR545" s="93"/>
      <c r="PVS545" s="93"/>
      <c r="PVT545" s="93"/>
      <c r="PVU545" s="93"/>
      <c r="PVV545" s="93"/>
      <c r="PVW545" s="93"/>
      <c r="PVX545" s="93"/>
      <c r="PVY545" s="93"/>
      <c r="PVZ545" s="93"/>
      <c r="PWA545" s="93"/>
      <c r="PWB545" s="93"/>
      <c r="PWC545" s="93"/>
      <c r="PWD545" s="93"/>
      <c r="PWE545" s="93"/>
      <c r="PWF545" s="93"/>
      <c r="PWG545" s="93"/>
      <c r="PWH545" s="93"/>
      <c r="PWI545" s="93"/>
      <c r="PWJ545" s="93"/>
      <c r="PWK545" s="93"/>
      <c r="PWL545" s="93"/>
      <c r="PWM545" s="93"/>
      <c r="PWN545" s="93"/>
      <c r="PWO545" s="93"/>
      <c r="PWP545" s="93"/>
      <c r="PWQ545" s="93"/>
      <c r="PWR545" s="93"/>
      <c r="PWS545" s="93"/>
      <c r="PWT545" s="93"/>
      <c r="PWU545" s="93"/>
      <c r="PWV545" s="93"/>
      <c r="PWW545" s="93"/>
      <c r="PWX545" s="93"/>
      <c r="PWY545" s="93"/>
      <c r="PWZ545" s="93"/>
      <c r="PXA545" s="93"/>
      <c r="PXB545" s="93"/>
      <c r="PXC545" s="93"/>
      <c r="PXD545" s="93"/>
      <c r="PXE545" s="93"/>
      <c r="PXF545" s="93"/>
      <c r="PXG545" s="93"/>
      <c r="PXH545" s="93"/>
      <c r="PXI545" s="93"/>
      <c r="PXJ545" s="93"/>
      <c r="PXK545" s="93"/>
      <c r="PXL545" s="93"/>
      <c r="PXM545" s="93"/>
      <c r="PXN545" s="93"/>
      <c r="PXO545" s="93"/>
      <c r="PXP545" s="93"/>
      <c r="PXQ545" s="93"/>
      <c r="PXR545" s="93"/>
      <c r="PXS545" s="93"/>
      <c r="PXT545" s="93"/>
      <c r="PXU545" s="93"/>
      <c r="PXV545" s="93"/>
      <c r="PXW545" s="93"/>
      <c r="PXX545" s="93"/>
      <c r="PXY545" s="93"/>
      <c r="PXZ545" s="93"/>
      <c r="PYA545" s="93"/>
      <c r="PYB545" s="93"/>
      <c r="PYC545" s="93"/>
      <c r="PYD545" s="93"/>
      <c r="PYE545" s="93"/>
      <c r="PYF545" s="93"/>
      <c r="PYG545" s="93"/>
      <c r="PYH545" s="93"/>
      <c r="PYI545" s="93"/>
      <c r="PYJ545" s="93"/>
      <c r="PYK545" s="93"/>
      <c r="PYL545" s="93"/>
      <c r="PYM545" s="93"/>
      <c r="PYN545" s="93"/>
      <c r="PYO545" s="93"/>
      <c r="PYP545" s="93"/>
      <c r="PYQ545" s="93"/>
      <c r="PYR545" s="93"/>
      <c r="PYS545" s="93"/>
      <c r="PYT545" s="93"/>
      <c r="PYU545" s="93"/>
      <c r="PYV545" s="93"/>
      <c r="PYW545" s="93"/>
      <c r="PYX545" s="93"/>
      <c r="PYY545" s="93"/>
      <c r="PYZ545" s="93"/>
      <c r="PZA545" s="93"/>
      <c r="PZB545" s="93"/>
      <c r="PZC545" s="93"/>
      <c r="PZD545" s="93"/>
      <c r="PZE545" s="93"/>
      <c r="PZF545" s="93"/>
      <c r="PZG545" s="93"/>
      <c r="PZH545" s="93"/>
      <c r="PZI545" s="93"/>
      <c r="PZJ545" s="93"/>
      <c r="PZK545" s="93"/>
      <c r="PZL545" s="93"/>
      <c r="PZM545" s="93"/>
      <c r="PZN545" s="93"/>
      <c r="PZO545" s="93"/>
      <c r="PZP545" s="93"/>
      <c r="PZQ545" s="93"/>
      <c r="PZR545" s="93"/>
      <c r="PZS545" s="93"/>
      <c r="PZT545" s="93"/>
      <c r="PZU545" s="93"/>
      <c r="PZV545" s="93"/>
      <c r="PZW545" s="93"/>
      <c r="PZX545" s="93"/>
      <c r="PZY545" s="93"/>
      <c r="PZZ545" s="93"/>
      <c r="QAA545" s="93"/>
      <c r="QAB545" s="93"/>
      <c r="QAC545" s="93"/>
      <c r="QAD545" s="93"/>
      <c r="QAE545" s="93"/>
      <c r="QAF545" s="93"/>
      <c r="QAG545" s="93"/>
      <c r="QAH545" s="93"/>
      <c r="QAI545" s="93"/>
      <c r="QAJ545" s="93"/>
      <c r="QAK545" s="93"/>
      <c r="QAL545" s="93"/>
      <c r="QAM545" s="93"/>
      <c r="QAN545" s="93"/>
      <c r="QAO545" s="93"/>
      <c r="QAP545" s="93"/>
      <c r="QAQ545" s="93"/>
      <c r="QAR545" s="93"/>
      <c r="QAS545" s="93"/>
      <c r="QAT545" s="93"/>
      <c r="QAU545" s="93"/>
      <c r="QAV545" s="93"/>
      <c r="QAW545" s="93"/>
      <c r="QAX545" s="93"/>
      <c r="QAY545" s="93"/>
      <c r="QAZ545" s="93"/>
      <c r="QBA545" s="93"/>
      <c r="QBB545" s="93"/>
      <c r="QBC545" s="93"/>
      <c r="QBD545" s="93"/>
      <c r="QBE545" s="93"/>
      <c r="QBF545" s="93"/>
      <c r="QBG545" s="93"/>
      <c r="QBH545" s="93"/>
      <c r="QBI545" s="93"/>
      <c r="QBJ545" s="93"/>
      <c r="QBK545" s="93"/>
      <c r="QBL545" s="93"/>
      <c r="QBM545" s="93"/>
      <c r="QBN545" s="93"/>
      <c r="QBO545" s="93"/>
      <c r="QBP545" s="93"/>
      <c r="QBQ545" s="93"/>
      <c r="QBR545" s="93"/>
      <c r="QBS545" s="93"/>
      <c r="QBT545" s="93"/>
      <c r="QBU545" s="93"/>
      <c r="QBV545" s="93"/>
      <c r="QBW545" s="93"/>
      <c r="QBX545" s="93"/>
      <c r="QBY545" s="93"/>
      <c r="QBZ545" s="93"/>
      <c r="QCA545" s="93"/>
      <c r="QCB545" s="93"/>
      <c r="QCC545" s="93"/>
      <c r="QCD545" s="93"/>
      <c r="QCE545" s="93"/>
      <c r="QCF545" s="93"/>
      <c r="QCG545" s="93"/>
      <c r="QCH545" s="93"/>
      <c r="QCI545" s="93"/>
      <c r="QCJ545" s="93"/>
      <c r="QCK545" s="93"/>
      <c r="QCL545" s="93"/>
      <c r="QCM545" s="93"/>
      <c r="QCN545" s="93"/>
      <c r="QCO545" s="93"/>
      <c r="QCP545" s="93"/>
      <c r="QCQ545" s="93"/>
      <c r="QCR545" s="93"/>
      <c r="QCS545" s="93"/>
      <c r="QCT545" s="93"/>
      <c r="QCU545" s="93"/>
      <c r="QCV545" s="93"/>
      <c r="QCW545" s="93"/>
      <c r="QCX545" s="93"/>
      <c r="QCY545" s="93"/>
      <c r="QCZ545" s="93"/>
      <c r="QDA545" s="93"/>
      <c r="QDB545" s="93"/>
      <c r="QDC545" s="93"/>
      <c r="QDD545" s="93"/>
      <c r="QDE545" s="93"/>
      <c r="QDF545" s="93"/>
      <c r="QDG545" s="93"/>
      <c r="QDH545" s="93"/>
      <c r="QDI545" s="93"/>
      <c r="QDJ545" s="93"/>
      <c r="QDK545" s="93"/>
      <c r="QDL545" s="93"/>
      <c r="QDM545" s="93"/>
      <c r="QDN545" s="93"/>
      <c r="QDO545" s="93"/>
      <c r="QDP545" s="93"/>
      <c r="QDQ545" s="93"/>
      <c r="QDR545" s="93"/>
      <c r="QDS545" s="93"/>
      <c r="QDT545" s="93"/>
      <c r="QDU545" s="93"/>
      <c r="QDV545" s="93"/>
      <c r="QDW545" s="93"/>
      <c r="QDX545" s="93"/>
      <c r="QDY545" s="93"/>
      <c r="QDZ545" s="93"/>
      <c r="QEA545" s="93"/>
      <c r="QEB545" s="93"/>
      <c r="QEC545" s="93"/>
      <c r="QED545" s="93"/>
      <c r="QEE545" s="93"/>
      <c r="QEF545" s="93"/>
      <c r="QEG545" s="93"/>
      <c r="QEH545" s="93"/>
      <c r="QEI545" s="93"/>
      <c r="QEJ545" s="93"/>
      <c r="QEK545" s="93"/>
      <c r="QEL545" s="93"/>
      <c r="QEM545" s="93"/>
      <c r="QEN545" s="93"/>
      <c r="QEO545" s="93"/>
      <c r="QEP545" s="93"/>
      <c r="QEQ545" s="93"/>
      <c r="QER545" s="93"/>
      <c r="QES545" s="93"/>
      <c r="QET545" s="93"/>
      <c r="QEU545" s="93"/>
      <c r="QEV545" s="93"/>
      <c r="QEW545" s="93"/>
      <c r="QEX545" s="93"/>
      <c r="QEY545" s="93"/>
      <c r="QEZ545" s="93"/>
      <c r="QFA545" s="93"/>
      <c r="QFB545" s="93"/>
      <c r="QFC545" s="93"/>
      <c r="QFD545" s="93"/>
      <c r="QFE545" s="93"/>
      <c r="QFF545" s="93"/>
      <c r="QFG545" s="93"/>
      <c r="QFH545" s="93"/>
      <c r="QFI545" s="93"/>
      <c r="QFJ545" s="93"/>
      <c r="QFK545" s="93"/>
      <c r="QFL545" s="93"/>
      <c r="QFM545" s="93"/>
      <c r="QFN545" s="93"/>
      <c r="QFO545" s="93"/>
      <c r="QFP545" s="93"/>
      <c r="QFQ545" s="93"/>
      <c r="QFR545" s="93"/>
      <c r="QFS545" s="93"/>
      <c r="QFT545" s="93"/>
      <c r="QFU545" s="93"/>
      <c r="QFV545" s="93"/>
      <c r="QFW545" s="93"/>
      <c r="QFX545" s="93"/>
      <c r="QFY545" s="93"/>
      <c r="QFZ545" s="93"/>
      <c r="QGA545" s="93"/>
      <c r="QGB545" s="93"/>
      <c r="QGC545" s="93"/>
      <c r="QGD545" s="93"/>
      <c r="QGE545" s="93"/>
      <c r="QGF545" s="93"/>
      <c r="QGG545" s="93"/>
      <c r="QGH545" s="93"/>
      <c r="QGI545" s="93"/>
      <c r="QGJ545" s="93"/>
      <c r="QGK545" s="93"/>
      <c r="QGL545" s="93"/>
      <c r="QGM545" s="93"/>
      <c r="QGN545" s="93"/>
      <c r="QGO545" s="93"/>
      <c r="QGP545" s="93"/>
      <c r="QGQ545" s="93"/>
      <c r="QGR545" s="93"/>
      <c r="QGS545" s="93"/>
      <c r="QGT545" s="93"/>
      <c r="QGU545" s="93"/>
      <c r="QGV545" s="93"/>
      <c r="QGW545" s="93"/>
      <c r="QGX545" s="93"/>
      <c r="QGY545" s="93"/>
      <c r="QGZ545" s="93"/>
      <c r="QHA545" s="93"/>
      <c r="QHB545" s="93"/>
      <c r="QHC545" s="93"/>
      <c r="QHD545" s="93"/>
      <c r="QHE545" s="93"/>
      <c r="QHF545" s="93"/>
      <c r="QHG545" s="93"/>
      <c r="QHH545" s="93"/>
      <c r="QHI545" s="93"/>
      <c r="QHJ545" s="93"/>
      <c r="QHK545" s="93"/>
      <c r="QHL545" s="93"/>
      <c r="QHM545" s="93"/>
      <c r="QHN545" s="93"/>
      <c r="QHO545" s="93"/>
      <c r="QHP545" s="93"/>
      <c r="QHQ545" s="93"/>
      <c r="QHR545" s="93"/>
      <c r="QHS545" s="93"/>
      <c r="QHT545" s="93"/>
      <c r="QHU545" s="93"/>
      <c r="QHV545" s="93"/>
      <c r="QHW545" s="93"/>
      <c r="QHX545" s="93"/>
      <c r="QHY545" s="93"/>
      <c r="QHZ545" s="93"/>
      <c r="QIA545" s="93"/>
      <c r="QIB545" s="93"/>
      <c r="QIC545" s="93"/>
      <c r="QID545" s="93"/>
      <c r="QIE545" s="93"/>
      <c r="QIF545" s="93"/>
      <c r="QIG545" s="93"/>
      <c r="QIH545" s="93"/>
      <c r="QII545" s="93"/>
      <c r="QIJ545" s="93"/>
      <c r="QIK545" s="93"/>
      <c r="QIL545" s="93"/>
      <c r="QIM545" s="93"/>
      <c r="QIN545" s="93"/>
      <c r="QIO545" s="93"/>
      <c r="QIP545" s="93"/>
      <c r="QIQ545" s="93"/>
      <c r="QIR545" s="93"/>
      <c r="QIS545" s="93"/>
      <c r="QIT545" s="93"/>
      <c r="QIU545" s="93"/>
      <c r="QIV545" s="93"/>
      <c r="QIW545" s="93"/>
      <c r="QIX545" s="93"/>
      <c r="QIY545" s="93"/>
      <c r="QIZ545" s="93"/>
      <c r="QJA545" s="93"/>
      <c r="QJB545" s="93"/>
      <c r="QJC545" s="93"/>
      <c r="QJD545" s="93"/>
      <c r="QJE545" s="93"/>
      <c r="QJF545" s="93"/>
      <c r="QJG545" s="93"/>
      <c r="QJH545" s="93"/>
      <c r="QJI545" s="93"/>
      <c r="QJJ545" s="93"/>
      <c r="QJK545" s="93"/>
      <c r="QJL545" s="93"/>
      <c r="QJM545" s="93"/>
      <c r="QJN545" s="93"/>
      <c r="QJO545" s="93"/>
      <c r="QJP545" s="93"/>
      <c r="QJQ545" s="93"/>
      <c r="QJR545" s="93"/>
      <c r="QJS545" s="93"/>
      <c r="QJT545" s="93"/>
      <c r="QJU545" s="93"/>
      <c r="QJV545" s="93"/>
      <c r="QJW545" s="93"/>
      <c r="QJX545" s="93"/>
      <c r="QJY545" s="93"/>
      <c r="QJZ545" s="93"/>
      <c r="QKA545" s="93"/>
      <c r="QKB545" s="93"/>
      <c r="QKC545" s="93"/>
      <c r="QKD545" s="93"/>
      <c r="QKE545" s="93"/>
      <c r="QKF545" s="93"/>
      <c r="QKG545" s="93"/>
      <c r="QKH545" s="93"/>
      <c r="QKI545" s="93"/>
      <c r="QKJ545" s="93"/>
      <c r="QKK545" s="93"/>
      <c r="QKL545" s="93"/>
      <c r="QKM545" s="93"/>
      <c r="QKN545" s="93"/>
      <c r="QKO545" s="93"/>
      <c r="QKP545" s="93"/>
      <c r="QKQ545" s="93"/>
      <c r="QKR545" s="93"/>
      <c r="QKS545" s="93"/>
      <c r="QKT545" s="93"/>
      <c r="QKU545" s="93"/>
      <c r="QKV545" s="93"/>
      <c r="QKW545" s="93"/>
      <c r="QKX545" s="93"/>
      <c r="QKY545" s="93"/>
      <c r="QKZ545" s="93"/>
      <c r="QLA545" s="93"/>
      <c r="QLB545" s="93"/>
      <c r="QLC545" s="93"/>
      <c r="QLD545" s="93"/>
      <c r="QLE545" s="93"/>
      <c r="QLF545" s="93"/>
      <c r="QLG545" s="93"/>
      <c r="QLH545" s="93"/>
      <c r="QLI545" s="93"/>
      <c r="QLJ545" s="93"/>
      <c r="QLK545" s="93"/>
      <c r="QLL545" s="93"/>
      <c r="QLM545" s="93"/>
      <c r="QLN545" s="93"/>
      <c r="QLO545" s="93"/>
      <c r="QLP545" s="93"/>
      <c r="QLQ545" s="93"/>
      <c r="QLR545" s="93"/>
      <c r="QLS545" s="93"/>
      <c r="QLT545" s="93"/>
      <c r="QLU545" s="93"/>
      <c r="QLV545" s="93"/>
      <c r="QLW545" s="93"/>
      <c r="QLX545" s="93"/>
      <c r="QLY545" s="93"/>
      <c r="QLZ545" s="93"/>
      <c r="QMA545" s="93"/>
      <c r="QMB545" s="93"/>
      <c r="QMC545" s="93"/>
      <c r="QMD545" s="93"/>
      <c r="QME545" s="93"/>
      <c r="QMF545" s="93"/>
      <c r="QMG545" s="93"/>
      <c r="QMH545" s="93"/>
      <c r="QMI545" s="93"/>
      <c r="QMJ545" s="93"/>
      <c r="QMK545" s="93"/>
      <c r="QML545" s="93"/>
      <c r="QMM545" s="93"/>
      <c r="QMN545" s="93"/>
      <c r="QMO545" s="93"/>
      <c r="QMP545" s="93"/>
      <c r="QMQ545" s="93"/>
      <c r="QMR545" s="93"/>
      <c r="QMS545" s="93"/>
      <c r="QMT545" s="93"/>
      <c r="QMU545" s="93"/>
      <c r="QMV545" s="93"/>
      <c r="QMW545" s="93"/>
      <c r="QMX545" s="93"/>
      <c r="QMY545" s="93"/>
      <c r="QMZ545" s="93"/>
      <c r="QNA545" s="93"/>
      <c r="QNB545" s="93"/>
      <c r="QNC545" s="93"/>
      <c r="QND545" s="93"/>
      <c r="QNE545" s="93"/>
      <c r="QNF545" s="93"/>
      <c r="QNG545" s="93"/>
      <c r="QNH545" s="93"/>
      <c r="QNI545" s="93"/>
      <c r="QNJ545" s="93"/>
      <c r="QNK545" s="93"/>
      <c r="QNL545" s="93"/>
      <c r="QNM545" s="93"/>
      <c r="QNN545" s="93"/>
      <c r="QNO545" s="93"/>
      <c r="QNP545" s="93"/>
      <c r="QNQ545" s="93"/>
      <c r="QNR545" s="93"/>
      <c r="QNS545" s="93"/>
      <c r="QNT545" s="93"/>
      <c r="QNU545" s="93"/>
      <c r="QNV545" s="93"/>
      <c r="QNW545" s="93"/>
      <c r="QNX545" s="93"/>
      <c r="QNY545" s="93"/>
      <c r="QNZ545" s="93"/>
      <c r="QOA545" s="93"/>
      <c r="QOB545" s="93"/>
      <c r="QOC545" s="93"/>
      <c r="QOD545" s="93"/>
      <c r="QOE545" s="93"/>
      <c r="QOF545" s="93"/>
      <c r="QOG545" s="93"/>
      <c r="QOH545" s="93"/>
      <c r="QOI545" s="93"/>
      <c r="QOJ545" s="93"/>
      <c r="QOK545" s="93"/>
      <c r="QOL545" s="93"/>
      <c r="QOM545" s="93"/>
      <c r="QON545" s="93"/>
      <c r="QOO545" s="93"/>
      <c r="QOP545" s="93"/>
      <c r="QOQ545" s="93"/>
      <c r="QOR545" s="93"/>
      <c r="QOS545" s="93"/>
      <c r="QOT545" s="93"/>
      <c r="QOU545" s="93"/>
      <c r="QOV545" s="93"/>
      <c r="QOW545" s="93"/>
      <c r="QOX545" s="93"/>
      <c r="QOY545" s="93"/>
      <c r="QOZ545" s="93"/>
      <c r="QPA545" s="93"/>
      <c r="QPB545" s="93"/>
      <c r="QPC545" s="93"/>
      <c r="QPD545" s="93"/>
      <c r="QPE545" s="93"/>
      <c r="QPF545" s="93"/>
      <c r="QPG545" s="93"/>
      <c r="QPH545" s="93"/>
      <c r="QPI545" s="93"/>
      <c r="QPJ545" s="93"/>
      <c r="QPK545" s="93"/>
      <c r="QPL545" s="93"/>
      <c r="QPM545" s="93"/>
      <c r="QPN545" s="93"/>
      <c r="QPO545" s="93"/>
      <c r="QPP545" s="93"/>
      <c r="QPQ545" s="93"/>
      <c r="QPR545" s="93"/>
      <c r="QPS545" s="93"/>
      <c r="QPT545" s="93"/>
      <c r="QPU545" s="93"/>
      <c r="QPV545" s="93"/>
      <c r="QPW545" s="93"/>
      <c r="QPX545" s="93"/>
      <c r="QPY545" s="93"/>
      <c r="QPZ545" s="93"/>
      <c r="QQA545" s="93"/>
      <c r="QQB545" s="93"/>
      <c r="QQC545" s="93"/>
      <c r="QQD545" s="93"/>
      <c r="QQE545" s="93"/>
      <c r="QQF545" s="93"/>
      <c r="QQG545" s="93"/>
      <c r="QQH545" s="93"/>
      <c r="QQI545" s="93"/>
      <c r="QQJ545" s="93"/>
      <c r="QQK545" s="93"/>
      <c r="QQL545" s="93"/>
      <c r="QQM545" s="93"/>
      <c r="QQN545" s="93"/>
      <c r="QQO545" s="93"/>
      <c r="QQP545" s="93"/>
      <c r="QQQ545" s="93"/>
      <c r="QQR545" s="93"/>
      <c r="QQS545" s="93"/>
      <c r="QQT545" s="93"/>
      <c r="QQU545" s="93"/>
      <c r="QQV545" s="93"/>
      <c r="QQW545" s="93"/>
      <c r="QQX545" s="93"/>
      <c r="QQY545" s="93"/>
      <c r="QQZ545" s="93"/>
      <c r="QRA545" s="93"/>
      <c r="QRB545" s="93"/>
      <c r="QRC545" s="93"/>
      <c r="QRD545" s="93"/>
      <c r="QRE545" s="93"/>
      <c r="QRF545" s="93"/>
      <c r="QRG545" s="93"/>
      <c r="QRH545" s="93"/>
      <c r="QRI545" s="93"/>
      <c r="QRJ545" s="93"/>
      <c r="QRK545" s="93"/>
      <c r="QRL545" s="93"/>
      <c r="QRM545" s="93"/>
      <c r="QRN545" s="93"/>
      <c r="QRO545" s="93"/>
      <c r="QRP545" s="93"/>
      <c r="QRQ545" s="93"/>
      <c r="QRR545" s="93"/>
      <c r="QRS545" s="93"/>
      <c r="QRT545" s="93"/>
      <c r="QRU545" s="93"/>
      <c r="QRV545" s="93"/>
      <c r="QRW545" s="93"/>
      <c r="QRX545" s="93"/>
      <c r="QRY545" s="93"/>
      <c r="QRZ545" s="93"/>
      <c r="QSA545" s="93"/>
      <c r="QSB545" s="93"/>
      <c r="QSC545" s="93"/>
      <c r="QSD545" s="93"/>
      <c r="QSE545" s="93"/>
      <c r="QSF545" s="93"/>
      <c r="QSG545" s="93"/>
      <c r="QSH545" s="93"/>
      <c r="QSI545" s="93"/>
      <c r="QSJ545" s="93"/>
      <c r="QSK545" s="93"/>
      <c r="QSL545" s="93"/>
      <c r="QSM545" s="93"/>
      <c r="QSN545" s="93"/>
      <c r="QSO545" s="93"/>
      <c r="QSP545" s="93"/>
      <c r="QSQ545" s="93"/>
      <c r="QSR545" s="93"/>
      <c r="QSS545" s="93"/>
      <c r="QST545" s="93"/>
      <c r="QSU545" s="93"/>
      <c r="QSV545" s="93"/>
      <c r="QSW545" s="93"/>
      <c r="QSX545" s="93"/>
      <c r="QSY545" s="93"/>
      <c r="QSZ545" s="93"/>
      <c r="QTA545" s="93"/>
      <c r="QTB545" s="93"/>
      <c r="QTC545" s="93"/>
      <c r="QTD545" s="93"/>
      <c r="QTE545" s="93"/>
      <c r="QTF545" s="93"/>
      <c r="QTG545" s="93"/>
      <c r="QTH545" s="93"/>
      <c r="QTI545" s="93"/>
      <c r="QTJ545" s="93"/>
      <c r="QTK545" s="93"/>
      <c r="QTL545" s="93"/>
      <c r="QTM545" s="93"/>
      <c r="QTN545" s="93"/>
      <c r="QTO545" s="93"/>
      <c r="QTP545" s="93"/>
      <c r="QTQ545" s="93"/>
      <c r="QTR545" s="93"/>
      <c r="QTS545" s="93"/>
      <c r="QTT545" s="93"/>
      <c r="QTU545" s="93"/>
      <c r="QTV545" s="93"/>
      <c r="QTW545" s="93"/>
      <c r="QTX545" s="93"/>
      <c r="QTY545" s="93"/>
      <c r="QTZ545" s="93"/>
      <c r="QUA545" s="93"/>
      <c r="QUB545" s="93"/>
      <c r="QUC545" s="93"/>
      <c r="QUD545" s="93"/>
      <c r="QUE545" s="93"/>
      <c r="QUF545" s="93"/>
      <c r="QUG545" s="93"/>
      <c r="QUH545" s="93"/>
      <c r="QUI545" s="93"/>
      <c r="QUJ545" s="93"/>
      <c r="QUK545" s="93"/>
      <c r="QUL545" s="93"/>
      <c r="QUM545" s="93"/>
      <c r="QUN545" s="93"/>
      <c r="QUO545" s="93"/>
      <c r="QUP545" s="93"/>
      <c r="QUQ545" s="93"/>
      <c r="QUR545" s="93"/>
      <c r="QUS545" s="93"/>
      <c r="QUT545" s="93"/>
      <c r="QUU545" s="93"/>
      <c r="QUV545" s="93"/>
      <c r="QUW545" s="93"/>
      <c r="QUX545" s="93"/>
      <c r="QUY545" s="93"/>
      <c r="QUZ545" s="93"/>
      <c r="QVA545" s="93"/>
      <c r="QVB545" s="93"/>
      <c r="QVC545" s="93"/>
      <c r="QVD545" s="93"/>
      <c r="QVE545" s="93"/>
      <c r="QVF545" s="93"/>
      <c r="QVG545" s="93"/>
      <c r="QVH545" s="93"/>
      <c r="QVI545" s="93"/>
      <c r="QVJ545" s="93"/>
      <c r="QVK545" s="93"/>
      <c r="QVL545" s="93"/>
      <c r="QVM545" s="93"/>
      <c r="QVN545" s="93"/>
      <c r="QVO545" s="93"/>
      <c r="QVP545" s="93"/>
      <c r="QVQ545" s="93"/>
      <c r="QVR545" s="93"/>
      <c r="QVS545" s="93"/>
      <c r="QVT545" s="93"/>
      <c r="QVU545" s="93"/>
      <c r="QVV545" s="93"/>
      <c r="QVW545" s="93"/>
      <c r="QVX545" s="93"/>
      <c r="QVY545" s="93"/>
      <c r="QVZ545" s="93"/>
      <c r="QWA545" s="93"/>
      <c r="QWB545" s="93"/>
      <c r="QWC545" s="93"/>
      <c r="QWD545" s="93"/>
      <c r="QWE545" s="93"/>
      <c r="QWF545" s="93"/>
      <c r="QWG545" s="93"/>
      <c r="QWH545" s="93"/>
      <c r="QWI545" s="93"/>
      <c r="QWJ545" s="93"/>
      <c r="QWK545" s="93"/>
      <c r="QWL545" s="93"/>
      <c r="QWM545" s="93"/>
      <c r="QWN545" s="93"/>
      <c r="QWO545" s="93"/>
      <c r="QWP545" s="93"/>
      <c r="QWQ545" s="93"/>
      <c r="QWR545" s="93"/>
      <c r="QWS545" s="93"/>
      <c r="QWT545" s="93"/>
      <c r="QWU545" s="93"/>
      <c r="QWV545" s="93"/>
      <c r="QWW545" s="93"/>
      <c r="QWX545" s="93"/>
      <c r="QWY545" s="93"/>
      <c r="QWZ545" s="93"/>
      <c r="QXA545" s="93"/>
      <c r="QXB545" s="93"/>
      <c r="QXC545" s="93"/>
      <c r="QXD545" s="93"/>
      <c r="QXE545" s="93"/>
      <c r="QXF545" s="93"/>
      <c r="QXG545" s="93"/>
      <c r="QXH545" s="93"/>
      <c r="QXI545" s="93"/>
      <c r="QXJ545" s="93"/>
      <c r="QXK545" s="93"/>
      <c r="QXL545" s="93"/>
      <c r="QXM545" s="93"/>
      <c r="QXN545" s="93"/>
      <c r="QXO545" s="93"/>
      <c r="QXP545" s="93"/>
      <c r="QXQ545" s="93"/>
      <c r="QXR545" s="93"/>
      <c r="QXS545" s="93"/>
      <c r="QXT545" s="93"/>
      <c r="QXU545" s="93"/>
      <c r="QXV545" s="93"/>
      <c r="QXW545" s="93"/>
      <c r="QXX545" s="93"/>
      <c r="QXY545" s="93"/>
      <c r="QXZ545" s="93"/>
      <c r="QYA545" s="93"/>
      <c r="QYB545" s="93"/>
      <c r="QYC545" s="93"/>
      <c r="QYD545" s="93"/>
      <c r="QYE545" s="93"/>
      <c r="QYF545" s="93"/>
      <c r="QYG545" s="93"/>
      <c r="QYH545" s="93"/>
      <c r="QYI545" s="93"/>
      <c r="QYJ545" s="93"/>
      <c r="QYK545" s="93"/>
      <c r="QYL545" s="93"/>
      <c r="QYM545" s="93"/>
      <c r="QYN545" s="93"/>
      <c r="QYO545" s="93"/>
      <c r="QYP545" s="93"/>
      <c r="QYQ545" s="93"/>
      <c r="QYR545" s="93"/>
      <c r="QYS545" s="93"/>
      <c r="QYT545" s="93"/>
      <c r="QYU545" s="93"/>
      <c r="QYV545" s="93"/>
      <c r="QYW545" s="93"/>
      <c r="QYX545" s="93"/>
      <c r="QYY545" s="93"/>
      <c r="QYZ545" s="93"/>
      <c r="QZA545" s="93"/>
      <c r="QZB545" s="93"/>
      <c r="QZC545" s="93"/>
      <c r="QZD545" s="93"/>
      <c r="QZE545" s="93"/>
      <c r="QZF545" s="93"/>
      <c r="QZG545" s="93"/>
      <c r="QZH545" s="93"/>
      <c r="QZI545" s="93"/>
      <c r="QZJ545" s="93"/>
      <c r="QZK545" s="93"/>
      <c r="QZL545" s="93"/>
      <c r="QZM545" s="93"/>
      <c r="QZN545" s="93"/>
      <c r="QZO545" s="93"/>
      <c r="QZP545" s="93"/>
      <c r="QZQ545" s="93"/>
      <c r="QZR545" s="93"/>
      <c r="QZS545" s="93"/>
      <c r="QZT545" s="93"/>
      <c r="QZU545" s="93"/>
      <c r="QZV545" s="93"/>
      <c r="QZW545" s="93"/>
      <c r="QZX545" s="93"/>
      <c r="QZY545" s="93"/>
      <c r="QZZ545" s="93"/>
      <c r="RAA545" s="93"/>
      <c r="RAB545" s="93"/>
      <c r="RAC545" s="93"/>
      <c r="RAD545" s="93"/>
      <c r="RAE545" s="93"/>
      <c r="RAF545" s="93"/>
      <c r="RAG545" s="93"/>
      <c r="RAH545" s="93"/>
      <c r="RAI545" s="93"/>
      <c r="RAJ545" s="93"/>
      <c r="RAK545" s="93"/>
      <c r="RAL545" s="93"/>
      <c r="RAM545" s="93"/>
      <c r="RAN545" s="93"/>
      <c r="RAO545" s="93"/>
      <c r="RAP545" s="93"/>
      <c r="RAQ545" s="93"/>
      <c r="RAR545" s="93"/>
      <c r="RAS545" s="93"/>
      <c r="RAT545" s="93"/>
      <c r="RAU545" s="93"/>
      <c r="RAV545" s="93"/>
      <c r="RAW545" s="93"/>
      <c r="RAX545" s="93"/>
      <c r="RAY545" s="93"/>
      <c r="RAZ545" s="93"/>
      <c r="RBA545" s="93"/>
      <c r="RBB545" s="93"/>
      <c r="RBC545" s="93"/>
      <c r="RBD545" s="93"/>
      <c r="RBE545" s="93"/>
      <c r="RBF545" s="93"/>
      <c r="RBG545" s="93"/>
      <c r="RBH545" s="93"/>
      <c r="RBI545" s="93"/>
      <c r="RBJ545" s="93"/>
      <c r="RBK545" s="93"/>
      <c r="RBL545" s="93"/>
      <c r="RBM545" s="93"/>
      <c r="RBN545" s="93"/>
      <c r="RBO545" s="93"/>
      <c r="RBP545" s="93"/>
      <c r="RBQ545" s="93"/>
      <c r="RBR545" s="93"/>
      <c r="RBS545" s="93"/>
      <c r="RBT545" s="93"/>
      <c r="RBU545" s="93"/>
      <c r="RBV545" s="93"/>
      <c r="RBW545" s="93"/>
      <c r="RBX545" s="93"/>
      <c r="RBY545" s="93"/>
      <c r="RBZ545" s="93"/>
      <c r="RCA545" s="93"/>
      <c r="RCB545" s="93"/>
      <c r="RCC545" s="93"/>
      <c r="RCD545" s="93"/>
      <c r="RCE545" s="93"/>
      <c r="RCF545" s="93"/>
      <c r="RCG545" s="93"/>
      <c r="RCH545" s="93"/>
      <c r="RCI545" s="93"/>
      <c r="RCJ545" s="93"/>
      <c r="RCK545" s="93"/>
      <c r="RCL545" s="93"/>
      <c r="RCM545" s="93"/>
      <c r="RCN545" s="93"/>
      <c r="RCO545" s="93"/>
      <c r="RCP545" s="93"/>
      <c r="RCQ545" s="93"/>
      <c r="RCR545" s="93"/>
      <c r="RCS545" s="93"/>
      <c r="RCT545" s="93"/>
      <c r="RCU545" s="93"/>
      <c r="RCV545" s="93"/>
      <c r="RCW545" s="93"/>
      <c r="RCX545" s="93"/>
      <c r="RCY545" s="93"/>
      <c r="RCZ545" s="93"/>
      <c r="RDA545" s="93"/>
      <c r="RDB545" s="93"/>
      <c r="RDC545" s="93"/>
      <c r="RDD545" s="93"/>
      <c r="RDE545" s="93"/>
      <c r="RDF545" s="93"/>
      <c r="RDG545" s="93"/>
      <c r="RDH545" s="93"/>
      <c r="RDI545" s="93"/>
      <c r="RDJ545" s="93"/>
      <c r="RDK545" s="93"/>
      <c r="RDL545" s="93"/>
      <c r="RDM545" s="93"/>
      <c r="RDN545" s="93"/>
      <c r="RDO545" s="93"/>
      <c r="RDP545" s="93"/>
      <c r="RDQ545" s="93"/>
      <c r="RDR545" s="93"/>
      <c r="RDS545" s="93"/>
      <c r="RDT545" s="93"/>
      <c r="RDU545" s="93"/>
      <c r="RDV545" s="93"/>
      <c r="RDW545" s="93"/>
      <c r="RDX545" s="93"/>
      <c r="RDY545" s="93"/>
      <c r="RDZ545" s="93"/>
      <c r="REA545" s="93"/>
      <c r="REB545" s="93"/>
      <c r="REC545" s="93"/>
      <c r="RED545" s="93"/>
      <c r="REE545" s="93"/>
      <c r="REF545" s="93"/>
      <c r="REG545" s="93"/>
      <c r="REH545" s="93"/>
      <c r="REI545" s="93"/>
      <c r="REJ545" s="93"/>
      <c r="REK545" s="93"/>
      <c r="REL545" s="93"/>
      <c r="REM545" s="93"/>
      <c r="REN545" s="93"/>
      <c r="REO545" s="93"/>
      <c r="REP545" s="93"/>
      <c r="REQ545" s="93"/>
      <c r="RER545" s="93"/>
      <c r="RES545" s="93"/>
      <c r="RET545" s="93"/>
      <c r="REU545" s="93"/>
      <c r="REV545" s="93"/>
      <c r="REW545" s="93"/>
      <c r="REX545" s="93"/>
      <c r="REY545" s="93"/>
      <c r="REZ545" s="93"/>
      <c r="RFA545" s="93"/>
      <c r="RFB545" s="93"/>
      <c r="RFC545" s="93"/>
      <c r="RFD545" s="93"/>
      <c r="RFE545" s="93"/>
      <c r="RFF545" s="93"/>
      <c r="RFG545" s="93"/>
      <c r="RFH545" s="93"/>
      <c r="RFI545" s="93"/>
      <c r="RFJ545" s="93"/>
      <c r="RFK545" s="93"/>
      <c r="RFL545" s="93"/>
      <c r="RFM545" s="93"/>
      <c r="RFN545" s="93"/>
      <c r="RFO545" s="93"/>
      <c r="RFP545" s="93"/>
      <c r="RFQ545" s="93"/>
      <c r="RFR545" s="93"/>
      <c r="RFS545" s="93"/>
      <c r="RFT545" s="93"/>
      <c r="RFU545" s="93"/>
      <c r="RFV545" s="93"/>
      <c r="RFW545" s="93"/>
      <c r="RFX545" s="93"/>
      <c r="RFY545" s="93"/>
      <c r="RFZ545" s="93"/>
      <c r="RGA545" s="93"/>
      <c r="RGB545" s="93"/>
      <c r="RGC545" s="93"/>
      <c r="RGD545" s="93"/>
      <c r="RGE545" s="93"/>
      <c r="RGF545" s="93"/>
      <c r="RGG545" s="93"/>
      <c r="RGH545" s="93"/>
      <c r="RGI545" s="93"/>
      <c r="RGJ545" s="93"/>
      <c r="RGK545" s="93"/>
      <c r="RGL545" s="93"/>
      <c r="RGM545" s="93"/>
      <c r="RGN545" s="93"/>
      <c r="RGO545" s="93"/>
      <c r="RGP545" s="93"/>
      <c r="RGQ545" s="93"/>
      <c r="RGR545" s="93"/>
      <c r="RGS545" s="93"/>
      <c r="RGT545" s="93"/>
      <c r="RGU545" s="93"/>
      <c r="RGV545" s="93"/>
      <c r="RGW545" s="93"/>
      <c r="RGX545" s="93"/>
      <c r="RGY545" s="93"/>
      <c r="RGZ545" s="93"/>
      <c r="RHA545" s="93"/>
      <c r="RHB545" s="93"/>
      <c r="RHC545" s="93"/>
      <c r="RHD545" s="93"/>
      <c r="RHE545" s="93"/>
      <c r="RHF545" s="93"/>
      <c r="RHG545" s="93"/>
      <c r="RHH545" s="93"/>
      <c r="RHI545" s="93"/>
      <c r="RHJ545" s="93"/>
      <c r="RHK545" s="93"/>
      <c r="RHL545" s="93"/>
      <c r="RHM545" s="93"/>
      <c r="RHN545" s="93"/>
      <c r="RHO545" s="93"/>
      <c r="RHP545" s="93"/>
      <c r="RHQ545" s="93"/>
      <c r="RHR545" s="93"/>
      <c r="RHS545" s="93"/>
      <c r="RHT545" s="93"/>
      <c r="RHU545" s="93"/>
      <c r="RHV545" s="93"/>
      <c r="RHW545" s="93"/>
      <c r="RHX545" s="93"/>
      <c r="RHY545" s="93"/>
      <c r="RHZ545" s="93"/>
      <c r="RIA545" s="93"/>
      <c r="RIB545" s="93"/>
      <c r="RIC545" s="93"/>
      <c r="RID545" s="93"/>
      <c r="RIE545" s="93"/>
      <c r="RIF545" s="93"/>
      <c r="RIG545" s="93"/>
      <c r="RIH545" s="93"/>
      <c r="RII545" s="93"/>
      <c r="RIJ545" s="93"/>
      <c r="RIK545" s="93"/>
      <c r="RIL545" s="93"/>
      <c r="RIM545" s="93"/>
      <c r="RIN545" s="93"/>
      <c r="RIO545" s="93"/>
      <c r="RIP545" s="93"/>
      <c r="RIQ545" s="93"/>
      <c r="RIR545" s="93"/>
      <c r="RIS545" s="93"/>
      <c r="RIT545" s="93"/>
      <c r="RIU545" s="93"/>
      <c r="RIV545" s="93"/>
      <c r="RIW545" s="93"/>
      <c r="RIX545" s="93"/>
      <c r="RIY545" s="93"/>
      <c r="RIZ545" s="93"/>
      <c r="RJA545" s="93"/>
      <c r="RJB545" s="93"/>
      <c r="RJC545" s="93"/>
      <c r="RJD545" s="93"/>
      <c r="RJE545" s="93"/>
      <c r="RJF545" s="93"/>
      <c r="RJG545" s="93"/>
      <c r="RJH545" s="93"/>
      <c r="RJI545" s="93"/>
      <c r="RJJ545" s="93"/>
      <c r="RJK545" s="93"/>
      <c r="RJL545" s="93"/>
      <c r="RJM545" s="93"/>
      <c r="RJN545" s="93"/>
      <c r="RJO545" s="93"/>
      <c r="RJP545" s="93"/>
      <c r="RJQ545" s="93"/>
      <c r="RJR545" s="93"/>
      <c r="RJS545" s="93"/>
      <c r="RJT545" s="93"/>
      <c r="RJU545" s="93"/>
      <c r="RJV545" s="93"/>
      <c r="RJW545" s="93"/>
      <c r="RJX545" s="93"/>
      <c r="RJY545" s="93"/>
      <c r="RJZ545" s="93"/>
      <c r="RKA545" s="93"/>
      <c r="RKB545" s="93"/>
      <c r="RKC545" s="93"/>
      <c r="RKD545" s="93"/>
      <c r="RKE545" s="93"/>
      <c r="RKF545" s="93"/>
      <c r="RKG545" s="93"/>
      <c r="RKH545" s="93"/>
      <c r="RKI545" s="93"/>
      <c r="RKJ545" s="93"/>
      <c r="RKK545" s="93"/>
      <c r="RKL545" s="93"/>
      <c r="RKM545" s="93"/>
      <c r="RKN545" s="93"/>
      <c r="RKO545" s="93"/>
      <c r="RKP545" s="93"/>
      <c r="RKQ545" s="93"/>
      <c r="RKR545" s="93"/>
      <c r="RKS545" s="93"/>
      <c r="RKT545" s="93"/>
      <c r="RKU545" s="93"/>
      <c r="RKV545" s="93"/>
      <c r="RKW545" s="93"/>
      <c r="RKX545" s="93"/>
      <c r="RKY545" s="93"/>
      <c r="RKZ545" s="93"/>
      <c r="RLA545" s="93"/>
      <c r="RLB545" s="93"/>
      <c r="RLC545" s="93"/>
      <c r="RLD545" s="93"/>
      <c r="RLE545" s="93"/>
      <c r="RLF545" s="93"/>
      <c r="RLG545" s="93"/>
      <c r="RLH545" s="93"/>
      <c r="RLI545" s="93"/>
      <c r="RLJ545" s="93"/>
      <c r="RLK545" s="93"/>
      <c r="RLL545" s="93"/>
      <c r="RLM545" s="93"/>
      <c r="RLN545" s="93"/>
      <c r="RLO545" s="93"/>
      <c r="RLP545" s="93"/>
      <c r="RLQ545" s="93"/>
      <c r="RLR545" s="93"/>
      <c r="RLS545" s="93"/>
      <c r="RLT545" s="93"/>
      <c r="RLU545" s="93"/>
      <c r="RLV545" s="93"/>
      <c r="RLW545" s="93"/>
      <c r="RLX545" s="93"/>
      <c r="RLY545" s="93"/>
      <c r="RLZ545" s="93"/>
      <c r="RMA545" s="93"/>
      <c r="RMB545" s="93"/>
      <c r="RMC545" s="93"/>
      <c r="RMD545" s="93"/>
      <c r="RME545" s="93"/>
      <c r="RMF545" s="93"/>
      <c r="RMG545" s="93"/>
      <c r="RMH545" s="93"/>
      <c r="RMI545" s="93"/>
      <c r="RMJ545" s="93"/>
      <c r="RMK545" s="93"/>
      <c r="RML545" s="93"/>
      <c r="RMM545" s="93"/>
      <c r="RMN545" s="93"/>
      <c r="RMO545" s="93"/>
      <c r="RMP545" s="93"/>
      <c r="RMQ545" s="93"/>
      <c r="RMR545" s="93"/>
      <c r="RMS545" s="93"/>
      <c r="RMT545" s="93"/>
      <c r="RMU545" s="93"/>
      <c r="RMV545" s="93"/>
      <c r="RMW545" s="93"/>
      <c r="RMX545" s="93"/>
      <c r="RMY545" s="93"/>
      <c r="RMZ545" s="93"/>
      <c r="RNA545" s="93"/>
      <c r="RNB545" s="93"/>
      <c r="RNC545" s="93"/>
      <c r="RND545" s="93"/>
      <c r="RNE545" s="93"/>
      <c r="RNF545" s="93"/>
      <c r="RNG545" s="93"/>
      <c r="RNH545" s="93"/>
      <c r="RNI545" s="93"/>
      <c r="RNJ545" s="93"/>
      <c r="RNK545" s="93"/>
      <c r="RNL545" s="93"/>
      <c r="RNM545" s="93"/>
      <c r="RNN545" s="93"/>
      <c r="RNO545" s="93"/>
      <c r="RNP545" s="93"/>
      <c r="RNQ545" s="93"/>
      <c r="RNR545" s="93"/>
      <c r="RNS545" s="93"/>
      <c r="RNT545" s="93"/>
      <c r="RNU545" s="93"/>
      <c r="RNV545" s="93"/>
      <c r="RNW545" s="93"/>
      <c r="RNX545" s="93"/>
      <c r="RNY545" s="93"/>
      <c r="RNZ545" s="93"/>
      <c r="ROA545" s="93"/>
      <c r="ROB545" s="93"/>
      <c r="ROC545" s="93"/>
      <c r="ROD545" s="93"/>
      <c r="ROE545" s="93"/>
      <c r="ROF545" s="93"/>
      <c r="ROG545" s="93"/>
      <c r="ROH545" s="93"/>
      <c r="ROI545" s="93"/>
      <c r="ROJ545" s="93"/>
      <c r="ROK545" s="93"/>
      <c r="ROL545" s="93"/>
      <c r="ROM545" s="93"/>
      <c r="RON545" s="93"/>
      <c r="ROO545" s="93"/>
      <c r="ROP545" s="93"/>
      <c r="ROQ545" s="93"/>
      <c r="ROR545" s="93"/>
      <c r="ROS545" s="93"/>
      <c r="ROT545" s="93"/>
      <c r="ROU545" s="93"/>
      <c r="ROV545" s="93"/>
      <c r="ROW545" s="93"/>
      <c r="ROX545" s="93"/>
      <c r="ROY545" s="93"/>
      <c r="ROZ545" s="93"/>
      <c r="RPA545" s="93"/>
      <c r="RPB545" s="93"/>
      <c r="RPC545" s="93"/>
      <c r="RPD545" s="93"/>
      <c r="RPE545" s="93"/>
      <c r="RPF545" s="93"/>
      <c r="RPG545" s="93"/>
      <c r="RPH545" s="93"/>
      <c r="RPI545" s="93"/>
      <c r="RPJ545" s="93"/>
      <c r="RPK545" s="93"/>
      <c r="RPL545" s="93"/>
      <c r="RPM545" s="93"/>
      <c r="RPN545" s="93"/>
      <c r="RPO545" s="93"/>
      <c r="RPP545" s="93"/>
      <c r="RPQ545" s="93"/>
      <c r="RPR545" s="93"/>
      <c r="RPS545" s="93"/>
      <c r="RPT545" s="93"/>
      <c r="RPU545" s="93"/>
      <c r="RPV545" s="93"/>
      <c r="RPW545" s="93"/>
      <c r="RPX545" s="93"/>
      <c r="RPY545" s="93"/>
      <c r="RPZ545" s="93"/>
      <c r="RQA545" s="93"/>
      <c r="RQB545" s="93"/>
      <c r="RQC545" s="93"/>
      <c r="RQD545" s="93"/>
      <c r="RQE545" s="93"/>
      <c r="RQF545" s="93"/>
      <c r="RQG545" s="93"/>
      <c r="RQH545" s="93"/>
      <c r="RQI545" s="93"/>
      <c r="RQJ545" s="93"/>
      <c r="RQK545" s="93"/>
      <c r="RQL545" s="93"/>
      <c r="RQM545" s="93"/>
      <c r="RQN545" s="93"/>
      <c r="RQO545" s="93"/>
      <c r="RQP545" s="93"/>
      <c r="RQQ545" s="93"/>
      <c r="RQR545" s="93"/>
      <c r="RQS545" s="93"/>
      <c r="RQT545" s="93"/>
      <c r="RQU545" s="93"/>
      <c r="RQV545" s="93"/>
      <c r="RQW545" s="93"/>
      <c r="RQX545" s="93"/>
      <c r="RQY545" s="93"/>
      <c r="RQZ545" s="93"/>
      <c r="RRA545" s="93"/>
      <c r="RRB545" s="93"/>
      <c r="RRC545" s="93"/>
      <c r="RRD545" s="93"/>
      <c r="RRE545" s="93"/>
      <c r="RRF545" s="93"/>
      <c r="RRG545" s="93"/>
      <c r="RRH545" s="93"/>
      <c r="RRI545" s="93"/>
      <c r="RRJ545" s="93"/>
      <c r="RRK545" s="93"/>
      <c r="RRL545" s="93"/>
      <c r="RRM545" s="93"/>
      <c r="RRN545" s="93"/>
      <c r="RRO545" s="93"/>
      <c r="RRP545" s="93"/>
      <c r="RRQ545" s="93"/>
      <c r="RRR545" s="93"/>
      <c r="RRS545" s="93"/>
      <c r="RRT545" s="93"/>
      <c r="RRU545" s="93"/>
      <c r="RRV545" s="93"/>
      <c r="RRW545" s="93"/>
      <c r="RRX545" s="93"/>
      <c r="RRY545" s="93"/>
      <c r="RRZ545" s="93"/>
      <c r="RSA545" s="93"/>
      <c r="RSB545" s="93"/>
      <c r="RSC545" s="93"/>
      <c r="RSD545" s="93"/>
      <c r="RSE545" s="93"/>
      <c r="RSF545" s="93"/>
      <c r="RSG545" s="93"/>
      <c r="RSH545" s="93"/>
      <c r="RSI545" s="93"/>
      <c r="RSJ545" s="93"/>
      <c r="RSK545" s="93"/>
      <c r="RSL545" s="93"/>
      <c r="RSM545" s="93"/>
      <c r="RSN545" s="93"/>
      <c r="RSO545" s="93"/>
      <c r="RSP545" s="93"/>
      <c r="RSQ545" s="93"/>
      <c r="RSR545" s="93"/>
      <c r="RSS545" s="93"/>
      <c r="RST545" s="93"/>
      <c r="RSU545" s="93"/>
      <c r="RSV545" s="93"/>
      <c r="RSW545" s="93"/>
      <c r="RSX545" s="93"/>
      <c r="RSY545" s="93"/>
      <c r="RSZ545" s="93"/>
      <c r="RTA545" s="93"/>
      <c r="RTB545" s="93"/>
      <c r="RTC545" s="93"/>
      <c r="RTD545" s="93"/>
      <c r="RTE545" s="93"/>
      <c r="RTF545" s="93"/>
      <c r="RTG545" s="93"/>
      <c r="RTH545" s="93"/>
      <c r="RTI545" s="93"/>
      <c r="RTJ545" s="93"/>
      <c r="RTK545" s="93"/>
      <c r="RTL545" s="93"/>
      <c r="RTM545" s="93"/>
      <c r="RTN545" s="93"/>
      <c r="RTO545" s="93"/>
      <c r="RTP545" s="93"/>
      <c r="RTQ545" s="93"/>
      <c r="RTR545" s="93"/>
      <c r="RTS545" s="93"/>
      <c r="RTT545" s="93"/>
      <c r="RTU545" s="93"/>
      <c r="RTV545" s="93"/>
      <c r="RTW545" s="93"/>
      <c r="RTX545" s="93"/>
      <c r="RTY545" s="93"/>
      <c r="RTZ545" s="93"/>
      <c r="RUA545" s="93"/>
      <c r="RUB545" s="93"/>
      <c r="RUC545" s="93"/>
      <c r="RUD545" s="93"/>
      <c r="RUE545" s="93"/>
      <c r="RUF545" s="93"/>
      <c r="RUG545" s="93"/>
      <c r="RUH545" s="93"/>
      <c r="RUI545" s="93"/>
      <c r="RUJ545" s="93"/>
      <c r="RUK545" s="93"/>
      <c r="RUL545" s="93"/>
      <c r="RUM545" s="93"/>
      <c r="RUN545" s="93"/>
      <c r="RUO545" s="93"/>
      <c r="RUP545" s="93"/>
      <c r="RUQ545" s="93"/>
      <c r="RUR545" s="93"/>
      <c r="RUS545" s="93"/>
      <c r="RUT545" s="93"/>
      <c r="RUU545" s="93"/>
      <c r="RUV545" s="93"/>
      <c r="RUW545" s="93"/>
      <c r="RUX545" s="93"/>
      <c r="RUY545" s="93"/>
      <c r="RUZ545" s="93"/>
      <c r="RVA545" s="93"/>
      <c r="RVB545" s="93"/>
      <c r="RVC545" s="93"/>
      <c r="RVD545" s="93"/>
      <c r="RVE545" s="93"/>
      <c r="RVF545" s="93"/>
      <c r="RVG545" s="93"/>
      <c r="RVH545" s="93"/>
      <c r="RVI545" s="93"/>
      <c r="RVJ545" s="93"/>
      <c r="RVK545" s="93"/>
      <c r="RVL545" s="93"/>
      <c r="RVM545" s="93"/>
      <c r="RVN545" s="93"/>
      <c r="RVO545" s="93"/>
      <c r="RVP545" s="93"/>
      <c r="RVQ545" s="93"/>
      <c r="RVR545" s="93"/>
      <c r="RVS545" s="93"/>
      <c r="RVT545" s="93"/>
      <c r="RVU545" s="93"/>
      <c r="RVV545" s="93"/>
      <c r="RVW545" s="93"/>
      <c r="RVX545" s="93"/>
      <c r="RVY545" s="93"/>
      <c r="RVZ545" s="93"/>
      <c r="RWA545" s="93"/>
      <c r="RWB545" s="93"/>
      <c r="RWC545" s="93"/>
      <c r="RWD545" s="93"/>
      <c r="RWE545" s="93"/>
      <c r="RWF545" s="93"/>
      <c r="RWG545" s="93"/>
      <c r="RWH545" s="93"/>
      <c r="RWI545" s="93"/>
      <c r="RWJ545" s="93"/>
      <c r="RWK545" s="93"/>
      <c r="RWL545" s="93"/>
      <c r="RWM545" s="93"/>
      <c r="RWN545" s="93"/>
      <c r="RWO545" s="93"/>
      <c r="RWP545" s="93"/>
      <c r="RWQ545" s="93"/>
      <c r="RWR545" s="93"/>
      <c r="RWS545" s="93"/>
      <c r="RWT545" s="93"/>
      <c r="RWU545" s="93"/>
      <c r="RWV545" s="93"/>
      <c r="RWW545" s="93"/>
      <c r="RWX545" s="93"/>
      <c r="RWY545" s="93"/>
      <c r="RWZ545" s="93"/>
      <c r="RXA545" s="93"/>
      <c r="RXB545" s="93"/>
      <c r="RXC545" s="93"/>
      <c r="RXD545" s="93"/>
      <c r="RXE545" s="93"/>
      <c r="RXF545" s="93"/>
      <c r="RXG545" s="93"/>
      <c r="RXH545" s="93"/>
      <c r="RXI545" s="93"/>
      <c r="RXJ545" s="93"/>
      <c r="RXK545" s="93"/>
      <c r="RXL545" s="93"/>
      <c r="RXM545" s="93"/>
      <c r="RXN545" s="93"/>
      <c r="RXO545" s="93"/>
      <c r="RXP545" s="93"/>
      <c r="RXQ545" s="93"/>
      <c r="RXR545" s="93"/>
      <c r="RXS545" s="93"/>
      <c r="RXT545" s="93"/>
      <c r="RXU545" s="93"/>
      <c r="RXV545" s="93"/>
      <c r="RXW545" s="93"/>
      <c r="RXX545" s="93"/>
      <c r="RXY545" s="93"/>
      <c r="RXZ545" s="93"/>
      <c r="RYA545" s="93"/>
      <c r="RYB545" s="93"/>
      <c r="RYC545" s="93"/>
      <c r="RYD545" s="93"/>
      <c r="RYE545" s="93"/>
      <c r="RYF545" s="93"/>
      <c r="RYG545" s="93"/>
      <c r="RYH545" s="93"/>
      <c r="RYI545" s="93"/>
      <c r="RYJ545" s="93"/>
      <c r="RYK545" s="93"/>
      <c r="RYL545" s="93"/>
      <c r="RYM545" s="93"/>
      <c r="RYN545" s="93"/>
      <c r="RYO545" s="93"/>
      <c r="RYP545" s="93"/>
      <c r="RYQ545" s="93"/>
      <c r="RYR545" s="93"/>
      <c r="RYS545" s="93"/>
      <c r="RYT545" s="93"/>
      <c r="RYU545" s="93"/>
      <c r="RYV545" s="93"/>
      <c r="RYW545" s="93"/>
      <c r="RYX545" s="93"/>
      <c r="RYY545" s="93"/>
      <c r="RYZ545" s="93"/>
      <c r="RZA545" s="93"/>
      <c r="RZB545" s="93"/>
      <c r="RZC545" s="93"/>
      <c r="RZD545" s="93"/>
      <c r="RZE545" s="93"/>
      <c r="RZF545" s="93"/>
      <c r="RZG545" s="93"/>
      <c r="RZH545" s="93"/>
      <c r="RZI545" s="93"/>
      <c r="RZJ545" s="93"/>
      <c r="RZK545" s="93"/>
      <c r="RZL545" s="93"/>
      <c r="RZM545" s="93"/>
      <c r="RZN545" s="93"/>
      <c r="RZO545" s="93"/>
      <c r="RZP545" s="93"/>
      <c r="RZQ545" s="93"/>
      <c r="RZR545" s="93"/>
      <c r="RZS545" s="93"/>
      <c r="RZT545" s="93"/>
      <c r="RZU545" s="93"/>
      <c r="RZV545" s="93"/>
      <c r="RZW545" s="93"/>
      <c r="RZX545" s="93"/>
      <c r="RZY545" s="93"/>
      <c r="RZZ545" s="93"/>
      <c r="SAA545" s="93"/>
      <c r="SAB545" s="93"/>
      <c r="SAC545" s="93"/>
      <c r="SAD545" s="93"/>
      <c r="SAE545" s="93"/>
      <c r="SAF545" s="93"/>
      <c r="SAG545" s="93"/>
      <c r="SAH545" s="93"/>
      <c r="SAI545" s="93"/>
      <c r="SAJ545" s="93"/>
      <c r="SAK545" s="93"/>
      <c r="SAL545" s="93"/>
      <c r="SAM545" s="93"/>
      <c r="SAN545" s="93"/>
      <c r="SAO545" s="93"/>
      <c r="SAP545" s="93"/>
      <c r="SAQ545" s="93"/>
      <c r="SAR545" s="93"/>
      <c r="SAS545" s="93"/>
      <c r="SAT545" s="93"/>
      <c r="SAU545" s="93"/>
      <c r="SAV545" s="93"/>
      <c r="SAW545" s="93"/>
      <c r="SAX545" s="93"/>
      <c r="SAY545" s="93"/>
      <c r="SAZ545" s="93"/>
      <c r="SBA545" s="93"/>
      <c r="SBB545" s="93"/>
      <c r="SBC545" s="93"/>
      <c r="SBD545" s="93"/>
      <c r="SBE545" s="93"/>
      <c r="SBF545" s="93"/>
      <c r="SBG545" s="93"/>
      <c r="SBH545" s="93"/>
      <c r="SBI545" s="93"/>
      <c r="SBJ545" s="93"/>
      <c r="SBK545" s="93"/>
      <c r="SBL545" s="93"/>
      <c r="SBM545" s="93"/>
      <c r="SBN545" s="93"/>
      <c r="SBO545" s="93"/>
      <c r="SBP545" s="93"/>
      <c r="SBQ545" s="93"/>
      <c r="SBR545" s="93"/>
      <c r="SBS545" s="93"/>
      <c r="SBT545" s="93"/>
      <c r="SBU545" s="93"/>
      <c r="SBV545" s="93"/>
      <c r="SBW545" s="93"/>
      <c r="SBX545" s="93"/>
      <c r="SBY545" s="93"/>
      <c r="SBZ545" s="93"/>
      <c r="SCA545" s="93"/>
      <c r="SCB545" s="93"/>
      <c r="SCC545" s="93"/>
      <c r="SCD545" s="93"/>
      <c r="SCE545" s="93"/>
      <c r="SCF545" s="93"/>
      <c r="SCG545" s="93"/>
      <c r="SCH545" s="93"/>
      <c r="SCI545" s="93"/>
      <c r="SCJ545" s="93"/>
      <c r="SCK545" s="93"/>
      <c r="SCL545" s="93"/>
      <c r="SCM545" s="93"/>
      <c r="SCN545" s="93"/>
      <c r="SCO545" s="93"/>
      <c r="SCP545" s="93"/>
      <c r="SCQ545" s="93"/>
      <c r="SCR545" s="93"/>
      <c r="SCS545" s="93"/>
      <c r="SCT545" s="93"/>
      <c r="SCU545" s="93"/>
      <c r="SCV545" s="93"/>
      <c r="SCW545" s="93"/>
      <c r="SCX545" s="93"/>
      <c r="SCY545" s="93"/>
      <c r="SCZ545" s="93"/>
      <c r="SDA545" s="93"/>
      <c r="SDB545" s="93"/>
      <c r="SDC545" s="93"/>
      <c r="SDD545" s="93"/>
      <c r="SDE545" s="93"/>
      <c r="SDF545" s="93"/>
      <c r="SDG545" s="93"/>
      <c r="SDH545" s="93"/>
      <c r="SDI545" s="93"/>
      <c r="SDJ545" s="93"/>
      <c r="SDK545" s="93"/>
      <c r="SDL545" s="93"/>
      <c r="SDM545" s="93"/>
      <c r="SDN545" s="93"/>
      <c r="SDO545" s="93"/>
      <c r="SDP545" s="93"/>
      <c r="SDQ545" s="93"/>
      <c r="SDR545" s="93"/>
      <c r="SDS545" s="93"/>
      <c r="SDT545" s="93"/>
      <c r="SDU545" s="93"/>
      <c r="SDV545" s="93"/>
      <c r="SDW545" s="93"/>
      <c r="SDX545" s="93"/>
      <c r="SDY545" s="93"/>
      <c r="SDZ545" s="93"/>
      <c r="SEA545" s="93"/>
      <c r="SEB545" s="93"/>
      <c r="SEC545" s="93"/>
      <c r="SED545" s="93"/>
      <c r="SEE545" s="93"/>
      <c r="SEF545" s="93"/>
      <c r="SEG545" s="93"/>
      <c r="SEH545" s="93"/>
      <c r="SEI545" s="93"/>
      <c r="SEJ545" s="93"/>
      <c r="SEK545" s="93"/>
      <c r="SEL545" s="93"/>
      <c r="SEM545" s="93"/>
      <c r="SEN545" s="93"/>
      <c r="SEO545" s="93"/>
      <c r="SEP545" s="93"/>
      <c r="SEQ545" s="93"/>
      <c r="SER545" s="93"/>
      <c r="SES545" s="93"/>
      <c r="SET545" s="93"/>
      <c r="SEU545" s="93"/>
      <c r="SEV545" s="93"/>
      <c r="SEW545" s="93"/>
      <c r="SEX545" s="93"/>
      <c r="SEY545" s="93"/>
      <c r="SEZ545" s="93"/>
      <c r="SFA545" s="93"/>
      <c r="SFB545" s="93"/>
      <c r="SFC545" s="93"/>
      <c r="SFD545" s="93"/>
      <c r="SFE545" s="93"/>
      <c r="SFF545" s="93"/>
      <c r="SFG545" s="93"/>
      <c r="SFH545" s="93"/>
      <c r="SFI545" s="93"/>
      <c r="SFJ545" s="93"/>
      <c r="SFK545" s="93"/>
      <c r="SFL545" s="93"/>
      <c r="SFM545" s="93"/>
      <c r="SFN545" s="93"/>
      <c r="SFO545" s="93"/>
      <c r="SFP545" s="93"/>
      <c r="SFQ545" s="93"/>
      <c r="SFR545" s="93"/>
      <c r="SFS545" s="93"/>
      <c r="SFT545" s="93"/>
      <c r="SFU545" s="93"/>
      <c r="SFV545" s="93"/>
      <c r="SFW545" s="93"/>
      <c r="SFX545" s="93"/>
      <c r="SFY545" s="93"/>
      <c r="SFZ545" s="93"/>
      <c r="SGA545" s="93"/>
      <c r="SGB545" s="93"/>
      <c r="SGC545" s="93"/>
      <c r="SGD545" s="93"/>
      <c r="SGE545" s="93"/>
      <c r="SGF545" s="93"/>
      <c r="SGG545" s="93"/>
      <c r="SGH545" s="93"/>
      <c r="SGI545" s="93"/>
      <c r="SGJ545" s="93"/>
      <c r="SGK545" s="93"/>
      <c r="SGL545" s="93"/>
      <c r="SGM545" s="93"/>
      <c r="SGN545" s="93"/>
      <c r="SGO545" s="93"/>
      <c r="SGP545" s="93"/>
      <c r="SGQ545" s="93"/>
      <c r="SGR545" s="93"/>
      <c r="SGS545" s="93"/>
      <c r="SGT545" s="93"/>
      <c r="SGU545" s="93"/>
      <c r="SGV545" s="93"/>
      <c r="SGW545" s="93"/>
      <c r="SGX545" s="93"/>
      <c r="SGY545" s="93"/>
      <c r="SGZ545" s="93"/>
      <c r="SHA545" s="93"/>
      <c r="SHB545" s="93"/>
      <c r="SHC545" s="93"/>
      <c r="SHD545" s="93"/>
      <c r="SHE545" s="93"/>
      <c r="SHF545" s="93"/>
      <c r="SHG545" s="93"/>
      <c r="SHH545" s="93"/>
      <c r="SHI545" s="93"/>
      <c r="SHJ545" s="93"/>
      <c r="SHK545" s="93"/>
      <c r="SHL545" s="93"/>
      <c r="SHM545" s="93"/>
      <c r="SHN545" s="93"/>
      <c r="SHO545" s="93"/>
      <c r="SHP545" s="93"/>
      <c r="SHQ545" s="93"/>
      <c r="SHR545" s="93"/>
      <c r="SHS545" s="93"/>
      <c r="SHT545" s="93"/>
      <c r="SHU545" s="93"/>
      <c r="SHV545" s="93"/>
      <c r="SHW545" s="93"/>
      <c r="SHX545" s="93"/>
      <c r="SHY545" s="93"/>
      <c r="SHZ545" s="93"/>
      <c r="SIA545" s="93"/>
      <c r="SIB545" s="93"/>
      <c r="SIC545" s="93"/>
      <c r="SID545" s="93"/>
      <c r="SIE545" s="93"/>
      <c r="SIF545" s="93"/>
      <c r="SIG545" s="93"/>
      <c r="SIH545" s="93"/>
      <c r="SII545" s="93"/>
      <c r="SIJ545" s="93"/>
      <c r="SIK545" s="93"/>
      <c r="SIL545" s="93"/>
      <c r="SIM545" s="93"/>
      <c r="SIN545" s="93"/>
      <c r="SIO545" s="93"/>
      <c r="SIP545" s="93"/>
      <c r="SIQ545" s="93"/>
      <c r="SIR545" s="93"/>
      <c r="SIS545" s="93"/>
      <c r="SIT545" s="93"/>
      <c r="SIU545" s="93"/>
      <c r="SIV545" s="93"/>
      <c r="SIW545" s="93"/>
      <c r="SIX545" s="93"/>
      <c r="SIY545" s="93"/>
      <c r="SIZ545" s="93"/>
      <c r="SJA545" s="93"/>
      <c r="SJB545" s="93"/>
      <c r="SJC545" s="93"/>
      <c r="SJD545" s="93"/>
      <c r="SJE545" s="93"/>
      <c r="SJF545" s="93"/>
      <c r="SJG545" s="93"/>
      <c r="SJH545" s="93"/>
      <c r="SJI545" s="93"/>
      <c r="SJJ545" s="93"/>
      <c r="SJK545" s="93"/>
      <c r="SJL545" s="93"/>
      <c r="SJM545" s="93"/>
      <c r="SJN545" s="93"/>
      <c r="SJO545" s="93"/>
      <c r="SJP545" s="93"/>
      <c r="SJQ545" s="93"/>
      <c r="SJR545" s="93"/>
      <c r="SJS545" s="93"/>
      <c r="SJT545" s="93"/>
      <c r="SJU545" s="93"/>
      <c r="SJV545" s="93"/>
      <c r="SJW545" s="93"/>
      <c r="SJX545" s="93"/>
      <c r="SJY545" s="93"/>
      <c r="SJZ545" s="93"/>
      <c r="SKA545" s="93"/>
      <c r="SKB545" s="93"/>
      <c r="SKC545" s="93"/>
      <c r="SKD545" s="93"/>
      <c r="SKE545" s="93"/>
      <c r="SKF545" s="93"/>
      <c r="SKG545" s="93"/>
      <c r="SKH545" s="93"/>
      <c r="SKI545" s="93"/>
      <c r="SKJ545" s="93"/>
      <c r="SKK545" s="93"/>
      <c r="SKL545" s="93"/>
      <c r="SKM545" s="93"/>
      <c r="SKN545" s="93"/>
      <c r="SKO545" s="93"/>
      <c r="SKP545" s="93"/>
      <c r="SKQ545" s="93"/>
      <c r="SKR545" s="93"/>
      <c r="SKS545" s="93"/>
      <c r="SKT545" s="93"/>
      <c r="SKU545" s="93"/>
      <c r="SKV545" s="93"/>
      <c r="SKW545" s="93"/>
      <c r="SKX545" s="93"/>
      <c r="SKY545" s="93"/>
      <c r="SKZ545" s="93"/>
      <c r="SLA545" s="93"/>
      <c r="SLB545" s="93"/>
      <c r="SLC545" s="93"/>
      <c r="SLD545" s="93"/>
      <c r="SLE545" s="93"/>
      <c r="SLF545" s="93"/>
      <c r="SLG545" s="93"/>
      <c r="SLH545" s="93"/>
      <c r="SLI545" s="93"/>
      <c r="SLJ545" s="93"/>
      <c r="SLK545" s="93"/>
      <c r="SLL545" s="93"/>
      <c r="SLM545" s="93"/>
      <c r="SLN545" s="93"/>
      <c r="SLO545" s="93"/>
      <c r="SLP545" s="93"/>
      <c r="SLQ545" s="93"/>
      <c r="SLR545" s="93"/>
      <c r="SLS545" s="93"/>
      <c r="SLT545" s="93"/>
      <c r="SLU545" s="93"/>
      <c r="SLV545" s="93"/>
      <c r="SLW545" s="93"/>
      <c r="SLX545" s="93"/>
      <c r="SLY545" s="93"/>
      <c r="SLZ545" s="93"/>
      <c r="SMA545" s="93"/>
      <c r="SMB545" s="93"/>
      <c r="SMC545" s="93"/>
      <c r="SMD545" s="93"/>
      <c r="SME545" s="93"/>
      <c r="SMF545" s="93"/>
      <c r="SMG545" s="93"/>
      <c r="SMH545" s="93"/>
      <c r="SMI545" s="93"/>
      <c r="SMJ545" s="93"/>
      <c r="SMK545" s="93"/>
      <c r="SML545" s="93"/>
      <c r="SMM545" s="93"/>
      <c r="SMN545" s="93"/>
      <c r="SMO545" s="93"/>
      <c r="SMP545" s="93"/>
      <c r="SMQ545" s="93"/>
      <c r="SMR545" s="93"/>
      <c r="SMS545" s="93"/>
      <c r="SMT545" s="93"/>
      <c r="SMU545" s="93"/>
      <c r="SMV545" s="93"/>
      <c r="SMW545" s="93"/>
      <c r="SMX545" s="93"/>
      <c r="SMY545" s="93"/>
      <c r="SMZ545" s="93"/>
      <c r="SNA545" s="93"/>
      <c r="SNB545" s="93"/>
      <c r="SNC545" s="93"/>
      <c r="SND545" s="93"/>
      <c r="SNE545" s="93"/>
      <c r="SNF545" s="93"/>
      <c r="SNG545" s="93"/>
      <c r="SNH545" s="93"/>
      <c r="SNI545" s="93"/>
      <c r="SNJ545" s="93"/>
      <c r="SNK545" s="93"/>
      <c r="SNL545" s="93"/>
      <c r="SNM545" s="93"/>
      <c r="SNN545" s="93"/>
      <c r="SNO545" s="93"/>
      <c r="SNP545" s="93"/>
      <c r="SNQ545" s="93"/>
      <c r="SNR545" s="93"/>
      <c r="SNS545" s="93"/>
      <c r="SNT545" s="93"/>
      <c r="SNU545" s="93"/>
      <c r="SNV545" s="93"/>
      <c r="SNW545" s="93"/>
      <c r="SNX545" s="93"/>
      <c r="SNY545" s="93"/>
      <c r="SNZ545" s="93"/>
      <c r="SOA545" s="93"/>
      <c r="SOB545" s="93"/>
      <c r="SOC545" s="93"/>
      <c r="SOD545" s="93"/>
      <c r="SOE545" s="93"/>
      <c r="SOF545" s="93"/>
      <c r="SOG545" s="93"/>
      <c r="SOH545" s="93"/>
      <c r="SOI545" s="93"/>
      <c r="SOJ545" s="93"/>
      <c r="SOK545" s="93"/>
      <c r="SOL545" s="93"/>
      <c r="SOM545" s="93"/>
      <c r="SON545" s="93"/>
      <c r="SOO545" s="93"/>
      <c r="SOP545" s="93"/>
      <c r="SOQ545" s="93"/>
      <c r="SOR545" s="93"/>
      <c r="SOS545" s="93"/>
      <c r="SOT545" s="93"/>
      <c r="SOU545" s="93"/>
      <c r="SOV545" s="93"/>
      <c r="SOW545" s="93"/>
      <c r="SOX545" s="93"/>
      <c r="SOY545" s="93"/>
      <c r="SOZ545" s="93"/>
      <c r="SPA545" s="93"/>
      <c r="SPB545" s="93"/>
      <c r="SPC545" s="93"/>
      <c r="SPD545" s="93"/>
      <c r="SPE545" s="93"/>
      <c r="SPF545" s="93"/>
      <c r="SPG545" s="93"/>
      <c r="SPH545" s="93"/>
      <c r="SPI545" s="93"/>
      <c r="SPJ545" s="93"/>
      <c r="SPK545" s="93"/>
      <c r="SPL545" s="93"/>
      <c r="SPM545" s="93"/>
      <c r="SPN545" s="93"/>
      <c r="SPO545" s="93"/>
      <c r="SPP545" s="93"/>
      <c r="SPQ545" s="93"/>
      <c r="SPR545" s="93"/>
      <c r="SPS545" s="93"/>
      <c r="SPT545" s="93"/>
      <c r="SPU545" s="93"/>
      <c r="SPV545" s="93"/>
      <c r="SPW545" s="93"/>
      <c r="SPX545" s="93"/>
      <c r="SPY545" s="93"/>
      <c r="SPZ545" s="93"/>
      <c r="SQA545" s="93"/>
      <c r="SQB545" s="93"/>
      <c r="SQC545" s="93"/>
      <c r="SQD545" s="93"/>
      <c r="SQE545" s="93"/>
      <c r="SQF545" s="93"/>
      <c r="SQG545" s="93"/>
      <c r="SQH545" s="93"/>
      <c r="SQI545" s="93"/>
      <c r="SQJ545" s="93"/>
      <c r="SQK545" s="93"/>
      <c r="SQL545" s="93"/>
      <c r="SQM545" s="93"/>
      <c r="SQN545" s="93"/>
      <c r="SQO545" s="93"/>
      <c r="SQP545" s="93"/>
      <c r="SQQ545" s="93"/>
      <c r="SQR545" s="93"/>
      <c r="SQS545" s="93"/>
      <c r="SQT545" s="93"/>
      <c r="SQU545" s="93"/>
      <c r="SQV545" s="93"/>
      <c r="SQW545" s="93"/>
      <c r="SQX545" s="93"/>
      <c r="SQY545" s="93"/>
      <c r="SQZ545" s="93"/>
      <c r="SRA545" s="93"/>
      <c r="SRB545" s="93"/>
      <c r="SRC545" s="93"/>
      <c r="SRD545" s="93"/>
      <c r="SRE545" s="93"/>
      <c r="SRF545" s="93"/>
      <c r="SRG545" s="93"/>
      <c r="SRH545" s="93"/>
      <c r="SRI545" s="93"/>
      <c r="SRJ545" s="93"/>
      <c r="SRK545" s="93"/>
      <c r="SRL545" s="93"/>
      <c r="SRM545" s="93"/>
      <c r="SRN545" s="93"/>
      <c r="SRO545" s="93"/>
      <c r="SRP545" s="93"/>
      <c r="SRQ545" s="93"/>
      <c r="SRR545" s="93"/>
      <c r="SRS545" s="93"/>
      <c r="SRT545" s="93"/>
      <c r="SRU545" s="93"/>
      <c r="SRV545" s="93"/>
      <c r="SRW545" s="93"/>
      <c r="SRX545" s="93"/>
      <c r="SRY545" s="93"/>
      <c r="SRZ545" s="93"/>
      <c r="SSA545" s="93"/>
      <c r="SSB545" s="93"/>
      <c r="SSC545" s="93"/>
      <c r="SSD545" s="93"/>
      <c r="SSE545" s="93"/>
      <c r="SSF545" s="93"/>
      <c r="SSG545" s="93"/>
      <c r="SSH545" s="93"/>
      <c r="SSI545" s="93"/>
      <c r="SSJ545" s="93"/>
      <c r="SSK545" s="93"/>
      <c r="SSL545" s="93"/>
      <c r="SSM545" s="93"/>
      <c r="SSN545" s="93"/>
      <c r="SSO545" s="93"/>
      <c r="SSP545" s="93"/>
      <c r="SSQ545" s="93"/>
      <c r="SSR545" s="93"/>
      <c r="SSS545" s="93"/>
      <c r="SST545" s="93"/>
      <c r="SSU545" s="93"/>
      <c r="SSV545" s="93"/>
      <c r="SSW545" s="93"/>
      <c r="SSX545" s="93"/>
      <c r="SSY545" s="93"/>
      <c r="SSZ545" s="93"/>
      <c r="STA545" s="93"/>
      <c r="STB545" s="93"/>
      <c r="STC545" s="93"/>
      <c r="STD545" s="93"/>
      <c r="STE545" s="93"/>
      <c r="STF545" s="93"/>
      <c r="STG545" s="93"/>
      <c r="STH545" s="93"/>
      <c r="STI545" s="93"/>
      <c r="STJ545" s="93"/>
      <c r="STK545" s="93"/>
      <c r="STL545" s="93"/>
      <c r="STM545" s="93"/>
      <c r="STN545" s="93"/>
      <c r="STO545" s="93"/>
      <c r="STP545" s="93"/>
      <c r="STQ545" s="93"/>
      <c r="STR545" s="93"/>
      <c r="STS545" s="93"/>
      <c r="STT545" s="93"/>
      <c r="STU545" s="93"/>
      <c r="STV545" s="93"/>
      <c r="STW545" s="93"/>
      <c r="STX545" s="93"/>
      <c r="STY545" s="93"/>
      <c r="STZ545" s="93"/>
      <c r="SUA545" s="93"/>
      <c r="SUB545" s="93"/>
      <c r="SUC545" s="93"/>
      <c r="SUD545" s="93"/>
      <c r="SUE545" s="93"/>
      <c r="SUF545" s="93"/>
      <c r="SUG545" s="93"/>
      <c r="SUH545" s="93"/>
      <c r="SUI545" s="93"/>
      <c r="SUJ545" s="93"/>
      <c r="SUK545" s="93"/>
      <c r="SUL545" s="93"/>
      <c r="SUM545" s="93"/>
      <c r="SUN545" s="93"/>
      <c r="SUO545" s="93"/>
      <c r="SUP545" s="93"/>
      <c r="SUQ545" s="93"/>
      <c r="SUR545" s="93"/>
      <c r="SUS545" s="93"/>
      <c r="SUT545" s="93"/>
      <c r="SUU545" s="93"/>
      <c r="SUV545" s="93"/>
      <c r="SUW545" s="93"/>
      <c r="SUX545" s="93"/>
      <c r="SUY545" s="93"/>
      <c r="SUZ545" s="93"/>
      <c r="SVA545" s="93"/>
      <c r="SVB545" s="93"/>
      <c r="SVC545" s="93"/>
      <c r="SVD545" s="93"/>
      <c r="SVE545" s="93"/>
      <c r="SVF545" s="93"/>
      <c r="SVG545" s="93"/>
      <c r="SVH545" s="93"/>
      <c r="SVI545" s="93"/>
      <c r="SVJ545" s="93"/>
      <c r="SVK545" s="93"/>
      <c r="SVL545" s="93"/>
      <c r="SVM545" s="93"/>
      <c r="SVN545" s="93"/>
      <c r="SVO545" s="93"/>
      <c r="SVP545" s="93"/>
      <c r="SVQ545" s="93"/>
      <c r="SVR545" s="93"/>
      <c r="SVS545" s="93"/>
      <c r="SVT545" s="93"/>
      <c r="SVU545" s="93"/>
      <c r="SVV545" s="93"/>
      <c r="SVW545" s="93"/>
      <c r="SVX545" s="93"/>
      <c r="SVY545" s="93"/>
      <c r="SVZ545" s="93"/>
      <c r="SWA545" s="93"/>
      <c r="SWB545" s="93"/>
      <c r="SWC545" s="93"/>
      <c r="SWD545" s="93"/>
      <c r="SWE545" s="93"/>
      <c r="SWF545" s="93"/>
      <c r="SWG545" s="93"/>
      <c r="SWH545" s="93"/>
      <c r="SWI545" s="93"/>
      <c r="SWJ545" s="93"/>
      <c r="SWK545" s="93"/>
      <c r="SWL545" s="93"/>
      <c r="SWM545" s="93"/>
      <c r="SWN545" s="93"/>
      <c r="SWO545" s="93"/>
      <c r="SWP545" s="93"/>
      <c r="SWQ545" s="93"/>
      <c r="SWR545" s="93"/>
      <c r="SWS545" s="93"/>
      <c r="SWT545" s="93"/>
      <c r="SWU545" s="93"/>
      <c r="SWV545" s="93"/>
      <c r="SWW545" s="93"/>
      <c r="SWX545" s="93"/>
      <c r="SWY545" s="93"/>
      <c r="SWZ545" s="93"/>
      <c r="SXA545" s="93"/>
      <c r="SXB545" s="93"/>
      <c r="SXC545" s="93"/>
      <c r="SXD545" s="93"/>
      <c r="SXE545" s="93"/>
      <c r="SXF545" s="93"/>
      <c r="SXG545" s="93"/>
      <c r="SXH545" s="93"/>
      <c r="SXI545" s="93"/>
      <c r="SXJ545" s="93"/>
      <c r="SXK545" s="93"/>
      <c r="SXL545" s="93"/>
      <c r="SXM545" s="93"/>
      <c r="SXN545" s="93"/>
      <c r="SXO545" s="93"/>
      <c r="SXP545" s="93"/>
      <c r="SXQ545" s="93"/>
      <c r="SXR545" s="93"/>
      <c r="SXS545" s="93"/>
      <c r="SXT545" s="93"/>
      <c r="SXU545" s="93"/>
      <c r="SXV545" s="93"/>
      <c r="SXW545" s="93"/>
      <c r="SXX545" s="93"/>
      <c r="SXY545" s="93"/>
      <c r="SXZ545" s="93"/>
      <c r="SYA545" s="93"/>
      <c r="SYB545" s="93"/>
      <c r="SYC545" s="93"/>
      <c r="SYD545" s="93"/>
      <c r="SYE545" s="93"/>
      <c r="SYF545" s="93"/>
      <c r="SYG545" s="93"/>
      <c r="SYH545" s="93"/>
      <c r="SYI545" s="93"/>
      <c r="SYJ545" s="93"/>
      <c r="SYK545" s="93"/>
      <c r="SYL545" s="93"/>
      <c r="SYM545" s="93"/>
      <c r="SYN545" s="93"/>
      <c r="SYO545" s="93"/>
      <c r="SYP545" s="93"/>
      <c r="SYQ545" s="93"/>
      <c r="SYR545" s="93"/>
      <c r="SYS545" s="93"/>
      <c r="SYT545" s="93"/>
      <c r="SYU545" s="93"/>
      <c r="SYV545" s="93"/>
      <c r="SYW545" s="93"/>
      <c r="SYX545" s="93"/>
      <c r="SYY545" s="93"/>
      <c r="SYZ545" s="93"/>
      <c r="SZA545" s="93"/>
      <c r="SZB545" s="93"/>
      <c r="SZC545" s="93"/>
      <c r="SZD545" s="93"/>
      <c r="SZE545" s="93"/>
      <c r="SZF545" s="93"/>
      <c r="SZG545" s="93"/>
      <c r="SZH545" s="93"/>
      <c r="SZI545" s="93"/>
      <c r="SZJ545" s="93"/>
      <c r="SZK545" s="93"/>
      <c r="SZL545" s="93"/>
      <c r="SZM545" s="93"/>
      <c r="SZN545" s="93"/>
      <c r="SZO545" s="93"/>
      <c r="SZP545" s="93"/>
      <c r="SZQ545" s="93"/>
      <c r="SZR545" s="93"/>
      <c r="SZS545" s="93"/>
      <c r="SZT545" s="93"/>
      <c r="SZU545" s="93"/>
      <c r="SZV545" s="93"/>
      <c r="SZW545" s="93"/>
      <c r="SZX545" s="93"/>
      <c r="SZY545" s="93"/>
      <c r="SZZ545" s="93"/>
      <c r="TAA545" s="93"/>
      <c r="TAB545" s="93"/>
      <c r="TAC545" s="93"/>
      <c r="TAD545" s="93"/>
      <c r="TAE545" s="93"/>
      <c r="TAF545" s="93"/>
      <c r="TAG545" s="93"/>
      <c r="TAH545" s="93"/>
      <c r="TAI545" s="93"/>
      <c r="TAJ545" s="93"/>
      <c r="TAK545" s="93"/>
      <c r="TAL545" s="93"/>
      <c r="TAM545" s="93"/>
      <c r="TAN545" s="93"/>
      <c r="TAO545" s="93"/>
      <c r="TAP545" s="93"/>
      <c r="TAQ545" s="93"/>
      <c r="TAR545" s="93"/>
      <c r="TAS545" s="93"/>
      <c r="TAT545" s="93"/>
      <c r="TAU545" s="93"/>
      <c r="TAV545" s="93"/>
      <c r="TAW545" s="93"/>
      <c r="TAX545" s="93"/>
      <c r="TAY545" s="93"/>
      <c r="TAZ545" s="93"/>
      <c r="TBA545" s="93"/>
      <c r="TBB545" s="93"/>
      <c r="TBC545" s="93"/>
      <c r="TBD545" s="93"/>
      <c r="TBE545" s="93"/>
      <c r="TBF545" s="93"/>
      <c r="TBG545" s="93"/>
      <c r="TBH545" s="93"/>
      <c r="TBI545" s="93"/>
      <c r="TBJ545" s="93"/>
      <c r="TBK545" s="93"/>
      <c r="TBL545" s="93"/>
      <c r="TBM545" s="93"/>
      <c r="TBN545" s="93"/>
      <c r="TBO545" s="93"/>
      <c r="TBP545" s="93"/>
      <c r="TBQ545" s="93"/>
      <c r="TBR545" s="93"/>
      <c r="TBS545" s="93"/>
      <c r="TBT545" s="93"/>
      <c r="TBU545" s="93"/>
      <c r="TBV545" s="93"/>
      <c r="TBW545" s="93"/>
      <c r="TBX545" s="93"/>
      <c r="TBY545" s="93"/>
      <c r="TBZ545" s="93"/>
      <c r="TCA545" s="93"/>
      <c r="TCB545" s="93"/>
      <c r="TCC545" s="93"/>
      <c r="TCD545" s="93"/>
      <c r="TCE545" s="93"/>
      <c r="TCF545" s="93"/>
      <c r="TCG545" s="93"/>
      <c r="TCH545" s="93"/>
      <c r="TCI545" s="93"/>
      <c r="TCJ545" s="93"/>
      <c r="TCK545" s="93"/>
      <c r="TCL545" s="93"/>
      <c r="TCM545" s="93"/>
      <c r="TCN545" s="93"/>
      <c r="TCO545" s="93"/>
      <c r="TCP545" s="93"/>
      <c r="TCQ545" s="93"/>
      <c r="TCR545" s="93"/>
      <c r="TCS545" s="93"/>
      <c r="TCT545" s="93"/>
      <c r="TCU545" s="93"/>
      <c r="TCV545" s="93"/>
      <c r="TCW545" s="93"/>
      <c r="TCX545" s="93"/>
      <c r="TCY545" s="93"/>
      <c r="TCZ545" s="93"/>
      <c r="TDA545" s="93"/>
      <c r="TDB545" s="93"/>
      <c r="TDC545" s="93"/>
      <c r="TDD545" s="93"/>
      <c r="TDE545" s="93"/>
      <c r="TDF545" s="93"/>
      <c r="TDG545" s="93"/>
      <c r="TDH545" s="93"/>
      <c r="TDI545" s="93"/>
      <c r="TDJ545" s="93"/>
      <c r="TDK545" s="93"/>
      <c r="TDL545" s="93"/>
      <c r="TDM545" s="93"/>
      <c r="TDN545" s="93"/>
      <c r="TDO545" s="93"/>
      <c r="TDP545" s="93"/>
      <c r="TDQ545" s="93"/>
      <c r="TDR545" s="93"/>
      <c r="TDS545" s="93"/>
      <c r="TDT545" s="93"/>
      <c r="TDU545" s="93"/>
      <c r="TDV545" s="93"/>
      <c r="TDW545" s="93"/>
      <c r="TDX545" s="93"/>
      <c r="TDY545" s="93"/>
      <c r="TDZ545" s="93"/>
      <c r="TEA545" s="93"/>
      <c r="TEB545" s="93"/>
      <c r="TEC545" s="93"/>
      <c r="TED545" s="93"/>
      <c r="TEE545" s="93"/>
      <c r="TEF545" s="93"/>
      <c r="TEG545" s="93"/>
      <c r="TEH545" s="93"/>
      <c r="TEI545" s="93"/>
      <c r="TEJ545" s="93"/>
      <c r="TEK545" s="93"/>
      <c r="TEL545" s="93"/>
      <c r="TEM545" s="93"/>
      <c r="TEN545" s="93"/>
      <c r="TEO545" s="93"/>
      <c r="TEP545" s="93"/>
      <c r="TEQ545" s="93"/>
      <c r="TER545" s="93"/>
      <c r="TES545" s="93"/>
      <c r="TET545" s="93"/>
      <c r="TEU545" s="93"/>
      <c r="TEV545" s="93"/>
      <c r="TEW545" s="93"/>
      <c r="TEX545" s="93"/>
      <c r="TEY545" s="93"/>
      <c r="TEZ545" s="93"/>
      <c r="TFA545" s="93"/>
      <c r="TFB545" s="93"/>
      <c r="TFC545" s="93"/>
      <c r="TFD545" s="93"/>
      <c r="TFE545" s="93"/>
      <c r="TFF545" s="93"/>
      <c r="TFG545" s="93"/>
      <c r="TFH545" s="93"/>
      <c r="TFI545" s="93"/>
      <c r="TFJ545" s="93"/>
      <c r="TFK545" s="93"/>
      <c r="TFL545" s="93"/>
      <c r="TFM545" s="93"/>
      <c r="TFN545" s="93"/>
      <c r="TFO545" s="93"/>
      <c r="TFP545" s="93"/>
      <c r="TFQ545" s="93"/>
      <c r="TFR545" s="93"/>
      <c r="TFS545" s="93"/>
      <c r="TFT545" s="93"/>
      <c r="TFU545" s="93"/>
      <c r="TFV545" s="93"/>
      <c r="TFW545" s="93"/>
      <c r="TFX545" s="93"/>
      <c r="TFY545" s="93"/>
      <c r="TFZ545" s="93"/>
      <c r="TGA545" s="93"/>
      <c r="TGB545" s="93"/>
      <c r="TGC545" s="93"/>
      <c r="TGD545" s="93"/>
      <c r="TGE545" s="93"/>
      <c r="TGF545" s="93"/>
      <c r="TGG545" s="93"/>
      <c r="TGH545" s="93"/>
      <c r="TGI545" s="93"/>
      <c r="TGJ545" s="93"/>
      <c r="TGK545" s="93"/>
      <c r="TGL545" s="93"/>
      <c r="TGM545" s="93"/>
      <c r="TGN545" s="93"/>
      <c r="TGO545" s="93"/>
      <c r="TGP545" s="93"/>
      <c r="TGQ545" s="93"/>
      <c r="TGR545" s="93"/>
      <c r="TGS545" s="93"/>
      <c r="TGT545" s="93"/>
      <c r="TGU545" s="93"/>
      <c r="TGV545" s="93"/>
      <c r="TGW545" s="93"/>
      <c r="TGX545" s="93"/>
      <c r="TGY545" s="93"/>
      <c r="TGZ545" s="93"/>
      <c r="THA545" s="93"/>
      <c r="THB545" s="93"/>
      <c r="THC545" s="93"/>
      <c r="THD545" s="93"/>
      <c r="THE545" s="93"/>
      <c r="THF545" s="93"/>
      <c r="THG545" s="93"/>
      <c r="THH545" s="93"/>
      <c r="THI545" s="93"/>
      <c r="THJ545" s="93"/>
      <c r="THK545" s="93"/>
      <c r="THL545" s="93"/>
      <c r="THM545" s="93"/>
      <c r="THN545" s="93"/>
      <c r="THO545" s="93"/>
      <c r="THP545" s="93"/>
      <c r="THQ545" s="93"/>
      <c r="THR545" s="93"/>
      <c r="THS545" s="93"/>
      <c r="THT545" s="93"/>
      <c r="THU545" s="93"/>
      <c r="THV545" s="93"/>
      <c r="THW545" s="93"/>
      <c r="THX545" s="93"/>
      <c r="THY545" s="93"/>
      <c r="THZ545" s="93"/>
      <c r="TIA545" s="93"/>
      <c r="TIB545" s="93"/>
      <c r="TIC545" s="93"/>
      <c r="TID545" s="93"/>
      <c r="TIE545" s="93"/>
      <c r="TIF545" s="93"/>
      <c r="TIG545" s="93"/>
      <c r="TIH545" s="93"/>
      <c r="TII545" s="93"/>
      <c r="TIJ545" s="93"/>
      <c r="TIK545" s="93"/>
      <c r="TIL545" s="93"/>
      <c r="TIM545" s="93"/>
      <c r="TIN545" s="93"/>
      <c r="TIO545" s="93"/>
      <c r="TIP545" s="93"/>
      <c r="TIQ545" s="93"/>
      <c r="TIR545" s="93"/>
      <c r="TIS545" s="93"/>
      <c r="TIT545" s="93"/>
      <c r="TIU545" s="93"/>
      <c r="TIV545" s="93"/>
      <c r="TIW545" s="93"/>
      <c r="TIX545" s="93"/>
      <c r="TIY545" s="93"/>
      <c r="TIZ545" s="93"/>
      <c r="TJA545" s="93"/>
      <c r="TJB545" s="93"/>
      <c r="TJC545" s="93"/>
      <c r="TJD545" s="93"/>
      <c r="TJE545" s="93"/>
      <c r="TJF545" s="93"/>
      <c r="TJG545" s="93"/>
      <c r="TJH545" s="93"/>
      <c r="TJI545" s="93"/>
      <c r="TJJ545" s="93"/>
      <c r="TJK545" s="93"/>
      <c r="TJL545" s="93"/>
      <c r="TJM545" s="93"/>
      <c r="TJN545" s="93"/>
      <c r="TJO545" s="93"/>
      <c r="TJP545" s="93"/>
      <c r="TJQ545" s="93"/>
      <c r="TJR545" s="93"/>
      <c r="TJS545" s="93"/>
      <c r="TJT545" s="93"/>
      <c r="TJU545" s="93"/>
      <c r="TJV545" s="93"/>
      <c r="TJW545" s="93"/>
      <c r="TJX545" s="93"/>
      <c r="TJY545" s="93"/>
      <c r="TJZ545" s="93"/>
      <c r="TKA545" s="93"/>
      <c r="TKB545" s="93"/>
      <c r="TKC545" s="93"/>
      <c r="TKD545" s="93"/>
      <c r="TKE545" s="93"/>
      <c r="TKF545" s="93"/>
      <c r="TKG545" s="93"/>
      <c r="TKH545" s="93"/>
      <c r="TKI545" s="93"/>
      <c r="TKJ545" s="93"/>
      <c r="TKK545" s="93"/>
      <c r="TKL545" s="93"/>
      <c r="TKM545" s="93"/>
      <c r="TKN545" s="93"/>
      <c r="TKO545" s="93"/>
      <c r="TKP545" s="93"/>
      <c r="TKQ545" s="93"/>
      <c r="TKR545" s="93"/>
      <c r="TKS545" s="93"/>
      <c r="TKT545" s="93"/>
      <c r="TKU545" s="93"/>
      <c r="TKV545" s="93"/>
      <c r="TKW545" s="93"/>
      <c r="TKX545" s="93"/>
      <c r="TKY545" s="93"/>
      <c r="TKZ545" s="93"/>
      <c r="TLA545" s="93"/>
      <c r="TLB545" s="93"/>
      <c r="TLC545" s="93"/>
      <c r="TLD545" s="93"/>
      <c r="TLE545" s="93"/>
      <c r="TLF545" s="93"/>
      <c r="TLG545" s="93"/>
      <c r="TLH545" s="93"/>
      <c r="TLI545" s="93"/>
      <c r="TLJ545" s="93"/>
      <c r="TLK545" s="93"/>
      <c r="TLL545" s="93"/>
      <c r="TLM545" s="93"/>
      <c r="TLN545" s="93"/>
      <c r="TLO545" s="93"/>
      <c r="TLP545" s="93"/>
      <c r="TLQ545" s="93"/>
      <c r="TLR545" s="93"/>
      <c r="TLS545" s="93"/>
      <c r="TLT545" s="93"/>
      <c r="TLU545" s="93"/>
      <c r="TLV545" s="93"/>
      <c r="TLW545" s="93"/>
      <c r="TLX545" s="93"/>
      <c r="TLY545" s="93"/>
      <c r="TLZ545" s="93"/>
      <c r="TMA545" s="93"/>
      <c r="TMB545" s="93"/>
      <c r="TMC545" s="93"/>
      <c r="TMD545" s="93"/>
      <c r="TME545" s="93"/>
      <c r="TMF545" s="93"/>
      <c r="TMG545" s="93"/>
      <c r="TMH545" s="93"/>
      <c r="TMI545" s="93"/>
      <c r="TMJ545" s="93"/>
      <c r="TMK545" s="93"/>
      <c r="TML545" s="93"/>
      <c r="TMM545" s="93"/>
      <c r="TMN545" s="93"/>
      <c r="TMO545" s="93"/>
      <c r="TMP545" s="93"/>
      <c r="TMQ545" s="93"/>
      <c r="TMR545" s="93"/>
      <c r="TMS545" s="93"/>
      <c r="TMT545" s="93"/>
      <c r="TMU545" s="93"/>
      <c r="TMV545" s="93"/>
      <c r="TMW545" s="93"/>
      <c r="TMX545" s="93"/>
      <c r="TMY545" s="93"/>
      <c r="TMZ545" s="93"/>
      <c r="TNA545" s="93"/>
      <c r="TNB545" s="93"/>
      <c r="TNC545" s="93"/>
      <c r="TND545" s="93"/>
      <c r="TNE545" s="93"/>
      <c r="TNF545" s="93"/>
      <c r="TNG545" s="93"/>
      <c r="TNH545" s="93"/>
      <c r="TNI545" s="93"/>
      <c r="TNJ545" s="93"/>
      <c r="TNK545" s="93"/>
      <c r="TNL545" s="93"/>
      <c r="TNM545" s="93"/>
      <c r="TNN545" s="93"/>
      <c r="TNO545" s="93"/>
      <c r="TNP545" s="93"/>
      <c r="TNQ545" s="93"/>
      <c r="TNR545" s="93"/>
      <c r="TNS545" s="93"/>
      <c r="TNT545" s="93"/>
      <c r="TNU545" s="93"/>
      <c r="TNV545" s="93"/>
      <c r="TNW545" s="93"/>
      <c r="TNX545" s="93"/>
      <c r="TNY545" s="93"/>
      <c r="TNZ545" s="93"/>
      <c r="TOA545" s="93"/>
      <c r="TOB545" s="93"/>
      <c r="TOC545" s="93"/>
      <c r="TOD545" s="93"/>
      <c r="TOE545" s="93"/>
      <c r="TOF545" s="93"/>
      <c r="TOG545" s="93"/>
      <c r="TOH545" s="93"/>
      <c r="TOI545" s="93"/>
      <c r="TOJ545" s="93"/>
      <c r="TOK545" s="93"/>
      <c r="TOL545" s="93"/>
      <c r="TOM545" s="93"/>
      <c r="TON545" s="93"/>
      <c r="TOO545" s="93"/>
      <c r="TOP545" s="93"/>
      <c r="TOQ545" s="93"/>
      <c r="TOR545" s="93"/>
      <c r="TOS545" s="93"/>
      <c r="TOT545" s="93"/>
      <c r="TOU545" s="93"/>
      <c r="TOV545" s="93"/>
      <c r="TOW545" s="93"/>
      <c r="TOX545" s="93"/>
      <c r="TOY545" s="93"/>
      <c r="TOZ545" s="93"/>
      <c r="TPA545" s="93"/>
      <c r="TPB545" s="93"/>
      <c r="TPC545" s="93"/>
      <c r="TPD545" s="93"/>
      <c r="TPE545" s="93"/>
      <c r="TPF545" s="93"/>
      <c r="TPG545" s="93"/>
      <c r="TPH545" s="93"/>
      <c r="TPI545" s="93"/>
      <c r="TPJ545" s="93"/>
      <c r="TPK545" s="93"/>
      <c r="TPL545" s="93"/>
      <c r="TPM545" s="93"/>
      <c r="TPN545" s="93"/>
      <c r="TPO545" s="93"/>
      <c r="TPP545" s="93"/>
      <c r="TPQ545" s="93"/>
      <c r="TPR545" s="93"/>
      <c r="TPS545" s="93"/>
      <c r="TPT545" s="93"/>
      <c r="TPU545" s="93"/>
      <c r="TPV545" s="93"/>
      <c r="TPW545" s="93"/>
      <c r="TPX545" s="93"/>
      <c r="TPY545" s="93"/>
      <c r="TPZ545" s="93"/>
      <c r="TQA545" s="93"/>
      <c r="TQB545" s="93"/>
      <c r="TQC545" s="93"/>
      <c r="TQD545" s="93"/>
      <c r="TQE545" s="93"/>
      <c r="TQF545" s="93"/>
      <c r="TQG545" s="93"/>
      <c r="TQH545" s="93"/>
      <c r="TQI545" s="93"/>
      <c r="TQJ545" s="93"/>
      <c r="TQK545" s="93"/>
      <c r="TQL545" s="93"/>
      <c r="TQM545" s="93"/>
      <c r="TQN545" s="93"/>
      <c r="TQO545" s="93"/>
      <c r="TQP545" s="93"/>
      <c r="TQQ545" s="93"/>
      <c r="TQR545" s="93"/>
      <c r="TQS545" s="93"/>
      <c r="TQT545" s="93"/>
      <c r="TQU545" s="93"/>
      <c r="TQV545" s="93"/>
      <c r="TQW545" s="93"/>
      <c r="TQX545" s="93"/>
      <c r="TQY545" s="93"/>
      <c r="TQZ545" s="93"/>
      <c r="TRA545" s="93"/>
      <c r="TRB545" s="93"/>
      <c r="TRC545" s="93"/>
      <c r="TRD545" s="93"/>
      <c r="TRE545" s="93"/>
      <c r="TRF545" s="93"/>
      <c r="TRG545" s="93"/>
      <c r="TRH545" s="93"/>
      <c r="TRI545" s="93"/>
      <c r="TRJ545" s="93"/>
      <c r="TRK545" s="93"/>
      <c r="TRL545" s="93"/>
      <c r="TRM545" s="93"/>
      <c r="TRN545" s="93"/>
      <c r="TRO545" s="93"/>
      <c r="TRP545" s="93"/>
      <c r="TRQ545" s="93"/>
      <c r="TRR545" s="93"/>
      <c r="TRS545" s="93"/>
      <c r="TRT545" s="93"/>
      <c r="TRU545" s="93"/>
      <c r="TRV545" s="93"/>
      <c r="TRW545" s="93"/>
      <c r="TRX545" s="93"/>
      <c r="TRY545" s="93"/>
      <c r="TRZ545" s="93"/>
      <c r="TSA545" s="93"/>
      <c r="TSB545" s="93"/>
      <c r="TSC545" s="93"/>
      <c r="TSD545" s="93"/>
      <c r="TSE545" s="93"/>
      <c r="TSF545" s="93"/>
      <c r="TSG545" s="93"/>
      <c r="TSH545" s="93"/>
      <c r="TSI545" s="93"/>
      <c r="TSJ545" s="93"/>
      <c r="TSK545" s="93"/>
      <c r="TSL545" s="93"/>
      <c r="TSM545" s="93"/>
      <c r="TSN545" s="93"/>
      <c r="TSO545" s="93"/>
      <c r="TSP545" s="93"/>
      <c r="TSQ545" s="93"/>
      <c r="TSR545" s="93"/>
      <c r="TSS545" s="93"/>
      <c r="TST545" s="93"/>
      <c r="TSU545" s="93"/>
      <c r="TSV545" s="93"/>
      <c r="TSW545" s="93"/>
      <c r="TSX545" s="93"/>
      <c r="TSY545" s="93"/>
      <c r="TSZ545" s="93"/>
      <c r="TTA545" s="93"/>
      <c r="TTB545" s="93"/>
      <c r="TTC545" s="93"/>
      <c r="TTD545" s="93"/>
      <c r="TTE545" s="93"/>
      <c r="TTF545" s="93"/>
      <c r="TTG545" s="93"/>
      <c r="TTH545" s="93"/>
      <c r="TTI545" s="93"/>
      <c r="TTJ545" s="93"/>
      <c r="TTK545" s="93"/>
      <c r="TTL545" s="93"/>
      <c r="TTM545" s="93"/>
      <c r="TTN545" s="93"/>
      <c r="TTO545" s="93"/>
      <c r="TTP545" s="93"/>
      <c r="TTQ545" s="93"/>
      <c r="TTR545" s="93"/>
      <c r="TTS545" s="93"/>
      <c r="TTT545" s="93"/>
      <c r="TTU545" s="93"/>
      <c r="TTV545" s="93"/>
      <c r="TTW545" s="93"/>
      <c r="TTX545" s="93"/>
      <c r="TTY545" s="93"/>
      <c r="TTZ545" s="93"/>
      <c r="TUA545" s="93"/>
      <c r="TUB545" s="93"/>
      <c r="TUC545" s="93"/>
      <c r="TUD545" s="93"/>
      <c r="TUE545" s="93"/>
      <c r="TUF545" s="93"/>
      <c r="TUG545" s="93"/>
      <c r="TUH545" s="93"/>
      <c r="TUI545" s="93"/>
      <c r="TUJ545" s="93"/>
      <c r="TUK545" s="93"/>
      <c r="TUL545" s="93"/>
      <c r="TUM545" s="93"/>
      <c r="TUN545" s="93"/>
      <c r="TUO545" s="93"/>
      <c r="TUP545" s="93"/>
      <c r="TUQ545" s="93"/>
      <c r="TUR545" s="93"/>
      <c r="TUS545" s="93"/>
      <c r="TUT545" s="93"/>
      <c r="TUU545" s="93"/>
      <c r="TUV545" s="93"/>
      <c r="TUW545" s="93"/>
      <c r="TUX545" s="93"/>
      <c r="TUY545" s="93"/>
      <c r="TUZ545" s="93"/>
      <c r="TVA545" s="93"/>
      <c r="TVB545" s="93"/>
      <c r="TVC545" s="93"/>
      <c r="TVD545" s="93"/>
      <c r="TVE545" s="93"/>
      <c r="TVF545" s="93"/>
      <c r="TVG545" s="93"/>
      <c r="TVH545" s="93"/>
      <c r="TVI545" s="93"/>
      <c r="TVJ545" s="93"/>
      <c r="TVK545" s="93"/>
      <c r="TVL545" s="93"/>
      <c r="TVM545" s="93"/>
      <c r="TVN545" s="93"/>
      <c r="TVO545" s="93"/>
      <c r="TVP545" s="93"/>
      <c r="TVQ545" s="93"/>
      <c r="TVR545" s="93"/>
      <c r="TVS545" s="93"/>
      <c r="TVT545" s="93"/>
      <c r="TVU545" s="93"/>
      <c r="TVV545" s="93"/>
      <c r="TVW545" s="93"/>
      <c r="TVX545" s="93"/>
      <c r="TVY545" s="93"/>
      <c r="TVZ545" s="93"/>
      <c r="TWA545" s="93"/>
      <c r="TWB545" s="93"/>
      <c r="TWC545" s="93"/>
      <c r="TWD545" s="93"/>
      <c r="TWE545" s="93"/>
      <c r="TWF545" s="93"/>
      <c r="TWG545" s="93"/>
      <c r="TWH545" s="93"/>
      <c r="TWI545" s="93"/>
      <c r="TWJ545" s="93"/>
      <c r="TWK545" s="93"/>
      <c r="TWL545" s="93"/>
      <c r="TWM545" s="93"/>
      <c r="TWN545" s="93"/>
      <c r="TWO545" s="93"/>
      <c r="TWP545" s="93"/>
      <c r="TWQ545" s="93"/>
      <c r="TWR545" s="93"/>
      <c r="TWS545" s="93"/>
      <c r="TWT545" s="93"/>
      <c r="TWU545" s="93"/>
      <c r="TWV545" s="93"/>
      <c r="TWW545" s="93"/>
      <c r="TWX545" s="93"/>
      <c r="TWY545" s="93"/>
      <c r="TWZ545" s="93"/>
      <c r="TXA545" s="93"/>
      <c r="TXB545" s="93"/>
      <c r="TXC545" s="93"/>
      <c r="TXD545" s="93"/>
      <c r="TXE545" s="93"/>
      <c r="TXF545" s="93"/>
      <c r="TXG545" s="93"/>
      <c r="TXH545" s="93"/>
      <c r="TXI545" s="93"/>
      <c r="TXJ545" s="93"/>
      <c r="TXK545" s="93"/>
      <c r="TXL545" s="93"/>
      <c r="TXM545" s="93"/>
      <c r="TXN545" s="93"/>
      <c r="TXO545" s="93"/>
      <c r="TXP545" s="93"/>
      <c r="TXQ545" s="93"/>
      <c r="TXR545" s="93"/>
      <c r="TXS545" s="93"/>
      <c r="TXT545" s="93"/>
      <c r="TXU545" s="93"/>
      <c r="TXV545" s="93"/>
      <c r="TXW545" s="93"/>
      <c r="TXX545" s="93"/>
      <c r="TXY545" s="93"/>
      <c r="TXZ545" s="93"/>
      <c r="TYA545" s="93"/>
      <c r="TYB545" s="93"/>
      <c r="TYC545" s="93"/>
      <c r="TYD545" s="93"/>
      <c r="TYE545" s="93"/>
      <c r="TYF545" s="93"/>
      <c r="TYG545" s="93"/>
      <c r="TYH545" s="93"/>
      <c r="TYI545" s="93"/>
      <c r="TYJ545" s="93"/>
      <c r="TYK545" s="93"/>
      <c r="TYL545" s="93"/>
      <c r="TYM545" s="93"/>
      <c r="TYN545" s="93"/>
      <c r="TYO545" s="93"/>
      <c r="TYP545" s="93"/>
      <c r="TYQ545" s="93"/>
      <c r="TYR545" s="93"/>
      <c r="TYS545" s="93"/>
      <c r="TYT545" s="93"/>
      <c r="TYU545" s="93"/>
      <c r="TYV545" s="93"/>
      <c r="TYW545" s="93"/>
      <c r="TYX545" s="93"/>
      <c r="TYY545" s="93"/>
      <c r="TYZ545" s="93"/>
      <c r="TZA545" s="93"/>
      <c r="TZB545" s="93"/>
      <c r="TZC545" s="93"/>
      <c r="TZD545" s="93"/>
      <c r="TZE545" s="93"/>
      <c r="TZF545" s="93"/>
      <c r="TZG545" s="93"/>
      <c r="TZH545" s="93"/>
      <c r="TZI545" s="93"/>
      <c r="TZJ545" s="93"/>
      <c r="TZK545" s="93"/>
      <c r="TZL545" s="93"/>
      <c r="TZM545" s="93"/>
      <c r="TZN545" s="93"/>
      <c r="TZO545" s="93"/>
      <c r="TZP545" s="93"/>
      <c r="TZQ545" s="93"/>
      <c r="TZR545" s="93"/>
      <c r="TZS545" s="93"/>
      <c r="TZT545" s="93"/>
      <c r="TZU545" s="93"/>
      <c r="TZV545" s="93"/>
      <c r="TZW545" s="93"/>
      <c r="TZX545" s="93"/>
      <c r="TZY545" s="93"/>
      <c r="TZZ545" s="93"/>
      <c r="UAA545" s="93"/>
      <c r="UAB545" s="93"/>
      <c r="UAC545" s="93"/>
      <c r="UAD545" s="93"/>
      <c r="UAE545" s="93"/>
      <c r="UAF545" s="93"/>
      <c r="UAG545" s="93"/>
      <c r="UAH545" s="93"/>
      <c r="UAI545" s="93"/>
      <c r="UAJ545" s="93"/>
      <c r="UAK545" s="93"/>
      <c r="UAL545" s="93"/>
      <c r="UAM545" s="93"/>
      <c r="UAN545" s="93"/>
      <c r="UAO545" s="93"/>
      <c r="UAP545" s="93"/>
      <c r="UAQ545" s="93"/>
      <c r="UAR545" s="93"/>
      <c r="UAS545" s="93"/>
      <c r="UAT545" s="93"/>
      <c r="UAU545" s="93"/>
      <c r="UAV545" s="93"/>
      <c r="UAW545" s="93"/>
      <c r="UAX545" s="93"/>
      <c r="UAY545" s="93"/>
      <c r="UAZ545" s="93"/>
      <c r="UBA545" s="93"/>
      <c r="UBB545" s="93"/>
      <c r="UBC545" s="93"/>
      <c r="UBD545" s="93"/>
      <c r="UBE545" s="93"/>
      <c r="UBF545" s="93"/>
      <c r="UBG545" s="93"/>
      <c r="UBH545" s="93"/>
      <c r="UBI545" s="93"/>
      <c r="UBJ545" s="93"/>
      <c r="UBK545" s="93"/>
      <c r="UBL545" s="93"/>
      <c r="UBM545" s="93"/>
      <c r="UBN545" s="93"/>
      <c r="UBO545" s="93"/>
      <c r="UBP545" s="93"/>
      <c r="UBQ545" s="93"/>
      <c r="UBR545" s="93"/>
      <c r="UBS545" s="93"/>
      <c r="UBT545" s="93"/>
      <c r="UBU545" s="93"/>
      <c r="UBV545" s="93"/>
      <c r="UBW545" s="93"/>
      <c r="UBX545" s="93"/>
      <c r="UBY545" s="93"/>
      <c r="UBZ545" s="93"/>
      <c r="UCA545" s="93"/>
      <c r="UCB545" s="93"/>
      <c r="UCC545" s="93"/>
      <c r="UCD545" s="93"/>
      <c r="UCE545" s="93"/>
      <c r="UCF545" s="93"/>
      <c r="UCG545" s="93"/>
      <c r="UCH545" s="93"/>
      <c r="UCI545" s="93"/>
      <c r="UCJ545" s="93"/>
      <c r="UCK545" s="93"/>
      <c r="UCL545" s="93"/>
      <c r="UCM545" s="93"/>
      <c r="UCN545" s="93"/>
      <c r="UCO545" s="93"/>
      <c r="UCP545" s="93"/>
      <c r="UCQ545" s="93"/>
      <c r="UCR545" s="93"/>
      <c r="UCS545" s="93"/>
      <c r="UCT545" s="93"/>
      <c r="UCU545" s="93"/>
      <c r="UCV545" s="93"/>
      <c r="UCW545" s="93"/>
      <c r="UCX545" s="93"/>
      <c r="UCY545" s="93"/>
      <c r="UCZ545" s="93"/>
      <c r="UDA545" s="93"/>
      <c r="UDB545" s="93"/>
      <c r="UDC545" s="93"/>
      <c r="UDD545" s="93"/>
      <c r="UDE545" s="93"/>
      <c r="UDF545" s="93"/>
      <c r="UDG545" s="93"/>
      <c r="UDH545" s="93"/>
      <c r="UDI545" s="93"/>
      <c r="UDJ545" s="93"/>
      <c r="UDK545" s="93"/>
      <c r="UDL545" s="93"/>
      <c r="UDM545" s="93"/>
      <c r="UDN545" s="93"/>
      <c r="UDO545" s="93"/>
      <c r="UDP545" s="93"/>
      <c r="UDQ545" s="93"/>
      <c r="UDR545" s="93"/>
      <c r="UDS545" s="93"/>
      <c r="UDT545" s="93"/>
      <c r="UDU545" s="93"/>
      <c r="UDV545" s="93"/>
      <c r="UDW545" s="93"/>
      <c r="UDX545" s="93"/>
      <c r="UDY545" s="93"/>
      <c r="UDZ545" s="93"/>
      <c r="UEA545" s="93"/>
      <c r="UEB545" s="93"/>
      <c r="UEC545" s="93"/>
      <c r="UED545" s="93"/>
      <c r="UEE545" s="93"/>
      <c r="UEF545" s="93"/>
      <c r="UEG545" s="93"/>
      <c r="UEH545" s="93"/>
      <c r="UEI545" s="93"/>
      <c r="UEJ545" s="93"/>
      <c r="UEK545" s="93"/>
      <c r="UEL545" s="93"/>
      <c r="UEM545" s="93"/>
      <c r="UEN545" s="93"/>
      <c r="UEO545" s="93"/>
      <c r="UEP545" s="93"/>
      <c r="UEQ545" s="93"/>
      <c r="UER545" s="93"/>
      <c r="UES545" s="93"/>
      <c r="UET545" s="93"/>
      <c r="UEU545" s="93"/>
      <c r="UEV545" s="93"/>
      <c r="UEW545" s="93"/>
      <c r="UEX545" s="93"/>
      <c r="UEY545" s="93"/>
      <c r="UEZ545" s="93"/>
      <c r="UFA545" s="93"/>
      <c r="UFB545" s="93"/>
      <c r="UFC545" s="93"/>
      <c r="UFD545" s="93"/>
      <c r="UFE545" s="93"/>
      <c r="UFF545" s="93"/>
      <c r="UFG545" s="93"/>
      <c r="UFH545" s="93"/>
      <c r="UFI545" s="93"/>
      <c r="UFJ545" s="93"/>
      <c r="UFK545" s="93"/>
      <c r="UFL545" s="93"/>
      <c r="UFM545" s="93"/>
      <c r="UFN545" s="93"/>
      <c r="UFO545" s="93"/>
      <c r="UFP545" s="93"/>
      <c r="UFQ545" s="93"/>
      <c r="UFR545" s="93"/>
      <c r="UFS545" s="93"/>
      <c r="UFT545" s="93"/>
      <c r="UFU545" s="93"/>
      <c r="UFV545" s="93"/>
      <c r="UFW545" s="93"/>
      <c r="UFX545" s="93"/>
      <c r="UFY545" s="93"/>
      <c r="UFZ545" s="93"/>
      <c r="UGA545" s="93"/>
      <c r="UGB545" s="93"/>
      <c r="UGC545" s="93"/>
      <c r="UGD545" s="93"/>
      <c r="UGE545" s="93"/>
      <c r="UGF545" s="93"/>
      <c r="UGG545" s="93"/>
      <c r="UGH545" s="93"/>
      <c r="UGI545" s="93"/>
      <c r="UGJ545" s="93"/>
      <c r="UGK545" s="93"/>
      <c r="UGL545" s="93"/>
      <c r="UGM545" s="93"/>
      <c r="UGN545" s="93"/>
      <c r="UGO545" s="93"/>
      <c r="UGP545" s="93"/>
      <c r="UGQ545" s="93"/>
      <c r="UGR545" s="93"/>
      <c r="UGS545" s="93"/>
      <c r="UGT545" s="93"/>
      <c r="UGU545" s="93"/>
      <c r="UGV545" s="93"/>
      <c r="UGW545" s="93"/>
      <c r="UGX545" s="93"/>
      <c r="UGY545" s="93"/>
      <c r="UGZ545" s="93"/>
      <c r="UHA545" s="93"/>
      <c r="UHB545" s="93"/>
      <c r="UHC545" s="93"/>
      <c r="UHD545" s="93"/>
      <c r="UHE545" s="93"/>
      <c r="UHF545" s="93"/>
      <c r="UHG545" s="93"/>
      <c r="UHH545" s="93"/>
      <c r="UHI545" s="93"/>
      <c r="UHJ545" s="93"/>
      <c r="UHK545" s="93"/>
      <c r="UHL545" s="93"/>
      <c r="UHM545" s="93"/>
      <c r="UHN545" s="93"/>
      <c r="UHO545" s="93"/>
      <c r="UHP545" s="93"/>
      <c r="UHQ545" s="93"/>
      <c r="UHR545" s="93"/>
      <c r="UHS545" s="93"/>
      <c r="UHT545" s="93"/>
      <c r="UHU545" s="93"/>
      <c r="UHV545" s="93"/>
      <c r="UHW545" s="93"/>
      <c r="UHX545" s="93"/>
      <c r="UHY545" s="93"/>
      <c r="UHZ545" s="93"/>
      <c r="UIA545" s="93"/>
      <c r="UIB545" s="93"/>
      <c r="UIC545" s="93"/>
      <c r="UID545" s="93"/>
      <c r="UIE545" s="93"/>
      <c r="UIF545" s="93"/>
      <c r="UIG545" s="93"/>
      <c r="UIH545" s="93"/>
      <c r="UII545" s="93"/>
      <c r="UIJ545" s="93"/>
      <c r="UIK545" s="93"/>
      <c r="UIL545" s="93"/>
      <c r="UIM545" s="93"/>
      <c r="UIN545" s="93"/>
      <c r="UIO545" s="93"/>
      <c r="UIP545" s="93"/>
      <c r="UIQ545" s="93"/>
      <c r="UIR545" s="93"/>
      <c r="UIS545" s="93"/>
      <c r="UIT545" s="93"/>
      <c r="UIU545" s="93"/>
      <c r="UIV545" s="93"/>
      <c r="UIW545" s="93"/>
      <c r="UIX545" s="93"/>
      <c r="UIY545" s="93"/>
      <c r="UIZ545" s="93"/>
      <c r="UJA545" s="93"/>
      <c r="UJB545" s="93"/>
      <c r="UJC545" s="93"/>
      <c r="UJD545" s="93"/>
      <c r="UJE545" s="93"/>
      <c r="UJF545" s="93"/>
      <c r="UJG545" s="93"/>
      <c r="UJH545" s="93"/>
      <c r="UJI545" s="93"/>
      <c r="UJJ545" s="93"/>
      <c r="UJK545" s="93"/>
      <c r="UJL545" s="93"/>
      <c r="UJM545" s="93"/>
      <c r="UJN545" s="93"/>
      <c r="UJO545" s="93"/>
      <c r="UJP545" s="93"/>
      <c r="UJQ545" s="93"/>
      <c r="UJR545" s="93"/>
      <c r="UJS545" s="93"/>
      <c r="UJT545" s="93"/>
      <c r="UJU545" s="93"/>
      <c r="UJV545" s="93"/>
      <c r="UJW545" s="93"/>
      <c r="UJX545" s="93"/>
      <c r="UJY545" s="93"/>
      <c r="UJZ545" s="93"/>
      <c r="UKA545" s="93"/>
      <c r="UKB545" s="93"/>
      <c r="UKC545" s="93"/>
      <c r="UKD545" s="93"/>
      <c r="UKE545" s="93"/>
      <c r="UKF545" s="93"/>
      <c r="UKG545" s="93"/>
      <c r="UKH545" s="93"/>
      <c r="UKI545" s="93"/>
      <c r="UKJ545" s="93"/>
      <c r="UKK545" s="93"/>
      <c r="UKL545" s="93"/>
      <c r="UKM545" s="93"/>
      <c r="UKN545" s="93"/>
      <c r="UKO545" s="93"/>
      <c r="UKP545" s="93"/>
      <c r="UKQ545" s="93"/>
      <c r="UKR545" s="93"/>
      <c r="UKS545" s="93"/>
      <c r="UKT545" s="93"/>
      <c r="UKU545" s="93"/>
      <c r="UKV545" s="93"/>
      <c r="UKW545" s="93"/>
      <c r="UKX545" s="93"/>
      <c r="UKY545" s="93"/>
      <c r="UKZ545" s="93"/>
      <c r="ULA545" s="93"/>
      <c r="ULB545" s="93"/>
      <c r="ULC545" s="93"/>
      <c r="ULD545" s="93"/>
      <c r="ULE545" s="93"/>
      <c r="ULF545" s="93"/>
      <c r="ULG545" s="93"/>
      <c r="ULH545" s="93"/>
      <c r="ULI545" s="93"/>
      <c r="ULJ545" s="93"/>
      <c r="ULK545" s="93"/>
      <c r="ULL545" s="93"/>
      <c r="ULM545" s="93"/>
      <c r="ULN545" s="93"/>
      <c r="ULO545" s="93"/>
      <c r="ULP545" s="93"/>
      <c r="ULQ545" s="93"/>
      <c r="ULR545" s="93"/>
      <c r="ULS545" s="93"/>
      <c r="ULT545" s="93"/>
      <c r="ULU545" s="93"/>
      <c r="ULV545" s="93"/>
      <c r="ULW545" s="93"/>
      <c r="ULX545" s="93"/>
      <c r="ULY545" s="93"/>
      <c r="ULZ545" s="93"/>
      <c r="UMA545" s="93"/>
      <c r="UMB545" s="93"/>
      <c r="UMC545" s="93"/>
      <c r="UMD545" s="93"/>
      <c r="UME545" s="93"/>
      <c r="UMF545" s="93"/>
      <c r="UMG545" s="93"/>
      <c r="UMH545" s="93"/>
      <c r="UMI545" s="93"/>
      <c r="UMJ545" s="93"/>
      <c r="UMK545" s="93"/>
      <c r="UML545" s="93"/>
      <c r="UMM545" s="93"/>
      <c r="UMN545" s="93"/>
      <c r="UMO545" s="93"/>
      <c r="UMP545" s="93"/>
      <c r="UMQ545" s="93"/>
      <c r="UMR545" s="93"/>
      <c r="UMS545" s="93"/>
      <c r="UMT545" s="93"/>
      <c r="UMU545" s="93"/>
      <c r="UMV545" s="93"/>
      <c r="UMW545" s="93"/>
      <c r="UMX545" s="93"/>
      <c r="UMY545" s="93"/>
      <c r="UMZ545" s="93"/>
      <c r="UNA545" s="93"/>
      <c r="UNB545" s="93"/>
      <c r="UNC545" s="93"/>
      <c r="UND545" s="93"/>
      <c r="UNE545" s="93"/>
      <c r="UNF545" s="93"/>
      <c r="UNG545" s="93"/>
      <c r="UNH545" s="93"/>
      <c r="UNI545" s="93"/>
      <c r="UNJ545" s="93"/>
      <c r="UNK545" s="93"/>
      <c r="UNL545" s="93"/>
      <c r="UNM545" s="93"/>
      <c r="UNN545" s="93"/>
      <c r="UNO545" s="93"/>
      <c r="UNP545" s="93"/>
      <c r="UNQ545" s="93"/>
      <c r="UNR545" s="93"/>
      <c r="UNS545" s="93"/>
      <c r="UNT545" s="93"/>
      <c r="UNU545" s="93"/>
      <c r="UNV545" s="93"/>
      <c r="UNW545" s="93"/>
      <c r="UNX545" s="93"/>
      <c r="UNY545" s="93"/>
      <c r="UNZ545" s="93"/>
      <c r="UOA545" s="93"/>
      <c r="UOB545" s="93"/>
      <c r="UOC545" s="93"/>
      <c r="UOD545" s="93"/>
      <c r="UOE545" s="93"/>
      <c r="UOF545" s="93"/>
      <c r="UOG545" s="93"/>
      <c r="UOH545" s="93"/>
      <c r="UOI545" s="93"/>
      <c r="UOJ545" s="93"/>
      <c r="UOK545" s="93"/>
      <c r="UOL545" s="93"/>
      <c r="UOM545" s="93"/>
      <c r="UON545" s="93"/>
      <c r="UOO545" s="93"/>
      <c r="UOP545" s="93"/>
      <c r="UOQ545" s="93"/>
      <c r="UOR545" s="93"/>
      <c r="UOS545" s="93"/>
      <c r="UOT545" s="93"/>
      <c r="UOU545" s="93"/>
      <c r="UOV545" s="93"/>
      <c r="UOW545" s="93"/>
      <c r="UOX545" s="93"/>
      <c r="UOY545" s="93"/>
      <c r="UOZ545" s="93"/>
      <c r="UPA545" s="93"/>
      <c r="UPB545" s="93"/>
      <c r="UPC545" s="93"/>
      <c r="UPD545" s="93"/>
      <c r="UPE545" s="93"/>
      <c r="UPF545" s="93"/>
      <c r="UPG545" s="93"/>
      <c r="UPH545" s="93"/>
      <c r="UPI545" s="93"/>
      <c r="UPJ545" s="93"/>
      <c r="UPK545" s="93"/>
      <c r="UPL545" s="93"/>
      <c r="UPM545" s="93"/>
      <c r="UPN545" s="93"/>
      <c r="UPO545" s="93"/>
      <c r="UPP545" s="93"/>
      <c r="UPQ545" s="93"/>
      <c r="UPR545" s="93"/>
      <c r="UPS545" s="93"/>
      <c r="UPT545" s="93"/>
      <c r="UPU545" s="93"/>
      <c r="UPV545" s="93"/>
      <c r="UPW545" s="93"/>
      <c r="UPX545" s="93"/>
      <c r="UPY545" s="93"/>
      <c r="UPZ545" s="93"/>
      <c r="UQA545" s="93"/>
      <c r="UQB545" s="93"/>
      <c r="UQC545" s="93"/>
      <c r="UQD545" s="93"/>
      <c r="UQE545" s="93"/>
      <c r="UQF545" s="93"/>
      <c r="UQG545" s="93"/>
      <c r="UQH545" s="93"/>
      <c r="UQI545" s="93"/>
      <c r="UQJ545" s="93"/>
      <c r="UQK545" s="93"/>
      <c r="UQL545" s="93"/>
      <c r="UQM545" s="93"/>
      <c r="UQN545" s="93"/>
      <c r="UQO545" s="93"/>
      <c r="UQP545" s="93"/>
      <c r="UQQ545" s="93"/>
      <c r="UQR545" s="93"/>
      <c r="UQS545" s="93"/>
      <c r="UQT545" s="93"/>
      <c r="UQU545" s="93"/>
      <c r="UQV545" s="93"/>
      <c r="UQW545" s="93"/>
      <c r="UQX545" s="93"/>
      <c r="UQY545" s="93"/>
      <c r="UQZ545" s="93"/>
      <c r="URA545" s="93"/>
      <c r="URB545" s="93"/>
      <c r="URC545" s="93"/>
      <c r="URD545" s="93"/>
      <c r="URE545" s="93"/>
      <c r="URF545" s="93"/>
      <c r="URG545" s="93"/>
      <c r="URH545" s="93"/>
      <c r="URI545" s="93"/>
      <c r="URJ545" s="93"/>
      <c r="URK545" s="93"/>
      <c r="URL545" s="93"/>
      <c r="URM545" s="93"/>
      <c r="URN545" s="93"/>
      <c r="URO545" s="93"/>
      <c r="URP545" s="93"/>
      <c r="URQ545" s="93"/>
      <c r="URR545" s="93"/>
      <c r="URS545" s="93"/>
      <c r="URT545" s="93"/>
      <c r="URU545" s="93"/>
      <c r="URV545" s="93"/>
      <c r="URW545" s="93"/>
      <c r="URX545" s="93"/>
      <c r="URY545" s="93"/>
      <c r="URZ545" s="93"/>
      <c r="USA545" s="93"/>
      <c r="USB545" s="93"/>
      <c r="USC545" s="93"/>
      <c r="USD545" s="93"/>
      <c r="USE545" s="93"/>
      <c r="USF545" s="93"/>
      <c r="USG545" s="93"/>
      <c r="USH545" s="93"/>
      <c r="USI545" s="93"/>
      <c r="USJ545" s="93"/>
      <c r="USK545" s="93"/>
      <c r="USL545" s="93"/>
      <c r="USM545" s="93"/>
      <c r="USN545" s="93"/>
      <c r="USO545" s="93"/>
      <c r="USP545" s="93"/>
      <c r="USQ545" s="93"/>
      <c r="USR545" s="93"/>
      <c r="USS545" s="93"/>
      <c r="UST545" s="93"/>
      <c r="USU545" s="93"/>
      <c r="USV545" s="93"/>
      <c r="USW545" s="93"/>
      <c r="USX545" s="93"/>
      <c r="USY545" s="93"/>
      <c r="USZ545" s="93"/>
      <c r="UTA545" s="93"/>
      <c r="UTB545" s="93"/>
      <c r="UTC545" s="93"/>
      <c r="UTD545" s="93"/>
      <c r="UTE545" s="93"/>
      <c r="UTF545" s="93"/>
      <c r="UTG545" s="93"/>
      <c r="UTH545" s="93"/>
      <c r="UTI545" s="93"/>
      <c r="UTJ545" s="93"/>
      <c r="UTK545" s="93"/>
      <c r="UTL545" s="93"/>
      <c r="UTM545" s="93"/>
      <c r="UTN545" s="93"/>
      <c r="UTO545" s="93"/>
      <c r="UTP545" s="93"/>
      <c r="UTQ545" s="93"/>
      <c r="UTR545" s="93"/>
      <c r="UTS545" s="93"/>
      <c r="UTT545" s="93"/>
      <c r="UTU545" s="93"/>
      <c r="UTV545" s="93"/>
      <c r="UTW545" s="93"/>
      <c r="UTX545" s="93"/>
      <c r="UTY545" s="93"/>
      <c r="UTZ545" s="93"/>
      <c r="UUA545" s="93"/>
      <c r="UUB545" s="93"/>
      <c r="UUC545" s="93"/>
      <c r="UUD545" s="93"/>
      <c r="UUE545" s="93"/>
      <c r="UUF545" s="93"/>
      <c r="UUG545" s="93"/>
      <c r="UUH545" s="93"/>
      <c r="UUI545" s="93"/>
      <c r="UUJ545" s="93"/>
      <c r="UUK545" s="93"/>
      <c r="UUL545" s="93"/>
      <c r="UUM545" s="93"/>
      <c r="UUN545" s="93"/>
      <c r="UUO545" s="93"/>
      <c r="UUP545" s="93"/>
      <c r="UUQ545" s="93"/>
      <c r="UUR545" s="93"/>
      <c r="UUS545" s="93"/>
      <c r="UUT545" s="93"/>
      <c r="UUU545" s="93"/>
      <c r="UUV545" s="93"/>
      <c r="UUW545" s="93"/>
      <c r="UUX545" s="93"/>
      <c r="UUY545" s="93"/>
      <c r="UUZ545" s="93"/>
      <c r="UVA545" s="93"/>
      <c r="UVB545" s="93"/>
      <c r="UVC545" s="93"/>
      <c r="UVD545" s="93"/>
      <c r="UVE545" s="93"/>
      <c r="UVF545" s="93"/>
      <c r="UVG545" s="93"/>
      <c r="UVH545" s="93"/>
      <c r="UVI545" s="93"/>
      <c r="UVJ545" s="93"/>
      <c r="UVK545" s="93"/>
      <c r="UVL545" s="93"/>
      <c r="UVM545" s="93"/>
      <c r="UVN545" s="93"/>
      <c r="UVO545" s="93"/>
      <c r="UVP545" s="93"/>
      <c r="UVQ545" s="93"/>
      <c r="UVR545" s="93"/>
      <c r="UVS545" s="93"/>
      <c r="UVT545" s="93"/>
      <c r="UVU545" s="93"/>
      <c r="UVV545" s="93"/>
      <c r="UVW545" s="93"/>
      <c r="UVX545" s="93"/>
      <c r="UVY545" s="93"/>
      <c r="UVZ545" s="93"/>
      <c r="UWA545" s="93"/>
      <c r="UWB545" s="93"/>
      <c r="UWC545" s="93"/>
      <c r="UWD545" s="93"/>
      <c r="UWE545" s="93"/>
      <c r="UWF545" s="93"/>
      <c r="UWG545" s="93"/>
      <c r="UWH545" s="93"/>
      <c r="UWI545" s="93"/>
      <c r="UWJ545" s="93"/>
      <c r="UWK545" s="93"/>
      <c r="UWL545" s="93"/>
      <c r="UWM545" s="93"/>
      <c r="UWN545" s="93"/>
      <c r="UWO545" s="93"/>
      <c r="UWP545" s="93"/>
      <c r="UWQ545" s="93"/>
      <c r="UWR545" s="93"/>
      <c r="UWS545" s="93"/>
      <c r="UWT545" s="93"/>
      <c r="UWU545" s="93"/>
      <c r="UWV545" s="93"/>
      <c r="UWW545" s="93"/>
      <c r="UWX545" s="93"/>
      <c r="UWY545" s="93"/>
      <c r="UWZ545" s="93"/>
      <c r="UXA545" s="93"/>
      <c r="UXB545" s="93"/>
      <c r="UXC545" s="93"/>
      <c r="UXD545" s="93"/>
      <c r="UXE545" s="93"/>
      <c r="UXF545" s="93"/>
      <c r="UXG545" s="93"/>
      <c r="UXH545" s="93"/>
      <c r="UXI545" s="93"/>
      <c r="UXJ545" s="93"/>
      <c r="UXK545" s="93"/>
      <c r="UXL545" s="93"/>
      <c r="UXM545" s="93"/>
      <c r="UXN545" s="93"/>
      <c r="UXO545" s="93"/>
      <c r="UXP545" s="93"/>
      <c r="UXQ545" s="93"/>
      <c r="UXR545" s="93"/>
      <c r="UXS545" s="93"/>
      <c r="UXT545" s="93"/>
      <c r="UXU545" s="93"/>
      <c r="UXV545" s="93"/>
      <c r="UXW545" s="93"/>
      <c r="UXX545" s="93"/>
      <c r="UXY545" s="93"/>
      <c r="UXZ545" s="93"/>
      <c r="UYA545" s="93"/>
      <c r="UYB545" s="93"/>
      <c r="UYC545" s="93"/>
      <c r="UYD545" s="93"/>
      <c r="UYE545" s="93"/>
      <c r="UYF545" s="93"/>
      <c r="UYG545" s="93"/>
      <c r="UYH545" s="93"/>
      <c r="UYI545" s="93"/>
      <c r="UYJ545" s="93"/>
      <c r="UYK545" s="93"/>
      <c r="UYL545" s="93"/>
      <c r="UYM545" s="93"/>
      <c r="UYN545" s="93"/>
      <c r="UYO545" s="93"/>
      <c r="UYP545" s="93"/>
      <c r="UYQ545" s="93"/>
      <c r="UYR545" s="93"/>
      <c r="UYS545" s="93"/>
      <c r="UYT545" s="93"/>
      <c r="UYU545" s="93"/>
      <c r="UYV545" s="93"/>
      <c r="UYW545" s="93"/>
      <c r="UYX545" s="93"/>
      <c r="UYY545" s="93"/>
      <c r="UYZ545" s="93"/>
      <c r="UZA545" s="93"/>
      <c r="UZB545" s="93"/>
      <c r="UZC545" s="93"/>
      <c r="UZD545" s="93"/>
      <c r="UZE545" s="93"/>
      <c r="UZF545" s="93"/>
      <c r="UZG545" s="93"/>
      <c r="UZH545" s="93"/>
      <c r="UZI545" s="93"/>
      <c r="UZJ545" s="93"/>
      <c r="UZK545" s="93"/>
      <c r="UZL545" s="93"/>
      <c r="UZM545" s="93"/>
      <c r="UZN545" s="93"/>
      <c r="UZO545" s="93"/>
      <c r="UZP545" s="93"/>
      <c r="UZQ545" s="93"/>
      <c r="UZR545" s="93"/>
      <c r="UZS545" s="93"/>
      <c r="UZT545" s="93"/>
      <c r="UZU545" s="93"/>
      <c r="UZV545" s="93"/>
      <c r="UZW545" s="93"/>
      <c r="UZX545" s="93"/>
      <c r="UZY545" s="93"/>
      <c r="UZZ545" s="93"/>
      <c r="VAA545" s="93"/>
      <c r="VAB545" s="93"/>
      <c r="VAC545" s="93"/>
      <c r="VAD545" s="93"/>
      <c r="VAE545" s="93"/>
      <c r="VAF545" s="93"/>
      <c r="VAG545" s="93"/>
      <c r="VAH545" s="93"/>
      <c r="VAI545" s="93"/>
      <c r="VAJ545" s="93"/>
      <c r="VAK545" s="93"/>
      <c r="VAL545" s="93"/>
      <c r="VAM545" s="93"/>
      <c r="VAN545" s="93"/>
      <c r="VAO545" s="93"/>
      <c r="VAP545" s="93"/>
      <c r="VAQ545" s="93"/>
      <c r="VAR545" s="93"/>
      <c r="VAS545" s="93"/>
      <c r="VAT545" s="93"/>
      <c r="VAU545" s="93"/>
      <c r="VAV545" s="93"/>
      <c r="VAW545" s="93"/>
      <c r="VAX545" s="93"/>
      <c r="VAY545" s="93"/>
      <c r="VAZ545" s="93"/>
      <c r="VBA545" s="93"/>
      <c r="VBB545" s="93"/>
      <c r="VBC545" s="93"/>
      <c r="VBD545" s="93"/>
      <c r="VBE545" s="93"/>
      <c r="VBF545" s="93"/>
      <c r="VBG545" s="93"/>
      <c r="VBH545" s="93"/>
      <c r="VBI545" s="93"/>
      <c r="VBJ545" s="93"/>
      <c r="VBK545" s="93"/>
      <c r="VBL545" s="93"/>
      <c r="VBM545" s="93"/>
      <c r="VBN545" s="93"/>
      <c r="VBO545" s="93"/>
      <c r="VBP545" s="93"/>
      <c r="VBQ545" s="93"/>
      <c r="VBR545" s="93"/>
      <c r="VBS545" s="93"/>
      <c r="VBT545" s="93"/>
      <c r="VBU545" s="93"/>
      <c r="VBV545" s="93"/>
      <c r="VBW545" s="93"/>
      <c r="VBX545" s="93"/>
      <c r="VBY545" s="93"/>
      <c r="VBZ545" s="93"/>
      <c r="VCA545" s="93"/>
      <c r="VCB545" s="93"/>
      <c r="VCC545" s="93"/>
      <c r="VCD545" s="93"/>
      <c r="VCE545" s="93"/>
      <c r="VCF545" s="93"/>
      <c r="VCG545" s="93"/>
      <c r="VCH545" s="93"/>
      <c r="VCI545" s="93"/>
      <c r="VCJ545" s="93"/>
      <c r="VCK545" s="93"/>
      <c r="VCL545" s="93"/>
      <c r="VCM545" s="93"/>
      <c r="VCN545" s="93"/>
      <c r="VCO545" s="93"/>
      <c r="VCP545" s="93"/>
      <c r="VCQ545" s="93"/>
      <c r="VCR545" s="93"/>
      <c r="VCS545" s="93"/>
      <c r="VCT545" s="93"/>
      <c r="VCU545" s="93"/>
      <c r="VCV545" s="93"/>
      <c r="VCW545" s="93"/>
      <c r="VCX545" s="93"/>
      <c r="VCY545" s="93"/>
      <c r="VCZ545" s="93"/>
      <c r="VDA545" s="93"/>
      <c r="VDB545" s="93"/>
      <c r="VDC545" s="93"/>
      <c r="VDD545" s="93"/>
      <c r="VDE545" s="93"/>
      <c r="VDF545" s="93"/>
      <c r="VDG545" s="93"/>
      <c r="VDH545" s="93"/>
      <c r="VDI545" s="93"/>
      <c r="VDJ545" s="93"/>
      <c r="VDK545" s="93"/>
      <c r="VDL545" s="93"/>
      <c r="VDM545" s="93"/>
      <c r="VDN545" s="93"/>
      <c r="VDO545" s="93"/>
      <c r="VDP545" s="93"/>
      <c r="VDQ545" s="93"/>
      <c r="VDR545" s="93"/>
      <c r="VDS545" s="93"/>
      <c r="VDT545" s="93"/>
      <c r="VDU545" s="93"/>
      <c r="VDV545" s="93"/>
      <c r="VDW545" s="93"/>
      <c r="VDX545" s="93"/>
      <c r="VDY545" s="93"/>
      <c r="VDZ545" s="93"/>
      <c r="VEA545" s="93"/>
      <c r="VEB545" s="93"/>
      <c r="VEC545" s="93"/>
      <c r="VED545" s="93"/>
      <c r="VEE545" s="93"/>
      <c r="VEF545" s="93"/>
      <c r="VEG545" s="93"/>
      <c r="VEH545" s="93"/>
      <c r="VEI545" s="93"/>
      <c r="VEJ545" s="93"/>
      <c r="VEK545" s="93"/>
      <c r="VEL545" s="93"/>
      <c r="VEM545" s="93"/>
      <c r="VEN545" s="93"/>
      <c r="VEO545" s="93"/>
      <c r="VEP545" s="93"/>
      <c r="VEQ545" s="93"/>
      <c r="VER545" s="93"/>
      <c r="VES545" s="93"/>
      <c r="VET545" s="93"/>
      <c r="VEU545" s="93"/>
      <c r="VEV545" s="93"/>
      <c r="VEW545" s="93"/>
      <c r="VEX545" s="93"/>
      <c r="VEY545" s="93"/>
      <c r="VEZ545" s="93"/>
      <c r="VFA545" s="93"/>
      <c r="VFB545" s="93"/>
      <c r="VFC545" s="93"/>
      <c r="VFD545" s="93"/>
      <c r="VFE545" s="93"/>
      <c r="VFF545" s="93"/>
      <c r="VFG545" s="93"/>
      <c r="VFH545" s="93"/>
      <c r="VFI545" s="93"/>
      <c r="VFJ545" s="93"/>
      <c r="VFK545" s="93"/>
      <c r="VFL545" s="93"/>
      <c r="VFM545" s="93"/>
      <c r="VFN545" s="93"/>
      <c r="VFO545" s="93"/>
      <c r="VFP545" s="93"/>
      <c r="VFQ545" s="93"/>
      <c r="VFR545" s="93"/>
      <c r="VFS545" s="93"/>
      <c r="VFT545" s="93"/>
      <c r="VFU545" s="93"/>
      <c r="VFV545" s="93"/>
      <c r="VFW545" s="93"/>
      <c r="VFX545" s="93"/>
      <c r="VFY545" s="93"/>
      <c r="VFZ545" s="93"/>
      <c r="VGA545" s="93"/>
      <c r="VGB545" s="93"/>
      <c r="VGC545" s="93"/>
      <c r="VGD545" s="93"/>
      <c r="VGE545" s="93"/>
      <c r="VGF545" s="93"/>
      <c r="VGG545" s="93"/>
      <c r="VGH545" s="93"/>
      <c r="VGI545" s="93"/>
      <c r="VGJ545" s="93"/>
      <c r="VGK545" s="93"/>
      <c r="VGL545" s="93"/>
      <c r="VGM545" s="93"/>
      <c r="VGN545" s="93"/>
      <c r="VGO545" s="93"/>
      <c r="VGP545" s="93"/>
      <c r="VGQ545" s="93"/>
      <c r="VGR545" s="93"/>
      <c r="VGS545" s="93"/>
      <c r="VGT545" s="93"/>
      <c r="VGU545" s="93"/>
      <c r="VGV545" s="93"/>
      <c r="VGW545" s="93"/>
      <c r="VGX545" s="93"/>
      <c r="VGY545" s="93"/>
      <c r="VGZ545" s="93"/>
      <c r="VHA545" s="93"/>
      <c r="VHB545" s="93"/>
      <c r="VHC545" s="93"/>
      <c r="VHD545" s="93"/>
      <c r="VHE545" s="93"/>
      <c r="VHF545" s="93"/>
      <c r="VHG545" s="93"/>
      <c r="VHH545" s="93"/>
      <c r="VHI545" s="93"/>
      <c r="VHJ545" s="93"/>
      <c r="VHK545" s="93"/>
      <c r="VHL545" s="93"/>
      <c r="VHM545" s="93"/>
      <c r="VHN545" s="93"/>
      <c r="VHO545" s="93"/>
      <c r="VHP545" s="93"/>
      <c r="VHQ545" s="93"/>
      <c r="VHR545" s="93"/>
      <c r="VHS545" s="93"/>
      <c r="VHT545" s="93"/>
      <c r="VHU545" s="93"/>
      <c r="VHV545" s="93"/>
      <c r="VHW545" s="93"/>
      <c r="VHX545" s="93"/>
      <c r="VHY545" s="93"/>
      <c r="VHZ545" s="93"/>
      <c r="VIA545" s="93"/>
      <c r="VIB545" s="93"/>
      <c r="VIC545" s="93"/>
      <c r="VID545" s="93"/>
      <c r="VIE545" s="93"/>
      <c r="VIF545" s="93"/>
      <c r="VIG545" s="93"/>
      <c r="VIH545" s="93"/>
      <c r="VII545" s="93"/>
      <c r="VIJ545" s="93"/>
      <c r="VIK545" s="93"/>
      <c r="VIL545" s="93"/>
      <c r="VIM545" s="93"/>
      <c r="VIN545" s="93"/>
      <c r="VIO545" s="93"/>
      <c r="VIP545" s="93"/>
      <c r="VIQ545" s="93"/>
      <c r="VIR545" s="93"/>
      <c r="VIS545" s="93"/>
      <c r="VIT545" s="93"/>
      <c r="VIU545" s="93"/>
      <c r="VIV545" s="93"/>
      <c r="VIW545" s="93"/>
      <c r="VIX545" s="93"/>
      <c r="VIY545" s="93"/>
      <c r="VIZ545" s="93"/>
      <c r="VJA545" s="93"/>
      <c r="VJB545" s="93"/>
      <c r="VJC545" s="93"/>
      <c r="VJD545" s="93"/>
      <c r="VJE545" s="93"/>
      <c r="VJF545" s="93"/>
      <c r="VJG545" s="93"/>
      <c r="VJH545" s="93"/>
      <c r="VJI545" s="93"/>
      <c r="VJJ545" s="93"/>
      <c r="VJK545" s="93"/>
      <c r="VJL545" s="93"/>
      <c r="VJM545" s="93"/>
      <c r="VJN545" s="93"/>
      <c r="VJO545" s="93"/>
      <c r="VJP545" s="93"/>
      <c r="VJQ545" s="93"/>
      <c r="VJR545" s="93"/>
      <c r="VJS545" s="93"/>
      <c r="VJT545" s="93"/>
      <c r="VJU545" s="93"/>
      <c r="VJV545" s="93"/>
      <c r="VJW545" s="93"/>
      <c r="VJX545" s="93"/>
      <c r="VJY545" s="93"/>
      <c r="VJZ545" s="93"/>
      <c r="VKA545" s="93"/>
      <c r="VKB545" s="93"/>
      <c r="VKC545" s="93"/>
      <c r="VKD545" s="93"/>
      <c r="VKE545" s="93"/>
      <c r="VKF545" s="93"/>
      <c r="VKG545" s="93"/>
      <c r="VKH545" s="93"/>
      <c r="VKI545" s="93"/>
      <c r="VKJ545" s="93"/>
      <c r="VKK545" s="93"/>
      <c r="VKL545" s="93"/>
      <c r="VKM545" s="93"/>
      <c r="VKN545" s="93"/>
      <c r="VKO545" s="93"/>
      <c r="VKP545" s="93"/>
      <c r="VKQ545" s="93"/>
      <c r="VKR545" s="93"/>
      <c r="VKS545" s="93"/>
      <c r="VKT545" s="93"/>
      <c r="VKU545" s="93"/>
      <c r="VKV545" s="93"/>
      <c r="VKW545" s="93"/>
      <c r="VKX545" s="93"/>
      <c r="VKY545" s="93"/>
      <c r="VKZ545" s="93"/>
      <c r="VLA545" s="93"/>
      <c r="VLB545" s="93"/>
      <c r="VLC545" s="93"/>
      <c r="VLD545" s="93"/>
      <c r="VLE545" s="93"/>
      <c r="VLF545" s="93"/>
      <c r="VLG545" s="93"/>
      <c r="VLH545" s="93"/>
      <c r="VLI545" s="93"/>
      <c r="VLJ545" s="93"/>
      <c r="VLK545" s="93"/>
      <c r="VLL545" s="93"/>
      <c r="VLM545" s="93"/>
      <c r="VLN545" s="93"/>
      <c r="VLO545" s="93"/>
      <c r="VLP545" s="93"/>
      <c r="VLQ545" s="93"/>
      <c r="VLR545" s="93"/>
      <c r="VLS545" s="93"/>
      <c r="VLT545" s="93"/>
      <c r="VLU545" s="93"/>
      <c r="VLV545" s="93"/>
      <c r="VLW545" s="93"/>
      <c r="VLX545" s="93"/>
      <c r="VLY545" s="93"/>
      <c r="VLZ545" s="93"/>
      <c r="VMA545" s="93"/>
      <c r="VMB545" s="93"/>
      <c r="VMC545" s="93"/>
      <c r="VMD545" s="93"/>
      <c r="VME545" s="93"/>
      <c r="VMF545" s="93"/>
      <c r="VMG545" s="93"/>
      <c r="VMH545" s="93"/>
      <c r="VMI545" s="93"/>
      <c r="VMJ545" s="93"/>
      <c r="VMK545" s="93"/>
      <c r="VML545" s="93"/>
      <c r="VMM545" s="93"/>
      <c r="VMN545" s="93"/>
      <c r="VMO545" s="93"/>
      <c r="VMP545" s="93"/>
      <c r="VMQ545" s="93"/>
      <c r="VMR545" s="93"/>
      <c r="VMS545" s="93"/>
      <c r="VMT545" s="93"/>
      <c r="VMU545" s="93"/>
      <c r="VMV545" s="93"/>
      <c r="VMW545" s="93"/>
      <c r="VMX545" s="93"/>
      <c r="VMY545" s="93"/>
      <c r="VMZ545" s="93"/>
      <c r="VNA545" s="93"/>
      <c r="VNB545" s="93"/>
      <c r="VNC545" s="93"/>
      <c r="VND545" s="93"/>
      <c r="VNE545" s="93"/>
      <c r="VNF545" s="93"/>
      <c r="VNG545" s="93"/>
      <c r="VNH545" s="93"/>
      <c r="VNI545" s="93"/>
      <c r="VNJ545" s="93"/>
      <c r="VNK545" s="93"/>
      <c r="VNL545" s="93"/>
      <c r="VNM545" s="93"/>
      <c r="VNN545" s="93"/>
      <c r="VNO545" s="93"/>
      <c r="VNP545" s="93"/>
      <c r="VNQ545" s="93"/>
      <c r="VNR545" s="93"/>
      <c r="VNS545" s="93"/>
      <c r="VNT545" s="93"/>
      <c r="VNU545" s="93"/>
      <c r="VNV545" s="93"/>
      <c r="VNW545" s="93"/>
      <c r="VNX545" s="93"/>
      <c r="VNY545" s="93"/>
      <c r="VNZ545" s="93"/>
      <c r="VOA545" s="93"/>
      <c r="VOB545" s="93"/>
      <c r="VOC545" s="93"/>
      <c r="VOD545" s="93"/>
      <c r="VOE545" s="93"/>
      <c r="VOF545" s="93"/>
      <c r="VOG545" s="93"/>
      <c r="VOH545" s="93"/>
      <c r="VOI545" s="93"/>
      <c r="VOJ545" s="93"/>
      <c r="VOK545" s="93"/>
      <c r="VOL545" s="93"/>
      <c r="VOM545" s="93"/>
      <c r="VON545" s="93"/>
      <c r="VOO545" s="93"/>
      <c r="VOP545" s="93"/>
      <c r="VOQ545" s="93"/>
      <c r="VOR545" s="93"/>
      <c r="VOS545" s="93"/>
      <c r="VOT545" s="93"/>
      <c r="VOU545" s="93"/>
      <c r="VOV545" s="93"/>
      <c r="VOW545" s="93"/>
      <c r="VOX545" s="93"/>
      <c r="VOY545" s="93"/>
      <c r="VOZ545" s="93"/>
      <c r="VPA545" s="93"/>
      <c r="VPB545" s="93"/>
      <c r="VPC545" s="93"/>
      <c r="VPD545" s="93"/>
      <c r="VPE545" s="93"/>
      <c r="VPF545" s="93"/>
      <c r="VPG545" s="93"/>
      <c r="VPH545" s="93"/>
      <c r="VPI545" s="93"/>
      <c r="VPJ545" s="93"/>
      <c r="VPK545" s="93"/>
      <c r="VPL545" s="93"/>
      <c r="VPM545" s="93"/>
      <c r="VPN545" s="93"/>
      <c r="VPO545" s="93"/>
      <c r="VPP545" s="93"/>
      <c r="VPQ545" s="93"/>
      <c r="VPR545" s="93"/>
      <c r="VPS545" s="93"/>
      <c r="VPT545" s="93"/>
      <c r="VPU545" s="93"/>
      <c r="VPV545" s="93"/>
      <c r="VPW545" s="93"/>
      <c r="VPX545" s="93"/>
      <c r="VPY545" s="93"/>
      <c r="VPZ545" s="93"/>
      <c r="VQA545" s="93"/>
      <c r="VQB545" s="93"/>
      <c r="VQC545" s="93"/>
      <c r="VQD545" s="93"/>
      <c r="VQE545" s="93"/>
      <c r="VQF545" s="93"/>
      <c r="VQG545" s="93"/>
      <c r="VQH545" s="93"/>
      <c r="VQI545" s="93"/>
      <c r="VQJ545" s="93"/>
      <c r="VQK545" s="93"/>
      <c r="VQL545" s="93"/>
      <c r="VQM545" s="93"/>
      <c r="VQN545" s="93"/>
      <c r="VQO545" s="93"/>
      <c r="VQP545" s="93"/>
      <c r="VQQ545" s="93"/>
      <c r="VQR545" s="93"/>
      <c r="VQS545" s="93"/>
      <c r="VQT545" s="93"/>
      <c r="VQU545" s="93"/>
      <c r="VQV545" s="93"/>
      <c r="VQW545" s="93"/>
      <c r="VQX545" s="93"/>
      <c r="VQY545" s="93"/>
      <c r="VQZ545" s="93"/>
      <c r="VRA545" s="93"/>
      <c r="VRB545" s="93"/>
      <c r="VRC545" s="93"/>
      <c r="VRD545" s="93"/>
      <c r="VRE545" s="93"/>
      <c r="VRF545" s="93"/>
      <c r="VRG545" s="93"/>
      <c r="VRH545" s="93"/>
      <c r="VRI545" s="93"/>
      <c r="VRJ545" s="93"/>
      <c r="VRK545" s="93"/>
      <c r="VRL545" s="93"/>
      <c r="VRM545" s="93"/>
      <c r="VRN545" s="93"/>
      <c r="VRO545" s="93"/>
      <c r="VRP545" s="93"/>
      <c r="VRQ545" s="93"/>
      <c r="VRR545" s="93"/>
      <c r="VRS545" s="93"/>
      <c r="VRT545" s="93"/>
      <c r="VRU545" s="93"/>
      <c r="VRV545" s="93"/>
      <c r="VRW545" s="93"/>
      <c r="VRX545" s="93"/>
      <c r="VRY545" s="93"/>
      <c r="VRZ545" s="93"/>
      <c r="VSA545" s="93"/>
      <c r="VSB545" s="93"/>
      <c r="VSC545" s="93"/>
      <c r="VSD545" s="93"/>
      <c r="VSE545" s="93"/>
      <c r="VSF545" s="93"/>
      <c r="VSG545" s="93"/>
      <c r="VSH545" s="93"/>
      <c r="VSI545" s="93"/>
      <c r="VSJ545" s="93"/>
      <c r="VSK545" s="93"/>
      <c r="VSL545" s="93"/>
      <c r="VSM545" s="93"/>
      <c r="VSN545" s="93"/>
      <c r="VSO545" s="93"/>
      <c r="VSP545" s="93"/>
      <c r="VSQ545" s="93"/>
      <c r="VSR545" s="93"/>
      <c r="VSS545" s="93"/>
      <c r="VST545" s="93"/>
      <c r="VSU545" s="93"/>
      <c r="VSV545" s="93"/>
      <c r="VSW545" s="93"/>
      <c r="VSX545" s="93"/>
      <c r="VSY545" s="93"/>
      <c r="VSZ545" s="93"/>
      <c r="VTA545" s="93"/>
      <c r="VTB545" s="93"/>
      <c r="VTC545" s="93"/>
      <c r="VTD545" s="93"/>
      <c r="VTE545" s="93"/>
      <c r="VTF545" s="93"/>
      <c r="VTG545" s="93"/>
      <c r="VTH545" s="93"/>
      <c r="VTI545" s="93"/>
      <c r="VTJ545" s="93"/>
      <c r="VTK545" s="93"/>
      <c r="VTL545" s="93"/>
      <c r="VTM545" s="93"/>
      <c r="VTN545" s="93"/>
      <c r="VTO545" s="93"/>
      <c r="VTP545" s="93"/>
      <c r="VTQ545" s="93"/>
      <c r="VTR545" s="93"/>
      <c r="VTS545" s="93"/>
      <c r="VTT545" s="93"/>
      <c r="VTU545" s="93"/>
      <c r="VTV545" s="93"/>
      <c r="VTW545" s="93"/>
      <c r="VTX545" s="93"/>
      <c r="VTY545" s="93"/>
      <c r="VTZ545" s="93"/>
      <c r="VUA545" s="93"/>
      <c r="VUB545" s="93"/>
      <c r="VUC545" s="93"/>
      <c r="VUD545" s="93"/>
      <c r="VUE545" s="93"/>
      <c r="VUF545" s="93"/>
      <c r="VUG545" s="93"/>
      <c r="VUH545" s="93"/>
      <c r="VUI545" s="93"/>
      <c r="VUJ545" s="93"/>
      <c r="VUK545" s="93"/>
      <c r="VUL545" s="93"/>
      <c r="VUM545" s="93"/>
      <c r="VUN545" s="93"/>
      <c r="VUO545" s="93"/>
      <c r="VUP545" s="93"/>
      <c r="VUQ545" s="93"/>
      <c r="VUR545" s="93"/>
      <c r="VUS545" s="93"/>
      <c r="VUT545" s="93"/>
      <c r="VUU545" s="93"/>
      <c r="VUV545" s="93"/>
      <c r="VUW545" s="93"/>
      <c r="VUX545" s="93"/>
      <c r="VUY545" s="93"/>
      <c r="VUZ545" s="93"/>
      <c r="VVA545" s="93"/>
      <c r="VVB545" s="93"/>
      <c r="VVC545" s="93"/>
      <c r="VVD545" s="93"/>
      <c r="VVE545" s="93"/>
      <c r="VVF545" s="93"/>
      <c r="VVG545" s="93"/>
      <c r="VVH545" s="93"/>
      <c r="VVI545" s="93"/>
      <c r="VVJ545" s="93"/>
      <c r="VVK545" s="93"/>
      <c r="VVL545" s="93"/>
      <c r="VVM545" s="93"/>
      <c r="VVN545" s="93"/>
      <c r="VVO545" s="93"/>
      <c r="VVP545" s="93"/>
      <c r="VVQ545" s="93"/>
      <c r="VVR545" s="93"/>
      <c r="VVS545" s="93"/>
      <c r="VVT545" s="93"/>
      <c r="VVU545" s="93"/>
      <c r="VVV545" s="93"/>
      <c r="VVW545" s="93"/>
      <c r="VVX545" s="93"/>
      <c r="VVY545" s="93"/>
      <c r="VVZ545" s="93"/>
      <c r="VWA545" s="93"/>
      <c r="VWB545" s="93"/>
      <c r="VWC545" s="93"/>
      <c r="VWD545" s="93"/>
      <c r="VWE545" s="93"/>
      <c r="VWF545" s="93"/>
      <c r="VWG545" s="93"/>
      <c r="VWH545" s="93"/>
      <c r="VWI545" s="93"/>
      <c r="VWJ545" s="93"/>
      <c r="VWK545" s="93"/>
      <c r="VWL545" s="93"/>
      <c r="VWM545" s="93"/>
      <c r="VWN545" s="93"/>
      <c r="VWO545" s="93"/>
      <c r="VWP545" s="93"/>
      <c r="VWQ545" s="93"/>
      <c r="VWR545" s="93"/>
      <c r="VWS545" s="93"/>
      <c r="VWT545" s="93"/>
      <c r="VWU545" s="93"/>
      <c r="VWV545" s="93"/>
      <c r="VWW545" s="93"/>
      <c r="VWX545" s="93"/>
      <c r="VWY545" s="93"/>
      <c r="VWZ545" s="93"/>
      <c r="VXA545" s="93"/>
      <c r="VXB545" s="93"/>
      <c r="VXC545" s="93"/>
      <c r="VXD545" s="93"/>
      <c r="VXE545" s="93"/>
      <c r="VXF545" s="93"/>
      <c r="VXG545" s="93"/>
      <c r="VXH545" s="93"/>
      <c r="VXI545" s="93"/>
      <c r="VXJ545" s="93"/>
      <c r="VXK545" s="93"/>
      <c r="VXL545" s="93"/>
      <c r="VXM545" s="93"/>
      <c r="VXN545" s="93"/>
      <c r="VXO545" s="93"/>
      <c r="VXP545" s="93"/>
      <c r="VXQ545" s="93"/>
      <c r="VXR545" s="93"/>
      <c r="VXS545" s="93"/>
      <c r="VXT545" s="93"/>
      <c r="VXU545" s="93"/>
      <c r="VXV545" s="93"/>
      <c r="VXW545" s="93"/>
      <c r="VXX545" s="93"/>
      <c r="VXY545" s="93"/>
      <c r="VXZ545" s="93"/>
      <c r="VYA545" s="93"/>
      <c r="VYB545" s="93"/>
      <c r="VYC545" s="93"/>
      <c r="VYD545" s="93"/>
      <c r="VYE545" s="93"/>
      <c r="VYF545" s="93"/>
      <c r="VYG545" s="93"/>
      <c r="VYH545" s="93"/>
      <c r="VYI545" s="93"/>
      <c r="VYJ545" s="93"/>
      <c r="VYK545" s="93"/>
      <c r="VYL545" s="93"/>
      <c r="VYM545" s="93"/>
      <c r="VYN545" s="93"/>
      <c r="VYO545" s="93"/>
      <c r="VYP545" s="93"/>
      <c r="VYQ545" s="93"/>
      <c r="VYR545" s="93"/>
      <c r="VYS545" s="93"/>
      <c r="VYT545" s="93"/>
      <c r="VYU545" s="93"/>
      <c r="VYV545" s="93"/>
      <c r="VYW545" s="93"/>
      <c r="VYX545" s="93"/>
      <c r="VYY545" s="93"/>
      <c r="VYZ545" s="93"/>
      <c r="VZA545" s="93"/>
      <c r="VZB545" s="93"/>
      <c r="VZC545" s="93"/>
      <c r="VZD545" s="93"/>
      <c r="VZE545" s="93"/>
      <c r="VZF545" s="93"/>
      <c r="VZG545" s="93"/>
      <c r="VZH545" s="93"/>
      <c r="VZI545" s="93"/>
      <c r="VZJ545" s="93"/>
      <c r="VZK545" s="93"/>
      <c r="VZL545" s="93"/>
      <c r="VZM545" s="93"/>
      <c r="VZN545" s="93"/>
      <c r="VZO545" s="93"/>
      <c r="VZP545" s="93"/>
      <c r="VZQ545" s="93"/>
      <c r="VZR545" s="93"/>
      <c r="VZS545" s="93"/>
      <c r="VZT545" s="93"/>
      <c r="VZU545" s="93"/>
      <c r="VZV545" s="93"/>
      <c r="VZW545" s="93"/>
      <c r="VZX545" s="93"/>
      <c r="VZY545" s="93"/>
      <c r="VZZ545" s="93"/>
      <c r="WAA545" s="93"/>
      <c r="WAB545" s="93"/>
      <c r="WAC545" s="93"/>
      <c r="WAD545" s="93"/>
      <c r="WAE545" s="93"/>
      <c r="WAF545" s="93"/>
      <c r="WAG545" s="93"/>
      <c r="WAH545" s="93"/>
      <c r="WAI545" s="93"/>
      <c r="WAJ545" s="93"/>
      <c r="WAK545" s="93"/>
      <c r="WAL545" s="93"/>
      <c r="WAM545" s="93"/>
      <c r="WAN545" s="93"/>
      <c r="WAO545" s="93"/>
      <c r="WAP545" s="93"/>
      <c r="WAQ545" s="93"/>
      <c r="WAR545" s="93"/>
      <c r="WAS545" s="93"/>
      <c r="WAT545" s="93"/>
      <c r="WAU545" s="93"/>
      <c r="WAV545" s="93"/>
      <c r="WAW545" s="93"/>
      <c r="WAX545" s="93"/>
      <c r="WAY545" s="93"/>
      <c r="WAZ545" s="93"/>
      <c r="WBA545" s="93"/>
      <c r="WBB545" s="93"/>
      <c r="WBC545" s="93"/>
      <c r="WBD545" s="93"/>
      <c r="WBE545" s="93"/>
      <c r="WBF545" s="93"/>
      <c r="WBG545" s="93"/>
      <c r="WBH545" s="93"/>
      <c r="WBI545" s="93"/>
      <c r="WBJ545" s="93"/>
      <c r="WBK545" s="93"/>
      <c r="WBL545" s="93"/>
      <c r="WBM545" s="93"/>
      <c r="WBN545" s="93"/>
      <c r="WBO545" s="93"/>
      <c r="WBP545" s="93"/>
      <c r="WBQ545" s="93"/>
      <c r="WBR545" s="93"/>
      <c r="WBS545" s="93"/>
      <c r="WBT545" s="93"/>
      <c r="WBU545" s="93"/>
      <c r="WBV545" s="93"/>
      <c r="WBW545" s="93"/>
      <c r="WBX545" s="93"/>
      <c r="WBY545" s="93"/>
      <c r="WBZ545" s="93"/>
      <c r="WCA545" s="93"/>
      <c r="WCB545" s="93"/>
      <c r="WCC545" s="93"/>
      <c r="WCD545" s="93"/>
      <c r="WCE545" s="93"/>
      <c r="WCF545" s="93"/>
      <c r="WCG545" s="93"/>
      <c r="WCH545" s="93"/>
      <c r="WCI545" s="93"/>
      <c r="WCJ545" s="93"/>
      <c r="WCK545" s="93"/>
      <c r="WCL545" s="93"/>
      <c r="WCM545" s="93"/>
      <c r="WCN545" s="93"/>
      <c r="WCO545" s="93"/>
      <c r="WCP545" s="93"/>
      <c r="WCQ545" s="93"/>
      <c r="WCR545" s="93"/>
      <c r="WCS545" s="93"/>
      <c r="WCT545" s="93"/>
      <c r="WCU545" s="93"/>
      <c r="WCV545" s="93"/>
      <c r="WCW545" s="93"/>
      <c r="WCX545" s="93"/>
      <c r="WCY545" s="93"/>
      <c r="WCZ545" s="93"/>
      <c r="WDA545" s="93"/>
      <c r="WDB545" s="93"/>
      <c r="WDC545" s="93"/>
      <c r="WDD545" s="93"/>
      <c r="WDE545" s="93"/>
      <c r="WDF545" s="93"/>
      <c r="WDG545" s="93"/>
      <c r="WDH545" s="93"/>
      <c r="WDI545" s="93"/>
      <c r="WDJ545" s="93"/>
      <c r="WDK545" s="93"/>
      <c r="WDL545" s="93"/>
      <c r="WDM545" s="93"/>
      <c r="WDN545" s="93"/>
      <c r="WDO545" s="93"/>
      <c r="WDP545" s="93"/>
      <c r="WDQ545" s="93"/>
      <c r="WDR545" s="93"/>
      <c r="WDS545" s="93"/>
      <c r="WDT545" s="93"/>
      <c r="WDU545" s="93"/>
      <c r="WDV545" s="93"/>
      <c r="WDW545" s="93"/>
      <c r="WDX545" s="93"/>
      <c r="WDY545" s="93"/>
      <c r="WDZ545" s="93"/>
      <c r="WEA545" s="93"/>
      <c r="WEB545" s="93"/>
      <c r="WEC545" s="93"/>
      <c r="WED545" s="93"/>
      <c r="WEE545" s="93"/>
      <c r="WEF545" s="93"/>
      <c r="WEG545" s="93"/>
      <c r="WEH545" s="93"/>
      <c r="WEI545" s="93"/>
      <c r="WEJ545" s="93"/>
      <c r="WEK545" s="93"/>
      <c r="WEL545" s="93"/>
      <c r="WEM545" s="93"/>
      <c r="WEN545" s="93"/>
      <c r="WEO545" s="93"/>
      <c r="WEP545" s="93"/>
      <c r="WEQ545" s="93"/>
      <c r="WER545" s="93"/>
      <c r="WES545" s="93"/>
      <c r="WET545" s="93"/>
      <c r="WEU545" s="93"/>
      <c r="WEV545" s="93"/>
      <c r="WEW545" s="93"/>
      <c r="WEX545" s="93"/>
      <c r="WEY545" s="93"/>
      <c r="WEZ545" s="93"/>
      <c r="WFA545" s="93"/>
      <c r="WFB545" s="93"/>
      <c r="WFC545" s="93"/>
      <c r="WFD545" s="93"/>
      <c r="WFE545" s="93"/>
      <c r="WFF545" s="93"/>
      <c r="WFG545" s="93"/>
      <c r="WFH545" s="93"/>
      <c r="WFI545" s="93"/>
      <c r="WFJ545" s="93"/>
      <c r="WFK545" s="93"/>
      <c r="WFL545" s="93"/>
      <c r="WFM545" s="93"/>
      <c r="WFN545" s="93"/>
      <c r="WFO545" s="93"/>
      <c r="WFP545" s="93"/>
      <c r="WFQ545" s="93"/>
      <c r="WFR545" s="93"/>
      <c r="WFS545" s="93"/>
      <c r="WFT545" s="93"/>
      <c r="WFU545" s="93"/>
      <c r="WFV545" s="93"/>
      <c r="WFW545" s="93"/>
      <c r="WFX545" s="93"/>
      <c r="WFY545" s="93"/>
      <c r="WFZ545" s="93"/>
      <c r="WGA545" s="93"/>
      <c r="WGB545" s="93"/>
      <c r="WGC545" s="93"/>
      <c r="WGD545" s="93"/>
      <c r="WGE545" s="93"/>
      <c r="WGF545" s="93"/>
      <c r="WGG545" s="93"/>
      <c r="WGH545" s="93"/>
      <c r="WGI545" s="93"/>
      <c r="WGJ545" s="93"/>
      <c r="WGK545" s="93"/>
      <c r="WGL545" s="93"/>
      <c r="WGM545" s="93"/>
      <c r="WGN545" s="93"/>
      <c r="WGO545" s="93"/>
      <c r="WGP545" s="93"/>
      <c r="WGQ545" s="93"/>
      <c r="WGR545" s="93"/>
      <c r="WGS545" s="93"/>
      <c r="WGT545" s="93"/>
      <c r="WGU545" s="93"/>
      <c r="WGV545" s="93"/>
      <c r="WGW545" s="93"/>
      <c r="WGX545" s="93"/>
      <c r="WGY545" s="93"/>
      <c r="WGZ545" s="93"/>
      <c r="WHA545" s="93"/>
      <c r="WHB545" s="93"/>
      <c r="WHC545" s="93"/>
      <c r="WHD545" s="93"/>
      <c r="WHE545" s="93"/>
      <c r="WHF545" s="93"/>
      <c r="WHG545" s="93"/>
      <c r="WHH545" s="93"/>
      <c r="WHI545" s="93"/>
      <c r="WHJ545" s="93"/>
      <c r="WHK545" s="93"/>
      <c r="WHL545" s="93"/>
      <c r="WHM545" s="93"/>
      <c r="WHN545" s="93"/>
      <c r="WHO545" s="93"/>
      <c r="WHP545" s="93"/>
      <c r="WHQ545" s="93"/>
      <c r="WHR545" s="93"/>
      <c r="WHS545" s="93"/>
      <c r="WHT545" s="93"/>
      <c r="WHU545" s="93"/>
      <c r="WHV545" s="93"/>
      <c r="WHW545" s="93"/>
      <c r="WHX545" s="93"/>
      <c r="WHY545" s="93"/>
      <c r="WHZ545" s="93"/>
      <c r="WIA545" s="93"/>
      <c r="WIB545" s="93"/>
      <c r="WIC545" s="93"/>
      <c r="WID545" s="93"/>
      <c r="WIE545" s="93"/>
      <c r="WIF545" s="93"/>
      <c r="WIG545" s="93"/>
      <c r="WIH545" s="93"/>
      <c r="WII545" s="93"/>
      <c r="WIJ545" s="93"/>
      <c r="WIK545" s="93"/>
      <c r="WIL545" s="93"/>
      <c r="WIM545" s="93"/>
      <c r="WIN545" s="93"/>
      <c r="WIO545" s="93"/>
      <c r="WIP545" s="93"/>
      <c r="WIQ545" s="93"/>
      <c r="WIR545" s="93"/>
      <c r="WIS545" s="93"/>
      <c r="WIT545" s="93"/>
      <c r="WIU545" s="93"/>
      <c r="WIV545" s="93"/>
      <c r="WIW545" s="93"/>
      <c r="WIX545" s="93"/>
      <c r="WIY545" s="93"/>
      <c r="WIZ545" s="93"/>
      <c r="WJA545" s="93"/>
      <c r="WJB545" s="93"/>
      <c r="WJC545" s="93"/>
      <c r="WJD545" s="93"/>
      <c r="WJE545" s="93"/>
      <c r="WJF545" s="93"/>
      <c r="WJG545" s="93"/>
      <c r="WJH545" s="93"/>
      <c r="WJI545" s="93"/>
      <c r="WJJ545" s="93"/>
      <c r="WJK545" s="93"/>
      <c r="WJL545" s="93"/>
      <c r="WJM545" s="93"/>
      <c r="WJN545" s="93"/>
      <c r="WJO545" s="93"/>
      <c r="WJP545" s="93"/>
      <c r="WJQ545" s="93"/>
      <c r="WJR545" s="93"/>
      <c r="WJS545" s="93"/>
      <c r="WJT545" s="93"/>
      <c r="WJU545" s="93"/>
      <c r="WJV545" s="93"/>
      <c r="WJW545" s="93"/>
      <c r="WJX545" s="93"/>
      <c r="WJY545" s="93"/>
      <c r="WJZ545" s="93"/>
      <c r="WKA545" s="93"/>
      <c r="WKB545" s="93"/>
      <c r="WKC545" s="93"/>
      <c r="WKD545" s="93"/>
      <c r="WKE545" s="93"/>
      <c r="WKF545" s="93"/>
      <c r="WKG545" s="93"/>
      <c r="WKH545" s="93"/>
      <c r="WKI545" s="93"/>
      <c r="WKJ545" s="93"/>
      <c r="WKK545" s="93"/>
      <c r="WKL545" s="93"/>
      <c r="WKM545" s="93"/>
      <c r="WKN545" s="93"/>
      <c r="WKO545" s="93"/>
      <c r="WKP545" s="93"/>
      <c r="WKQ545" s="93"/>
      <c r="WKR545" s="93"/>
      <c r="WKS545" s="93"/>
      <c r="WKT545" s="93"/>
      <c r="WKU545" s="93"/>
      <c r="WKV545" s="93"/>
      <c r="WKW545" s="93"/>
      <c r="WKX545" s="93"/>
      <c r="WKY545" s="93"/>
      <c r="WKZ545" s="93"/>
      <c r="WLA545" s="93"/>
      <c r="WLB545" s="93"/>
      <c r="WLC545" s="93"/>
      <c r="WLD545" s="93"/>
      <c r="WLE545" s="93"/>
      <c r="WLF545" s="93"/>
      <c r="WLG545" s="93"/>
      <c r="WLH545" s="93"/>
      <c r="WLI545" s="93"/>
      <c r="WLJ545" s="93"/>
      <c r="WLK545" s="93"/>
      <c r="WLL545" s="93"/>
      <c r="WLM545" s="93"/>
      <c r="WLN545" s="93"/>
      <c r="WLO545" s="93"/>
      <c r="WLP545" s="93"/>
      <c r="WLQ545" s="93"/>
      <c r="WLR545" s="93"/>
      <c r="WLS545" s="93"/>
      <c r="WLT545" s="93"/>
      <c r="WLU545" s="93"/>
      <c r="WLV545" s="93"/>
      <c r="WLW545" s="93"/>
      <c r="WLX545" s="93"/>
      <c r="WLY545" s="93"/>
      <c r="WLZ545" s="93"/>
      <c r="WMA545" s="93"/>
      <c r="WMB545" s="93"/>
      <c r="WMC545" s="93"/>
      <c r="WMD545" s="93"/>
      <c r="WME545" s="93"/>
      <c r="WMF545" s="93"/>
      <c r="WMG545" s="93"/>
      <c r="WMH545" s="93"/>
      <c r="WMI545" s="93"/>
      <c r="WMJ545" s="93"/>
      <c r="WMK545" s="93"/>
      <c r="WML545" s="93"/>
      <c r="WMM545" s="93"/>
      <c r="WMN545" s="93"/>
      <c r="WMO545" s="93"/>
      <c r="WMP545" s="93"/>
      <c r="WMQ545" s="93"/>
      <c r="WMR545" s="93"/>
      <c r="WMS545" s="93"/>
      <c r="WMT545" s="93"/>
      <c r="WMU545" s="93"/>
      <c r="WMV545" s="93"/>
      <c r="WMW545" s="93"/>
      <c r="WMX545" s="93"/>
      <c r="WMY545" s="93"/>
      <c r="WMZ545" s="93"/>
      <c r="WNA545" s="93"/>
      <c r="WNB545" s="93"/>
      <c r="WNC545" s="93"/>
      <c r="WND545" s="93"/>
      <c r="WNE545" s="93"/>
      <c r="WNF545" s="93"/>
      <c r="WNG545" s="93"/>
      <c r="WNH545" s="93"/>
      <c r="WNI545" s="93"/>
      <c r="WNJ545" s="93"/>
      <c r="WNK545" s="93"/>
      <c r="WNL545" s="93"/>
      <c r="WNM545" s="93"/>
      <c r="WNN545" s="93"/>
      <c r="WNO545" s="93"/>
      <c r="WNP545" s="93"/>
      <c r="WNQ545" s="93"/>
      <c r="WNR545" s="93"/>
      <c r="WNS545" s="93"/>
      <c r="WNT545" s="93"/>
      <c r="WNU545" s="93"/>
      <c r="WNV545" s="93"/>
      <c r="WNW545" s="93"/>
      <c r="WNX545" s="93"/>
      <c r="WNY545" s="93"/>
      <c r="WNZ545" s="93"/>
      <c r="WOA545" s="93"/>
      <c r="WOB545" s="93"/>
      <c r="WOC545" s="93"/>
      <c r="WOD545" s="93"/>
      <c r="WOE545" s="93"/>
      <c r="WOF545" s="93"/>
      <c r="WOG545" s="93"/>
      <c r="WOH545" s="93"/>
      <c r="WOI545" s="93"/>
      <c r="WOJ545" s="93"/>
      <c r="WOK545" s="93"/>
      <c r="WOL545" s="93"/>
      <c r="WOM545" s="93"/>
      <c r="WON545" s="93"/>
      <c r="WOO545" s="93"/>
      <c r="WOP545" s="93"/>
      <c r="WOQ545" s="93"/>
      <c r="WOR545" s="93"/>
      <c r="WOS545" s="93"/>
      <c r="WOT545" s="93"/>
      <c r="WOU545" s="93"/>
      <c r="WOV545" s="93"/>
      <c r="WOW545" s="93"/>
      <c r="WOX545" s="93"/>
      <c r="WOY545" s="93"/>
      <c r="WOZ545" s="93"/>
      <c r="WPA545" s="93"/>
      <c r="WPB545" s="93"/>
      <c r="WPC545" s="93"/>
      <c r="WPD545" s="93"/>
      <c r="WPE545" s="93"/>
      <c r="WPF545" s="93"/>
      <c r="WPG545" s="93"/>
      <c r="WPH545" s="93"/>
      <c r="WPI545" s="93"/>
      <c r="WPJ545" s="93"/>
      <c r="WPK545" s="93"/>
      <c r="WPL545" s="93"/>
      <c r="WPM545" s="93"/>
      <c r="WPN545" s="93"/>
      <c r="WPO545" s="93"/>
      <c r="WPP545" s="93"/>
      <c r="WPQ545" s="93"/>
      <c r="WPR545" s="93"/>
      <c r="WPS545" s="93"/>
      <c r="WPT545" s="93"/>
      <c r="WPU545" s="93"/>
      <c r="WPV545" s="93"/>
      <c r="WPW545" s="93"/>
      <c r="WPX545" s="93"/>
      <c r="WPY545" s="93"/>
      <c r="WPZ545" s="93"/>
      <c r="WQA545" s="93"/>
      <c r="WQB545" s="93"/>
      <c r="WQC545" s="93"/>
      <c r="WQD545" s="93"/>
      <c r="WQE545" s="93"/>
      <c r="WQF545" s="93"/>
      <c r="WQG545" s="93"/>
      <c r="WQH545" s="93"/>
      <c r="WQI545" s="93"/>
      <c r="WQJ545" s="93"/>
      <c r="WQK545" s="93"/>
      <c r="WQL545" s="93"/>
      <c r="WQM545" s="93"/>
      <c r="WQN545" s="93"/>
      <c r="WQO545" s="93"/>
      <c r="WQP545" s="93"/>
      <c r="WQQ545" s="93"/>
      <c r="WQR545" s="93"/>
      <c r="WQS545" s="93"/>
      <c r="WQT545" s="93"/>
      <c r="WQU545" s="93"/>
      <c r="WQV545" s="93"/>
      <c r="WQW545" s="93"/>
      <c r="WQX545" s="93"/>
      <c r="WQY545" s="93"/>
      <c r="WQZ545" s="93"/>
      <c r="WRA545" s="93"/>
      <c r="WRB545" s="93"/>
      <c r="WRC545" s="93"/>
      <c r="WRD545" s="93"/>
      <c r="WRE545" s="93"/>
      <c r="WRF545" s="93"/>
      <c r="WRG545" s="93"/>
      <c r="WRH545" s="93"/>
      <c r="WRI545" s="93"/>
      <c r="WRJ545" s="93"/>
      <c r="WRK545" s="93"/>
      <c r="WRL545" s="93"/>
      <c r="WRM545" s="93"/>
      <c r="WRN545" s="93"/>
      <c r="WRO545" s="93"/>
      <c r="WRP545" s="93"/>
      <c r="WRQ545" s="93"/>
      <c r="WRR545" s="93"/>
      <c r="WRS545" s="93"/>
      <c r="WRT545" s="93"/>
      <c r="WRU545" s="93"/>
      <c r="WRV545" s="93"/>
      <c r="WRW545" s="93"/>
      <c r="WRX545" s="93"/>
      <c r="WRY545" s="93"/>
      <c r="WRZ545" s="93"/>
      <c r="WSA545" s="93"/>
      <c r="WSB545" s="93"/>
      <c r="WSC545" s="93"/>
      <c r="WSD545" s="93"/>
      <c r="WSE545" s="93"/>
      <c r="WSF545" s="93"/>
      <c r="WSG545" s="93"/>
      <c r="WSH545" s="93"/>
      <c r="WSI545" s="93"/>
      <c r="WSJ545" s="93"/>
      <c r="WSK545" s="93"/>
      <c r="WSL545" s="93"/>
      <c r="WSM545" s="93"/>
      <c r="WSN545" s="93"/>
      <c r="WSO545" s="93"/>
      <c r="WSP545" s="93"/>
      <c r="WSQ545" s="93"/>
      <c r="WSR545" s="93"/>
      <c r="WSS545" s="93"/>
      <c r="WST545" s="93"/>
      <c r="WSU545" s="93"/>
      <c r="WSV545" s="93"/>
      <c r="WSW545" s="93"/>
      <c r="WSX545" s="93"/>
      <c r="WSY545" s="93"/>
      <c r="WSZ545" s="93"/>
      <c r="WTA545" s="93"/>
      <c r="WTB545" s="93"/>
      <c r="WTC545" s="93"/>
      <c r="WTD545" s="93"/>
      <c r="WTE545" s="93"/>
      <c r="WTF545" s="93"/>
      <c r="WTG545" s="93"/>
      <c r="WTH545" s="93"/>
      <c r="WTI545" s="93"/>
      <c r="WTJ545" s="93"/>
      <c r="WTK545" s="93"/>
      <c r="WTL545" s="93"/>
      <c r="WTM545" s="93"/>
      <c r="WTN545" s="93"/>
      <c r="WTO545" s="93"/>
      <c r="WTP545" s="93"/>
      <c r="WTQ545" s="93"/>
      <c r="WTR545" s="93"/>
      <c r="WTS545" s="93"/>
      <c r="WTT545" s="93"/>
      <c r="WTU545" s="93"/>
      <c r="WTV545" s="93"/>
      <c r="WTW545" s="93"/>
      <c r="WTX545" s="93"/>
      <c r="WTY545" s="93"/>
      <c r="WTZ545" s="93"/>
      <c r="WUA545" s="93"/>
      <c r="WUB545" s="93"/>
      <c r="WUC545" s="93"/>
      <c r="WUD545" s="93"/>
      <c r="WUE545" s="93"/>
      <c r="WUF545" s="93"/>
      <c r="WUG545" s="93"/>
      <c r="WUH545" s="93"/>
      <c r="WUI545" s="93"/>
      <c r="WUJ545" s="93"/>
      <c r="WUK545" s="93"/>
      <c r="WUL545" s="93"/>
      <c r="WUM545" s="93"/>
      <c r="WUN545" s="93"/>
      <c r="WUO545" s="93"/>
      <c r="WUP545" s="93"/>
      <c r="WUQ545" s="93"/>
      <c r="WUR545" s="93"/>
      <c r="WUS545" s="93"/>
      <c r="WUT545" s="93"/>
      <c r="WUU545" s="93"/>
      <c r="WUV545" s="93"/>
      <c r="WUW545" s="93"/>
      <c r="WUX545" s="93"/>
      <c r="WUY545" s="93"/>
      <c r="WUZ545" s="93"/>
      <c r="WVA545" s="93"/>
      <c r="WVB545" s="93"/>
      <c r="WVC545" s="93"/>
      <c r="WVD545" s="93"/>
      <c r="WVE545" s="93"/>
      <c r="WVF545" s="93"/>
      <c r="WVG545" s="93"/>
      <c r="WVH545" s="93"/>
      <c r="WVI545" s="93"/>
      <c r="WVJ545" s="93"/>
      <c r="WVK545" s="93"/>
      <c r="WVL545" s="93"/>
      <c r="WVM545" s="93"/>
      <c r="WVN545" s="93"/>
      <c r="WVO545" s="93"/>
      <c r="WVP545" s="93"/>
      <c r="WVQ545" s="93"/>
      <c r="WVR545" s="93"/>
      <c r="WVS545" s="93"/>
      <c r="WVT545" s="93"/>
      <c r="WVU545" s="93"/>
      <c r="WVV545" s="93"/>
      <c r="WVW545" s="93"/>
      <c r="WVX545" s="93"/>
      <c r="WVY545" s="93"/>
      <c r="WVZ545" s="93"/>
      <c r="WWA545" s="93"/>
      <c r="WWB545" s="93"/>
      <c r="WWC545" s="93"/>
      <c r="WWD545" s="93"/>
      <c r="WWE545" s="93"/>
      <c r="WWF545" s="93"/>
      <c r="WWG545" s="93"/>
      <c r="WWH545" s="93"/>
      <c r="WWI545" s="93"/>
      <c r="WWJ545" s="93"/>
      <c r="WWK545" s="93"/>
      <c r="WWL545" s="93"/>
      <c r="WWM545" s="93"/>
      <c r="WWN545" s="93"/>
      <c r="WWO545" s="93"/>
      <c r="WWP545" s="93"/>
      <c r="WWQ545" s="93"/>
      <c r="WWR545" s="93"/>
      <c r="WWS545" s="93"/>
      <c r="WWT545" s="93"/>
      <c r="WWU545" s="93"/>
      <c r="WWV545" s="93"/>
      <c r="WWW545" s="93"/>
      <c r="WWX545" s="93"/>
      <c r="WWY545" s="93"/>
      <c r="WWZ545" s="93"/>
      <c r="WXA545" s="93"/>
      <c r="WXB545" s="93"/>
      <c r="WXC545" s="93"/>
      <c r="WXD545" s="93"/>
      <c r="WXE545" s="93"/>
      <c r="WXF545" s="93"/>
      <c r="WXG545" s="93"/>
      <c r="WXH545" s="93"/>
      <c r="WXI545" s="93"/>
      <c r="WXJ545" s="93"/>
      <c r="WXK545" s="93"/>
      <c r="WXL545" s="93"/>
      <c r="WXM545" s="93"/>
      <c r="WXN545" s="93"/>
      <c r="WXO545" s="93"/>
      <c r="WXP545" s="93"/>
      <c r="WXQ545" s="93"/>
      <c r="WXR545" s="93"/>
      <c r="WXS545" s="93"/>
      <c r="WXT545" s="93"/>
      <c r="WXU545" s="93"/>
      <c r="WXV545" s="93"/>
      <c r="WXW545" s="93"/>
      <c r="WXX545" s="93"/>
      <c r="WXY545" s="93"/>
      <c r="WXZ545" s="93"/>
      <c r="WYA545" s="93"/>
      <c r="WYB545" s="93"/>
      <c r="WYC545" s="93"/>
      <c r="WYD545" s="93"/>
      <c r="WYE545" s="93"/>
      <c r="WYF545" s="93"/>
      <c r="WYG545" s="93"/>
      <c r="WYH545" s="93"/>
      <c r="WYI545" s="93"/>
      <c r="WYJ545" s="93"/>
      <c r="WYK545" s="93"/>
      <c r="WYL545" s="93"/>
      <c r="WYM545" s="93"/>
      <c r="WYN545" s="93"/>
      <c r="WYO545" s="93"/>
      <c r="WYP545" s="93"/>
      <c r="WYQ545" s="93"/>
      <c r="WYR545" s="93"/>
      <c r="WYS545" s="93"/>
      <c r="WYT545" s="93"/>
      <c r="WYU545" s="93"/>
      <c r="WYV545" s="93"/>
      <c r="WYW545" s="93"/>
      <c r="WYX545" s="93"/>
      <c r="WYY545" s="93"/>
      <c r="WYZ545" s="93"/>
      <c r="WZA545" s="93"/>
      <c r="WZB545" s="93"/>
      <c r="WZC545" s="93"/>
      <c r="WZD545" s="93"/>
      <c r="WZE545" s="93"/>
      <c r="WZF545" s="93"/>
      <c r="WZG545" s="93"/>
      <c r="WZH545" s="93"/>
      <c r="WZI545" s="93"/>
      <c r="WZJ545" s="93"/>
      <c r="WZK545" s="93"/>
      <c r="WZL545" s="93"/>
      <c r="WZM545" s="93"/>
      <c r="WZN545" s="93"/>
      <c r="WZO545" s="93"/>
      <c r="WZP545" s="93"/>
      <c r="WZQ545" s="93"/>
      <c r="WZR545" s="93"/>
      <c r="WZS545" s="93"/>
      <c r="WZT545" s="93"/>
      <c r="WZU545" s="93"/>
      <c r="WZV545" s="93"/>
      <c r="WZW545" s="93"/>
      <c r="WZX545" s="93"/>
      <c r="WZY545" s="93"/>
      <c r="WZZ545" s="93"/>
      <c r="XAA545" s="93"/>
      <c r="XAB545" s="93"/>
      <c r="XAC545" s="93"/>
      <c r="XAD545" s="93"/>
      <c r="XAE545" s="93"/>
      <c r="XAF545" s="93"/>
      <c r="XAG545" s="93"/>
      <c r="XAH545" s="93"/>
      <c r="XAI545" s="93"/>
      <c r="XAJ545" s="93"/>
      <c r="XAK545" s="93"/>
      <c r="XAL545" s="93"/>
      <c r="XAM545" s="93"/>
      <c r="XAN545" s="93"/>
      <c r="XAO545" s="93"/>
      <c r="XAP545" s="93"/>
      <c r="XAQ545" s="93"/>
      <c r="XAR545" s="93"/>
      <c r="XAS545" s="93"/>
      <c r="XAT545" s="93"/>
      <c r="XAU545" s="93"/>
      <c r="XAV545" s="93"/>
      <c r="XAW545" s="93"/>
      <c r="XAX545" s="93"/>
      <c r="XAY545" s="93"/>
      <c r="XAZ545" s="93"/>
      <c r="XBA545" s="93"/>
      <c r="XBB545" s="93"/>
      <c r="XBC545" s="93"/>
      <c r="XBD545" s="93"/>
      <c r="XBE545" s="93"/>
      <c r="XBF545" s="93"/>
      <c r="XBG545" s="93"/>
      <c r="XBH545" s="93"/>
      <c r="XBI545" s="93"/>
      <c r="XBJ545" s="93"/>
      <c r="XBK545" s="93"/>
      <c r="XBL545" s="93"/>
      <c r="XBM545" s="93"/>
      <c r="XBN545" s="93"/>
      <c r="XBO545" s="93"/>
      <c r="XBP545" s="93"/>
      <c r="XBQ545" s="93"/>
      <c r="XBR545" s="93"/>
      <c r="XBS545" s="93"/>
      <c r="XBT545" s="93"/>
      <c r="XBU545" s="93"/>
      <c r="XBV545" s="93"/>
      <c r="XBW545" s="93"/>
      <c r="XBX545" s="93"/>
      <c r="XBY545" s="93"/>
      <c r="XBZ545" s="93"/>
      <c r="XCA545" s="93"/>
      <c r="XCB545" s="93"/>
      <c r="XCC545" s="93"/>
      <c r="XCD545" s="93"/>
      <c r="XCE545" s="93"/>
      <c r="XCF545" s="93"/>
      <c r="XCG545" s="93"/>
      <c r="XCH545" s="93"/>
      <c r="XCI545" s="93"/>
      <c r="XCJ545" s="93"/>
      <c r="XCK545" s="93"/>
      <c r="XCL545" s="93"/>
      <c r="XCM545" s="93"/>
      <c r="XCN545" s="93"/>
      <c r="XCO545" s="93"/>
      <c r="XCP545" s="93"/>
      <c r="XCQ545" s="93"/>
      <c r="XCR545" s="93"/>
      <c r="XCS545" s="93"/>
      <c r="XCT545" s="93"/>
      <c r="XCU545" s="93"/>
      <c r="XCV545" s="93"/>
      <c r="XCW545" s="93"/>
      <c r="XCX545" s="93"/>
      <c r="XCY545" s="93"/>
      <c r="XCZ545" s="93"/>
      <c r="XDA545" s="93"/>
      <c r="XDB545" s="93"/>
      <c r="XDC545" s="93"/>
      <c r="XDD545" s="93"/>
      <c r="XDE545" s="93"/>
      <c r="XDF545" s="93"/>
      <c r="XDG545" s="93"/>
      <c r="XDH545" s="93"/>
      <c r="XDI545" s="93"/>
      <c r="XDJ545" s="93"/>
      <c r="XDK545" s="93"/>
      <c r="XDL545" s="93"/>
      <c r="XDM545" s="93"/>
      <c r="XDN545" s="93"/>
      <c r="XDO545" s="93"/>
      <c r="XDP545" s="93"/>
      <c r="XDQ545" s="93"/>
      <c r="XDR545" s="93"/>
      <c r="XDS545" s="93"/>
      <c r="XDT545" s="93"/>
      <c r="XDU545" s="93"/>
      <c r="XDV545" s="93"/>
      <c r="XDW545" s="93"/>
      <c r="XDX545" s="93"/>
      <c r="XDY545" s="93"/>
      <c r="XDZ545" s="93"/>
      <c r="XEA545" s="93"/>
      <c r="XEB545" s="93"/>
      <c r="XEC545" s="93"/>
      <c r="XED545" s="93"/>
      <c r="XEE545" s="93"/>
      <c r="XEF545" s="93"/>
      <c r="XEG545" s="93"/>
      <c r="XEH545" s="93"/>
      <c r="XEI545" s="93"/>
      <c r="XEJ545" s="93"/>
      <c r="XEK545" s="93"/>
      <c r="XEL545" s="93"/>
      <c r="XEM545" s="93"/>
      <c r="XEN545" s="93"/>
      <c r="XEO545" s="93"/>
      <c r="XEP545" s="93"/>
      <c r="XEQ545" s="93"/>
      <c r="XER545" s="93"/>
      <c r="XES545" s="93"/>
      <c r="XET545" s="93"/>
      <c r="XEU545" s="93"/>
      <c r="XEV545" s="93"/>
      <c r="XEW545" s="93"/>
      <c r="XEX545" s="93"/>
      <c r="XEY545" s="93"/>
      <c r="XEZ545" s="93"/>
      <c r="XFA545" s="93"/>
      <c r="XFB545" s="93"/>
      <c r="XFC545" s="93"/>
      <c r="XFD545" s="93"/>
    </row>
    <row r="546" spans="1:16384" ht="13.5" customHeight="1" x14ac:dyDescent="0.2">
      <c r="A546" s="45"/>
      <c r="B546" s="45"/>
      <c r="C546" s="45"/>
      <c r="D546" s="45"/>
      <c r="E546" s="73" t="s">
        <v>12551</v>
      </c>
      <c r="F546" s="74">
        <f ca="1">SUM(Table332[MONTO TOTAL ESTIMADO])</f>
        <v>497125</v>
      </c>
      <c r="G546" s="45"/>
      <c r="H546" s="45" t="str">
        <f>C532</f>
        <v>Bienes</v>
      </c>
      <c r="I546" s="45" t="str">
        <f>E532</f>
        <v>Sí</v>
      </c>
      <c r="J546" s="45" t="str">
        <f>D532</f>
        <v>Compras Menores</v>
      </c>
    </row>
    <row r="547" spans="1:16384" ht="13.5" customHeight="1" thickBot="1" x14ac:dyDescent="0.25">
      <c r="A547" s="45"/>
      <c r="B547" s="45"/>
      <c r="C547" s="45"/>
      <c r="D547" s="45"/>
      <c r="E547" s="101"/>
      <c r="F547" s="74"/>
      <c r="G547" s="45"/>
      <c r="H547" s="45"/>
      <c r="I547" s="45"/>
      <c r="J547" s="45"/>
    </row>
    <row r="548" spans="1:16384" ht="33.75" customHeight="1" thickBot="1" x14ac:dyDescent="0.25">
      <c r="A548" s="64" t="s">
        <v>16383</v>
      </c>
      <c r="B548" s="64" t="s">
        <v>161</v>
      </c>
      <c r="C548" s="64" t="s">
        <v>11723</v>
      </c>
      <c r="D548" s="64" t="s">
        <v>14379</v>
      </c>
      <c r="E548" s="64" t="s">
        <v>10961</v>
      </c>
      <c r="F548" s="64" t="s">
        <v>11094</v>
      </c>
      <c r="G548" s="45"/>
      <c r="H548" s="45"/>
      <c r="I548" s="45"/>
      <c r="J548" s="45"/>
    </row>
    <row r="549" spans="1:16384" ht="13.5" customHeight="1" thickBot="1" x14ac:dyDescent="0.25">
      <c r="A549" s="66" t="s">
        <v>18854</v>
      </c>
      <c r="B549" s="66" t="s">
        <v>18840</v>
      </c>
      <c r="C549" s="66" t="s">
        <v>17799</v>
      </c>
      <c r="D549" s="66" t="s">
        <v>17484</v>
      </c>
      <c r="E549" s="66" t="s">
        <v>8853</v>
      </c>
      <c r="F549" s="66"/>
      <c r="G549" s="45"/>
      <c r="H549" s="45"/>
      <c r="I549" s="45"/>
      <c r="J549" s="45"/>
    </row>
    <row r="550" spans="1:16384" ht="13.5" customHeight="1" thickBot="1" x14ac:dyDescent="0.25">
      <c r="A550" s="113" t="s">
        <v>14829</v>
      </c>
      <c r="B550" s="67" t="s">
        <v>8527</v>
      </c>
      <c r="C550" s="76">
        <v>42835</v>
      </c>
      <c r="D550" s="113" t="s">
        <v>9385</v>
      </c>
      <c r="E550" s="67" t="s">
        <v>13095</v>
      </c>
      <c r="F550" s="66" t="s">
        <v>3080</v>
      </c>
      <c r="G550" s="45"/>
      <c r="H550" s="45"/>
      <c r="I550" s="45"/>
      <c r="J550" s="45"/>
    </row>
    <row r="551" spans="1:16384" ht="13.5" customHeight="1" thickBot="1" x14ac:dyDescent="0.25">
      <c r="A551" s="114"/>
      <c r="B551" s="67" t="s">
        <v>1786</v>
      </c>
      <c r="C551" s="99">
        <f>IF(C550="","",IF(AND(MONTH(C550)&gt;=1,MONTH(C550)&lt;=3),1,IF(AND(MONTH(C550)&gt;=4,MONTH(C550)&lt;=6),2,IF(AND(MONTH(C550)&gt;=7,MONTH(C550)&lt;=9),3,4))))</f>
        <v>2</v>
      </c>
      <c r="D551" s="114"/>
      <c r="E551" s="67" t="s">
        <v>2417</v>
      </c>
      <c r="F551" s="66" t="s">
        <v>11111</v>
      </c>
      <c r="G551" s="45"/>
      <c r="H551" s="45"/>
      <c r="I551" s="45"/>
      <c r="J551" s="45"/>
    </row>
    <row r="552" spans="1:16384" ht="13.5" customHeight="1" thickBot="1" x14ac:dyDescent="0.25">
      <c r="A552" s="114"/>
      <c r="B552" s="67" t="s">
        <v>12944</v>
      </c>
      <c r="C552" s="76">
        <v>42842</v>
      </c>
      <c r="D552" s="114"/>
      <c r="E552" s="67" t="s">
        <v>3073</v>
      </c>
      <c r="F552" s="66" t="s">
        <v>11111</v>
      </c>
      <c r="G552" s="45"/>
      <c r="H552" s="45"/>
      <c r="I552" s="45"/>
      <c r="J552" s="45"/>
    </row>
    <row r="553" spans="1:16384" ht="13.5" customHeight="1" thickBot="1" x14ac:dyDescent="0.25">
      <c r="A553" s="114"/>
      <c r="B553" s="67" t="s">
        <v>1786</v>
      </c>
      <c r="C553" s="99">
        <f>IF(C552="","",IF(AND(MONTH(C552)&gt;=1,MONTH(C552)&lt;=3),1,IF(AND(MONTH(C552)&gt;=4,MONTH(C552)&lt;=6),2,IF(AND(MONTH(C552)&gt;=7,MONTH(C552)&lt;=9),3,4))))</f>
        <v>2</v>
      </c>
      <c r="D553" s="114"/>
      <c r="E553" s="67" t="s">
        <v>13194</v>
      </c>
      <c r="F553" s="66" t="s">
        <v>11111</v>
      </c>
      <c r="G553" s="45"/>
      <c r="H553" s="45"/>
      <c r="I553" s="45"/>
      <c r="J553" s="45"/>
    </row>
    <row r="554" spans="1:16384" ht="13.5" customHeight="1" thickBot="1" x14ac:dyDescent="0.25">
      <c r="A554" s="45"/>
      <c r="B554" s="45"/>
      <c r="C554" s="45"/>
      <c r="D554" s="45"/>
      <c r="E554" s="45"/>
      <c r="F554" s="45"/>
      <c r="G554" s="45"/>
      <c r="H554" s="45"/>
      <c r="I554" s="45"/>
      <c r="J554" s="45"/>
    </row>
    <row r="555" spans="1:16384" ht="13.5" customHeight="1" thickBot="1" x14ac:dyDescent="0.25">
      <c r="A555" s="72" t="s">
        <v>15736</v>
      </c>
      <c r="B555" s="72" t="s">
        <v>16147</v>
      </c>
      <c r="C555" s="72" t="s">
        <v>15642</v>
      </c>
      <c r="D555" s="72" t="s">
        <v>15252</v>
      </c>
      <c r="E555" s="72" t="s">
        <v>6931</v>
      </c>
      <c r="F555" s="72" t="s">
        <v>15281</v>
      </c>
      <c r="G555" s="45"/>
      <c r="H555" s="45"/>
      <c r="I555" s="45"/>
      <c r="J555" s="45"/>
    </row>
    <row r="556" spans="1:16384" ht="13.5" customHeight="1" x14ac:dyDescent="0.2">
      <c r="A556" s="81">
        <v>52151704</v>
      </c>
      <c r="B556" s="69" t="str">
        <f t="shared" ref="B556:B562" ca="1" si="36">IFERROR(INDEX(UNSPSCDes,MATCH(INDIRECT(ADDRESS(ROW(),COLUMN()-1,4)),UNSPSCCode,0)),"")</f>
        <v>Cucharas para uso doméstico</v>
      </c>
      <c r="C556" s="81" t="s">
        <v>4734</v>
      </c>
      <c r="D556" s="81">
        <v>150</v>
      </c>
      <c r="E556" s="71">
        <v>40.5</v>
      </c>
      <c r="F556" s="70">
        <f t="shared" ref="F556:F562" ca="1" si="37">INDIRECT(ADDRESS(ROW(),COLUMN()-2,4))*INDIRECT(ADDRESS(ROW(),COLUMN()-1,4))</f>
        <v>6075</v>
      </c>
      <c r="G556" s="45"/>
      <c r="H556" s="45"/>
      <c r="I556" s="45"/>
      <c r="J556" s="45"/>
    </row>
    <row r="557" spans="1:16384" ht="13.5" customHeight="1" x14ac:dyDescent="0.2">
      <c r="A557" s="81">
        <v>52151504</v>
      </c>
      <c r="B557" s="69" t="str">
        <f t="shared" ca="1" si="36"/>
        <v>Tazas o vasos o tapas desechables para uso doméstico</v>
      </c>
      <c r="C557" s="81" t="s">
        <v>4734</v>
      </c>
      <c r="D557" s="81">
        <v>500</v>
      </c>
      <c r="E557" s="71">
        <v>195</v>
      </c>
      <c r="F557" s="70">
        <f t="shared" ca="1" si="37"/>
        <v>97500</v>
      </c>
      <c r="G557" s="45"/>
      <c r="H557" s="45"/>
      <c r="I557" s="45"/>
      <c r="J557" s="45"/>
    </row>
    <row r="558" spans="1:16384" ht="13.5" customHeight="1" x14ac:dyDescent="0.2">
      <c r="A558" s="81">
        <v>52151503</v>
      </c>
      <c r="B558" s="69" t="str">
        <f t="shared" ca="1" si="36"/>
        <v>Cubiertos desechables para uso doméstico</v>
      </c>
      <c r="C558" s="81" t="s">
        <v>4734</v>
      </c>
      <c r="D558" s="81">
        <v>200</v>
      </c>
      <c r="E558" s="71">
        <v>73</v>
      </c>
      <c r="F558" s="70">
        <f t="shared" ca="1" si="37"/>
        <v>14600</v>
      </c>
      <c r="G558" s="45"/>
      <c r="H558" s="45"/>
      <c r="I558" s="45"/>
      <c r="J558" s="45"/>
    </row>
    <row r="559" spans="1:16384" ht="13.5" customHeight="1" x14ac:dyDescent="0.2">
      <c r="A559" s="81">
        <v>52151502</v>
      </c>
      <c r="B559" s="69" t="str">
        <f t="shared" ca="1" si="36"/>
        <v>Platos desechables para uso doméstico</v>
      </c>
      <c r="C559" s="81" t="s">
        <v>4734</v>
      </c>
      <c r="D559" s="81">
        <v>100</v>
      </c>
      <c r="E559" s="71">
        <v>70</v>
      </c>
      <c r="F559" s="70">
        <f t="shared" ca="1" si="37"/>
        <v>7000</v>
      </c>
      <c r="G559" s="45"/>
      <c r="H559" s="45"/>
      <c r="I559" s="45"/>
      <c r="J559" s="45"/>
    </row>
    <row r="560" spans="1:16384" ht="13.5" customHeight="1" x14ac:dyDescent="0.2">
      <c r="A560" s="81">
        <v>14111705</v>
      </c>
      <c r="B560" s="69" t="str">
        <f t="shared" ca="1" si="36"/>
        <v>Servilletas de papel</v>
      </c>
      <c r="C560" s="81" t="s">
        <v>4734</v>
      </c>
      <c r="D560" s="81">
        <v>150</v>
      </c>
      <c r="E560" s="71">
        <v>149</v>
      </c>
      <c r="F560" s="70">
        <f t="shared" ca="1" si="37"/>
        <v>22350</v>
      </c>
      <c r="G560" s="45"/>
      <c r="H560" s="45"/>
      <c r="I560" s="45"/>
      <c r="J560" s="45"/>
    </row>
    <row r="561" spans="1:10" ht="13.5" customHeight="1" x14ac:dyDescent="0.2">
      <c r="A561" s="81">
        <v>14111703</v>
      </c>
      <c r="B561" s="69" t="str">
        <f t="shared" ca="1" si="36"/>
        <v>Toallas de papel</v>
      </c>
      <c r="C561" s="81" t="s">
        <v>1449</v>
      </c>
      <c r="D561" s="81">
        <v>200</v>
      </c>
      <c r="E561" s="71">
        <v>595</v>
      </c>
      <c r="F561" s="70">
        <f t="shared" ca="1" si="37"/>
        <v>119000</v>
      </c>
      <c r="G561" s="45"/>
      <c r="H561" s="45"/>
      <c r="I561" s="45"/>
      <c r="J561" s="45"/>
    </row>
    <row r="562" spans="1:10" ht="13.5" customHeight="1" x14ac:dyDescent="0.2">
      <c r="A562" s="81">
        <v>14111704</v>
      </c>
      <c r="B562" s="69" t="str">
        <f t="shared" ca="1" si="36"/>
        <v>Papel higiénico</v>
      </c>
      <c r="C562" s="81" t="s">
        <v>16989</v>
      </c>
      <c r="D562" s="81">
        <v>280</v>
      </c>
      <c r="E562" s="71">
        <v>972</v>
      </c>
      <c r="F562" s="70">
        <f t="shared" ca="1" si="37"/>
        <v>272160</v>
      </c>
      <c r="G562" s="45"/>
      <c r="H562" s="45"/>
      <c r="I562" s="45"/>
      <c r="J562" s="45"/>
    </row>
    <row r="563" spans="1:10" ht="13.5" customHeight="1" x14ac:dyDescent="0.2">
      <c r="A563" s="45"/>
      <c r="B563" s="45"/>
      <c r="C563" s="45"/>
      <c r="D563" s="45"/>
      <c r="E563" s="73" t="s">
        <v>12551</v>
      </c>
      <c r="F563" s="74">
        <f ca="1">SUM(Table333[MONTO TOTAL ESTIMADO])</f>
        <v>538685</v>
      </c>
      <c r="G563" s="45"/>
      <c r="H563" s="45" t="str">
        <f>C549</f>
        <v>Bienes</v>
      </c>
      <c r="I563" s="45" t="str">
        <f>E549</f>
        <v>Sí</v>
      </c>
      <c r="J563" s="45" t="str">
        <f>D549</f>
        <v>Compras Menores</v>
      </c>
    </row>
    <row r="564" spans="1:10" ht="13.5" customHeight="1" thickBot="1" x14ac:dyDescent="0.25">
      <c r="A564" s="45"/>
      <c r="B564" s="45"/>
      <c r="C564" s="45"/>
      <c r="D564" s="45"/>
      <c r="E564" s="101"/>
      <c r="F564" s="74"/>
      <c r="G564" s="45"/>
      <c r="H564" s="45"/>
      <c r="I564" s="45"/>
      <c r="J564" s="45"/>
    </row>
    <row r="565" spans="1:10" ht="33.75" customHeight="1" thickBot="1" x14ac:dyDescent="0.25">
      <c r="A565" s="64" t="s">
        <v>16383</v>
      </c>
      <c r="B565" s="64" t="s">
        <v>161</v>
      </c>
      <c r="C565" s="64" t="s">
        <v>11723</v>
      </c>
      <c r="D565" s="64" t="s">
        <v>14379</v>
      </c>
      <c r="E565" s="64" t="s">
        <v>10961</v>
      </c>
      <c r="F565" s="64" t="s">
        <v>11094</v>
      </c>
      <c r="G565" s="45"/>
      <c r="H565" s="45"/>
      <c r="I565" s="45"/>
      <c r="J565" s="45"/>
    </row>
    <row r="566" spans="1:10" ht="13.5" customHeight="1" thickBot="1" x14ac:dyDescent="0.25">
      <c r="A566" s="66" t="s">
        <v>18854</v>
      </c>
      <c r="B566" s="66" t="s">
        <v>18840</v>
      </c>
      <c r="C566" s="66" t="s">
        <v>17799</v>
      </c>
      <c r="D566" s="66" t="s">
        <v>17484</v>
      </c>
      <c r="E566" s="66" t="s">
        <v>8853</v>
      </c>
      <c r="F566" s="66"/>
      <c r="G566" s="45"/>
      <c r="H566" s="45"/>
      <c r="I566" s="45"/>
      <c r="J566" s="45"/>
    </row>
    <row r="567" spans="1:10" ht="13.5" customHeight="1" thickBot="1" x14ac:dyDescent="0.25">
      <c r="A567" s="113" t="s">
        <v>14829</v>
      </c>
      <c r="B567" s="67" t="s">
        <v>8527</v>
      </c>
      <c r="C567" s="76">
        <v>42926</v>
      </c>
      <c r="D567" s="113" t="s">
        <v>9385</v>
      </c>
      <c r="E567" s="67" t="s">
        <v>13095</v>
      </c>
      <c r="F567" s="66" t="s">
        <v>3080</v>
      </c>
      <c r="G567" s="45"/>
      <c r="H567" s="45"/>
      <c r="I567" s="45"/>
      <c r="J567" s="45"/>
    </row>
    <row r="568" spans="1:10" ht="13.5" customHeight="1" thickBot="1" x14ac:dyDescent="0.25">
      <c r="A568" s="114"/>
      <c r="B568" s="67" t="s">
        <v>1786</v>
      </c>
      <c r="C568" s="99">
        <f>IF(C567="","",IF(AND(MONTH(C567)&gt;=1,MONTH(C567)&lt;=3),1,IF(AND(MONTH(C567)&gt;=4,MONTH(C567)&lt;=6),2,IF(AND(MONTH(C567)&gt;=7,MONTH(C567)&lt;=9),3,4))))</f>
        <v>3</v>
      </c>
      <c r="D568" s="114"/>
      <c r="E568" s="67" t="s">
        <v>2417</v>
      </c>
      <c r="F568" s="66" t="s">
        <v>11111</v>
      </c>
      <c r="G568" s="45"/>
      <c r="H568" s="45"/>
      <c r="I568" s="45"/>
      <c r="J568" s="45"/>
    </row>
    <row r="569" spans="1:10" ht="13.5" customHeight="1" thickBot="1" x14ac:dyDescent="0.25">
      <c r="A569" s="114"/>
      <c r="B569" s="67" t="s">
        <v>12944</v>
      </c>
      <c r="C569" s="76">
        <v>42933</v>
      </c>
      <c r="D569" s="114"/>
      <c r="E569" s="67" t="s">
        <v>3073</v>
      </c>
      <c r="F569" s="66" t="s">
        <v>11111</v>
      </c>
      <c r="G569" s="45"/>
      <c r="H569" s="45"/>
      <c r="I569" s="45"/>
      <c r="J569" s="45"/>
    </row>
    <row r="570" spans="1:10" ht="13.5" customHeight="1" thickBot="1" x14ac:dyDescent="0.25">
      <c r="A570" s="114"/>
      <c r="B570" s="67" t="s">
        <v>1786</v>
      </c>
      <c r="C570" s="99">
        <f>IF(C569="","",IF(AND(MONTH(C569)&gt;=1,MONTH(C569)&lt;=3),1,IF(AND(MONTH(C569)&gt;=4,MONTH(C569)&lt;=6),2,IF(AND(MONTH(C569)&gt;=7,MONTH(C569)&lt;=9),3,4))))</f>
        <v>3</v>
      </c>
      <c r="D570" s="114"/>
      <c r="E570" s="67" t="s">
        <v>13194</v>
      </c>
      <c r="F570" s="66" t="s">
        <v>11111</v>
      </c>
      <c r="G570" s="45"/>
      <c r="H570" s="45"/>
      <c r="I570" s="45"/>
      <c r="J570" s="45"/>
    </row>
    <row r="571" spans="1:10" ht="13.5" customHeight="1" thickBot="1" x14ac:dyDescent="0.25">
      <c r="A571" s="45"/>
      <c r="B571" s="45"/>
      <c r="C571" s="45"/>
      <c r="D571" s="45"/>
      <c r="E571" s="45"/>
      <c r="F571" s="45"/>
      <c r="G571" s="45"/>
      <c r="H571" s="45"/>
      <c r="I571" s="45"/>
      <c r="J571" s="45"/>
    </row>
    <row r="572" spans="1:10" ht="13.5" customHeight="1" thickBot="1" x14ac:dyDescent="0.25">
      <c r="A572" s="72" t="s">
        <v>15736</v>
      </c>
      <c r="B572" s="72" t="s">
        <v>16147</v>
      </c>
      <c r="C572" s="72" t="s">
        <v>15642</v>
      </c>
      <c r="D572" s="72" t="s">
        <v>15252</v>
      </c>
      <c r="E572" s="72" t="s">
        <v>6931</v>
      </c>
      <c r="F572" s="72" t="s">
        <v>15281</v>
      </c>
      <c r="G572" s="45"/>
      <c r="H572" s="45"/>
      <c r="I572" s="45"/>
      <c r="J572" s="45"/>
    </row>
    <row r="573" spans="1:10" ht="13.5" customHeight="1" x14ac:dyDescent="0.2">
      <c r="A573" s="81">
        <v>52151704</v>
      </c>
      <c r="B573" s="69" t="str">
        <f t="shared" ref="B573:B579" ca="1" si="38">IFERROR(INDEX(UNSPSCDes,MATCH(INDIRECT(ADDRESS(ROW(),COLUMN()-1,4)),UNSPSCCode,0)),"")</f>
        <v>Cucharas para uso doméstico</v>
      </c>
      <c r="C573" s="81" t="s">
        <v>4734</v>
      </c>
      <c r="D573" s="81">
        <v>100</v>
      </c>
      <c r="E573" s="71">
        <v>40.5</v>
      </c>
      <c r="F573" s="70">
        <f t="shared" ref="F573:F579" ca="1" si="39">INDIRECT(ADDRESS(ROW(),COLUMN()-2,4))*INDIRECT(ADDRESS(ROW(),COLUMN()-1,4))</f>
        <v>4050</v>
      </c>
      <c r="G573" s="45"/>
      <c r="H573" s="45"/>
      <c r="I573" s="45"/>
      <c r="J573" s="45"/>
    </row>
    <row r="574" spans="1:10" ht="13.5" customHeight="1" x14ac:dyDescent="0.2">
      <c r="A574" s="81">
        <v>52151504</v>
      </c>
      <c r="B574" s="69" t="str">
        <f t="shared" ca="1" si="38"/>
        <v>Tazas o vasos o tapas desechables para uso doméstico</v>
      </c>
      <c r="C574" s="81" t="s">
        <v>4734</v>
      </c>
      <c r="D574" s="81">
        <v>300</v>
      </c>
      <c r="E574" s="71">
        <v>195</v>
      </c>
      <c r="F574" s="70">
        <f t="shared" ca="1" si="39"/>
        <v>58500</v>
      </c>
      <c r="G574" s="45"/>
      <c r="H574" s="45"/>
      <c r="I574" s="45"/>
      <c r="J574" s="45"/>
    </row>
    <row r="575" spans="1:10" ht="13.5" customHeight="1" x14ac:dyDescent="0.2">
      <c r="A575" s="81">
        <v>52151502</v>
      </c>
      <c r="B575" s="69" t="str">
        <f t="shared" ca="1" si="38"/>
        <v>Platos desechables para uso doméstico</v>
      </c>
      <c r="C575" s="81" t="s">
        <v>4734</v>
      </c>
      <c r="D575" s="81">
        <v>100</v>
      </c>
      <c r="E575" s="71">
        <v>73</v>
      </c>
      <c r="F575" s="70">
        <f t="shared" ca="1" si="39"/>
        <v>7300</v>
      </c>
      <c r="G575" s="45"/>
      <c r="H575" s="45"/>
      <c r="I575" s="45"/>
      <c r="J575" s="45"/>
    </row>
    <row r="576" spans="1:10" ht="13.5" customHeight="1" x14ac:dyDescent="0.2">
      <c r="A576" s="81">
        <v>14111705</v>
      </c>
      <c r="B576" s="69" t="str">
        <f t="shared" ca="1" si="38"/>
        <v>Servilletas de papel</v>
      </c>
      <c r="C576" s="81" t="s">
        <v>4734</v>
      </c>
      <c r="D576" s="81">
        <v>100</v>
      </c>
      <c r="E576" s="71">
        <v>149</v>
      </c>
      <c r="F576" s="70">
        <f t="shared" ca="1" si="39"/>
        <v>14900</v>
      </c>
      <c r="G576" s="45"/>
      <c r="H576" s="45"/>
      <c r="I576" s="45"/>
      <c r="J576" s="45"/>
    </row>
    <row r="577" spans="1:10" ht="13.5" customHeight="1" x14ac:dyDescent="0.2">
      <c r="A577" s="81">
        <v>14111703</v>
      </c>
      <c r="B577" s="69" t="str">
        <f t="shared" ca="1" si="38"/>
        <v>Toallas de papel</v>
      </c>
      <c r="C577" s="81" t="s">
        <v>1449</v>
      </c>
      <c r="D577" s="81">
        <v>100</v>
      </c>
      <c r="E577" s="71">
        <v>972</v>
      </c>
      <c r="F577" s="70">
        <f t="shared" ca="1" si="39"/>
        <v>97200</v>
      </c>
      <c r="G577" s="45"/>
      <c r="H577" s="45"/>
      <c r="I577" s="45"/>
      <c r="J577" s="45"/>
    </row>
    <row r="578" spans="1:10" ht="13.5" customHeight="1" x14ac:dyDescent="0.2">
      <c r="A578" s="81">
        <v>52151503</v>
      </c>
      <c r="B578" s="69" t="str">
        <f t="shared" ca="1" si="38"/>
        <v>Cubiertos desechables para uso doméstico</v>
      </c>
      <c r="C578" s="81" t="s">
        <v>4734</v>
      </c>
      <c r="D578" s="81">
        <v>300</v>
      </c>
      <c r="E578" s="71">
        <v>70</v>
      </c>
      <c r="F578" s="70">
        <f t="shared" ca="1" si="39"/>
        <v>21000</v>
      </c>
      <c r="G578" s="45"/>
      <c r="H578" s="45"/>
      <c r="I578" s="45"/>
      <c r="J578" s="45"/>
    </row>
    <row r="579" spans="1:10" ht="13.5" customHeight="1" x14ac:dyDescent="0.2">
      <c r="A579" s="81">
        <v>14111704</v>
      </c>
      <c r="B579" s="69" t="str">
        <f t="shared" ca="1" si="38"/>
        <v>Papel higiénico</v>
      </c>
      <c r="C579" s="81" t="s">
        <v>16989</v>
      </c>
      <c r="D579" s="81">
        <v>280</v>
      </c>
      <c r="E579" s="71">
        <v>972</v>
      </c>
      <c r="F579" s="70">
        <f t="shared" ca="1" si="39"/>
        <v>272160</v>
      </c>
      <c r="G579" s="45"/>
      <c r="H579" s="45"/>
      <c r="I579" s="45"/>
      <c r="J579" s="45"/>
    </row>
    <row r="580" spans="1:10" ht="13.5" customHeight="1" x14ac:dyDescent="0.2">
      <c r="A580" s="45"/>
      <c r="B580" s="45"/>
      <c r="C580" s="45"/>
      <c r="D580" s="45"/>
      <c r="E580" s="73" t="s">
        <v>12551</v>
      </c>
      <c r="F580" s="74">
        <f ca="1">SUM(Table334[MONTO TOTAL ESTIMADO])</f>
        <v>475110</v>
      </c>
      <c r="G580" s="45"/>
      <c r="H580" s="45" t="str">
        <f>C566</f>
        <v>Bienes</v>
      </c>
      <c r="I580" s="45" t="str">
        <f>E566</f>
        <v>Sí</v>
      </c>
      <c r="J580" s="45" t="str">
        <f>D566</f>
        <v>Compras Menores</v>
      </c>
    </row>
    <row r="581" spans="1:10" ht="13.5" customHeight="1" thickBot="1" x14ac:dyDescent="0.25">
      <c r="A581" s="45"/>
      <c r="B581" s="45"/>
      <c r="C581" s="45"/>
      <c r="D581" s="45"/>
      <c r="E581" s="101"/>
      <c r="F581" s="74"/>
      <c r="G581" s="45"/>
      <c r="H581" s="45"/>
      <c r="I581" s="45"/>
      <c r="J581" s="45"/>
    </row>
    <row r="582" spans="1:10" ht="33.75" customHeight="1" thickBot="1" x14ac:dyDescent="0.25">
      <c r="A582" s="64" t="s">
        <v>16383</v>
      </c>
      <c r="B582" s="64" t="s">
        <v>161</v>
      </c>
      <c r="C582" s="64" t="s">
        <v>11723</v>
      </c>
      <c r="D582" s="64" t="s">
        <v>14379</v>
      </c>
      <c r="E582" s="64" t="s">
        <v>10961</v>
      </c>
      <c r="F582" s="64" t="s">
        <v>11094</v>
      </c>
      <c r="G582" s="45"/>
      <c r="H582" s="45"/>
      <c r="I582" s="45"/>
      <c r="J582" s="45"/>
    </row>
    <row r="583" spans="1:10" ht="13.5" customHeight="1" thickBot="1" x14ac:dyDescent="0.25">
      <c r="A583" s="66" t="s">
        <v>18855</v>
      </c>
      <c r="B583" s="66" t="s">
        <v>18840</v>
      </c>
      <c r="C583" s="66" t="s">
        <v>17799</v>
      </c>
      <c r="D583" s="66" t="s">
        <v>17484</v>
      </c>
      <c r="E583" s="66" t="s">
        <v>8853</v>
      </c>
      <c r="F583" s="66"/>
      <c r="G583" s="45"/>
      <c r="H583" s="45"/>
      <c r="I583" s="45"/>
      <c r="J583" s="45"/>
    </row>
    <row r="584" spans="1:10" ht="13.5" customHeight="1" thickBot="1" x14ac:dyDescent="0.25">
      <c r="A584" s="113" t="s">
        <v>14829</v>
      </c>
      <c r="B584" s="67" t="s">
        <v>8527</v>
      </c>
      <c r="C584" s="76">
        <v>43018</v>
      </c>
      <c r="D584" s="113" t="s">
        <v>9385</v>
      </c>
      <c r="E584" s="67" t="s">
        <v>13095</v>
      </c>
      <c r="F584" s="66" t="s">
        <v>3080</v>
      </c>
      <c r="G584" s="45"/>
      <c r="H584" s="45"/>
      <c r="I584" s="45"/>
      <c r="J584" s="45"/>
    </row>
    <row r="585" spans="1:10" ht="13.5" customHeight="1" thickBot="1" x14ac:dyDescent="0.25">
      <c r="A585" s="114"/>
      <c r="B585" s="67" t="s">
        <v>1786</v>
      </c>
      <c r="C585" s="100">
        <f>IF(C584="","",IF(AND(MONTH(C584)&gt;=1,MONTH(C584)&lt;=3),1,IF(AND(MONTH(C584)&gt;=4,MONTH(C584)&lt;=6),2,IF(AND(MONTH(C584)&gt;=7,MONTH(C584)&lt;=9),3,4))))</f>
        <v>4</v>
      </c>
      <c r="D585" s="114"/>
      <c r="E585" s="67" t="s">
        <v>2417</v>
      </c>
      <c r="F585" s="66" t="s">
        <v>11111</v>
      </c>
      <c r="G585" s="45"/>
      <c r="H585" s="45"/>
      <c r="I585" s="45"/>
      <c r="J585" s="45"/>
    </row>
    <row r="586" spans="1:10" ht="13.5" customHeight="1" thickBot="1" x14ac:dyDescent="0.25">
      <c r="A586" s="114"/>
      <c r="B586" s="67" t="s">
        <v>12944</v>
      </c>
      <c r="C586" s="76">
        <v>43025</v>
      </c>
      <c r="D586" s="114"/>
      <c r="E586" s="67" t="s">
        <v>3073</v>
      </c>
      <c r="F586" s="66" t="s">
        <v>11111</v>
      </c>
      <c r="G586" s="45"/>
      <c r="H586" s="45"/>
      <c r="I586" s="45"/>
      <c r="J586" s="45"/>
    </row>
    <row r="587" spans="1:10" ht="13.5" customHeight="1" thickBot="1" x14ac:dyDescent="0.25">
      <c r="A587" s="114"/>
      <c r="B587" s="67" t="s">
        <v>1786</v>
      </c>
      <c r="C587" s="100">
        <f>IF(C586="","",IF(AND(MONTH(C586)&gt;=1,MONTH(C586)&lt;=3),1,IF(AND(MONTH(C586)&gt;=4,MONTH(C586)&lt;=6),2,IF(AND(MONTH(C586)&gt;=7,MONTH(C586)&lt;=9),3,4))))</f>
        <v>4</v>
      </c>
      <c r="D587" s="114"/>
      <c r="E587" s="67" t="s">
        <v>13194</v>
      </c>
      <c r="F587" s="66" t="s">
        <v>11111</v>
      </c>
      <c r="G587" s="45"/>
      <c r="H587" s="45"/>
      <c r="I587" s="45"/>
      <c r="J587" s="45"/>
    </row>
    <row r="588" spans="1:10" ht="13.5" customHeight="1" thickBot="1" x14ac:dyDescent="0.25">
      <c r="A588" s="45"/>
      <c r="B588" s="45"/>
      <c r="C588" s="45"/>
      <c r="D588" s="45"/>
      <c r="E588" s="45"/>
      <c r="F588" s="45"/>
      <c r="G588" s="45"/>
      <c r="H588" s="45"/>
      <c r="I588" s="45"/>
      <c r="J588" s="45"/>
    </row>
    <row r="589" spans="1:10" ht="13.5" customHeight="1" thickBot="1" x14ac:dyDescent="0.25">
      <c r="A589" s="72" t="s">
        <v>15736</v>
      </c>
      <c r="B589" s="72" t="s">
        <v>16147</v>
      </c>
      <c r="C589" s="72" t="s">
        <v>15642</v>
      </c>
      <c r="D589" s="72" t="s">
        <v>15252</v>
      </c>
      <c r="E589" s="72" t="s">
        <v>6931</v>
      </c>
      <c r="F589" s="72" t="s">
        <v>15281</v>
      </c>
      <c r="G589" s="45"/>
      <c r="H589" s="45"/>
      <c r="I589" s="45"/>
      <c r="J589" s="45"/>
    </row>
    <row r="590" spans="1:10" ht="13.5" customHeight="1" x14ac:dyDescent="0.2">
      <c r="A590" s="81">
        <v>52151704</v>
      </c>
      <c r="B590" s="69" t="str">
        <f t="shared" ref="B590:B596" ca="1" si="40">IFERROR(INDEX(UNSPSCDes,MATCH(INDIRECT(ADDRESS(ROW(),COLUMN()-1,4)),UNSPSCCode,0)),"")</f>
        <v>Cucharas para uso doméstico</v>
      </c>
      <c r="C590" s="81" t="s">
        <v>4734</v>
      </c>
      <c r="D590" s="81">
        <v>80</v>
      </c>
      <c r="E590" s="71">
        <v>40.5</v>
      </c>
      <c r="F590" s="70">
        <f t="shared" ref="F590:F596" ca="1" si="41">INDIRECT(ADDRESS(ROW(),COLUMN()-2,4))*INDIRECT(ADDRESS(ROW(),COLUMN()-1,4))</f>
        <v>3240</v>
      </c>
      <c r="G590" s="45"/>
      <c r="H590" s="45"/>
      <c r="I590" s="45"/>
      <c r="J590" s="45"/>
    </row>
    <row r="591" spans="1:10" ht="13.5" customHeight="1" x14ac:dyDescent="0.2">
      <c r="A591" s="81">
        <v>52151503</v>
      </c>
      <c r="B591" s="69" t="str">
        <f t="shared" ca="1" si="40"/>
        <v>Cubiertos desechables para uso doméstico</v>
      </c>
      <c r="C591" s="81" t="s">
        <v>4734</v>
      </c>
      <c r="D591" s="81">
        <v>80</v>
      </c>
      <c r="E591" s="71">
        <v>70</v>
      </c>
      <c r="F591" s="70">
        <f t="shared" ca="1" si="41"/>
        <v>5600</v>
      </c>
      <c r="G591" s="45"/>
      <c r="H591" s="45"/>
      <c r="I591" s="45"/>
      <c r="J591" s="45"/>
    </row>
    <row r="592" spans="1:10" ht="13.5" customHeight="1" x14ac:dyDescent="0.2">
      <c r="A592" s="81">
        <v>14111705</v>
      </c>
      <c r="B592" s="69" t="str">
        <f t="shared" ca="1" si="40"/>
        <v>Servilletas de papel</v>
      </c>
      <c r="C592" s="81" t="s">
        <v>4734</v>
      </c>
      <c r="D592" s="81">
        <v>80</v>
      </c>
      <c r="E592" s="71">
        <v>149</v>
      </c>
      <c r="F592" s="70">
        <f t="shared" ca="1" si="41"/>
        <v>11920</v>
      </c>
      <c r="G592" s="45"/>
      <c r="H592" s="45"/>
      <c r="I592" s="45"/>
      <c r="J592" s="45"/>
    </row>
    <row r="593" spans="1:10" ht="13.5" customHeight="1" x14ac:dyDescent="0.2">
      <c r="A593" s="81">
        <v>14111703</v>
      </c>
      <c r="B593" s="69" t="str">
        <f t="shared" ca="1" si="40"/>
        <v>Toallas de papel</v>
      </c>
      <c r="C593" s="81" t="s">
        <v>1449</v>
      </c>
      <c r="D593" s="81">
        <v>100</v>
      </c>
      <c r="E593" s="71">
        <v>595</v>
      </c>
      <c r="F593" s="70">
        <f t="shared" ca="1" si="41"/>
        <v>59500</v>
      </c>
      <c r="G593" s="45"/>
      <c r="H593" s="45"/>
      <c r="I593" s="45"/>
      <c r="J593" s="45"/>
    </row>
    <row r="594" spans="1:10" ht="13.5" customHeight="1" x14ac:dyDescent="0.2">
      <c r="A594" s="81">
        <v>52151502</v>
      </c>
      <c r="B594" s="69" t="str">
        <f t="shared" ca="1" si="40"/>
        <v>Platos desechables para uso doméstico</v>
      </c>
      <c r="C594" s="81" t="s">
        <v>4734</v>
      </c>
      <c r="D594" s="81">
        <v>80</v>
      </c>
      <c r="E594" s="71">
        <v>73</v>
      </c>
      <c r="F594" s="70">
        <f t="shared" ca="1" si="41"/>
        <v>5840</v>
      </c>
      <c r="G594" s="45"/>
      <c r="H594" s="45"/>
      <c r="I594" s="45"/>
      <c r="J594" s="45"/>
    </row>
    <row r="595" spans="1:10" ht="13.5" customHeight="1" x14ac:dyDescent="0.2">
      <c r="A595" s="81">
        <v>52151504</v>
      </c>
      <c r="B595" s="69" t="str">
        <f t="shared" ca="1" si="40"/>
        <v>Tazas o vasos o tapas desechables para uso doméstico</v>
      </c>
      <c r="C595" s="81" t="s">
        <v>4734</v>
      </c>
      <c r="D595" s="81">
        <v>300</v>
      </c>
      <c r="E595" s="71">
        <v>150</v>
      </c>
      <c r="F595" s="70">
        <f t="shared" ca="1" si="41"/>
        <v>45000</v>
      </c>
      <c r="G595" s="45"/>
      <c r="H595" s="45"/>
      <c r="I595" s="45"/>
      <c r="J595" s="45"/>
    </row>
    <row r="596" spans="1:10" ht="13.5" customHeight="1" x14ac:dyDescent="0.2">
      <c r="A596" s="81">
        <v>14111704</v>
      </c>
      <c r="B596" s="69" t="str">
        <f t="shared" ca="1" si="40"/>
        <v>Papel higiénico</v>
      </c>
      <c r="C596" s="81" t="s">
        <v>16989</v>
      </c>
      <c r="D596" s="81">
        <v>280</v>
      </c>
      <c r="E596" s="71">
        <v>972</v>
      </c>
      <c r="F596" s="70">
        <f t="shared" ca="1" si="41"/>
        <v>272160</v>
      </c>
      <c r="G596" s="45"/>
      <c r="H596" s="45"/>
      <c r="I596" s="45"/>
      <c r="J596" s="45"/>
    </row>
    <row r="597" spans="1:10" ht="13.5" customHeight="1" x14ac:dyDescent="0.2">
      <c r="A597" s="45"/>
      <c r="B597" s="45"/>
      <c r="C597" s="45"/>
      <c r="D597" s="45"/>
      <c r="E597" s="73" t="s">
        <v>12551</v>
      </c>
      <c r="F597" s="74">
        <f ca="1">SUM(Table329[MONTO TOTAL ESTIMADO])</f>
        <v>403260</v>
      </c>
      <c r="G597" s="45"/>
      <c r="H597" s="45" t="str">
        <f>C583</f>
        <v>Bienes</v>
      </c>
      <c r="I597" s="45" t="str">
        <f>E583</f>
        <v>Sí</v>
      </c>
      <c r="J597" s="45" t="str">
        <f>D583</f>
        <v>Compras Menores</v>
      </c>
    </row>
    <row r="598" spans="1:10" ht="13.5" customHeight="1" thickBot="1" x14ac:dyDescent="0.25">
      <c r="A598" s="45"/>
      <c r="B598" s="45"/>
      <c r="C598" s="45"/>
      <c r="D598" s="45"/>
      <c r="E598" s="101"/>
      <c r="F598" s="74"/>
      <c r="G598" s="45"/>
      <c r="H598" s="45"/>
      <c r="I598" s="45"/>
      <c r="J598" s="45"/>
    </row>
    <row r="599" spans="1:10" ht="33.75" customHeight="1" thickBot="1" x14ac:dyDescent="0.25">
      <c r="A599" s="64" t="s">
        <v>16383</v>
      </c>
      <c r="B599" s="64" t="s">
        <v>161</v>
      </c>
      <c r="C599" s="64" t="s">
        <v>11723</v>
      </c>
      <c r="D599" s="64" t="s">
        <v>14379</v>
      </c>
      <c r="E599" s="64" t="s">
        <v>10961</v>
      </c>
      <c r="F599" s="64" t="s">
        <v>11094</v>
      </c>
      <c r="G599" s="45"/>
      <c r="H599" s="45"/>
      <c r="I599" s="45"/>
      <c r="J599" s="45"/>
    </row>
    <row r="600" spans="1:10" ht="13.5" customHeight="1" thickBot="1" x14ac:dyDescent="0.25">
      <c r="A600" s="66" t="s">
        <v>18856</v>
      </c>
      <c r="B600" s="66" t="s">
        <v>18857</v>
      </c>
      <c r="C600" s="66" t="s">
        <v>17799</v>
      </c>
      <c r="D600" s="66" t="s">
        <v>1875</v>
      </c>
      <c r="E600" s="66" t="s">
        <v>17855</v>
      </c>
      <c r="F600" s="66"/>
      <c r="G600" s="45"/>
      <c r="H600" s="45"/>
      <c r="I600" s="45"/>
      <c r="J600" s="45"/>
    </row>
    <row r="601" spans="1:10" ht="13.5" customHeight="1" thickBot="1" x14ac:dyDescent="0.25">
      <c r="A601" s="113" t="s">
        <v>14829</v>
      </c>
      <c r="B601" s="67" t="s">
        <v>8527</v>
      </c>
      <c r="C601" s="76">
        <v>42745</v>
      </c>
      <c r="D601" s="113" t="s">
        <v>9385</v>
      </c>
      <c r="E601" s="67" t="s">
        <v>13095</v>
      </c>
      <c r="F601" s="66" t="s">
        <v>3080</v>
      </c>
      <c r="G601" s="45"/>
      <c r="H601" s="45"/>
      <c r="I601" s="45"/>
      <c r="J601" s="45"/>
    </row>
    <row r="602" spans="1:10" ht="13.5" customHeight="1" thickBot="1" x14ac:dyDescent="0.25">
      <c r="A602" s="114"/>
      <c r="B602" s="67" t="s">
        <v>1786</v>
      </c>
      <c r="C602" s="100">
        <f>IF(C601="","",IF(AND(MONTH(C601)&gt;=1,MONTH(C601)&lt;=3),1,IF(AND(MONTH(C601)&gt;=4,MONTH(C601)&lt;=6),2,IF(AND(MONTH(C601)&gt;=7,MONTH(C601)&lt;=9),3,4))))</f>
        <v>1</v>
      </c>
      <c r="D602" s="114"/>
      <c r="E602" s="67" t="s">
        <v>2417</v>
      </c>
      <c r="F602" s="66" t="s">
        <v>11111</v>
      </c>
      <c r="G602" s="45"/>
      <c r="H602" s="45"/>
      <c r="I602" s="45"/>
      <c r="J602" s="45"/>
    </row>
    <row r="603" spans="1:10" ht="13.5" customHeight="1" thickBot="1" x14ac:dyDescent="0.25">
      <c r="A603" s="114"/>
      <c r="B603" s="67" t="s">
        <v>12944</v>
      </c>
      <c r="C603" s="76">
        <v>42783</v>
      </c>
      <c r="D603" s="114"/>
      <c r="E603" s="67" t="s">
        <v>3073</v>
      </c>
      <c r="F603" s="66" t="s">
        <v>11111</v>
      </c>
      <c r="G603" s="45"/>
      <c r="H603" s="45"/>
      <c r="I603" s="45"/>
      <c r="J603" s="45"/>
    </row>
    <row r="604" spans="1:10" ht="13.5" customHeight="1" thickBot="1" x14ac:dyDescent="0.25">
      <c r="A604" s="114"/>
      <c r="B604" s="67" t="s">
        <v>1786</v>
      </c>
      <c r="C604" s="100">
        <f>IF(C603="","",IF(AND(MONTH(C603)&gt;=1,MONTH(C603)&lt;=3),1,IF(AND(MONTH(C603)&gt;=4,MONTH(C603)&lt;=6),2,IF(AND(MONTH(C603)&gt;=7,MONTH(C603)&lt;=9),3,4))))</f>
        <v>1</v>
      </c>
      <c r="D604" s="114"/>
      <c r="E604" s="67" t="s">
        <v>13194</v>
      </c>
      <c r="F604" s="66" t="s">
        <v>11111</v>
      </c>
      <c r="G604" s="45"/>
      <c r="H604" s="45"/>
      <c r="I604" s="45"/>
      <c r="J604" s="45"/>
    </row>
    <row r="605" spans="1:10" ht="13.5" customHeight="1" thickBot="1" x14ac:dyDescent="0.25">
      <c r="A605" s="45"/>
      <c r="B605" s="45"/>
      <c r="C605" s="45"/>
      <c r="D605" s="45"/>
      <c r="E605" s="45"/>
      <c r="F605" s="45"/>
      <c r="G605" s="45"/>
      <c r="H605" s="45"/>
      <c r="I605" s="45"/>
      <c r="J605" s="45"/>
    </row>
    <row r="606" spans="1:10" ht="13.5" customHeight="1" thickBot="1" x14ac:dyDescent="0.25">
      <c r="A606" s="72" t="s">
        <v>15736</v>
      </c>
      <c r="B606" s="72" t="s">
        <v>16147</v>
      </c>
      <c r="C606" s="72" t="s">
        <v>15642</v>
      </c>
      <c r="D606" s="72" t="s">
        <v>15252</v>
      </c>
      <c r="E606" s="72" t="s">
        <v>6931</v>
      </c>
      <c r="F606" s="72" t="s">
        <v>15281</v>
      </c>
      <c r="G606" s="45"/>
      <c r="H606" s="45"/>
      <c r="I606" s="45"/>
      <c r="J606" s="45"/>
    </row>
    <row r="607" spans="1:10" ht="13.5" customHeight="1" x14ac:dyDescent="0.2">
      <c r="A607" s="62">
        <v>43211507</v>
      </c>
      <c r="B607" s="69" t="str">
        <f t="shared" ref="B607:B618" ca="1" si="42">IFERROR(INDEX(UNSPSCDes,MATCH(INDIRECT(ADDRESS(ROW(),COLUMN()-1,4)),UNSPSCCode,0)),"")</f>
        <v>Computadores de escritorio</v>
      </c>
      <c r="C607" s="81" t="s">
        <v>1449</v>
      </c>
      <c r="D607" s="81">
        <v>15</v>
      </c>
      <c r="E607" s="71">
        <v>38000</v>
      </c>
      <c r="F607" s="70">
        <f t="shared" ref="F607:F618" ca="1" si="43">INDIRECT(ADDRESS(ROW(),COLUMN()-2,4))*INDIRECT(ADDRESS(ROW(),COLUMN()-1,4))</f>
        <v>570000</v>
      </c>
      <c r="G607" s="45"/>
      <c r="H607" s="45"/>
      <c r="I607" s="45"/>
      <c r="J607" s="45"/>
    </row>
    <row r="608" spans="1:10" ht="13.5" customHeight="1" x14ac:dyDescent="0.2">
      <c r="A608" s="86">
        <v>43211508</v>
      </c>
      <c r="B608" s="69" t="str">
        <f t="shared" ca="1" si="42"/>
        <v>Computadores personales</v>
      </c>
      <c r="C608" s="81" t="s">
        <v>1449</v>
      </c>
      <c r="D608" s="81">
        <v>10</v>
      </c>
      <c r="E608" s="71">
        <v>15000</v>
      </c>
      <c r="F608" s="70">
        <f t="shared" ca="1" si="43"/>
        <v>150000</v>
      </c>
      <c r="G608" s="45"/>
      <c r="H608" s="45"/>
      <c r="I608" s="45"/>
      <c r="J608" s="45"/>
    </row>
    <row r="609" spans="1:10" ht="13.5" customHeight="1" x14ac:dyDescent="0.2">
      <c r="A609" s="86">
        <v>43211601</v>
      </c>
      <c r="B609" s="69" t="str">
        <f t="shared" ca="1" si="42"/>
        <v>Cajas de interruptores de computador</v>
      </c>
      <c r="C609" s="81" t="s">
        <v>1449</v>
      </c>
      <c r="D609" s="81">
        <v>20</v>
      </c>
      <c r="E609" s="71">
        <v>15800</v>
      </c>
      <c r="F609" s="70">
        <f t="shared" ca="1" si="43"/>
        <v>316000</v>
      </c>
      <c r="G609" s="45"/>
      <c r="H609" s="45"/>
      <c r="I609" s="45"/>
      <c r="J609" s="45"/>
    </row>
    <row r="610" spans="1:10" ht="13.5" customHeight="1" x14ac:dyDescent="0.2">
      <c r="A610" s="86">
        <v>43211603</v>
      </c>
      <c r="B610" s="69" t="str">
        <f t="shared" ca="1" si="42"/>
        <v>Replicadores de puertos</v>
      </c>
      <c r="C610" s="81" t="s">
        <v>1449</v>
      </c>
      <c r="D610" s="81">
        <v>17</v>
      </c>
      <c r="E610" s="71">
        <v>1500</v>
      </c>
      <c r="F610" s="70">
        <f t="shared" ca="1" si="43"/>
        <v>25500</v>
      </c>
      <c r="G610" s="45"/>
      <c r="H610" s="45"/>
      <c r="I610" s="45"/>
      <c r="J610" s="45"/>
    </row>
    <row r="611" spans="1:10" ht="13.5" customHeight="1" x14ac:dyDescent="0.2">
      <c r="A611" s="86">
        <v>43211706</v>
      </c>
      <c r="B611" s="69" t="str">
        <f t="shared" ca="1" si="42"/>
        <v>Teclados</v>
      </c>
      <c r="C611" s="81" t="s">
        <v>1449</v>
      </c>
      <c r="D611" s="81">
        <v>50</v>
      </c>
      <c r="E611" s="71">
        <v>500</v>
      </c>
      <c r="F611" s="70">
        <f t="shared" ca="1" si="43"/>
        <v>25000</v>
      </c>
      <c r="G611" s="45"/>
      <c r="H611" s="45"/>
      <c r="I611" s="45"/>
      <c r="J611" s="45"/>
    </row>
    <row r="612" spans="1:10" ht="13.5" customHeight="1" x14ac:dyDescent="0.2">
      <c r="A612" s="62">
        <v>43211714</v>
      </c>
      <c r="B612" s="69" t="str">
        <f t="shared" ca="1" si="42"/>
        <v>Equipos de identificación biométrica</v>
      </c>
      <c r="C612" s="81" t="s">
        <v>1449</v>
      </c>
      <c r="D612" s="81">
        <v>4</v>
      </c>
      <c r="E612" s="71">
        <v>35000</v>
      </c>
      <c r="F612" s="70">
        <f t="shared" ca="1" si="43"/>
        <v>140000</v>
      </c>
      <c r="G612" s="45"/>
      <c r="H612" s="45"/>
      <c r="I612" s="45"/>
      <c r="J612" s="45"/>
    </row>
    <row r="613" spans="1:10" ht="13.5" customHeight="1" x14ac:dyDescent="0.2">
      <c r="A613" s="62">
        <v>32101602</v>
      </c>
      <c r="B613" s="69" t="str">
        <f t="shared" ca="1" si="42"/>
        <v>Memoria ram dinámica (dram)</v>
      </c>
      <c r="C613" s="81" t="s">
        <v>1449</v>
      </c>
      <c r="D613" s="81">
        <v>15</v>
      </c>
      <c r="E613" s="71">
        <v>200</v>
      </c>
      <c r="F613" s="70">
        <f t="shared" ca="1" si="43"/>
        <v>3000</v>
      </c>
      <c r="G613" s="45"/>
      <c r="H613" s="45"/>
      <c r="I613" s="45"/>
      <c r="J613" s="45"/>
    </row>
    <row r="614" spans="1:10" ht="13.5" customHeight="1" x14ac:dyDescent="0.2">
      <c r="A614" s="86">
        <v>43211708</v>
      </c>
      <c r="B614" s="69" t="str">
        <f t="shared" ca="1" si="42"/>
        <v>Mouse o bola de seguimiento para computador</v>
      </c>
      <c r="C614" s="81" t="s">
        <v>1449</v>
      </c>
      <c r="D614" s="81">
        <v>50</v>
      </c>
      <c r="E614" s="71">
        <v>100</v>
      </c>
      <c r="F614" s="70">
        <f t="shared" ca="1" si="43"/>
        <v>5000</v>
      </c>
      <c r="G614" s="45"/>
      <c r="H614" s="45"/>
      <c r="I614" s="45"/>
      <c r="J614" s="45"/>
    </row>
    <row r="615" spans="1:10" ht="13.5" customHeight="1" x14ac:dyDescent="0.2">
      <c r="A615" s="86">
        <v>27113203</v>
      </c>
      <c r="B615" s="69" t="str">
        <f t="shared" ca="1" si="42"/>
        <v>Kit de herramienta para computadores</v>
      </c>
      <c r="C615" s="81" t="s">
        <v>1449</v>
      </c>
      <c r="D615" s="81">
        <v>4</v>
      </c>
      <c r="E615" s="71">
        <v>1500</v>
      </c>
      <c r="F615" s="70">
        <f t="shared" ca="1" si="43"/>
        <v>6000</v>
      </c>
      <c r="G615" s="45"/>
      <c r="H615" s="45"/>
      <c r="I615" s="45"/>
      <c r="J615" s="45"/>
    </row>
    <row r="616" spans="1:10" ht="13.5" customHeight="1" x14ac:dyDescent="0.2">
      <c r="A616" s="86">
        <v>43231512</v>
      </c>
      <c r="B616" s="69" t="str">
        <f t="shared" ca="1" si="42"/>
        <v>Software de manejo de licencias</v>
      </c>
      <c r="C616" s="81" t="s">
        <v>1449</v>
      </c>
      <c r="D616" s="81">
        <v>1</v>
      </c>
      <c r="E616" s="71">
        <v>400000</v>
      </c>
      <c r="F616" s="70">
        <f t="shared" ca="1" si="43"/>
        <v>400000</v>
      </c>
      <c r="G616" s="45"/>
      <c r="H616" s="45"/>
      <c r="I616" s="45"/>
      <c r="J616" s="45"/>
    </row>
    <row r="617" spans="1:10" ht="13.5" customHeight="1" x14ac:dyDescent="0.2">
      <c r="A617" s="86">
        <v>43231513</v>
      </c>
      <c r="B617" s="69" t="str">
        <f t="shared" ca="1" si="42"/>
        <v>Software para oficinas</v>
      </c>
      <c r="C617" s="81" t="s">
        <v>1449</v>
      </c>
      <c r="D617" s="81">
        <v>1</v>
      </c>
      <c r="E617" s="71">
        <v>400000</v>
      </c>
      <c r="F617" s="70">
        <f t="shared" ca="1" si="43"/>
        <v>400000</v>
      </c>
      <c r="G617" s="45"/>
      <c r="H617" s="45"/>
      <c r="I617" s="45"/>
      <c r="J617" s="45"/>
    </row>
    <row r="618" spans="1:10" ht="13.5" customHeight="1" x14ac:dyDescent="0.2">
      <c r="A618" s="62">
        <v>43201803</v>
      </c>
      <c r="B618" s="69" t="str">
        <f t="shared" ca="1" si="42"/>
        <v>Unidades de disco duro</v>
      </c>
      <c r="C618" s="81" t="s">
        <v>1449</v>
      </c>
      <c r="D618" s="81">
        <v>30</v>
      </c>
      <c r="E618" s="71">
        <v>5520</v>
      </c>
      <c r="F618" s="70">
        <f t="shared" ca="1" si="43"/>
        <v>165600</v>
      </c>
      <c r="G618" s="45"/>
      <c r="H618" s="45"/>
      <c r="I618" s="45"/>
      <c r="J618" s="45"/>
    </row>
    <row r="619" spans="1:10" ht="13.5" customHeight="1" x14ac:dyDescent="0.2">
      <c r="A619" s="45"/>
      <c r="B619" s="45"/>
      <c r="C619" s="45"/>
      <c r="D619" s="45"/>
      <c r="E619" s="73" t="s">
        <v>12551</v>
      </c>
      <c r="F619" s="74">
        <f ca="1">SUM(Table335[MONTO TOTAL ESTIMADO])</f>
        <v>2206100</v>
      </c>
      <c r="G619" s="45"/>
      <c r="H619" s="45" t="str">
        <f>C600</f>
        <v>Bienes</v>
      </c>
      <c r="I619" s="45" t="str">
        <f>E600</f>
        <v>No</v>
      </c>
      <c r="J619" s="45" t="str">
        <f>D600</f>
        <v>Comparacion de Precios</v>
      </c>
    </row>
    <row r="620" spans="1:10" ht="13.5" customHeight="1" thickBot="1" x14ac:dyDescent="0.25">
      <c r="A620" s="45"/>
      <c r="B620" s="45"/>
      <c r="C620" s="45"/>
      <c r="D620" s="45"/>
      <c r="E620" s="101"/>
      <c r="F620" s="74"/>
      <c r="G620" s="45"/>
      <c r="H620" s="45"/>
      <c r="I620" s="45"/>
      <c r="J620" s="45"/>
    </row>
    <row r="621" spans="1:10" ht="33.75" customHeight="1" thickBot="1" x14ac:dyDescent="0.25">
      <c r="A621" s="64" t="s">
        <v>16383</v>
      </c>
      <c r="B621" s="64" t="s">
        <v>161</v>
      </c>
      <c r="C621" s="64" t="s">
        <v>11723</v>
      </c>
      <c r="D621" s="64" t="s">
        <v>14379</v>
      </c>
      <c r="E621" s="64" t="s">
        <v>10961</v>
      </c>
      <c r="F621" s="64" t="s">
        <v>11094</v>
      </c>
      <c r="G621" s="45"/>
      <c r="H621" s="45"/>
      <c r="I621" s="45"/>
      <c r="J621" s="45"/>
    </row>
    <row r="622" spans="1:10" ht="13.5" customHeight="1" thickBot="1" x14ac:dyDescent="0.25">
      <c r="A622" s="66" t="s">
        <v>18856</v>
      </c>
      <c r="B622" s="66" t="s">
        <v>18858</v>
      </c>
      <c r="C622" s="66" t="s">
        <v>17799</v>
      </c>
      <c r="D622" s="66" t="s">
        <v>17484</v>
      </c>
      <c r="E622" s="66" t="s">
        <v>17855</v>
      </c>
      <c r="F622" s="66"/>
      <c r="G622" s="45"/>
      <c r="H622" s="45"/>
      <c r="I622" s="45"/>
      <c r="J622" s="45"/>
    </row>
    <row r="623" spans="1:10" ht="13.5" customHeight="1" thickBot="1" x14ac:dyDescent="0.25">
      <c r="A623" s="113" t="s">
        <v>14829</v>
      </c>
      <c r="B623" s="67" t="s">
        <v>8527</v>
      </c>
      <c r="C623" s="76">
        <v>42835</v>
      </c>
      <c r="D623" s="113" t="s">
        <v>9385</v>
      </c>
      <c r="E623" s="67" t="s">
        <v>13095</v>
      </c>
      <c r="F623" s="66" t="s">
        <v>3080</v>
      </c>
      <c r="G623" s="45"/>
      <c r="H623" s="45"/>
      <c r="I623" s="45"/>
      <c r="J623" s="45"/>
    </row>
    <row r="624" spans="1:10" ht="13.5" customHeight="1" thickBot="1" x14ac:dyDescent="0.25">
      <c r="A624" s="114"/>
      <c r="B624" s="67" t="s">
        <v>1786</v>
      </c>
      <c r="C624" s="102">
        <f>IF(C623="","",IF(AND(MONTH(C623)&gt;=1,MONTH(C623)&lt;=3),1,IF(AND(MONTH(C623)&gt;=4,MONTH(C623)&lt;=6),2,IF(AND(MONTH(C623)&gt;=7,MONTH(C623)&lt;=9),3,4))))</f>
        <v>2</v>
      </c>
      <c r="D624" s="114"/>
      <c r="E624" s="67" t="s">
        <v>2417</v>
      </c>
      <c r="F624" s="66" t="s">
        <v>11111</v>
      </c>
      <c r="G624" s="45"/>
      <c r="H624" s="45"/>
      <c r="I624" s="45"/>
      <c r="J624" s="45"/>
    </row>
    <row r="625" spans="1:10" ht="13.5" customHeight="1" thickBot="1" x14ac:dyDescent="0.25">
      <c r="A625" s="114"/>
      <c r="B625" s="67" t="s">
        <v>12944</v>
      </c>
      <c r="C625" s="76">
        <v>42842</v>
      </c>
      <c r="D625" s="114"/>
      <c r="E625" s="67" t="s">
        <v>3073</v>
      </c>
      <c r="F625" s="66" t="s">
        <v>11111</v>
      </c>
      <c r="G625" s="45"/>
      <c r="H625" s="45"/>
      <c r="I625" s="45"/>
      <c r="J625" s="45"/>
    </row>
    <row r="626" spans="1:10" ht="13.5" customHeight="1" thickBot="1" x14ac:dyDescent="0.25">
      <c r="A626" s="114"/>
      <c r="B626" s="67" t="s">
        <v>1786</v>
      </c>
      <c r="C626" s="102">
        <f>IF(C625="","",IF(AND(MONTH(C625)&gt;=1,MONTH(C625)&lt;=3),1,IF(AND(MONTH(C625)&gt;=4,MONTH(C625)&lt;=6),2,IF(AND(MONTH(C625)&gt;=7,MONTH(C625)&lt;=9),3,4))))</f>
        <v>2</v>
      </c>
      <c r="D626" s="114"/>
      <c r="E626" s="67" t="s">
        <v>13194</v>
      </c>
      <c r="F626" s="66" t="s">
        <v>11111</v>
      </c>
      <c r="G626" s="45"/>
      <c r="H626" s="45"/>
      <c r="I626" s="45"/>
      <c r="J626" s="45"/>
    </row>
    <row r="627" spans="1:10" ht="13.5" customHeight="1" thickBot="1" x14ac:dyDescent="0.25">
      <c r="A627" s="45"/>
      <c r="B627" s="45"/>
      <c r="C627" s="45"/>
      <c r="D627" s="45"/>
      <c r="E627" s="45"/>
      <c r="F627" s="45"/>
      <c r="G627" s="45"/>
      <c r="H627" s="45"/>
      <c r="I627" s="45"/>
      <c r="J627" s="45"/>
    </row>
    <row r="628" spans="1:10" ht="13.5" customHeight="1" thickBot="1" x14ac:dyDescent="0.25">
      <c r="A628" s="72" t="s">
        <v>15736</v>
      </c>
      <c r="B628" s="72" t="s">
        <v>16147</v>
      </c>
      <c r="C628" s="72" t="s">
        <v>15642</v>
      </c>
      <c r="D628" s="72" t="s">
        <v>15252</v>
      </c>
      <c r="E628" s="72" t="s">
        <v>6931</v>
      </c>
      <c r="F628" s="72" t="s">
        <v>15281</v>
      </c>
      <c r="G628" s="45"/>
      <c r="H628" s="45"/>
      <c r="I628" s="45"/>
      <c r="J628" s="45"/>
    </row>
    <row r="629" spans="1:10" ht="13.5" customHeight="1" x14ac:dyDescent="0.2">
      <c r="A629" s="81">
        <v>43211507</v>
      </c>
      <c r="B629" s="69" t="str">
        <f ca="1">IFERROR(INDEX(UNSPSCDes,MATCH(INDIRECT(ADDRESS(ROW(),COLUMN()-1,4)),UNSPSCCode,0)),"")</f>
        <v>Computadores de escritorio</v>
      </c>
      <c r="C629" s="81" t="s">
        <v>1449</v>
      </c>
      <c r="D629" s="81">
        <v>10</v>
      </c>
      <c r="E629" s="71">
        <v>38000</v>
      </c>
      <c r="F629" s="70">
        <f ca="1">INDIRECT(ADDRESS(ROW(),COLUMN()-2,4))*INDIRECT(ADDRESS(ROW(),COLUMN()-1,4))</f>
        <v>380000</v>
      </c>
      <c r="G629" s="45"/>
      <c r="H629" s="45"/>
      <c r="I629" s="45"/>
      <c r="J629" s="45"/>
    </row>
    <row r="630" spans="1:10" ht="13.5" customHeight="1" x14ac:dyDescent="0.2">
      <c r="A630" s="86">
        <v>43211706</v>
      </c>
      <c r="B630" s="69" t="str">
        <f ca="1">IFERROR(INDEX(UNSPSCDes,MATCH(INDIRECT(ADDRESS(ROW(),COLUMN()-1,4)),UNSPSCCode,0)),"")</f>
        <v>Teclados</v>
      </c>
      <c r="C630" s="81" t="s">
        <v>1449</v>
      </c>
      <c r="D630" s="81">
        <v>20</v>
      </c>
      <c r="E630" s="71">
        <v>500</v>
      </c>
      <c r="F630" s="70">
        <f ca="1">INDIRECT(ADDRESS(ROW(),COLUMN()-2,4))*INDIRECT(ADDRESS(ROW(),COLUMN()-1,4))</f>
        <v>10000</v>
      </c>
      <c r="G630" s="45"/>
      <c r="H630" s="45"/>
      <c r="I630" s="45"/>
      <c r="J630" s="45"/>
    </row>
    <row r="631" spans="1:10" ht="13.5" customHeight="1" x14ac:dyDescent="0.2">
      <c r="A631" s="86">
        <v>43211708</v>
      </c>
      <c r="B631" s="69" t="str">
        <f ca="1">IFERROR(INDEX(UNSPSCDes,MATCH(INDIRECT(ADDRESS(ROW(),COLUMN()-1,4)),UNSPSCCode,0)),"")</f>
        <v>Mouse o bola de seguimiento para computador</v>
      </c>
      <c r="C631" s="81" t="s">
        <v>1449</v>
      </c>
      <c r="D631" s="81">
        <v>30</v>
      </c>
      <c r="E631" s="71">
        <v>100</v>
      </c>
      <c r="F631" s="70">
        <f ca="1">INDIRECT(ADDRESS(ROW(),COLUMN()-2,4))*INDIRECT(ADDRESS(ROW(),COLUMN()-1,4))</f>
        <v>3000</v>
      </c>
      <c r="G631" s="45"/>
      <c r="H631" s="45"/>
      <c r="I631" s="45"/>
      <c r="J631" s="45"/>
    </row>
    <row r="632" spans="1:10" ht="13.5" customHeight="1" x14ac:dyDescent="0.2">
      <c r="A632" s="86">
        <v>43201803</v>
      </c>
      <c r="B632" s="69" t="str">
        <f ca="1">IFERROR(INDEX(UNSPSCDes,MATCH(INDIRECT(ADDRESS(ROW(),COLUMN()-1,4)),UNSPSCCode,0)),"")</f>
        <v>Unidades de disco duro</v>
      </c>
      <c r="C632" s="81" t="s">
        <v>1449</v>
      </c>
      <c r="D632" s="81">
        <v>30</v>
      </c>
      <c r="E632" s="71">
        <v>5520</v>
      </c>
      <c r="F632" s="70">
        <f ca="1">INDIRECT(ADDRESS(ROW(),COLUMN()-2,4))*INDIRECT(ADDRESS(ROW(),COLUMN()-1,4))</f>
        <v>165600</v>
      </c>
      <c r="G632" s="45"/>
      <c r="H632" s="45"/>
      <c r="I632" s="45"/>
      <c r="J632" s="45"/>
    </row>
    <row r="633" spans="1:10" ht="13.5" customHeight="1" x14ac:dyDescent="0.2">
      <c r="A633" s="45"/>
      <c r="B633" s="45"/>
      <c r="C633" s="45"/>
      <c r="D633" s="45"/>
      <c r="E633" s="73" t="s">
        <v>12551</v>
      </c>
      <c r="F633" s="74">
        <f ca="1">SUM(Table336[MONTO TOTAL ESTIMADO])</f>
        <v>558600</v>
      </c>
      <c r="G633" s="45"/>
      <c r="H633" s="45" t="str">
        <f>C622</f>
        <v>Bienes</v>
      </c>
      <c r="I633" s="45" t="str">
        <f>E622</f>
        <v>No</v>
      </c>
      <c r="J633" s="45" t="str">
        <f>D622</f>
        <v>Compras Menores</v>
      </c>
    </row>
    <row r="634" spans="1:10" ht="13.5" customHeight="1" thickBot="1" x14ac:dyDescent="0.25">
      <c r="A634" s="45"/>
      <c r="B634" s="45"/>
      <c r="C634" s="45"/>
      <c r="D634" s="45"/>
      <c r="E634" s="101"/>
      <c r="F634" s="74"/>
      <c r="G634" s="45"/>
      <c r="H634" s="45"/>
      <c r="I634" s="45"/>
      <c r="J634" s="45"/>
    </row>
    <row r="635" spans="1:10" ht="33.75" customHeight="1" thickBot="1" x14ac:dyDescent="0.25">
      <c r="A635" s="64" t="s">
        <v>16383</v>
      </c>
      <c r="B635" s="64" t="s">
        <v>161</v>
      </c>
      <c r="C635" s="64" t="s">
        <v>11723</v>
      </c>
      <c r="D635" s="64" t="s">
        <v>14379</v>
      </c>
      <c r="E635" s="64" t="s">
        <v>10961</v>
      </c>
      <c r="F635" s="64" t="s">
        <v>11094</v>
      </c>
      <c r="G635" s="45"/>
      <c r="H635" s="45"/>
      <c r="I635" s="45"/>
      <c r="J635" s="45"/>
    </row>
    <row r="636" spans="1:10" ht="13.5" customHeight="1" thickBot="1" x14ac:dyDescent="0.25">
      <c r="A636" s="66" t="s">
        <v>18856</v>
      </c>
      <c r="B636" s="66" t="s">
        <v>18840</v>
      </c>
      <c r="C636" s="66" t="s">
        <v>17799</v>
      </c>
      <c r="D636" s="66" t="s">
        <v>17484</v>
      </c>
      <c r="E636" s="66" t="s">
        <v>17855</v>
      </c>
      <c r="F636" s="66"/>
      <c r="G636" s="45"/>
      <c r="H636" s="45"/>
      <c r="I636" s="45"/>
      <c r="J636" s="45"/>
    </row>
    <row r="637" spans="1:10" ht="13.5" customHeight="1" thickBot="1" x14ac:dyDescent="0.25">
      <c r="A637" s="113" t="s">
        <v>14829</v>
      </c>
      <c r="B637" s="67" t="s">
        <v>8527</v>
      </c>
      <c r="C637" s="76">
        <v>42926</v>
      </c>
      <c r="D637" s="113" t="s">
        <v>9385</v>
      </c>
      <c r="E637" s="67" t="s">
        <v>13095</v>
      </c>
      <c r="F637" s="66" t="s">
        <v>3080</v>
      </c>
      <c r="G637" s="45"/>
      <c r="H637" s="45"/>
      <c r="I637" s="45"/>
      <c r="J637" s="45"/>
    </row>
    <row r="638" spans="1:10" ht="13.5" customHeight="1" thickBot="1" x14ac:dyDescent="0.25">
      <c r="A638" s="114"/>
      <c r="B638" s="67" t="s">
        <v>1786</v>
      </c>
      <c r="C638" s="102">
        <f>IF(C637="","",IF(AND(MONTH(C637)&gt;=1,MONTH(C637)&lt;=3),1,IF(AND(MONTH(C637)&gt;=4,MONTH(C637)&lt;=6),2,IF(AND(MONTH(C637)&gt;=7,MONTH(C637)&lt;=9),3,4))))</f>
        <v>3</v>
      </c>
      <c r="D638" s="114"/>
      <c r="E638" s="67" t="s">
        <v>2417</v>
      </c>
      <c r="F638" s="66" t="s">
        <v>11111</v>
      </c>
      <c r="G638" s="45"/>
      <c r="H638" s="45"/>
      <c r="I638" s="45"/>
      <c r="J638" s="45"/>
    </row>
    <row r="639" spans="1:10" ht="13.5" customHeight="1" thickBot="1" x14ac:dyDescent="0.25">
      <c r="A639" s="114"/>
      <c r="B639" s="67" t="s">
        <v>12944</v>
      </c>
      <c r="C639" s="76">
        <v>42933</v>
      </c>
      <c r="D639" s="114"/>
      <c r="E639" s="67" t="s">
        <v>3073</v>
      </c>
      <c r="F639" s="66" t="s">
        <v>11111</v>
      </c>
      <c r="G639" s="45"/>
      <c r="H639" s="45"/>
      <c r="I639" s="45"/>
      <c r="J639" s="45"/>
    </row>
    <row r="640" spans="1:10" ht="13.5" customHeight="1" thickBot="1" x14ac:dyDescent="0.25">
      <c r="A640" s="114"/>
      <c r="B640" s="67" t="s">
        <v>1786</v>
      </c>
      <c r="C640" s="102">
        <f>IF(C639="","",IF(AND(MONTH(C639)&gt;=1,MONTH(C639)&lt;=3),1,IF(AND(MONTH(C639)&gt;=4,MONTH(C639)&lt;=6),2,IF(AND(MONTH(C639)&gt;=7,MONTH(C639)&lt;=9),3,4))))</f>
        <v>3</v>
      </c>
      <c r="D640" s="114"/>
      <c r="E640" s="67" t="s">
        <v>13194</v>
      </c>
      <c r="F640" s="66" t="s">
        <v>11111</v>
      </c>
      <c r="G640" s="45"/>
      <c r="H640" s="45"/>
      <c r="I640" s="45"/>
      <c r="J640" s="45"/>
    </row>
    <row r="641" spans="1:10" ht="13.5" customHeight="1" thickBot="1" x14ac:dyDescent="0.25">
      <c r="A641" s="45"/>
      <c r="B641" s="45"/>
      <c r="C641" s="45"/>
      <c r="D641" s="45"/>
      <c r="E641" s="45"/>
      <c r="F641" s="45"/>
      <c r="G641" s="45"/>
      <c r="H641" s="45"/>
      <c r="I641" s="45"/>
      <c r="J641" s="45"/>
    </row>
    <row r="642" spans="1:10" ht="13.5" customHeight="1" thickBot="1" x14ac:dyDescent="0.25">
      <c r="A642" s="72" t="s">
        <v>15736</v>
      </c>
      <c r="B642" s="72" t="s">
        <v>16147</v>
      </c>
      <c r="C642" s="72" t="s">
        <v>15642</v>
      </c>
      <c r="D642" s="72" t="s">
        <v>15252</v>
      </c>
      <c r="E642" s="72" t="s">
        <v>6931</v>
      </c>
      <c r="F642" s="72" t="s">
        <v>15281</v>
      </c>
      <c r="G642" s="45"/>
      <c r="H642" s="45"/>
      <c r="I642" s="45"/>
      <c r="J642" s="45"/>
    </row>
    <row r="643" spans="1:10" ht="13.5" customHeight="1" x14ac:dyDescent="0.2">
      <c r="A643" s="86">
        <v>27113203</v>
      </c>
      <c r="B643" s="69" t="str">
        <f ca="1">IFERROR(INDEX(UNSPSCDes,MATCH(INDIRECT(ADDRESS(ROW(),COLUMN()-1,4)),UNSPSCCode,0)),"")</f>
        <v>Kit de herramienta para computadores</v>
      </c>
      <c r="C643" s="81" t="s">
        <v>1449</v>
      </c>
      <c r="D643" s="81">
        <v>3</v>
      </c>
      <c r="E643" s="71">
        <v>1500</v>
      </c>
      <c r="F643" s="70">
        <f ca="1">INDIRECT(ADDRESS(ROW(),COLUMN()-2,4))*INDIRECT(ADDRESS(ROW(),COLUMN()-1,4))</f>
        <v>4500</v>
      </c>
      <c r="G643" s="45"/>
      <c r="H643" s="45"/>
      <c r="I643" s="45"/>
      <c r="J643" s="45"/>
    </row>
    <row r="644" spans="1:10" ht="13.5" customHeight="1" x14ac:dyDescent="0.2">
      <c r="A644" s="62">
        <v>43211501</v>
      </c>
      <c r="B644" s="69" t="str">
        <f ca="1">IFERROR(INDEX(UNSPSCDes,MATCH(INDIRECT(ADDRESS(ROW(),COLUMN()-1,4)),UNSPSCCode,0)),"")</f>
        <v>Servidores de computador</v>
      </c>
      <c r="C644" s="81" t="s">
        <v>1449</v>
      </c>
      <c r="D644" s="81">
        <v>2</v>
      </c>
      <c r="E644" s="71">
        <v>400000</v>
      </c>
      <c r="F644" s="70">
        <f ca="1">INDIRECT(ADDRESS(ROW(),COLUMN()-2,4))*INDIRECT(ADDRESS(ROW(),COLUMN()-1,4))</f>
        <v>800000</v>
      </c>
      <c r="G644" s="45"/>
      <c r="H644" s="45"/>
      <c r="I644" s="45"/>
      <c r="J644" s="45"/>
    </row>
    <row r="645" spans="1:10" ht="13.5" customHeight="1" x14ac:dyDescent="0.2">
      <c r="A645" s="81"/>
      <c r="B645" s="69" t="str">
        <f ca="1">IFERROR(INDEX(UNSPSCDes,MATCH(INDIRECT(ADDRESS(ROW(),COLUMN()-1,4)),UNSPSCCode,0)),"")</f>
        <v/>
      </c>
      <c r="C645" s="81"/>
      <c r="D645" s="81"/>
      <c r="E645" s="71"/>
      <c r="F645" s="70">
        <f ca="1">INDIRECT(ADDRESS(ROW(),COLUMN()-2,4))*INDIRECT(ADDRESS(ROW(),COLUMN()-1,4))</f>
        <v>0</v>
      </c>
      <c r="G645" s="45"/>
      <c r="H645" s="45"/>
      <c r="I645" s="45"/>
      <c r="J645" s="45"/>
    </row>
    <row r="646" spans="1:10" ht="13.5" customHeight="1" x14ac:dyDescent="0.2">
      <c r="A646" s="45"/>
      <c r="B646" s="45"/>
      <c r="C646" s="45"/>
      <c r="D646" s="45"/>
      <c r="E646" s="73" t="s">
        <v>12551</v>
      </c>
      <c r="F646" s="74">
        <f ca="1">SUM(Table337[MONTO TOTAL ESTIMADO])</f>
        <v>804500</v>
      </c>
      <c r="G646" s="45"/>
      <c r="H646" s="45" t="str">
        <f>C636</f>
        <v>Bienes</v>
      </c>
      <c r="I646" s="45" t="str">
        <f>E636</f>
        <v>No</v>
      </c>
      <c r="J646" s="45" t="str">
        <f>D636</f>
        <v>Compras Menores</v>
      </c>
    </row>
    <row r="647" spans="1:10" ht="13.5" customHeight="1" thickBot="1" x14ac:dyDescent="0.25">
      <c r="A647" s="45"/>
      <c r="B647" s="45"/>
      <c r="C647" s="45"/>
      <c r="D647" s="45"/>
      <c r="E647" s="101"/>
      <c r="F647" s="74"/>
      <c r="G647" s="45"/>
      <c r="H647" s="45"/>
      <c r="I647" s="45"/>
      <c r="J647" s="45"/>
    </row>
    <row r="648" spans="1:10" ht="33.75" customHeight="1" thickBot="1" x14ac:dyDescent="0.25">
      <c r="A648" s="64" t="s">
        <v>16383</v>
      </c>
      <c r="B648" s="64" t="s">
        <v>161</v>
      </c>
      <c r="C648" s="64" t="s">
        <v>11723</v>
      </c>
      <c r="D648" s="64" t="s">
        <v>14379</v>
      </c>
      <c r="E648" s="64" t="s">
        <v>10961</v>
      </c>
      <c r="F648" s="64" t="s">
        <v>11094</v>
      </c>
      <c r="G648" s="45"/>
      <c r="H648" s="45"/>
      <c r="I648" s="45"/>
      <c r="J648" s="45"/>
    </row>
    <row r="649" spans="1:10" ht="13.5" customHeight="1" thickBot="1" x14ac:dyDescent="0.25">
      <c r="A649" s="66" t="s">
        <v>18856</v>
      </c>
      <c r="B649" s="66" t="s">
        <v>18840</v>
      </c>
      <c r="C649" s="66" t="s">
        <v>17799</v>
      </c>
      <c r="D649" s="66" t="s">
        <v>10170</v>
      </c>
      <c r="E649" s="66"/>
      <c r="F649" s="66"/>
      <c r="G649" s="45"/>
      <c r="H649" s="45"/>
      <c r="I649" s="45"/>
      <c r="J649" s="45"/>
    </row>
    <row r="650" spans="1:10" ht="13.5" customHeight="1" thickBot="1" x14ac:dyDescent="0.25">
      <c r="A650" s="113" t="s">
        <v>14829</v>
      </c>
      <c r="B650" s="67" t="s">
        <v>8527</v>
      </c>
      <c r="C650" s="76">
        <v>43018</v>
      </c>
      <c r="D650" s="113" t="s">
        <v>9385</v>
      </c>
      <c r="E650" s="67" t="s">
        <v>13095</v>
      </c>
      <c r="F650" s="66" t="s">
        <v>3080</v>
      </c>
      <c r="G650" s="45"/>
      <c r="H650" s="45"/>
      <c r="I650" s="45"/>
      <c r="J650" s="45"/>
    </row>
    <row r="651" spans="1:10" ht="13.5" customHeight="1" thickBot="1" x14ac:dyDescent="0.25">
      <c r="A651" s="114"/>
      <c r="B651" s="67" t="s">
        <v>1786</v>
      </c>
      <c r="C651" s="103">
        <f>IF(C650="","",IF(AND(MONTH(C650)&gt;=1,MONTH(C650)&lt;=3),1,IF(AND(MONTH(C650)&gt;=4,MONTH(C650)&lt;=6),2,IF(AND(MONTH(C650)&gt;=7,MONTH(C650)&lt;=9),3,4))))</f>
        <v>4</v>
      </c>
      <c r="D651" s="114"/>
      <c r="E651" s="67" t="s">
        <v>2417</v>
      </c>
      <c r="F651" s="66" t="s">
        <v>11111</v>
      </c>
      <c r="G651" s="45"/>
      <c r="H651" s="45"/>
      <c r="I651" s="45"/>
      <c r="J651" s="45"/>
    </row>
    <row r="652" spans="1:10" ht="13.5" customHeight="1" thickBot="1" x14ac:dyDescent="0.25">
      <c r="A652" s="114"/>
      <c r="B652" s="67" t="s">
        <v>12944</v>
      </c>
      <c r="C652" s="76">
        <v>43025</v>
      </c>
      <c r="D652" s="114"/>
      <c r="E652" s="67" t="s">
        <v>3073</v>
      </c>
      <c r="F652" s="66" t="s">
        <v>11111</v>
      </c>
      <c r="G652" s="45"/>
      <c r="H652" s="45"/>
      <c r="I652" s="45"/>
      <c r="J652" s="45"/>
    </row>
    <row r="653" spans="1:10" ht="13.5" customHeight="1" thickBot="1" x14ac:dyDescent="0.25">
      <c r="A653" s="114"/>
      <c r="B653" s="67" t="s">
        <v>1786</v>
      </c>
      <c r="C653" s="103">
        <f>IF(C652="","",IF(AND(MONTH(C652)&gt;=1,MONTH(C652)&lt;=3),1,IF(AND(MONTH(C652)&gt;=4,MONTH(C652)&lt;=6),2,IF(AND(MONTH(C652)&gt;=7,MONTH(C652)&lt;=9),3,4))))</f>
        <v>4</v>
      </c>
      <c r="D653" s="114"/>
      <c r="E653" s="67" t="s">
        <v>13194</v>
      </c>
      <c r="F653" s="66" t="s">
        <v>11111</v>
      </c>
      <c r="G653" s="45"/>
      <c r="H653" s="45"/>
      <c r="I653" s="45"/>
      <c r="J653" s="45"/>
    </row>
    <row r="654" spans="1:10" ht="13.5" customHeight="1" thickBot="1" x14ac:dyDescent="0.25">
      <c r="A654" s="45"/>
      <c r="B654" s="45"/>
      <c r="C654" s="45"/>
      <c r="D654" s="45"/>
      <c r="E654" s="45"/>
      <c r="F654" s="45"/>
      <c r="G654" s="45"/>
      <c r="H654" s="45"/>
      <c r="I654" s="45"/>
      <c r="J654" s="45"/>
    </row>
    <row r="655" spans="1:10" ht="13.5" customHeight="1" thickBot="1" x14ac:dyDescent="0.25">
      <c r="A655" s="72" t="s">
        <v>15736</v>
      </c>
      <c r="B655" s="72" t="s">
        <v>16147</v>
      </c>
      <c r="C655" s="72" t="s">
        <v>15642</v>
      </c>
      <c r="D655" s="72" t="s">
        <v>15252</v>
      </c>
      <c r="E655" s="72" t="s">
        <v>6931</v>
      </c>
      <c r="F655" s="72" t="s">
        <v>15281</v>
      </c>
      <c r="G655" s="45"/>
      <c r="H655" s="45"/>
      <c r="I655" s="45"/>
      <c r="J655" s="45"/>
    </row>
    <row r="656" spans="1:10" ht="13.5" customHeight="1" x14ac:dyDescent="0.2">
      <c r="A656" s="86">
        <v>43191623</v>
      </c>
      <c r="B656" s="69" t="str">
        <f ca="1">IFERROR(INDEX(UNSPSCDes,MATCH(INDIRECT(ADDRESS(ROW(),COLUMN()-1,4)),UNSPSCCode,0)),"")</f>
        <v>Teléfono de pago con mecanismos</v>
      </c>
      <c r="C656" s="81" t="s">
        <v>1449</v>
      </c>
      <c r="D656" s="81">
        <v>7</v>
      </c>
      <c r="E656" s="71">
        <v>10000</v>
      </c>
      <c r="F656" s="70">
        <f ca="1">INDIRECT(ADDRESS(ROW(),COLUMN()-2,4))*INDIRECT(ADDRESS(ROW(),COLUMN()-1,4))</f>
        <v>70000</v>
      </c>
      <c r="G656" s="45"/>
      <c r="H656" s="45"/>
      <c r="I656" s="45"/>
      <c r="J656" s="45"/>
    </row>
    <row r="657" spans="1:10" ht="13.5" customHeight="1" x14ac:dyDescent="0.2">
      <c r="A657" s="45"/>
      <c r="B657" s="45"/>
      <c r="C657" s="45"/>
      <c r="D657" s="45"/>
      <c r="E657" s="73" t="s">
        <v>12551</v>
      </c>
      <c r="F657" s="74">
        <f ca="1">SUM(Table338[MONTO TOTAL ESTIMADO])</f>
        <v>70000</v>
      </c>
      <c r="G657" s="45"/>
      <c r="H657" s="45" t="str">
        <f>C649</f>
        <v>Bienes</v>
      </c>
      <c r="I657" s="45">
        <f>E649</f>
        <v>0</v>
      </c>
      <c r="J657" s="45" t="str">
        <f>D649</f>
        <v>Compras por debajo del Umbral</v>
      </c>
    </row>
    <row r="658" spans="1:10" ht="13.5" customHeight="1" thickBot="1" x14ac:dyDescent="0.25">
      <c r="A658" s="45"/>
      <c r="B658" s="45"/>
      <c r="C658" s="45"/>
      <c r="D658" s="45"/>
      <c r="E658" s="101"/>
      <c r="F658" s="74"/>
      <c r="G658" s="45"/>
      <c r="H658" s="45"/>
      <c r="I658" s="45"/>
      <c r="J658" s="45"/>
    </row>
    <row r="659" spans="1:10" ht="33.75" customHeight="1" thickBot="1" x14ac:dyDescent="0.25">
      <c r="A659" s="64" t="s">
        <v>16383</v>
      </c>
      <c r="B659" s="64" t="s">
        <v>161</v>
      </c>
      <c r="C659" s="64" t="s">
        <v>11723</v>
      </c>
      <c r="D659" s="64" t="s">
        <v>14379</v>
      </c>
      <c r="E659" s="64" t="s">
        <v>10961</v>
      </c>
      <c r="F659" s="64" t="s">
        <v>11094</v>
      </c>
      <c r="G659" s="45"/>
      <c r="H659" s="45"/>
      <c r="I659" s="45"/>
      <c r="J659" s="45"/>
    </row>
    <row r="660" spans="1:10" ht="13.5" customHeight="1" thickBot="1" x14ac:dyDescent="0.25">
      <c r="A660" s="66" t="s">
        <v>18859</v>
      </c>
      <c r="B660" s="66" t="s">
        <v>18861</v>
      </c>
      <c r="C660" s="66" t="s">
        <v>17799</v>
      </c>
      <c r="D660" s="66" t="s">
        <v>10170</v>
      </c>
      <c r="E660" s="66" t="s">
        <v>17855</v>
      </c>
      <c r="F660" s="66"/>
      <c r="G660" s="45"/>
      <c r="H660" s="45"/>
      <c r="I660" s="45"/>
      <c r="J660" s="45"/>
    </row>
    <row r="661" spans="1:10" ht="13.5" customHeight="1" thickBot="1" x14ac:dyDescent="0.25">
      <c r="A661" s="113" t="s">
        <v>14829</v>
      </c>
      <c r="B661" s="67" t="s">
        <v>8527</v>
      </c>
      <c r="C661" s="76">
        <v>42745</v>
      </c>
      <c r="D661" s="113" t="s">
        <v>9385</v>
      </c>
      <c r="E661" s="67" t="s">
        <v>13095</v>
      </c>
      <c r="F661" s="66" t="s">
        <v>3080</v>
      </c>
      <c r="G661" s="45"/>
      <c r="H661" s="45"/>
      <c r="I661" s="45"/>
      <c r="J661" s="45"/>
    </row>
    <row r="662" spans="1:10" ht="13.5" customHeight="1" thickBot="1" x14ac:dyDescent="0.25">
      <c r="A662" s="114"/>
      <c r="B662" s="67" t="s">
        <v>1786</v>
      </c>
      <c r="C662" s="103">
        <f>IF(C661="","",IF(AND(MONTH(C661)&gt;=1,MONTH(C661)&lt;=3),1,IF(AND(MONTH(C661)&gt;=4,MONTH(C661)&lt;=6),2,IF(AND(MONTH(C661)&gt;=7,MONTH(C661)&lt;=9),3,4))))</f>
        <v>1</v>
      </c>
      <c r="D662" s="114"/>
      <c r="E662" s="67" t="s">
        <v>2417</v>
      </c>
      <c r="F662" s="66" t="s">
        <v>11111</v>
      </c>
      <c r="G662" s="45"/>
      <c r="H662" s="45"/>
      <c r="I662" s="45"/>
      <c r="J662" s="45"/>
    </row>
    <row r="663" spans="1:10" ht="13.5" customHeight="1" thickBot="1" x14ac:dyDescent="0.25">
      <c r="A663" s="114"/>
      <c r="B663" s="67" t="s">
        <v>12944</v>
      </c>
      <c r="C663" s="76">
        <v>42752</v>
      </c>
      <c r="D663" s="114"/>
      <c r="E663" s="67" t="s">
        <v>3073</v>
      </c>
      <c r="F663" s="66" t="s">
        <v>11111</v>
      </c>
      <c r="G663" s="45"/>
      <c r="H663" s="45"/>
      <c r="I663" s="45"/>
      <c r="J663" s="45"/>
    </row>
    <row r="664" spans="1:10" ht="13.5" customHeight="1" thickBot="1" x14ac:dyDescent="0.25">
      <c r="A664" s="114"/>
      <c r="B664" s="67" t="s">
        <v>1786</v>
      </c>
      <c r="C664" s="103">
        <f>IF(C663="","",IF(AND(MONTH(C663)&gt;=1,MONTH(C663)&lt;=3),1,IF(AND(MONTH(C663)&gt;=4,MONTH(C663)&lt;=6),2,IF(AND(MONTH(C663)&gt;=7,MONTH(C663)&lt;=9),3,4))))</f>
        <v>1</v>
      </c>
      <c r="D664" s="114"/>
      <c r="E664" s="67" t="s">
        <v>13194</v>
      </c>
      <c r="F664" s="66" t="s">
        <v>11111</v>
      </c>
      <c r="G664" s="45"/>
      <c r="H664" s="45"/>
      <c r="I664" s="45"/>
      <c r="J664" s="45"/>
    </row>
    <row r="665" spans="1:10" ht="13.5" customHeight="1" thickBot="1" x14ac:dyDescent="0.25">
      <c r="A665" s="45"/>
      <c r="B665" s="45"/>
      <c r="C665" s="45"/>
      <c r="D665" s="45"/>
      <c r="E665" s="45"/>
      <c r="F665" s="45"/>
      <c r="G665" s="45"/>
      <c r="H665" s="45"/>
      <c r="I665" s="45"/>
      <c r="J665" s="45"/>
    </row>
    <row r="666" spans="1:10" ht="13.5" customHeight="1" thickBot="1" x14ac:dyDescent="0.25">
      <c r="A666" s="72" t="s">
        <v>15736</v>
      </c>
      <c r="B666" s="72" t="s">
        <v>16147</v>
      </c>
      <c r="C666" s="72" t="s">
        <v>15642</v>
      </c>
      <c r="D666" s="72" t="s">
        <v>15252</v>
      </c>
      <c r="E666" s="72" t="s">
        <v>6931</v>
      </c>
      <c r="F666" s="72" t="s">
        <v>15281</v>
      </c>
      <c r="G666" s="45"/>
      <c r="H666" s="45"/>
      <c r="I666" s="45"/>
      <c r="J666" s="45"/>
    </row>
    <row r="667" spans="1:10" ht="13.5" customHeight="1" x14ac:dyDescent="0.2">
      <c r="A667" s="86">
        <v>26121517</v>
      </c>
      <c r="B667" s="69" t="str">
        <f t="shared" ref="B667:B677" ca="1" si="44">IFERROR(INDEX(UNSPSCDes,MATCH(INDIRECT(ADDRESS(ROW(),COLUMN()-1,4)),UNSPSCCode,0)),"")</f>
        <v>Hilo de cobre</v>
      </c>
      <c r="C667" s="81" t="s">
        <v>1449</v>
      </c>
      <c r="D667" s="81">
        <v>24</v>
      </c>
      <c r="E667" s="71">
        <v>318</v>
      </c>
      <c r="F667" s="70">
        <f t="shared" ref="F667:F677" ca="1" si="45">INDIRECT(ADDRESS(ROW(),COLUMN()-2,4))*INDIRECT(ADDRESS(ROW(),COLUMN()-1,4))</f>
        <v>7632</v>
      </c>
      <c r="G667" s="45"/>
      <c r="H667" s="45"/>
      <c r="I667" s="45"/>
      <c r="J667" s="45"/>
    </row>
    <row r="668" spans="1:10" ht="13.5" customHeight="1" x14ac:dyDescent="0.2">
      <c r="A668" s="86">
        <v>42182101</v>
      </c>
      <c r="B668" s="69" t="str">
        <f t="shared" ca="1" si="44"/>
        <v>Estetoscopios electrónicos o accesorios</v>
      </c>
      <c r="C668" s="81" t="s">
        <v>1449</v>
      </c>
      <c r="D668" s="81">
        <v>2</v>
      </c>
      <c r="E668" s="71">
        <v>3700</v>
      </c>
      <c r="F668" s="70">
        <f t="shared" ca="1" si="45"/>
        <v>7400</v>
      </c>
      <c r="G668" s="45"/>
      <c r="H668" s="45"/>
      <c r="I668" s="45"/>
      <c r="J668" s="45"/>
    </row>
    <row r="669" spans="1:10" ht="13.5" customHeight="1" x14ac:dyDescent="0.2">
      <c r="A669" s="86">
        <v>42311511</v>
      </c>
      <c r="B669" s="69" t="str">
        <f t="shared" ca="1" si="44"/>
        <v>Vendajes de gasa</v>
      </c>
      <c r="C669" s="81" t="s">
        <v>16989</v>
      </c>
      <c r="D669" s="81">
        <v>20</v>
      </c>
      <c r="E669" s="71">
        <v>430</v>
      </c>
      <c r="F669" s="70">
        <f t="shared" ca="1" si="45"/>
        <v>8600</v>
      </c>
      <c r="G669" s="45"/>
      <c r="H669" s="45"/>
      <c r="I669" s="45"/>
      <c r="J669" s="45"/>
    </row>
    <row r="670" spans="1:10" ht="13.5" customHeight="1" x14ac:dyDescent="0.2">
      <c r="A670" s="86">
        <v>42121506</v>
      </c>
      <c r="B670" s="69" t="str">
        <f t="shared" ca="1" si="44"/>
        <v>Sets de instrumentos quirúrgicos para uso veterinario</v>
      </c>
      <c r="C670" s="81" t="s">
        <v>1449</v>
      </c>
      <c r="D670" s="81">
        <v>1</v>
      </c>
      <c r="E670" s="71">
        <v>5956</v>
      </c>
      <c r="F670" s="70">
        <f t="shared" ca="1" si="45"/>
        <v>5956</v>
      </c>
      <c r="G670" s="45"/>
      <c r="H670" s="45"/>
      <c r="I670" s="45"/>
      <c r="J670" s="45"/>
    </row>
    <row r="671" spans="1:10" ht="13.5" customHeight="1" x14ac:dyDescent="0.2">
      <c r="A671" s="86">
        <v>42121509</v>
      </c>
      <c r="B671" s="69" t="str">
        <f t="shared" ca="1" si="44"/>
        <v>Termómetros clínicos para uso veterinario</v>
      </c>
      <c r="C671" s="81" t="s">
        <v>1449</v>
      </c>
      <c r="D671" s="81">
        <v>2</v>
      </c>
      <c r="E671" s="71">
        <v>1500</v>
      </c>
      <c r="F671" s="70">
        <f t="shared" ca="1" si="45"/>
        <v>3000</v>
      </c>
      <c r="G671" s="45"/>
      <c r="H671" s="45"/>
      <c r="I671" s="45"/>
      <c r="J671" s="45"/>
    </row>
    <row r="672" spans="1:10" ht="13.5" customHeight="1" x14ac:dyDescent="0.2">
      <c r="A672" s="86">
        <v>11121802</v>
      </c>
      <c r="B672" s="69" t="str">
        <f t="shared" ca="1" si="44"/>
        <v>Algodón</v>
      </c>
      <c r="C672" s="81" t="s">
        <v>15637</v>
      </c>
      <c r="D672" s="81">
        <v>15</v>
      </c>
      <c r="E672" s="71">
        <v>450</v>
      </c>
      <c r="F672" s="70">
        <f t="shared" ca="1" si="45"/>
        <v>6750</v>
      </c>
      <c r="G672" s="45"/>
      <c r="H672" s="45"/>
      <c r="I672" s="45"/>
      <c r="J672" s="45"/>
    </row>
    <row r="673" spans="1:10" ht="13.5" customHeight="1" x14ac:dyDescent="0.2">
      <c r="A673" s="86">
        <v>42192207</v>
      </c>
      <c r="B673" s="69" t="str">
        <f t="shared" ca="1" si="44"/>
        <v>Camillas para pacientes o accesorios para camillas</v>
      </c>
      <c r="C673" s="81" t="s">
        <v>1449</v>
      </c>
      <c r="D673" s="81">
        <v>1</v>
      </c>
      <c r="E673" s="71">
        <v>15000</v>
      </c>
      <c r="F673" s="70">
        <f t="shared" ca="1" si="45"/>
        <v>15000</v>
      </c>
      <c r="G673" s="45"/>
      <c r="H673" s="45"/>
      <c r="I673" s="45"/>
      <c r="J673" s="45"/>
    </row>
    <row r="674" spans="1:10" ht="13.5" customHeight="1" x14ac:dyDescent="0.2">
      <c r="A674" s="86">
        <v>42192210</v>
      </c>
      <c r="B674" s="69" t="str">
        <f t="shared" ca="1" si="44"/>
        <v>Sillas de ruedas</v>
      </c>
      <c r="C674" s="81" t="s">
        <v>1449</v>
      </c>
      <c r="D674" s="81">
        <v>1</v>
      </c>
      <c r="E674" s="71">
        <v>27000</v>
      </c>
      <c r="F674" s="70">
        <f t="shared" ca="1" si="45"/>
        <v>27000</v>
      </c>
      <c r="G674" s="45"/>
      <c r="H674" s="45"/>
      <c r="I674" s="45"/>
      <c r="J674" s="45"/>
    </row>
    <row r="675" spans="1:10" ht="13.5" customHeight="1" x14ac:dyDescent="0.2">
      <c r="A675" s="86">
        <v>42192602</v>
      </c>
      <c r="B675" s="69" t="str">
        <f t="shared" ca="1" si="44"/>
        <v>Dispensadores de pastillas o medicamentos o accesorios</v>
      </c>
      <c r="C675" s="81" t="s">
        <v>1449</v>
      </c>
      <c r="D675" s="81">
        <v>1</v>
      </c>
      <c r="E675" s="71">
        <v>14000</v>
      </c>
      <c r="F675" s="70">
        <f t="shared" ca="1" si="45"/>
        <v>14000</v>
      </c>
      <c r="G675" s="45"/>
      <c r="H675" s="45"/>
      <c r="I675" s="45"/>
      <c r="J675" s="45"/>
    </row>
    <row r="676" spans="1:10" ht="13.5" customHeight="1" x14ac:dyDescent="0.2">
      <c r="A676" s="86">
        <v>42132203</v>
      </c>
      <c r="B676" s="69" t="str">
        <f t="shared" ca="1" si="44"/>
        <v>Guantes de examen o para procedimientos no quirúrgicos</v>
      </c>
      <c r="C676" s="81" t="s">
        <v>16989</v>
      </c>
      <c r="D676" s="81">
        <v>15</v>
      </c>
      <c r="E676" s="71">
        <v>350</v>
      </c>
      <c r="F676" s="70">
        <f t="shared" ca="1" si="45"/>
        <v>5250</v>
      </c>
      <c r="G676" s="45"/>
      <c r="H676" s="45"/>
      <c r="I676" s="45"/>
      <c r="J676" s="45"/>
    </row>
    <row r="677" spans="1:10" ht="13.5" customHeight="1" x14ac:dyDescent="0.2">
      <c r="A677" s="86">
        <v>12352104</v>
      </c>
      <c r="B677" s="69" t="str">
        <f t="shared" ca="1" si="44"/>
        <v>Alcoholes o sus sustitutos</v>
      </c>
      <c r="C677" s="81" t="s">
        <v>9559</v>
      </c>
      <c r="D677" s="81">
        <v>15</v>
      </c>
      <c r="E677" s="71">
        <v>726</v>
      </c>
      <c r="F677" s="70">
        <f t="shared" ca="1" si="45"/>
        <v>10890</v>
      </c>
      <c r="G677" s="45"/>
      <c r="H677" s="45"/>
      <c r="I677" s="45"/>
      <c r="J677" s="45"/>
    </row>
    <row r="678" spans="1:10" ht="13.5" customHeight="1" x14ac:dyDescent="0.2">
      <c r="A678" s="62"/>
      <c r="B678" s="45"/>
      <c r="C678" s="45"/>
      <c r="D678" s="45"/>
      <c r="E678" s="73" t="s">
        <v>12551</v>
      </c>
      <c r="F678" s="74">
        <f ca="1">SUM(Table339[MONTO TOTAL ESTIMADO])</f>
        <v>111478</v>
      </c>
      <c r="G678" s="45"/>
      <c r="H678" s="45" t="str">
        <f>C660</f>
        <v>Bienes</v>
      </c>
      <c r="I678" s="45" t="str">
        <f>E660</f>
        <v>No</v>
      </c>
      <c r="J678" s="45" t="str">
        <f>D660</f>
        <v>Compras por debajo del Umbral</v>
      </c>
    </row>
    <row r="679" spans="1:10" ht="13.5" customHeight="1" thickBot="1" x14ac:dyDescent="0.25">
      <c r="A679" s="45"/>
      <c r="B679" s="45"/>
      <c r="C679" s="45"/>
      <c r="D679" s="45"/>
      <c r="E679" s="101"/>
      <c r="F679" s="74"/>
      <c r="G679" s="45"/>
      <c r="H679" s="45"/>
      <c r="I679" s="45"/>
      <c r="J679" s="45"/>
    </row>
    <row r="680" spans="1:10" ht="33.75" customHeight="1" thickBot="1" x14ac:dyDescent="0.25">
      <c r="A680" s="64" t="s">
        <v>16383</v>
      </c>
      <c r="B680" s="64" t="s">
        <v>161</v>
      </c>
      <c r="C680" s="64" t="s">
        <v>11723</v>
      </c>
      <c r="D680" s="64" t="s">
        <v>14379</v>
      </c>
      <c r="E680" s="64" t="s">
        <v>10961</v>
      </c>
      <c r="F680" s="64" t="s">
        <v>11094</v>
      </c>
      <c r="G680" s="45"/>
      <c r="H680" s="45"/>
      <c r="I680" s="45"/>
      <c r="J680" s="45"/>
    </row>
    <row r="681" spans="1:10" ht="13.5" customHeight="1" thickBot="1" x14ac:dyDescent="0.25">
      <c r="A681" s="66" t="s">
        <v>18859</v>
      </c>
      <c r="B681" s="66" t="s">
        <v>18862</v>
      </c>
      <c r="C681" s="66" t="s">
        <v>17799</v>
      </c>
      <c r="D681" s="66" t="s">
        <v>10170</v>
      </c>
      <c r="E681" s="66" t="s">
        <v>17855</v>
      </c>
      <c r="F681" s="66"/>
      <c r="G681" s="45"/>
      <c r="H681" s="45"/>
      <c r="I681" s="45"/>
      <c r="J681" s="45"/>
    </row>
    <row r="682" spans="1:10" ht="13.5" customHeight="1" thickBot="1" x14ac:dyDescent="0.25">
      <c r="A682" s="113" t="s">
        <v>14829</v>
      </c>
      <c r="B682" s="67" t="s">
        <v>8527</v>
      </c>
      <c r="C682" s="76">
        <v>42896</v>
      </c>
      <c r="D682" s="113" t="s">
        <v>9385</v>
      </c>
      <c r="E682" s="67" t="s">
        <v>13095</v>
      </c>
      <c r="F682" s="66" t="s">
        <v>3080</v>
      </c>
      <c r="G682" s="45"/>
      <c r="H682" s="45"/>
      <c r="I682" s="45"/>
      <c r="J682" s="45"/>
    </row>
    <row r="683" spans="1:10" ht="13.5" customHeight="1" thickBot="1" x14ac:dyDescent="0.25">
      <c r="A683" s="114"/>
      <c r="B683" s="67" t="s">
        <v>1786</v>
      </c>
      <c r="C683" s="103">
        <f>IF(C682="","",IF(AND(MONTH(C682)&gt;=1,MONTH(C682)&lt;=3),1,IF(AND(MONTH(C682)&gt;=4,MONTH(C682)&lt;=6),2,IF(AND(MONTH(C682)&gt;=7,MONTH(C682)&lt;=9),3,4))))</f>
        <v>2</v>
      </c>
      <c r="D683" s="114"/>
      <c r="E683" s="67" t="s">
        <v>2417</v>
      </c>
      <c r="F683" s="66" t="s">
        <v>11111</v>
      </c>
      <c r="G683" s="45"/>
      <c r="H683" s="45"/>
      <c r="I683" s="45"/>
      <c r="J683" s="45"/>
    </row>
    <row r="684" spans="1:10" ht="13.5" customHeight="1" thickBot="1" x14ac:dyDescent="0.25">
      <c r="A684" s="114"/>
      <c r="B684" s="67" t="s">
        <v>12944</v>
      </c>
      <c r="C684" s="76">
        <v>42903</v>
      </c>
      <c r="D684" s="114"/>
      <c r="E684" s="67" t="s">
        <v>3073</v>
      </c>
      <c r="F684" s="66" t="s">
        <v>11111</v>
      </c>
      <c r="G684" s="45"/>
      <c r="H684" s="45"/>
      <c r="I684" s="45"/>
      <c r="J684" s="45"/>
    </row>
    <row r="685" spans="1:10" ht="13.5" customHeight="1" thickBot="1" x14ac:dyDescent="0.25">
      <c r="A685" s="114"/>
      <c r="B685" s="67" t="s">
        <v>1786</v>
      </c>
      <c r="C685" s="103">
        <f>IF(C684="","",IF(AND(MONTH(C684)&gt;=1,MONTH(C684)&lt;=3),1,IF(AND(MONTH(C684)&gt;=4,MONTH(C684)&lt;=6),2,IF(AND(MONTH(C684)&gt;=7,MONTH(C684)&lt;=9),3,4))))</f>
        <v>2</v>
      </c>
      <c r="D685" s="114"/>
      <c r="E685" s="67" t="s">
        <v>13194</v>
      </c>
      <c r="F685" s="66" t="s">
        <v>11111</v>
      </c>
      <c r="G685" s="45"/>
      <c r="H685" s="45"/>
      <c r="I685" s="45"/>
      <c r="J685" s="45"/>
    </row>
    <row r="686" spans="1:10" ht="13.5" customHeight="1" thickBot="1" x14ac:dyDescent="0.25">
      <c r="A686" s="45"/>
      <c r="B686" s="45"/>
      <c r="C686" s="45"/>
      <c r="D686" s="45"/>
      <c r="E686" s="45"/>
      <c r="F686" s="45"/>
      <c r="G686" s="45"/>
      <c r="H686" s="45"/>
      <c r="I686" s="45"/>
      <c r="J686" s="45"/>
    </row>
    <row r="687" spans="1:10" ht="13.5" customHeight="1" thickBot="1" x14ac:dyDescent="0.25">
      <c r="A687" s="72" t="s">
        <v>15736</v>
      </c>
      <c r="B687" s="72" t="s">
        <v>16147</v>
      </c>
      <c r="C687" s="72" t="s">
        <v>15642</v>
      </c>
      <c r="D687" s="72" t="s">
        <v>15252</v>
      </c>
      <c r="E687" s="72" t="s">
        <v>6931</v>
      </c>
      <c r="F687" s="72" t="s">
        <v>15281</v>
      </c>
      <c r="G687" s="45"/>
      <c r="H687" s="45"/>
      <c r="I687" s="45"/>
      <c r="J687" s="45"/>
    </row>
    <row r="688" spans="1:10" ht="13.5" customHeight="1" x14ac:dyDescent="0.2">
      <c r="A688" s="86">
        <v>11121802</v>
      </c>
      <c r="B688" s="69" t="str">
        <f ca="1">IFERROR(INDEX(UNSPSCDes,MATCH(INDIRECT(ADDRESS(ROW(),COLUMN()-1,4)),UNSPSCCode,0)),"")</f>
        <v>Algodón</v>
      </c>
      <c r="C688" s="81" t="s">
        <v>15637</v>
      </c>
      <c r="D688" s="81">
        <v>15</v>
      </c>
      <c r="E688" s="71">
        <v>450</v>
      </c>
      <c r="F688" s="70">
        <f ca="1">INDIRECT(ADDRESS(ROW(),COLUMN()-2,4))*INDIRECT(ADDRESS(ROW(),COLUMN()-1,4))</f>
        <v>6750</v>
      </c>
      <c r="G688" s="45"/>
      <c r="H688" s="45"/>
      <c r="I688" s="45"/>
      <c r="J688" s="45"/>
    </row>
    <row r="689" spans="1:10" ht="13.5" customHeight="1" x14ac:dyDescent="0.2">
      <c r="A689" s="86">
        <v>42132203</v>
      </c>
      <c r="B689" s="69" t="str">
        <f ca="1">IFERROR(INDEX(UNSPSCDes,MATCH(INDIRECT(ADDRESS(ROW(),COLUMN()-1,4)),UNSPSCCode,0)),"")</f>
        <v>Guantes de examen o para procedimientos no quirúrgicos</v>
      </c>
      <c r="C689" s="81" t="s">
        <v>16989</v>
      </c>
      <c r="D689" s="81">
        <v>15</v>
      </c>
      <c r="E689" s="71">
        <v>350</v>
      </c>
      <c r="F689" s="70">
        <f ca="1">INDIRECT(ADDRESS(ROW(),COLUMN()-2,4))*INDIRECT(ADDRESS(ROW(),COLUMN()-1,4))</f>
        <v>5250</v>
      </c>
      <c r="G689" s="45"/>
      <c r="H689" s="45"/>
      <c r="I689" s="45"/>
      <c r="J689" s="45"/>
    </row>
    <row r="690" spans="1:10" ht="13.5" customHeight="1" x14ac:dyDescent="0.2">
      <c r="A690" s="86">
        <v>12352104</v>
      </c>
      <c r="B690" s="69" t="str">
        <f ca="1">IFERROR(INDEX(UNSPSCDes,MATCH(INDIRECT(ADDRESS(ROW(),COLUMN()-1,4)),UNSPSCCode,0)),"")</f>
        <v>Alcoholes o sus sustitutos</v>
      </c>
      <c r="C690" s="81" t="s">
        <v>9559</v>
      </c>
      <c r="D690" s="81">
        <v>12</v>
      </c>
      <c r="E690" s="71">
        <v>726</v>
      </c>
      <c r="F690" s="70">
        <f ca="1">INDIRECT(ADDRESS(ROW(),COLUMN()-2,4))*INDIRECT(ADDRESS(ROW(),COLUMN()-1,4))</f>
        <v>8712</v>
      </c>
      <c r="G690" s="45"/>
      <c r="H690" s="45"/>
      <c r="I690" s="45"/>
      <c r="J690" s="45"/>
    </row>
    <row r="691" spans="1:10" ht="13.5" customHeight="1" x14ac:dyDescent="0.2">
      <c r="A691" s="86">
        <v>42311511</v>
      </c>
      <c r="B691" s="69" t="str">
        <f ca="1">IFERROR(INDEX(UNSPSCDes,MATCH(INDIRECT(ADDRESS(ROW(),COLUMN()-1,4)),UNSPSCCode,0)),"")</f>
        <v>Vendajes de gasa</v>
      </c>
      <c r="C691" s="81" t="s">
        <v>16989</v>
      </c>
      <c r="D691" s="81">
        <v>20</v>
      </c>
      <c r="E691" s="71">
        <v>430</v>
      </c>
      <c r="F691" s="70">
        <f ca="1">INDIRECT(ADDRESS(ROW(),COLUMN()-2,4))*INDIRECT(ADDRESS(ROW(),COLUMN()-1,4))</f>
        <v>8600</v>
      </c>
      <c r="G691" s="45"/>
      <c r="H691" s="45"/>
      <c r="I691" s="45"/>
      <c r="J691" s="45"/>
    </row>
    <row r="692" spans="1:10" ht="13.5" customHeight="1" x14ac:dyDescent="0.2">
      <c r="A692" s="45"/>
      <c r="B692" s="45"/>
      <c r="C692" s="45"/>
      <c r="D692" s="45"/>
      <c r="E692" s="73" t="s">
        <v>12551</v>
      </c>
      <c r="F692" s="74">
        <f ca="1">SUM(Table340[MONTO TOTAL ESTIMADO])</f>
        <v>29312</v>
      </c>
      <c r="G692" s="45"/>
      <c r="H692" s="45" t="str">
        <f>C681</f>
        <v>Bienes</v>
      </c>
      <c r="I692" s="45" t="str">
        <f>E681</f>
        <v>No</v>
      </c>
      <c r="J692" s="45" t="str">
        <f>D681</f>
        <v>Compras por debajo del Umbral</v>
      </c>
    </row>
    <row r="693" spans="1:10" ht="13.5" customHeight="1" thickBot="1" x14ac:dyDescent="0.25">
      <c r="A693" s="45"/>
      <c r="B693" s="45"/>
      <c r="C693" s="45"/>
      <c r="D693" s="45"/>
      <c r="E693" s="101"/>
      <c r="F693" s="74"/>
      <c r="G693" s="45"/>
      <c r="H693" s="45"/>
      <c r="I693" s="45"/>
      <c r="J693" s="45"/>
    </row>
    <row r="694" spans="1:10" ht="33.75" customHeight="1" thickBot="1" x14ac:dyDescent="0.25">
      <c r="A694" s="64" t="s">
        <v>16383</v>
      </c>
      <c r="B694" s="64" t="s">
        <v>161</v>
      </c>
      <c r="C694" s="64" t="s">
        <v>11723</v>
      </c>
      <c r="D694" s="64" t="s">
        <v>14379</v>
      </c>
      <c r="E694" s="64" t="s">
        <v>10961</v>
      </c>
      <c r="F694" s="64" t="s">
        <v>11094</v>
      </c>
      <c r="G694" s="45"/>
      <c r="H694" s="45"/>
      <c r="I694" s="45"/>
      <c r="J694" s="45"/>
    </row>
    <row r="695" spans="1:10" ht="13.5" customHeight="1" thickBot="1" x14ac:dyDescent="0.25">
      <c r="A695" s="66" t="s">
        <v>18863</v>
      </c>
      <c r="B695" s="66" t="s">
        <v>18840</v>
      </c>
      <c r="C695" s="66" t="s">
        <v>17799</v>
      </c>
      <c r="D695" s="66" t="s">
        <v>17484</v>
      </c>
      <c r="E695" s="66" t="s">
        <v>17855</v>
      </c>
      <c r="F695" s="66"/>
      <c r="G695" s="45"/>
      <c r="H695" s="45"/>
      <c r="I695" s="45"/>
      <c r="J695" s="45"/>
    </row>
    <row r="696" spans="1:10" ht="13.5" customHeight="1" thickBot="1" x14ac:dyDescent="0.25">
      <c r="A696" s="113" t="s">
        <v>14829</v>
      </c>
      <c r="B696" s="67" t="s">
        <v>8527</v>
      </c>
      <c r="C696" s="76">
        <v>42745</v>
      </c>
      <c r="D696" s="113" t="s">
        <v>9385</v>
      </c>
      <c r="E696" s="67" t="s">
        <v>13095</v>
      </c>
      <c r="F696" s="66" t="s">
        <v>3080</v>
      </c>
      <c r="G696" s="45"/>
      <c r="H696" s="45"/>
      <c r="I696" s="45"/>
      <c r="J696" s="45"/>
    </row>
    <row r="697" spans="1:10" ht="13.5" customHeight="1" thickBot="1" x14ac:dyDescent="0.25">
      <c r="A697" s="114"/>
      <c r="B697" s="67" t="s">
        <v>1786</v>
      </c>
      <c r="C697" s="103">
        <f>IF(C696="","",IF(AND(MONTH(C696)&gt;=1,MONTH(C696)&lt;=3),1,IF(AND(MONTH(C696)&gt;=4,MONTH(C696)&lt;=6),2,IF(AND(MONTH(C696)&gt;=7,MONTH(C696)&lt;=9),3,4))))</f>
        <v>1</v>
      </c>
      <c r="D697" s="114"/>
      <c r="E697" s="67" t="s">
        <v>2417</v>
      </c>
      <c r="F697" s="66" t="s">
        <v>11111</v>
      </c>
      <c r="G697" s="45"/>
      <c r="H697" s="45"/>
      <c r="I697" s="45"/>
      <c r="J697" s="45"/>
    </row>
    <row r="698" spans="1:10" ht="13.5" customHeight="1" thickBot="1" x14ac:dyDescent="0.25">
      <c r="A698" s="114"/>
      <c r="B698" s="67" t="s">
        <v>12944</v>
      </c>
      <c r="C698" s="76">
        <v>42752</v>
      </c>
      <c r="D698" s="114"/>
      <c r="E698" s="67" t="s">
        <v>3073</v>
      </c>
      <c r="F698" s="66" t="s">
        <v>11111</v>
      </c>
      <c r="G698" s="45"/>
      <c r="H698" s="45"/>
      <c r="I698" s="45"/>
      <c r="J698" s="45"/>
    </row>
    <row r="699" spans="1:10" ht="13.5" customHeight="1" thickBot="1" x14ac:dyDescent="0.25">
      <c r="A699" s="114"/>
      <c r="B699" s="67" t="s">
        <v>1786</v>
      </c>
      <c r="C699" s="103">
        <f>IF(C698="","",IF(AND(MONTH(C698)&gt;=1,MONTH(C698)&lt;=3),1,IF(AND(MONTH(C698)&gt;=4,MONTH(C698)&lt;=6),2,IF(AND(MONTH(C698)&gt;=7,MONTH(C698)&lt;=9),3,4))))</f>
        <v>1</v>
      </c>
      <c r="D699" s="114"/>
      <c r="E699" s="67" t="s">
        <v>13194</v>
      </c>
      <c r="F699" s="66" t="s">
        <v>11111</v>
      </c>
      <c r="G699" s="45"/>
      <c r="H699" s="45"/>
      <c r="I699" s="45"/>
      <c r="J699" s="45"/>
    </row>
    <row r="700" spans="1:10" ht="13.5" customHeight="1" thickBot="1" x14ac:dyDescent="0.25">
      <c r="A700" s="45"/>
      <c r="B700" s="45"/>
      <c r="C700" s="45"/>
      <c r="D700" s="45"/>
      <c r="E700" s="45"/>
      <c r="F700" s="45"/>
      <c r="G700" s="45"/>
      <c r="H700" s="45"/>
      <c r="I700" s="45"/>
      <c r="J700" s="45"/>
    </row>
    <row r="701" spans="1:10" ht="13.5" customHeight="1" thickBot="1" x14ac:dyDescent="0.25">
      <c r="A701" s="72" t="s">
        <v>15736</v>
      </c>
      <c r="B701" s="72" t="s">
        <v>16147</v>
      </c>
      <c r="C701" s="72" t="s">
        <v>15642</v>
      </c>
      <c r="D701" s="72" t="s">
        <v>15252</v>
      </c>
      <c r="E701" s="72" t="s">
        <v>6931</v>
      </c>
      <c r="F701" s="72" t="s">
        <v>15281</v>
      </c>
      <c r="G701" s="45"/>
      <c r="H701" s="45"/>
      <c r="I701" s="45"/>
      <c r="J701" s="45"/>
    </row>
    <row r="702" spans="1:10" ht="13.5" customHeight="1" x14ac:dyDescent="0.2">
      <c r="A702" s="86">
        <v>56101703</v>
      </c>
      <c r="B702" s="69" t="str">
        <f t="shared" ref="B702:B714" ca="1" si="46">IFERROR(INDEX(UNSPSCDes,MATCH(INDIRECT(ADDRESS(ROW(),COLUMN()-1,4)),UNSPSCCode,0)),"")</f>
        <v>Escritorios</v>
      </c>
      <c r="C702" s="81" t="s">
        <v>1449</v>
      </c>
      <c r="D702" s="81">
        <v>10</v>
      </c>
      <c r="E702" s="71">
        <v>6100</v>
      </c>
      <c r="F702" s="70">
        <f t="shared" ref="F702:F714" ca="1" si="47">INDIRECT(ADDRESS(ROW(),COLUMN()-2,4))*INDIRECT(ADDRESS(ROW(),COLUMN()-1,4))</f>
        <v>61000</v>
      </c>
      <c r="G702" s="45"/>
      <c r="H702" s="45"/>
      <c r="I702" s="45"/>
      <c r="J702" s="45"/>
    </row>
    <row r="703" spans="1:10" ht="13.5" customHeight="1" x14ac:dyDescent="0.2">
      <c r="A703" s="86">
        <v>56121805</v>
      </c>
      <c r="B703" s="69" t="str">
        <f t="shared" ca="1" si="46"/>
        <v>Archivos planos</v>
      </c>
      <c r="C703" s="81" t="s">
        <v>1449</v>
      </c>
      <c r="D703" s="81">
        <v>10</v>
      </c>
      <c r="E703" s="71">
        <v>4255</v>
      </c>
      <c r="F703" s="70">
        <f t="shared" ca="1" si="47"/>
        <v>42550</v>
      </c>
      <c r="G703" s="45"/>
      <c r="H703" s="45"/>
      <c r="I703" s="45"/>
      <c r="J703" s="45"/>
    </row>
    <row r="704" spans="1:10" ht="13.5" customHeight="1" x14ac:dyDescent="0.2">
      <c r="A704" s="86">
        <v>56112103</v>
      </c>
      <c r="B704" s="69" t="str">
        <f t="shared" ca="1" si="46"/>
        <v>Sillas para visitantes</v>
      </c>
      <c r="C704" s="81" t="s">
        <v>1449</v>
      </c>
      <c r="D704" s="81">
        <v>6</v>
      </c>
      <c r="E704" s="71">
        <v>4500</v>
      </c>
      <c r="F704" s="70">
        <f t="shared" ca="1" si="47"/>
        <v>27000</v>
      </c>
      <c r="G704" s="45"/>
      <c r="H704" s="45"/>
      <c r="I704" s="45"/>
      <c r="J704" s="45"/>
    </row>
    <row r="705" spans="1:10" ht="13.5" customHeight="1" x14ac:dyDescent="0.2">
      <c r="A705" s="86">
        <v>56112104</v>
      </c>
      <c r="B705" s="69" t="str">
        <f t="shared" ca="1" si="46"/>
        <v>Sillas para ejecutivos</v>
      </c>
      <c r="C705" s="81" t="s">
        <v>1449</v>
      </c>
      <c r="D705" s="81">
        <v>20</v>
      </c>
      <c r="E705" s="71">
        <v>6800</v>
      </c>
      <c r="F705" s="70">
        <f t="shared" ca="1" si="47"/>
        <v>136000</v>
      </c>
      <c r="G705" s="45"/>
      <c r="H705" s="45"/>
      <c r="I705" s="45"/>
      <c r="J705" s="45"/>
    </row>
    <row r="706" spans="1:10" ht="13.5" customHeight="1" x14ac:dyDescent="0.2">
      <c r="A706" s="86">
        <v>56112106</v>
      </c>
      <c r="B706" s="69" t="str">
        <f t="shared" ca="1" si="46"/>
        <v>Sillas altas (taburetes)</v>
      </c>
      <c r="C706" s="81" t="s">
        <v>1449</v>
      </c>
      <c r="D706" s="81">
        <v>2</v>
      </c>
      <c r="E706" s="71">
        <v>3500</v>
      </c>
      <c r="F706" s="70">
        <f t="shared" ca="1" si="47"/>
        <v>7000</v>
      </c>
      <c r="G706" s="45"/>
      <c r="H706" s="45"/>
      <c r="I706" s="45"/>
      <c r="J706" s="45"/>
    </row>
    <row r="707" spans="1:10" ht="13.5" customHeight="1" x14ac:dyDescent="0.2">
      <c r="A707" s="86">
        <v>56112109</v>
      </c>
      <c r="B707" s="69" t="str">
        <f t="shared" ca="1" si="46"/>
        <v>Bancos</v>
      </c>
      <c r="C707" s="81" t="s">
        <v>1449</v>
      </c>
      <c r="D707" s="81">
        <v>12</v>
      </c>
      <c r="E707" s="71">
        <v>10000</v>
      </c>
      <c r="F707" s="70">
        <f t="shared" ca="1" si="47"/>
        <v>120000</v>
      </c>
      <c r="G707" s="45"/>
      <c r="H707" s="45"/>
      <c r="I707" s="45"/>
      <c r="J707" s="45"/>
    </row>
    <row r="708" spans="1:10" ht="13.5" customHeight="1" x14ac:dyDescent="0.2">
      <c r="A708" s="86">
        <v>56101519</v>
      </c>
      <c r="B708" s="69" t="str">
        <f t="shared" ca="1" si="46"/>
        <v>Mesas</v>
      </c>
      <c r="C708" s="81" t="s">
        <v>1449</v>
      </c>
      <c r="D708" s="81">
        <v>3</v>
      </c>
      <c r="E708" s="71">
        <v>4500</v>
      </c>
      <c r="F708" s="70">
        <f t="shared" ca="1" si="47"/>
        <v>13500</v>
      </c>
      <c r="G708" s="45"/>
      <c r="H708" s="45"/>
      <c r="I708" s="45"/>
      <c r="J708" s="45"/>
    </row>
    <row r="709" spans="1:10" ht="13.5" customHeight="1" x14ac:dyDescent="0.2">
      <c r="A709" s="86">
        <v>56101522</v>
      </c>
      <c r="B709" s="69" t="str">
        <f t="shared" ca="1" si="46"/>
        <v>Sillas de brazos</v>
      </c>
      <c r="C709" s="81" t="s">
        <v>1449</v>
      </c>
      <c r="D709" s="81">
        <v>10</v>
      </c>
      <c r="E709" s="71">
        <v>5000</v>
      </c>
      <c r="F709" s="70">
        <f t="shared" ca="1" si="47"/>
        <v>50000</v>
      </c>
      <c r="G709" s="45"/>
      <c r="H709" s="45"/>
      <c r="I709" s="45"/>
      <c r="J709" s="45"/>
    </row>
    <row r="710" spans="1:10" ht="13.5" customHeight="1" x14ac:dyDescent="0.2">
      <c r="A710" s="86">
        <v>56101532</v>
      </c>
      <c r="B710" s="69" t="str">
        <f t="shared" ca="1" si="46"/>
        <v>Set de muebles</v>
      </c>
      <c r="C710" s="81" t="s">
        <v>1449</v>
      </c>
      <c r="D710" s="81">
        <v>1</v>
      </c>
      <c r="E710" s="71">
        <v>17000</v>
      </c>
      <c r="F710" s="70">
        <f t="shared" ca="1" si="47"/>
        <v>17000</v>
      </c>
      <c r="G710" s="45"/>
      <c r="H710" s="45"/>
      <c r="I710" s="45"/>
      <c r="J710" s="45"/>
    </row>
    <row r="711" spans="1:10" ht="13.5" customHeight="1" x14ac:dyDescent="0.2">
      <c r="A711" s="86">
        <v>44101603</v>
      </c>
      <c r="B711" s="69" t="str">
        <f t="shared" ca="1" si="46"/>
        <v>Máquinas trituradoras de papel o accesorios</v>
      </c>
      <c r="C711" s="81" t="s">
        <v>1449</v>
      </c>
      <c r="D711" s="81">
        <v>10</v>
      </c>
      <c r="E711" s="71">
        <v>12000</v>
      </c>
      <c r="F711" s="70">
        <f t="shared" ca="1" si="47"/>
        <v>120000</v>
      </c>
      <c r="G711" s="45"/>
      <c r="H711" s="45"/>
      <c r="I711" s="45"/>
      <c r="J711" s="45"/>
    </row>
    <row r="712" spans="1:10" ht="13.5" customHeight="1" x14ac:dyDescent="0.2">
      <c r="A712" s="86">
        <v>44101602</v>
      </c>
      <c r="B712" s="69" t="str">
        <f t="shared" ca="1" si="46"/>
        <v>Máquinas perforadoras o para unir papel</v>
      </c>
      <c r="C712" s="81" t="s">
        <v>1449</v>
      </c>
      <c r="D712" s="81">
        <v>10</v>
      </c>
      <c r="E712" s="71">
        <v>700</v>
      </c>
      <c r="F712" s="70">
        <f t="shared" ca="1" si="47"/>
        <v>7000</v>
      </c>
      <c r="G712" s="45"/>
      <c r="H712" s="45"/>
      <c r="I712" s="45"/>
      <c r="J712" s="45"/>
    </row>
    <row r="713" spans="1:10" ht="13.5" customHeight="1" x14ac:dyDescent="0.2">
      <c r="A713" s="86">
        <v>44101802</v>
      </c>
      <c r="B713" s="69" t="str">
        <f t="shared" ca="1" si="46"/>
        <v>Máquinas sumadoras</v>
      </c>
      <c r="C713" s="81" t="s">
        <v>1449</v>
      </c>
      <c r="D713" s="81">
        <v>10</v>
      </c>
      <c r="E713" s="71">
        <v>550</v>
      </c>
      <c r="F713" s="70">
        <f t="shared" ca="1" si="47"/>
        <v>5500</v>
      </c>
      <c r="G713" s="45"/>
      <c r="H713" s="45"/>
      <c r="I713" s="45"/>
      <c r="J713" s="45"/>
    </row>
    <row r="714" spans="1:10" ht="13.5" customHeight="1" x14ac:dyDescent="0.2">
      <c r="A714" s="86">
        <v>39121311</v>
      </c>
      <c r="B714" s="69" t="str">
        <f t="shared" ca="1" si="46"/>
        <v>Accesorios eléctricos</v>
      </c>
      <c r="C714" s="81" t="s">
        <v>1449</v>
      </c>
      <c r="D714" s="81">
        <v>15</v>
      </c>
      <c r="E714" s="71">
        <v>700</v>
      </c>
      <c r="F714" s="70">
        <f t="shared" ca="1" si="47"/>
        <v>10500</v>
      </c>
      <c r="G714" s="45"/>
      <c r="H714" s="45"/>
      <c r="I714" s="45"/>
      <c r="J714" s="45"/>
    </row>
    <row r="715" spans="1:10" ht="13.5" customHeight="1" x14ac:dyDescent="0.2">
      <c r="A715" s="45"/>
      <c r="B715" s="45"/>
      <c r="C715" s="45"/>
      <c r="D715" s="45"/>
      <c r="E715" s="73" t="s">
        <v>12551</v>
      </c>
      <c r="F715" s="74">
        <f ca="1">SUM(Table341[MONTO TOTAL ESTIMADO])</f>
        <v>617050</v>
      </c>
      <c r="G715" s="45"/>
      <c r="H715" s="45" t="str">
        <f>C695</f>
        <v>Bienes</v>
      </c>
      <c r="I715" s="45" t="str">
        <f>E695</f>
        <v>No</v>
      </c>
      <c r="J715" s="45" t="str">
        <f>D695</f>
        <v>Compras Menores</v>
      </c>
    </row>
    <row r="716" spans="1:10" ht="13.5" customHeight="1" thickBot="1" x14ac:dyDescent="0.25">
      <c r="A716" s="45"/>
      <c r="B716" s="45"/>
      <c r="C716" s="45"/>
      <c r="D716" s="45"/>
      <c r="E716" s="101"/>
      <c r="F716" s="74"/>
      <c r="G716" s="45"/>
      <c r="H716" s="45"/>
      <c r="I716" s="45"/>
      <c r="J716" s="45"/>
    </row>
    <row r="717" spans="1:10" ht="33.75" customHeight="1" thickBot="1" x14ac:dyDescent="0.25">
      <c r="A717" s="64" t="s">
        <v>16383</v>
      </c>
      <c r="B717" s="64" t="s">
        <v>161</v>
      </c>
      <c r="C717" s="64" t="s">
        <v>11723</v>
      </c>
      <c r="D717" s="64" t="s">
        <v>14379</v>
      </c>
      <c r="E717" s="64" t="s">
        <v>10961</v>
      </c>
      <c r="F717" s="64" t="s">
        <v>11094</v>
      </c>
      <c r="G717" s="45"/>
      <c r="H717" s="45"/>
      <c r="I717" s="45"/>
      <c r="J717" s="45"/>
    </row>
    <row r="718" spans="1:10" ht="13.5" customHeight="1" thickBot="1" x14ac:dyDescent="0.25">
      <c r="A718" s="66" t="s">
        <v>18864</v>
      </c>
      <c r="B718" s="66" t="s">
        <v>18840</v>
      </c>
      <c r="C718" s="66" t="s">
        <v>17799</v>
      </c>
      <c r="D718" s="66" t="s">
        <v>17484</v>
      </c>
      <c r="E718" s="66" t="s">
        <v>17855</v>
      </c>
      <c r="F718" s="66"/>
      <c r="G718" s="45"/>
      <c r="H718" s="45"/>
      <c r="I718" s="45"/>
      <c r="J718" s="45"/>
    </row>
    <row r="719" spans="1:10" ht="13.5" customHeight="1" thickBot="1" x14ac:dyDescent="0.25">
      <c r="A719" s="113" t="s">
        <v>14829</v>
      </c>
      <c r="B719" s="67" t="s">
        <v>8527</v>
      </c>
      <c r="C719" s="76">
        <v>42835</v>
      </c>
      <c r="D719" s="113" t="s">
        <v>9385</v>
      </c>
      <c r="E719" s="67" t="s">
        <v>13095</v>
      </c>
      <c r="F719" s="66" t="s">
        <v>3080</v>
      </c>
      <c r="G719" s="45"/>
      <c r="H719" s="45"/>
      <c r="I719" s="45"/>
      <c r="J719" s="45"/>
    </row>
    <row r="720" spans="1:10" ht="13.5" customHeight="1" thickBot="1" x14ac:dyDescent="0.25">
      <c r="A720" s="114"/>
      <c r="B720" s="67" t="s">
        <v>1786</v>
      </c>
      <c r="C720" s="104">
        <f>IF(C719="","",IF(AND(MONTH(C719)&gt;=1,MONTH(C719)&lt;=3),1,IF(AND(MONTH(C719)&gt;=4,MONTH(C719)&lt;=6),2,IF(AND(MONTH(C719)&gt;=7,MONTH(C719)&lt;=9),3,4))))</f>
        <v>2</v>
      </c>
      <c r="D720" s="114"/>
      <c r="E720" s="67" t="s">
        <v>2417</v>
      </c>
      <c r="F720" s="66" t="s">
        <v>11111</v>
      </c>
      <c r="G720" s="45"/>
      <c r="H720" s="45"/>
      <c r="I720" s="45"/>
      <c r="J720" s="45"/>
    </row>
    <row r="721" spans="1:10" ht="13.5" customHeight="1" thickBot="1" x14ac:dyDescent="0.25">
      <c r="A721" s="114"/>
      <c r="B721" s="67" t="s">
        <v>12944</v>
      </c>
      <c r="C721" s="76">
        <v>42842</v>
      </c>
      <c r="D721" s="114"/>
      <c r="E721" s="67" t="s">
        <v>3073</v>
      </c>
      <c r="F721" s="66" t="s">
        <v>11111</v>
      </c>
      <c r="G721" s="45"/>
      <c r="H721" s="45"/>
      <c r="I721" s="45"/>
      <c r="J721" s="45"/>
    </row>
    <row r="722" spans="1:10" ht="13.5" customHeight="1" thickBot="1" x14ac:dyDescent="0.25">
      <c r="A722" s="114"/>
      <c r="B722" s="67" t="s">
        <v>1786</v>
      </c>
      <c r="C722" s="104">
        <f>IF(C721="","",IF(AND(MONTH(C721)&gt;=1,MONTH(C721)&lt;=3),1,IF(AND(MONTH(C721)&gt;=4,MONTH(C721)&lt;=6),2,IF(AND(MONTH(C721)&gt;=7,MONTH(C721)&lt;=9),3,4))))</f>
        <v>2</v>
      </c>
      <c r="D722" s="114"/>
      <c r="E722" s="67" t="s">
        <v>13194</v>
      </c>
      <c r="F722" s="66" t="s">
        <v>11111</v>
      </c>
      <c r="G722" s="45"/>
      <c r="H722" s="45"/>
      <c r="I722" s="45"/>
      <c r="J722" s="45"/>
    </row>
    <row r="723" spans="1:10" ht="13.5" customHeight="1" thickBot="1" x14ac:dyDescent="0.25">
      <c r="A723" s="45"/>
      <c r="B723" s="45"/>
      <c r="C723" s="45"/>
      <c r="D723" s="45"/>
      <c r="E723" s="45"/>
      <c r="F723" s="45"/>
      <c r="G723" s="45"/>
      <c r="H723" s="45"/>
      <c r="I723" s="45"/>
      <c r="J723" s="45"/>
    </row>
    <row r="724" spans="1:10" ht="13.5" customHeight="1" thickBot="1" x14ac:dyDescent="0.25">
      <c r="A724" s="72" t="s">
        <v>15736</v>
      </c>
      <c r="B724" s="72" t="s">
        <v>16147</v>
      </c>
      <c r="C724" s="72" t="s">
        <v>15642</v>
      </c>
      <c r="D724" s="72" t="s">
        <v>15252</v>
      </c>
      <c r="E724" s="72" t="s">
        <v>6931</v>
      </c>
      <c r="F724" s="72" t="s">
        <v>15281</v>
      </c>
      <c r="G724" s="45"/>
      <c r="H724" s="45"/>
      <c r="I724" s="45"/>
      <c r="J724" s="45"/>
    </row>
    <row r="725" spans="1:10" ht="13.5" customHeight="1" x14ac:dyDescent="0.2">
      <c r="A725" s="86">
        <v>56101703</v>
      </c>
      <c r="B725" s="69" t="str">
        <f ca="1">IFERROR(INDEX(UNSPSCDes,MATCH(INDIRECT(ADDRESS(ROW(),COLUMN()-1,4)),UNSPSCCode,0)),"")</f>
        <v>Escritorios</v>
      </c>
      <c r="C725" s="81" t="s">
        <v>1449</v>
      </c>
      <c r="D725" s="81">
        <v>5</v>
      </c>
      <c r="E725" s="71">
        <v>6100</v>
      </c>
      <c r="F725" s="70">
        <f ca="1">INDIRECT(ADDRESS(ROW(),COLUMN()-2,4))*INDIRECT(ADDRESS(ROW(),COLUMN()-1,4))</f>
        <v>30500</v>
      </c>
      <c r="G725" s="45"/>
      <c r="H725" s="45"/>
      <c r="I725" s="45"/>
      <c r="J725" s="45"/>
    </row>
    <row r="726" spans="1:10" ht="13.5" customHeight="1" x14ac:dyDescent="0.2">
      <c r="A726" s="86">
        <v>44101802</v>
      </c>
      <c r="B726" s="69" t="str">
        <f ca="1">IFERROR(INDEX(UNSPSCDes,MATCH(INDIRECT(ADDRESS(ROW(),COLUMN()-1,4)),UNSPSCCode,0)),"")</f>
        <v>Máquinas sumadoras</v>
      </c>
      <c r="C726" s="81" t="s">
        <v>1449</v>
      </c>
      <c r="D726" s="81">
        <v>10</v>
      </c>
      <c r="E726" s="71">
        <v>550</v>
      </c>
      <c r="F726" s="70">
        <f ca="1">INDIRECT(ADDRESS(ROW(),COLUMN()-2,4))*INDIRECT(ADDRESS(ROW(),COLUMN()-1,4))</f>
        <v>5500</v>
      </c>
      <c r="G726" s="45"/>
      <c r="H726" s="45"/>
      <c r="I726" s="45"/>
      <c r="J726" s="45"/>
    </row>
    <row r="727" spans="1:10" ht="13.5" customHeight="1" x14ac:dyDescent="0.2">
      <c r="A727" s="86">
        <v>44101603</v>
      </c>
      <c r="B727" s="69" t="str">
        <f ca="1">IFERROR(INDEX(UNSPSCDes,MATCH(INDIRECT(ADDRESS(ROW(),COLUMN()-1,4)),UNSPSCCode,0)),"")</f>
        <v>Máquinas trituradoras de papel o accesorios</v>
      </c>
      <c r="C727" s="81" t="s">
        <v>1449</v>
      </c>
      <c r="D727" s="81">
        <v>5</v>
      </c>
      <c r="E727" s="71">
        <v>12000</v>
      </c>
      <c r="F727" s="70">
        <f ca="1">INDIRECT(ADDRESS(ROW(),COLUMN()-2,4))*INDIRECT(ADDRESS(ROW(),COLUMN()-1,4))</f>
        <v>60000</v>
      </c>
      <c r="G727" s="45"/>
      <c r="H727" s="45"/>
      <c r="I727" s="45"/>
      <c r="J727" s="45"/>
    </row>
    <row r="728" spans="1:10" ht="13.5" customHeight="1" x14ac:dyDescent="0.2">
      <c r="A728" s="86">
        <v>56112104</v>
      </c>
      <c r="B728" s="69" t="str">
        <f ca="1">IFERROR(INDEX(UNSPSCDes,MATCH(INDIRECT(ADDRESS(ROW(),COLUMN()-1,4)),UNSPSCCode,0)),"")</f>
        <v>Sillas para ejecutivos</v>
      </c>
      <c r="C728" s="81" t="s">
        <v>1449</v>
      </c>
      <c r="D728" s="81">
        <v>10</v>
      </c>
      <c r="E728" s="71">
        <v>7888</v>
      </c>
      <c r="F728" s="70">
        <f ca="1">INDIRECT(ADDRESS(ROW(),COLUMN()-2,4))*INDIRECT(ADDRESS(ROW(),COLUMN()-1,4))</f>
        <v>78880</v>
      </c>
      <c r="G728" s="45"/>
      <c r="H728" s="45"/>
      <c r="I728" s="45"/>
      <c r="J728" s="45"/>
    </row>
    <row r="729" spans="1:10" ht="13.5" customHeight="1" x14ac:dyDescent="0.2">
      <c r="A729" s="86">
        <v>56121805</v>
      </c>
      <c r="B729" s="69" t="str">
        <f ca="1">IFERROR(INDEX(UNSPSCDes,MATCH(INDIRECT(ADDRESS(ROW(),COLUMN()-1,4)),UNSPSCCode,0)),"")</f>
        <v>Archivos planos</v>
      </c>
      <c r="C729" s="81" t="s">
        <v>1449</v>
      </c>
      <c r="D729" s="81">
        <v>10</v>
      </c>
      <c r="E729" s="71">
        <v>4255</v>
      </c>
      <c r="F729" s="70">
        <f ca="1">INDIRECT(ADDRESS(ROW(),COLUMN()-2,4))*INDIRECT(ADDRESS(ROW(),COLUMN()-1,4))</f>
        <v>42550</v>
      </c>
      <c r="G729" s="45"/>
      <c r="H729" s="45"/>
      <c r="I729" s="45"/>
      <c r="J729" s="45"/>
    </row>
    <row r="730" spans="1:10" ht="13.5" customHeight="1" x14ac:dyDescent="0.2">
      <c r="A730" s="45"/>
      <c r="B730" s="45"/>
      <c r="C730" s="45"/>
      <c r="D730" s="45"/>
      <c r="E730" s="73" t="s">
        <v>12551</v>
      </c>
      <c r="F730" s="74">
        <f ca="1">SUM(Table342[MONTO TOTAL ESTIMADO])</f>
        <v>217430</v>
      </c>
      <c r="G730" s="45"/>
      <c r="H730" s="45" t="str">
        <f>C718</f>
        <v>Bienes</v>
      </c>
      <c r="I730" s="45" t="str">
        <f>E718</f>
        <v>No</v>
      </c>
      <c r="J730" s="45" t="str">
        <f>D718</f>
        <v>Compras Menores</v>
      </c>
    </row>
    <row r="731" spans="1:10" ht="13.5" customHeight="1" thickBot="1" x14ac:dyDescent="0.25">
      <c r="A731" s="45"/>
      <c r="B731" s="45"/>
      <c r="C731" s="45"/>
      <c r="D731" s="45"/>
      <c r="E731" s="101"/>
      <c r="F731" s="74"/>
      <c r="G731" s="45"/>
      <c r="H731" s="45"/>
      <c r="I731" s="45"/>
      <c r="J731" s="45"/>
    </row>
    <row r="732" spans="1:10" ht="33.75" customHeight="1" thickBot="1" x14ac:dyDescent="0.25">
      <c r="A732" s="64" t="s">
        <v>16383</v>
      </c>
      <c r="B732" s="64" t="s">
        <v>161</v>
      </c>
      <c r="C732" s="64" t="s">
        <v>11723</v>
      </c>
      <c r="D732" s="64" t="s">
        <v>14379</v>
      </c>
      <c r="E732" s="64" t="s">
        <v>10961</v>
      </c>
      <c r="F732" s="64" t="s">
        <v>11094</v>
      </c>
      <c r="G732" s="45"/>
      <c r="H732" s="45"/>
      <c r="I732" s="45"/>
      <c r="J732" s="45"/>
    </row>
    <row r="733" spans="1:10" ht="13.5" customHeight="1" thickBot="1" x14ac:dyDescent="0.25">
      <c r="A733" s="66" t="s">
        <v>18864</v>
      </c>
      <c r="B733" s="66" t="s">
        <v>18840</v>
      </c>
      <c r="C733" s="66" t="s">
        <v>17799</v>
      </c>
      <c r="D733" s="66" t="s">
        <v>10170</v>
      </c>
      <c r="E733" s="66" t="s">
        <v>17855</v>
      </c>
      <c r="F733" s="66"/>
      <c r="G733" s="45"/>
      <c r="H733" s="45"/>
      <c r="I733" s="45"/>
      <c r="J733" s="45"/>
    </row>
    <row r="734" spans="1:10" ht="13.5" customHeight="1" thickBot="1" x14ac:dyDescent="0.25">
      <c r="A734" s="113" t="s">
        <v>14829</v>
      </c>
      <c r="B734" s="67" t="s">
        <v>8527</v>
      </c>
      <c r="C734" s="76">
        <v>42926</v>
      </c>
      <c r="D734" s="113" t="s">
        <v>9385</v>
      </c>
      <c r="E734" s="67" t="s">
        <v>13095</v>
      </c>
      <c r="F734" s="66" t="s">
        <v>3080</v>
      </c>
      <c r="G734" s="45"/>
      <c r="H734" s="45"/>
      <c r="I734" s="45"/>
      <c r="J734" s="45"/>
    </row>
    <row r="735" spans="1:10" ht="13.5" customHeight="1" thickBot="1" x14ac:dyDescent="0.25">
      <c r="A735" s="114"/>
      <c r="B735" s="67" t="s">
        <v>1786</v>
      </c>
      <c r="C735" s="104">
        <f>IF(C734="","",IF(AND(MONTH(C734)&gt;=1,MONTH(C734)&lt;=3),1,IF(AND(MONTH(C734)&gt;=4,MONTH(C734)&lt;=6),2,IF(AND(MONTH(C734)&gt;=7,MONTH(C734)&lt;=9),3,4))))</f>
        <v>3</v>
      </c>
      <c r="D735" s="114"/>
      <c r="E735" s="67" t="s">
        <v>2417</v>
      </c>
      <c r="F735" s="66" t="s">
        <v>11111</v>
      </c>
      <c r="G735" s="45"/>
      <c r="H735" s="45"/>
      <c r="I735" s="45"/>
      <c r="J735" s="45"/>
    </row>
    <row r="736" spans="1:10" ht="13.5" customHeight="1" thickBot="1" x14ac:dyDescent="0.25">
      <c r="A736" s="114"/>
      <c r="B736" s="67" t="s">
        <v>12944</v>
      </c>
      <c r="C736" s="76">
        <v>42933</v>
      </c>
      <c r="D736" s="114"/>
      <c r="E736" s="67" t="s">
        <v>3073</v>
      </c>
      <c r="F736" s="66" t="s">
        <v>11111</v>
      </c>
      <c r="G736" s="45"/>
      <c r="H736" s="45"/>
      <c r="I736" s="45"/>
      <c r="J736" s="45"/>
    </row>
    <row r="737" spans="1:10" ht="13.5" customHeight="1" thickBot="1" x14ac:dyDescent="0.25">
      <c r="A737" s="114"/>
      <c r="B737" s="67" t="s">
        <v>1786</v>
      </c>
      <c r="C737" s="104">
        <f>IF(C736="","",IF(AND(MONTH(C736)&gt;=1,MONTH(C736)&lt;=3),1,IF(AND(MONTH(C736)&gt;=4,MONTH(C736)&lt;=6),2,IF(AND(MONTH(C736)&gt;=7,MONTH(C736)&lt;=9),3,4))))</f>
        <v>3</v>
      </c>
      <c r="D737" s="114"/>
      <c r="E737" s="67" t="s">
        <v>13194</v>
      </c>
      <c r="F737" s="66" t="s">
        <v>11111</v>
      </c>
      <c r="G737" s="45"/>
      <c r="H737" s="45"/>
      <c r="I737" s="45"/>
      <c r="J737" s="45"/>
    </row>
    <row r="738" spans="1:10" ht="13.5" customHeight="1" thickBot="1" x14ac:dyDescent="0.25">
      <c r="A738" s="45"/>
      <c r="B738" s="45"/>
      <c r="C738" s="45"/>
      <c r="D738" s="45"/>
      <c r="E738" s="45"/>
      <c r="F738" s="45"/>
      <c r="G738" s="45"/>
      <c r="H738" s="45"/>
      <c r="I738" s="45"/>
      <c r="J738" s="45"/>
    </row>
    <row r="739" spans="1:10" ht="13.5" customHeight="1" thickBot="1" x14ac:dyDescent="0.25">
      <c r="A739" s="72" t="s">
        <v>15736</v>
      </c>
      <c r="B739" s="72" t="s">
        <v>16147</v>
      </c>
      <c r="C739" s="72" t="s">
        <v>15642</v>
      </c>
      <c r="D739" s="72" t="s">
        <v>15252</v>
      </c>
      <c r="E739" s="72" t="s">
        <v>6931</v>
      </c>
      <c r="F739" s="72" t="s">
        <v>15281</v>
      </c>
      <c r="G739" s="45"/>
      <c r="H739" s="45"/>
      <c r="I739" s="45"/>
      <c r="J739" s="45"/>
    </row>
    <row r="740" spans="1:10" ht="13.5" customHeight="1" x14ac:dyDescent="0.2">
      <c r="A740" s="86">
        <v>56112104</v>
      </c>
      <c r="B740" s="69" t="str">
        <f ca="1">IFERROR(INDEX(UNSPSCDes,MATCH(INDIRECT(ADDRESS(ROW(),COLUMN()-1,4)),UNSPSCCode,0)),"")</f>
        <v>Sillas para ejecutivos</v>
      </c>
      <c r="C740" s="81" t="s">
        <v>1449</v>
      </c>
      <c r="D740" s="81">
        <v>8</v>
      </c>
      <c r="E740" s="71">
        <v>7888</v>
      </c>
      <c r="F740" s="70">
        <f ca="1">INDIRECT(ADDRESS(ROW(),COLUMN()-2,4))*INDIRECT(ADDRESS(ROW(),COLUMN()-1,4))</f>
        <v>63104</v>
      </c>
      <c r="G740" s="45"/>
      <c r="H740" s="45"/>
      <c r="I740" s="45"/>
      <c r="J740" s="45"/>
    </row>
    <row r="741" spans="1:10" ht="13.5" customHeight="1" x14ac:dyDescent="0.2">
      <c r="A741" s="86">
        <v>56101703</v>
      </c>
      <c r="B741" s="69" t="str">
        <f ca="1">IFERROR(INDEX(UNSPSCDes,MATCH(INDIRECT(ADDRESS(ROW(),COLUMN()-1,4)),UNSPSCCode,0)),"")</f>
        <v>Escritorios</v>
      </c>
      <c r="C741" s="81" t="s">
        <v>1449</v>
      </c>
      <c r="D741" s="81">
        <v>3</v>
      </c>
      <c r="E741" s="71">
        <v>6100</v>
      </c>
      <c r="F741" s="70">
        <f ca="1">INDIRECT(ADDRESS(ROW(),COLUMN()-2,4))*INDIRECT(ADDRESS(ROW(),COLUMN()-1,4))</f>
        <v>18300</v>
      </c>
      <c r="G741" s="45"/>
      <c r="H741" s="45"/>
      <c r="I741" s="45"/>
      <c r="J741" s="45"/>
    </row>
    <row r="742" spans="1:10" ht="13.5" customHeight="1" x14ac:dyDescent="0.2">
      <c r="A742" s="86">
        <v>44101802</v>
      </c>
      <c r="B742" s="69" t="str">
        <f ca="1">IFERROR(INDEX(UNSPSCDes,MATCH(INDIRECT(ADDRESS(ROW(),COLUMN()-1,4)),UNSPSCCode,0)),"")</f>
        <v>Máquinas sumadoras</v>
      </c>
      <c r="C742" s="81" t="s">
        <v>1449</v>
      </c>
      <c r="D742" s="81">
        <v>4</v>
      </c>
      <c r="E742" s="71">
        <v>550</v>
      </c>
      <c r="F742" s="70">
        <f ca="1">INDIRECT(ADDRESS(ROW(),COLUMN()-2,4))*INDIRECT(ADDRESS(ROW(),COLUMN()-1,4))</f>
        <v>2200</v>
      </c>
      <c r="G742" s="45"/>
      <c r="H742" s="45"/>
      <c r="I742" s="45"/>
      <c r="J742" s="45"/>
    </row>
    <row r="743" spans="1:10" ht="13.5" customHeight="1" x14ac:dyDescent="0.2">
      <c r="A743" s="86">
        <v>56101522</v>
      </c>
      <c r="B743" s="69" t="str">
        <f ca="1">IFERROR(INDEX(UNSPSCDes,MATCH(INDIRECT(ADDRESS(ROW(),COLUMN()-1,4)),UNSPSCCode,0)),"")</f>
        <v>Sillas de brazos</v>
      </c>
      <c r="C743" s="81" t="s">
        <v>1449</v>
      </c>
      <c r="D743" s="81">
        <v>4</v>
      </c>
      <c r="E743" s="71">
        <v>5000</v>
      </c>
      <c r="F743" s="70">
        <f ca="1">INDIRECT(ADDRESS(ROW(),COLUMN()-2,4))*INDIRECT(ADDRESS(ROW(),COLUMN()-1,4))</f>
        <v>20000</v>
      </c>
      <c r="G743" s="45"/>
      <c r="H743" s="45"/>
      <c r="I743" s="45"/>
      <c r="J743" s="45"/>
    </row>
    <row r="744" spans="1:10" ht="13.5" customHeight="1" x14ac:dyDescent="0.2">
      <c r="A744" s="45"/>
      <c r="B744" s="45"/>
      <c r="C744" s="45"/>
      <c r="D744" s="45"/>
      <c r="E744" s="73" t="s">
        <v>12551</v>
      </c>
      <c r="F744" s="74">
        <f ca="1">SUM(Table343[MONTO TOTAL ESTIMADO])</f>
        <v>103604</v>
      </c>
      <c r="G744" s="45"/>
      <c r="H744" s="45" t="str">
        <f>C733</f>
        <v>Bienes</v>
      </c>
      <c r="I744" s="45" t="str">
        <f>E733</f>
        <v>No</v>
      </c>
      <c r="J744" s="45" t="str">
        <f>D733</f>
        <v>Compras por debajo del Umbral</v>
      </c>
    </row>
    <row r="745" spans="1:10" ht="13.5" customHeight="1" thickBot="1" x14ac:dyDescent="0.25">
      <c r="A745" s="45"/>
      <c r="B745" s="45"/>
      <c r="C745" s="45"/>
      <c r="D745" s="45"/>
      <c r="E745" s="101"/>
      <c r="F745" s="74"/>
      <c r="G745" s="45"/>
      <c r="H745" s="45"/>
      <c r="I745" s="45"/>
      <c r="J745" s="45"/>
    </row>
    <row r="746" spans="1:10" ht="33.75" customHeight="1" thickBot="1" x14ac:dyDescent="0.25">
      <c r="A746" s="64" t="s">
        <v>16383</v>
      </c>
      <c r="B746" s="64" t="s">
        <v>161</v>
      </c>
      <c r="C746" s="64" t="s">
        <v>11723</v>
      </c>
      <c r="D746" s="64" t="s">
        <v>14379</v>
      </c>
      <c r="E746" s="64" t="s">
        <v>10961</v>
      </c>
      <c r="F746" s="64" t="s">
        <v>11094</v>
      </c>
      <c r="G746" s="45"/>
      <c r="H746" s="45"/>
      <c r="I746" s="45"/>
      <c r="J746" s="45"/>
    </row>
    <row r="747" spans="1:10" ht="13.5" customHeight="1" thickBot="1" x14ac:dyDescent="0.25">
      <c r="A747" s="66" t="s">
        <v>18864</v>
      </c>
      <c r="B747" s="66" t="s">
        <v>18840</v>
      </c>
      <c r="C747" s="66" t="s">
        <v>17799</v>
      </c>
      <c r="D747" s="66" t="s">
        <v>17484</v>
      </c>
      <c r="E747" s="66" t="s">
        <v>17855</v>
      </c>
      <c r="F747" s="66"/>
      <c r="G747" s="45"/>
      <c r="H747" s="45"/>
      <c r="I747" s="45"/>
      <c r="J747" s="45"/>
    </row>
    <row r="748" spans="1:10" ht="13.5" customHeight="1" thickBot="1" x14ac:dyDescent="0.25">
      <c r="A748" s="113" t="s">
        <v>14829</v>
      </c>
      <c r="B748" s="67" t="s">
        <v>8527</v>
      </c>
      <c r="C748" s="76">
        <v>43018</v>
      </c>
      <c r="D748" s="113" t="s">
        <v>9385</v>
      </c>
      <c r="E748" s="67" t="s">
        <v>13095</v>
      </c>
      <c r="F748" s="66" t="s">
        <v>3080</v>
      </c>
      <c r="G748" s="45"/>
      <c r="H748" s="45"/>
      <c r="I748" s="45"/>
      <c r="J748" s="45"/>
    </row>
    <row r="749" spans="1:10" ht="13.5" customHeight="1" thickBot="1" x14ac:dyDescent="0.25">
      <c r="A749" s="114"/>
      <c r="B749" s="67" t="s">
        <v>1786</v>
      </c>
      <c r="C749" s="104">
        <f>IF(C748="","",IF(AND(MONTH(C748)&gt;=1,MONTH(C748)&lt;=3),1,IF(AND(MONTH(C748)&gt;=4,MONTH(C748)&lt;=6),2,IF(AND(MONTH(C748)&gt;=7,MONTH(C748)&lt;=9),3,4))))</f>
        <v>4</v>
      </c>
      <c r="D749" s="114"/>
      <c r="E749" s="67" t="s">
        <v>2417</v>
      </c>
      <c r="F749" s="66" t="s">
        <v>11111</v>
      </c>
      <c r="G749" s="45"/>
      <c r="H749" s="45"/>
      <c r="I749" s="45"/>
      <c r="J749" s="45"/>
    </row>
    <row r="750" spans="1:10" ht="13.5" customHeight="1" thickBot="1" x14ac:dyDescent="0.25">
      <c r="A750" s="114"/>
      <c r="B750" s="67" t="s">
        <v>12944</v>
      </c>
      <c r="C750" s="76">
        <v>43025</v>
      </c>
      <c r="D750" s="114"/>
      <c r="E750" s="67" t="s">
        <v>3073</v>
      </c>
      <c r="F750" s="66" t="s">
        <v>11111</v>
      </c>
      <c r="G750" s="45"/>
      <c r="H750" s="45"/>
      <c r="I750" s="45"/>
      <c r="J750" s="45"/>
    </row>
    <row r="751" spans="1:10" ht="13.5" customHeight="1" thickBot="1" x14ac:dyDescent="0.25">
      <c r="A751" s="114"/>
      <c r="B751" s="67" t="s">
        <v>1786</v>
      </c>
      <c r="C751" s="104">
        <f>IF(C750="","",IF(AND(MONTH(C750)&gt;=1,MONTH(C750)&lt;=3),1,IF(AND(MONTH(C750)&gt;=4,MONTH(C750)&lt;=6),2,IF(AND(MONTH(C750)&gt;=7,MONTH(C750)&lt;=9),3,4))))</f>
        <v>4</v>
      </c>
      <c r="D751" s="114"/>
      <c r="E751" s="67" t="s">
        <v>13194</v>
      </c>
      <c r="F751" s="66" t="s">
        <v>11111</v>
      </c>
      <c r="G751" s="45"/>
      <c r="H751" s="45"/>
      <c r="I751" s="45"/>
      <c r="J751" s="45"/>
    </row>
    <row r="752" spans="1:10" ht="13.5" customHeight="1" thickBot="1" x14ac:dyDescent="0.25">
      <c r="A752" s="45"/>
      <c r="B752" s="45"/>
      <c r="C752" s="45"/>
      <c r="D752" s="45"/>
      <c r="E752" s="45"/>
      <c r="F752" s="45"/>
      <c r="G752" s="45"/>
      <c r="H752" s="45"/>
      <c r="I752" s="45"/>
      <c r="J752" s="45"/>
    </row>
    <row r="753" spans="1:10" ht="13.5" customHeight="1" thickBot="1" x14ac:dyDescent="0.25">
      <c r="A753" s="72" t="s">
        <v>15736</v>
      </c>
      <c r="B753" s="72" t="s">
        <v>16147</v>
      </c>
      <c r="C753" s="72" t="s">
        <v>15642</v>
      </c>
      <c r="D753" s="72" t="s">
        <v>15252</v>
      </c>
      <c r="E753" s="72" t="s">
        <v>6931</v>
      </c>
      <c r="F753" s="72" t="s">
        <v>15281</v>
      </c>
      <c r="G753" s="45"/>
      <c r="H753" s="45"/>
      <c r="I753" s="45"/>
      <c r="J753" s="45"/>
    </row>
    <row r="754" spans="1:10" ht="13.5" customHeight="1" x14ac:dyDescent="0.2">
      <c r="A754" s="86">
        <v>56112104</v>
      </c>
      <c r="B754" s="69" t="str">
        <f ca="1">IFERROR(INDEX(UNSPSCDes,MATCH(INDIRECT(ADDRESS(ROW(),COLUMN()-1,4)),UNSPSCCode,0)),"")</f>
        <v>Sillas para ejecutivos</v>
      </c>
      <c r="C754" s="81" t="s">
        <v>1449</v>
      </c>
      <c r="D754" s="81">
        <v>8</v>
      </c>
      <c r="E754" s="71">
        <v>7888</v>
      </c>
      <c r="F754" s="70">
        <f ca="1">INDIRECT(ADDRESS(ROW(),COLUMN()-2,4))*INDIRECT(ADDRESS(ROW(),COLUMN()-1,4))</f>
        <v>63104</v>
      </c>
      <c r="G754" s="45"/>
      <c r="H754" s="45"/>
      <c r="I754" s="45"/>
      <c r="J754" s="45"/>
    </row>
    <row r="755" spans="1:10" ht="13.5" customHeight="1" x14ac:dyDescent="0.2">
      <c r="A755" s="86">
        <v>56101519</v>
      </c>
      <c r="B755" s="69" t="str">
        <f ca="1">IFERROR(INDEX(UNSPSCDes,MATCH(INDIRECT(ADDRESS(ROW(),COLUMN()-1,4)),UNSPSCCode,0)),"")</f>
        <v>Mesas</v>
      </c>
      <c r="C755" s="81" t="s">
        <v>1449</v>
      </c>
      <c r="D755" s="81">
        <v>2</v>
      </c>
      <c r="E755" s="71">
        <v>6100</v>
      </c>
      <c r="F755" s="70">
        <f ca="1">INDIRECT(ADDRESS(ROW(),COLUMN()-2,4))*INDIRECT(ADDRESS(ROW(),COLUMN()-1,4))</f>
        <v>12200</v>
      </c>
      <c r="G755" s="45"/>
      <c r="H755" s="45"/>
      <c r="I755" s="45"/>
      <c r="J755" s="45"/>
    </row>
    <row r="756" spans="1:10" ht="13.5" customHeight="1" x14ac:dyDescent="0.2">
      <c r="A756" s="86">
        <v>44101602</v>
      </c>
      <c r="B756" s="69" t="str">
        <f ca="1">IFERROR(INDEX(UNSPSCDes,MATCH(INDIRECT(ADDRESS(ROW(),COLUMN()-1,4)),UNSPSCCode,0)),"")</f>
        <v>Máquinas perforadoras o para unir papel</v>
      </c>
      <c r="C756" s="81" t="s">
        <v>1449</v>
      </c>
      <c r="D756" s="81">
        <v>4</v>
      </c>
      <c r="E756" s="71">
        <v>12000</v>
      </c>
      <c r="F756" s="70">
        <f ca="1">INDIRECT(ADDRESS(ROW(),COLUMN()-2,4))*INDIRECT(ADDRESS(ROW(),COLUMN()-1,4))</f>
        <v>48000</v>
      </c>
      <c r="G756" s="45"/>
      <c r="H756" s="45"/>
      <c r="I756" s="45"/>
      <c r="J756" s="45"/>
    </row>
    <row r="757" spans="1:10" ht="13.5" customHeight="1" x14ac:dyDescent="0.2">
      <c r="A757" s="86">
        <v>39121311</v>
      </c>
      <c r="B757" s="69" t="str">
        <f ca="1">IFERROR(INDEX(UNSPSCDes,MATCH(INDIRECT(ADDRESS(ROW(),COLUMN()-1,4)),UNSPSCCode,0)),"")</f>
        <v>Accesorios eléctricos</v>
      </c>
      <c r="C757" s="81" t="s">
        <v>1449</v>
      </c>
      <c r="D757" s="81">
        <v>5</v>
      </c>
      <c r="E757" s="71">
        <v>700</v>
      </c>
      <c r="F757" s="70">
        <f ca="1">INDIRECT(ADDRESS(ROW(),COLUMN()-2,4))*INDIRECT(ADDRESS(ROW(),COLUMN()-1,4))</f>
        <v>3500</v>
      </c>
      <c r="G757" s="45"/>
      <c r="H757" s="45"/>
      <c r="I757" s="45"/>
      <c r="J757" s="45"/>
    </row>
    <row r="758" spans="1:10" ht="13.5" customHeight="1" x14ac:dyDescent="0.2">
      <c r="A758" s="86">
        <v>44101802</v>
      </c>
      <c r="B758" s="69" t="str">
        <f ca="1">IFERROR(INDEX(UNSPSCDes,MATCH(INDIRECT(ADDRESS(ROW(),COLUMN()-1,4)),UNSPSCCode,0)),"")</f>
        <v>Máquinas sumadoras</v>
      </c>
      <c r="C758" s="81" t="s">
        <v>1449</v>
      </c>
      <c r="D758" s="81">
        <v>5</v>
      </c>
      <c r="E758" s="71">
        <v>500</v>
      </c>
      <c r="F758" s="70">
        <f ca="1">INDIRECT(ADDRESS(ROW(),COLUMN()-2,4))*INDIRECT(ADDRESS(ROW(),COLUMN()-1,4))</f>
        <v>2500</v>
      </c>
      <c r="G758" s="45"/>
      <c r="H758" s="45"/>
      <c r="I758" s="45"/>
      <c r="J758" s="45"/>
    </row>
    <row r="759" spans="1:10" ht="13.5" customHeight="1" x14ac:dyDescent="0.2">
      <c r="A759" s="45"/>
      <c r="B759" s="45"/>
      <c r="C759" s="45"/>
      <c r="D759" s="45"/>
      <c r="E759" s="73" t="s">
        <v>12551</v>
      </c>
      <c r="F759" s="74">
        <f ca="1">SUM(Table344[MONTO TOTAL ESTIMADO])</f>
        <v>129304</v>
      </c>
      <c r="G759" s="45"/>
      <c r="H759" s="45" t="str">
        <f>C747</f>
        <v>Bienes</v>
      </c>
      <c r="I759" s="45" t="str">
        <f>E747</f>
        <v>No</v>
      </c>
      <c r="J759" s="45" t="str">
        <f>D747</f>
        <v>Compras Menores</v>
      </c>
    </row>
    <row r="760" spans="1:10" ht="13.5" customHeight="1" thickBot="1" x14ac:dyDescent="0.25">
      <c r="A760" s="45"/>
      <c r="B760" s="45"/>
      <c r="C760" s="45"/>
      <c r="D760" s="45"/>
      <c r="E760" s="101"/>
      <c r="F760" s="74"/>
      <c r="G760" s="45"/>
      <c r="H760" s="45"/>
      <c r="I760" s="45"/>
      <c r="J760" s="45"/>
    </row>
    <row r="761" spans="1:10" ht="33.75" customHeight="1" thickBot="1" x14ac:dyDescent="0.25">
      <c r="A761" s="64" t="s">
        <v>16383</v>
      </c>
      <c r="B761" s="64" t="s">
        <v>161</v>
      </c>
      <c r="C761" s="64" t="s">
        <v>11723</v>
      </c>
      <c r="D761" s="64" t="s">
        <v>14379</v>
      </c>
      <c r="E761" s="64" t="s">
        <v>10961</v>
      </c>
      <c r="F761" s="64" t="s">
        <v>11094</v>
      </c>
      <c r="G761" s="45"/>
      <c r="H761" s="45"/>
      <c r="I761" s="45"/>
      <c r="J761" s="45"/>
    </row>
    <row r="762" spans="1:10" ht="13.5" customHeight="1" thickBot="1" x14ac:dyDescent="0.25">
      <c r="A762" s="66" t="s">
        <v>18867</v>
      </c>
      <c r="B762" s="66" t="s">
        <v>18865</v>
      </c>
      <c r="C762" s="66" t="s">
        <v>6797</v>
      </c>
      <c r="D762" s="66" t="s">
        <v>1875</v>
      </c>
      <c r="E762" s="66" t="s">
        <v>17855</v>
      </c>
      <c r="F762" s="66"/>
      <c r="G762" s="45"/>
      <c r="H762" s="45"/>
      <c r="I762" s="45"/>
      <c r="J762" s="45"/>
    </row>
    <row r="763" spans="1:10" ht="13.5" customHeight="1" thickBot="1" x14ac:dyDescent="0.25">
      <c r="A763" s="113" t="s">
        <v>14829</v>
      </c>
      <c r="B763" s="67" t="s">
        <v>8527</v>
      </c>
      <c r="C763" s="76">
        <v>42745</v>
      </c>
      <c r="D763" s="113" t="s">
        <v>9385</v>
      </c>
      <c r="E763" s="67" t="s">
        <v>13095</v>
      </c>
      <c r="F763" s="66" t="s">
        <v>3080</v>
      </c>
      <c r="G763" s="45"/>
      <c r="H763" s="45"/>
      <c r="I763" s="45"/>
      <c r="J763" s="45"/>
    </row>
    <row r="764" spans="1:10" ht="13.5" customHeight="1" thickBot="1" x14ac:dyDescent="0.25">
      <c r="A764" s="114"/>
      <c r="B764" s="67" t="s">
        <v>1786</v>
      </c>
      <c r="C764" s="105">
        <f>IF(C763="","",IF(AND(MONTH(C763)&gt;=1,MONTH(C763)&lt;=3),1,IF(AND(MONTH(C763)&gt;=4,MONTH(C763)&lt;=6),2,IF(AND(MONTH(C763)&gt;=7,MONTH(C763)&lt;=9),3,4))))</f>
        <v>1</v>
      </c>
      <c r="D764" s="114"/>
      <c r="E764" s="67" t="s">
        <v>2417</v>
      </c>
      <c r="F764" s="66" t="s">
        <v>11111</v>
      </c>
      <c r="G764" s="45"/>
      <c r="H764" s="45"/>
      <c r="I764" s="45"/>
      <c r="J764" s="45"/>
    </row>
    <row r="765" spans="1:10" ht="13.5" customHeight="1" thickBot="1" x14ac:dyDescent="0.25">
      <c r="A765" s="114"/>
      <c r="B765" s="67" t="s">
        <v>12944</v>
      </c>
      <c r="C765" s="76">
        <v>42752</v>
      </c>
      <c r="D765" s="114"/>
      <c r="E765" s="67" t="s">
        <v>3073</v>
      </c>
      <c r="F765" s="66" t="s">
        <v>11111</v>
      </c>
      <c r="G765" s="45"/>
      <c r="H765" s="45"/>
      <c r="I765" s="45"/>
      <c r="J765" s="45"/>
    </row>
    <row r="766" spans="1:10" ht="13.5" customHeight="1" thickBot="1" x14ac:dyDescent="0.25">
      <c r="A766" s="114"/>
      <c r="B766" s="67" t="s">
        <v>1786</v>
      </c>
      <c r="C766" s="105">
        <f>IF(C765="","",IF(AND(MONTH(C765)&gt;=1,MONTH(C765)&lt;=3),1,IF(AND(MONTH(C765)&gt;=4,MONTH(C765)&lt;=6),2,IF(AND(MONTH(C765)&gt;=7,MONTH(C765)&lt;=9),3,4))))</f>
        <v>1</v>
      </c>
      <c r="D766" s="114"/>
      <c r="E766" s="67" t="s">
        <v>13194</v>
      </c>
      <c r="F766" s="66" t="s">
        <v>11111</v>
      </c>
      <c r="G766" s="45"/>
      <c r="H766" s="45"/>
      <c r="I766" s="45"/>
      <c r="J766" s="45"/>
    </row>
    <row r="767" spans="1:10" ht="13.5" customHeight="1" thickBot="1" x14ac:dyDescent="0.25">
      <c r="A767" s="45"/>
      <c r="B767" s="45"/>
      <c r="C767" s="45"/>
      <c r="D767" s="45"/>
      <c r="E767" s="45"/>
      <c r="F767" s="45"/>
      <c r="G767" s="45"/>
      <c r="H767" s="45"/>
      <c r="I767" s="45"/>
      <c r="J767" s="45"/>
    </row>
    <row r="768" spans="1:10" ht="13.5" customHeight="1" thickBot="1" x14ac:dyDescent="0.25">
      <c r="A768" s="72" t="s">
        <v>15736</v>
      </c>
      <c r="B768" s="72" t="s">
        <v>16147</v>
      </c>
      <c r="C768" s="72" t="s">
        <v>15642</v>
      </c>
      <c r="D768" s="72" t="s">
        <v>15252</v>
      </c>
      <c r="E768" s="72" t="s">
        <v>6931</v>
      </c>
      <c r="F768" s="72" t="s">
        <v>15281</v>
      </c>
      <c r="G768" s="45"/>
      <c r="H768" s="45"/>
      <c r="I768" s="45"/>
      <c r="J768" s="45"/>
    </row>
    <row r="769" spans="1:10" ht="13.5" customHeight="1" x14ac:dyDescent="0.2">
      <c r="A769" s="86">
        <v>82121505</v>
      </c>
      <c r="B769" s="69" t="str">
        <f ca="1">IFERROR(INDEX(UNSPSCDes,MATCH(INDIRECT(ADDRESS(ROW(),COLUMN()-1,4)),UNSPSCCode,0)),"")</f>
        <v>Impresión promocional o publicitaria</v>
      </c>
      <c r="C769" s="81" t="s">
        <v>1449</v>
      </c>
      <c r="D769" s="81">
        <v>1</v>
      </c>
      <c r="E769" s="71">
        <v>700000</v>
      </c>
      <c r="F769" s="70">
        <f ca="1">INDIRECT(ADDRESS(ROW(),COLUMN()-2,4))*INDIRECT(ADDRESS(ROW(),COLUMN()-1,4))</f>
        <v>700000</v>
      </c>
      <c r="G769" s="45"/>
      <c r="H769" s="45"/>
      <c r="I769" s="45"/>
      <c r="J769" s="45"/>
    </row>
    <row r="770" spans="1:10" ht="13.5" customHeight="1" x14ac:dyDescent="0.2">
      <c r="A770" s="86">
        <v>82121701</v>
      </c>
      <c r="B770" s="69" t="str">
        <f ca="1">IFERROR(INDEX(UNSPSCDes,MATCH(INDIRECT(ADDRESS(ROW(),COLUMN()-1,4)),UNSPSCCode,0)),"")</f>
        <v>Servicios de copias en blanco y negro o de cotejo</v>
      </c>
      <c r="C770" s="81" t="s">
        <v>1449</v>
      </c>
      <c r="D770" s="81">
        <v>1</v>
      </c>
      <c r="E770" s="71">
        <v>100000</v>
      </c>
      <c r="F770" s="70">
        <f ca="1">INDIRECT(ADDRESS(ROW(),COLUMN()-2,4))*INDIRECT(ADDRESS(ROW(),COLUMN()-1,4))</f>
        <v>100000</v>
      </c>
      <c r="G770" s="45"/>
      <c r="H770" s="45"/>
      <c r="I770" s="45"/>
      <c r="J770" s="45"/>
    </row>
    <row r="771" spans="1:10" ht="13.5" customHeight="1" x14ac:dyDescent="0.2">
      <c r="A771" s="86">
        <v>82121903</v>
      </c>
      <c r="B771" s="69" t="str">
        <f ca="1">IFERROR(INDEX(UNSPSCDes,MATCH(INDIRECT(ADDRESS(ROW(),COLUMN()-1,4)),UNSPSCCode,0)),"")</f>
        <v>Encuadernación con pegante</v>
      </c>
      <c r="C771" s="81" t="s">
        <v>1449</v>
      </c>
      <c r="D771" s="81">
        <v>1</v>
      </c>
      <c r="E771" s="71">
        <v>80000</v>
      </c>
      <c r="F771" s="70">
        <f ca="1">INDIRECT(ADDRESS(ROW(),COLUMN()-2,4))*INDIRECT(ADDRESS(ROW(),COLUMN()-1,4))</f>
        <v>80000</v>
      </c>
      <c r="G771" s="45"/>
      <c r="H771" s="45"/>
      <c r="I771" s="45"/>
      <c r="J771" s="45"/>
    </row>
    <row r="772" spans="1:10" ht="13.5" customHeight="1" x14ac:dyDescent="0.2">
      <c r="A772" s="86">
        <v>82121511</v>
      </c>
      <c r="B772" s="69" t="str">
        <f ca="1">IFERROR(INDEX(UNSPSCDes,MATCH(INDIRECT(ADDRESS(ROW(),COLUMN()-1,4)),UNSPSCCode,0)),"")</f>
        <v>Impresión de hoja de instrucciones o manual técnico</v>
      </c>
      <c r="C772" s="81" t="s">
        <v>1449</v>
      </c>
      <c r="D772" s="81">
        <v>1</v>
      </c>
      <c r="E772" s="71">
        <v>650000</v>
      </c>
      <c r="F772" s="70">
        <f ca="1">INDIRECT(ADDRESS(ROW(),COLUMN()-2,4))*INDIRECT(ADDRESS(ROW(),COLUMN()-1,4))</f>
        <v>650000</v>
      </c>
      <c r="G772" s="45"/>
      <c r="H772" s="45"/>
      <c r="I772" s="45"/>
      <c r="J772" s="45"/>
    </row>
    <row r="773" spans="1:10" ht="13.5" customHeight="1" x14ac:dyDescent="0.2">
      <c r="A773" s="86">
        <v>14111604</v>
      </c>
      <c r="B773" s="69" t="str">
        <f ca="1">IFERROR(INDEX(UNSPSCDes,MATCH(INDIRECT(ADDRESS(ROW(),COLUMN()-1,4)),UNSPSCCode,0)),"")</f>
        <v>Tarjetas de presentación</v>
      </c>
      <c r="C773" s="81" t="s">
        <v>1449</v>
      </c>
      <c r="D773" s="81">
        <v>10000</v>
      </c>
      <c r="E773" s="71">
        <v>4</v>
      </c>
      <c r="F773" s="70">
        <f ca="1">INDIRECT(ADDRESS(ROW(),COLUMN()-2,4))*INDIRECT(ADDRESS(ROW(),COLUMN()-1,4))</f>
        <v>40000</v>
      </c>
      <c r="G773" s="45"/>
      <c r="H773" s="45"/>
      <c r="I773" s="45"/>
      <c r="J773" s="45"/>
    </row>
    <row r="774" spans="1:10" ht="13.5" customHeight="1" x14ac:dyDescent="0.2">
      <c r="A774" s="45"/>
      <c r="B774" s="45"/>
      <c r="C774" s="45"/>
      <c r="D774" s="45"/>
      <c r="E774" s="73" t="s">
        <v>12551</v>
      </c>
      <c r="F774" s="74">
        <f ca="1">SUM(Table345[MONTO TOTAL ESTIMADO])</f>
        <v>1570000</v>
      </c>
      <c r="G774" s="45"/>
      <c r="H774" s="45" t="str">
        <f>C762</f>
        <v>Servicios</v>
      </c>
      <c r="I774" s="45" t="str">
        <f>E762</f>
        <v>No</v>
      </c>
      <c r="J774" s="45" t="str">
        <f>D762</f>
        <v>Comparacion de Precios</v>
      </c>
    </row>
    <row r="775" spans="1:10" ht="13.5" customHeight="1" thickBot="1" x14ac:dyDescent="0.25">
      <c r="A775" s="45"/>
      <c r="B775" s="45"/>
      <c r="C775" s="45"/>
      <c r="D775" s="45"/>
      <c r="E775" s="101"/>
      <c r="F775" s="74"/>
      <c r="G775" s="45"/>
      <c r="H775" s="45"/>
      <c r="I775" s="45"/>
      <c r="J775" s="45"/>
    </row>
    <row r="776" spans="1:10" ht="33.75" customHeight="1" thickBot="1" x14ac:dyDescent="0.25">
      <c r="A776" s="64" t="s">
        <v>16383</v>
      </c>
      <c r="B776" s="64" t="s">
        <v>161</v>
      </c>
      <c r="C776" s="64" t="s">
        <v>11723</v>
      </c>
      <c r="D776" s="64" t="s">
        <v>14379</v>
      </c>
      <c r="E776" s="64" t="s">
        <v>10961</v>
      </c>
      <c r="F776" s="64" t="s">
        <v>11094</v>
      </c>
      <c r="G776" s="45"/>
      <c r="H776" s="45"/>
      <c r="I776" s="45"/>
      <c r="J776" s="45"/>
    </row>
    <row r="777" spans="1:10" ht="13.5" customHeight="1" thickBot="1" x14ac:dyDescent="0.25">
      <c r="A777" s="66" t="s">
        <v>18866</v>
      </c>
      <c r="B777" s="66" t="s">
        <v>18865</v>
      </c>
      <c r="C777" s="66" t="s">
        <v>6797</v>
      </c>
      <c r="D777" s="66" t="s">
        <v>17484</v>
      </c>
      <c r="E777" s="66" t="s">
        <v>17855</v>
      </c>
      <c r="F777" s="66"/>
      <c r="G777" s="45"/>
      <c r="H777" s="45"/>
      <c r="I777" s="45"/>
      <c r="J777" s="45"/>
    </row>
    <row r="778" spans="1:10" ht="13.5" customHeight="1" thickBot="1" x14ac:dyDescent="0.25">
      <c r="A778" s="113" t="s">
        <v>14829</v>
      </c>
      <c r="B778" s="67" t="s">
        <v>8527</v>
      </c>
      <c r="C778" s="76">
        <v>42835</v>
      </c>
      <c r="D778" s="113" t="s">
        <v>9385</v>
      </c>
      <c r="E778" s="67" t="s">
        <v>13095</v>
      </c>
      <c r="F778" s="66" t="s">
        <v>3080</v>
      </c>
      <c r="G778" s="45"/>
      <c r="H778" s="45"/>
      <c r="I778" s="45"/>
      <c r="J778" s="45"/>
    </row>
    <row r="779" spans="1:10" ht="13.5" customHeight="1" thickBot="1" x14ac:dyDescent="0.25">
      <c r="A779" s="114"/>
      <c r="B779" s="67" t="s">
        <v>1786</v>
      </c>
      <c r="C779" s="105">
        <f>IF(C778="","",IF(AND(MONTH(C778)&gt;=1,MONTH(C778)&lt;=3),1,IF(AND(MONTH(C778)&gt;=4,MONTH(C778)&lt;=6),2,IF(AND(MONTH(C778)&gt;=7,MONTH(C778)&lt;=9),3,4))))</f>
        <v>2</v>
      </c>
      <c r="D779" s="114"/>
      <c r="E779" s="67" t="s">
        <v>2417</v>
      </c>
      <c r="F779" s="66" t="s">
        <v>11111</v>
      </c>
      <c r="G779" s="45"/>
      <c r="H779" s="45"/>
      <c r="I779" s="45"/>
      <c r="J779" s="45"/>
    </row>
    <row r="780" spans="1:10" ht="13.5" customHeight="1" thickBot="1" x14ac:dyDescent="0.25">
      <c r="A780" s="114"/>
      <c r="B780" s="67" t="s">
        <v>12944</v>
      </c>
      <c r="C780" s="76">
        <v>42842</v>
      </c>
      <c r="D780" s="114"/>
      <c r="E780" s="67" t="s">
        <v>3073</v>
      </c>
      <c r="F780" s="66" t="s">
        <v>11111</v>
      </c>
      <c r="G780" s="45"/>
      <c r="H780" s="45"/>
      <c r="I780" s="45"/>
      <c r="J780" s="45"/>
    </row>
    <row r="781" spans="1:10" ht="13.5" customHeight="1" thickBot="1" x14ac:dyDescent="0.25">
      <c r="A781" s="114"/>
      <c r="B781" s="67" t="s">
        <v>1786</v>
      </c>
      <c r="C781" s="105">
        <f>IF(C780="","",IF(AND(MONTH(C780)&gt;=1,MONTH(C780)&lt;=3),1,IF(AND(MONTH(C780)&gt;=4,MONTH(C780)&lt;=6),2,IF(AND(MONTH(C780)&gt;=7,MONTH(C780)&lt;=9),3,4))))</f>
        <v>2</v>
      </c>
      <c r="D781" s="114"/>
      <c r="E781" s="67" t="s">
        <v>13194</v>
      </c>
      <c r="F781" s="66" t="s">
        <v>11111</v>
      </c>
      <c r="G781" s="45"/>
      <c r="H781" s="45"/>
      <c r="I781" s="45"/>
      <c r="J781" s="45"/>
    </row>
    <row r="782" spans="1:10" ht="13.5" customHeight="1" thickBot="1" x14ac:dyDescent="0.25">
      <c r="A782" s="45"/>
      <c r="B782" s="45"/>
      <c r="C782" s="45"/>
      <c r="D782" s="45"/>
      <c r="E782" s="45"/>
      <c r="F782" s="45"/>
      <c r="G782" s="45"/>
      <c r="H782" s="45"/>
      <c r="I782" s="45"/>
      <c r="J782" s="45"/>
    </row>
    <row r="783" spans="1:10" ht="13.5" customHeight="1" thickBot="1" x14ac:dyDescent="0.25">
      <c r="A783" s="72" t="s">
        <v>15736</v>
      </c>
      <c r="B783" s="72" t="s">
        <v>16147</v>
      </c>
      <c r="C783" s="72" t="s">
        <v>15642</v>
      </c>
      <c r="D783" s="72" t="s">
        <v>15252</v>
      </c>
      <c r="E783" s="72" t="s">
        <v>6931</v>
      </c>
      <c r="F783" s="72" t="s">
        <v>15281</v>
      </c>
      <c r="G783" s="45"/>
      <c r="H783" s="45"/>
      <c r="I783" s="45"/>
      <c r="J783" s="45"/>
    </row>
    <row r="784" spans="1:10" ht="13.5" customHeight="1" x14ac:dyDescent="0.2">
      <c r="A784" s="86">
        <v>82121505</v>
      </c>
      <c r="B784" s="69" t="str">
        <f ca="1">IFERROR(INDEX(UNSPSCDes,MATCH(INDIRECT(ADDRESS(ROW(),COLUMN()-1,4)),UNSPSCCode,0)),"")</f>
        <v>Impresión promocional o publicitaria</v>
      </c>
      <c r="C784" s="81" t="s">
        <v>1449</v>
      </c>
      <c r="D784" s="81">
        <v>1</v>
      </c>
      <c r="E784" s="71">
        <v>300000</v>
      </c>
      <c r="F784" s="70">
        <f ca="1">INDIRECT(ADDRESS(ROW(),COLUMN()-2,4))*INDIRECT(ADDRESS(ROW(),COLUMN()-1,4))</f>
        <v>300000</v>
      </c>
      <c r="G784" s="45"/>
      <c r="H784" s="45"/>
      <c r="I784" s="45"/>
      <c r="J784" s="45"/>
    </row>
    <row r="785" spans="1:10" ht="13.5" customHeight="1" x14ac:dyDescent="0.2">
      <c r="A785" s="86">
        <v>82121511</v>
      </c>
      <c r="B785" s="69" t="str">
        <f ca="1">IFERROR(INDEX(UNSPSCDes,MATCH(INDIRECT(ADDRESS(ROW(),COLUMN()-1,4)),UNSPSCCode,0)),"")</f>
        <v>Impresión de hoja de instrucciones o manual técnico</v>
      </c>
      <c r="C785" s="81" t="s">
        <v>1449</v>
      </c>
      <c r="D785" s="81">
        <v>1</v>
      </c>
      <c r="E785" s="71">
        <v>350000</v>
      </c>
      <c r="F785" s="70">
        <f ca="1">INDIRECT(ADDRESS(ROW(),COLUMN()-2,4))*INDIRECT(ADDRESS(ROW(),COLUMN()-1,4))</f>
        <v>350000</v>
      </c>
      <c r="G785" s="45"/>
      <c r="H785" s="45"/>
      <c r="I785" s="45"/>
      <c r="J785" s="45"/>
    </row>
    <row r="786" spans="1:10" ht="13.5" customHeight="1" x14ac:dyDescent="0.2">
      <c r="A786" s="86">
        <v>82121903</v>
      </c>
      <c r="B786" s="69" t="str">
        <f ca="1">IFERROR(INDEX(UNSPSCDes,MATCH(INDIRECT(ADDRESS(ROW(),COLUMN()-1,4)),UNSPSCCode,0)),"")</f>
        <v>Encuadernación con pegante</v>
      </c>
      <c r="C786" s="81" t="s">
        <v>1449</v>
      </c>
      <c r="D786" s="81">
        <v>1</v>
      </c>
      <c r="E786" s="71">
        <v>150000</v>
      </c>
      <c r="F786" s="70">
        <f ca="1">INDIRECT(ADDRESS(ROW(),COLUMN()-2,4))*INDIRECT(ADDRESS(ROW(),COLUMN()-1,4))</f>
        <v>150000</v>
      </c>
      <c r="G786" s="45"/>
      <c r="H786" s="45"/>
      <c r="I786" s="45"/>
      <c r="J786" s="45"/>
    </row>
    <row r="787" spans="1:10" ht="13.5" customHeight="1" x14ac:dyDescent="0.2">
      <c r="A787" s="86">
        <v>14111604</v>
      </c>
      <c r="B787" s="69" t="str">
        <f ca="1">IFERROR(INDEX(UNSPSCDes,MATCH(INDIRECT(ADDRESS(ROW(),COLUMN()-1,4)),UNSPSCCode,0)),"")</f>
        <v>Tarjetas de presentación</v>
      </c>
      <c r="C787" s="81" t="s">
        <v>1449</v>
      </c>
      <c r="D787" s="81">
        <v>10000</v>
      </c>
      <c r="E787" s="71">
        <v>4</v>
      </c>
      <c r="F787" s="70">
        <f ca="1">INDIRECT(ADDRESS(ROW(),COLUMN()-2,4))*INDIRECT(ADDRESS(ROW(),COLUMN()-1,4))</f>
        <v>40000</v>
      </c>
      <c r="G787" s="45"/>
      <c r="H787" s="45"/>
      <c r="I787" s="45"/>
      <c r="J787" s="45"/>
    </row>
    <row r="788" spans="1:10" ht="13.5" customHeight="1" x14ac:dyDescent="0.2">
      <c r="A788" s="45"/>
      <c r="B788" s="45"/>
      <c r="C788" s="45"/>
      <c r="D788" s="45"/>
      <c r="E788" s="73" t="s">
        <v>12551</v>
      </c>
      <c r="F788" s="74">
        <f ca="1">SUM(Table346[MONTO TOTAL ESTIMADO])</f>
        <v>840000</v>
      </c>
      <c r="G788" s="45"/>
      <c r="H788" s="45" t="str">
        <f>C777</f>
        <v>Servicios</v>
      </c>
      <c r="I788" s="45" t="str">
        <f>E777</f>
        <v>No</v>
      </c>
      <c r="J788" s="45" t="str">
        <f>D777</f>
        <v>Compras Menores</v>
      </c>
    </row>
    <row r="789" spans="1:10" ht="13.5" customHeight="1" thickBot="1" x14ac:dyDescent="0.25">
      <c r="A789" s="45"/>
      <c r="B789" s="45"/>
      <c r="C789" s="45"/>
      <c r="D789" s="45"/>
      <c r="E789" s="101"/>
      <c r="F789" s="74"/>
      <c r="G789" s="45"/>
      <c r="H789" s="45"/>
      <c r="I789" s="45"/>
      <c r="J789" s="45"/>
    </row>
    <row r="790" spans="1:10" ht="33.75" customHeight="1" thickBot="1" x14ac:dyDescent="0.25">
      <c r="A790" s="64" t="s">
        <v>16383</v>
      </c>
      <c r="B790" s="64" t="s">
        <v>161</v>
      </c>
      <c r="C790" s="64" t="s">
        <v>11723</v>
      </c>
      <c r="D790" s="64" t="s">
        <v>14379</v>
      </c>
      <c r="E790" s="64" t="s">
        <v>10961</v>
      </c>
      <c r="F790" s="64" t="s">
        <v>11094</v>
      </c>
      <c r="G790" s="45"/>
      <c r="H790" s="45"/>
      <c r="I790" s="45"/>
      <c r="J790" s="45"/>
    </row>
    <row r="791" spans="1:10" ht="13.5" customHeight="1" thickBot="1" x14ac:dyDescent="0.25">
      <c r="A791" s="66" t="s">
        <v>18868</v>
      </c>
      <c r="B791" s="66" t="s">
        <v>18865</v>
      </c>
      <c r="C791" s="66" t="s">
        <v>6797</v>
      </c>
      <c r="D791" s="66" t="s">
        <v>17484</v>
      </c>
      <c r="E791" s="66" t="s">
        <v>17855</v>
      </c>
      <c r="F791" s="66"/>
      <c r="G791" s="45"/>
      <c r="H791" s="45"/>
      <c r="I791" s="45"/>
      <c r="J791" s="45"/>
    </row>
    <row r="792" spans="1:10" ht="13.5" customHeight="1" thickBot="1" x14ac:dyDescent="0.25">
      <c r="A792" s="113" t="s">
        <v>14829</v>
      </c>
      <c r="B792" s="67" t="s">
        <v>8527</v>
      </c>
      <c r="C792" s="76">
        <v>42926</v>
      </c>
      <c r="D792" s="113" t="s">
        <v>9385</v>
      </c>
      <c r="E792" s="67" t="s">
        <v>13095</v>
      </c>
      <c r="F792" s="66" t="s">
        <v>3080</v>
      </c>
      <c r="G792" s="45"/>
      <c r="H792" s="45"/>
      <c r="I792" s="45"/>
      <c r="J792" s="45"/>
    </row>
    <row r="793" spans="1:10" ht="13.5" customHeight="1" thickBot="1" x14ac:dyDescent="0.25">
      <c r="A793" s="114"/>
      <c r="B793" s="67" t="s">
        <v>1786</v>
      </c>
      <c r="C793" s="105">
        <f>IF(C792="","",IF(AND(MONTH(C792)&gt;=1,MONTH(C792)&lt;=3),1,IF(AND(MONTH(C792)&gt;=4,MONTH(C792)&lt;=6),2,IF(AND(MONTH(C792)&gt;=7,MONTH(C792)&lt;=9),3,4))))</f>
        <v>3</v>
      </c>
      <c r="D793" s="114"/>
      <c r="E793" s="67" t="s">
        <v>2417</v>
      </c>
      <c r="F793" s="66" t="s">
        <v>11111</v>
      </c>
      <c r="G793" s="45"/>
      <c r="H793" s="45"/>
      <c r="I793" s="45"/>
      <c r="J793" s="45"/>
    </row>
    <row r="794" spans="1:10" ht="13.5" customHeight="1" thickBot="1" x14ac:dyDescent="0.25">
      <c r="A794" s="114"/>
      <c r="B794" s="67" t="s">
        <v>12944</v>
      </c>
      <c r="C794" s="76">
        <v>42933</v>
      </c>
      <c r="D794" s="114"/>
      <c r="E794" s="67" t="s">
        <v>3073</v>
      </c>
      <c r="F794" s="66" t="s">
        <v>11111</v>
      </c>
      <c r="G794" s="45"/>
      <c r="H794" s="45"/>
      <c r="I794" s="45"/>
      <c r="J794" s="45"/>
    </row>
    <row r="795" spans="1:10" ht="13.5" customHeight="1" thickBot="1" x14ac:dyDescent="0.25">
      <c r="A795" s="114"/>
      <c r="B795" s="67" t="s">
        <v>1786</v>
      </c>
      <c r="C795" s="105">
        <f>IF(C794="","",IF(AND(MONTH(C794)&gt;=1,MONTH(C794)&lt;=3),1,IF(AND(MONTH(C794)&gt;=4,MONTH(C794)&lt;=6),2,IF(AND(MONTH(C794)&gt;=7,MONTH(C794)&lt;=9),3,4))))</f>
        <v>3</v>
      </c>
      <c r="D795" s="114"/>
      <c r="E795" s="67" t="s">
        <v>13194</v>
      </c>
      <c r="F795" s="66" t="s">
        <v>11111</v>
      </c>
      <c r="G795" s="45"/>
      <c r="H795" s="45"/>
      <c r="I795" s="45"/>
      <c r="J795" s="45"/>
    </row>
    <row r="796" spans="1:10" ht="13.5" customHeight="1" thickBot="1" x14ac:dyDescent="0.25">
      <c r="A796" s="45"/>
      <c r="B796" s="45"/>
      <c r="C796" s="45"/>
      <c r="D796" s="45"/>
      <c r="E796" s="45"/>
      <c r="F796" s="45"/>
      <c r="G796" s="45"/>
      <c r="H796" s="45"/>
      <c r="I796" s="45"/>
      <c r="J796" s="45"/>
    </row>
    <row r="797" spans="1:10" ht="13.5" customHeight="1" thickBot="1" x14ac:dyDescent="0.25">
      <c r="A797" s="72" t="s">
        <v>15736</v>
      </c>
      <c r="B797" s="72" t="s">
        <v>16147</v>
      </c>
      <c r="C797" s="72" t="s">
        <v>15642</v>
      </c>
      <c r="D797" s="72" t="s">
        <v>15252</v>
      </c>
      <c r="E797" s="72" t="s">
        <v>6931</v>
      </c>
      <c r="F797" s="72" t="s">
        <v>15281</v>
      </c>
      <c r="G797" s="45"/>
      <c r="H797" s="45"/>
      <c r="I797" s="45"/>
      <c r="J797" s="45"/>
    </row>
    <row r="798" spans="1:10" ht="13.5" customHeight="1" x14ac:dyDescent="0.2">
      <c r="A798" s="86">
        <v>82121505</v>
      </c>
      <c r="B798" s="69" t="str">
        <f ca="1">IFERROR(INDEX(UNSPSCDes,MATCH(INDIRECT(ADDRESS(ROW(),COLUMN()-1,4)),UNSPSCCode,0)),"")</f>
        <v>Impresión promocional o publicitaria</v>
      </c>
      <c r="C798" s="81" t="s">
        <v>1449</v>
      </c>
      <c r="D798" s="81">
        <v>1</v>
      </c>
      <c r="E798" s="71">
        <v>350000</v>
      </c>
      <c r="F798" s="70">
        <f ca="1">INDIRECT(ADDRESS(ROW(),COLUMN()-2,4))*INDIRECT(ADDRESS(ROW(),COLUMN()-1,4))</f>
        <v>350000</v>
      </c>
      <c r="G798" s="45"/>
      <c r="H798" s="45"/>
      <c r="I798" s="45"/>
      <c r="J798" s="45"/>
    </row>
    <row r="799" spans="1:10" ht="13.5" customHeight="1" x14ac:dyDescent="0.2">
      <c r="A799" s="86">
        <v>82121511</v>
      </c>
      <c r="B799" s="69" t="str">
        <f ca="1">IFERROR(INDEX(UNSPSCDes,MATCH(INDIRECT(ADDRESS(ROW(),COLUMN()-1,4)),UNSPSCCode,0)),"")</f>
        <v>Impresión de hoja de instrucciones o manual técnico</v>
      </c>
      <c r="C799" s="81" t="s">
        <v>1449</v>
      </c>
      <c r="D799" s="81">
        <v>1</v>
      </c>
      <c r="E799" s="71">
        <v>200000</v>
      </c>
      <c r="F799" s="70">
        <f ca="1">INDIRECT(ADDRESS(ROW(),COLUMN()-2,4))*INDIRECT(ADDRESS(ROW(),COLUMN()-1,4))</f>
        <v>200000</v>
      </c>
      <c r="G799" s="45"/>
      <c r="H799" s="45"/>
      <c r="I799" s="45"/>
      <c r="J799" s="45"/>
    </row>
    <row r="800" spans="1:10" ht="13.5" customHeight="1" x14ac:dyDescent="0.2">
      <c r="A800" s="86">
        <v>82121903</v>
      </c>
      <c r="B800" s="69" t="str">
        <f ca="1">IFERROR(INDEX(UNSPSCDes,MATCH(INDIRECT(ADDRESS(ROW(),COLUMN()-1,4)),UNSPSCCode,0)),"")</f>
        <v>Encuadernación con pegante</v>
      </c>
      <c r="C800" s="81" t="s">
        <v>1449</v>
      </c>
      <c r="D800" s="81">
        <v>1</v>
      </c>
      <c r="E800" s="71">
        <v>25000</v>
      </c>
      <c r="F800" s="70">
        <f ca="1">INDIRECT(ADDRESS(ROW(),COLUMN()-2,4))*INDIRECT(ADDRESS(ROW(),COLUMN()-1,4))</f>
        <v>25000</v>
      </c>
      <c r="G800" s="45"/>
      <c r="H800" s="45"/>
      <c r="I800" s="45"/>
      <c r="J800" s="45"/>
    </row>
    <row r="801" spans="1:10" ht="13.5" customHeight="1" x14ac:dyDescent="0.2">
      <c r="A801" s="86">
        <v>82121701</v>
      </c>
      <c r="B801" s="69" t="str">
        <f ca="1">IFERROR(INDEX(UNSPSCDes,MATCH(INDIRECT(ADDRESS(ROW(),COLUMN()-1,4)),UNSPSCCode,0)),"")</f>
        <v>Servicios de copias en blanco y negro o de cotejo</v>
      </c>
      <c r="C801" s="81" t="s">
        <v>1449</v>
      </c>
      <c r="D801" s="81">
        <v>1</v>
      </c>
      <c r="E801" s="71">
        <v>18000</v>
      </c>
      <c r="F801" s="70">
        <f ca="1">INDIRECT(ADDRESS(ROW(),COLUMN()-2,4))*INDIRECT(ADDRESS(ROW(),COLUMN()-1,4))</f>
        <v>18000</v>
      </c>
      <c r="G801" s="45"/>
      <c r="H801" s="45"/>
      <c r="I801" s="45"/>
      <c r="J801" s="45"/>
    </row>
    <row r="802" spans="1:10" ht="13.5" customHeight="1" x14ac:dyDescent="0.2">
      <c r="A802" s="86">
        <v>14111604</v>
      </c>
      <c r="B802" s="69" t="str">
        <f ca="1">IFERROR(INDEX(UNSPSCDes,MATCH(INDIRECT(ADDRESS(ROW(),COLUMN()-1,4)),UNSPSCCode,0)),"")</f>
        <v>Tarjetas de presentación</v>
      </c>
      <c r="C802" s="81" t="s">
        <v>1449</v>
      </c>
      <c r="D802" s="81">
        <v>10000</v>
      </c>
      <c r="E802" s="71">
        <v>4</v>
      </c>
      <c r="F802" s="70">
        <f ca="1">INDIRECT(ADDRESS(ROW(),COLUMN()-2,4))*INDIRECT(ADDRESS(ROW(),COLUMN()-1,4))</f>
        <v>40000</v>
      </c>
      <c r="G802" s="45"/>
      <c r="H802" s="45"/>
      <c r="I802" s="45"/>
      <c r="J802" s="45"/>
    </row>
    <row r="803" spans="1:10" ht="13.5" customHeight="1" x14ac:dyDescent="0.2">
      <c r="A803" s="45"/>
      <c r="B803" s="45"/>
      <c r="C803" s="45"/>
      <c r="D803" s="45"/>
      <c r="E803" s="73" t="s">
        <v>12551</v>
      </c>
      <c r="F803" s="74">
        <f ca="1">SUM(Table347[MONTO TOTAL ESTIMADO])</f>
        <v>633000</v>
      </c>
      <c r="G803" s="45"/>
      <c r="H803" s="45" t="str">
        <f>C791</f>
        <v>Servicios</v>
      </c>
      <c r="I803" s="45" t="str">
        <f>E791</f>
        <v>No</v>
      </c>
      <c r="J803" s="45" t="str">
        <f>D791</f>
        <v>Compras Menores</v>
      </c>
    </row>
    <row r="804" spans="1:10" ht="13.5" customHeight="1" thickBot="1" x14ac:dyDescent="0.25">
      <c r="A804" s="45"/>
      <c r="B804" s="45"/>
      <c r="C804" s="45"/>
      <c r="D804" s="45"/>
      <c r="E804" s="101"/>
      <c r="F804" s="74"/>
      <c r="G804" s="45"/>
      <c r="H804" s="45"/>
      <c r="I804" s="45"/>
      <c r="J804" s="45"/>
    </row>
    <row r="805" spans="1:10" ht="33.75" customHeight="1" thickBot="1" x14ac:dyDescent="0.25">
      <c r="A805" s="64" t="s">
        <v>16383</v>
      </c>
      <c r="B805" s="64" t="s">
        <v>161</v>
      </c>
      <c r="C805" s="64" t="s">
        <v>11723</v>
      </c>
      <c r="D805" s="64" t="s">
        <v>14379</v>
      </c>
      <c r="E805" s="64" t="s">
        <v>10961</v>
      </c>
      <c r="F805" s="64" t="s">
        <v>11094</v>
      </c>
      <c r="G805" s="45"/>
      <c r="H805" s="45"/>
      <c r="I805" s="45"/>
      <c r="J805" s="45"/>
    </row>
    <row r="806" spans="1:10" ht="13.5" customHeight="1" thickBot="1" x14ac:dyDescent="0.25">
      <c r="A806" s="66" t="s">
        <v>18866</v>
      </c>
      <c r="B806" s="66" t="s">
        <v>18865</v>
      </c>
      <c r="C806" s="66" t="s">
        <v>6797</v>
      </c>
      <c r="D806" s="66" t="s">
        <v>17484</v>
      </c>
      <c r="E806" s="66" t="s">
        <v>17855</v>
      </c>
      <c r="F806" s="66"/>
      <c r="G806" s="45"/>
      <c r="H806" s="45"/>
      <c r="I806" s="45"/>
      <c r="J806" s="45"/>
    </row>
    <row r="807" spans="1:10" ht="13.5" customHeight="1" thickBot="1" x14ac:dyDescent="0.25">
      <c r="A807" s="113" t="s">
        <v>14829</v>
      </c>
      <c r="B807" s="67" t="s">
        <v>8527</v>
      </c>
      <c r="C807" s="76">
        <v>43018</v>
      </c>
      <c r="D807" s="113" t="s">
        <v>9385</v>
      </c>
      <c r="E807" s="67" t="s">
        <v>13095</v>
      </c>
      <c r="F807" s="66" t="s">
        <v>3080</v>
      </c>
      <c r="G807" s="45"/>
      <c r="H807" s="45"/>
      <c r="I807" s="45"/>
      <c r="J807" s="45"/>
    </row>
    <row r="808" spans="1:10" ht="13.5" customHeight="1" thickBot="1" x14ac:dyDescent="0.25">
      <c r="A808" s="114"/>
      <c r="B808" s="67" t="s">
        <v>1786</v>
      </c>
      <c r="C808" s="105">
        <f>IF(C807="","",IF(AND(MONTH(C807)&gt;=1,MONTH(C807)&lt;=3),1,IF(AND(MONTH(C807)&gt;=4,MONTH(C807)&lt;=6),2,IF(AND(MONTH(C807)&gt;=7,MONTH(C807)&lt;=9),3,4))))</f>
        <v>4</v>
      </c>
      <c r="D808" s="114"/>
      <c r="E808" s="67" t="s">
        <v>2417</v>
      </c>
      <c r="F808" s="66" t="s">
        <v>11111</v>
      </c>
      <c r="G808" s="45"/>
      <c r="H808" s="45"/>
      <c r="I808" s="45"/>
      <c r="J808" s="45"/>
    </row>
    <row r="809" spans="1:10" ht="13.5" customHeight="1" thickBot="1" x14ac:dyDescent="0.25">
      <c r="A809" s="114"/>
      <c r="B809" s="67" t="s">
        <v>12944</v>
      </c>
      <c r="C809" s="76">
        <v>43025</v>
      </c>
      <c r="D809" s="114"/>
      <c r="E809" s="67" t="s">
        <v>3073</v>
      </c>
      <c r="F809" s="66" t="s">
        <v>11111</v>
      </c>
      <c r="G809" s="45"/>
      <c r="H809" s="45"/>
      <c r="I809" s="45"/>
      <c r="J809" s="45"/>
    </row>
    <row r="810" spans="1:10" ht="13.5" customHeight="1" thickBot="1" x14ac:dyDescent="0.25">
      <c r="A810" s="114"/>
      <c r="B810" s="67" t="s">
        <v>1786</v>
      </c>
      <c r="C810" s="105">
        <f>IF(C809="","",IF(AND(MONTH(C809)&gt;=1,MONTH(C809)&lt;=3),1,IF(AND(MONTH(C809)&gt;=4,MONTH(C809)&lt;=6),2,IF(AND(MONTH(C809)&gt;=7,MONTH(C809)&lt;=9),3,4))))</f>
        <v>4</v>
      </c>
      <c r="D810" s="114"/>
      <c r="E810" s="67" t="s">
        <v>13194</v>
      </c>
      <c r="F810" s="66" t="s">
        <v>11111</v>
      </c>
      <c r="G810" s="45"/>
      <c r="H810" s="45"/>
      <c r="I810" s="45"/>
      <c r="J810" s="45"/>
    </row>
    <row r="811" spans="1:10" ht="13.5" customHeight="1" thickBot="1" x14ac:dyDescent="0.25">
      <c r="A811" s="45"/>
      <c r="B811" s="45"/>
      <c r="C811" s="45"/>
      <c r="D811" s="45"/>
      <c r="E811" s="45"/>
      <c r="F811" s="45"/>
      <c r="G811" s="45"/>
      <c r="H811" s="45"/>
      <c r="I811" s="45"/>
      <c r="J811" s="45"/>
    </row>
    <row r="812" spans="1:10" ht="13.5" customHeight="1" thickBot="1" x14ac:dyDescent="0.25">
      <c r="A812" s="72" t="s">
        <v>15736</v>
      </c>
      <c r="B812" s="72" t="s">
        <v>16147</v>
      </c>
      <c r="C812" s="72" t="s">
        <v>15642</v>
      </c>
      <c r="D812" s="72" t="s">
        <v>15252</v>
      </c>
      <c r="E812" s="72" t="s">
        <v>6931</v>
      </c>
      <c r="F812" s="72" t="s">
        <v>15281</v>
      </c>
      <c r="G812" s="45"/>
      <c r="H812" s="45"/>
      <c r="I812" s="45"/>
      <c r="J812" s="45"/>
    </row>
    <row r="813" spans="1:10" ht="13.5" customHeight="1" x14ac:dyDescent="0.2">
      <c r="A813" s="86">
        <v>82121505</v>
      </c>
      <c r="B813" s="69" t="str">
        <f ca="1">IFERROR(INDEX(UNSPSCDes,MATCH(INDIRECT(ADDRESS(ROW(),COLUMN()-1,4)),UNSPSCCode,0)),"")</f>
        <v>Impresión promocional o publicitaria</v>
      </c>
      <c r="C813" s="81" t="s">
        <v>1449</v>
      </c>
      <c r="D813" s="81">
        <v>1</v>
      </c>
      <c r="E813" s="71">
        <v>350000</v>
      </c>
      <c r="F813" s="70">
        <f ca="1">INDIRECT(ADDRESS(ROW(),COLUMN()-2,4))*INDIRECT(ADDRESS(ROW(),COLUMN()-1,4))</f>
        <v>350000</v>
      </c>
      <c r="G813" s="45"/>
      <c r="H813" s="45"/>
      <c r="I813" s="45"/>
      <c r="J813" s="45"/>
    </row>
    <row r="814" spans="1:10" ht="13.5" customHeight="1" x14ac:dyDescent="0.2">
      <c r="A814" s="86">
        <v>82121511</v>
      </c>
      <c r="B814" s="69" t="str">
        <f ca="1">IFERROR(INDEX(UNSPSCDes,MATCH(INDIRECT(ADDRESS(ROW(),COLUMN()-1,4)),UNSPSCCode,0)),"")</f>
        <v>Impresión de hoja de instrucciones o manual técnico</v>
      </c>
      <c r="C814" s="81" t="s">
        <v>1449</v>
      </c>
      <c r="D814" s="81">
        <v>1</v>
      </c>
      <c r="E814" s="71">
        <v>150000</v>
      </c>
      <c r="F814" s="70">
        <f ca="1">INDIRECT(ADDRESS(ROW(),COLUMN()-2,4))*INDIRECT(ADDRESS(ROW(),COLUMN()-1,4))</f>
        <v>150000</v>
      </c>
      <c r="G814" s="45"/>
      <c r="H814" s="45"/>
      <c r="I814" s="45"/>
      <c r="J814" s="45"/>
    </row>
    <row r="815" spans="1:10" ht="13.5" customHeight="1" x14ac:dyDescent="0.2">
      <c r="A815" s="86">
        <v>82121903</v>
      </c>
      <c r="B815" s="69" t="str">
        <f ca="1">IFERROR(INDEX(UNSPSCDes,MATCH(INDIRECT(ADDRESS(ROW(),COLUMN()-1,4)),UNSPSCCode,0)),"")</f>
        <v>Encuadernación con pegante</v>
      </c>
      <c r="C815" s="81" t="s">
        <v>1449</v>
      </c>
      <c r="D815" s="81">
        <v>1</v>
      </c>
      <c r="E815" s="71">
        <v>45000</v>
      </c>
      <c r="F815" s="70">
        <f ca="1">INDIRECT(ADDRESS(ROW(),COLUMN()-2,4))*INDIRECT(ADDRESS(ROW(),COLUMN()-1,4))</f>
        <v>45000</v>
      </c>
      <c r="G815" s="45"/>
      <c r="H815" s="45"/>
      <c r="I815" s="45"/>
      <c r="J815" s="45"/>
    </row>
    <row r="816" spans="1:10" ht="13.5" customHeight="1" x14ac:dyDescent="0.2">
      <c r="A816" s="86">
        <v>82121701</v>
      </c>
      <c r="B816" s="69" t="str">
        <f ca="1">IFERROR(INDEX(UNSPSCDes,MATCH(INDIRECT(ADDRESS(ROW(),COLUMN()-1,4)),UNSPSCCode,0)),"")</f>
        <v>Servicios de copias en blanco y negro o de cotejo</v>
      </c>
      <c r="C816" s="81" t="s">
        <v>1449</v>
      </c>
      <c r="D816" s="81">
        <v>1</v>
      </c>
      <c r="E816" s="71">
        <v>30000</v>
      </c>
      <c r="F816" s="70">
        <f ca="1">INDIRECT(ADDRESS(ROW(),COLUMN()-2,4))*INDIRECT(ADDRESS(ROW(),COLUMN()-1,4))</f>
        <v>30000</v>
      </c>
      <c r="G816" s="45"/>
      <c r="H816" s="45"/>
      <c r="I816" s="45"/>
      <c r="J816" s="45"/>
    </row>
    <row r="817" spans="1:10" ht="13.5" customHeight="1" x14ac:dyDescent="0.2">
      <c r="A817" s="86">
        <v>14111604</v>
      </c>
      <c r="B817" s="69" t="str">
        <f ca="1">IFERROR(INDEX(UNSPSCDes,MATCH(INDIRECT(ADDRESS(ROW(),COLUMN()-1,4)),UNSPSCCode,0)),"")</f>
        <v>Tarjetas de presentación</v>
      </c>
      <c r="C817" s="81" t="s">
        <v>1449</v>
      </c>
      <c r="D817" s="81">
        <v>15000</v>
      </c>
      <c r="E817" s="71">
        <v>4</v>
      </c>
      <c r="F817" s="70">
        <f ca="1">INDIRECT(ADDRESS(ROW(),COLUMN()-2,4))*INDIRECT(ADDRESS(ROW(),COLUMN()-1,4))</f>
        <v>60000</v>
      </c>
      <c r="G817" s="45"/>
      <c r="H817" s="45"/>
      <c r="I817" s="45"/>
      <c r="J817" s="45"/>
    </row>
    <row r="818" spans="1:10" ht="13.5" customHeight="1" x14ac:dyDescent="0.2">
      <c r="A818" s="45"/>
      <c r="B818" s="45"/>
      <c r="C818" s="45"/>
      <c r="D818" s="45"/>
      <c r="E818" s="73" t="s">
        <v>12551</v>
      </c>
      <c r="F818" s="74">
        <f ca="1">SUM(Table348[MONTO TOTAL ESTIMADO])</f>
        <v>635000</v>
      </c>
      <c r="G818" s="45"/>
      <c r="H818" s="45" t="str">
        <f>C806</f>
        <v>Servicios</v>
      </c>
      <c r="I818" s="45" t="str">
        <f>E806</f>
        <v>No</v>
      </c>
      <c r="J818" s="45" t="str">
        <f>D806</f>
        <v>Compras Menores</v>
      </c>
    </row>
    <row r="819" spans="1:10" ht="13.5" customHeight="1" thickBot="1" x14ac:dyDescent="0.25">
      <c r="A819" s="45"/>
      <c r="B819" s="45"/>
      <c r="C819" s="45"/>
      <c r="D819" s="45"/>
      <c r="E819" s="101"/>
      <c r="F819" s="74"/>
      <c r="G819" s="45"/>
      <c r="H819" s="45"/>
      <c r="I819" s="45"/>
      <c r="J819" s="45"/>
    </row>
    <row r="820" spans="1:10" ht="33.75" customHeight="1" thickBot="1" x14ac:dyDescent="0.25">
      <c r="A820" s="64" t="s">
        <v>16383</v>
      </c>
      <c r="B820" s="64" t="s">
        <v>161</v>
      </c>
      <c r="C820" s="64" t="s">
        <v>11723</v>
      </c>
      <c r="D820" s="64" t="s">
        <v>14379</v>
      </c>
      <c r="E820" s="64" t="s">
        <v>10961</v>
      </c>
      <c r="F820" s="64" t="s">
        <v>11094</v>
      </c>
      <c r="G820" s="45"/>
      <c r="H820" s="45"/>
      <c r="I820" s="45"/>
      <c r="J820" s="45"/>
    </row>
    <row r="821" spans="1:10" ht="13.5" customHeight="1" thickBot="1" x14ac:dyDescent="0.25">
      <c r="A821" s="66" t="s">
        <v>18869</v>
      </c>
      <c r="B821" s="66" t="s">
        <v>18870</v>
      </c>
      <c r="C821" s="66" t="s">
        <v>6797</v>
      </c>
      <c r="D821" s="66" t="s">
        <v>15037</v>
      </c>
      <c r="E821" s="66" t="s">
        <v>17855</v>
      </c>
      <c r="F821" s="66"/>
      <c r="G821" s="45"/>
      <c r="H821" s="45"/>
      <c r="I821" s="45"/>
      <c r="J821" s="45"/>
    </row>
    <row r="822" spans="1:10" ht="13.5" customHeight="1" thickBot="1" x14ac:dyDescent="0.25">
      <c r="A822" s="113" t="s">
        <v>14829</v>
      </c>
      <c r="B822" s="67" t="s">
        <v>8527</v>
      </c>
      <c r="C822" s="76">
        <v>42745</v>
      </c>
      <c r="D822" s="113" t="s">
        <v>9385</v>
      </c>
      <c r="E822" s="67" t="s">
        <v>13095</v>
      </c>
      <c r="F822" s="66" t="s">
        <v>3080</v>
      </c>
      <c r="G822" s="45"/>
      <c r="H822" s="45"/>
      <c r="I822" s="45"/>
      <c r="J822" s="45"/>
    </row>
    <row r="823" spans="1:10" ht="13.5" customHeight="1" thickBot="1" x14ac:dyDescent="0.25">
      <c r="A823" s="114"/>
      <c r="B823" s="67" t="s">
        <v>1786</v>
      </c>
      <c r="C823" s="105">
        <f>IF(C822="","",IF(AND(MONTH(C822)&gt;=1,MONTH(C822)&lt;=3),1,IF(AND(MONTH(C822)&gt;=4,MONTH(C822)&lt;=6),2,IF(AND(MONTH(C822)&gt;=7,MONTH(C822)&lt;=9),3,4))))</f>
        <v>1</v>
      </c>
      <c r="D823" s="114"/>
      <c r="E823" s="67" t="s">
        <v>2417</v>
      </c>
      <c r="F823" s="66" t="s">
        <v>11111</v>
      </c>
      <c r="G823" s="45"/>
      <c r="H823" s="45"/>
      <c r="I823" s="45"/>
      <c r="J823" s="45"/>
    </row>
    <row r="824" spans="1:10" ht="13.5" customHeight="1" thickBot="1" x14ac:dyDescent="0.25">
      <c r="A824" s="114"/>
      <c r="B824" s="67" t="s">
        <v>12944</v>
      </c>
      <c r="C824" s="76">
        <v>42752</v>
      </c>
      <c r="D824" s="114"/>
      <c r="E824" s="67" t="s">
        <v>3073</v>
      </c>
      <c r="F824" s="66" t="s">
        <v>11111</v>
      </c>
      <c r="G824" s="45"/>
      <c r="H824" s="45"/>
      <c r="I824" s="45"/>
      <c r="J824" s="45"/>
    </row>
    <row r="825" spans="1:10" ht="13.5" customHeight="1" thickBot="1" x14ac:dyDescent="0.25">
      <c r="A825" s="114"/>
      <c r="B825" s="67" t="s">
        <v>1786</v>
      </c>
      <c r="C825" s="105">
        <f>IF(C824="","",IF(AND(MONTH(C824)&gt;=1,MONTH(C824)&lt;=3),1,IF(AND(MONTH(C824)&gt;=4,MONTH(C824)&lt;=6),2,IF(AND(MONTH(C824)&gt;=7,MONTH(C824)&lt;=9),3,4))))</f>
        <v>1</v>
      </c>
      <c r="D825" s="114"/>
      <c r="E825" s="67" t="s">
        <v>13194</v>
      </c>
      <c r="F825" s="66" t="s">
        <v>11111</v>
      </c>
      <c r="G825" s="45"/>
      <c r="H825" s="45"/>
      <c r="I825" s="45"/>
      <c r="J825" s="45"/>
    </row>
    <row r="826" spans="1:10" ht="13.5" customHeight="1" thickBot="1" x14ac:dyDescent="0.25">
      <c r="A826" s="45"/>
      <c r="B826" s="45"/>
      <c r="C826" s="45"/>
      <c r="D826" s="45"/>
      <c r="E826" s="45"/>
      <c r="F826" s="45"/>
      <c r="G826" s="45"/>
      <c r="H826" s="45"/>
      <c r="I826" s="45"/>
      <c r="J826" s="45"/>
    </row>
    <row r="827" spans="1:10" ht="13.5" customHeight="1" thickBot="1" x14ac:dyDescent="0.25">
      <c r="A827" s="72" t="s">
        <v>15736</v>
      </c>
      <c r="B827" s="72" t="s">
        <v>16147</v>
      </c>
      <c r="C827" s="72" t="s">
        <v>15642</v>
      </c>
      <c r="D827" s="72" t="s">
        <v>15252</v>
      </c>
      <c r="E827" s="72" t="s">
        <v>6931</v>
      </c>
      <c r="F827" s="72" t="s">
        <v>15281</v>
      </c>
      <c r="G827" s="45"/>
      <c r="H827" s="45"/>
      <c r="I827" s="45"/>
      <c r="J827" s="45"/>
    </row>
    <row r="828" spans="1:10" ht="13.5" customHeight="1" x14ac:dyDescent="0.2">
      <c r="A828" s="86">
        <v>84131517</v>
      </c>
      <c r="B828" s="69" t="str">
        <f ca="1">IFERROR(INDEX(UNSPSCDes,MATCH(INDIRECT(ADDRESS(ROW(),COLUMN()-1,4)),UNSPSCCode,0)),"")</f>
        <v>Seguro de viaje</v>
      </c>
      <c r="C828" s="81" t="s">
        <v>1449</v>
      </c>
      <c r="D828" s="81">
        <v>1</v>
      </c>
      <c r="E828" s="71">
        <v>100000</v>
      </c>
      <c r="F828" s="70">
        <f ca="1">INDIRECT(ADDRESS(ROW(),COLUMN()-2,4))*INDIRECT(ADDRESS(ROW(),COLUMN()-1,4))</f>
        <v>100000</v>
      </c>
      <c r="G828" s="45"/>
      <c r="H828" s="45"/>
      <c r="I828" s="45"/>
      <c r="J828" s="45"/>
    </row>
    <row r="829" spans="1:10" ht="13.5" customHeight="1" x14ac:dyDescent="0.2">
      <c r="A829" s="86">
        <v>78111502</v>
      </c>
      <c r="B829" s="69" t="str">
        <f ca="1">IFERROR(INDEX(UNSPSCDes,MATCH(INDIRECT(ADDRESS(ROW(),COLUMN()-1,4)),UNSPSCCode,0)),"")</f>
        <v>Viajes en aviones comerciales</v>
      </c>
      <c r="C829" s="81" t="s">
        <v>1449</v>
      </c>
      <c r="D829" s="81">
        <v>1</v>
      </c>
      <c r="E829" s="71">
        <v>500000</v>
      </c>
      <c r="F829" s="70">
        <f ca="1">INDIRECT(ADDRESS(ROW(),COLUMN()-2,4))*INDIRECT(ADDRESS(ROW(),COLUMN()-1,4))</f>
        <v>500000</v>
      </c>
      <c r="G829" s="45"/>
      <c r="H829" s="45"/>
      <c r="I829" s="45"/>
      <c r="J829" s="45"/>
    </row>
    <row r="830" spans="1:10" ht="13.5" customHeight="1" x14ac:dyDescent="0.2">
      <c r="A830" s="45"/>
      <c r="B830" s="45"/>
      <c r="C830" s="45"/>
      <c r="D830" s="45"/>
      <c r="E830" s="73" t="s">
        <v>12551</v>
      </c>
      <c r="F830" s="74">
        <f ca="1">SUM(Table349[MONTO TOTAL ESTIMADO])</f>
        <v>600000</v>
      </c>
      <c r="G830" s="45"/>
      <c r="H830" s="45" t="str">
        <f>C821</f>
        <v>Servicios</v>
      </c>
      <c r="I830" s="45" t="str">
        <f>E821</f>
        <v>No</v>
      </c>
      <c r="J830" s="45" t="str">
        <f>D821</f>
        <v>Excepción - Resolución 15-08 sobre compra y contratación de pasaje aéreo, combustible y reparación de vehículos de motor</v>
      </c>
    </row>
    <row r="831" spans="1:10" ht="13.5" customHeight="1" thickBot="1" x14ac:dyDescent="0.25">
      <c r="A831" s="45"/>
      <c r="B831" s="45"/>
      <c r="C831" s="45"/>
      <c r="D831" s="45"/>
      <c r="E831" s="101"/>
      <c r="F831" s="74"/>
      <c r="G831" s="45"/>
      <c r="H831" s="45"/>
      <c r="I831" s="45"/>
      <c r="J831" s="45"/>
    </row>
    <row r="832" spans="1:10" ht="33.75" customHeight="1" thickBot="1" x14ac:dyDescent="0.25">
      <c r="A832" s="64" t="s">
        <v>16383</v>
      </c>
      <c r="B832" s="64" t="s">
        <v>161</v>
      </c>
      <c r="C832" s="64" t="s">
        <v>11723</v>
      </c>
      <c r="D832" s="64" t="s">
        <v>14379</v>
      </c>
      <c r="E832" s="64" t="s">
        <v>10961</v>
      </c>
      <c r="F832" s="64" t="s">
        <v>11094</v>
      </c>
      <c r="G832" s="45"/>
      <c r="H832" s="45"/>
      <c r="I832" s="45"/>
      <c r="J832" s="45"/>
    </row>
    <row r="833" spans="1:10" ht="13.5" customHeight="1" thickBot="1" x14ac:dyDescent="0.25">
      <c r="A833" s="66" t="s">
        <v>18871</v>
      </c>
      <c r="B833" s="66" t="s">
        <v>18870</v>
      </c>
      <c r="C833" s="66" t="s">
        <v>6797</v>
      </c>
      <c r="D833" s="66" t="s">
        <v>15037</v>
      </c>
      <c r="E833" s="66" t="s">
        <v>17855</v>
      </c>
      <c r="F833" s="66"/>
      <c r="G833" s="45"/>
      <c r="H833" s="45"/>
      <c r="I833" s="45"/>
      <c r="J833" s="45"/>
    </row>
    <row r="834" spans="1:10" ht="13.5" customHeight="1" thickBot="1" x14ac:dyDescent="0.25">
      <c r="A834" s="113" t="s">
        <v>14829</v>
      </c>
      <c r="B834" s="67" t="s">
        <v>8527</v>
      </c>
      <c r="C834" s="76">
        <v>42835</v>
      </c>
      <c r="D834" s="113" t="s">
        <v>9385</v>
      </c>
      <c r="E834" s="67" t="s">
        <v>13095</v>
      </c>
      <c r="F834" s="66" t="s">
        <v>3080</v>
      </c>
      <c r="G834" s="45"/>
      <c r="H834" s="45"/>
      <c r="I834" s="45"/>
      <c r="J834" s="45"/>
    </row>
    <row r="835" spans="1:10" ht="13.5" customHeight="1" thickBot="1" x14ac:dyDescent="0.25">
      <c r="A835" s="114"/>
      <c r="B835" s="67" t="s">
        <v>1786</v>
      </c>
      <c r="C835" s="106">
        <f>IF(C834="","",IF(AND(MONTH(C834)&gt;=1,MONTH(C834)&lt;=3),1,IF(AND(MONTH(C834)&gt;=4,MONTH(C834)&lt;=6),2,IF(AND(MONTH(C834)&gt;=7,MONTH(C834)&lt;=9),3,4))))</f>
        <v>2</v>
      </c>
      <c r="D835" s="114"/>
      <c r="E835" s="67" t="s">
        <v>2417</v>
      </c>
      <c r="F835" s="66" t="s">
        <v>11111</v>
      </c>
      <c r="G835" s="45"/>
      <c r="H835" s="45"/>
      <c r="I835" s="45"/>
      <c r="J835" s="45"/>
    </row>
    <row r="836" spans="1:10" ht="13.5" customHeight="1" thickBot="1" x14ac:dyDescent="0.25">
      <c r="A836" s="114"/>
      <c r="B836" s="67" t="s">
        <v>12944</v>
      </c>
      <c r="C836" s="76">
        <v>42842</v>
      </c>
      <c r="D836" s="114"/>
      <c r="E836" s="67" t="s">
        <v>3073</v>
      </c>
      <c r="F836" s="66" t="s">
        <v>11111</v>
      </c>
      <c r="G836" s="45"/>
      <c r="H836" s="45"/>
      <c r="I836" s="45"/>
      <c r="J836" s="45"/>
    </row>
    <row r="837" spans="1:10" ht="13.5" customHeight="1" thickBot="1" x14ac:dyDescent="0.25">
      <c r="A837" s="114"/>
      <c r="B837" s="67" t="s">
        <v>1786</v>
      </c>
      <c r="C837" s="106">
        <f>IF(C836="","",IF(AND(MONTH(C836)&gt;=1,MONTH(C836)&lt;=3),1,IF(AND(MONTH(C836)&gt;=4,MONTH(C836)&lt;=6),2,IF(AND(MONTH(C836)&gt;=7,MONTH(C836)&lt;=9),3,4))))</f>
        <v>2</v>
      </c>
      <c r="D837" s="114"/>
      <c r="E837" s="67" t="s">
        <v>13194</v>
      </c>
      <c r="F837" s="66" t="s">
        <v>11111</v>
      </c>
      <c r="G837" s="45"/>
      <c r="H837" s="45"/>
      <c r="I837" s="45"/>
      <c r="J837" s="45"/>
    </row>
    <row r="838" spans="1:10" ht="13.5" customHeight="1" thickBot="1" x14ac:dyDescent="0.25">
      <c r="A838" s="45"/>
      <c r="B838" s="45"/>
      <c r="C838" s="45"/>
      <c r="D838" s="45"/>
      <c r="E838" s="45"/>
      <c r="F838" s="45"/>
      <c r="G838" s="45"/>
      <c r="H838" s="45"/>
      <c r="I838" s="45"/>
      <c r="J838" s="45"/>
    </row>
    <row r="839" spans="1:10" ht="13.5" customHeight="1" thickBot="1" x14ac:dyDescent="0.25">
      <c r="A839" s="72" t="s">
        <v>15736</v>
      </c>
      <c r="B839" s="72" t="s">
        <v>16147</v>
      </c>
      <c r="C839" s="72" t="s">
        <v>15642</v>
      </c>
      <c r="D839" s="72" t="s">
        <v>15252</v>
      </c>
      <c r="E839" s="72" t="s">
        <v>6931</v>
      </c>
      <c r="F839" s="72" t="s">
        <v>15281</v>
      </c>
      <c r="G839" s="45"/>
      <c r="H839" s="45"/>
      <c r="I839" s="45"/>
      <c r="J839" s="45"/>
    </row>
    <row r="840" spans="1:10" ht="13.5" customHeight="1" x14ac:dyDescent="0.2">
      <c r="A840" s="86">
        <v>84131517</v>
      </c>
      <c r="B840" s="69" t="str">
        <f ca="1">IFERROR(INDEX(UNSPSCDes,MATCH(INDIRECT(ADDRESS(ROW(),COLUMN()-1,4)),UNSPSCCode,0)),"")</f>
        <v>Seguro de viaje</v>
      </c>
      <c r="C840" s="81" t="s">
        <v>1449</v>
      </c>
      <c r="D840" s="81">
        <v>2</v>
      </c>
      <c r="E840" s="71">
        <v>150000</v>
      </c>
      <c r="F840" s="70">
        <f ca="1">INDIRECT(ADDRESS(ROW(),COLUMN()-2,4))*INDIRECT(ADDRESS(ROW(),COLUMN()-1,4))</f>
        <v>300000</v>
      </c>
      <c r="G840" s="45"/>
      <c r="H840" s="45"/>
      <c r="I840" s="45"/>
      <c r="J840" s="45"/>
    </row>
    <row r="841" spans="1:10" ht="13.5" customHeight="1" x14ac:dyDescent="0.2">
      <c r="A841" s="86">
        <v>78111502</v>
      </c>
      <c r="B841" s="69" t="str">
        <f ca="1">IFERROR(INDEX(UNSPSCDes,MATCH(INDIRECT(ADDRESS(ROW(),COLUMN()-1,4)),UNSPSCCode,0)),"")</f>
        <v>Viajes en aviones comerciales</v>
      </c>
      <c r="C841" s="81" t="s">
        <v>1449</v>
      </c>
      <c r="D841" s="81">
        <v>2</v>
      </c>
      <c r="E841" s="71">
        <v>10000</v>
      </c>
      <c r="F841" s="70">
        <f ca="1">INDIRECT(ADDRESS(ROW(),COLUMN()-2,4))*INDIRECT(ADDRESS(ROW(),COLUMN()-1,4))</f>
        <v>20000</v>
      </c>
      <c r="G841" s="45"/>
      <c r="H841" s="45"/>
      <c r="I841" s="45"/>
      <c r="J841" s="45"/>
    </row>
    <row r="842" spans="1:10" ht="13.5" customHeight="1" x14ac:dyDescent="0.2">
      <c r="A842" s="45"/>
      <c r="B842" s="45"/>
      <c r="C842" s="45"/>
      <c r="D842" s="45"/>
      <c r="E842" s="73" t="s">
        <v>12551</v>
      </c>
      <c r="F842" s="74">
        <f ca="1">SUM(Table350[MONTO TOTAL ESTIMADO])</f>
        <v>320000</v>
      </c>
      <c r="G842" s="45"/>
      <c r="H842" s="45" t="str">
        <f>C833</f>
        <v>Servicios</v>
      </c>
      <c r="I842" s="45" t="str">
        <f>E833</f>
        <v>No</v>
      </c>
      <c r="J842" s="45" t="str">
        <f>D833</f>
        <v>Excepción - Resolución 15-08 sobre compra y contratación de pasaje aéreo, combustible y reparación de vehículos de motor</v>
      </c>
    </row>
    <row r="843" spans="1:10" ht="13.5" customHeight="1" thickBot="1" x14ac:dyDescent="0.25">
      <c r="A843" s="45"/>
      <c r="B843" s="45"/>
      <c r="C843" s="45"/>
      <c r="D843" s="45"/>
      <c r="E843" s="101"/>
      <c r="F843" s="74"/>
      <c r="G843" s="45"/>
      <c r="H843" s="45"/>
      <c r="I843" s="45"/>
      <c r="J843" s="45"/>
    </row>
    <row r="844" spans="1:10" ht="33.75" customHeight="1" thickBot="1" x14ac:dyDescent="0.25">
      <c r="A844" s="64" t="s">
        <v>16383</v>
      </c>
      <c r="B844" s="64" t="s">
        <v>161</v>
      </c>
      <c r="C844" s="64" t="s">
        <v>11723</v>
      </c>
      <c r="D844" s="64" t="s">
        <v>14379</v>
      </c>
      <c r="E844" s="64" t="s">
        <v>10961</v>
      </c>
      <c r="F844" s="64" t="s">
        <v>11094</v>
      </c>
      <c r="G844" s="45"/>
      <c r="H844" s="45"/>
      <c r="I844" s="45"/>
      <c r="J844" s="45"/>
    </row>
    <row r="845" spans="1:10" ht="13.5" customHeight="1" thickBot="1" x14ac:dyDescent="0.25">
      <c r="A845" s="66" t="s">
        <v>18871</v>
      </c>
      <c r="B845" s="66" t="s">
        <v>18870</v>
      </c>
      <c r="C845" s="66" t="s">
        <v>6797</v>
      </c>
      <c r="D845" s="66" t="s">
        <v>15037</v>
      </c>
      <c r="E845" s="66"/>
      <c r="F845" s="66"/>
      <c r="G845" s="45"/>
      <c r="H845" s="45"/>
      <c r="I845" s="45"/>
      <c r="J845" s="45"/>
    </row>
    <row r="846" spans="1:10" ht="13.5" customHeight="1" thickBot="1" x14ac:dyDescent="0.25">
      <c r="A846" s="113" t="s">
        <v>14829</v>
      </c>
      <c r="B846" s="67" t="s">
        <v>8527</v>
      </c>
      <c r="C846" s="76">
        <v>42926</v>
      </c>
      <c r="D846" s="113" t="s">
        <v>9385</v>
      </c>
      <c r="E846" s="67" t="s">
        <v>13095</v>
      </c>
      <c r="F846" s="66" t="s">
        <v>3080</v>
      </c>
      <c r="G846" s="45"/>
      <c r="H846" s="45"/>
      <c r="I846" s="45"/>
      <c r="J846" s="45"/>
    </row>
    <row r="847" spans="1:10" ht="13.5" customHeight="1" thickBot="1" x14ac:dyDescent="0.25">
      <c r="A847" s="114"/>
      <c r="B847" s="67" t="s">
        <v>1786</v>
      </c>
      <c r="C847" s="106">
        <f>IF(C846="","",IF(AND(MONTH(C846)&gt;=1,MONTH(C846)&lt;=3),1,IF(AND(MONTH(C846)&gt;=4,MONTH(C846)&lt;=6),2,IF(AND(MONTH(C846)&gt;=7,MONTH(C846)&lt;=9),3,4))))</f>
        <v>3</v>
      </c>
      <c r="D847" s="114"/>
      <c r="E847" s="67" t="s">
        <v>2417</v>
      </c>
      <c r="F847" s="66" t="s">
        <v>11111</v>
      </c>
      <c r="G847" s="45"/>
      <c r="H847" s="45"/>
      <c r="I847" s="45"/>
      <c r="J847" s="45"/>
    </row>
    <row r="848" spans="1:10" ht="13.5" customHeight="1" thickBot="1" x14ac:dyDescent="0.25">
      <c r="A848" s="114"/>
      <c r="B848" s="67" t="s">
        <v>12944</v>
      </c>
      <c r="C848" s="76">
        <v>42933</v>
      </c>
      <c r="D848" s="114"/>
      <c r="E848" s="67" t="s">
        <v>3073</v>
      </c>
      <c r="F848" s="66" t="s">
        <v>11111</v>
      </c>
      <c r="G848" s="45"/>
      <c r="H848" s="45"/>
      <c r="I848" s="45"/>
      <c r="J848" s="45"/>
    </row>
    <row r="849" spans="1:10" ht="13.5" customHeight="1" thickBot="1" x14ac:dyDescent="0.25">
      <c r="A849" s="114"/>
      <c r="B849" s="67" t="s">
        <v>1786</v>
      </c>
      <c r="C849" s="106">
        <f>IF(C848="","",IF(AND(MONTH(C848)&gt;=1,MONTH(C848)&lt;=3),1,IF(AND(MONTH(C848)&gt;=4,MONTH(C848)&lt;=6),2,IF(AND(MONTH(C848)&gt;=7,MONTH(C848)&lt;=9),3,4))))</f>
        <v>3</v>
      </c>
      <c r="D849" s="114"/>
      <c r="E849" s="67" t="s">
        <v>13194</v>
      </c>
      <c r="F849" s="66" t="s">
        <v>11111</v>
      </c>
      <c r="G849" s="45"/>
      <c r="H849" s="45"/>
      <c r="I849" s="45"/>
      <c r="J849" s="45"/>
    </row>
    <row r="850" spans="1:10" ht="13.5" customHeight="1" thickBot="1" x14ac:dyDescent="0.25">
      <c r="A850" s="45"/>
      <c r="B850" s="45"/>
      <c r="C850" s="45"/>
      <c r="D850" s="45"/>
      <c r="E850" s="45"/>
      <c r="F850" s="45"/>
      <c r="G850" s="45"/>
      <c r="H850" s="45"/>
      <c r="I850" s="45"/>
      <c r="J850" s="45"/>
    </row>
    <row r="851" spans="1:10" ht="13.5" customHeight="1" thickBot="1" x14ac:dyDescent="0.25">
      <c r="A851" s="72" t="s">
        <v>15736</v>
      </c>
      <c r="B851" s="72" t="s">
        <v>16147</v>
      </c>
      <c r="C851" s="72" t="s">
        <v>15642</v>
      </c>
      <c r="D851" s="72" t="s">
        <v>15252</v>
      </c>
      <c r="E851" s="72" t="s">
        <v>6931</v>
      </c>
      <c r="F851" s="72" t="s">
        <v>15281</v>
      </c>
      <c r="G851" s="45"/>
      <c r="H851" s="45"/>
      <c r="I851" s="45"/>
      <c r="J851" s="45"/>
    </row>
    <row r="852" spans="1:10" ht="13.5" customHeight="1" x14ac:dyDescent="0.2">
      <c r="A852" s="86">
        <v>84131517</v>
      </c>
      <c r="B852" s="69" t="str">
        <f ca="1">IFERROR(INDEX(UNSPSCDes,MATCH(INDIRECT(ADDRESS(ROW(),COLUMN()-1,4)),UNSPSCCode,0)),"")</f>
        <v>Seguro de viaje</v>
      </c>
      <c r="C852" s="81" t="s">
        <v>1449</v>
      </c>
      <c r="D852" s="81">
        <v>1</v>
      </c>
      <c r="E852" s="71">
        <v>90000</v>
      </c>
      <c r="F852" s="70">
        <f ca="1">INDIRECT(ADDRESS(ROW(),COLUMN()-2,4))*INDIRECT(ADDRESS(ROW(),COLUMN()-1,4))</f>
        <v>90000</v>
      </c>
      <c r="G852" s="45"/>
      <c r="H852" s="45"/>
      <c r="I852" s="45"/>
      <c r="J852" s="45"/>
    </row>
    <row r="853" spans="1:10" ht="13.5" customHeight="1" x14ac:dyDescent="0.2">
      <c r="A853" s="86">
        <v>78111502</v>
      </c>
      <c r="B853" s="69" t="str">
        <f ca="1">IFERROR(INDEX(UNSPSCDes,MATCH(INDIRECT(ADDRESS(ROW(),COLUMN()-1,4)),UNSPSCCode,0)),"")</f>
        <v>Viajes en aviones comerciales</v>
      </c>
      <c r="C853" s="81" t="s">
        <v>1449</v>
      </c>
      <c r="D853" s="81">
        <v>1</v>
      </c>
      <c r="E853" s="71">
        <v>30000</v>
      </c>
      <c r="F853" s="70">
        <f ca="1">INDIRECT(ADDRESS(ROW(),COLUMN()-2,4))*INDIRECT(ADDRESS(ROW(),COLUMN()-1,4))</f>
        <v>30000</v>
      </c>
      <c r="G853" s="45"/>
      <c r="H853" s="45"/>
      <c r="I853" s="45"/>
      <c r="J853" s="45"/>
    </row>
    <row r="854" spans="1:10" ht="13.5" customHeight="1" x14ac:dyDescent="0.2">
      <c r="A854" s="45"/>
      <c r="B854" s="45"/>
      <c r="C854" s="45"/>
      <c r="D854" s="45"/>
      <c r="E854" s="73" t="s">
        <v>12551</v>
      </c>
      <c r="F854" s="74">
        <f ca="1">SUM(Table351[MONTO TOTAL ESTIMADO])</f>
        <v>120000</v>
      </c>
      <c r="G854" s="45"/>
      <c r="H854" s="45" t="str">
        <f>C845</f>
        <v>Servicios</v>
      </c>
      <c r="I854" s="45">
        <f>E845</f>
        <v>0</v>
      </c>
      <c r="J854" s="45" t="str">
        <f>D845</f>
        <v>Excepción - Resolución 15-08 sobre compra y contratación de pasaje aéreo, combustible y reparación de vehículos de motor</v>
      </c>
    </row>
    <row r="855" spans="1:10" ht="13.5" customHeight="1" thickBot="1" x14ac:dyDescent="0.25">
      <c r="A855" s="45"/>
      <c r="B855" s="45"/>
      <c r="C855" s="45"/>
      <c r="D855" s="45"/>
      <c r="E855" s="101"/>
      <c r="F855" s="74"/>
      <c r="G855" s="45"/>
      <c r="H855" s="45"/>
      <c r="I855" s="45"/>
      <c r="J855" s="45"/>
    </row>
    <row r="856" spans="1:10" ht="33.75" customHeight="1" thickBot="1" x14ac:dyDescent="0.25">
      <c r="A856" s="64" t="s">
        <v>16383</v>
      </c>
      <c r="B856" s="64" t="s">
        <v>161</v>
      </c>
      <c r="C856" s="64" t="s">
        <v>11723</v>
      </c>
      <c r="D856" s="64" t="s">
        <v>14379</v>
      </c>
      <c r="E856" s="64" t="s">
        <v>10961</v>
      </c>
      <c r="F856" s="64" t="s">
        <v>11094</v>
      </c>
      <c r="G856" s="45"/>
      <c r="H856" s="45"/>
      <c r="I856" s="45"/>
      <c r="J856" s="45"/>
    </row>
    <row r="857" spans="1:10" ht="13.5" customHeight="1" thickBot="1" x14ac:dyDescent="0.25">
      <c r="A857" s="66" t="s">
        <v>18871</v>
      </c>
      <c r="B857" s="66" t="s">
        <v>18870</v>
      </c>
      <c r="C857" s="66" t="s">
        <v>6797</v>
      </c>
      <c r="D857" s="66" t="s">
        <v>15037</v>
      </c>
      <c r="E857" s="66" t="s">
        <v>17855</v>
      </c>
      <c r="F857" s="66"/>
      <c r="G857" s="45"/>
      <c r="H857" s="45"/>
      <c r="I857" s="45"/>
      <c r="J857" s="45"/>
    </row>
    <row r="858" spans="1:10" ht="13.5" customHeight="1" thickBot="1" x14ac:dyDescent="0.25">
      <c r="A858" s="113" t="s">
        <v>14829</v>
      </c>
      <c r="B858" s="67" t="s">
        <v>8527</v>
      </c>
      <c r="C858" s="76">
        <v>43018</v>
      </c>
      <c r="D858" s="113" t="s">
        <v>9385</v>
      </c>
      <c r="E858" s="67" t="s">
        <v>13095</v>
      </c>
      <c r="F858" s="66" t="s">
        <v>3080</v>
      </c>
      <c r="G858" s="45"/>
      <c r="H858" s="45"/>
      <c r="I858" s="45"/>
      <c r="J858" s="45"/>
    </row>
    <row r="859" spans="1:10" ht="13.5" customHeight="1" thickBot="1" x14ac:dyDescent="0.25">
      <c r="A859" s="114"/>
      <c r="B859" s="67" t="s">
        <v>1786</v>
      </c>
      <c r="C859" s="106">
        <f>IF(C858="","",IF(AND(MONTH(C858)&gt;=1,MONTH(C858)&lt;=3),1,IF(AND(MONTH(C858)&gt;=4,MONTH(C858)&lt;=6),2,IF(AND(MONTH(C858)&gt;=7,MONTH(C858)&lt;=9),3,4))))</f>
        <v>4</v>
      </c>
      <c r="D859" s="114"/>
      <c r="E859" s="67" t="s">
        <v>2417</v>
      </c>
      <c r="F859" s="66" t="s">
        <v>11111</v>
      </c>
      <c r="G859" s="45"/>
      <c r="H859" s="45"/>
      <c r="I859" s="45"/>
      <c r="J859" s="45"/>
    </row>
    <row r="860" spans="1:10" ht="13.5" customHeight="1" thickBot="1" x14ac:dyDescent="0.25">
      <c r="A860" s="114"/>
      <c r="B860" s="67" t="s">
        <v>12944</v>
      </c>
      <c r="C860" s="76">
        <v>43025</v>
      </c>
      <c r="D860" s="114"/>
      <c r="E860" s="67" t="s">
        <v>3073</v>
      </c>
      <c r="F860" s="66" t="s">
        <v>11111</v>
      </c>
      <c r="G860" s="45"/>
      <c r="H860" s="45"/>
      <c r="I860" s="45"/>
      <c r="J860" s="45"/>
    </row>
    <row r="861" spans="1:10" ht="13.5" customHeight="1" thickBot="1" x14ac:dyDescent="0.25">
      <c r="A861" s="114"/>
      <c r="B861" s="67" t="s">
        <v>1786</v>
      </c>
      <c r="C861" s="106">
        <f>IF(C860="","",IF(AND(MONTH(C860)&gt;=1,MONTH(C860)&lt;=3),1,IF(AND(MONTH(C860)&gt;=4,MONTH(C860)&lt;=6),2,IF(AND(MONTH(C860)&gt;=7,MONTH(C860)&lt;=9),3,4))))</f>
        <v>4</v>
      </c>
      <c r="D861" s="114"/>
      <c r="E861" s="67" t="s">
        <v>13194</v>
      </c>
      <c r="F861" s="66" t="s">
        <v>11111</v>
      </c>
      <c r="G861" s="45"/>
      <c r="H861" s="45"/>
      <c r="I861" s="45"/>
      <c r="J861" s="45"/>
    </row>
    <row r="862" spans="1:10" ht="13.5" customHeight="1" thickBot="1" x14ac:dyDescent="0.25">
      <c r="A862" s="45"/>
      <c r="B862" s="45"/>
      <c r="C862" s="45"/>
      <c r="D862" s="45"/>
      <c r="E862" s="45"/>
      <c r="F862" s="45"/>
      <c r="G862" s="45"/>
      <c r="H862" s="45"/>
      <c r="I862" s="45"/>
      <c r="J862" s="45"/>
    </row>
    <row r="863" spans="1:10" ht="13.5" customHeight="1" thickBot="1" x14ac:dyDescent="0.25">
      <c r="A863" s="72" t="s">
        <v>15736</v>
      </c>
      <c r="B863" s="72" t="s">
        <v>16147</v>
      </c>
      <c r="C863" s="72" t="s">
        <v>15642</v>
      </c>
      <c r="D863" s="72" t="s">
        <v>15252</v>
      </c>
      <c r="E863" s="72" t="s">
        <v>6931</v>
      </c>
      <c r="F863" s="72" t="s">
        <v>15281</v>
      </c>
      <c r="G863" s="45"/>
      <c r="H863" s="45"/>
      <c r="I863" s="45"/>
      <c r="J863" s="45"/>
    </row>
    <row r="864" spans="1:10" ht="13.5" customHeight="1" x14ac:dyDescent="0.2">
      <c r="A864" s="86">
        <v>84131517</v>
      </c>
      <c r="B864" s="69" t="str">
        <f ca="1">IFERROR(INDEX(UNSPSCDes,MATCH(INDIRECT(ADDRESS(ROW(),COLUMN()-1,4)),UNSPSCCode,0)),"")</f>
        <v>Seguro de viaje</v>
      </c>
      <c r="C864" s="81" t="s">
        <v>1449</v>
      </c>
      <c r="D864" s="81">
        <v>1</v>
      </c>
      <c r="E864" s="71">
        <v>200000</v>
      </c>
      <c r="F864" s="70">
        <f ca="1">INDIRECT(ADDRESS(ROW(),COLUMN()-2,4))*INDIRECT(ADDRESS(ROW(),COLUMN()-1,4))</f>
        <v>200000</v>
      </c>
      <c r="G864" s="45"/>
      <c r="H864" s="45"/>
      <c r="I864" s="45"/>
      <c r="J864" s="45"/>
    </row>
    <row r="865" spans="1:10" ht="13.5" customHeight="1" x14ac:dyDescent="0.2">
      <c r="A865" s="86">
        <v>78111502</v>
      </c>
      <c r="B865" s="69" t="str">
        <f ca="1">IFERROR(INDEX(UNSPSCDes,MATCH(INDIRECT(ADDRESS(ROW(),COLUMN()-1,4)),UNSPSCCode,0)),"")</f>
        <v>Viajes en aviones comerciales</v>
      </c>
      <c r="C865" s="81" t="s">
        <v>1449</v>
      </c>
      <c r="D865" s="81">
        <v>1</v>
      </c>
      <c r="E865" s="71">
        <v>30000</v>
      </c>
      <c r="F865" s="70">
        <f ca="1">INDIRECT(ADDRESS(ROW(),COLUMN()-2,4))*INDIRECT(ADDRESS(ROW(),COLUMN()-1,4))</f>
        <v>30000</v>
      </c>
      <c r="G865" s="45"/>
      <c r="H865" s="45"/>
      <c r="I865" s="45"/>
      <c r="J865" s="45"/>
    </row>
    <row r="866" spans="1:10" ht="13.5" customHeight="1" x14ac:dyDescent="0.2">
      <c r="A866" s="45"/>
      <c r="B866" s="45"/>
      <c r="C866" s="45"/>
      <c r="D866" s="45"/>
      <c r="E866" s="73" t="s">
        <v>12551</v>
      </c>
      <c r="F866" s="74">
        <f ca="1">SUM(Table352[MONTO TOTAL ESTIMADO])</f>
        <v>230000</v>
      </c>
      <c r="G866" s="45"/>
      <c r="H866" s="45" t="str">
        <f>C857</f>
        <v>Servicios</v>
      </c>
      <c r="I866" s="45" t="str">
        <f>E857</f>
        <v>No</v>
      </c>
      <c r="J866" s="45" t="str">
        <f>D857</f>
        <v>Excepción - Resolución 15-08 sobre compra y contratación de pasaje aéreo, combustible y reparación de vehículos de motor</v>
      </c>
    </row>
    <row r="867" spans="1:10" ht="13.5" customHeight="1" thickBot="1" x14ac:dyDescent="0.25">
      <c r="A867" s="45"/>
      <c r="B867" s="45"/>
      <c r="C867" s="45"/>
      <c r="D867" s="45"/>
      <c r="E867" s="101"/>
      <c r="F867" s="74"/>
      <c r="G867" s="45"/>
      <c r="H867" s="45"/>
      <c r="I867" s="45"/>
      <c r="J867" s="45"/>
    </row>
    <row r="868" spans="1:10" ht="33.75" customHeight="1" thickBot="1" x14ac:dyDescent="0.25">
      <c r="A868" s="64" t="s">
        <v>16383</v>
      </c>
      <c r="B868" s="64" t="s">
        <v>161</v>
      </c>
      <c r="C868" s="64" t="s">
        <v>11723</v>
      </c>
      <c r="D868" s="64" t="s">
        <v>14379</v>
      </c>
      <c r="E868" s="64" t="s">
        <v>10961</v>
      </c>
      <c r="F868" s="64" t="s">
        <v>11094</v>
      </c>
      <c r="G868" s="45"/>
      <c r="H868" s="45"/>
      <c r="I868" s="45"/>
      <c r="J868" s="45"/>
    </row>
    <row r="869" spans="1:10" ht="13.5" customHeight="1" thickBot="1" x14ac:dyDescent="0.25">
      <c r="A869" s="66" t="s">
        <v>18872</v>
      </c>
      <c r="B869" s="66" t="s">
        <v>18873</v>
      </c>
      <c r="C869" s="66" t="s">
        <v>6797</v>
      </c>
      <c r="D869" s="66" t="s">
        <v>4319</v>
      </c>
      <c r="E869" s="66" t="s">
        <v>17855</v>
      </c>
      <c r="F869" s="66"/>
      <c r="G869" s="45"/>
      <c r="H869" s="45"/>
      <c r="I869" s="45"/>
      <c r="J869" s="45"/>
    </row>
    <row r="870" spans="1:10" ht="13.5" customHeight="1" thickBot="1" x14ac:dyDescent="0.25">
      <c r="A870" s="113" t="s">
        <v>14829</v>
      </c>
      <c r="B870" s="67" t="s">
        <v>8527</v>
      </c>
      <c r="C870" s="76">
        <v>42745</v>
      </c>
      <c r="D870" s="113" t="s">
        <v>9385</v>
      </c>
      <c r="E870" s="67" t="s">
        <v>13095</v>
      </c>
      <c r="F870" s="66" t="s">
        <v>3080</v>
      </c>
      <c r="G870" s="45"/>
      <c r="H870" s="45"/>
      <c r="I870" s="45"/>
      <c r="J870" s="45"/>
    </row>
    <row r="871" spans="1:10" ht="13.5" customHeight="1" thickBot="1" x14ac:dyDescent="0.25">
      <c r="A871" s="114"/>
      <c r="B871" s="67" t="s">
        <v>1786</v>
      </c>
      <c r="C871" s="106">
        <f>IF(C870="","",IF(AND(MONTH(C870)&gt;=1,MONTH(C870)&lt;=3),1,IF(AND(MONTH(C870)&gt;=4,MONTH(C870)&lt;=6),2,IF(AND(MONTH(C870)&gt;=7,MONTH(C870)&lt;=9),3,4))))</f>
        <v>1</v>
      </c>
      <c r="D871" s="114"/>
      <c r="E871" s="67" t="s">
        <v>2417</v>
      </c>
      <c r="F871" s="66" t="s">
        <v>11111</v>
      </c>
      <c r="G871" s="45"/>
      <c r="H871" s="45"/>
      <c r="I871" s="45"/>
      <c r="J871" s="45"/>
    </row>
    <row r="872" spans="1:10" ht="13.5" customHeight="1" thickBot="1" x14ac:dyDescent="0.25">
      <c r="A872" s="114"/>
      <c r="B872" s="67" t="s">
        <v>12944</v>
      </c>
      <c r="C872" s="76">
        <v>42752</v>
      </c>
      <c r="D872" s="114"/>
      <c r="E872" s="67" t="s">
        <v>3073</v>
      </c>
      <c r="F872" s="66" t="s">
        <v>11111</v>
      </c>
      <c r="G872" s="45"/>
      <c r="H872" s="45"/>
      <c r="I872" s="45"/>
      <c r="J872" s="45"/>
    </row>
    <row r="873" spans="1:10" ht="13.5" customHeight="1" thickBot="1" x14ac:dyDescent="0.25">
      <c r="A873" s="114"/>
      <c r="B873" s="67" t="s">
        <v>1786</v>
      </c>
      <c r="C873" s="106">
        <f>IF(C872="","",IF(AND(MONTH(C872)&gt;=1,MONTH(C872)&lt;=3),1,IF(AND(MONTH(C872)&gt;=4,MONTH(C872)&lt;=6),2,IF(AND(MONTH(C872)&gt;=7,MONTH(C872)&lt;=9),3,4))))</f>
        <v>1</v>
      </c>
      <c r="D873" s="114"/>
      <c r="E873" s="67" t="s">
        <v>13194</v>
      </c>
      <c r="F873" s="66" t="s">
        <v>11111</v>
      </c>
      <c r="G873" s="45"/>
      <c r="H873" s="45"/>
      <c r="I873" s="45"/>
      <c r="J873" s="45"/>
    </row>
    <row r="874" spans="1:10" ht="13.5" customHeight="1" thickBot="1" x14ac:dyDescent="0.25">
      <c r="A874" s="45"/>
      <c r="B874" s="45"/>
      <c r="C874" s="45"/>
      <c r="D874" s="45"/>
      <c r="E874" s="45"/>
      <c r="F874" s="45"/>
      <c r="G874" s="45"/>
      <c r="H874" s="45"/>
      <c r="I874" s="45"/>
      <c r="J874" s="45"/>
    </row>
    <row r="875" spans="1:10" ht="13.5" customHeight="1" thickBot="1" x14ac:dyDescent="0.25">
      <c r="A875" s="72" t="s">
        <v>15736</v>
      </c>
      <c r="B875" s="72" t="s">
        <v>16147</v>
      </c>
      <c r="C875" s="72" t="s">
        <v>15642</v>
      </c>
      <c r="D875" s="72" t="s">
        <v>15252</v>
      </c>
      <c r="E875" s="72" t="s">
        <v>6931</v>
      </c>
      <c r="F875" s="72" t="s">
        <v>15281</v>
      </c>
      <c r="G875" s="45"/>
      <c r="H875" s="45"/>
      <c r="I875" s="45"/>
      <c r="J875" s="45"/>
    </row>
    <row r="876" spans="1:10" ht="13.5" customHeight="1" x14ac:dyDescent="0.2">
      <c r="A876" s="86">
        <v>82101504</v>
      </c>
      <c r="B876" s="69" t="str">
        <f ca="1">IFERROR(INDEX(UNSPSCDes,MATCH(INDIRECT(ADDRESS(ROW(),COLUMN()-1,4)),UNSPSCCode,0)),"")</f>
        <v>Publicidad en periódicos</v>
      </c>
      <c r="C876" s="81" t="s">
        <v>1449</v>
      </c>
      <c r="D876" s="81">
        <v>3</v>
      </c>
      <c r="E876" s="71">
        <v>200000</v>
      </c>
      <c r="F876" s="70">
        <f ca="1">INDIRECT(ADDRESS(ROW(),COLUMN()-2,4))*INDIRECT(ADDRESS(ROW(),COLUMN()-1,4))</f>
        <v>600000</v>
      </c>
      <c r="G876" s="45"/>
      <c r="H876" s="45"/>
      <c r="I876" s="45"/>
      <c r="J876" s="45"/>
    </row>
    <row r="877" spans="1:10" ht="13.5" customHeight="1" x14ac:dyDescent="0.2">
      <c r="A877" s="86">
        <v>82101601</v>
      </c>
      <c r="B877" s="69" t="str">
        <f ca="1">IFERROR(INDEX(UNSPSCDes,MATCH(INDIRECT(ADDRESS(ROW(),COLUMN()-1,4)),UNSPSCCode,0)),"")</f>
        <v>Publicidad en radio</v>
      </c>
      <c r="C877" s="81" t="s">
        <v>1449</v>
      </c>
      <c r="D877" s="81">
        <v>1</v>
      </c>
      <c r="E877" s="71">
        <v>150000</v>
      </c>
      <c r="F877" s="70">
        <f ca="1">INDIRECT(ADDRESS(ROW(),COLUMN()-2,4))*INDIRECT(ADDRESS(ROW(),COLUMN()-1,4))</f>
        <v>150000</v>
      </c>
      <c r="G877" s="45"/>
      <c r="H877" s="45"/>
      <c r="I877" s="45"/>
      <c r="J877" s="45"/>
    </row>
    <row r="878" spans="1:10" ht="13.5" customHeight="1" x14ac:dyDescent="0.2">
      <c r="A878" s="86">
        <v>82101602</v>
      </c>
      <c r="B878" s="69" t="str">
        <f ca="1">IFERROR(INDEX(UNSPSCDes,MATCH(INDIRECT(ADDRESS(ROW(),COLUMN()-1,4)),UNSPSCCode,0)),"")</f>
        <v>Publicidad en televisión</v>
      </c>
      <c r="C878" s="81" t="s">
        <v>1449</v>
      </c>
      <c r="D878" s="81">
        <v>1</v>
      </c>
      <c r="E878" s="71">
        <v>85000</v>
      </c>
      <c r="F878" s="70">
        <f ca="1">INDIRECT(ADDRESS(ROW(),COLUMN()-2,4))*INDIRECT(ADDRESS(ROW(),COLUMN()-1,4))</f>
        <v>85000</v>
      </c>
      <c r="G878" s="45"/>
      <c r="H878" s="45"/>
      <c r="I878" s="45"/>
      <c r="J878" s="45"/>
    </row>
    <row r="879" spans="1:10" ht="13.5" customHeight="1" x14ac:dyDescent="0.2">
      <c r="A879" s="45"/>
      <c r="B879" s="45"/>
      <c r="C879" s="45"/>
      <c r="D879" s="45"/>
      <c r="E879" s="73" t="s">
        <v>12551</v>
      </c>
      <c r="F879" s="74">
        <f ca="1">SUM(Table353[MONTO TOTAL ESTIMADO])</f>
        <v>835000</v>
      </c>
      <c r="G879" s="45"/>
      <c r="H879" s="45" t="str">
        <f>C869</f>
        <v>Servicios</v>
      </c>
      <c r="I879" s="45" t="str">
        <f>E869</f>
        <v>No</v>
      </c>
      <c r="J879" s="45" t="str">
        <f>D869</f>
        <v>Excepción - Contratación de publicidad a través de medios de comunicación social</v>
      </c>
    </row>
    <row r="880" spans="1:10" ht="13.5" customHeight="1" thickBot="1" x14ac:dyDescent="0.25">
      <c r="A880" s="45"/>
      <c r="B880" s="45"/>
      <c r="C880" s="45"/>
      <c r="D880" s="45"/>
      <c r="E880" s="101"/>
      <c r="F880" s="74"/>
      <c r="G880" s="45"/>
      <c r="H880" s="45"/>
      <c r="I880" s="45"/>
      <c r="J880" s="45"/>
    </row>
    <row r="881" spans="1:10" ht="33.75" customHeight="1" thickBot="1" x14ac:dyDescent="0.25">
      <c r="A881" s="64" t="s">
        <v>16383</v>
      </c>
      <c r="B881" s="64" t="s">
        <v>161</v>
      </c>
      <c r="C881" s="64" t="s">
        <v>11723</v>
      </c>
      <c r="D881" s="64" t="s">
        <v>14379</v>
      </c>
      <c r="E881" s="64" t="s">
        <v>10961</v>
      </c>
      <c r="F881" s="64" t="s">
        <v>11094</v>
      </c>
      <c r="G881" s="45"/>
      <c r="H881" s="45"/>
      <c r="I881" s="45"/>
      <c r="J881" s="45"/>
    </row>
    <row r="882" spans="1:10" ht="13.5" customHeight="1" thickBot="1" x14ac:dyDescent="0.25">
      <c r="A882" s="66" t="s">
        <v>18874</v>
      </c>
      <c r="B882" s="66" t="s">
        <v>18873</v>
      </c>
      <c r="C882" s="66" t="s">
        <v>6797</v>
      </c>
      <c r="D882" s="66" t="s">
        <v>4319</v>
      </c>
      <c r="E882" s="66" t="s">
        <v>17855</v>
      </c>
      <c r="F882" s="66"/>
      <c r="G882" s="45"/>
      <c r="H882" s="45"/>
      <c r="I882" s="45"/>
      <c r="J882" s="45"/>
    </row>
    <row r="883" spans="1:10" ht="13.5" customHeight="1" thickBot="1" x14ac:dyDescent="0.25">
      <c r="A883" s="113" t="s">
        <v>14829</v>
      </c>
      <c r="B883" s="67" t="s">
        <v>8527</v>
      </c>
      <c r="C883" s="76">
        <v>42835</v>
      </c>
      <c r="D883" s="113" t="s">
        <v>9385</v>
      </c>
      <c r="E883" s="67" t="s">
        <v>13095</v>
      </c>
      <c r="F883" s="66" t="s">
        <v>3080</v>
      </c>
      <c r="G883" s="45"/>
      <c r="H883" s="45"/>
      <c r="I883" s="45"/>
      <c r="J883" s="45"/>
    </row>
    <row r="884" spans="1:10" ht="13.5" customHeight="1" thickBot="1" x14ac:dyDescent="0.25">
      <c r="A884" s="114"/>
      <c r="B884" s="67" t="s">
        <v>1786</v>
      </c>
      <c r="C884" s="106">
        <f>IF(C883="","",IF(AND(MONTH(C883)&gt;=1,MONTH(C883)&lt;=3),1,IF(AND(MONTH(C883)&gt;=4,MONTH(C883)&lt;=6),2,IF(AND(MONTH(C883)&gt;=7,MONTH(C883)&lt;=9),3,4))))</f>
        <v>2</v>
      </c>
      <c r="D884" s="114"/>
      <c r="E884" s="67" t="s">
        <v>2417</v>
      </c>
      <c r="F884" s="66" t="s">
        <v>11111</v>
      </c>
      <c r="G884" s="45"/>
      <c r="H884" s="45"/>
      <c r="I884" s="45"/>
      <c r="J884" s="45"/>
    </row>
    <row r="885" spans="1:10" ht="13.5" customHeight="1" thickBot="1" x14ac:dyDescent="0.25">
      <c r="A885" s="114"/>
      <c r="B885" s="67" t="s">
        <v>12944</v>
      </c>
      <c r="C885" s="76">
        <v>42842</v>
      </c>
      <c r="D885" s="114"/>
      <c r="E885" s="67" t="s">
        <v>3073</v>
      </c>
      <c r="F885" s="66" t="s">
        <v>11111</v>
      </c>
      <c r="G885" s="45"/>
      <c r="H885" s="45"/>
      <c r="I885" s="45"/>
      <c r="J885" s="45"/>
    </row>
    <row r="886" spans="1:10" ht="13.5" customHeight="1" thickBot="1" x14ac:dyDescent="0.25">
      <c r="A886" s="114"/>
      <c r="B886" s="67" t="s">
        <v>1786</v>
      </c>
      <c r="C886" s="106">
        <f>IF(C885="","",IF(AND(MONTH(C885)&gt;=1,MONTH(C885)&lt;=3),1,IF(AND(MONTH(C885)&gt;=4,MONTH(C885)&lt;=6),2,IF(AND(MONTH(C885)&gt;=7,MONTH(C885)&lt;=9),3,4))))</f>
        <v>2</v>
      </c>
      <c r="D886" s="114"/>
      <c r="E886" s="67" t="s">
        <v>13194</v>
      </c>
      <c r="F886" s="66" t="s">
        <v>11111</v>
      </c>
      <c r="G886" s="45"/>
      <c r="H886" s="45"/>
      <c r="I886" s="45"/>
      <c r="J886" s="45"/>
    </row>
    <row r="887" spans="1:10" ht="13.5" customHeight="1" thickBot="1" x14ac:dyDescent="0.25">
      <c r="A887" s="45"/>
      <c r="B887" s="45"/>
      <c r="C887" s="45"/>
      <c r="D887" s="45"/>
      <c r="E887" s="45"/>
      <c r="F887" s="45"/>
      <c r="G887" s="45"/>
      <c r="H887" s="45"/>
      <c r="I887" s="45"/>
      <c r="J887" s="45"/>
    </row>
    <row r="888" spans="1:10" ht="13.5" customHeight="1" thickBot="1" x14ac:dyDescent="0.25">
      <c r="A888" s="72" t="s">
        <v>15736</v>
      </c>
      <c r="B888" s="72" t="s">
        <v>16147</v>
      </c>
      <c r="C888" s="72" t="s">
        <v>15642</v>
      </c>
      <c r="D888" s="72" t="s">
        <v>15252</v>
      </c>
      <c r="E888" s="72" t="s">
        <v>6931</v>
      </c>
      <c r="F888" s="72" t="s">
        <v>15281</v>
      </c>
      <c r="G888" s="45"/>
      <c r="H888" s="45"/>
      <c r="I888" s="45"/>
      <c r="J888" s="45"/>
    </row>
    <row r="889" spans="1:10" ht="13.5" customHeight="1" x14ac:dyDescent="0.2">
      <c r="A889" s="86">
        <v>82101504</v>
      </c>
      <c r="B889" s="69" t="str">
        <f ca="1">IFERROR(INDEX(UNSPSCDes,MATCH(INDIRECT(ADDRESS(ROW(),COLUMN()-1,4)),UNSPSCCode,0)),"")</f>
        <v>Publicidad en periódicos</v>
      </c>
      <c r="C889" s="81" t="s">
        <v>1449</v>
      </c>
      <c r="D889" s="81">
        <v>4</v>
      </c>
      <c r="E889" s="71">
        <v>200000</v>
      </c>
      <c r="F889" s="70">
        <f ca="1">INDIRECT(ADDRESS(ROW(),COLUMN()-2,4))*INDIRECT(ADDRESS(ROW(),COLUMN()-1,4))</f>
        <v>800000</v>
      </c>
      <c r="G889" s="45"/>
      <c r="H889" s="45"/>
      <c r="I889" s="45"/>
      <c r="J889" s="45"/>
    </row>
    <row r="890" spans="1:10" ht="13.5" customHeight="1" x14ac:dyDescent="0.2">
      <c r="A890" s="86">
        <v>82101601</v>
      </c>
      <c r="B890" s="69" t="str">
        <f ca="1">IFERROR(INDEX(UNSPSCDes,MATCH(INDIRECT(ADDRESS(ROW(),COLUMN()-1,4)),UNSPSCCode,0)),"")</f>
        <v>Publicidad en radio</v>
      </c>
      <c r="C890" s="81" t="s">
        <v>1449</v>
      </c>
      <c r="D890" s="81">
        <v>1</v>
      </c>
      <c r="E890" s="71">
        <v>85000</v>
      </c>
      <c r="F890" s="70">
        <f ca="1">INDIRECT(ADDRESS(ROW(),COLUMN()-2,4))*INDIRECT(ADDRESS(ROW(),COLUMN()-1,4))</f>
        <v>85000</v>
      </c>
      <c r="G890" s="45"/>
      <c r="H890" s="45"/>
      <c r="I890" s="45"/>
      <c r="J890" s="45"/>
    </row>
    <row r="891" spans="1:10" ht="13.5" customHeight="1" x14ac:dyDescent="0.2">
      <c r="A891" s="86">
        <v>82101602</v>
      </c>
      <c r="B891" s="69" t="str">
        <f ca="1">IFERROR(INDEX(UNSPSCDes,MATCH(INDIRECT(ADDRESS(ROW(),COLUMN()-1,4)),UNSPSCCode,0)),"")</f>
        <v>Publicidad en televisión</v>
      </c>
      <c r="C891" s="81" t="s">
        <v>1449</v>
      </c>
      <c r="D891" s="81">
        <v>1</v>
      </c>
      <c r="E891" s="71">
        <v>85000</v>
      </c>
      <c r="F891" s="70">
        <f ca="1">INDIRECT(ADDRESS(ROW(),COLUMN()-2,4))*INDIRECT(ADDRESS(ROW(),COLUMN()-1,4))</f>
        <v>85000</v>
      </c>
      <c r="G891" s="45"/>
      <c r="H891" s="45"/>
      <c r="I891" s="45"/>
      <c r="J891" s="45"/>
    </row>
    <row r="892" spans="1:10" ht="13.5" customHeight="1" x14ac:dyDescent="0.2">
      <c r="A892" s="45"/>
      <c r="B892" s="45"/>
      <c r="C892" s="45"/>
      <c r="D892" s="45"/>
      <c r="E892" s="73" t="s">
        <v>12551</v>
      </c>
      <c r="F892" s="74">
        <f ca="1">SUM(Table354[MONTO TOTAL ESTIMADO])</f>
        <v>970000</v>
      </c>
      <c r="G892" s="45"/>
      <c r="H892" s="45" t="str">
        <f>C882</f>
        <v>Servicios</v>
      </c>
      <c r="I892" s="45" t="str">
        <f>E882</f>
        <v>No</v>
      </c>
      <c r="J892" s="45" t="str">
        <f>D882</f>
        <v>Excepción - Contratación de publicidad a través de medios de comunicación social</v>
      </c>
    </row>
    <row r="893" spans="1:10" ht="13.5" customHeight="1" thickBot="1" x14ac:dyDescent="0.25">
      <c r="A893" s="45"/>
      <c r="B893" s="45"/>
      <c r="C893" s="45"/>
      <c r="D893" s="45"/>
      <c r="E893" s="101"/>
      <c r="F893" s="74"/>
      <c r="G893" s="45"/>
      <c r="H893" s="45"/>
      <c r="I893" s="45"/>
      <c r="J893" s="45"/>
    </row>
    <row r="894" spans="1:10" ht="33.75" customHeight="1" thickBot="1" x14ac:dyDescent="0.25">
      <c r="A894" s="64" t="s">
        <v>16383</v>
      </c>
      <c r="B894" s="64" t="s">
        <v>161</v>
      </c>
      <c r="C894" s="64" t="s">
        <v>11723</v>
      </c>
      <c r="D894" s="64" t="s">
        <v>14379</v>
      </c>
      <c r="E894" s="64" t="s">
        <v>10961</v>
      </c>
      <c r="F894" s="64" t="s">
        <v>11094</v>
      </c>
      <c r="G894" s="45"/>
      <c r="H894" s="45"/>
      <c r="I894" s="45"/>
      <c r="J894" s="45"/>
    </row>
    <row r="895" spans="1:10" ht="13.5" customHeight="1" thickBot="1" x14ac:dyDescent="0.25">
      <c r="A895" s="66" t="s">
        <v>18875</v>
      </c>
      <c r="B895" s="66" t="s">
        <v>18873</v>
      </c>
      <c r="C895" s="66" t="s">
        <v>6797</v>
      </c>
      <c r="D895" s="66" t="s">
        <v>4319</v>
      </c>
      <c r="E895" s="66" t="s">
        <v>17855</v>
      </c>
      <c r="F895" s="66"/>
      <c r="G895" s="45"/>
      <c r="H895" s="45"/>
      <c r="I895" s="45"/>
      <c r="J895" s="45"/>
    </row>
    <row r="896" spans="1:10" ht="13.5" customHeight="1" thickBot="1" x14ac:dyDescent="0.25">
      <c r="A896" s="113" t="s">
        <v>14829</v>
      </c>
      <c r="B896" s="67" t="s">
        <v>8527</v>
      </c>
      <c r="C896" s="76">
        <v>42926</v>
      </c>
      <c r="D896" s="113" t="s">
        <v>9385</v>
      </c>
      <c r="E896" s="67" t="s">
        <v>13095</v>
      </c>
      <c r="F896" s="66" t="s">
        <v>3080</v>
      </c>
      <c r="G896" s="45"/>
      <c r="H896" s="45"/>
      <c r="I896" s="45"/>
      <c r="J896" s="45"/>
    </row>
    <row r="897" spans="1:10" ht="13.5" customHeight="1" thickBot="1" x14ac:dyDescent="0.25">
      <c r="A897" s="114"/>
      <c r="B897" s="67" t="s">
        <v>1786</v>
      </c>
      <c r="C897" s="106">
        <f>IF(C896="","",IF(AND(MONTH(C896)&gt;=1,MONTH(C896)&lt;=3),1,IF(AND(MONTH(C896)&gt;=4,MONTH(C896)&lt;=6),2,IF(AND(MONTH(C896)&gt;=7,MONTH(C896)&lt;=9),3,4))))</f>
        <v>3</v>
      </c>
      <c r="D897" s="114"/>
      <c r="E897" s="67" t="s">
        <v>2417</v>
      </c>
      <c r="F897" s="66" t="s">
        <v>11111</v>
      </c>
      <c r="G897" s="45"/>
      <c r="H897" s="45"/>
      <c r="I897" s="45"/>
      <c r="J897" s="45"/>
    </row>
    <row r="898" spans="1:10" ht="13.5" customHeight="1" thickBot="1" x14ac:dyDescent="0.25">
      <c r="A898" s="114"/>
      <c r="B898" s="67" t="s">
        <v>12944</v>
      </c>
      <c r="C898" s="76">
        <v>42933</v>
      </c>
      <c r="D898" s="114"/>
      <c r="E898" s="67" t="s">
        <v>3073</v>
      </c>
      <c r="F898" s="66" t="s">
        <v>11111</v>
      </c>
      <c r="G898" s="45"/>
      <c r="H898" s="45"/>
      <c r="I898" s="45"/>
      <c r="J898" s="45"/>
    </row>
    <row r="899" spans="1:10" ht="13.5" customHeight="1" thickBot="1" x14ac:dyDescent="0.25">
      <c r="A899" s="114"/>
      <c r="B899" s="67" t="s">
        <v>1786</v>
      </c>
      <c r="C899" s="106">
        <f>IF(C898="","",IF(AND(MONTH(C898)&gt;=1,MONTH(C898)&lt;=3),1,IF(AND(MONTH(C898)&gt;=4,MONTH(C898)&lt;=6),2,IF(AND(MONTH(C898)&gt;=7,MONTH(C898)&lt;=9),3,4))))</f>
        <v>3</v>
      </c>
      <c r="D899" s="114"/>
      <c r="E899" s="67" t="s">
        <v>13194</v>
      </c>
      <c r="F899" s="66" t="s">
        <v>11111</v>
      </c>
      <c r="G899" s="45"/>
      <c r="H899" s="45"/>
      <c r="I899" s="45"/>
      <c r="J899" s="45"/>
    </row>
    <row r="900" spans="1:10" ht="13.5" customHeight="1" thickBot="1" x14ac:dyDescent="0.25">
      <c r="A900" s="45"/>
      <c r="B900" s="45"/>
      <c r="C900" s="45"/>
      <c r="D900" s="45"/>
      <c r="E900" s="45"/>
      <c r="F900" s="45"/>
      <c r="G900" s="45"/>
      <c r="H900" s="45"/>
      <c r="I900" s="45"/>
      <c r="J900" s="45"/>
    </row>
    <row r="901" spans="1:10" ht="13.5" customHeight="1" thickBot="1" x14ac:dyDescent="0.25">
      <c r="A901" s="72" t="s">
        <v>15736</v>
      </c>
      <c r="B901" s="72" t="s">
        <v>16147</v>
      </c>
      <c r="C901" s="72" t="s">
        <v>15642</v>
      </c>
      <c r="D901" s="72" t="s">
        <v>15252</v>
      </c>
      <c r="E901" s="72" t="s">
        <v>6931</v>
      </c>
      <c r="F901" s="72" t="s">
        <v>15281</v>
      </c>
      <c r="G901" s="45"/>
      <c r="H901" s="45"/>
      <c r="I901" s="45"/>
      <c r="J901" s="45"/>
    </row>
    <row r="902" spans="1:10" ht="13.5" customHeight="1" x14ac:dyDescent="0.2">
      <c r="A902" s="86">
        <v>82101504</v>
      </c>
      <c r="B902" s="69" t="str">
        <f ca="1">IFERROR(INDEX(UNSPSCDes,MATCH(INDIRECT(ADDRESS(ROW(),COLUMN()-1,4)),UNSPSCCode,0)),"")</f>
        <v>Publicidad en periódicos</v>
      </c>
      <c r="C902" s="81" t="s">
        <v>1449</v>
      </c>
      <c r="D902" s="81">
        <v>2</v>
      </c>
      <c r="E902" s="71">
        <v>200000</v>
      </c>
      <c r="F902" s="70">
        <f ca="1">INDIRECT(ADDRESS(ROW(),COLUMN()-2,4))*INDIRECT(ADDRESS(ROW(),COLUMN()-1,4))</f>
        <v>400000</v>
      </c>
      <c r="G902" s="45"/>
      <c r="H902" s="45"/>
      <c r="I902" s="45"/>
      <c r="J902" s="45"/>
    </row>
    <row r="903" spans="1:10" ht="13.5" customHeight="1" x14ac:dyDescent="0.2">
      <c r="A903" s="86">
        <v>82101601</v>
      </c>
      <c r="B903" s="69" t="str">
        <f ca="1">IFERROR(INDEX(UNSPSCDes,MATCH(INDIRECT(ADDRESS(ROW(),COLUMN()-1,4)),UNSPSCCode,0)),"")</f>
        <v>Publicidad en radio</v>
      </c>
      <c r="C903" s="81" t="s">
        <v>1449</v>
      </c>
      <c r="D903" s="81">
        <v>1</v>
      </c>
      <c r="E903" s="71">
        <v>150000</v>
      </c>
      <c r="F903" s="70">
        <f ca="1">INDIRECT(ADDRESS(ROW(),COLUMN()-2,4))*INDIRECT(ADDRESS(ROW(),COLUMN()-1,4))</f>
        <v>150000</v>
      </c>
      <c r="G903" s="45"/>
      <c r="H903" s="45"/>
      <c r="I903" s="45"/>
      <c r="J903" s="45"/>
    </row>
    <row r="904" spans="1:10" ht="13.5" customHeight="1" x14ac:dyDescent="0.2">
      <c r="A904" s="86">
        <v>82101602</v>
      </c>
      <c r="B904" s="69" t="str">
        <f ca="1">IFERROR(INDEX(UNSPSCDes,MATCH(INDIRECT(ADDRESS(ROW(),COLUMN()-1,4)),UNSPSCCode,0)),"")</f>
        <v>Publicidad en televisión</v>
      </c>
      <c r="C904" s="81" t="s">
        <v>1449</v>
      </c>
      <c r="D904" s="81">
        <v>1</v>
      </c>
      <c r="E904" s="71">
        <v>150000</v>
      </c>
      <c r="F904" s="70">
        <f ca="1">INDIRECT(ADDRESS(ROW(),COLUMN()-2,4))*INDIRECT(ADDRESS(ROW(),COLUMN()-1,4))</f>
        <v>150000</v>
      </c>
      <c r="G904" s="45"/>
      <c r="H904" s="45"/>
      <c r="I904" s="45"/>
      <c r="J904" s="45"/>
    </row>
    <row r="905" spans="1:10" ht="13.5" customHeight="1" x14ac:dyDescent="0.2">
      <c r="A905" s="45"/>
      <c r="B905" s="45"/>
      <c r="C905" s="45"/>
      <c r="D905" s="45"/>
      <c r="E905" s="73" t="s">
        <v>12551</v>
      </c>
      <c r="F905" s="74">
        <f ca="1">SUM(Table355[MONTO TOTAL ESTIMADO])</f>
        <v>700000</v>
      </c>
      <c r="G905" s="45"/>
      <c r="H905" s="45" t="str">
        <f>C895</f>
        <v>Servicios</v>
      </c>
      <c r="I905" s="45" t="str">
        <f>E895</f>
        <v>No</v>
      </c>
      <c r="J905" s="45" t="str">
        <f>D895</f>
        <v>Excepción - Contratación de publicidad a través de medios de comunicación social</v>
      </c>
    </row>
    <row r="906" spans="1:10" ht="13.5" customHeight="1" thickBot="1" x14ac:dyDescent="0.25">
      <c r="A906" s="45"/>
      <c r="B906" s="45"/>
      <c r="C906" s="45"/>
      <c r="D906" s="45"/>
      <c r="E906" s="101"/>
      <c r="F906" s="74"/>
      <c r="G906" s="45"/>
      <c r="H906" s="45"/>
      <c r="I906" s="45"/>
      <c r="J906" s="45"/>
    </row>
    <row r="907" spans="1:10" ht="33.75" customHeight="1" thickBot="1" x14ac:dyDescent="0.25">
      <c r="A907" s="64" t="s">
        <v>16383</v>
      </c>
      <c r="B907" s="64" t="s">
        <v>161</v>
      </c>
      <c r="C907" s="64" t="s">
        <v>11723</v>
      </c>
      <c r="D907" s="64" t="s">
        <v>14379</v>
      </c>
      <c r="E907" s="64" t="s">
        <v>10961</v>
      </c>
      <c r="F907" s="64" t="s">
        <v>11094</v>
      </c>
      <c r="G907" s="45"/>
      <c r="H907" s="45"/>
      <c r="I907" s="45"/>
      <c r="J907" s="45"/>
    </row>
    <row r="908" spans="1:10" ht="13.5" customHeight="1" thickBot="1" x14ac:dyDescent="0.25">
      <c r="A908" s="66" t="s">
        <v>18876</v>
      </c>
      <c r="B908" s="66" t="s">
        <v>18873</v>
      </c>
      <c r="C908" s="66" t="s">
        <v>6797</v>
      </c>
      <c r="D908" s="66" t="s">
        <v>4319</v>
      </c>
      <c r="E908" s="66" t="s">
        <v>17855</v>
      </c>
      <c r="F908" s="66"/>
      <c r="G908" s="45"/>
      <c r="H908" s="45"/>
      <c r="I908" s="45"/>
      <c r="J908" s="45"/>
    </row>
    <row r="909" spans="1:10" ht="13.5" customHeight="1" thickBot="1" x14ac:dyDescent="0.25">
      <c r="A909" s="113" t="s">
        <v>14829</v>
      </c>
      <c r="B909" s="67" t="s">
        <v>8527</v>
      </c>
      <c r="C909" s="76">
        <v>43018</v>
      </c>
      <c r="D909" s="113" t="s">
        <v>9385</v>
      </c>
      <c r="E909" s="67" t="s">
        <v>13095</v>
      </c>
      <c r="F909" s="66" t="s">
        <v>3080</v>
      </c>
      <c r="G909" s="45"/>
      <c r="H909" s="45"/>
      <c r="I909" s="45"/>
      <c r="J909" s="45"/>
    </row>
    <row r="910" spans="1:10" ht="13.5" customHeight="1" thickBot="1" x14ac:dyDescent="0.25">
      <c r="A910" s="114"/>
      <c r="B910" s="67" t="s">
        <v>1786</v>
      </c>
      <c r="C910" s="106">
        <f>IF(C909="","",IF(AND(MONTH(C909)&gt;=1,MONTH(C909)&lt;=3),1,IF(AND(MONTH(C909)&gt;=4,MONTH(C909)&lt;=6),2,IF(AND(MONTH(C909)&gt;=7,MONTH(C909)&lt;=9),3,4))))</f>
        <v>4</v>
      </c>
      <c r="D910" s="114"/>
      <c r="E910" s="67" t="s">
        <v>2417</v>
      </c>
      <c r="F910" s="66" t="s">
        <v>11111</v>
      </c>
      <c r="G910" s="45"/>
      <c r="H910" s="45"/>
      <c r="I910" s="45"/>
      <c r="J910" s="45"/>
    </row>
    <row r="911" spans="1:10" ht="13.5" customHeight="1" thickBot="1" x14ac:dyDescent="0.25">
      <c r="A911" s="114"/>
      <c r="B911" s="67" t="s">
        <v>12944</v>
      </c>
      <c r="C911" s="76">
        <v>43025</v>
      </c>
      <c r="D911" s="114"/>
      <c r="E911" s="67" t="s">
        <v>3073</v>
      </c>
      <c r="F911" s="66" t="s">
        <v>11111</v>
      </c>
      <c r="G911" s="45"/>
      <c r="H911" s="45"/>
      <c r="I911" s="45"/>
      <c r="J911" s="45"/>
    </row>
    <row r="912" spans="1:10" ht="13.5" customHeight="1" thickBot="1" x14ac:dyDescent="0.25">
      <c r="A912" s="114"/>
      <c r="B912" s="67" t="s">
        <v>1786</v>
      </c>
      <c r="C912" s="106">
        <f>IF(C911="","",IF(AND(MONTH(C911)&gt;=1,MONTH(C911)&lt;=3),1,IF(AND(MONTH(C911)&gt;=4,MONTH(C911)&lt;=6),2,IF(AND(MONTH(C911)&gt;=7,MONTH(C911)&lt;=9),3,4))))</f>
        <v>4</v>
      </c>
      <c r="D912" s="114"/>
      <c r="E912" s="67" t="s">
        <v>13194</v>
      </c>
      <c r="F912" s="66" t="s">
        <v>11111</v>
      </c>
      <c r="G912" s="45"/>
      <c r="H912" s="45"/>
      <c r="I912" s="45"/>
      <c r="J912" s="45"/>
    </row>
    <row r="913" spans="1:10" ht="13.5" customHeight="1" thickBot="1" x14ac:dyDescent="0.25">
      <c r="A913" s="45"/>
      <c r="B913" s="45"/>
      <c r="C913" s="45"/>
      <c r="D913" s="45"/>
      <c r="E913" s="45"/>
      <c r="F913" s="45"/>
      <c r="G913" s="45"/>
      <c r="H913" s="45"/>
      <c r="I913" s="45"/>
      <c r="J913" s="45"/>
    </row>
    <row r="914" spans="1:10" ht="13.5" customHeight="1" thickBot="1" x14ac:dyDescent="0.25">
      <c r="A914" s="72" t="s">
        <v>15736</v>
      </c>
      <c r="B914" s="72" t="s">
        <v>16147</v>
      </c>
      <c r="C914" s="72" t="s">
        <v>15642</v>
      </c>
      <c r="D914" s="72" t="s">
        <v>15252</v>
      </c>
      <c r="E914" s="72" t="s">
        <v>6931</v>
      </c>
      <c r="F914" s="72" t="s">
        <v>15281</v>
      </c>
      <c r="G914" s="45"/>
      <c r="H914" s="45"/>
      <c r="I914" s="45"/>
      <c r="J914" s="45"/>
    </row>
    <row r="915" spans="1:10" ht="13.5" customHeight="1" x14ac:dyDescent="0.2">
      <c r="A915" s="86">
        <v>82101504</v>
      </c>
      <c r="B915" s="69" t="str">
        <f ca="1">IFERROR(INDEX(UNSPSCDes,MATCH(INDIRECT(ADDRESS(ROW(),COLUMN()-1,4)),UNSPSCCode,0)),"")</f>
        <v>Publicidad en periódicos</v>
      </c>
      <c r="C915" s="81" t="s">
        <v>1449</v>
      </c>
      <c r="D915" s="81">
        <v>2</v>
      </c>
      <c r="E915" s="71">
        <v>200000</v>
      </c>
      <c r="F915" s="70">
        <f ca="1">INDIRECT(ADDRESS(ROW(),COLUMN()-2,4))*INDIRECT(ADDRESS(ROW(),COLUMN()-1,4))</f>
        <v>400000</v>
      </c>
      <c r="G915" s="45"/>
      <c r="H915" s="45"/>
      <c r="I915" s="45"/>
      <c r="J915" s="45"/>
    </row>
    <row r="916" spans="1:10" ht="13.5" customHeight="1" x14ac:dyDescent="0.2">
      <c r="A916" s="86">
        <v>82101601</v>
      </c>
      <c r="B916" s="69" t="str">
        <f ca="1">IFERROR(INDEX(UNSPSCDes,MATCH(INDIRECT(ADDRESS(ROW(),COLUMN()-1,4)),UNSPSCCode,0)),"")</f>
        <v>Publicidad en radio</v>
      </c>
      <c r="C916" s="81" t="s">
        <v>1449</v>
      </c>
      <c r="D916" s="81">
        <v>1</v>
      </c>
      <c r="E916" s="71">
        <v>200000</v>
      </c>
      <c r="F916" s="70">
        <f ca="1">INDIRECT(ADDRESS(ROW(),COLUMN()-2,4))*INDIRECT(ADDRESS(ROW(),COLUMN()-1,4))</f>
        <v>200000</v>
      </c>
      <c r="G916" s="45"/>
      <c r="H916" s="45"/>
      <c r="I916" s="45"/>
      <c r="J916" s="45"/>
    </row>
    <row r="917" spans="1:10" ht="13.5" customHeight="1" x14ac:dyDescent="0.2">
      <c r="A917" s="86">
        <v>82101602</v>
      </c>
      <c r="B917" s="69" t="str">
        <f ca="1">IFERROR(INDEX(UNSPSCDes,MATCH(INDIRECT(ADDRESS(ROW(),COLUMN()-1,4)),UNSPSCCode,0)),"")</f>
        <v>Publicidad en televisión</v>
      </c>
      <c r="C917" s="81" t="s">
        <v>1449</v>
      </c>
      <c r="D917" s="81">
        <v>1</v>
      </c>
      <c r="E917" s="71"/>
      <c r="F917" s="70">
        <f ca="1">INDIRECT(ADDRESS(ROW(),COLUMN()-2,4))*INDIRECT(ADDRESS(ROW(),COLUMN()-1,4))</f>
        <v>0</v>
      </c>
      <c r="G917" s="45"/>
      <c r="H917" s="45"/>
      <c r="I917" s="45"/>
      <c r="J917" s="45"/>
    </row>
    <row r="918" spans="1:10" ht="13.5" customHeight="1" x14ac:dyDescent="0.2">
      <c r="A918" s="45"/>
      <c r="B918" s="45"/>
      <c r="C918" s="45"/>
      <c r="D918" s="45"/>
      <c r="E918" s="73" t="s">
        <v>12551</v>
      </c>
      <c r="F918" s="74">
        <f ca="1">SUM(Table356[MONTO TOTAL ESTIMADO])</f>
        <v>600000</v>
      </c>
      <c r="G918" s="45"/>
      <c r="H918" s="45" t="str">
        <f>C908</f>
        <v>Servicios</v>
      </c>
      <c r="I918" s="45" t="str">
        <f>E908</f>
        <v>No</v>
      </c>
      <c r="J918" s="45" t="str">
        <f>D908</f>
        <v>Excepción - Contratación de publicidad a través de medios de comunicación social</v>
      </c>
    </row>
    <row r="919" spans="1:10" ht="13.5" customHeight="1" thickBot="1" x14ac:dyDescent="0.25">
      <c r="A919" s="45"/>
      <c r="B919" s="45"/>
      <c r="C919" s="45"/>
      <c r="D919" s="45"/>
      <c r="E919" s="101"/>
      <c r="F919" s="74"/>
      <c r="G919" s="45"/>
      <c r="H919" s="45"/>
      <c r="I919" s="45"/>
      <c r="J919" s="45"/>
    </row>
    <row r="920" spans="1:10" ht="33.75" customHeight="1" thickBot="1" x14ac:dyDescent="0.25">
      <c r="A920" s="64" t="s">
        <v>16383</v>
      </c>
      <c r="B920" s="64" t="s">
        <v>161</v>
      </c>
      <c r="C920" s="64" t="s">
        <v>11723</v>
      </c>
      <c r="D920" s="64" t="s">
        <v>14379</v>
      </c>
      <c r="E920" s="64" t="s">
        <v>10961</v>
      </c>
      <c r="F920" s="64" t="s">
        <v>11094</v>
      </c>
      <c r="G920" s="45"/>
      <c r="H920" s="45"/>
      <c r="I920" s="45"/>
      <c r="J920" s="45"/>
    </row>
    <row r="921" spans="1:10" ht="13.5" customHeight="1" thickBot="1" x14ac:dyDescent="0.25">
      <c r="A921" s="66" t="s">
        <v>18877</v>
      </c>
      <c r="B921" s="66" t="s">
        <v>18878</v>
      </c>
      <c r="C921" s="66" t="s">
        <v>17799</v>
      </c>
      <c r="D921" s="66" t="s">
        <v>17484</v>
      </c>
      <c r="E921" s="66" t="s">
        <v>17855</v>
      </c>
      <c r="F921" s="66"/>
      <c r="G921" s="45"/>
      <c r="H921" s="45"/>
      <c r="I921" s="45"/>
      <c r="J921" s="45"/>
    </row>
    <row r="922" spans="1:10" ht="13.5" customHeight="1" thickBot="1" x14ac:dyDescent="0.25">
      <c r="A922" s="113" t="s">
        <v>14829</v>
      </c>
      <c r="B922" s="67" t="s">
        <v>8527</v>
      </c>
      <c r="C922" s="76">
        <v>42745</v>
      </c>
      <c r="D922" s="113" t="s">
        <v>9385</v>
      </c>
      <c r="E922" s="67" t="s">
        <v>13095</v>
      </c>
      <c r="F922" s="66" t="s">
        <v>3080</v>
      </c>
      <c r="G922" s="45"/>
      <c r="H922" s="45"/>
      <c r="I922" s="45"/>
      <c r="J922" s="45"/>
    </row>
    <row r="923" spans="1:10" ht="13.5" customHeight="1" thickBot="1" x14ac:dyDescent="0.25">
      <c r="A923" s="114"/>
      <c r="B923" s="67" t="s">
        <v>1786</v>
      </c>
      <c r="C923" s="106">
        <f>IF(C922="","",IF(AND(MONTH(C922)&gt;=1,MONTH(C922)&lt;=3),1,IF(AND(MONTH(C922)&gt;=4,MONTH(C922)&lt;=6),2,IF(AND(MONTH(C922)&gt;=7,MONTH(C922)&lt;=9),3,4))))</f>
        <v>1</v>
      </c>
      <c r="D923" s="114"/>
      <c r="E923" s="67" t="s">
        <v>2417</v>
      </c>
      <c r="F923" s="66" t="s">
        <v>11111</v>
      </c>
      <c r="G923" s="45"/>
      <c r="H923" s="45"/>
      <c r="I923" s="45"/>
      <c r="J923" s="45"/>
    </row>
    <row r="924" spans="1:10" ht="13.5" customHeight="1" thickBot="1" x14ac:dyDescent="0.25">
      <c r="A924" s="114"/>
      <c r="B924" s="67" t="s">
        <v>12944</v>
      </c>
      <c r="C924" s="76">
        <v>42752</v>
      </c>
      <c r="D924" s="114"/>
      <c r="E924" s="67" t="s">
        <v>3073</v>
      </c>
      <c r="F924" s="66" t="s">
        <v>11111</v>
      </c>
      <c r="G924" s="45"/>
      <c r="H924" s="45"/>
      <c r="I924" s="45"/>
      <c r="J924" s="45"/>
    </row>
    <row r="925" spans="1:10" ht="13.5" customHeight="1" thickBot="1" x14ac:dyDescent="0.25">
      <c r="A925" s="114"/>
      <c r="B925" s="67" t="s">
        <v>1786</v>
      </c>
      <c r="C925" s="106">
        <f>IF(C924="","",IF(AND(MONTH(C924)&gt;=1,MONTH(C924)&lt;=3),1,IF(AND(MONTH(C924)&gt;=4,MONTH(C924)&lt;=6),2,IF(AND(MONTH(C924)&gt;=7,MONTH(C924)&lt;=9),3,4))))</f>
        <v>1</v>
      </c>
      <c r="D925" s="114"/>
      <c r="E925" s="67" t="s">
        <v>13194</v>
      </c>
      <c r="F925" s="66" t="s">
        <v>11111</v>
      </c>
      <c r="G925" s="45"/>
      <c r="H925" s="45"/>
      <c r="I925" s="45"/>
      <c r="J925" s="45"/>
    </row>
    <row r="926" spans="1:10" ht="13.5" customHeight="1" thickBot="1" x14ac:dyDescent="0.25">
      <c r="A926" s="45"/>
      <c r="B926" s="45"/>
      <c r="C926" s="45"/>
      <c r="D926" s="45"/>
      <c r="E926" s="45"/>
      <c r="F926" s="45"/>
      <c r="G926" s="45"/>
      <c r="H926" s="45"/>
      <c r="I926" s="45"/>
      <c r="J926" s="45"/>
    </row>
    <row r="927" spans="1:10" ht="13.5" customHeight="1" thickBot="1" x14ac:dyDescent="0.25">
      <c r="A927" s="72" t="s">
        <v>15736</v>
      </c>
      <c r="B927" s="72" t="s">
        <v>16147</v>
      </c>
      <c r="C927" s="72" t="s">
        <v>15642</v>
      </c>
      <c r="D927" s="72" t="s">
        <v>15252</v>
      </c>
      <c r="E927" s="72" t="s">
        <v>6931</v>
      </c>
      <c r="F927" s="72" t="s">
        <v>15281</v>
      </c>
      <c r="G927" s="45"/>
      <c r="H927" s="45"/>
      <c r="I927" s="45"/>
      <c r="J927" s="45"/>
    </row>
    <row r="928" spans="1:10" ht="13.5" customHeight="1" x14ac:dyDescent="0.2">
      <c r="A928" s="86">
        <v>30111601</v>
      </c>
      <c r="B928" s="69" t="str">
        <f t="shared" ref="B928:B943" ca="1" si="48">IFERROR(INDEX(UNSPSCDes,MATCH(INDIRECT(ADDRESS(ROW(),COLUMN()-1,4)),UNSPSCCode,0)),"")</f>
        <v>Cemento</v>
      </c>
      <c r="C928" s="81" t="s">
        <v>1449</v>
      </c>
      <c r="D928" s="81">
        <v>20</v>
      </c>
      <c r="E928" s="71">
        <v>250</v>
      </c>
      <c r="F928" s="70">
        <f t="shared" ref="F928:F943" ca="1" si="49">INDIRECT(ADDRESS(ROW(),COLUMN()-2,4))*INDIRECT(ADDRESS(ROW(),COLUMN()-1,4))</f>
        <v>5000</v>
      </c>
      <c r="G928" s="45"/>
      <c r="H928" s="45"/>
      <c r="I928" s="45"/>
      <c r="J928" s="45"/>
    </row>
    <row r="929" spans="1:10" ht="13.5" customHeight="1" x14ac:dyDescent="0.2">
      <c r="A929" s="86">
        <v>11111701</v>
      </c>
      <c r="B929" s="69" t="str">
        <f t="shared" ca="1" si="48"/>
        <v>Arena de sílice</v>
      </c>
      <c r="C929" s="81" t="s">
        <v>17560</v>
      </c>
      <c r="D929" s="81">
        <v>20</v>
      </c>
      <c r="E929" s="71">
        <v>700</v>
      </c>
      <c r="F929" s="70">
        <f t="shared" ca="1" si="49"/>
        <v>14000</v>
      </c>
      <c r="G929" s="45"/>
      <c r="H929" s="45"/>
      <c r="I929" s="45"/>
      <c r="J929" s="45"/>
    </row>
    <row r="930" spans="1:10" ht="13.5" customHeight="1" x14ac:dyDescent="0.2">
      <c r="A930" s="86">
        <v>11111611</v>
      </c>
      <c r="B930" s="69" t="str">
        <f t="shared" ca="1" si="48"/>
        <v>Gravilla</v>
      </c>
      <c r="C930" s="81" t="s">
        <v>1780</v>
      </c>
      <c r="D930" s="81">
        <v>15</v>
      </c>
      <c r="E930" s="71">
        <v>450</v>
      </c>
      <c r="F930" s="70">
        <f t="shared" ca="1" si="49"/>
        <v>6750</v>
      </c>
      <c r="G930" s="45"/>
      <c r="H930" s="45"/>
      <c r="I930" s="45"/>
      <c r="J930" s="45"/>
    </row>
    <row r="931" spans="1:10" ht="13.5" customHeight="1" x14ac:dyDescent="0.2">
      <c r="A931" s="86">
        <v>30102404</v>
      </c>
      <c r="B931" s="69" t="str">
        <f t="shared" ca="1" si="48"/>
        <v>Varillas de acero</v>
      </c>
      <c r="C931" s="81" t="s">
        <v>1780</v>
      </c>
      <c r="D931" s="81">
        <v>15</v>
      </c>
      <c r="E931" s="71">
        <v>550</v>
      </c>
      <c r="F931" s="70">
        <f t="shared" ca="1" si="49"/>
        <v>8250</v>
      </c>
      <c r="G931" s="45"/>
      <c r="H931" s="45"/>
      <c r="I931" s="45"/>
      <c r="J931" s="45"/>
    </row>
    <row r="932" spans="1:10" ht="13.5" customHeight="1" x14ac:dyDescent="0.2">
      <c r="A932" s="86">
        <v>30102403</v>
      </c>
      <c r="B932" s="69" t="str">
        <f t="shared" ca="1" si="48"/>
        <v>Varillas de hierro</v>
      </c>
      <c r="C932" s="81" t="s">
        <v>1780</v>
      </c>
      <c r="D932" s="81">
        <v>15</v>
      </c>
      <c r="E932" s="71">
        <v>550</v>
      </c>
      <c r="F932" s="70">
        <f t="shared" ca="1" si="49"/>
        <v>8250</v>
      </c>
      <c r="G932" s="45"/>
      <c r="H932" s="45"/>
      <c r="I932" s="45"/>
      <c r="J932" s="45"/>
    </row>
    <row r="933" spans="1:10" ht="13.5" customHeight="1" x14ac:dyDescent="0.2">
      <c r="A933" s="86">
        <v>30103204</v>
      </c>
      <c r="B933" s="69" t="str">
        <f t="shared" ca="1" si="48"/>
        <v>Rejilla de fibra de vidrio</v>
      </c>
      <c r="C933" s="81" t="s">
        <v>1449</v>
      </c>
      <c r="D933" s="81">
        <v>10</v>
      </c>
      <c r="E933" s="71">
        <v>1200</v>
      </c>
      <c r="F933" s="70">
        <f t="shared" ca="1" si="49"/>
        <v>12000</v>
      </c>
      <c r="G933" s="45"/>
      <c r="H933" s="45"/>
      <c r="I933" s="45"/>
      <c r="J933" s="45"/>
    </row>
    <row r="934" spans="1:10" ht="13.5" customHeight="1" x14ac:dyDescent="0.2">
      <c r="A934" s="86">
        <v>30131501</v>
      </c>
      <c r="B934" s="69" t="str">
        <f t="shared" ca="1" si="48"/>
        <v>Bloques de cemento</v>
      </c>
      <c r="C934" s="81" t="s">
        <v>1449</v>
      </c>
      <c r="D934" s="81">
        <v>200</v>
      </c>
      <c r="E934" s="71">
        <v>10</v>
      </c>
      <c r="F934" s="70">
        <f t="shared" ca="1" si="49"/>
        <v>2000</v>
      </c>
      <c r="G934" s="45"/>
      <c r="H934" s="45"/>
      <c r="I934" s="45"/>
      <c r="J934" s="45"/>
    </row>
    <row r="935" spans="1:10" ht="13.5" customHeight="1" x14ac:dyDescent="0.2">
      <c r="A935" s="86">
        <v>30131504</v>
      </c>
      <c r="B935" s="69" t="str">
        <f t="shared" ca="1" si="48"/>
        <v>Bloques de cerámica</v>
      </c>
      <c r="C935" s="81" t="s">
        <v>1449</v>
      </c>
      <c r="D935" s="81">
        <v>350</v>
      </c>
      <c r="E935" s="71">
        <v>55</v>
      </c>
      <c r="F935" s="70">
        <f t="shared" ca="1" si="49"/>
        <v>19250</v>
      </c>
      <c r="G935" s="45"/>
      <c r="H935" s="45"/>
      <c r="I935" s="45"/>
      <c r="J935" s="45"/>
    </row>
    <row r="936" spans="1:10" ht="13.5" customHeight="1" x14ac:dyDescent="0.2">
      <c r="A936" s="86">
        <v>30151601</v>
      </c>
      <c r="B936" s="69" t="str">
        <f t="shared" ca="1" si="48"/>
        <v>Plafones de tejado</v>
      </c>
      <c r="C936" s="81" t="s">
        <v>1449</v>
      </c>
      <c r="D936" s="81">
        <v>100</v>
      </c>
      <c r="E936" s="71">
        <v>250</v>
      </c>
      <c r="F936" s="70">
        <f t="shared" ca="1" si="49"/>
        <v>25000</v>
      </c>
      <c r="G936" s="45"/>
      <c r="H936" s="45"/>
      <c r="I936" s="45"/>
      <c r="J936" s="45"/>
    </row>
    <row r="937" spans="1:10" ht="13.5" customHeight="1" x14ac:dyDescent="0.2">
      <c r="A937" s="86">
        <v>30161711</v>
      </c>
      <c r="B937" s="69" t="str">
        <f t="shared" ca="1" si="48"/>
        <v>Alfombras para exteriores</v>
      </c>
      <c r="C937" s="81" t="s">
        <v>1449</v>
      </c>
      <c r="D937" s="81">
        <v>4</v>
      </c>
      <c r="E937" s="71">
        <v>800</v>
      </c>
      <c r="F937" s="70">
        <f t="shared" ca="1" si="49"/>
        <v>3200</v>
      </c>
      <c r="G937" s="45"/>
      <c r="H937" s="45"/>
      <c r="I937" s="45"/>
      <c r="J937" s="45"/>
    </row>
    <row r="938" spans="1:10" ht="13.5" customHeight="1" x14ac:dyDescent="0.2">
      <c r="A938" s="86">
        <v>30161901</v>
      </c>
      <c r="B938" s="69" t="str">
        <f t="shared" ca="1" si="48"/>
        <v>Puertas de rejilla</v>
      </c>
      <c r="C938" s="81" t="s">
        <v>1449</v>
      </c>
      <c r="D938" s="81">
        <v>5</v>
      </c>
      <c r="E938" s="71">
        <v>1300</v>
      </c>
      <c r="F938" s="70">
        <f t="shared" ca="1" si="49"/>
        <v>6500</v>
      </c>
      <c r="G938" s="45"/>
      <c r="H938" s="45"/>
      <c r="I938" s="45"/>
      <c r="J938" s="45"/>
    </row>
    <row r="939" spans="1:10" ht="13.5" customHeight="1" x14ac:dyDescent="0.2">
      <c r="A939" s="86">
        <v>30171504</v>
      </c>
      <c r="B939" s="69" t="str">
        <f t="shared" ca="1" si="48"/>
        <v>Puertas de madera</v>
      </c>
      <c r="C939" s="81" t="s">
        <v>1449</v>
      </c>
      <c r="D939" s="81">
        <v>3</v>
      </c>
      <c r="E939" s="71">
        <v>1300</v>
      </c>
      <c r="F939" s="70">
        <f t="shared" ca="1" si="49"/>
        <v>3900</v>
      </c>
      <c r="G939" s="45"/>
      <c r="H939" s="45"/>
      <c r="I939" s="45"/>
      <c r="J939" s="45"/>
    </row>
    <row r="940" spans="1:10" ht="13.5" customHeight="1" x14ac:dyDescent="0.2">
      <c r="A940" s="86">
        <v>30171510</v>
      </c>
      <c r="B940" s="69" t="str">
        <f t="shared" ca="1" si="48"/>
        <v>Puertas automáticas</v>
      </c>
      <c r="C940" s="81" t="s">
        <v>1449</v>
      </c>
      <c r="D940" s="81">
        <v>2</v>
      </c>
      <c r="E940" s="71">
        <v>2500</v>
      </c>
      <c r="F940" s="70">
        <f t="shared" ca="1" si="49"/>
        <v>5000</v>
      </c>
      <c r="G940" s="45"/>
      <c r="H940" s="45"/>
      <c r="I940" s="45"/>
      <c r="J940" s="45"/>
    </row>
    <row r="941" spans="1:10" ht="13.5" customHeight="1" x14ac:dyDescent="0.2">
      <c r="A941" s="86">
        <v>30171609</v>
      </c>
      <c r="B941" s="69" t="str">
        <f t="shared" ca="1" si="48"/>
        <v>Ventanas fijas</v>
      </c>
      <c r="C941" s="81" t="s">
        <v>1449</v>
      </c>
      <c r="D941" s="81">
        <v>5</v>
      </c>
      <c r="E941" s="71">
        <v>1550</v>
      </c>
      <c r="F941" s="70">
        <f t="shared" ca="1" si="49"/>
        <v>7750</v>
      </c>
      <c r="G941" s="45"/>
      <c r="H941" s="45"/>
      <c r="I941" s="45"/>
      <c r="J941" s="45"/>
    </row>
    <row r="942" spans="1:10" ht="13.5" customHeight="1" x14ac:dyDescent="0.2">
      <c r="A942" s="86">
        <v>31162005</v>
      </c>
      <c r="B942" s="69" t="str">
        <f t="shared" ca="1" si="48"/>
        <v>Clavos para tejados</v>
      </c>
      <c r="C942" s="81" t="s">
        <v>15637</v>
      </c>
      <c r="D942" s="81">
        <v>10</v>
      </c>
      <c r="E942" s="71">
        <v>150</v>
      </c>
      <c r="F942" s="70">
        <f t="shared" ca="1" si="49"/>
        <v>1500</v>
      </c>
      <c r="G942" s="45"/>
      <c r="H942" s="45"/>
      <c r="I942" s="45"/>
      <c r="J942" s="45"/>
    </row>
    <row r="943" spans="1:10" ht="13.5" customHeight="1" x14ac:dyDescent="0.2">
      <c r="A943" s="86">
        <v>31162006</v>
      </c>
      <c r="B943" s="69" t="str">
        <f t="shared" ca="1" si="48"/>
        <v>Clavos de alambre</v>
      </c>
      <c r="C943" s="81" t="s">
        <v>15637</v>
      </c>
      <c r="D943" s="81">
        <v>10</v>
      </c>
      <c r="E943" s="71">
        <v>200</v>
      </c>
      <c r="F943" s="70">
        <f t="shared" ca="1" si="49"/>
        <v>2000</v>
      </c>
      <c r="G943" s="45"/>
      <c r="H943" s="45"/>
      <c r="I943" s="45"/>
      <c r="J943" s="45"/>
    </row>
    <row r="944" spans="1:10" ht="13.5" customHeight="1" x14ac:dyDescent="0.2">
      <c r="A944" s="45"/>
      <c r="B944" s="45"/>
      <c r="C944" s="45"/>
      <c r="D944" s="45"/>
      <c r="E944" s="73" t="s">
        <v>12551</v>
      </c>
      <c r="F944" s="74">
        <f ca="1">SUM(Table357[MONTO TOTAL ESTIMADO])</f>
        <v>130350</v>
      </c>
      <c r="G944" s="45"/>
      <c r="H944" s="45" t="str">
        <f>C921</f>
        <v>Bienes</v>
      </c>
      <c r="I944" s="45" t="str">
        <f>E921</f>
        <v>No</v>
      </c>
      <c r="J944" s="45" t="str">
        <f>D921</f>
        <v>Compras Menores</v>
      </c>
    </row>
    <row r="945" spans="1:10" ht="13.5" customHeight="1" thickBot="1" x14ac:dyDescent="0.25">
      <c r="A945" s="45"/>
      <c r="B945" s="45"/>
      <c r="C945" s="45"/>
      <c r="D945" s="45"/>
      <c r="E945" s="101"/>
      <c r="F945" s="74"/>
      <c r="G945" s="45"/>
      <c r="H945" s="45"/>
      <c r="I945" s="45"/>
      <c r="J945" s="45"/>
    </row>
    <row r="946" spans="1:10" ht="33.75" customHeight="1" thickBot="1" x14ac:dyDescent="0.25">
      <c r="A946" s="64" t="s">
        <v>16383</v>
      </c>
      <c r="B946" s="64" t="s">
        <v>161</v>
      </c>
      <c r="C946" s="64" t="s">
        <v>11723</v>
      </c>
      <c r="D946" s="64" t="s">
        <v>14379</v>
      </c>
      <c r="E946" s="64" t="s">
        <v>10961</v>
      </c>
      <c r="F946" s="64" t="s">
        <v>11094</v>
      </c>
      <c r="G946" s="45"/>
      <c r="H946" s="45"/>
      <c r="I946" s="45"/>
      <c r="J946" s="45"/>
    </row>
    <row r="947" spans="1:10" ht="13.5" customHeight="1" thickBot="1" x14ac:dyDescent="0.25">
      <c r="A947" s="66" t="s">
        <v>18879</v>
      </c>
      <c r="B947" s="66" t="s">
        <v>18878</v>
      </c>
      <c r="C947" s="66" t="s">
        <v>17799</v>
      </c>
      <c r="D947" s="66" t="s">
        <v>17484</v>
      </c>
      <c r="E947" s="66" t="s">
        <v>17855</v>
      </c>
      <c r="F947" s="66"/>
      <c r="G947" s="45"/>
      <c r="H947" s="45"/>
      <c r="I947" s="45"/>
      <c r="J947" s="45"/>
    </row>
    <row r="948" spans="1:10" ht="13.5" customHeight="1" thickBot="1" x14ac:dyDescent="0.25">
      <c r="A948" s="113" t="s">
        <v>14829</v>
      </c>
      <c r="B948" s="67" t="s">
        <v>8527</v>
      </c>
      <c r="C948" s="76">
        <v>42835</v>
      </c>
      <c r="D948" s="113" t="s">
        <v>9385</v>
      </c>
      <c r="E948" s="67" t="s">
        <v>13095</v>
      </c>
      <c r="F948" s="66" t="s">
        <v>3080</v>
      </c>
      <c r="G948" s="45"/>
      <c r="H948" s="45"/>
      <c r="I948" s="45"/>
      <c r="J948" s="45"/>
    </row>
    <row r="949" spans="1:10" ht="13.5" customHeight="1" thickBot="1" x14ac:dyDescent="0.25">
      <c r="A949" s="114"/>
      <c r="B949" s="67" t="s">
        <v>1786</v>
      </c>
      <c r="C949" s="106">
        <f>IF(C948="","",IF(AND(MONTH(C948)&gt;=1,MONTH(C948)&lt;=3),1,IF(AND(MONTH(C948)&gt;=4,MONTH(C948)&lt;=6),2,IF(AND(MONTH(C948)&gt;=7,MONTH(C948)&lt;=9),3,4))))</f>
        <v>2</v>
      </c>
      <c r="D949" s="114"/>
      <c r="E949" s="67" t="s">
        <v>2417</v>
      </c>
      <c r="F949" s="66" t="s">
        <v>11111</v>
      </c>
      <c r="G949" s="45"/>
      <c r="H949" s="45"/>
      <c r="I949" s="45"/>
      <c r="J949" s="45"/>
    </row>
    <row r="950" spans="1:10" ht="13.5" customHeight="1" thickBot="1" x14ac:dyDescent="0.25">
      <c r="A950" s="114"/>
      <c r="B950" s="67" t="s">
        <v>12944</v>
      </c>
      <c r="C950" s="76">
        <v>42842</v>
      </c>
      <c r="D950" s="114"/>
      <c r="E950" s="67" t="s">
        <v>3073</v>
      </c>
      <c r="F950" s="66" t="s">
        <v>11111</v>
      </c>
      <c r="G950" s="45"/>
      <c r="H950" s="45"/>
      <c r="I950" s="45"/>
      <c r="J950" s="45"/>
    </row>
    <row r="951" spans="1:10" ht="13.5" customHeight="1" thickBot="1" x14ac:dyDescent="0.25">
      <c r="A951" s="114"/>
      <c r="B951" s="67" t="s">
        <v>1786</v>
      </c>
      <c r="C951" s="106">
        <f>IF(C950="","",IF(AND(MONTH(C950)&gt;=1,MONTH(C950)&lt;=3),1,IF(AND(MONTH(C950)&gt;=4,MONTH(C950)&lt;=6),2,IF(AND(MONTH(C950)&gt;=7,MONTH(C950)&lt;=9),3,4))))</f>
        <v>2</v>
      </c>
      <c r="D951" s="114"/>
      <c r="E951" s="67" t="s">
        <v>13194</v>
      </c>
      <c r="F951" s="66" t="s">
        <v>11111</v>
      </c>
      <c r="G951" s="45"/>
      <c r="H951" s="45"/>
      <c r="I951" s="45"/>
      <c r="J951" s="45"/>
    </row>
    <row r="952" spans="1:10" ht="13.5" customHeight="1" thickBot="1" x14ac:dyDescent="0.25">
      <c r="A952" s="45"/>
      <c r="B952" s="45"/>
      <c r="C952" s="45"/>
      <c r="D952" s="45"/>
      <c r="E952" s="45"/>
      <c r="F952" s="45"/>
      <c r="G952" s="45"/>
      <c r="H952" s="45"/>
      <c r="I952" s="45"/>
      <c r="J952" s="45"/>
    </row>
    <row r="953" spans="1:10" ht="13.5" customHeight="1" thickBot="1" x14ac:dyDescent="0.25">
      <c r="A953" s="72" t="s">
        <v>15736</v>
      </c>
      <c r="B953" s="72" t="s">
        <v>16147</v>
      </c>
      <c r="C953" s="72" t="s">
        <v>15642</v>
      </c>
      <c r="D953" s="72" t="s">
        <v>15252</v>
      </c>
      <c r="E953" s="72" t="s">
        <v>6931</v>
      </c>
      <c r="F953" s="72" t="s">
        <v>15281</v>
      </c>
      <c r="G953" s="45"/>
      <c r="H953" s="45"/>
      <c r="I953" s="45"/>
      <c r="J953" s="45"/>
    </row>
    <row r="954" spans="1:10" ht="13.5" customHeight="1" x14ac:dyDescent="0.2">
      <c r="A954" s="86">
        <v>31162407</v>
      </c>
      <c r="B954" s="69" t="str">
        <f t="shared" ref="B954:B965" ca="1" si="50">IFERROR(INDEX(UNSPSCDes,MATCH(INDIRECT(ADDRESS(ROW(),COLUMN()-1,4)),UNSPSCCode,0)),"")</f>
        <v>Pestillo</v>
      </c>
      <c r="C954" s="81" t="s">
        <v>1449</v>
      </c>
      <c r="D954" s="81">
        <v>10</v>
      </c>
      <c r="E954" s="71">
        <v>55</v>
      </c>
      <c r="F954" s="70">
        <f t="shared" ref="F954:F965" ca="1" si="51">INDIRECT(ADDRESS(ROW(),COLUMN()-2,4))*INDIRECT(ADDRESS(ROW(),COLUMN()-1,4))</f>
        <v>550</v>
      </c>
      <c r="G954" s="45"/>
      <c r="H954" s="45"/>
      <c r="I954" s="45"/>
      <c r="J954" s="45"/>
    </row>
    <row r="955" spans="1:10" ht="13.5" customHeight="1" x14ac:dyDescent="0.2">
      <c r="A955" s="86">
        <v>31162903</v>
      </c>
      <c r="B955" s="69" t="str">
        <f t="shared" ca="1" si="50"/>
        <v>Abrazaderas de tornillo</v>
      </c>
      <c r="C955" s="81" t="s">
        <v>1449</v>
      </c>
      <c r="D955" s="81">
        <v>85</v>
      </c>
      <c r="E955" s="71">
        <v>50</v>
      </c>
      <c r="F955" s="70">
        <f t="shared" ca="1" si="51"/>
        <v>4250</v>
      </c>
      <c r="G955" s="45"/>
      <c r="H955" s="45"/>
      <c r="I955" s="45"/>
      <c r="J955" s="45"/>
    </row>
    <row r="956" spans="1:10" ht="13.5" customHeight="1" x14ac:dyDescent="0.2">
      <c r="A956" s="86">
        <v>31163002</v>
      </c>
      <c r="B956" s="69" t="str">
        <f t="shared" ca="1" si="50"/>
        <v>Acoples por engranaje</v>
      </c>
      <c r="C956" s="81" t="s">
        <v>1449</v>
      </c>
      <c r="D956" s="81">
        <v>89</v>
      </c>
      <c r="E956" s="71">
        <v>35</v>
      </c>
      <c r="F956" s="70">
        <f t="shared" ca="1" si="51"/>
        <v>3115</v>
      </c>
      <c r="G956" s="45"/>
      <c r="H956" s="45"/>
      <c r="I956" s="45"/>
      <c r="J956" s="45"/>
    </row>
    <row r="957" spans="1:10" ht="13.5" customHeight="1" x14ac:dyDescent="0.2">
      <c r="A957" s="86">
        <v>31163003</v>
      </c>
      <c r="B957" s="69" t="str">
        <f t="shared" ca="1" si="50"/>
        <v>Acoples metálicos</v>
      </c>
      <c r="C957" s="81" t="s">
        <v>1449</v>
      </c>
      <c r="D957" s="81">
        <v>75</v>
      </c>
      <c r="E957" s="71">
        <v>35</v>
      </c>
      <c r="F957" s="70">
        <f t="shared" ca="1" si="51"/>
        <v>2625</v>
      </c>
      <c r="G957" s="45"/>
      <c r="H957" s="45"/>
      <c r="I957" s="45"/>
      <c r="J957" s="45"/>
    </row>
    <row r="958" spans="1:10" ht="13.5" customHeight="1" x14ac:dyDescent="0.2">
      <c r="A958" s="86">
        <v>27111909</v>
      </c>
      <c r="B958" s="69" t="str">
        <f t="shared" ca="1" si="50"/>
        <v>Espátulas</v>
      </c>
      <c r="C958" s="81" t="s">
        <v>1449</v>
      </c>
      <c r="D958" s="81">
        <v>40</v>
      </c>
      <c r="E958" s="71">
        <v>75</v>
      </c>
      <c r="F958" s="70">
        <f t="shared" ca="1" si="51"/>
        <v>3000</v>
      </c>
      <c r="G958" s="45"/>
      <c r="H958" s="45"/>
      <c r="I958" s="45"/>
      <c r="J958" s="45"/>
    </row>
    <row r="959" spans="1:10" ht="13.5" customHeight="1" x14ac:dyDescent="0.2">
      <c r="A959" s="86">
        <v>60124001</v>
      </c>
      <c r="B959" s="69" t="str">
        <f t="shared" ca="1" si="50"/>
        <v>Planchas de corcho</v>
      </c>
      <c r="C959" s="81" t="s">
        <v>1449</v>
      </c>
      <c r="D959" s="81">
        <v>20</v>
      </c>
      <c r="E959" s="71">
        <v>1050</v>
      </c>
      <c r="F959" s="70">
        <f t="shared" ca="1" si="51"/>
        <v>21000</v>
      </c>
      <c r="G959" s="45"/>
      <c r="H959" s="45"/>
      <c r="I959" s="45"/>
      <c r="J959" s="45"/>
    </row>
    <row r="960" spans="1:10" ht="13.5" customHeight="1" x14ac:dyDescent="0.2">
      <c r="A960" s="86">
        <v>31211904</v>
      </c>
      <c r="B960" s="69" t="str">
        <f t="shared" ca="1" si="50"/>
        <v>Brochas</v>
      </c>
      <c r="C960" s="81" t="s">
        <v>1449</v>
      </c>
      <c r="D960" s="81">
        <v>50</v>
      </c>
      <c r="E960" s="71">
        <v>140</v>
      </c>
      <c r="F960" s="70">
        <f t="shared" ca="1" si="51"/>
        <v>7000</v>
      </c>
      <c r="G960" s="45"/>
      <c r="H960" s="45"/>
      <c r="I960" s="45"/>
      <c r="J960" s="45"/>
    </row>
    <row r="961" spans="1:10" ht="13.5" customHeight="1" x14ac:dyDescent="0.2">
      <c r="A961" s="86">
        <v>12163501</v>
      </c>
      <c r="B961" s="69" t="str">
        <f t="shared" ca="1" si="50"/>
        <v>Sellantes de cemento</v>
      </c>
      <c r="C961" s="81" t="s">
        <v>1449</v>
      </c>
      <c r="D961" s="81">
        <v>20</v>
      </c>
      <c r="E961" s="71">
        <v>132</v>
      </c>
      <c r="F961" s="70">
        <f t="shared" ca="1" si="51"/>
        <v>2640</v>
      </c>
      <c r="G961" s="45"/>
      <c r="H961" s="45"/>
      <c r="I961" s="45"/>
      <c r="J961" s="45"/>
    </row>
    <row r="962" spans="1:10" ht="13.5" customHeight="1" x14ac:dyDescent="0.2">
      <c r="A962" s="86">
        <v>11111701</v>
      </c>
      <c r="B962" s="69" t="str">
        <f t="shared" ca="1" si="50"/>
        <v>Arena de sílice</v>
      </c>
      <c r="C962" s="81" t="s">
        <v>17560</v>
      </c>
      <c r="D962" s="81">
        <v>17</v>
      </c>
      <c r="E962" s="71">
        <v>700</v>
      </c>
      <c r="F962" s="70">
        <f t="shared" ca="1" si="51"/>
        <v>11900</v>
      </c>
      <c r="G962" s="45"/>
      <c r="H962" s="45"/>
      <c r="I962" s="45"/>
      <c r="J962" s="45"/>
    </row>
    <row r="963" spans="1:10" ht="13.5" customHeight="1" x14ac:dyDescent="0.2">
      <c r="A963" s="86">
        <v>39111521</v>
      </c>
      <c r="B963" s="69" t="str">
        <f t="shared" ca="1" si="50"/>
        <v>Plafones</v>
      </c>
      <c r="C963" s="81" t="s">
        <v>1449</v>
      </c>
      <c r="D963" s="81">
        <v>150</v>
      </c>
      <c r="E963" s="71">
        <v>550</v>
      </c>
      <c r="F963" s="70">
        <f t="shared" ca="1" si="51"/>
        <v>82500</v>
      </c>
      <c r="G963" s="45"/>
      <c r="H963" s="45"/>
      <c r="I963" s="45"/>
      <c r="J963" s="45"/>
    </row>
    <row r="964" spans="1:10" ht="13.5" customHeight="1" x14ac:dyDescent="0.2">
      <c r="A964" s="86">
        <v>30131501</v>
      </c>
      <c r="B964" s="69" t="str">
        <f t="shared" ca="1" si="50"/>
        <v>Bloques de cemento</v>
      </c>
      <c r="C964" s="81" t="s">
        <v>1449</v>
      </c>
      <c r="D964" s="81">
        <v>30</v>
      </c>
      <c r="E964" s="71">
        <v>10</v>
      </c>
      <c r="F964" s="70">
        <f t="shared" ca="1" si="51"/>
        <v>300</v>
      </c>
      <c r="G964" s="45"/>
      <c r="H964" s="45"/>
      <c r="I964" s="45"/>
      <c r="J964" s="45"/>
    </row>
    <row r="965" spans="1:10" ht="13.5" customHeight="1" x14ac:dyDescent="0.2">
      <c r="A965" s="86">
        <v>30131504</v>
      </c>
      <c r="B965" s="69" t="str">
        <f t="shared" ca="1" si="50"/>
        <v>Bloques de cerámica</v>
      </c>
      <c r="C965" s="81" t="s">
        <v>1449</v>
      </c>
      <c r="D965" s="81">
        <v>30</v>
      </c>
      <c r="E965" s="71">
        <v>55</v>
      </c>
      <c r="F965" s="70">
        <f t="shared" ca="1" si="51"/>
        <v>1650</v>
      </c>
      <c r="G965" s="45"/>
      <c r="H965" s="45"/>
      <c r="I965" s="45"/>
      <c r="J965" s="45"/>
    </row>
    <row r="966" spans="1:10" ht="13.5" customHeight="1" x14ac:dyDescent="0.2">
      <c r="A966" s="45"/>
      <c r="B966" s="45"/>
      <c r="C966" s="45"/>
      <c r="D966" s="45"/>
      <c r="E966" s="73" t="s">
        <v>12551</v>
      </c>
      <c r="F966" s="74">
        <f ca="1">SUM(Table358[MONTO TOTAL ESTIMADO])</f>
        <v>140530</v>
      </c>
      <c r="G966" s="45"/>
      <c r="H966" s="45" t="str">
        <f>C947</f>
        <v>Bienes</v>
      </c>
      <c r="I966" s="45" t="str">
        <f>E947</f>
        <v>No</v>
      </c>
      <c r="J966" s="45" t="str">
        <f>D947</f>
        <v>Compras Menores</v>
      </c>
    </row>
    <row r="967" spans="1:10" ht="13.5" customHeight="1" thickBot="1" x14ac:dyDescent="0.25">
      <c r="A967" s="45"/>
      <c r="B967" s="45"/>
      <c r="C967" s="45"/>
      <c r="D967" s="45"/>
      <c r="E967" s="101"/>
      <c r="F967" s="74"/>
      <c r="G967" s="45"/>
      <c r="H967" s="45"/>
      <c r="I967" s="45"/>
      <c r="J967" s="45"/>
    </row>
    <row r="968" spans="1:10" ht="33.75" customHeight="1" thickBot="1" x14ac:dyDescent="0.25">
      <c r="A968" s="64" t="s">
        <v>16383</v>
      </c>
      <c r="B968" s="64" t="s">
        <v>161</v>
      </c>
      <c r="C968" s="64" t="s">
        <v>11723</v>
      </c>
      <c r="D968" s="64" t="s">
        <v>14379</v>
      </c>
      <c r="E968" s="64" t="s">
        <v>10961</v>
      </c>
      <c r="F968" s="64" t="s">
        <v>11094</v>
      </c>
      <c r="G968" s="45"/>
      <c r="H968" s="45"/>
      <c r="I968" s="45"/>
      <c r="J968" s="45"/>
    </row>
    <row r="969" spans="1:10" ht="13.5" customHeight="1" thickBot="1" x14ac:dyDescent="0.25">
      <c r="A969" s="66" t="s">
        <v>18879</v>
      </c>
      <c r="B969" s="66" t="s">
        <v>18878</v>
      </c>
      <c r="C969" s="66" t="s">
        <v>17799</v>
      </c>
      <c r="D969" s="66" t="s">
        <v>17484</v>
      </c>
      <c r="E969" s="66" t="s">
        <v>17855</v>
      </c>
      <c r="F969" s="66"/>
      <c r="G969" s="45"/>
      <c r="H969" s="45"/>
      <c r="I969" s="45"/>
      <c r="J969" s="45"/>
    </row>
    <row r="970" spans="1:10" ht="13.5" customHeight="1" thickBot="1" x14ac:dyDescent="0.25">
      <c r="A970" s="113" t="s">
        <v>14829</v>
      </c>
      <c r="B970" s="67" t="s">
        <v>8527</v>
      </c>
      <c r="C970" s="76">
        <v>42917</v>
      </c>
      <c r="D970" s="113" t="s">
        <v>9385</v>
      </c>
      <c r="E970" s="67" t="s">
        <v>13095</v>
      </c>
      <c r="F970" s="66" t="s">
        <v>3080</v>
      </c>
      <c r="G970" s="45"/>
      <c r="H970" s="45"/>
      <c r="I970" s="45"/>
      <c r="J970" s="45"/>
    </row>
    <row r="971" spans="1:10" ht="13.5" customHeight="1" thickBot="1" x14ac:dyDescent="0.25">
      <c r="A971" s="114"/>
      <c r="B971" s="67" t="s">
        <v>1786</v>
      </c>
      <c r="C971" s="106">
        <f>IF(C970="","",IF(AND(MONTH(C970)&gt;=1,MONTH(C970)&lt;=3),1,IF(AND(MONTH(C970)&gt;=4,MONTH(C970)&lt;=6),2,IF(AND(MONTH(C970)&gt;=7,MONTH(C970)&lt;=9),3,4))))</f>
        <v>3</v>
      </c>
      <c r="D971" s="114"/>
      <c r="E971" s="67" t="s">
        <v>2417</v>
      </c>
      <c r="F971" s="66" t="s">
        <v>11111</v>
      </c>
      <c r="G971" s="45"/>
      <c r="H971" s="45"/>
      <c r="I971" s="45"/>
      <c r="J971" s="45"/>
    </row>
    <row r="972" spans="1:10" ht="13.5" customHeight="1" thickBot="1" x14ac:dyDescent="0.25">
      <c r="A972" s="114"/>
      <c r="B972" s="67" t="s">
        <v>12944</v>
      </c>
      <c r="C972" s="76">
        <v>42933</v>
      </c>
      <c r="D972" s="114"/>
      <c r="E972" s="67" t="s">
        <v>3073</v>
      </c>
      <c r="F972" s="66" t="s">
        <v>11111</v>
      </c>
      <c r="G972" s="45"/>
      <c r="H972" s="45"/>
      <c r="I972" s="45"/>
      <c r="J972" s="45"/>
    </row>
    <row r="973" spans="1:10" ht="13.5" customHeight="1" thickBot="1" x14ac:dyDescent="0.25">
      <c r="A973" s="114"/>
      <c r="B973" s="67" t="s">
        <v>1786</v>
      </c>
      <c r="C973" s="106">
        <f>IF(C972="","",IF(AND(MONTH(C972)&gt;=1,MONTH(C972)&lt;=3),1,IF(AND(MONTH(C972)&gt;=4,MONTH(C972)&lt;=6),2,IF(AND(MONTH(C972)&gt;=7,MONTH(C972)&lt;=9),3,4))))</f>
        <v>3</v>
      </c>
      <c r="D973" s="114"/>
      <c r="E973" s="67" t="s">
        <v>13194</v>
      </c>
      <c r="F973" s="66" t="s">
        <v>11111</v>
      </c>
      <c r="G973" s="45"/>
      <c r="H973" s="45"/>
      <c r="I973" s="45"/>
      <c r="J973" s="45"/>
    </row>
    <row r="974" spans="1:10" ht="13.5" customHeight="1" thickBot="1" x14ac:dyDescent="0.25">
      <c r="A974" s="45"/>
      <c r="B974" s="45"/>
      <c r="C974" s="45"/>
      <c r="D974" s="45"/>
      <c r="E974" s="45"/>
      <c r="F974" s="45"/>
      <c r="G974" s="45"/>
      <c r="H974" s="45"/>
      <c r="I974" s="45"/>
      <c r="J974" s="45"/>
    </row>
    <row r="975" spans="1:10" ht="13.5" customHeight="1" thickBot="1" x14ac:dyDescent="0.25">
      <c r="A975" s="72" t="s">
        <v>15736</v>
      </c>
      <c r="B975" s="72" t="s">
        <v>16147</v>
      </c>
      <c r="C975" s="72" t="s">
        <v>15642</v>
      </c>
      <c r="D975" s="72" t="s">
        <v>15252</v>
      </c>
      <c r="E975" s="72" t="s">
        <v>6931</v>
      </c>
      <c r="F975" s="72" t="s">
        <v>15281</v>
      </c>
      <c r="G975" s="45"/>
      <c r="H975" s="45"/>
      <c r="I975" s="45"/>
      <c r="J975" s="45"/>
    </row>
    <row r="976" spans="1:10" ht="13.5" customHeight="1" x14ac:dyDescent="0.2">
      <c r="A976" s="86">
        <v>40142008</v>
      </c>
      <c r="B976" s="69" t="str">
        <f t="shared" ref="B976:B995" ca="1" si="52">IFERROR(INDEX(UNSPSCDes,MATCH(INDIRECT(ADDRESS(ROW(),COLUMN()-1,4)),UNSPSCCode,0)),"")</f>
        <v>Mangueras de agua</v>
      </c>
      <c r="C976" s="81" t="s">
        <v>1449</v>
      </c>
      <c r="D976" s="81">
        <v>50</v>
      </c>
      <c r="E976" s="71">
        <v>190</v>
      </c>
      <c r="F976" s="70">
        <f t="shared" ref="F976:F995" ca="1" si="53">INDIRECT(ADDRESS(ROW(),COLUMN()-2,4))*INDIRECT(ADDRESS(ROW(),COLUMN()-1,4))</f>
        <v>9500</v>
      </c>
      <c r="G976" s="45"/>
      <c r="H976" s="45"/>
      <c r="I976" s="45"/>
      <c r="J976" s="45"/>
    </row>
    <row r="977" spans="1:10" ht="13.5" customHeight="1" x14ac:dyDescent="0.2">
      <c r="A977" s="86">
        <v>40141636</v>
      </c>
      <c r="B977" s="69" t="str">
        <f t="shared" ca="1" si="52"/>
        <v>Kits de válvulas</v>
      </c>
      <c r="C977" s="81" t="s">
        <v>1449</v>
      </c>
      <c r="D977" s="81">
        <v>5</v>
      </c>
      <c r="E977" s="71">
        <v>550</v>
      </c>
      <c r="F977" s="70">
        <f t="shared" ca="1" si="53"/>
        <v>2750</v>
      </c>
      <c r="G977" s="45"/>
      <c r="H977" s="45"/>
      <c r="I977" s="45"/>
      <c r="J977" s="45"/>
    </row>
    <row r="978" spans="1:10" ht="13.5" customHeight="1" x14ac:dyDescent="0.2">
      <c r="A978" s="86">
        <v>21101513</v>
      </c>
      <c r="B978" s="69" t="str">
        <f t="shared" ca="1" si="52"/>
        <v>Discos</v>
      </c>
      <c r="C978" s="81" t="s">
        <v>1449</v>
      </c>
      <c r="D978" s="81">
        <v>25</v>
      </c>
      <c r="E978" s="71">
        <v>85</v>
      </c>
      <c r="F978" s="70">
        <f t="shared" ca="1" si="53"/>
        <v>2125</v>
      </c>
      <c r="G978" s="45"/>
      <c r="H978" s="45"/>
      <c r="I978" s="45"/>
      <c r="J978" s="45"/>
    </row>
    <row r="979" spans="1:10" ht="13.5" customHeight="1" x14ac:dyDescent="0.2">
      <c r="A979" s="86">
        <v>31161514</v>
      </c>
      <c r="B979" s="69" t="str">
        <f t="shared" ca="1" si="52"/>
        <v>Tornillos de soldadura</v>
      </c>
      <c r="C979" s="81" t="s">
        <v>15637</v>
      </c>
      <c r="D979" s="81">
        <v>20</v>
      </c>
      <c r="E979" s="71">
        <v>90</v>
      </c>
      <c r="F979" s="70">
        <f t="shared" ca="1" si="53"/>
        <v>1800</v>
      </c>
      <c r="G979" s="45"/>
      <c r="H979" s="45"/>
      <c r="I979" s="45"/>
      <c r="J979" s="45"/>
    </row>
    <row r="980" spans="1:10" ht="13.5" customHeight="1" x14ac:dyDescent="0.2">
      <c r="A980" s="86">
        <v>31161511</v>
      </c>
      <c r="B980" s="69" t="str">
        <f t="shared" ca="1" si="52"/>
        <v>Tornillos de apriete</v>
      </c>
      <c r="C980" s="81" t="s">
        <v>15637</v>
      </c>
      <c r="D980" s="81">
        <v>20</v>
      </c>
      <c r="E980" s="71">
        <v>110</v>
      </c>
      <c r="F980" s="70">
        <f t="shared" ca="1" si="53"/>
        <v>2200</v>
      </c>
      <c r="G980" s="45"/>
      <c r="H980" s="45"/>
      <c r="I980" s="45"/>
      <c r="J980" s="45"/>
    </row>
    <row r="981" spans="1:10" ht="13.5" customHeight="1" x14ac:dyDescent="0.2">
      <c r="A981" s="86">
        <v>30111601</v>
      </c>
      <c r="B981" s="69" t="str">
        <f t="shared" ca="1" si="52"/>
        <v>Cemento</v>
      </c>
      <c r="C981" s="81" t="s">
        <v>1449</v>
      </c>
      <c r="D981" s="81">
        <v>50</v>
      </c>
      <c r="E981" s="71">
        <v>170</v>
      </c>
      <c r="F981" s="70">
        <f t="shared" ca="1" si="53"/>
        <v>8500</v>
      </c>
      <c r="G981" s="45"/>
      <c r="H981" s="45"/>
      <c r="I981" s="45"/>
      <c r="J981" s="45"/>
    </row>
    <row r="982" spans="1:10" ht="13.5" customHeight="1" x14ac:dyDescent="0.2">
      <c r="A982" s="86">
        <v>60124001</v>
      </c>
      <c r="B982" s="69" t="str">
        <f t="shared" ca="1" si="52"/>
        <v>Planchas de corcho</v>
      </c>
      <c r="C982" s="81" t="s">
        <v>1449</v>
      </c>
      <c r="D982" s="81">
        <v>10</v>
      </c>
      <c r="E982" s="71">
        <v>1010</v>
      </c>
      <c r="F982" s="70">
        <f t="shared" ca="1" si="53"/>
        <v>10100</v>
      </c>
      <c r="G982" s="45"/>
      <c r="H982" s="45"/>
      <c r="I982" s="45"/>
      <c r="J982" s="45"/>
    </row>
    <row r="983" spans="1:10" ht="13.5" customHeight="1" x14ac:dyDescent="0.2">
      <c r="A983" s="86">
        <v>30151601</v>
      </c>
      <c r="B983" s="69" t="str">
        <f t="shared" ca="1" si="52"/>
        <v>Plafones de tejado</v>
      </c>
      <c r="C983" s="81" t="s">
        <v>1449</v>
      </c>
      <c r="D983" s="81">
        <v>50</v>
      </c>
      <c r="E983" s="71">
        <v>550</v>
      </c>
      <c r="F983" s="70">
        <f t="shared" ca="1" si="53"/>
        <v>27500</v>
      </c>
      <c r="G983" s="45"/>
      <c r="H983" s="45"/>
      <c r="I983" s="45"/>
      <c r="J983" s="45"/>
    </row>
    <row r="984" spans="1:10" ht="13.5" customHeight="1" x14ac:dyDescent="0.2">
      <c r="A984" s="86">
        <v>30131504</v>
      </c>
      <c r="B984" s="69" t="str">
        <f t="shared" ca="1" si="52"/>
        <v>Bloques de cerámica</v>
      </c>
      <c r="C984" s="81" t="s">
        <v>1449</v>
      </c>
      <c r="D984" s="81">
        <v>50</v>
      </c>
      <c r="E984" s="71">
        <v>10</v>
      </c>
      <c r="F984" s="70">
        <f t="shared" ca="1" si="53"/>
        <v>500</v>
      </c>
      <c r="G984" s="45"/>
      <c r="H984" s="45"/>
      <c r="I984" s="45"/>
      <c r="J984" s="45"/>
    </row>
    <row r="985" spans="1:10" ht="13.5" customHeight="1" x14ac:dyDescent="0.2">
      <c r="A985" s="86">
        <v>30131501</v>
      </c>
      <c r="B985" s="69" t="str">
        <f t="shared" ca="1" si="52"/>
        <v>Bloques de cemento</v>
      </c>
      <c r="C985" s="81" t="s">
        <v>1449</v>
      </c>
      <c r="D985" s="81">
        <v>20</v>
      </c>
      <c r="E985" s="71">
        <v>115</v>
      </c>
      <c r="F985" s="70">
        <f t="shared" ca="1" si="53"/>
        <v>2300</v>
      </c>
      <c r="G985" s="45"/>
      <c r="H985" s="45"/>
      <c r="I985" s="45"/>
      <c r="J985" s="45"/>
    </row>
    <row r="986" spans="1:10" ht="13.5" customHeight="1" x14ac:dyDescent="0.2">
      <c r="A986" s="86">
        <v>31211904</v>
      </c>
      <c r="B986" s="69" t="str">
        <f t="shared" ca="1" si="52"/>
        <v>Brochas</v>
      </c>
      <c r="C986" s="81" t="s">
        <v>1449</v>
      </c>
      <c r="D986" s="81">
        <v>18</v>
      </c>
      <c r="E986" s="71">
        <v>65</v>
      </c>
      <c r="F986" s="70">
        <f t="shared" ca="1" si="53"/>
        <v>1170</v>
      </c>
      <c r="G986" s="45"/>
      <c r="H986" s="45"/>
      <c r="I986" s="45"/>
      <c r="J986" s="45"/>
    </row>
    <row r="987" spans="1:10" ht="13.5" customHeight="1" x14ac:dyDescent="0.2">
      <c r="A987" s="86">
        <v>27111909</v>
      </c>
      <c r="B987" s="69" t="str">
        <f t="shared" ca="1" si="52"/>
        <v>Espátulas</v>
      </c>
      <c r="C987" s="81" t="s">
        <v>1449</v>
      </c>
      <c r="D987" s="81">
        <v>10</v>
      </c>
      <c r="E987" s="71">
        <v>950</v>
      </c>
      <c r="F987" s="70">
        <f t="shared" ca="1" si="53"/>
        <v>9500</v>
      </c>
      <c r="G987" s="45"/>
      <c r="H987" s="45"/>
      <c r="I987" s="45"/>
      <c r="J987" s="45"/>
    </row>
    <row r="988" spans="1:10" ht="13.5" customHeight="1" x14ac:dyDescent="0.2">
      <c r="A988" s="86">
        <v>30181515</v>
      </c>
      <c r="B988" s="69" t="str">
        <f t="shared" ca="1" si="52"/>
        <v>Tanque del inodoro</v>
      </c>
      <c r="C988" s="81" t="s">
        <v>1449</v>
      </c>
      <c r="D988" s="81">
        <v>5</v>
      </c>
      <c r="E988" s="71">
        <v>2500</v>
      </c>
      <c r="F988" s="70">
        <f t="shared" ca="1" si="53"/>
        <v>12500</v>
      </c>
      <c r="G988" s="45"/>
      <c r="H988" s="45"/>
      <c r="I988" s="45"/>
      <c r="J988" s="45"/>
    </row>
    <row r="989" spans="1:10" ht="13.5" customHeight="1" x14ac:dyDescent="0.2">
      <c r="A989" s="86">
        <v>30191501</v>
      </c>
      <c r="B989" s="69" t="str">
        <f t="shared" ca="1" si="52"/>
        <v>Escaleras</v>
      </c>
      <c r="C989" s="81" t="s">
        <v>1449</v>
      </c>
      <c r="D989" s="81">
        <v>10</v>
      </c>
      <c r="E989" s="71">
        <v>1600</v>
      </c>
      <c r="F989" s="70">
        <f t="shared" ca="1" si="53"/>
        <v>16000</v>
      </c>
      <c r="G989" s="45"/>
      <c r="H989" s="45"/>
      <c r="I989" s="45"/>
      <c r="J989" s="45"/>
    </row>
    <row r="990" spans="1:10" ht="13.5" customHeight="1" x14ac:dyDescent="0.2">
      <c r="A990" s="86">
        <v>30181514</v>
      </c>
      <c r="B990" s="69" t="str">
        <f t="shared" ca="1" si="52"/>
        <v>Tapa de tanque del inodoro</v>
      </c>
      <c r="C990" s="81" t="s">
        <v>1449</v>
      </c>
      <c r="D990" s="81">
        <v>10</v>
      </c>
      <c r="E990" s="71">
        <v>850</v>
      </c>
      <c r="F990" s="70">
        <f t="shared" ca="1" si="53"/>
        <v>8500</v>
      </c>
      <c r="G990" s="45"/>
      <c r="H990" s="45"/>
      <c r="I990" s="45"/>
      <c r="J990" s="45"/>
    </row>
    <row r="991" spans="1:10" ht="13.5" customHeight="1" x14ac:dyDescent="0.2">
      <c r="A991" s="86">
        <v>30181513</v>
      </c>
      <c r="B991" s="69" t="str">
        <f t="shared" ca="1" si="52"/>
        <v>Tapas de inodoro</v>
      </c>
      <c r="C991" s="81" t="s">
        <v>1449</v>
      </c>
      <c r="D991" s="81">
        <v>10</v>
      </c>
      <c r="E991" s="71">
        <v>550</v>
      </c>
      <c r="F991" s="70">
        <f t="shared" ca="1" si="53"/>
        <v>5500</v>
      </c>
      <c r="G991" s="45"/>
      <c r="H991" s="45"/>
      <c r="I991" s="45"/>
      <c r="J991" s="45"/>
    </row>
    <row r="992" spans="1:10" ht="13.5" customHeight="1" x14ac:dyDescent="0.2">
      <c r="A992" s="86">
        <v>30181512</v>
      </c>
      <c r="B992" s="69" t="str">
        <f t="shared" ca="1" si="52"/>
        <v>Asientos de inodoro</v>
      </c>
      <c r="C992" s="81" t="s">
        <v>1449</v>
      </c>
      <c r="D992" s="81">
        <v>10</v>
      </c>
      <c r="E992" s="71">
        <v>1500</v>
      </c>
      <c r="F992" s="70">
        <f t="shared" ca="1" si="53"/>
        <v>15000</v>
      </c>
      <c r="G992" s="45"/>
      <c r="H992" s="45"/>
      <c r="I992" s="45"/>
      <c r="J992" s="45"/>
    </row>
    <row r="993" spans="1:10" ht="13.5" customHeight="1" x14ac:dyDescent="0.2">
      <c r="A993" s="86">
        <v>30181511</v>
      </c>
      <c r="B993" s="69" t="str">
        <f t="shared" ca="1" si="52"/>
        <v>Inodoros o excusados</v>
      </c>
      <c r="C993" s="81" t="s">
        <v>1449</v>
      </c>
      <c r="D993" s="81">
        <v>25</v>
      </c>
      <c r="E993" s="71">
        <v>3500</v>
      </c>
      <c r="F993" s="70">
        <f t="shared" ca="1" si="53"/>
        <v>87500</v>
      </c>
      <c r="G993" s="45"/>
      <c r="H993" s="45"/>
      <c r="I993" s="45"/>
      <c r="J993" s="45"/>
    </row>
    <row r="994" spans="1:10" ht="13.5" customHeight="1" x14ac:dyDescent="0.2">
      <c r="A994" s="86">
        <v>30181506</v>
      </c>
      <c r="B994" s="69" t="str">
        <f t="shared" ca="1" si="52"/>
        <v>Orinales</v>
      </c>
      <c r="C994" s="81" t="s">
        <v>1449</v>
      </c>
      <c r="D994" s="81">
        <v>25</v>
      </c>
      <c r="E994" s="71">
        <v>650</v>
      </c>
      <c r="F994" s="70">
        <f t="shared" ca="1" si="53"/>
        <v>16250</v>
      </c>
      <c r="G994" s="45"/>
      <c r="H994" s="45"/>
      <c r="I994" s="45"/>
      <c r="J994" s="45"/>
    </row>
    <row r="995" spans="1:10" ht="13.5" customHeight="1" x14ac:dyDescent="0.2">
      <c r="A995" s="86">
        <v>30181504</v>
      </c>
      <c r="B995" s="69" t="str">
        <f t="shared" ca="1" si="52"/>
        <v>Lavamanos</v>
      </c>
      <c r="C995" s="81" t="s">
        <v>1449</v>
      </c>
      <c r="D995" s="81">
        <v>25</v>
      </c>
      <c r="E995" s="71">
        <v>2500</v>
      </c>
      <c r="F995" s="70">
        <f t="shared" ca="1" si="53"/>
        <v>62500</v>
      </c>
      <c r="G995" s="45"/>
      <c r="H995" s="45"/>
      <c r="I995" s="45"/>
      <c r="J995" s="45"/>
    </row>
    <row r="996" spans="1:10" ht="13.5" customHeight="1" x14ac:dyDescent="0.2">
      <c r="A996" s="45"/>
      <c r="B996" s="45"/>
      <c r="C996" s="45"/>
      <c r="D996" s="45"/>
      <c r="E996" s="73" t="s">
        <v>12551</v>
      </c>
      <c r="F996" s="74">
        <f ca="1">SUM(Table359[MONTO TOTAL ESTIMADO])</f>
        <v>301695</v>
      </c>
      <c r="G996" s="45"/>
      <c r="H996" s="45" t="str">
        <f>C969</f>
        <v>Bienes</v>
      </c>
      <c r="I996" s="45" t="str">
        <f>E969</f>
        <v>No</v>
      </c>
      <c r="J996" s="45" t="str">
        <f>D969</f>
        <v>Compras Menores</v>
      </c>
    </row>
    <row r="997" spans="1:10" ht="13.5" customHeight="1" thickBot="1" x14ac:dyDescent="0.25">
      <c r="A997" s="45"/>
      <c r="B997" s="45"/>
      <c r="C997" s="45"/>
      <c r="D997" s="45"/>
      <c r="E997" s="101"/>
      <c r="F997" s="74"/>
      <c r="G997" s="45"/>
      <c r="H997" s="45"/>
      <c r="I997" s="45"/>
      <c r="J997" s="45"/>
    </row>
    <row r="998" spans="1:10" ht="33.75" customHeight="1" thickBot="1" x14ac:dyDescent="0.25">
      <c r="A998" s="64" t="s">
        <v>16383</v>
      </c>
      <c r="B998" s="64" t="s">
        <v>161</v>
      </c>
      <c r="C998" s="64" t="s">
        <v>11723</v>
      </c>
      <c r="D998" s="64" t="s">
        <v>14379</v>
      </c>
      <c r="E998" s="64" t="s">
        <v>10961</v>
      </c>
      <c r="F998" s="64" t="s">
        <v>11094</v>
      </c>
      <c r="G998" s="45"/>
      <c r="H998" s="45"/>
      <c r="I998" s="45"/>
      <c r="J998" s="45"/>
    </row>
    <row r="999" spans="1:10" ht="13.5" customHeight="1" thickBot="1" x14ac:dyDescent="0.25">
      <c r="A999" s="66" t="s">
        <v>18879</v>
      </c>
      <c r="B999" s="66" t="s">
        <v>18878</v>
      </c>
      <c r="C999" s="66" t="s">
        <v>17799</v>
      </c>
      <c r="D999" s="66" t="s">
        <v>10170</v>
      </c>
      <c r="E999" s="66" t="s">
        <v>17855</v>
      </c>
      <c r="F999" s="66"/>
      <c r="G999" s="45"/>
      <c r="H999" s="45"/>
      <c r="I999" s="45"/>
      <c r="J999" s="45"/>
    </row>
    <row r="1000" spans="1:10" ht="13.5" customHeight="1" thickBot="1" x14ac:dyDescent="0.25">
      <c r="A1000" s="113" t="s">
        <v>14829</v>
      </c>
      <c r="B1000" s="67" t="s">
        <v>8527</v>
      </c>
      <c r="C1000" s="76">
        <v>43009</v>
      </c>
      <c r="D1000" s="113" t="s">
        <v>9385</v>
      </c>
      <c r="E1000" s="67" t="s">
        <v>13095</v>
      </c>
      <c r="F1000" s="66" t="s">
        <v>3080</v>
      </c>
      <c r="G1000" s="45"/>
      <c r="H1000" s="45"/>
      <c r="I1000" s="45"/>
      <c r="J1000" s="45"/>
    </row>
    <row r="1001" spans="1:10" ht="13.5" customHeight="1" thickBot="1" x14ac:dyDescent="0.25">
      <c r="A1001" s="114"/>
      <c r="B1001" s="67" t="s">
        <v>1786</v>
      </c>
      <c r="C1001" s="106">
        <f>IF(C1000="","",IF(AND(MONTH(C1000)&gt;=1,MONTH(C1000)&lt;=3),1,IF(AND(MONTH(C1000)&gt;=4,MONTH(C1000)&lt;=6),2,IF(AND(MONTH(C1000)&gt;=7,MONTH(C1000)&lt;=9),3,4))))</f>
        <v>4</v>
      </c>
      <c r="D1001" s="114"/>
      <c r="E1001" s="67" t="s">
        <v>2417</v>
      </c>
      <c r="F1001" s="66" t="s">
        <v>11111</v>
      </c>
      <c r="G1001" s="45"/>
      <c r="H1001" s="45"/>
      <c r="I1001" s="45"/>
      <c r="J1001" s="45"/>
    </row>
    <row r="1002" spans="1:10" ht="13.5" customHeight="1" thickBot="1" x14ac:dyDescent="0.25">
      <c r="A1002" s="114"/>
      <c r="B1002" s="67" t="s">
        <v>12944</v>
      </c>
      <c r="C1002" s="76">
        <v>43025</v>
      </c>
      <c r="D1002" s="114"/>
      <c r="E1002" s="67" t="s">
        <v>3073</v>
      </c>
      <c r="F1002" s="66" t="s">
        <v>11111</v>
      </c>
      <c r="G1002" s="45"/>
      <c r="H1002" s="45"/>
      <c r="I1002" s="45"/>
      <c r="J1002" s="45"/>
    </row>
    <row r="1003" spans="1:10" ht="13.5" customHeight="1" thickBot="1" x14ac:dyDescent="0.25">
      <c r="A1003" s="114"/>
      <c r="B1003" s="67" t="s">
        <v>1786</v>
      </c>
      <c r="C1003" s="106">
        <f>IF(C1002="","",IF(AND(MONTH(C1002)&gt;=1,MONTH(C1002)&lt;=3),1,IF(AND(MONTH(C1002)&gt;=4,MONTH(C1002)&lt;=6),2,IF(AND(MONTH(C1002)&gt;=7,MONTH(C1002)&lt;=9),3,4))))</f>
        <v>4</v>
      </c>
      <c r="D1003" s="114"/>
      <c r="E1003" s="67" t="s">
        <v>13194</v>
      </c>
      <c r="F1003" s="66" t="s">
        <v>11111</v>
      </c>
      <c r="G1003" s="45"/>
      <c r="H1003" s="45"/>
      <c r="I1003" s="45"/>
      <c r="J1003" s="45"/>
    </row>
    <row r="1004" spans="1:10" ht="13.5" customHeight="1" thickBot="1" x14ac:dyDescent="0.25">
      <c r="A1004" s="45"/>
      <c r="B1004" s="45"/>
      <c r="C1004" s="45"/>
      <c r="D1004" s="45"/>
      <c r="E1004" s="45"/>
      <c r="F1004" s="45"/>
      <c r="G1004" s="45"/>
      <c r="H1004" s="45"/>
      <c r="I1004" s="45"/>
      <c r="J1004" s="45"/>
    </row>
    <row r="1005" spans="1:10" ht="13.5" customHeight="1" thickBot="1" x14ac:dyDescent="0.25">
      <c r="A1005" s="72" t="s">
        <v>15736</v>
      </c>
      <c r="B1005" s="72" t="s">
        <v>16147</v>
      </c>
      <c r="C1005" s="72" t="s">
        <v>15642</v>
      </c>
      <c r="D1005" s="72" t="s">
        <v>15252</v>
      </c>
      <c r="E1005" s="72" t="s">
        <v>6931</v>
      </c>
      <c r="F1005" s="72" t="s">
        <v>15281</v>
      </c>
      <c r="G1005" s="45"/>
      <c r="H1005" s="45"/>
      <c r="I1005" s="45"/>
      <c r="J1005" s="45"/>
    </row>
    <row r="1006" spans="1:10" ht="13.5" customHeight="1" x14ac:dyDescent="0.2">
      <c r="A1006" s="86">
        <v>23171511</v>
      </c>
      <c r="B1006" s="69" t="str">
        <f t="shared" ref="B1006:B1017" ca="1" si="54">IFERROR(INDEX(UNSPSCDes,MATCH(INDIRECT(ADDRESS(ROW(),COLUMN()-1,4)),UNSPSCCode,0)),"")</f>
        <v>Herramientas de soldadura</v>
      </c>
      <c r="C1006" s="81" t="s">
        <v>1449</v>
      </c>
      <c r="D1006" s="81">
        <v>2</v>
      </c>
      <c r="E1006" s="71">
        <v>1500</v>
      </c>
      <c r="F1006" s="70">
        <f t="shared" ref="F1006:F1017" ca="1" si="55">INDIRECT(ADDRESS(ROW(),COLUMN()-2,4))*INDIRECT(ADDRESS(ROW(),COLUMN()-1,4))</f>
        <v>3000</v>
      </c>
      <c r="G1006" s="45"/>
      <c r="H1006" s="45"/>
      <c r="I1006" s="45"/>
      <c r="J1006" s="45"/>
    </row>
    <row r="1007" spans="1:10" ht="13.5" customHeight="1" x14ac:dyDescent="0.2">
      <c r="A1007" s="86">
        <v>27113201</v>
      </c>
      <c r="B1007" s="69" t="str">
        <f t="shared" ca="1" si="54"/>
        <v>Conjuntos generales de herramientas</v>
      </c>
      <c r="C1007" s="81" t="s">
        <v>1449</v>
      </c>
      <c r="D1007" s="81">
        <v>1</v>
      </c>
      <c r="E1007" s="71">
        <v>2500</v>
      </c>
      <c r="F1007" s="70">
        <f t="shared" ca="1" si="55"/>
        <v>2500</v>
      </c>
      <c r="G1007" s="45"/>
      <c r="H1007" s="45"/>
      <c r="I1007" s="45"/>
      <c r="J1007" s="45"/>
    </row>
    <row r="1008" spans="1:10" ht="13.5" customHeight="1" x14ac:dyDescent="0.2">
      <c r="A1008" s="86">
        <v>11111701</v>
      </c>
      <c r="B1008" s="69" t="str">
        <f t="shared" ca="1" si="54"/>
        <v>Arena de sílice</v>
      </c>
      <c r="C1008" s="81" t="s">
        <v>17560</v>
      </c>
      <c r="D1008" s="81">
        <v>10</v>
      </c>
      <c r="E1008" s="71">
        <v>750</v>
      </c>
      <c r="F1008" s="70">
        <f t="shared" ca="1" si="55"/>
        <v>7500</v>
      </c>
      <c r="G1008" s="45"/>
      <c r="H1008" s="45"/>
      <c r="I1008" s="45"/>
      <c r="J1008" s="45"/>
    </row>
    <row r="1009" spans="1:10" ht="13.5" customHeight="1" x14ac:dyDescent="0.2">
      <c r="A1009" s="86">
        <v>30151601</v>
      </c>
      <c r="B1009" s="69" t="str">
        <f t="shared" ca="1" si="54"/>
        <v>Plafones de tejado</v>
      </c>
      <c r="C1009" s="81" t="s">
        <v>1449</v>
      </c>
      <c r="D1009" s="81">
        <v>25</v>
      </c>
      <c r="E1009" s="71">
        <v>150</v>
      </c>
      <c r="F1009" s="70">
        <f t="shared" ca="1" si="55"/>
        <v>3750</v>
      </c>
      <c r="G1009" s="45"/>
      <c r="H1009" s="45"/>
      <c r="I1009" s="45"/>
      <c r="J1009" s="45"/>
    </row>
    <row r="1010" spans="1:10" ht="13.5" customHeight="1" x14ac:dyDescent="0.2">
      <c r="A1010" s="86">
        <v>30131501</v>
      </c>
      <c r="B1010" s="69" t="str">
        <f t="shared" ca="1" si="54"/>
        <v>Bloques de cemento</v>
      </c>
      <c r="C1010" s="81" t="s">
        <v>1449</v>
      </c>
      <c r="D1010" s="81">
        <v>100</v>
      </c>
      <c r="E1010" s="71">
        <v>10</v>
      </c>
      <c r="F1010" s="70">
        <f t="shared" ca="1" si="55"/>
        <v>1000</v>
      </c>
      <c r="G1010" s="45"/>
      <c r="H1010" s="45"/>
      <c r="I1010" s="45"/>
      <c r="J1010" s="45"/>
    </row>
    <row r="1011" spans="1:10" ht="13.5" customHeight="1" x14ac:dyDescent="0.2">
      <c r="A1011" s="86">
        <v>40142008</v>
      </c>
      <c r="B1011" s="69" t="str">
        <f t="shared" ca="1" si="54"/>
        <v>Mangueras de agua</v>
      </c>
      <c r="C1011" s="81" t="s">
        <v>1449</v>
      </c>
      <c r="D1011" s="81">
        <v>15</v>
      </c>
      <c r="E1011" s="71">
        <v>170</v>
      </c>
      <c r="F1011" s="70">
        <f t="shared" ca="1" si="55"/>
        <v>2550</v>
      </c>
      <c r="G1011" s="45"/>
      <c r="H1011" s="45"/>
      <c r="I1011" s="45"/>
      <c r="J1011" s="45"/>
    </row>
    <row r="1012" spans="1:10" ht="13.5" customHeight="1" x14ac:dyDescent="0.2">
      <c r="A1012" s="86">
        <v>30181511</v>
      </c>
      <c r="B1012" s="69" t="str">
        <f t="shared" ca="1" si="54"/>
        <v>Inodoros o excusados</v>
      </c>
      <c r="C1012" s="81" t="s">
        <v>1449</v>
      </c>
      <c r="D1012" s="81">
        <v>10</v>
      </c>
      <c r="E1012" s="71">
        <v>2500</v>
      </c>
      <c r="F1012" s="70">
        <f t="shared" ca="1" si="55"/>
        <v>25000</v>
      </c>
      <c r="G1012" s="45"/>
      <c r="H1012" s="45"/>
      <c r="I1012" s="45"/>
      <c r="J1012" s="45"/>
    </row>
    <row r="1013" spans="1:10" ht="13.5" customHeight="1" x14ac:dyDescent="0.2">
      <c r="A1013" s="86">
        <v>30181504</v>
      </c>
      <c r="B1013" s="69" t="str">
        <f t="shared" ca="1" si="54"/>
        <v>Lavamanos</v>
      </c>
      <c r="C1013" s="81" t="s">
        <v>1449</v>
      </c>
      <c r="D1013" s="81">
        <v>5</v>
      </c>
      <c r="E1013" s="71">
        <v>1900</v>
      </c>
      <c r="F1013" s="70">
        <f t="shared" ca="1" si="55"/>
        <v>9500</v>
      </c>
      <c r="G1013" s="45"/>
      <c r="H1013" s="45"/>
      <c r="I1013" s="45"/>
      <c r="J1013" s="45"/>
    </row>
    <row r="1014" spans="1:10" ht="13.5" customHeight="1" x14ac:dyDescent="0.2">
      <c r="A1014" s="86">
        <v>30131504</v>
      </c>
      <c r="B1014" s="69" t="str">
        <f t="shared" ca="1" si="54"/>
        <v>Bloques de cerámica</v>
      </c>
      <c r="C1014" s="81" t="s">
        <v>1449</v>
      </c>
      <c r="D1014" s="81">
        <v>30</v>
      </c>
      <c r="E1014" s="71">
        <v>350</v>
      </c>
      <c r="F1014" s="70">
        <f t="shared" ca="1" si="55"/>
        <v>10500</v>
      </c>
      <c r="G1014" s="45"/>
      <c r="H1014" s="45"/>
      <c r="I1014" s="45"/>
      <c r="J1014" s="45"/>
    </row>
    <row r="1015" spans="1:10" ht="13.5" customHeight="1" x14ac:dyDescent="0.2">
      <c r="A1015" s="86">
        <v>12163501</v>
      </c>
      <c r="B1015" s="69" t="str">
        <f t="shared" ca="1" si="54"/>
        <v>Sellantes de cemento</v>
      </c>
      <c r="C1015" s="81" t="s">
        <v>1449</v>
      </c>
      <c r="D1015" s="81">
        <v>10</v>
      </c>
      <c r="E1015" s="71">
        <v>110</v>
      </c>
      <c r="F1015" s="70">
        <f t="shared" ca="1" si="55"/>
        <v>1100</v>
      </c>
      <c r="G1015" s="45"/>
      <c r="H1015" s="45"/>
      <c r="I1015" s="45"/>
      <c r="J1015" s="45"/>
    </row>
    <row r="1016" spans="1:10" ht="13.5" customHeight="1" x14ac:dyDescent="0.2">
      <c r="A1016" s="86">
        <v>40141636</v>
      </c>
      <c r="B1016" s="69" t="str">
        <f t="shared" ca="1" si="54"/>
        <v>Kits de válvulas</v>
      </c>
      <c r="C1016" s="81" t="s">
        <v>1449</v>
      </c>
      <c r="D1016" s="81">
        <v>1</v>
      </c>
      <c r="E1016" s="71">
        <v>550</v>
      </c>
      <c r="F1016" s="70">
        <f t="shared" ca="1" si="55"/>
        <v>550</v>
      </c>
      <c r="G1016" s="45"/>
      <c r="H1016" s="45"/>
      <c r="I1016" s="45"/>
      <c r="J1016" s="45"/>
    </row>
    <row r="1017" spans="1:10" ht="13.5" customHeight="1" x14ac:dyDescent="0.2">
      <c r="A1017" s="86">
        <v>27111909</v>
      </c>
      <c r="B1017" s="69" t="str">
        <f t="shared" ca="1" si="54"/>
        <v>Espátulas</v>
      </c>
      <c r="C1017" s="81" t="s">
        <v>1449</v>
      </c>
      <c r="D1017" s="81">
        <v>15</v>
      </c>
      <c r="E1017" s="71">
        <v>170</v>
      </c>
      <c r="F1017" s="70">
        <f t="shared" ca="1" si="55"/>
        <v>2550</v>
      </c>
      <c r="G1017" s="45"/>
      <c r="H1017" s="45"/>
      <c r="I1017" s="45"/>
      <c r="J1017" s="45"/>
    </row>
    <row r="1018" spans="1:10" ht="13.5" customHeight="1" x14ac:dyDescent="0.2">
      <c r="A1018" s="45"/>
      <c r="B1018" s="45"/>
      <c r="C1018" s="45"/>
      <c r="D1018" s="45"/>
      <c r="E1018" s="73" t="s">
        <v>12551</v>
      </c>
      <c r="F1018" s="74">
        <f ca="1">SUM(Table360[MONTO TOTAL ESTIMADO])</f>
        <v>69500</v>
      </c>
      <c r="G1018" s="45"/>
      <c r="H1018" s="45" t="str">
        <f>C999</f>
        <v>Bienes</v>
      </c>
      <c r="I1018" s="45" t="str">
        <f>E999</f>
        <v>No</v>
      </c>
      <c r="J1018" s="45" t="str">
        <f>D999</f>
        <v>Compras por debajo del Umbral</v>
      </c>
    </row>
    <row r="1019" spans="1:10" ht="13.5" customHeight="1" thickBot="1" x14ac:dyDescent="0.25">
      <c r="A1019" s="45"/>
      <c r="B1019" s="45"/>
      <c r="C1019" s="45"/>
      <c r="D1019" s="45"/>
      <c r="E1019" s="101"/>
      <c r="F1019" s="74"/>
      <c r="G1019" s="45"/>
      <c r="H1019" s="45"/>
      <c r="I1019" s="45"/>
      <c r="J1019" s="45"/>
    </row>
    <row r="1020" spans="1:10" ht="33.75" customHeight="1" thickBot="1" x14ac:dyDescent="0.25">
      <c r="A1020" s="64" t="s">
        <v>16383</v>
      </c>
      <c r="B1020" s="64" t="s">
        <v>161</v>
      </c>
      <c r="C1020" s="64" t="s">
        <v>11723</v>
      </c>
      <c r="D1020" s="64" t="s">
        <v>14379</v>
      </c>
      <c r="E1020" s="64" t="s">
        <v>10961</v>
      </c>
      <c r="F1020" s="64" t="s">
        <v>11094</v>
      </c>
      <c r="G1020" s="45"/>
      <c r="H1020" s="45"/>
      <c r="I1020" s="45"/>
      <c r="J1020" s="45"/>
    </row>
    <row r="1021" spans="1:10" ht="13.5" customHeight="1" thickBot="1" x14ac:dyDescent="0.25">
      <c r="A1021" s="66" t="s">
        <v>18880</v>
      </c>
      <c r="B1021" s="66" t="s">
        <v>18840</v>
      </c>
      <c r="C1021" s="66" t="s">
        <v>17799</v>
      </c>
      <c r="D1021" s="66" t="s">
        <v>17484</v>
      </c>
      <c r="E1021" s="66" t="s">
        <v>17855</v>
      </c>
      <c r="F1021" s="66"/>
      <c r="G1021" s="45"/>
      <c r="H1021" s="45"/>
      <c r="I1021" s="45"/>
      <c r="J1021" s="45"/>
    </row>
    <row r="1022" spans="1:10" ht="13.5" customHeight="1" thickBot="1" x14ac:dyDescent="0.25">
      <c r="A1022" s="113" t="s">
        <v>14829</v>
      </c>
      <c r="B1022" s="67" t="s">
        <v>8527</v>
      </c>
      <c r="C1022" s="76">
        <v>42745</v>
      </c>
      <c r="D1022" s="113" t="s">
        <v>9385</v>
      </c>
      <c r="E1022" s="67" t="s">
        <v>13095</v>
      </c>
      <c r="F1022" s="66" t="s">
        <v>3080</v>
      </c>
      <c r="G1022" s="45"/>
      <c r="H1022" s="45"/>
      <c r="I1022" s="45"/>
      <c r="J1022" s="45"/>
    </row>
    <row r="1023" spans="1:10" ht="13.5" customHeight="1" thickBot="1" x14ac:dyDescent="0.25">
      <c r="A1023" s="114"/>
      <c r="B1023" s="67" t="s">
        <v>1786</v>
      </c>
      <c r="C1023" s="106">
        <f>IF(C1022="","",IF(AND(MONTH(C1022)&gt;=1,MONTH(C1022)&lt;=3),1,IF(AND(MONTH(C1022)&gt;=4,MONTH(C1022)&lt;=6),2,IF(AND(MONTH(C1022)&gt;=7,MONTH(C1022)&lt;=9),3,4))))</f>
        <v>1</v>
      </c>
      <c r="D1023" s="114"/>
      <c r="E1023" s="67" t="s">
        <v>2417</v>
      </c>
      <c r="F1023" s="66" t="s">
        <v>11111</v>
      </c>
      <c r="G1023" s="45"/>
      <c r="H1023" s="45"/>
      <c r="I1023" s="45"/>
      <c r="J1023" s="45"/>
    </row>
    <row r="1024" spans="1:10" ht="13.5" customHeight="1" thickBot="1" x14ac:dyDescent="0.25">
      <c r="A1024" s="114"/>
      <c r="B1024" s="67" t="s">
        <v>12944</v>
      </c>
      <c r="C1024" s="76">
        <v>42752</v>
      </c>
      <c r="D1024" s="114"/>
      <c r="E1024" s="67" t="s">
        <v>3073</v>
      </c>
      <c r="F1024" s="66" t="s">
        <v>11111</v>
      </c>
      <c r="G1024" s="45"/>
      <c r="H1024" s="45"/>
      <c r="I1024" s="45"/>
      <c r="J1024" s="45"/>
    </row>
    <row r="1025" spans="1:10" ht="13.5" customHeight="1" thickBot="1" x14ac:dyDescent="0.25">
      <c r="A1025" s="114"/>
      <c r="B1025" s="67" t="s">
        <v>1786</v>
      </c>
      <c r="C1025" s="106">
        <f>IF(C1024="","",IF(AND(MONTH(C1024)&gt;=1,MONTH(C1024)&lt;=3),1,IF(AND(MONTH(C1024)&gt;=4,MONTH(C1024)&lt;=6),2,IF(AND(MONTH(C1024)&gt;=7,MONTH(C1024)&lt;=9),3,4))))</f>
        <v>1</v>
      </c>
      <c r="D1025" s="114"/>
      <c r="E1025" s="67" t="s">
        <v>13194</v>
      </c>
      <c r="F1025" s="66" t="s">
        <v>11111</v>
      </c>
      <c r="G1025" s="45"/>
      <c r="H1025" s="45"/>
      <c r="I1025" s="45"/>
      <c r="J1025" s="45"/>
    </row>
    <row r="1026" spans="1:10" ht="13.5" customHeight="1" thickBot="1" x14ac:dyDescent="0.25">
      <c r="A1026" s="45"/>
      <c r="B1026" s="45"/>
      <c r="C1026" s="45"/>
      <c r="D1026" s="45"/>
      <c r="E1026" s="45"/>
      <c r="F1026" s="45"/>
      <c r="G1026" s="45"/>
      <c r="H1026" s="45"/>
      <c r="I1026" s="45"/>
      <c r="J1026" s="45"/>
    </row>
    <row r="1027" spans="1:10" ht="13.5" customHeight="1" thickBot="1" x14ac:dyDescent="0.25">
      <c r="A1027" s="72" t="s">
        <v>15736</v>
      </c>
      <c r="B1027" s="72" t="s">
        <v>16147</v>
      </c>
      <c r="C1027" s="72" t="s">
        <v>15642</v>
      </c>
      <c r="D1027" s="72" t="s">
        <v>15252</v>
      </c>
      <c r="E1027" s="72" t="s">
        <v>6931</v>
      </c>
      <c r="F1027" s="72" t="s">
        <v>15281</v>
      </c>
      <c r="G1027" s="45"/>
      <c r="H1027" s="45"/>
      <c r="I1027" s="45"/>
      <c r="J1027" s="45"/>
    </row>
    <row r="1028" spans="1:10" ht="13.5" customHeight="1" x14ac:dyDescent="0.2">
      <c r="A1028" s="86">
        <v>60104912</v>
      </c>
      <c r="B1028" s="69" t="str">
        <f t="shared" ref="B1028:B1047" ca="1" si="56">IFERROR(INDEX(UNSPSCDes,MATCH(INDIRECT(ADDRESS(ROW(),COLUMN()-1,4)),UNSPSCCode,0)),"")</f>
        <v>Alambres o cables eléctricos</v>
      </c>
      <c r="C1028" s="81" t="s">
        <v>14111</v>
      </c>
      <c r="D1028" s="81">
        <v>3000</v>
      </c>
      <c r="E1028" s="71">
        <v>4.8</v>
      </c>
      <c r="F1028" s="70">
        <f t="shared" ref="F1028:F1047" ca="1" si="57">INDIRECT(ADDRESS(ROW(),COLUMN()-2,4))*INDIRECT(ADDRESS(ROW(),COLUMN()-1,4))</f>
        <v>14400</v>
      </c>
      <c r="G1028" s="45"/>
      <c r="H1028" s="45"/>
      <c r="I1028" s="45"/>
      <c r="J1028" s="45"/>
    </row>
    <row r="1029" spans="1:10" ht="13.5" customHeight="1" x14ac:dyDescent="0.2">
      <c r="A1029" s="86">
        <v>39111810</v>
      </c>
      <c r="B1029" s="69" t="str">
        <f t="shared" ca="1" si="56"/>
        <v>Interruptor de lámpara</v>
      </c>
      <c r="C1029" s="81" t="s">
        <v>1449</v>
      </c>
      <c r="D1029" s="81">
        <v>100</v>
      </c>
      <c r="E1029" s="71">
        <v>78</v>
      </c>
      <c r="F1029" s="70">
        <f t="shared" ca="1" si="57"/>
        <v>7800</v>
      </c>
      <c r="G1029" s="45"/>
      <c r="H1029" s="45"/>
      <c r="I1029" s="45"/>
      <c r="J1029" s="45"/>
    </row>
    <row r="1030" spans="1:10" ht="13.5" customHeight="1" x14ac:dyDescent="0.2">
      <c r="A1030" s="86">
        <v>39111808</v>
      </c>
      <c r="B1030" s="69" t="str">
        <f t="shared" ca="1" si="56"/>
        <v>Parrillas</v>
      </c>
      <c r="C1030" s="81" t="s">
        <v>1449</v>
      </c>
      <c r="D1030" s="81">
        <v>100</v>
      </c>
      <c r="E1030" s="71">
        <v>85</v>
      </c>
      <c r="F1030" s="70">
        <f t="shared" ca="1" si="57"/>
        <v>8500</v>
      </c>
      <c r="G1030" s="45"/>
      <c r="H1030" s="45"/>
      <c r="I1030" s="45"/>
      <c r="J1030" s="45"/>
    </row>
    <row r="1031" spans="1:10" ht="13.5" customHeight="1" x14ac:dyDescent="0.2">
      <c r="A1031" s="86">
        <v>39121205</v>
      </c>
      <c r="B1031" s="69" t="str">
        <f t="shared" ca="1" si="56"/>
        <v>Canaletas para cables</v>
      </c>
      <c r="C1031" s="81" t="s">
        <v>1449</v>
      </c>
      <c r="D1031" s="81">
        <v>100</v>
      </c>
      <c r="E1031" s="71">
        <v>430</v>
      </c>
      <c r="F1031" s="70">
        <f t="shared" ca="1" si="57"/>
        <v>43000</v>
      </c>
      <c r="G1031" s="45"/>
      <c r="H1031" s="45"/>
      <c r="I1031" s="45"/>
      <c r="J1031" s="45"/>
    </row>
    <row r="1032" spans="1:10" ht="13.5" customHeight="1" x14ac:dyDescent="0.2">
      <c r="A1032" s="86">
        <v>39121303</v>
      </c>
      <c r="B1032" s="69" t="str">
        <f t="shared" ca="1" si="56"/>
        <v>Cajas eléctricas</v>
      </c>
      <c r="C1032" s="81" t="s">
        <v>1449</v>
      </c>
      <c r="D1032" s="81">
        <v>50</v>
      </c>
      <c r="E1032" s="71">
        <v>88</v>
      </c>
      <c r="F1032" s="70">
        <f t="shared" ca="1" si="57"/>
        <v>4400</v>
      </c>
      <c r="G1032" s="45"/>
      <c r="H1032" s="45"/>
      <c r="I1032" s="45"/>
      <c r="J1032" s="45"/>
    </row>
    <row r="1033" spans="1:10" ht="13.5" customHeight="1" x14ac:dyDescent="0.2">
      <c r="A1033" s="86">
        <v>39121402</v>
      </c>
      <c r="B1033" s="69" t="str">
        <f t="shared" ca="1" si="56"/>
        <v>Enchufes eléctricos</v>
      </c>
      <c r="C1033" s="81" t="s">
        <v>1449</v>
      </c>
      <c r="D1033" s="81">
        <v>28</v>
      </c>
      <c r="E1033" s="71">
        <v>65</v>
      </c>
      <c r="F1033" s="70">
        <f t="shared" ca="1" si="57"/>
        <v>1820</v>
      </c>
      <c r="G1033" s="45"/>
      <c r="H1033" s="45"/>
      <c r="I1033" s="45"/>
      <c r="J1033" s="45"/>
    </row>
    <row r="1034" spans="1:10" ht="13.5" customHeight="1" x14ac:dyDescent="0.2">
      <c r="A1034" s="86">
        <v>39121549</v>
      </c>
      <c r="B1034" s="69" t="str">
        <f t="shared" ca="1" si="56"/>
        <v>Termostato</v>
      </c>
      <c r="C1034" s="81" t="s">
        <v>1449</v>
      </c>
      <c r="D1034" s="81">
        <v>30</v>
      </c>
      <c r="E1034" s="71">
        <v>2500</v>
      </c>
      <c r="F1034" s="70">
        <f t="shared" ca="1" si="57"/>
        <v>75000</v>
      </c>
      <c r="G1034" s="45"/>
      <c r="H1034" s="45"/>
      <c r="I1034" s="45"/>
      <c r="J1034" s="45"/>
    </row>
    <row r="1035" spans="1:10" ht="13.5" customHeight="1" x14ac:dyDescent="0.2">
      <c r="A1035" s="86">
        <v>39121601</v>
      </c>
      <c r="B1035" s="69" t="str">
        <f t="shared" ca="1" si="56"/>
        <v>Breakers de circuito</v>
      </c>
      <c r="C1035" s="81" t="s">
        <v>1449</v>
      </c>
      <c r="D1035" s="81">
        <v>30</v>
      </c>
      <c r="E1035" s="71">
        <v>295</v>
      </c>
      <c r="F1035" s="70">
        <f t="shared" ca="1" si="57"/>
        <v>8850</v>
      </c>
      <c r="G1035" s="45"/>
      <c r="H1035" s="45"/>
      <c r="I1035" s="45"/>
      <c r="J1035" s="45"/>
    </row>
    <row r="1036" spans="1:10" ht="13.5" customHeight="1" x14ac:dyDescent="0.2">
      <c r="A1036" s="86">
        <v>39121615</v>
      </c>
      <c r="B1036" s="69" t="str">
        <f t="shared" ca="1" si="56"/>
        <v>Breakers de circuito de aire</v>
      </c>
      <c r="C1036" s="81" t="s">
        <v>1449</v>
      </c>
      <c r="D1036" s="81">
        <v>45</v>
      </c>
      <c r="E1036" s="71">
        <v>280</v>
      </c>
      <c r="F1036" s="70">
        <f t="shared" ca="1" si="57"/>
        <v>12600</v>
      </c>
      <c r="G1036" s="45"/>
      <c r="H1036" s="45"/>
      <c r="I1036" s="45"/>
      <c r="J1036" s="45"/>
    </row>
    <row r="1037" spans="1:10" ht="13.5" customHeight="1" x14ac:dyDescent="0.2">
      <c r="A1037" s="86">
        <v>32141016</v>
      </c>
      <c r="B1037" s="69" t="str">
        <f t="shared" ca="1" si="56"/>
        <v>Tubos múltiples</v>
      </c>
      <c r="C1037" s="81" t="s">
        <v>1449</v>
      </c>
      <c r="D1037" s="81">
        <v>20</v>
      </c>
      <c r="E1037" s="71">
        <v>450</v>
      </c>
      <c r="F1037" s="70">
        <f t="shared" ca="1" si="57"/>
        <v>9000</v>
      </c>
      <c r="G1037" s="45"/>
      <c r="H1037" s="45"/>
      <c r="I1037" s="45"/>
      <c r="J1037" s="45"/>
    </row>
    <row r="1038" spans="1:10" ht="13.5" customHeight="1" x14ac:dyDescent="0.2">
      <c r="A1038" s="86">
        <v>23171536</v>
      </c>
      <c r="B1038" s="69" t="str">
        <f t="shared" ca="1" si="56"/>
        <v>Portaelectrodos</v>
      </c>
      <c r="C1038" s="81" t="s">
        <v>1449</v>
      </c>
      <c r="D1038" s="81">
        <v>50</v>
      </c>
      <c r="E1038" s="71">
        <v>848</v>
      </c>
      <c r="F1038" s="70">
        <f t="shared" ca="1" si="57"/>
        <v>42400</v>
      </c>
      <c r="G1038" s="45"/>
      <c r="H1038" s="45"/>
      <c r="I1038" s="45"/>
      <c r="J1038" s="45"/>
    </row>
    <row r="1039" spans="1:10" ht="13.5" customHeight="1" x14ac:dyDescent="0.2">
      <c r="A1039" s="86">
        <v>20122344</v>
      </c>
      <c r="B1039" s="69" t="str">
        <f t="shared" ca="1" si="56"/>
        <v>Barras espaciadoras del cable de recuperación</v>
      </c>
      <c r="C1039" s="81" t="s">
        <v>1449</v>
      </c>
      <c r="D1039" s="81">
        <v>10</v>
      </c>
      <c r="E1039" s="71">
        <v>480</v>
      </c>
      <c r="F1039" s="70">
        <f t="shared" ca="1" si="57"/>
        <v>4800</v>
      </c>
      <c r="G1039" s="45"/>
      <c r="H1039" s="45"/>
      <c r="I1039" s="45"/>
      <c r="J1039" s="45"/>
    </row>
    <row r="1040" spans="1:10" ht="13.5" customHeight="1" x14ac:dyDescent="0.2">
      <c r="A1040" s="86">
        <v>31241607</v>
      </c>
      <c r="B1040" s="69" t="str">
        <f t="shared" ca="1" si="56"/>
        <v>Barras redondas</v>
      </c>
      <c r="C1040" s="81" t="s">
        <v>1449</v>
      </c>
      <c r="D1040" s="81">
        <v>100</v>
      </c>
      <c r="E1040" s="71">
        <v>550</v>
      </c>
      <c r="F1040" s="70">
        <f t="shared" ca="1" si="57"/>
        <v>55000</v>
      </c>
      <c r="G1040" s="45"/>
      <c r="H1040" s="45"/>
      <c r="I1040" s="45"/>
      <c r="J1040" s="45"/>
    </row>
    <row r="1041" spans="1:10" ht="13.5" customHeight="1" x14ac:dyDescent="0.2">
      <c r="A1041" s="86">
        <v>31241608</v>
      </c>
      <c r="B1041" s="69" t="str">
        <f t="shared" ca="1" si="56"/>
        <v>Barras cuadradas</v>
      </c>
      <c r="C1041" s="81" t="s">
        <v>1449</v>
      </c>
      <c r="D1041" s="81">
        <v>100</v>
      </c>
      <c r="E1041" s="71">
        <v>660</v>
      </c>
      <c r="F1041" s="70">
        <f t="shared" ca="1" si="57"/>
        <v>66000</v>
      </c>
      <c r="G1041" s="45"/>
      <c r="H1041" s="45"/>
      <c r="I1041" s="45"/>
      <c r="J1041" s="45"/>
    </row>
    <row r="1042" spans="1:10" ht="13.5" customHeight="1" x14ac:dyDescent="0.2">
      <c r="A1042" s="86">
        <v>40161505</v>
      </c>
      <c r="B1042" s="69" t="str">
        <f t="shared" ca="1" si="56"/>
        <v>Filtros de aire</v>
      </c>
      <c r="C1042" s="81" t="s">
        <v>1449</v>
      </c>
      <c r="D1042" s="81">
        <v>20</v>
      </c>
      <c r="E1042" s="71">
        <v>130</v>
      </c>
      <c r="F1042" s="70">
        <f t="shared" ca="1" si="57"/>
        <v>2600</v>
      </c>
      <c r="G1042" s="45"/>
      <c r="H1042" s="45"/>
      <c r="I1042" s="45"/>
      <c r="J1042" s="45"/>
    </row>
    <row r="1043" spans="1:10" ht="13.5" customHeight="1" x14ac:dyDescent="0.2">
      <c r="A1043" s="86">
        <v>31162304</v>
      </c>
      <c r="B1043" s="69" t="str">
        <f t="shared" ca="1" si="56"/>
        <v>Regletas de montaje</v>
      </c>
      <c r="C1043" s="81" t="s">
        <v>1449</v>
      </c>
      <c r="D1043" s="81">
        <v>85</v>
      </c>
      <c r="E1043" s="71">
        <v>150</v>
      </c>
      <c r="F1043" s="70">
        <f t="shared" ca="1" si="57"/>
        <v>12750</v>
      </c>
      <c r="G1043" s="45"/>
      <c r="H1043" s="45"/>
      <c r="I1043" s="45"/>
      <c r="J1043" s="45"/>
    </row>
    <row r="1044" spans="1:10" ht="13.5" customHeight="1" x14ac:dyDescent="0.2">
      <c r="A1044" s="86">
        <v>23171508</v>
      </c>
      <c r="B1044" s="69" t="str">
        <f t="shared" ca="1" si="56"/>
        <v>Máquinas de soldar</v>
      </c>
      <c r="C1044" s="81" t="s">
        <v>1449</v>
      </c>
      <c r="D1044" s="81">
        <v>5</v>
      </c>
      <c r="E1044" s="71">
        <v>1050</v>
      </c>
      <c r="F1044" s="70">
        <f t="shared" ca="1" si="57"/>
        <v>5250</v>
      </c>
      <c r="G1044" s="45"/>
      <c r="H1044" s="45"/>
      <c r="I1044" s="45"/>
      <c r="J1044" s="45"/>
    </row>
    <row r="1045" spans="1:10" ht="13.5" customHeight="1" x14ac:dyDescent="0.2">
      <c r="A1045" s="86">
        <v>23171511</v>
      </c>
      <c r="B1045" s="69" t="str">
        <f t="shared" ca="1" si="56"/>
        <v>Herramientas de soldadura</v>
      </c>
      <c r="C1045" s="81" t="s">
        <v>1449</v>
      </c>
      <c r="D1045" s="81">
        <v>1</v>
      </c>
      <c r="E1045" s="71">
        <v>60000</v>
      </c>
      <c r="F1045" s="70">
        <f t="shared" ca="1" si="57"/>
        <v>60000</v>
      </c>
      <c r="G1045" s="45"/>
      <c r="H1045" s="45"/>
      <c r="I1045" s="45"/>
      <c r="J1045" s="45"/>
    </row>
    <row r="1046" spans="1:10" ht="13.5" customHeight="1" x14ac:dyDescent="0.2">
      <c r="A1046" s="86">
        <v>31162414</v>
      </c>
      <c r="B1046" s="69" t="str">
        <f t="shared" ca="1" si="56"/>
        <v>Abrazadera</v>
      </c>
      <c r="C1046" s="81" t="s">
        <v>1449</v>
      </c>
      <c r="D1046" s="81">
        <v>200</v>
      </c>
      <c r="E1046" s="71">
        <v>16.5</v>
      </c>
      <c r="F1046" s="70">
        <f t="shared" ca="1" si="57"/>
        <v>3300</v>
      </c>
      <c r="G1046" s="45"/>
      <c r="H1046" s="45"/>
      <c r="I1046" s="45"/>
      <c r="J1046" s="45"/>
    </row>
    <row r="1047" spans="1:10" ht="13.5" customHeight="1" x14ac:dyDescent="0.2">
      <c r="A1047" s="86">
        <v>39101605</v>
      </c>
      <c r="B1047" s="69" t="str">
        <f t="shared" ca="1" si="56"/>
        <v>Lámparas fluorescentes</v>
      </c>
      <c r="C1047" s="81" t="s">
        <v>1449</v>
      </c>
      <c r="D1047" s="81">
        <v>20</v>
      </c>
      <c r="E1047" s="71">
        <v>250</v>
      </c>
      <c r="F1047" s="70">
        <f t="shared" ca="1" si="57"/>
        <v>5000</v>
      </c>
      <c r="G1047" s="45"/>
      <c r="H1047" s="45"/>
      <c r="I1047" s="45"/>
      <c r="J1047" s="45"/>
    </row>
    <row r="1048" spans="1:10" ht="13.5" customHeight="1" x14ac:dyDescent="0.2">
      <c r="A1048" s="45"/>
      <c r="B1048" s="45"/>
      <c r="C1048" s="45"/>
      <c r="D1048" s="45"/>
      <c r="E1048" s="73" t="s">
        <v>12551</v>
      </c>
      <c r="F1048" s="74">
        <f ca="1">SUM(Table361[MONTO TOTAL ESTIMADO])</f>
        <v>442470</v>
      </c>
      <c r="G1048" s="45"/>
      <c r="H1048" s="45" t="str">
        <f>C1021</f>
        <v>Bienes</v>
      </c>
      <c r="I1048" s="45" t="str">
        <f>E1021</f>
        <v>No</v>
      </c>
      <c r="J1048" s="45" t="str">
        <f>D1021</f>
        <v>Compras Menores</v>
      </c>
    </row>
    <row r="1049" spans="1:10" ht="13.5" customHeight="1" thickBot="1" x14ac:dyDescent="0.25">
      <c r="A1049" s="45"/>
      <c r="B1049" s="45"/>
      <c r="C1049" s="45"/>
      <c r="D1049" s="45"/>
      <c r="E1049" s="101"/>
      <c r="F1049" s="74"/>
      <c r="G1049" s="45"/>
      <c r="H1049" s="45"/>
      <c r="I1049" s="45"/>
      <c r="J1049" s="45"/>
    </row>
    <row r="1050" spans="1:10" ht="33.75" customHeight="1" thickBot="1" x14ac:dyDescent="0.25">
      <c r="A1050" s="64" t="s">
        <v>16383</v>
      </c>
      <c r="B1050" s="64" t="s">
        <v>161</v>
      </c>
      <c r="C1050" s="64" t="s">
        <v>11723</v>
      </c>
      <c r="D1050" s="64" t="s">
        <v>14379</v>
      </c>
      <c r="E1050" s="64" t="s">
        <v>10961</v>
      </c>
      <c r="F1050" s="64" t="s">
        <v>11094</v>
      </c>
      <c r="G1050" s="45"/>
      <c r="H1050" s="45"/>
      <c r="I1050" s="45"/>
      <c r="J1050" s="45"/>
    </row>
    <row r="1051" spans="1:10" ht="13.5" customHeight="1" thickBot="1" x14ac:dyDescent="0.25">
      <c r="A1051" s="66" t="s">
        <v>18880</v>
      </c>
      <c r="B1051" s="66" t="s">
        <v>18840</v>
      </c>
      <c r="C1051" s="66" t="s">
        <v>17799</v>
      </c>
      <c r="D1051" s="66" t="s">
        <v>17484</v>
      </c>
      <c r="E1051" s="66" t="s">
        <v>17855</v>
      </c>
      <c r="F1051" s="66"/>
      <c r="G1051" s="45"/>
      <c r="H1051" s="45"/>
      <c r="I1051" s="45"/>
      <c r="J1051" s="45"/>
    </row>
    <row r="1052" spans="1:10" ht="13.5" customHeight="1" thickBot="1" x14ac:dyDescent="0.25">
      <c r="A1052" s="113" t="s">
        <v>14829</v>
      </c>
      <c r="B1052" s="67" t="s">
        <v>8527</v>
      </c>
      <c r="C1052" s="76">
        <v>42835</v>
      </c>
      <c r="D1052" s="113" t="s">
        <v>9385</v>
      </c>
      <c r="E1052" s="67" t="s">
        <v>13095</v>
      </c>
      <c r="F1052" s="66" t="s">
        <v>3080</v>
      </c>
      <c r="G1052" s="45"/>
      <c r="H1052" s="45"/>
      <c r="I1052" s="45"/>
      <c r="J1052" s="45"/>
    </row>
    <row r="1053" spans="1:10" ht="13.5" customHeight="1" thickBot="1" x14ac:dyDescent="0.25">
      <c r="A1053" s="114"/>
      <c r="B1053" s="67" t="s">
        <v>1786</v>
      </c>
      <c r="C1053" s="107">
        <f>IF(C1052="","",IF(AND(MONTH(C1052)&gt;=1,MONTH(C1052)&lt;=3),1,IF(AND(MONTH(C1052)&gt;=4,MONTH(C1052)&lt;=6),2,IF(AND(MONTH(C1052)&gt;=7,MONTH(C1052)&lt;=9),3,4))))</f>
        <v>2</v>
      </c>
      <c r="D1053" s="114"/>
      <c r="E1053" s="67" t="s">
        <v>2417</v>
      </c>
      <c r="F1053" s="66" t="s">
        <v>11111</v>
      </c>
      <c r="G1053" s="45"/>
      <c r="H1053" s="45"/>
      <c r="I1053" s="45"/>
      <c r="J1053" s="45"/>
    </row>
    <row r="1054" spans="1:10" ht="13.5" customHeight="1" thickBot="1" x14ac:dyDescent="0.25">
      <c r="A1054" s="114"/>
      <c r="B1054" s="67" t="s">
        <v>12944</v>
      </c>
      <c r="C1054" s="76">
        <v>42842</v>
      </c>
      <c r="D1054" s="114"/>
      <c r="E1054" s="67" t="s">
        <v>3073</v>
      </c>
      <c r="F1054" s="66" t="s">
        <v>11111</v>
      </c>
      <c r="G1054" s="45"/>
      <c r="H1054" s="45"/>
      <c r="I1054" s="45"/>
      <c r="J1054" s="45"/>
    </row>
    <row r="1055" spans="1:10" ht="13.5" customHeight="1" thickBot="1" x14ac:dyDescent="0.25">
      <c r="A1055" s="114"/>
      <c r="B1055" s="67" t="s">
        <v>1786</v>
      </c>
      <c r="C1055" s="107">
        <f>IF(C1054="","",IF(AND(MONTH(C1054)&gt;=1,MONTH(C1054)&lt;=3),1,IF(AND(MONTH(C1054)&gt;=4,MONTH(C1054)&lt;=6),2,IF(AND(MONTH(C1054)&gt;=7,MONTH(C1054)&lt;=9),3,4))))</f>
        <v>2</v>
      </c>
      <c r="D1055" s="114"/>
      <c r="E1055" s="67" t="s">
        <v>13194</v>
      </c>
      <c r="F1055" s="66" t="s">
        <v>11111</v>
      </c>
      <c r="G1055" s="45"/>
      <c r="H1055" s="45"/>
      <c r="I1055" s="45"/>
      <c r="J1055" s="45"/>
    </row>
    <row r="1056" spans="1:10" ht="13.5" customHeight="1" thickBot="1" x14ac:dyDescent="0.25">
      <c r="A1056" s="45"/>
      <c r="B1056" s="45"/>
      <c r="C1056" s="45"/>
      <c r="D1056" s="45"/>
      <c r="E1056" s="45"/>
      <c r="F1056" s="45"/>
      <c r="G1056" s="45"/>
      <c r="H1056" s="45"/>
      <c r="I1056" s="45"/>
      <c r="J1056" s="45"/>
    </row>
    <row r="1057" spans="1:10" ht="13.5" customHeight="1" thickBot="1" x14ac:dyDescent="0.25">
      <c r="A1057" s="72" t="s">
        <v>15736</v>
      </c>
      <c r="B1057" s="72" t="s">
        <v>16147</v>
      </c>
      <c r="C1057" s="72" t="s">
        <v>15642</v>
      </c>
      <c r="D1057" s="72" t="s">
        <v>15252</v>
      </c>
      <c r="E1057" s="72" t="s">
        <v>6931</v>
      </c>
      <c r="F1057" s="72" t="s">
        <v>15281</v>
      </c>
      <c r="G1057" s="45"/>
      <c r="H1057" s="45"/>
      <c r="I1057" s="45"/>
      <c r="J1057" s="45"/>
    </row>
    <row r="1058" spans="1:10" ht="13.5" customHeight="1" x14ac:dyDescent="0.2">
      <c r="A1058" s="86">
        <v>39111810</v>
      </c>
      <c r="B1058" s="69" t="str">
        <f t="shared" ref="B1058:B1079" ca="1" si="58">IFERROR(INDEX(UNSPSCDes,MATCH(INDIRECT(ADDRESS(ROW(),COLUMN()-1,4)),UNSPSCCode,0)),"")</f>
        <v>Interruptor de lámpara</v>
      </c>
      <c r="C1058" s="81" t="s">
        <v>1449</v>
      </c>
      <c r="D1058" s="81">
        <v>100</v>
      </c>
      <c r="E1058" s="71">
        <v>78</v>
      </c>
      <c r="F1058" s="70">
        <f t="shared" ref="F1058:F1079" ca="1" si="59">INDIRECT(ADDRESS(ROW(),COLUMN()-2,4))*INDIRECT(ADDRESS(ROW(),COLUMN()-1,4))</f>
        <v>7800</v>
      </c>
      <c r="G1058" s="45"/>
      <c r="H1058" s="45"/>
      <c r="I1058" s="45"/>
      <c r="J1058" s="45"/>
    </row>
    <row r="1059" spans="1:10" ht="13.5" customHeight="1" x14ac:dyDescent="0.2">
      <c r="A1059" s="86">
        <v>39111808</v>
      </c>
      <c r="B1059" s="69" t="str">
        <f t="shared" ca="1" si="58"/>
        <v>Parrillas</v>
      </c>
      <c r="C1059" s="81" t="s">
        <v>1449</v>
      </c>
      <c r="D1059" s="81">
        <v>100</v>
      </c>
      <c r="E1059" s="71">
        <v>85</v>
      </c>
      <c r="F1059" s="70">
        <f t="shared" ca="1" si="59"/>
        <v>8500</v>
      </c>
      <c r="G1059" s="45"/>
      <c r="H1059" s="45"/>
      <c r="I1059" s="45"/>
      <c r="J1059" s="45"/>
    </row>
    <row r="1060" spans="1:10" ht="13.5" customHeight="1" x14ac:dyDescent="0.2">
      <c r="A1060" s="86">
        <v>39121205</v>
      </c>
      <c r="B1060" s="69" t="str">
        <f t="shared" ca="1" si="58"/>
        <v>Canaletas para cables</v>
      </c>
      <c r="C1060" s="81" t="s">
        <v>1449</v>
      </c>
      <c r="D1060" s="81">
        <v>100</v>
      </c>
      <c r="E1060" s="71">
        <v>430</v>
      </c>
      <c r="F1060" s="70">
        <f t="shared" ca="1" si="59"/>
        <v>43000</v>
      </c>
      <c r="G1060" s="45"/>
      <c r="H1060" s="45"/>
      <c r="I1060" s="45"/>
      <c r="J1060" s="45"/>
    </row>
    <row r="1061" spans="1:10" ht="13.5" customHeight="1" x14ac:dyDescent="0.2">
      <c r="A1061" s="86">
        <v>39121303</v>
      </c>
      <c r="B1061" s="69" t="str">
        <f t="shared" ca="1" si="58"/>
        <v>Cajas eléctricas</v>
      </c>
      <c r="C1061" s="81" t="s">
        <v>1449</v>
      </c>
      <c r="D1061" s="81">
        <v>50</v>
      </c>
      <c r="E1061" s="71">
        <v>88</v>
      </c>
      <c r="F1061" s="70">
        <f t="shared" ca="1" si="59"/>
        <v>4400</v>
      </c>
      <c r="G1061" s="45"/>
      <c r="H1061" s="45"/>
      <c r="I1061" s="45"/>
      <c r="J1061" s="45"/>
    </row>
    <row r="1062" spans="1:10" ht="13.5" customHeight="1" x14ac:dyDescent="0.2">
      <c r="A1062" s="86">
        <v>39121402</v>
      </c>
      <c r="B1062" s="69" t="str">
        <f t="shared" ca="1" si="58"/>
        <v>Enchufes eléctricos</v>
      </c>
      <c r="C1062" s="81" t="s">
        <v>1449</v>
      </c>
      <c r="D1062" s="81">
        <v>28</v>
      </c>
      <c r="E1062" s="71">
        <v>65</v>
      </c>
      <c r="F1062" s="70">
        <f t="shared" ca="1" si="59"/>
        <v>1820</v>
      </c>
      <c r="G1062" s="45"/>
      <c r="H1062" s="45"/>
      <c r="I1062" s="45"/>
      <c r="J1062" s="45"/>
    </row>
    <row r="1063" spans="1:10" ht="13.5" customHeight="1" x14ac:dyDescent="0.2">
      <c r="A1063" s="86">
        <v>39121549</v>
      </c>
      <c r="B1063" s="69" t="str">
        <f t="shared" ca="1" si="58"/>
        <v>Termostato</v>
      </c>
      <c r="C1063" s="81" t="s">
        <v>1449</v>
      </c>
      <c r="D1063" s="81">
        <v>30</v>
      </c>
      <c r="E1063" s="71">
        <v>2500</v>
      </c>
      <c r="F1063" s="70">
        <f t="shared" ca="1" si="59"/>
        <v>75000</v>
      </c>
      <c r="G1063" s="45"/>
      <c r="H1063" s="45"/>
      <c r="I1063" s="45"/>
      <c r="J1063" s="45"/>
    </row>
    <row r="1064" spans="1:10" ht="13.5" customHeight="1" x14ac:dyDescent="0.2">
      <c r="A1064" s="86">
        <v>39121601</v>
      </c>
      <c r="B1064" s="69" t="str">
        <f t="shared" ca="1" si="58"/>
        <v>Breakers de circuito</v>
      </c>
      <c r="C1064" s="81" t="s">
        <v>1449</v>
      </c>
      <c r="D1064" s="81">
        <v>30</v>
      </c>
      <c r="E1064" s="71">
        <v>295</v>
      </c>
      <c r="F1064" s="70">
        <f t="shared" ca="1" si="59"/>
        <v>8850</v>
      </c>
      <c r="G1064" s="45"/>
      <c r="H1064" s="45"/>
      <c r="I1064" s="45"/>
      <c r="J1064" s="45"/>
    </row>
    <row r="1065" spans="1:10" ht="13.5" customHeight="1" x14ac:dyDescent="0.2">
      <c r="A1065" s="86">
        <v>39121615</v>
      </c>
      <c r="B1065" s="69" t="str">
        <f t="shared" ca="1" si="58"/>
        <v>Breakers de circuito de aire</v>
      </c>
      <c r="C1065" s="81" t="s">
        <v>1449</v>
      </c>
      <c r="D1065" s="81">
        <v>45</v>
      </c>
      <c r="E1065" s="71">
        <v>280</v>
      </c>
      <c r="F1065" s="70">
        <f t="shared" ca="1" si="59"/>
        <v>12600</v>
      </c>
      <c r="G1065" s="45"/>
      <c r="H1065" s="45"/>
      <c r="I1065" s="45"/>
      <c r="J1065" s="45"/>
    </row>
    <row r="1066" spans="1:10" ht="13.5" customHeight="1" x14ac:dyDescent="0.2">
      <c r="A1066" s="86">
        <v>32141016</v>
      </c>
      <c r="B1066" s="69" t="str">
        <f t="shared" ca="1" si="58"/>
        <v>Tubos múltiples</v>
      </c>
      <c r="C1066" s="81" t="s">
        <v>1449</v>
      </c>
      <c r="D1066" s="81">
        <v>20</v>
      </c>
      <c r="E1066" s="71">
        <v>450</v>
      </c>
      <c r="F1066" s="70">
        <f t="shared" ca="1" si="59"/>
        <v>9000</v>
      </c>
      <c r="G1066" s="45"/>
      <c r="H1066" s="45"/>
      <c r="I1066" s="45"/>
      <c r="J1066" s="45"/>
    </row>
    <row r="1067" spans="1:10" ht="13.5" customHeight="1" x14ac:dyDescent="0.2">
      <c r="A1067" s="86">
        <v>23171536</v>
      </c>
      <c r="B1067" s="69" t="str">
        <f t="shared" ca="1" si="58"/>
        <v>Portaelectrodos</v>
      </c>
      <c r="C1067" s="81" t="s">
        <v>1449</v>
      </c>
      <c r="D1067" s="81">
        <v>50</v>
      </c>
      <c r="E1067" s="71">
        <v>848</v>
      </c>
      <c r="F1067" s="70">
        <f t="shared" ca="1" si="59"/>
        <v>42400</v>
      </c>
      <c r="G1067" s="45"/>
      <c r="H1067" s="45"/>
      <c r="I1067" s="45"/>
      <c r="J1067" s="45"/>
    </row>
    <row r="1068" spans="1:10" ht="13.5" customHeight="1" x14ac:dyDescent="0.2">
      <c r="A1068" s="86">
        <v>20122344</v>
      </c>
      <c r="B1068" s="69" t="str">
        <f t="shared" ca="1" si="58"/>
        <v>Barras espaciadoras del cable de recuperación</v>
      </c>
      <c r="C1068" s="81" t="s">
        <v>1449</v>
      </c>
      <c r="D1068" s="81">
        <v>10</v>
      </c>
      <c r="E1068" s="71">
        <v>480</v>
      </c>
      <c r="F1068" s="70">
        <f t="shared" ca="1" si="59"/>
        <v>4800</v>
      </c>
      <c r="G1068" s="45"/>
      <c r="H1068" s="45"/>
      <c r="I1068" s="45"/>
      <c r="J1068" s="45"/>
    </row>
    <row r="1069" spans="1:10" ht="13.5" customHeight="1" x14ac:dyDescent="0.2">
      <c r="A1069" s="86">
        <v>31241607</v>
      </c>
      <c r="B1069" s="69" t="str">
        <f t="shared" ca="1" si="58"/>
        <v>Barras redondas</v>
      </c>
      <c r="C1069" s="81" t="s">
        <v>1449</v>
      </c>
      <c r="D1069" s="81">
        <v>100</v>
      </c>
      <c r="E1069" s="71">
        <v>550</v>
      </c>
      <c r="F1069" s="70">
        <f t="shared" ca="1" si="59"/>
        <v>55000</v>
      </c>
      <c r="G1069" s="45"/>
      <c r="H1069" s="45"/>
      <c r="I1069" s="45"/>
      <c r="J1069" s="45"/>
    </row>
    <row r="1070" spans="1:10" ht="13.5" customHeight="1" x14ac:dyDescent="0.2">
      <c r="A1070" s="86">
        <v>31241608</v>
      </c>
      <c r="B1070" s="69" t="str">
        <f t="shared" ca="1" si="58"/>
        <v>Barras cuadradas</v>
      </c>
      <c r="C1070" s="81" t="s">
        <v>1449</v>
      </c>
      <c r="D1070" s="81">
        <v>100</v>
      </c>
      <c r="E1070" s="71">
        <v>660</v>
      </c>
      <c r="F1070" s="70">
        <f t="shared" ca="1" si="59"/>
        <v>66000</v>
      </c>
      <c r="G1070" s="45"/>
      <c r="H1070" s="45"/>
      <c r="I1070" s="45"/>
      <c r="J1070" s="45"/>
    </row>
    <row r="1071" spans="1:10" ht="13.5" customHeight="1" x14ac:dyDescent="0.2">
      <c r="A1071" s="86">
        <v>40161505</v>
      </c>
      <c r="B1071" s="69" t="str">
        <f t="shared" ca="1" si="58"/>
        <v>Filtros de aire</v>
      </c>
      <c r="C1071" s="81" t="s">
        <v>1449</v>
      </c>
      <c r="D1071" s="81">
        <v>20</v>
      </c>
      <c r="E1071" s="71">
        <v>130</v>
      </c>
      <c r="F1071" s="70">
        <f t="shared" ca="1" si="59"/>
        <v>2600</v>
      </c>
      <c r="G1071" s="45"/>
      <c r="H1071" s="45"/>
      <c r="I1071" s="45"/>
      <c r="J1071" s="45"/>
    </row>
    <row r="1072" spans="1:10" ht="13.5" customHeight="1" x14ac:dyDescent="0.2">
      <c r="A1072" s="86">
        <v>31162304</v>
      </c>
      <c r="B1072" s="69" t="str">
        <f t="shared" ca="1" si="58"/>
        <v>Regletas de montaje</v>
      </c>
      <c r="C1072" s="81" t="s">
        <v>1449</v>
      </c>
      <c r="D1072" s="81">
        <v>85</v>
      </c>
      <c r="E1072" s="71">
        <v>150</v>
      </c>
      <c r="F1072" s="70">
        <f t="shared" ca="1" si="59"/>
        <v>12750</v>
      </c>
      <c r="G1072" s="45"/>
      <c r="H1072" s="45"/>
      <c r="I1072" s="45"/>
      <c r="J1072" s="45"/>
    </row>
    <row r="1073" spans="1:10" ht="13.5" customHeight="1" x14ac:dyDescent="0.2">
      <c r="A1073" s="86">
        <v>23171508</v>
      </c>
      <c r="B1073" s="69" t="str">
        <f t="shared" ca="1" si="58"/>
        <v>Máquinas de soldar</v>
      </c>
      <c r="C1073" s="81" t="s">
        <v>1449</v>
      </c>
      <c r="D1073" s="81">
        <v>5</v>
      </c>
      <c r="E1073" s="71">
        <v>1050</v>
      </c>
      <c r="F1073" s="70">
        <f t="shared" ca="1" si="59"/>
        <v>5250</v>
      </c>
      <c r="G1073" s="45"/>
      <c r="H1073" s="45"/>
      <c r="I1073" s="45"/>
      <c r="J1073" s="45"/>
    </row>
    <row r="1074" spans="1:10" ht="13.5" customHeight="1" x14ac:dyDescent="0.2">
      <c r="A1074" s="86">
        <v>23171511</v>
      </c>
      <c r="B1074" s="69" t="str">
        <f t="shared" ca="1" si="58"/>
        <v>Herramientas de soldadura</v>
      </c>
      <c r="C1074" s="81" t="s">
        <v>1449</v>
      </c>
      <c r="D1074" s="81">
        <v>1</v>
      </c>
      <c r="E1074" s="71">
        <v>60000</v>
      </c>
      <c r="F1074" s="70">
        <f t="shared" ca="1" si="59"/>
        <v>60000</v>
      </c>
      <c r="G1074" s="45"/>
      <c r="H1074" s="45"/>
      <c r="I1074" s="45"/>
      <c r="J1074" s="45"/>
    </row>
    <row r="1075" spans="1:10" ht="13.5" customHeight="1" x14ac:dyDescent="0.2">
      <c r="A1075" s="86">
        <v>31162414</v>
      </c>
      <c r="B1075" s="69" t="str">
        <f t="shared" ca="1" si="58"/>
        <v>Abrazadera</v>
      </c>
      <c r="C1075" s="81" t="s">
        <v>1449</v>
      </c>
      <c r="D1075" s="81">
        <v>200</v>
      </c>
      <c r="E1075" s="71">
        <v>200</v>
      </c>
      <c r="F1075" s="70">
        <f t="shared" ca="1" si="59"/>
        <v>40000</v>
      </c>
      <c r="G1075" s="45"/>
      <c r="H1075" s="45"/>
      <c r="I1075" s="45"/>
      <c r="J1075" s="45"/>
    </row>
    <row r="1076" spans="1:10" ht="13.5" customHeight="1" x14ac:dyDescent="0.2">
      <c r="A1076" s="86">
        <v>60104912</v>
      </c>
      <c r="B1076" s="69" t="str">
        <f t="shared" ca="1" si="58"/>
        <v>Alambres o cables eléctricos</v>
      </c>
      <c r="C1076" s="81" t="s">
        <v>14111</v>
      </c>
      <c r="D1076" s="81">
        <v>3000</v>
      </c>
      <c r="E1076" s="71">
        <v>4.8</v>
      </c>
      <c r="F1076" s="70">
        <f t="shared" ca="1" si="59"/>
        <v>14400</v>
      </c>
      <c r="G1076" s="45"/>
      <c r="H1076" s="45"/>
      <c r="I1076" s="45"/>
      <c r="J1076" s="45"/>
    </row>
    <row r="1077" spans="1:10" ht="13.5" customHeight="1" x14ac:dyDescent="0.2">
      <c r="A1077" s="86">
        <v>32121705</v>
      </c>
      <c r="B1077" s="69" t="str">
        <f t="shared" ca="1" si="58"/>
        <v>Inversores</v>
      </c>
      <c r="C1077" s="81" t="s">
        <v>1449</v>
      </c>
      <c r="D1077" s="81">
        <v>5</v>
      </c>
      <c r="E1077" s="71">
        <v>12000</v>
      </c>
      <c r="F1077" s="70">
        <f t="shared" ca="1" si="59"/>
        <v>60000</v>
      </c>
      <c r="G1077" s="45"/>
      <c r="H1077" s="45"/>
      <c r="I1077" s="45"/>
      <c r="J1077" s="45"/>
    </row>
    <row r="1078" spans="1:10" ht="13.5" customHeight="1" x14ac:dyDescent="0.2">
      <c r="A1078" s="86">
        <v>26111701</v>
      </c>
      <c r="B1078" s="69" t="str">
        <f t="shared" ca="1" si="58"/>
        <v>Baterías recargables</v>
      </c>
      <c r="C1078" s="81" t="s">
        <v>1449</v>
      </c>
      <c r="D1078" s="81">
        <v>5</v>
      </c>
      <c r="E1078" s="71">
        <v>4500</v>
      </c>
      <c r="F1078" s="70">
        <f t="shared" ca="1" si="59"/>
        <v>22500</v>
      </c>
      <c r="G1078" s="45"/>
      <c r="H1078" s="45"/>
      <c r="I1078" s="45"/>
      <c r="J1078" s="45"/>
    </row>
    <row r="1079" spans="1:10" ht="13.5" customHeight="1" x14ac:dyDescent="0.2">
      <c r="A1079" s="86">
        <v>39101605</v>
      </c>
      <c r="B1079" s="69" t="str">
        <f t="shared" ca="1" si="58"/>
        <v>Lámparas fluorescentes</v>
      </c>
      <c r="C1079" s="81" t="s">
        <v>1449</v>
      </c>
      <c r="D1079" s="81">
        <v>20</v>
      </c>
      <c r="E1079" s="71">
        <v>250</v>
      </c>
      <c r="F1079" s="70">
        <f t="shared" ca="1" si="59"/>
        <v>5000</v>
      </c>
      <c r="G1079" s="45"/>
      <c r="H1079" s="45"/>
      <c r="I1079" s="45"/>
      <c r="J1079" s="45"/>
    </row>
    <row r="1080" spans="1:10" ht="13.5" customHeight="1" x14ac:dyDescent="0.2">
      <c r="A1080" s="45"/>
      <c r="B1080" s="45"/>
      <c r="C1080" s="45"/>
      <c r="D1080" s="45"/>
      <c r="E1080" s="73" t="s">
        <v>12551</v>
      </c>
      <c r="F1080" s="74">
        <f ca="1">SUM(Table362[MONTO TOTAL ESTIMADO])</f>
        <v>561670</v>
      </c>
      <c r="G1080" s="45"/>
      <c r="H1080" s="45" t="str">
        <f>C1051</f>
        <v>Bienes</v>
      </c>
      <c r="I1080" s="45" t="str">
        <f>E1051</f>
        <v>No</v>
      </c>
      <c r="J1080" s="45" t="str">
        <f>D1051</f>
        <v>Compras Menores</v>
      </c>
    </row>
    <row r="1081" spans="1:10" ht="13.5" customHeight="1" thickBot="1" x14ac:dyDescent="0.25">
      <c r="A1081" s="45"/>
      <c r="B1081" s="45"/>
      <c r="C1081" s="45"/>
      <c r="D1081" s="45"/>
      <c r="E1081" s="101"/>
      <c r="F1081" s="74"/>
      <c r="G1081" s="45"/>
      <c r="H1081" s="45"/>
      <c r="I1081" s="45"/>
      <c r="J1081" s="45"/>
    </row>
    <row r="1082" spans="1:10" ht="33.75" customHeight="1" thickBot="1" x14ac:dyDescent="0.25">
      <c r="A1082" s="64" t="s">
        <v>16383</v>
      </c>
      <c r="B1082" s="64" t="s">
        <v>161</v>
      </c>
      <c r="C1082" s="64" t="s">
        <v>11723</v>
      </c>
      <c r="D1082" s="64" t="s">
        <v>14379</v>
      </c>
      <c r="E1082" s="64" t="s">
        <v>10961</v>
      </c>
      <c r="F1082" s="64" t="s">
        <v>11094</v>
      </c>
      <c r="G1082" s="45"/>
      <c r="H1082" s="45"/>
      <c r="I1082" s="45"/>
      <c r="J1082" s="45"/>
    </row>
    <row r="1083" spans="1:10" ht="13.5" customHeight="1" thickBot="1" x14ac:dyDescent="0.25">
      <c r="A1083" s="66" t="s">
        <v>18880</v>
      </c>
      <c r="B1083" s="66" t="s">
        <v>18840</v>
      </c>
      <c r="C1083" s="66" t="s">
        <v>17799</v>
      </c>
      <c r="D1083" s="66" t="s">
        <v>17484</v>
      </c>
      <c r="E1083" s="66" t="s">
        <v>17855</v>
      </c>
      <c r="F1083" s="66"/>
      <c r="G1083" s="45"/>
      <c r="H1083" s="45"/>
      <c r="I1083" s="45"/>
      <c r="J1083" s="45"/>
    </row>
    <row r="1084" spans="1:10" ht="13.5" customHeight="1" thickBot="1" x14ac:dyDescent="0.25">
      <c r="A1084" s="113" t="s">
        <v>14829</v>
      </c>
      <c r="B1084" s="67" t="s">
        <v>8527</v>
      </c>
      <c r="C1084" s="76">
        <v>42926</v>
      </c>
      <c r="D1084" s="113" t="s">
        <v>9385</v>
      </c>
      <c r="E1084" s="67" t="s">
        <v>13095</v>
      </c>
      <c r="F1084" s="66" t="s">
        <v>3080</v>
      </c>
      <c r="G1084" s="45"/>
      <c r="H1084" s="45"/>
      <c r="I1084" s="45"/>
      <c r="J1084" s="45"/>
    </row>
    <row r="1085" spans="1:10" ht="13.5" customHeight="1" thickBot="1" x14ac:dyDescent="0.25">
      <c r="A1085" s="114"/>
      <c r="B1085" s="67" t="s">
        <v>1786</v>
      </c>
      <c r="C1085" s="107">
        <f>IF(C1084="","",IF(AND(MONTH(C1084)&gt;=1,MONTH(C1084)&lt;=3),1,IF(AND(MONTH(C1084)&gt;=4,MONTH(C1084)&lt;=6),2,IF(AND(MONTH(C1084)&gt;=7,MONTH(C1084)&lt;=9),3,4))))</f>
        <v>3</v>
      </c>
      <c r="D1085" s="114"/>
      <c r="E1085" s="67" t="s">
        <v>2417</v>
      </c>
      <c r="F1085" s="66" t="s">
        <v>11111</v>
      </c>
      <c r="G1085" s="45"/>
      <c r="H1085" s="45"/>
      <c r="I1085" s="45"/>
      <c r="J1085" s="45"/>
    </row>
    <row r="1086" spans="1:10" ht="13.5" customHeight="1" thickBot="1" x14ac:dyDescent="0.25">
      <c r="A1086" s="114"/>
      <c r="B1086" s="67" t="s">
        <v>12944</v>
      </c>
      <c r="C1086" s="76">
        <v>42933</v>
      </c>
      <c r="D1086" s="114"/>
      <c r="E1086" s="67" t="s">
        <v>3073</v>
      </c>
      <c r="F1086" s="66" t="s">
        <v>11111</v>
      </c>
      <c r="G1086" s="45"/>
      <c r="H1086" s="45"/>
      <c r="I1086" s="45"/>
      <c r="J1086" s="45"/>
    </row>
    <row r="1087" spans="1:10" ht="13.5" customHeight="1" thickBot="1" x14ac:dyDescent="0.25">
      <c r="A1087" s="114"/>
      <c r="B1087" s="67" t="s">
        <v>1786</v>
      </c>
      <c r="C1087" s="107">
        <f>IF(C1086="","",IF(AND(MONTH(C1086)&gt;=1,MONTH(C1086)&lt;=3),1,IF(AND(MONTH(C1086)&gt;=4,MONTH(C1086)&lt;=6),2,IF(AND(MONTH(C1086)&gt;=7,MONTH(C1086)&lt;=9),3,4))))</f>
        <v>3</v>
      </c>
      <c r="D1087" s="114"/>
      <c r="E1087" s="67" t="s">
        <v>13194</v>
      </c>
      <c r="F1087" s="66" t="s">
        <v>11111</v>
      </c>
      <c r="G1087" s="45"/>
      <c r="H1087" s="45"/>
      <c r="I1087" s="45"/>
      <c r="J1087" s="45"/>
    </row>
    <row r="1088" spans="1:10" ht="13.5" customHeight="1" thickBot="1" x14ac:dyDescent="0.25">
      <c r="A1088" s="45"/>
      <c r="B1088" s="45"/>
      <c r="C1088" s="45"/>
      <c r="D1088" s="45"/>
      <c r="E1088" s="45"/>
      <c r="F1088" s="45"/>
      <c r="G1088" s="45"/>
      <c r="H1088" s="45"/>
      <c r="I1088" s="45"/>
      <c r="J1088" s="45"/>
    </row>
    <row r="1089" spans="1:10" ht="13.5" customHeight="1" thickBot="1" x14ac:dyDescent="0.25">
      <c r="A1089" s="72" t="s">
        <v>15736</v>
      </c>
      <c r="B1089" s="72" t="s">
        <v>16147</v>
      </c>
      <c r="C1089" s="72" t="s">
        <v>15642</v>
      </c>
      <c r="D1089" s="72" t="s">
        <v>15252</v>
      </c>
      <c r="E1089" s="72" t="s">
        <v>6931</v>
      </c>
      <c r="F1089" s="72" t="s">
        <v>15281</v>
      </c>
      <c r="G1089" s="45"/>
      <c r="H1089" s="45"/>
      <c r="I1089" s="45"/>
      <c r="J1089" s="45"/>
    </row>
    <row r="1090" spans="1:10" ht="13.5" customHeight="1" x14ac:dyDescent="0.2">
      <c r="A1090" s="81">
        <v>60104912</v>
      </c>
      <c r="B1090" s="69" t="str">
        <f t="shared" ref="B1090:B1111" ca="1" si="60">IFERROR(INDEX(UNSPSCDes,MATCH(INDIRECT(ADDRESS(ROW(),COLUMN()-1,4)),UNSPSCCode,0)),"")</f>
        <v>Alambres o cables eléctricos</v>
      </c>
      <c r="C1090" s="81" t="s">
        <v>14111</v>
      </c>
      <c r="D1090" s="81">
        <v>3000</v>
      </c>
      <c r="E1090" s="71">
        <v>4.8</v>
      </c>
      <c r="F1090" s="70">
        <f t="shared" ref="F1090:F1111" ca="1" si="61">INDIRECT(ADDRESS(ROW(),COLUMN()-2,4))*INDIRECT(ADDRESS(ROW(),COLUMN()-1,4))</f>
        <v>14400</v>
      </c>
      <c r="G1090" s="45"/>
      <c r="H1090" s="45"/>
      <c r="I1090" s="45"/>
      <c r="J1090" s="45"/>
    </row>
    <row r="1091" spans="1:10" ht="13.5" customHeight="1" x14ac:dyDescent="0.2">
      <c r="A1091" s="81">
        <v>39111810</v>
      </c>
      <c r="B1091" s="69" t="str">
        <f t="shared" ca="1" si="60"/>
        <v>Interruptor de lámpara</v>
      </c>
      <c r="C1091" s="81" t="s">
        <v>1449</v>
      </c>
      <c r="D1091" s="81">
        <v>100</v>
      </c>
      <c r="E1091" s="71">
        <v>78</v>
      </c>
      <c r="F1091" s="70">
        <f t="shared" ca="1" si="61"/>
        <v>7800</v>
      </c>
      <c r="G1091" s="45"/>
      <c r="H1091" s="45"/>
      <c r="I1091" s="45"/>
      <c r="J1091" s="45"/>
    </row>
    <row r="1092" spans="1:10" ht="13.5" customHeight="1" x14ac:dyDescent="0.2">
      <c r="A1092" s="81">
        <v>39111808</v>
      </c>
      <c r="B1092" s="69" t="str">
        <f t="shared" ca="1" si="60"/>
        <v>Parrillas</v>
      </c>
      <c r="C1092" s="81" t="s">
        <v>1449</v>
      </c>
      <c r="D1092" s="81">
        <v>100</v>
      </c>
      <c r="E1092" s="71">
        <v>85</v>
      </c>
      <c r="F1092" s="70">
        <f t="shared" ca="1" si="61"/>
        <v>8500</v>
      </c>
      <c r="G1092" s="45"/>
      <c r="H1092" s="45"/>
      <c r="I1092" s="45"/>
      <c r="J1092" s="45"/>
    </row>
    <row r="1093" spans="1:10" ht="13.5" customHeight="1" x14ac:dyDescent="0.2">
      <c r="A1093" s="81">
        <v>39121205</v>
      </c>
      <c r="B1093" s="69" t="str">
        <f t="shared" ca="1" si="60"/>
        <v>Canaletas para cables</v>
      </c>
      <c r="C1093" s="81" t="s">
        <v>1449</v>
      </c>
      <c r="D1093" s="81">
        <v>100</v>
      </c>
      <c r="E1093" s="71">
        <v>430</v>
      </c>
      <c r="F1093" s="70">
        <f t="shared" ca="1" si="61"/>
        <v>43000</v>
      </c>
      <c r="G1093" s="45"/>
      <c r="H1093" s="45"/>
      <c r="I1093" s="45"/>
      <c r="J1093" s="45"/>
    </row>
    <row r="1094" spans="1:10" ht="13.5" customHeight="1" x14ac:dyDescent="0.2">
      <c r="A1094" s="81">
        <v>39121303</v>
      </c>
      <c r="B1094" s="69" t="str">
        <f t="shared" ca="1" si="60"/>
        <v>Cajas eléctricas</v>
      </c>
      <c r="C1094" s="81" t="s">
        <v>1449</v>
      </c>
      <c r="D1094" s="81">
        <v>50</v>
      </c>
      <c r="E1094" s="71">
        <v>88</v>
      </c>
      <c r="F1094" s="70">
        <f t="shared" ca="1" si="61"/>
        <v>4400</v>
      </c>
      <c r="G1094" s="45"/>
      <c r="H1094" s="45"/>
      <c r="I1094" s="45"/>
      <c r="J1094" s="45"/>
    </row>
    <row r="1095" spans="1:10" ht="13.5" customHeight="1" x14ac:dyDescent="0.2">
      <c r="A1095" s="81">
        <v>39121402</v>
      </c>
      <c r="B1095" s="69" t="str">
        <f t="shared" ca="1" si="60"/>
        <v>Enchufes eléctricos</v>
      </c>
      <c r="C1095" s="81" t="s">
        <v>1449</v>
      </c>
      <c r="D1095" s="81">
        <v>28</v>
      </c>
      <c r="E1095" s="71">
        <v>65</v>
      </c>
      <c r="F1095" s="70">
        <f t="shared" ca="1" si="61"/>
        <v>1820</v>
      </c>
      <c r="G1095" s="45"/>
      <c r="H1095" s="45"/>
      <c r="I1095" s="45"/>
      <c r="J1095" s="45"/>
    </row>
    <row r="1096" spans="1:10" ht="13.5" customHeight="1" x14ac:dyDescent="0.2">
      <c r="A1096" s="81">
        <v>39121549</v>
      </c>
      <c r="B1096" s="69" t="str">
        <f t="shared" ca="1" si="60"/>
        <v>Termostato</v>
      </c>
      <c r="C1096" s="81" t="s">
        <v>1449</v>
      </c>
      <c r="D1096" s="81">
        <v>30</v>
      </c>
      <c r="E1096" s="71">
        <v>2500</v>
      </c>
      <c r="F1096" s="70">
        <f t="shared" ca="1" si="61"/>
        <v>75000</v>
      </c>
      <c r="G1096" s="45"/>
      <c r="H1096" s="45"/>
      <c r="I1096" s="45"/>
      <c r="J1096" s="45"/>
    </row>
    <row r="1097" spans="1:10" ht="13.5" customHeight="1" x14ac:dyDescent="0.2">
      <c r="A1097" s="81">
        <v>39121601</v>
      </c>
      <c r="B1097" s="69" t="str">
        <f t="shared" ca="1" si="60"/>
        <v>Breakers de circuito</v>
      </c>
      <c r="C1097" s="81" t="s">
        <v>1449</v>
      </c>
      <c r="D1097" s="81">
        <v>30</v>
      </c>
      <c r="E1097" s="71">
        <v>295</v>
      </c>
      <c r="F1097" s="70">
        <f t="shared" ca="1" si="61"/>
        <v>8850</v>
      </c>
      <c r="G1097" s="45"/>
      <c r="H1097" s="45"/>
      <c r="I1097" s="45"/>
      <c r="J1097" s="45"/>
    </row>
    <row r="1098" spans="1:10" ht="13.5" customHeight="1" x14ac:dyDescent="0.2">
      <c r="A1098" s="81">
        <v>39121615</v>
      </c>
      <c r="B1098" s="69" t="str">
        <f t="shared" ca="1" si="60"/>
        <v>Breakers de circuito de aire</v>
      </c>
      <c r="C1098" s="81" t="s">
        <v>1449</v>
      </c>
      <c r="D1098" s="81">
        <v>45</v>
      </c>
      <c r="E1098" s="71">
        <v>280</v>
      </c>
      <c r="F1098" s="70">
        <f t="shared" ca="1" si="61"/>
        <v>12600</v>
      </c>
      <c r="G1098" s="45"/>
      <c r="H1098" s="45"/>
      <c r="I1098" s="45"/>
      <c r="J1098" s="45"/>
    </row>
    <row r="1099" spans="1:10" ht="13.5" customHeight="1" x14ac:dyDescent="0.2">
      <c r="A1099" s="81">
        <v>32141016</v>
      </c>
      <c r="B1099" s="69" t="str">
        <f t="shared" ca="1" si="60"/>
        <v>Tubos múltiples</v>
      </c>
      <c r="C1099" s="81" t="s">
        <v>1449</v>
      </c>
      <c r="D1099" s="81">
        <v>20</v>
      </c>
      <c r="E1099" s="71">
        <v>450</v>
      </c>
      <c r="F1099" s="70">
        <f t="shared" ca="1" si="61"/>
        <v>9000</v>
      </c>
      <c r="G1099" s="45"/>
      <c r="H1099" s="45"/>
      <c r="I1099" s="45"/>
      <c r="J1099" s="45"/>
    </row>
    <row r="1100" spans="1:10" ht="13.5" customHeight="1" x14ac:dyDescent="0.2">
      <c r="A1100" s="81">
        <v>23171536</v>
      </c>
      <c r="B1100" s="69" t="str">
        <f t="shared" ca="1" si="60"/>
        <v>Portaelectrodos</v>
      </c>
      <c r="C1100" s="81" t="s">
        <v>1449</v>
      </c>
      <c r="D1100" s="81">
        <v>50</v>
      </c>
      <c r="E1100" s="71">
        <v>848</v>
      </c>
      <c r="F1100" s="70">
        <f t="shared" ca="1" si="61"/>
        <v>42400</v>
      </c>
      <c r="G1100" s="45"/>
      <c r="H1100" s="45"/>
      <c r="I1100" s="45"/>
      <c r="J1100" s="45"/>
    </row>
    <row r="1101" spans="1:10" ht="13.5" customHeight="1" x14ac:dyDescent="0.2">
      <c r="A1101" s="81">
        <v>20122344</v>
      </c>
      <c r="B1101" s="69" t="str">
        <f t="shared" ca="1" si="60"/>
        <v>Barras espaciadoras del cable de recuperación</v>
      </c>
      <c r="C1101" s="81" t="s">
        <v>1449</v>
      </c>
      <c r="D1101" s="81">
        <v>10</v>
      </c>
      <c r="E1101" s="71">
        <v>480</v>
      </c>
      <c r="F1101" s="70">
        <f t="shared" ca="1" si="61"/>
        <v>4800</v>
      </c>
      <c r="G1101" s="45"/>
      <c r="H1101" s="45"/>
      <c r="I1101" s="45"/>
      <c r="J1101" s="45"/>
    </row>
    <row r="1102" spans="1:10" ht="13.5" customHeight="1" x14ac:dyDescent="0.2">
      <c r="A1102" s="81">
        <v>31241607</v>
      </c>
      <c r="B1102" s="69" t="str">
        <f t="shared" ca="1" si="60"/>
        <v>Barras redondas</v>
      </c>
      <c r="C1102" s="81" t="s">
        <v>1449</v>
      </c>
      <c r="D1102" s="81">
        <v>100</v>
      </c>
      <c r="E1102" s="71">
        <v>550</v>
      </c>
      <c r="F1102" s="70">
        <f t="shared" ca="1" si="61"/>
        <v>55000</v>
      </c>
      <c r="G1102" s="45"/>
      <c r="H1102" s="45"/>
      <c r="I1102" s="45"/>
      <c r="J1102" s="45"/>
    </row>
    <row r="1103" spans="1:10" ht="13.5" customHeight="1" x14ac:dyDescent="0.2">
      <c r="A1103" s="81">
        <v>31241608</v>
      </c>
      <c r="B1103" s="69" t="str">
        <f t="shared" ca="1" si="60"/>
        <v>Barras cuadradas</v>
      </c>
      <c r="C1103" s="81" t="s">
        <v>1449</v>
      </c>
      <c r="D1103" s="81">
        <v>100</v>
      </c>
      <c r="E1103" s="71">
        <v>660</v>
      </c>
      <c r="F1103" s="70">
        <f t="shared" ca="1" si="61"/>
        <v>66000</v>
      </c>
      <c r="G1103" s="45"/>
      <c r="H1103" s="45"/>
      <c r="I1103" s="45"/>
      <c r="J1103" s="45"/>
    </row>
    <row r="1104" spans="1:10" ht="13.5" customHeight="1" x14ac:dyDescent="0.2">
      <c r="A1104" s="81">
        <v>40161505</v>
      </c>
      <c r="B1104" s="69" t="str">
        <f t="shared" ca="1" si="60"/>
        <v>Filtros de aire</v>
      </c>
      <c r="C1104" s="81" t="s">
        <v>1449</v>
      </c>
      <c r="D1104" s="81">
        <v>20</v>
      </c>
      <c r="E1104" s="71">
        <v>130</v>
      </c>
      <c r="F1104" s="70">
        <f t="shared" ca="1" si="61"/>
        <v>2600</v>
      </c>
      <c r="G1104" s="45"/>
      <c r="H1104" s="45"/>
      <c r="I1104" s="45"/>
      <c r="J1104" s="45"/>
    </row>
    <row r="1105" spans="1:10" ht="13.5" customHeight="1" x14ac:dyDescent="0.2">
      <c r="A1105" s="81">
        <v>31162304</v>
      </c>
      <c r="B1105" s="69" t="str">
        <f t="shared" ca="1" si="60"/>
        <v>Regletas de montaje</v>
      </c>
      <c r="C1105" s="81" t="s">
        <v>1449</v>
      </c>
      <c r="D1105" s="81">
        <v>85</v>
      </c>
      <c r="E1105" s="71">
        <v>150</v>
      </c>
      <c r="F1105" s="70">
        <f t="shared" ca="1" si="61"/>
        <v>12750</v>
      </c>
      <c r="G1105" s="45"/>
      <c r="H1105" s="45"/>
      <c r="I1105" s="45"/>
      <c r="J1105" s="45"/>
    </row>
    <row r="1106" spans="1:10" ht="13.5" customHeight="1" x14ac:dyDescent="0.2">
      <c r="A1106" s="81">
        <v>23171508</v>
      </c>
      <c r="B1106" s="69" t="str">
        <f t="shared" ca="1" si="60"/>
        <v>Máquinas de soldar</v>
      </c>
      <c r="C1106" s="81" t="s">
        <v>1449</v>
      </c>
      <c r="D1106" s="81">
        <v>5</v>
      </c>
      <c r="E1106" s="71">
        <v>1050</v>
      </c>
      <c r="F1106" s="70">
        <f t="shared" ca="1" si="61"/>
        <v>5250</v>
      </c>
      <c r="G1106" s="45"/>
      <c r="H1106" s="45"/>
      <c r="I1106" s="45"/>
      <c r="J1106" s="45"/>
    </row>
    <row r="1107" spans="1:10" ht="13.5" customHeight="1" x14ac:dyDescent="0.2">
      <c r="A1107" s="81">
        <v>23171511</v>
      </c>
      <c r="B1107" s="69" t="str">
        <f t="shared" ca="1" si="60"/>
        <v>Herramientas de soldadura</v>
      </c>
      <c r="C1107" s="81" t="s">
        <v>1449</v>
      </c>
      <c r="D1107" s="81">
        <v>1</v>
      </c>
      <c r="E1107" s="71">
        <v>60000</v>
      </c>
      <c r="F1107" s="70">
        <f t="shared" ca="1" si="61"/>
        <v>60000</v>
      </c>
      <c r="G1107" s="45"/>
      <c r="H1107" s="45"/>
      <c r="I1107" s="45"/>
      <c r="J1107" s="45"/>
    </row>
    <row r="1108" spans="1:10" ht="13.5" customHeight="1" x14ac:dyDescent="0.2">
      <c r="A1108" s="81">
        <v>31162414</v>
      </c>
      <c r="B1108" s="69" t="str">
        <f t="shared" ca="1" si="60"/>
        <v>Abrazadera</v>
      </c>
      <c r="C1108" s="81" t="s">
        <v>1449</v>
      </c>
      <c r="D1108" s="81">
        <v>200</v>
      </c>
      <c r="E1108" s="71">
        <v>16.5</v>
      </c>
      <c r="F1108" s="70">
        <f t="shared" ca="1" si="61"/>
        <v>3300</v>
      </c>
      <c r="G1108" s="45"/>
      <c r="H1108" s="45"/>
      <c r="I1108" s="45"/>
      <c r="J1108" s="45"/>
    </row>
    <row r="1109" spans="1:10" ht="13.5" customHeight="1" x14ac:dyDescent="0.2">
      <c r="A1109" s="86">
        <v>32121705</v>
      </c>
      <c r="B1109" s="69" t="str">
        <f t="shared" ca="1" si="60"/>
        <v>Inversores</v>
      </c>
      <c r="C1109" s="81" t="s">
        <v>1449</v>
      </c>
      <c r="D1109" s="81">
        <v>5</v>
      </c>
      <c r="E1109" s="71">
        <v>12000</v>
      </c>
      <c r="F1109" s="70">
        <f t="shared" ca="1" si="61"/>
        <v>60000</v>
      </c>
      <c r="G1109" s="45"/>
      <c r="H1109" s="45"/>
      <c r="I1109" s="45"/>
      <c r="J1109" s="45"/>
    </row>
    <row r="1110" spans="1:10" ht="13.5" customHeight="1" x14ac:dyDescent="0.2">
      <c r="A1110" s="86">
        <v>26111701</v>
      </c>
      <c r="B1110" s="69" t="str">
        <f t="shared" ca="1" si="60"/>
        <v>Baterías recargables</v>
      </c>
      <c r="C1110" s="81" t="s">
        <v>1449</v>
      </c>
      <c r="D1110" s="81">
        <v>5</v>
      </c>
      <c r="E1110" s="71">
        <v>4500</v>
      </c>
      <c r="F1110" s="70">
        <f t="shared" ca="1" si="61"/>
        <v>22500</v>
      </c>
      <c r="G1110" s="45"/>
      <c r="H1110" s="45"/>
      <c r="I1110" s="45"/>
      <c r="J1110" s="45"/>
    </row>
    <row r="1111" spans="1:10" ht="13.5" customHeight="1" x14ac:dyDescent="0.2">
      <c r="A1111" s="86">
        <v>39101605</v>
      </c>
      <c r="B1111" s="69" t="str">
        <f t="shared" ca="1" si="60"/>
        <v>Lámparas fluorescentes</v>
      </c>
      <c r="C1111" s="81" t="s">
        <v>1449</v>
      </c>
      <c r="D1111" s="81">
        <v>20</v>
      </c>
      <c r="E1111" s="71">
        <v>250</v>
      </c>
      <c r="F1111" s="70">
        <f t="shared" ca="1" si="61"/>
        <v>5000</v>
      </c>
      <c r="G1111" s="45"/>
      <c r="H1111" s="45"/>
      <c r="I1111" s="45"/>
      <c r="J1111" s="45"/>
    </row>
    <row r="1112" spans="1:10" ht="13.5" customHeight="1" x14ac:dyDescent="0.2">
      <c r="A1112" s="45"/>
      <c r="B1112" s="45"/>
      <c r="C1112" s="45"/>
      <c r="D1112" s="45"/>
      <c r="E1112" s="73" t="s">
        <v>12551</v>
      </c>
      <c r="F1112" s="74">
        <f ca="1">SUM(Table363[MONTO TOTAL ESTIMADO])</f>
        <v>524970</v>
      </c>
      <c r="G1112" s="45"/>
      <c r="H1112" s="45" t="str">
        <f>C1083</f>
        <v>Bienes</v>
      </c>
      <c r="I1112" s="45" t="str">
        <f>E1083</f>
        <v>No</v>
      </c>
      <c r="J1112" s="45" t="str">
        <f>D1083</f>
        <v>Compras Menores</v>
      </c>
    </row>
    <row r="1113" spans="1:10" ht="13.5" customHeight="1" thickBot="1" x14ac:dyDescent="0.25">
      <c r="A1113" s="45"/>
      <c r="B1113" s="45"/>
      <c r="C1113" s="45"/>
      <c r="D1113" s="45"/>
      <c r="E1113" s="101"/>
      <c r="F1113" s="74"/>
      <c r="G1113" s="45"/>
      <c r="H1113" s="45"/>
      <c r="I1113" s="45"/>
      <c r="J1113" s="45"/>
    </row>
    <row r="1114" spans="1:10" ht="33.75" customHeight="1" thickBot="1" x14ac:dyDescent="0.25">
      <c r="A1114" s="64" t="s">
        <v>16383</v>
      </c>
      <c r="B1114" s="64" t="s">
        <v>161</v>
      </c>
      <c r="C1114" s="64" t="s">
        <v>11723</v>
      </c>
      <c r="D1114" s="64" t="s">
        <v>14379</v>
      </c>
      <c r="E1114" s="64" t="s">
        <v>10961</v>
      </c>
      <c r="F1114" s="64" t="s">
        <v>11094</v>
      </c>
      <c r="G1114" s="45"/>
      <c r="H1114" s="45"/>
      <c r="I1114" s="45"/>
      <c r="J1114" s="45"/>
    </row>
    <row r="1115" spans="1:10" ht="13.5" customHeight="1" thickBot="1" x14ac:dyDescent="0.25">
      <c r="A1115" s="66" t="s">
        <v>18880</v>
      </c>
      <c r="B1115" s="66" t="s">
        <v>18840</v>
      </c>
      <c r="C1115" s="66" t="s">
        <v>17799</v>
      </c>
      <c r="D1115" s="66" t="s">
        <v>17484</v>
      </c>
      <c r="E1115" s="66" t="s">
        <v>17855</v>
      </c>
      <c r="F1115" s="66"/>
      <c r="G1115" s="45"/>
      <c r="H1115" s="45"/>
      <c r="I1115" s="45"/>
      <c r="J1115" s="45"/>
    </row>
    <row r="1116" spans="1:10" ht="13.5" customHeight="1" thickBot="1" x14ac:dyDescent="0.25">
      <c r="A1116" s="113" t="s">
        <v>14829</v>
      </c>
      <c r="B1116" s="67" t="s">
        <v>8527</v>
      </c>
      <c r="C1116" s="76">
        <v>43018</v>
      </c>
      <c r="D1116" s="113" t="s">
        <v>9385</v>
      </c>
      <c r="E1116" s="67" t="s">
        <v>13095</v>
      </c>
      <c r="F1116" s="66" t="s">
        <v>3080</v>
      </c>
      <c r="G1116" s="45"/>
      <c r="H1116" s="45"/>
      <c r="I1116" s="45"/>
      <c r="J1116" s="45"/>
    </row>
    <row r="1117" spans="1:10" ht="13.5" customHeight="1" thickBot="1" x14ac:dyDescent="0.25">
      <c r="A1117" s="114"/>
      <c r="B1117" s="67" t="s">
        <v>1786</v>
      </c>
      <c r="C1117" s="107">
        <f>IF(C1116="","",IF(AND(MONTH(C1116)&gt;=1,MONTH(C1116)&lt;=3),1,IF(AND(MONTH(C1116)&gt;=4,MONTH(C1116)&lt;=6),2,IF(AND(MONTH(C1116)&gt;=7,MONTH(C1116)&lt;=9),3,4))))</f>
        <v>4</v>
      </c>
      <c r="D1117" s="114"/>
      <c r="E1117" s="67" t="s">
        <v>2417</v>
      </c>
      <c r="F1117" s="66" t="s">
        <v>11111</v>
      </c>
      <c r="G1117" s="45"/>
      <c r="H1117" s="45"/>
      <c r="I1117" s="45"/>
      <c r="J1117" s="45"/>
    </row>
    <row r="1118" spans="1:10" ht="13.5" customHeight="1" thickBot="1" x14ac:dyDescent="0.25">
      <c r="A1118" s="114"/>
      <c r="B1118" s="67" t="s">
        <v>12944</v>
      </c>
      <c r="C1118" s="76">
        <v>43025</v>
      </c>
      <c r="D1118" s="114"/>
      <c r="E1118" s="67" t="s">
        <v>3073</v>
      </c>
      <c r="F1118" s="66" t="s">
        <v>11111</v>
      </c>
      <c r="G1118" s="45"/>
      <c r="H1118" s="45"/>
      <c r="I1118" s="45"/>
      <c r="J1118" s="45"/>
    </row>
    <row r="1119" spans="1:10" ht="13.5" customHeight="1" thickBot="1" x14ac:dyDescent="0.25">
      <c r="A1119" s="114"/>
      <c r="B1119" s="67" t="s">
        <v>1786</v>
      </c>
      <c r="C1119" s="107">
        <f>IF(C1118="","",IF(AND(MONTH(C1118)&gt;=1,MONTH(C1118)&lt;=3),1,IF(AND(MONTH(C1118)&gt;=4,MONTH(C1118)&lt;=6),2,IF(AND(MONTH(C1118)&gt;=7,MONTH(C1118)&lt;=9),3,4))))</f>
        <v>4</v>
      </c>
      <c r="D1119" s="114"/>
      <c r="E1119" s="67" t="s">
        <v>13194</v>
      </c>
      <c r="F1119" s="66" t="s">
        <v>11111</v>
      </c>
      <c r="G1119" s="45"/>
      <c r="H1119" s="45"/>
      <c r="I1119" s="45"/>
      <c r="J1119" s="45"/>
    </row>
    <row r="1120" spans="1:10" ht="13.5" customHeight="1" thickBot="1" x14ac:dyDescent="0.25">
      <c r="A1120" s="45"/>
      <c r="B1120" s="45"/>
      <c r="C1120" s="45"/>
      <c r="D1120" s="45"/>
      <c r="E1120" s="45"/>
      <c r="F1120" s="45"/>
      <c r="G1120" s="45"/>
      <c r="H1120" s="45"/>
      <c r="I1120" s="45"/>
      <c r="J1120" s="45"/>
    </row>
    <row r="1121" spans="1:10" ht="13.5" customHeight="1" thickBot="1" x14ac:dyDescent="0.25">
      <c r="A1121" s="72" t="s">
        <v>15736</v>
      </c>
      <c r="B1121" s="72" t="s">
        <v>16147</v>
      </c>
      <c r="C1121" s="72" t="s">
        <v>15642</v>
      </c>
      <c r="D1121" s="72" t="s">
        <v>15252</v>
      </c>
      <c r="E1121" s="72" t="s">
        <v>6931</v>
      </c>
      <c r="F1121" s="72" t="s">
        <v>15281</v>
      </c>
      <c r="G1121" s="45"/>
      <c r="H1121" s="45"/>
      <c r="I1121" s="45"/>
      <c r="J1121" s="45"/>
    </row>
    <row r="1122" spans="1:10" ht="13.5" customHeight="1" x14ac:dyDescent="0.2">
      <c r="A1122" s="81">
        <v>60104912</v>
      </c>
      <c r="B1122" s="69" t="str">
        <f t="shared" ref="B1122:B1143" ca="1" si="62">IFERROR(INDEX(UNSPSCDes,MATCH(INDIRECT(ADDRESS(ROW(),COLUMN()-1,4)),UNSPSCCode,0)),"")</f>
        <v>Alambres o cables eléctricos</v>
      </c>
      <c r="C1122" s="81" t="s">
        <v>14111</v>
      </c>
      <c r="D1122" s="81">
        <v>3000</v>
      </c>
      <c r="E1122" s="71">
        <v>4.8</v>
      </c>
      <c r="F1122" s="70">
        <f t="shared" ref="F1122:F1143" ca="1" si="63">INDIRECT(ADDRESS(ROW(),COLUMN()-2,4))*INDIRECT(ADDRESS(ROW(),COLUMN()-1,4))</f>
        <v>14400</v>
      </c>
      <c r="G1122" s="45"/>
      <c r="H1122" s="45"/>
      <c r="I1122" s="45"/>
      <c r="J1122" s="45"/>
    </row>
    <row r="1123" spans="1:10" ht="13.5" customHeight="1" x14ac:dyDescent="0.2">
      <c r="A1123" s="81">
        <v>39111810</v>
      </c>
      <c r="B1123" s="69" t="str">
        <f t="shared" ca="1" si="62"/>
        <v>Interruptor de lámpara</v>
      </c>
      <c r="C1123" s="81" t="s">
        <v>1449</v>
      </c>
      <c r="D1123" s="81">
        <v>100</v>
      </c>
      <c r="E1123" s="71">
        <v>78</v>
      </c>
      <c r="F1123" s="70">
        <f t="shared" ca="1" si="63"/>
        <v>7800</v>
      </c>
      <c r="G1123" s="45"/>
      <c r="H1123" s="45"/>
      <c r="I1123" s="45"/>
      <c r="J1123" s="45"/>
    </row>
    <row r="1124" spans="1:10" ht="13.5" customHeight="1" x14ac:dyDescent="0.2">
      <c r="A1124" s="81">
        <v>39111808</v>
      </c>
      <c r="B1124" s="69" t="str">
        <f t="shared" ca="1" si="62"/>
        <v>Parrillas</v>
      </c>
      <c r="C1124" s="81" t="s">
        <v>1449</v>
      </c>
      <c r="D1124" s="81">
        <v>100</v>
      </c>
      <c r="E1124" s="71">
        <v>85</v>
      </c>
      <c r="F1124" s="70">
        <f t="shared" ca="1" si="63"/>
        <v>8500</v>
      </c>
      <c r="G1124" s="45"/>
      <c r="H1124" s="45"/>
      <c r="I1124" s="45"/>
      <c r="J1124" s="45"/>
    </row>
    <row r="1125" spans="1:10" ht="13.5" customHeight="1" x14ac:dyDescent="0.2">
      <c r="A1125" s="81">
        <v>39121205</v>
      </c>
      <c r="B1125" s="69" t="str">
        <f t="shared" ca="1" si="62"/>
        <v>Canaletas para cables</v>
      </c>
      <c r="C1125" s="81" t="s">
        <v>1449</v>
      </c>
      <c r="D1125" s="81">
        <v>100</v>
      </c>
      <c r="E1125" s="71">
        <v>430</v>
      </c>
      <c r="F1125" s="70">
        <f t="shared" ca="1" si="63"/>
        <v>43000</v>
      </c>
      <c r="G1125" s="45"/>
      <c r="H1125" s="45"/>
      <c r="I1125" s="45"/>
      <c r="J1125" s="45"/>
    </row>
    <row r="1126" spans="1:10" ht="13.5" customHeight="1" x14ac:dyDescent="0.2">
      <c r="A1126" s="81">
        <v>39121303</v>
      </c>
      <c r="B1126" s="69" t="str">
        <f t="shared" ca="1" si="62"/>
        <v>Cajas eléctricas</v>
      </c>
      <c r="C1126" s="81" t="s">
        <v>1449</v>
      </c>
      <c r="D1126" s="81">
        <v>50</v>
      </c>
      <c r="E1126" s="71">
        <v>88</v>
      </c>
      <c r="F1126" s="70">
        <f t="shared" ca="1" si="63"/>
        <v>4400</v>
      </c>
      <c r="G1126" s="45"/>
      <c r="H1126" s="45"/>
      <c r="I1126" s="45"/>
      <c r="J1126" s="45"/>
    </row>
    <row r="1127" spans="1:10" ht="13.5" customHeight="1" x14ac:dyDescent="0.2">
      <c r="A1127" s="81">
        <v>39121402</v>
      </c>
      <c r="B1127" s="69" t="str">
        <f t="shared" ca="1" si="62"/>
        <v>Enchufes eléctricos</v>
      </c>
      <c r="C1127" s="81" t="s">
        <v>1449</v>
      </c>
      <c r="D1127" s="81">
        <v>28</v>
      </c>
      <c r="E1127" s="71">
        <v>65</v>
      </c>
      <c r="F1127" s="70">
        <f t="shared" ca="1" si="63"/>
        <v>1820</v>
      </c>
      <c r="G1127" s="45"/>
      <c r="H1127" s="45"/>
      <c r="I1127" s="45"/>
      <c r="J1127" s="45"/>
    </row>
    <row r="1128" spans="1:10" ht="13.5" customHeight="1" x14ac:dyDescent="0.2">
      <c r="A1128" s="81">
        <v>39121549</v>
      </c>
      <c r="B1128" s="69" t="str">
        <f t="shared" ca="1" si="62"/>
        <v>Termostato</v>
      </c>
      <c r="C1128" s="81" t="s">
        <v>1449</v>
      </c>
      <c r="D1128" s="81">
        <v>30</v>
      </c>
      <c r="E1128" s="71">
        <v>2500</v>
      </c>
      <c r="F1128" s="70">
        <f t="shared" ca="1" si="63"/>
        <v>75000</v>
      </c>
      <c r="G1128" s="45"/>
      <c r="H1128" s="45"/>
      <c r="I1128" s="45"/>
      <c r="J1128" s="45"/>
    </row>
    <row r="1129" spans="1:10" ht="13.5" customHeight="1" x14ac:dyDescent="0.2">
      <c r="A1129" s="81">
        <v>39121601</v>
      </c>
      <c r="B1129" s="69" t="str">
        <f t="shared" ca="1" si="62"/>
        <v>Breakers de circuito</v>
      </c>
      <c r="C1129" s="81" t="s">
        <v>1449</v>
      </c>
      <c r="D1129" s="81">
        <v>30</v>
      </c>
      <c r="E1129" s="71">
        <v>295</v>
      </c>
      <c r="F1129" s="70">
        <f t="shared" ca="1" si="63"/>
        <v>8850</v>
      </c>
      <c r="G1129" s="45"/>
      <c r="H1129" s="45"/>
      <c r="I1129" s="45"/>
      <c r="J1129" s="45"/>
    </row>
    <row r="1130" spans="1:10" ht="13.5" customHeight="1" x14ac:dyDescent="0.2">
      <c r="A1130" s="81">
        <v>39121615</v>
      </c>
      <c r="B1130" s="69" t="str">
        <f t="shared" ca="1" si="62"/>
        <v>Breakers de circuito de aire</v>
      </c>
      <c r="C1130" s="81" t="s">
        <v>1449</v>
      </c>
      <c r="D1130" s="81">
        <v>45</v>
      </c>
      <c r="E1130" s="71">
        <v>280</v>
      </c>
      <c r="F1130" s="70">
        <f t="shared" ca="1" si="63"/>
        <v>12600</v>
      </c>
      <c r="G1130" s="45"/>
      <c r="H1130" s="45"/>
      <c r="I1130" s="45"/>
      <c r="J1130" s="45"/>
    </row>
    <row r="1131" spans="1:10" ht="13.5" customHeight="1" x14ac:dyDescent="0.2">
      <c r="A1131" s="81">
        <v>32141016</v>
      </c>
      <c r="B1131" s="69" t="str">
        <f t="shared" ca="1" si="62"/>
        <v>Tubos múltiples</v>
      </c>
      <c r="C1131" s="81" t="s">
        <v>1449</v>
      </c>
      <c r="D1131" s="81">
        <v>20</v>
      </c>
      <c r="E1131" s="71">
        <v>450</v>
      </c>
      <c r="F1131" s="70">
        <f t="shared" ca="1" si="63"/>
        <v>9000</v>
      </c>
      <c r="G1131" s="45"/>
      <c r="H1131" s="45"/>
      <c r="I1131" s="45"/>
      <c r="J1131" s="45"/>
    </row>
    <row r="1132" spans="1:10" ht="13.5" customHeight="1" x14ac:dyDescent="0.2">
      <c r="A1132" s="81">
        <v>23171536</v>
      </c>
      <c r="B1132" s="69" t="str">
        <f t="shared" ca="1" si="62"/>
        <v>Portaelectrodos</v>
      </c>
      <c r="C1132" s="81" t="s">
        <v>1449</v>
      </c>
      <c r="D1132" s="81">
        <v>50</v>
      </c>
      <c r="E1132" s="71">
        <v>848</v>
      </c>
      <c r="F1132" s="70">
        <f t="shared" ca="1" si="63"/>
        <v>42400</v>
      </c>
      <c r="G1132" s="45"/>
      <c r="H1132" s="45"/>
      <c r="I1132" s="45"/>
      <c r="J1132" s="45"/>
    </row>
    <row r="1133" spans="1:10" ht="13.5" customHeight="1" x14ac:dyDescent="0.2">
      <c r="A1133" s="81">
        <v>20122344</v>
      </c>
      <c r="B1133" s="69" t="str">
        <f t="shared" ca="1" si="62"/>
        <v>Barras espaciadoras del cable de recuperación</v>
      </c>
      <c r="C1133" s="81" t="s">
        <v>1449</v>
      </c>
      <c r="D1133" s="81">
        <v>10</v>
      </c>
      <c r="E1133" s="71">
        <v>480</v>
      </c>
      <c r="F1133" s="70">
        <f t="shared" ca="1" si="63"/>
        <v>4800</v>
      </c>
      <c r="G1133" s="45"/>
      <c r="H1133" s="45"/>
      <c r="I1133" s="45"/>
      <c r="J1133" s="45"/>
    </row>
    <row r="1134" spans="1:10" ht="13.5" customHeight="1" x14ac:dyDescent="0.2">
      <c r="A1134" s="81">
        <v>31241607</v>
      </c>
      <c r="B1134" s="69" t="str">
        <f t="shared" ca="1" si="62"/>
        <v>Barras redondas</v>
      </c>
      <c r="C1134" s="81" t="s">
        <v>1449</v>
      </c>
      <c r="D1134" s="81">
        <v>100</v>
      </c>
      <c r="E1134" s="71">
        <v>550</v>
      </c>
      <c r="F1134" s="70">
        <f t="shared" ca="1" si="63"/>
        <v>55000</v>
      </c>
      <c r="G1134" s="45"/>
      <c r="H1134" s="45"/>
      <c r="I1134" s="45"/>
      <c r="J1134" s="45"/>
    </row>
    <row r="1135" spans="1:10" ht="13.5" customHeight="1" x14ac:dyDescent="0.2">
      <c r="A1135" s="81">
        <v>31241608</v>
      </c>
      <c r="B1135" s="69" t="str">
        <f t="shared" ca="1" si="62"/>
        <v>Barras cuadradas</v>
      </c>
      <c r="C1135" s="81" t="s">
        <v>1449</v>
      </c>
      <c r="D1135" s="81">
        <v>100</v>
      </c>
      <c r="E1135" s="71">
        <v>660</v>
      </c>
      <c r="F1135" s="70">
        <f t="shared" ca="1" si="63"/>
        <v>66000</v>
      </c>
      <c r="G1135" s="45"/>
      <c r="H1135" s="45"/>
      <c r="I1135" s="45"/>
      <c r="J1135" s="45"/>
    </row>
    <row r="1136" spans="1:10" ht="13.5" customHeight="1" x14ac:dyDescent="0.2">
      <c r="A1136" s="81">
        <v>40161505</v>
      </c>
      <c r="B1136" s="69" t="str">
        <f t="shared" ca="1" si="62"/>
        <v>Filtros de aire</v>
      </c>
      <c r="C1136" s="81" t="s">
        <v>1449</v>
      </c>
      <c r="D1136" s="81">
        <v>20</v>
      </c>
      <c r="E1136" s="71">
        <v>130</v>
      </c>
      <c r="F1136" s="70">
        <f t="shared" ca="1" si="63"/>
        <v>2600</v>
      </c>
      <c r="G1136" s="45"/>
      <c r="H1136" s="45"/>
      <c r="I1136" s="45"/>
      <c r="J1136" s="45"/>
    </row>
    <row r="1137" spans="1:10" ht="13.5" customHeight="1" x14ac:dyDescent="0.2">
      <c r="A1137" s="81">
        <v>31162304</v>
      </c>
      <c r="B1137" s="69" t="str">
        <f t="shared" ca="1" si="62"/>
        <v>Regletas de montaje</v>
      </c>
      <c r="C1137" s="81" t="s">
        <v>1449</v>
      </c>
      <c r="D1137" s="81">
        <v>85</v>
      </c>
      <c r="E1137" s="71">
        <v>150</v>
      </c>
      <c r="F1137" s="70">
        <f t="shared" ca="1" si="63"/>
        <v>12750</v>
      </c>
      <c r="G1137" s="45"/>
      <c r="H1137" s="45"/>
      <c r="I1137" s="45"/>
      <c r="J1137" s="45"/>
    </row>
    <row r="1138" spans="1:10" ht="13.5" customHeight="1" x14ac:dyDescent="0.2">
      <c r="A1138" s="81">
        <v>23171508</v>
      </c>
      <c r="B1138" s="69" t="str">
        <f t="shared" ca="1" si="62"/>
        <v>Máquinas de soldar</v>
      </c>
      <c r="C1138" s="81" t="s">
        <v>1449</v>
      </c>
      <c r="D1138" s="81">
        <v>5</v>
      </c>
      <c r="E1138" s="71">
        <v>1050</v>
      </c>
      <c r="F1138" s="70">
        <f t="shared" ca="1" si="63"/>
        <v>5250</v>
      </c>
      <c r="G1138" s="45"/>
      <c r="H1138" s="45"/>
      <c r="I1138" s="45"/>
      <c r="J1138" s="45"/>
    </row>
    <row r="1139" spans="1:10" ht="13.5" customHeight="1" x14ac:dyDescent="0.2">
      <c r="A1139" s="81">
        <v>23171511</v>
      </c>
      <c r="B1139" s="69" t="str">
        <f t="shared" ca="1" si="62"/>
        <v>Herramientas de soldadura</v>
      </c>
      <c r="C1139" s="81" t="s">
        <v>1449</v>
      </c>
      <c r="D1139" s="81">
        <v>1</v>
      </c>
      <c r="E1139" s="71">
        <v>60000</v>
      </c>
      <c r="F1139" s="70">
        <f t="shared" ca="1" si="63"/>
        <v>60000</v>
      </c>
      <c r="G1139" s="45"/>
      <c r="H1139" s="45"/>
      <c r="I1139" s="45"/>
      <c r="J1139" s="45"/>
    </row>
    <row r="1140" spans="1:10" ht="13.5" customHeight="1" x14ac:dyDescent="0.2">
      <c r="A1140" s="81">
        <v>31162414</v>
      </c>
      <c r="B1140" s="69" t="str">
        <f t="shared" ca="1" si="62"/>
        <v>Abrazadera</v>
      </c>
      <c r="C1140" s="81" t="s">
        <v>1449</v>
      </c>
      <c r="D1140" s="81">
        <v>200</v>
      </c>
      <c r="E1140" s="71">
        <v>16.5</v>
      </c>
      <c r="F1140" s="70">
        <f t="shared" ca="1" si="63"/>
        <v>3300</v>
      </c>
      <c r="G1140" s="45"/>
      <c r="H1140" s="45"/>
      <c r="I1140" s="45"/>
      <c r="J1140" s="45"/>
    </row>
    <row r="1141" spans="1:10" ht="13.5" customHeight="1" x14ac:dyDescent="0.2">
      <c r="A1141" s="86">
        <v>32121705</v>
      </c>
      <c r="B1141" s="69" t="str">
        <f t="shared" ca="1" si="62"/>
        <v>Inversores</v>
      </c>
      <c r="C1141" s="81" t="s">
        <v>1449</v>
      </c>
      <c r="D1141" s="81">
        <v>5</v>
      </c>
      <c r="E1141" s="71">
        <v>12000</v>
      </c>
      <c r="F1141" s="70">
        <f t="shared" ca="1" si="63"/>
        <v>60000</v>
      </c>
      <c r="G1141" s="45"/>
      <c r="H1141" s="45"/>
      <c r="I1141" s="45"/>
      <c r="J1141" s="45"/>
    </row>
    <row r="1142" spans="1:10" ht="13.5" customHeight="1" x14ac:dyDescent="0.2">
      <c r="A1142" s="86">
        <v>26111701</v>
      </c>
      <c r="B1142" s="69" t="str">
        <f t="shared" ca="1" si="62"/>
        <v>Baterías recargables</v>
      </c>
      <c r="C1142" s="81" t="s">
        <v>1449</v>
      </c>
      <c r="D1142" s="81">
        <v>5</v>
      </c>
      <c r="E1142" s="71">
        <v>4500</v>
      </c>
      <c r="F1142" s="70">
        <f t="shared" ca="1" si="63"/>
        <v>22500</v>
      </c>
      <c r="G1142" s="45"/>
      <c r="H1142" s="45"/>
      <c r="I1142" s="45"/>
      <c r="J1142" s="45"/>
    </row>
    <row r="1143" spans="1:10" ht="13.5" customHeight="1" x14ac:dyDescent="0.2">
      <c r="A1143" s="86">
        <v>39101605</v>
      </c>
      <c r="B1143" s="69" t="str">
        <f t="shared" ca="1" si="62"/>
        <v>Lámparas fluorescentes</v>
      </c>
      <c r="C1143" s="81" t="s">
        <v>1449</v>
      </c>
      <c r="D1143" s="81">
        <v>20</v>
      </c>
      <c r="E1143" s="71">
        <v>250</v>
      </c>
      <c r="F1143" s="70">
        <f t="shared" ca="1" si="63"/>
        <v>5000</v>
      </c>
      <c r="G1143" s="45"/>
      <c r="H1143" s="45"/>
      <c r="I1143" s="45"/>
      <c r="J1143" s="45"/>
    </row>
    <row r="1144" spans="1:10" ht="13.5" customHeight="1" x14ac:dyDescent="0.2">
      <c r="A1144" s="45"/>
      <c r="B1144" s="45"/>
      <c r="C1144" s="45"/>
      <c r="D1144" s="45"/>
      <c r="E1144" s="73" t="s">
        <v>12551</v>
      </c>
      <c r="F1144" s="74">
        <f ca="1">SUM(Table364[MONTO TOTAL ESTIMADO])</f>
        <v>524970</v>
      </c>
      <c r="G1144" s="45"/>
      <c r="H1144" s="45" t="str">
        <f>C1115</f>
        <v>Bienes</v>
      </c>
      <c r="I1144" s="45" t="str">
        <f>E1115</f>
        <v>No</v>
      </c>
      <c r="J1144" s="45" t="str">
        <f>D1115</f>
        <v>Compras Menores</v>
      </c>
    </row>
    <row r="1145" spans="1:10" ht="13.5" customHeight="1" thickBot="1" x14ac:dyDescent="0.25">
      <c r="A1145" s="45"/>
      <c r="B1145" s="45"/>
      <c r="C1145" s="45"/>
      <c r="D1145" s="45"/>
      <c r="E1145" s="101"/>
      <c r="F1145" s="74"/>
      <c r="G1145" s="45"/>
      <c r="H1145" s="45"/>
      <c r="I1145" s="45"/>
      <c r="J1145" s="45"/>
    </row>
    <row r="1146" spans="1:10" ht="33.75" customHeight="1" thickBot="1" x14ac:dyDescent="0.25">
      <c r="A1146" s="64" t="s">
        <v>16383</v>
      </c>
      <c r="B1146" s="64" t="s">
        <v>161</v>
      </c>
      <c r="C1146" s="64" t="s">
        <v>11723</v>
      </c>
      <c r="D1146" s="64" t="s">
        <v>14379</v>
      </c>
      <c r="E1146" s="64" t="s">
        <v>10961</v>
      </c>
      <c r="F1146" s="64" t="s">
        <v>11094</v>
      </c>
      <c r="G1146" s="45"/>
      <c r="H1146" s="45"/>
      <c r="I1146" s="45"/>
      <c r="J1146" s="45"/>
    </row>
    <row r="1147" spans="1:10" ht="13.5" customHeight="1" thickBot="1" x14ac:dyDescent="0.25">
      <c r="A1147" s="66" t="s">
        <v>18881</v>
      </c>
      <c r="B1147" s="66" t="s">
        <v>18882</v>
      </c>
      <c r="C1147" s="66" t="s">
        <v>6797</v>
      </c>
      <c r="D1147" s="66" t="s">
        <v>17484</v>
      </c>
      <c r="E1147" s="66" t="s">
        <v>17855</v>
      </c>
      <c r="F1147" s="66"/>
      <c r="G1147" s="45"/>
      <c r="H1147" s="45"/>
      <c r="I1147" s="45"/>
      <c r="J1147" s="45"/>
    </row>
    <row r="1148" spans="1:10" ht="13.5" customHeight="1" thickBot="1" x14ac:dyDescent="0.25">
      <c r="A1148" s="113" t="s">
        <v>14829</v>
      </c>
      <c r="B1148" s="67" t="s">
        <v>8527</v>
      </c>
      <c r="C1148" s="76">
        <v>42745</v>
      </c>
      <c r="D1148" s="113" t="s">
        <v>9385</v>
      </c>
      <c r="E1148" s="67" t="s">
        <v>13095</v>
      </c>
      <c r="F1148" s="66" t="s">
        <v>3080</v>
      </c>
      <c r="G1148" s="45"/>
      <c r="H1148" s="45"/>
      <c r="I1148" s="45"/>
      <c r="J1148" s="45"/>
    </row>
    <row r="1149" spans="1:10" ht="13.5" customHeight="1" thickBot="1" x14ac:dyDescent="0.25">
      <c r="A1149" s="114"/>
      <c r="B1149" s="67" t="s">
        <v>1786</v>
      </c>
      <c r="C1149" s="108">
        <f>IF(C1148="","",IF(AND(MONTH(C1148)&gt;=1,MONTH(C1148)&lt;=3),1,IF(AND(MONTH(C1148)&gt;=4,MONTH(C1148)&lt;=6),2,IF(AND(MONTH(C1148)&gt;=7,MONTH(C1148)&lt;=9),3,4))))</f>
        <v>1</v>
      </c>
      <c r="D1149" s="114"/>
      <c r="E1149" s="67" t="s">
        <v>2417</v>
      </c>
      <c r="F1149" s="66" t="s">
        <v>11111</v>
      </c>
      <c r="G1149" s="45"/>
      <c r="H1149" s="45"/>
      <c r="I1149" s="45"/>
      <c r="J1149" s="45"/>
    </row>
    <row r="1150" spans="1:10" ht="13.5" customHeight="1" thickBot="1" x14ac:dyDescent="0.25">
      <c r="A1150" s="114"/>
      <c r="B1150" s="67" t="s">
        <v>12944</v>
      </c>
      <c r="C1150" s="76">
        <v>42752</v>
      </c>
      <c r="D1150" s="114"/>
      <c r="E1150" s="67" t="s">
        <v>3073</v>
      </c>
      <c r="F1150" s="66" t="s">
        <v>11111</v>
      </c>
      <c r="G1150" s="45"/>
      <c r="H1150" s="45"/>
      <c r="I1150" s="45"/>
      <c r="J1150" s="45"/>
    </row>
    <row r="1151" spans="1:10" ht="13.5" customHeight="1" thickBot="1" x14ac:dyDescent="0.25">
      <c r="A1151" s="114"/>
      <c r="B1151" s="67" t="s">
        <v>1786</v>
      </c>
      <c r="C1151" s="108">
        <f>IF(C1150="","",IF(AND(MONTH(C1150)&gt;=1,MONTH(C1150)&lt;=3),1,IF(AND(MONTH(C1150)&gt;=4,MONTH(C1150)&lt;=6),2,IF(AND(MONTH(C1150)&gt;=7,MONTH(C1150)&lt;=9),3,4))))</f>
        <v>1</v>
      </c>
      <c r="D1151" s="114"/>
      <c r="E1151" s="67" t="s">
        <v>13194</v>
      </c>
      <c r="F1151" s="66" t="s">
        <v>11111</v>
      </c>
      <c r="G1151" s="45"/>
      <c r="H1151" s="45"/>
      <c r="I1151" s="45"/>
      <c r="J1151" s="45"/>
    </row>
    <row r="1152" spans="1:10" ht="13.5" customHeight="1" thickBot="1" x14ac:dyDescent="0.25">
      <c r="A1152" s="45"/>
      <c r="B1152" s="45"/>
      <c r="C1152" s="45"/>
      <c r="D1152" s="45"/>
      <c r="E1152" s="45"/>
      <c r="F1152" s="45"/>
      <c r="G1152" s="45"/>
      <c r="H1152" s="45"/>
      <c r="I1152" s="45"/>
      <c r="J1152" s="45"/>
    </row>
    <row r="1153" spans="1:10" ht="13.5" customHeight="1" thickBot="1" x14ac:dyDescent="0.25">
      <c r="A1153" s="72" t="s">
        <v>15736</v>
      </c>
      <c r="B1153" s="72" t="s">
        <v>16147</v>
      </c>
      <c r="C1153" s="72" t="s">
        <v>15642</v>
      </c>
      <c r="D1153" s="72" t="s">
        <v>15252</v>
      </c>
      <c r="E1153" s="72" t="s">
        <v>6931</v>
      </c>
      <c r="F1153" s="72" t="s">
        <v>15281</v>
      </c>
      <c r="G1153" s="45"/>
      <c r="H1153" s="45"/>
      <c r="I1153" s="45"/>
      <c r="J1153" s="45"/>
    </row>
    <row r="1154" spans="1:10" ht="27" customHeight="1" x14ac:dyDescent="0.2">
      <c r="A1154" s="81">
        <v>72102305</v>
      </c>
      <c r="B1154" s="69" t="str">
        <f ca="1">IFERROR(INDEX(UNSPSCDes,MATCH(INDIRECT(ADDRESS(ROW(),COLUMN()-1,4)),UNSPSCCode,0)),"")</f>
        <v>Servicios de reparación, mantenimiento o reparación de aire acondicionado</v>
      </c>
      <c r="C1154" s="81" t="s">
        <v>1449</v>
      </c>
      <c r="D1154" s="81">
        <v>1</v>
      </c>
      <c r="E1154" s="71">
        <v>350000</v>
      </c>
      <c r="F1154" s="70">
        <f ca="1">INDIRECT(ADDRESS(ROW(),COLUMN()-2,4))*INDIRECT(ADDRESS(ROW(),COLUMN()-1,4))</f>
        <v>350000</v>
      </c>
      <c r="G1154" s="45"/>
      <c r="H1154" s="45"/>
      <c r="I1154" s="45"/>
      <c r="J1154" s="45"/>
    </row>
    <row r="1155" spans="1:10" ht="13.5" customHeight="1" x14ac:dyDescent="0.2">
      <c r="A1155" s="81"/>
      <c r="B1155" s="69" t="str">
        <f ca="1">IFERROR(INDEX(UNSPSCDes,MATCH(INDIRECT(ADDRESS(ROW(),COLUMN()-1,4)),UNSPSCCode,0)),"")</f>
        <v/>
      </c>
      <c r="C1155" s="81"/>
      <c r="D1155" s="81"/>
      <c r="E1155" s="71"/>
      <c r="F1155" s="70">
        <f ca="1">INDIRECT(ADDRESS(ROW(),COLUMN()-2,4))*INDIRECT(ADDRESS(ROW(),COLUMN()-1,4))</f>
        <v>0</v>
      </c>
      <c r="G1155" s="45"/>
      <c r="H1155" s="45"/>
      <c r="I1155" s="45"/>
      <c r="J1155" s="45"/>
    </row>
    <row r="1156" spans="1:10" ht="13.5" customHeight="1" x14ac:dyDescent="0.2">
      <c r="A1156" s="45"/>
      <c r="B1156" s="45"/>
      <c r="C1156" s="45"/>
      <c r="D1156" s="45"/>
      <c r="E1156" s="73" t="s">
        <v>12551</v>
      </c>
      <c r="F1156" s="74">
        <f ca="1">SUM(Table365[MONTO TOTAL ESTIMADO])</f>
        <v>350000</v>
      </c>
      <c r="G1156" s="45"/>
      <c r="H1156" s="45" t="str">
        <f>C1147</f>
        <v>Servicios</v>
      </c>
      <c r="I1156" s="45" t="str">
        <f>E1147</f>
        <v>No</v>
      </c>
      <c r="J1156" s="45" t="str">
        <f>D1147</f>
        <v>Compras Menores</v>
      </c>
    </row>
    <row r="1157" spans="1:10" ht="13.5" customHeight="1" thickBot="1" x14ac:dyDescent="0.25">
      <c r="A1157" s="45"/>
      <c r="B1157" s="45"/>
      <c r="C1157" s="45"/>
      <c r="D1157" s="45"/>
      <c r="E1157" s="101"/>
      <c r="F1157" s="74"/>
      <c r="G1157" s="45"/>
      <c r="H1157" s="45"/>
      <c r="I1157" s="45"/>
      <c r="J1157" s="45"/>
    </row>
    <row r="1158" spans="1:10" ht="33.75" customHeight="1" thickBot="1" x14ac:dyDescent="0.25">
      <c r="A1158" s="64" t="s">
        <v>16383</v>
      </c>
      <c r="B1158" s="64" t="s">
        <v>161</v>
      </c>
      <c r="C1158" s="64" t="s">
        <v>11723</v>
      </c>
      <c r="D1158" s="64" t="s">
        <v>14379</v>
      </c>
      <c r="E1158" s="64" t="s">
        <v>10961</v>
      </c>
      <c r="F1158" s="64" t="s">
        <v>11094</v>
      </c>
      <c r="G1158" s="45"/>
      <c r="H1158" s="45"/>
      <c r="I1158" s="45"/>
      <c r="J1158" s="45"/>
    </row>
    <row r="1159" spans="1:10" ht="13.5" customHeight="1" thickBot="1" x14ac:dyDescent="0.25">
      <c r="A1159" s="66" t="s">
        <v>18883</v>
      </c>
      <c r="B1159" s="66" t="s">
        <v>18884</v>
      </c>
      <c r="C1159" s="66" t="s">
        <v>6797</v>
      </c>
      <c r="D1159" s="66" t="s">
        <v>17484</v>
      </c>
      <c r="E1159" s="66" t="s">
        <v>17855</v>
      </c>
      <c r="F1159" s="66"/>
      <c r="G1159" s="45"/>
      <c r="H1159" s="45"/>
      <c r="I1159" s="45"/>
      <c r="J1159" s="45"/>
    </row>
    <row r="1160" spans="1:10" ht="13.5" customHeight="1" thickBot="1" x14ac:dyDescent="0.25">
      <c r="A1160" s="113" t="s">
        <v>14829</v>
      </c>
      <c r="B1160" s="67" t="s">
        <v>8527</v>
      </c>
      <c r="C1160" s="76">
        <v>42835</v>
      </c>
      <c r="D1160" s="113" t="s">
        <v>9385</v>
      </c>
      <c r="E1160" s="67" t="s">
        <v>13095</v>
      </c>
      <c r="F1160" s="66" t="s">
        <v>3080</v>
      </c>
      <c r="G1160" s="45"/>
      <c r="H1160" s="45"/>
      <c r="I1160" s="45"/>
      <c r="J1160" s="45"/>
    </row>
    <row r="1161" spans="1:10" ht="13.5" customHeight="1" thickBot="1" x14ac:dyDescent="0.25">
      <c r="A1161" s="114"/>
      <c r="B1161" s="67" t="s">
        <v>1786</v>
      </c>
      <c r="C1161" s="108">
        <f>IF(C1160="","",IF(AND(MONTH(C1160)&gt;=1,MONTH(C1160)&lt;=3),1,IF(AND(MONTH(C1160)&gt;=4,MONTH(C1160)&lt;=6),2,IF(AND(MONTH(C1160)&gt;=7,MONTH(C1160)&lt;=9),3,4))))</f>
        <v>2</v>
      </c>
      <c r="D1161" s="114"/>
      <c r="E1161" s="67" t="s">
        <v>2417</v>
      </c>
      <c r="F1161" s="66" t="s">
        <v>11111</v>
      </c>
      <c r="G1161" s="45"/>
      <c r="H1161" s="45"/>
      <c r="I1161" s="45"/>
      <c r="J1161" s="45"/>
    </row>
    <row r="1162" spans="1:10" ht="13.5" customHeight="1" thickBot="1" x14ac:dyDescent="0.25">
      <c r="A1162" s="114"/>
      <c r="B1162" s="67" t="s">
        <v>12944</v>
      </c>
      <c r="C1162" s="76">
        <v>42842</v>
      </c>
      <c r="D1162" s="114"/>
      <c r="E1162" s="67" t="s">
        <v>3073</v>
      </c>
      <c r="F1162" s="66" t="s">
        <v>11111</v>
      </c>
      <c r="G1162" s="45"/>
      <c r="H1162" s="45"/>
      <c r="I1162" s="45"/>
      <c r="J1162" s="45"/>
    </row>
    <row r="1163" spans="1:10" ht="13.5" customHeight="1" thickBot="1" x14ac:dyDescent="0.25">
      <c r="A1163" s="114"/>
      <c r="B1163" s="67" t="s">
        <v>1786</v>
      </c>
      <c r="C1163" s="108">
        <f>IF(C1162="","",IF(AND(MONTH(C1162)&gt;=1,MONTH(C1162)&lt;=3),1,IF(AND(MONTH(C1162)&gt;=4,MONTH(C1162)&lt;=6),2,IF(AND(MONTH(C1162)&gt;=7,MONTH(C1162)&lt;=9),3,4))))</f>
        <v>2</v>
      </c>
      <c r="D1163" s="114"/>
      <c r="E1163" s="67" t="s">
        <v>13194</v>
      </c>
      <c r="F1163" s="66" t="s">
        <v>11111</v>
      </c>
      <c r="G1163" s="45"/>
      <c r="H1163" s="45"/>
      <c r="I1163" s="45"/>
      <c r="J1163" s="45"/>
    </row>
    <row r="1164" spans="1:10" ht="13.5" customHeight="1" thickBot="1" x14ac:dyDescent="0.25">
      <c r="A1164" s="45"/>
      <c r="B1164" s="45"/>
      <c r="C1164" s="45"/>
      <c r="D1164" s="45"/>
      <c r="E1164" s="45"/>
      <c r="F1164" s="45"/>
      <c r="G1164" s="45"/>
      <c r="H1164" s="45"/>
      <c r="I1164" s="45"/>
      <c r="J1164" s="45"/>
    </row>
    <row r="1165" spans="1:10" ht="13.5" customHeight="1" thickBot="1" x14ac:dyDescent="0.25">
      <c r="A1165" s="72" t="s">
        <v>15736</v>
      </c>
      <c r="B1165" s="72" t="s">
        <v>16147</v>
      </c>
      <c r="C1165" s="72" t="s">
        <v>15642</v>
      </c>
      <c r="D1165" s="72" t="s">
        <v>15252</v>
      </c>
      <c r="E1165" s="72" t="s">
        <v>6931</v>
      </c>
      <c r="F1165" s="72" t="s">
        <v>15281</v>
      </c>
      <c r="G1165" s="45"/>
      <c r="H1165" s="45"/>
      <c r="I1165" s="45"/>
      <c r="J1165" s="45"/>
    </row>
    <row r="1166" spans="1:10" ht="27" customHeight="1" x14ac:dyDescent="0.2">
      <c r="A1166" s="81">
        <v>72102305</v>
      </c>
      <c r="B1166" s="69" t="str">
        <f ca="1">IFERROR(INDEX(UNSPSCDes,MATCH(INDIRECT(ADDRESS(ROW(),COLUMN()-1,4)),UNSPSCCode,0)),"")</f>
        <v>Servicios de reparación, mantenimiento o reparación de aire acondicionado</v>
      </c>
      <c r="C1166" s="81" t="s">
        <v>1449</v>
      </c>
      <c r="D1166" s="81">
        <v>1</v>
      </c>
      <c r="E1166" s="71">
        <v>350000</v>
      </c>
      <c r="F1166" s="70">
        <f ca="1">INDIRECT(ADDRESS(ROW(),COLUMN()-2,4))*INDIRECT(ADDRESS(ROW(),COLUMN()-1,4))</f>
        <v>350000</v>
      </c>
      <c r="G1166" s="45"/>
      <c r="H1166" s="45"/>
      <c r="I1166" s="45"/>
      <c r="J1166" s="45"/>
    </row>
    <row r="1167" spans="1:10" ht="13.5" customHeight="1" x14ac:dyDescent="0.2">
      <c r="A1167" s="45"/>
      <c r="B1167" s="45"/>
      <c r="C1167" s="45"/>
      <c r="D1167" s="45"/>
      <c r="E1167" s="73" t="s">
        <v>12551</v>
      </c>
      <c r="F1167" s="74">
        <f ca="1">SUM(Table366[MONTO TOTAL ESTIMADO])</f>
        <v>350000</v>
      </c>
      <c r="G1167" s="45"/>
      <c r="H1167" s="45" t="str">
        <f>C1159</f>
        <v>Servicios</v>
      </c>
      <c r="I1167" s="45" t="str">
        <f>E1159</f>
        <v>No</v>
      </c>
      <c r="J1167" s="45" t="str">
        <f>D1159</f>
        <v>Compras Menores</v>
      </c>
    </row>
    <row r="1168" spans="1:10" ht="13.5" customHeight="1" thickBot="1" x14ac:dyDescent="0.25">
      <c r="A1168" s="45"/>
      <c r="B1168" s="45"/>
      <c r="C1168" s="45"/>
      <c r="D1168" s="45"/>
      <c r="E1168" s="101"/>
      <c r="F1168" s="74"/>
      <c r="G1168" s="45"/>
      <c r="H1168" s="45"/>
      <c r="I1168" s="45"/>
      <c r="J1168" s="45"/>
    </row>
    <row r="1169" spans="1:10" ht="33.75" customHeight="1" thickBot="1" x14ac:dyDescent="0.25">
      <c r="A1169" s="64" t="s">
        <v>16383</v>
      </c>
      <c r="B1169" s="64" t="s">
        <v>161</v>
      </c>
      <c r="C1169" s="64" t="s">
        <v>11723</v>
      </c>
      <c r="D1169" s="64" t="s">
        <v>14379</v>
      </c>
      <c r="E1169" s="64" t="s">
        <v>10961</v>
      </c>
      <c r="F1169" s="64" t="s">
        <v>11094</v>
      </c>
      <c r="G1169" s="45"/>
      <c r="H1169" s="45"/>
      <c r="I1169" s="45"/>
      <c r="J1169" s="45"/>
    </row>
    <row r="1170" spans="1:10" ht="13.5" customHeight="1" thickBot="1" x14ac:dyDescent="0.25">
      <c r="A1170" s="66" t="s">
        <v>18885</v>
      </c>
      <c r="B1170" s="66" t="s">
        <v>18886</v>
      </c>
      <c r="C1170" s="66" t="s">
        <v>6797</v>
      </c>
      <c r="D1170" s="66" t="s">
        <v>17484</v>
      </c>
      <c r="E1170" s="66" t="s">
        <v>17855</v>
      </c>
      <c r="F1170" s="66"/>
      <c r="G1170" s="45"/>
      <c r="H1170" s="45"/>
      <c r="I1170" s="45"/>
      <c r="J1170" s="45"/>
    </row>
    <row r="1171" spans="1:10" ht="13.5" customHeight="1" thickBot="1" x14ac:dyDescent="0.25">
      <c r="A1171" s="113" t="s">
        <v>14829</v>
      </c>
      <c r="B1171" s="67" t="s">
        <v>8527</v>
      </c>
      <c r="C1171" s="76">
        <v>42926</v>
      </c>
      <c r="D1171" s="113" t="s">
        <v>9385</v>
      </c>
      <c r="E1171" s="67" t="s">
        <v>13095</v>
      </c>
      <c r="F1171" s="66" t="s">
        <v>3080</v>
      </c>
      <c r="G1171" s="45"/>
      <c r="H1171" s="45"/>
      <c r="I1171" s="45"/>
      <c r="J1171" s="45"/>
    </row>
    <row r="1172" spans="1:10" ht="13.5" customHeight="1" thickBot="1" x14ac:dyDescent="0.25">
      <c r="A1172" s="114"/>
      <c r="B1172" s="67" t="s">
        <v>1786</v>
      </c>
      <c r="C1172" s="108">
        <f>IF(C1171="","",IF(AND(MONTH(C1171)&gt;=1,MONTH(C1171)&lt;=3),1,IF(AND(MONTH(C1171)&gt;=4,MONTH(C1171)&lt;=6),2,IF(AND(MONTH(C1171)&gt;=7,MONTH(C1171)&lt;=9),3,4))))</f>
        <v>3</v>
      </c>
      <c r="D1172" s="114"/>
      <c r="E1172" s="67" t="s">
        <v>2417</v>
      </c>
      <c r="F1172" s="66" t="s">
        <v>11111</v>
      </c>
      <c r="G1172" s="45"/>
      <c r="H1172" s="45"/>
      <c r="I1172" s="45"/>
      <c r="J1172" s="45"/>
    </row>
    <row r="1173" spans="1:10" ht="13.5" customHeight="1" thickBot="1" x14ac:dyDescent="0.25">
      <c r="A1173" s="114"/>
      <c r="B1173" s="67" t="s">
        <v>12944</v>
      </c>
      <c r="C1173" s="76">
        <v>42933</v>
      </c>
      <c r="D1173" s="114"/>
      <c r="E1173" s="67" t="s">
        <v>3073</v>
      </c>
      <c r="F1173" s="66" t="s">
        <v>11111</v>
      </c>
      <c r="G1173" s="45"/>
      <c r="H1173" s="45"/>
      <c r="I1173" s="45"/>
      <c r="J1173" s="45"/>
    </row>
    <row r="1174" spans="1:10" ht="13.5" customHeight="1" thickBot="1" x14ac:dyDescent="0.25">
      <c r="A1174" s="114"/>
      <c r="B1174" s="67" t="s">
        <v>1786</v>
      </c>
      <c r="C1174" s="108">
        <f>IF(C1173="","",IF(AND(MONTH(C1173)&gt;=1,MONTH(C1173)&lt;=3),1,IF(AND(MONTH(C1173)&gt;=4,MONTH(C1173)&lt;=6),2,IF(AND(MONTH(C1173)&gt;=7,MONTH(C1173)&lt;=9),3,4))))</f>
        <v>3</v>
      </c>
      <c r="D1174" s="114"/>
      <c r="E1174" s="67" t="s">
        <v>13194</v>
      </c>
      <c r="F1174" s="66" t="s">
        <v>11111</v>
      </c>
      <c r="G1174" s="45"/>
      <c r="H1174" s="45"/>
      <c r="I1174" s="45"/>
      <c r="J1174" s="45"/>
    </row>
    <row r="1175" spans="1:10" ht="13.5" customHeight="1" thickBot="1" x14ac:dyDescent="0.25">
      <c r="A1175" s="45"/>
      <c r="B1175" s="45"/>
      <c r="C1175" s="45"/>
      <c r="D1175" s="45"/>
      <c r="E1175" s="45"/>
      <c r="F1175" s="45"/>
      <c r="G1175" s="45"/>
      <c r="H1175" s="45"/>
      <c r="I1175" s="45"/>
      <c r="J1175" s="45"/>
    </row>
    <row r="1176" spans="1:10" ht="13.5" customHeight="1" thickBot="1" x14ac:dyDescent="0.25">
      <c r="A1176" s="72" t="s">
        <v>15736</v>
      </c>
      <c r="B1176" s="72" t="s">
        <v>16147</v>
      </c>
      <c r="C1176" s="72" t="s">
        <v>15642</v>
      </c>
      <c r="D1176" s="72" t="s">
        <v>15252</v>
      </c>
      <c r="E1176" s="72" t="s">
        <v>6931</v>
      </c>
      <c r="F1176" s="72" t="s">
        <v>15281</v>
      </c>
      <c r="G1176" s="45"/>
      <c r="H1176" s="45"/>
      <c r="I1176" s="45"/>
      <c r="J1176" s="45"/>
    </row>
    <row r="1177" spans="1:10" ht="27" customHeight="1" x14ac:dyDescent="0.2">
      <c r="A1177" s="81">
        <v>72102305</v>
      </c>
      <c r="B1177" s="69" t="str">
        <f ca="1">IFERROR(INDEX(UNSPSCDes,MATCH(INDIRECT(ADDRESS(ROW(),COLUMN()-1,4)),UNSPSCCode,0)),"")</f>
        <v>Servicios de reparación, mantenimiento o reparación de aire acondicionado</v>
      </c>
      <c r="C1177" s="81" t="s">
        <v>1449</v>
      </c>
      <c r="D1177" s="81">
        <v>1</v>
      </c>
      <c r="E1177" s="71">
        <v>350000</v>
      </c>
      <c r="F1177" s="70">
        <f ca="1">INDIRECT(ADDRESS(ROW(),COLUMN()-2,4))*INDIRECT(ADDRESS(ROW(),COLUMN()-1,4))</f>
        <v>350000</v>
      </c>
      <c r="G1177" s="45"/>
      <c r="H1177" s="45"/>
      <c r="I1177" s="45"/>
      <c r="J1177" s="45"/>
    </row>
    <row r="1178" spans="1:10" ht="13.5" customHeight="1" x14ac:dyDescent="0.2">
      <c r="A1178" s="45"/>
      <c r="B1178" s="45"/>
      <c r="C1178" s="45"/>
      <c r="D1178" s="45"/>
      <c r="E1178" s="73" t="s">
        <v>12551</v>
      </c>
      <c r="F1178" s="74">
        <f ca="1">SUM(Table367[MONTO TOTAL ESTIMADO])</f>
        <v>350000</v>
      </c>
      <c r="G1178" s="45"/>
      <c r="H1178" s="45" t="str">
        <f>C1170</f>
        <v>Servicios</v>
      </c>
      <c r="I1178" s="45" t="str">
        <f>E1170</f>
        <v>No</v>
      </c>
      <c r="J1178" s="45" t="str">
        <f>D1170</f>
        <v>Compras Menores</v>
      </c>
    </row>
    <row r="1179" spans="1:10" ht="13.5" customHeight="1" thickBot="1" x14ac:dyDescent="0.25">
      <c r="A1179" s="45"/>
      <c r="B1179" s="45"/>
      <c r="C1179" s="45"/>
      <c r="D1179" s="45"/>
      <c r="E1179" s="101"/>
      <c r="F1179" s="74"/>
      <c r="G1179" s="45"/>
      <c r="H1179" s="45"/>
      <c r="I1179" s="45"/>
      <c r="J1179" s="45"/>
    </row>
    <row r="1180" spans="1:10" ht="33.75" customHeight="1" thickBot="1" x14ac:dyDescent="0.25">
      <c r="A1180" s="64" t="s">
        <v>16383</v>
      </c>
      <c r="B1180" s="64" t="s">
        <v>161</v>
      </c>
      <c r="C1180" s="64" t="s">
        <v>11723</v>
      </c>
      <c r="D1180" s="64" t="s">
        <v>14379</v>
      </c>
      <c r="E1180" s="64" t="s">
        <v>10961</v>
      </c>
      <c r="F1180" s="64" t="s">
        <v>11094</v>
      </c>
      <c r="G1180" s="45"/>
      <c r="H1180" s="45"/>
      <c r="I1180" s="45"/>
      <c r="J1180" s="45"/>
    </row>
    <row r="1181" spans="1:10" ht="13.5" customHeight="1" thickBot="1" x14ac:dyDescent="0.25">
      <c r="A1181" s="66" t="s">
        <v>18887</v>
      </c>
      <c r="B1181" s="66" t="s">
        <v>18886</v>
      </c>
      <c r="C1181" s="66" t="s">
        <v>6797</v>
      </c>
      <c r="D1181" s="66" t="s">
        <v>17484</v>
      </c>
      <c r="E1181" s="66" t="s">
        <v>17855</v>
      </c>
      <c r="F1181" s="66"/>
      <c r="G1181" s="45"/>
      <c r="H1181" s="45"/>
      <c r="I1181" s="45"/>
      <c r="J1181" s="45"/>
    </row>
    <row r="1182" spans="1:10" ht="13.5" customHeight="1" thickBot="1" x14ac:dyDescent="0.25">
      <c r="A1182" s="113" t="s">
        <v>14829</v>
      </c>
      <c r="B1182" s="67" t="s">
        <v>8527</v>
      </c>
      <c r="C1182" s="76">
        <v>43018</v>
      </c>
      <c r="D1182" s="113" t="s">
        <v>9385</v>
      </c>
      <c r="E1182" s="67" t="s">
        <v>13095</v>
      </c>
      <c r="F1182" s="66" t="s">
        <v>3080</v>
      </c>
      <c r="G1182" s="45"/>
      <c r="H1182" s="45"/>
      <c r="I1182" s="45"/>
      <c r="J1182" s="45"/>
    </row>
    <row r="1183" spans="1:10" ht="13.5" customHeight="1" thickBot="1" x14ac:dyDescent="0.25">
      <c r="A1183" s="114"/>
      <c r="B1183" s="67" t="s">
        <v>1786</v>
      </c>
      <c r="C1183" s="108">
        <f>IF(C1182="","",IF(AND(MONTH(C1182)&gt;=1,MONTH(C1182)&lt;=3),1,IF(AND(MONTH(C1182)&gt;=4,MONTH(C1182)&lt;=6),2,IF(AND(MONTH(C1182)&gt;=7,MONTH(C1182)&lt;=9),3,4))))</f>
        <v>4</v>
      </c>
      <c r="D1183" s="114"/>
      <c r="E1183" s="67" t="s">
        <v>2417</v>
      </c>
      <c r="F1183" s="66" t="s">
        <v>11111</v>
      </c>
      <c r="G1183" s="45"/>
      <c r="H1183" s="45"/>
      <c r="I1183" s="45"/>
      <c r="J1183" s="45"/>
    </row>
    <row r="1184" spans="1:10" ht="13.5" customHeight="1" thickBot="1" x14ac:dyDescent="0.25">
      <c r="A1184" s="114"/>
      <c r="B1184" s="67" t="s">
        <v>12944</v>
      </c>
      <c r="C1184" s="76">
        <v>43025</v>
      </c>
      <c r="D1184" s="114"/>
      <c r="E1184" s="67" t="s">
        <v>3073</v>
      </c>
      <c r="F1184" s="66" t="s">
        <v>11111</v>
      </c>
      <c r="G1184" s="45"/>
      <c r="H1184" s="45"/>
      <c r="I1184" s="45"/>
      <c r="J1184" s="45"/>
    </row>
    <row r="1185" spans="1:10" ht="13.5" customHeight="1" thickBot="1" x14ac:dyDescent="0.25">
      <c r="A1185" s="114"/>
      <c r="B1185" s="67" t="s">
        <v>1786</v>
      </c>
      <c r="C1185" s="108">
        <f>IF(C1184="","",IF(AND(MONTH(C1184)&gt;=1,MONTH(C1184)&lt;=3),1,IF(AND(MONTH(C1184)&gt;=4,MONTH(C1184)&lt;=6),2,IF(AND(MONTH(C1184)&gt;=7,MONTH(C1184)&lt;=9),3,4))))</f>
        <v>4</v>
      </c>
      <c r="D1185" s="114"/>
      <c r="E1185" s="67" t="s">
        <v>13194</v>
      </c>
      <c r="F1185" s="66" t="s">
        <v>11111</v>
      </c>
      <c r="G1185" s="45"/>
      <c r="H1185" s="45"/>
      <c r="I1185" s="45"/>
      <c r="J1185" s="45"/>
    </row>
    <row r="1186" spans="1:10" ht="13.5" customHeight="1" thickBot="1" x14ac:dyDescent="0.25">
      <c r="A1186" s="45"/>
      <c r="B1186" s="45"/>
      <c r="C1186" s="45"/>
      <c r="D1186" s="45"/>
      <c r="E1186" s="45"/>
      <c r="F1186" s="45"/>
      <c r="G1186" s="45"/>
      <c r="H1186" s="45"/>
      <c r="I1186" s="45"/>
      <c r="J1186" s="45"/>
    </row>
    <row r="1187" spans="1:10" ht="13.5" customHeight="1" thickBot="1" x14ac:dyDescent="0.25">
      <c r="A1187" s="72" t="s">
        <v>15736</v>
      </c>
      <c r="B1187" s="72" t="s">
        <v>16147</v>
      </c>
      <c r="C1187" s="72" t="s">
        <v>15642</v>
      </c>
      <c r="D1187" s="72" t="s">
        <v>15252</v>
      </c>
      <c r="E1187" s="72" t="s">
        <v>6931</v>
      </c>
      <c r="F1187" s="72" t="s">
        <v>15281</v>
      </c>
      <c r="G1187" s="45"/>
      <c r="H1187" s="45"/>
      <c r="I1187" s="45"/>
      <c r="J1187" s="45"/>
    </row>
    <row r="1188" spans="1:10" ht="27" customHeight="1" x14ac:dyDescent="0.2">
      <c r="A1188" s="81">
        <v>72102305</v>
      </c>
      <c r="B1188" s="69" t="str">
        <f ca="1">IFERROR(INDEX(UNSPSCDes,MATCH(INDIRECT(ADDRESS(ROW(),COLUMN()-1,4)),UNSPSCCode,0)),"")</f>
        <v>Servicios de reparación, mantenimiento o reparación de aire acondicionado</v>
      </c>
      <c r="C1188" s="81" t="s">
        <v>1449</v>
      </c>
      <c r="D1188" s="81">
        <v>1</v>
      </c>
      <c r="E1188" s="71">
        <v>350000</v>
      </c>
      <c r="F1188" s="70">
        <f ca="1">INDIRECT(ADDRESS(ROW(),COLUMN()-2,4))*INDIRECT(ADDRESS(ROW(),COLUMN()-1,4))</f>
        <v>350000</v>
      </c>
      <c r="G1188" s="45"/>
      <c r="H1188" s="45"/>
      <c r="I1188" s="45"/>
      <c r="J1188" s="45"/>
    </row>
    <row r="1189" spans="1:10" ht="13.5" customHeight="1" x14ac:dyDescent="0.2">
      <c r="A1189" s="45"/>
      <c r="B1189" s="45"/>
      <c r="C1189" s="45"/>
      <c r="D1189" s="45"/>
      <c r="E1189" s="73" t="s">
        <v>12551</v>
      </c>
      <c r="F1189" s="74">
        <f ca="1">SUM(Table368[MONTO TOTAL ESTIMADO])</f>
        <v>350000</v>
      </c>
      <c r="G1189" s="45"/>
      <c r="H1189" s="45" t="str">
        <f>C1181</f>
        <v>Servicios</v>
      </c>
      <c r="I1189" s="45" t="str">
        <f>E1181</f>
        <v>No</v>
      </c>
      <c r="J1189" s="45" t="str">
        <f>D1181</f>
        <v>Compras Menores</v>
      </c>
    </row>
    <row r="1190" spans="1:10" ht="13.5" customHeight="1" thickBot="1" x14ac:dyDescent="0.25">
      <c r="A1190" s="45"/>
      <c r="B1190" s="45"/>
      <c r="C1190" s="45"/>
      <c r="D1190" s="45"/>
      <c r="E1190" s="101"/>
      <c r="F1190" s="74"/>
      <c r="G1190" s="45"/>
      <c r="H1190" s="45"/>
      <c r="I1190" s="45"/>
      <c r="J1190" s="45"/>
    </row>
    <row r="1191" spans="1:10" ht="33.75" customHeight="1" thickBot="1" x14ac:dyDescent="0.25">
      <c r="A1191" s="64" t="s">
        <v>16383</v>
      </c>
      <c r="B1191" s="64" t="s">
        <v>161</v>
      </c>
      <c r="C1191" s="64" t="s">
        <v>11723</v>
      </c>
      <c r="D1191" s="64" t="s">
        <v>14379</v>
      </c>
      <c r="E1191" s="64" t="s">
        <v>10961</v>
      </c>
      <c r="F1191" s="64" t="s">
        <v>11094</v>
      </c>
      <c r="G1191" s="45"/>
      <c r="H1191" s="45"/>
      <c r="I1191" s="45"/>
      <c r="J1191" s="45"/>
    </row>
    <row r="1192" spans="1:10" ht="13.5" customHeight="1" thickBot="1" x14ac:dyDescent="0.25">
      <c r="A1192" s="66" t="s">
        <v>18888</v>
      </c>
      <c r="B1192" s="66" t="s">
        <v>18889</v>
      </c>
      <c r="C1192" s="66" t="s">
        <v>17799</v>
      </c>
      <c r="D1192" s="66" t="s">
        <v>17484</v>
      </c>
      <c r="E1192" s="66" t="s">
        <v>17855</v>
      </c>
      <c r="F1192" s="66"/>
      <c r="G1192" s="45"/>
      <c r="H1192" s="45"/>
      <c r="I1192" s="45"/>
      <c r="J1192" s="45"/>
    </row>
    <row r="1193" spans="1:10" ht="13.5" customHeight="1" thickBot="1" x14ac:dyDescent="0.25">
      <c r="A1193" s="113" t="s">
        <v>14829</v>
      </c>
      <c r="B1193" s="67" t="s">
        <v>8527</v>
      </c>
      <c r="C1193" s="76">
        <v>42745</v>
      </c>
      <c r="D1193" s="113" t="s">
        <v>9385</v>
      </c>
      <c r="E1193" s="67" t="s">
        <v>13095</v>
      </c>
      <c r="F1193" s="66" t="s">
        <v>3080</v>
      </c>
      <c r="G1193" s="45"/>
      <c r="H1193" s="45"/>
      <c r="I1193" s="45"/>
      <c r="J1193" s="45"/>
    </row>
    <row r="1194" spans="1:10" ht="13.5" customHeight="1" thickBot="1" x14ac:dyDescent="0.25">
      <c r="A1194" s="114"/>
      <c r="B1194" s="67" t="s">
        <v>1786</v>
      </c>
      <c r="C1194" s="108">
        <f>IF(C1193="","",IF(AND(MONTH(C1193)&gt;=1,MONTH(C1193)&lt;=3),1,IF(AND(MONTH(C1193)&gt;=4,MONTH(C1193)&lt;=6),2,IF(AND(MONTH(C1193)&gt;=7,MONTH(C1193)&lt;=9),3,4))))</f>
        <v>1</v>
      </c>
      <c r="D1194" s="114"/>
      <c r="E1194" s="67" t="s">
        <v>2417</v>
      </c>
      <c r="F1194" s="66" t="s">
        <v>11111</v>
      </c>
      <c r="G1194" s="45"/>
      <c r="H1194" s="45"/>
      <c r="I1194" s="45"/>
      <c r="J1194" s="45"/>
    </row>
    <row r="1195" spans="1:10" ht="13.5" customHeight="1" thickBot="1" x14ac:dyDescent="0.25">
      <c r="A1195" s="114"/>
      <c r="B1195" s="67" t="s">
        <v>12944</v>
      </c>
      <c r="C1195" s="76">
        <v>42752</v>
      </c>
      <c r="D1195" s="114"/>
      <c r="E1195" s="67" t="s">
        <v>3073</v>
      </c>
      <c r="F1195" s="66" t="s">
        <v>11111</v>
      </c>
      <c r="G1195" s="45"/>
      <c r="H1195" s="45"/>
      <c r="I1195" s="45"/>
      <c r="J1195" s="45"/>
    </row>
    <row r="1196" spans="1:10" ht="13.5" customHeight="1" thickBot="1" x14ac:dyDescent="0.25">
      <c r="A1196" s="114"/>
      <c r="B1196" s="67" t="s">
        <v>1786</v>
      </c>
      <c r="C1196" s="108">
        <f>IF(C1195="","",IF(AND(MONTH(C1195)&gt;=1,MONTH(C1195)&lt;=3),1,IF(AND(MONTH(C1195)&gt;=4,MONTH(C1195)&lt;=6),2,IF(AND(MONTH(C1195)&gt;=7,MONTH(C1195)&lt;=9),3,4))))</f>
        <v>1</v>
      </c>
      <c r="D1196" s="114"/>
      <c r="E1196" s="67" t="s">
        <v>13194</v>
      </c>
      <c r="F1196" s="66" t="s">
        <v>11111</v>
      </c>
      <c r="G1196" s="45"/>
      <c r="H1196" s="45"/>
      <c r="I1196" s="45"/>
      <c r="J1196" s="45"/>
    </row>
    <row r="1197" spans="1:10" ht="13.5" customHeight="1" thickBot="1" x14ac:dyDescent="0.25">
      <c r="A1197" s="45"/>
      <c r="B1197" s="45"/>
      <c r="C1197" s="45"/>
      <c r="D1197" s="45"/>
      <c r="E1197" s="45"/>
      <c r="F1197" s="45"/>
      <c r="G1197" s="45"/>
      <c r="H1197" s="45"/>
      <c r="I1197" s="45"/>
      <c r="J1197" s="45"/>
    </row>
    <row r="1198" spans="1:10" ht="13.5" customHeight="1" thickBot="1" x14ac:dyDescent="0.25">
      <c r="A1198" s="72" t="s">
        <v>15736</v>
      </c>
      <c r="B1198" s="72" t="s">
        <v>16147</v>
      </c>
      <c r="C1198" s="72" t="s">
        <v>15642</v>
      </c>
      <c r="D1198" s="72" t="s">
        <v>15252</v>
      </c>
      <c r="E1198" s="72" t="s">
        <v>6931</v>
      </c>
      <c r="F1198" s="72" t="s">
        <v>15281</v>
      </c>
      <c r="G1198" s="45"/>
      <c r="H1198" s="45"/>
      <c r="I1198" s="45"/>
      <c r="J1198" s="45"/>
    </row>
    <row r="1199" spans="1:10" ht="13.5" customHeight="1" x14ac:dyDescent="0.2">
      <c r="A1199" s="81">
        <v>46171610</v>
      </c>
      <c r="B1199" s="69" t="str">
        <f t="shared" ref="B1199:B1204" ca="1" si="64">IFERROR(INDEX(UNSPSCDes,MATCH(INDIRECT(ADDRESS(ROW(),COLUMN()-1,4)),UNSPSCCode,0)),"")</f>
        <v>Cámaras de seguridad</v>
      </c>
      <c r="C1199" s="81" t="s">
        <v>1449</v>
      </c>
      <c r="D1199" s="81">
        <v>5</v>
      </c>
      <c r="E1199" s="71">
        <v>10000</v>
      </c>
      <c r="F1199" s="70">
        <f t="shared" ref="F1199:F1204" ca="1" si="65">INDIRECT(ADDRESS(ROW(),COLUMN()-2,4))*INDIRECT(ADDRESS(ROW(),COLUMN()-1,4))</f>
        <v>50000</v>
      </c>
      <c r="G1199" s="45"/>
      <c r="H1199" s="45"/>
      <c r="I1199" s="45"/>
      <c r="J1199" s="45"/>
    </row>
    <row r="1200" spans="1:10" ht="13.5" customHeight="1" x14ac:dyDescent="0.2">
      <c r="A1200" s="81">
        <v>46191601</v>
      </c>
      <c r="B1200" s="69" t="str">
        <f t="shared" ca="1" si="64"/>
        <v>Extintores</v>
      </c>
      <c r="C1200" s="81" t="s">
        <v>1449</v>
      </c>
      <c r="D1200" s="81">
        <v>6</v>
      </c>
      <c r="E1200" s="71">
        <v>2500</v>
      </c>
      <c r="F1200" s="70">
        <f t="shared" ca="1" si="65"/>
        <v>15000</v>
      </c>
      <c r="G1200" s="45"/>
      <c r="H1200" s="45"/>
      <c r="I1200" s="45"/>
      <c r="J1200" s="45"/>
    </row>
    <row r="1201" spans="1:10" ht="13.5" customHeight="1" x14ac:dyDescent="0.2">
      <c r="A1201" s="81">
        <v>46191505</v>
      </c>
      <c r="B1201" s="69" t="str">
        <f t="shared" ca="1" si="64"/>
        <v>Sistemas de alarma contra incendios</v>
      </c>
      <c r="C1201" s="81" t="s">
        <v>1449</v>
      </c>
      <c r="D1201" s="81">
        <v>1</v>
      </c>
      <c r="E1201" s="71">
        <v>350000</v>
      </c>
      <c r="F1201" s="70">
        <f t="shared" ca="1" si="65"/>
        <v>350000</v>
      </c>
      <c r="G1201" s="45"/>
      <c r="H1201" s="45"/>
      <c r="I1201" s="45"/>
      <c r="J1201" s="45"/>
    </row>
    <row r="1202" spans="1:10" ht="13.5" customHeight="1" x14ac:dyDescent="0.2">
      <c r="A1202" s="86">
        <v>46181604</v>
      </c>
      <c r="B1202" s="69" t="str">
        <f t="shared" ca="1" si="64"/>
        <v>Botas de seguridad</v>
      </c>
      <c r="C1202" s="81" t="s">
        <v>1449</v>
      </c>
      <c r="D1202" s="81">
        <v>12</v>
      </c>
      <c r="E1202" s="71">
        <v>2500</v>
      </c>
      <c r="F1202" s="70">
        <f t="shared" ca="1" si="65"/>
        <v>30000</v>
      </c>
      <c r="G1202" s="45"/>
      <c r="H1202" s="45"/>
      <c r="I1202" s="45"/>
      <c r="J1202" s="45"/>
    </row>
    <row r="1203" spans="1:10" ht="13.5" customHeight="1" x14ac:dyDescent="0.2">
      <c r="A1203" s="86">
        <v>46181704</v>
      </c>
      <c r="B1203" s="69" t="str">
        <f t="shared" ca="1" si="64"/>
        <v>Cascos de seguridad</v>
      </c>
      <c r="C1203" s="81" t="s">
        <v>1449</v>
      </c>
      <c r="D1203" s="81">
        <v>12</v>
      </c>
      <c r="E1203" s="71">
        <v>850</v>
      </c>
      <c r="F1203" s="70">
        <f t="shared" ca="1" si="65"/>
        <v>10200</v>
      </c>
      <c r="G1203" s="45"/>
      <c r="H1203" s="45"/>
      <c r="I1203" s="45"/>
      <c r="J1203" s="45"/>
    </row>
    <row r="1204" spans="1:10" ht="13.5" customHeight="1" x14ac:dyDescent="0.2">
      <c r="A1204" s="86">
        <v>46181507</v>
      </c>
      <c r="B1204" s="69" t="str">
        <f t="shared" ca="1" si="64"/>
        <v>Chalecos de seguridad</v>
      </c>
      <c r="C1204" s="81" t="s">
        <v>1449</v>
      </c>
      <c r="D1204" s="81">
        <v>12</v>
      </c>
      <c r="E1204" s="71">
        <v>950</v>
      </c>
      <c r="F1204" s="70">
        <f t="shared" ca="1" si="65"/>
        <v>11400</v>
      </c>
      <c r="G1204" s="45"/>
      <c r="H1204" s="45"/>
      <c r="I1204" s="45"/>
      <c r="J1204" s="45"/>
    </row>
    <row r="1205" spans="1:10" ht="13.5" customHeight="1" x14ac:dyDescent="0.2">
      <c r="A1205" s="45"/>
      <c r="B1205" s="45"/>
      <c r="C1205" s="45"/>
      <c r="D1205" s="45"/>
      <c r="E1205" s="73" t="s">
        <v>12551</v>
      </c>
      <c r="F1205" s="74">
        <f ca="1">SUM(Table369[MONTO TOTAL ESTIMADO])</f>
        <v>466600</v>
      </c>
      <c r="G1205" s="45"/>
      <c r="H1205" s="45" t="str">
        <f>C1192</f>
        <v>Bienes</v>
      </c>
      <c r="I1205" s="45" t="str">
        <f>E1192</f>
        <v>No</v>
      </c>
      <c r="J1205" s="45" t="str">
        <f>D1192</f>
        <v>Compras Menores</v>
      </c>
    </row>
    <row r="1206" spans="1:10" ht="13.5" customHeight="1" thickBot="1" x14ac:dyDescent="0.25">
      <c r="A1206" s="45"/>
      <c r="B1206" s="45"/>
      <c r="C1206" s="45"/>
      <c r="D1206" s="45"/>
      <c r="E1206" s="101"/>
      <c r="F1206" s="74"/>
      <c r="G1206" s="45"/>
      <c r="H1206" s="45"/>
      <c r="I1206" s="45"/>
      <c r="J1206" s="45"/>
    </row>
    <row r="1207" spans="1:10" ht="33.75" customHeight="1" thickBot="1" x14ac:dyDescent="0.25">
      <c r="A1207" s="64" t="s">
        <v>16383</v>
      </c>
      <c r="B1207" s="64" t="s">
        <v>161</v>
      </c>
      <c r="C1207" s="64" t="s">
        <v>11723</v>
      </c>
      <c r="D1207" s="64" t="s">
        <v>14379</v>
      </c>
      <c r="E1207" s="64" t="s">
        <v>10961</v>
      </c>
      <c r="F1207" s="64" t="s">
        <v>11094</v>
      </c>
      <c r="G1207" s="45"/>
      <c r="H1207" s="45"/>
      <c r="I1207" s="45"/>
      <c r="J1207" s="45"/>
    </row>
    <row r="1208" spans="1:10" ht="13.5" customHeight="1" thickBot="1" x14ac:dyDescent="0.25">
      <c r="A1208" s="66" t="s">
        <v>18890</v>
      </c>
      <c r="B1208" s="66" t="s">
        <v>18891</v>
      </c>
      <c r="C1208" s="66" t="s">
        <v>17799</v>
      </c>
      <c r="D1208" s="66" t="s">
        <v>17484</v>
      </c>
      <c r="E1208" s="66" t="s">
        <v>17855</v>
      </c>
      <c r="F1208" s="66"/>
      <c r="G1208" s="45"/>
      <c r="H1208" s="45"/>
      <c r="I1208" s="45"/>
      <c r="J1208" s="45"/>
    </row>
    <row r="1209" spans="1:10" ht="13.5" customHeight="1" thickBot="1" x14ac:dyDescent="0.25">
      <c r="A1209" s="113" t="s">
        <v>14829</v>
      </c>
      <c r="B1209" s="67" t="s">
        <v>8527</v>
      </c>
      <c r="C1209" s="76">
        <v>42835</v>
      </c>
      <c r="D1209" s="113" t="s">
        <v>9385</v>
      </c>
      <c r="E1209" s="67" t="s">
        <v>13095</v>
      </c>
      <c r="F1209" s="66" t="s">
        <v>3080</v>
      </c>
      <c r="G1209" s="45"/>
      <c r="H1209" s="45"/>
      <c r="I1209" s="45"/>
      <c r="J1209" s="45"/>
    </row>
    <row r="1210" spans="1:10" ht="13.5" customHeight="1" thickBot="1" x14ac:dyDescent="0.25">
      <c r="A1210" s="114"/>
      <c r="B1210" s="67" t="s">
        <v>1786</v>
      </c>
      <c r="C1210" s="108">
        <f>IF(C1209="","",IF(AND(MONTH(C1209)&gt;=1,MONTH(C1209)&lt;=3),1,IF(AND(MONTH(C1209)&gt;=4,MONTH(C1209)&lt;=6),2,IF(AND(MONTH(C1209)&gt;=7,MONTH(C1209)&lt;=9),3,4))))</f>
        <v>2</v>
      </c>
      <c r="D1210" s="114"/>
      <c r="E1210" s="67" t="s">
        <v>2417</v>
      </c>
      <c r="F1210" s="66" t="s">
        <v>11111</v>
      </c>
      <c r="G1210" s="45"/>
      <c r="H1210" s="45"/>
      <c r="I1210" s="45"/>
      <c r="J1210" s="45"/>
    </row>
    <row r="1211" spans="1:10" ht="13.5" customHeight="1" thickBot="1" x14ac:dyDescent="0.25">
      <c r="A1211" s="114"/>
      <c r="B1211" s="67" t="s">
        <v>12944</v>
      </c>
      <c r="C1211" s="76">
        <v>42842</v>
      </c>
      <c r="D1211" s="114"/>
      <c r="E1211" s="67" t="s">
        <v>3073</v>
      </c>
      <c r="F1211" s="66" t="s">
        <v>11111</v>
      </c>
      <c r="G1211" s="45"/>
      <c r="H1211" s="45"/>
      <c r="I1211" s="45"/>
      <c r="J1211" s="45"/>
    </row>
    <row r="1212" spans="1:10" ht="13.5" customHeight="1" thickBot="1" x14ac:dyDescent="0.25">
      <c r="A1212" s="114"/>
      <c r="B1212" s="67" t="s">
        <v>1786</v>
      </c>
      <c r="C1212" s="108">
        <f>IF(C1211="","",IF(AND(MONTH(C1211)&gt;=1,MONTH(C1211)&lt;=3),1,IF(AND(MONTH(C1211)&gt;=4,MONTH(C1211)&lt;=6),2,IF(AND(MONTH(C1211)&gt;=7,MONTH(C1211)&lt;=9),3,4))))</f>
        <v>2</v>
      </c>
      <c r="D1212" s="114"/>
      <c r="E1212" s="67" t="s">
        <v>13194</v>
      </c>
      <c r="F1212" s="66" t="s">
        <v>11111</v>
      </c>
      <c r="G1212" s="45"/>
      <c r="H1212" s="45"/>
      <c r="I1212" s="45"/>
      <c r="J1212" s="45"/>
    </row>
    <row r="1213" spans="1:10" ht="13.5" customHeight="1" thickBot="1" x14ac:dyDescent="0.25">
      <c r="A1213" s="45"/>
      <c r="B1213" s="45"/>
      <c r="C1213" s="45"/>
      <c r="D1213" s="45"/>
      <c r="E1213" s="45"/>
      <c r="F1213" s="45"/>
      <c r="G1213" s="45"/>
      <c r="H1213" s="45"/>
      <c r="I1213" s="45"/>
      <c r="J1213" s="45"/>
    </row>
    <row r="1214" spans="1:10" ht="13.5" customHeight="1" thickBot="1" x14ac:dyDescent="0.25">
      <c r="A1214" s="72" t="s">
        <v>15736</v>
      </c>
      <c r="B1214" s="72" t="s">
        <v>16147</v>
      </c>
      <c r="C1214" s="72" t="s">
        <v>15642</v>
      </c>
      <c r="D1214" s="72" t="s">
        <v>15252</v>
      </c>
      <c r="E1214" s="72" t="s">
        <v>6931</v>
      </c>
      <c r="F1214" s="72" t="s">
        <v>15281</v>
      </c>
      <c r="G1214" s="45"/>
      <c r="H1214" s="45"/>
      <c r="I1214" s="45"/>
      <c r="J1214" s="45"/>
    </row>
    <row r="1215" spans="1:10" ht="13.5" customHeight="1" x14ac:dyDescent="0.2">
      <c r="A1215" s="81">
        <v>46171610</v>
      </c>
      <c r="B1215" s="69" t="str">
        <f t="shared" ref="B1215:B1221" ca="1" si="66">IFERROR(INDEX(UNSPSCDes,MATCH(INDIRECT(ADDRESS(ROW(),COLUMN()-1,4)),UNSPSCCode,0)),"")</f>
        <v>Cámaras de seguridad</v>
      </c>
      <c r="C1215" s="81" t="s">
        <v>1449</v>
      </c>
      <c r="D1215" s="81">
        <v>5</v>
      </c>
      <c r="E1215" s="71">
        <v>10000</v>
      </c>
      <c r="F1215" s="70">
        <f t="shared" ref="F1215:F1221" ca="1" si="67">INDIRECT(ADDRESS(ROW(),COLUMN()-2,4))*INDIRECT(ADDRESS(ROW(),COLUMN()-1,4))</f>
        <v>50000</v>
      </c>
      <c r="G1215" s="45"/>
      <c r="H1215" s="45"/>
      <c r="I1215" s="45"/>
      <c r="J1215" s="45"/>
    </row>
    <row r="1216" spans="1:10" ht="13.5" customHeight="1" x14ac:dyDescent="0.2">
      <c r="A1216" s="81">
        <v>46191601</v>
      </c>
      <c r="B1216" s="69" t="str">
        <f t="shared" ca="1" si="66"/>
        <v>Extintores</v>
      </c>
      <c r="C1216" s="81" t="s">
        <v>1449</v>
      </c>
      <c r="D1216" s="81">
        <v>6</v>
      </c>
      <c r="E1216" s="71">
        <v>2500</v>
      </c>
      <c r="F1216" s="70">
        <f t="shared" ca="1" si="67"/>
        <v>15000</v>
      </c>
      <c r="G1216" s="45"/>
      <c r="H1216" s="45"/>
      <c r="I1216" s="45"/>
      <c r="J1216" s="45"/>
    </row>
    <row r="1217" spans="1:10" ht="13.5" customHeight="1" x14ac:dyDescent="0.2">
      <c r="A1217" s="81">
        <v>46191505</v>
      </c>
      <c r="B1217" s="69" t="str">
        <f t="shared" ca="1" si="66"/>
        <v>Sistemas de alarma contra incendios</v>
      </c>
      <c r="C1217" s="81" t="s">
        <v>1449</v>
      </c>
      <c r="D1217" s="81">
        <v>1</v>
      </c>
      <c r="E1217" s="71">
        <v>350000</v>
      </c>
      <c r="F1217" s="70">
        <f t="shared" ca="1" si="67"/>
        <v>350000</v>
      </c>
      <c r="G1217" s="45"/>
      <c r="H1217" s="45"/>
      <c r="I1217" s="45"/>
      <c r="J1217" s="45"/>
    </row>
    <row r="1218" spans="1:10" ht="13.5" customHeight="1" x14ac:dyDescent="0.2">
      <c r="A1218" s="86">
        <v>46181604</v>
      </c>
      <c r="B1218" s="69" t="str">
        <f t="shared" ca="1" si="66"/>
        <v>Botas de seguridad</v>
      </c>
      <c r="C1218" s="81" t="s">
        <v>1449</v>
      </c>
      <c r="D1218" s="81">
        <v>12</v>
      </c>
      <c r="E1218" s="71">
        <v>2500</v>
      </c>
      <c r="F1218" s="70">
        <f t="shared" ca="1" si="67"/>
        <v>30000</v>
      </c>
      <c r="G1218" s="45"/>
      <c r="H1218" s="45"/>
      <c r="I1218" s="45"/>
      <c r="J1218" s="45"/>
    </row>
    <row r="1219" spans="1:10" ht="13.5" customHeight="1" x14ac:dyDescent="0.2">
      <c r="A1219" s="86">
        <v>46181704</v>
      </c>
      <c r="B1219" s="69" t="str">
        <f t="shared" ca="1" si="66"/>
        <v>Cascos de seguridad</v>
      </c>
      <c r="C1219" s="81" t="s">
        <v>1449</v>
      </c>
      <c r="D1219" s="81">
        <v>12</v>
      </c>
      <c r="E1219" s="71">
        <v>850</v>
      </c>
      <c r="F1219" s="70">
        <f t="shared" ca="1" si="67"/>
        <v>10200</v>
      </c>
      <c r="G1219" s="45"/>
      <c r="H1219" s="45"/>
      <c r="I1219" s="45"/>
      <c r="J1219" s="45"/>
    </row>
    <row r="1220" spans="1:10" ht="13.5" customHeight="1" x14ac:dyDescent="0.2">
      <c r="A1220" s="86">
        <v>46181507</v>
      </c>
      <c r="B1220" s="69" t="str">
        <f t="shared" ca="1" si="66"/>
        <v>Chalecos de seguridad</v>
      </c>
      <c r="C1220" s="81" t="s">
        <v>1449</v>
      </c>
      <c r="D1220" s="81">
        <v>12</v>
      </c>
      <c r="E1220" s="71">
        <v>950</v>
      </c>
      <c r="F1220" s="70">
        <f t="shared" ca="1" si="67"/>
        <v>11400</v>
      </c>
      <c r="G1220" s="45"/>
      <c r="H1220" s="45"/>
      <c r="I1220" s="45"/>
      <c r="J1220" s="45"/>
    </row>
    <row r="1221" spans="1:10" ht="13.5" customHeight="1" x14ac:dyDescent="0.2">
      <c r="A1221" s="86"/>
      <c r="B1221" s="69" t="str">
        <f t="shared" ca="1" si="66"/>
        <v/>
      </c>
      <c r="C1221" s="81"/>
      <c r="D1221" s="81"/>
      <c r="E1221" s="71"/>
      <c r="F1221" s="70">
        <f t="shared" ca="1" si="67"/>
        <v>0</v>
      </c>
      <c r="G1221" s="45"/>
      <c r="H1221" s="45"/>
      <c r="I1221" s="45"/>
      <c r="J1221" s="45"/>
    </row>
    <row r="1222" spans="1:10" ht="13.5" customHeight="1" x14ac:dyDescent="0.2">
      <c r="A1222" s="45"/>
      <c r="B1222" s="45"/>
      <c r="C1222" s="45"/>
      <c r="D1222" s="45"/>
      <c r="E1222" s="73" t="s">
        <v>12551</v>
      </c>
      <c r="F1222" s="74">
        <f ca="1">SUM(Table370[MONTO TOTAL ESTIMADO])</f>
        <v>466600</v>
      </c>
      <c r="G1222" s="45"/>
      <c r="H1222" s="45" t="str">
        <f>C1208</f>
        <v>Bienes</v>
      </c>
      <c r="I1222" s="45" t="str">
        <f>E1208</f>
        <v>No</v>
      </c>
      <c r="J1222" s="45" t="str">
        <f>D1208</f>
        <v>Compras Menores</v>
      </c>
    </row>
    <row r="1223" spans="1:10" ht="13.5" customHeight="1" thickBot="1" x14ac:dyDescent="0.25">
      <c r="A1223" s="45"/>
      <c r="B1223" s="45"/>
      <c r="C1223" s="45"/>
      <c r="D1223" s="45"/>
      <c r="E1223" s="101"/>
      <c r="F1223" s="74"/>
      <c r="G1223" s="45"/>
      <c r="H1223" s="45"/>
      <c r="I1223" s="45"/>
      <c r="J1223" s="45"/>
    </row>
    <row r="1224" spans="1:10" ht="33.75" customHeight="1" thickBot="1" x14ac:dyDescent="0.25">
      <c r="A1224" s="64" t="s">
        <v>16383</v>
      </c>
      <c r="B1224" s="64" t="s">
        <v>161</v>
      </c>
      <c r="C1224" s="64" t="s">
        <v>11723</v>
      </c>
      <c r="D1224" s="64" t="s">
        <v>14379</v>
      </c>
      <c r="E1224" s="64" t="s">
        <v>10961</v>
      </c>
      <c r="F1224" s="64" t="s">
        <v>11094</v>
      </c>
      <c r="G1224" s="45"/>
      <c r="H1224" s="45"/>
      <c r="I1224" s="45"/>
      <c r="J1224" s="45"/>
    </row>
    <row r="1225" spans="1:10" ht="13.5" customHeight="1" thickBot="1" x14ac:dyDescent="0.25">
      <c r="A1225" s="66" t="s">
        <v>18890</v>
      </c>
      <c r="B1225" s="66" t="s">
        <v>18891</v>
      </c>
      <c r="C1225" s="66" t="s">
        <v>17799</v>
      </c>
      <c r="D1225" s="66" t="s">
        <v>17484</v>
      </c>
      <c r="E1225" s="66" t="s">
        <v>17855</v>
      </c>
      <c r="F1225" s="66"/>
      <c r="G1225" s="45"/>
      <c r="H1225" s="45"/>
      <c r="I1225" s="45"/>
      <c r="J1225" s="45"/>
    </row>
    <row r="1226" spans="1:10" ht="13.5" customHeight="1" thickBot="1" x14ac:dyDescent="0.25">
      <c r="A1226" s="113" t="s">
        <v>14829</v>
      </c>
      <c r="B1226" s="67" t="s">
        <v>8527</v>
      </c>
      <c r="C1226" s="76">
        <v>42926</v>
      </c>
      <c r="D1226" s="113" t="s">
        <v>9385</v>
      </c>
      <c r="E1226" s="67" t="s">
        <v>13095</v>
      </c>
      <c r="F1226" s="66" t="s">
        <v>3080</v>
      </c>
      <c r="G1226" s="45"/>
      <c r="H1226" s="45"/>
      <c r="I1226" s="45"/>
      <c r="J1226" s="45"/>
    </row>
    <row r="1227" spans="1:10" ht="13.5" customHeight="1" thickBot="1" x14ac:dyDescent="0.25">
      <c r="A1227" s="114"/>
      <c r="B1227" s="67" t="s">
        <v>1786</v>
      </c>
      <c r="C1227" s="108">
        <f>IF(C1226="","",IF(AND(MONTH(C1226)&gt;=1,MONTH(C1226)&lt;=3),1,IF(AND(MONTH(C1226)&gt;=4,MONTH(C1226)&lt;=6),2,IF(AND(MONTH(C1226)&gt;=7,MONTH(C1226)&lt;=9),3,4))))</f>
        <v>3</v>
      </c>
      <c r="D1227" s="114"/>
      <c r="E1227" s="67" t="s">
        <v>2417</v>
      </c>
      <c r="F1227" s="66" t="s">
        <v>11111</v>
      </c>
      <c r="G1227" s="45"/>
      <c r="H1227" s="45"/>
      <c r="I1227" s="45"/>
      <c r="J1227" s="45"/>
    </row>
    <row r="1228" spans="1:10" ht="13.5" customHeight="1" thickBot="1" x14ac:dyDescent="0.25">
      <c r="A1228" s="114"/>
      <c r="B1228" s="67" t="s">
        <v>12944</v>
      </c>
      <c r="C1228" s="76">
        <v>42933</v>
      </c>
      <c r="D1228" s="114"/>
      <c r="E1228" s="67" t="s">
        <v>3073</v>
      </c>
      <c r="F1228" s="66" t="s">
        <v>11111</v>
      </c>
      <c r="G1228" s="45"/>
      <c r="H1228" s="45"/>
      <c r="I1228" s="45"/>
      <c r="J1228" s="45"/>
    </row>
    <row r="1229" spans="1:10" ht="13.5" customHeight="1" thickBot="1" x14ac:dyDescent="0.25">
      <c r="A1229" s="114"/>
      <c r="B1229" s="67" t="s">
        <v>1786</v>
      </c>
      <c r="C1229" s="108">
        <f>IF(C1228="","",IF(AND(MONTH(C1228)&gt;=1,MONTH(C1228)&lt;=3),1,IF(AND(MONTH(C1228)&gt;=4,MONTH(C1228)&lt;=6),2,IF(AND(MONTH(C1228)&gt;=7,MONTH(C1228)&lt;=9),3,4))))</f>
        <v>3</v>
      </c>
      <c r="D1229" s="114"/>
      <c r="E1229" s="67" t="s">
        <v>13194</v>
      </c>
      <c r="F1229" s="66" t="s">
        <v>11111</v>
      </c>
      <c r="G1229" s="45"/>
      <c r="H1229" s="45"/>
      <c r="I1229" s="45"/>
      <c r="J1229" s="45"/>
    </row>
    <row r="1230" spans="1:10" ht="13.5" customHeight="1" thickBot="1" x14ac:dyDescent="0.25">
      <c r="A1230" s="45"/>
      <c r="B1230" s="45"/>
      <c r="C1230" s="45"/>
      <c r="D1230" s="45"/>
      <c r="E1230" s="45"/>
      <c r="F1230" s="45"/>
      <c r="G1230" s="45"/>
      <c r="H1230" s="45"/>
      <c r="I1230" s="45"/>
      <c r="J1230" s="45"/>
    </row>
    <row r="1231" spans="1:10" ht="13.5" customHeight="1" thickBot="1" x14ac:dyDescent="0.25">
      <c r="A1231" s="72" t="s">
        <v>15736</v>
      </c>
      <c r="B1231" s="72" t="s">
        <v>16147</v>
      </c>
      <c r="C1231" s="72" t="s">
        <v>15642</v>
      </c>
      <c r="D1231" s="72" t="s">
        <v>15252</v>
      </c>
      <c r="E1231" s="72" t="s">
        <v>6931</v>
      </c>
      <c r="F1231" s="72" t="s">
        <v>15281</v>
      </c>
      <c r="G1231" s="45"/>
      <c r="H1231" s="45"/>
      <c r="I1231" s="45"/>
      <c r="J1231" s="45"/>
    </row>
    <row r="1232" spans="1:10" ht="13.5" customHeight="1" x14ac:dyDescent="0.2">
      <c r="A1232" s="81">
        <v>46171610</v>
      </c>
      <c r="B1232" s="69" t="str">
        <f t="shared" ref="B1232:B1237" ca="1" si="68">IFERROR(INDEX(UNSPSCDes,MATCH(INDIRECT(ADDRESS(ROW(),COLUMN()-1,4)),UNSPSCCode,0)),"")</f>
        <v>Cámaras de seguridad</v>
      </c>
      <c r="C1232" s="81" t="s">
        <v>1449</v>
      </c>
      <c r="D1232" s="81">
        <v>5</v>
      </c>
      <c r="E1232" s="71">
        <v>10000</v>
      </c>
      <c r="F1232" s="70">
        <f t="shared" ref="F1232:F1237" ca="1" si="69">INDIRECT(ADDRESS(ROW(),COLUMN()-2,4))*INDIRECT(ADDRESS(ROW(),COLUMN()-1,4))</f>
        <v>50000</v>
      </c>
      <c r="G1232" s="45"/>
      <c r="H1232" s="45"/>
      <c r="I1232" s="45"/>
      <c r="J1232" s="45"/>
    </row>
    <row r="1233" spans="1:10" ht="13.5" customHeight="1" x14ac:dyDescent="0.2">
      <c r="A1233" s="81">
        <v>46191601</v>
      </c>
      <c r="B1233" s="69" t="str">
        <f t="shared" ca="1" si="68"/>
        <v>Extintores</v>
      </c>
      <c r="C1233" s="81" t="s">
        <v>1449</v>
      </c>
      <c r="D1233" s="81">
        <v>6</v>
      </c>
      <c r="E1233" s="71">
        <v>2500</v>
      </c>
      <c r="F1233" s="70">
        <f t="shared" ca="1" si="69"/>
        <v>15000</v>
      </c>
      <c r="G1233" s="45"/>
      <c r="H1233" s="45"/>
      <c r="I1233" s="45"/>
      <c r="J1233" s="45"/>
    </row>
    <row r="1234" spans="1:10" ht="13.5" customHeight="1" x14ac:dyDescent="0.2">
      <c r="A1234" s="81">
        <v>46191505</v>
      </c>
      <c r="B1234" s="69" t="str">
        <f t="shared" ca="1" si="68"/>
        <v>Sistemas de alarma contra incendios</v>
      </c>
      <c r="C1234" s="81" t="s">
        <v>1449</v>
      </c>
      <c r="D1234" s="81">
        <v>1</v>
      </c>
      <c r="E1234" s="71">
        <v>350000</v>
      </c>
      <c r="F1234" s="70">
        <f t="shared" ca="1" si="69"/>
        <v>350000</v>
      </c>
      <c r="G1234" s="45"/>
      <c r="H1234" s="45"/>
      <c r="I1234" s="45"/>
      <c r="J1234" s="45"/>
    </row>
    <row r="1235" spans="1:10" ht="13.5" customHeight="1" x14ac:dyDescent="0.2">
      <c r="A1235" s="86">
        <v>46181604</v>
      </c>
      <c r="B1235" s="69" t="str">
        <f t="shared" ca="1" si="68"/>
        <v>Botas de seguridad</v>
      </c>
      <c r="C1235" s="81" t="s">
        <v>1449</v>
      </c>
      <c r="D1235" s="81">
        <v>12</v>
      </c>
      <c r="E1235" s="71">
        <v>2500</v>
      </c>
      <c r="F1235" s="70">
        <f t="shared" ca="1" si="69"/>
        <v>30000</v>
      </c>
      <c r="G1235" s="45"/>
      <c r="H1235" s="45"/>
      <c r="I1235" s="45"/>
      <c r="J1235" s="45"/>
    </row>
    <row r="1236" spans="1:10" ht="13.5" customHeight="1" x14ac:dyDescent="0.2">
      <c r="A1236" s="86">
        <v>46181704</v>
      </c>
      <c r="B1236" s="69" t="str">
        <f t="shared" ca="1" si="68"/>
        <v>Cascos de seguridad</v>
      </c>
      <c r="C1236" s="81" t="s">
        <v>1449</v>
      </c>
      <c r="D1236" s="81">
        <v>12</v>
      </c>
      <c r="E1236" s="71">
        <v>850</v>
      </c>
      <c r="F1236" s="70">
        <f t="shared" ca="1" si="69"/>
        <v>10200</v>
      </c>
      <c r="G1236" s="45"/>
      <c r="H1236" s="45"/>
      <c r="I1236" s="45"/>
      <c r="J1236" s="45"/>
    </row>
    <row r="1237" spans="1:10" ht="13.5" customHeight="1" x14ac:dyDescent="0.2">
      <c r="A1237" s="86">
        <v>46181507</v>
      </c>
      <c r="B1237" s="69" t="str">
        <f t="shared" ca="1" si="68"/>
        <v>Chalecos de seguridad</v>
      </c>
      <c r="C1237" s="81" t="s">
        <v>1449</v>
      </c>
      <c r="D1237" s="81">
        <v>12</v>
      </c>
      <c r="E1237" s="71">
        <v>950</v>
      </c>
      <c r="F1237" s="70">
        <f t="shared" ca="1" si="69"/>
        <v>11400</v>
      </c>
      <c r="G1237" s="45"/>
      <c r="H1237" s="45"/>
      <c r="I1237" s="45"/>
      <c r="J1237" s="45"/>
    </row>
    <row r="1238" spans="1:10" ht="13.5" customHeight="1" x14ac:dyDescent="0.2">
      <c r="A1238" s="45"/>
      <c r="B1238" s="45"/>
      <c r="C1238" s="45"/>
      <c r="D1238" s="45"/>
      <c r="E1238" s="73" t="s">
        <v>12551</v>
      </c>
      <c r="F1238" s="74">
        <f ca="1">SUM(Table371[MONTO TOTAL ESTIMADO])</f>
        <v>466600</v>
      </c>
      <c r="G1238" s="45"/>
      <c r="H1238" s="45" t="str">
        <f>C1225</f>
        <v>Bienes</v>
      </c>
      <c r="I1238" s="45" t="str">
        <f>E1225</f>
        <v>No</v>
      </c>
      <c r="J1238" s="45" t="str">
        <f>D1225</f>
        <v>Compras Menores</v>
      </c>
    </row>
    <row r="1239" spans="1:10" ht="13.5" customHeight="1" thickBot="1" x14ac:dyDescent="0.25">
      <c r="A1239" s="45"/>
      <c r="B1239" s="45"/>
      <c r="C1239" s="45"/>
      <c r="D1239" s="45"/>
      <c r="E1239" s="101"/>
      <c r="F1239" s="74"/>
      <c r="G1239" s="45"/>
      <c r="H1239" s="45"/>
      <c r="I1239" s="45"/>
      <c r="J1239" s="45"/>
    </row>
    <row r="1240" spans="1:10" ht="33.75" customHeight="1" thickBot="1" x14ac:dyDescent="0.25">
      <c r="A1240" s="64" t="s">
        <v>16383</v>
      </c>
      <c r="B1240" s="64" t="s">
        <v>161</v>
      </c>
      <c r="C1240" s="64" t="s">
        <v>11723</v>
      </c>
      <c r="D1240" s="64" t="s">
        <v>14379</v>
      </c>
      <c r="E1240" s="64" t="s">
        <v>10961</v>
      </c>
      <c r="F1240" s="64" t="s">
        <v>11094</v>
      </c>
      <c r="G1240" s="45"/>
      <c r="H1240" s="45"/>
      <c r="I1240" s="45"/>
      <c r="J1240" s="45"/>
    </row>
    <row r="1241" spans="1:10" ht="13.5" customHeight="1" thickBot="1" x14ac:dyDescent="0.25">
      <c r="A1241" s="66" t="s">
        <v>18890</v>
      </c>
      <c r="B1241" s="66" t="s">
        <v>18891</v>
      </c>
      <c r="C1241" s="66" t="s">
        <v>17799</v>
      </c>
      <c r="D1241" s="66" t="s">
        <v>17484</v>
      </c>
      <c r="E1241" s="66" t="s">
        <v>17855</v>
      </c>
      <c r="F1241" s="66"/>
      <c r="G1241" s="45"/>
      <c r="H1241" s="45"/>
      <c r="I1241" s="45"/>
      <c r="J1241" s="45"/>
    </row>
    <row r="1242" spans="1:10" ht="13.5" customHeight="1" thickBot="1" x14ac:dyDescent="0.25">
      <c r="A1242" s="113" t="s">
        <v>14829</v>
      </c>
      <c r="B1242" s="67" t="s">
        <v>8527</v>
      </c>
      <c r="C1242" s="76">
        <v>43018</v>
      </c>
      <c r="D1242" s="113" t="s">
        <v>9385</v>
      </c>
      <c r="E1242" s="67" t="s">
        <v>13095</v>
      </c>
      <c r="F1242" s="66" t="s">
        <v>3080</v>
      </c>
      <c r="G1242" s="45"/>
      <c r="H1242" s="45"/>
      <c r="I1242" s="45"/>
      <c r="J1242" s="45"/>
    </row>
    <row r="1243" spans="1:10" ht="13.5" customHeight="1" thickBot="1" x14ac:dyDescent="0.25">
      <c r="A1243" s="114"/>
      <c r="B1243" s="67" t="s">
        <v>1786</v>
      </c>
      <c r="C1243" s="108">
        <f>IF(C1242="","",IF(AND(MONTH(C1242)&gt;=1,MONTH(C1242)&lt;=3),1,IF(AND(MONTH(C1242)&gt;=4,MONTH(C1242)&lt;=6),2,IF(AND(MONTH(C1242)&gt;=7,MONTH(C1242)&lt;=9),3,4))))</f>
        <v>4</v>
      </c>
      <c r="D1243" s="114"/>
      <c r="E1243" s="67" t="s">
        <v>2417</v>
      </c>
      <c r="F1243" s="66" t="s">
        <v>11111</v>
      </c>
      <c r="G1243" s="45"/>
      <c r="H1243" s="45"/>
      <c r="I1243" s="45"/>
      <c r="J1243" s="45"/>
    </row>
    <row r="1244" spans="1:10" ht="13.5" customHeight="1" thickBot="1" x14ac:dyDescent="0.25">
      <c r="A1244" s="114"/>
      <c r="B1244" s="67" t="s">
        <v>12944</v>
      </c>
      <c r="C1244" s="76">
        <v>43025</v>
      </c>
      <c r="D1244" s="114"/>
      <c r="E1244" s="67" t="s">
        <v>3073</v>
      </c>
      <c r="F1244" s="66" t="s">
        <v>11111</v>
      </c>
      <c r="G1244" s="45"/>
      <c r="H1244" s="45"/>
      <c r="I1244" s="45"/>
      <c r="J1244" s="45"/>
    </row>
    <row r="1245" spans="1:10" ht="13.5" customHeight="1" thickBot="1" x14ac:dyDescent="0.25">
      <c r="A1245" s="114"/>
      <c r="B1245" s="67" t="s">
        <v>1786</v>
      </c>
      <c r="C1245" s="108">
        <f>IF(C1244="","",IF(AND(MONTH(C1244)&gt;=1,MONTH(C1244)&lt;=3),1,IF(AND(MONTH(C1244)&gt;=4,MONTH(C1244)&lt;=6),2,IF(AND(MONTH(C1244)&gt;=7,MONTH(C1244)&lt;=9),3,4))))</f>
        <v>4</v>
      </c>
      <c r="D1245" s="114"/>
      <c r="E1245" s="67" t="s">
        <v>13194</v>
      </c>
      <c r="F1245" s="66" t="s">
        <v>11111</v>
      </c>
      <c r="G1245" s="45"/>
      <c r="H1245" s="45"/>
      <c r="I1245" s="45"/>
      <c r="J1245" s="45"/>
    </row>
    <row r="1246" spans="1:10" ht="13.5" customHeight="1" thickBot="1" x14ac:dyDescent="0.25">
      <c r="A1246" s="45"/>
      <c r="B1246" s="45"/>
      <c r="C1246" s="45"/>
      <c r="D1246" s="45"/>
      <c r="E1246" s="45"/>
      <c r="F1246" s="45"/>
      <c r="G1246" s="45"/>
      <c r="H1246" s="45"/>
      <c r="I1246" s="45"/>
      <c r="J1246" s="45"/>
    </row>
    <row r="1247" spans="1:10" ht="13.5" customHeight="1" thickBot="1" x14ac:dyDescent="0.25">
      <c r="A1247" s="72" t="s">
        <v>15736</v>
      </c>
      <c r="B1247" s="72" t="s">
        <v>16147</v>
      </c>
      <c r="C1247" s="72" t="s">
        <v>15642</v>
      </c>
      <c r="D1247" s="72" t="s">
        <v>15252</v>
      </c>
      <c r="E1247" s="72" t="s">
        <v>6931</v>
      </c>
      <c r="F1247" s="72" t="s">
        <v>15281</v>
      </c>
      <c r="G1247" s="45"/>
      <c r="H1247" s="45"/>
      <c r="I1247" s="45"/>
      <c r="J1247" s="45"/>
    </row>
    <row r="1248" spans="1:10" ht="13.5" customHeight="1" x14ac:dyDescent="0.2">
      <c r="A1248" s="81">
        <v>46171610</v>
      </c>
      <c r="B1248" s="69" t="str">
        <f t="shared" ref="B1248:B1254" ca="1" si="70">IFERROR(INDEX(UNSPSCDes,MATCH(INDIRECT(ADDRESS(ROW(),COLUMN()-1,4)),UNSPSCCode,0)),"")</f>
        <v>Cámaras de seguridad</v>
      </c>
      <c r="C1248" s="81" t="s">
        <v>1449</v>
      </c>
      <c r="D1248" s="81">
        <v>5</v>
      </c>
      <c r="E1248" s="71">
        <v>10000</v>
      </c>
      <c r="F1248" s="70">
        <f t="shared" ref="F1248:F1254" ca="1" si="71">INDIRECT(ADDRESS(ROW(),COLUMN()-2,4))*INDIRECT(ADDRESS(ROW(),COLUMN()-1,4))</f>
        <v>50000</v>
      </c>
      <c r="G1248" s="45"/>
      <c r="H1248" s="45"/>
      <c r="I1248" s="45"/>
      <c r="J1248" s="45"/>
    </row>
    <row r="1249" spans="1:10" ht="13.5" customHeight="1" x14ac:dyDescent="0.2">
      <c r="A1249" s="81">
        <v>46191601</v>
      </c>
      <c r="B1249" s="69" t="str">
        <f t="shared" ca="1" si="70"/>
        <v>Extintores</v>
      </c>
      <c r="C1249" s="81" t="s">
        <v>1449</v>
      </c>
      <c r="D1249" s="81">
        <v>6</v>
      </c>
      <c r="E1249" s="71">
        <v>2500</v>
      </c>
      <c r="F1249" s="70">
        <f t="shared" ca="1" si="71"/>
        <v>15000</v>
      </c>
      <c r="G1249" s="45"/>
      <c r="H1249" s="45"/>
      <c r="I1249" s="45"/>
      <c r="J1249" s="45"/>
    </row>
    <row r="1250" spans="1:10" ht="13.5" customHeight="1" x14ac:dyDescent="0.2">
      <c r="A1250" s="81">
        <v>46191505</v>
      </c>
      <c r="B1250" s="69" t="str">
        <f t="shared" ca="1" si="70"/>
        <v>Sistemas de alarma contra incendios</v>
      </c>
      <c r="C1250" s="81" t="s">
        <v>1449</v>
      </c>
      <c r="D1250" s="81">
        <v>1</v>
      </c>
      <c r="E1250" s="71">
        <v>350000</v>
      </c>
      <c r="F1250" s="70">
        <f t="shared" ca="1" si="71"/>
        <v>350000</v>
      </c>
      <c r="G1250" s="45"/>
      <c r="H1250" s="45"/>
      <c r="I1250" s="45"/>
      <c r="J1250" s="45"/>
    </row>
    <row r="1251" spans="1:10" ht="13.5" customHeight="1" x14ac:dyDescent="0.2">
      <c r="A1251" s="86">
        <v>46181604</v>
      </c>
      <c r="B1251" s="69" t="str">
        <f t="shared" ca="1" si="70"/>
        <v>Botas de seguridad</v>
      </c>
      <c r="C1251" s="81" t="s">
        <v>1449</v>
      </c>
      <c r="D1251" s="81">
        <v>12</v>
      </c>
      <c r="E1251" s="71">
        <v>2500</v>
      </c>
      <c r="F1251" s="70">
        <f t="shared" ca="1" si="71"/>
        <v>30000</v>
      </c>
      <c r="G1251" s="45"/>
      <c r="H1251" s="45"/>
      <c r="I1251" s="45"/>
      <c r="J1251" s="45"/>
    </row>
    <row r="1252" spans="1:10" ht="13.5" customHeight="1" x14ac:dyDescent="0.2">
      <c r="A1252" s="86">
        <v>46181704</v>
      </c>
      <c r="B1252" s="69" t="str">
        <f t="shared" ca="1" si="70"/>
        <v>Cascos de seguridad</v>
      </c>
      <c r="C1252" s="81" t="s">
        <v>1449</v>
      </c>
      <c r="D1252" s="81">
        <v>12</v>
      </c>
      <c r="E1252" s="71">
        <v>850</v>
      </c>
      <c r="F1252" s="70">
        <f t="shared" ca="1" si="71"/>
        <v>10200</v>
      </c>
      <c r="G1252" s="45"/>
      <c r="H1252" s="45"/>
      <c r="I1252" s="45"/>
      <c r="J1252" s="45"/>
    </row>
    <row r="1253" spans="1:10" ht="13.5" customHeight="1" x14ac:dyDescent="0.2">
      <c r="A1253" s="86">
        <v>46181507</v>
      </c>
      <c r="B1253" s="69" t="str">
        <f t="shared" ca="1" si="70"/>
        <v>Chalecos de seguridad</v>
      </c>
      <c r="C1253" s="81" t="s">
        <v>1449</v>
      </c>
      <c r="D1253" s="81">
        <v>12</v>
      </c>
      <c r="E1253" s="71">
        <v>950</v>
      </c>
      <c r="F1253" s="70">
        <f t="shared" ca="1" si="71"/>
        <v>11400</v>
      </c>
      <c r="G1253" s="45"/>
      <c r="H1253" s="45"/>
      <c r="I1253" s="45"/>
      <c r="J1253" s="45"/>
    </row>
    <row r="1254" spans="1:10" ht="13.5" customHeight="1" x14ac:dyDescent="0.2">
      <c r="A1254" s="86"/>
      <c r="B1254" s="69" t="str">
        <f t="shared" ca="1" si="70"/>
        <v/>
      </c>
      <c r="C1254" s="81"/>
      <c r="D1254" s="81"/>
      <c r="E1254" s="71"/>
      <c r="F1254" s="70">
        <f t="shared" ca="1" si="71"/>
        <v>0</v>
      </c>
      <c r="G1254" s="45"/>
      <c r="H1254" s="45"/>
      <c r="I1254" s="45"/>
      <c r="J1254" s="45"/>
    </row>
    <row r="1255" spans="1:10" ht="13.5" customHeight="1" x14ac:dyDescent="0.2">
      <c r="A1255" s="45"/>
      <c r="B1255" s="45"/>
      <c r="C1255" s="45"/>
      <c r="D1255" s="45"/>
      <c r="E1255" s="73" t="s">
        <v>12551</v>
      </c>
      <c r="F1255" s="74">
        <f ca="1">SUM(Table372[MONTO TOTAL ESTIMADO])</f>
        <v>466600</v>
      </c>
      <c r="G1255" s="45"/>
      <c r="H1255" s="45" t="str">
        <f>C1241</f>
        <v>Bienes</v>
      </c>
      <c r="I1255" s="45" t="str">
        <f>E1241</f>
        <v>No</v>
      </c>
      <c r="J1255" s="45" t="str">
        <f>D1241</f>
        <v>Compras Menores</v>
      </c>
    </row>
    <row r="1256" spans="1:10" ht="13.5" customHeight="1" thickBot="1" x14ac:dyDescent="0.25">
      <c r="A1256" s="45"/>
      <c r="B1256" s="45"/>
      <c r="C1256" s="45"/>
      <c r="D1256" s="45"/>
      <c r="E1256" s="101"/>
      <c r="F1256" s="74"/>
      <c r="G1256" s="45"/>
      <c r="H1256" s="45"/>
      <c r="I1256" s="45"/>
      <c r="J1256" s="45"/>
    </row>
    <row r="1257" spans="1:10" ht="33.75" customHeight="1" thickBot="1" x14ac:dyDescent="0.25">
      <c r="A1257" s="64" t="s">
        <v>16383</v>
      </c>
      <c r="B1257" s="64" t="s">
        <v>161</v>
      </c>
      <c r="C1257" s="64" t="s">
        <v>11723</v>
      </c>
      <c r="D1257" s="64" t="s">
        <v>14379</v>
      </c>
      <c r="E1257" s="64" t="s">
        <v>10961</v>
      </c>
      <c r="F1257" s="64" t="s">
        <v>11094</v>
      </c>
      <c r="G1257" s="45"/>
      <c r="H1257" s="45"/>
      <c r="I1257" s="45"/>
      <c r="J1257" s="45"/>
    </row>
    <row r="1258" spans="1:10" ht="13.5" customHeight="1" thickBot="1" x14ac:dyDescent="0.25">
      <c r="A1258" s="66" t="s">
        <v>18892</v>
      </c>
      <c r="B1258" s="66" t="s">
        <v>18891</v>
      </c>
      <c r="C1258" s="66" t="s">
        <v>6797</v>
      </c>
      <c r="D1258" s="66" t="s">
        <v>1875</v>
      </c>
      <c r="E1258" s="66" t="s">
        <v>17855</v>
      </c>
      <c r="F1258" s="66"/>
      <c r="G1258" s="45"/>
      <c r="H1258" s="45"/>
      <c r="I1258" s="45"/>
      <c r="J1258" s="45"/>
    </row>
    <row r="1259" spans="1:10" ht="13.5" customHeight="1" thickBot="1" x14ac:dyDescent="0.25">
      <c r="A1259" s="113" t="s">
        <v>14829</v>
      </c>
      <c r="B1259" s="67" t="s">
        <v>8527</v>
      </c>
      <c r="C1259" s="76">
        <v>42745</v>
      </c>
      <c r="D1259" s="113" t="s">
        <v>9385</v>
      </c>
      <c r="E1259" s="67" t="s">
        <v>13095</v>
      </c>
      <c r="F1259" s="66" t="s">
        <v>3080</v>
      </c>
      <c r="G1259" s="45"/>
      <c r="H1259" s="45"/>
      <c r="I1259" s="45"/>
      <c r="J1259" s="45"/>
    </row>
    <row r="1260" spans="1:10" ht="13.5" customHeight="1" thickBot="1" x14ac:dyDescent="0.25">
      <c r="A1260" s="114"/>
      <c r="B1260" s="67" t="s">
        <v>1786</v>
      </c>
      <c r="C1260" s="108">
        <f>IF(C1259="","",IF(AND(MONTH(C1259)&gt;=1,MONTH(C1259)&lt;=3),1,IF(AND(MONTH(C1259)&gt;=4,MONTH(C1259)&lt;=6),2,IF(AND(MONTH(C1259)&gt;=7,MONTH(C1259)&lt;=9),3,4))))</f>
        <v>1</v>
      </c>
      <c r="D1260" s="114"/>
      <c r="E1260" s="67" t="s">
        <v>2417</v>
      </c>
      <c r="F1260" s="66" t="s">
        <v>11111</v>
      </c>
      <c r="G1260" s="45"/>
      <c r="H1260" s="45"/>
      <c r="I1260" s="45"/>
      <c r="J1260" s="45"/>
    </row>
    <row r="1261" spans="1:10" ht="13.5" customHeight="1" thickBot="1" x14ac:dyDescent="0.25">
      <c r="A1261" s="114"/>
      <c r="B1261" s="67" t="s">
        <v>12944</v>
      </c>
      <c r="C1261" s="76">
        <v>42752</v>
      </c>
      <c r="D1261" s="114"/>
      <c r="E1261" s="67" t="s">
        <v>3073</v>
      </c>
      <c r="F1261" s="66" t="s">
        <v>11111</v>
      </c>
      <c r="G1261" s="45"/>
      <c r="H1261" s="45"/>
      <c r="I1261" s="45"/>
      <c r="J1261" s="45"/>
    </row>
    <row r="1262" spans="1:10" ht="13.5" customHeight="1" thickBot="1" x14ac:dyDescent="0.25">
      <c r="A1262" s="114"/>
      <c r="B1262" s="67" t="s">
        <v>1786</v>
      </c>
      <c r="C1262" s="108">
        <f>IF(C1261="","",IF(AND(MONTH(C1261)&gt;=1,MONTH(C1261)&lt;=3),1,IF(AND(MONTH(C1261)&gt;=4,MONTH(C1261)&lt;=6),2,IF(AND(MONTH(C1261)&gt;=7,MONTH(C1261)&lt;=9),3,4))))</f>
        <v>1</v>
      </c>
      <c r="D1262" s="114"/>
      <c r="E1262" s="67" t="s">
        <v>13194</v>
      </c>
      <c r="F1262" s="66" t="s">
        <v>11111</v>
      </c>
      <c r="G1262" s="45"/>
      <c r="H1262" s="45"/>
      <c r="I1262" s="45"/>
      <c r="J1262" s="45"/>
    </row>
    <row r="1263" spans="1:10" ht="13.5" customHeight="1" thickBot="1" x14ac:dyDescent="0.25">
      <c r="A1263" s="45"/>
      <c r="B1263" s="45"/>
      <c r="C1263" s="45"/>
      <c r="D1263" s="45"/>
      <c r="E1263" s="45"/>
      <c r="F1263" s="45"/>
      <c r="G1263" s="45"/>
      <c r="H1263" s="45"/>
      <c r="I1263" s="45"/>
      <c r="J1263" s="45"/>
    </row>
    <row r="1264" spans="1:10" ht="13.5" customHeight="1" thickBot="1" x14ac:dyDescent="0.25">
      <c r="A1264" s="72" t="s">
        <v>15736</v>
      </c>
      <c r="B1264" s="72" t="s">
        <v>16147</v>
      </c>
      <c r="C1264" s="72" t="s">
        <v>15642</v>
      </c>
      <c r="D1264" s="72" t="s">
        <v>15252</v>
      </c>
      <c r="E1264" s="72" t="s">
        <v>6931</v>
      </c>
      <c r="F1264" s="72" t="s">
        <v>15281</v>
      </c>
      <c r="G1264" s="45"/>
      <c r="H1264" s="45"/>
      <c r="I1264" s="45"/>
      <c r="J1264" s="45"/>
    </row>
    <row r="1265" spans="1:10" ht="13.5" customHeight="1" x14ac:dyDescent="0.2">
      <c r="A1265" s="81">
        <v>83111505</v>
      </c>
      <c r="B1265" s="69" t="str">
        <f ca="1">IFERROR(INDEX(UNSPSCDes,MATCH(INDIRECT(ADDRESS(ROW(),COLUMN()-1,4)),UNSPSCCode,0)),"")</f>
        <v>Servicios de asistencia telefónica</v>
      </c>
      <c r="C1265" s="81" t="s">
        <v>1449</v>
      </c>
      <c r="D1265" s="81">
        <v>1</v>
      </c>
      <c r="E1265" s="71">
        <v>608316.74</v>
      </c>
      <c r="F1265" s="70">
        <f ca="1">INDIRECT(ADDRESS(ROW(),COLUMN()-2,4))*INDIRECT(ADDRESS(ROW(),COLUMN()-1,4))</f>
        <v>608316.74</v>
      </c>
      <c r="G1265" s="45"/>
      <c r="H1265" s="45"/>
      <c r="I1265" s="45"/>
      <c r="J1265" s="45"/>
    </row>
    <row r="1266" spans="1:10" ht="13.5" customHeight="1" x14ac:dyDescent="0.2">
      <c r="A1266" s="81">
        <v>81112101</v>
      </c>
      <c r="B1266" s="69" t="str">
        <f ca="1">IFERROR(INDEX(UNSPSCDes,MATCH(INDIRECT(ADDRESS(ROW(),COLUMN()-1,4)),UNSPSCCode,0)),"")</f>
        <v>Proveedores de servicio de internet (psi)</v>
      </c>
      <c r="C1266" s="81" t="s">
        <v>1449</v>
      </c>
      <c r="D1266" s="81">
        <v>1</v>
      </c>
      <c r="E1266" s="71">
        <v>608316.74</v>
      </c>
      <c r="F1266" s="70">
        <f ca="1">INDIRECT(ADDRESS(ROW(),COLUMN()-2,4))*INDIRECT(ADDRESS(ROW(),COLUMN()-1,4))</f>
        <v>608316.74</v>
      </c>
      <c r="G1266" s="45"/>
      <c r="H1266" s="45"/>
      <c r="I1266" s="45"/>
      <c r="J1266" s="45"/>
    </row>
    <row r="1267" spans="1:10" ht="13.5" customHeight="1" x14ac:dyDescent="0.2">
      <c r="A1267" s="45"/>
      <c r="B1267" s="45"/>
      <c r="C1267" s="45"/>
      <c r="D1267" s="45"/>
      <c r="E1267" s="73" t="s">
        <v>12551</v>
      </c>
      <c r="F1267" s="74">
        <f ca="1">SUM(Table373[MONTO TOTAL ESTIMADO])</f>
        <v>1216633.48</v>
      </c>
      <c r="G1267" s="45"/>
      <c r="H1267" s="45" t="str">
        <f>C1258</f>
        <v>Servicios</v>
      </c>
      <c r="I1267" s="45" t="str">
        <f>E1258</f>
        <v>No</v>
      </c>
      <c r="J1267" s="45" t="str">
        <f>D1258</f>
        <v>Comparacion de Precios</v>
      </c>
    </row>
    <row r="1268" spans="1:10" ht="13.5" customHeight="1" thickBot="1" x14ac:dyDescent="0.25">
      <c r="A1268" s="45"/>
      <c r="B1268" s="45"/>
      <c r="C1268" s="45"/>
      <c r="D1268" s="45"/>
      <c r="E1268" s="101"/>
      <c r="F1268" s="74"/>
      <c r="G1268" s="45"/>
      <c r="H1268" s="45"/>
      <c r="I1268" s="45"/>
      <c r="J1268" s="45"/>
    </row>
    <row r="1269" spans="1:10" ht="33.75" customHeight="1" thickBot="1" x14ac:dyDescent="0.25">
      <c r="A1269" s="64" t="s">
        <v>16383</v>
      </c>
      <c r="B1269" s="64" t="s">
        <v>161</v>
      </c>
      <c r="C1269" s="64" t="s">
        <v>11723</v>
      </c>
      <c r="D1269" s="64" t="s">
        <v>14379</v>
      </c>
      <c r="E1269" s="64" t="s">
        <v>10961</v>
      </c>
      <c r="F1269" s="64" t="s">
        <v>11094</v>
      </c>
      <c r="G1269" s="45"/>
      <c r="H1269" s="45"/>
      <c r="I1269" s="45"/>
      <c r="J1269" s="45"/>
    </row>
    <row r="1270" spans="1:10" ht="13.5" customHeight="1" thickBot="1" x14ac:dyDescent="0.25">
      <c r="A1270" s="66" t="s">
        <v>18892</v>
      </c>
      <c r="B1270" s="66" t="s">
        <v>18891</v>
      </c>
      <c r="C1270" s="66" t="s">
        <v>6797</v>
      </c>
      <c r="D1270" s="66" t="s">
        <v>1875</v>
      </c>
      <c r="E1270" s="66" t="s">
        <v>17855</v>
      </c>
      <c r="F1270" s="66"/>
      <c r="G1270" s="45"/>
      <c r="H1270" s="45"/>
      <c r="I1270" s="45"/>
      <c r="J1270" s="45"/>
    </row>
    <row r="1271" spans="1:10" ht="13.5" customHeight="1" thickBot="1" x14ac:dyDescent="0.25">
      <c r="A1271" s="113" t="s">
        <v>14829</v>
      </c>
      <c r="B1271" s="67" t="s">
        <v>8527</v>
      </c>
      <c r="C1271" s="76">
        <v>42835</v>
      </c>
      <c r="D1271" s="113" t="s">
        <v>9385</v>
      </c>
      <c r="E1271" s="67" t="s">
        <v>13095</v>
      </c>
      <c r="F1271" s="66" t="s">
        <v>3080</v>
      </c>
      <c r="G1271" s="45"/>
      <c r="H1271" s="45"/>
      <c r="I1271" s="45"/>
      <c r="J1271" s="45"/>
    </row>
    <row r="1272" spans="1:10" ht="13.5" customHeight="1" thickBot="1" x14ac:dyDescent="0.25">
      <c r="A1272" s="114"/>
      <c r="B1272" s="67" t="s">
        <v>1786</v>
      </c>
      <c r="C1272" s="108">
        <f>IF(C1271="","",IF(AND(MONTH(C1271)&gt;=1,MONTH(C1271)&lt;=3),1,IF(AND(MONTH(C1271)&gt;=4,MONTH(C1271)&lt;=6),2,IF(AND(MONTH(C1271)&gt;=7,MONTH(C1271)&lt;=9),3,4))))</f>
        <v>2</v>
      </c>
      <c r="D1272" s="114"/>
      <c r="E1272" s="67" t="s">
        <v>2417</v>
      </c>
      <c r="F1272" s="66" t="s">
        <v>11111</v>
      </c>
      <c r="G1272" s="45"/>
      <c r="H1272" s="45"/>
      <c r="I1272" s="45"/>
      <c r="J1272" s="45"/>
    </row>
    <row r="1273" spans="1:10" ht="13.5" customHeight="1" thickBot="1" x14ac:dyDescent="0.25">
      <c r="A1273" s="114"/>
      <c r="B1273" s="67" t="s">
        <v>12944</v>
      </c>
      <c r="C1273" s="76">
        <v>42842</v>
      </c>
      <c r="D1273" s="114"/>
      <c r="E1273" s="67" t="s">
        <v>3073</v>
      </c>
      <c r="F1273" s="66" t="s">
        <v>11111</v>
      </c>
      <c r="G1273" s="45"/>
      <c r="H1273" s="45"/>
      <c r="I1273" s="45"/>
      <c r="J1273" s="45"/>
    </row>
    <row r="1274" spans="1:10" ht="13.5" customHeight="1" thickBot="1" x14ac:dyDescent="0.25">
      <c r="A1274" s="114"/>
      <c r="B1274" s="67" t="s">
        <v>1786</v>
      </c>
      <c r="C1274" s="108">
        <f>IF(C1273="","",IF(AND(MONTH(C1273)&gt;=1,MONTH(C1273)&lt;=3),1,IF(AND(MONTH(C1273)&gt;=4,MONTH(C1273)&lt;=6),2,IF(AND(MONTH(C1273)&gt;=7,MONTH(C1273)&lt;=9),3,4))))</f>
        <v>2</v>
      </c>
      <c r="D1274" s="114"/>
      <c r="E1274" s="67" t="s">
        <v>13194</v>
      </c>
      <c r="F1274" s="66" t="s">
        <v>11111</v>
      </c>
      <c r="G1274" s="45"/>
      <c r="H1274" s="45"/>
      <c r="I1274" s="45"/>
      <c r="J1274" s="45"/>
    </row>
    <row r="1275" spans="1:10" ht="13.5" customHeight="1" thickBot="1" x14ac:dyDescent="0.25">
      <c r="A1275" s="45"/>
      <c r="B1275" s="45"/>
      <c r="C1275" s="45"/>
      <c r="D1275" s="45"/>
      <c r="E1275" s="45"/>
      <c r="F1275" s="45"/>
      <c r="G1275" s="45"/>
      <c r="H1275" s="45"/>
      <c r="I1275" s="45"/>
      <c r="J1275" s="45"/>
    </row>
    <row r="1276" spans="1:10" ht="13.5" customHeight="1" thickBot="1" x14ac:dyDescent="0.25">
      <c r="A1276" s="72" t="s">
        <v>15736</v>
      </c>
      <c r="B1276" s="72" t="s">
        <v>16147</v>
      </c>
      <c r="C1276" s="72" t="s">
        <v>15642</v>
      </c>
      <c r="D1276" s="72" t="s">
        <v>15252</v>
      </c>
      <c r="E1276" s="72" t="s">
        <v>6931</v>
      </c>
      <c r="F1276" s="72" t="s">
        <v>15281</v>
      </c>
      <c r="G1276" s="45"/>
      <c r="H1276" s="45"/>
      <c r="I1276" s="45"/>
      <c r="J1276" s="45"/>
    </row>
    <row r="1277" spans="1:10" ht="13.5" customHeight="1" x14ac:dyDescent="0.2">
      <c r="A1277" s="81">
        <v>83111505</v>
      </c>
      <c r="B1277" s="69" t="str">
        <f ca="1">IFERROR(INDEX(UNSPSCDes,MATCH(INDIRECT(ADDRESS(ROW(),COLUMN()-1,4)),UNSPSCCode,0)),"")</f>
        <v>Servicios de asistencia telefónica</v>
      </c>
      <c r="C1277" s="81" t="s">
        <v>1449</v>
      </c>
      <c r="D1277" s="81">
        <v>1</v>
      </c>
      <c r="E1277" s="71">
        <v>608316.74</v>
      </c>
      <c r="F1277" s="70">
        <f ca="1">INDIRECT(ADDRESS(ROW(),COLUMN()-2,4))*INDIRECT(ADDRESS(ROW(),COLUMN()-1,4))</f>
        <v>608316.74</v>
      </c>
      <c r="G1277" s="45"/>
      <c r="H1277" s="45"/>
      <c r="I1277" s="45"/>
      <c r="J1277" s="45"/>
    </row>
    <row r="1278" spans="1:10" ht="13.5" customHeight="1" x14ac:dyDescent="0.2">
      <c r="A1278" s="81">
        <v>81112101</v>
      </c>
      <c r="B1278" s="69" t="str">
        <f ca="1">IFERROR(INDEX(UNSPSCDes,MATCH(INDIRECT(ADDRESS(ROW(),COLUMN()-1,4)),UNSPSCCode,0)),"")</f>
        <v>Proveedores de servicio de internet (psi)</v>
      </c>
      <c r="C1278" s="81" t="s">
        <v>1449</v>
      </c>
      <c r="D1278" s="81">
        <v>1</v>
      </c>
      <c r="E1278" s="71">
        <v>608316.74</v>
      </c>
      <c r="F1278" s="70">
        <f ca="1">INDIRECT(ADDRESS(ROW(),COLUMN()-2,4))*INDIRECT(ADDRESS(ROW(),COLUMN()-1,4))</f>
        <v>608316.74</v>
      </c>
      <c r="G1278" s="45"/>
      <c r="H1278" s="45"/>
      <c r="I1278" s="45"/>
      <c r="J1278" s="45"/>
    </row>
    <row r="1279" spans="1:10" ht="13.5" customHeight="1" x14ac:dyDescent="0.2">
      <c r="A1279" s="45"/>
      <c r="B1279" s="45"/>
      <c r="C1279" s="45"/>
      <c r="D1279" s="45"/>
      <c r="E1279" s="73" t="s">
        <v>12551</v>
      </c>
      <c r="F1279" s="74">
        <f ca="1">SUM(Table374[MONTO TOTAL ESTIMADO])</f>
        <v>1216633.48</v>
      </c>
      <c r="G1279" s="45"/>
      <c r="H1279" s="45" t="str">
        <f>C1270</f>
        <v>Servicios</v>
      </c>
      <c r="I1279" s="45" t="str">
        <f>E1270</f>
        <v>No</v>
      </c>
      <c r="J1279" s="45" t="str">
        <f>D1270</f>
        <v>Comparacion de Precios</v>
      </c>
    </row>
    <row r="1280" spans="1:10" ht="13.5" customHeight="1" thickBot="1" x14ac:dyDescent="0.25">
      <c r="A1280" s="45"/>
      <c r="B1280" s="45"/>
      <c r="C1280" s="45"/>
      <c r="D1280" s="45"/>
      <c r="E1280" s="101"/>
      <c r="F1280" s="74"/>
      <c r="G1280" s="45"/>
      <c r="H1280" s="45"/>
      <c r="I1280" s="45"/>
      <c r="J1280" s="45"/>
    </row>
    <row r="1281" spans="1:10" ht="33.75" customHeight="1" thickBot="1" x14ac:dyDescent="0.25">
      <c r="A1281" s="64" t="s">
        <v>16383</v>
      </c>
      <c r="B1281" s="64" t="s">
        <v>161</v>
      </c>
      <c r="C1281" s="64" t="s">
        <v>11723</v>
      </c>
      <c r="D1281" s="64" t="s">
        <v>14379</v>
      </c>
      <c r="E1281" s="64" t="s">
        <v>10961</v>
      </c>
      <c r="F1281" s="64" t="s">
        <v>11094</v>
      </c>
      <c r="G1281" s="45"/>
      <c r="H1281" s="45"/>
      <c r="I1281" s="45"/>
      <c r="J1281" s="45"/>
    </row>
    <row r="1282" spans="1:10" ht="13.5" customHeight="1" thickBot="1" x14ac:dyDescent="0.25">
      <c r="A1282" s="66" t="s">
        <v>18892</v>
      </c>
      <c r="B1282" s="66" t="s">
        <v>18891</v>
      </c>
      <c r="C1282" s="66" t="s">
        <v>6797</v>
      </c>
      <c r="D1282" s="66" t="s">
        <v>1875</v>
      </c>
      <c r="E1282" s="66" t="s">
        <v>17855</v>
      </c>
      <c r="F1282" s="66"/>
      <c r="G1282" s="45"/>
      <c r="H1282" s="45"/>
      <c r="I1282" s="45"/>
      <c r="J1282" s="45"/>
    </row>
    <row r="1283" spans="1:10" ht="13.5" customHeight="1" thickBot="1" x14ac:dyDescent="0.25">
      <c r="A1283" s="113" t="s">
        <v>14829</v>
      </c>
      <c r="B1283" s="67" t="s">
        <v>8527</v>
      </c>
      <c r="C1283" s="76">
        <v>42926</v>
      </c>
      <c r="D1283" s="113" t="s">
        <v>9385</v>
      </c>
      <c r="E1283" s="67" t="s">
        <v>13095</v>
      </c>
      <c r="F1283" s="66" t="s">
        <v>3080</v>
      </c>
      <c r="G1283" s="45"/>
      <c r="H1283" s="45"/>
      <c r="I1283" s="45"/>
      <c r="J1283" s="45"/>
    </row>
    <row r="1284" spans="1:10" ht="13.5" customHeight="1" thickBot="1" x14ac:dyDescent="0.25">
      <c r="A1284" s="114"/>
      <c r="B1284" s="67" t="s">
        <v>1786</v>
      </c>
      <c r="C1284" s="108">
        <f>IF(C1283="","",IF(AND(MONTH(C1283)&gt;=1,MONTH(C1283)&lt;=3),1,IF(AND(MONTH(C1283)&gt;=4,MONTH(C1283)&lt;=6),2,IF(AND(MONTH(C1283)&gt;=7,MONTH(C1283)&lt;=9),3,4))))</f>
        <v>3</v>
      </c>
      <c r="D1284" s="114"/>
      <c r="E1284" s="67" t="s">
        <v>2417</v>
      </c>
      <c r="F1284" s="66" t="s">
        <v>11111</v>
      </c>
      <c r="G1284" s="45"/>
      <c r="H1284" s="45"/>
      <c r="I1284" s="45"/>
      <c r="J1284" s="45"/>
    </row>
    <row r="1285" spans="1:10" ht="13.5" customHeight="1" thickBot="1" x14ac:dyDescent="0.25">
      <c r="A1285" s="114"/>
      <c r="B1285" s="67" t="s">
        <v>12944</v>
      </c>
      <c r="C1285" s="76">
        <v>42933</v>
      </c>
      <c r="D1285" s="114"/>
      <c r="E1285" s="67" t="s">
        <v>3073</v>
      </c>
      <c r="F1285" s="66" t="s">
        <v>11111</v>
      </c>
      <c r="G1285" s="45"/>
      <c r="H1285" s="45"/>
      <c r="I1285" s="45"/>
      <c r="J1285" s="45"/>
    </row>
    <row r="1286" spans="1:10" ht="13.5" customHeight="1" thickBot="1" x14ac:dyDescent="0.25">
      <c r="A1286" s="114"/>
      <c r="B1286" s="67" t="s">
        <v>1786</v>
      </c>
      <c r="C1286" s="108">
        <f>IF(C1285="","",IF(AND(MONTH(C1285)&gt;=1,MONTH(C1285)&lt;=3),1,IF(AND(MONTH(C1285)&gt;=4,MONTH(C1285)&lt;=6),2,IF(AND(MONTH(C1285)&gt;=7,MONTH(C1285)&lt;=9),3,4))))</f>
        <v>3</v>
      </c>
      <c r="D1286" s="114"/>
      <c r="E1286" s="67" t="s">
        <v>13194</v>
      </c>
      <c r="F1286" s="66" t="s">
        <v>11111</v>
      </c>
      <c r="G1286" s="45"/>
      <c r="H1286" s="45"/>
      <c r="I1286" s="45"/>
      <c r="J1286" s="45"/>
    </row>
    <row r="1287" spans="1:10" ht="13.5" customHeight="1" thickBot="1" x14ac:dyDescent="0.25">
      <c r="A1287" s="45"/>
      <c r="B1287" s="45"/>
      <c r="C1287" s="45"/>
      <c r="D1287" s="45"/>
      <c r="E1287" s="45"/>
      <c r="F1287" s="45"/>
      <c r="G1287" s="45"/>
      <c r="H1287" s="45"/>
      <c r="I1287" s="45"/>
      <c r="J1287" s="45"/>
    </row>
    <row r="1288" spans="1:10" ht="13.5" customHeight="1" thickBot="1" x14ac:dyDescent="0.25">
      <c r="A1288" s="72" t="s">
        <v>15736</v>
      </c>
      <c r="B1288" s="72" t="s">
        <v>16147</v>
      </c>
      <c r="C1288" s="72" t="s">
        <v>15642</v>
      </c>
      <c r="D1288" s="72" t="s">
        <v>15252</v>
      </c>
      <c r="E1288" s="72" t="s">
        <v>6931</v>
      </c>
      <c r="F1288" s="72" t="s">
        <v>15281</v>
      </c>
      <c r="G1288" s="45"/>
      <c r="H1288" s="45"/>
      <c r="I1288" s="45"/>
      <c r="J1288" s="45"/>
    </row>
    <row r="1289" spans="1:10" ht="13.5" customHeight="1" x14ac:dyDescent="0.2">
      <c r="A1289" s="81">
        <v>83111505</v>
      </c>
      <c r="B1289" s="69" t="str">
        <f ca="1">IFERROR(INDEX(UNSPSCDes,MATCH(INDIRECT(ADDRESS(ROW(),COLUMN()-1,4)),UNSPSCCode,0)),"")</f>
        <v>Servicios de asistencia telefónica</v>
      </c>
      <c r="C1289" s="81" t="s">
        <v>1449</v>
      </c>
      <c r="D1289" s="81">
        <v>1</v>
      </c>
      <c r="E1289" s="71">
        <v>608316.74</v>
      </c>
      <c r="F1289" s="70">
        <f ca="1">INDIRECT(ADDRESS(ROW(),COLUMN()-2,4))*INDIRECT(ADDRESS(ROW(),COLUMN()-1,4))</f>
        <v>608316.74</v>
      </c>
      <c r="G1289" s="45"/>
      <c r="H1289" s="45"/>
      <c r="I1289" s="45"/>
      <c r="J1289" s="45"/>
    </row>
    <row r="1290" spans="1:10" ht="13.5" customHeight="1" x14ac:dyDescent="0.2">
      <c r="A1290" s="81">
        <v>81112101</v>
      </c>
      <c r="B1290" s="69" t="str">
        <f ca="1">IFERROR(INDEX(UNSPSCDes,MATCH(INDIRECT(ADDRESS(ROW(),COLUMN()-1,4)),UNSPSCCode,0)),"")</f>
        <v>Proveedores de servicio de internet (psi)</v>
      </c>
      <c r="C1290" s="81" t="s">
        <v>1449</v>
      </c>
      <c r="D1290" s="81">
        <v>1</v>
      </c>
      <c r="E1290" s="71">
        <v>608316.74</v>
      </c>
      <c r="F1290" s="70">
        <f ca="1">INDIRECT(ADDRESS(ROW(),COLUMN()-2,4))*INDIRECT(ADDRESS(ROW(),COLUMN()-1,4))</f>
        <v>608316.74</v>
      </c>
      <c r="G1290" s="45"/>
      <c r="H1290" s="45"/>
      <c r="I1290" s="45"/>
      <c r="J1290" s="45"/>
    </row>
    <row r="1291" spans="1:10" ht="13.5" customHeight="1" x14ac:dyDescent="0.2">
      <c r="A1291" s="45"/>
      <c r="B1291" s="45"/>
      <c r="C1291" s="45"/>
      <c r="D1291" s="45"/>
      <c r="E1291" s="73" t="s">
        <v>12551</v>
      </c>
      <c r="F1291" s="74">
        <f ca="1">SUM(Table375[MONTO TOTAL ESTIMADO])</f>
        <v>1216633.48</v>
      </c>
      <c r="G1291" s="45"/>
      <c r="H1291" s="45" t="str">
        <f>C1282</f>
        <v>Servicios</v>
      </c>
      <c r="I1291" s="45" t="str">
        <f>E1282</f>
        <v>No</v>
      </c>
      <c r="J1291" s="45" t="str">
        <f>D1282</f>
        <v>Comparacion de Precios</v>
      </c>
    </row>
    <row r="1292" spans="1:10" ht="13.5" customHeight="1" thickBot="1" x14ac:dyDescent="0.25">
      <c r="A1292" s="45"/>
      <c r="B1292" s="45"/>
      <c r="C1292" s="45"/>
      <c r="D1292" s="45"/>
      <c r="E1292" s="101"/>
      <c r="F1292" s="74"/>
      <c r="G1292" s="45"/>
      <c r="H1292" s="45"/>
      <c r="I1292" s="45"/>
      <c r="J1292" s="45"/>
    </row>
    <row r="1293" spans="1:10" ht="33.75" customHeight="1" thickBot="1" x14ac:dyDescent="0.25">
      <c r="A1293" s="64" t="s">
        <v>16383</v>
      </c>
      <c r="B1293" s="64" t="s">
        <v>161</v>
      </c>
      <c r="C1293" s="64" t="s">
        <v>11723</v>
      </c>
      <c r="D1293" s="64" t="s">
        <v>14379</v>
      </c>
      <c r="E1293" s="64" t="s">
        <v>10961</v>
      </c>
      <c r="F1293" s="64" t="s">
        <v>11094</v>
      </c>
      <c r="G1293" s="45"/>
      <c r="H1293" s="45"/>
      <c r="I1293" s="45"/>
      <c r="J1293" s="45"/>
    </row>
    <row r="1294" spans="1:10" ht="13.5" customHeight="1" thickBot="1" x14ac:dyDescent="0.25">
      <c r="A1294" s="66" t="s">
        <v>18892</v>
      </c>
      <c r="B1294" s="66" t="s">
        <v>18891</v>
      </c>
      <c r="C1294" s="66" t="s">
        <v>6797</v>
      </c>
      <c r="D1294" s="66" t="s">
        <v>1875</v>
      </c>
      <c r="E1294" s="66" t="s">
        <v>17855</v>
      </c>
      <c r="F1294" s="66"/>
      <c r="G1294" s="45"/>
      <c r="H1294" s="45"/>
      <c r="I1294" s="45"/>
      <c r="J1294" s="45"/>
    </row>
    <row r="1295" spans="1:10" ht="13.5" customHeight="1" thickBot="1" x14ac:dyDescent="0.25">
      <c r="A1295" s="113" t="s">
        <v>14829</v>
      </c>
      <c r="B1295" s="67" t="s">
        <v>8527</v>
      </c>
      <c r="C1295" s="76">
        <v>43018</v>
      </c>
      <c r="D1295" s="113" t="s">
        <v>9385</v>
      </c>
      <c r="E1295" s="67" t="s">
        <v>13095</v>
      </c>
      <c r="F1295" s="66" t="s">
        <v>3080</v>
      </c>
      <c r="G1295" s="45"/>
      <c r="H1295" s="45"/>
      <c r="I1295" s="45"/>
      <c r="J1295" s="45"/>
    </row>
    <row r="1296" spans="1:10" ht="13.5" customHeight="1" thickBot="1" x14ac:dyDescent="0.25">
      <c r="A1296" s="114"/>
      <c r="B1296" s="67" t="s">
        <v>1786</v>
      </c>
      <c r="C1296" s="108">
        <f>IF(C1295="","",IF(AND(MONTH(C1295)&gt;=1,MONTH(C1295)&lt;=3),1,IF(AND(MONTH(C1295)&gt;=4,MONTH(C1295)&lt;=6),2,IF(AND(MONTH(C1295)&gt;=7,MONTH(C1295)&lt;=9),3,4))))</f>
        <v>4</v>
      </c>
      <c r="D1296" s="114"/>
      <c r="E1296" s="67" t="s">
        <v>2417</v>
      </c>
      <c r="F1296" s="66" t="s">
        <v>11111</v>
      </c>
      <c r="G1296" s="45"/>
      <c r="H1296" s="45"/>
      <c r="I1296" s="45"/>
      <c r="J1296" s="45"/>
    </row>
    <row r="1297" spans="1:10" ht="13.5" customHeight="1" thickBot="1" x14ac:dyDescent="0.25">
      <c r="A1297" s="114"/>
      <c r="B1297" s="67" t="s">
        <v>12944</v>
      </c>
      <c r="C1297" s="76">
        <v>43025</v>
      </c>
      <c r="D1297" s="114"/>
      <c r="E1297" s="67" t="s">
        <v>3073</v>
      </c>
      <c r="F1297" s="66" t="s">
        <v>11111</v>
      </c>
      <c r="G1297" s="45"/>
      <c r="H1297" s="45"/>
      <c r="I1297" s="45"/>
      <c r="J1297" s="45"/>
    </row>
    <row r="1298" spans="1:10" ht="13.5" customHeight="1" thickBot="1" x14ac:dyDescent="0.25">
      <c r="A1298" s="114"/>
      <c r="B1298" s="67" t="s">
        <v>1786</v>
      </c>
      <c r="C1298" s="108">
        <f>IF(C1297="","",IF(AND(MONTH(C1297)&gt;=1,MONTH(C1297)&lt;=3),1,IF(AND(MONTH(C1297)&gt;=4,MONTH(C1297)&lt;=6),2,IF(AND(MONTH(C1297)&gt;=7,MONTH(C1297)&lt;=9),3,4))))</f>
        <v>4</v>
      </c>
      <c r="D1298" s="114"/>
      <c r="E1298" s="67" t="s">
        <v>13194</v>
      </c>
      <c r="F1298" s="66" t="s">
        <v>11111</v>
      </c>
      <c r="G1298" s="45"/>
      <c r="H1298" s="45"/>
      <c r="I1298" s="45"/>
      <c r="J1298" s="45"/>
    </row>
    <row r="1299" spans="1:10" ht="13.5" customHeight="1" thickBot="1" x14ac:dyDescent="0.25">
      <c r="A1299" s="45"/>
      <c r="B1299" s="45"/>
      <c r="C1299" s="45"/>
      <c r="D1299" s="45"/>
      <c r="E1299" s="45"/>
      <c r="F1299" s="45"/>
      <c r="G1299" s="45"/>
      <c r="H1299" s="45"/>
      <c r="I1299" s="45"/>
      <c r="J1299" s="45"/>
    </row>
    <row r="1300" spans="1:10" ht="13.5" customHeight="1" thickBot="1" x14ac:dyDescent="0.25">
      <c r="A1300" s="72" t="s">
        <v>15736</v>
      </c>
      <c r="B1300" s="72" t="s">
        <v>16147</v>
      </c>
      <c r="C1300" s="72" t="s">
        <v>15642</v>
      </c>
      <c r="D1300" s="72" t="s">
        <v>15252</v>
      </c>
      <c r="E1300" s="72" t="s">
        <v>6931</v>
      </c>
      <c r="F1300" s="72" t="s">
        <v>15281</v>
      </c>
      <c r="G1300" s="45"/>
      <c r="H1300" s="45"/>
      <c r="I1300" s="45"/>
      <c r="J1300" s="45"/>
    </row>
    <row r="1301" spans="1:10" ht="13.5" customHeight="1" x14ac:dyDescent="0.2">
      <c r="A1301" s="81">
        <v>83111505</v>
      </c>
      <c r="B1301" s="69" t="str">
        <f ca="1">IFERROR(INDEX(UNSPSCDes,MATCH(INDIRECT(ADDRESS(ROW(),COLUMN()-1,4)),UNSPSCCode,0)),"")</f>
        <v>Servicios de asistencia telefónica</v>
      </c>
      <c r="C1301" s="81" t="s">
        <v>1449</v>
      </c>
      <c r="D1301" s="81">
        <v>1</v>
      </c>
      <c r="E1301" s="71">
        <v>608316.74</v>
      </c>
      <c r="F1301" s="70">
        <f ca="1">INDIRECT(ADDRESS(ROW(),COLUMN()-2,4))*INDIRECT(ADDRESS(ROW(),COLUMN()-1,4))</f>
        <v>608316.74</v>
      </c>
      <c r="G1301" s="45"/>
      <c r="H1301" s="45"/>
      <c r="I1301" s="45"/>
      <c r="J1301" s="45"/>
    </row>
    <row r="1302" spans="1:10" ht="13.5" customHeight="1" x14ac:dyDescent="0.2">
      <c r="A1302" s="81">
        <v>81112101</v>
      </c>
      <c r="B1302" s="69" t="str">
        <f ca="1">IFERROR(INDEX(UNSPSCDes,MATCH(INDIRECT(ADDRESS(ROW(),COLUMN()-1,4)),UNSPSCCode,0)),"")</f>
        <v>Proveedores de servicio de internet (psi)</v>
      </c>
      <c r="C1302" s="81" t="s">
        <v>1449</v>
      </c>
      <c r="D1302" s="81">
        <v>1</v>
      </c>
      <c r="E1302" s="71">
        <v>608316.74</v>
      </c>
      <c r="F1302" s="70">
        <f ca="1">INDIRECT(ADDRESS(ROW(),COLUMN()-2,4))*INDIRECT(ADDRESS(ROW(),COLUMN()-1,4))</f>
        <v>608316.74</v>
      </c>
      <c r="G1302" s="45"/>
      <c r="H1302" s="45"/>
      <c r="I1302" s="45"/>
      <c r="J1302" s="45"/>
    </row>
    <row r="1303" spans="1:10" ht="13.5" customHeight="1" x14ac:dyDescent="0.2">
      <c r="A1303" s="45"/>
      <c r="B1303" s="45"/>
      <c r="C1303" s="45"/>
      <c r="D1303" s="45"/>
      <c r="E1303" s="73" t="s">
        <v>12551</v>
      </c>
      <c r="F1303" s="74">
        <f ca="1">SUM(Table376[MONTO TOTAL ESTIMADO])</f>
        <v>1216633.48</v>
      </c>
      <c r="G1303" s="45"/>
      <c r="H1303" s="45" t="str">
        <f>C1294</f>
        <v>Servicios</v>
      </c>
      <c r="I1303" s="45" t="str">
        <f>E1294</f>
        <v>No</v>
      </c>
      <c r="J1303" s="45" t="str">
        <f>D1294</f>
        <v>Comparacion de Precios</v>
      </c>
    </row>
    <row r="1304" spans="1:10" ht="13.5" customHeight="1" thickBot="1" x14ac:dyDescent="0.25">
      <c r="A1304" s="45"/>
      <c r="B1304" s="45"/>
      <c r="C1304" s="45"/>
      <c r="D1304" s="45"/>
      <c r="E1304" s="101"/>
      <c r="F1304" s="74"/>
      <c r="G1304" s="45"/>
      <c r="H1304" s="45"/>
      <c r="I1304" s="45"/>
      <c r="J1304" s="45"/>
    </row>
    <row r="1305" spans="1:10" ht="33.75" customHeight="1" thickBot="1" x14ac:dyDescent="0.25">
      <c r="A1305" s="64" t="s">
        <v>16383</v>
      </c>
      <c r="B1305" s="64" t="s">
        <v>161</v>
      </c>
      <c r="C1305" s="64" t="s">
        <v>11723</v>
      </c>
      <c r="D1305" s="64" t="s">
        <v>14379</v>
      </c>
      <c r="E1305" s="64" t="s">
        <v>10961</v>
      </c>
      <c r="F1305" s="64" t="s">
        <v>11094</v>
      </c>
      <c r="G1305" s="45"/>
      <c r="H1305" s="45"/>
      <c r="I1305" s="45"/>
      <c r="J1305" s="45"/>
    </row>
    <row r="1306" spans="1:10" ht="13.5" customHeight="1" thickBot="1" x14ac:dyDescent="0.25">
      <c r="A1306" s="66" t="s">
        <v>18893</v>
      </c>
      <c r="B1306" s="66" t="s">
        <v>18894</v>
      </c>
      <c r="C1306" s="66" t="s">
        <v>6797</v>
      </c>
      <c r="D1306" s="66" t="s">
        <v>17484</v>
      </c>
      <c r="E1306" s="66" t="s">
        <v>17855</v>
      </c>
      <c r="F1306" s="66"/>
      <c r="G1306" s="45"/>
      <c r="H1306" s="45"/>
      <c r="I1306" s="45"/>
      <c r="J1306" s="45"/>
    </row>
    <row r="1307" spans="1:10" ht="13.5" customHeight="1" thickBot="1" x14ac:dyDescent="0.25">
      <c r="A1307" s="113" t="s">
        <v>14829</v>
      </c>
      <c r="B1307" s="67" t="s">
        <v>8527</v>
      </c>
      <c r="C1307" s="76">
        <v>42745</v>
      </c>
      <c r="D1307" s="113" t="s">
        <v>9385</v>
      </c>
      <c r="E1307" s="67" t="s">
        <v>13095</v>
      </c>
      <c r="F1307" s="66" t="s">
        <v>3080</v>
      </c>
      <c r="G1307" s="45"/>
      <c r="H1307" s="45"/>
      <c r="I1307" s="45"/>
      <c r="J1307" s="45"/>
    </row>
    <row r="1308" spans="1:10" ht="13.5" customHeight="1" thickBot="1" x14ac:dyDescent="0.25">
      <c r="A1308" s="114"/>
      <c r="B1308" s="67" t="s">
        <v>1786</v>
      </c>
      <c r="C1308" s="108">
        <f>IF(C1307="","",IF(AND(MONTH(C1307)&gt;=1,MONTH(C1307)&lt;=3),1,IF(AND(MONTH(C1307)&gt;=4,MONTH(C1307)&lt;=6),2,IF(AND(MONTH(C1307)&gt;=7,MONTH(C1307)&lt;=9),3,4))))</f>
        <v>1</v>
      </c>
      <c r="D1308" s="114"/>
      <c r="E1308" s="67" t="s">
        <v>2417</v>
      </c>
      <c r="F1308" s="66" t="s">
        <v>11111</v>
      </c>
      <c r="G1308" s="45"/>
      <c r="H1308" s="45"/>
      <c r="I1308" s="45"/>
      <c r="J1308" s="45"/>
    </row>
    <row r="1309" spans="1:10" ht="13.5" customHeight="1" thickBot="1" x14ac:dyDescent="0.25">
      <c r="A1309" s="114"/>
      <c r="B1309" s="67" t="s">
        <v>12944</v>
      </c>
      <c r="C1309" s="76">
        <v>42752</v>
      </c>
      <c r="D1309" s="114"/>
      <c r="E1309" s="67" t="s">
        <v>3073</v>
      </c>
      <c r="F1309" s="66" t="s">
        <v>11111</v>
      </c>
      <c r="G1309" s="45"/>
      <c r="H1309" s="45"/>
      <c r="I1309" s="45"/>
      <c r="J1309" s="45"/>
    </row>
    <row r="1310" spans="1:10" ht="13.5" customHeight="1" thickBot="1" x14ac:dyDescent="0.25">
      <c r="A1310" s="114"/>
      <c r="B1310" s="67" t="s">
        <v>1786</v>
      </c>
      <c r="C1310" s="108">
        <f>IF(C1309="","",IF(AND(MONTH(C1309)&gt;=1,MONTH(C1309)&lt;=3),1,IF(AND(MONTH(C1309)&gt;=4,MONTH(C1309)&lt;=6),2,IF(AND(MONTH(C1309)&gt;=7,MONTH(C1309)&lt;=9),3,4))))</f>
        <v>1</v>
      </c>
      <c r="D1310" s="114"/>
      <c r="E1310" s="67" t="s">
        <v>13194</v>
      </c>
      <c r="F1310" s="66" t="s">
        <v>11111</v>
      </c>
      <c r="G1310" s="45"/>
      <c r="H1310" s="45"/>
      <c r="I1310" s="45"/>
      <c r="J1310" s="45"/>
    </row>
    <row r="1311" spans="1:10" ht="13.5" customHeight="1" thickBot="1" x14ac:dyDescent="0.25">
      <c r="A1311" s="45"/>
      <c r="B1311" s="45"/>
      <c r="C1311" s="45"/>
      <c r="D1311" s="45"/>
      <c r="E1311" s="45"/>
      <c r="F1311" s="45"/>
      <c r="G1311" s="45"/>
      <c r="H1311" s="45"/>
      <c r="I1311" s="45"/>
      <c r="J1311" s="45"/>
    </row>
    <row r="1312" spans="1:10" ht="13.5" customHeight="1" thickBot="1" x14ac:dyDescent="0.25">
      <c r="A1312" s="72" t="s">
        <v>15736</v>
      </c>
      <c r="B1312" s="72" t="s">
        <v>16147</v>
      </c>
      <c r="C1312" s="72" t="s">
        <v>15642</v>
      </c>
      <c r="D1312" s="72" t="s">
        <v>15252</v>
      </c>
      <c r="E1312" s="72" t="s">
        <v>6931</v>
      </c>
      <c r="F1312" s="72" t="s">
        <v>15281</v>
      </c>
      <c r="G1312" s="45"/>
      <c r="H1312" s="45"/>
      <c r="I1312" s="45"/>
      <c r="J1312" s="45"/>
    </row>
    <row r="1313" spans="1:10" ht="13.5" customHeight="1" x14ac:dyDescent="0.2">
      <c r="A1313" s="86">
        <v>72102103</v>
      </c>
      <c r="B1313" s="69" t="str">
        <f ca="1">IFERROR(INDEX(UNSPSCDes,MATCH(INDIRECT(ADDRESS(ROW(),COLUMN()-1,4)),UNSPSCCode,0)),"")</f>
        <v>Servicios de exterminación o fumigación</v>
      </c>
      <c r="C1313" s="81" t="s">
        <v>1449</v>
      </c>
      <c r="D1313" s="81">
        <v>1</v>
      </c>
      <c r="E1313" s="71">
        <v>112500</v>
      </c>
      <c r="F1313" s="70">
        <f ca="1">INDIRECT(ADDRESS(ROW(),COLUMN()-2,4))*INDIRECT(ADDRESS(ROW(),COLUMN()-1,4))</f>
        <v>112500</v>
      </c>
      <c r="G1313" s="45"/>
      <c r="H1313" s="45"/>
      <c r="I1313" s="45"/>
      <c r="J1313" s="45"/>
    </row>
    <row r="1314" spans="1:10" ht="13.5" customHeight="1" x14ac:dyDescent="0.2">
      <c r="A1314" s="45"/>
      <c r="B1314" s="45"/>
      <c r="C1314" s="45"/>
      <c r="D1314" s="45"/>
      <c r="E1314" s="73" t="s">
        <v>12551</v>
      </c>
      <c r="F1314" s="74">
        <f ca="1">SUM(Table377[MONTO TOTAL ESTIMADO])</f>
        <v>112500</v>
      </c>
      <c r="G1314" s="45"/>
      <c r="H1314" s="45" t="str">
        <f>C1306</f>
        <v>Servicios</v>
      </c>
      <c r="I1314" s="45" t="str">
        <f>E1306</f>
        <v>No</v>
      </c>
      <c r="J1314" s="45" t="str">
        <f>D1306</f>
        <v>Compras Menores</v>
      </c>
    </row>
    <row r="1315" spans="1:10" ht="13.5" customHeight="1" thickBot="1" x14ac:dyDescent="0.25">
      <c r="A1315" s="45"/>
      <c r="B1315" s="45"/>
      <c r="C1315" s="45"/>
      <c r="D1315" s="45"/>
      <c r="E1315" s="101"/>
      <c r="F1315" s="74"/>
      <c r="G1315" s="45"/>
      <c r="H1315" s="45"/>
      <c r="I1315" s="45"/>
      <c r="J1315" s="45"/>
    </row>
    <row r="1316" spans="1:10" ht="33.75" customHeight="1" thickBot="1" x14ac:dyDescent="0.25">
      <c r="A1316" s="64" t="s">
        <v>16383</v>
      </c>
      <c r="B1316" s="64" t="s">
        <v>161</v>
      </c>
      <c r="C1316" s="64" t="s">
        <v>11723</v>
      </c>
      <c r="D1316" s="64" t="s">
        <v>14379</v>
      </c>
      <c r="E1316" s="64" t="s">
        <v>10961</v>
      </c>
      <c r="F1316" s="64" t="s">
        <v>11094</v>
      </c>
      <c r="G1316" s="45"/>
      <c r="H1316" s="45"/>
      <c r="I1316" s="45"/>
      <c r="J1316" s="45"/>
    </row>
    <row r="1317" spans="1:10" ht="13.5" customHeight="1" thickBot="1" x14ac:dyDescent="0.25">
      <c r="A1317" s="66" t="s">
        <v>18893</v>
      </c>
      <c r="B1317" s="66" t="s">
        <v>18895</v>
      </c>
      <c r="C1317" s="66" t="s">
        <v>6797</v>
      </c>
      <c r="D1317" s="66" t="s">
        <v>17484</v>
      </c>
      <c r="E1317" s="66" t="s">
        <v>17855</v>
      </c>
      <c r="F1317" s="66"/>
      <c r="G1317" s="45"/>
      <c r="H1317" s="45"/>
      <c r="I1317" s="45"/>
      <c r="J1317" s="45"/>
    </row>
    <row r="1318" spans="1:10" ht="13.5" customHeight="1" thickBot="1" x14ac:dyDescent="0.25">
      <c r="A1318" s="113" t="s">
        <v>14829</v>
      </c>
      <c r="B1318" s="67" t="s">
        <v>8527</v>
      </c>
      <c r="C1318" s="76">
        <v>42835</v>
      </c>
      <c r="D1318" s="113" t="s">
        <v>9385</v>
      </c>
      <c r="E1318" s="67" t="s">
        <v>13095</v>
      </c>
      <c r="F1318" s="66" t="s">
        <v>3080</v>
      </c>
      <c r="G1318" s="45"/>
      <c r="H1318" s="45"/>
      <c r="I1318" s="45"/>
      <c r="J1318" s="45"/>
    </row>
    <row r="1319" spans="1:10" ht="13.5" customHeight="1" thickBot="1" x14ac:dyDescent="0.25">
      <c r="A1319" s="114"/>
      <c r="B1319" s="67" t="s">
        <v>1786</v>
      </c>
      <c r="C1319" s="108">
        <f>IF(C1318="","",IF(AND(MONTH(C1318)&gt;=1,MONTH(C1318)&lt;=3),1,IF(AND(MONTH(C1318)&gt;=4,MONTH(C1318)&lt;=6),2,IF(AND(MONTH(C1318)&gt;=7,MONTH(C1318)&lt;=9),3,4))))</f>
        <v>2</v>
      </c>
      <c r="D1319" s="114"/>
      <c r="E1319" s="67" t="s">
        <v>2417</v>
      </c>
      <c r="F1319" s="66" t="s">
        <v>11111</v>
      </c>
      <c r="G1319" s="45"/>
      <c r="H1319" s="45"/>
      <c r="I1319" s="45"/>
      <c r="J1319" s="45"/>
    </row>
    <row r="1320" spans="1:10" ht="13.5" customHeight="1" thickBot="1" x14ac:dyDescent="0.25">
      <c r="A1320" s="114"/>
      <c r="B1320" s="67" t="s">
        <v>12944</v>
      </c>
      <c r="C1320" s="76">
        <v>42842</v>
      </c>
      <c r="D1320" s="114"/>
      <c r="E1320" s="67" t="s">
        <v>3073</v>
      </c>
      <c r="F1320" s="66" t="s">
        <v>11111</v>
      </c>
      <c r="G1320" s="45"/>
      <c r="H1320" s="45"/>
      <c r="I1320" s="45"/>
      <c r="J1320" s="45"/>
    </row>
    <row r="1321" spans="1:10" ht="13.5" customHeight="1" thickBot="1" x14ac:dyDescent="0.25">
      <c r="A1321" s="114"/>
      <c r="B1321" s="67" t="s">
        <v>1786</v>
      </c>
      <c r="C1321" s="108">
        <f>IF(C1320="","",IF(AND(MONTH(C1320)&gt;=1,MONTH(C1320)&lt;=3),1,IF(AND(MONTH(C1320)&gt;=4,MONTH(C1320)&lt;=6),2,IF(AND(MONTH(C1320)&gt;=7,MONTH(C1320)&lt;=9),3,4))))</f>
        <v>2</v>
      </c>
      <c r="D1321" s="114"/>
      <c r="E1321" s="67" t="s">
        <v>13194</v>
      </c>
      <c r="F1321" s="66" t="s">
        <v>11111</v>
      </c>
      <c r="G1321" s="45"/>
      <c r="H1321" s="45"/>
      <c r="I1321" s="45"/>
      <c r="J1321" s="45"/>
    </row>
    <row r="1322" spans="1:10" ht="13.5" customHeight="1" thickBot="1" x14ac:dyDescent="0.25">
      <c r="A1322" s="45"/>
      <c r="B1322" s="45"/>
      <c r="C1322" s="45"/>
      <c r="D1322" s="45"/>
      <c r="E1322" s="45"/>
      <c r="F1322" s="45"/>
      <c r="G1322" s="45"/>
      <c r="H1322" s="45"/>
      <c r="I1322" s="45"/>
      <c r="J1322" s="45"/>
    </row>
    <row r="1323" spans="1:10" ht="13.5" customHeight="1" thickBot="1" x14ac:dyDescent="0.25">
      <c r="A1323" s="72" t="s">
        <v>15736</v>
      </c>
      <c r="B1323" s="72" t="s">
        <v>16147</v>
      </c>
      <c r="C1323" s="72" t="s">
        <v>15642</v>
      </c>
      <c r="D1323" s="72" t="s">
        <v>15252</v>
      </c>
      <c r="E1323" s="72" t="s">
        <v>6931</v>
      </c>
      <c r="F1323" s="72" t="s">
        <v>15281</v>
      </c>
      <c r="G1323" s="45"/>
      <c r="H1323" s="45"/>
      <c r="I1323" s="45"/>
      <c r="J1323" s="45"/>
    </row>
    <row r="1324" spans="1:10" ht="13.5" customHeight="1" x14ac:dyDescent="0.2">
      <c r="A1324" s="86">
        <v>72102103</v>
      </c>
      <c r="B1324" s="69" t="str">
        <f ca="1">IFERROR(INDEX(UNSPSCDes,MATCH(INDIRECT(ADDRESS(ROW(),COLUMN()-1,4)),UNSPSCCode,0)),"")</f>
        <v>Servicios de exterminación o fumigación</v>
      </c>
      <c r="C1324" s="81" t="s">
        <v>1449</v>
      </c>
      <c r="D1324" s="81">
        <v>1</v>
      </c>
      <c r="E1324" s="71">
        <v>112500</v>
      </c>
      <c r="F1324" s="70">
        <f ca="1">INDIRECT(ADDRESS(ROW(),COLUMN()-2,4))*INDIRECT(ADDRESS(ROW(),COLUMN()-1,4))</f>
        <v>112500</v>
      </c>
      <c r="G1324" s="45"/>
      <c r="H1324" s="45"/>
      <c r="I1324" s="45"/>
      <c r="J1324" s="45"/>
    </row>
    <row r="1325" spans="1:10" ht="13.5" customHeight="1" x14ac:dyDescent="0.2">
      <c r="A1325" s="45"/>
      <c r="B1325" s="45"/>
      <c r="C1325" s="45"/>
      <c r="D1325" s="45"/>
      <c r="E1325" s="73" t="s">
        <v>12551</v>
      </c>
      <c r="F1325" s="74">
        <f ca="1">SUM(Table378[MONTO TOTAL ESTIMADO])</f>
        <v>112500</v>
      </c>
      <c r="G1325" s="45"/>
      <c r="H1325" s="45" t="str">
        <f>C1317</f>
        <v>Servicios</v>
      </c>
      <c r="I1325" s="45" t="str">
        <f>E1317</f>
        <v>No</v>
      </c>
      <c r="J1325" s="45" t="str">
        <f>D1317</f>
        <v>Compras Menores</v>
      </c>
    </row>
    <row r="1326" spans="1:10" ht="13.5" customHeight="1" thickBot="1" x14ac:dyDescent="0.25">
      <c r="A1326" s="45"/>
      <c r="B1326" s="45"/>
      <c r="C1326" s="45"/>
      <c r="D1326" s="45"/>
      <c r="E1326" s="101"/>
      <c r="F1326" s="74"/>
      <c r="G1326" s="45"/>
      <c r="H1326" s="45"/>
      <c r="I1326" s="45"/>
      <c r="J1326" s="45"/>
    </row>
    <row r="1327" spans="1:10" ht="33.75" customHeight="1" thickBot="1" x14ac:dyDescent="0.25">
      <c r="A1327" s="64" t="s">
        <v>16383</v>
      </c>
      <c r="B1327" s="64" t="s">
        <v>161</v>
      </c>
      <c r="C1327" s="64" t="s">
        <v>11723</v>
      </c>
      <c r="D1327" s="64" t="s">
        <v>14379</v>
      </c>
      <c r="E1327" s="64" t="s">
        <v>10961</v>
      </c>
      <c r="F1327" s="64" t="s">
        <v>11094</v>
      </c>
      <c r="G1327" s="45"/>
      <c r="H1327" s="45"/>
      <c r="I1327" s="45"/>
      <c r="J1327" s="45"/>
    </row>
    <row r="1328" spans="1:10" ht="13.5" customHeight="1" thickBot="1" x14ac:dyDescent="0.25">
      <c r="A1328" s="66" t="s">
        <v>18893</v>
      </c>
      <c r="B1328" s="66" t="s">
        <v>18895</v>
      </c>
      <c r="C1328" s="66" t="s">
        <v>6797</v>
      </c>
      <c r="D1328" s="66" t="s">
        <v>17484</v>
      </c>
      <c r="E1328" s="66" t="s">
        <v>17855</v>
      </c>
      <c r="F1328" s="66"/>
      <c r="G1328" s="45"/>
      <c r="H1328" s="45"/>
      <c r="I1328" s="45"/>
      <c r="J1328" s="45"/>
    </row>
    <row r="1329" spans="1:10" ht="13.5" customHeight="1" thickBot="1" x14ac:dyDescent="0.25">
      <c r="A1329" s="113" t="s">
        <v>14829</v>
      </c>
      <c r="B1329" s="67" t="s">
        <v>8527</v>
      </c>
      <c r="C1329" s="76">
        <v>42926</v>
      </c>
      <c r="D1329" s="113" t="s">
        <v>9385</v>
      </c>
      <c r="E1329" s="67" t="s">
        <v>13095</v>
      </c>
      <c r="F1329" s="66" t="s">
        <v>3080</v>
      </c>
      <c r="G1329" s="45"/>
      <c r="H1329" s="45"/>
      <c r="I1329" s="45"/>
      <c r="J1329" s="45"/>
    </row>
    <row r="1330" spans="1:10" ht="13.5" customHeight="1" thickBot="1" x14ac:dyDescent="0.25">
      <c r="A1330" s="114"/>
      <c r="B1330" s="67" t="s">
        <v>1786</v>
      </c>
      <c r="C1330" s="108">
        <f>IF(C1329="","",IF(AND(MONTH(C1329)&gt;=1,MONTH(C1329)&lt;=3),1,IF(AND(MONTH(C1329)&gt;=4,MONTH(C1329)&lt;=6),2,IF(AND(MONTH(C1329)&gt;=7,MONTH(C1329)&lt;=9),3,4))))</f>
        <v>3</v>
      </c>
      <c r="D1330" s="114"/>
      <c r="E1330" s="67" t="s">
        <v>2417</v>
      </c>
      <c r="F1330" s="66" t="s">
        <v>11111</v>
      </c>
      <c r="G1330" s="45"/>
      <c r="H1330" s="45"/>
      <c r="I1330" s="45"/>
      <c r="J1330" s="45"/>
    </row>
    <row r="1331" spans="1:10" ht="13.5" customHeight="1" thickBot="1" x14ac:dyDescent="0.25">
      <c r="A1331" s="114"/>
      <c r="B1331" s="67" t="s">
        <v>12944</v>
      </c>
      <c r="C1331" s="76">
        <v>42933</v>
      </c>
      <c r="D1331" s="114"/>
      <c r="E1331" s="67" t="s">
        <v>3073</v>
      </c>
      <c r="F1331" s="66" t="s">
        <v>11111</v>
      </c>
      <c r="G1331" s="45"/>
      <c r="H1331" s="45"/>
      <c r="I1331" s="45"/>
      <c r="J1331" s="45"/>
    </row>
    <row r="1332" spans="1:10" ht="13.5" customHeight="1" thickBot="1" x14ac:dyDescent="0.25">
      <c r="A1332" s="114"/>
      <c r="B1332" s="67" t="s">
        <v>1786</v>
      </c>
      <c r="C1332" s="108">
        <f>IF(C1331="","",IF(AND(MONTH(C1331)&gt;=1,MONTH(C1331)&lt;=3),1,IF(AND(MONTH(C1331)&gt;=4,MONTH(C1331)&lt;=6),2,IF(AND(MONTH(C1331)&gt;=7,MONTH(C1331)&lt;=9),3,4))))</f>
        <v>3</v>
      </c>
      <c r="D1332" s="114"/>
      <c r="E1332" s="67" t="s">
        <v>13194</v>
      </c>
      <c r="F1332" s="66" t="s">
        <v>11111</v>
      </c>
      <c r="G1332" s="45"/>
      <c r="H1332" s="45"/>
      <c r="I1332" s="45"/>
      <c r="J1332" s="45"/>
    </row>
    <row r="1333" spans="1:10" ht="13.5" customHeight="1" thickBot="1" x14ac:dyDescent="0.25">
      <c r="A1333" s="45"/>
      <c r="B1333" s="45"/>
      <c r="C1333" s="45"/>
      <c r="D1333" s="45"/>
      <c r="E1333" s="45"/>
      <c r="F1333" s="45"/>
      <c r="G1333" s="45"/>
      <c r="H1333" s="45"/>
      <c r="I1333" s="45"/>
      <c r="J1333" s="45"/>
    </row>
    <row r="1334" spans="1:10" ht="13.5" customHeight="1" thickBot="1" x14ac:dyDescent="0.25">
      <c r="A1334" s="72" t="s">
        <v>15736</v>
      </c>
      <c r="B1334" s="72" t="s">
        <v>16147</v>
      </c>
      <c r="C1334" s="72" t="s">
        <v>15642</v>
      </c>
      <c r="D1334" s="72" t="s">
        <v>15252</v>
      </c>
      <c r="E1334" s="72" t="s">
        <v>6931</v>
      </c>
      <c r="F1334" s="72" t="s">
        <v>15281</v>
      </c>
      <c r="G1334" s="45"/>
      <c r="H1334" s="45"/>
      <c r="I1334" s="45"/>
      <c r="J1334" s="45"/>
    </row>
    <row r="1335" spans="1:10" ht="13.5" customHeight="1" x14ac:dyDescent="0.2">
      <c r="A1335" s="86">
        <v>72102103</v>
      </c>
      <c r="B1335" s="69" t="str">
        <f ca="1">IFERROR(INDEX(UNSPSCDes,MATCH(INDIRECT(ADDRESS(ROW(),COLUMN()-1,4)),UNSPSCCode,0)),"")</f>
        <v>Servicios de exterminación o fumigación</v>
      </c>
      <c r="C1335" s="81" t="s">
        <v>1449</v>
      </c>
      <c r="D1335" s="81">
        <v>112500</v>
      </c>
      <c r="E1335" s="71"/>
      <c r="F1335" s="70">
        <f ca="1">INDIRECT(ADDRESS(ROW(),COLUMN()-2,4))*INDIRECT(ADDRESS(ROW(),COLUMN()-1,4))</f>
        <v>0</v>
      </c>
      <c r="G1335" s="45"/>
      <c r="H1335" s="45"/>
      <c r="I1335" s="45"/>
      <c r="J1335" s="45"/>
    </row>
    <row r="1336" spans="1:10" ht="13.5" customHeight="1" x14ac:dyDescent="0.2">
      <c r="A1336" s="45"/>
      <c r="B1336" s="45"/>
      <c r="C1336" s="45"/>
      <c r="D1336" s="45"/>
      <c r="E1336" s="73" t="s">
        <v>12551</v>
      </c>
      <c r="F1336" s="74">
        <f ca="1">SUM(Table379[MONTO TOTAL ESTIMADO])</f>
        <v>0</v>
      </c>
      <c r="G1336" s="45"/>
      <c r="H1336" s="45" t="str">
        <f>C1328</f>
        <v>Servicios</v>
      </c>
      <c r="I1336" s="45" t="str">
        <f>E1328</f>
        <v>No</v>
      </c>
      <c r="J1336" s="45" t="str">
        <f>D1328</f>
        <v>Compras Menores</v>
      </c>
    </row>
    <row r="1337" spans="1:10" ht="13.5" customHeight="1" thickBot="1" x14ac:dyDescent="0.25">
      <c r="A1337" s="45"/>
      <c r="B1337" s="45"/>
      <c r="C1337" s="45"/>
      <c r="D1337" s="45"/>
      <c r="E1337" s="101"/>
      <c r="F1337" s="74"/>
      <c r="G1337" s="45"/>
      <c r="H1337" s="45"/>
      <c r="I1337" s="45"/>
      <c r="J1337" s="45"/>
    </row>
    <row r="1338" spans="1:10" ht="33.75" customHeight="1" thickBot="1" x14ac:dyDescent="0.25">
      <c r="A1338" s="64" t="s">
        <v>16383</v>
      </c>
      <c r="B1338" s="64" t="s">
        <v>161</v>
      </c>
      <c r="C1338" s="64" t="s">
        <v>11723</v>
      </c>
      <c r="D1338" s="64" t="s">
        <v>14379</v>
      </c>
      <c r="E1338" s="64" t="s">
        <v>10961</v>
      </c>
      <c r="F1338" s="64" t="s">
        <v>11094</v>
      </c>
      <c r="G1338" s="45"/>
      <c r="H1338" s="45"/>
      <c r="I1338" s="45"/>
      <c r="J1338" s="45"/>
    </row>
    <row r="1339" spans="1:10" ht="13.5" customHeight="1" thickBot="1" x14ac:dyDescent="0.25">
      <c r="A1339" s="66" t="s">
        <v>18893</v>
      </c>
      <c r="B1339" s="66" t="s">
        <v>18894</v>
      </c>
      <c r="C1339" s="66" t="s">
        <v>6797</v>
      </c>
      <c r="D1339" s="66" t="s">
        <v>17484</v>
      </c>
      <c r="E1339" s="66" t="s">
        <v>8853</v>
      </c>
      <c r="F1339" s="66"/>
      <c r="G1339" s="45"/>
      <c r="H1339" s="45"/>
      <c r="I1339" s="45"/>
      <c r="J1339" s="45"/>
    </row>
    <row r="1340" spans="1:10" ht="13.5" customHeight="1" thickBot="1" x14ac:dyDescent="0.25">
      <c r="A1340" s="113" t="s">
        <v>14829</v>
      </c>
      <c r="B1340" s="67" t="s">
        <v>8527</v>
      </c>
      <c r="C1340" s="76">
        <v>43018</v>
      </c>
      <c r="D1340" s="113" t="s">
        <v>9385</v>
      </c>
      <c r="E1340" s="67" t="s">
        <v>13095</v>
      </c>
      <c r="F1340" s="66" t="s">
        <v>3080</v>
      </c>
      <c r="G1340" s="45"/>
      <c r="H1340" s="45"/>
      <c r="I1340" s="45"/>
      <c r="J1340" s="45"/>
    </row>
    <row r="1341" spans="1:10" ht="13.5" customHeight="1" thickBot="1" x14ac:dyDescent="0.25">
      <c r="A1341" s="114"/>
      <c r="B1341" s="67" t="s">
        <v>1786</v>
      </c>
      <c r="C1341" s="108">
        <f>IF(C1340="","",IF(AND(MONTH(C1340)&gt;=1,MONTH(C1340)&lt;=3),1,IF(AND(MONTH(C1340)&gt;=4,MONTH(C1340)&lt;=6),2,IF(AND(MONTH(C1340)&gt;=7,MONTH(C1340)&lt;=9),3,4))))</f>
        <v>4</v>
      </c>
      <c r="D1341" s="114"/>
      <c r="E1341" s="67" t="s">
        <v>2417</v>
      </c>
      <c r="F1341" s="66" t="s">
        <v>11111</v>
      </c>
      <c r="G1341" s="45"/>
      <c r="H1341" s="45"/>
      <c r="I1341" s="45"/>
      <c r="J1341" s="45"/>
    </row>
    <row r="1342" spans="1:10" ht="13.5" customHeight="1" thickBot="1" x14ac:dyDescent="0.25">
      <c r="A1342" s="114"/>
      <c r="B1342" s="67" t="s">
        <v>12944</v>
      </c>
      <c r="C1342" s="76">
        <v>43025</v>
      </c>
      <c r="D1342" s="114"/>
      <c r="E1342" s="67" t="s">
        <v>3073</v>
      </c>
      <c r="F1342" s="66" t="s">
        <v>11111</v>
      </c>
      <c r="G1342" s="45"/>
      <c r="H1342" s="45"/>
      <c r="I1342" s="45"/>
      <c r="J1342" s="45"/>
    </row>
    <row r="1343" spans="1:10" ht="13.5" customHeight="1" thickBot="1" x14ac:dyDescent="0.25">
      <c r="A1343" s="114"/>
      <c r="B1343" s="67" t="s">
        <v>1786</v>
      </c>
      <c r="C1343" s="108">
        <f>IF(C1342="","",IF(AND(MONTH(C1342)&gt;=1,MONTH(C1342)&lt;=3),1,IF(AND(MONTH(C1342)&gt;=4,MONTH(C1342)&lt;=6),2,IF(AND(MONTH(C1342)&gt;=7,MONTH(C1342)&lt;=9),3,4))))</f>
        <v>4</v>
      </c>
      <c r="D1343" s="114"/>
      <c r="E1343" s="67" t="s">
        <v>13194</v>
      </c>
      <c r="F1343" s="66" t="s">
        <v>11111</v>
      </c>
      <c r="G1343" s="45"/>
      <c r="H1343" s="45"/>
      <c r="I1343" s="45"/>
      <c r="J1343" s="45"/>
    </row>
    <row r="1344" spans="1:10" ht="13.5" customHeight="1" thickBot="1" x14ac:dyDescent="0.25">
      <c r="A1344" s="45"/>
      <c r="B1344" s="45"/>
      <c r="C1344" s="45"/>
      <c r="D1344" s="45"/>
      <c r="E1344" s="45"/>
      <c r="F1344" s="45"/>
      <c r="G1344" s="45"/>
      <c r="H1344" s="45"/>
      <c r="I1344" s="45"/>
      <c r="J1344" s="45"/>
    </row>
    <row r="1345" spans="1:10" ht="13.5" customHeight="1" thickBot="1" x14ac:dyDescent="0.25">
      <c r="A1345" s="72" t="s">
        <v>15736</v>
      </c>
      <c r="B1345" s="72" t="s">
        <v>16147</v>
      </c>
      <c r="C1345" s="72" t="s">
        <v>15642</v>
      </c>
      <c r="D1345" s="72" t="s">
        <v>15252</v>
      </c>
      <c r="E1345" s="72" t="s">
        <v>6931</v>
      </c>
      <c r="F1345" s="72" t="s">
        <v>15281</v>
      </c>
      <c r="G1345" s="45"/>
      <c r="H1345" s="45"/>
      <c r="I1345" s="45"/>
      <c r="J1345" s="45"/>
    </row>
    <row r="1346" spans="1:10" ht="13.5" customHeight="1" x14ac:dyDescent="0.2">
      <c r="A1346" s="86">
        <v>72102103</v>
      </c>
      <c r="B1346" s="69" t="str">
        <f ca="1">IFERROR(INDEX(UNSPSCDes,MATCH(INDIRECT(ADDRESS(ROW(),COLUMN()-1,4)),UNSPSCCode,0)),"")</f>
        <v>Servicios de exterminación o fumigación</v>
      </c>
      <c r="C1346" s="81" t="s">
        <v>1449</v>
      </c>
      <c r="D1346" s="81">
        <v>1</v>
      </c>
      <c r="E1346" s="71">
        <v>112000</v>
      </c>
      <c r="F1346" s="70">
        <f ca="1">INDIRECT(ADDRESS(ROW(),COLUMN()-2,4))*INDIRECT(ADDRESS(ROW(),COLUMN()-1,4))</f>
        <v>112000</v>
      </c>
      <c r="G1346" s="45"/>
      <c r="H1346" s="45"/>
      <c r="I1346" s="45"/>
      <c r="J1346" s="45"/>
    </row>
    <row r="1347" spans="1:10" ht="13.5" customHeight="1" x14ac:dyDescent="0.2">
      <c r="A1347" s="45"/>
      <c r="B1347" s="45"/>
      <c r="C1347" s="45"/>
      <c r="D1347" s="45"/>
      <c r="E1347" s="73" t="s">
        <v>12551</v>
      </c>
      <c r="F1347" s="74">
        <f ca="1">SUM(Table380[MONTO TOTAL ESTIMADO])</f>
        <v>112000</v>
      </c>
      <c r="G1347" s="45"/>
      <c r="H1347" s="45" t="str">
        <f>C1339</f>
        <v>Servicios</v>
      </c>
      <c r="I1347" s="45" t="str">
        <f>E1339</f>
        <v>Sí</v>
      </c>
      <c r="J1347" s="45" t="str">
        <f>D1339</f>
        <v>Compras Menores</v>
      </c>
    </row>
    <row r="1348" spans="1:10" ht="13.5" customHeight="1" thickBot="1" x14ac:dyDescent="0.25">
      <c r="A1348" s="45"/>
      <c r="B1348" s="45"/>
      <c r="C1348" s="45"/>
      <c r="D1348" s="45"/>
      <c r="E1348" s="101"/>
      <c r="F1348" s="74"/>
      <c r="G1348" s="45"/>
      <c r="H1348" s="45"/>
      <c r="I1348" s="45"/>
      <c r="J1348" s="45"/>
    </row>
    <row r="1349" spans="1:10" ht="33.75" customHeight="1" thickBot="1" x14ac:dyDescent="0.25">
      <c r="A1349" s="64" t="s">
        <v>16383</v>
      </c>
      <c r="B1349" s="64" t="s">
        <v>161</v>
      </c>
      <c r="C1349" s="64" t="s">
        <v>11723</v>
      </c>
      <c r="D1349" s="64" t="s">
        <v>14379</v>
      </c>
      <c r="E1349" s="64" t="s">
        <v>10961</v>
      </c>
      <c r="F1349" s="64" t="s">
        <v>11094</v>
      </c>
      <c r="G1349" s="45"/>
      <c r="H1349" s="45"/>
      <c r="I1349" s="45"/>
      <c r="J1349" s="45"/>
    </row>
    <row r="1350" spans="1:10" ht="13.5" customHeight="1" thickBot="1" x14ac:dyDescent="0.25">
      <c r="A1350" s="66" t="s">
        <v>18896</v>
      </c>
      <c r="B1350" s="66" t="s">
        <v>18891</v>
      </c>
      <c r="C1350" s="66" t="s">
        <v>17799</v>
      </c>
      <c r="D1350" s="66" t="s">
        <v>17484</v>
      </c>
      <c r="E1350" s="66" t="s">
        <v>8853</v>
      </c>
      <c r="F1350" s="66"/>
      <c r="G1350" s="45"/>
      <c r="H1350" s="45"/>
      <c r="I1350" s="45"/>
      <c r="J1350" s="45"/>
    </row>
    <row r="1351" spans="1:10" ht="13.5" customHeight="1" thickBot="1" x14ac:dyDescent="0.25">
      <c r="A1351" s="113" t="s">
        <v>14829</v>
      </c>
      <c r="B1351" s="67" t="s">
        <v>8527</v>
      </c>
      <c r="C1351" s="76">
        <v>42745</v>
      </c>
      <c r="D1351" s="113" t="s">
        <v>9385</v>
      </c>
      <c r="E1351" s="67" t="s">
        <v>13095</v>
      </c>
      <c r="F1351" s="66" t="s">
        <v>3080</v>
      </c>
      <c r="G1351" s="45"/>
      <c r="H1351" s="45"/>
      <c r="I1351" s="45"/>
      <c r="J1351" s="45"/>
    </row>
    <row r="1352" spans="1:10" ht="13.5" customHeight="1" thickBot="1" x14ac:dyDescent="0.25">
      <c r="A1352" s="114"/>
      <c r="B1352" s="67" t="s">
        <v>1786</v>
      </c>
      <c r="C1352" s="108">
        <f>IF(C1351="","",IF(AND(MONTH(C1351)&gt;=1,MONTH(C1351)&lt;=3),1,IF(AND(MONTH(C1351)&gt;=4,MONTH(C1351)&lt;=6),2,IF(AND(MONTH(C1351)&gt;=7,MONTH(C1351)&lt;=9),3,4))))</f>
        <v>1</v>
      </c>
      <c r="D1352" s="114"/>
      <c r="E1352" s="67" t="s">
        <v>2417</v>
      </c>
      <c r="F1352" s="66" t="s">
        <v>11111</v>
      </c>
      <c r="G1352" s="45"/>
      <c r="H1352" s="45"/>
      <c r="I1352" s="45"/>
      <c r="J1352" s="45"/>
    </row>
    <row r="1353" spans="1:10" ht="13.5" customHeight="1" thickBot="1" x14ac:dyDescent="0.25">
      <c r="A1353" s="114"/>
      <c r="B1353" s="67" t="s">
        <v>12944</v>
      </c>
      <c r="C1353" s="76">
        <v>42752</v>
      </c>
      <c r="D1353" s="114"/>
      <c r="E1353" s="67" t="s">
        <v>3073</v>
      </c>
      <c r="F1353" s="66" t="s">
        <v>11111</v>
      </c>
      <c r="G1353" s="45"/>
      <c r="H1353" s="45"/>
      <c r="I1353" s="45"/>
      <c r="J1353" s="45"/>
    </row>
    <row r="1354" spans="1:10" ht="13.5" customHeight="1" thickBot="1" x14ac:dyDescent="0.25">
      <c r="A1354" s="114"/>
      <c r="B1354" s="67" t="s">
        <v>1786</v>
      </c>
      <c r="C1354" s="108">
        <f>IF(C1353="","",IF(AND(MONTH(C1353)&gt;=1,MONTH(C1353)&lt;=3),1,IF(AND(MONTH(C1353)&gt;=4,MONTH(C1353)&lt;=6),2,IF(AND(MONTH(C1353)&gt;=7,MONTH(C1353)&lt;=9),3,4))))</f>
        <v>1</v>
      </c>
      <c r="D1354" s="114"/>
      <c r="E1354" s="67" t="s">
        <v>13194</v>
      </c>
      <c r="F1354" s="66" t="s">
        <v>11111</v>
      </c>
      <c r="G1354" s="45"/>
      <c r="H1354" s="45"/>
      <c r="I1354" s="45"/>
      <c r="J1354" s="45"/>
    </row>
    <row r="1355" spans="1:10" ht="13.5" customHeight="1" thickBot="1" x14ac:dyDescent="0.25">
      <c r="A1355" s="45"/>
      <c r="B1355" s="45"/>
      <c r="C1355" s="45"/>
      <c r="D1355" s="45"/>
      <c r="E1355" s="45"/>
      <c r="F1355" s="45"/>
      <c r="G1355" s="45"/>
      <c r="H1355" s="45"/>
      <c r="I1355" s="45"/>
      <c r="J1355" s="45"/>
    </row>
    <row r="1356" spans="1:10" ht="13.5" customHeight="1" thickBot="1" x14ac:dyDescent="0.25">
      <c r="A1356" s="72" t="s">
        <v>15736</v>
      </c>
      <c r="B1356" s="72" t="s">
        <v>16147</v>
      </c>
      <c r="C1356" s="72" t="s">
        <v>15642</v>
      </c>
      <c r="D1356" s="72" t="s">
        <v>15252</v>
      </c>
      <c r="E1356" s="72" t="s">
        <v>6931</v>
      </c>
      <c r="F1356" s="72" t="s">
        <v>15281</v>
      </c>
      <c r="G1356" s="45"/>
      <c r="H1356" s="45"/>
      <c r="I1356" s="45"/>
      <c r="J1356" s="45"/>
    </row>
    <row r="1357" spans="1:10" ht="13.5" customHeight="1" x14ac:dyDescent="0.2">
      <c r="A1357" s="86">
        <v>26111703</v>
      </c>
      <c r="B1357" s="69" t="str">
        <f ca="1">IFERROR(INDEX(UNSPSCDes,MATCH(INDIRECT(ADDRESS(ROW(),COLUMN()-1,4)),UNSPSCCode,0)),"")</f>
        <v>Baterías para vehículos</v>
      </c>
      <c r="C1357" s="81" t="s">
        <v>1449</v>
      </c>
      <c r="D1357" s="81">
        <v>8</v>
      </c>
      <c r="E1357" s="71">
        <v>7500</v>
      </c>
      <c r="F1357" s="70">
        <f ca="1">INDIRECT(ADDRESS(ROW(),COLUMN()-2,4))*INDIRECT(ADDRESS(ROW(),COLUMN()-1,4))</f>
        <v>60000</v>
      </c>
      <c r="G1357" s="45"/>
      <c r="H1357" s="45"/>
      <c r="I1357" s="45"/>
      <c r="J1357" s="45"/>
    </row>
    <row r="1358" spans="1:10" ht="13.5" customHeight="1" x14ac:dyDescent="0.2">
      <c r="A1358" s="86">
        <v>25172504</v>
      </c>
      <c r="B1358" s="69" t="str">
        <f ca="1">IFERROR(INDEX(UNSPSCDes,MATCH(INDIRECT(ADDRESS(ROW(),COLUMN()-1,4)),UNSPSCCode,0)),"")</f>
        <v>Llantas para automóviles o camionetas</v>
      </c>
      <c r="C1358" s="81" t="s">
        <v>1449</v>
      </c>
      <c r="D1358" s="81">
        <v>8</v>
      </c>
      <c r="E1358" s="71">
        <v>6500</v>
      </c>
      <c r="F1358" s="70">
        <f ca="1">INDIRECT(ADDRESS(ROW(),COLUMN()-2,4))*INDIRECT(ADDRESS(ROW(),COLUMN()-1,4))</f>
        <v>52000</v>
      </c>
      <c r="G1358" s="45"/>
      <c r="H1358" s="45"/>
      <c r="I1358" s="45"/>
      <c r="J1358" s="45"/>
    </row>
    <row r="1359" spans="1:10" ht="13.5" customHeight="1" x14ac:dyDescent="0.2">
      <c r="A1359" s="86"/>
      <c r="B1359" s="69" t="str">
        <f ca="1">IFERROR(INDEX(UNSPSCDes,MATCH(INDIRECT(ADDRESS(ROW(),COLUMN()-1,4)),UNSPSCCode,0)),"")</f>
        <v/>
      </c>
      <c r="C1359" s="81"/>
      <c r="D1359" s="81"/>
      <c r="E1359" s="71"/>
      <c r="F1359" s="70">
        <f ca="1">INDIRECT(ADDRESS(ROW(),COLUMN()-2,4))*INDIRECT(ADDRESS(ROW(),COLUMN()-1,4))</f>
        <v>0</v>
      </c>
      <c r="G1359" s="45"/>
      <c r="H1359" s="45"/>
      <c r="I1359" s="45"/>
      <c r="J1359" s="45"/>
    </row>
    <row r="1360" spans="1:10" ht="13.5" customHeight="1" x14ac:dyDescent="0.2">
      <c r="A1360" s="45"/>
      <c r="B1360" s="45"/>
      <c r="C1360" s="45"/>
      <c r="D1360" s="45"/>
      <c r="E1360" s="73" t="s">
        <v>12551</v>
      </c>
      <c r="F1360" s="74">
        <f ca="1">SUM(Table382[MONTO TOTAL ESTIMADO])</f>
        <v>112000</v>
      </c>
      <c r="G1360" s="45"/>
      <c r="H1360" s="45" t="str">
        <f>C1350</f>
        <v>Bienes</v>
      </c>
      <c r="I1360" s="45" t="str">
        <f>E1350</f>
        <v>Sí</v>
      </c>
      <c r="J1360" s="45" t="str">
        <f>D1350</f>
        <v>Compras Menores</v>
      </c>
    </row>
    <row r="1361" spans="1:10" ht="13.5" customHeight="1" thickBot="1" x14ac:dyDescent="0.25">
      <c r="A1361" s="45"/>
      <c r="B1361" s="45"/>
      <c r="C1361" s="45"/>
      <c r="D1361" s="45"/>
      <c r="E1361" s="101"/>
      <c r="F1361" s="74"/>
      <c r="G1361" s="45"/>
      <c r="H1361" s="45"/>
      <c r="I1361" s="45"/>
      <c r="J1361" s="45"/>
    </row>
    <row r="1362" spans="1:10" ht="33.75" customHeight="1" thickBot="1" x14ac:dyDescent="0.25">
      <c r="A1362" s="64" t="s">
        <v>16383</v>
      </c>
      <c r="B1362" s="64" t="s">
        <v>161</v>
      </c>
      <c r="C1362" s="64" t="s">
        <v>11723</v>
      </c>
      <c r="D1362" s="64" t="s">
        <v>14379</v>
      </c>
      <c r="E1362" s="64" t="s">
        <v>10961</v>
      </c>
      <c r="F1362" s="64" t="s">
        <v>11094</v>
      </c>
      <c r="G1362" s="45"/>
      <c r="H1362" s="45"/>
      <c r="I1362" s="45"/>
      <c r="J1362" s="45"/>
    </row>
    <row r="1363" spans="1:10" ht="13.5" customHeight="1" thickBot="1" x14ac:dyDescent="0.25">
      <c r="A1363" s="66" t="s">
        <v>18897</v>
      </c>
      <c r="B1363" s="66" t="s">
        <v>18891</v>
      </c>
      <c r="C1363" s="66" t="s">
        <v>17799</v>
      </c>
      <c r="D1363" s="66" t="s">
        <v>17484</v>
      </c>
      <c r="E1363" s="66" t="s">
        <v>8853</v>
      </c>
      <c r="F1363" s="66"/>
      <c r="G1363" s="45"/>
      <c r="H1363" s="45"/>
      <c r="I1363" s="45"/>
      <c r="J1363" s="45"/>
    </row>
    <row r="1364" spans="1:10" ht="13.5" customHeight="1" thickBot="1" x14ac:dyDescent="0.25">
      <c r="A1364" s="113" t="s">
        <v>14829</v>
      </c>
      <c r="B1364" s="67" t="s">
        <v>8527</v>
      </c>
      <c r="C1364" s="76">
        <v>42835</v>
      </c>
      <c r="D1364" s="113" t="s">
        <v>9385</v>
      </c>
      <c r="E1364" s="67" t="s">
        <v>13095</v>
      </c>
      <c r="F1364" s="66" t="s">
        <v>3080</v>
      </c>
      <c r="G1364" s="45"/>
      <c r="H1364" s="45"/>
      <c r="I1364" s="45"/>
      <c r="J1364" s="45"/>
    </row>
    <row r="1365" spans="1:10" ht="13.5" customHeight="1" thickBot="1" x14ac:dyDescent="0.25">
      <c r="A1365" s="114"/>
      <c r="B1365" s="67" t="s">
        <v>1786</v>
      </c>
      <c r="C1365" s="108">
        <f>IF(C1364="","",IF(AND(MONTH(C1364)&gt;=1,MONTH(C1364)&lt;=3),1,IF(AND(MONTH(C1364)&gt;=4,MONTH(C1364)&lt;=6),2,IF(AND(MONTH(C1364)&gt;=7,MONTH(C1364)&lt;=9),3,4))))</f>
        <v>2</v>
      </c>
      <c r="D1365" s="114"/>
      <c r="E1365" s="67" t="s">
        <v>2417</v>
      </c>
      <c r="F1365" s="66" t="s">
        <v>11111</v>
      </c>
      <c r="G1365" s="45"/>
      <c r="H1365" s="45"/>
      <c r="I1365" s="45"/>
      <c r="J1365" s="45"/>
    </row>
    <row r="1366" spans="1:10" ht="13.5" customHeight="1" thickBot="1" x14ac:dyDescent="0.25">
      <c r="A1366" s="114"/>
      <c r="B1366" s="67" t="s">
        <v>12944</v>
      </c>
      <c r="C1366" s="76">
        <v>42842</v>
      </c>
      <c r="D1366" s="114"/>
      <c r="E1366" s="67" t="s">
        <v>3073</v>
      </c>
      <c r="F1366" s="66" t="s">
        <v>11111</v>
      </c>
      <c r="G1366" s="45"/>
      <c r="H1366" s="45"/>
      <c r="I1366" s="45"/>
      <c r="J1366" s="45"/>
    </row>
    <row r="1367" spans="1:10" ht="13.5" customHeight="1" thickBot="1" x14ac:dyDescent="0.25">
      <c r="A1367" s="114"/>
      <c r="B1367" s="67" t="s">
        <v>1786</v>
      </c>
      <c r="C1367" s="108">
        <f>IF(C1366="","",IF(AND(MONTH(C1366)&gt;=1,MONTH(C1366)&lt;=3),1,IF(AND(MONTH(C1366)&gt;=4,MONTH(C1366)&lt;=6),2,IF(AND(MONTH(C1366)&gt;=7,MONTH(C1366)&lt;=9),3,4))))</f>
        <v>2</v>
      </c>
      <c r="D1367" s="114"/>
      <c r="E1367" s="67" t="s">
        <v>13194</v>
      </c>
      <c r="F1367" s="66" t="s">
        <v>11111</v>
      </c>
      <c r="G1367" s="45"/>
      <c r="H1367" s="45"/>
      <c r="I1367" s="45"/>
      <c r="J1367" s="45"/>
    </row>
    <row r="1368" spans="1:10" ht="13.5" customHeight="1" thickBot="1" x14ac:dyDescent="0.25">
      <c r="A1368" s="45"/>
      <c r="B1368" s="45"/>
      <c r="C1368" s="45"/>
      <c r="D1368" s="45"/>
      <c r="E1368" s="45"/>
      <c r="F1368" s="45"/>
      <c r="G1368" s="45"/>
      <c r="H1368" s="45"/>
      <c r="I1368" s="45"/>
      <c r="J1368" s="45"/>
    </row>
    <row r="1369" spans="1:10" ht="13.5" customHeight="1" thickBot="1" x14ac:dyDescent="0.25">
      <c r="A1369" s="72" t="s">
        <v>15736</v>
      </c>
      <c r="B1369" s="72" t="s">
        <v>16147</v>
      </c>
      <c r="C1369" s="72" t="s">
        <v>15642</v>
      </c>
      <c r="D1369" s="72" t="s">
        <v>15252</v>
      </c>
      <c r="E1369" s="72" t="s">
        <v>6931</v>
      </c>
      <c r="F1369" s="72" t="s">
        <v>15281</v>
      </c>
      <c r="G1369" s="45"/>
      <c r="H1369" s="45"/>
      <c r="I1369" s="45"/>
      <c r="J1369" s="45"/>
    </row>
    <row r="1370" spans="1:10" ht="13.5" customHeight="1" x14ac:dyDescent="0.2">
      <c r="A1370" s="86">
        <v>26111703</v>
      </c>
      <c r="B1370" s="69" t="str">
        <f ca="1">IFERROR(INDEX(UNSPSCDes,MATCH(INDIRECT(ADDRESS(ROW(),COLUMN()-1,4)),UNSPSCCode,0)),"")</f>
        <v>Baterías para vehículos</v>
      </c>
      <c r="C1370" s="81" t="s">
        <v>1449</v>
      </c>
      <c r="D1370" s="81">
        <v>8</v>
      </c>
      <c r="E1370" s="71">
        <v>7500</v>
      </c>
      <c r="F1370" s="70">
        <f ca="1">INDIRECT(ADDRESS(ROW(),COLUMN()-2,4))*INDIRECT(ADDRESS(ROW(),COLUMN()-1,4))</f>
        <v>60000</v>
      </c>
      <c r="G1370" s="45"/>
      <c r="H1370" s="45"/>
      <c r="I1370" s="45"/>
      <c r="J1370" s="45"/>
    </row>
    <row r="1371" spans="1:10" ht="13.5" customHeight="1" x14ac:dyDescent="0.2">
      <c r="A1371" s="86">
        <v>25172504</v>
      </c>
      <c r="B1371" s="69" t="str">
        <f ca="1">IFERROR(INDEX(UNSPSCDes,MATCH(INDIRECT(ADDRESS(ROW(),COLUMN()-1,4)),UNSPSCCode,0)),"")</f>
        <v>Llantas para automóviles o camionetas</v>
      </c>
      <c r="C1371" s="81" t="s">
        <v>1449</v>
      </c>
      <c r="D1371" s="81">
        <v>8</v>
      </c>
      <c r="E1371" s="71">
        <v>6500</v>
      </c>
      <c r="F1371" s="70">
        <f ca="1">INDIRECT(ADDRESS(ROW(),COLUMN()-2,4))*INDIRECT(ADDRESS(ROW(),COLUMN()-1,4))</f>
        <v>52000</v>
      </c>
      <c r="G1371" s="45"/>
      <c r="H1371" s="45"/>
      <c r="I1371" s="45"/>
      <c r="J1371" s="45"/>
    </row>
    <row r="1372" spans="1:10" ht="13.5" customHeight="1" x14ac:dyDescent="0.2">
      <c r="A1372" s="45"/>
      <c r="B1372" s="45"/>
      <c r="C1372" s="45"/>
      <c r="D1372" s="45"/>
      <c r="E1372" s="73" t="s">
        <v>12551</v>
      </c>
      <c r="F1372" s="74">
        <f ca="1">SUM(Table383[MONTO TOTAL ESTIMADO])</f>
        <v>112000</v>
      </c>
      <c r="G1372" s="45"/>
      <c r="H1372" s="45" t="str">
        <f>C1363</f>
        <v>Bienes</v>
      </c>
      <c r="I1372" s="45" t="str">
        <f>E1363</f>
        <v>Sí</v>
      </c>
      <c r="J1372" s="45" t="str">
        <f>D1363</f>
        <v>Compras Menores</v>
      </c>
    </row>
    <row r="1373" spans="1:10" ht="13.5" customHeight="1" thickBot="1" x14ac:dyDescent="0.25">
      <c r="A1373" s="45"/>
      <c r="B1373" s="45"/>
      <c r="C1373" s="45"/>
      <c r="D1373" s="45"/>
      <c r="E1373" s="101"/>
      <c r="F1373" s="74"/>
      <c r="G1373" s="45"/>
      <c r="H1373" s="45"/>
      <c r="I1373" s="45"/>
      <c r="J1373" s="45"/>
    </row>
    <row r="1374" spans="1:10" ht="33.75" customHeight="1" thickBot="1" x14ac:dyDescent="0.25">
      <c r="A1374" s="64" t="s">
        <v>16383</v>
      </c>
      <c r="B1374" s="64" t="s">
        <v>161</v>
      </c>
      <c r="C1374" s="64" t="s">
        <v>11723</v>
      </c>
      <c r="D1374" s="64" t="s">
        <v>14379</v>
      </c>
      <c r="E1374" s="64" t="s">
        <v>10961</v>
      </c>
      <c r="F1374" s="64" t="s">
        <v>11094</v>
      </c>
      <c r="G1374" s="45"/>
      <c r="H1374" s="45"/>
      <c r="I1374" s="45"/>
      <c r="J1374" s="45"/>
    </row>
    <row r="1375" spans="1:10" ht="13.5" customHeight="1" thickBot="1" x14ac:dyDescent="0.25">
      <c r="A1375" s="66" t="s">
        <v>18898</v>
      </c>
      <c r="B1375" s="66" t="s">
        <v>18891</v>
      </c>
      <c r="C1375" s="66" t="s">
        <v>17799</v>
      </c>
      <c r="D1375" s="66" t="s">
        <v>17484</v>
      </c>
      <c r="E1375" s="66" t="s">
        <v>8853</v>
      </c>
      <c r="F1375" s="66"/>
      <c r="G1375" s="45"/>
      <c r="H1375" s="45"/>
      <c r="I1375" s="45"/>
      <c r="J1375" s="45"/>
    </row>
    <row r="1376" spans="1:10" ht="13.5" customHeight="1" thickBot="1" x14ac:dyDescent="0.25">
      <c r="A1376" s="113" t="s">
        <v>14829</v>
      </c>
      <c r="B1376" s="67" t="s">
        <v>8527</v>
      </c>
      <c r="C1376" s="76">
        <v>42926</v>
      </c>
      <c r="D1376" s="113" t="s">
        <v>9385</v>
      </c>
      <c r="E1376" s="67" t="s">
        <v>13095</v>
      </c>
      <c r="F1376" s="66" t="s">
        <v>3080</v>
      </c>
      <c r="G1376" s="45"/>
      <c r="H1376" s="45"/>
      <c r="I1376" s="45"/>
      <c r="J1376" s="45"/>
    </row>
    <row r="1377" spans="1:10" ht="13.5" customHeight="1" thickBot="1" x14ac:dyDescent="0.25">
      <c r="A1377" s="114"/>
      <c r="B1377" s="67" t="s">
        <v>1786</v>
      </c>
      <c r="C1377" s="108">
        <f>IF(C1376="","",IF(AND(MONTH(C1376)&gt;=1,MONTH(C1376)&lt;=3),1,IF(AND(MONTH(C1376)&gt;=4,MONTH(C1376)&lt;=6),2,IF(AND(MONTH(C1376)&gt;=7,MONTH(C1376)&lt;=9),3,4))))</f>
        <v>3</v>
      </c>
      <c r="D1377" s="114"/>
      <c r="E1377" s="67" t="s">
        <v>2417</v>
      </c>
      <c r="F1377" s="66" t="s">
        <v>11111</v>
      </c>
      <c r="G1377" s="45"/>
      <c r="H1377" s="45"/>
      <c r="I1377" s="45"/>
      <c r="J1377" s="45"/>
    </row>
    <row r="1378" spans="1:10" ht="13.5" customHeight="1" thickBot="1" x14ac:dyDescent="0.25">
      <c r="A1378" s="114"/>
      <c r="B1378" s="67" t="s">
        <v>12944</v>
      </c>
      <c r="C1378" s="76">
        <v>42933</v>
      </c>
      <c r="D1378" s="114"/>
      <c r="E1378" s="67" t="s">
        <v>3073</v>
      </c>
      <c r="F1378" s="66" t="s">
        <v>11111</v>
      </c>
      <c r="G1378" s="45"/>
      <c r="H1378" s="45"/>
      <c r="I1378" s="45"/>
      <c r="J1378" s="45"/>
    </row>
    <row r="1379" spans="1:10" ht="13.5" customHeight="1" thickBot="1" x14ac:dyDescent="0.25">
      <c r="A1379" s="114"/>
      <c r="B1379" s="67" t="s">
        <v>1786</v>
      </c>
      <c r="C1379" s="108">
        <f>IF(C1378="","",IF(AND(MONTH(C1378)&gt;=1,MONTH(C1378)&lt;=3),1,IF(AND(MONTH(C1378)&gt;=4,MONTH(C1378)&lt;=6),2,IF(AND(MONTH(C1378)&gt;=7,MONTH(C1378)&lt;=9),3,4))))</f>
        <v>3</v>
      </c>
      <c r="D1379" s="114"/>
      <c r="E1379" s="67" t="s">
        <v>13194</v>
      </c>
      <c r="F1379" s="66" t="s">
        <v>11111</v>
      </c>
      <c r="G1379" s="45"/>
      <c r="H1379" s="45"/>
      <c r="I1379" s="45"/>
      <c r="J1379" s="45"/>
    </row>
    <row r="1380" spans="1:10" ht="13.5" customHeight="1" thickBot="1" x14ac:dyDescent="0.25">
      <c r="A1380" s="45"/>
      <c r="B1380" s="45"/>
      <c r="C1380" s="45"/>
      <c r="D1380" s="45"/>
      <c r="E1380" s="45"/>
      <c r="F1380" s="45"/>
      <c r="G1380" s="45"/>
      <c r="H1380" s="45"/>
      <c r="I1380" s="45"/>
      <c r="J1380" s="45"/>
    </row>
    <row r="1381" spans="1:10" ht="13.5" customHeight="1" thickBot="1" x14ac:dyDescent="0.25">
      <c r="A1381" s="72" t="s">
        <v>15736</v>
      </c>
      <c r="B1381" s="72" t="s">
        <v>16147</v>
      </c>
      <c r="C1381" s="72" t="s">
        <v>15642</v>
      </c>
      <c r="D1381" s="72" t="s">
        <v>15252</v>
      </c>
      <c r="E1381" s="72" t="s">
        <v>6931</v>
      </c>
      <c r="F1381" s="72" t="s">
        <v>15281</v>
      </c>
      <c r="G1381" s="45"/>
      <c r="H1381" s="45"/>
      <c r="I1381" s="45"/>
      <c r="J1381" s="45"/>
    </row>
    <row r="1382" spans="1:10" ht="13.5" customHeight="1" x14ac:dyDescent="0.2">
      <c r="A1382" s="86">
        <v>26111703</v>
      </c>
      <c r="B1382" s="69" t="str">
        <f ca="1">IFERROR(INDEX(UNSPSCDes,MATCH(INDIRECT(ADDRESS(ROW(),COLUMN()-1,4)),UNSPSCCode,0)),"")</f>
        <v>Baterías para vehículos</v>
      </c>
      <c r="C1382" s="81" t="s">
        <v>1449</v>
      </c>
      <c r="D1382" s="81">
        <v>8</v>
      </c>
      <c r="E1382" s="71">
        <v>7500</v>
      </c>
      <c r="F1382" s="70">
        <f ca="1">INDIRECT(ADDRESS(ROW(),COLUMN()-2,4))*INDIRECT(ADDRESS(ROW(),COLUMN()-1,4))</f>
        <v>60000</v>
      </c>
      <c r="G1382" s="45"/>
      <c r="H1382" s="45"/>
      <c r="I1382" s="45"/>
      <c r="J1382" s="45"/>
    </row>
    <row r="1383" spans="1:10" ht="13.5" customHeight="1" x14ac:dyDescent="0.2">
      <c r="A1383" s="86">
        <v>25172504</v>
      </c>
      <c r="B1383" s="69" t="str">
        <f ca="1">IFERROR(INDEX(UNSPSCDes,MATCH(INDIRECT(ADDRESS(ROW(),COLUMN()-1,4)),UNSPSCCode,0)),"")</f>
        <v>Llantas para automóviles o camionetas</v>
      </c>
      <c r="C1383" s="81" t="s">
        <v>1449</v>
      </c>
      <c r="D1383" s="81">
        <v>8</v>
      </c>
      <c r="E1383" s="71">
        <v>6500</v>
      </c>
      <c r="F1383" s="70">
        <f ca="1">INDIRECT(ADDRESS(ROW(),COLUMN()-2,4))*INDIRECT(ADDRESS(ROW(),COLUMN()-1,4))</f>
        <v>52000</v>
      </c>
      <c r="G1383" s="45"/>
      <c r="H1383" s="45"/>
      <c r="I1383" s="45"/>
      <c r="J1383" s="45"/>
    </row>
    <row r="1384" spans="1:10" ht="13.5" customHeight="1" x14ac:dyDescent="0.2">
      <c r="A1384" s="45"/>
      <c r="B1384" s="45"/>
      <c r="C1384" s="45"/>
      <c r="D1384" s="45"/>
      <c r="E1384" s="73" t="s">
        <v>12551</v>
      </c>
      <c r="F1384" s="74">
        <f ca="1">SUM(Table384[MONTO TOTAL ESTIMADO])</f>
        <v>112000</v>
      </c>
      <c r="G1384" s="45"/>
      <c r="H1384" s="45" t="str">
        <f>C1375</f>
        <v>Bienes</v>
      </c>
      <c r="I1384" s="45" t="str">
        <f>E1375</f>
        <v>Sí</v>
      </c>
      <c r="J1384" s="45" t="str">
        <f>D1375</f>
        <v>Compras Menores</v>
      </c>
    </row>
    <row r="1385" spans="1:10" ht="13.5" customHeight="1" thickBot="1" x14ac:dyDescent="0.25">
      <c r="A1385" s="45"/>
      <c r="B1385" s="45"/>
      <c r="C1385" s="45"/>
      <c r="D1385" s="45"/>
      <c r="E1385" s="101"/>
      <c r="F1385" s="74"/>
      <c r="G1385" s="45"/>
      <c r="H1385" s="45"/>
      <c r="I1385" s="45"/>
      <c r="J1385" s="45"/>
    </row>
    <row r="1386" spans="1:10" ht="33.75" customHeight="1" thickBot="1" x14ac:dyDescent="0.25">
      <c r="A1386" s="64" t="s">
        <v>16383</v>
      </c>
      <c r="B1386" s="64" t="s">
        <v>161</v>
      </c>
      <c r="C1386" s="64" t="s">
        <v>11723</v>
      </c>
      <c r="D1386" s="64" t="s">
        <v>14379</v>
      </c>
      <c r="E1386" s="64" t="s">
        <v>10961</v>
      </c>
      <c r="F1386" s="64" t="s">
        <v>11094</v>
      </c>
      <c r="G1386" s="45"/>
      <c r="H1386" s="45"/>
      <c r="I1386" s="45"/>
      <c r="J1386" s="45"/>
    </row>
    <row r="1387" spans="1:10" ht="13.5" customHeight="1" thickBot="1" x14ac:dyDescent="0.25">
      <c r="A1387" s="66" t="s">
        <v>18898</v>
      </c>
      <c r="B1387" s="66" t="s">
        <v>18891</v>
      </c>
      <c r="C1387" s="66" t="s">
        <v>17799</v>
      </c>
      <c r="D1387" s="66" t="s">
        <v>17484</v>
      </c>
      <c r="E1387" s="66" t="s">
        <v>8853</v>
      </c>
      <c r="F1387" s="66"/>
      <c r="G1387" s="45"/>
      <c r="H1387" s="45"/>
      <c r="I1387" s="45"/>
      <c r="J1387" s="45"/>
    </row>
    <row r="1388" spans="1:10" ht="13.5" customHeight="1" thickBot="1" x14ac:dyDescent="0.25">
      <c r="A1388" s="113" t="s">
        <v>14829</v>
      </c>
      <c r="B1388" s="67" t="s">
        <v>8527</v>
      </c>
      <c r="C1388" s="76">
        <v>43009</v>
      </c>
      <c r="D1388" s="113" t="s">
        <v>9385</v>
      </c>
      <c r="E1388" s="67" t="s">
        <v>13095</v>
      </c>
      <c r="F1388" s="66" t="s">
        <v>3080</v>
      </c>
      <c r="G1388" s="45"/>
      <c r="H1388" s="45"/>
      <c r="I1388" s="45"/>
      <c r="J1388" s="45"/>
    </row>
    <row r="1389" spans="1:10" ht="13.5" customHeight="1" thickBot="1" x14ac:dyDescent="0.25">
      <c r="A1389" s="114"/>
      <c r="B1389" s="67" t="s">
        <v>1786</v>
      </c>
      <c r="C1389" s="108">
        <f>IF(C1388="","",IF(AND(MONTH(C1388)&gt;=1,MONTH(C1388)&lt;=3),1,IF(AND(MONTH(C1388)&gt;=4,MONTH(C1388)&lt;=6),2,IF(AND(MONTH(C1388)&gt;=7,MONTH(C1388)&lt;=9),3,4))))</f>
        <v>4</v>
      </c>
      <c r="D1389" s="114"/>
      <c r="E1389" s="67" t="s">
        <v>2417</v>
      </c>
      <c r="F1389" s="66" t="s">
        <v>11111</v>
      </c>
      <c r="G1389" s="45"/>
      <c r="H1389" s="45"/>
      <c r="I1389" s="45"/>
      <c r="J1389" s="45"/>
    </row>
    <row r="1390" spans="1:10" ht="13.5" customHeight="1" thickBot="1" x14ac:dyDescent="0.25">
      <c r="A1390" s="114"/>
      <c r="B1390" s="67" t="s">
        <v>12944</v>
      </c>
      <c r="C1390" s="76">
        <v>43025</v>
      </c>
      <c r="D1390" s="114"/>
      <c r="E1390" s="67" t="s">
        <v>3073</v>
      </c>
      <c r="F1390" s="66" t="s">
        <v>11111</v>
      </c>
      <c r="G1390" s="45"/>
      <c r="H1390" s="45"/>
      <c r="I1390" s="45"/>
      <c r="J1390" s="45"/>
    </row>
    <row r="1391" spans="1:10" ht="13.5" customHeight="1" thickBot="1" x14ac:dyDescent="0.25">
      <c r="A1391" s="114"/>
      <c r="B1391" s="67" t="s">
        <v>1786</v>
      </c>
      <c r="C1391" s="108">
        <f>IF(C1390="","",IF(AND(MONTH(C1390)&gt;=1,MONTH(C1390)&lt;=3),1,IF(AND(MONTH(C1390)&gt;=4,MONTH(C1390)&lt;=6),2,IF(AND(MONTH(C1390)&gt;=7,MONTH(C1390)&lt;=9),3,4))))</f>
        <v>4</v>
      </c>
      <c r="D1391" s="114"/>
      <c r="E1391" s="67" t="s">
        <v>13194</v>
      </c>
      <c r="F1391" s="66" t="s">
        <v>11111</v>
      </c>
      <c r="G1391" s="45"/>
      <c r="H1391" s="45"/>
      <c r="I1391" s="45"/>
      <c r="J1391" s="45"/>
    </row>
    <row r="1392" spans="1:10" ht="13.5" customHeight="1" thickBot="1" x14ac:dyDescent="0.25">
      <c r="A1392" s="45"/>
      <c r="B1392" s="45"/>
      <c r="C1392" s="45"/>
      <c r="D1392" s="45"/>
      <c r="E1392" s="45"/>
      <c r="F1392" s="45"/>
      <c r="G1392" s="45"/>
      <c r="H1392" s="45"/>
      <c r="I1392" s="45"/>
      <c r="J1392" s="45"/>
    </row>
    <row r="1393" spans="1:10" ht="13.5" customHeight="1" thickBot="1" x14ac:dyDescent="0.25">
      <c r="A1393" s="72" t="s">
        <v>15736</v>
      </c>
      <c r="B1393" s="72" t="s">
        <v>16147</v>
      </c>
      <c r="C1393" s="72" t="s">
        <v>15642</v>
      </c>
      <c r="D1393" s="72" t="s">
        <v>15252</v>
      </c>
      <c r="E1393" s="72" t="s">
        <v>6931</v>
      </c>
      <c r="F1393" s="72" t="s">
        <v>15281</v>
      </c>
      <c r="G1393" s="45"/>
      <c r="H1393" s="45"/>
      <c r="I1393" s="45"/>
      <c r="J1393" s="45"/>
    </row>
    <row r="1394" spans="1:10" ht="13.5" customHeight="1" x14ac:dyDescent="0.2">
      <c r="A1394" s="86">
        <v>26111703</v>
      </c>
      <c r="B1394" s="69" t="str">
        <f ca="1">IFERROR(INDEX(UNSPSCDes,MATCH(INDIRECT(ADDRESS(ROW(),COLUMN()-1,4)),UNSPSCCode,0)),"")</f>
        <v>Baterías para vehículos</v>
      </c>
      <c r="C1394" s="81" t="s">
        <v>1449</v>
      </c>
      <c r="D1394" s="81">
        <v>8</v>
      </c>
      <c r="E1394" s="71">
        <v>7500</v>
      </c>
      <c r="F1394" s="70">
        <f ca="1">INDIRECT(ADDRESS(ROW(),COLUMN()-2,4))*INDIRECT(ADDRESS(ROW(),COLUMN()-1,4))</f>
        <v>60000</v>
      </c>
      <c r="G1394" s="45"/>
      <c r="H1394" s="45"/>
      <c r="I1394" s="45"/>
      <c r="J1394" s="45"/>
    </row>
    <row r="1395" spans="1:10" ht="13.5" customHeight="1" x14ac:dyDescent="0.2">
      <c r="A1395" s="86">
        <v>25172504</v>
      </c>
      <c r="B1395" s="69" t="str">
        <f ca="1">IFERROR(INDEX(UNSPSCDes,MATCH(INDIRECT(ADDRESS(ROW(),COLUMN()-1,4)),UNSPSCCode,0)),"")</f>
        <v>Llantas para automóviles o camionetas</v>
      </c>
      <c r="C1395" s="81" t="s">
        <v>1449</v>
      </c>
      <c r="D1395" s="81">
        <v>8</v>
      </c>
      <c r="E1395" s="71">
        <v>6500</v>
      </c>
      <c r="F1395" s="70">
        <f ca="1">INDIRECT(ADDRESS(ROW(),COLUMN()-2,4))*INDIRECT(ADDRESS(ROW(),COLUMN()-1,4))</f>
        <v>52000</v>
      </c>
      <c r="G1395" s="45"/>
      <c r="H1395" s="45"/>
      <c r="I1395" s="45"/>
      <c r="J1395" s="45"/>
    </row>
    <row r="1396" spans="1:10" ht="13.5" customHeight="1" x14ac:dyDescent="0.2">
      <c r="A1396" s="45"/>
      <c r="B1396" s="45"/>
      <c r="C1396" s="45"/>
      <c r="D1396" s="45"/>
      <c r="E1396" s="73" t="s">
        <v>12551</v>
      </c>
      <c r="F1396" s="74">
        <f ca="1">SUM(Table385[MONTO TOTAL ESTIMADO])</f>
        <v>112000</v>
      </c>
      <c r="G1396" s="45"/>
      <c r="H1396" s="45" t="str">
        <f>C1387</f>
        <v>Bienes</v>
      </c>
      <c r="I1396" s="45" t="str">
        <f>E1387</f>
        <v>Sí</v>
      </c>
      <c r="J1396" s="45" t="str">
        <f>D1387</f>
        <v>Compras Menores</v>
      </c>
    </row>
    <row r="1397" spans="1:10" ht="13.5" customHeight="1" thickBot="1" x14ac:dyDescent="0.25">
      <c r="A1397" s="45"/>
      <c r="B1397" s="45"/>
      <c r="C1397" s="45"/>
      <c r="D1397" s="45"/>
      <c r="E1397" s="101"/>
      <c r="F1397" s="74"/>
      <c r="G1397" s="45"/>
      <c r="H1397" s="45"/>
      <c r="I1397" s="45"/>
      <c r="J1397" s="45"/>
    </row>
    <row r="1398" spans="1:10" ht="33.75" customHeight="1" thickBot="1" x14ac:dyDescent="0.25">
      <c r="A1398" s="64" t="s">
        <v>16383</v>
      </c>
      <c r="B1398" s="64" t="s">
        <v>161</v>
      </c>
      <c r="C1398" s="64" t="s">
        <v>11723</v>
      </c>
      <c r="D1398" s="64" t="s">
        <v>14379</v>
      </c>
      <c r="E1398" s="64" t="s">
        <v>10961</v>
      </c>
      <c r="F1398" s="64" t="s">
        <v>11094</v>
      </c>
      <c r="G1398" s="45"/>
      <c r="H1398" s="45"/>
      <c r="I1398" s="45"/>
      <c r="J1398" s="45"/>
    </row>
    <row r="1399" spans="1:10" ht="13.5" customHeight="1" thickBot="1" x14ac:dyDescent="0.25">
      <c r="A1399" s="66" t="s">
        <v>18899</v>
      </c>
      <c r="B1399" s="66" t="s">
        <v>18900</v>
      </c>
      <c r="C1399" s="66" t="s">
        <v>17799</v>
      </c>
      <c r="D1399" s="66" t="s">
        <v>17484</v>
      </c>
      <c r="E1399" s="66" t="s">
        <v>17855</v>
      </c>
      <c r="F1399" s="66"/>
      <c r="G1399" s="45"/>
      <c r="H1399" s="45"/>
      <c r="I1399" s="45"/>
      <c r="J1399" s="45"/>
    </row>
    <row r="1400" spans="1:10" ht="13.5" customHeight="1" thickBot="1" x14ac:dyDescent="0.25">
      <c r="A1400" s="113" t="s">
        <v>14829</v>
      </c>
      <c r="B1400" s="67" t="s">
        <v>8527</v>
      </c>
      <c r="C1400" s="76">
        <v>42745</v>
      </c>
      <c r="D1400" s="113" t="s">
        <v>9385</v>
      </c>
      <c r="E1400" s="67" t="s">
        <v>13095</v>
      </c>
      <c r="F1400" s="66" t="s">
        <v>3080</v>
      </c>
      <c r="G1400" s="45"/>
      <c r="H1400" s="45"/>
      <c r="I1400" s="45"/>
      <c r="J1400" s="45"/>
    </row>
    <row r="1401" spans="1:10" ht="13.5" customHeight="1" thickBot="1" x14ac:dyDescent="0.25">
      <c r="A1401" s="114"/>
      <c r="B1401" s="67" t="s">
        <v>1786</v>
      </c>
      <c r="C1401" s="108">
        <f>IF(C1400="","",IF(AND(MONTH(C1400)&gt;=1,MONTH(C1400)&lt;=3),1,IF(AND(MONTH(C1400)&gt;=4,MONTH(C1400)&lt;=6),2,IF(AND(MONTH(C1400)&gt;=7,MONTH(C1400)&lt;=9),3,4))))</f>
        <v>1</v>
      </c>
      <c r="D1401" s="114"/>
      <c r="E1401" s="67" t="s">
        <v>2417</v>
      </c>
      <c r="F1401" s="66" t="s">
        <v>11111</v>
      </c>
      <c r="G1401" s="45"/>
      <c r="H1401" s="45"/>
      <c r="I1401" s="45"/>
      <c r="J1401" s="45"/>
    </row>
    <row r="1402" spans="1:10" ht="13.5" customHeight="1" thickBot="1" x14ac:dyDescent="0.25">
      <c r="A1402" s="114"/>
      <c r="B1402" s="67" t="s">
        <v>12944</v>
      </c>
      <c r="C1402" s="76">
        <v>42752</v>
      </c>
      <c r="D1402" s="114"/>
      <c r="E1402" s="67" t="s">
        <v>3073</v>
      </c>
      <c r="F1402" s="66" t="s">
        <v>11111</v>
      </c>
      <c r="G1402" s="45"/>
      <c r="H1402" s="45"/>
      <c r="I1402" s="45"/>
      <c r="J1402" s="45"/>
    </row>
    <row r="1403" spans="1:10" ht="13.5" customHeight="1" thickBot="1" x14ac:dyDescent="0.25">
      <c r="A1403" s="114"/>
      <c r="B1403" s="67" t="s">
        <v>1786</v>
      </c>
      <c r="C1403" s="108">
        <f>IF(C1402="","",IF(AND(MONTH(C1402)&gt;=1,MONTH(C1402)&lt;=3),1,IF(AND(MONTH(C1402)&gt;=4,MONTH(C1402)&lt;=6),2,IF(AND(MONTH(C1402)&gt;=7,MONTH(C1402)&lt;=9),3,4))))</f>
        <v>1</v>
      </c>
      <c r="D1403" s="114"/>
      <c r="E1403" s="67" t="s">
        <v>13194</v>
      </c>
      <c r="F1403" s="66" t="s">
        <v>11111</v>
      </c>
      <c r="G1403" s="45"/>
      <c r="H1403" s="45"/>
      <c r="I1403" s="45"/>
      <c r="J1403" s="45"/>
    </row>
    <row r="1404" spans="1:10" ht="13.5" customHeight="1" thickBot="1" x14ac:dyDescent="0.25">
      <c r="A1404" s="45"/>
      <c r="B1404" s="45"/>
      <c r="C1404" s="45"/>
      <c r="D1404" s="45"/>
      <c r="E1404" s="45"/>
      <c r="F1404" s="45"/>
      <c r="G1404" s="45"/>
      <c r="H1404" s="45"/>
      <c r="I1404" s="45"/>
      <c r="J1404" s="45"/>
    </row>
    <row r="1405" spans="1:10" ht="13.5" customHeight="1" thickBot="1" x14ac:dyDescent="0.25">
      <c r="A1405" s="72" t="s">
        <v>15736</v>
      </c>
      <c r="B1405" s="72" t="s">
        <v>16147</v>
      </c>
      <c r="C1405" s="72" t="s">
        <v>15642</v>
      </c>
      <c r="D1405" s="72" t="s">
        <v>15252</v>
      </c>
      <c r="E1405" s="72" t="s">
        <v>6931</v>
      </c>
      <c r="F1405" s="72" t="s">
        <v>15281</v>
      </c>
      <c r="G1405" s="45"/>
      <c r="H1405" s="45"/>
      <c r="I1405" s="45"/>
      <c r="J1405" s="45"/>
    </row>
    <row r="1406" spans="1:10" ht="13.5" customHeight="1" x14ac:dyDescent="0.2">
      <c r="A1406" s="86">
        <v>25174001</v>
      </c>
      <c r="B1406" s="69" t="str">
        <f t="shared" ref="B1406:B1421" ca="1" si="72">IFERROR(INDEX(UNSPSCDes,MATCH(INDIRECT(ADDRESS(ROW(),COLUMN()-1,4)),UNSPSCCode,0)),"")</f>
        <v>Ventilador</v>
      </c>
      <c r="C1406" s="81" t="s">
        <v>1449</v>
      </c>
      <c r="D1406" s="81">
        <v>10</v>
      </c>
      <c r="E1406" s="71">
        <v>4500</v>
      </c>
      <c r="F1406" s="70">
        <f t="shared" ref="F1406:F1421" ca="1" si="73">INDIRECT(ADDRESS(ROW(),COLUMN()-2,4))*INDIRECT(ADDRESS(ROW(),COLUMN()-1,4))</f>
        <v>45000</v>
      </c>
      <c r="G1406" s="45"/>
      <c r="H1406" s="45"/>
      <c r="I1406" s="45"/>
      <c r="J1406" s="45"/>
    </row>
    <row r="1407" spans="1:10" ht="13.5" customHeight="1" x14ac:dyDescent="0.2">
      <c r="A1407" s="86">
        <v>40101808</v>
      </c>
      <c r="B1407" s="69" t="str">
        <f t="shared" ca="1" si="72"/>
        <v>Estufas de calefacción</v>
      </c>
      <c r="C1407" s="81" t="s">
        <v>1449</v>
      </c>
      <c r="D1407" s="81">
        <v>5</v>
      </c>
      <c r="E1407" s="71">
        <v>15000</v>
      </c>
      <c r="F1407" s="70">
        <f t="shared" ca="1" si="73"/>
        <v>75000</v>
      </c>
      <c r="G1407" s="45"/>
      <c r="H1407" s="45"/>
      <c r="I1407" s="45"/>
      <c r="J1407" s="45"/>
    </row>
    <row r="1408" spans="1:10" ht="13.5" customHeight="1" x14ac:dyDescent="0.2">
      <c r="A1408" s="86">
        <v>52141533</v>
      </c>
      <c r="B1408" s="69" t="str">
        <f t="shared" ca="1" si="72"/>
        <v>Planchas eléctricas para uso doméstico</v>
      </c>
      <c r="C1408" s="81" t="s">
        <v>1449</v>
      </c>
      <c r="D1408" s="81">
        <v>15</v>
      </c>
      <c r="E1408" s="71">
        <v>550</v>
      </c>
      <c r="F1408" s="70">
        <f t="shared" ca="1" si="73"/>
        <v>8250</v>
      </c>
      <c r="G1408" s="45"/>
      <c r="H1408" s="45"/>
      <c r="I1408" s="45"/>
      <c r="J1408" s="45"/>
    </row>
    <row r="1409" spans="1:10" ht="13.5" customHeight="1" x14ac:dyDescent="0.2">
      <c r="A1409" s="86">
        <v>52141522</v>
      </c>
      <c r="B1409" s="69" t="str">
        <f t="shared" ca="1" si="72"/>
        <v>Tostadoras para uso doméstico</v>
      </c>
      <c r="C1409" s="81" t="s">
        <v>1449</v>
      </c>
      <c r="D1409" s="81">
        <v>15</v>
      </c>
      <c r="E1409" s="71">
        <v>750</v>
      </c>
      <c r="F1409" s="70">
        <f t="shared" ca="1" si="73"/>
        <v>11250</v>
      </c>
      <c r="G1409" s="45"/>
      <c r="H1409" s="45"/>
      <c r="I1409" s="45"/>
      <c r="J1409" s="45"/>
    </row>
    <row r="1410" spans="1:10" ht="13.5" customHeight="1" x14ac:dyDescent="0.2">
      <c r="A1410" s="86">
        <v>52141524</v>
      </c>
      <c r="B1410" s="69" t="str">
        <f t="shared" ca="1" si="72"/>
        <v>Licuadoras para uso doméstico</v>
      </c>
      <c r="C1410" s="81" t="s">
        <v>1449</v>
      </c>
      <c r="D1410" s="81">
        <v>10</v>
      </c>
      <c r="E1410" s="71">
        <v>1500</v>
      </c>
      <c r="F1410" s="70">
        <f t="shared" ca="1" si="73"/>
        <v>15000</v>
      </c>
      <c r="G1410" s="45"/>
      <c r="H1410" s="45"/>
      <c r="I1410" s="45"/>
      <c r="J1410" s="45"/>
    </row>
    <row r="1411" spans="1:10" ht="13.5" customHeight="1" x14ac:dyDescent="0.2">
      <c r="A1411" s="86">
        <v>52141526</v>
      </c>
      <c r="B1411" s="69" t="str">
        <f t="shared" ca="1" si="72"/>
        <v>Cafeteras para uso doméstico</v>
      </c>
      <c r="C1411" s="81" t="s">
        <v>1449</v>
      </c>
      <c r="D1411" s="81">
        <v>10</v>
      </c>
      <c r="E1411" s="71">
        <v>2500</v>
      </c>
      <c r="F1411" s="70">
        <f t="shared" ca="1" si="73"/>
        <v>25000</v>
      </c>
      <c r="G1411" s="45"/>
      <c r="H1411" s="45"/>
      <c r="I1411" s="45"/>
      <c r="J1411" s="45"/>
    </row>
    <row r="1412" spans="1:10" ht="13.5" customHeight="1" x14ac:dyDescent="0.2">
      <c r="A1412" s="86">
        <v>52141538</v>
      </c>
      <c r="B1412" s="69" t="str">
        <f t="shared" ca="1" si="72"/>
        <v>Calienta comidas para uso doméstico</v>
      </c>
      <c r="C1412" s="81" t="s">
        <v>1449</v>
      </c>
      <c r="D1412" s="81">
        <v>10</v>
      </c>
      <c r="E1412" s="71">
        <v>4500</v>
      </c>
      <c r="F1412" s="70">
        <f t="shared" ca="1" si="73"/>
        <v>45000</v>
      </c>
      <c r="G1412" s="45"/>
      <c r="H1412" s="45"/>
      <c r="I1412" s="45"/>
      <c r="J1412" s="45"/>
    </row>
    <row r="1413" spans="1:10" ht="13.5" customHeight="1" x14ac:dyDescent="0.2">
      <c r="A1413" s="86">
        <v>52141601</v>
      </c>
      <c r="B1413" s="69" t="str">
        <f t="shared" ca="1" si="72"/>
        <v>Lavadoras de ropa para uso doméstico</v>
      </c>
      <c r="C1413" s="81" t="s">
        <v>1449</v>
      </c>
      <c r="D1413" s="81">
        <v>5</v>
      </c>
      <c r="E1413" s="71">
        <v>7500</v>
      </c>
      <c r="F1413" s="70">
        <f t="shared" ca="1" si="73"/>
        <v>37500</v>
      </c>
      <c r="G1413" s="45"/>
      <c r="H1413" s="45"/>
      <c r="I1413" s="45"/>
      <c r="J1413" s="45"/>
    </row>
    <row r="1414" spans="1:10" ht="13.5" customHeight="1" x14ac:dyDescent="0.2">
      <c r="A1414" s="86">
        <v>52161505</v>
      </c>
      <c r="B1414" s="69" t="str">
        <f t="shared" ca="1" si="72"/>
        <v>Televisores</v>
      </c>
      <c r="C1414" s="81" t="s">
        <v>1449</v>
      </c>
      <c r="D1414" s="81">
        <v>5</v>
      </c>
      <c r="E1414" s="71">
        <v>14500</v>
      </c>
      <c r="F1414" s="70">
        <f t="shared" ca="1" si="73"/>
        <v>72500</v>
      </c>
      <c r="G1414" s="45"/>
      <c r="H1414" s="45"/>
      <c r="I1414" s="45"/>
      <c r="J1414" s="45"/>
    </row>
    <row r="1415" spans="1:10" ht="13.5" customHeight="1" x14ac:dyDescent="0.2">
      <c r="A1415" s="86">
        <v>52161507</v>
      </c>
      <c r="B1415" s="69" t="str">
        <f t="shared" ca="1" si="72"/>
        <v>Radios reloj</v>
      </c>
      <c r="C1415" s="81" t="s">
        <v>1449</v>
      </c>
      <c r="D1415" s="81">
        <v>5</v>
      </c>
      <c r="E1415" s="71">
        <v>12000</v>
      </c>
      <c r="F1415" s="70">
        <f t="shared" ca="1" si="73"/>
        <v>60000</v>
      </c>
      <c r="G1415" s="45"/>
      <c r="H1415" s="45"/>
      <c r="I1415" s="45"/>
      <c r="J1415" s="45"/>
    </row>
    <row r="1416" spans="1:10" ht="13.5" customHeight="1" x14ac:dyDescent="0.2">
      <c r="A1416" s="86">
        <v>52152015</v>
      </c>
      <c r="B1416" s="69" t="str">
        <f t="shared" ca="1" si="72"/>
        <v>Plato para ponqués con tapa para uso doméstico</v>
      </c>
      <c r="C1416" s="81" t="s">
        <v>1327</v>
      </c>
      <c r="D1416" s="81">
        <v>15</v>
      </c>
      <c r="E1416" s="71">
        <v>115</v>
      </c>
      <c r="F1416" s="70">
        <f t="shared" ca="1" si="73"/>
        <v>1725</v>
      </c>
      <c r="G1416" s="45"/>
      <c r="H1416" s="45"/>
      <c r="I1416" s="45"/>
      <c r="J1416" s="45"/>
    </row>
    <row r="1417" spans="1:10" ht="13.5" customHeight="1" x14ac:dyDescent="0.2">
      <c r="A1417" s="86">
        <v>52152101</v>
      </c>
      <c r="B1417" s="69" t="str">
        <f t="shared" ca="1" si="72"/>
        <v>Tazas de café o té para uso doméstico</v>
      </c>
      <c r="C1417" s="81" t="s">
        <v>1327</v>
      </c>
      <c r="D1417" s="81">
        <v>10</v>
      </c>
      <c r="E1417" s="71">
        <v>250</v>
      </c>
      <c r="F1417" s="70">
        <f t="shared" ca="1" si="73"/>
        <v>2500</v>
      </c>
      <c r="G1417" s="45"/>
      <c r="H1417" s="45"/>
      <c r="I1417" s="45"/>
      <c r="J1417" s="45"/>
    </row>
    <row r="1418" spans="1:10" ht="13.5" customHeight="1" x14ac:dyDescent="0.2">
      <c r="A1418" s="86">
        <v>52152102</v>
      </c>
      <c r="B1418" s="69" t="str">
        <f t="shared" ca="1" si="72"/>
        <v>Vasos para beber para uso doméstico</v>
      </c>
      <c r="C1418" s="81" t="s">
        <v>435</v>
      </c>
      <c r="D1418" s="81">
        <v>10</v>
      </c>
      <c r="E1418" s="71">
        <v>250</v>
      </c>
      <c r="F1418" s="70">
        <f t="shared" ca="1" si="73"/>
        <v>2500</v>
      </c>
      <c r="G1418" s="45"/>
      <c r="H1418" s="45"/>
      <c r="I1418" s="45"/>
      <c r="J1418" s="45"/>
    </row>
    <row r="1419" spans="1:10" ht="13.5" customHeight="1" x14ac:dyDescent="0.2">
      <c r="A1419" s="86">
        <v>52152104</v>
      </c>
      <c r="B1419" s="69" t="str">
        <f t="shared" ca="1" si="72"/>
        <v>Copas para uso doméstico</v>
      </c>
      <c r="C1419" s="81" t="s">
        <v>1327</v>
      </c>
      <c r="D1419" s="81">
        <v>10</v>
      </c>
      <c r="E1419" s="71">
        <v>350</v>
      </c>
      <c r="F1419" s="70">
        <f t="shared" ca="1" si="73"/>
        <v>3500</v>
      </c>
      <c r="G1419" s="45"/>
      <c r="H1419" s="45"/>
      <c r="I1419" s="45"/>
      <c r="J1419" s="45"/>
    </row>
    <row r="1420" spans="1:10" ht="13.5" customHeight="1" x14ac:dyDescent="0.2">
      <c r="A1420" s="86">
        <v>52151501</v>
      </c>
      <c r="B1420" s="69" t="str">
        <f t="shared" ca="1" si="72"/>
        <v>Utensilios de cocina desechables para uso doméstico</v>
      </c>
      <c r="C1420" s="81" t="s">
        <v>1449</v>
      </c>
      <c r="D1420" s="81">
        <v>1</v>
      </c>
      <c r="E1420" s="71">
        <v>15000</v>
      </c>
      <c r="F1420" s="70">
        <f t="shared" ca="1" si="73"/>
        <v>15000</v>
      </c>
      <c r="G1420" s="45"/>
      <c r="H1420" s="45"/>
      <c r="I1420" s="45"/>
      <c r="J1420" s="45"/>
    </row>
    <row r="1421" spans="1:10" ht="13.5" customHeight="1" x14ac:dyDescent="0.2">
      <c r="A1421" s="86">
        <v>52141501</v>
      </c>
      <c r="B1421" s="69" t="str">
        <f t="shared" ca="1" si="72"/>
        <v>Neveras para uso doméstico</v>
      </c>
      <c r="C1421" s="81" t="s">
        <v>1449</v>
      </c>
      <c r="D1421" s="81">
        <v>5</v>
      </c>
      <c r="E1421" s="71">
        <v>22000</v>
      </c>
      <c r="F1421" s="70">
        <f t="shared" ca="1" si="73"/>
        <v>110000</v>
      </c>
      <c r="G1421" s="45"/>
      <c r="H1421" s="45"/>
      <c r="I1421" s="45"/>
      <c r="J1421" s="45"/>
    </row>
    <row r="1422" spans="1:10" ht="13.5" customHeight="1" x14ac:dyDescent="0.2">
      <c r="A1422" s="45"/>
      <c r="B1422" s="45"/>
      <c r="C1422" s="45"/>
      <c r="D1422" s="45"/>
      <c r="E1422" s="73" t="s">
        <v>12551</v>
      </c>
      <c r="F1422" s="74">
        <f ca="1">SUM(Table386[MONTO TOTAL ESTIMADO])</f>
        <v>529725</v>
      </c>
      <c r="G1422" s="45"/>
      <c r="H1422" s="45" t="str">
        <f>C1399</f>
        <v>Bienes</v>
      </c>
      <c r="I1422" s="45" t="str">
        <f>E1399</f>
        <v>No</v>
      </c>
      <c r="J1422" s="45" t="str">
        <f>D1399</f>
        <v>Compras Menores</v>
      </c>
    </row>
    <row r="1423" spans="1:10" ht="13.5" customHeight="1" thickBot="1" x14ac:dyDescent="0.25">
      <c r="A1423" s="45"/>
      <c r="B1423" s="45"/>
      <c r="C1423" s="45"/>
      <c r="D1423" s="45"/>
      <c r="E1423" s="101"/>
      <c r="F1423" s="74"/>
      <c r="G1423" s="45"/>
      <c r="H1423" s="45"/>
      <c r="I1423" s="45"/>
      <c r="J1423" s="45"/>
    </row>
    <row r="1424" spans="1:10" ht="33.75" customHeight="1" thickBot="1" x14ac:dyDescent="0.25">
      <c r="A1424" s="64" t="s">
        <v>16383</v>
      </c>
      <c r="B1424" s="64" t="s">
        <v>161</v>
      </c>
      <c r="C1424" s="64" t="s">
        <v>11723</v>
      </c>
      <c r="D1424" s="64" t="s">
        <v>14379</v>
      </c>
      <c r="E1424" s="64" t="s">
        <v>10961</v>
      </c>
      <c r="F1424" s="64" t="s">
        <v>11094</v>
      </c>
      <c r="G1424" s="45"/>
      <c r="H1424" s="45"/>
      <c r="I1424" s="45"/>
      <c r="J1424" s="45"/>
    </row>
    <row r="1425" spans="1:10" ht="13.5" customHeight="1" thickBot="1" x14ac:dyDescent="0.25">
      <c r="A1425" s="66" t="s">
        <v>18899</v>
      </c>
      <c r="B1425" s="66" t="s">
        <v>18895</v>
      </c>
      <c r="C1425" s="66" t="s">
        <v>17799</v>
      </c>
      <c r="D1425" s="66" t="s">
        <v>17484</v>
      </c>
      <c r="E1425" s="66" t="s">
        <v>17855</v>
      </c>
      <c r="F1425" s="66"/>
      <c r="G1425" s="45"/>
      <c r="H1425" s="45"/>
      <c r="I1425" s="45"/>
      <c r="J1425" s="45"/>
    </row>
    <row r="1426" spans="1:10" ht="13.5" customHeight="1" thickBot="1" x14ac:dyDescent="0.25">
      <c r="A1426" s="113" t="s">
        <v>14829</v>
      </c>
      <c r="B1426" s="67" t="s">
        <v>8527</v>
      </c>
      <c r="C1426" s="76">
        <v>43018</v>
      </c>
      <c r="D1426" s="113" t="s">
        <v>9385</v>
      </c>
      <c r="E1426" s="67" t="s">
        <v>13095</v>
      </c>
      <c r="F1426" s="66" t="s">
        <v>3080</v>
      </c>
      <c r="G1426" s="45"/>
      <c r="H1426" s="45"/>
      <c r="I1426" s="45"/>
      <c r="J1426" s="45"/>
    </row>
    <row r="1427" spans="1:10" ht="13.5" customHeight="1" thickBot="1" x14ac:dyDescent="0.25">
      <c r="A1427" s="114"/>
      <c r="B1427" s="67" t="s">
        <v>1786</v>
      </c>
      <c r="C1427" s="108">
        <f>IF(C1426="","",IF(AND(MONTH(C1426)&gt;=1,MONTH(C1426)&lt;=3),1,IF(AND(MONTH(C1426)&gt;=4,MONTH(C1426)&lt;=6),2,IF(AND(MONTH(C1426)&gt;=7,MONTH(C1426)&lt;=9),3,4))))</f>
        <v>4</v>
      </c>
      <c r="D1427" s="114"/>
      <c r="E1427" s="67" t="s">
        <v>2417</v>
      </c>
      <c r="F1427" s="66" t="s">
        <v>11111</v>
      </c>
      <c r="G1427" s="45"/>
      <c r="H1427" s="45"/>
      <c r="I1427" s="45"/>
      <c r="J1427" s="45"/>
    </row>
    <row r="1428" spans="1:10" ht="13.5" customHeight="1" thickBot="1" x14ac:dyDescent="0.25">
      <c r="A1428" s="114"/>
      <c r="B1428" s="67" t="s">
        <v>12944</v>
      </c>
      <c r="C1428" s="76">
        <v>43025</v>
      </c>
      <c r="D1428" s="114"/>
      <c r="E1428" s="67" t="s">
        <v>3073</v>
      </c>
      <c r="F1428" s="66" t="s">
        <v>11111</v>
      </c>
      <c r="G1428" s="45"/>
      <c r="H1428" s="45"/>
      <c r="I1428" s="45"/>
      <c r="J1428" s="45"/>
    </row>
    <row r="1429" spans="1:10" ht="13.5" customHeight="1" thickBot="1" x14ac:dyDescent="0.25">
      <c r="A1429" s="114"/>
      <c r="B1429" s="67" t="s">
        <v>1786</v>
      </c>
      <c r="C1429" s="108">
        <f>IF(C1428="","",IF(AND(MONTH(C1428)&gt;=1,MONTH(C1428)&lt;=3),1,IF(AND(MONTH(C1428)&gt;=4,MONTH(C1428)&lt;=6),2,IF(AND(MONTH(C1428)&gt;=7,MONTH(C1428)&lt;=9),3,4))))</f>
        <v>4</v>
      </c>
      <c r="D1429" s="114"/>
      <c r="E1429" s="67" t="s">
        <v>13194</v>
      </c>
      <c r="F1429" s="66" t="s">
        <v>11111</v>
      </c>
      <c r="G1429" s="45"/>
      <c r="H1429" s="45"/>
      <c r="I1429" s="45"/>
      <c r="J1429" s="45"/>
    </row>
    <row r="1430" spans="1:10" ht="13.5" customHeight="1" thickBot="1" x14ac:dyDescent="0.25">
      <c r="A1430" s="45"/>
      <c r="B1430" s="45"/>
      <c r="C1430" s="45"/>
      <c r="D1430" s="45"/>
      <c r="E1430" s="45"/>
      <c r="F1430" s="45"/>
      <c r="G1430" s="45"/>
      <c r="H1430" s="45"/>
      <c r="I1430" s="45"/>
      <c r="J1430" s="45"/>
    </row>
    <row r="1431" spans="1:10" ht="13.5" customHeight="1" thickBot="1" x14ac:dyDescent="0.25">
      <c r="A1431" s="72" t="s">
        <v>15736</v>
      </c>
      <c r="B1431" s="72" t="s">
        <v>16147</v>
      </c>
      <c r="C1431" s="72" t="s">
        <v>15642</v>
      </c>
      <c r="D1431" s="72" t="s">
        <v>15252</v>
      </c>
      <c r="E1431" s="72" t="s">
        <v>6931</v>
      </c>
      <c r="F1431" s="72" t="s">
        <v>15281</v>
      </c>
      <c r="G1431" s="45"/>
      <c r="H1431" s="45"/>
      <c r="I1431" s="45"/>
      <c r="J1431" s="45"/>
    </row>
    <row r="1432" spans="1:10" ht="13.5" customHeight="1" x14ac:dyDescent="0.2">
      <c r="A1432" s="81">
        <v>52141533</v>
      </c>
      <c r="B1432" s="69" t="str">
        <f t="shared" ref="B1432:B1447" ca="1" si="74">IFERROR(INDEX(UNSPSCDes,MATCH(INDIRECT(ADDRESS(ROW(),COLUMN()-1,4)),UNSPSCCode,0)),"")</f>
        <v>Planchas eléctricas para uso doméstico</v>
      </c>
      <c r="C1432" s="81" t="s">
        <v>1449</v>
      </c>
      <c r="D1432" s="81">
        <v>15</v>
      </c>
      <c r="E1432" s="71">
        <v>550</v>
      </c>
      <c r="F1432" s="70">
        <f t="shared" ref="F1432:F1447" ca="1" si="75">INDIRECT(ADDRESS(ROW(),COLUMN()-2,4))*INDIRECT(ADDRESS(ROW(),COLUMN()-1,4))</f>
        <v>8250</v>
      </c>
      <c r="G1432" s="45"/>
      <c r="H1432" s="45"/>
      <c r="I1432" s="45"/>
      <c r="J1432" s="45"/>
    </row>
    <row r="1433" spans="1:10" ht="13.5" customHeight="1" x14ac:dyDescent="0.2">
      <c r="A1433" s="81">
        <v>52141522</v>
      </c>
      <c r="B1433" s="69" t="str">
        <f t="shared" ca="1" si="74"/>
        <v>Tostadoras para uso doméstico</v>
      </c>
      <c r="C1433" s="81" t="s">
        <v>1449</v>
      </c>
      <c r="D1433" s="81">
        <v>15</v>
      </c>
      <c r="E1433" s="71">
        <v>750</v>
      </c>
      <c r="F1433" s="70">
        <f t="shared" ca="1" si="75"/>
        <v>11250</v>
      </c>
      <c r="G1433" s="45"/>
      <c r="H1433" s="45"/>
      <c r="I1433" s="45"/>
      <c r="J1433" s="45"/>
    </row>
    <row r="1434" spans="1:10" ht="13.5" customHeight="1" x14ac:dyDescent="0.2">
      <c r="A1434" s="81">
        <v>52141524</v>
      </c>
      <c r="B1434" s="69" t="str">
        <f t="shared" ca="1" si="74"/>
        <v>Licuadoras para uso doméstico</v>
      </c>
      <c r="C1434" s="81" t="s">
        <v>1449</v>
      </c>
      <c r="D1434" s="81">
        <v>10</v>
      </c>
      <c r="E1434" s="71">
        <v>1500</v>
      </c>
      <c r="F1434" s="70">
        <f t="shared" ca="1" si="75"/>
        <v>15000</v>
      </c>
      <c r="G1434" s="45"/>
      <c r="H1434" s="45"/>
      <c r="I1434" s="45"/>
      <c r="J1434" s="45"/>
    </row>
    <row r="1435" spans="1:10" ht="13.5" customHeight="1" x14ac:dyDescent="0.2">
      <c r="A1435" s="81">
        <v>52141526</v>
      </c>
      <c r="B1435" s="69" t="str">
        <f t="shared" ca="1" si="74"/>
        <v>Cafeteras para uso doméstico</v>
      </c>
      <c r="C1435" s="81" t="s">
        <v>1449</v>
      </c>
      <c r="D1435" s="81">
        <v>10</v>
      </c>
      <c r="E1435" s="71">
        <v>2500</v>
      </c>
      <c r="F1435" s="70">
        <f t="shared" ca="1" si="75"/>
        <v>25000</v>
      </c>
      <c r="G1435" s="45"/>
      <c r="H1435" s="45"/>
      <c r="I1435" s="45"/>
      <c r="J1435" s="45"/>
    </row>
    <row r="1436" spans="1:10" ht="13.5" customHeight="1" x14ac:dyDescent="0.2">
      <c r="A1436" s="81">
        <v>52141538</v>
      </c>
      <c r="B1436" s="69" t="str">
        <f t="shared" ca="1" si="74"/>
        <v>Calienta comidas para uso doméstico</v>
      </c>
      <c r="C1436" s="81" t="s">
        <v>1449</v>
      </c>
      <c r="D1436" s="81">
        <v>10</v>
      </c>
      <c r="E1436" s="71">
        <v>4500</v>
      </c>
      <c r="F1436" s="70">
        <f t="shared" ca="1" si="75"/>
        <v>45000</v>
      </c>
      <c r="G1436" s="45"/>
      <c r="H1436" s="45"/>
      <c r="I1436" s="45"/>
      <c r="J1436" s="45"/>
    </row>
    <row r="1437" spans="1:10" ht="13.5" customHeight="1" x14ac:dyDescent="0.2">
      <c r="A1437" s="81">
        <v>52141601</v>
      </c>
      <c r="B1437" s="69" t="str">
        <f t="shared" ca="1" si="74"/>
        <v>Lavadoras de ropa para uso doméstico</v>
      </c>
      <c r="C1437" s="81" t="s">
        <v>1449</v>
      </c>
      <c r="D1437" s="81">
        <v>5</v>
      </c>
      <c r="E1437" s="71">
        <v>7500</v>
      </c>
      <c r="F1437" s="70">
        <f t="shared" ca="1" si="75"/>
        <v>37500</v>
      </c>
      <c r="G1437" s="45"/>
      <c r="H1437" s="45"/>
      <c r="I1437" s="45"/>
      <c r="J1437" s="45"/>
    </row>
    <row r="1438" spans="1:10" ht="13.5" customHeight="1" x14ac:dyDescent="0.2">
      <c r="A1438" s="81">
        <v>52161505</v>
      </c>
      <c r="B1438" s="69" t="str">
        <f t="shared" ca="1" si="74"/>
        <v>Televisores</v>
      </c>
      <c r="C1438" s="81" t="s">
        <v>1449</v>
      </c>
      <c r="D1438" s="81">
        <v>5</v>
      </c>
      <c r="E1438" s="71">
        <v>14500</v>
      </c>
      <c r="F1438" s="70">
        <f t="shared" ca="1" si="75"/>
        <v>72500</v>
      </c>
      <c r="G1438" s="45"/>
      <c r="H1438" s="45"/>
      <c r="I1438" s="45"/>
      <c r="J1438" s="45"/>
    </row>
    <row r="1439" spans="1:10" ht="13.5" customHeight="1" x14ac:dyDescent="0.2">
      <c r="A1439" s="81">
        <v>52161507</v>
      </c>
      <c r="B1439" s="69" t="str">
        <f t="shared" ca="1" si="74"/>
        <v>Radios reloj</v>
      </c>
      <c r="C1439" s="81" t="s">
        <v>1449</v>
      </c>
      <c r="D1439" s="81">
        <v>5</v>
      </c>
      <c r="E1439" s="71">
        <v>12000</v>
      </c>
      <c r="F1439" s="70">
        <f t="shared" ca="1" si="75"/>
        <v>60000</v>
      </c>
      <c r="G1439" s="45"/>
      <c r="H1439" s="45"/>
      <c r="I1439" s="45"/>
      <c r="J1439" s="45"/>
    </row>
    <row r="1440" spans="1:10" ht="13.5" customHeight="1" x14ac:dyDescent="0.2">
      <c r="A1440" s="81">
        <v>52152015</v>
      </c>
      <c r="B1440" s="69" t="str">
        <f t="shared" ca="1" si="74"/>
        <v>Plato para ponqués con tapa para uso doméstico</v>
      </c>
      <c r="C1440" s="81" t="s">
        <v>1449</v>
      </c>
      <c r="D1440" s="81">
        <v>15</v>
      </c>
      <c r="E1440" s="71">
        <v>115</v>
      </c>
      <c r="F1440" s="70">
        <f t="shared" ca="1" si="75"/>
        <v>1725</v>
      </c>
      <c r="G1440" s="45"/>
      <c r="H1440" s="45"/>
      <c r="I1440" s="45"/>
      <c r="J1440" s="45"/>
    </row>
    <row r="1441" spans="1:10" ht="13.5" customHeight="1" x14ac:dyDescent="0.2">
      <c r="A1441" s="81">
        <v>52152101</v>
      </c>
      <c r="B1441" s="69" t="str">
        <f t="shared" ca="1" si="74"/>
        <v>Tazas de café o té para uso doméstico</v>
      </c>
      <c r="C1441" s="81" t="s">
        <v>1327</v>
      </c>
      <c r="D1441" s="81">
        <v>10</v>
      </c>
      <c r="E1441" s="71">
        <v>250</v>
      </c>
      <c r="F1441" s="70">
        <f t="shared" ca="1" si="75"/>
        <v>2500</v>
      </c>
      <c r="G1441" s="45"/>
      <c r="H1441" s="45"/>
      <c r="I1441" s="45"/>
      <c r="J1441" s="45"/>
    </row>
    <row r="1442" spans="1:10" ht="13.5" customHeight="1" x14ac:dyDescent="0.2">
      <c r="A1442" s="81">
        <v>52152102</v>
      </c>
      <c r="B1442" s="69" t="str">
        <f t="shared" ca="1" si="74"/>
        <v>Vasos para beber para uso doméstico</v>
      </c>
      <c r="C1442" s="81" t="s">
        <v>1327</v>
      </c>
      <c r="D1442" s="81">
        <v>10</v>
      </c>
      <c r="E1442" s="71">
        <v>250</v>
      </c>
      <c r="F1442" s="70">
        <f t="shared" ca="1" si="75"/>
        <v>2500</v>
      </c>
      <c r="G1442" s="45"/>
      <c r="H1442" s="45"/>
      <c r="I1442" s="45"/>
      <c r="J1442" s="45"/>
    </row>
    <row r="1443" spans="1:10" ht="13.5" customHeight="1" x14ac:dyDescent="0.2">
      <c r="A1443" s="81">
        <v>52152104</v>
      </c>
      <c r="B1443" s="69" t="str">
        <f t="shared" ca="1" si="74"/>
        <v>Copas para uso doméstico</v>
      </c>
      <c r="C1443" s="81" t="s">
        <v>1327</v>
      </c>
      <c r="D1443" s="81">
        <v>10</v>
      </c>
      <c r="E1443" s="71">
        <v>350</v>
      </c>
      <c r="F1443" s="70">
        <f t="shared" ca="1" si="75"/>
        <v>3500</v>
      </c>
      <c r="G1443" s="45"/>
      <c r="H1443" s="45"/>
      <c r="I1443" s="45"/>
      <c r="J1443" s="45"/>
    </row>
    <row r="1444" spans="1:10" ht="13.5" customHeight="1" x14ac:dyDescent="0.2">
      <c r="A1444" s="81">
        <v>52151501</v>
      </c>
      <c r="B1444" s="69" t="str">
        <f t="shared" ca="1" si="74"/>
        <v>Utensilios de cocina desechables para uso doméstico</v>
      </c>
      <c r="C1444" s="81" t="s">
        <v>1449</v>
      </c>
      <c r="D1444" s="81">
        <v>1</v>
      </c>
      <c r="E1444" s="71">
        <v>15000</v>
      </c>
      <c r="F1444" s="70">
        <f t="shared" ca="1" si="75"/>
        <v>15000</v>
      </c>
      <c r="G1444" s="45"/>
      <c r="H1444" s="45"/>
      <c r="I1444" s="45"/>
      <c r="J1444" s="45"/>
    </row>
    <row r="1445" spans="1:10" ht="13.5" customHeight="1" x14ac:dyDescent="0.2">
      <c r="A1445" s="81">
        <v>52141501</v>
      </c>
      <c r="B1445" s="69" t="str">
        <f t="shared" ca="1" si="74"/>
        <v>Neveras para uso doméstico</v>
      </c>
      <c r="C1445" s="81" t="s">
        <v>1449</v>
      </c>
      <c r="D1445" s="81">
        <v>5</v>
      </c>
      <c r="E1445" s="71">
        <v>22000</v>
      </c>
      <c r="F1445" s="70">
        <f t="shared" ca="1" si="75"/>
        <v>110000</v>
      </c>
      <c r="G1445" s="45"/>
      <c r="H1445" s="45"/>
      <c r="I1445" s="45"/>
      <c r="J1445" s="45"/>
    </row>
    <row r="1446" spans="1:10" ht="13.5" customHeight="1" x14ac:dyDescent="0.2">
      <c r="A1446" s="81">
        <v>25174001</v>
      </c>
      <c r="B1446" s="69" t="str">
        <f t="shared" ca="1" si="74"/>
        <v>Ventilador</v>
      </c>
      <c r="C1446" s="81" t="s">
        <v>1449</v>
      </c>
      <c r="D1446" s="81">
        <v>10</v>
      </c>
      <c r="E1446" s="71">
        <v>4500</v>
      </c>
      <c r="F1446" s="70">
        <f t="shared" ca="1" si="75"/>
        <v>45000</v>
      </c>
      <c r="G1446" s="45"/>
      <c r="H1446" s="45"/>
      <c r="I1446" s="45"/>
      <c r="J1446" s="45"/>
    </row>
    <row r="1447" spans="1:10" ht="13.5" customHeight="1" x14ac:dyDescent="0.2">
      <c r="A1447" s="81">
        <v>40101808</v>
      </c>
      <c r="B1447" s="69" t="str">
        <f t="shared" ca="1" si="74"/>
        <v>Estufas de calefacción</v>
      </c>
      <c r="C1447" s="81" t="s">
        <v>1449</v>
      </c>
      <c r="D1447" s="81">
        <v>5</v>
      </c>
      <c r="E1447" s="71">
        <v>15000</v>
      </c>
      <c r="F1447" s="70">
        <f t="shared" ca="1" si="75"/>
        <v>75000</v>
      </c>
      <c r="G1447" s="45"/>
      <c r="H1447" s="45"/>
      <c r="I1447" s="45"/>
      <c r="J1447" s="45"/>
    </row>
    <row r="1448" spans="1:10" ht="13.5" customHeight="1" x14ac:dyDescent="0.2">
      <c r="A1448" s="45"/>
      <c r="B1448" s="45"/>
      <c r="C1448" s="45"/>
      <c r="D1448" s="45"/>
      <c r="E1448" s="73" t="s">
        <v>12551</v>
      </c>
      <c r="F1448" s="74">
        <f ca="1">SUM(Table387[MONTO TOTAL ESTIMADO])</f>
        <v>529725</v>
      </c>
      <c r="G1448" s="45"/>
      <c r="H1448" s="45" t="str">
        <f>C1425</f>
        <v>Bienes</v>
      </c>
      <c r="I1448" s="45" t="str">
        <f>E1425</f>
        <v>No</v>
      </c>
      <c r="J1448" s="45" t="str">
        <f>D1425</f>
        <v>Compras Menores</v>
      </c>
    </row>
    <row r="1449" spans="1:10" ht="13.5" customHeight="1" thickBot="1" x14ac:dyDescent="0.25">
      <c r="A1449" s="45"/>
      <c r="B1449" s="45"/>
      <c r="C1449" s="45"/>
      <c r="D1449" s="45"/>
      <c r="E1449" s="101"/>
      <c r="F1449" s="74"/>
      <c r="G1449" s="45"/>
      <c r="H1449" s="45"/>
      <c r="I1449" s="45"/>
      <c r="J1449" s="45"/>
    </row>
    <row r="1450" spans="1:10" ht="33.75" customHeight="1" thickBot="1" x14ac:dyDescent="0.25">
      <c r="A1450" s="64" t="s">
        <v>16383</v>
      </c>
      <c r="B1450" s="64" t="s">
        <v>161</v>
      </c>
      <c r="C1450" s="64" t="s">
        <v>11723</v>
      </c>
      <c r="D1450" s="64" t="s">
        <v>14379</v>
      </c>
      <c r="E1450" s="64" t="s">
        <v>10961</v>
      </c>
      <c r="F1450" s="64" t="s">
        <v>11094</v>
      </c>
      <c r="G1450" s="45"/>
      <c r="H1450" s="45"/>
      <c r="I1450" s="45"/>
      <c r="J1450" s="45"/>
    </row>
    <row r="1451" spans="1:10" ht="13.5" customHeight="1" thickBot="1" x14ac:dyDescent="0.25">
      <c r="A1451" s="66" t="s">
        <v>18901</v>
      </c>
      <c r="B1451" s="66" t="s">
        <v>18902</v>
      </c>
      <c r="C1451" s="66" t="s">
        <v>6797</v>
      </c>
      <c r="D1451" s="66" t="s">
        <v>17484</v>
      </c>
      <c r="E1451" s="66" t="s">
        <v>17855</v>
      </c>
      <c r="F1451" s="66"/>
      <c r="G1451" s="45"/>
      <c r="H1451" s="45"/>
      <c r="I1451" s="45"/>
      <c r="J1451" s="45"/>
    </row>
    <row r="1452" spans="1:10" ht="13.5" customHeight="1" thickBot="1" x14ac:dyDescent="0.25">
      <c r="A1452" s="113" t="s">
        <v>14829</v>
      </c>
      <c r="B1452" s="67" t="s">
        <v>8527</v>
      </c>
      <c r="C1452" s="76">
        <v>42745</v>
      </c>
      <c r="D1452" s="113" t="s">
        <v>9385</v>
      </c>
      <c r="E1452" s="67" t="s">
        <v>13095</v>
      </c>
      <c r="F1452" s="66" t="s">
        <v>3080</v>
      </c>
      <c r="G1452" s="45"/>
      <c r="H1452" s="45"/>
      <c r="I1452" s="45"/>
      <c r="J1452" s="45"/>
    </row>
    <row r="1453" spans="1:10" ht="13.5" customHeight="1" thickBot="1" x14ac:dyDescent="0.25">
      <c r="A1453" s="114"/>
      <c r="B1453" s="67" t="s">
        <v>1786</v>
      </c>
      <c r="C1453" s="108">
        <f>IF(C1452="","",IF(AND(MONTH(C1452)&gt;=1,MONTH(C1452)&lt;=3),1,IF(AND(MONTH(C1452)&gt;=4,MONTH(C1452)&lt;=6),2,IF(AND(MONTH(C1452)&gt;=7,MONTH(C1452)&lt;=9),3,4))))</f>
        <v>1</v>
      </c>
      <c r="D1453" s="114"/>
      <c r="E1453" s="67" t="s">
        <v>2417</v>
      </c>
      <c r="F1453" s="66" t="s">
        <v>11111</v>
      </c>
      <c r="G1453" s="45"/>
      <c r="H1453" s="45"/>
      <c r="I1453" s="45"/>
      <c r="J1453" s="45"/>
    </row>
    <row r="1454" spans="1:10" ht="13.5" customHeight="1" thickBot="1" x14ac:dyDescent="0.25">
      <c r="A1454" s="114"/>
      <c r="B1454" s="67" t="s">
        <v>12944</v>
      </c>
      <c r="C1454" s="76">
        <v>42752</v>
      </c>
      <c r="D1454" s="114"/>
      <c r="E1454" s="67" t="s">
        <v>3073</v>
      </c>
      <c r="F1454" s="66" t="s">
        <v>11111</v>
      </c>
      <c r="G1454" s="45"/>
      <c r="H1454" s="45"/>
      <c r="I1454" s="45"/>
      <c r="J1454" s="45"/>
    </row>
    <row r="1455" spans="1:10" ht="13.5" customHeight="1" thickBot="1" x14ac:dyDescent="0.25">
      <c r="A1455" s="114"/>
      <c r="B1455" s="67" t="s">
        <v>1786</v>
      </c>
      <c r="C1455" s="108">
        <f>IF(C1454="","",IF(AND(MONTH(C1454)&gt;=1,MONTH(C1454)&lt;=3),1,IF(AND(MONTH(C1454)&gt;=4,MONTH(C1454)&lt;=6),2,IF(AND(MONTH(C1454)&gt;=7,MONTH(C1454)&lt;=9),3,4))))</f>
        <v>1</v>
      </c>
      <c r="D1455" s="114"/>
      <c r="E1455" s="67" t="s">
        <v>13194</v>
      </c>
      <c r="F1455" s="66" t="s">
        <v>11111</v>
      </c>
      <c r="G1455" s="45"/>
      <c r="H1455" s="45"/>
      <c r="I1455" s="45"/>
      <c r="J1455" s="45"/>
    </row>
    <row r="1456" spans="1:10" ht="13.5" customHeight="1" thickBot="1" x14ac:dyDescent="0.25">
      <c r="A1456" s="45"/>
      <c r="B1456" s="45"/>
      <c r="C1456" s="45"/>
      <c r="D1456" s="45"/>
      <c r="E1456" s="45"/>
      <c r="F1456" s="45"/>
      <c r="G1456" s="45"/>
      <c r="H1456" s="45"/>
      <c r="I1456" s="45"/>
      <c r="J1456" s="45"/>
    </row>
    <row r="1457" spans="1:10" ht="13.5" customHeight="1" thickBot="1" x14ac:dyDescent="0.25">
      <c r="A1457" s="72" t="s">
        <v>15736</v>
      </c>
      <c r="B1457" s="72" t="s">
        <v>16147</v>
      </c>
      <c r="C1457" s="72" t="s">
        <v>15642</v>
      </c>
      <c r="D1457" s="72" t="s">
        <v>15252</v>
      </c>
      <c r="E1457" s="72" t="s">
        <v>6931</v>
      </c>
      <c r="F1457" s="72" t="s">
        <v>15281</v>
      </c>
      <c r="G1457" s="45"/>
      <c r="H1457" s="45"/>
      <c r="I1457" s="45"/>
      <c r="J1457" s="45"/>
    </row>
    <row r="1458" spans="1:10" ht="13.5" customHeight="1" x14ac:dyDescent="0.2">
      <c r="A1458" s="86">
        <v>86101705</v>
      </c>
      <c r="B1458" s="69" t="str">
        <f ca="1">IFERROR(INDEX(UNSPSCDes,MATCH(INDIRECT(ADDRESS(ROW(),COLUMN()-1,4)),UNSPSCCode,0)),"")</f>
        <v>Capacitación administrativa</v>
      </c>
      <c r="C1458" s="81" t="s">
        <v>1449</v>
      </c>
      <c r="D1458" s="81">
        <v>1</v>
      </c>
      <c r="E1458" s="71">
        <v>112847</v>
      </c>
      <c r="F1458" s="70">
        <f ca="1">INDIRECT(ADDRESS(ROW(),COLUMN()-2,4))*INDIRECT(ADDRESS(ROW(),COLUMN()-1,4))</f>
        <v>112847</v>
      </c>
      <c r="G1458" s="45"/>
      <c r="H1458" s="45"/>
      <c r="I1458" s="45"/>
      <c r="J1458" s="45"/>
    </row>
    <row r="1459" spans="1:10" ht="13.5" customHeight="1" x14ac:dyDescent="0.2">
      <c r="A1459" s="45"/>
      <c r="B1459" s="45"/>
      <c r="C1459" s="45"/>
      <c r="D1459" s="45"/>
      <c r="E1459" s="73" t="s">
        <v>12551</v>
      </c>
      <c r="F1459" s="74">
        <f ca="1">SUM(Table388[MONTO TOTAL ESTIMADO])</f>
        <v>112847</v>
      </c>
      <c r="G1459" s="45"/>
      <c r="H1459" s="45" t="str">
        <f>C1451</f>
        <v>Servicios</v>
      </c>
      <c r="I1459" s="45" t="str">
        <f>E1451</f>
        <v>No</v>
      </c>
      <c r="J1459" s="45" t="str">
        <f>D1451</f>
        <v>Compras Menores</v>
      </c>
    </row>
    <row r="1460" spans="1:10" ht="13.5" customHeight="1" thickBot="1" x14ac:dyDescent="0.25">
      <c r="A1460" s="45"/>
      <c r="B1460" s="45"/>
      <c r="C1460" s="45"/>
      <c r="D1460" s="45"/>
      <c r="E1460" s="101"/>
      <c r="F1460" s="74"/>
      <c r="G1460" s="45"/>
      <c r="H1460" s="45"/>
      <c r="I1460" s="45"/>
      <c r="J1460" s="45"/>
    </row>
    <row r="1461" spans="1:10" ht="33.75" customHeight="1" thickBot="1" x14ac:dyDescent="0.25">
      <c r="A1461" s="64" t="s">
        <v>16383</v>
      </c>
      <c r="B1461" s="64" t="s">
        <v>161</v>
      </c>
      <c r="C1461" s="64" t="s">
        <v>11723</v>
      </c>
      <c r="D1461" s="64" t="s">
        <v>14379</v>
      </c>
      <c r="E1461" s="64" t="s">
        <v>10961</v>
      </c>
      <c r="F1461" s="64" t="s">
        <v>11094</v>
      </c>
      <c r="G1461" s="45"/>
      <c r="H1461" s="45"/>
      <c r="I1461" s="45"/>
      <c r="J1461" s="45"/>
    </row>
    <row r="1462" spans="1:10" ht="13.5" customHeight="1" thickBot="1" x14ac:dyDescent="0.25">
      <c r="A1462" s="66" t="s">
        <v>18901</v>
      </c>
      <c r="B1462" s="66" t="s">
        <v>18902</v>
      </c>
      <c r="C1462" s="66" t="s">
        <v>6797</v>
      </c>
      <c r="D1462" s="66" t="s">
        <v>17484</v>
      </c>
      <c r="E1462" s="66" t="s">
        <v>17855</v>
      </c>
      <c r="F1462" s="66"/>
      <c r="G1462" s="45"/>
      <c r="H1462" s="45"/>
      <c r="I1462" s="45"/>
      <c r="J1462" s="45"/>
    </row>
    <row r="1463" spans="1:10" ht="13.5" customHeight="1" thickBot="1" x14ac:dyDescent="0.25">
      <c r="A1463" s="113" t="s">
        <v>14829</v>
      </c>
      <c r="B1463" s="67" t="s">
        <v>8527</v>
      </c>
      <c r="C1463" s="76">
        <v>42835</v>
      </c>
      <c r="D1463" s="113" t="s">
        <v>9385</v>
      </c>
      <c r="E1463" s="67" t="s">
        <v>13095</v>
      </c>
      <c r="F1463" s="66" t="s">
        <v>3080</v>
      </c>
      <c r="G1463" s="45"/>
      <c r="H1463" s="45"/>
      <c r="I1463" s="45"/>
      <c r="J1463" s="45"/>
    </row>
    <row r="1464" spans="1:10" ht="13.5" customHeight="1" thickBot="1" x14ac:dyDescent="0.25">
      <c r="A1464" s="114"/>
      <c r="B1464" s="67" t="s">
        <v>1786</v>
      </c>
      <c r="C1464" s="108">
        <f>IF(C1463="","",IF(AND(MONTH(C1463)&gt;=1,MONTH(C1463)&lt;=3),1,IF(AND(MONTH(C1463)&gt;=4,MONTH(C1463)&lt;=6),2,IF(AND(MONTH(C1463)&gt;=7,MONTH(C1463)&lt;=9),3,4))))</f>
        <v>2</v>
      </c>
      <c r="D1464" s="114"/>
      <c r="E1464" s="67" t="s">
        <v>2417</v>
      </c>
      <c r="F1464" s="66" t="s">
        <v>11111</v>
      </c>
      <c r="G1464" s="45"/>
      <c r="H1464" s="45"/>
      <c r="I1464" s="45"/>
      <c r="J1464" s="45"/>
    </row>
    <row r="1465" spans="1:10" ht="13.5" customHeight="1" thickBot="1" x14ac:dyDescent="0.25">
      <c r="A1465" s="114"/>
      <c r="B1465" s="67" t="s">
        <v>12944</v>
      </c>
      <c r="C1465" s="76">
        <v>42842</v>
      </c>
      <c r="D1465" s="114"/>
      <c r="E1465" s="67" t="s">
        <v>3073</v>
      </c>
      <c r="F1465" s="66" t="s">
        <v>11111</v>
      </c>
      <c r="G1465" s="45"/>
      <c r="H1465" s="45"/>
      <c r="I1465" s="45"/>
      <c r="J1465" s="45"/>
    </row>
    <row r="1466" spans="1:10" ht="13.5" customHeight="1" thickBot="1" x14ac:dyDescent="0.25">
      <c r="A1466" s="114"/>
      <c r="B1466" s="67" t="s">
        <v>1786</v>
      </c>
      <c r="C1466" s="108">
        <f>IF(C1465="","",IF(AND(MONTH(C1465)&gt;=1,MONTH(C1465)&lt;=3),1,IF(AND(MONTH(C1465)&gt;=4,MONTH(C1465)&lt;=6),2,IF(AND(MONTH(C1465)&gt;=7,MONTH(C1465)&lt;=9),3,4))))</f>
        <v>2</v>
      </c>
      <c r="D1466" s="114"/>
      <c r="E1466" s="67" t="s">
        <v>13194</v>
      </c>
      <c r="F1466" s="66" t="s">
        <v>11111</v>
      </c>
      <c r="G1466" s="45"/>
      <c r="H1466" s="45"/>
      <c r="I1466" s="45"/>
      <c r="J1466" s="45"/>
    </row>
    <row r="1467" spans="1:10" ht="13.5" customHeight="1" thickBot="1" x14ac:dyDescent="0.25">
      <c r="A1467" s="45"/>
      <c r="B1467" s="45"/>
      <c r="C1467" s="45"/>
      <c r="D1467" s="45"/>
      <c r="E1467" s="45"/>
      <c r="F1467" s="45"/>
      <c r="G1467" s="45"/>
      <c r="H1467" s="45"/>
      <c r="I1467" s="45"/>
      <c r="J1467" s="45"/>
    </row>
    <row r="1468" spans="1:10" ht="13.5" customHeight="1" thickBot="1" x14ac:dyDescent="0.25">
      <c r="A1468" s="72" t="s">
        <v>15736</v>
      </c>
      <c r="B1468" s="72" t="s">
        <v>16147</v>
      </c>
      <c r="C1468" s="72" t="s">
        <v>15642</v>
      </c>
      <c r="D1468" s="72" t="s">
        <v>15252</v>
      </c>
      <c r="E1468" s="72" t="s">
        <v>6931</v>
      </c>
      <c r="F1468" s="72" t="s">
        <v>15281</v>
      </c>
      <c r="G1468" s="45"/>
      <c r="H1468" s="45"/>
      <c r="I1468" s="45"/>
      <c r="J1468" s="45"/>
    </row>
    <row r="1469" spans="1:10" ht="13.5" customHeight="1" x14ac:dyDescent="0.2">
      <c r="A1469" s="86">
        <v>86101705</v>
      </c>
      <c r="B1469" s="69" t="str">
        <f ca="1">IFERROR(INDEX(UNSPSCDes,MATCH(INDIRECT(ADDRESS(ROW(),COLUMN()-1,4)),UNSPSCCode,0)),"")</f>
        <v>Capacitación administrativa</v>
      </c>
      <c r="C1469" s="81" t="s">
        <v>1449</v>
      </c>
      <c r="D1469" s="81">
        <v>1</v>
      </c>
      <c r="E1469" s="71">
        <v>112847</v>
      </c>
      <c r="F1469" s="70">
        <f ca="1">INDIRECT(ADDRESS(ROW(),COLUMN()-2,4))*INDIRECT(ADDRESS(ROW(),COLUMN()-1,4))</f>
        <v>112847</v>
      </c>
      <c r="G1469" s="45"/>
      <c r="H1469" s="45"/>
      <c r="I1469" s="45"/>
      <c r="J1469" s="45"/>
    </row>
    <row r="1470" spans="1:10" ht="13.5" customHeight="1" x14ac:dyDescent="0.2">
      <c r="A1470" s="45"/>
      <c r="B1470" s="45"/>
      <c r="C1470" s="45"/>
      <c r="D1470" s="45"/>
      <c r="E1470" s="73" t="s">
        <v>12551</v>
      </c>
      <c r="F1470" s="74">
        <f ca="1">SUM(Table389[MONTO TOTAL ESTIMADO])</f>
        <v>112847</v>
      </c>
      <c r="G1470" s="45"/>
      <c r="H1470" s="45" t="str">
        <f>C1462</f>
        <v>Servicios</v>
      </c>
      <c r="I1470" s="45" t="str">
        <f>E1462</f>
        <v>No</v>
      </c>
      <c r="J1470" s="45" t="str">
        <f>D1462</f>
        <v>Compras Menores</v>
      </c>
    </row>
    <row r="1471" spans="1:10" ht="13.5" customHeight="1" thickBot="1" x14ac:dyDescent="0.25">
      <c r="A1471" s="45"/>
      <c r="B1471" s="45"/>
      <c r="C1471" s="45"/>
      <c r="D1471" s="45"/>
      <c r="E1471" s="101"/>
      <c r="F1471" s="74"/>
      <c r="G1471" s="45"/>
      <c r="H1471" s="45"/>
      <c r="I1471" s="45"/>
      <c r="J1471" s="45"/>
    </row>
    <row r="1472" spans="1:10" ht="33.75" customHeight="1" thickBot="1" x14ac:dyDescent="0.25">
      <c r="A1472" s="64" t="s">
        <v>16383</v>
      </c>
      <c r="B1472" s="64" t="s">
        <v>161</v>
      </c>
      <c r="C1472" s="64" t="s">
        <v>11723</v>
      </c>
      <c r="D1472" s="64" t="s">
        <v>14379</v>
      </c>
      <c r="E1472" s="64" t="s">
        <v>10961</v>
      </c>
      <c r="F1472" s="64" t="s">
        <v>11094</v>
      </c>
      <c r="G1472" s="45"/>
      <c r="H1472" s="45"/>
      <c r="I1472" s="45"/>
      <c r="J1472" s="45"/>
    </row>
    <row r="1473" spans="1:10" ht="13.5" customHeight="1" thickBot="1" x14ac:dyDescent="0.25">
      <c r="A1473" s="66" t="s">
        <v>18901</v>
      </c>
      <c r="B1473" s="66" t="s">
        <v>18902</v>
      </c>
      <c r="C1473" s="66" t="s">
        <v>6797</v>
      </c>
      <c r="D1473" s="66" t="s">
        <v>17484</v>
      </c>
      <c r="E1473" s="66" t="s">
        <v>17855</v>
      </c>
      <c r="F1473" s="66"/>
      <c r="G1473" s="45"/>
      <c r="H1473" s="45"/>
      <c r="I1473" s="45"/>
      <c r="J1473" s="45"/>
    </row>
    <row r="1474" spans="1:10" ht="13.5" customHeight="1" thickBot="1" x14ac:dyDescent="0.25">
      <c r="A1474" s="113" t="s">
        <v>14829</v>
      </c>
      <c r="B1474" s="67" t="s">
        <v>8527</v>
      </c>
      <c r="C1474" s="76">
        <v>42926</v>
      </c>
      <c r="D1474" s="113" t="s">
        <v>9385</v>
      </c>
      <c r="E1474" s="67" t="s">
        <v>13095</v>
      </c>
      <c r="F1474" s="66" t="s">
        <v>3080</v>
      </c>
      <c r="G1474" s="45"/>
      <c r="H1474" s="45"/>
      <c r="I1474" s="45"/>
      <c r="J1474" s="45"/>
    </row>
    <row r="1475" spans="1:10" ht="13.5" customHeight="1" thickBot="1" x14ac:dyDescent="0.25">
      <c r="A1475" s="114"/>
      <c r="B1475" s="67" t="s">
        <v>1786</v>
      </c>
      <c r="C1475" s="108">
        <f>IF(C1474="","",IF(AND(MONTH(C1474)&gt;=1,MONTH(C1474)&lt;=3),1,IF(AND(MONTH(C1474)&gt;=4,MONTH(C1474)&lt;=6),2,IF(AND(MONTH(C1474)&gt;=7,MONTH(C1474)&lt;=9),3,4))))</f>
        <v>3</v>
      </c>
      <c r="D1475" s="114"/>
      <c r="E1475" s="67" t="s">
        <v>2417</v>
      </c>
      <c r="F1475" s="66" t="s">
        <v>11111</v>
      </c>
      <c r="G1475" s="45"/>
      <c r="H1475" s="45"/>
      <c r="I1475" s="45"/>
      <c r="J1475" s="45"/>
    </row>
    <row r="1476" spans="1:10" ht="13.5" customHeight="1" thickBot="1" x14ac:dyDescent="0.25">
      <c r="A1476" s="114"/>
      <c r="B1476" s="67" t="s">
        <v>12944</v>
      </c>
      <c r="C1476" s="76">
        <v>42933</v>
      </c>
      <c r="D1476" s="114"/>
      <c r="E1476" s="67" t="s">
        <v>3073</v>
      </c>
      <c r="F1476" s="66" t="s">
        <v>11111</v>
      </c>
      <c r="G1476" s="45"/>
      <c r="H1476" s="45"/>
      <c r="I1476" s="45"/>
      <c r="J1476" s="45"/>
    </row>
    <row r="1477" spans="1:10" ht="13.5" customHeight="1" thickBot="1" x14ac:dyDescent="0.25">
      <c r="A1477" s="114"/>
      <c r="B1477" s="67" t="s">
        <v>1786</v>
      </c>
      <c r="C1477" s="108">
        <f>IF(C1476="","",IF(AND(MONTH(C1476)&gt;=1,MONTH(C1476)&lt;=3),1,IF(AND(MONTH(C1476)&gt;=4,MONTH(C1476)&lt;=6),2,IF(AND(MONTH(C1476)&gt;=7,MONTH(C1476)&lt;=9),3,4))))</f>
        <v>3</v>
      </c>
      <c r="D1477" s="114"/>
      <c r="E1477" s="67" t="s">
        <v>13194</v>
      </c>
      <c r="F1477" s="66" t="s">
        <v>11111</v>
      </c>
      <c r="G1477" s="45"/>
      <c r="H1477" s="45"/>
      <c r="I1477" s="45"/>
      <c r="J1477" s="45"/>
    </row>
    <row r="1478" spans="1:10" ht="13.5" customHeight="1" thickBot="1" x14ac:dyDescent="0.25">
      <c r="A1478" s="45"/>
      <c r="B1478" s="45"/>
      <c r="C1478" s="45"/>
      <c r="D1478" s="45"/>
      <c r="E1478" s="45"/>
      <c r="F1478" s="45"/>
      <c r="G1478" s="45"/>
      <c r="H1478" s="45"/>
      <c r="I1478" s="45"/>
      <c r="J1478" s="45"/>
    </row>
    <row r="1479" spans="1:10" ht="13.5" customHeight="1" thickBot="1" x14ac:dyDescent="0.25">
      <c r="A1479" s="72" t="s">
        <v>15736</v>
      </c>
      <c r="B1479" s="72" t="s">
        <v>16147</v>
      </c>
      <c r="C1479" s="72" t="s">
        <v>15642</v>
      </c>
      <c r="D1479" s="72" t="s">
        <v>15252</v>
      </c>
      <c r="E1479" s="72" t="s">
        <v>6931</v>
      </c>
      <c r="F1479" s="72" t="s">
        <v>15281</v>
      </c>
      <c r="G1479" s="45"/>
      <c r="H1479" s="45"/>
      <c r="I1479" s="45"/>
      <c r="J1479" s="45"/>
    </row>
    <row r="1480" spans="1:10" ht="13.5" customHeight="1" x14ac:dyDescent="0.2">
      <c r="A1480" s="86">
        <v>86101705</v>
      </c>
      <c r="B1480" s="69" t="str">
        <f ca="1">IFERROR(INDEX(UNSPSCDes,MATCH(INDIRECT(ADDRESS(ROW(),COLUMN()-1,4)),UNSPSCCode,0)),"")</f>
        <v>Capacitación administrativa</v>
      </c>
      <c r="C1480" s="81" t="s">
        <v>1449</v>
      </c>
      <c r="D1480" s="81">
        <v>1</v>
      </c>
      <c r="E1480" s="71">
        <v>112847</v>
      </c>
      <c r="F1480" s="70">
        <f ca="1">INDIRECT(ADDRESS(ROW(),COLUMN()-2,4))*INDIRECT(ADDRESS(ROW(),COLUMN()-1,4))</f>
        <v>112847</v>
      </c>
      <c r="G1480" s="45"/>
      <c r="H1480" s="45"/>
      <c r="I1480" s="45"/>
      <c r="J1480" s="45"/>
    </row>
    <row r="1481" spans="1:10" ht="13.5" customHeight="1" x14ac:dyDescent="0.2">
      <c r="A1481" s="45"/>
      <c r="B1481" s="45"/>
      <c r="C1481" s="45"/>
      <c r="D1481" s="45"/>
      <c r="E1481" s="73" t="s">
        <v>12551</v>
      </c>
      <c r="F1481" s="74">
        <f ca="1">SUM(Table390[MONTO TOTAL ESTIMADO])</f>
        <v>112847</v>
      </c>
      <c r="G1481" s="45"/>
      <c r="H1481" s="45" t="str">
        <f>C1473</f>
        <v>Servicios</v>
      </c>
      <c r="I1481" s="45" t="str">
        <f>E1473</f>
        <v>No</v>
      </c>
      <c r="J1481" s="45" t="str">
        <f>D1473</f>
        <v>Compras Menores</v>
      </c>
    </row>
    <row r="1482" spans="1:10" ht="13.5" customHeight="1" thickBot="1" x14ac:dyDescent="0.25">
      <c r="A1482" s="45"/>
      <c r="B1482" s="45"/>
      <c r="C1482" s="45"/>
      <c r="D1482" s="45"/>
      <c r="E1482" s="101"/>
      <c r="F1482" s="74"/>
      <c r="G1482" s="45"/>
      <c r="H1482" s="45"/>
      <c r="I1482" s="45"/>
      <c r="J1482" s="45"/>
    </row>
    <row r="1483" spans="1:10" ht="33.75" customHeight="1" thickBot="1" x14ac:dyDescent="0.25">
      <c r="A1483" s="64" t="s">
        <v>16383</v>
      </c>
      <c r="B1483" s="64" t="s">
        <v>161</v>
      </c>
      <c r="C1483" s="64" t="s">
        <v>11723</v>
      </c>
      <c r="D1483" s="64" t="s">
        <v>14379</v>
      </c>
      <c r="E1483" s="64" t="s">
        <v>10961</v>
      </c>
      <c r="F1483" s="64" t="s">
        <v>11094</v>
      </c>
      <c r="G1483" s="45"/>
      <c r="H1483" s="45"/>
      <c r="I1483" s="45"/>
      <c r="J1483" s="45"/>
    </row>
    <row r="1484" spans="1:10" ht="13.5" customHeight="1" thickBot="1" x14ac:dyDescent="0.25">
      <c r="A1484" s="66" t="s">
        <v>18901</v>
      </c>
      <c r="B1484" s="66" t="s">
        <v>18902</v>
      </c>
      <c r="C1484" s="66" t="s">
        <v>17799</v>
      </c>
      <c r="D1484" s="66" t="s">
        <v>17484</v>
      </c>
      <c r="E1484" s="66" t="s">
        <v>17855</v>
      </c>
      <c r="F1484" s="66"/>
      <c r="G1484" s="45"/>
      <c r="H1484" s="45"/>
      <c r="I1484" s="45"/>
      <c r="J1484" s="45"/>
    </row>
    <row r="1485" spans="1:10" ht="13.5" customHeight="1" thickBot="1" x14ac:dyDescent="0.25">
      <c r="A1485" s="113" t="s">
        <v>14829</v>
      </c>
      <c r="B1485" s="67" t="s">
        <v>8527</v>
      </c>
      <c r="C1485" s="76">
        <v>43009</v>
      </c>
      <c r="D1485" s="113" t="s">
        <v>9385</v>
      </c>
      <c r="E1485" s="67" t="s">
        <v>13095</v>
      </c>
      <c r="F1485" s="66" t="s">
        <v>3080</v>
      </c>
      <c r="G1485" s="45"/>
      <c r="H1485" s="45"/>
      <c r="I1485" s="45"/>
      <c r="J1485" s="45"/>
    </row>
    <row r="1486" spans="1:10" ht="13.5" customHeight="1" thickBot="1" x14ac:dyDescent="0.25">
      <c r="A1486" s="114"/>
      <c r="B1486" s="67" t="s">
        <v>1786</v>
      </c>
      <c r="C1486" s="108">
        <f>IF(C1485="","",IF(AND(MONTH(C1485)&gt;=1,MONTH(C1485)&lt;=3),1,IF(AND(MONTH(C1485)&gt;=4,MONTH(C1485)&lt;=6),2,IF(AND(MONTH(C1485)&gt;=7,MONTH(C1485)&lt;=9),3,4))))</f>
        <v>4</v>
      </c>
      <c r="D1486" s="114"/>
      <c r="E1486" s="67" t="s">
        <v>2417</v>
      </c>
      <c r="F1486" s="66" t="s">
        <v>11111</v>
      </c>
      <c r="G1486" s="45"/>
      <c r="H1486" s="45"/>
      <c r="I1486" s="45"/>
      <c r="J1486" s="45"/>
    </row>
    <row r="1487" spans="1:10" ht="13.5" customHeight="1" thickBot="1" x14ac:dyDescent="0.25">
      <c r="A1487" s="114"/>
      <c r="B1487" s="67" t="s">
        <v>12944</v>
      </c>
      <c r="C1487" s="76">
        <v>43025</v>
      </c>
      <c r="D1487" s="114"/>
      <c r="E1487" s="67" t="s">
        <v>3073</v>
      </c>
      <c r="F1487" s="66" t="s">
        <v>11111</v>
      </c>
      <c r="G1487" s="45"/>
      <c r="H1487" s="45"/>
      <c r="I1487" s="45"/>
      <c r="J1487" s="45"/>
    </row>
    <row r="1488" spans="1:10" ht="13.5" customHeight="1" thickBot="1" x14ac:dyDescent="0.25">
      <c r="A1488" s="114"/>
      <c r="B1488" s="67" t="s">
        <v>1786</v>
      </c>
      <c r="C1488" s="108">
        <f>IF(C1487="","",IF(AND(MONTH(C1487)&gt;=1,MONTH(C1487)&lt;=3),1,IF(AND(MONTH(C1487)&gt;=4,MONTH(C1487)&lt;=6),2,IF(AND(MONTH(C1487)&gt;=7,MONTH(C1487)&lt;=9),3,4))))</f>
        <v>4</v>
      </c>
      <c r="D1488" s="114"/>
      <c r="E1488" s="67" t="s">
        <v>13194</v>
      </c>
      <c r="F1488" s="66" t="s">
        <v>11111</v>
      </c>
      <c r="G1488" s="45"/>
      <c r="H1488" s="45"/>
      <c r="I1488" s="45"/>
      <c r="J1488" s="45"/>
    </row>
    <row r="1489" spans="1:10" ht="13.5" customHeight="1" thickBot="1" x14ac:dyDescent="0.25">
      <c r="A1489" s="45"/>
      <c r="B1489" s="45"/>
      <c r="C1489" s="45"/>
      <c r="D1489" s="45"/>
      <c r="E1489" s="45"/>
      <c r="F1489" s="45"/>
      <c r="G1489" s="45"/>
      <c r="H1489" s="45"/>
      <c r="I1489" s="45"/>
      <c r="J1489" s="45"/>
    </row>
    <row r="1490" spans="1:10" ht="13.5" customHeight="1" thickBot="1" x14ac:dyDescent="0.25">
      <c r="A1490" s="72" t="s">
        <v>15736</v>
      </c>
      <c r="B1490" s="72" t="s">
        <v>16147</v>
      </c>
      <c r="C1490" s="72" t="s">
        <v>15642</v>
      </c>
      <c r="D1490" s="72" t="s">
        <v>15252</v>
      </c>
      <c r="E1490" s="72" t="s">
        <v>6931</v>
      </c>
      <c r="F1490" s="72" t="s">
        <v>15281</v>
      </c>
      <c r="G1490" s="45"/>
      <c r="H1490" s="45"/>
      <c r="I1490" s="45"/>
      <c r="J1490" s="45"/>
    </row>
    <row r="1491" spans="1:10" ht="13.5" customHeight="1" x14ac:dyDescent="0.2">
      <c r="A1491" s="86">
        <v>86101705</v>
      </c>
      <c r="B1491" s="69" t="str">
        <f ca="1">IFERROR(INDEX(UNSPSCDes,MATCH(INDIRECT(ADDRESS(ROW(),COLUMN()-1,4)),UNSPSCCode,0)),"")</f>
        <v>Capacitación administrativa</v>
      </c>
      <c r="C1491" s="81" t="s">
        <v>1449</v>
      </c>
      <c r="D1491" s="81">
        <v>1</v>
      </c>
      <c r="E1491" s="71">
        <v>112847</v>
      </c>
      <c r="F1491" s="70">
        <f ca="1">INDIRECT(ADDRESS(ROW(),COLUMN()-2,4))*INDIRECT(ADDRESS(ROW(),COLUMN()-1,4))</f>
        <v>112847</v>
      </c>
      <c r="G1491" s="45"/>
      <c r="H1491" s="45"/>
      <c r="I1491" s="45"/>
      <c r="J1491" s="45"/>
    </row>
    <row r="1492" spans="1:10" ht="13.5" customHeight="1" x14ac:dyDescent="0.2">
      <c r="A1492" s="45"/>
      <c r="B1492" s="45"/>
      <c r="C1492" s="45"/>
      <c r="D1492" s="45"/>
      <c r="E1492" s="73" t="s">
        <v>12551</v>
      </c>
      <c r="F1492" s="74">
        <f ca="1">SUM(Table391[MONTO TOTAL ESTIMADO])</f>
        <v>112847</v>
      </c>
      <c r="G1492" s="45"/>
      <c r="H1492" s="45" t="str">
        <f>C1484</f>
        <v>Bienes</v>
      </c>
      <c r="I1492" s="45" t="str">
        <f>E1484</f>
        <v>No</v>
      </c>
      <c r="J1492" s="45" t="str">
        <f>D1484</f>
        <v>Compras Menores</v>
      </c>
    </row>
    <row r="1493" spans="1:10" ht="13.5" customHeight="1" thickBot="1" x14ac:dyDescent="0.25">
      <c r="A1493" s="45"/>
      <c r="B1493" s="45"/>
      <c r="C1493" s="45"/>
      <c r="D1493" s="45"/>
      <c r="E1493" s="101"/>
      <c r="F1493" s="74"/>
      <c r="G1493" s="45"/>
      <c r="H1493" s="45"/>
      <c r="I1493" s="45"/>
      <c r="J1493" s="45"/>
    </row>
    <row r="1494" spans="1:10" ht="33.75" customHeight="1" thickBot="1" x14ac:dyDescent="0.25">
      <c r="A1494" s="64" t="s">
        <v>16383</v>
      </c>
      <c r="B1494" s="64" t="s">
        <v>161</v>
      </c>
      <c r="C1494" s="64" t="s">
        <v>11723</v>
      </c>
      <c r="D1494" s="64" t="s">
        <v>14379</v>
      </c>
      <c r="E1494" s="64" t="s">
        <v>10961</v>
      </c>
      <c r="F1494" s="64" t="s">
        <v>11094</v>
      </c>
      <c r="G1494" s="45"/>
      <c r="H1494" s="45"/>
      <c r="I1494" s="45"/>
      <c r="J1494" s="45"/>
    </row>
    <row r="1495" spans="1:10" ht="13.5" customHeight="1" thickBot="1" x14ac:dyDescent="0.25">
      <c r="A1495" s="66" t="s">
        <v>18903</v>
      </c>
      <c r="B1495" s="66" t="s">
        <v>18904</v>
      </c>
      <c r="C1495" s="66" t="s">
        <v>17799</v>
      </c>
      <c r="D1495" s="66" t="s">
        <v>17484</v>
      </c>
      <c r="E1495" s="66" t="s">
        <v>17855</v>
      </c>
      <c r="F1495" s="66"/>
      <c r="G1495" s="45"/>
      <c r="H1495" s="45"/>
      <c r="I1495" s="45"/>
      <c r="J1495" s="45"/>
    </row>
    <row r="1496" spans="1:10" ht="13.5" customHeight="1" thickBot="1" x14ac:dyDescent="0.25">
      <c r="A1496" s="113" t="s">
        <v>14829</v>
      </c>
      <c r="B1496" s="67" t="s">
        <v>8527</v>
      </c>
      <c r="C1496" s="76">
        <v>42745</v>
      </c>
      <c r="D1496" s="113" t="s">
        <v>9385</v>
      </c>
      <c r="E1496" s="67" t="s">
        <v>13095</v>
      </c>
      <c r="F1496" s="66" t="s">
        <v>3080</v>
      </c>
      <c r="G1496" s="45"/>
      <c r="H1496" s="45"/>
      <c r="I1496" s="45"/>
      <c r="J1496" s="45"/>
    </row>
    <row r="1497" spans="1:10" ht="13.5" customHeight="1" thickBot="1" x14ac:dyDescent="0.25">
      <c r="A1497" s="114"/>
      <c r="B1497" s="67" t="s">
        <v>1786</v>
      </c>
      <c r="C1497" s="108">
        <f>IF(C1496="","",IF(AND(MONTH(C1496)&gt;=1,MONTH(C1496)&lt;=3),1,IF(AND(MONTH(C1496)&gt;=4,MONTH(C1496)&lt;=6),2,IF(AND(MONTH(C1496)&gt;=7,MONTH(C1496)&lt;=9),3,4))))</f>
        <v>1</v>
      </c>
      <c r="D1497" s="114"/>
      <c r="E1497" s="67" t="s">
        <v>2417</v>
      </c>
      <c r="F1497" s="66" t="s">
        <v>11111</v>
      </c>
      <c r="G1497" s="45"/>
      <c r="H1497" s="45"/>
      <c r="I1497" s="45"/>
      <c r="J1497" s="45"/>
    </row>
    <row r="1498" spans="1:10" ht="13.5" customHeight="1" thickBot="1" x14ac:dyDescent="0.25">
      <c r="A1498" s="114"/>
      <c r="B1498" s="67" t="s">
        <v>12944</v>
      </c>
      <c r="C1498" s="76">
        <v>42752</v>
      </c>
      <c r="D1498" s="114"/>
      <c r="E1498" s="67" t="s">
        <v>3073</v>
      </c>
      <c r="F1498" s="66" t="s">
        <v>11111</v>
      </c>
      <c r="G1498" s="45"/>
      <c r="H1498" s="45"/>
      <c r="I1498" s="45"/>
      <c r="J1498" s="45"/>
    </row>
    <row r="1499" spans="1:10" ht="13.5" customHeight="1" thickBot="1" x14ac:dyDescent="0.25">
      <c r="A1499" s="114"/>
      <c r="B1499" s="67" t="s">
        <v>1786</v>
      </c>
      <c r="C1499" s="108">
        <f>IF(C1498="","",IF(AND(MONTH(C1498)&gt;=1,MONTH(C1498)&lt;=3),1,IF(AND(MONTH(C1498)&gt;=4,MONTH(C1498)&lt;=6),2,IF(AND(MONTH(C1498)&gt;=7,MONTH(C1498)&lt;=9),3,4))))</f>
        <v>1</v>
      </c>
      <c r="D1499" s="114"/>
      <c r="E1499" s="67" t="s">
        <v>13194</v>
      </c>
      <c r="F1499" s="66" t="s">
        <v>11111</v>
      </c>
      <c r="G1499" s="45"/>
      <c r="H1499" s="45"/>
      <c r="I1499" s="45"/>
      <c r="J1499" s="45"/>
    </row>
    <row r="1500" spans="1:10" ht="13.5" customHeight="1" thickBot="1" x14ac:dyDescent="0.25">
      <c r="A1500" s="45"/>
      <c r="B1500" s="45"/>
      <c r="C1500" s="45"/>
      <c r="D1500" s="45"/>
      <c r="E1500" s="45"/>
      <c r="F1500" s="45"/>
      <c r="G1500" s="45"/>
      <c r="H1500" s="45"/>
      <c r="I1500" s="45"/>
      <c r="J1500" s="45"/>
    </row>
    <row r="1501" spans="1:10" ht="13.5" customHeight="1" thickBot="1" x14ac:dyDescent="0.25">
      <c r="A1501" s="72" t="s">
        <v>15736</v>
      </c>
      <c r="B1501" s="72" t="s">
        <v>16147</v>
      </c>
      <c r="C1501" s="72" t="s">
        <v>15642</v>
      </c>
      <c r="D1501" s="72" t="s">
        <v>15252</v>
      </c>
      <c r="E1501" s="72" t="s">
        <v>6931</v>
      </c>
      <c r="F1501" s="72" t="s">
        <v>15281</v>
      </c>
      <c r="G1501" s="45"/>
      <c r="H1501" s="45"/>
      <c r="I1501" s="45"/>
      <c r="J1501" s="45"/>
    </row>
    <row r="1502" spans="1:10" ht="13.5" customHeight="1" x14ac:dyDescent="0.2">
      <c r="A1502" s="86">
        <v>84121803</v>
      </c>
      <c r="B1502" s="69" t="str">
        <f ca="1">IFERROR(INDEX(UNSPSCDes,MATCH(INDIRECT(ADDRESS(ROW(),COLUMN()-1,4)),UNSPSCCode,0)),"")</f>
        <v>Bonos del estado</v>
      </c>
      <c r="C1502" s="81" t="s">
        <v>1449</v>
      </c>
      <c r="D1502" s="81">
        <v>400</v>
      </c>
      <c r="E1502" s="71">
        <v>2000</v>
      </c>
      <c r="F1502" s="70">
        <f ca="1">INDIRECT(ADDRESS(ROW(),COLUMN()-2,4))*INDIRECT(ADDRESS(ROW(),COLUMN()-1,4))</f>
        <v>800000</v>
      </c>
      <c r="G1502" s="45"/>
      <c r="H1502" s="45"/>
      <c r="I1502" s="45"/>
      <c r="J1502" s="45"/>
    </row>
    <row r="1503" spans="1:10" ht="13.5" customHeight="1" x14ac:dyDescent="0.2">
      <c r="A1503" s="45"/>
      <c r="B1503" s="45"/>
      <c r="C1503" s="45"/>
      <c r="D1503" s="45"/>
      <c r="E1503" s="73" t="s">
        <v>12551</v>
      </c>
      <c r="F1503" s="74">
        <f ca="1">SUM(Table392[MONTO TOTAL ESTIMADO])</f>
        <v>800000</v>
      </c>
      <c r="G1503" s="45"/>
      <c r="H1503" s="45" t="str">
        <f>C1495</f>
        <v>Bienes</v>
      </c>
      <c r="I1503" s="45" t="str">
        <f>E1495</f>
        <v>No</v>
      </c>
      <c r="J1503" s="45" t="str">
        <f>D1495</f>
        <v>Compras Menores</v>
      </c>
    </row>
    <row r="1504" spans="1:10" ht="13.5" customHeight="1" thickBot="1" x14ac:dyDescent="0.25">
      <c r="A1504" s="45"/>
      <c r="B1504" s="45"/>
      <c r="C1504" s="45"/>
      <c r="D1504" s="45"/>
      <c r="E1504" s="101"/>
      <c r="F1504" s="74"/>
      <c r="G1504" s="45"/>
      <c r="H1504" s="45"/>
      <c r="I1504" s="45"/>
      <c r="J1504" s="45"/>
    </row>
    <row r="1505" spans="1:10" ht="33.75" customHeight="1" thickBot="1" x14ac:dyDescent="0.25">
      <c r="A1505" s="64" t="s">
        <v>16383</v>
      </c>
      <c r="B1505" s="64" t="s">
        <v>161</v>
      </c>
      <c r="C1505" s="64" t="s">
        <v>11723</v>
      </c>
      <c r="D1505" s="64" t="s">
        <v>14379</v>
      </c>
      <c r="E1505" s="64" t="s">
        <v>10961</v>
      </c>
      <c r="F1505" s="64" t="s">
        <v>11094</v>
      </c>
      <c r="G1505" s="45"/>
      <c r="H1505" s="45"/>
      <c r="I1505" s="45"/>
      <c r="J1505" s="45"/>
    </row>
    <row r="1506" spans="1:10" ht="13.5" customHeight="1" thickBot="1" x14ac:dyDescent="0.25">
      <c r="A1506" s="66" t="s">
        <v>18903</v>
      </c>
      <c r="B1506" s="66" t="s">
        <v>18905</v>
      </c>
      <c r="C1506" s="66" t="s">
        <v>17799</v>
      </c>
      <c r="D1506" s="66" t="s">
        <v>17484</v>
      </c>
      <c r="E1506" s="66" t="s">
        <v>17855</v>
      </c>
      <c r="F1506" s="66"/>
      <c r="G1506" s="45"/>
      <c r="H1506" s="45"/>
      <c r="I1506" s="45"/>
      <c r="J1506" s="45"/>
    </row>
    <row r="1507" spans="1:10" ht="13.5" customHeight="1" thickBot="1" x14ac:dyDescent="0.25">
      <c r="A1507" s="113" t="s">
        <v>14829</v>
      </c>
      <c r="B1507" s="67" t="s">
        <v>8527</v>
      </c>
      <c r="C1507" s="76">
        <v>42835</v>
      </c>
      <c r="D1507" s="113" t="s">
        <v>9385</v>
      </c>
      <c r="E1507" s="67" t="s">
        <v>13095</v>
      </c>
      <c r="F1507" s="66" t="s">
        <v>3080</v>
      </c>
      <c r="G1507" s="45"/>
      <c r="H1507" s="45"/>
      <c r="I1507" s="45"/>
      <c r="J1507" s="45"/>
    </row>
    <row r="1508" spans="1:10" ht="13.5" customHeight="1" thickBot="1" x14ac:dyDescent="0.25">
      <c r="A1508" s="114"/>
      <c r="B1508" s="67" t="s">
        <v>1786</v>
      </c>
      <c r="C1508" s="108">
        <f>IF(C1507="","",IF(AND(MONTH(C1507)&gt;=1,MONTH(C1507)&lt;=3),1,IF(AND(MONTH(C1507)&gt;=4,MONTH(C1507)&lt;=6),2,IF(AND(MONTH(C1507)&gt;=7,MONTH(C1507)&lt;=9),3,4))))</f>
        <v>2</v>
      </c>
      <c r="D1508" s="114"/>
      <c r="E1508" s="67" t="s">
        <v>2417</v>
      </c>
      <c r="F1508" s="66" t="s">
        <v>11111</v>
      </c>
      <c r="G1508" s="45"/>
      <c r="H1508" s="45"/>
      <c r="I1508" s="45"/>
      <c r="J1508" s="45"/>
    </row>
    <row r="1509" spans="1:10" ht="13.5" customHeight="1" thickBot="1" x14ac:dyDescent="0.25">
      <c r="A1509" s="114"/>
      <c r="B1509" s="67" t="s">
        <v>12944</v>
      </c>
      <c r="C1509" s="76">
        <v>42842</v>
      </c>
      <c r="D1509" s="114"/>
      <c r="E1509" s="67" t="s">
        <v>3073</v>
      </c>
      <c r="F1509" s="66" t="s">
        <v>11111</v>
      </c>
      <c r="G1509" s="45"/>
      <c r="H1509" s="45"/>
      <c r="I1509" s="45"/>
      <c r="J1509" s="45"/>
    </row>
    <row r="1510" spans="1:10" ht="13.5" customHeight="1" thickBot="1" x14ac:dyDescent="0.25">
      <c r="A1510" s="114"/>
      <c r="B1510" s="67" t="s">
        <v>1786</v>
      </c>
      <c r="C1510" s="108">
        <f>IF(C1509="","",IF(AND(MONTH(C1509)&gt;=1,MONTH(C1509)&lt;=3),1,IF(AND(MONTH(C1509)&gt;=4,MONTH(C1509)&lt;=6),2,IF(AND(MONTH(C1509)&gt;=7,MONTH(C1509)&lt;=9),3,4))))</f>
        <v>2</v>
      </c>
      <c r="D1510" s="114"/>
      <c r="E1510" s="67" t="s">
        <v>13194</v>
      </c>
      <c r="F1510" s="66" t="s">
        <v>11111</v>
      </c>
      <c r="G1510" s="45"/>
      <c r="H1510" s="45"/>
      <c r="I1510" s="45"/>
      <c r="J1510" s="45"/>
    </row>
    <row r="1511" spans="1:10" ht="13.5" customHeight="1" thickBot="1" x14ac:dyDescent="0.25">
      <c r="A1511" s="45"/>
      <c r="B1511" s="45"/>
      <c r="C1511" s="45"/>
      <c r="D1511" s="45"/>
      <c r="E1511" s="45"/>
      <c r="F1511" s="45"/>
      <c r="G1511" s="45"/>
      <c r="H1511" s="45"/>
      <c r="I1511" s="45"/>
      <c r="J1511" s="45"/>
    </row>
    <row r="1512" spans="1:10" ht="13.5" customHeight="1" thickBot="1" x14ac:dyDescent="0.25">
      <c r="A1512" s="72" t="s">
        <v>15736</v>
      </c>
      <c r="B1512" s="72" t="s">
        <v>16147</v>
      </c>
      <c r="C1512" s="72" t="s">
        <v>15642</v>
      </c>
      <c r="D1512" s="72" t="s">
        <v>15252</v>
      </c>
      <c r="E1512" s="72" t="s">
        <v>6931</v>
      </c>
      <c r="F1512" s="72" t="s">
        <v>15281</v>
      </c>
      <c r="G1512" s="45"/>
      <c r="H1512" s="45"/>
      <c r="I1512" s="45"/>
      <c r="J1512" s="45"/>
    </row>
    <row r="1513" spans="1:10" ht="13.5" customHeight="1" x14ac:dyDescent="0.2">
      <c r="A1513" s="86">
        <v>84121803</v>
      </c>
      <c r="B1513" s="69" t="str">
        <f ca="1">IFERROR(INDEX(UNSPSCDes,MATCH(INDIRECT(ADDRESS(ROW(),COLUMN()-1,4)),UNSPSCCode,0)),"")</f>
        <v>Bonos del estado</v>
      </c>
      <c r="C1513" s="81" t="s">
        <v>1449</v>
      </c>
      <c r="D1513" s="81">
        <v>400</v>
      </c>
      <c r="E1513" s="71">
        <v>2000</v>
      </c>
      <c r="F1513" s="70">
        <f ca="1">INDIRECT(ADDRESS(ROW(),COLUMN()-2,4))*INDIRECT(ADDRESS(ROW(),COLUMN()-1,4))</f>
        <v>800000</v>
      </c>
      <c r="G1513" s="45"/>
      <c r="H1513" s="45"/>
      <c r="I1513" s="45"/>
      <c r="J1513" s="45"/>
    </row>
    <row r="1514" spans="1:10" ht="13.5" customHeight="1" x14ac:dyDescent="0.2">
      <c r="A1514" s="45"/>
      <c r="B1514" s="45"/>
      <c r="C1514" s="45"/>
      <c r="D1514" s="45"/>
      <c r="E1514" s="73" t="s">
        <v>12551</v>
      </c>
      <c r="F1514" s="74">
        <f ca="1">SUM(Table393[MONTO TOTAL ESTIMADO])</f>
        <v>800000</v>
      </c>
      <c r="G1514" s="45"/>
      <c r="H1514" s="45" t="str">
        <f>C1506</f>
        <v>Bienes</v>
      </c>
      <c r="I1514" s="45" t="str">
        <f>E1506</f>
        <v>No</v>
      </c>
      <c r="J1514" s="45" t="str">
        <f>D1506</f>
        <v>Compras Menores</v>
      </c>
    </row>
    <row r="1515" spans="1:10" ht="13.5" customHeight="1" thickBot="1" x14ac:dyDescent="0.25">
      <c r="A1515" s="45"/>
      <c r="B1515" s="45"/>
      <c r="C1515" s="45"/>
      <c r="D1515" s="45"/>
      <c r="E1515" s="101"/>
      <c r="F1515" s="74"/>
      <c r="G1515" s="45"/>
      <c r="H1515" s="45"/>
      <c r="I1515" s="45"/>
      <c r="J1515" s="45"/>
    </row>
    <row r="1516" spans="1:10" ht="33.75" customHeight="1" thickBot="1" x14ac:dyDescent="0.25">
      <c r="A1516" s="64" t="s">
        <v>16383</v>
      </c>
      <c r="B1516" s="64" t="s">
        <v>161</v>
      </c>
      <c r="C1516" s="64" t="s">
        <v>11723</v>
      </c>
      <c r="D1516" s="64" t="s">
        <v>14379</v>
      </c>
      <c r="E1516" s="64" t="s">
        <v>10961</v>
      </c>
      <c r="F1516" s="64" t="s">
        <v>11094</v>
      </c>
      <c r="G1516" s="45"/>
      <c r="H1516" s="45"/>
      <c r="I1516" s="45"/>
      <c r="J1516" s="45"/>
    </row>
    <row r="1517" spans="1:10" ht="13.5" customHeight="1" thickBot="1" x14ac:dyDescent="0.25">
      <c r="A1517" s="66" t="s">
        <v>18903</v>
      </c>
      <c r="B1517" s="66" t="s">
        <v>18906</v>
      </c>
      <c r="C1517" s="66" t="s">
        <v>17799</v>
      </c>
      <c r="D1517" s="66" t="s">
        <v>17484</v>
      </c>
      <c r="E1517" s="66" t="s">
        <v>17855</v>
      </c>
      <c r="F1517" s="66"/>
      <c r="G1517" s="45"/>
      <c r="H1517" s="45"/>
      <c r="I1517" s="45"/>
      <c r="J1517" s="45"/>
    </row>
    <row r="1518" spans="1:10" ht="13.5" customHeight="1" thickBot="1" x14ac:dyDescent="0.25">
      <c r="A1518" s="113" t="s">
        <v>14829</v>
      </c>
      <c r="B1518" s="67" t="s">
        <v>8527</v>
      </c>
      <c r="C1518" s="76">
        <v>42926</v>
      </c>
      <c r="D1518" s="113" t="s">
        <v>9385</v>
      </c>
      <c r="E1518" s="67" t="s">
        <v>13095</v>
      </c>
      <c r="F1518" s="66" t="s">
        <v>3080</v>
      </c>
      <c r="G1518" s="45"/>
      <c r="H1518" s="45"/>
      <c r="I1518" s="45"/>
      <c r="J1518" s="45"/>
    </row>
    <row r="1519" spans="1:10" ht="13.5" customHeight="1" thickBot="1" x14ac:dyDescent="0.25">
      <c r="A1519" s="114"/>
      <c r="B1519" s="67" t="s">
        <v>1786</v>
      </c>
      <c r="C1519" s="108">
        <f>IF(C1518="","",IF(AND(MONTH(C1518)&gt;=1,MONTH(C1518)&lt;=3),1,IF(AND(MONTH(C1518)&gt;=4,MONTH(C1518)&lt;=6),2,IF(AND(MONTH(C1518)&gt;=7,MONTH(C1518)&lt;=9),3,4))))</f>
        <v>3</v>
      </c>
      <c r="D1519" s="114"/>
      <c r="E1519" s="67" t="s">
        <v>2417</v>
      </c>
      <c r="F1519" s="66" t="s">
        <v>11111</v>
      </c>
      <c r="G1519" s="45"/>
      <c r="H1519" s="45"/>
      <c r="I1519" s="45"/>
      <c r="J1519" s="45"/>
    </row>
    <row r="1520" spans="1:10" ht="13.5" customHeight="1" thickBot="1" x14ac:dyDescent="0.25">
      <c r="A1520" s="114"/>
      <c r="B1520" s="67" t="s">
        <v>12944</v>
      </c>
      <c r="C1520" s="76">
        <v>42933</v>
      </c>
      <c r="D1520" s="114"/>
      <c r="E1520" s="67" t="s">
        <v>3073</v>
      </c>
      <c r="F1520" s="66" t="s">
        <v>11111</v>
      </c>
      <c r="G1520" s="45"/>
      <c r="H1520" s="45"/>
      <c r="I1520" s="45"/>
      <c r="J1520" s="45"/>
    </row>
    <row r="1521" spans="1:10" ht="13.5" customHeight="1" thickBot="1" x14ac:dyDescent="0.25">
      <c r="A1521" s="114"/>
      <c r="B1521" s="67" t="s">
        <v>1786</v>
      </c>
      <c r="C1521" s="108">
        <f>IF(C1520="","",IF(AND(MONTH(C1520)&gt;=1,MONTH(C1520)&lt;=3),1,IF(AND(MONTH(C1520)&gt;=4,MONTH(C1520)&lt;=6),2,IF(AND(MONTH(C1520)&gt;=7,MONTH(C1520)&lt;=9),3,4))))</f>
        <v>3</v>
      </c>
      <c r="D1521" s="114"/>
      <c r="E1521" s="67" t="s">
        <v>13194</v>
      </c>
      <c r="F1521" s="66" t="s">
        <v>11111</v>
      </c>
      <c r="G1521" s="45"/>
      <c r="H1521" s="45"/>
      <c r="I1521" s="45"/>
      <c r="J1521" s="45"/>
    </row>
    <row r="1522" spans="1:10" ht="13.5" customHeight="1" thickBot="1" x14ac:dyDescent="0.25">
      <c r="A1522" s="45"/>
      <c r="B1522" s="45"/>
      <c r="C1522" s="45"/>
      <c r="D1522" s="45"/>
      <c r="E1522" s="45"/>
      <c r="F1522" s="45"/>
      <c r="G1522" s="45"/>
      <c r="H1522" s="45"/>
      <c r="I1522" s="45"/>
      <c r="J1522" s="45"/>
    </row>
    <row r="1523" spans="1:10" ht="13.5" customHeight="1" thickBot="1" x14ac:dyDescent="0.25">
      <c r="A1523" s="72" t="s">
        <v>15736</v>
      </c>
      <c r="B1523" s="72" t="s">
        <v>16147</v>
      </c>
      <c r="C1523" s="72" t="s">
        <v>15642</v>
      </c>
      <c r="D1523" s="72" t="s">
        <v>15252</v>
      </c>
      <c r="E1523" s="72" t="s">
        <v>6931</v>
      </c>
      <c r="F1523" s="72" t="s">
        <v>15281</v>
      </c>
      <c r="G1523" s="45"/>
      <c r="H1523" s="45"/>
      <c r="I1523" s="45"/>
      <c r="J1523" s="45"/>
    </row>
    <row r="1524" spans="1:10" ht="13.5" customHeight="1" x14ac:dyDescent="0.2">
      <c r="A1524" s="86">
        <v>84121803</v>
      </c>
      <c r="B1524" s="69" t="str">
        <f ca="1">IFERROR(INDEX(UNSPSCDes,MATCH(INDIRECT(ADDRESS(ROW(),COLUMN()-1,4)),UNSPSCCode,0)),"")</f>
        <v>Bonos del estado</v>
      </c>
      <c r="C1524" s="81" t="s">
        <v>1449</v>
      </c>
      <c r="D1524" s="81">
        <v>400</v>
      </c>
      <c r="E1524" s="71">
        <v>2000</v>
      </c>
      <c r="F1524" s="70">
        <f ca="1">INDIRECT(ADDRESS(ROW(),COLUMN()-2,4))*INDIRECT(ADDRESS(ROW(),COLUMN()-1,4))</f>
        <v>800000</v>
      </c>
      <c r="G1524" s="45"/>
      <c r="H1524" s="45"/>
      <c r="I1524" s="45"/>
      <c r="J1524" s="45"/>
    </row>
    <row r="1525" spans="1:10" ht="13.5" customHeight="1" x14ac:dyDescent="0.2">
      <c r="A1525" s="45"/>
      <c r="B1525" s="45"/>
      <c r="C1525" s="45"/>
      <c r="D1525" s="45"/>
      <c r="E1525" s="73" t="s">
        <v>12551</v>
      </c>
      <c r="F1525" s="74">
        <f ca="1">SUM(Table394[MONTO TOTAL ESTIMADO])</f>
        <v>800000</v>
      </c>
      <c r="G1525" s="45"/>
      <c r="H1525" s="45" t="str">
        <f>C1517</f>
        <v>Bienes</v>
      </c>
      <c r="I1525" s="45" t="str">
        <f>E1517</f>
        <v>No</v>
      </c>
      <c r="J1525" s="45" t="str">
        <f>D1517</f>
        <v>Compras Menores</v>
      </c>
    </row>
    <row r="1526" spans="1:10" ht="13.5" customHeight="1" thickBot="1" x14ac:dyDescent="0.25">
      <c r="A1526" s="45"/>
      <c r="B1526" s="45"/>
      <c r="C1526" s="45"/>
      <c r="D1526" s="45"/>
      <c r="E1526" s="101"/>
      <c r="F1526" s="74"/>
      <c r="G1526" s="45"/>
      <c r="H1526" s="45"/>
      <c r="I1526" s="45"/>
      <c r="J1526" s="45"/>
    </row>
    <row r="1527" spans="1:10" ht="33.75" customHeight="1" thickBot="1" x14ac:dyDescent="0.25">
      <c r="A1527" s="64" t="s">
        <v>16383</v>
      </c>
      <c r="B1527" s="64" t="s">
        <v>161</v>
      </c>
      <c r="C1527" s="64" t="s">
        <v>11723</v>
      </c>
      <c r="D1527" s="64" t="s">
        <v>14379</v>
      </c>
      <c r="E1527" s="64" t="s">
        <v>10961</v>
      </c>
      <c r="F1527" s="64" t="s">
        <v>11094</v>
      </c>
      <c r="G1527" s="45"/>
      <c r="H1527" s="45"/>
      <c r="I1527" s="45"/>
      <c r="J1527" s="45"/>
    </row>
    <row r="1528" spans="1:10" ht="13.5" customHeight="1" thickBot="1" x14ac:dyDescent="0.25">
      <c r="A1528" s="66" t="s">
        <v>18903</v>
      </c>
      <c r="B1528" s="66" t="s">
        <v>18906</v>
      </c>
      <c r="C1528" s="66" t="s">
        <v>17799</v>
      </c>
      <c r="D1528" s="66" t="s">
        <v>17484</v>
      </c>
      <c r="E1528" s="66" t="s">
        <v>17855</v>
      </c>
      <c r="F1528" s="66"/>
      <c r="G1528" s="45"/>
      <c r="H1528" s="45"/>
      <c r="I1528" s="45"/>
      <c r="J1528" s="45"/>
    </row>
    <row r="1529" spans="1:10" ht="13.5" customHeight="1" thickBot="1" x14ac:dyDescent="0.25">
      <c r="A1529" s="113" t="s">
        <v>14829</v>
      </c>
      <c r="B1529" s="67" t="s">
        <v>8527</v>
      </c>
      <c r="C1529" s="76">
        <v>43018</v>
      </c>
      <c r="D1529" s="113" t="s">
        <v>9385</v>
      </c>
      <c r="E1529" s="67" t="s">
        <v>13095</v>
      </c>
      <c r="F1529" s="66" t="s">
        <v>3080</v>
      </c>
      <c r="G1529" s="45"/>
      <c r="H1529" s="45"/>
      <c r="I1529" s="45"/>
      <c r="J1529" s="45"/>
    </row>
    <row r="1530" spans="1:10" ht="13.5" customHeight="1" thickBot="1" x14ac:dyDescent="0.25">
      <c r="A1530" s="114"/>
      <c r="B1530" s="67" t="s">
        <v>1786</v>
      </c>
      <c r="C1530" s="108">
        <f>IF(C1529="","",IF(AND(MONTH(C1529)&gt;=1,MONTH(C1529)&lt;=3),1,IF(AND(MONTH(C1529)&gt;=4,MONTH(C1529)&lt;=6),2,IF(AND(MONTH(C1529)&gt;=7,MONTH(C1529)&lt;=9),3,4))))</f>
        <v>4</v>
      </c>
      <c r="D1530" s="114"/>
      <c r="E1530" s="67" t="s">
        <v>2417</v>
      </c>
      <c r="F1530" s="66" t="s">
        <v>11111</v>
      </c>
      <c r="G1530" s="45"/>
      <c r="H1530" s="45"/>
      <c r="I1530" s="45"/>
      <c r="J1530" s="45"/>
    </row>
    <row r="1531" spans="1:10" ht="13.5" customHeight="1" thickBot="1" x14ac:dyDescent="0.25">
      <c r="A1531" s="114"/>
      <c r="B1531" s="67" t="s">
        <v>12944</v>
      </c>
      <c r="C1531" s="76">
        <v>43025</v>
      </c>
      <c r="D1531" s="114"/>
      <c r="E1531" s="67" t="s">
        <v>3073</v>
      </c>
      <c r="F1531" s="66" t="s">
        <v>11111</v>
      </c>
      <c r="G1531" s="45"/>
      <c r="H1531" s="45"/>
      <c r="I1531" s="45"/>
      <c r="J1531" s="45"/>
    </row>
    <row r="1532" spans="1:10" ht="13.5" customHeight="1" thickBot="1" x14ac:dyDescent="0.25">
      <c r="A1532" s="114"/>
      <c r="B1532" s="67" t="s">
        <v>1786</v>
      </c>
      <c r="C1532" s="108">
        <f>IF(C1531="","",IF(AND(MONTH(C1531)&gt;=1,MONTH(C1531)&lt;=3),1,IF(AND(MONTH(C1531)&gt;=4,MONTH(C1531)&lt;=6),2,IF(AND(MONTH(C1531)&gt;=7,MONTH(C1531)&lt;=9),3,4))))</f>
        <v>4</v>
      </c>
      <c r="D1532" s="114"/>
      <c r="E1532" s="67" t="s">
        <v>13194</v>
      </c>
      <c r="F1532" s="66" t="s">
        <v>11111</v>
      </c>
      <c r="G1532" s="45"/>
      <c r="H1532" s="45"/>
      <c r="I1532" s="45"/>
      <c r="J1532" s="45"/>
    </row>
    <row r="1533" spans="1:10" ht="13.5" customHeight="1" thickBot="1" x14ac:dyDescent="0.25">
      <c r="A1533" s="45"/>
      <c r="B1533" s="45"/>
      <c r="C1533" s="45"/>
      <c r="D1533" s="45"/>
      <c r="E1533" s="45"/>
      <c r="F1533" s="45"/>
      <c r="G1533" s="45"/>
      <c r="H1533" s="45"/>
      <c r="I1533" s="45"/>
      <c r="J1533" s="45"/>
    </row>
    <row r="1534" spans="1:10" ht="13.5" customHeight="1" thickBot="1" x14ac:dyDescent="0.25">
      <c r="A1534" s="72" t="s">
        <v>15736</v>
      </c>
      <c r="B1534" s="72" t="s">
        <v>16147</v>
      </c>
      <c r="C1534" s="72" t="s">
        <v>15642</v>
      </c>
      <c r="D1534" s="72" t="s">
        <v>15252</v>
      </c>
      <c r="E1534" s="72" t="s">
        <v>6931</v>
      </c>
      <c r="F1534" s="72" t="s">
        <v>15281</v>
      </c>
      <c r="G1534" s="45"/>
      <c r="H1534" s="45"/>
      <c r="I1534" s="45"/>
      <c r="J1534" s="45"/>
    </row>
    <row r="1535" spans="1:10" ht="13.5" customHeight="1" x14ac:dyDescent="0.2">
      <c r="A1535" s="86">
        <v>84121803</v>
      </c>
      <c r="B1535" s="69" t="str">
        <f ca="1">IFERROR(INDEX(UNSPSCDes,MATCH(INDIRECT(ADDRESS(ROW(),COLUMN()-1,4)),UNSPSCCode,0)),"")</f>
        <v>Bonos del estado</v>
      </c>
      <c r="C1535" s="81" t="s">
        <v>1449</v>
      </c>
      <c r="D1535" s="81">
        <v>400</v>
      </c>
      <c r="E1535" s="71">
        <v>2000</v>
      </c>
      <c r="F1535" s="70">
        <f ca="1">INDIRECT(ADDRESS(ROW(),COLUMN()-2,4))*INDIRECT(ADDRESS(ROW(),COLUMN()-1,4))</f>
        <v>800000</v>
      </c>
      <c r="G1535" s="45"/>
      <c r="H1535" s="45"/>
      <c r="I1535" s="45"/>
      <c r="J1535" s="45"/>
    </row>
    <row r="1536" spans="1:10" ht="13.5" customHeight="1" x14ac:dyDescent="0.2">
      <c r="A1536" s="45"/>
      <c r="B1536" s="45"/>
      <c r="C1536" s="45"/>
      <c r="D1536" s="45"/>
      <c r="E1536" s="73" t="s">
        <v>12551</v>
      </c>
      <c r="F1536" s="74">
        <f ca="1">SUM(Table395[MONTO TOTAL ESTIMADO])</f>
        <v>800000</v>
      </c>
      <c r="G1536" s="45"/>
      <c r="H1536" s="45" t="str">
        <f>C1528</f>
        <v>Bienes</v>
      </c>
      <c r="I1536" s="45" t="str">
        <f>E1528</f>
        <v>No</v>
      </c>
      <c r="J1536" s="45" t="str">
        <f>D1528</f>
        <v>Compras Menores</v>
      </c>
    </row>
    <row r="1537" spans="1:10" ht="13.5" customHeight="1" thickBot="1" x14ac:dyDescent="0.25">
      <c r="A1537" s="45"/>
      <c r="B1537" s="45"/>
      <c r="C1537" s="45"/>
      <c r="D1537" s="45"/>
      <c r="E1537" s="101"/>
      <c r="F1537" s="74"/>
      <c r="G1537" s="45"/>
      <c r="H1537" s="45"/>
      <c r="I1537" s="45"/>
      <c r="J1537" s="45"/>
    </row>
    <row r="1538" spans="1:10" ht="33.75" customHeight="1" thickBot="1" x14ac:dyDescent="0.25">
      <c r="A1538" s="64" t="s">
        <v>16383</v>
      </c>
      <c r="B1538" s="64" t="s">
        <v>161</v>
      </c>
      <c r="C1538" s="64" t="s">
        <v>11723</v>
      </c>
      <c r="D1538" s="64" t="s">
        <v>14379</v>
      </c>
      <c r="E1538" s="64" t="s">
        <v>10961</v>
      </c>
      <c r="F1538" s="64" t="s">
        <v>11094</v>
      </c>
      <c r="G1538" s="45"/>
      <c r="H1538" s="45"/>
      <c r="I1538" s="45"/>
      <c r="J1538" s="45"/>
    </row>
    <row r="1539" spans="1:10" ht="13.5" customHeight="1" thickBot="1" x14ac:dyDescent="0.25">
      <c r="A1539" s="66" t="s">
        <v>18907</v>
      </c>
      <c r="B1539" s="66" t="s">
        <v>18908</v>
      </c>
      <c r="C1539" s="66" t="s">
        <v>6797</v>
      </c>
      <c r="D1539" s="66" t="s">
        <v>10170</v>
      </c>
      <c r="E1539" s="66" t="s">
        <v>17855</v>
      </c>
      <c r="F1539" s="66"/>
      <c r="G1539" s="45"/>
      <c r="H1539" s="45"/>
      <c r="I1539" s="45"/>
      <c r="J1539" s="45"/>
    </row>
    <row r="1540" spans="1:10" ht="13.5" customHeight="1" thickBot="1" x14ac:dyDescent="0.25">
      <c r="A1540" s="113" t="s">
        <v>14829</v>
      </c>
      <c r="B1540" s="67" t="s">
        <v>8527</v>
      </c>
      <c r="C1540" s="76">
        <v>42745</v>
      </c>
      <c r="D1540" s="113" t="s">
        <v>9385</v>
      </c>
      <c r="E1540" s="67" t="s">
        <v>13095</v>
      </c>
      <c r="F1540" s="66" t="s">
        <v>3080</v>
      </c>
      <c r="G1540" s="45"/>
      <c r="H1540" s="45"/>
      <c r="I1540" s="45"/>
      <c r="J1540" s="45"/>
    </row>
    <row r="1541" spans="1:10" ht="13.5" customHeight="1" thickBot="1" x14ac:dyDescent="0.25">
      <c r="A1541" s="114"/>
      <c r="B1541" s="67" t="s">
        <v>1786</v>
      </c>
      <c r="C1541" s="109">
        <f>IF(C1540="","",IF(AND(MONTH(C1540)&gt;=1,MONTH(C1540)&lt;=3),1,IF(AND(MONTH(C1540)&gt;=4,MONTH(C1540)&lt;=6),2,IF(AND(MONTH(C1540)&gt;=7,MONTH(C1540)&lt;=9),3,4))))</f>
        <v>1</v>
      </c>
      <c r="D1541" s="114"/>
      <c r="E1541" s="67" t="s">
        <v>2417</v>
      </c>
      <c r="F1541" s="66" t="s">
        <v>11111</v>
      </c>
      <c r="G1541" s="45"/>
      <c r="H1541" s="45"/>
      <c r="I1541" s="45"/>
      <c r="J1541" s="45"/>
    </row>
    <row r="1542" spans="1:10" ht="13.5" customHeight="1" thickBot="1" x14ac:dyDescent="0.25">
      <c r="A1542" s="114"/>
      <c r="B1542" s="67" t="s">
        <v>12944</v>
      </c>
      <c r="C1542" s="76">
        <v>42752</v>
      </c>
      <c r="D1542" s="114"/>
      <c r="E1542" s="67" t="s">
        <v>3073</v>
      </c>
      <c r="F1542" s="66" t="s">
        <v>11111</v>
      </c>
      <c r="G1542" s="45"/>
      <c r="H1542" s="45"/>
      <c r="I1542" s="45"/>
      <c r="J1542" s="45"/>
    </row>
    <row r="1543" spans="1:10" ht="13.5" customHeight="1" thickBot="1" x14ac:dyDescent="0.25">
      <c r="A1543" s="114"/>
      <c r="B1543" s="67" t="s">
        <v>1786</v>
      </c>
      <c r="C1543" s="109">
        <f>IF(C1542="","",IF(AND(MONTH(C1542)&gt;=1,MONTH(C1542)&lt;=3),1,IF(AND(MONTH(C1542)&gt;=4,MONTH(C1542)&lt;=6),2,IF(AND(MONTH(C1542)&gt;=7,MONTH(C1542)&lt;=9),3,4))))</f>
        <v>1</v>
      </c>
      <c r="D1543" s="114"/>
      <c r="E1543" s="67" t="s">
        <v>13194</v>
      </c>
      <c r="F1543" s="66" t="s">
        <v>11111</v>
      </c>
      <c r="G1543" s="45"/>
      <c r="H1543" s="45"/>
      <c r="I1543" s="45"/>
      <c r="J1543" s="45"/>
    </row>
    <row r="1544" spans="1:10" ht="13.5" customHeight="1" thickBot="1" x14ac:dyDescent="0.25">
      <c r="A1544" s="45"/>
      <c r="B1544" s="45"/>
      <c r="C1544" s="45"/>
      <c r="D1544" s="45"/>
      <c r="E1544" s="45"/>
      <c r="F1544" s="45"/>
      <c r="G1544" s="45"/>
      <c r="H1544" s="45"/>
      <c r="I1544" s="45"/>
      <c r="J1544" s="45"/>
    </row>
    <row r="1545" spans="1:10" ht="13.5" customHeight="1" thickBot="1" x14ac:dyDescent="0.25">
      <c r="A1545" s="72" t="s">
        <v>15736</v>
      </c>
      <c r="B1545" s="72" t="s">
        <v>16147</v>
      </c>
      <c r="C1545" s="72" t="s">
        <v>15642</v>
      </c>
      <c r="D1545" s="72" t="s">
        <v>15252</v>
      </c>
      <c r="E1545" s="72" t="s">
        <v>6931</v>
      </c>
      <c r="F1545" s="72" t="s">
        <v>15281</v>
      </c>
      <c r="G1545" s="45"/>
      <c r="H1545" s="45"/>
      <c r="I1545" s="45"/>
      <c r="J1545" s="45"/>
    </row>
    <row r="1546" spans="1:10" ht="13.5" customHeight="1" x14ac:dyDescent="0.2">
      <c r="A1546" s="86">
        <v>80121704</v>
      </c>
      <c r="B1546" s="69" t="str">
        <f ca="1">IFERROR(INDEX(UNSPSCDes,MATCH(INDIRECT(ADDRESS(ROW(),COLUMN()-1,4)),UNSPSCCode,0)),"")</f>
        <v>Servicios legales sobre contratos</v>
      </c>
      <c r="C1546" s="81" t="s">
        <v>1449</v>
      </c>
      <c r="D1546" s="81">
        <v>1</v>
      </c>
      <c r="E1546" s="71">
        <v>60000</v>
      </c>
      <c r="F1546" s="70">
        <f ca="1">INDIRECT(ADDRESS(ROW(),COLUMN()-2,4))*INDIRECT(ADDRESS(ROW(),COLUMN()-1,4))</f>
        <v>60000</v>
      </c>
      <c r="G1546" s="45"/>
      <c r="H1546" s="45"/>
      <c r="I1546" s="45"/>
      <c r="J1546" s="45"/>
    </row>
    <row r="1547" spans="1:10" ht="13.5" customHeight="1" x14ac:dyDescent="0.2">
      <c r="A1547" s="45"/>
      <c r="B1547" s="45"/>
      <c r="C1547" s="45"/>
      <c r="D1547" s="45"/>
      <c r="E1547" s="73" t="s">
        <v>12551</v>
      </c>
      <c r="F1547" s="74">
        <f ca="1">SUM(Table381[MONTO TOTAL ESTIMADO])</f>
        <v>60000</v>
      </c>
      <c r="G1547" s="45"/>
      <c r="H1547" s="45" t="str">
        <f>C1539</f>
        <v>Servicios</v>
      </c>
      <c r="I1547" s="45" t="str">
        <f>E1539</f>
        <v>No</v>
      </c>
      <c r="J1547" s="45" t="str">
        <f>D1539</f>
        <v>Compras por debajo del Umbral</v>
      </c>
    </row>
    <row r="1548" spans="1:10" ht="13.5" customHeight="1" thickBot="1" x14ac:dyDescent="0.25">
      <c r="A1548" s="45"/>
      <c r="B1548" s="45"/>
      <c r="C1548" s="45"/>
      <c r="D1548" s="45"/>
      <c r="E1548" s="101"/>
      <c r="F1548" s="74"/>
      <c r="G1548" s="45"/>
      <c r="H1548" s="45"/>
      <c r="I1548" s="45"/>
      <c r="J1548" s="45"/>
    </row>
    <row r="1549" spans="1:10" ht="33.75" customHeight="1" thickBot="1" x14ac:dyDescent="0.25">
      <c r="A1549" s="64" t="s">
        <v>16383</v>
      </c>
      <c r="B1549" s="64" t="s">
        <v>161</v>
      </c>
      <c r="C1549" s="64" t="s">
        <v>11723</v>
      </c>
      <c r="D1549" s="64" t="s">
        <v>14379</v>
      </c>
      <c r="E1549" s="64" t="s">
        <v>10961</v>
      </c>
      <c r="F1549" s="64" t="s">
        <v>11094</v>
      </c>
      <c r="G1549" s="45"/>
      <c r="H1549" s="45"/>
      <c r="I1549" s="45"/>
      <c r="J1549" s="45"/>
    </row>
    <row r="1550" spans="1:10" ht="13.5" customHeight="1" thickBot="1" x14ac:dyDescent="0.25">
      <c r="A1550" s="66" t="s">
        <v>18907</v>
      </c>
      <c r="B1550" s="66" t="s">
        <v>18909</v>
      </c>
      <c r="C1550" s="66" t="s">
        <v>6797</v>
      </c>
      <c r="D1550" s="66" t="s">
        <v>10170</v>
      </c>
      <c r="E1550" s="66" t="s">
        <v>17855</v>
      </c>
      <c r="F1550" s="66"/>
      <c r="G1550" s="45"/>
      <c r="H1550" s="45"/>
      <c r="I1550" s="45"/>
      <c r="J1550" s="45"/>
    </row>
    <row r="1551" spans="1:10" ht="13.5" customHeight="1" thickBot="1" x14ac:dyDescent="0.25">
      <c r="A1551" s="113" t="s">
        <v>14829</v>
      </c>
      <c r="B1551" s="67" t="s">
        <v>8527</v>
      </c>
      <c r="C1551" s="76">
        <v>42835</v>
      </c>
      <c r="D1551" s="113" t="s">
        <v>9385</v>
      </c>
      <c r="E1551" s="67" t="s">
        <v>13095</v>
      </c>
      <c r="F1551" s="66" t="s">
        <v>3080</v>
      </c>
      <c r="G1551" s="45"/>
      <c r="H1551" s="45"/>
      <c r="I1551" s="45"/>
      <c r="J1551" s="45"/>
    </row>
    <row r="1552" spans="1:10" ht="13.5" customHeight="1" thickBot="1" x14ac:dyDescent="0.25">
      <c r="A1552" s="114"/>
      <c r="B1552" s="67" t="s">
        <v>1786</v>
      </c>
      <c r="C1552" s="109">
        <f>IF(C1551="","",IF(AND(MONTH(C1551)&gt;=1,MONTH(C1551)&lt;=3),1,IF(AND(MONTH(C1551)&gt;=4,MONTH(C1551)&lt;=6),2,IF(AND(MONTH(C1551)&gt;=7,MONTH(C1551)&lt;=9),3,4))))</f>
        <v>2</v>
      </c>
      <c r="D1552" s="114"/>
      <c r="E1552" s="67" t="s">
        <v>2417</v>
      </c>
      <c r="F1552" s="66" t="s">
        <v>11111</v>
      </c>
      <c r="G1552" s="45"/>
      <c r="H1552" s="45"/>
      <c r="I1552" s="45"/>
      <c r="J1552" s="45"/>
    </row>
    <row r="1553" spans="1:10" ht="13.5" customHeight="1" thickBot="1" x14ac:dyDescent="0.25">
      <c r="A1553" s="114"/>
      <c r="B1553" s="67" t="s">
        <v>12944</v>
      </c>
      <c r="C1553" s="76">
        <v>42842</v>
      </c>
      <c r="D1553" s="114"/>
      <c r="E1553" s="67" t="s">
        <v>3073</v>
      </c>
      <c r="F1553" s="66" t="s">
        <v>11111</v>
      </c>
      <c r="G1553" s="45"/>
      <c r="H1553" s="45"/>
      <c r="I1553" s="45"/>
      <c r="J1553" s="45"/>
    </row>
    <row r="1554" spans="1:10" ht="13.5" customHeight="1" thickBot="1" x14ac:dyDescent="0.25">
      <c r="A1554" s="114"/>
      <c r="B1554" s="67" t="s">
        <v>1786</v>
      </c>
      <c r="C1554" s="109">
        <f>IF(C1553="","",IF(AND(MONTH(C1553)&gt;=1,MONTH(C1553)&lt;=3),1,IF(AND(MONTH(C1553)&gt;=4,MONTH(C1553)&lt;=6),2,IF(AND(MONTH(C1553)&gt;=7,MONTH(C1553)&lt;=9),3,4))))</f>
        <v>2</v>
      </c>
      <c r="D1554" s="114"/>
      <c r="E1554" s="67" t="s">
        <v>13194</v>
      </c>
      <c r="F1554" s="66" t="s">
        <v>11111</v>
      </c>
      <c r="G1554" s="45"/>
      <c r="H1554" s="45"/>
      <c r="I1554" s="45"/>
      <c r="J1554" s="45"/>
    </row>
    <row r="1555" spans="1:10" ht="13.5" customHeight="1" thickBot="1" x14ac:dyDescent="0.25">
      <c r="A1555" s="45"/>
      <c r="B1555" s="45"/>
      <c r="C1555" s="45"/>
      <c r="D1555" s="45"/>
      <c r="E1555" s="45"/>
      <c r="F1555" s="45"/>
      <c r="G1555" s="45"/>
      <c r="H1555" s="45"/>
      <c r="I1555" s="45"/>
      <c r="J1555" s="45"/>
    </row>
    <row r="1556" spans="1:10" ht="13.5" customHeight="1" thickBot="1" x14ac:dyDescent="0.25">
      <c r="A1556" s="72" t="s">
        <v>15736</v>
      </c>
      <c r="B1556" s="72" t="s">
        <v>16147</v>
      </c>
      <c r="C1556" s="72" t="s">
        <v>15642</v>
      </c>
      <c r="D1556" s="72" t="s">
        <v>15252</v>
      </c>
      <c r="E1556" s="72" t="s">
        <v>6931</v>
      </c>
      <c r="F1556" s="72" t="s">
        <v>15281</v>
      </c>
      <c r="G1556" s="45"/>
      <c r="H1556" s="45"/>
      <c r="I1556" s="45"/>
      <c r="J1556" s="45"/>
    </row>
    <row r="1557" spans="1:10" ht="13.5" customHeight="1" x14ac:dyDescent="0.2">
      <c r="A1557" s="86">
        <v>80121704</v>
      </c>
      <c r="B1557" s="69" t="str">
        <f ca="1">IFERROR(INDEX(UNSPSCDes,MATCH(INDIRECT(ADDRESS(ROW(),COLUMN()-1,4)),UNSPSCCode,0)),"")</f>
        <v>Servicios legales sobre contratos</v>
      </c>
      <c r="C1557" s="81" t="s">
        <v>1449</v>
      </c>
      <c r="D1557" s="81">
        <v>1</v>
      </c>
      <c r="E1557" s="71">
        <v>60000</v>
      </c>
      <c r="F1557" s="70">
        <f ca="1">INDIRECT(ADDRESS(ROW(),COLUMN()-2,4))*INDIRECT(ADDRESS(ROW(),COLUMN()-1,4))</f>
        <v>60000</v>
      </c>
      <c r="G1557" s="45"/>
      <c r="H1557" s="45"/>
      <c r="I1557" s="45"/>
      <c r="J1557" s="45"/>
    </row>
    <row r="1558" spans="1:10" ht="13.5" customHeight="1" x14ac:dyDescent="0.2">
      <c r="A1558" s="45"/>
      <c r="B1558" s="45"/>
      <c r="C1558" s="45"/>
      <c r="D1558" s="45"/>
      <c r="E1558" s="73" t="s">
        <v>12551</v>
      </c>
      <c r="F1558" s="74">
        <f ca="1">SUM(Table396[MONTO TOTAL ESTIMADO])</f>
        <v>60000</v>
      </c>
      <c r="G1558" s="45"/>
      <c r="H1558" s="45" t="str">
        <f>C1550</f>
        <v>Servicios</v>
      </c>
      <c r="I1558" s="45" t="str">
        <f>E1550</f>
        <v>No</v>
      </c>
      <c r="J1558" s="45" t="str">
        <f>D1550</f>
        <v>Compras por debajo del Umbral</v>
      </c>
    </row>
    <row r="1559" spans="1:10" ht="13.5" customHeight="1" thickBot="1" x14ac:dyDescent="0.25">
      <c r="A1559" s="45"/>
      <c r="B1559" s="45"/>
      <c r="C1559" s="45"/>
      <c r="D1559" s="45"/>
      <c r="E1559" s="101"/>
      <c r="F1559" s="74"/>
      <c r="G1559" s="45"/>
      <c r="H1559" s="45"/>
      <c r="I1559" s="45"/>
      <c r="J1559" s="45"/>
    </row>
    <row r="1560" spans="1:10" ht="33.75" customHeight="1" thickBot="1" x14ac:dyDescent="0.25">
      <c r="A1560" s="64" t="s">
        <v>16383</v>
      </c>
      <c r="B1560" s="64" t="s">
        <v>161</v>
      </c>
      <c r="C1560" s="64" t="s">
        <v>11723</v>
      </c>
      <c r="D1560" s="64" t="s">
        <v>14379</v>
      </c>
      <c r="E1560" s="64" t="s">
        <v>10961</v>
      </c>
      <c r="F1560" s="64" t="s">
        <v>11094</v>
      </c>
      <c r="G1560" s="45"/>
      <c r="H1560" s="45"/>
      <c r="I1560" s="45"/>
      <c r="J1560" s="45"/>
    </row>
    <row r="1561" spans="1:10" ht="13.5" customHeight="1" thickBot="1" x14ac:dyDescent="0.25">
      <c r="A1561" s="66" t="s">
        <v>18907</v>
      </c>
      <c r="B1561" s="66" t="s">
        <v>18909</v>
      </c>
      <c r="C1561" s="66" t="s">
        <v>6797</v>
      </c>
      <c r="D1561" s="66" t="s">
        <v>10170</v>
      </c>
      <c r="E1561" s="66" t="s">
        <v>17855</v>
      </c>
      <c r="F1561" s="66"/>
      <c r="G1561" s="45"/>
      <c r="H1561" s="45"/>
      <c r="I1561" s="45"/>
      <c r="J1561" s="45"/>
    </row>
    <row r="1562" spans="1:10" ht="13.5" customHeight="1" thickBot="1" x14ac:dyDescent="0.25">
      <c r="A1562" s="113" t="s">
        <v>14829</v>
      </c>
      <c r="B1562" s="67" t="s">
        <v>8527</v>
      </c>
      <c r="C1562" s="76">
        <v>42926</v>
      </c>
      <c r="D1562" s="113" t="s">
        <v>9385</v>
      </c>
      <c r="E1562" s="67" t="s">
        <v>13095</v>
      </c>
      <c r="F1562" s="66" t="s">
        <v>3080</v>
      </c>
      <c r="G1562" s="45"/>
      <c r="H1562" s="45"/>
      <c r="I1562" s="45"/>
      <c r="J1562" s="45"/>
    </row>
    <row r="1563" spans="1:10" ht="13.5" customHeight="1" thickBot="1" x14ac:dyDescent="0.25">
      <c r="A1563" s="114"/>
      <c r="B1563" s="67" t="s">
        <v>1786</v>
      </c>
      <c r="C1563" s="109">
        <f>IF(C1562="","",IF(AND(MONTH(C1562)&gt;=1,MONTH(C1562)&lt;=3),1,IF(AND(MONTH(C1562)&gt;=4,MONTH(C1562)&lt;=6),2,IF(AND(MONTH(C1562)&gt;=7,MONTH(C1562)&lt;=9),3,4))))</f>
        <v>3</v>
      </c>
      <c r="D1563" s="114"/>
      <c r="E1563" s="67" t="s">
        <v>2417</v>
      </c>
      <c r="F1563" s="66" t="s">
        <v>11111</v>
      </c>
      <c r="G1563" s="45"/>
      <c r="H1563" s="45"/>
      <c r="I1563" s="45"/>
      <c r="J1563" s="45"/>
    </row>
    <row r="1564" spans="1:10" ht="13.5" customHeight="1" thickBot="1" x14ac:dyDescent="0.25">
      <c r="A1564" s="114"/>
      <c r="B1564" s="67" t="s">
        <v>12944</v>
      </c>
      <c r="C1564" s="76">
        <v>42933</v>
      </c>
      <c r="D1564" s="114"/>
      <c r="E1564" s="67" t="s">
        <v>3073</v>
      </c>
      <c r="F1564" s="66" t="s">
        <v>11111</v>
      </c>
      <c r="G1564" s="45"/>
      <c r="H1564" s="45"/>
      <c r="I1564" s="45"/>
      <c r="J1564" s="45"/>
    </row>
    <row r="1565" spans="1:10" ht="13.5" customHeight="1" thickBot="1" x14ac:dyDescent="0.25">
      <c r="A1565" s="114"/>
      <c r="B1565" s="67" t="s">
        <v>1786</v>
      </c>
      <c r="C1565" s="109">
        <f>IF(C1564="","",IF(AND(MONTH(C1564)&gt;=1,MONTH(C1564)&lt;=3),1,IF(AND(MONTH(C1564)&gt;=4,MONTH(C1564)&lt;=6),2,IF(AND(MONTH(C1564)&gt;=7,MONTH(C1564)&lt;=9),3,4))))</f>
        <v>3</v>
      </c>
      <c r="D1565" s="114"/>
      <c r="E1565" s="67" t="s">
        <v>13194</v>
      </c>
      <c r="F1565" s="66" t="s">
        <v>11111</v>
      </c>
      <c r="G1565" s="45"/>
      <c r="H1565" s="45"/>
      <c r="I1565" s="45"/>
      <c r="J1565" s="45"/>
    </row>
    <row r="1566" spans="1:10" ht="13.5" customHeight="1" thickBot="1" x14ac:dyDescent="0.25">
      <c r="A1566" s="45"/>
      <c r="B1566" s="45"/>
      <c r="C1566" s="45"/>
      <c r="D1566" s="45"/>
      <c r="E1566" s="45"/>
      <c r="F1566" s="45"/>
      <c r="G1566" s="45"/>
      <c r="H1566" s="45"/>
      <c r="I1566" s="45"/>
      <c r="J1566" s="45"/>
    </row>
    <row r="1567" spans="1:10" ht="13.5" customHeight="1" thickBot="1" x14ac:dyDescent="0.25">
      <c r="A1567" s="72" t="s">
        <v>15736</v>
      </c>
      <c r="B1567" s="72" t="s">
        <v>16147</v>
      </c>
      <c r="C1567" s="72" t="s">
        <v>15642</v>
      </c>
      <c r="D1567" s="72" t="s">
        <v>15252</v>
      </c>
      <c r="E1567" s="72" t="s">
        <v>6931</v>
      </c>
      <c r="F1567" s="72" t="s">
        <v>15281</v>
      </c>
      <c r="G1567" s="45"/>
      <c r="H1567" s="45"/>
      <c r="I1567" s="45"/>
      <c r="J1567" s="45"/>
    </row>
    <row r="1568" spans="1:10" ht="13.5" customHeight="1" x14ac:dyDescent="0.2">
      <c r="A1568" s="86">
        <v>80121704</v>
      </c>
      <c r="B1568" s="69" t="str">
        <f ca="1">IFERROR(INDEX(UNSPSCDes,MATCH(INDIRECT(ADDRESS(ROW(),COLUMN()-1,4)),UNSPSCCode,0)),"")</f>
        <v>Servicios legales sobre contratos</v>
      </c>
      <c r="C1568" s="81" t="s">
        <v>1449</v>
      </c>
      <c r="D1568" s="81">
        <v>1</v>
      </c>
      <c r="E1568" s="71">
        <v>60000</v>
      </c>
      <c r="F1568" s="70">
        <f ca="1">INDIRECT(ADDRESS(ROW(),COLUMN()-2,4))*INDIRECT(ADDRESS(ROW(),COLUMN()-1,4))</f>
        <v>60000</v>
      </c>
      <c r="G1568" s="45"/>
      <c r="H1568" s="45"/>
      <c r="I1568" s="45"/>
      <c r="J1568" s="45"/>
    </row>
    <row r="1569" spans="1:10" ht="13.5" customHeight="1" x14ac:dyDescent="0.2">
      <c r="A1569" s="45"/>
      <c r="B1569" s="45"/>
      <c r="C1569" s="45"/>
      <c r="D1569" s="45"/>
      <c r="E1569" s="73" t="s">
        <v>12551</v>
      </c>
      <c r="F1569" s="74">
        <f ca="1">SUM(Table397[MONTO TOTAL ESTIMADO])</f>
        <v>60000</v>
      </c>
      <c r="G1569" s="45"/>
      <c r="H1569" s="45" t="str">
        <f>C1561</f>
        <v>Servicios</v>
      </c>
      <c r="I1569" s="45" t="str">
        <f>E1561</f>
        <v>No</v>
      </c>
      <c r="J1569" s="45" t="str">
        <f>D1561</f>
        <v>Compras por debajo del Umbral</v>
      </c>
    </row>
    <row r="1570" spans="1:10" ht="13.5" customHeight="1" thickBot="1" x14ac:dyDescent="0.25">
      <c r="A1570" s="45"/>
      <c r="B1570" s="45"/>
      <c r="C1570" s="45"/>
      <c r="D1570" s="45"/>
      <c r="E1570" s="101"/>
      <c r="F1570" s="74"/>
      <c r="G1570" s="45"/>
      <c r="H1570" s="45"/>
      <c r="I1570" s="45"/>
      <c r="J1570" s="45"/>
    </row>
    <row r="1571" spans="1:10" ht="33.75" customHeight="1" thickBot="1" x14ac:dyDescent="0.25">
      <c r="A1571" s="64" t="s">
        <v>16383</v>
      </c>
      <c r="B1571" s="64" t="s">
        <v>161</v>
      </c>
      <c r="C1571" s="64" t="s">
        <v>11723</v>
      </c>
      <c r="D1571" s="64" t="s">
        <v>14379</v>
      </c>
      <c r="E1571" s="64" t="s">
        <v>10961</v>
      </c>
      <c r="F1571" s="64" t="s">
        <v>11094</v>
      </c>
      <c r="G1571" s="45"/>
      <c r="H1571" s="45"/>
      <c r="I1571" s="45"/>
      <c r="J1571" s="45"/>
    </row>
    <row r="1572" spans="1:10" ht="13.5" customHeight="1" thickBot="1" x14ac:dyDescent="0.25">
      <c r="A1572" s="66" t="s">
        <v>18910</v>
      </c>
      <c r="B1572" s="66" t="s">
        <v>18909</v>
      </c>
      <c r="C1572" s="66" t="s">
        <v>6797</v>
      </c>
      <c r="D1572" s="66" t="s">
        <v>10170</v>
      </c>
      <c r="E1572" s="66" t="s">
        <v>17855</v>
      </c>
      <c r="F1572" s="66"/>
      <c r="G1572" s="45"/>
      <c r="H1572" s="45"/>
      <c r="I1572" s="45"/>
      <c r="J1572" s="45"/>
    </row>
    <row r="1573" spans="1:10" ht="13.5" customHeight="1" thickBot="1" x14ac:dyDescent="0.25">
      <c r="A1573" s="113" t="s">
        <v>14829</v>
      </c>
      <c r="B1573" s="67" t="s">
        <v>8527</v>
      </c>
      <c r="C1573" s="76">
        <v>43018</v>
      </c>
      <c r="D1573" s="113" t="s">
        <v>9385</v>
      </c>
      <c r="E1573" s="67" t="s">
        <v>13095</v>
      </c>
      <c r="F1573" s="66" t="s">
        <v>3080</v>
      </c>
      <c r="G1573" s="45"/>
      <c r="H1573" s="45"/>
      <c r="I1573" s="45"/>
      <c r="J1573" s="45"/>
    </row>
    <row r="1574" spans="1:10" ht="13.5" customHeight="1" thickBot="1" x14ac:dyDescent="0.25">
      <c r="A1574" s="114"/>
      <c r="B1574" s="67" t="s">
        <v>1786</v>
      </c>
      <c r="C1574" s="109">
        <f>IF(C1573="","",IF(AND(MONTH(C1573)&gt;=1,MONTH(C1573)&lt;=3),1,IF(AND(MONTH(C1573)&gt;=4,MONTH(C1573)&lt;=6),2,IF(AND(MONTH(C1573)&gt;=7,MONTH(C1573)&lt;=9),3,4))))</f>
        <v>4</v>
      </c>
      <c r="D1574" s="114"/>
      <c r="E1574" s="67" t="s">
        <v>2417</v>
      </c>
      <c r="F1574" s="66" t="s">
        <v>11111</v>
      </c>
      <c r="G1574" s="45"/>
      <c r="H1574" s="45"/>
      <c r="I1574" s="45"/>
      <c r="J1574" s="45"/>
    </row>
    <row r="1575" spans="1:10" ht="13.5" customHeight="1" thickBot="1" x14ac:dyDescent="0.25">
      <c r="A1575" s="114"/>
      <c r="B1575" s="67" t="s">
        <v>12944</v>
      </c>
      <c r="C1575" s="76">
        <v>43025</v>
      </c>
      <c r="D1575" s="114"/>
      <c r="E1575" s="67" t="s">
        <v>3073</v>
      </c>
      <c r="F1575" s="66" t="s">
        <v>11111</v>
      </c>
      <c r="G1575" s="45"/>
      <c r="H1575" s="45"/>
      <c r="I1575" s="45"/>
      <c r="J1575" s="45"/>
    </row>
    <row r="1576" spans="1:10" ht="13.5" customHeight="1" thickBot="1" x14ac:dyDescent="0.25">
      <c r="A1576" s="114"/>
      <c r="B1576" s="67" t="s">
        <v>1786</v>
      </c>
      <c r="C1576" s="109">
        <f>IF(C1575="","",IF(AND(MONTH(C1575)&gt;=1,MONTH(C1575)&lt;=3),1,IF(AND(MONTH(C1575)&gt;=4,MONTH(C1575)&lt;=6),2,IF(AND(MONTH(C1575)&gt;=7,MONTH(C1575)&lt;=9),3,4))))</f>
        <v>4</v>
      </c>
      <c r="D1576" s="114"/>
      <c r="E1576" s="67" t="s">
        <v>13194</v>
      </c>
      <c r="F1576" s="66" t="s">
        <v>11111</v>
      </c>
      <c r="G1576" s="45"/>
      <c r="H1576" s="45"/>
      <c r="I1576" s="45"/>
      <c r="J1576" s="45"/>
    </row>
    <row r="1577" spans="1:10" ht="13.5" customHeight="1" thickBot="1" x14ac:dyDescent="0.25">
      <c r="A1577" s="45"/>
      <c r="B1577" s="45"/>
      <c r="C1577" s="45"/>
      <c r="D1577" s="45"/>
      <c r="E1577" s="45"/>
      <c r="F1577" s="45"/>
      <c r="G1577" s="45"/>
      <c r="H1577" s="45"/>
      <c r="I1577" s="45"/>
      <c r="J1577" s="45"/>
    </row>
    <row r="1578" spans="1:10" ht="13.5" customHeight="1" thickBot="1" x14ac:dyDescent="0.25">
      <c r="A1578" s="72" t="s">
        <v>15736</v>
      </c>
      <c r="B1578" s="72" t="s">
        <v>16147</v>
      </c>
      <c r="C1578" s="72" t="s">
        <v>15642</v>
      </c>
      <c r="D1578" s="72" t="s">
        <v>15252</v>
      </c>
      <c r="E1578" s="72" t="s">
        <v>6931</v>
      </c>
      <c r="F1578" s="72" t="s">
        <v>15281</v>
      </c>
      <c r="G1578" s="45"/>
      <c r="H1578" s="45"/>
      <c r="I1578" s="45"/>
      <c r="J1578" s="45"/>
    </row>
    <row r="1579" spans="1:10" ht="13.5" customHeight="1" x14ac:dyDescent="0.2">
      <c r="A1579" s="86">
        <v>80121704</v>
      </c>
      <c r="B1579" s="69" t="str">
        <f ca="1">IFERROR(INDEX(UNSPSCDes,MATCH(INDIRECT(ADDRESS(ROW(),COLUMN()-1,4)),UNSPSCCode,0)),"")</f>
        <v>Servicios legales sobre contratos</v>
      </c>
      <c r="C1579" s="81" t="s">
        <v>1449</v>
      </c>
      <c r="D1579" s="81">
        <v>1</v>
      </c>
      <c r="E1579" s="71">
        <v>60000</v>
      </c>
      <c r="F1579" s="70">
        <f ca="1">INDIRECT(ADDRESS(ROW(),COLUMN()-2,4))*INDIRECT(ADDRESS(ROW(),COLUMN()-1,4))</f>
        <v>60000</v>
      </c>
      <c r="G1579" s="45"/>
      <c r="H1579" s="45"/>
      <c r="I1579" s="45"/>
      <c r="J1579" s="45"/>
    </row>
    <row r="1580" spans="1:10" ht="13.5" customHeight="1" x14ac:dyDescent="0.2">
      <c r="A1580" s="45"/>
      <c r="B1580" s="45"/>
      <c r="C1580" s="45"/>
      <c r="D1580" s="45"/>
      <c r="E1580" s="73" t="s">
        <v>12551</v>
      </c>
      <c r="F1580" s="74">
        <f ca="1">SUM(Table398[MONTO TOTAL ESTIMADO])</f>
        <v>60000</v>
      </c>
      <c r="G1580" s="45"/>
      <c r="H1580" s="45" t="str">
        <f>C1572</f>
        <v>Servicios</v>
      </c>
      <c r="I1580" s="45" t="str">
        <f>E1572</f>
        <v>No</v>
      </c>
      <c r="J1580" s="45" t="str">
        <f>D1572</f>
        <v>Compras por debajo del Umbral</v>
      </c>
    </row>
    <row r="1581" spans="1:10" ht="13.5" customHeight="1" thickBot="1" x14ac:dyDescent="0.25">
      <c r="A1581" s="45"/>
      <c r="B1581" s="45"/>
      <c r="C1581" s="45"/>
      <c r="D1581" s="45"/>
      <c r="E1581" s="101"/>
      <c r="F1581" s="74"/>
      <c r="G1581" s="45"/>
      <c r="H1581" s="45"/>
      <c r="I1581" s="45"/>
      <c r="J1581" s="45"/>
    </row>
    <row r="1582" spans="1:10" ht="33.75" customHeight="1" thickBot="1" x14ac:dyDescent="0.25">
      <c r="A1582" s="64" t="s">
        <v>16383</v>
      </c>
      <c r="B1582" s="64" t="s">
        <v>161</v>
      </c>
      <c r="C1582" s="64" t="s">
        <v>11723</v>
      </c>
      <c r="D1582" s="64" t="s">
        <v>14379</v>
      </c>
      <c r="E1582" s="64" t="s">
        <v>10961</v>
      </c>
      <c r="F1582" s="64" t="s">
        <v>11094</v>
      </c>
      <c r="G1582" s="45"/>
      <c r="H1582" s="45"/>
      <c r="I1582" s="45"/>
      <c r="J1582" s="45"/>
    </row>
    <row r="1583" spans="1:10" ht="13.5" customHeight="1" thickBot="1" x14ac:dyDescent="0.25">
      <c r="A1583" s="66" t="s">
        <v>18911</v>
      </c>
      <c r="B1583" s="66" t="s">
        <v>18891</v>
      </c>
      <c r="C1583" s="66" t="s">
        <v>17799</v>
      </c>
      <c r="D1583" s="66" t="s">
        <v>17484</v>
      </c>
      <c r="E1583" s="66" t="s">
        <v>17855</v>
      </c>
      <c r="F1583" s="66"/>
      <c r="G1583" s="45"/>
      <c r="H1583" s="45"/>
      <c r="I1583" s="45"/>
      <c r="J1583" s="45"/>
    </row>
    <row r="1584" spans="1:10" ht="13.5" customHeight="1" thickBot="1" x14ac:dyDescent="0.25">
      <c r="A1584" s="113" t="s">
        <v>14829</v>
      </c>
      <c r="B1584" s="67" t="s">
        <v>8527</v>
      </c>
      <c r="C1584" s="76">
        <v>42745</v>
      </c>
      <c r="D1584" s="113" t="s">
        <v>9385</v>
      </c>
      <c r="E1584" s="67" t="s">
        <v>13095</v>
      </c>
      <c r="F1584" s="66" t="s">
        <v>3080</v>
      </c>
      <c r="G1584" s="45"/>
      <c r="H1584" s="45"/>
      <c r="I1584" s="45"/>
      <c r="J1584" s="45"/>
    </row>
    <row r="1585" spans="1:10" ht="13.5" customHeight="1" thickBot="1" x14ac:dyDescent="0.25">
      <c r="A1585" s="114"/>
      <c r="B1585" s="67" t="s">
        <v>1786</v>
      </c>
      <c r="C1585" s="109">
        <f>IF(C1584="","",IF(AND(MONTH(C1584)&gt;=1,MONTH(C1584)&lt;=3),1,IF(AND(MONTH(C1584)&gt;=4,MONTH(C1584)&lt;=6),2,IF(AND(MONTH(C1584)&gt;=7,MONTH(C1584)&lt;=9),3,4))))</f>
        <v>1</v>
      </c>
      <c r="D1585" s="114"/>
      <c r="E1585" s="67" t="s">
        <v>2417</v>
      </c>
      <c r="F1585" s="66" t="s">
        <v>11111</v>
      </c>
      <c r="G1585" s="45"/>
      <c r="H1585" s="45"/>
      <c r="I1585" s="45"/>
      <c r="J1585" s="45"/>
    </row>
    <row r="1586" spans="1:10" ht="13.5" customHeight="1" thickBot="1" x14ac:dyDescent="0.25">
      <c r="A1586" s="114"/>
      <c r="B1586" s="67" t="s">
        <v>12944</v>
      </c>
      <c r="C1586" s="76">
        <v>42752</v>
      </c>
      <c r="D1586" s="114"/>
      <c r="E1586" s="67" t="s">
        <v>3073</v>
      </c>
      <c r="F1586" s="66" t="s">
        <v>11111</v>
      </c>
      <c r="G1586" s="45"/>
      <c r="H1586" s="45"/>
      <c r="I1586" s="45"/>
      <c r="J1586" s="45"/>
    </row>
    <row r="1587" spans="1:10" ht="13.5" customHeight="1" thickBot="1" x14ac:dyDescent="0.25">
      <c r="A1587" s="114"/>
      <c r="B1587" s="67" t="s">
        <v>1786</v>
      </c>
      <c r="C1587" s="109">
        <f>IF(C1586="","",IF(AND(MONTH(C1586)&gt;=1,MONTH(C1586)&lt;=3),1,IF(AND(MONTH(C1586)&gt;=4,MONTH(C1586)&lt;=6),2,IF(AND(MONTH(C1586)&gt;=7,MONTH(C1586)&lt;=9),3,4))))</f>
        <v>1</v>
      </c>
      <c r="D1587" s="114"/>
      <c r="E1587" s="67" t="s">
        <v>13194</v>
      </c>
      <c r="F1587" s="66" t="s">
        <v>11111</v>
      </c>
      <c r="G1587" s="45"/>
      <c r="H1587" s="45"/>
      <c r="I1587" s="45"/>
      <c r="J1587" s="45"/>
    </row>
    <row r="1588" spans="1:10" ht="13.5" customHeight="1" thickBot="1" x14ac:dyDescent="0.25">
      <c r="A1588" s="45"/>
      <c r="B1588" s="45"/>
      <c r="C1588" s="45"/>
      <c r="D1588" s="45"/>
      <c r="E1588" s="45"/>
      <c r="F1588" s="45"/>
      <c r="G1588" s="45"/>
      <c r="H1588" s="45"/>
      <c r="I1588" s="45"/>
      <c r="J1588" s="45"/>
    </row>
    <row r="1589" spans="1:10" ht="13.5" customHeight="1" thickBot="1" x14ac:dyDescent="0.25">
      <c r="A1589" s="72" t="s">
        <v>15736</v>
      </c>
      <c r="B1589" s="72" t="s">
        <v>16147</v>
      </c>
      <c r="C1589" s="72" t="s">
        <v>15642</v>
      </c>
      <c r="D1589" s="72" t="s">
        <v>15252</v>
      </c>
      <c r="E1589" s="72" t="s">
        <v>6931</v>
      </c>
      <c r="F1589" s="72" t="s">
        <v>15281</v>
      </c>
      <c r="G1589" s="45"/>
      <c r="H1589" s="45"/>
      <c r="I1589" s="45"/>
      <c r="J1589" s="45"/>
    </row>
    <row r="1590" spans="1:10" ht="13.5" customHeight="1" x14ac:dyDescent="0.2">
      <c r="A1590" s="86">
        <v>53102516</v>
      </c>
      <c r="B1590" s="69" t="str">
        <f t="shared" ref="B1590:B1598" ca="1" si="76">IFERROR(INDEX(UNSPSCDes,MATCH(INDIRECT(ADDRESS(ROW(),COLUMN()-1,4)),UNSPSCCode,0)),"")</f>
        <v>Gorras</v>
      </c>
      <c r="C1590" s="81" t="s">
        <v>1449</v>
      </c>
      <c r="D1590" s="81">
        <v>300</v>
      </c>
      <c r="E1590" s="71">
        <v>200</v>
      </c>
      <c r="F1590" s="70">
        <f t="shared" ref="F1590:F1598" ca="1" si="77">INDIRECT(ADDRESS(ROW(),COLUMN()-2,4))*INDIRECT(ADDRESS(ROW(),COLUMN()-1,4))</f>
        <v>60000</v>
      </c>
      <c r="G1590" s="45"/>
      <c r="H1590" s="45"/>
      <c r="I1590" s="45"/>
      <c r="J1590" s="45"/>
    </row>
    <row r="1591" spans="1:10" ht="13.5" customHeight="1" x14ac:dyDescent="0.2">
      <c r="A1591" s="86">
        <v>55121715</v>
      </c>
      <c r="B1591" s="69" t="str">
        <f t="shared" ca="1" si="76"/>
        <v>Banderas o accesorios</v>
      </c>
      <c r="C1591" s="81" t="s">
        <v>1449</v>
      </c>
      <c r="D1591" s="81">
        <v>50</v>
      </c>
      <c r="E1591" s="71">
        <v>350</v>
      </c>
      <c r="F1591" s="70">
        <f t="shared" ca="1" si="77"/>
        <v>17500</v>
      </c>
      <c r="G1591" s="45"/>
      <c r="H1591" s="45"/>
      <c r="I1591" s="45"/>
      <c r="J1591" s="45"/>
    </row>
    <row r="1592" spans="1:10" ht="13.5" customHeight="1" x14ac:dyDescent="0.2">
      <c r="A1592" s="86">
        <v>53103001</v>
      </c>
      <c r="B1592" s="69" t="str">
        <f t="shared" ca="1" si="76"/>
        <v>Camisetas (t-shirts) para hombre</v>
      </c>
      <c r="C1592" s="81" t="s">
        <v>1449</v>
      </c>
      <c r="D1592" s="81">
        <v>300</v>
      </c>
      <c r="E1592" s="71">
        <v>425</v>
      </c>
      <c r="F1592" s="70">
        <f t="shared" ca="1" si="77"/>
        <v>127500</v>
      </c>
      <c r="G1592" s="45"/>
      <c r="H1592" s="45"/>
      <c r="I1592" s="45"/>
      <c r="J1592" s="45"/>
    </row>
    <row r="1593" spans="1:10" ht="13.5" customHeight="1" x14ac:dyDescent="0.2">
      <c r="A1593" s="86">
        <v>49161603</v>
      </c>
      <c r="B1593" s="69" t="str">
        <f t="shared" ca="1" si="76"/>
        <v>Pelotas de básquetbol</v>
      </c>
      <c r="C1593" s="81" t="s">
        <v>1449</v>
      </c>
      <c r="D1593" s="81">
        <v>5</v>
      </c>
      <c r="E1593" s="71">
        <v>150</v>
      </c>
      <c r="F1593" s="70">
        <f t="shared" ca="1" si="77"/>
        <v>750</v>
      </c>
      <c r="G1593" s="45"/>
      <c r="H1593" s="45"/>
      <c r="I1593" s="45"/>
      <c r="J1593" s="45"/>
    </row>
    <row r="1594" spans="1:10" ht="13.5" customHeight="1" x14ac:dyDescent="0.2">
      <c r="A1594" s="86">
        <v>49161520</v>
      </c>
      <c r="B1594" s="69" t="str">
        <f t="shared" ca="1" si="76"/>
        <v>Bates de softbol</v>
      </c>
      <c r="C1594" s="81" t="s">
        <v>1449</v>
      </c>
      <c r="D1594" s="81">
        <v>5</v>
      </c>
      <c r="E1594" s="71">
        <v>350</v>
      </c>
      <c r="F1594" s="70">
        <f t="shared" ca="1" si="77"/>
        <v>1750</v>
      </c>
      <c r="G1594" s="45"/>
      <c r="H1594" s="45"/>
      <c r="I1594" s="45"/>
      <c r="J1594" s="45"/>
    </row>
    <row r="1595" spans="1:10" ht="13.5" customHeight="1" x14ac:dyDescent="0.2">
      <c r="A1595" s="86">
        <v>49161521</v>
      </c>
      <c r="B1595" s="69" t="str">
        <f t="shared" ca="1" si="76"/>
        <v>Guantes de softbol</v>
      </c>
      <c r="C1595" s="81" t="s">
        <v>1449</v>
      </c>
      <c r="D1595" s="81">
        <v>6</v>
      </c>
      <c r="E1595" s="71">
        <v>550</v>
      </c>
      <c r="F1595" s="70">
        <f t="shared" ca="1" si="77"/>
        <v>3300</v>
      </c>
      <c r="G1595" s="45"/>
      <c r="H1595" s="45"/>
      <c r="I1595" s="45"/>
      <c r="J1595" s="45"/>
    </row>
    <row r="1596" spans="1:10" ht="13.5" customHeight="1" x14ac:dyDescent="0.2">
      <c r="A1596" s="86">
        <v>49161608</v>
      </c>
      <c r="B1596" s="69" t="str">
        <f t="shared" ca="1" si="76"/>
        <v>Balones de voleibol</v>
      </c>
      <c r="C1596" s="81" t="s">
        <v>1449</v>
      </c>
      <c r="D1596" s="81">
        <v>5</v>
      </c>
      <c r="E1596" s="71">
        <v>450</v>
      </c>
      <c r="F1596" s="70">
        <f t="shared" ca="1" si="77"/>
        <v>2250</v>
      </c>
      <c r="G1596" s="45"/>
      <c r="H1596" s="45"/>
      <c r="I1596" s="45"/>
      <c r="J1596" s="45"/>
    </row>
    <row r="1597" spans="1:10" ht="13.5" customHeight="1" x14ac:dyDescent="0.2">
      <c r="A1597" s="86">
        <v>49161506</v>
      </c>
      <c r="B1597" s="69" t="str">
        <f t="shared" ca="1" si="76"/>
        <v>Bates de beisbol</v>
      </c>
      <c r="C1597" s="81" t="s">
        <v>1449</v>
      </c>
      <c r="D1597" s="81">
        <v>4</v>
      </c>
      <c r="E1597" s="71">
        <v>500</v>
      </c>
      <c r="F1597" s="70">
        <f t="shared" ca="1" si="77"/>
        <v>2000</v>
      </c>
      <c r="G1597" s="45"/>
      <c r="H1597" s="45"/>
      <c r="I1597" s="45"/>
      <c r="J1597" s="45"/>
    </row>
    <row r="1598" spans="1:10" ht="13.5" customHeight="1" x14ac:dyDescent="0.2">
      <c r="A1598" s="86">
        <v>53102710</v>
      </c>
      <c r="B1598" s="69" t="str">
        <f t="shared" ca="1" si="76"/>
        <v>Uniformes corporativos</v>
      </c>
      <c r="C1598" s="81" t="s">
        <v>1449</v>
      </c>
      <c r="D1598" s="81">
        <v>100</v>
      </c>
      <c r="E1598" s="71">
        <v>3500</v>
      </c>
      <c r="F1598" s="70">
        <f t="shared" ca="1" si="77"/>
        <v>350000</v>
      </c>
      <c r="G1598" s="45"/>
      <c r="H1598" s="45"/>
      <c r="I1598" s="45"/>
      <c r="J1598" s="45"/>
    </row>
    <row r="1599" spans="1:10" ht="13.5" customHeight="1" x14ac:dyDescent="0.2">
      <c r="A1599" s="45"/>
      <c r="B1599" s="45"/>
      <c r="C1599" s="45"/>
      <c r="D1599" s="45"/>
      <c r="E1599" s="73" t="s">
        <v>12551</v>
      </c>
      <c r="F1599" s="74">
        <f ca="1">SUM(Table399[MONTO TOTAL ESTIMADO])</f>
        <v>565050</v>
      </c>
      <c r="G1599" s="45"/>
      <c r="H1599" s="45" t="str">
        <f>C1583</f>
        <v>Bienes</v>
      </c>
      <c r="I1599" s="45" t="str">
        <f>E1583</f>
        <v>No</v>
      </c>
      <c r="J1599" s="45" t="str">
        <f>D1583</f>
        <v>Compras Menores</v>
      </c>
    </row>
    <row r="1600" spans="1:10" ht="13.5" customHeight="1" thickBot="1" x14ac:dyDescent="0.25">
      <c r="A1600" s="45"/>
      <c r="B1600" s="45"/>
      <c r="C1600" s="45"/>
      <c r="D1600" s="45"/>
      <c r="E1600" s="101"/>
      <c r="F1600" s="74"/>
      <c r="G1600" s="45"/>
      <c r="H1600" s="45"/>
      <c r="I1600" s="45"/>
      <c r="J1600" s="45"/>
    </row>
    <row r="1601" spans="1:10" ht="33.75" customHeight="1" thickBot="1" x14ac:dyDescent="0.25">
      <c r="A1601" s="64" t="s">
        <v>16383</v>
      </c>
      <c r="B1601" s="64" t="s">
        <v>161</v>
      </c>
      <c r="C1601" s="64" t="s">
        <v>11723</v>
      </c>
      <c r="D1601" s="64" t="s">
        <v>14379</v>
      </c>
      <c r="E1601" s="64" t="s">
        <v>10961</v>
      </c>
      <c r="F1601" s="64" t="s">
        <v>11094</v>
      </c>
      <c r="G1601" s="45"/>
      <c r="H1601" s="45"/>
      <c r="I1601" s="45"/>
      <c r="J1601" s="45"/>
    </row>
    <row r="1602" spans="1:10" ht="13.5" customHeight="1" thickBot="1" x14ac:dyDescent="0.25">
      <c r="A1602" s="66" t="s">
        <v>18911</v>
      </c>
      <c r="B1602" s="66" t="s">
        <v>18891</v>
      </c>
      <c r="C1602" s="66" t="s">
        <v>17799</v>
      </c>
      <c r="D1602" s="66" t="s">
        <v>17484</v>
      </c>
      <c r="E1602" s="66" t="s">
        <v>17855</v>
      </c>
      <c r="F1602" s="66"/>
      <c r="G1602" s="45"/>
      <c r="H1602" s="45"/>
      <c r="I1602" s="45"/>
      <c r="J1602" s="45"/>
    </row>
    <row r="1603" spans="1:10" ht="13.5" customHeight="1" thickBot="1" x14ac:dyDescent="0.25">
      <c r="A1603" s="113" t="s">
        <v>14829</v>
      </c>
      <c r="B1603" s="67" t="s">
        <v>8527</v>
      </c>
      <c r="C1603" s="76">
        <v>42835</v>
      </c>
      <c r="D1603" s="113" t="s">
        <v>9385</v>
      </c>
      <c r="E1603" s="67" t="s">
        <v>13095</v>
      </c>
      <c r="F1603" s="66" t="s">
        <v>3080</v>
      </c>
      <c r="G1603" s="45"/>
      <c r="H1603" s="45"/>
      <c r="I1603" s="45"/>
      <c r="J1603" s="45"/>
    </row>
    <row r="1604" spans="1:10" ht="13.5" customHeight="1" thickBot="1" x14ac:dyDescent="0.25">
      <c r="A1604" s="114"/>
      <c r="B1604" s="67" t="s">
        <v>1786</v>
      </c>
      <c r="C1604" s="110">
        <f>IF(C1603="","",IF(AND(MONTH(C1603)&gt;=1,MONTH(C1603)&lt;=3),1,IF(AND(MONTH(C1603)&gt;=4,MONTH(C1603)&lt;=6),2,IF(AND(MONTH(C1603)&gt;=7,MONTH(C1603)&lt;=9),3,4))))</f>
        <v>2</v>
      </c>
      <c r="D1604" s="114"/>
      <c r="E1604" s="67" t="s">
        <v>2417</v>
      </c>
      <c r="F1604" s="66" t="s">
        <v>11111</v>
      </c>
      <c r="G1604" s="45"/>
      <c r="H1604" s="45"/>
      <c r="I1604" s="45"/>
      <c r="J1604" s="45"/>
    </row>
    <row r="1605" spans="1:10" ht="13.5" customHeight="1" thickBot="1" x14ac:dyDescent="0.25">
      <c r="A1605" s="114"/>
      <c r="B1605" s="67" t="s">
        <v>12944</v>
      </c>
      <c r="C1605" s="76">
        <v>42842</v>
      </c>
      <c r="D1605" s="114"/>
      <c r="E1605" s="67" t="s">
        <v>3073</v>
      </c>
      <c r="F1605" s="66" t="s">
        <v>11111</v>
      </c>
      <c r="G1605" s="45"/>
      <c r="H1605" s="45"/>
      <c r="I1605" s="45"/>
      <c r="J1605" s="45"/>
    </row>
    <row r="1606" spans="1:10" ht="13.5" customHeight="1" thickBot="1" x14ac:dyDescent="0.25">
      <c r="A1606" s="114"/>
      <c r="B1606" s="67" t="s">
        <v>1786</v>
      </c>
      <c r="C1606" s="110">
        <f>IF(C1605="","",IF(AND(MONTH(C1605)&gt;=1,MONTH(C1605)&lt;=3),1,IF(AND(MONTH(C1605)&gt;=4,MONTH(C1605)&lt;=6),2,IF(AND(MONTH(C1605)&gt;=7,MONTH(C1605)&lt;=9),3,4))))</f>
        <v>2</v>
      </c>
      <c r="D1606" s="114"/>
      <c r="E1606" s="67" t="s">
        <v>13194</v>
      </c>
      <c r="F1606" s="66" t="s">
        <v>11111</v>
      </c>
      <c r="G1606" s="45"/>
      <c r="H1606" s="45"/>
      <c r="I1606" s="45"/>
      <c r="J1606" s="45"/>
    </row>
    <row r="1607" spans="1:10" ht="13.5" customHeight="1" thickBot="1" x14ac:dyDescent="0.25">
      <c r="A1607" s="45"/>
      <c r="B1607" s="45"/>
      <c r="C1607" s="45"/>
      <c r="D1607" s="45"/>
      <c r="E1607" s="45"/>
      <c r="F1607" s="45"/>
      <c r="G1607" s="45"/>
      <c r="H1607" s="45"/>
      <c r="I1607" s="45"/>
      <c r="J1607" s="45"/>
    </row>
    <row r="1608" spans="1:10" ht="13.5" customHeight="1" thickBot="1" x14ac:dyDescent="0.25">
      <c r="A1608" s="72" t="s">
        <v>15736</v>
      </c>
      <c r="B1608" s="72" t="s">
        <v>16147</v>
      </c>
      <c r="C1608" s="72" t="s">
        <v>15642</v>
      </c>
      <c r="D1608" s="72" t="s">
        <v>15252</v>
      </c>
      <c r="E1608" s="72" t="s">
        <v>6931</v>
      </c>
      <c r="F1608" s="72" t="s">
        <v>15281</v>
      </c>
      <c r="G1608" s="45"/>
      <c r="H1608" s="45"/>
      <c r="I1608" s="45"/>
      <c r="J1608" s="45"/>
    </row>
    <row r="1609" spans="1:10" ht="13.5" customHeight="1" x14ac:dyDescent="0.2">
      <c r="A1609" s="86">
        <v>53102516</v>
      </c>
      <c r="B1609" s="69" t="str">
        <f t="shared" ref="B1609:B1617" ca="1" si="78">IFERROR(INDEX(UNSPSCDes,MATCH(INDIRECT(ADDRESS(ROW(),COLUMN()-1,4)),UNSPSCCode,0)),"")</f>
        <v>Gorras</v>
      </c>
      <c r="C1609" s="81" t="s">
        <v>1449</v>
      </c>
      <c r="D1609" s="81">
        <v>300</v>
      </c>
      <c r="E1609" s="71">
        <v>200</v>
      </c>
      <c r="F1609" s="70">
        <f t="shared" ref="F1609:F1617" ca="1" si="79">INDIRECT(ADDRESS(ROW(),COLUMN()-2,4))*INDIRECT(ADDRESS(ROW(),COLUMN()-1,4))</f>
        <v>60000</v>
      </c>
      <c r="G1609" s="45"/>
      <c r="H1609" s="45"/>
      <c r="I1609" s="45"/>
      <c r="J1609" s="45"/>
    </row>
    <row r="1610" spans="1:10" ht="13.5" customHeight="1" x14ac:dyDescent="0.2">
      <c r="A1610" s="86">
        <v>55121715</v>
      </c>
      <c r="B1610" s="69" t="str">
        <f t="shared" ca="1" si="78"/>
        <v>Banderas o accesorios</v>
      </c>
      <c r="C1610" s="81" t="s">
        <v>1449</v>
      </c>
      <c r="D1610" s="81">
        <v>50</v>
      </c>
      <c r="E1610" s="71">
        <v>350</v>
      </c>
      <c r="F1610" s="70">
        <f t="shared" ca="1" si="79"/>
        <v>17500</v>
      </c>
      <c r="G1610" s="45"/>
      <c r="H1610" s="45"/>
      <c r="I1610" s="45"/>
      <c r="J1610" s="45"/>
    </row>
    <row r="1611" spans="1:10" ht="13.5" customHeight="1" x14ac:dyDescent="0.2">
      <c r="A1611" s="86">
        <v>53103001</v>
      </c>
      <c r="B1611" s="69" t="str">
        <f t="shared" ca="1" si="78"/>
        <v>Camisetas (t-shirts) para hombre</v>
      </c>
      <c r="C1611" s="81" t="s">
        <v>1449</v>
      </c>
      <c r="D1611" s="81">
        <v>300</v>
      </c>
      <c r="E1611" s="71">
        <v>425</v>
      </c>
      <c r="F1611" s="70">
        <f t="shared" ca="1" si="79"/>
        <v>127500</v>
      </c>
      <c r="G1611" s="45"/>
      <c r="H1611" s="45"/>
      <c r="I1611" s="45"/>
      <c r="J1611" s="45"/>
    </row>
    <row r="1612" spans="1:10" ht="13.5" customHeight="1" x14ac:dyDescent="0.2">
      <c r="A1612" s="86">
        <v>49161603</v>
      </c>
      <c r="B1612" s="69" t="str">
        <f t="shared" ca="1" si="78"/>
        <v>Pelotas de básquetbol</v>
      </c>
      <c r="C1612" s="81" t="s">
        <v>1449</v>
      </c>
      <c r="D1612" s="81">
        <v>5</v>
      </c>
      <c r="E1612" s="71">
        <v>150</v>
      </c>
      <c r="F1612" s="70">
        <f t="shared" ca="1" si="79"/>
        <v>750</v>
      </c>
      <c r="G1612" s="45"/>
      <c r="H1612" s="45"/>
      <c r="I1612" s="45"/>
      <c r="J1612" s="45"/>
    </row>
    <row r="1613" spans="1:10" ht="13.5" customHeight="1" x14ac:dyDescent="0.2">
      <c r="A1613" s="86">
        <v>49161520</v>
      </c>
      <c r="B1613" s="69" t="str">
        <f t="shared" ca="1" si="78"/>
        <v>Bates de softbol</v>
      </c>
      <c r="C1613" s="81" t="s">
        <v>1449</v>
      </c>
      <c r="D1613" s="81">
        <v>5</v>
      </c>
      <c r="E1613" s="71">
        <v>350</v>
      </c>
      <c r="F1613" s="70">
        <f t="shared" ca="1" si="79"/>
        <v>1750</v>
      </c>
      <c r="G1613" s="45"/>
      <c r="H1613" s="45"/>
      <c r="I1613" s="45"/>
      <c r="J1613" s="45"/>
    </row>
    <row r="1614" spans="1:10" ht="13.5" customHeight="1" x14ac:dyDescent="0.2">
      <c r="A1614" s="86">
        <v>49161521</v>
      </c>
      <c r="B1614" s="69" t="str">
        <f t="shared" ca="1" si="78"/>
        <v>Guantes de softbol</v>
      </c>
      <c r="C1614" s="81" t="s">
        <v>1449</v>
      </c>
      <c r="D1614" s="81">
        <v>6</v>
      </c>
      <c r="E1614" s="71">
        <v>550</v>
      </c>
      <c r="F1614" s="70">
        <f t="shared" ca="1" si="79"/>
        <v>3300</v>
      </c>
      <c r="G1614" s="45"/>
      <c r="H1614" s="45"/>
      <c r="I1614" s="45"/>
      <c r="J1614" s="45"/>
    </row>
    <row r="1615" spans="1:10" ht="13.5" customHeight="1" x14ac:dyDescent="0.2">
      <c r="A1615" s="86">
        <v>49161608</v>
      </c>
      <c r="B1615" s="69" t="str">
        <f t="shared" ca="1" si="78"/>
        <v>Balones de voleibol</v>
      </c>
      <c r="C1615" s="81" t="s">
        <v>1449</v>
      </c>
      <c r="D1615" s="81">
        <v>5</v>
      </c>
      <c r="E1615" s="71">
        <v>450</v>
      </c>
      <c r="F1615" s="70">
        <f t="shared" ca="1" si="79"/>
        <v>2250</v>
      </c>
      <c r="G1615" s="45"/>
      <c r="H1615" s="45"/>
      <c r="I1615" s="45"/>
      <c r="J1615" s="45"/>
    </row>
    <row r="1616" spans="1:10" ht="13.5" customHeight="1" x14ac:dyDescent="0.2">
      <c r="A1616" s="86">
        <v>49161506</v>
      </c>
      <c r="B1616" s="69" t="str">
        <f t="shared" ca="1" si="78"/>
        <v>Bates de beisbol</v>
      </c>
      <c r="C1616" s="81" t="s">
        <v>1449</v>
      </c>
      <c r="D1616" s="81">
        <v>4</v>
      </c>
      <c r="E1616" s="71">
        <v>500</v>
      </c>
      <c r="F1616" s="70">
        <f t="shared" ca="1" si="79"/>
        <v>2000</v>
      </c>
      <c r="G1616" s="45"/>
      <c r="H1616" s="45"/>
      <c r="I1616" s="45"/>
      <c r="J1616" s="45"/>
    </row>
    <row r="1617" spans="1:10" ht="13.5" customHeight="1" x14ac:dyDescent="0.2">
      <c r="A1617" s="86">
        <v>53102710</v>
      </c>
      <c r="B1617" s="69" t="str">
        <f t="shared" ca="1" si="78"/>
        <v>Uniformes corporativos</v>
      </c>
      <c r="C1617" s="81" t="s">
        <v>1449</v>
      </c>
      <c r="D1617" s="81">
        <v>100</v>
      </c>
      <c r="E1617" s="71">
        <v>3500</v>
      </c>
      <c r="F1617" s="70">
        <f t="shared" ca="1" si="79"/>
        <v>350000</v>
      </c>
      <c r="G1617" s="45"/>
      <c r="H1617" s="45"/>
      <c r="I1617" s="45"/>
      <c r="J1617" s="45"/>
    </row>
    <row r="1618" spans="1:10" ht="13.5" customHeight="1" x14ac:dyDescent="0.2">
      <c r="A1618" s="45"/>
      <c r="B1618" s="45"/>
      <c r="C1618" s="45"/>
      <c r="D1618" s="45"/>
      <c r="E1618" s="73" t="s">
        <v>12551</v>
      </c>
      <c r="F1618" s="74">
        <f ca="1">SUM(Table3100[MONTO TOTAL ESTIMADO])</f>
        <v>565050</v>
      </c>
      <c r="G1618" s="45"/>
      <c r="H1618" s="45" t="str">
        <f>C1602</f>
        <v>Bienes</v>
      </c>
      <c r="I1618" s="45" t="str">
        <f>E1602</f>
        <v>No</v>
      </c>
      <c r="J1618" s="45" t="str">
        <f>D1602</f>
        <v>Compras Menores</v>
      </c>
    </row>
    <row r="1619" spans="1:10" ht="13.5" customHeight="1" thickBot="1" x14ac:dyDescent="0.25">
      <c r="A1619" s="45"/>
      <c r="B1619" s="45"/>
      <c r="C1619" s="45"/>
      <c r="D1619" s="45"/>
      <c r="E1619" s="101"/>
      <c r="F1619" s="74"/>
      <c r="G1619" s="45"/>
      <c r="H1619" s="45"/>
      <c r="I1619" s="45"/>
      <c r="J1619" s="45"/>
    </row>
    <row r="1620" spans="1:10" ht="33.75" customHeight="1" thickBot="1" x14ac:dyDescent="0.25">
      <c r="A1620" s="64" t="s">
        <v>16383</v>
      </c>
      <c r="B1620" s="64" t="s">
        <v>161</v>
      </c>
      <c r="C1620" s="64" t="s">
        <v>11723</v>
      </c>
      <c r="D1620" s="64" t="s">
        <v>14379</v>
      </c>
      <c r="E1620" s="64" t="s">
        <v>10961</v>
      </c>
      <c r="F1620" s="64" t="s">
        <v>11094</v>
      </c>
      <c r="G1620" s="45"/>
      <c r="H1620" s="45"/>
      <c r="I1620" s="45"/>
      <c r="J1620" s="45"/>
    </row>
    <row r="1621" spans="1:10" ht="13.5" customHeight="1" thickBot="1" x14ac:dyDescent="0.25">
      <c r="A1621" s="66" t="s">
        <v>18911</v>
      </c>
      <c r="B1621" s="66" t="s">
        <v>18891</v>
      </c>
      <c r="C1621" s="66" t="s">
        <v>17799</v>
      </c>
      <c r="D1621" s="66" t="s">
        <v>17484</v>
      </c>
      <c r="E1621" s="66" t="s">
        <v>17855</v>
      </c>
      <c r="F1621" s="66"/>
      <c r="G1621" s="45"/>
      <c r="H1621" s="45"/>
      <c r="I1621" s="45"/>
      <c r="J1621" s="45"/>
    </row>
    <row r="1622" spans="1:10" ht="13.5" customHeight="1" thickBot="1" x14ac:dyDescent="0.25">
      <c r="A1622" s="113" t="s">
        <v>14829</v>
      </c>
      <c r="B1622" s="67" t="s">
        <v>8527</v>
      </c>
      <c r="C1622" s="76">
        <v>42926</v>
      </c>
      <c r="D1622" s="113" t="s">
        <v>9385</v>
      </c>
      <c r="E1622" s="67" t="s">
        <v>13095</v>
      </c>
      <c r="F1622" s="66" t="s">
        <v>3080</v>
      </c>
      <c r="G1622" s="45"/>
      <c r="H1622" s="45"/>
      <c r="I1622" s="45"/>
      <c r="J1622" s="45"/>
    </row>
    <row r="1623" spans="1:10" ht="13.5" customHeight="1" thickBot="1" x14ac:dyDescent="0.25">
      <c r="A1623" s="114"/>
      <c r="B1623" s="67" t="s">
        <v>1786</v>
      </c>
      <c r="C1623" s="110">
        <f>IF(C1622="","",IF(AND(MONTH(C1622)&gt;=1,MONTH(C1622)&lt;=3),1,IF(AND(MONTH(C1622)&gt;=4,MONTH(C1622)&lt;=6),2,IF(AND(MONTH(C1622)&gt;=7,MONTH(C1622)&lt;=9),3,4))))</f>
        <v>3</v>
      </c>
      <c r="D1623" s="114"/>
      <c r="E1623" s="67" t="s">
        <v>2417</v>
      </c>
      <c r="F1623" s="66" t="s">
        <v>11111</v>
      </c>
      <c r="G1623" s="45"/>
      <c r="H1623" s="45"/>
      <c r="I1623" s="45"/>
      <c r="J1623" s="45"/>
    </row>
    <row r="1624" spans="1:10" ht="13.5" customHeight="1" thickBot="1" x14ac:dyDescent="0.25">
      <c r="A1624" s="114"/>
      <c r="B1624" s="67" t="s">
        <v>12944</v>
      </c>
      <c r="C1624" s="76">
        <v>42933</v>
      </c>
      <c r="D1624" s="114"/>
      <c r="E1624" s="67" t="s">
        <v>3073</v>
      </c>
      <c r="F1624" s="66" t="s">
        <v>11111</v>
      </c>
      <c r="G1624" s="45"/>
      <c r="H1624" s="45"/>
      <c r="I1624" s="45"/>
      <c r="J1624" s="45"/>
    </row>
    <row r="1625" spans="1:10" ht="13.5" customHeight="1" thickBot="1" x14ac:dyDescent="0.25">
      <c r="A1625" s="114"/>
      <c r="B1625" s="67" t="s">
        <v>1786</v>
      </c>
      <c r="C1625" s="110">
        <f>IF(C1624="","",IF(AND(MONTH(C1624)&gt;=1,MONTH(C1624)&lt;=3),1,IF(AND(MONTH(C1624)&gt;=4,MONTH(C1624)&lt;=6),2,IF(AND(MONTH(C1624)&gt;=7,MONTH(C1624)&lt;=9),3,4))))</f>
        <v>3</v>
      </c>
      <c r="D1625" s="114"/>
      <c r="E1625" s="67" t="s">
        <v>13194</v>
      </c>
      <c r="F1625" s="66" t="s">
        <v>11111</v>
      </c>
      <c r="G1625" s="45"/>
      <c r="H1625" s="45"/>
      <c r="I1625" s="45"/>
      <c r="J1625" s="45"/>
    </row>
    <row r="1626" spans="1:10" ht="13.5" customHeight="1" thickBot="1" x14ac:dyDescent="0.25">
      <c r="A1626" s="45"/>
      <c r="B1626" s="45"/>
      <c r="C1626" s="45"/>
      <c r="D1626" s="45"/>
      <c r="E1626" s="45"/>
      <c r="F1626" s="45"/>
      <c r="G1626" s="45"/>
      <c r="H1626" s="45"/>
      <c r="I1626" s="45"/>
      <c r="J1626" s="45"/>
    </row>
    <row r="1627" spans="1:10" ht="13.5" customHeight="1" thickBot="1" x14ac:dyDescent="0.25">
      <c r="A1627" s="72" t="s">
        <v>15736</v>
      </c>
      <c r="B1627" s="72" t="s">
        <v>16147</v>
      </c>
      <c r="C1627" s="72" t="s">
        <v>15642</v>
      </c>
      <c r="D1627" s="72" t="s">
        <v>15252</v>
      </c>
      <c r="E1627" s="72" t="s">
        <v>6931</v>
      </c>
      <c r="F1627" s="72" t="s">
        <v>15281</v>
      </c>
      <c r="G1627" s="45"/>
      <c r="H1627" s="45"/>
      <c r="I1627" s="45"/>
      <c r="J1627" s="45"/>
    </row>
    <row r="1628" spans="1:10" ht="13.5" customHeight="1" x14ac:dyDescent="0.2">
      <c r="A1628" s="86">
        <v>53102516</v>
      </c>
      <c r="B1628" s="69" t="str">
        <f t="shared" ref="B1628:B1637" ca="1" si="80">IFERROR(INDEX(UNSPSCDes,MATCH(INDIRECT(ADDRESS(ROW(),COLUMN()-1,4)),UNSPSCCode,0)),"")</f>
        <v>Gorras</v>
      </c>
      <c r="C1628" s="81" t="s">
        <v>1449</v>
      </c>
      <c r="D1628" s="81">
        <v>300</v>
      </c>
      <c r="E1628" s="71">
        <v>200</v>
      </c>
      <c r="F1628" s="70">
        <f t="shared" ref="F1628:F1637" ca="1" si="81">INDIRECT(ADDRESS(ROW(),COLUMN()-2,4))*INDIRECT(ADDRESS(ROW(),COLUMN()-1,4))</f>
        <v>60000</v>
      </c>
      <c r="G1628" s="45"/>
      <c r="H1628" s="45"/>
      <c r="I1628" s="45"/>
      <c r="J1628" s="45"/>
    </row>
    <row r="1629" spans="1:10" ht="13.5" customHeight="1" x14ac:dyDescent="0.2">
      <c r="A1629" s="86">
        <v>55121715</v>
      </c>
      <c r="B1629" s="69" t="str">
        <f t="shared" ca="1" si="80"/>
        <v>Banderas o accesorios</v>
      </c>
      <c r="C1629" s="81" t="s">
        <v>1449</v>
      </c>
      <c r="D1629" s="81">
        <v>50</v>
      </c>
      <c r="E1629" s="71">
        <v>350</v>
      </c>
      <c r="F1629" s="70">
        <f t="shared" ca="1" si="81"/>
        <v>17500</v>
      </c>
      <c r="G1629" s="45"/>
      <c r="H1629" s="45"/>
      <c r="I1629" s="45"/>
      <c r="J1629" s="45"/>
    </row>
    <row r="1630" spans="1:10" ht="13.5" customHeight="1" x14ac:dyDescent="0.2">
      <c r="A1630" s="86">
        <v>53103001</v>
      </c>
      <c r="B1630" s="69" t="str">
        <f t="shared" ca="1" si="80"/>
        <v>Camisetas (t-shirts) para hombre</v>
      </c>
      <c r="C1630" s="81" t="s">
        <v>1449</v>
      </c>
      <c r="D1630" s="81">
        <v>300</v>
      </c>
      <c r="E1630" s="71">
        <v>425</v>
      </c>
      <c r="F1630" s="70">
        <f t="shared" ca="1" si="81"/>
        <v>127500</v>
      </c>
      <c r="G1630" s="45"/>
      <c r="H1630" s="45"/>
      <c r="I1630" s="45"/>
      <c r="J1630" s="45"/>
    </row>
    <row r="1631" spans="1:10" ht="13.5" customHeight="1" x14ac:dyDescent="0.2">
      <c r="A1631" s="86">
        <v>49161603</v>
      </c>
      <c r="B1631" s="69" t="str">
        <f t="shared" ca="1" si="80"/>
        <v>Pelotas de básquetbol</v>
      </c>
      <c r="C1631" s="81" t="s">
        <v>1449</v>
      </c>
      <c r="D1631" s="81">
        <v>5</v>
      </c>
      <c r="E1631" s="71">
        <v>150</v>
      </c>
      <c r="F1631" s="70">
        <f t="shared" ca="1" si="81"/>
        <v>750</v>
      </c>
      <c r="G1631" s="45"/>
      <c r="H1631" s="45"/>
      <c r="I1631" s="45"/>
      <c r="J1631" s="45"/>
    </row>
    <row r="1632" spans="1:10" ht="13.5" customHeight="1" x14ac:dyDescent="0.2">
      <c r="A1632" s="86">
        <v>49161520</v>
      </c>
      <c r="B1632" s="69" t="str">
        <f t="shared" ca="1" si="80"/>
        <v>Bates de softbol</v>
      </c>
      <c r="C1632" s="81" t="s">
        <v>1449</v>
      </c>
      <c r="D1632" s="81">
        <v>5</v>
      </c>
      <c r="E1632" s="71">
        <v>350</v>
      </c>
      <c r="F1632" s="70">
        <f t="shared" ca="1" si="81"/>
        <v>1750</v>
      </c>
      <c r="G1632" s="45"/>
      <c r="H1632" s="45"/>
      <c r="I1632" s="45"/>
      <c r="J1632" s="45"/>
    </row>
    <row r="1633" spans="1:10" ht="13.5" customHeight="1" x14ac:dyDescent="0.2">
      <c r="A1633" s="86">
        <v>49161521</v>
      </c>
      <c r="B1633" s="69" t="str">
        <f t="shared" ca="1" si="80"/>
        <v>Guantes de softbol</v>
      </c>
      <c r="C1633" s="81" t="s">
        <v>1449</v>
      </c>
      <c r="D1633" s="81">
        <v>6</v>
      </c>
      <c r="E1633" s="71">
        <v>550</v>
      </c>
      <c r="F1633" s="70">
        <f t="shared" ca="1" si="81"/>
        <v>3300</v>
      </c>
      <c r="G1633" s="45"/>
      <c r="H1633" s="45"/>
      <c r="I1633" s="45"/>
      <c r="J1633" s="45"/>
    </row>
    <row r="1634" spans="1:10" ht="13.5" customHeight="1" x14ac:dyDescent="0.2">
      <c r="A1634" s="86">
        <v>49161608</v>
      </c>
      <c r="B1634" s="69" t="str">
        <f t="shared" ca="1" si="80"/>
        <v>Balones de voleibol</v>
      </c>
      <c r="C1634" s="81" t="s">
        <v>1449</v>
      </c>
      <c r="D1634" s="81">
        <v>5</v>
      </c>
      <c r="E1634" s="71">
        <v>450</v>
      </c>
      <c r="F1634" s="70">
        <f t="shared" ca="1" si="81"/>
        <v>2250</v>
      </c>
      <c r="G1634" s="45"/>
      <c r="H1634" s="45"/>
      <c r="I1634" s="45"/>
      <c r="J1634" s="45"/>
    </row>
    <row r="1635" spans="1:10" ht="13.5" customHeight="1" x14ac:dyDescent="0.2">
      <c r="A1635" s="86">
        <v>49161506</v>
      </c>
      <c r="B1635" s="69" t="str">
        <f t="shared" ca="1" si="80"/>
        <v>Bates de beisbol</v>
      </c>
      <c r="C1635" s="81" t="s">
        <v>1449</v>
      </c>
      <c r="D1635" s="81">
        <v>4</v>
      </c>
      <c r="E1635" s="71">
        <v>500</v>
      </c>
      <c r="F1635" s="70">
        <f t="shared" ca="1" si="81"/>
        <v>2000</v>
      </c>
      <c r="G1635" s="45"/>
      <c r="H1635" s="45"/>
      <c r="I1635" s="45"/>
      <c r="J1635" s="45"/>
    </row>
    <row r="1636" spans="1:10" ht="13.5" customHeight="1" x14ac:dyDescent="0.2">
      <c r="A1636" s="86">
        <v>53102710</v>
      </c>
      <c r="B1636" s="69" t="str">
        <f t="shared" ca="1" si="80"/>
        <v>Uniformes corporativos</v>
      </c>
      <c r="C1636" s="81" t="s">
        <v>1449</v>
      </c>
      <c r="D1636" s="81">
        <v>100</v>
      </c>
      <c r="E1636" s="71">
        <v>3500</v>
      </c>
      <c r="F1636" s="70">
        <f t="shared" ca="1" si="81"/>
        <v>350000</v>
      </c>
      <c r="G1636" s="45"/>
      <c r="H1636" s="45"/>
      <c r="I1636" s="45"/>
      <c r="J1636" s="45"/>
    </row>
    <row r="1637" spans="1:10" ht="13.5" customHeight="1" x14ac:dyDescent="0.2">
      <c r="A1637" s="86"/>
      <c r="B1637" s="69" t="str">
        <f t="shared" ca="1" si="80"/>
        <v/>
      </c>
      <c r="C1637" s="81"/>
      <c r="D1637" s="81"/>
      <c r="E1637" s="71"/>
      <c r="F1637" s="70">
        <f t="shared" ca="1" si="81"/>
        <v>0</v>
      </c>
      <c r="G1637" s="45"/>
      <c r="H1637" s="45"/>
      <c r="I1637" s="45"/>
      <c r="J1637" s="45"/>
    </row>
    <row r="1638" spans="1:10" ht="13.5" customHeight="1" x14ac:dyDescent="0.2">
      <c r="A1638" s="45"/>
      <c r="B1638" s="45"/>
      <c r="C1638" s="45"/>
      <c r="D1638" s="45"/>
      <c r="E1638" s="73" t="s">
        <v>12551</v>
      </c>
      <c r="F1638" s="74">
        <f ca="1">SUM(Table3101[MONTO TOTAL ESTIMADO])</f>
        <v>565050</v>
      </c>
      <c r="G1638" s="45"/>
      <c r="H1638" s="45" t="str">
        <f>C1621</f>
        <v>Bienes</v>
      </c>
      <c r="I1638" s="45" t="str">
        <f>E1621</f>
        <v>No</v>
      </c>
      <c r="J1638" s="45" t="str">
        <f>D1621</f>
        <v>Compras Menores</v>
      </c>
    </row>
    <row r="1639" spans="1:10" ht="13.5" customHeight="1" thickBot="1" x14ac:dyDescent="0.25">
      <c r="A1639" s="45"/>
      <c r="B1639" s="45"/>
      <c r="C1639" s="45"/>
      <c r="D1639" s="45"/>
      <c r="E1639" s="101"/>
      <c r="F1639" s="74"/>
      <c r="G1639" s="45"/>
      <c r="H1639" s="45"/>
      <c r="I1639" s="45"/>
      <c r="J1639" s="45"/>
    </row>
    <row r="1640" spans="1:10" ht="33.75" customHeight="1" thickBot="1" x14ac:dyDescent="0.25">
      <c r="A1640" s="64" t="s">
        <v>16383</v>
      </c>
      <c r="B1640" s="64" t="s">
        <v>161</v>
      </c>
      <c r="C1640" s="64" t="s">
        <v>11723</v>
      </c>
      <c r="D1640" s="64" t="s">
        <v>14379</v>
      </c>
      <c r="E1640" s="64" t="s">
        <v>10961</v>
      </c>
      <c r="F1640" s="64" t="s">
        <v>11094</v>
      </c>
      <c r="G1640" s="45"/>
      <c r="H1640" s="45"/>
      <c r="I1640" s="45"/>
      <c r="J1640" s="45"/>
    </row>
    <row r="1641" spans="1:10" ht="13.5" customHeight="1" thickBot="1" x14ac:dyDescent="0.25">
      <c r="A1641" s="66" t="s">
        <v>18911</v>
      </c>
      <c r="B1641" s="66" t="s">
        <v>18891</v>
      </c>
      <c r="C1641" s="66" t="s">
        <v>17799</v>
      </c>
      <c r="D1641" s="66" t="s">
        <v>17484</v>
      </c>
      <c r="E1641" s="66" t="s">
        <v>8853</v>
      </c>
      <c r="F1641" s="66"/>
      <c r="G1641" s="45"/>
      <c r="H1641" s="45"/>
      <c r="I1641" s="45"/>
      <c r="J1641" s="45"/>
    </row>
    <row r="1642" spans="1:10" ht="13.5" customHeight="1" thickBot="1" x14ac:dyDescent="0.25">
      <c r="A1642" s="113" t="s">
        <v>14829</v>
      </c>
      <c r="B1642" s="67" t="s">
        <v>8527</v>
      </c>
      <c r="C1642" s="76">
        <v>43018</v>
      </c>
      <c r="D1642" s="113" t="s">
        <v>9385</v>
      </c>
      <c r="E1642" s="67" t="s">
        <v>13095</v>
      </c>
      <c r="F1642" s="66" t="s">
        <v>3080</v>
      </c>
      <c r="G1642" s="45"/>
      <c r="H1642" s="45"/>
      <c r="I1642" s="45"/>
      <c r="J1642" s="45"/>
    </row>
    <row r="1643" spans="1:10" ht="13.5" customHeight="1" thickBot="1" x14ac:dyDescent="0.25">
      <c r="A1643" s="114"/>
      <c r="B1643" s="67" t="s">
        <v>1786</v>
      </c>
      <c r="C1643" s="110">
        <f>IF(C1642="","",IF(AND(MONTH(C1642)&gt;=1,MONTH(C1642)&lt;=3),1,IF(AND(MONTH(C1642)&gt;=4,MONTH(C1642)&lt;=6),2,IF(AND(MONTH(C1642)&gt;=7,MONTH(C1642)&lt;=9),3,4))))</f>
        <v>4</v>
      </c>
      <c r="D1643" s="114"/>
      <c r="E1643" s="67" t="s">
        <v>2417</v>
      </c>
      <c r="F1643" s="66" t="s">
        <v>11111</v>
      </c>
      <c r="G1643" s="45"/>
      <c r="H1643" s="45"/>
      <c r="I1643" s="45"/>
      <c r="J1643" s="45"/>
    </row>
    <row r="1644" spans="1:10" ht="13.5" customHeight="1" thickBot="1" x14ac:dyDescent="0.25">
      <c r="A1644" s="114"/>
      <c r="B1644" s="67" t="s">
        <v>12944</v>
      </c>
      <c r="C1644" s="76">
        <v>43025</v>
      </c>
      <c r="D1644" s="114"/>
      <c r="E1644" s="67" t="s">
        <v>3073</v>
      </c>
      <c r="F1644" s="66" t="s">
        <v>11111</v>
      </c>
      <c r="G1644" s="45"/>
      <c r="H1644" s="45"/>
      <c r="I1644" s="45"/>
      <c r="J1644" s="45"/>
    </row>
    <row r="1645" spans="1:10" ht="13.5" customHeight="1" thickBot="1" x14ac:dyDescent="0.25">
      <c r="A1645" s="114"/>
      <c r="B1645" s="67" t="s">
        <v>1786</v>
      </c>
      <c r="C1645" s="110">
        <f>IF(C1644="","",IF(AND(MONTH(C1644)&gt;=1,MONTH(C1644)&lt;=3),1,IF(AND(MONTH(C1644)&gt;=4,MONTH(C1644)&lt;=6),2,IF(AND(MONTH(C1644)&gt;=7,MONTH(C1644)&lt;=9),3,4))))</f>
        <v>4</v>
      </c>
      <c r="D1645" s="114"/>
      <c r="E1645" s="67" t="s">
        <v>13194</v>
      </c>
      <c r="F1645" s="66" t="s">
        <v>11111</v>
      </c>
      <c r="G1645" s="45"/>
      <c r="H1645" s="45"/>
      <c r="I1645" s="45"/>
      <c r="J1645" s="45"/>
    </row>
    <row r="1646" spans="1:10" ht="13.5" customHeight="1" thickBot="1" x14ac:dyDescent="0.25">
      <c r="A1646" s="45"/>
      <c r="B1646" s="45"/>
      <c r="C1646" s="45"/>
      <c r="D1646" s="45"/>
      <c r="E1646" s="45"/>
      <c r="F1646" s="45"/>
      <c r="G1646" s="45"/>
      <c r="H1646" s="45"/>
      <c r="I1646" s="45"/>
      <c r="J1646" s="45"/>
    </row>
    <row r="1647" spans="1:10" ht="13.5" customHeight="1" thickBot="1" x14ac:dyDescent="0.25">
      <c r="A1647" s="72" t="s">
        <v>15736</v>
      </c>
      <c r="B1647" s="72" t="s">
        <v>16147</v>
      </c>
      <c r="C1647" s="72" t="s">
        <v>15642</v>
      </c>
      <c r="D1647" s="72" t="s">
        <v>15252</v>
      </c>
      <c r="E1647" s="72" t="s">
        <v>6931</v>
      </c>
      <c r="F1647" s="72" t="s">
        <v>15281</v>
      </c>
      <c r="G1647" s="45"/>
      <c r="H1647" s="45"/>
      <c r="I1647" s="45"/>
      <c r="J1647" s="45"/>
    </row>
    <row r="1648" spans="1:10" ht="13.5" customHeight="1" x14ac:dyDescent="0.2">
      <c r="A1648" s="86">
        <v>53102516</v>
      </c>
      <c r="B1648" s="69" t="str">
        <f t="shared" ref="B1648:B1656" ca="1" si="82">IFERROR(INDEX(UNSPSCDes,MATCH(INDIRECT(ADDRESS(ROW(),COLUMN()-1,4)),UNSPSCCode,0)),"")</f>
        <v>Gorras</v>
      </c>
      <c r="C1648" s="81" t="s">
        <v>1449</v>
      </c>
      <c r="D1648" s="81">
        <v>300</v>
      </c>
      <c r="E1648" s="71">
        <v>200</v>
      </c>
      <c r="F1648" s="70">
        <f t="shared" ref="F1648:F1656" ca="1" si="83">INDIRECT(ADDRESS(ROW(),COLUMN()-2,4))*INDIRECT(ADDRESS(ROW(),COLUMN()-1,4))</f>
        <v>60000</v>
      </c>
      <c r="G1648" s="45"/>
      <c r="H1648" s="45"/>
      <c r="I1648" s="45"/>
      <c r="J1648" s="45"/>
    </row>
    <row r="1649" spans="1:10" ht="13.5" customHeight="1" x14ac:dyDescent="0.2">
      <c r="A1649" s="86">
        <v>55121715</v>
      </c>
      <c r="B1649" s="69" t="str">
        <f t="shared" ca="1" si="82"/>
        <v>Banderas o accesorios</v>
      </c>
      <c r="C1649" s="81" t="s">
        <v>1449</v>
      </c>
      <c r="D1649" s="81">
        <v>50</v>
      </c>
      <c r="E1649" s="71">
        <v>350</v>
      </c>
      <c r="F1649" s="70">
        <f t="shared" ca="1" si="83"/>
        <v>17500</v>
      </c>
      <c r="G1649" s="45"/>
      <c r="H1649" s="45"/>
      <c r="I1649" s="45"/>
      <c r="J1649" s="45"/>
    </row>
    <row r="1650" spans="1:10" ht="13.5" customHeight="1" x14ac:dyDescent="0.2">
      <c r="A1650" s="86">
        <v>53103001</v>
      </c>
      <c r="B1650" s="69" t="str">
        <f t="shared" ca="1" si="82"/>
        <v>Camisetas (t-shirts) para hombre</v>
      </c>
      <c r="C1650" s="81" t="s">
        <v>1449</v>
      </c>
      <c r="D1650" s="81">
        <v>300</v>
      </c>
      <c r="E1650" s="71">
        <v>425</v>
      </c>
      <c r="F1650" s="70">
        <f t="shared" ca="1" si="83"/>
        <v>127500</v>
      </c>
      <c r="G1650" s="45"/>
      <c r="H1650" s="45"/>
      <c r="I1650" s="45"/>
      <c r="J1650" s="45"/>
    </row>
    <row r="1651" spans="1:10" ht="13.5" customHeight="1" x14ac:dyDescent="0.2">
      <c r="A1651" s="86">
        <v>49161603</v>
      </c>
      <c r="B1651" s="69" t="str">
        <f t="shared" ca="1" si="82"/>
        <v>Pelotas de básquetbol</v>
      </c>
      <c r="C1651" s="81" t="s">
        <v>1449</v>
      </c>
      <c r="D1651" s="81">
        <v>5</v>
      </c>
      <c r="E1651" s="71">
        <v>150</v>
      </c>
      <c r="F1651" s="70">
        <f t="shared" ca="1" si="83"/>
        <v>750</v>
      </c>
      <c r="G1651" s="45"/>
      <c r="H1651" s="45"/>
      <c r="I1651" s="45"/>
      <c r="J1651" s="45"/>
    </row>
    <row r="1652" spans="1:10" ht="13.5" customHeight="1" x14ac:dyDescent="0.2">
      <c r="A1652" s="86">
        <v>49161520</v>
      </c>
      <c r="B1652" s="69" t="str">
        <f t="shared" ca="1" si="82"/>
        <v>Bates de softbol</v>
      </c>
      <c r="C1652" s="81" t="s">
        <v>1449</v>
      </c>
      <c r="D1652" s="81">
        <v>5</v>
      </c>
      <c r="E1652" s="71">
        <v>350</v>
      </c>
      <c r="F1652" s="70">
        <f t="shared" ca="1" si="83"/>
        <v>1750</v>
      </c>
      <c r="G1652" s="45"/>
      <c r="H1652" s="45"/>
      <c r="I1652" s="45"/>
      <c r="J1652" s="45"/>
    </row>
    <row r="1653" spans="1:10" ht="13.5" customHeight="1" x14ac:dyDescent="0.2">
      <c r="A1653" s="86">
        <v>49161521</v>
      </c>
      <c r="B1653" s="69" t="str">
        <f t="shared" ca="1" si="82"/>
        <v>Guantes de softbol</v>
      </c>
      <c r="C1653" s="81" t="s">
        <v>1449</v>
      </c>
      <c r="D1653" s="81">
        <v>6</v>
      </c>
      <c r="E1653" s="71">
        <v>550</v>
      </c>
      <c r="F1653" s="70">
        <f t="shared" ca="1" si="83"/>
        <v>3300</v>
      </c>
      <c r="G1653" s="45"/>
      <c r="H1653" s="45"/>
      <c r="I1653" s="45"/>
      <c r="J1653" s="45"/>
    </row>
    <row r="1654" spans="1:10" ht="13.5" customHeight="1" x14ac:dyDescent="0.2">
      <c r="A1654" s="86">
        <v>49161608</v>
      </c>
      <c r="B1654" s="69" t="str">
        <f t="shared" ca="1" si="82"/>
        <v>Balones de voleibol</v>
      </c>
      <c r="C1654" s="81" t="s">
        <v>1449</v>
      </c>
      <c r="D1654" s="81">
        <v>5</v>
      </c>
      <c r="E1654" s="71">
        <v>450</v>
      </c>
      <c r="F1654" s="70">
        <f t="shared" ca="1" si="83"/>
        <v>2250</v>
      </c>
      <c r="G1654" s="45"/>
      <c r="H1654" s="45"/>
      <c r="I1654" s="45"/>
      <c r="J1654" s="45"/>
    </row>
    <row r="1655" spans="1:10" ht="13.5" customHeight="1" x14ac:dyDescent="0.2">
      <c r="A1655" s="86">
        <v>49161506</v>
      </c>
      <c r="B1655" s="69" t="str">
        <f t="shared" ca="1" si="82"/>
        <v>Bates de beisbol</v>
      </c>
      <c r="C1655" s="81" t="s">
        <v>1449</v>
      </c>
      <c r="D1655" s="81">
        <v>4</v>
      </c>
      <c r="E1655" s="71">
        <v>500</v>
      </c>
      <c r="F1655" s="70">
        <f t="shared" ca="1" si="83"/>
        <v>2000</v>
      </c>
      <c r="G1655" s="45"/>
      <c r="H1655" s="45"/>
      <c r="I1655" s="45"/>
      <c r="J1655" s="45"/>
    </row>
    <row r="1656" spans="1:10" ht="13.5" customHeight="1" x14ac:dyDescent="0.2">
      <c r="A1656" s="86">
        <v>53102710</v>
      </c>
      <c r="B1656" s="69" t="str">
        <f t="shared" ca="1" si="82"/>
        <v>Uniformes corporativos</v>
      </c>
      <c r="C1656" s="81" t="s">
        <v>1449</v>
      </c>
      <c r="D1656" s="81">
        <v>100</v>
      </c>
      <c r="E1656" s="71">
        <v>3500</v>
      </c>
      <c r="F1656" s="70">
        <f t="shared" ca="1" si="83"/>
        <v>350000</v>
      </c>
      <c r="G1656" s="45"/>
      <c r="H1656" s="45"/>
      <c r="I1656" s="45"/>
      <c r="J1656" s="45"/>
    </row>
    <row r="1657" spans="1:10" ht="13.5" customHeight="1" x14ac:dyDescent="0.2">
      <c r="A1657" s="45"/>
      <c r="B1657" s="45"/>
      <c r="C1657" s="45"/>
      <c r="D1657" s="45"/>
      <c r="E1657" s="73" t="s">
        <v>12551</v>
      </c>
      <c r="F1657" s="74">
        <f ca="1">SUM(Table3102[MONTO TOTAL ESTIMADO])</f>
        <v>565050</v>
      </c>
      <c r="G1657" s="45"/>
      <c r="H1657" s="45" t="str">
        <f>C1641</f>
        <v>Bienes</v>
      </c>
      <c r="I1657" s="45" t="str">
        <f>E1641</f>
        <v>Sí</v>
      </c>
      <c r="J1657" s="45" t="str">
        <f>D1641</f>
        <v>Compras Menores</v>
      </c>
    </row>
    <row r="1658" spans="1:10" ht="13.5" customHeight="1" x14ac:dyDescent="0.2">
      <c r="A1658" s="45"/>
      <c r="B1658" s="45"/>
      <c r="C1658" s="45"/>
      <c r="D1658" s="45"/>
      <c r="E1658" s="101"/>
      <c r="F1658" s="74"/>
      <c r="G1658" s="45"/>
      <c r="H1658" s="45"/>
      <c r="I1658" s="45"/>
      <c r="J1658" s="45"/>
    </row>
  </sheetData>
  <sheetProtection algorithmName="SHA-512" hashValue="91LplBDZR4Ce1wnYoP5GpLxX1dbTfaceFleIp33pEQVThDyjBAEmuaPq8wAzQH/+mctOsnvlJiWM7CMfmFqn3Q==" saltValue="q1Gpwn3uI8fvmFPsLMk8sw==" spinCount="100000" sheet="1" objects="1" scenarios="1"/>
  <protectedRanges>
    <protectedRange sqref="F5:G5" name="Rango3"/>
    <protectedRange sqref="E11:E12" name="Rango2"/>
  </protectedRanges>
  <mergeCells count="210">
    <mergeCell ref="A1171:A1174"/>
    <mergeCell ref="D1171:D1174"/>
    <mergeCell ref="A1182:A1185"/>
    <mergeCell ref="D1182:D1185"/>
    <mergeCell ref="A1193:A1196"/>
    <mergeCell ref="D1193:D1196"/>
    <mergeCell ref="A1209:A1212"/>
    <mergeCell ref="D1209:D1212"/>
    <mergeCell ref="A1226:A1229"/>
    <mergeCell ref="D1226:D1229"/>
    <mergeCell ref="A1052:A1055"/>
    <mergeCell ref="D1052:D1055"/>
    <mergeCell ref="A1084:A1087"/>
    <mergeCell ref="D1084:D1087"/>
    <mergeCell ref="A1116:A1119"/>
    <mergeCell ref="D1116:D1119"/>
    <mergeCell ref="A1148:A1151"/>
    <mergeCell ref="D1148:D1151"/>
    <mergeCell ref="A1160:A1163"/>
    <mergeCell ref="D1160:D1163"/>
    <mergeCell ref="A858:A861"/>
    <mergeCell ref="D858:D861"/>
    <mergeCell ref="A870:A873"/>
    <mergeCell ref="D870:D873"/>
    <mergeCell ref="A883:A886"/>
    <mergeCell ref="D883:D886"/>
    <mergeCell ref="A1000:A1003"/>
    <mergeCell ref="D1000:D1003"/>
    <mergeCell ref="A763:A766"/>
    <mergeCell ref="D763:D766"/>
    <mergeCell ref="A778:A781"/>
    <mergeCell ref="D778:D781"/>
    <mergeCell ref="A792:A795"/>
    <mergeCell ref="D792:D795"/>
    <mergeCell ref="A807:A810"/>
    <mergeCell ref="D807:D810"/>
    <mergeCell ref="A822:A825"/>
    <mergeCell ref="D822:D825"/>
    <mergeCell ref="A834:A837"/>
    <mergeCell ref="D834:D837"/>
    <mergeCell ref="A846:A849"/>
    <mergeCell ref="D846:D849"/>
    <mergeCell ref="A601:A604"/>
    <mergeCell ref="D601:D604"/>
    <mergeCell ref="A219:A222"/>
    <mergeCell ref="D219:D222"/>
    <mergeCell ref="A265:A268"/>
    <mergeCell ref="D265:D268"/>
    <mergeCell ref="A336:A339"/>
    <mergeCell ref="D336:D339"/>
    <mergeCell ref="A304:A307"/>
    <mergeCell ref="D304:D307"/>
    <mergeCell ref="A288:A291"/>
    <mergeCell ref="D288:D291"/>
    <mergeCell ref="A320:A323"/>
    <mergeCell ref="D320:D323"/>
    <mergeCell ref="A242:A245"/>
    <mergeCell ref="D242:D245"/>
    <mergeCell ref="A438:A441"/>
    <mergeCell ref="D438:D441"/>
    <mergeCell ref="A533:A536"/>
    <mergeCell ref="D533:D536"/>
    <mergeCell ref="A550:A553"/>
    <mergeCell ref="D550:D553"/>
    <mergeCell ref="A567:A570"/>
    <mergeCell ref="D567:D570"/>
    <mergeCell ref="A196:A199"/>
    <mergeCell ref="D196:D199"/>
    <mergeCell ref="A388:A391"/>
    <mergeCell ref="D388:D391"/>
    <mergeCell ref="A399:A402"/>
    <mergeCell ref="D399:D402"/>
    <mergeCell ref="A352:A355"/>
    <mergeCell ref="D352:D355"/>
    <mergeCell ref="A364:A367"/>
    <mergeCell ref="D364:D367"/>
    <mergeCell ref="A376:A379"/>
    <mergeCell ref="D376:D379"/>
    <mergeCell ref="D101:D104"/>
    <mergeCell ref="A176:A179"/>
    <mergeCell ref="D176:D179"/>
    <mergeCell ref="A113:A116"/>
    <mergeCell ref="D113:D116"/>
    <mergeCell ref="A134:A137"/>
    <mergeCell ref="D134:D137"/>
    <mergeCell ref="A155:A158"/>
    <mergeCell ref="D155:D158"/>
    <mergeCell ref="E8:F8"/>
    <mergeCell ref="E10:F10"/>
    <mergeCell ref="E11:F11"/>
    <mergeCell ref="E12:F12"/>
    <mergeCell ref="A1:A4"/>
    <mergeCell ref="E6:F6"/>
    <mergeCell ref="E7:F7"/>
    <mergeCell ref="B2:E2"/>
    <mergeCell ref="B3:E3"/>
    <mergeCell ref="A584:A587"/>
    <mergeCell ref="D584:D587"/>
    <mergeCell ref="A478:A481"/>
    <mergeCell ref="D478:D481"/>
    <mergeCell ref="A514:A517"/>
    <mergeCell ref="D514:D517"/>
    <mergeCell ref="A682:A685"/>
    <mergeCell ref="D682:D685"/>
    <mergeCell ref="E9:F9"/>
    <mergeCell ref="A65:A68"/>
    <mergeCell ref="D65:D68"/>
    <mergeCell ref="A77:A80"/>
    <mergeCell ref="D77:D80"/>
    <mergeCell ref="A89:A92"/>
    <mergeCell ref="D89:D92"/>
    <mergeCell ref="A17:A20"/>
    <mergeCell ref="D17:D20"/>
    <mergeCell ref="A41:A44"/>
    <mergeCell ref="D41:D44"/>
    <mergeCell ref="A53:A56"/>
    <mergeCell ref="D53:D56"/>
    <mergeCell ref="A29:A32"/>
    <mergeCell ref="D29:D32"/>
    <mergeCell ref="A101:A104"/>
    <mergeCell ref="A748:A751"/>
    <mergeCell ref="D748:D751"/>
    <mergeCell ref="A623:A626"/>
    <mergeCell ref="D623:D626"/>
    <mergeCell ref="A637:A640"/>
    <mergeCell ref="D637:D640"/>
    <mergeCell ref="A719:A722"/>
    <mergeCell ref="D719:D722"/>
    <mergeCell ref="A696:A699"/>
    <mergeCell ref="D696:D699"/>
    <mergeCell ref="A650:A653"/>
    <mergeCell ref="D650:D653"/>
    <mergeCell ref="A661:A664"/>
    <mergeCell ref="D661:D664"/>
    <mergeCell ref="A734:A737"/>
    <mergeCell ref="D734:D737"/>
    <mergeCell ref="A1022:A1025"/>
    <mergeCell ref="D1022:D1025"/>
    <mergeCell ref="A896:A899"/>
    <mergeCell ref="D896:D899"/>
    <mergeCell ref="A909:A912"/>
    <mergeCell ref="D909:D912"/>
    <mergeCell ref="A922:A925"/>
    <mergeCell ref="D922:D925"/>
    <mergeCell ref="A948:A951"/>
    <mergeCell ref="D948:D951"/>
    <mergeCell ref="A970:A973"/>
    <mergeCell ref="D970:D973"/>
    <mergeCell ref="A1242:A1245"/>
    <mergeCell ref="D1242:D1245"/>
    <mergeCell ref="A1259:A1262"/>
    <mergeCell ref="D1259:D1262"/>
    <mergeCell ref="A1271:A1274"/>
    <mergeCell ref="D1271:D1274"/>
    <mergeCell ref="A1283:A1286"/>
    <mergeCell ref="D1283:D1286"/>
    <mergeCell ref="A1295:A1298"/>
    <mergeCell ref="D1295:D1298"/>
    <mergeCell ref="A1307:A1310"/>
    <mergeCell ref="D1307:D1310"/>
    <mergeCell ref="A1318:A1321"/>
    <mergeCell ref="D1318:D1321"/>
    <mergeCell ref="A1329:A1332"/>
    <mergeCell ref="D1329:D1332"/>
    <mergeCell ref="A1340:A1343"/>
    <mergeCell ref="D1340:D1343"/>
    <mergeCell ref="A1351:A1354"/>
    <mergeCell ref="D1351:D1354"/>
    <mergeCell ref="A1364:A1367"/>
    <mergeCell ref="D1364:D1367"/>
    <mergeCell ref="A1376:A1379"/>
    <mergeCell ref="D1376:D1379"/>
    <mergeCell ref="A1388:A1391"/>
    <mergeCell ref="D1388:D1391"/>
    <mergeCell ref="A1400:A1403"/>
    <mergeCell ref="D1400:D1403"/>
    <mergeCell ref="A1426:A1429"/>
    <mergeCell ref="D1426:D1429"/>
    <mergeCell ref="A1622:A1625"/>
    <mergeCell ref="D1622:D1625"/>
    <mergeCell ref="A1642:A1645"/>
    <mergeCell ref="D1642:D1645"/>
    <mergeCell ref="A1485:A1488"/>
    <mergeCell ref="D1485:D1488"/>
    <mergeCell ref="A1496:A1499"/>
    <mergeCell ref="D1496:D1499"/>
    <mergeCell ref="A1507:A1510"/>
    <mergeCell ref="D1507:D1510"/>
    <mergeCell ref="A1518:A1521"/>
    <mergeCell ref="D1518:D1521"/>
    <mergeCell ref="A1529:A1532"/>
    <mergeCell ref="D1529:D1532"/>
    <mergeCell ref="A1603:A1606"/>
    <mergeCell ref="D1603:D1606"/>
    <mergeCell ref="A1540:A1543"/>
    <mergeCell ref="D1540:D1543"/>
    <mergeCell ref="A1573:A1576"/>
    <mergeCell ref="D1573:D1576"/>
    <mergeCell ref="A1584:A1587"/>
    <mergeCell ref="D1584:D1587"/>
    <mergeCell ref="A1551:A1554"/>
    <mergeCell ref="D1551:D1554"/>
    <mergeCell ref="A1562:A1565"/>
    <mergeCell ref="D1562:D1565"/>
    <mergeCell ref="A1452:A1455"/>
    <mergeCell ref="D1452:D1455"/>
    <mergeCell ref="A1463:A1466"/>
    <mergeCell ref="D1463:D1466"/>
    <mergeCell ref="A1474:A1477"/>
    <mergeCell ref="D1474:D1477"/>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1 C53 C65 C77 C89 C101 C113 C134 C155 C176 C196 C219 C242 C265 C288 C304 C320 C336 C352 C364 C376 C388 C399 C438 C478 C514 C533 C550 C567 C584 C601 C623 C637 C650 C661 C682 C696 C719 C734 C748 C763 C778 C792 C807 C822 C834 C846 C858 C870 C883 C896 C909 C922 C948 C970 C1000 C1022 C1052 C1084 C1116 C1148 C1160 C1171 C1182 C1193 C1209 C1226 C1242 C1259 C1271 C1283 C1295 C1307 C1318 C1329 C1340 C1351 C1364 C1376 C1388 C1400 C1426 C1452 C1463 C1474 C1485 C1496 C1507 C1518 C1529 C1540 C1551 C1562 C1573 C1584 C1603 C1622 C1642">
      <formula1>C19</formula1>
    </dataValidation>
    <dataValidation type="date" operator="greaterThanOrEqual" allowBlank="1" showInputMessage="1" showErrorMessage="1" sqref="C19 C31 C43 C55 C67 C79 C91 C103 C115 C136 C157 C178 C198 C221 C244 C267 C290 C306 C322 C338 C354 C366 C378 C390 C401 C440 C480 C516 C535 C552 C569 C586 C603 C625 C639 C652 C663 C684 C698 C721 C736 C750 C765 C780 C794 C809 C824 C836 C848 C860 C872 C885 C898 C911 C924 C950 C972 C1002 C1024 C1054 C1086 C1118 C1150 C1162 C1173 C1184 C1195 C1211 C1228 C1244 C1261 C1273 C1285 C1297 C1309 C1320 C1331 C1342 C1353 C1366 C1378 C1390 C1402 C1428 C1454 C1465 C1476 C1487 C1498 C1509 C1520 C1531 C1542 C1553 C1564 C1575 C1586 C1605 C1624 C1644">
      <formula1>C17</formula1>
    </dataValidation>
    <dataValidation type="list" allowBlank="1" showInputMessage="1" showErrorMessage="1" sqref="F17 F29 F41 F53 F65 F77 F89 F101 F113 F134 F155 F176 F196 F219 F242 F265 F288 F304 F320 F336 F352 F364 F376 F388 F399 F438 F478 F514 F533 F550 F567 F584 F601 F623 F637 F650 F661 F682 F696 F719 F734 F748 F763 F778 F792 F807 F822 F834 F846 F858 F870 F883 F896 F909 F922 F948 F970 F1000 F1022 F1052 F1084 F1116 F1148 F1160 F1171 F1182 F1193 F1209 F1226 F1242 F1259 F1271 F1283 F1295 F1307 F1318 F1329 F1340 F1351 F1364 F1376 F1388 F1400 F1426 F1452 F1463 F1474 F1485 F1496 F1507 F1518 F1529 F1540 F1551 F1562 F1573 F1584 F1603 F1622 F1642">
      <formula1>IF(INDIRECT(ADDRESS(ROW()+1,COLUMN(),4))="",RegionList,INDEX(RegionColumn,MATCH(INDIRECT(ADDRESS(ROW()+1,COLUMN(),4)),ProvinciaList,0)))</formula1>
    </dataValidation>
    <dataValidation type="list" allowBlank="1" showInputMessage="1" showErrorMessage="1" sqref="F18 F30 F42 F54 F66 F78 F90 F102 F114 F135 F156 F177 F197 F220 F243 F266 F289 F305 F321 F337 F353 F365 F377 F389 F400 F439 F479 F515 F534 F551 F568 F585 F602 F624 F638 F651 F662 F683 F697 F720 F735 F749 F764 F779 F793 F808 F823 F835 F847 F859 F871 F884 F897 F910 F923 F949 F971 F1001 F1023 F1053 F1085 F1117 F1149 F1161 F1172 F1183 F1194 F1210 F1227 F1243 F1260 F1272 F1284 F1296 F1308 F1319 F1330 F1341 F1352 F1365 F1377 F1389 F1401 F1427 F1453 F1464 F1475 F1486 F1497 F1508 F1519 F1530 F1541 F1552 F1563 F1574 F1585 F1604 F1623 F164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3 F55 F67 F79 F91 F103 F115 F136 F157 F178 F198 F221 F244 F267 F290 F306 F322 F338 F354 F366 F378 F390 F401 F440 F480 F516 F535 F552 F569 F586 F603 F625 F639 F652 F663 F684 F698 F721 F736 F750 F765 F780 F794 F809 F824 F836 F848 F860 F872 F885 F898 F911 F924 F950 F972 F1002 F1024 F1054 F1086 F1118 F1150 F1162 F1173 F1184 F1195 F1211 F1228 F1244 F1261 F1273 F1285 F1297 F1309 F1320 F1331 F1342 F1353 F1366 F1378 F1390 F1402 F1428 F1454 F1465 F1476 F1487 F1498 F1509 F1520 F1531 F1542 F1553 F1564 F1575 F1586 F1605 F1624 F164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4 F56 F68 F80 F92 F104 F116 F137 F158 F179 F199 F222 F245 F268 F291 F307 F323 F339 F355 F367 F379 F391 F402 F441 F481 F517 F536 F553 F570 F587 F604 F626 F640 F653 F664 F685 F699 F722 F737 F751 F766 F781 F795 F810 F825 F837 F849 F861 F873 F886 F899 F912 F925 F951 F973 F1003 F1025 F1055 F1087 F1119 F1151 F1163 F1174 F1185 F1196 F1212 F1229 F1245 F1262 F1274 F1286 F1298 F1310 F1321 F1332 F1343 F1354 F1367 F1379 F1391 F1403 F1429 F1455 F1466 F1477 F1488 F1499 F1510 F1521 F1532 F1543 F1554 F1565 F1576 F1587 F1606 F1625 F1645">
      <formula1>OFFSET(MunicipioStart,MATCH(INDIRECT(ADDRESS(ROW()-1,COLUMN(),4)),MunicipioColumn,0)-1,1,COUNTIF(MunicipioColumn,INDIRECT(ADDRESS(ROW()-1,COLUMN(),4))),1)</formula1>
    </dataValidation>
    <dataValidation type="whole" operator="greaterThan" allowBlank="1" showInputMessage="1" showErrorMessage="1" sqref="A23:A24 A35:A36 A47:A48 A59:A60 A71:A72 A83:A84 A95:A96 A107:A108 A119:A129 H142:XFD150 A140:A150 A161:A171 A182:A191 A202:A214 A225:A237 A248:A260 A271:A283 A294:A299 A310:A315 A326:A331 A342:A347 A370:A371 A358:A359 A382:A383 A394 A444:A473 A484:A509 A520:A528 A1028:A1047 A556:A562 A688:A691 A539:A545 A573:A579 A607:A618 A629:A632 A643:A645 A656 A667:A677 A590:A596 A702:A714 A725:A729 A740:A743 A754:A758 A784:A787 A798:A802 A813:A817 A405:A434 A828:A829 A840:A841 A852:A853 A864:A865 A876:A878 A889:A891 A902:A904 A915:A917 A928:A943 A954:A965 A976:A995 A1006:A1017 A1122:A1143 A1058:A1079 A1090:A1111 A1648:A1656 A1154:A1155 A1166 A1177 A1188 A1199:A1204 A1215:A1221 A1232:A1237 A1248:A1254 A1265:A1266 A1289:A1290 A1277:A1278 A1301:A1302 A1313 A1324 A1335 A1346 A1357:A1359 A1370:A1371 A1382:A1383 A1394:A1395 A1432:A1447 A1458 A1469 A1480 A1491 A1502 A1513 A1524 A1535 A1546 A1557 A1568 A1579 A1590:A1598 A1406:A1421 A1609:A1617 A1628:A1637 A769:A773">
      <formula1>0</formula1>
    </dataValidation>
    <dataValidation type="list" allowBlank="1" showInputMessage="1" showErrorMessage="1" sqref="C23:C24 C35:C36 C47:C48 C59:C60 C71:C72 C83:C84 C95:C96 C107:C108 C119:C129 C140:C150 C161:C171 C182:C191 C202:C214 C225:C237 C248:C260 C271:C283 C294:C299 C310:C315 C326:C331 C342:C347 C370:C371 C358:C359 C382:C383 C394 C444:C473 C484:C509 C520:C528 C1028:C1047 C556:C562 C688:C691 C539:C545 C573:C579 C607:C618 C629:C632 C643:C645 C656 C667:C677 C590:C596 C702:C714 C725:C729 C740:C743 C754:C758 C784:C787 C798:C802 C813:C817 C405:C434 C828:C829 C840:C841 C852:C853 C864:C865 C876:C878 C889:C891 C902:C904 C915:C917 C928:C943 C954:C965 C976:C995 C1006:C1017 C1122:C1143 C1058:C1079 C1090:C1111 C1648:C1656 C1154:C1155 C1166 C1177 C1188 C1199:C1204 C1215:C1221 C1232:C1237 C1248:C1254 C1265:C1266 C1289:C1290 C1277:C1278 C1301:C1302 C1313 C1324 C1335 C1346 C1357:C1359 C1370:C1371 C1382:C1383 C1394:C1395 C1432:C1447 C1458 C1469 C1480 C1491 C1502 C1513 C1524 C1535 C1546 C1557 C1568 C1579 C1590:C1598 C1406:C1421 C1609:C1617 C1628:C1637 C769:C773">
      <formula1>UnidadesList</formula1>
    </dataValidation>
    <dataValidation type="decimal" operator="greaterThan" allowBlank="1" showInputMessage="1" showErrorMessage="1" sqref="D23:E24 D35:E36 D47:E48 D59:E60 D71:E72 D83:E84 D95:E96 D107:E108 D119:E129 D140:E150 D161:E171 D182:E191 D202:E214 D225:E237 D248:E260 D271:E283 D294:E299 D310:E315 D326:E331 D342:E347 D370:E371 D358:E359 D382:E383 D394:E394 D444:E473 D484:E509 D520:E528 D1028:E1047 D556:E562 D688:E691 D539:E545 D573:E579 D607:E618 D629:E632 D643:E645 D656:E656 D667:E677 D590:E596 D702:E714 D725:E729 D740:E743 D754:E758 D784:E787 D798:E802 D813:E817 D405:E434 D828:E829 D840:E841 D852:E853 D864:E865 D876:E878 D889:E891 D902:E904 D915:E917 D928:E943 D954:E965 D976:E995 D1006:E1017 D1122:E1143 D1058:E1079 D1090:E1111 D1648:E1656 D1154:E1155 D1166:E1166 D1177:E1177 D1188:E1188 D1199:E1204 D1215:E1221 D1232:E1237 D1248:E1254 D1265:E1266 D1289:E1290 D1277:E1278 D1301:E1302 D1313:E1313 D1324:E1324 D1335:E1335 D1346:E1346 D1357:E1359 D1370:E1371 D1382:E1383 D1394:E1395 D1432:E1447 D1458:E1458 D1469:E1469 D1480:E1480 D1491:E1491 D1502:E1502 D1513:E1513 D1524:E1524 D1535:E1535 D1546:E1546 D1557:E1557 D1568:E1568 D1579:E1579 D1590:E1598 D1406:E1421 D1609:E1617 D1628:E1637 D769:E773">
      <formula1>0</formula1>
    </dataValidation>
  </dataValidations>
  <pageMargins left="0.70866141732283472" right="0.70866141732283472" top="0.74803149606299213" bottom="0.74803149606299213" header="0.31496062992125984" footer="0.31496062992125984"/>
  <pageSetup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1660</xdr:row>
                    <xdr:rowOff>0</xdr:rowOff>
                  </from>
                  <to>
                    <xdr:col>1</xdr:col>
                    <xdr:colOff>333375</xdr:colOff>
                    <xdr:row>1662</xdr:row>
                    <xdr:rowOff>19050</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5" r:id="rId10" name="Button 1071">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7" r:id="rId11" name="Button 1073">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8" r:id="rId12" name="Button 1074">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59" r:id="rId13" name="Button 1095">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0" r:id="rId14" name="Button 1096">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61" r:id="rId15" name="Button 1097">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62" r:id="rId16" name="Button 1098">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81" r:id="rId17" name="Button 1117">
              <controlPr locked="0" defaultSize="0" print="0" autoFill="0" autoPict="0" macro="[0]!Sheet1.InsertNewTabl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82" r:id="rId18" name="Button 1118">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83" r:id="rId19" name="Button 1119">
              <controlPr locked="0" defaultSize="0" print="0" autoFill="0" autoPict="0" macro="[0]!Sheet1.deleteProcedure">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89" r:id="rId20" name="Button 1125">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08" r:id="rId21" name="Button 1144">
              <controlPr locked="0" defaultSize="0" print="0" autoFill="0" autoPict="0" macro="[0]!Sheet1.InsertNewTabl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09" r:id="rId22" name="Button 1145">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10" r:id="rId23" name="Button 1146">
              <controlPr locked="0" defaultSize="0" print="0" autoFill="0" autoPict="0" macro="[0]!Sheet1.deleteProcedure">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12" r:id="rId24" name="Button 1148">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31" r:id="rId25" name="Button 1167">
              <controlPr locked="0" defaultSize="0" print="0" autoFill="0" autoPict="0" macro="[0]!Sheet1.InsertNewTabl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32" r:id="rId26" name="Button 1168">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33" r:id="rId27" name="Button 1169">
              <controlPr locked="0" defaultSize="0" print="0" autoFill="0" autoPict="0" macro="[0]!Sheet1.deleteProcedure">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9" r:id="rId28" name="Button 1175">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58" r:id="rId29" name="Button 1194">
              <controlPr locked="0" defaultSize="0" print="0" autoFill="0" autoPict="0" macro="[0]!Sheet1.InsertNewTabl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59" r:id="rId30" name="Button 1195">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60" r:id="rId31" name="Button 1196">
              <controlPr locked="0" defaultSize="0" print="0" autoFill="0" autoPict="0" macro="[0]!Sheet1.deleteProcedure">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63" r:id="rId32" name="Button 1199">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82" r:id="rId33" name="Button 1218">
              <controlPr locked="0" defaultSize="0" print="0" autoFill="0" autoPict="0" macro="[0]!Sheet1.InsertNewTabl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83" r:id="rId34" name="Button 1219">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84" r:id="rId35" name="Button 1220">
              <controlPr locked="0" defaultSize="0" print="0" autoFill="0" autoPict="0" macro="[0]!Sheet1.deleteProcedure">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88" r:id="rId36" name="Button 122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07" r:id="rId37" name="Button 1243">
              <controlPr locked="0" defaultSize="0" print="0" autoFill="0" autoPict="0" macro="[0]!Sheet1.InsertNewTabl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08" r:id="rId38" name="Button 1244">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09" r:id="rId39" name="Button 1245">
              <controlPr locked="0" defaultSize="0" print="0" autoFill="0" autoPict="0" macro="[0]!Sheet1.deleteProcedure">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1" r:id="rId40" name="Button 1247">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12" r:id="rId41" name="Button 1248">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13" r:id="rId42" name="Button 1249">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14" r:id="rId43" name="Button 1250">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15" r:id="rId44" name="Button 1251">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16" r:id="rId45" name="Button 1252">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17" r:id="rId46" name="Button 1253">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8" r:id="rId47" name="Button 125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20" r:id="rId48" name="Button 1256">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21" r:id="rId49" name="Button 1257">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41" r:id="rId50" name="Button 1277">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2" r:id="rId51" name="Button 1278">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43" r:id="rId52" name="Button 1279">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44" r:id="rId53" name="Button 128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52" r:id="rId54" name="Button 1288">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53" r:id="rId55" name="Button 1289">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54" r:id="rId56" name="Button 129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55" r:id="rId57" name="Button 1291">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56" r:id="rId58" name="Button 1292">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57" r:id="rId59" name="Button 1293">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58" r:id="rId60" name="Button 1294">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59" r:id="rId61" name="Button 1295">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60" r:id="rId62" name="Button 1296">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82" r:id="rId63" name="Button 1318">
              <controlPr locked="0" defaultSize="0" print="0" autoFill="0" autoPict="0" macro="[0]!Sheet1.InsertNewTabl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83" r:id="rId64" name="Button 1319">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84" r:id="rId65" name="Button 1320">
              <controlPr locked="0" defaultSize="0" print="0" autoFill="0" autoPict="0" macro="[0]!Sheet1.deleteProcedure">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7" r:id="rId66" name="Button 1323">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8" r:id="rId67" name="Button 132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9" r:id="rId68" name="Button 132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0" r:id="rId69" name="Button 132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1" r:id="rId70" name="Button 1327">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92" r:id="rId71" name="Button 132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93" r:id="rId72" name="Button 1329">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94" r:id="rId73" name="Button 1330">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95" r:id="rId74" name="Button 1331">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97" r:id="rId75" name="Button 133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8" r:id="rId76" name="Button 1354">
              <controlPr locked="0" defaultSize="0" print="0" autoFill="0" autoPict="0" macro="[0]!Sheet1.InsertNewTabl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0" r:id="rId77" name="Button 1356">
              <controlPr locked="0" defaultSize="0" print="0" autoFill="0" autoPict="0" macro="[0]!Sheet1.deleteProcedure">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26" r:id="rId78" name="Button 1362">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27" r:id="rId79" name="Button 1363">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28" r:id="rId80" name="Button 1364">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29" r:id="rId81" name="Button 1365">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30" r:id="rId82" name="Button 1366">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31" r:id="rId83" name="Button 1367">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32" r:id="rId84" name="Button 1368">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33" r:id="rId85" name="Button 1369">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34" r:id="rId86" name="Button 1370">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35" r:id="rId87" name="Button 1371">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97" r:id="rId88" name="Button 1433">
              <controlPr locked="0" defaultSize="0" print="0" autoFill="0" autoPict="0" macro="[0]!Sheet1.InsertNewTabl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98" r:id="rId89" name="Button 1434">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9" r:id="rId90" name="Button 1435">
              <controlPr locked="0" defaultSize="0" print="0" autoFill="0" autoPict="0" macro="[0]!Sheet1.deleteProcedure">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01" r:id="rId91" name="Button 1437">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02" r:id="rId92" name="Button 143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703" r:id="rId93" name="Button 1439">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04" r:id="rId94" name="Button 1440">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05" r:id="rId95" name="Button 1441">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06" r:id="rId96" name="Button 1442">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07" r:id="rId97" name="Button 1443">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08" r:id="rId98" name="Button 1444">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09" r:id="rId99" name="Button 1445">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10" r:id="rId100" name="Button 1446">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13" r:id="rId101" name="Button 1449">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14" r:id="rId102" name="Button 1450">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36" r:id="rId103" name="Button 1472">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37" r:id="rId104" name="Button 1473">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38" r:id="rId105" name="Button 1474">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41" r:id="rId106" name="Button 1477">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742" r:id="rId107" name="Button 1478">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43" r:id="rId108" name="Button 1479">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45" r:id="rId109" name="Button 1481">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46" r:id="rId110" name="Button 1482">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47" r:id="rId111" name="Button 1483">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48" r:id="rId112" name="Button 148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49" r:id="rId113" name="Button 1485">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50" r:id="rId114" name="Button 1486">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51" r:id="rId115" name="Button 1487">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53" r:id="rId116" name="Button 1489">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54" r:id="rId117" name="Button 1490">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74" r:id="rId118" name="Button 1510">
              <controlPr locked="0" defaultSize="0" print="0" autoFill="0" autoPict="0" macro="[0]!Sheet1.InsertNewTabl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75" r:id="rId119" name="Button 151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76" r:id="rId120" name="Button 1512">
              <controlPr locked="0" defaultSize="0" print="0" autoFill="0" autoPict="0" macro="[0]!Sheet1.deleteProcedure">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77" r:id="rId121" name="Button 1513">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78" r:id="rId122" name="Button 1514">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79" r:id="rId123" name="Button 1515">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80" r:id="rId124" name="Button 1516">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81" r:id="rId125" name="Button 1517">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82" r:id="rId126" name="Button 1518">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83" r:id="rId127" name="Button 1519">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84" r:id="rId128" name="Button 1520">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85" r:id="rId129" name="Button 1521">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86" r:id="rId130" name="Button 1522">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87" r:id="rId131" name="Button 152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88" r:id="rId132" name="Button 1524">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08" r:id="rId133" name="Button 1544">
              <controlPr locked="0" defaultSize="0" print="0" autoFill="0" autoPict="0" macro="[0]!Sheet1.InsertNewTabl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09" r:id="rId134" name="Button 1545">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10" r:id="rId135" name="Button 1546">
              <controlPr locked="0" defaultSize="0" print="0" autoFill="0" autoPict="0" macro="[0]!Sheet1.deleteProcedure">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12" r:id="rId136" name="Button 1548">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13" r:id="rId137" name="Button 1549">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14" r:id="rId138" name="Button 1550">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15" r:id="rId139" name="Button 1551">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16" r:id="rId140" name="Button 1552">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17" r:id="rId141" name="Button 1553">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18" r:id="rId142" name="Button 1554">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19" r:id="rId143" name="Button 1555">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20" r:id="rId144" name="Button 1556">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21" r:id="rId145" name="Button 1557">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22" r:id="rId146" name="Button 1558">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23" r:id="rId147" name="Button 1559">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98" r:id="rId148" name="Button 1634">
              <controlPr locked="0" defaultSize="0" print="0" autoFill="0" autoPict="0" macro="[0]!Sheet1.InsertNewTabl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99" r:id="rId149" name="Button 163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0" r:id="rId150" name="Button 1636">
              <controlPr locked="0" defaultSize="0" print="0" autoFill="0" autoPict="0" macro="[0]!Sheet1.deleteProcedure">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901" r:id="rId151" name="Button 1637">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03" r:id="rId152" name="Button 1639">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04" r:id="rId153" name="Button 1640">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05" r:id="rId154" name="Button 1641">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06" r:id="rId155" name="Button 1642">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25" r:id="rId156" name="Button 1661">
              <controlPr locked="0" defaultSize="0" print="0" autoFill="0" autoPict="0" macro="[0]!Sheet1.InsertNewTabl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26" r:id="rId157" name="Button 1662">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27" r:id="rId158" name="Button 1663">
              <controlPr locked="0" defaultSize="0" print="0" autoFill="0" autoPict="0" macro="[0]!Sheet1.deleteProcedure">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28" r:id="rId159" name="Button 1664">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29" r:id="rId160" name="Button 1665">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30" r:id="rId161" name="Button 166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31" r:id="rId162" name="Button 1667">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32" r:id="rId163" name="Button 1668">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52" r:id="rId164" name="Button 1688">
              <controlPr locked="0" defaultSize="0" print="0" autoFill="0" autoPict="0" macro="[0]!Sheet1.InsertNewTabl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53" r:id="rId165" name="Button 1689">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54" r:id="rId166" name="Button 1690">
              <controlPr locked="0" defaultSize="0" print="0" autoFill="0" autoPict="0" macro="[0]!Sheet1.deleteProcedure">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56" r:id="rId167" name="Button 1692">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57" r:id="rId168" name="Button 1693">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59" r:id="rId169" name="Button 1695">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60" r:id="rId170" name="Button 1696">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61" r:id="rId171" name="Button 169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81" r:id="rId172" name="Button 1717">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83" r:id="rId173" name="Button 1719">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84" r:id="rId174" name="Button 1720">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85" r:id="rId175" name="Button 1721">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86" r:id="rId176" name="Button 1722">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87" r:id="rId177" name="Button 1723">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88" r:id="rId178" name="Button 1724">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89" r:id="rId179" name="Button 1725">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008" r:id="rId180" name="Button 1744">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09" r:id="rId181" name="Button 174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10" r:id="rId182" name="Button 1746">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33" r:id="rId183" name="Button 1769">
              <controlPr locked="0" defaultSize="0" print="0" autoFill="0" autoPict="0" macro="[0]!Sheet1.InsertNewTabl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34" r:id="rId184" name="Button 1770">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35" r:id="rId185" name="Button 1771">
              <controlPr locked="0" defaultSize="0" print="0" autoFill="0" autoPict="0" macro="[0]!Sheet1.deleteProcedure">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36" r:id="rId186" name="Button 1772">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37" r:id="rId187" name="Button 1773">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56" r:id="rId188" name="Button 1792">
              <controlPr locked="0" defaultSize="0" print="0" autoFill="0" autoPict="0" macro="[0]!Sheet1.InsertNewTabl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57" r:id="rId189" name="Button 179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58" r:id="rId190" name="Button 1794">
              <controlPr locked="0" defaultSize="0" print="0" autoFill="0" autoPict="0" macro="[0]!Sheet1.deleteProcedure">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9" r:id="rId191" name="Button 1795">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078" r:id="rId192" name="Button 1814">
              <controlPr locked="0" defaultSize="0" print="0" autoFill="0" autoPict="0" macro="[0]!Sheet1.InsertNewTabl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79" r:id="rId193" name="Button 1815">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80" r:id="rId194" name="Button 1816">
              <controlPr locked="0" defaultSize="0" print="0" autoFill="0" autoPict="0" macro="[0]!Sheet1.deleteProcedure">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101" r:id="rId195" name="Button 1837">
              <controlPr locked="0" defaultSize="0" print="0" autoFill="0" autoPict="0" macro="[0]!Sheet1.InsertNewTabl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02" r:id="rId196" name="Button 1838">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03" r:id="rId197" name="Button 1839">
              <controlPr locked="0" defaultSize="0" print="0" autoFill="0" autoPict="0" macro="[0]!Sheet1.deleteProcedure">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04" r:id="rId198" name="Button 184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05" r:id="rId199" name="Button 184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06" r:id="rId200" name="Button 184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07" r:id="rId201" name="Button 184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109" r:id="rId202" name="Button 184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110" r:id="rId203" name="Button 1846">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11" r:id="rId204" name="Button 1847">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12" r:id="rId205" name="Button 184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113" r:id="rId206" name="Button 1849">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115" r:id="rId207" name="Button 1851">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16" r:id="rId208" name="Button 185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17" r:id="rId209" name="Button 1853">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18" r:id="rId210" name="Button 1854">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19" r:id="rId211" name="Button 1855">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20" r:id="rId212" name="Button 1856">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25" r:id="rId213" name="Button 1861">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26" r:id="rId214" name="Button 186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28" r:id="rId215" name="Button 1864">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29" r:id="rId216" name="Button 1865">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31" r:id="rId217" name="Button 1867">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32" r:id="rId218" name="Button 1868">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133" r:id="rId219" name="Button 1869">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135" r:id="rId220" name="Button 1871">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36" r:id="rId221" name="Button 1872">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137" r:id="rId222" name="Button 1873">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38" r:id="rId223" name="Button 1874">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39" r:id="rId224" name="Button 1875">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58" r:id="rId225" name="Button 1894">
              <controlPr locked="0" defaultSize="0" print="0" autoFill="0" autoPict="0" macro="[0]!Sheet1.InsertNewTabl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59" r:id="rId226" name="Button 1895">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60" r:id="rId227" name="Button 1896">
              <controlPr locked="0" defaultSize="0" print="0" autoFill="0" autoPict="0" macro="[0]!Sheet1.deleteProcedure">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61" r:id="rId228" name="Button 1897">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62" r:id="rId229" name="Button 1898">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64" r:id="rId230" name="Button 1900">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65" r:id="rId231" name="Button 1901">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66" r:id="rId232" name="Button 1902">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67" r:id="rId233" name="Button 1903">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68" r:id="rId234" name="Button 1904">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69" r:id="rId235" name="Button 1905">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70" r:id="rId236" name="Button 1906">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71" r:id="rId237" name="Button 1907">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72" r:id="rId238" name="Button 1908">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73" r:id="rId239" name="Button 1909">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74" r:id="rId240" name="Button 1910">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75" r:id="rId241" name="Button 1911">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76" r:id="rId242" name="Button 1912">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77" r:id="rId243" name="Button 1913">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78" r:id="rId244" name="Button 1914">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79" r:id="rId245" name="Button 1915">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80" r:id="rId246" name="Button 191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81" r:id="rId247" name="Button 1917">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82" r:id="rId248" name="Button 1918">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83" r:id="rId249" name="Button 1919">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85" r:id="rId250" name="Button 1921">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86" r:id="rId251" name="Button 1922">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87" r:id="rId252" name="Button 1923">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88" r:id="rId253" name="Button 1924">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34" r:id="rId254" name="Button 1970">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35" r:id="rId255" name="Button 197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36" r:id="rId256" name="Button 1972">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237" r:id="rId257" name="Button 1973">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8" r:id="rId258" name="Button 1974">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39" r:id="rId259" name="Button 1975">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40" r:id="rId260" name="Button 1976">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41" r:id="rId261" name="Button 1977">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42" r:id="rId262" name="Button 1978">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43" r:id="rId263" name="Button 1979">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44" r:id="rId264" name="Button 198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45" r:id="rId265" name="Button 1981">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46" r:id="rId266" name="Button 1982">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252" r:id="rId267" name="Button 1988">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53" r:id="rId268" name="Button 198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54" r:id="rId269" name="Button 1990">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256" r:id="rId270" name="Button 1992">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57" r:id="rId271" name="Button 1993">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59" r:id="rId272" name="Button 1995">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60" r:id="rId273" name="Button 1996">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61" r:id="rId274" name="Button 1997">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62" r:id="rId275" name="Button 1998">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63" r:id="rId276" name="Button 1999">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64" r:id="rId277" name="Button 2000">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65" r:id="rId278" name="Button 2001">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84" r:id="rId279" name="Button 2020">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85" r:id="rId280" name="Button 2021">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86" r:id="rId281" name="Button 2022">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88" r:id="rId282" name="Button 2024">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289" r:id="rId283" name="Button 202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91" r:id="rId284" name="Button 2027">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92" r:id="rId285" name="Button 2028">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293" r:id="rId286" name="Button 202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08" r:id="rId287" name="Button 2048">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09" r:id="rId288" name="Button 204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10" r:id="rId289" name="Button 2050">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11" r:id="rId290" name="Button 2051">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12" r:id="rId291" name="Button 2052">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13" r:id="rId292" name="Button 2053">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16" r:id="rId293" name="Button 2056">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17" r:id="rId294" name="Button 2057">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40" r:id="rId295" name="Button 2080">
              <controlPr locked="0" defaultSize="0" print="0" autoFill="0" autoPict="0" macro="[0]!Sheet1.InsertNewTabl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41" r:id="rId296" name="Button 2081">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42" r:id="rId297" name="Button 2082">
              <controlPr locked="0" defaultSize="0" print="0" autoFill="0" autoPict="0" macro="[0]!Sheet1.deleteProcedure">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43" r:id="rId298" name="Button 2083">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44" r:id="rId299" name="Button 2084">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45" r:id="rId300" name="Button 2085">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46" r:id="rId301" name="Button 2086">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47" r:id="rId302" name="Button 2087">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467" r:id="rId303" name="Button 2107">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68" r:id="rId304" name="Button 2108">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69" r:id="rId305" name="Button 2109">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71" r:id="rId306" name="Button 2111">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72" r:id="rId307" name="Button 2112">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73" r:id="rId308" name="Button 2113">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74" r:id="rId309" name="Button 2114">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75" r:id="rId310" name="Button 2115">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95" r:id="rId311" name="Button 2135">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96" r:id="rId312" name="Button 213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97" r:id="rId313" name="Button 2137">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98" r:id="rId314" name="Button 2138">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499" r:id="rId315" name="Button 2139">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00" r:id="rId316" name="Button 2140">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01" r:id="rId317" name="Button 2141">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02" r:id="rId318" name="Button 2142">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22" r:id="rId319" name="Button 2162">
              <controlPr locked="0" defaultSize="0" print="0" autoFill="0" autoPict="0" macro="[0]!Sheet1.InsertNewTabl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24" r:id="rId320" name="Button 2164">
              <controlPr locked="0" defaultSize="0" print="0" autoFill="0" autoPict="0" macro="[0]!Sheet1.deleteProcedure">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31" r:id="rId321" name="Button 2171">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32" r:id="rId322" name="Button 2172">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33" r:id="rId323" name="Button 2173">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34" r:id="rId324" name="Button 2174">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36" r:id="rId325" name="Button 2176">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37" r:id="rId326" name="Button 2177">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538" r:id="rId327" name="Button 2178">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42" r:id="rId328" name="Button 2182">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43" r:id="rId329" name="Button 2183">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544" r:id="rId330" name="Button 2184">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545" r:id="rId331" name="Button 2185">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546" r:id="rId332" name="Button 2186">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68" r:id="rId333" name="Button 2208">
              <controlPr locked="0" defaultSize="0" print="0" autoFill="0" autoPict="0" macro="[0]!Sheet1.InsertNewTabl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69" r:id="rId334" name="Button 2209">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70" r:id="rId335" name="Button 2210">
              <controlPr locked="0" defaultSize="0" print="0" autoFill="0" autoPict="0" macro="[0]!Sheet1.deleteProcedure">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72" r:id="rId336" name="Button 221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73" r:id="rId337" name="Button 2213">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74" r:id="rId338" name="Button 221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96" r:id="rId339" name="Button 2236">
              <controlPr locked="0" defaultSize="0" print="0" autoFill="0" autoPict="0" macro="[0]!Sheet1.InsertNewTabl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597" r:id="rId340" name="Button 2237">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598" r:id="rId341" name="Button 2238">
              <controlPr locked="0" defaultSize="0" print="0" autoFill="0" autoPict="0" macro="[0]!Sheet1.deleteProcedure">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00" r:id="rId342" name="Button 224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01" r:id="rId343" name="Button 2241">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43" r:id="rId344" name="Button 2283">
              <controlPr locked="0" defaultSize="0" print="0" autoFill="0" autoPict="0" macro="[0]!Sheet1.InsertNewTabl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44" r:id="rId345" name="Button 2284">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645" r:id="rId346" name="Button 2285">
              <controlPr locked="0" defaultSize="0" print="0" autoFill="0" autoPict="0" macro="[0]!Sheet1.deleteProcedure">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65" r:id="rId347" name="Button 2305">
              <controlPr locked="0" defaultSize="0" print="0" autoFill="0" autoPict="0" macro="[0]!Sheet1.InsertNewTabl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67" r:id="rId348" name="Button 2307">
              <controlPr locked="0" defaultSize="0" print="0" autoFill="0" autoPict="0" macro="[0]!Sheet1.deleteProcedure">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68" r:id="rId349" name="Button 2308">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669" r:id="rId350" name="Button 2309">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70" r:id="rId351" name="Button 231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71" r:id="rId352" name="Button 2311">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72" r:id="rId353" name="Button 2312">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73" r:id="rId354" name="Button 2313">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677" r:id="rId355" name="Button 2317">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78" r:id="rId356" name="Button 2318">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80" r:id="rId357" name="Button 2320">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84" r:id="rId358" name="Button 2324">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85" r:id="rId359" name="Button 2325">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06" r:id="rId360" name="Button 2346">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707" r:id="rId361" name="Button 234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08" r:id="rId362" name="Button 2348">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10" r:id="rId363" name="Button 2350">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711" r:id="rId364" name="Button 2351">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12" r:id="rId365" name="Button 235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14" r:id="rId366" name="Button 2354">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715" r:id="rId367" name="Button 235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716" r:id="rId368" name="Button 2356">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717" r:id="rId369" name="Button 2357">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737" r:id="rId370" name="Button 2377">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38" r:id="rId371" name="Button 237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39" r:id="rId372" name="Button 2379">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40" r:id="rId373" name="Button 2380">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41" r:id="rId374" name="Button 238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42" r:id="rId375" name="Button 2382">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43" r:id="rId376" name="Button 238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44" r:id="rId377" name="Button 2384">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45" r:id="rId378" name="Button 2385">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46" r:id="rId379" name="Button 2386">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747" r:id="rId380" name="Button 2387">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72" r:id="rId381" name="Button 241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773" r:id="rId382" name="Button 241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74" r:id="rId383" name="Button 241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75" r:id="rId384" name="Button 2415">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95" r:id="rId385" name="Button 2435">
              <controlPr locked="0" defaultSize="0" print="0" autoFill="0" autoPict="0" macro="[0]!Sheet1.InsertNewTabl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96" r:id="rId386" name="Button 2436">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797" r:id="rId387" name="Button 2437">
              <controlPr locked="0" defaultSize="0" print="0" autoFill="0" autoPict="0" macro="[0]!Sheet1.deleteProcedure">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98" r:id="rId388" name="Button 2438">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799" r:id="rId389" name="Button 2439">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00" r:id="rId390" name="Button 2440">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801" r:id="rId391" name="Button 2441">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822" r:id="rId392" name="Button 2462">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23" r:id="rId393" name="Button 2463">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824" r:id="rId394" name="Button 2464">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25" r:id="rId395" name="Button 246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26" r:id="rId396" name="Button 246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827" r:id="rId397" name="Button 246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48" r:id="rId398" name="Button 2488">
              <controlPr locked="0" defaultSize="0" print="0" autoFill="0" autoPict="0" macro="[0]!Sheet1.InsertNewTabl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49" r:id="rId399" name="Button 2489">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50" r:id="rId400" name="Button 2490">
              <controlPr locked="0" defaultSize="0" print="0" autoFill="0" autoPict="0" macro="[0]!Sheet1.deleteProcedure">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51" r:id="rId401" name="Button 2491">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52" r:id="rId402" name="Button 2492">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53" r:id="rId403" name="Button 2493">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54" r:id="rId404" name="Button 2494">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76" r:id="rId405" name="Button 2516">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877" r:id="rId406" name="Button 2517">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878" r:id="rId407" name="Button 2518">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880" r:id="rId408" name="Button 252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81" r:id="rId409" name="Button 252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82" r:id="rId410" name="Button 252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03" r:id="rId411" name="Button 2543">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04" r:id="rId412" name="Button 2544">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05" r:id="rId413" name="Button 2545">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06" r:id="rId414" name="Button 2546">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07" r:id="rId415" name="Button 2547">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28" r:id="rId416" name="Button 2568">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30" r:id="rId417" name="Button 2570">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931" r:id="rId418" name="Button 2571">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32" r:id="rId419" name="Button 2572">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33" r:id="rId420" name="Button 2573">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34" r:id="rId421" name="Button 2574">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53" r:id="rId422" name="Button 2593">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54" r:id="rId423" name="Button 2594">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55" r:id="rId424" name="Button 2595">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57" r:id="rId425" name="Button 2597">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58" r:id="rId426" name="Button 2598">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59" r:id="rId427" name="Button 259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78" r:id="rId428" name="Button 2618">
              <controlPr locked="0" defaultSize="0" print="0" autoFill="0" autoPict="0" macro="[0]!Sheet1.InsertNewTabl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980" r:id="rId429" name="Button 2620">
              <controlPr locked="0" defaultSize="0" print="0" autoFill="0" autoPict="0" macro="[0]!Sheet1.deleteProcedure">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981" r:id="rId430" name="Button 2621">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983" r:id="rId431" name="Button 2623">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03" r:id="rId432" name="Button 2643">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004" r:id="rId433" name="Button 2644">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05" r:id="rId434" name="Button 2645">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07" r:id="rId435" name="Button 2647">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027" r:id="rId436" name="Button 2667">
              <controlPr locked="0" defaultSize="0" print="0" autoFill="0" autoPict="0" macro="[0]!Sheet1.InsertNewTabl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028" r:id="rId437" name="Button 2668">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029" r:id="rId438" name="Button 2669">
              <controlPr locked="0" defaultSize="0" print="0" autoFill="0" autoPict="0" macro="[0]!Sheet1.deleteProcedure">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32" r:id="rId439" name="Button 267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53" r:id="rId440" name="Button 2693">
              <controlPr locked="0" defaultSize="0" print="0" autoFill="0" autoPict="0" macro="[0]!Sheet1.InsertNewTabl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54" r:id="rId441" name="Button 2694">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55" r:id="rId442" name="Button 2695">
              <controlPr locked="0" defaultSize="0" print="0" autoFill="0" autoPict="0" macro="[0]!Sheet1.deleteProcedure">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058" r:id="rId443" name="Button 269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077" r:id="rId444" name="Button 2717">
              <controlPr locked="0" defaultSize="0" print="0" autoFill="0" autoPict="0" macro="[0]!Sheet1.InsertNewTabl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78" r:id="rId445" name="Button 2718">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79" r:id="rId446" name="Button 2719">
              <controlPr locked="0" defaultSize="0" print="0" autoFill="0" autoPict="0" macro="[0]!Sheet1.deleteProcedure">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081" r:id="rId447" name="Button 2721">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082" r:id="rId448" name="Button 2722">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01" r:id="rId449" name="Button 2741">
              <controlPr locked="0" defaultSize="0" print="0" autoFill="0" autoPict="0" macro="[0]!Sheet1.InsertNewTabl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102" r:id="rId450" name="Button 2742">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103" r:id="rId451" name="Button 2743">
              <controlPr locked="0" defaultSize="0" print="0" autoFill="0" autoPict="0" macro="[0]!Sheet1.deleteProcedure">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105" r:id="rId452" name="Button 2745">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06" r:id="rId453" name="Button 2746">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125" r:id="rId454" name="Button 2765">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126" r:id="rId455" name="Button 276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27" r:id="rId456" name="Button 2767">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128" r:id="rId457" name="Button 2768">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29" r:id="rId458" name="Button 2769">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149" r:id="rId459" name="Button 2789">
              <controlPr locked="0" defaultSize="0" print="0" autoFill="0" autoPict="0" macro="[0]!Sheet1.InsertNewTabl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50" r:id="rId460" name="Button 2790">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151" r:id="rId461" name="Button 2791">
              <controlPr locked="0" defaultSize="0" print="0" autoFill="0" autoPict="0" macro="[0]!Sheet1.deleteProcedure">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153" r:id="rId462" name="Button 2793">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154" r:id="rId463" name="Button 2794">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173" r:id="rId464" name="Button 2813">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174" r:id="rId465" name="Button 2814">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175" r:id="rId466" name="Button 2815">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176" r:id="rId467" name="Button 2816">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177" r:id="rId468" name="Button 2817">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179" r:id="rId469" name="Button 2819">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180" r:id="rId470" name="Button 2820">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181" r:id="rId471" name="Button 2821">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182" r:id="rId472" name="Button 2822">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83" r:id="rId473" name="Button 2823">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84" r:id="rId474" name="Button 2824">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185" r:id="rId475" name="Button 2825">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186" r:id="rId476" name="Button 2826">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187" r:id="rId477" name="Button 2827">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188" r:id="rId478" name="Button 2828">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189" r:id="rId479" name="Button 2829">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191" r:id="rId480" name="Button 283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192" r:id="rId481" name="Button 283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213" r:id="rId482" name="Button 2853">
              <controlPr locked="0" defaultSize="0" print="0" autoFill="0" autoPict="0" macro="[0]!Sheet1.InsertNewTabl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214" r:id="rId483" name="Button 2854">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15" r:id="rId484" name="Button 2855">
              <controlPr locked="0" defaultSize="0" print="0" autoFill="0" autoPict="0" macro="[0]!Sheet1.deleteProcedure">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16" r:id="rId485" name="Button 285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17" r:id="rId486" name="Button 2857">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218" r:id="rId487" name="Button 2858">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19" r:id="rId488" name="Button 2859">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20" r:id="rId489" name="Button 286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221" r:id="rId490" name="Button 2861">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222" r:id="rId491" name="Button 2862">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223" r:id="rId492" name="Button 2863">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224" r:id="rId493" name="Button 2864">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225" r:id="rId494" name="Button 2865">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226" r:id="rId495" name="Button 286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248" r:id="rId496" name="Button 2888">
              <controlPr locked="0" defaultSize="0" print="0" autoFill="0" autoPict="0" macro="[0]!Sheet1.InsertNewTabl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249" r:id="rId497" name="Button 288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250" r:id="rId498" name="Button 2890">
              <controlPr locked="0" defaultSize="0" print="0" autoFill="0" autoPict="0" macro="[0]!Sheet1.deleteProcedure">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51" r:id="rId499" name="Button 2891">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252" r:id="rId500" name="Button 2892">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253" r:id="rId501" name="Button 2893">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54" r:id="rId502" name="Button 289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55" r:id="rId503" name="Button 2895">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256" r:id="rId504" name="Button 2896">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258" r:id="rId505" name="Button 2898">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259" r:id="rId506" name="Button 2899">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260" r:id="rId507" name="Button 290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261" r:id="rId508" name="Button 290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262" r:id="rId509" name="Button 290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264" r:id="rId510" name="Button 2904">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265" r:id="rId511" name="Button 2905">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266" r:id="rId512" name="Button 2906">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267" r:id="rId513" name="Button 2907">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268" r:id="rId514" name="Button 2908">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269" r:id="rId515" name="Button 2909">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270" r:id="rId516" name="Button 2910">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271" r:id="rId517" name="Button 2911">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293" r:id="rId518" name="Button 2933">
              <controlPr locked="0" defaultSize="0" print="0" autoFill="0" autoPict="0" macro="[0]!Sheet1.InsertNewTabl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294" r:id="rId519" name="Button 293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295" r:id="rId520" name="Button 2935">
              <controlPr locked="0" defaultSize="0" print="0" autoFill="0" autoPict="0" macro="[0]!Sheet1.deleteProcedure">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299" r:id="rId521" name="Button 2939">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300" r:id="rId522" name="Button 2940">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301" r:id="rId523" name="Button 2941">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302" r:id="rId524" name="Button 2942">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03" r:id="rId525" name="Button 2943">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304" r:id="rId526" name="Button 2944">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05" r:id="rId527" name="Button 2945">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07" r:id="rId528" name="Button 2947">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308" r:id="rId529" name="Button 2948">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309" r:id="rId530" name="Button 2949">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310" r:id="rId531" name="Button 2950">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331" r:id="rId532" name="Button 2971">
              <controlPr locked="0" defaultSize="0" print="0" autoFill="0" autoPict="0" macro="[0]!Sheet1.InsertNewTabl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332" r:id="rId533" name="Button 2972">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333" r:id="rId534" name="Button 2973">
              <controlPr locked="0" defaultSize="0" print="0" autoFill="0" autoPict="0" macro="[0]!Sheet1.deleteProcedure">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334" r:id="rId535" name="Button 2974">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335" r:id="rId536" name="Button 2975">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336" r:id="rId537" name="Button 2976">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337" r:id="rId538" name="Button 2977">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338" r:id="rId539" name="Button 2978">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339" r:id="rId540" name="Button 2979">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340" r:id="rId541" name="Button 2980">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341" r:id="rId542" name="Button 2981">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342" r:id="rId543" name="Button 2982">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343" r:id="rId544" name="Button 2983">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344" r:id="rId545" name="Button 298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345" r:id="rId546" name="Button 298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346" r:id="rId547" name="Button 2986">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348" r:id="rId548" name="Button 298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349" r:id="rId549" name="Button 2989">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350" r:id="rId550" name="Button 2990">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351" r:id="rId551" name="Button 2991">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354" r:id="rId552" name="Button 2994">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374" r:id="rId553" name="Button 3014">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376" r:id="rId554" name="Button 3016">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377" r:id="rId555" name="Button 3017">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381" r:id="rId556" name="Button 3021">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382" r:id="rId557" name="Button 3022">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385" r:id="rId558" name="Button 3025">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386" r:id="rId559" name="Button 3026">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387" r:id="rId560" name="Button 3027">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388" r:id="rId561" name="Button 3028">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389" r:id="rId562" name="Button 3029">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390" r:id="rId563" name="Button 3030">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391" r:id="rId564" name="Button 3031">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392" r:id="rId565" name="Button 3032">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393" r:id="rId566" name="Button 3033">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394" r:id="rId567" name="Button 3034">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395" r:id="rId568" name="Button 3035">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396" r:id="rId569" name="Button 3036">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397" r:id="rId570" name="Button 3037">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398" r:id="rId571" name="Button 303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399" r:id="rId572" name="Button 3039">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400" r:id="rId573" name="Button 304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424" r:id="rId574" name="Button 3064">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425" r:id="rId575" name="Button 3065">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426" r:id="rId576" name="Button 3066">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427" r:id="rId577" name="Button 3067">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428" r:id="rId578" name="Button 3068">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429" r:id="rId579" name="Button 3069">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430" r:id="rId580" name="Button 307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431" r:id="rId581" name="Button 3071">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528" r:id="rId582" name="Button 3072">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529" r:id="rId583" name="Button 3073">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2530" r:id="rId584" name="Button 3074">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531" r:id="rId585" name="Button 3075">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2532" r:id="rId586" name="Button 3076">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533" r:id="rId587" name="Button 3077">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534" r:id="rId588" name="Button 3078">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535" r:id="rId589" name="Button 3079">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536" r:id="rId590" name="Button 3080">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537" r:id="rId591" name="Button 308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538" r:id="rId592" name="Button 3082">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539" r:id="rId593" name="Button 3083">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540" r:id="rId594" name="Button 3084">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565" r:id="rId595" name="Button 3109">
              <controlPr locked="0" defaultSize="0" print="0" autoFill="0" autoPict="0" macro="[0]!Sheet1.InsertNewTabl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2566" r:id="rId596" name="Button 3110">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2567" r:id="rId597" name="Button 3111">
              <controlPr locked="0" defaultSize="0" print="0" autoFill="0" autoPict="0" macro="[0]!Sheet1.deleteProcedure">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568" r:id="rId598" name="Button 311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2569" r:id="rId599" name="Button 3113">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2570" r:id="rId600" name="Button 3114">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571" r:id="rId601" name="Button 3115">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572" r:id="rId602" name="Button 311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573" r:id="rId603" name="Button 311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574" r:id="rId604" name="Button 3118">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575" r:id="rId605" name="Button 3119">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576" r:id="rId606" name="Button 3120">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577" r:id="rId607" name="Button 3121">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578" r:id="rId608" name="Button 3122">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579" r:id="rId609" name="Button 3123">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580" r:id="rId610" name="Button 3124">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582" r:id="rId611" name="Button 312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2583" r:id="rId612" name="Button 3127">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2585" r:id="rId613" name="Button 3129">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586" r:id="rId614" name="Button 3130">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587" r:id="rId615" name="Button 3131">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2609" r:id="rId616" name="Button 3153">
              <controlPr locked="0" defaultSize="0" print="0" autoFill="0" autoPict="0" macro="[0]!Sheet1.InsertNewTabl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610" r:id="rId617" name="Button 3154">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611" r:id="rId618" name="Button 3155">
              <controlPr locked="0" defaultSize="0" print="0" autoFill="0" autoPict="0" macro="[0]!Sheet1.deleteProcedure">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612" r:id="rId619" name="Button 3156">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632" r:id="rId620" name="Button 3176">
              <controlPr locked="0" defaultSize="0" print="0" autoFill="0" autoPict="0" macro="[0]!Sheet1.InsertNewTabl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2633" r:id="rId621" name="Button 3177">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634" r:id="rId622" name="Button 3178">
              <controlPr locked="0" defaultSize="0" print="0" autoFill="0" autoPict="0" macro="[0]!Sheet1.deleteProcedure">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653" r:id="rId623" name="Button 3197">
              <controlPr locked="0" defaultSize="0" print="0" autoFill="0" autoPict="0" macro="[0]!Sheet1.InsertNewTabl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2654" r:id="rId624" name="Button 3198">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655" r:id="rId625" name="Button 3199">
              <controlPr locked="0" defaultSize="0" print="0" autoFill="0" autoPict="0" macro="[0]!Sheet1.deleteProcedure">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675" r:id="rId626" name="Button 3219">
              <controlPr locked="0" defaultSize="0" print="0" autoFill="0" autoPict="0" macro="[0]!Sheet1.InsertNewTabl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676" r:id="rId627" name="Button 3220">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2677" r:id="rId628" name="Button 3221">
              <controlPr locked="0" defaultSize="0" print="0" autoFill="0" autoPict="0" macro="[0]!Sheet1.deleteProcedure">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697" r:id="rId629" name="Button 3241">
              <controlPr locked="0" defaultSize="0" print="0" autoFill="0" autoPict="0" macro="[0]!Sheet1.InsertNewTabl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698" r:id="rId630" name="Button 3242">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699" r:id="rId631" name="Button 3243">
              <controlPr locked="0" defaultSize="0" print="0" autoFill="0" autoPict="0" macro="[0]!Sheet1.deleteProcedure">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2700" r:id="rId632" name="Button 3244">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701" r:id="rId633" name="Button 3245">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702" r:id="rId634" name="Button 3246">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703" r:id="rId635" name="Button 3247">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704" r:id="rId636" name="Button 3248">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725" r:id="rId637" name="Button 3269">
              <controlPr locked="0" defaultSize="0" print="0" autoFill="0" autoPict="0" macro="[0]!Sheet1.InsertNewTabl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726" r:id="rId638" name="Button 3270">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727" r:id="rId639" name="Button 3271">
              <controlPr locked="0" defaultSize="0" print="0" autoFill="0" autoPict="0" macro="[0]!Sheet1.deleteProcedure">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728" r:id="rId640" name="Button 3272">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2729" r:id="rId641" name="Button 3273">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2730" r:id="rId642" name="Button 3274">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731" r:id="rId643" name="Button 3275">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732" r:id="rId644" name="Button 3276">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733" r:id="rId645" name="Button 3277">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754" r:id="rId646" name="Button 3298">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755" r:id="rId647" name="Button 3299">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2756" r:id="rId648" name="Button 3300">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2757" r:id="rId649" name="Button 3301">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758" r:id="rId650" name="Button 3302">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759" r:id="rId651" name="Button 3303">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2763" r:id="rId652" name="Button 3307">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2764" r:id="rId653" name="Button 3308">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783" r:id="rId654" name="Button 3327">
              <controlPr locked="0" defaultSize="0" print="0" autoFill="0" autoPict="0" macro="[0]!Sheet1.InsertNewTabl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784" r:id="rId655" name="Button 3328">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785" r:id="rId656" name="Button 3329">
              <controlPr locked="0" defaultSize="0" print="0" autoFill="0" autoPict="0" macro="[0]!Sheet1.deleteProcedure">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2788" r:id="rId657" name="Button 3332">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789" r:id="rId658" name="Button 3333">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790" r:id="rId659" name="Button 3334">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791" r:id="rId660" name="Button 3335">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2792" r:id="rId661" name="Button 3336">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2793" r:id="rId662" name="Button 3337">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813" r:id="rId663" name="Button 3357">
              <controlPr locked="0" defaultSize="0" print="0" autoFill="0" autoPict="0" macro="[0]!Sheet1.InsertNewTabl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2814" r:id="rId664" name="Button 3358">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2815" r:id="rId665" name="Button 3359">
              <controlPr locked="0" defaultSize="0" print="0" autoFill="0" autoPict="0" macro="[0]!Sheet1.deleteProcedure">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834" r:id="rId666" name="Button 3378">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2835" r:id="rId667" name="Button 3379">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2836" r:id="rId668" name="Button 3380">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855" r:id="rId669" name="Button 3399">
              <controlPr locked="0" defaultSize="0" print="0" autoFill="0" autoPict="0" macro="[0]!Sheet1.InsertNewTabl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856" r:id="rId670" name="Button 3400">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857" r:id="rId671" name="Button 3401">
              <controlPr locked="0" defaultSize="0" print="0" autoFill="0" autoPict="0" macro="[0]!Sheet1.deleteProcedure">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2858" r:id="rId672" name="Button 3402">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861" r:id="rId673" name="Button 340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862" r:id="rId674" name="Button 3406">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2884" r:id="rId675" name="Button 3428">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885" r:id="rId676" name="Button 3429">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886" r:id="rId677" name="Button 3430">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890" r:id="rId678" name="Button 3434">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2910" r:id="rId679" name="Button 3454">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911" r:id="rId680" name="Button 3455">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2912" r:id="rId681" name="Button 3456">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932" r:id="rId682" name="Button 3476">
              <controlPr locked="0" defaultSize="0" print="0" autoFill="0" autoPict="0" macro="[0]!Sheet1.InsertNewTabl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933" r:id="rId683" name="Button 3477">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934" r:id="rId684" name="Button 3478">
              <controlPr locked="0" defaultSize="0" print="0" autoFill="0" autoPict="0" macro="[0]!Sheet1.deleteProcedure">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2953" r:id="rId685" name="Button 3497">
              <controlPr locked="0" defaultSize="0" print="0" autoFill="0" autoPict="0" macro="[0]!Sheet1.InsertNewTabl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954" r:id="rId686" name="Button 3498">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2955" r:id="rId687" name="Button 3499">
              <controlPr locked="0" defaultSize="0" print="0" autoFill="0" autoPict="0" macro="[0]!Sheet1.deleteProcedure">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974" r:id="rId688" name="Button 3518">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975" r:id="rId689" name="Button 3519">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976" r:id="rId690" name="Button 3520">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018" r:id="rId691" name="Button 3562">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019" r:id="rId692" name="Button 3563">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020" r:id="rId693" name="Button 3564">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021" r:id="rId694" name="Button 3565">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022" r:id="rId695" name="Button 3566">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042" r:id="rId696" name="Button 3586">
              <controlPr locked="0" defaultSize="0" print="0" autoFill="0" autoPict="0" macro="[0]!Sheet1.InsertNewTabl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043" r:id="rId697" name="Button 3587">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044" r:id="rId698" name="Button 3588">
              <controlPr locked="0" defaultSize="0" print="0" autoFill="0" autoPict="0" macro="[0]!Sheet1.deleteProcedure">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063" r:id="rId699" name="Button 3607">
              <controlPr locked="0" defaultSize="0" print="0" autoFill="0" autoPict="0" macro="[0]!Sheet1.InsertNewTabl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3064" r:id="rId700" name="Button 3608">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065" r:id="rId701" name="Button 3609">
              <controlPr locked="0" defaultSize="0" print="0" autoFill="0" autoPict="0" macro="[0]!Sheet1.deleteProcedure">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066" r:id="rId702" name="Button 3610">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067" r:id="rId703" name="Button 3611">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086" r:id="rId704" name="Button 3630">
              <controlPr locked="0" defaultSize="0" print="0" autoFill="0" autoPict="0" macro="[0]!Sheet1.InsertNewTabl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3087" r:id="rId705" name="Button 3631">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088" r:id="rId706" name="Button 3632">
              <controlPr locked="0" defaultSize="0" print="0" autoFill="0" autoPict="0" macro="[0]!Sheet1.deleteProcedure">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089" r:id="rId707" name="Button 3633">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109" r:id="rId708" name="Button 3653">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111" r:id="rId709" name="Button 3655">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112" r:id="rId710" name="Button 3656">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113" r:id="rId711" name="Button 3657">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114" r:id="rId712" name="Button 3658">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115" r:id="rId713" name="Button 3659">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116" r:id="rId714" name="Button 3660">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117" r:id="rId715" name="Button 3661">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118" r:id="rId716" name="Button 3662">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119" r:id="rId717" name="Button 3663">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3120" r:id="rId718" name="Button 3664">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3121" r:id="rId719" name="Button 3665">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122" r:id="rId720" name="Button 3666">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123" r:id="rId721" name="Button 3667">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124" r:id="rId722" name="Button 3668">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125" r:id="rId723" name="Button 3669">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126" r:id="rId724" name="Button 3670">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128" r:id="rId725" name="Button 3672">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148" r:id="rId726" name="Button 3692">
              <controlPr locked="0" defaultSize="0" print="0" autoFill="0" autoPict="0" macro="[0]!Sheet1.InsertNewTabl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150" r:id="rId727" name="Button 3694">
              <controlPr locked="0" defaultSize="0" print="0" autoFill="0" autoPict="0" macro="[0]!Sheet1.deleteProcedure">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151" r:id="rId728" name="Button 3695">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152" r:id="rId729" name="Button 3696">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153" r:id="rId730" name="Button 3697">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154" r:id="rId731" name="Button 3698">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155" r:id="rId732" name="Button 3699">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156" r:id="rId733" name="Button 3700">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157" r:id="rId734" name="Button 3701">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3158" r:id="rId735" name="Button 3702">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159" r:id="rId736" name="Button 3703">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160" r:id="rId737" name="Button 3704">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161" r:id="rId738" name="Button 3705">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162" r:id="rId739" name="Button 3706">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3164" r:id="rId740" name="Button 3708">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3165" r:id="rId741" name="Button 3709">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166" r:id="rId742" name="Button 3710">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167" r:id="rId743" name="Button 3711">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187" r:id="rId744" name="Button 3731">
              <controlPr locked="0" defaultSize="0" print="0" autoFill="0" autoPict="0" macro="[0]!Sheet1.InsertNewTabl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188" r:id="rId745" name="Button 3732">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3189" r:id="rId746" name="Button 3733">
              <controlPr locked="0" defaultSize="0" print="0" autoFill="0" autoPict="0" macro="[0]!Sheet1.deleteProcedure">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209" r:id="rId747" name="Button 3753">
              <controlPr locked="0" defaultSize="0" print="0" autoFill="0" autoPict="0" macro="[0]!Sheet1.InsertNewTabl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210" r:id="rId748" name="Button 3754">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211" r:id="rId749" name="Button 3755">
              <controlPr locked="0" defaultSize="0" print="0" autoFill="0" autoPict="0" macro="[0]!Sheet1.deleteProcedure">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230" r:id="rId750" name="Button 3774">
              <controlPr locked="0" defaultSize="0" print="0" autoFill="0" autoPict="0" macro="[0]!Sheet1.InsertNewTabl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231" r:id="rId751" name="Button 3775">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232" r:id="rId752" name="Button 3776">
              <controlPr locked="0" defaultSize="0" print="0" autoFill="0" autoPict="0" macro="[0]!Sheet1.deleteProcedure">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3255" r:id="rId753" name="Button 3799">
              <controlPr locked="0" defaultSize="0" print="0" autoFill="0" autoPict="0" macro="[0]!Sheet1.InsertNewTabl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256" r:id="rId754" name="Button 3800">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257" r:id="rId755" name="Button 3801">
              <controlPr locked="0" defaultSize="0" print="0" autoFill="0" autoPict="0" macro="[0]!Sheet1.deleteProcedure">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279" r:id="rId756" name="Button 3823">
              <controlPr locked="0" defaultSize="0" print="0" autoFill="0" autoPict="0" macro="[0]!Sheet1.InsertNewTabl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3280" r:id="rId757" name="Button 3824">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281" r:id="rId758" name="Button 3825">
              <controlPr locked="0" defaultSize="0" print="0" autoFill="0" autoPict="0" macro="[0]!Sheet1.deleteProcedure">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301" r:id="rId759" name="Button 3845">
              <controlPr locked="0" defaultSize="0" print="0" autoFill="0" autoPict="0" macro="[0]!Sheet1.InsertNewTabl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302" r:id="rId760" name="Button 3846">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303" r:id="rId761" name="Button 3847">
              <controlPr locked="0" defaultSize="0" print="0" autoFill="0" autoPict="0" macro="[0]!Sheet1.deleteProcedure">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322" r:id="rId762" name="Button 3866">
              <controlPr locked="0" defaultSize="0" print="0" autoFill="0" autoPict="0" macro="[0]!Sheet1.InsertNewTabl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3323" r:id="rId763" name="Button 3867">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3324" r:id="rId764" name="Button 3868">
              <controlPr locked="0" defaultSize="0" print="0" autoFill="0" autoPict="0" macro="[0]!Sheet1.deleteProcedure">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343" r:id="rId765" name="Button 3887">
              <controlPr locked="0" defaultSize="0" print="0" autoFill="0" autoPict="0" macro="[0]!Sheet1.InsertNewTabl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3344" r:id="rId766" name="Button 3888">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345" r:id="rId767" name="Button 3889">
              <controlPr locked="0" defaultSize="0" print="0" autoFill="0" autoPict="0" macro="[0]!Sheet1.deleteProcedure">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365" r:id="rId768" name="Button 3909">
              <controlPr locked="0" defaultSize="0" print="0" autoFill="0" autoPict="0" macro="[0]!Sheet1.InsertNewTabl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366" r:id="rId769" name="Button 3910">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367" r:id="rId770" name="Button 3911">
              <controlPr locked="0" defaultSize="0" print="0" autoFill="0" autoPict="0" macro="[0]!Sheet1.deleteProcedure">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3386" r:id="rId771" name="Button 3930">
              <controlPr locked="0" defaultSize="0" print="0" autoFill="0" autoPict="0" macro="[0]!Sheet1.InsertNewTabl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3387" r:id="rId772" name="Button 3931">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388" r:id="rId773" name="Button 3932">
              <controlPr locked="0" defaultSize="0" print="0" autoFill="0" autoPict="0" macro="[0]!Sheet1.deleteProcedure">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407" r:id="rId774" name="Button 3951">
              <controlPr locked="0" defaultSize="0" print="0" autoFill="0" autoPict="0" macro="[0]!Sheet1.InsertNewTabl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3408" r:id="rId775" name="Button 3952">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409" r:id="rId776" name="Button 3953">
              <controlPr locked="0" defaultSize="0" print="0" autoFill="0" autoPict="0" macro="[0]!Sheet1.deleteProcedure">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428" r:id="rId777" name="Button 3972">
              <controlPr locked="0" defaultSize="0" print="0" autoFill="0" autoPict="0" macro="[0]!Sheet1.InsertNewTabl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3429" r:id="rId778" name="Button 3973">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430" r:id="rId779" name="Button 3974">
              <controlPr locked="0" defaultSize="0" print="0" autoFill="0" autoPict="0" macro="[0]!Sheet1.deleteProcedure">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3453" r:id="rId780" name="Button 3997">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455" r:id="rId781" name="Button 3999">
              <controlPr locked="0" defaultSize="0" print="0" autoFill="0" autoPict="0" macro="[0]!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3457" r:id="rId782" name="Button 4001">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458" r:id="rId783" name="Button 4002">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3459" r:id="rId784" name="Button 4003">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523" r:id="rId785" name="Button 4067">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524" r:id="rId786" name="Button 4068">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525" r:id="rId787" name="Button 4069">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526" r:id="rId788" name="Button 4070">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527" r:id="rId789" name="Button 4071">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530" r:id="rId790" name="Button 4074">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7695" r:id="rId791" name="Button 4143">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7696" r:id="rId792" name="Button 4144">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7697" r:id="rId793" name="Button 4145">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7716" r:id="rId794" name="Button 4164">
              <controlPr locked="0" defaultSize="0" print="0" autoFill="0" autoPict="0" macro="[0]!Sheet1.InsertNewTabl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7717" r:id="rId795" name="Button 416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7718" r:id="rId796" name="Button 4166">
              <controlPr locked="0" defaultSize="0" print="0" autoFill="0" autoPict="0" macro="[0]!Sheet1.deleteProcedure">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7737" r:id="rId797" name="Button 4185">
              <controlPr locked="0" defaultSize="0" print="0" autoFill="0" autoPict="0" macro="[0]!Sheet1.InsertNewTabl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7738" r:id="rId798" name="Button 4186">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7739" r:id="rId799" name="Button 4187">
              <controlPr locked="0" defaultSize="0" print="0" autoFill="0" autoPict="0" macro="[0]!Sheet1.deleteProcedure">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7763" r:id="rId800" name="Button 4211">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7764" r:id="rId801" name="Button 4212">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7765" r:id="rId802" name="Button 4213">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7766" r:id="rId803" name="Button 4214">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7767" r:id="rId804" name="Button 4215">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7768" r:id="rId805" name="Button 4216">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7769" r:id="rId806" name="Button 421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7770" r:id="rId807" name="Button 4218">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7776" r:id="rId808" name="Button 4224">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7777" r:id="rId809" name="Button 4225">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7778" r:id="rId810" name="Button 4226">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7779" r:id="rId811" name="Button 4227">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7780" r:id="rId812" name="Button 4228">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7782" r:id="rId813" name="Button 4230">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7783" r:id="rId814" name="Button 4231">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7784" r:id="rId815" name="Button 4232">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7785" r:id="rId816" name="Button 4233">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7788" r:id="rId817" name="Button 423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7789" r:id="rId818" name="Button 4237">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7793" r:id="rId819" name="Button 4241">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7794" r:id="rId820" name="Button 4242">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7795" r:id="rId821" name="Button 4243">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7796" r:id="rId822" name="Button 4244">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7797" r:id="rId823" name="Button 4245">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7798" r:id="rId824" name="Button 4246">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7800" r:id="rId825" name="Button 4248">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7801" r:id="rId826" name="Button 4249">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7802" r:id="rId827" name="Button 4250">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7803" r:id="rId828" name="Button 4251">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7804" r:id="rId829" name="Button 4252">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7805" r:id="rId830" name="Button 4253">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7806" r:id="rId831" name="Button 4254">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7809" r:id="rId832" name="Button 4257">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7810" r:id="rId833" name="Button 425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7811" r:id="rId834" name="Button 4259">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7814" r:id="rId835" name="Button 426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27815" r:id="rId836" name="Button 4263">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27816" r:id="rId837" name="Button 426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27817" r:id="rId838" name="Button 4265">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27818" r:id="rId839" name="Button 4266">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27819" r:id="rId840" name="Button 4267">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27820" r:id="rId841" name="Button 4268">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7821" r:id="rId842" name="Button 4269">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27822" r:id="rId843" name="Button 4270">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27824" r:id="rId844" name="Button 4272">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27825" r:id="rId845" name="Button 4273">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7826" r:id="rId846" name="Button 4274">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7827" r:id="rId847" name="Button 4275">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7828" r:id="rId848" name="Button 427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controls>
    </mc:Choice>
  </mc:AlternateContent>
  <tableParts count="100">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 C40 C52 C64 C76 C88 C100 C112 C133 C154 C175 C195 C218 C241 C264 C287 C303 C319 C335 C351 C363 C375 C387 C398 C437 C477 C513 C532 C549 C566 C583 C600 C622 C636 C649 C660 C681 C695 C718 C733 C747 C762 C777 C791 C806 C821 C833 C845 C857 C869 C882 C895 C908 C921 C947 C969 C999 C1021 C1051 C1083 C1115 C1147 C1159 C1170 C1181 C1192 C1208 C1225 C1241 C1258 C1270 C1282 C1294 C1306 C1317 C1328 C1339 C1350 C1363 C1375 C1387 C1399 C1425 C1451 C1462 C1473 C1484 C1495 C1506 C1517 C1528 C1539 C1550 C1561 C1572 C1583 C1602 C1621 C1641</xm:sqref>
        </x14:dataValidation>
        <x14:dataValidation type="list" allowBlank="1" showInputMessage="1" showErrorMessage="1">
          <x14:formula1>
            <xm:f>'Informacion '!$L$3:$L$17</xm:f>
          </x14:formula1>
          <xm:sqref>D16 D28 D40 D52 D64 D76 D88 D100 D112 D133 D154 D175 D195 D218 D241 D264 D287 D303 D319 D335 D351 D363 D375 D387 D398 D437 D477 D513 D532 D549 D566 D583 D600 D622 D636 D649 D660 D681 D695 D718 D733 D747 D762 D777 D791 D806 D821 D833 D845 D857 D869 D882 D895 D908 D921 D947 D969 D999 D1021 D1051 D1083 D1115 D1147 D1159 D1170 D1181 D1192 D1208 D1225 D1241 D1258 D1270 D1282 D1294 D1306 D1317 D1328 D1339 D1350 D1363 D1375 D1387 D1399 D1425 D1451 D1462 D1473 D1484 D1495 D1506 D1517 D1528 D1539 D1550 D1561 D1572 D1583 D1602 D1621 D1641</xm:sqref>
        </x14:dataValidation>
        <x14:dataValidation type="list" allowBlank="1" showInputMessage="1" showErrorMessage="1">
          <x14:formula1>
            <xm:f>'Informacion '!$N$3:$N$5</xm:f>
          </x14:formula1>
          <xm:sqref>E16 E28 E40 E52 E64 E76 E88 E100 E112 E133 E154 E175 E195 E218 E241 E264 E287 E303 E319 E335 E351 E363 E375 E387 E398 E437 E477 E513 E532 E549 E566 E583 E600 E622 E636 E649 E660 E681 E695 E718 E733 E747 E762 E777 E791 E806 E821 E833 E845 E857 E869 E882 E895 E908 E921 E947 E969 E999 E1021 E1051 E1083 E1115 E1147 E1159 E1170 E1181 E1192 E1208 E1225 E1241 E1258 E1270 E1282 E1294 E1306 E1317 E1328 E1339 E1350 E1363 E1375 E1387 E1399 E1425 E1451 E1462 E1473 E1484 E1495 E1506 E1517 E1528 E1539 E1550 E1561 E1572 E1583 E1602 E1621 E1641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11976</v>
      </c>
      <c r="C1" s="16"/>
      <c r="D1" s="15" t="s">
        <v>1128</v>
      </c>
      <c r="E1" s="19"/>
      <c r="F1" s="16"/>
      <c r="G1" s="12" t="s">
        <v>7759</v>
      </c>
      <c r="H1" s="12"/>
      <c r="I1" s="12"/>
      <c r="J1" s="12"/>
    </row>
    <row r="2" spans="1:21" ht="22.5" x14ac:dyDescent="0.2">
      <c r="A2" s="14" t="s">
        <v>1181</v>
      </c>
      <c r="B2" s="17" t="s">
        <v>1181</v>
      </c>
      <c r="C2" s="18" t="s">
        <v>4727</v>
      </c>
      <c r="D2" s="17" t="s">
        <v>1181</v>
      </c>
      <c r="E2" s="20" t="s">
        <v>4727</v>
      </c>
      <c r="F2" s="20" t="s">
        <v>5477</v>
      </c>
      <c r="G2" s="21" t="s">
        <v>1181</v>
      </c>
      <c r="H2" s="22" t="s">
        <v>4727</v>
      </c>
      <c r="I2" s="22" t="s">
        <v>5477</v>
      </c>
      <c r="J2" s="23" t="s">
        <v>17010</v>
      </c>
      <c r="L2" s="4" t="s">
        <v>15258</v>
      </c>
      <c r="N2" s="4" t="s">
        <v>15296</v>
      </c>
      <c r="P2" s="4" t="s">
        <v>18112</v>
      </c>
      <c r="Q2" s="25" t="s">
        <v>5086</v>
      </c>
      <c r="S2" s="4" t="s">
        <v>12272</v>
      </c>
      <c r="U2" s="4" t="s">
        <v>12986</v>
      </c>
    </row>
    <row r="3" spans="1:21" x14ac:dyDescent="0.2">
      <c r="A3" s="5" t="s">
        <v>1709</v>
      </c>
      <c r="B3" s="5" t="s">
        <v>1709</v>
      </c>
      <c r="C3" s="5" t="s">
        <v>8806</v>
      </c>
      <c r="D3" s="5" t="s">
        <v>1709</v>
      </c>
      <c r="E3" s="5" t="s">
        <v>8806</v>
      </c>
      <c r="F3" s="5" t="s">
        <v>3718</v>
      </c>
      <c r="G3" s="6" t="s">
        <v>3189</v>
      </c>
      <c r="H3" s="6" t="s">
        <v>7350</v>
      </c>
      <c r="I3" s="6" t="s">
        <v>13939</v>
      </c>
      <c r="J3" s="6" t="s">
        <v>13939</v>
      </c>
      <c r="L3" s="7" t="s">
        <v>1875</v>
      </c>
      <c r="N3" s="5" t="s">
        <v>8853</v>
      </c>
      <c r="P3" s="5" t="s">
        <v>5435</v>
      </c>
      <c r="Q3" s="5" t="s">
        <v>16989</v>
      </c>
      <c r="S3" s="11" t="s">
        <v>17799</v>
      </c>
      <c r="U3" s="5" t="s">
        <v>12551</v>
      </c>
    </row>
    <row r="4" spans="1:21" x14ac:dyDescent="0.2">
      <c r="A4" s="5" t="s">
        <v>8092</v>
      </c>
      <c r="B4" s="5" t="s">
        <v>1709</v>
      </c>
      <c r="C4" s="5" t="s">
        <v>12632</v>
      </c>
      <c r="D4" s="5" t="s">
        <v>1709</v>
      </c>
      <c r="E4" s="5" t="s">
        <v>8806</v>
      </c>
      <c r="F4" s="5" t="s">
        <v>4314</v>
      </c>
      <c r="G4" s="6" t="s">
        <v>3189</v>
      </c>
      <c r="H4" s="6" t="s">
        <v>7350</v>
      </c>
      <c r="I4" s="6" t="s">
        <v>13939</v>
      </c>
      <c r="J4" s="6" t="s">
        <v>841</v>
      </c>
      <c r="L4" s="7" t="s">
        <v>17484</v>
      </c>
      <c r="N4" s="5" t="s">
        <v>6032</v>
      </c>
      <c r="P4" s="5" t="s">
        <v>4868</v>
      </c>
      <c r="Q4" s="5" t="s">
        <v>10303</v>
      </c>
      <c r="S4" s="11" t="s">
        <v>6797</v>
      </c>
    </row>
    <row r="5" spans="1:21" x14ac:dyDescent="0.2">
      <c r="A5" s="5" t="s">
        <v>3189</v>
      </c>
      <c r="B5" s="5" t="s">
        <v>1709</v>
      </c>
      <c r="C5" s="5" t="s">
        <v>17758</v>
      </c>
      <c r="D5" s="5" t="s">
        <v>1709</v>
      </c>
      <c r="E5" s="5" t="s">
        <v>8806</v>
      </c>
      <c r="F5" s="5" t="s">
        <v>2914</v>
      </c>
      <c r="G5" s="6" t="s">
        <v>3189</v>
      </c>
      <c r="H5" s="6" t="s">
        <v>7350</v>
      </c>
      <c r="I5" s="6" t="s">
        <v>13939</v>
      </c>
      <c r="J5" s="6" t="s">
        <v>2581</v>
      </c>
      <c r="L5" s="7" t="s">
        <v>10170</v>
      </c>
      <c r="N5" s="5" t="s">
        <v>17855</v>
      </c>
      <c r="P5" s="5" t="s">
        <v>16749</v>
      </c>
      <c r="Q5" s="5" t="s">
        <v>14629</v>
      </c>
      <c r="S5" s="11" t="s">
        <v>15699</v>
      </c>
    </row>
    <row r="6" spans="1:21" x14ac:dyDescent="0.2">
      <c r="A6" s="5" t="s">
        <v>1492</v>
      </c>
      <c r="B6" s="5" t="s">
        <v>8092</v>
      </c>
      <c r="C6" s="5" t="s">
        <v>18174</v>
      </c>
      <c r="D6" s="5" t="s">
        <v>1709</v>
      </c>
      <c r="E6" s="5" t="s">
        <v>8806</v>
      </c>
      <c r="F6" s="5" t="s">
        <v>1675</v>
      </c>
      <c r="G6" s="6" t="s">
        <v>3189</v>
      </c>
      <c r="H6" s="6" t="s">
        <v>7350</v>
      </c>
      <c r="I6" s="6" t="s">
        <v>2568</v>
      </c>
      <c r="J6" s="6" t="s">
        <v>2568</v>
      </c>
      <c r="L6" s="5" t="s">
        <v>5888</v>
      </c>
      <c r="P6" s="5" t="s">
        <v>11825</v>
      </c>
      <c r="Q6" s="5" t="s">
        <v>10373</v>
      </c>
      <c r="S6" s="11" t="s">
        <v>6149</v>
      </c>
    </row>
    <row r="7" spans="1:21" x14ac:dyDescent="0.2">
      <c r="A7" s="5" t="s">
        <v>18356</v>
      </c>
      <c r="B7" s="5" t="s">
        <v>8092</v>
      </c>
      <c r="C7" s="5" t="s">
        <v>2599</v>
      </c>
      <c r="D7" s="5" t="s">
        <v>1709</v>
      </c>
      <c r="E7" s="5" t="s">
        <v>8806</v>
      </c>
      <c r="F7" s="5" t="s">
        <v>9128</v>
      </c>
      <c r="G7" s="6" t="s">
        <v>3189</v>
      </c>
      <c r="H7" s="6" t="s">
        <v>7350</v>
      </c>
      <c r="I7" s="6" t="s">
        <v>6358</v>
      </c>
      <c r="J7" s="6" t="s">
        <v>6358</v>
      </c>
      <c r="L7" s="5" t="s">
        <v>7240</v>
      </c>
      <c r="P7" s="5" t="s">
        <v>8116</v>
      </c>
      <c r="Q7" s="5" t="s">
        <v>435</v>
      </c>
      <c r="S7" s="11" t="s">
        <v>9448</v>
      </c>
    </row>
    <row r="8" spans="1:21" x14ac:dyDescent="0.2">
      <c r="A8" s="5" t="s">
        <v>5957</v>
      </c>
      <c r="B8" s="5" t="s">
        <v>8092</v>
      </c>
      <c r="C8" s="5" t="s">
        <v>5887</v>
      </c>
      <c r="D8" s="5" t="s">
        <v>1709</v>
      </c>
      <c r="E8" s="5" t="s">
        <v>8806</v>
      </c>
      <c r="F8" s="5" t="s">
        <v>13557</v>
      </c>
      <c r="G8" s="6" t="s">
        <v>3189</v>
      </c>
      <c r="H8" s="6" t="s">
        <v>7350</v>
      </c>
      <c r="I8" s="6" t="s">
        <v>6358</v>
      </c>
      <c r="J8" s="6" t="s">
        <v>4037</v>
      </c>
      <c r="L8" s="5" t="s">
        <v>4319</v>
      </c>
      <c r="P8" s="5" t="s">
        <v>9954</v>
      </c>
      <c r="Q8" s="5" t="s">
        <v>9610</v>
      </c>
      <c r="S8" s="11"/>
    </row>
    <row r="9" spans="1:21" x14ac:dyDescent="0.2">
      <c r="A9" s="5" t="s">
        <v>12508</v>
      </c>
      <c r="B9" s="5" t="s">
        <v>3189</v>
      </c>
      <c r="C9" s="5" t="s">
        <v>7350</v>
      </c>
      <c r="D9" s="5" t="s">
        <v>1709</v>
      </c>
      <c r="E9" s="5" t="s">
        <v>8806</v>
      </c>
      <c r="F9" s="5" t="s">
        <v>14112</v>
      </c>
      <c r="G9" s="6" t="s">
        <v>3189</v>
      </c>
      <c r="H9" s="6" t="s">
        <v>7350</v>
      </c>
      <c r="I9" s="6" t="s">
        <v>6876</v>
      </c>
      <c r="J9" s="6" t="s">
        <v>6876</v>
      </c>
      <c r="L9" s="7" t="s">
        <v>7197</v>
      </c>
      <c r="P9" s="5" t="s">
        <v>17162</v>
      </c>
      <c r="Q9" s="5" t="s">
        <v>2023</v>
      </c>
      <c r="S9" s="9"/>
    </row>
    <row r="10" spans="1:21" x14ac:dyDescent="0.2">
      <c r="A10" s="5" t="s">
        <v>17540</v>
      </c>
      <c r="B10" s="5" t="s">
        <v>3189</v>
      </c>
      <c r="C10" s="5" t="s">
        <v>10736</v>
      </c>
      <c r="D10" s="5" t="s">
        <v>1709</v>
      </c>
      <c r="E10" s="5" t="s">
        <v>8806</v>
      </c>
      <c r="F10" s="5" t="s">
        <v>9057</v>
      </c>
      <c r="G10" s="6" t="s">
        <v>3189</v>
      </c>
      <c r="H10" s="6" t="s">
        <v>7350</v>
      </c>
      <c r="I10" s="6" t="s">
        <v>4809</v>
      </c>
      <c r="J10" s="6" t="s">
        <v>4809</v>
      </c>
      <c r="L10" s="5" t="s">
        <v>7246</v>
      </c>
      <c r="P10" s="5" t="s">
        <v>6582</v>
      </c>
      <c r="Q10" s="5" t="s">
        <v>1327</v>
      </c>
    </row>
    <row r="11" spans="1:21" ht="22.5" x14ac:dyDescent="0.2">
      <c r="A11" s="5" t="s">
        <v>16543</v>
      </c>
      <c r="B11" s="5" t="s">
        <v>3189</v>
      </c>
      <c r="C11" s="5" t="s">
        <v>2813</v>
      </c>
      <c r="D11" s="5" t="s">
        <v>1709</v>
      </c>
      <c r="E11" s="5" t="s">
        <v>8806</v>
      </c>
      <c r="F11" s="5" t="s">
        <v>15235</v>
      </c>
      <c r="G11" s="6" t="s">
        <v>3189</v>
      </c>
      <c r="H11" s="6" t="s">
        <v>7350</v>
      </c>
      <c r="I11" s="6" t="s">
        <v>3661</v>
      </c>
      <c r="J11" s="6" t="s">
        <v>13871</v>
      </c>
      <c r="L11" s="5" t="s">
        <v>11340</v>
      </c>
      <c r="P11" s="5" t="s">
        <v>5506</v>
      </c>
      <c r="Q11" s="5" t="s">
        <v>9559</v>
      </c>
    </row>
    <row r="12" spans="1:21" ht="22.5" x14ac:dyDescent="0.2">
      <c r="A12" s="5" t="s">
        <v>3080</v>
      </c>
      <c r="B12" s="5" t="s">
        <v>3189</v>
      </c>
      <c r="C12" s="5" t="s">
        <v>5429</v>
      </c>
      <c r="D12" s="5" t="s">
        <v>1709</v>
      </c>
      <c r="E12" s="5" t="s">
        <v>12632</v>
      </c>
      <c r="F12" s="5" t="s">
        <v>17504</v>
      </c>
      <c r="G12" s="6" t="s">
        <v>3189</v>
      </c>
      <c r="H12" s="6" t="s">
        <v>7350</v>
      </c>
      <c r="I12" s="6" t="s">
        <v>3661</v>
      </c>
      <c r="J12" s="6" t="s">
        <v>17128</v>
      </c>
      <c r="L12" s="5" t="s">
        <v>15037</v>
      </c>
      <c r="P12" s="5" t="s">
        <v>3811</v>
      </c>
      <c r="Q12" s="5" t="s">
        <v>14296</v>
      </c>
      <c r="S12" s="24"/>
    </row>
    <row r="13" spans="1:21" ht="22.5" x14ac:dyDescent="0.2">
      <c r="B13" s="5" t="s">
        <v>1492</v>
      </c>
      <c r="C13" s="5" t="s">
        <v>11525</v>
      </c>
      <c r="D13" s="5" t="s">
        <v>1709</v>
      </c>
      <c r="E13" s="5" t="s">
        <v>12632</v>
      </c>
      <c r="F13" s="5" t="s">
        <v>18404</v>
      </c>
      <c r="G13" s="6" t="s">
        <v>3189</v>
      </c>
      <c r="H13" s="6" t="s">
        <v>7350</v>
      </c>
      <c r="I13" s="6" t="s">
        <v>3661</v>
      </c>
      <c r="J13" s="6" t="s">
        <v>16865</v>
      </c>
      <c r="L13" s="7" t="s">
        <v>2518</v>
      </c>
      <c r="P13" s="5" t="s">
        <v>3806</v>
      </c>
      <c r="Q13" s="5" t="s">
        <v>4692</v>
      </c>
      <c r="S13" s="24"/>
    </row>
    <row r="14" spans="1:21" ht="22.5" x14ac:dyDescent="0.2">
      <c r="B14" s="5" t="s">
        <v>1492</v>
      </c>
      <c r="C14" s="5" t="s">
        <v>10527</v>
      </c>
      <c r="D14" s="5" t="s">
        <v>1709</v>
      </c>
      <c r="E14" s="5" t="s">
        <v>12632</v>
      </c>
      <c r="F14" s="5" t="s">
        <v>549</v>
      </c>
      <c r="G14" s="6" t="s">
        <v>3189</v>
      </c>
      <c r="H14" s="6" t="s">
        <v>7350</v>
      </c>
      <c r="I14" s="6" t="s">
        <v>3661</v>
      </c>
      <c r="J14" s="6" t="s">
        <v>16956</v>
      </c>
      <c r="L14" s="7" t="s">
        <v>17902</v>
      </c>
      <c r="P14" s="5" t="s">
        <v>15635</v>
      </c>
      <c r="Q14" s="5" t="s">
        <v>5292</v>
      </c>
    </row>
    <row r="15" spans="1:21" ht="22.5" x14ac:dyDescent="0.2">
      <c r="B15" s="5" t="s">
        <v>1492</v>
      </c>
      <c r="C15" s="5" t="s">
        <v>13975</v>
      </c>
      <c r="D15" s="5" t="s">
        <v>1709</v>
      </c>
      <c r="E15" s="5" t="s">
        <v>12632</v>
      </c>
      <c r="F15" s="5" t="s">
        <v>18117</v>
      </c>
      <c r="G15" s="6" t="s">
        <v>3189</v>
      </c>
      <c r="H15" s="6" t="s">
        <v>7350</v>
      </c>
      <c r="I15" s="6" t="s">
        <v>3661</v>
      </c>
      <c r="J15" s="6" t="s">
        <v>3661</v>
      </c>
      <c r="L15" s="7" t="s">
        <v>9398</v>
      </c>
      <c r="P15" s="5" t="s">
        <v>9900</v>
      </c>
      <c r="Q15" s="5" t="s">
        <v>7436</v>
      </c>
    </row>
    <row r="16" spans="1:21" x14ac:dyDescent="0.2">
      <c r="B16" s="5" t="s">
        <v>1492</v>
      </c>
      <c r="C16" s="5" t="s">
        <v>12133</v>
      </c>
      <c r="D16" s="5" t="s">
        <v>1709</v>
      </c>
      <c r="E16" s="5" t="s">
        <v>12632</v>
      </c>
      <c r="F16" s="5" t="s">
        <v>1018</v>
      </c>
      <c r="G16" s="6" t="s">
        <v>3189</v>
      </c>
      <c r="H16" s="6" t="s">
        <v>7350</v>
      </c>
      <c r="I16" s="6" t="s">
        <v>1382</v>
      </c>
      <c r="J16" s="6" t="s">
        <v>12912</v>
      </c>
      <c r="L16" s="7" t="s">
        <v>13091</v>
      </c>
      <c r="P16" s="5" t="s">
        <v>4864</v>
      </c>
      <c r="Q16" s="5" t="s">
        <v>13534</v>
      </c>
    </row>
    <row r="17" spans="2:17" x14ac:dyDescent="0.2">
      <c r="B17" s="5" t="s">
        <v>18356</v>
      </c>
      <c r="C17" s="5" t="s">
        <v>15161</v>
      </c>
      <c r="D17" s="5" t="s">
        <v>1709</v>
      </c>
      <c r="E17" s="5" t="s">
        <v>12632</v>
      </c>
      <c r="F17" s="5" t="s">
        <v>4047</v>
      </c>
      <c r="G17" s="6" t="s">
        <v>3189</v>
      </c>
      <c r="H17" s="6" t="s">
        <v>7350</v>
      </c>
      <c r="I17" s="6" t="s">
        <v>1382</v>
      </c>
      <c r="J17" s="6" t="s">
        <v>16587</v>
      </c>
      <c r="L17" s="7" t="s">
        <v>156</v>
      </c>
      <c r="P17" s="5" t="s">
        <v>16616</v>
      </c>
      <c r="Q17" s="5" t="s">
        <v>6420</v>
      </c>
    </row>
    <row r="18" spans="2:17" x14ac:dyDescent="0.2">
      <c r="B18" s="5" t="s">
        <v>18356</v>
      </c>
      <c r="C18" s="5" t="s">
        <v>5154</v>
      </c>
      <c r="D18" s="5" t="s">
        <v>1709</v>
      </c>
      <c r="E18" s="5" t="s">
        <v>12632</v>
      </c>
      <c r="F18" s="5" t="s">
        <v>2292</v>
      </c>
      <c r="G18" s="6" t="s">
        <v>3189</v>
      </c>
      <c r="H18" s="6" t="s">
        <v>7350</v>
      </c>
      <c r="I18" s="6" t="s">
        <v>1382</v>
      </c>
      <c r="J18" s="6" t="s">
        <v>3580</v>
      </c>
      <c r="P18" s="5" t="s">
        <v>1648</v>
      </c>
      <c r="Q18" s="5" t="s">
        <v>15637</v>
      </c>
    </row>
    <row r="19" spans="2:17" x14ac:dyDescent="0.2">
      <c r="B19" s="5" t="s">
        <v>18356</v>
      </c>
      <c r="C19" s="5" t="s">
        <v>2170</v>
      </c>
      <c r="D19" s="5" t="s">
        <v>1709</v>
      </c>
      <c r="E19" s="5" t="s">
        <v>12632</v>
      </c>
      <c r="F19" s="5" t="s">
        <v>7244</v>
      </c>
      <c r="G19" s="6" t="s">
        <v>3189</v>
      </c>
      <c r="H19" s="6" t="s">
        <v>7350</v>
      </c>
      <c r="I19" s="6" t="s">
        <v>1382</v>
      </c>
      <c r="J19" s="6" t="s">
        <v>7226</v>
      </c>
      <c r="P19" s="5" t="s">
        <v>3807</v>
      </c>
      <c r="Q19" s="5" t="s">
        <v>17480</v>
      </c>
    </row>
    <row r="20" spans="2:17" x14ac:dyDescent="0.2">
      <c r="B20" s="5" t="s">
        <v>18356</v>
      </c>
      <c r="C20" s="5" t="s">
        <v>6672</v>
      </c>
      <c r="D20" s="5" t="s">
        <v>1709</v>
      </c>
      <c r="E20" s="5" t="s">
        <v>12632</v>
      </c>
      <c r="F20" s="5" t="s">
        <v>1623</v>
      </c>
      <c r="G20" s="6" t="s">
        <v>3189</v>
      </c>
      <c r="H20" s="6" t="s">
        <v>7350</v>
      </c>
      <c r="I20" s="6" t="s">
        <v>1382</v>
      </c>
      <c r="J20" s="6" t="s">
        <v>1382</v>
      </c>
      <c r="P20" s="5" t="s">
        <v>12958</v>
      </c>
      <c r="Q20" s="5" t="s">
        <v>18144</v>
      </c>
    </row>
    <row r="21" spans="2:17" ht="22.5" x14ac:dyDescent="0.2">
      <c r="B21" s="5" t="s">
        <v>5957</v>
      </c>
      <c r="C21" s="5" t="s">
        <v>2698</v>
      </c>
      <c r="D21" s="5" t="s">
        <v>1709</v>
      </c>
      <c r="E21" s="5" t="s">
        <v>17758</v>
      </c>
      <c r="F21" s="5" t="s">
        <v>4880</v>
      </c>
      <c r="G21" s="6" t="s">
        <v>3189</v>
      </c>
      <c r="H21" s="6" t="s">
        <v>10736</v>
      </c>
      <c r="I21" s="6" t="s">
        <v>11258</v>
      </c>
      <c r="J21" s="6" t="s">
        <v>5374</v>
      </c>
      <c r="P21" s="5" t="s">
        <v>305</v>
      </c>
      <c r="Q21" s="5" t="s">
        <v>13266</v>
      </c>
    </row>
    <row r="22" spans="2:17" ht="22.5" x14ac:dyDescent="0.2">
      <c r="B22" s="5" t="s">
        <v>5957</v>
      </c>
      <c r="C22" s="5" t="s">
        <v>5613</v>
      </c>
      <c r="D22" s="5" t="s">
        <v>1709</v>
      </c>
      <c r="E22" s="5" t="s">
        <v>17758</v>
      </c>
      <c r="F22" s="5" t="s">
        <v>46</v>
      </c>
      <c r="G22" s="6" t="s">
        <v>3189</v>
      </c>
      <c r="H22" s="6" t="s">
        <v>10736</v>
      </c>
      <c r="I22" s="6" t="s">
        <v>11258</v>
      </c>
      <c r="J22" s="6" t="s">
        <v>11258</v>
      </c>
      <c r="P22" s="5" t="s">
        <v>4442</v>
      </c>
      <c r="Q22" s="5" t="s">
        <v>17560</v>
      </c>
    </row>
    <row r="23" spans="2:17" ht="22.5" x14ac:dyDescent="0.2">
      <c r="B23" s="5" t="s">
        <v>5957</v>
      </c>
      <c r="C23" s="5" t="s">
        <v>18823</v>
      </c>
      <c r="D23" s="5" t="s">
        <v>1709</v>
      </c>
      <c r="E23" s="5" t="s">
        <v>17758</v>
      </c>
      <c r="F23" s="5" t="s">
        <v>13271</v>
      </c>
      <c r="G23" s="6" t="s">
        <v>3189</v>
      </c>
      <c r="H23" s="6" t="s">
        <v>10736</v>
      </c>
      <c r="I23" s="6" t="s">
        <v>5244</v>
      </c>
      <c r="J23" s="6" t="s">
        <v>16932</v>
      </c>
      <c r="P23" s="5" t="s">
        <v>1174</v>
      </c>
      <c r="Q23" s="5" t="s">
        <v>10020</v>
      </c>
    </row>
    <row r="24" spans="2:17" ht="22.5" x14ac:dyDescent="0.2">
      <c r="B24" s="5" t="s">
        <v>5957</v>
      </c>
      <c r="C24" s="5" t="s">
        <v>12706</v>
      </c>
      <c r="D24" s="5" t="s">
        <v>1709</v>
      </c>
      <c r="E24" s="5" t="s">
        <v>17758</v>
      </c>
      <c r="F24" s="5" t="s">
        <v>3364</v>
      </c>
      <c r="G24" s="6" t="s">
        <v>3189</v>
      </c>
      <c r="H24" s="6" t="s">
        <v>10736</v>
      </c>
      <c r="I24" s="6" t="s">
        <v>5244</v>
      </c>
      <c r="J24" s="6" t="s">
        <v>5244</v>
      </c>
      <c r="P24" s="5" t="s">
        <v>7452</v>
      </c>
      <c r="Q24" s="5" t="s">
        <v>6821</v>
      </c>
    </row>
    <row r="25" spans="2:17" ht="22.5" x14ac:dyDescent="0.2">
      <c r="B25" s="5" t="s">
        <v>12508</v>
      </c>
      <c r="C25" s="5" t="s">
        <v>3429</v>
      </c>
      <c r="D25" s="5" t="s">
        <v>8092</v>
      </c>
      <c r="E25" s="5" t="s">
        <v>18174</v>
      </c>
      <c r="F25" s="5" t="s">
        <v>1154</v>
      </c>
      <c r="G25" s="6" t="s">
        <v>3189</v>
      </c>
      <c r="H25" s="6" t="s">
        <v>10736</v>
      </c>
      <c r="I25" s="6" t="s">
        <v>15243</v>
      </c>
      <c r="J25" s="6" t="s">
        <v>15243</v>
      </c>
      <c r="P25" s="5" t="s">
        <v>4867</v>
      </c>
      <c r="Q25" s="5" t="s">
        <v>15649</v>
      </c>
    </row>
    <row r="26" spans="2:17" ht="22.5" x14ac:dyDescent="0.2">
      <c r="B26" s="5" t="s">
        <v>12508</v>
      </c>
      <c r="C26" s="5" t="s">
        <v>2459</v>
      </c>
      <c r="D26" s="5" t="s">
        <v>8092</v>
      </c>
      <c r="E26" s="5" t="s">
        <v>18174</v>
      </c>
      <c r="F26" s="5" t="s">
        <v>18784</v>
      </c>
      <c r="G26" s="6" t="s">
        <v>3189</v>
      </c>
      <c r="H26" s="6" t="s">
        <v>2813</v>
      </c>
      <c r="I26" s="6" t="s">
        <v>10848</v>
      </c>
      <c r="J26" s="6" t="s">
        <v>1028</v>
      </c>
      <c r="P26" s="5" t="s">
        <v>5732</v>
      </c>
      <c r="Q26" s="5" t="s">
        <v>1616</v>
      </c>
    </row>
    <row r="27" spans="2:17" ht="22.5" x14ac:dyDescent="0.2">
      <c r="B27" s="5" t="s">
        <v>17540</v>
      </c>
      <c r="C27" s="5" t="s">
        <v>7756</v>
      </c>
      <c r="D27" s="5" t="s">
        <v>8092</v>
      </c>
      <c r="E27" s="5" t="s">
        <v>18174</v>
      </c>
      <c r="F27" s="5" t="s">
        <v>5973</v>
      </c>
      <c r="G27" s="6" t="s">
        <v>3189</v>
      </c>
      <c r="H27" s="6" t="s">
        <v>2813</v>
      </c>
      <c r="I27" s="6" t="s">
        <v>10848</v>
      </c>
      <c r="J27" s="6" t="s">
        <v>10848</v>
      </c>
      <c r="P27" s="5" t="s">
        <v>9214</v>
      </c>
      <c r="Q27" s="5" t="s">
        <v>5077</v>
      </c>
    </row>
    <row r="28" spans="2:17" ht="22.5" x14ac:dyDescent="0.2">
      <c r="B28" s="5" t="s">
        <v>17540</v>
      </c>
      <c r="C28" s="5" t="s">
        <v>628</v>
      </c>
      <c r="D28" s="5" t="s">
        <v>8092</v>
      </c>
      <c r="E28" s="5" t="s">
        <v>18174</v>
      </c>
      <c r="F28" s="5" t="s">
        <v>18435</v>
      </c>
      <c r="G28" s="6" t="s">
        <v>3189</v>
      </c>
      <c r="H28" s="6" t="s">
        <v>2813</v>
      </c>
      <c r="I28" s="6" t="s">
        <v>10848</v>
      </c>
      <c r="J28" s="6" t="s">
        <v>5952</v>
      </c>
      <c r="P28" s="5" t="s">
        <v>12999</v>
      </c>
      <c r="Q28" s="5" t="s">
        <v>6739</v>
      </c>
    </row>
    <row r="29" spans="2:17" ht="22.5" x14ac:dyDescent="0.2">
      <c r="B29" s="5" t="s">
        <v>17540</v>
      </c>
      <c r="C29" s="5" t="s">
        <v>10723</v>
      </c>
      <c r="D29" s="5" t="s">
        <v>8092</v>
      </c>
      <c r="E29" s="5" t="s">
        <v>2599</v>
      </c>
      <c r="F29" s="5" t="s">
        <v>12129</v>
      </c>
      <c r="G29" s="6" t="s">
        <v>3189</v>
      </c>
      <c r="H29" s="6" t="s">
        <v>2813</v>
      </c>
      <c r="I29" s="6" t="s">
        <v>3122</v>
      </c>
      <c r="J29" s="6" t="s">
        <v>3122</v>
      </c>
      <c r="P29" s="5" t="s">
        <v>5197</v>
      </c>
      <c r="Q29" s="5" t="s">
        <v>4734</v>
      </c>
    </row>
    <row r="30" spans="2:17" ht="22.5" x14ac:dyDescent="0.2">
      <c r="B30" s="5" t="s">
        <v>16543</v>
      </c>
      <c r="C30" s="5" t="s">
        <v>9643</v>
      </c>
      <c r="D30" s="5" t="s">
        <v>8092</v>
      </c>
      <c r="E30" s="5" t="s">
        <v>2599</v>
      </c>
      <c r="F30" s="5" t="s">
        <v>5827</v>
      </c>
      <c r="G30" s="6" t="s">
        <v>3189</v>
      </c>
      <c r="H30" s="6" t="s">
        <v>2813</v>
      </c>
      <c r="I30" s="6" t="s">
        <v>3122</v>
      </c>
      <c r="J30" s="6" t="s">
        <v>15386</v>
      </c>
      <c r="P30" s="5" t="s">
        <v>11826</v>
      </c>
      <c r="Q30" s="5" t="s">
        <v>14111</v>
      </c>
    </row>
    <row r="31" spans="2:17" ht="22.5" x14ac:dyDescent="0.2">
      <c r="B31" s="5" t="s">
        <v>16543</v>
      </c>
      <c r="C31" s="5" t="s">
        <v>16565</v>
      </c>
      <c r="D31" s="5" t="s">
        <v>8092</v>
      </c>
      <c r="E31" s="5" t="s">
        <v>2599</v>
      </c>
      <c r="F31" s="5" t="s">
        <v>10374</v>
      </c>
      <c r="G31" s="6" t="s">
        <v>3189</v>
      </c>
      <c r="H31" s="6" t="s">
        <v>2813</v>
      </c>
      <c r="I31" s="6" t="s">
        <v>10950</v>
      </c>
      <c r="J31" s="6" t="s">
        <v>3383</v>
      </c>
      <c r="P31" s="5" t="s">
        <v>4981</v>
      </c>
      <c r="Q31" s="5" t="s">
        <v>3843</v>
      </c>
    </row>
    <row r="32" spans="2:17" ht="22.5" x14ac:dyDescent="0.2">
      <c r="B32" s="5" t="s">
        <v>16543</v>
      </c>
      <c r="C32" s="5" t="s">
        <v>8703</v>
      </c>
      <c r="D32" s="5" t="s">
        <v>8092</v>
      </c>
      <c r="E32" s="5" t="s">
        <v>5887</v>
      </c>
      <c r="F32" s="5" t="s">
        <v>1828</v>
      </c>
      <c r="G32" s="6" t="s">
        <v>3189</v>
      </c>
      <c r="H32" s="6" t="s">
        <v>2813</v>
      </c>
      <c r="I32" s="6" t="s">
        <v>10950</v>
      </c>
      <c r="J32" s="6" t="s">
        <v>4445</v>
      </c>
      <c r="P32" s="5" t="s">
        <v>4982</v>
      </c>
      <c r="Q32" s="5" t="s">
        <v>12282</v>
      </c>
    </row>
    <row r="33" spans="2:17" ht="22.5" x14ac:dyDescent="0.2">
      <c r="B33" s="5" t="s">
        <v>3080</v>
      </c>
      <c r="C33" s="5" t="s">
        <v>11111</v>
      </c>
      <c r="D33" s="5" t="s">
        <v>8092</v>
      </c>
      <c r="E33" s="5" t="s">
        <v>5887</v>
      </c>
      <c r="F33" s="5" t="s">
        <v>39</v>
      </c>
      <c r="G33" s="6" t="s">
        <v>3189</v>
      </c>
      <c r="H33" s="6" t="s">
        <v>2813</v>
      </c>
      <c r="I33" s="6" t="s">
        <v>10950</v>
      </c>
      <c r="J33" s="6" t="s">
        <v>10950</v>
      </c>
      <c r="P33" s="5" t="s">
        <v>12943</v>
      </c>
      <c r="Q33" s="5" t="s">
        <v>7577</v>
      </c>
    </row>
    <row r="34" spans="2:17" ht="22.5" x14ac:dyDescent="0.2">
      <c r="B34" s="5" t="s">
        <v>3080</v>
      </c>
      <c r="C34" s="5" t="s">
        <v>14450</v>
      </c>
      <c r="D34" s="5" t="s">
        <v>8092</v>
      </c>
      <c r="E34" s="5" t="s">
        <v>5887</v>
      </c>
      <c r="F34" s="5" t="s">
        <v>9708</v>
      </c>
      <c r="G34" s="6" t="s">
        <v>3189</v>
      </c>
      <c r="H34" s="6" t="s">
        <v>2813</v>
      </c>
      <c r="I34" s="6" t="s">
        <v>10950</v>
      </c>
      <c r="J34" s="6" t="s">
        <v>14033</v>
      </c>
      <c r="P34" s="5" t="s">
        <v>10942</v>
      </c>
      <c r="Q34" s="5" t="s">
        <v>7577</v>
      </c>
    </row>
    <row r="35" spans="2:17" ht="22.5" x14ac:dyDescent="0.2">
      <c r="D35" s="5" t="s">
        <v>8092</v>
      </c>
      <c r="E35" s="5" t="s">
        <v>5887</v>
      </c>
      <c r="F35" s="5" t="s">
        <v>13953</v>
      </c>
      <c r="G35" s="6" t="s">
        <v>3189</v>
      </c>
      <c r="H35" s="6" t="s">
        <v>2813</v>
      </c>
      <c r="I35" s="6" t="s">
        <v>15595</v>
      </c>
      <c r="J35" s="6" t="s">
        <v>15595</v>
      </c>
      <c r="P35" s="5" t="s">
        <v>16765</v>
      </c>
      <c r="Q35" s="5" t="s">
        <v>1705</v>
      </c>
    </row>
    <row r="36" spans="2:17" x14ac:dyDescent="0.2">
      <c r="D36" s="5" t="s">
        <v>3189</v>
      </c>
      <c r="E36" s="5" t="s">
        <v>7350</v>
      </c>
      <c r="F36" s="5" t="s">
        <v>3661</v>
      </c>
      <c r="G36" s="6" t="s">
        <v>3189</v>
      </c>
      <c r="H36" s="6" t="s">
        <v>5429</v>
      </c>
      <c r="I36" s="6" t="s">
        <v>12997</v>
      </c>
      <c r="J36" s="6" t="s">
        <v>12997</v>
      </c>
      <c r="P36" s="5" t="s">
        <v>17628</v>
      </c>
      <c r="Q36" s="5" t="s">
        <v>11115</v>
      </c>
    </row>
    <row r="37" spans="2:17" x14ac:dyDescent="0.2">
      <c r="D37" s="5" t="s">
        <v>3189</v>
      </c>
      <c r="E37" s="5" t="s">
        <v>7350</v>
      </c>
      <c r="F37" s="5" t="s">
        <v>13939</v>
      </c>
      <c r="G37" s="6" t="s">
        <v>3189</v>
      </c>
      <c r="H37" s="6" t="s">
        <v>5429</v>
      </c>
      <c r="I37" s="6" t="s">
        <v>8198</v>
      </c>
      <c r="J37" s="6" t="s">
        <v>8198</v>
      </c>
      <c r="P37" s="5" t="s">
        <v>3801</v>
      </c>
      <c r="Q37" s="5" t="s">
        <v>1780</v>
      </c>
    </row>
    <row r="38" spans="2:17" ht="22.5" x14ac:dyDescent="0.2">
      <c r="D38" s="5" t="s">
        <v>3189</v>
      </c>
      <c r="E38" s="5" t="s">
        <v>7350</v>
      </c>
      <c r="F38" s="5" t="s">
        <v>2568</v>
      </c>
      <c r="G38" s="6" t="s">
        <v>3189</v>
      </c>
      <c r="H38" s="6" t="s">
        <v>5429</v>
      </c>
      <c r="I38" s="6" t="s">
        <v>1527</v>
      </c>
      <c r="J38" s="6" t="s">
        <v>7896</v>
      </c>
      <c r="P38" s="5" t="s">
        <v>13050</v>
      </c>
      <c r="Q38" s="5" t="s">
        <v>8724</v>
      </c>
    </row>
    <row r="39" spans="2:17" ht="22.5" x14ac:dyDescent="0.2">
      <c r="D39" s="5" t="s">
        <v>3189</v>
      </c>
      <c r="E39" s="5" t="s">
        <v>7350</v>
      </c>
      <c r="F39" s="5" t="s">
        <v>6358</v>
      </c>
      <c r="G39" s="6" t="s">
        <v>3189</v>
      </c>
      <c r="H39" s="6" t="s">
        <v>5429</v>
      </c>
      <c r="I39" s="6" t="s">
        <v>1527</v>
      </c>
      <c r="J39" s="6" t="s">
        <v>7712</v>
      </c>
      <c r="P39" s="5" t="s">
        <v>12644</v>
      </c>
      <c r="Q39" s="5" t="s">
        <v>759</v>
      </c>
    </row>
    <row r="40" spans="2:17" ht="22.5" x14ac:dyDescent="0.2">
      <c r="D40" s="5" t="s">
        <v>3189</v>
      </c>
      <c r="E40" s="5" t="s">
        <v>7350</v>
      </c>
      <c r="F40" s="5" t="s">
        <v>4809</v>
      </c>
      <c r="G40" s="6" t="s">
        <v>3189</v>
      </c>
      <c r="H40" s="6" t="s">
        <v>5429</v>
      </c>
      <c r="I40" s="6" t="s">
        <v>1527</v>
      </c>
      <c r="J40" s="6" t="s">
        <v>18214</v>
      </c>
      <c r="P40" s="5" t="s">
        <v>4139</v>
      </c>
      <c r="Q40" s="5" t="s">
        <v>14142</v>
      </c>
    </row>
    <row r="41" spans="2:17" ht="22.5" x14ac:dyDescent="0.2">
      <c r="D41" s="5" t="s">
        <v>3189</v>
      </c>
      <c r="E41" s="5" t="s">
        <v>7350</v>
      </c>
      <c r="F41" s="5" t="s">
        <v>1382</v>
      </c>
      <c r="G41" s="6" t="s">
        <v>3189</v>
      </c>
      <c r="H41" s="6" t="s">
        <v>5429</v>
      </c>
      <c r="I41" s="6" t="s">
        <v>1527</v>
      </c>
      <c r="J41" s="6" t="s">
        <v>1527</v>
      </c>
      <c r="P41" s="5" t="s">
        <v>4291</v>
      </c>
      <c r="Q41" s="5" t="s">
        <v>1449</v>
      </c>
    </row>
    <row r="42" spans="2:17" x14ac:dyDescent="0.2">
      <c r="D42" s="5" t="s">
        <v>3189</v>
      </c>
      <c r="E42" s="5" t="s">
        <v>7350</v>
      </c>
      <c r="F42" s="5" t="s">
        <v>6876</v>
      </c>
      <c r="G42" s="6" t="s">
        <v>1492</v>
      </c>
      <c r="H42" s="6" t="s">
        <v>12133</v>
      </c>
      <c r="I42" s="6" t="s">
        <v>12133</v>
      </c>
      <c r="J42" s="6" t="s">
        <v>8376</v>
      </c>
      <c r="P42" s="5" t="s">
        <v>4282</v>
      </c>
      <c r="Q42" s="5" t="s">
        <v>8627</v>
      </c>
    </row>
    <row r="43" spans="2:17" x14ac:dyDescent="0.2">
      <c r="D43" s="5" t="s">
        <v>3189</v>
      </c>
      <c r="E43" s="5" t="s">
        <v>10736</v>
      </c>
      <c r="F43" s="5" t="s">
        <v>11258</v>
      </c>
      <c r="G43" s="6" t="s">
        <v>1492</v>
      </c>
      <c r="H43" s="6" t="s">
        <v>12133</v>
      </c>
      <c r="I43" s="6" t="s">
        <v>12133</v>
      </c>
      <c r="J43" s="6" t="s">
        <v>12133</v>
      </c>
      <c r="P43" s="5" t="s">
        <v>15809</v>
      </c>
      <c r="Q43" s="5" t="s">
        <v>7958</v>
      </c>
    </row>
    <row r="44" spans="2:17" x14ac:dyDescent="0.2">
      <c r="D44" s="5" t="s">
        <v>3189</v>
      </c>
      <c r="E44" s="5" t="s">
        <v>10736</v>
      </c>
      <c r="F44" s="5" t="s">
        <v>5244</v>
      </c>
      <c r="G44" s="6" t="s">
        <v>1492</v>
      </c>
      <c r="H44" s="6" t="s">
        <v>12133</v>
      </c>
      <c r="I44" s="6" t="s">
        <v>18775</v>
      </c>
      <c r="J44" s="6" t="s">
        <v>18775</v>
      </c>
      <c r="P44" s="9"/>
      <c r="Q44" s="11"/>
    </row>
    <row r="45" spans="2:17" x14ac:dyDescent="0.2">
      <c r="D45" s="5" t="s">
        <v>3189</v>
      </c>
      <c r="E45" s="5" t="s">
        <v>10736</v>
      </c>
      <c r="F45" s="5" t="s">
        <v>15243</v>
      </c>
      <c r="G45" s="6" t="s">
        <v>1492</v>
      </c>
      <c r="H45" s="6" t="s">
        <v>12133</v>
      </c>
      <c r="I45" s="6" t="s">
        <v>18775</v>
      </c>
      <c r="J45" s="6" t="s">
        <v>8974</v>
      </c>
      <c r="P45" s="9"/>
      <c r="Q45" s="11"/>
    </row>
    <row r="46" spans="2:17" ht="22.5" x14ac:dyDescent="0.2">
      <c r="D46" s="5" t="s">
        <v>3189</v>
      </c>
      <c r="E46" s="5" t="s">
        <v>2813</v>
      </c>
      <c r="F46" s="5" t="s">
        <v>10950</v>
      </c>
      <c r="G46" s="6" t="s">
        <v>1492</v>
      </c>
      <c r="H46" s="6" t="s">
        <v>12133</v>
      </c>
      <c r="I46" s="6" t="s">
        <v>10333</v>
      </c>
      <c r="J46" s="6" t="s">
        <v>12033</v>
      </c>
      <c r="P46" s="9"/>
      <c r="Q46" s="11"/>
    </row>
    <row r="47" spans="2:17" ht="22.5" x14ac:dyDescent="0.2">
      <c r="D47" s="5" t="s">
        <v>3189</v>
      </c>
      <c r="E47" s="5" t="s">
        <v>2813</v>
      </c>
      <c r="F47" s="5" t="s">
        <v>10848</v>
      </c>
      <c r="G47" s="6" t="s">
        <v>1492</v>
      </c>
      <c r="H47" s="6" t="s">
        <v>12133</v>
      </c>
      <c r="I47" s="6" t="s">
        <v>10333</v>
      </c>
      <c r="J47" s="6" t="s">
        <v>10333</v>
      </c>
      <c r="P47" s="9"/>
      <c r="Q47" s="11"/>
    </row>
    <row r="48" spans="2:17" ht="22.5" x14ac:dyDescent="0.2">
      <c r="D48" s="5" t="s">
        <v>3189</v>
      </c>
      <c r="E48" s="5" t="s">
        <v>2813</v>
      </c>
      <c r="F48" s="5" t="s">
        <v>3122</v>
      </c>
      <c r="G48" s="6" t="s">
        <v>1492</v>
      </c>
      <c r="H48" s="6" t="s">
        <v>12133</v>
      </c>
      <c r="I48" s="6" t="s">
        <v>10333</v>
      </c>
      <c r="J48" s="6" t="s">
        <v>1606</v>
      </c>
      <c r="P48" s="9"/>
      <c r="Q48" s="11"/>
    </row>
    <row r="49" spans="4:17" x14ac:dyDescent="0.2">
      <c r="D49" s="5" t="s">
        <v>3189</v>
      </c>
      <c r="E49" s="5" t="s">
        <v>2813</v>
      </c>
      <c r="F49" s="5" t="s">
        <v>15595</v>
      </c>
      <c r="G49" s="6" t="s">
        <v>1492</v>
      </c>
      <c r="H49" s="6" t="s">
        <v>12133</v>
      </c>
      <c r="I49" s="6" t="s">
        <v>992</v>
      </c>
      <c r="J49" s="6" t="s">
        <v>992</v>
      </c>
      <c r="P49" s="9"/>
      <c r="Q49" s="11"/>
    </row>
    <row r="50" spans="4:17" x14ac:dyDescent="0.2">
      <c r="D50" s="5" t="s">
        <v>3189</v>
      </c>
      <c r="E50" s="5" t="s">
        <v>5429</v>
      </c>
      <c r="F50" s="5" t="s">
        <v>1527</v>
      </c>
      <c r="G50" s="6" t="s">
        <v>1492</v>
      </c>
      <c r="H50" s="6" t="s">
        <v>12133</v>
      </c>
      <c r="I50" s="6" t="s">
        <v>1517</v>
      </c>
      <c r="J50" s="6" t="s">
        <v>1517</v>
      </c>
      <c r="P50" s="9"/>
      <c r="Q50" s="11"/>
    </row>
    <row r="51" spans="4:17" x14ac:dyDescent="0.2">
      <c r="D51" s="5" t="s">
        <v>3189</v>
      </c>
      <c r="E51" s="5" t="s">
        <v>5429</v>
      </c>
      <c r="F51" s="5" t="s">
        <v>8198</v>
      </c>
      <c r="G51" s="6" t="s">
        <v>1492</v>
      </c>
      <c r="H51" s="6" t="s">
        <v>13975</v>
      </c>
      <c r="I51" s="6" t="s">
        <v>8127</v>
      </c>
      <c r="J51" s="6" t="s">
        <v>8127</v>
      </c>
      <c r="P51" s="9"/>
      <c r="Q51" s="11"/>
    </row>
    <row r="52" spans="4:17" x14ac:dyDescent="0.2">
      <c r="D52" s="5" t="s">
        <v>3189</v>
      </c>
      <c r="E52" s="5" t="s">
        <v>5429</v>
      </c>
      <c r="F52" s="5" t="s">
        <v>12997</v>
      </c>
      <c r="G52" s="6" t="s">
        <v>1492</v>
      </c>
      <c r="H52" s="6" t="s">
        <v>13975</v>
      </c>
      <c r="I52" s="6" t="s">
        <v>8127</v>
      </c>
      <c r="J52" s="6" t="s">
        <v>16891</v>
      </c>
      <c r="P52" s="9"/>
      <c r="Q52" s="11"/>
    </row>
    <row r="53" spans="4:17" x14ac:dyDescent="0.2">
      <c r="D53" s="5" t="s">
        <v>1492</v>
      </c>
      <c r="E53" s="5" t="s">
        <v>11525</v>
      </c>
      <c r="F53" s="5" t="s">
        <v>1268</v>
      </c>
      <c r="G53" s="6" t="s">
        <v>1492</v>
      </c>
      <c r="H53" s="6" t="s">
        <v>13975</v>
      </c>
      <c r="I53" s="6" t="s">
        <v>14521</v>
      </c>
      <c r="J53" s="6" t="s">
        <v>17395</v>
      </c>
      <c r="P53" s="9"/>
      <c r="Q53" s="11"/>
    </row>
    <row r="54" spans="4:17" x14ac:dyDescent="0.2">
      <c r="D54" s="5" t="s">
        <v>1492</v>
      </c>
      <c r="E54" s="5" t="s">
        <v>11525</v>
      </c>
      <c r="F54" s="5" t="s">
        <v>6615</v>
      </c>
      <c r="G54" s="6" t="s">
        <v>1492</v>
      </c>
      <c r="H54" s="6" t="s">
        <v>13975</v>
      </c>
      <c r="I54" s="6" t="s">
        <v>14521</v>
      </c>
      <c r="J54" s="6" t="s">
        <v>14521</v>
      </c>
      <c r="P54" s="9"/>
      <c r="Q54" s="11"/>
    </row>
    <row r="55" spans="4:17" x14ac:dyDescent="0.2">
      <c r="D55" s="5" t="s">
        <v>1492</v>
      </c>
      <c r="E55" s="5" t="s">
        <v>11525</v>
      </c>
      <c r="F55" s="5" t="s">
        <v>6487</v>
      </c>
      <c r="G55" s="6" t="s">
        <v>1492</v>
      </c>
      <c r="H55" s="6" t="s">
        <v>13975</v>
      </c>
      <c r="I55" s="6" t="s">
        <v>14521</v>
      </c>
      <c r="J55" s="6" t="s">
        <v>4021</v>
      </c>
      <c r="P55" s="9"/>
      <c r="Q55" s="11"/>
    </row>
    <row r="56" spans="4:17" x14ac:dyDescent="0.2">
      <c r="D56" s="5" t="s">
        <v>1492</v>
      </c>
      <c r="E56" s="5" t="s">
        <v>10527</v>
      </c>
      <c r="F56" s="5" t="s">
        <v>18319</v>
      </c>
      <c r="G56" s="6" t="s">
        <v>1492</v>
      </c>
      <c r="H56" s="6" t="s">
        <v>13975</v>
      </c>
      <c r="I56" s="6" t="s">
        <v>14521</v>
      </c>
      <c r="J56" s="6" t="s">
        <v>17971</v>
      </c>
      <c r="P56" s="9"/>
      <c r="Q56" s="11"/>
    </row>
    <row r="57" spans="4:17" ht="22.5" x14ac:dyDescent="0.2">
      <c r="D57" s="5" t="s">
        <v>1492</v>
      </c>
      <c r="E57" s="5" t="s">
        <v>10527</v>
      </c>
      <c r="F57" s="5" t="s">
        <v>14982</v>
      </c>
      <c r="G57" s="6" t="s">
        <v>1492</v>
      </c>
      <c r="H57" s="6" t="s">
        <v>13975</v>
      </c>
      <c r="I57" s="6" t="s">
        <v>16866</v>
      </c>
      <c r="J57" s="6" t="s">
        <v>16866</v>
      </c>
      <c r="P57" s="9"/>
      <c r="Q57" s="11"/>
    </row>
    <row r="58" spans="4:17" x14ac:dyDescent="0.2">
      <c r="D58" s="5" t="s">
        <v>1492</v>
      </c>
      <c r="E58" s="5" t="s">
        <v>10527</v>
      </c>
      <c r="F58" s="5" t="s">
        <v>12424</v>
      </c>
      <c r="G58" s="6" t="s">
        <v>1492</v>
      </c>
      <c r="H58" s="6" t="s">
        <v>13975</v>
      </c>
      <c r="I58" s="6" t="s">
        <v>4084</v>
      </c>
      <c r="J58" s="6" t="s">
        <v>4084</v>
      </c>
      <c r="P58" s="9"/>
      <c r="Q58" s="11"/>
    </row>
    <row r="59" spans="4:17" ht="22.5" x14ac:dyDescent="0.2">
      <c r="D59" s="5" t="s">
        <v>1492</v>
      </c>
      <c r="E59" s="5" t="s">
        <v>13975</v>
      </c>
      <c r="F59" s="5" t="s">
        <v>8555</v>
      </c>
      <c r="G59" s="6" t="s">
        <v>1492</v>
      </c>
      <c r="H59" s="6" t="s">
        <v>13975</v>
      </c>
      <c r="I59" s="6" t="s">
        <v>8555</v>
      </c>
      <c r="J59" s="6" t="s">
        <v>8555</v>
      </c>
      <c r="P59" s="9"/>
      <c r="Q59" s="11"/>
    </row>
    <row r="60" spans="4:17" x14ac:dyDescent="0.2">
      <c r="D60" s="5" t="s">
        <v>1492</v>
      </c>
      <c r="E60" s="5" t="s">
        <v>13975</v>
      </c>
      <c r="F60" s="5" t="s">
        <v>8127</v>
      </c>
      <c r="G60" s="6" t="s">
        <v>1492</v>
      </c>
      <c r="H60" s="6" t="s">
        <v>13975</v>
      </c>
      <c r="I60" s="6" t="s">
        <v>18800</v>
      </c>
      <c r="J60" s="6" t="s">
        <v>18800</v>
      </c>
      <c r="P60" s="9"/>
      <c r="Q60" s="11"/>
    </row>
    <row r="61" spans="4:17" ht="22.5" x14ac:dyDescent="0.2">
      <c r="D61" s="5" t="s">
        <v>1492</v>
      </c>
      <c r="E61" s="5" t="s">
        <v>13975</v>
      </c>
      <c r="F61" s="5" t="s">
        <v>14521</v>
      </c>
      <c r="G61" s="6" t="s">
        <v>1492</v>
      </c>
      <c r="H61" s="6" t="s">
        <v>10527</v>
      </c>
      <c r="I61" s="6" t="s">
        <v>12424</v>
      </c>
      <c r="J61" s="6" t="s">
        <v>12424</v>
      </c>
      <c r="P61" s="9"/>
      <c r="Q61" s="11"/>
    </row>
    <row r="62" spans="4:17" ht="22.5" x14ac:dyDescent="0.2">
      <c r="D62" s="5" t="s">
        <v>1492</v>
      </c>
      <c r="E62" s="5" t="s">
        <v>13975</v>
      </c>
      <c r="F62" s="5" t="s">
        <v>16866</v>
      </c>
      <c r="G62" s="6" t="s">
        <v>1492</v>
      </c>
      <c r="H62" s="6" t="s">
        <v>10527</v>
      </c>
      <c r="I62" s="6" t="s">
        <v>18319</v>
      </c>
      <c r="J62" s="6" t="s">
        <v>18319</v>
      </c>
      <c r="P62" s="9"/>
      <c r="Q62" s="11"/>
    </row>
    <row r="63" spans="4:17" ht="22.5" x14ac:dyDescent="0.2">
      <c r="D63" s="5" t="s">
        <v>1492</v>
      </c>
      <c r="E63" s="5" t="s">
        <v>13975</v>
      </c>
      <c r="F63" s="5" t="s">
        <v>4084</v>
      </c>
      <c r="G63" s="6" t="s">
        <v>1492</v>
      </c>
      <c r="H63" s="6" t="s">
        <v>10527</v>
      </c>
      <c r="I63" s="6" t="s">
        <v>14982</v>
      </c>
      <c r="J63" s="6" t="s">
        <v>14982</v>
      </c>
      <c r="P63" s="9"/>
      <c r="Q63" s="11"/>
    </row>
    <row r="64" spans="4:17" x14ac:dyDescent="0.2">
      <c r="D64" s="5" t="s">
        <v>1492</v>
      </c>
      <c r="E64" s="5" t="s">
        <v>13975</v>
      </c>
      <c r="F64" s="5" t="s">
        <v>18800</v>
      </c>
      <c r="G64" s="6" t="s">
        <v>1492</v>
      </c>
      <c r="H64" s="6" t="s">
        <v>11525</v>
      </c>
      <c r="I64" s="6" t="s">
        <v>6615</v>
      </c>
      <c r="J64" s="6" t="s">
        <v>3280</v>
      </c>
      <c r="P64" s="9"/>
      <c r="Q64" s="11"/>
    </row>
    <row r="65" spans="4:17" x14ac:dyDescent="0.2">
      <c r="D65" s="5" t="s">
        <v>1492</v>
      </c>
      <c r="E65" s="5" t="s">
        <v>12133</v>
      </c>
      <c r="F65" s="5" t="s">
        <v>12133</v>
      </c>
      <c r="G65" s="6" t="s">
        <v>1492</v>
      </c>
      <c r="H65" s="6" t="s">
        <v>11525</v>
      </c>
      <c r="I65" s="6" t="s">
        <v>6615</v>
      </c>
      <c r="J65" s="6" t="s">
        <v>6615</v>
      </c>
      <c r="P65" s="9"/>
      <c r="Q65" s="11"/>
    </row>
    <row r="66" spans="4:17" x14ac:dyDescent="0.2">
      <c r="D66" s="5" t="s">
        <v>1492</v>
      </c>
      <c r="E66" s="5" t="s">
        <v>12133</v>
      </c>
      <c r="F66" s="5" t="s">
        <v>10333</v>
      </c>
      <c r="G66" s="6" t="s">
        <v>1492</v>
      </c>
      <c r="H66" s="6" t="s">
        <v>11525</v>
      </c>
      <c r="I66" s="6" t="s">
        <v>6615</v>
      </c>
      <c r="J66" s="6" t="s">
        <v>9904</v>
      </c>
      <c r="P66" s="9"/>
      <c r="Q66" s="11"/>
    </row>
    <row r="67" spans="4:17" x14ac:dyDescent="0.2">
      <c r="D67" s="5" t="s">
        <v>1492</v>
      </c>
      <c r="E67" s="5" t="s">
        <v>12133</v>
      </c>
      <c r="F67" s="5" t="s">
        <v>1517</v>
      </c>
      <c r="G67" s="6" t="s">
        <v>1492</v>
      </c>
      <c r="H67" s="6" t="s">
        <v>11525</v>
      </c>
      <c r="I67" s="6" t="s">
        <v>6615</v>
      </c>
      <c r="J67" s="6" t="s">
        <v>3746</v>
      </c>
      <c r="P67" s="9"/>
      <c r="Q67" s="11"/>
    </row>
    <row r="68" spans="4:17" x14ac:dyDescent="0.2">
      <c r="D68" s="5" t="s">
        <v>1492</v>
      </c>
      <c r="E68" s="5" t="s">
        <v>12133</v>
      </c>
      <c r="F68" s="5" t="s">
        <v>992</v>
      </c>
      <c r="G68" s="6" t="s">
        <v>1492</v>
      </c>
      <c r="H68" s="6" t="s">
        <v>11525</v>
      </c>
      <c r="I68" s="6" t="s">
        <v>6615</v>
      </c>
      <c r="J68" s="6" t="s">
        <v>15208</v>
      </c>
      <c r="P68" s="9"/>
      <c r="Q68" s="11"/>
    </row>
    <row r="69" spans="4:17" x14ac:dyDescent="0.2">
      <c r="D69" s="5" t="s">
        <v>1492</v>
      </c>
      <c r="E69" s="5" t="s">
        <v>12133</v>
      </c>
      <c r="F69" s="5" t="s">
        <v>18775</v>
      </c>
      <c r="G69" s="6" t="s">
        <v>1492</v>
      </c>
      <c r="H69" s="6" t="s">
        <v>11525</v>
      </c>
      <c r="I69" s="6" t="s">
        <v>6487</v>
      </c>
      <c r="J69" s="6" t="s">
        <v>14210</v>
      </c>
      <c r="P69" s="9"/>
      <c r="Q69" s="11"/>
    </row>
    <row r="70" spans="4:17" x14ac:dyDescent="0.2">
      <c r="D70" s="5" t="s">
        <v>18356</v>
      </c>
      <c r="E70" s="5" t="s">
        <v>15161</v>
      </c>
      <c r="F70" s="5" t="s">
        <v>15161</v>
      </c>
      <c r="G70" s="6" t="s">
        <v>1492</v>
      </c>
      <c r="H70" s="6" t="s">
        <v>11525</v>
      </c>
      <c r="I70" s="6" t="s">
        <v>6487</v>
      </c>
      <c r="J70" s="6" t="s">
        <v>14276</v>
      </c>
      <c r="P70" s="9"/>
      <c r="Q70" s="11"/>
    </row>
    <row r="71" spans="4:17" x14ac:dyDescent="0.2">
      <c r="D71" s="5" t="s">
        <v>18356</v>
      </c>
      <c r="E71" s="5" t="s">
        <v>15161</v>
      </c>
      <c r="F71" s="5" t="s">
        <v>7939</v>
      </c>
      <c r="G71" s="6" t="s">
        <v>1492</v>
      </c>
      <c r="H71" s="6" t="s">
        <v>11525</v>
      </c>
      <c r="I71" s="6" t="s">
        <v>6487</v>
      </c>
      <c r="J71" s="6" t="s">
        <v>6066</v>
      </c>
      <c r="P71" s="9"/>
      <c r="Q71" s="11"/>
    </row>
    <row r="72" spans="4:17" x14ac:dyDescent="0.2">
      <c r="D72" s="5" t="s">
        <v>18356</v>
      </c>
      <c r="E72" s="5" t="s">
        <v>15161</v>
      </c>
      <c r="F72" s="5" t="s">
        <v>16186</v>
      </c>
      <c r="G72" s="6" t="s">
        <v>1492</v>
      </c>
      <c r="H72" s="6" t="s">
        <v>11525</v>
      </c>
      <c r="I72" s="6" t="s">
        <v>6487</v>
      </c>
      <c r="J72" s="6" t="s">
        <v>6487</v>
      </c>
      <c r="P72" s="9"/>
      <c r="Q72" s="11"/>
    </row>
    <row r="73" spans="4:17" ht="22.5" x14ac:dyDescent="0.2">
      <c r="D73" s="5" t="s">
        <v>18356</v>
      </c>
      <c r="E73" s="5" t="s">
        <v>15161</v>
      </c>
      <c r="F73" s="5" t="s">
        <v>17638</v>
      </c>
      <c r="G73" s="6" t="s">
        <v>1492</v>
      </c>
      <c r="H73" s="6" t="s">
        <v>11525</v>
      </c>
      <c r="I73" s="6" t="s">
        <v>1268</v>
      </c>
      <c r="J73" s="6" t="s">
        <v>17133</v>
      </c>
      <c r="P73" s="9"/>
      <c r="Q73" s="11"/>
    </row>
    <row r="74" spans="4:17" ht="22.5" x14ac:dyDescent="0.2">
      <c r="D74" s="5" t="s">
        <v>18356</v>
      </c>
      <c r="E74" s="5" t="s">
        <v>15161</v>
      </c>
      <c r="F74" s="5" t="s">
        <v>15625</v>
      </c>
      <c r="G74" s="6" t="s">
        <v>1492</v>
      </c>
      <c r="H74" s="6" t="s">
        <v>11525</v>
      </c>
      <c r="I74" s="6" t="s">
        <v>1268</v>
      </c>
      <c r="J74" s="6" t="s">
        <v>13252</v>
      </c>
      <c r="P74" s="9"/>
      <c r="Q74" s="11"/>
    </row>
    <row r="75" spans="4:17" ht="22.5" x14ac:dyDescent="0.2">
      <c r="D75" s="5" t="s">
        <v>18356</v>
      </c>
      <c r="E75" s="5" t="s">
        <v>15161</v>
      </c>
      <c r="F75" s="5" t="s">
        <v>12498</v>
      </c>
      <c r="G75" s="6" t="s">
        <v>1492</v>
      </c>
      <c r="H75" s="6" t="s">
        <v>11525</v>
      </c>
      <c r="I75" s="6" t="s">
        <v>1268</v>
      </c>
      <c r="J75" s="6" t="s">
        <v>9785</v>
      </c>
      <c r="P75" s="9"/>
      <c r="Q75" s="11"/>
    </row>
    <row r="76" spans="4:17" ht="22.5" x14ac:dyDescent="0.2">
      <c r="D76" s="5" t="s">
        <v>18356</v>
      </c>
      <c r="E76" s="5" t="s">
        <v>15161</v>
      </c>
      <c r="F76" s="5" t="s">
        <v>457</v>
      </c>
      <c r="G76" s="6" t="s">
        <v>1492</v>
      </c>
      <c r="H76" s="6" t="s">
        <v>11525</v>
      </c>
      <c r="I76" s="6" t="s">
        <v>1268</v>
      </c>
      <c r="J76" s="6" t="s">
        <v>1268</v>
      </c>
      <c r="P76" s="9"/>
      <c r="Q76" s="11"/>
    </row>
    <row r="77" spans="4:17" ht="22.5" x14ac:dyDescent="0.2">
      <c r="D77" s="5" t="s">
        <v>18356</v>
      </c>
      <c r="E77" s="5" t="s">
        <v>15161</v>
      </c>
      <c r="F77" s="5" t="s">
        <v>18275</v>
      </c>
      <c r="G77" s="6" t="s">
        <v>1709</v>
      </c>
      <c r="H77" s="6" t="s">
        <v>17758</v>
      </c>
      <c r="I77" s="6" t="s">
        <v>46</v>
      </c>
      <c r="J77" s="6" t="s">
        <v>46</v>
      </c>
      <c r="P77" s="9"/>
      <c r="Q77" s="11"/>
    </row>
    <row r="78" spans="4:17" ht="22.5" x14ac:dyDescent="0.2">
      <c r="D78" s="5" t="s">
        <v>18356</v>
      </c>
      <c r="E78" s="5" t="s">
        <v>5154</v>
      </c>
      <c r="F78" s="5" t="s">
        <v>9102</v>
      </c>
      <c r="G78" s="6" t="s">
        <v>1709</v>
      </c>
      <c r="H78" s="6" t="s">
        <v>17758</v>
      </c>
      <c r="I78" s="6" t="s">
        <v>13271</v>
      </c>
      <c r="J78" s="6" t="s">
        <v>13271</v>
      </c>
      <c r="P78" s="9"/>
      <c r="Q78" s="11"/>
    </row>
    <row r="79" spans="4:17" ht="22.5" x14ac:dyDescent="0.2">
      <c r="D79" s="5" t="s">
        <v>18356</v>
      </c>
      <c r="E79" s="5" t="s">
        <v>5154</v>
      </c>
      <c r="F79" s="5" t="s">
        <v>15524</v>
      </c>
      <c r="G79" s="6" t="s">
        <v>1709</v>
      </c>
      <c r="H79" s="6" t="s">
        <v>17758</v>
      </c>
      <c r="I79" s="6" t="s">
        <v>13271</v>
      </c>
      <c r="J79" s="6" t="s">
        <v>13371</v>
      </c>
      <c r="P79" s="9"/>
      <c r="Q79" s="11"/>
    </row>
    <row r="80" spans="4:17" ht="22.5" x14ac:dyDescent="0.2">
      <c r="D80" s="5" t="s">
        <v>18356</v>
      </c>
      <c r="E80" s="5" t="s">
        <v>2170</v>
      </c>
      <c r="F80" s="5" t="s">
        <v>2170</v>
      </c>
      <c r="G80" s="6" t="s">
        <v>1709</v>
      </c>
      <c r="H80" s="6" t="s">
        <v>17758</v>
      </c>
      <c r="I80" s="6" t="s">
        <v>13271</v>
      </c>
      <c r="J80" s="6" t="s">
        <v>11511</v>
      </c>
      <c r="P80" s="9"/>
      <c r="Q80" s="11"/>
    </row>
    <row r="81" spans="4:17" ht="22.5" x14ac:dyDescent="0.2">
      <c r="D81" s="5" t="s">
        <v>18356</v>
      </c>
      <c r="E81" s="5" t="s">
        <v>2170</v>
      </c>
      <c r="F81" s="5" t="s">
        <v>9564</v>
      </c>
      <c r="G81" s="6" t="s">
        <v>1709</v>
      </c>
      <c r="H81" s="6" t="s">
        <v>17758</v>
      </c>
      <c r="I81" s="6" t="s">
        <v>13271</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6672</v>
      </c>
      <c r="F83" s="5" t="s">
        <v>51</v>
      </c>
      <c r="G83" s="6" t="s">
        <v>1709</v>
      </c>
      <c r="H83" s="6" t="s">
        <v>17758</v>
      </c>
      <c r="I83" s="6" t="s">
        <v>4880</v>
      </c>
      <c r="J83" s="6" t="s">
        <v>3915</v>
      </c>
      <c r="P83" s="9"/>
      <c r="Q83" s="11"/>
    </row>
    <row r="84" spans="4:17" x14ac:dyDescent="0.2">
      <c r="D84" s="5" t="s">
        <v>18356</v>
      </c>
      <c r="E84" s="5" t="s">
        <v>6672</v>
      </c>
      <c r="F84" s="5" t="s">
        <v>2410</v>
      </c>
      <c r="G84" s="6" t="s">
        <v>1709</v>
      </c>
      <c r="H84" s="6" t="s">
        <v>17758</v>
      </c>
      <c r="I84" s="6" t="s">
        <v>4880</v>
      </c>
      <c r="J84" s="6" t="s">
        <v>1684</v>
      </c>
      <c r="P84" s="9"/>
      <c r="Q84" s="11"/>
    </row>
    <row r="85" spans="4:17" x14ac:dyDescent="0.2">
      <c r="D85" s="5" t="s">
        <v>18356</v>
      </c>
      <c r="E85" s="5" t="s">
        <v>6672</v>
      </c>
      <c r="F85" s="5" t="s">
        <v>9652</v>
      </c>
      <c r="G85" s="6" t="s">
        <v>1709</v>
      </c>
      <c r="H85" s="6" t="s">
        <v>17758</v>
      </c>
      <c r="I85" s="6" t="s">
        <v>4880</v>
      </c>
      <c r="J85" s="6" t="s">
        <v>5556</v>
      </c>
      <c r="P85" s="9"/>
      <c r="Q85" s="11"/>
    </row>
    <row r="86" spans="4:17" x14ac:dyDescent="0.2">
      <c r="D86" s="5" t="s">
        <v>18356</v>
      </c>
      <c r="E86" s="5" t="s">
        <v>6672</v>
      </c>
      <c r="F86" s="5" t="s">
        <v>12893</v>
      </c>
      <c r="G86" s="6" t="s">
        <v>1709</v>
      </c>
      <c r="H86" s="6" t="s">
        <v>17758</v>
      </c>
      <c r="I86" s="6" t="s">
        <v>4880</v>
      </c>
      <c r="J86" s="6" t="s">
        <v>4684</v>
      </c>
      <c r="P86" s="9"/>
      <c r="Q86" s="11"/>
    </row>
    <row r="87" spans="4:17" x14ac:dyDescent="0.2">
      <c r="D87" s="5" t="s">
        <v>18356</v>
      </c>
      <c r="E87" s="5" t="s">
        <v>6672</v>
      </c>
      <c r="F87" s="5" t="s">
        <v>868</v>
      </c>
      <c r="G87" s="6" t="s">
        <v>1709</v>
      </c>
      <c r="H87" s="6" t="s">
        <v>17758</v>
      </c>
      <c r="I87" s="6" t="s">
        <v>4880</v>
      </c>
      <c r="J87" s="6" t="s">
        <v>10748</v>
      </c>
      <c r="P87" s="9"/>
      <c r="Q87" s="11"/>
    </row>
    <row r="88" spans="4:17" x14ac:dyDescent="0.2">
      <c r="D88" s="5" t="s">
        <v>18356</v>
      </c>
      <c r="E88" s="5" t="s">
        <v>6672</v>
      </c>
      <c r="F88" s="5" t="s">
        <v>14656</v>
      </c>
      <c r="G88" s="6" t="s">
        <v>1709</v>
      </c>
      <c r="H88" s="6" t="s">
        <v>17758</v>
      </c>
      <c r="I88" s="6" t="s">
        <v>4880</v>
      </c>
      <c r="J88" s="6" t="s">
        <v>18324</v>
      </c>
      <c r="P88" s="9"/>
      <c r="Q88" s="11"/>
    </row>
    <row r="89" spans="4:17" x14ac:dyDescent="0.2">
      <c r="D89" s="5" t="s">
        <v>18356</v>
      </c>
      <c r="E89" s="5" t="s">
        <v>6672</v>
      </c>
      <c r="F89" s="5" t="s">
        <v>12422</v>
      </c>
      <c r="G89" s="6" t="s">
        <v>1709</v>
      </c>
      <c r="H89" s="6" t="s">
        <v>17758</v>
      </c>
      <c r="I89" s="6" t="s">
        <v>4880</v>
      </c>
      <c r="J89" s="6" t="s">
        <v>4880</v>
      </c>
      <c r="P89" s="9"/>
      <c r="Q89" s="11"/>
    </row>
    <row r="90" spans="4:17" x14ac:dyDescent="0.2">
      <c r="D90" s="5" t="s">
        <v>18356</v>
      </c>
      <c r="E90" s="5" t="s">
        <v>6672</v>
      </c>
      <c r="F90" s="5" t="s">
        <v>11179</v>
      </c>
      <c r="G90" s="6" t="s">
        <v>1709</v>
      </c>
      <c r="H90" s="6" t="s">
        <v>17758</v>
      </c>
      <c r="I90" s="6" t="s">
        <v>4880</v>
      </c>
      <c r="J90" s="6" t="s">
        <v>6598</v>
      </c>
      <c r="P90" s="9"/>
      <c r="Q90" s="11"/>
    </row>
    <row r="91" spans="4:17" x14ac:dyDescent="0.2">
      <c r="D91" s="5" t="s">
        <v>18356</v>
      </c>
      <c r="E91" s="5" t="s">
        <v>6672</v>
      </c>
      <c r="F91" s="5" t="s">
        <v>8007</v>
      </c>
      <c r="G91" s="6" t="s">
        <v>1709</v>
      </c>
      <c r="H91" s="6" t="s">
        <v>17758</v>
      </c>
      <c r="I91" s="6" t="s">
        <v>4880</v>
      </c>
      <c r="J91" s="6" t="s">
        <v>10710</v>
      </c>
      <c r="P91" s="9"/>
      <c r="Q91" s="11"/>
    </row>
    <row r="92" spans="4:17" x14ac:dyDescent="0.2">
      <c r="D92" s="5" t="s">
        <v>18356</v>
      </c>
      <c r="E92" s="5" t="s">
        <v>6672</v>
      </c>
      <c r="F92" s="5" t="s">
        <v>2227</v>
      </c>
      <c r="G92" s="6" t="s">
        <v>1709</v>
      </c>
      <c r="H92" s="6" t="s">
        <v>12632</v>
      </c>
      <c r="I92" s="6" t="s">
        <v>18404</v>
      </c>
      <c r="J92" s="6" t="s">
        <v>18404</v>
      </c>
      <c r="P92" s="9"/>
      <c r="Q92" s="11"/>
    </row>
    <row r="93" spans="4:17" x14ac:dyDescent="0.2">
      <c r="D93" s="5" t="s">
        <v>5957</v>
      </c>
      <c r="E93" s="5" t="s">
        <v>2698</v>
      </c>
      <c r="F93" s="5" t="s">
        <v>11266</v>
      </c>
      <c r="G93" s="6" t="s">
        <v>1709</v>
      </c>
      <c r="H93" s="6" t="s">
        <v>12632</v>
      </c>
      <c r="I93" s="6" t="s">
        <v>18404</v>
      </c>
      <c r="J93" s="6" t="s">
        <v>17166</v>
      </c>
      <c r="P93" s="9"/>
      <c r="Q93" s="11"/>
    </row>
    <row r="94" spans="4:17" x14ac:dyDescent="0.2">
      <c r="D94" s="5" t="s">
        <v>5957</v>
      </c>
      <c r="E94" s="5" t="s">
        <v>2698</v>
      </c>
      <c r="F94" s="5" t="s">
        <v>7098</v>
      </c>
      <c r="G94" s="6" t="s">
        <v>1709</v>
      </c>
      <c r="H94" s="6" t="s">
        <v>12632</v>
      </c>
      <c r="I94" s="6" t="s">
        <v>549</v>
      </c>
      <c r="J94" s="6" t="s">
        <v>549</v>
      </c>
      <c r="P94" s="9"/>
      <c r="Q94" s="11"/>
    </row>
    <row r="95" spans="4:17" x14ac:dyDescent="0.2">
      <c r="D95" s="5" t="s">
        <v>5957</v>
      </c>
      <c r="E95" s="5" t="s">
        <v>2698</v>
      </c>
      <c r="F95" s="5" t="s">
        <v>15449</v>
      </c>
      <c r="G95" s="6" t="s">
        <v>1709</v>
      </c>
      <c r="H95" s="6" t="s">
        <v>12632</v>
      </c>
      <c r="I95" s="6" t="s">
        <v>18117</v>
      </c>
      <c r="J95" s="6" t="s">
        <v>18117</v>
      </c>
      <c r="P95" s="9"/>
      <c r="Q95" s="11"/>
    </row>
    <row r="96" spans="4:17" x14ac:dyDescent="0.2">
      <c r="D96" s="5" t="s">
        <v>5957</v>
      </c>
      <c r="E96" s="5" t="s">
        <v>2698</v>
      </c>
      <c r="F96" s="5" t="s">
        <v>4287</v>
      </c>
      <c r="G96" s="6" t="s">
        <v>1709</v>
      </c>
      <c r="H96" s="6" t="s">
        <v>12632</v>
      </c>
      <c r="I96" s="6" t="s">
        <v>1018</v>
      </c>
      <c r="J96" s="6" t="s">
        <v>1018</v>
      </c>
      <c r="P96" s="9"/>
      <c r="Q96" s="11"/>
    </row>
    <row r="97" spans="4:17" x14ac:dyDescent="0.2">
      <c r="D97" s="5" t="s">
        <v>5957</v>
      </c>
      <c r="E97" s="5" t="s">
        <v>2698</v>
      </c>
      <c r="F97" s="5" t="s">
        <v>12930</v>
      </c>
      <c r="G97" s="6" t="s">
        <v>1709</v>
      </c>
      <c r="H97" s="6" t="s">
        <v>12632</v>
      </c>
      <c r="I97" s="6" t="s">
        <v>1018</v>
      </c>
      <c r="J97" s="6" t="s">
        <v>12250</v>
      </c>
      <c r="P97" s="9"/>
      <c r="Q97" s="11"/>
    </row>
    <row r="98" spans="4:17" x14ac:dyDescent="0.2">
      <c r="D98" s="5" t="s">
        <v>5957</v>
      </c>
      <c r="E98" s="5" t="s">
        <v>2698</v>
      </c>
      <c r="F98" s="5" t="s">
        <v>4563</v>
      </c>
      <c r="G98" s="6" t="s">
        <v>1709</v>
      </c>
      <c r="H98" s="6" t="s">
        <v>12632</v>
      </c>
      <c r="I98" s="6" t="s">
        <v>4047</v>
      </c>
      <c r="J98" s="6" t="s">
        <v>9412</v>
      </c>
      <c r="P98" s="9"/>
      <c r="Q98" s="11"/>
    </row>
    <row r="99" spans="4:17" ht="22.5" x14ac:dyDescent="0.2">
      <c r="D99" s="5" t="s">
        <v>5957</v>
      </c>
      <c r="E99" s="5" t="s">
        <v>2698</v>
      </c>
      <c r="F99" s="5" t="s">
        <v>1400</v>
      </c>
      <c r="G99" s="6" t="s">
        <v>1709</v>
      </c>
      <c r="H99" s="6" t="s">
        <v>12632</v>
      </c>
      <c r="I99" s="6" t="s">
        <v>4047</v>
      </c>
      <c r="J99" s="6" t="s">
        <v>9984</v>
      </c>
      <c r="P99" s="9"/>
      <c r="Q99" s="11"/>
    </row>
    <row r="100" spans="4:17" x14ac:dyDescent="0.2">
      <c r="D100" s="5" t="s">
        <v>5957</v>
      </c>
      <c r="E100" s="5" t="s">
        <v>2698</v>
      </c>
      <c r="F100" s="5" t="s">
        <v>10379</v>
      </c>
      <c r="G100" s="6" t="s">
        <v>1709</v>
      </c>
      <c r="H100" s="6" t="s">
        <v>12632</v>
      </c>
      <c r="I100" s="6" t="s">
        <v>4047</v>
      </c>
      <c r="J100" s="6" t="s">
        <v>12502</v>
      </c>
      <c r="P100" s="9"/>
      <c r="Q100" s="11"/>
    </row>
    <row r="101" spans="4:17" x14ac:dyDescent="0.2">
      <c r="D101" s="5" t="s">
        <v>5957</v>
      </c>
      <c r="E101" s="5" t="s">
        <v>2698</v>
      </c>
      <c r="F101" s="5" t="s">
        <v>10073</v>
      </c>
      <c r="G101" s="6" t="s">
        <v>1709</v>
      </c>
      <c r="H101" s="6" t="s">
        <v>12632</v>
      </c>
      <c r="I101" s="6" t="s">
        <v>4047</v>
      </c>
      <c r="J101" s="6" t="s">
        <v>4047</v>
      </c>
      <c r="P101" s="9"/>
      <c r="Q101" s="11"/>
    </row>
    <row r="102" spans="4:17" ht="22.5" x14ac:dyDescent="0.2">
      <c r="D102" s="5" t="s">
        <v>5957</v>
      </c>
      <c r="E102" s="5" t="s">
        <v>2698</v>
      </c>
      <c r="F102" s="5" t="s">
        <v>11008</v>
      </c>
      <c r="G102" s="6" t="s">
        <v>1709</v>
      </c>
      <c r="H102" s="6" t="s">
        <v>12632</v>
      </c>
      <c r="I102" s="6" t="s">
        <v>17504</v>
      </c>
      <c r="J102" s="6" t="s">
        <v>5827</v>
      </c>
      <c r="P102" s="9"/>
      <c r="Q102" s="11"/>
    </row>
    <row r="103" spans="4:17" ht="22.5" x14ac:dyDescent="0.2">
      <c r="D103" s="5" t="s">
        <v>5957</v>
      </c>
      <c r="E103" s="5" t="s">
        <v>2698</v>
      </c>
      <c r="F103" s="5" t="s">
        <v>5541</v>
      </c>
      <c r="G103" s="6" t="s">
        <v>1709</v>
      </c>
      <c r="H103" s="6" t="s">
        <v>12632</v>
      </c>
      <c r="I103" s="6" t="s">
        <v>17504</v>
      </c>
      <c r="J103" s="6" t="s">
        <v>17504</v>
      </c>
      <c r="P103" s="9"/>
      <c r="Q103" s="11"/>
    </row>
    <row r="104" spans="4:17" ht="22.5" x14ac:dyDescent="0.2">
      <c r="D104" s="5" t="s">
        <v>5957</v>
      </c>
      <c r="E104" s="5" t="s">
        <v>5613</v>
      </c>
      <c r="F104" s="5" t="s">
        <v>12131</v>
      </c>
      <c r="G104" s="6" t="s">
        <v>1709</v>
      </c>
      <c r="H104" s="6" t="s">
        <v>12632</v>
      </c>
      <c r="I104" s="6" t="s">
        <v>17504</v>
      </c>
      <c r="J104" s="6" t="s">
        <v>16578</v>
      </c>
      <c r="P104" s="9"/>
      <c r="Q104" s="11"/>
    </row>
    <row r="105" spans="4:17" x14ac:dyDescent="0.2">
      <c r="D105" s="5" t="s">
        <v>5957</v>
      </c>
      <c r="E105" s="5" t="s">
        <v>5613</v>
      </c>
      <c r="F105" s="5" t="s">
        <v>14257</v>
      </c>
      <c r="G105" s="6" t="s">
        <v>1709</v>
      </c>
      <c r="H105" s="6" t="s">
        <v>12632</v>
      </c>
      <c r="I105" s="6" t="s">
        <v>2292</v>
      </c>
      <c r="J105" s="6" t="s">
        <v>4422</v>
      </c>
      <c r="P105" s="9"/>
      <c r="Q105" s="11"/>
    </row>
    <row r="106" spans="4:17" x14ac:dyDescent="0.2">
      <c r="D106" s="5" t="s">
        <v>5957</v>
      </c>
      <c r="E106" s="5" t="s">
        <v>5613</v>
      </c>
      <c r="F106" s="5" t="s">
        <v>7318</v>
      </c>
      <c r="G106" s="6" t="s">
        <v>1709</v>
      </c>
      <c r="H106" s="6" t="s">
        <v>12632</v>
      </c>
      <c r="I106" s="6" t="s">
        <v>2292</v>
      </c>
      <c r="J106" s="6" t="s">
        <v>5325</v>
      </c>
      <c r="P106" s="9"/>
      <c r="Q106" s="11"/>
    </row>
    <row r="107" spans="4:17" x14ac:dyDescent="0.2">
      <c r="D107" s="5" t="s">
        <v>5957</v>
      </c>
      <c r="E107" s="5" t="s">
        <v>5613</v>
      </c>
      <c r="F107" s="5" t="s">
        <v>5655</v>
      </c>
      <c r="G107" s="6" t="s">
        <v>1709</v>
      </c>
      <c r="H107" s="6" t="s">
        <v>12632</v>
      </c>
      <c r="I107" s="6" t="s">
        <v>2292</v>
      </c>
      <c r="J107" s="6" t="s">
        <v>2292</v>
      </c>
      <c r="P107" s="9"/>
      <c r="Q107" s="11"/>
    </row>
    <row r="108" spans="4:17" x14ac:dyDescent="0.2">
      <c r="D108" s="5" t="s">
        <v>5957</v>
      </c>
      <c r="E108" s="5" t="s">
        <v>5613</v>
      </c>
      <c r="F108" s="5" t="s">
        <v>13099</v>
      </c>
      <c r="G108" s="6" t="s">
        <v>1709</v>
      </c>
      <c r="H108" s="6" t="s">
        <v>12632</v>
      </c>
      <c r="I108" s="6" t="s">
        <v>7244</v>
      </c>
      <c r="J108" s="6" t="s">
        <v>11374</v>
      </c>
      <c r="P108" s="9"/>
      <c r="Q108" s="11"/>
    </row>
    <row r="109" spans="4:17" x14ac:dyDescent="0.2">
      <c r="D109" s="5" t="s">
        <v>5957</v>
      </c>
      <c r="E109" s="5" t="s">
        <v>18823</v>
      </c>
      <c r="F109" s="5" t="s">
        <v>18823</v>
      </c>
      <c r="G109" s="6" t="s">
        <v>1709</v>
      </c>
      <c r="H109" s="6" t="s">
        <v>12632</v>
      </c>
      <c r="I109" s="6" t="s">
        <v>7244</v>
      </c>
      <c r="J109" s="6" t="s">
        <v>6865</v>
      </c>
      <c r="P109" s="9"/>
      <c r="Q109" s="11"/>
    </row>
    <row r="110" spans="4:17" x14ac:dyDescent="0.2">
      <c r="D110" s="5" t="s">
        <v>5957</v>
      </c>
      <c r="E110" s="5" t="s">
        <v>18823</v>
      </c>
      <c r="F110" s="5" t="s">
        <v>10494</v>
      </c>
      <c r="G110" s="6" t="s">
        <v>1709</v>
      </c>
      <c r="H110" s="6" t="s">
        <v>12632</v>
      </c>
      <c r="I110" s="6" t="s">
        <v>7244</v>
      </c>
      <c r="J110" s="6" t="s">
        <v>9771</v>
      </c>
      <c r="P110" s="9"/>
      <c r="Q110" s="11"/>
    </row>
    <row r="111" spans="4:17" x14ac:dyDescent="0.2">
      <c r="D111" s="5" t="s">
        <v>5957</v>
      </c>
      <c r="E111" s="5" t="s">
        <v>12706</v>
      </c>
      <c r="F111" s="5" t="s">
        <v>5604</v>
      </c>
      <c r="G111" s="6" t="s">
        <v>1709</v>
      </c>
      <c r="H111" s="6" t="s">
        <v>12632</v>
      </c>
      <c r="I111" s="6" t="s">
        <v>7244</v>
      </c>
      <c r="J111" s="6" t="s">
        <v>7244</v>
      </c>
      <c r="P111" s="9"/>
      <c r="Q111" s="11"/>
    </row>
    <row r="112" spans="4:17" x14ac:dyDescent="0.2">
      <c r="D112" s="5" t="s">
        <v>5957</v>
      </c>
      <c r="E112" s="5" t="s">
        <v>12706</v>
      </c>
      <c r="F112" s="5" t="s">
        <v>11023</v>
      </c>
      <c r="G112" s="6" t="s">
        <v>1709</v>
      </c>
      <c r="H112" s="6" t="s">
        <v>12632</v>
      </c>
      <c r="I112" s="6" t="s">
        <v>1623</v>
      </c>
      <c r="J112" s="6" t="s">
        <v>1623</v>
      </c>
      <c r="P112" s="9"/>
      <c r="Q112" s="11"/>
    </row>
    <row r="113" spans="4:17" x14ac:dyDescent="0.2">
      <c r="D113" s="5" t="s">
        <v>5957</v>
      </c>
      <c r="E113" s="5" t="s">
        <v>12706</v>
      </c>
      <c r="F113" s="5" t="s">
        <v>10763</v>
      </c>
      <c r="G113" s="6" t="s">
        <v>1709</v>
      </c>
      <c r="H113" s="6" t="s">
        <v>8806</v>
      </c>
      <c r="I113" s="6" t="s">
        <v>1675</v>
      </c>
      <c r="J113" s="6" t="s">
        <v>194</v>
      </c>
      <c r="P113" s="9"/>
      <c r="Q113" s="11"/>
    </row>
    <row r="114" spans="4:17" x14ac:dyDescent="0.2">
      <c r="D114" s="5" t="s">
        <v>5957</v>
      </c>
      <c r="E114" s="5" t="s">
        <v>12706</v>
      </c>
      <c r="F114" s="5" t="s">
        <v>14794</v>
      </c>
      <c r="G114" s="6" t="s">
        <v>1709</v>
      </c>
      <c r="H114" s="6" t="s">
        <v>8806</v>
      </c>
      <c r="I114" s="6" t="s">
        <v>1675</v>
      </c>
      <c r="J114" s="6" t="s">
        <v>1675</v>
      </c>
      <c r="P114" s="9"/>
      <c r="Q114" s="11"/>
    </row>
    <row r="115" spans="4:17" x14ac:dyDescent="0.2">
      <c r="D115" s="5" t="s">
        <v>5957</v>
      </c>
      <c r="E115" s="5" t="s">
        <v>12706</v>
      </c>
      <c r="F115" s="5" t="s">
        <v>11955</v>
      </c>
      <c r="G115" s="6" t="s">
        <v>1709</v>
      </c>
      <c r="H115" s="6" t="s">
        <v>8806</v>
      </c>
      <c r="I115" s="6" t="s">
        <v>1675</v>
      </c>
      <c r="J115" s="6" t="s">
        <v>18277</v>
      </c>
      <c r="P115" s="9"/>
      <c r="Q115" s="11"/>
    </row>
    <row r="116" spans="4:17" x14ac:dyDescent="0.2">
      <c r="D116" s="5" t="s">
        <v>5957</v>
      </c>
      <c r="E116" s="5" t="s">
        <v>12706</v>
      </c>
      <c r="F116" s="5" t="s">
        <v>8765</v>
      </c>
      <c r="G116" s="6" t="s">
        <v>1709</v>
      </c>
      <c r="H116" s="6" t="s">
        <v>8806</v>
      </c>
      <c r="I116" s="6" t="s">
        <v>9128</v>
      </c>
      <c r="J116" s="6" t="s">
        <v>8001</v>
      </c>
      <c r="P116" s="9"/>
      <c r="Q116" s="11"/>
    </row>
    <row r="117" spans="4:17" x14ac:dyDescent="0.2">
      <c r="D117" s="5" t="s">
        <v>12508</v>
      </c>
      <c r="E117" s="5" t="s">
        <v>3429</v>
      </c>
      <c r="F117" s="5" t="s">
        <v>15182</v>
      </c>
      <c r="G117" s="6" t="s">
        <v>1709</v>
      </c>
      <c r="H117" s="6" t="s">
        <v>8806</v>
      </c>
      <c r="I117" s="6" t="s">
        <v>9128</v>
      </c>
      <c r="J117" s="6" t="s">
        <v>9128</v>
      </c>
      <c r="P117" s="9"/>
      <c r="Q117" s="11"/>
    </row>
    <row r="118" spans="4:17" x14ac:dyDescent="0.2">
      <c r="D118" s="5" t="s">
        <v>12508</v>
      </c>
      <c r="E118" s="5" t="s">
        <v>3429</v>
      </c>
      <c r="F118" s="5" t="s">
        <v>14588</v>
      </c>
      <c r="G118" s="6" t="s">
        <v>1709</v>
      </c>
      <c r="H118" s="6" t="s">
        <v>8806</v>
      </c>
      <c r="I118" s="6" t="s">
        <v>15235</v>
      </c>
      <c r="J118" s="6" t="s">
        <v>12815</v>
      </c>
      <c r="P118" s="9"/>
      <c r="Q118" s="11"/>
    </row>
    <row r="119" spans="4:17" x14ac:dyDescent="0.2">
      <c r="D119" s="5" t="s">
        <v>12508</v>
      </c>
      <c r="E119" s="5" t="s">
        <v>3429</v>
      </c>
      <c r="F119" s="5" t="s">
        <v>14151</v>
      </c>
      <c r="G119" s="6" t="s">
        <v>1709</v>
      </c>
      <c r="H119" s="6" t="s">
        <v>8806</v>
      </c>
      <c r="I119" s="6" t="s">
        <v>15235</v>
      </c>
      <c r="J119" s="6" t="s">
        <v>2410</v>
      </c>
      <c r="P119" s="9"/>
      <c r="Q119" s="11"/>
    </row>
    <row r="120" spans="4:17" x14ac:dyDescent="0.2">
      <c r="D120" s="5" t="s">
        <v>12508</v>
      </c>
      <c r="E120" s="5" t="s">
        <v>3429</v>
      </c>
      <c r="F120" s="5" t="s">
        <v>10319</v>
      </c>
      <c r="G120" s="6" t="s">
        <v>1709</v>
      </c>
      <c r="H120" s="6" t="s">
        <v>8806</v>
      </c>
      <c r="I120" s="6" t="s">
        <v>15235</v>
      </c>
      <c r="J120" s="6" t="s">
        <v>15235</v>
      </c>
      <c r="P120" s="9"/>
      <c r="Q120" s="11"/>
    </row>
    <row r="121" spans="4:17" x14ac:dyDescent="0.2">
      <c r="D121" s="5" t="s">
        <v>12508</v>
      </c>
      <c r="E121" s="5" t="s">
        <v>3429</v>
      </c>
      <c r="F121" s="5" t="s">
        <v>18264</v>
      </c>
      <c r="G121" s="6" t="s">
        <v>1709</v>
      </c>
      <c r="H121" s="6" t="s">
        <v>8806</v>
      </c>
      <c r="I121" s="6" t="s">
        <v>4314</v>
      </c>
      <c r="J121" s="6" t="s">
        <v>4314</v>
      </c>
      <c r="P121" s="9"/>
      <c r="Q121" s="11"/>
    </row>
    <row r="122" spans="4:17" ht="22.5" x14ac:dyDescent="0.2">
      <c r="D122" s="5" t="s">
        <v>12508</v>
      </c>
      <c r="E122" s="5" t="s">
        <v>3429</v>
      </c>
      <c r="F122" s="5" t="s">
        <v>13828</v>
      </c>
      <c r="G122" s="6" t="s">
        <v>1709</v>
      </c>
      <c r="H122" s="6" t="s">
        <v>8806</v>
      </c>
      <c r="I122" s="6" t="s">
        <v>13557</v>
      </c>
      <c r="J122" s="6" t="s">
        <v>12606</v>
      </c>
      <c r="P122" s="9"/>
      <c r="Q122" s="11"/>
    </row>
    <row r="123" spans="4:17" ht="22.5" x14ac:dyDescent="0.2">
      <c r="D123" s="5" t="s">
        <v>12508</v>
      </c>
      <c r="E123" s="5" t="s">
        <v>2459</v>
      </c>
      <c r="F123" s="5" t="s">
        <v>8750</v>
      </c>
      <c r="G123" s="6" t="s">
        <v>1709</v>
      </c>
      <c r="H123" s="6" t="s">
        <v>8806</v>
      </c>
      <c r="I123" s="6" t="s">
        <v>13557</v>
      </c>
      <c r="J123" s="6" t="s">
        <v>13680</v>
      </c>
      <c r="P123" s="9"/>
      <c r="Q123" s="11"/>
    </row>
    <row r="124" spans="4:17" ht="22.5" x14ac:dyDescent="0.2">
      <c r="D124" s="5" t="s">
        <v>12508</v>
      </c>
      <c r="E124" s="5" t="s">
        <v>2459</v>
      </c>
      <c r="F124" s="5" t="s">
        <v>14612</v>
      </c>
      <c r="G124" s="6" t="s">
        <v>1709</v>
      </c>
      <c r="H124" s="6" t="s">
        <v>8806</v>
      </c>
      <c r="I124" s="6" t="s">
        <v>13557</v>
      </c>
      <c r="J124" s="6" t="s">
        <v>18592</v>
      </c>
      <c r="P124" s="9"/>
      <c r="Q124" s="11"/>
    </row>
    <row r="125" spans="4:17" ht="22.5" x14ac:dyDescent="0.2">
      <c r="D125" s="5" t="s">
        <v>12508</v>
      </c>
      <c r="E125" s="5" t="s">
        <v>2459</v>
      </c>
      <c r="F125" s="5" t="s">
        <v>3654</v>
      </c>
      <c r="G125" s="6" t="s">
        <v>1709</v>
      </c>
      <c r="H125" s="6" t="s">
        <v>8806</v>
      </c>
      <c r="I125" s="6" t="s">
        <v>13557</v>
      </c>
      <c r="J125" s="6" t="s">
        <v>13557</v>
      </c>
      <c r="P125" s="9"/>
      <c r="Q125" s="11"/>
    </row>
    <row r="126" spans="4:17" ht="22.5" x14ac:dyDescent="0.2">
      <c r="D126" s="5" t="s">
        <v>12508</v>
      </c>
      <c r="E126" s="5" t="s">
        <v>2459</v>
      </c>
      <c r="F126" s="5" t="s">
        <v>5785</v>
      </c>
      <c r="G126" s="6" t="s">
        <v>1709</v>
      </c>
      <c r="H126" s="6" t="s">
        <v>8806</v>
      </c>
      <c r="I126" s="6" t="s">
        <v>3718</v>
      </c>
      <c r="J126" s="6" t="s">
        <v>9342</v>
      </c>
      <c r="P126" s="9"/>
      <c r="Q126" s="11"/>
    </row>
    <row r="127" spans="4:17" ht="22.5" x14ac:dyDescent="0.2">
      <c r="D127" s="5" t="s">
        <v>12508</v>
      </c>
      <c r="E127" s="5" t="s">
        <v>2459</v>
      </c>
      <c r="F127" s="5" t="s">
        <v>10696</v>
      </c>
      <c r="G127" s="6" t="s">
        <v>1709</v>
      </c>
      <c r="H127" s="6" t="s">
        <v>8806</v>
      </c>
      <c r="I127" s="6" t="s">
        <v>3718</v>
      </c>
      <c r="J127" s="6" t="s">
        <v>13030</v>
      </c>
      <c r="P127" s="9"/>
      <c r="Q127" s="11"/>
    </row>
    <row r="128" spans="4:17" ht="22.5" x14ac:dyDescent="0.2">
      <c r="D128" s="5" t="s">
        <v>12508</v>
      </c>
      <c r="E128" s="5" t="s">
        <v>2459</v>
      </c>
      <c r="F128" s="5" t="s">
        <v>15719</v>
      </c>
      <c r="G128" s="6" t="s">
        <v>1709</v>
      </c>
      <c r="H128" s="6" t="s">
        <v>8806</v>
      </c>
      <c r="I128" s="6" t="s">
        <v>3718</v>
      </c>
      <c r="J128" s="6" t="s">
        <v>11049</v>
      </c>
      <c r="P128" s="9"/>
      <c r="Q128" s="11"/>
    </row>
    <row r="129" spans="4:17" ht="22.5" x14ac:dyDescent="0.2">
      <c r="D129" s="5" t="s">
        <v>17540</v>
      </c>
      <c r="E129" s="5" t="s">
        <v>7756</v>
      </c>
      <c r="F129" s="5" t="s">
        <v>7756</v>
      </c>
      <c r="G129" s="6" t="s">
        <v>1709</v>
      </c>
      <c r="H129" s="6" t="s">
        <v>8806</v>
      </c>
      <c r="I129" s="6" t="s">
        <v>3718</v>
      </c>
      <c r="J129" s="6" t="s">
        <v>6833</v>
      </c>
      <c r="P129" s="9"/>
      <c r="Q129" s="11"/>
    </row>
    <row r="130" spans="4:17" ht="22.5" x14ac:dyDescent="0.2">
      <c r="D130" s="5" t="s">
        <v>17540</v>
      </c>
      <c r="E130" s="5" t="s">
        <v>7756</v>
      </c>
      <c r="F130" s="5" t="s">
        <v>3618</v>
      </c>
      <c r="G130" s="6" t="s">
        <v>1709</v>
      </c>
      <c r="H130" s="6" t="s">
        <v>8806</v>
      </c>
      <c r="I130" s="6" t="s">
        <v>3718</v>
      </c>
      <c r="J130" s="6" t="s">
        <v>18244</v>
      </c>
      <c r="P130" s="9"/>
      <c r="Q130" s="11"/>
    </row>
    <row r="131" spans="4:17" ht="22.5" x14ac:dyDescent="0.2">
      <c r="D131" s="5" t="s">
        <v>17540</v>
      </c>
      <c r="E131" s="5" t="s">
        <v>7756</v>
      </c>
      <c r="F131" s="5" t="s">
        <v>2679</v>
      </c>
      <c r="G131" s="6" t="s">
        <v>1709</v>
      </c>
      <c r="H131" s="6" t="s">
        <v>8806</v>
      </c>
      <c r="I131" s="6" t="s">
        <v>3718</v>
      </c>
      <c r="J131" s="6" t="s">
        <v>3718</v>
      </c>
      <c r="P131" s="9"/>
      <c r="Q131" s="11"/>
    </row>
    <row r="132" spans="4:17" x14ac:dyDescent="0.2">
      <c r="D132" s="5" t="s">
        <v>17540</v>
      </c>
      <c r="E132" s="5" t="s">
        <v>628</v>
      </c>
      <c r="F132" s="5" t="s">
        <v>12141</v>
      </c>
      <c r="G132" s="6" t="s">
        <v>1709</v>
      </c>
      <c r="H132" s="6" t="s">
        <v>8806</v>
      </c>
      <c r="I132" s="6" t="s">
        <v>14112</v>
      </c>
      <c r="J132" s="6" t="s">
        <v>14611</v>
      </c>
      <c r="P132" s="9"/>
      <c r="Q132" s="11"/>
    </row>
    <row r="133" spans="4:17" x14ac:dyDescent="0.2">
      <c r="D133" s="5" t="s">
        <v>17540</v>
      </c>
      <c r="E133" s="5" t="s">
        <v>628</v>
      </c>
      <c r="F133" s="5" t="s">
        <v>3957</v>
      </c>
      <c r="G133" s="6" t="s">
        <v>1709</v>
      </c>
      <c r="H133" s="6" t="s">
        <v>8806</v>
      </c>
      <c r="I133" s="6" t="s">
        <v>14112</v>
      </c>
      <c r="J133" s="6" t="s">
        <v>14112</v>
      </c>
      <c r="P133" s="9"/>
      <c r="Q133" s="11"/>
    </row>
    <row r="134" spans="4:17" ht="22.5" x14ac:dyDescent="0.2">
      <c r="D134" s="5" t="s">
        <v>17540</v>
      </c>
      <c r="E134" s="5" t="s">
        <v>10723</v>
      </c>
      <c r="F134" s="5" t="s">
        <v>18074</v>
      </c>
      <c r="G134" s="6" t="s">
        <v>1709</v>
      </c>
      <c r="H134" s="6" t="s">
        <v>8806</v>
      </c>
      <c r="I134" s="6" t="s">
        <v>2914</v>
      </c>
      <c r="J134" s="6" t="s">
        <v>2914</v>
      </c>
      <c r="P134" s="9"/>
      <c r="Q134" s="11"/>
    </row>
    <row r="135" spans="4:17" x14ac:dyDescent="0.2">
      <c r="D135" s="5" t="s">
        <v>17540</v>
      </c>
      <c r="E135" s="5" t="s">
        <v>10723</v>
      </c>
      <c r="F135" s="5" t="s">
        <v>17681</v>
      </c>
      <c r="G135" s="6" t="s">
        <v>1709</v>
      </c>
      <c r="H135" s="6" t="s">
        <v>8806</v>
      </c>
      <c r="I135" s="6" t="s">
        <v>9057</v>
      </c>
      <c r="J135" s="6" t="s">
        <v>7712</v>
      </c>
      <c r="P135" s="9"/>
      <c r="Q135" s="11"/>
    </row>
    <row r="136" spans="4:17" x14ac:dyDescent="0.2">
      <c r="D136" s="5" t="s">
        <v>16543</v>
      </c>
      <c r="E136" s="5" t="s">
        <v>9643</v>
      </c>
      <c r="F136" s="5" t="s">
        <v>9643</v>
      </c>
      <c r="G136" s="6" t="s">
        <v>1709</v>
      </c>
      <c r="H136" s="6" t="s">
        <v>8806</v>
      </c>
      <c r="I136" s="6" t="s">
        <v>9057</v>
      </c>
      <c r="J136" s="6" t="s">
        <v>11930</v>
      </c>
      <c r="P136" s="9"/>
      <c r="Q136" s="11"/>
    </row>
    <row r="137" spans="4:17" x14ac:dyDescent="0.2">
      <c r="D137" s="5" t="s">
        <v>16543</v>
      </c>
      <c r="E137" s="5" t="s">
        <v>9643</v>
      </c>
      <c r="F137" s="5" t="s">
        <v>16998</v>
      </c>
      <c r="G137" s="6" t="s">
        <v>1709</v>
      </c>
      <c r="H137" s="6" t="s">
        <v>8806</v>
      </c>
      <c r="I137" s="6" t="s">
        <v>9057</v>
      </c>
      <c r="J137" s="6" t="s">
        <v>9057</v>
      </c>
      <c r="P137" s="9"/>
      <c r="Q137" s="11"/>
    </row>
    <row r="138" spans="4:17" ht="22.5" x14ac:dyDescent="0.2">
      <c r="D138" s="5" t="s">
        <v>16543</v>
      </c>
      <c r="E138" s="5" t="s">
        <v>9643</v>
      </c>
      <c r="F138" s="5" t="s">
        <v>13249</v>
      </c>
      <c r="G138" s="6" t="s">
        <v>8092</v>
      </c>
      <c r="H138" s="6" t="s">
        <v>18174</v>
      </c>
      <c r="I138" s="6" t="s">
        <v>18784</v>
      </c>
      <c r="J138" s="6" t="s">
        <v>18784</v>
      </c>
      <c r="P138" s="9"/>
      <c r="Q138" s="11"/>
    </row>
    <row r="139" spans="4:17" ht="22.5" x14ac:dyDescent="0.2">
      <c r="D139" s="5" t="s">
        <v>16543</v>
      </c>
      <c r="E139" s="5" t="s">
        <v>9643</v>
      </c>
      <c r="F139" s="5" t="s">
        <v>8845</v>
      </c>
      <c r="G139" s="6" t="s">
        <v>8092</v>
      </c>
      <c r="H139" s="6" t="s">
        <v>18174</v>
      </c>
      <c r="I139" s="6" t="s">
        <v>18784</v>
      </c>
      <c r="J139" s="6" t="s">
        <v>479</v>
      </c>
      <c r="P139" s="9"/>
      <c r="Q139" s="11"/>
    </row>
    <row r="140" spans="4:17" ht="22.5" x14ac:dyDescent="0.2">
      <c r="D140" s="5" t="s">
        <v>16543</v>
      </c>
      <c r="E140" s="5" t="s">
        <v>9643</v>
      </c>
      <c r="F140" s="5" t="s">
        <v>11292</v>
      </c>
      <c r="G140" s="6" t="s">
        <v>8092</v>
      </c>
      <c r="H140" s="6" t="s">
        <v>18174</v>
      </c>
      <c r="I140" s="6" t="s">
        <v>18784</v>
      </c>
      <c r="J140" s="6" t="s">
        <v>12663</v>
      </c>
      <c r="P140" s="9"/>
      <c r="Q140" s="11"/>
    </row>
    <row r="141" spans="4:17" ht="22.5" x14ac:dyDescent="0.2">
      <c r="D141" s="5" t="s">
        <v>16543</v>
      </c>
      <c r="E141" s="5" t="s">
        <v>9643</v>
      </c>
      <c r="F141" s="5" t="s">
        <v>17994</v>
      </c>
      <c r="G141" s="6" t="s">
        <v>8092</v>
      </c>
      <c r="H141" s="6" t="s">
        <v>18174</v>
      </c>
      <c r="I141" s="6" t="s">
        <v>5973</v>
      </c>
      <c r="J141" s="6" t="s">
        <v>17485</v>
      </c>
      <c r="P141" s="9"/>
      <c r="Q141" s="11"/>
    </row>
    <row r="142" spans="4:17" ht="22.5" x14ac:dyDescent="0.2">
      <c r="D142" s="5" t="s">
        <v>16543</v>
      </c>
      <c r="E142" s="5" t="s">
        <v>16565</v>
      </c>
      <c r="F142" s="5" t="s">
        <v>3652</v>
      </c>
      <c r="G142" s="6" t="s">
        <v>8092</v>
      </c>
      <c r="H142" s="6" t="s">
        <v>18174</v>
      </c>
      <c r="I142" s="6" t="s">
        <v>5973</v>
      </c>
      <c r="J142" s="6" t="s">
        <v>5973</v>
      </c>
      <c r="P142" s="9"/>
      <c r="Q142" s="11"/>
    </row>
    <row r="143" spans="4:17" ht="22.5" x14ac:dyDescent="0.2">
      <c r="D143" s="5" t="s">
        <v>16543</v>
      </c>
      <c r="E143" s="5" t="s">
        <v>16565</v>
      </c>
      <c r="F143" s="5" t="s">
        <v>18036</v>
      </c>
      <c r="G143" s="6" t="s">
        <v>8092</v>
      </c>
      <c r="H143" s="6" t="s">
        <v>18174</v>
      </c>
      <c r="I143" s="6" t="s">
        <v>5973</v>
      </c>
      <c r="J143" s="6" t="s">
        <v>2917</v>
      </c>
      <c r="P143" s="9"/>
      <c r="Q143" s="11"/>
    </row>
    <row r="144" spans="4:17" ht="22.5" x14ac:dyDescent="0.2">
      <c r="D144" s="5" t="s">
        <v>16543</v>
      </c>
      <c r="E144" s="5" t="s">
        <v>16565</v>
      </c>
      <c r="F144" s="5" t="s">
        <v>3227</v>
      </c>
      <c r="G144" s="6" t="s">
        <v>8092</v>
      </c>
      <c r="H144" s="6" t="s">
        <v>18174</v>
      </c>
      <c r="I144" s="6" t="s">
        <v>18435</v>
      </c>
      <c r="J144" s="6" t="s">
        <v>18435</v>
      </c>
      <c r="P144" s="9"/>
      <c r="Q144" s="11"/>
    </row>
    <row r="145" spans="4:17" ht="22.5" x14ac:dyDescent="0.2">
      <c r="D145" s="5" t="s">
        <v>16543</v>
      </c>
      <c r="E145" s="5" t="s">
        <v>8703</v>
      </c>
      <c r="F145" s="5" t="s">
        <v>8703</v>
      </c>
      <c r="G145" s="6" t="s">
        <v>8092</v>
      </c>
      <c r="H145" s="6" t="s">
        <v>18174</v>
      </c>
      <c r="I145" s="6" t="s">
        <v>18435</v>
      </c>
      <c r="J145" s="6" t="s">
        <v>14384</v>
      </c>
      <c r="P145" s="9"/>
      <c r="Q145" s="11"/>
    </row>
    <row r="146" spans="4:17" ht="22.5" x14ac:dyDescent="0.2">
      <c r="D146" s="5" t="s">
        <v>16543</v>
      </c>
      <c r="E146" s="5" t="s">
        <v>8703</v>
      </c>
      <c r="F146" s="5" t="s">
        <v>7214</v>
      </c>
      <c r="G146" s="6" t="s">
        <v>8092</v>
      </c>
      <c r="H146" s="6" t="s">
        <v>18174</v>
      </c>
      <c r="I146" s="6" t="s">
        <v>1154</v>
      </c>
      <c r="J146" s="6" t="s">
        <v>9481</v>
      </c>
      <c r="P146" s="9"/>
      <c r="Q146" s="11"/>
    </row>
    <row r="147" spans="4:17" ht="22.5" x14ac:dyDescent="0.2">
      <c r="D147" s="5" t="s">
        <v>16543</v>
      </c>
      <c r="E147" s="5" t="s">
        <v>8703</v>
      </c>
      <c r="F147" s="5" t="s">
        <v>15469</v>
      </c>
      <c r="G147" s="6" t="s">
        <v>8092</v>
      </c>
      <c r="H147" s="6" t="s">
        <v>18174</v>
      </c>
      <c r="I147" s="6" t="s">
        <v>1154</v>
      </c>
      <c r="J147" s="6" t="s">
        <v>1154</v>
      </c>
      <c r="P147" s="9"/>
      <c r="Q147" s="11"/>
    </row>
    <row r="148" spans="4:17" ht="22.5" x14ac:dyDescent="0.2">
      <c r="D148" s="5" t="s">
        <v>16543</v>
      </c>
      <c r="E148" s="5" t="s">
        <v>8703</v>
      </c>
      <c r="F148" s="5" t="s">
        <v>4524</v>
      </c>
      <c r="G148" s="6" t="s">
        <v>8092</v>
      </c>
      <c r="H148" s="6" t="s">
        <v>18174</v>
      </c>
      <c r="I148" s="6" t="s">
        <v>1154</v>
      </c>
      <c r="J148" s="6" t="s">
        <v>16391</v>
      </c>
      <c r="P148" s="9"/>
      <c r="Q148" s="11"/>
    </row>
    <row r="149" spans="4:17" x14ac:dyDescent="0.2">
      <c r="D149" s="5" t="s">
        <v>16543</v>
      </c>
      <c r="E149" s="5" t="s">
        <v>8703</v>
      </c>
      <c r="F149" s="5" t="s">
        <v>17690</v>
      </c>
      <c r="G149" s="6" t="s">
        <v>8092</v>
      </c>
      <c r="H149" s="6" t="s">
        <v>2599</v>
      </c>
      <c r="I149" s="6" t="s">
        <v>12129</v>
      </c>
      <c r="J149" s="6" t="s">
        <v>12409</v>
      </c>
      <c r="P149" s="9"/>
      <c r="Q149" s="11"/>
    </row>
    <row r="150" spans="4:17" x14ac:dyDescent="0.2">
      <c r="D150" s="5" t="s">
        <v>3080</v>
      </c>
      <c r="E150" s="5" t="s">
        <v>11111</v>
      </c>
      <c r="F150" s="5" t="s">
        <v>11111</v>
      </c>
      <c r="G150" s="6" t="s">
        <v>8092</v>
      </c>
      <c r="H150" s="6" t="s">
        <v>2599</v>
      </c>
      <c r="I150" s="6" t="s">
        <v>12129</v>
      </c>
      <c r="J150" s="6" t="s">
        <v>12129</v>
      </c>
      <c r="P150" s="9"/>
      <c r="Q150" s="11"/>
    </row>
    <row r="151" spans="4:17" x14ac:dyDescent="0.2">
      <c r="D151" s="5" t="s">
        <v>3080</v>
      </c>
      <c r="E151" s="5" t="s">
        <v>14450</v>
      </c>
      <c r="F151" s="5" t="s">
        <v>4621</v>
      </c>
      <c r="G151" s="6" t="s">
        <v>8092</v>
      </c>
      <c r="H151" s="6" t="s">
        <v>2599</v>
      </c>
      <c r="I151" s="6" t="s">
        <v>12129</v>
      </c>
      <c r="J151" s="6" t="s">
        <v>8984</v>
      </c>
      <c r="P151" s="9"/>
      <c r="Q151" s="11"/>
    </row>
    <row r="152" spans="4:17" x14ac:dyDescent="0.2">
      <c r="D152" s="5" t="s">
        <v>3080</v>
      </c>
      <c r="E152" s="5" t="s">
        <v>14450</v>
      </c>
      <c r="F152" s="5" t="s">
        <v>4636</v>
      </c>
      <c r="G152" s="6" t="s">
        <v>8092</v>
      </c>
      <c r="H152" s="6" t="s">
        <v>2599</v>
      </c>
      <c r="I152" s="6" t="s">
        <v>12129</v>
      </c>
      <c r="J152" s="6" t="s">
        <v>9850</v>
      </c>
      <c r="P152" s="9"/>
      <c r="Q152" s="11"/>
    </row>
    <row r="153" spans="4:17" x14ac:dyDescent="0.2">
      <c r="D153" s="5" t="s">
        <v>3080</v>
      </c>
      <c r="E153" s="5" t="s">
        <v>14450</v>
      </c>
      <c r="F153" s="5" t="s">
        <v>5998</v>
      </c>
      <c r="G153" s="6" t="s">
        <v>8092</v>
      </c>
      <c r="H153" s="6" t="s">
        <v>2599</v>
      </c>
      <c r="I153" s="6" t="s">
        <v>12129</v>
      </c>
      <c r="J153" s="6" t="s">
        <v>6563</v>
      </c>
      <c r="P153" s="9"/>
      <c r="Q153" s="11"/>
    </row>
    <row r="154" spans="4:17" x14ac:dyDescent="0.2">
      <c r="D154" s="5" t="s">
        <v>3080</v>
      </c>
      <c r="E154" s="5" t="s">
        <v>14450</v>
      </c>
      <c r="F154" s="5" t="s">
        <v>5994</v>
      </c>
      <c r="G154" s="6" t="s">
        <v>8092</v>
      </c>
      <c r="H154" s="6" t="s">
        <v>2599</v>
      </c>
      <c r="I154" s="6" t="s">
        <v>12129</v>
      </c>
      <c r="J154" s="6" t="s">
        <v>12387</v>
      </c>
      <c r="P154" s="9"/>
      <c r="Q154" s="11"/>
    </row>
    <row r="155" spans="4:17" x14ac:dyDescent="0.2">
      <c r="D155" s="5" t="s">
        <v>3080</v>
      </c>
      <c r="E155" s="5" t="s">
        <v>14450</v>
      </c>
      <c r="F155" s="5" t="s">
        <v>4763</v>
      </c>
      <c r="G155" s="6" t="s">
        <v>8092</v>
      </c>
      <c r="H155" s="6" t="s">
        <v>2599</v>
      </c>
      <c r="I155" s="6" t="s">
        <v>5827</v>
      </c>
      <c r="J155" s="6" t="s">
        <v>5827</v>
      </c>
      <c r="P155" s="9"/>
      <c r="Q155" s="11"/>
    </row>
    <row r="156" spans="4:17" x14ac:dyDescent="0.2">
      <c r="D156" s="5" t="s">
        <v>3080</v>
      </c>
      <c r="E156" s="5" t="s">
        <v>14450</v>
      </c>
      <c r="F156" s="5" t="s">
        <v>14366</v>
      </c>
      <c r="G156" s="6" t="s">
        <v>8092</v>
      </c>
      <c r="H156" s="6" t="s">
        <v>2599</v>
      </c>
      <c r="I156" s="6" t="s">
        <v>10374</v>
      </c>
      <c r="J156" s="6" t="s">
        <v>5355</v>
      </c>
      <c r="P156" s="9"/>
      <c r="Q156" s="11"/>
    </row>
    <row r="157" spans="4:17" x14ac:dyDescent="0.2">
      <c r="D157" s="5" t="s">
        <v>3080</v>
      </c>
      <c r="E157" s="5" t="s">
        <v>14450</v>
      </c>
      <c r="F157" s="5" t="s">
        <v>11466</v>
      </c>
      <c r="G157" s="6" t="s">
        <v>8092</v>
      </c>
      <c r="H157" s="6" t="s">
        <v>2599</v>
      </c>
      <c r="I157" s="6" t="s">
        <v>10374</v>
      </c>
      <c r="J157" s="6" t="s">
        <v>10374</v>
      </c>
      <c r="P157" s="9"/>
      <c r="Q157" s="11"/>
    </row>
    <row r="158" spans="4:17" x14ac:dyDescent="0.2">
      <c r="G158" s="6" t="s">
        <v>8092</v>
      </c>
      <c r="H158" s="6" t="s">
        <v>2599</v>
      </c>
      <c r="I158" s="6" t="s">
        <v>10374</v>
      </c>
      <c r="J158" s="6" t="s">
        <v>14616</v>
      </c>
      <c r="P158" s="9"/>
      <c r="Q158" s="11"/>
    </row>
    <row r="159" spans="4:17" ht="22.5" x14ac:dyDescent="0.2">
      <c r="G159" s="6" t="s">
        <v>8092</v>
      </c>
      <c r="H159" s="6" t="s">
        <v>5887</v>
      </c>
      <c r="I159" s="6" t="s">
        <v>39</v>
      </c>
      <c r="J159" s="6" t="s">
        <v>39</v>
      </c>
      <c r="P159" s="9"/>
      <c r="Q159" s="11"/>
    </row>
    <row r="160" spans="4:17" ht="22.5" x14ac:dyDescent="0.2">
      <c r="G160" s="6" t="s">
        <v>8092</v>
      </c>
      <c r="H160" s="6" t="s">
        <v>5887</v>
      </c>
      <c r="I160" s="6" t="s">
        <v>39</v>
      </c>
      <c r="J160" s="6" t="s">
        <v>17307</v>
      </c>
      <c r="P160" s="9"/>
      <c r="Q160" s="11"/>
    </row>
    <row r="161" spans="7:17" ht="22.5" x14ac:dyDescent="0.2">
      <c r="G161" s="6" t="s">
        <v>8092</v>
      </c>
      <c r="H161" s="6" t="s">
        <v>5887</v>
      </c>
      <c r="I161" s="6" t="s">
        <v>1828</v>
      </c>
      <c r="J161" s="6" t="s">
        <v>2211</v>
      </c>
      <c r="P161" s="9"/>
      <c r="Q161" s="11"/>
    </row>
    <row r="162" spans="7:17" ht="22.5" x14ac:dyDescent="0.2">
      <c r="G162" s="6" t="s">
        <v>8092</v>
      </c>
      <c r="H162" s="6" t="s">
        <v>5887</v>
      </c>
      <c r="I162" s="6" t="s">
        <v>1828</v>
      </c>
      <c r="J162" s="6" t="s">
        <v>1151</v>
      </c>
      <c r="P162" s="9"/>
      <c r="Q162" s="11"/>
    </row>
    <row r="163" spans="7:17" ht="22.5" x14ac:dyDescent="0.2">
      <c r="G163" s="6" t="s">
        <v>8092</v>
      </c>
      <c r="H163" s="6" t="s">
        <v>5887</v>
      </c>
      <c r="I163" s="6" t="s">
        <v>1828</v>
      </c>
      <c r="J163" s="6" t="s">
        <v>1828</v>
      </c>
      <c r="P163" s="9"/>
      <c r="Q163" s="11"/>
    </row>
    <row r="164" spans="7:17" ht="22.5" x14ac:dyDescent="0.2">
      <c r="G164" s="6" t="s">
        <v>8092</v>
      </c>
      <c r="H164" s="6" t="s">
        <v>5887</v>
      </c>
      <c r="I164" s="6" t="s">
        <v>1828</v>
      </c>
      <c r="J164" s="6" t="s">
        <v>4091</v>
      </c>
      <c r="P164" s="9"/>
      <c r="Q164" s="11"/>
    </row>
    <row r="165" spans="7:17" ht="22.5" x14ac:dyDescent="0.2">
      <c r="G165" s="6" t="s">
        <v>8092</v>
      </c>
      <c r="H165" s="6" t="s">
        <v>5887</v>
      </c>
      <c r="I165" s="6" t="s">
        <v>1828</v>
      </c>
      <c r="J165" s="6" t="s">
        <v>14736</v>
      </c>
      <c r="P165" s="9"/>
      <c r="Q165" s="11"/>
    </row>
    <row r="166" spans="7:17" ht="22.5" x14ac:dyDescent="0.2">
      <c r="G166" s="6" t="s">
        <v>8092</v>
      </c>
      <c r="H166" s="6" t="s">
        <v>5887</v>
      </c>
      <c r="I166" s="6" t="s">
        <v>9708</v>
      </c>
      <c r="J166" s="6" t="s">
        <v>9708</v>
      </c>
      <c r="P166" s="9"/>
      <c r="Q166" s="11"/>
    </row>
    <row r="167" spans="7:17" ht="22.5" x14ac:dyDescent="0.2">
      <c r="G167" s="6" t="s">
        <v>8092</v>
      </c>
      <c r="H167" s="6" t="s">
        <v>5887</v>
      </c>
      <c r="I167" s="6" t="s">
        <v>13953</v>
      </c>
      <c r="J167" s="6" t="s">
        <v>9455</v>
      </c>
      <c r="P167" s="9"/>
      <c r="Q167" s="11"/>
    </row>
    <row r="168" spans="7:17" ht="22.5" x14ac:dyDescent="0.2">
      <c r="G168" s="6" t="s">
        <v>8092</v>
      </c>
      <c r="H168" s="6" t="s">
        <v>5887</v>
      </c>
      <c r="I168" s="6" t="s">
        <v>13953</v>
      </c>
      <c r="J168" s="6" t="s">
        <v>14552</v>
      </c>
      <c r="P168" s="9"/>
      <c r="Q168" s="11"/>
    </row>
    <row r="169" spans="7:17" ht="22.5" x14ac:dyDescent="0.2">
      <c r="G169" s="6" t="s">
        <v>8092</v>
      </c>
      <c r="H169" s="6" t="s">
        <v>5887</v>
      </c>
      <c r="I169" s="6" t="s">
        <v>13953</v>
      </c>
      <c r="J169" s="6" t="s">
        <v>7343</v>
      </c>
      <c r="P169" s="9"/>
      <c r="Q169" s="11"/>
    </row>
    <row r="170" spans="7:17" ht="22.5" x14ac:dyDescent="0.2">
      <c r="G170" s="6" t="s">
        <v>8092</v>
      </c>
      <c r="H170" s="6" t="s">
        <v>5887</v>
      </c>
      <c r="I170" s="6" t="s">
        <v>13953</v>
      </c>
      <c r="J170" s="6" t="s">
        <v>13953</v>
      </c>
      <c r="P170" s="9"/>
      <c r="Q170" s="11"/>
    </row>
    <row r="171" spans="7:17" x14ac:dyDescent="0.2">
      <c r="G171" s="6" t="s">
        <v>12508</v>
      </c>
      <c r="H171" s="6" t="s">
        <v>2459</v>
      </c>
      <c r="I171" s="6" t="s">
        <v>14612</v>
      </c>
      <c r="J171" s="6" t="s">
        <v>14612</v>
      </c>
      <c r="P171" s="9"/>
      <c r="Q171" s="11"/>
    </row>
    <row r="172" spans="7:17" x14ac:dyDescent="0.2">
      <c r="G172" s="6" t="s">
        <v>12508</v>
      </c>
      <c r="H172" s="6" t="s">
        <v>2459</v>
      </c>
      <c r="I172" s="6" t="s">
        <v>14612</v>
      </c>
      <c r="J172" s="6" t="s">
        <v>6068</v>
      </c>
      <c r="P172" s="9"/>
      <c r="Q172" s="11"/>
    </row>
    <row r="173" spans="7:17" x14ac:dyDescent="0.2">
      <c r="G173" s="6" t="s">
        <v>12508</v>
      </c>
      <c r="H173" s="6" t="s">
        <v>2459</v>
      </c>
      <c r="I173" s="6" t="s">
        <v>14612</v>
      </c>
      <c r="J173" s="6" t="s">
        <v>5277</v>
      </c>
      <c r="P173" s="9"/>
      <c r="Q173" s="11"/>
    </row>
    <row r="174" spans="7:17" x14ac:dyDescent="0.2">
      <c r="G174" s="6" t="s">
        <v>12508</v>
      </c>
      <c r="H174" s="6" t="s">
        <v>2459</v>
      </c>
      <c r="I174" s="6" t="s">
        <v>8750</v>
      </c>
      <c r="J174" s="6" t="s">
        <v>8750</v>
      </c>
      <c r="P174" s="9"/>
      <c r="Q174" s="11"/>
    </row>
    <row r="175" spans="7:17" x14ac:dyDescent="0.2">
      <c r="G175" s="6" t="s">
        <v>12508</v>
      </c>
      <c r="H175" s="6" t="s">
        <v>2459</v>
      </c>
      <c r="I175" s="6" t="s">
        <v>8750</v>
      </c>
      <c r="J175" s="6" t="s">
        <v>9293</v>
      </c>
      <c r="P175" s="9"/>
      <c r="Q175" s="11"/>
    </row>
    <row r="176" spans="7:17" x14ac:dyDescent="0.2">
      <c r="G176" s="6" t="s">
        <v>12508</v>
      </c>
      <c r="H176" s="6" t="s">
        <v>2459</v>
      </c>
      <c r="I176" s="6" t="s">
        <v>8750</v>
      </c>
      <c r="J176" s="6" t="s">
        <v>9564</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4401</v>
      </c>
      <c r="P178" s="9"/>
      <c r="Q178" s="11"/>
    </row>
    <row r="179" spans="7:17" x14ac:dyDescent="0.2">
      <c r="G179" s="6" t="s">
        <v>12508</v>
      </c>
      <c r="H179" s="6" t="s">
        <v>2459</v>
      </c>
      <c r="I179" s="6" t="s">
        <v>5785</v>
      </c>
      <c r="J179" s="6" t="s">
        <v>5785</v>
      </c>
      <c r="P179" s="9"/>
      <c r="Q179" s="11"/>
    </row>
    <row r="180" spans="7:17" x14ac:dyDescent="0.2">
      <c r="G180" s="6" t="s">
        <v>12508</v>
      </c>
      <c r="H180" s="6" t="s">
        <v>2459</v>
      </c>
      <c r="I180" s="6" t="s">
        <v>5785</v>
      </c>
      <c r="J180" s="6" t="s">
        <v>11253</v>
      </c>
      <c r="P180" s="9"/>
      <c r="Q180" s="11"/>
    </row>
    <row r="181" spans="7:17" x14ac:dyDescent="0.2">
      <c r="G181" s="6" t="s">
        <v>12508</v>
      </c>
      <c r="H181" s="6" t="s">
        <v>2459</v>
      </c>
      <c r="I181" s="6" t="s">
        <v>15719</v>
      </c>
      <c r="J181" s="6" t="s">
        <v>15719</v>
      </c>
      <c r="P181" s="9"/>
      <c r="Q181" s="11"/>
    </row>
    <row r="182" spans="7:17" x14ac:dyDescent="0.2">
      <c r="G182" s="6" t="s">
        <v>12508</v>
      </c>
      <c r="H182" s="6" t="s">
        <v>2459</v>
      </c>
      <c r="I182" s="6" t="s">
        <v>10696</v>
      </c>
      <c r="J182" s="6" t="s">
        <v>10696</v>
      </c>
      <c r="P182" s="9"/>
      <c r="Q182" s="11"/>
    </row>
    <row r="183" spans="7:17" x14ac:dyDescent="0.2">
      <c r="G183" s="6" t="s">
        <v>12508</v>
      </c>
      <c r="H183" s="6" t="s">
        <v>2459</v>
      </c>
      <c r="I183" s="6" t="s">
        <v>10696</v>
      </c>
      <c r="J183" s="6" t="s">
        <v>2301</v>
      </c>
      <c r="P183" s="9"/>
      <c r="Q183" s="11"/>
    </row>
    <row r="184" spans="7:17" x14ac:dyDescent="0.2">
      <c r="G184" s="6" t="s">
        <v>12508</v>
      </c>
      <c r="H184" s="6" t="s">
        <v>3429</v>
      </c>
      <c r="I184" s="6" t="s">
        <v>14588</v>
      </c>
      <c r="J184" s="6" t="s">
        <v>16149</v>
      </c>
      <c r="P184" s="9"/>
      <c r="Q184" s="11"/>
    </row>
    <row r="185" spans="7:17" x14ac:dyDescent="0.2">
      <c r="G185" s="6" t="s">
        <v>12508</v>
      </c>
      <c r="H185" s="6" t="s">
        <v>3429</v>
      </c>
      <c r="I185" s="6" t="s">
        <v>14588</v>
      </c>
      <c r="J185" s="6" t="s">
        <v>14588</v>
      </c>
      <c r="P185" s="9"/>
      <c r="Q185" s="11"/>
    </row>
    <row r="186" spans="7:17" x14ac:dyDescent="0.2">
      <c r="G186" s="6" t="s">
        <v>12508</v>
      </c>
      <c r="H186" s="6" t="s">
        <v>3429</v>
      </c>
      <c r="I186" s="6" t="s">
        <v>14588</v>
      </c>
      <c r="J186" s="6" t="s">
        <v>10645</v>
      </c>
      <c r="P186" s="9"/>
      <c r="Q186" s="11"/>
    </row>
    <row r="187" spans="7:17" x14ac:dyDescent="0.2">
      <c r="G187" s="6" t="s">
        <v>12508</v>
      </c>
      <c r="H187" s="6" t="s">
        <v>3429</v>
      </c>
      <c r="I187" s="6" t="s">
        <v>14151</v>
      </c>
      <c r="J187" s="6" t="s">
        <v>9577</v>
      </c>
    </row>
    <row r="188" spans="7:17" x14ac:dyDescent="0.2">
      <c r="G188" s="6" t="s">
        <v>12508</v>
      </c>
      <c r="H188" s="6" t="s">
        <v>3429</v>
      </c>
      <c r="I188" s="6" t="s">
        <v>14151</v>
      </c>
      <c r="J188" s="6" t="s">
        <v>14151</v>
      </c>
    </row>
    <row r="189" spans="7:17" x14ac:dyDescent="0.2">
      <c r="G189" s="6" t="s">
        <v>12508</v>
      </c>
      <c r="H189" s="6" t="s">
        <v>3429</v>
      </c>
      <c r="I189" s="6" t="s">
        <v>14151</v>
      </c>
      <c r="J189" s="6" t="s">
        <v>9033</v>
      </c>
    </row>
    <row r="190" spans="7:17" x14ac:dyDescent="0.2">
      <c r="G190" s="6" t="s">
        <v>12508</v>
      </c>
      <c r="H190" s="6" t="s">
        <v>3429</v>
      </c>
      <c r="I190" s="6" t="s">
        <v>10319</v>
      </c>
      <c r="J190" s="6" t="s">
        <v>11075</v>
      </c>
    </row>
    <row r="191" spans="7:17" x14ac:dyDescent="0.2">
      <c r="G191" s="6" t="s">
        <v>12508</v>
      </c>
      <c r="H191" s="6" t="s">
        <v>3429</v>
      </c>
      <c r="I191" s="6" t="s">
        <v>10319</v>
      </c>
      <c r="J191" s="6" t="s">
        <v>10319</v>
      </c>
    </row>
    <row r="192" spans="7:17" ht="22.5" x14ac:dyDescent="0.2">
      <c r="G192" s="6" t="s">
        <v>12508</v>
      </c>
      <c r="H192" s="6" t="s">
        <v>3429</v>
      </c>
      <c r="I192" s="6" t="s">
        <v>18264</v>
      </c>
      <c r="J192" s="6" t="s">
        <v>2110</v>
      </c>
    </row>
    <row r="193" spans="7:10" ht="22.5" x14ac:dyDescent="0.2">
      <c r="G193" s="6" t="s">
        <v>12508</v>
      </c>
      <c r="H193" s="6" t="s">
        <v>3429</v>
      </c>
      <c r="I193" s="6" t="s">
        <v>18264</v>
      </c>
      <c r="J193" s="6" t="s">
        <v>18264</v>
      </c>
    </row>
    <row r="194" spans="7:10" ht="22.5" x14ac:dyDescent="0.2">
      <c r="G194" s="6" t="s">
        <v>12508</v>
      </c>
      <c r="H194" s="6" t="s">
        <v>3429</v>
      </c>
      <c r="I194" s="6" t="s">
        <v>18264</v>
      </c>
      <c r="J194" s="6" t="s">
        <v>7645</v>
      </c>
    </row>
    <row r="195" spans="7:10" ht="22.5" x14ac:dyDescent="0.2">
      <c r="G195" s="6" t="s">
        <v>12508</v>
      </c>
      <c r="H195" s="6" t="s">
        <v>3429</v>
      </c>
      <c r="I195" s="6" t="s">
        <v>15182</v>
      </c>
      <c r="J195" s="6" t="s">
        <v>3697</v>
      </c>
    </row>
    <row r="196" spans="7:10" ht="22.5" x14ac:dyDescent="0.2">
      <c r="G196" s="6" t="s">
        <v>12508</v>
      </c>
      <c r="H196" s="6" t="s">
        <v>3429</v>
      </c>
      <c r="I196" s="6" t="s">
        <v>15182</v>
      </c>
      <c r="J196" s="6" t="s">
        <v>4401</v>
      </c>
    </row>
    <row r="197" spans="7:10" ht="22.5" x14ac:dyDescent="0.2">
      <c r="G197" s="6" t="s">
        <v>12508</v>
      </c>
      <c r="H197" s="6" t="s">
        <v>3429</v>
      </c>
      <c r="I197" s="6" t="s">
        <v>15182</v>
      </c>
      <c r="J197" s="6" t="s">
        <v>13887</v>
      </c>
    </row>
    <row r="198" spans="7:10" ht="22.5" x14ac:dyDescent="0.2">
      <c r="G198" s="6" t="s">
        <v>12508</v>
      </c>
      <c r="H198" s="6" t="s">
        <v>3429</v>
      </c>
      <c r="I198" s="6" t="s">
        <v>15182</v>
      </c>
      <c r="J198" s="6" t="s">
        <v>4715</v>
      </c>
    </row>
    <row r="199" spans="7:10" ht="22.5" x14ac:dyDescent="0.2">
      <c r="G199" s="6" t="s">
        <v>12508</v>
      </c>
      <c r="H199" s="6" t="s">
        <v>3429</v>
      </c>
      <c r="I199" s="6" t="s">
        <v>15182</v>
      </c>
      <c r="J199" s="6" t="s">
        <v>9207</v>
      </c>
    </row>
    <row r="200" spans="7:10" ht="22.5" x14ac:dyDescent="0.2">
      <c r="G200" s="6" t="s">
        <v>12508</v>
      </c>
      <c r="H200" s="6" t="s">
        <v>3429</v>
      </c>
      <c r="I200" s="6" t="s">
        <v>15182</v>
      </c>
      <c r="J200" s="6" t="s">
        <v>2863</v>
      </c>
    </row>
    <row r="201" spans="7:10" ht="22.5" x14ac:dyDescent="0.2">
      <c r="G201" s="6" t="s">
        <v>12508</v>
      </c>
      <c r="H201" s="6" t="s">
        <v>3429</v>
      </c>
      <c r="I201" s="6" t="s">
        <v>15182</v>
      </c>
      <c r="J201" s="6" t="s">
        <v>12284</v>
      </c>
    </row>
    <row r="202" spans="7:10" ht="22.5" x14ac:dyDescent="0.2">
      <c r="G202" s="6" t="s">
        <v>12508</v>
      </c>
      <c r="H202" s="6" t="s">
        <v>3429</v>
      </c>
      <c r="I202" s="6" t="s">
        <v>15182</v>
      </c>
      <c r="J202" s="6" t="s">
        <v>18633</v>
      </c>
    </row>
    <row r="203" spans="7:10" ht="22.5" x14ac:dyDescent="0.2">
      <c r="G203" s="6" t="s">
        <v>12508</v>
      </c>
      <c r="H203" s="6" t="s">
        <v>3429</v>
      </c>
      <c r="I203" s="6" t="s">
        <v>15182</v>
      </c>
      <c r="J203" s="6" t="s">
        <v>10595</v>
      </c>
    </row>
    <row r="204" spans="7:10" ht="22.5" x14ac:dyDescent="0.2">
      <c r="G204" s="6" t="s">
        <v>12508</v>
      </c>
      <c r="H204" s="6" t="s">
        <v>3429</v>
      </c>
      <c r="I204" s="6" t="s">
        <v>15182</v>
      </c>
      <c r="J204" s="6" t="s">
        <v>15558</v>
      </c>
    </row>
    <row r="205" spans="7:10" ht="22.5" x14ac:dyDescent="0.2">
      <c r="G205" s="6" t="s">
        <v>12508</v>
      </c>
      <c r="H205" s="6" t="s">
        <v>3429</v>
      </c>
      <c r="I205" s="6" t="s">
        <v>15182</v>
      </c>
      <c r="J205" s="6" t="s">
        <v>15182</v>
      </c>
    </row>
    <row r="206" spans="7:10" x14ac:dyDescent="0.2">
      <c r="G206" s="6" t="s">
        <v>12508</v>
      </c>
      <c r="H206" s="6" t="s">
        <v>3429</v>
      </c>
      <c r="I206" s="6" t="s">
        <v>13828</v>
      </c>
      <c r="J206" s="6" t="s">
        <v>12375</v>
      </c>
    </row>
    <row r="207" spans="7:10" x14ac:dyDescent="0.2">
      <c r="G207" s="6" t="s">
        <v>12508</v>
      </c>
      <c r="H207" s="6" t="s">
        <v>3429</v>
      </c>
      <c r="I207" s="6" t="s">
        <v>13828</v>
      </c>
      <c r="J207" s="6" t="s">
        <v>13828</v>
      </c>
    </row>
    <row r="208" spans="7:10" x14ac:dyDescent="0.2">
      <c r="G208" s="6" t="s">
        <v>5957</v>
      </c>
      <c r="H208" s="6" t="s">
        <v>5613</v>
      </c>
      <c r="I208" s="6" t="s">
        <v>14257</v>
      </c>
      <c r="J208" s="6" t="s">
        <v>9262</v>
      </c>
    </row>
    <row r="209" spans="7:10" x14ac:dyDescent="0.2">
      <c r="G209" s="6" t="s">
        <v>5957</v>
      </c>
      <c r="H209" s="6" t="s">
        <v>5613</v>
      </c>
      <c r="I209" s="6" t="s">
        <v>14257</v>
      </c>
      <c r="J209" s="6" t="s">
        <v>14257</v>
      </c>
    </row>
    <row r="210" spans="7:10" x14ac:dyDescent="0.2">
      <c r="G210" s="6" t="s">
        <v>5957</v>
      </c>
      <c r="H210" s="6" t="s">
        <v>5613</v>
      </c>
      <c r="I210" s="6" t="s">
        <v>7318</v>
      </c>
      <c r="J210" s="6" t="s">
        <v>15874</v>
      </c>
    </row>
    <row r="211" spans="7:10" x14ac:dyDescent="0.2">
      <c r="G211" s="6" t="s">
        <v>5957</v>
      </c>
      <c r="H211" s="6" t="s">
        <v>5613</v>
      </c>
      <c r="I211" s="6" t="s">
        <v>7318</v>
      </c>
      <c r="J211" s="6" t="s">
        <v>7318</v>
      </c>
    </row>
    <row r="212" spans="7:10" x14ac:dyDescent="0.2">
      <c r="G212" s="6" t="s">
        <v>5957</v>
      </c>
      <c r="H212" s="6" t="s">
        <v>5613</v>
      </c>
      <c r="I212" s="6" t="s">
        <v>12131</v>
      </c>
      <c r="J212" s="6" t="s">
        <v>17109</v>
      </c>
    </row>
    <row r="213" spans="7:10" x14ac:dyDescent="0.2">
      <c r="G213" s="6" t="s">
        <v>5957</v>
      </c>
      <c r="H213" s="6" t="s">
        <v>5613</v>
      </c>
      <c r="I213" s="6" t="s">
        <v>12131</v>
      </c>
      <c r="J213" s="6" t="s">
        <v>12131</v>
      </c>
    </row>
    <row r="214" spans="7:10" x14ac:dyDescent="0.2">
      <c r="G214" s="6" t="s">
        <v>5957</v>
      </c>
      <c r="H214" s="6" t="s">
        <v>5613</v>
      </c>
      <c r="I214" s="6" t="s">
        <v>5655</v>
      </c>
      <c r="J214" s="6" t="s">
        <v>7555</v>
      </c>
    </row>
    <row r="215" spans="7:10" x14ac:dyDescent="0.2">
      <c r="G215" s="6" t="s">
        <v>5957</v>
      </c>
      <c r="H215" s="6" t="s">
        <v>5613</v>
      </c>
      <c r="I215" s="6" t="s">
        <v>5655</v>
      </c>
      <c r="J215" s="6" t="s">
        <v>17741</v>
      </c>
    </row>
    <row r="216" spans="7:10" x14ac:dyDescent="0.2">
      <c r="G216" s="6" t="s">
        <v>5957</v>
      </c>
      <c r="H216" s="6" t="s">
        <v>5613</v>
      </c>
      <c r="I216" s="6" t="s">
        <v>5655</v>
      </c>
      <c r="J216" s="6" t="s">
        <v>14283</v>
      </c>
    </row>
    <row r="217" spans="7:10" x14ac:dyDescent="0.2">
      <c r="G217" s="6" t="s">
        <v>5957</v>
      </c>
      <c r="H217" s="6" t="s">
        <v>5613</v>
      </c>
      <c r="I217" s="6" t="s">
        <v>5655</v>
      </c>
      <c r="J217" s="6" t="s">
        <v>10311</v>
      </c>
    </row>
    <row r="218" spans="7:10" x14ac:dyDescent="0.2">
      <c r="G218" s="6" t="s">
        <v>5957</v>
      </c>
      <c r="H218" s="6" t="s">
        <v>5613</v>
      </c>
      <c r="I218" s="6" t="s">
        <v>5655</v>
      </c>
      <c r="J218" s="6" t="s">
        <v>878</v>
      </c>
    </row>
    <row r="219" spans="7:10" x14ac:dyDescent="0.2">
      <c r="G219" s="6" t="s">
        <v>5957</v>
      </c>
      <c r="H219" s="6" t="s">
        <v>5613</v>
      </c>
      <c r="I219" s="6" t="s">
        <v>5655</v>
      </c>
      <c r="J219" s="6" t="s">
        <v>5655</v>
      </c>
    </row>
    <row r="220" spans="7:10" x14ac:dyDescent="0.2">
      <c r="G220" s="6" t="s">
        <v>5957</v>
      </c>
      <c r="H220" s="6" t="s">
        <v>5613</v>
      </c>
      <c r="I220" s="6" t="s">
        <v>5655</v>
      </c>
      <c r="J220" s="6" t="s">
        <v>9129</v>
      </c>
    </row>
    <row r="221" spans="7:10" x14ac:dyDescent="0.2">
      <c r="G221" s="6" t="s">
        <v>5957</v>
      </c>
      <c r="H221" s="6" t="s">
        <v>5613</v>
      </c>
      <c r="I221" s="6" t="s">
        <v>13099</v>
      </c>
      <c r="J221" s="6" t="s">
        <v>13099</v>
      </c>
    </row>
    <row r="222" spans="7:10" x14ac:dyDescent="0.2">
      <c r="G222" s="6" t="s">
        <v>5957</v>
      </c>
      <c r="H222" s="6" t="s">
        <v>2698</v>
      </c>
      <c r="I222" s="6" t="s">
        <v>7098</v>
      </c>
      <c r="J222" s="6" t="s">
        <v>7098</v>
      </c>
    </row>
    <row r="223" spans="7:10" x14ac:dyDescent="0.2">
      <c r="G223" s="6" t="s">
        <v>5957</v>
      </c>
      <c r="H223" s="6" t="s">
        <v>2698</v>
      </c>
      <c r="I223" s="6" t="s">
        <v>10379</v>
      </c>
      <c r="J223" s="6" t="s">
        <v>10379</v>
      </c>
    </row>
    <row r="224" spans="7:10" x14ac:dyDescent="0.2">
      <c r="G224" s="6" t="s">
        <v>5957</v>
      </c>
      <c r="H224" s="6" t="s">
        <v>2698</v>
      </c>
      <c r="I224" s="6" t="s">
        <v>15449</v>
      </c>
      <c r="J224" s="6" t="s">
        <v>11212</v>
      </c>
    </row>
    <row r="225" spans="7:10" x14ac:dyDescent="0.2">
      <c r="G225" s="6" t="s">
        <v>5957</v>
      </c>
      <c r="H225" s="6" t="s">
        <v>2698</v>
      </c>
      <c r="I225" s="6" t="s">
        <v>15449</v>
      </c>
      <c r="J225" s="6" t="s">
        <v>15449</v>
      </c>
    </row>
    <row r="226" spans="7:10" x14ac:dyDescent="0.2">
      <c r="G226" s="6" t="s">
        <v>5957</v>
      </c>
      <c r="H226" s="6" t="s">
        <v>2698</v>
      </c>
      <c r="I226" s="6" t="s">
        <v>10073</v>
      </c>
      <c r="J226" s="6" t="s">
        <v>10073</v>
      </c>
    </row>
    <row r="227" spans="7:10" x14ac:dyDescent="0.2">
      <c r="G227" s="6" t="s">
        <v>5957</v>
      </c>
      <c r="H227" s="6" t="s">
        <v>2698</v>
      </c>
      <c r="I227" s="6" t="s">
        <v>10073</v>
      </c>
      <c r="J227" s="6" t="s">
        <v>663</v>
      </c>
    </row>
    <row r="228" spans="7:10" x14ac:dyDescent="0.2">
      <c r="G228" s="6" t="s">
        <v>5957</v>
      </c>
      <c r="H228" s="6" t="s">
        <v>2698</v>
      </c>
      <c r="I228" s="6" t="s">
        <v>5541</v>
      </c>
      <c r="J228" s="6" t="s">
        <v>5541</v>
      </c>
    </row>
    <row r="229" spans="7:10" x14ac:dyDescent="0.2">
      <c r="G229" s="6" t="s">
        <v>5957</v>
      </c>
      <c r="H229" s="6" t="s">
        <v>2698</v>
      </c>
      <c r="I229" s="6" t="s">
        <v>5541</v>
      </c>
      <c r="J229" s="6" t="s">
        <v>8434</v>
      </c>
    </row>
    <row r="230" spans="7:10" x14ac:dyDescent="0.2">
      <c r="G230" s="6" t="s">
        <v>5957</v>
      </c>
      <c r="H230" s="6" t="s">
        <v>2698</v>
      </c>
      <c r="I230" s="6" t="s">
        <v>11008</v>
      </c>
      <c r="J230" s="6" t="s">
        <v>5613</v>
      </c>
    </row>
    <row r="231" spans="7:10" x14ac:dyDescent="0.2">
      <c r="G231" s="6" t="s">
        <v>5957</v>
      </c>
      <c r="H231" s="6" t="s">
        <v>2698</v>
      </c>
      <c r="I231" s="6" t="s">
        <v>11008</v>
      </c>
      <c r="J231" s="6" t="s">
        <v>11008</v>
      </c>
    </row>
    <row r="232" spans="7:10" x14ac:dyDescent="0.2">
      <c r="G232" s="6" t="s">
        <v>5957</v>
      </c>
      <c r="H232" s="6" t="s">
        <v>2698</v>
      </c>
      <c r="I232" s="6" t="s">
        <v>4287</v>
      </c>
      <c r="J232" s="6" t="s">
        <v>4287</v>
      </c>
    </row>
    <row r="233" spans="7:10" x14ac:dyDescent="0.2">
      <c r="G233" s="6" t="s">
        <v>5957</v>
      </c>
      <c r="H233" s="6" t="s">
        <v>2698</v>
      </c>
      <c r="I233" s="6" t="s">
        <v>12930</v>
      </c>
      <c r="J233" s="6" t="s">
        <v>2859</v>
      </c>
    </row>
    <row r="234" spans="7:10" x14ac:dyDescent="0.2">
      <c r="G234" s="6" t="s">
        <v>5957</v>
      </c>
      <c r="H234" s="6" t="s">
        <v>2698</v>
      </c>
      <c r="I234" s="6" t="s">
        <v>12930</v>
      </c>
      <c r="J234" s="6" t="s">
        <v>12930</v>
      </c>
    </row>
    <row r="235" spans="7:10" x14ac:dyDescent="0.2">
      <c r="G235" s="6" t="s">
        <v>5957</v>
      </c>
      <c r="H235" s="6" t="s">
        <v>2698</v>
      </c>
      <c r="I235" s="6" t="s">
        <v>4563</v>
      </c>
      <c r="J235" s="6" t="s">
        <v>4563</v>
      </c>
    </row>
    <row r="236" spans="7:10" ht="22.5" x14ac:dyDescent="0.2">
      <c r="G236" s="6" t="s">
        <v>5957</v>
      </c>
      <c r="H236" s="6" t="s">
        <v>2698</v>
      </c>
      <c r="I236" s="6" t="s">
        <v>11266</v>
      </c>
      <c r="J236" s="6" t="s">
        <v>5025</v>
      </c>
    </row>
    <row r="237" spans="7:10" ht="22.5" x14ac:dyDescent="0.2">
      <c r="G237" s="6" t="s">
        <v>5957</v>
      </c>
      <c r="H237" s="6" t="s">
        <v>2698</v>
      </c>
      <c r="I237" s="6" t="s">
        <v>11266</v>
      </c>
      <c r="J237" s="6" t="s">
        <v>7183</v>
      </c>
    </row>
    <row r="238" spans="7:10" ht="22.5" x14ac:dyDescent="0.2">
      <c r="G238" s="6" t="s">
        <v>5957</v>
      </c>
      <c r="H238" s="6" t="s">
        <v>2698</v>
      </c>
      <c r="I238" s="6" t="s">
        <v>11266</v>
      </c>
      <c r="J238" s="6" t="s">
        <v>11266</v>
      </c>
    </row>
    <row r="239" spans="7:10" ht="22.5" x14ac:dyDescent="0.2">
      <c r="G239" s="6" t="s">
        <v>5957</v>
      </c>
      <c r="H239" s="6" t="s">
        <v>2698</v>
      </c>
      <c r="I239" s="6" t="s">
        <v>11266</v>
      </c>
      <c r="J239" s="6" t="s">
        <v>17576</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12706</v>
      </c>
      <c r="I244" s="6" t="s">
        <v>8765</v>
      </c>
      <c r="J244" s="6" t="s">
        <v>14192</v>
      </c>
    </row>
    <row r="245" spans="7:10" x14ac:dyDescent="0.2">
      <c r="G245" s="6" t="s">
        <v>5957</v>
      </c>
      <c r="H245" s="6" t="s">
        <v>12706</v>
      </c>
      <c r="I245" s="6" t="s">
        <v>8765</v>
      </c>
      <c r="J245" s="6" t="s">
        <v>8765</v>
      </c>
    </row>
    <row r="246" spans="7:10" x14ac:dyDescent="0.2">
      <c r="G246" s="6" t="s">
        <v>5957</v>
      </c>
      <c r="H246" s="6" t="s">
        <v>12706</v>
      </c>
      <c r="I246" s="6" t="s">
        <v>8765</v>
      </c>
      <c r="J246" s="6" t="s">
        <v>3012</v>
      </c>
    </row>
    <row r="247" spans="7:10" x14ac:dyDescent="0.2">
      <c r="G247" s="6" t="s">
        <v>5957</v>
      </c>
      <c r="H247" s="6" t="s">
        <v>12706</v>
      </c>
      <c r="I247" s="6" t="s">
        <v>11023</v>
      </c>
      <c r="J247" s="6" t="s">
        <v>11023</v>
      </c>
    </row>
    <row r="248" spans="7:10" x14ac:dyDescent="0.2">
      <c r="G248" s="6" t="s">
        <v>5957</v>
      </c>
      <c r="H248" s="6" t="s">
        <v>12706</v>
      </c>
      <c r="I248" s="6" t="s">
        <v>11023</v>
      </c>
      <c r="J248" s="6" t="s">
        <v>17508</v>
      </c>
    </row>
    <row r="249" spans="7:10" x14ac:dyDescent="0.2">
      <c r="G249" s="6" t="s">
        <v>5957</v>
      </c>
      <c r="H249" s="6" t="s">
        <v>12706</v>
      </c>
      <c r="I249" s="6" t="s">
        <v>5604</v>
      </c>
      <c r="J249" s="6" t="s">
        <v>15671</v>
      </c>
    </row>
    <row r="250" spans="7:10" x14ac:dyDescent="0.2">
      <c r="G250" s="6" t="s">
        <v>5957</v>
      </c>
      <c r="H250" s="6" t="s">
        <v>12706</v>
      </c>
      <c r="I250" s="6" t="s">
        <v>5604</v>
      </c>
      <c r="J250" s="6" t="s">
        <v>7712</v>
      </c>
    </row>
    <row r="251" spans="7:10" x14ac:dyDescent="0.2">
      <c r="G251" s="6" t="s">
        <v>5957</v>
      </c>
      <c r="H251" s="6" t="s">
        <v>12706</v>
      </c>
      <c r="I251" s="6" t="s">
        <v>5604</v>
      </c>
      <c r="J251" s="6" t="s">
        <v>5604</v>
      </c>
    </row>
    <row r="252" spans="7:10" x14ac:dyDescent="0.2">
      <c r="G252" s="6" t="s">
        <v>5957</v>
      </c>
      <c r="H252" s="6" t="s">
        <v>12706</v>
      </c>
      <c r="I252" s="6" t="s">
        <v>10763</v>
      </c>
      <c r="J252" s="6" t="s">
        <v>10763</v>
      </c>
    </row>
    <row r="253" spans="7:10" x14ac:dyDescent="0.2">
      <c r="G253" s="6" t="s">
        <v>5957</v>
      </c>
      <c r="H253" s="6" t="s">
        <v>12706</v>
      </c>
      <c r="I253" s="6" t="s">
        <v>14794</v>
      </c>
      <c r="J253" s="6" t="s">
        <v>14794</v>
      </c>
    </row>
    <row r="254" spans="7:10" x14ac:dyDescent="0.2">
      <c r="G254" s="6" t="s">
        <v>5957</v>
      </c>
      <c r="H254" s="6" t="s">
        <v>12706</v>
      </c>
      <c r="I254" s="6" t="s">
        <v>11955</v>
      </c>
      <c r="J254" s="6" t="s">
        <v>2410</v>
      </c>
    </row>
    <row r="255" spans="7:10" x14ac:dyDescent="0.2">
      <c r="G255" s="6" t="s">
        <v>5957</v>
      </c>
      <c r="H255" s="6" t="s">
        <v>12706</v>
      </c>
      <c r="I255" s="6" t="s">
        <v>11955</v>
      </c>
      <c r="J255" s="6" t="s">
        <v>11955</v>
      </c>
    </row>
    <row r="256" spans="7:10" x14ac:dyDescent="0.2">
      <c r="G256" s="6" t="s">
        <v>5957</v>
      </c>
      <c r="H256" s="6" t="s">
        <v>18823</v>
      </c>
      <c r="I256" s="6" t="s">
        <v>10494</v>
      </c>
      <c r="J256" s="6" t="s">
        <v>14375</v>
      </c>
    </row>
    <row r="257" spans="7:10" x14ac:dyDescent="0.2">
      <c r="G257" s="6" t="s">
        <v>5957</v>
      </c>
      <c r="H257" s="6" t="s">
        <v>18823</v>
      </c>
      <c r="I257" s="6" t="s">
        <v>10494</v>
      </c>
      <c r="J257" s="6" t="s">
        <v>10494</v>
      </c>
    </row>
    <row r="258" spans="7:10" x14ac:dyDescent="0.2">
      <c r="G258" s="6" t="s">
        <v>5957</v>
      </c>
      <c r="H258" s="6" t="s">
        <v>18823</v>
      </c>
      <c r="I258" s="6" t="s">
        <v>18823</v>
      </c>
      <c r="J258" s="6" t="s">
        <v>12681</v>
      </c>
    </row>
    <row r="259" spans="7:10" x14ac:dyDescent="0.2">
      <c r="G259" s="6" t="s">
        <v>5957</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7324</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8703</v>
      </c>
      <c r="I267" s="6" t="s">
        <v>7214</v>
      </c>
      <c r="J267" s="6" t="s">
        <v>7214</v>
      </c>
    </row>
    <row r="268" spans="7:10" x14ac:dyDescent="0.2">
      <c r="G268" s="6" t="s">
        <v>16543</v>
      </c>
      <c r="H268" s="6" t="s">
        <v>8703</v>
      </c>
      <c r="I268" s="6" t="s">
        <v>8703</v>
      </c>
      <c r="J268" s="6" t="s">
        <v>9345</v>
      </c>
    </row>
    <row r="269" spans="7:10" x14ac:dyDescent="0.2">
      <c r="G269" s="6" t="s">
        <v>16543</v>
      </c>
      <c r="H269" s="6" t="s">
        <v>8703</v>
      </c>
      <c r="I269" s="6" t="s">
        <v>8703</v>
      </c>
      <c r="J269" s="6" t="s">
        <v>18796</v>
      </c>
    </row>
    <row r="270" spans="7:10" x14ac:dyDescent="0.2">
      <c r="G270" s="6" t="s">
        <v>16543</v>
      </c>
      <c r="H270" s="6" t="s">
        <v>8703</v>
      </c>
      <c r="I270" s="6" t="s">
        <v>8703</v>
      </c>
      <c r="J270" s="6" t="s">
        <v>13102</v>
      </c>
    </row>
    <row r="271" spans="7:10" x14ac:dyDescent="0.2">
      <c r="G271" s="6" t="s">
        <v>16543</v>
      </c>
      <c r="H271" s="6" t="s">
        <v>8703</v>
      </c>
      <c r="I271" s="6" t="s">
        <v>8703</v>
      </c>
      <c r="J271" s="6" t="s">
        <v>8703</v>
      </c>
    </row>
    <row r="272" spans="7:10" x14ac:dyDescent="0.2">
      <c r="G272" s="6" t="s">
        <v>16543</v>
      </c>
      <c r="H272" s="6" t="s">
        <v>8703</v>
      </c>
      <c r="I272" s="6" t="s">
        <v>17690</v>
      </c>
      <c r="J272" s="6" t="s">
        <v>17690</v>
      </c>
    </row>
    <row r="273" spans="7:10" ht="22.5" x14ac:dyDescent="0.2">
      <c r="G273" s="6" t="s">
        <v>16543</v>
      </c>
      <c r="H273" s="6" t="s">
        <v>8703</v>
      </c>
      <c r="I273" s="6" t="s">
        <v>15469</v>
      </c>
      <c r="J273" s="6" t="s">
        <v>8561</v>
      </c>
    </row>
    <row r="274" spans="7:10" ht="22.5" x14ac:dyDescent="0.2">
      <c r="G274" s="6" t="s">
        <v>16543</v>
      </c>
      <c r="H274" s="6" t="s">
        <v>8703</v>
      </c>
      <c r="I274" s="6" t="s">
        <v>15469</v>
      </c>
      <c r="J274" s="6" t="s">
        <v>13888</v>
      </c>
    </row>
    <row r="275" spans="7:10" ht="22.5" x14ac:dyDescent="0.2">
      <c r="G275" s="6" t="s">
        <v>16543</v>
      </c>
      <c r="H275" s="6" t="s">
        <v>8703</v>
      </c>
      <c r="I275" s="6" t="s">
        <v>15469</v>
      </c>
      <c r="J275" s="6" t="s">
        <v>15469</v>
      </c>
    </row>
    <row r="276" spans="7:10" x14ac:dyDescent="0.2">
      <c r="G276" s="6" t="s">
        <v>16543</v>
      </c>
      <c r="H276" s="6" t="s">
        <v>8703</v>
      </c>
      <c r="I276" s="6" t="s">
        <v>4524</v>
      </c>
      <c r="J276" s="6" t="s">
        <v>6440</v>
      </c>
    </row>
    <row r="277" spans="7:10" x14ac:dyDescent="0.2">
      <c r="G277" s="6" t="s">
        <v>16543</v>
      </c>
      <c r="H277" s="6" t="s">
        <v>8703</v>
      </c>
      <c r="I277" s="6" t="s">
        <v>4524</v>
      </c>
      <c r="J277" s="6" t="s">
        <v>677</v>
      </c>
    </row>
    <row r="278" spans="7:10" x14ac:dyDescent="0.2">
      <c r="G278" s="6" t="s">
        <v>16543</v>
      </c>
      <c r="H278" s="6" t="s">
        <v>8703</v>
      </c>
      <c r="I278" s="6" t="s">
        <v>4524</v>
      </c>
      <c r="J278" s="6" t="s">
        <v>4524</v>
      </c>
    </row>
    <row r="279" spans="7:10" ht="22.5" x14ac:dyDescent="0.2">
      <c r="G279" s="6" t="s">
        <v>16543</v>
      </c>
      <c r="H279" s="6" t="s">
        <v>9643</v>
      </c>
      <c r="I279" s="6" t="s">
        <v>8845</v>
      </c>
      <c r="J279" s="6" t="s">
        <v>8845</v>
      </c>
    </row>
    <row r="280" spans="7:10" ht="22.5" x14ac:dyDescent="0.2">
      <c r="G280" s="6" t="s">
        <v>16543</v>
      </c>
      <c r="H280" s="6" t="s">
        <v>9643</v>
      </c>
      <c r="I280" s="6" t="s">
        <v>17994</v>
      </c>
      <c r="J280" s="6" t="s">
        <v>17994</v>
      </c>
    </row>
    <row r="281" spans="7:10" ht="22.5" x14ac:dyDescent="0.2">
      <c r="G281" s="6" t="s">
        <v>16543</v>
      </c>
      <c r="H281" s="6" t="s">
        <v>9643</v>
      </c>
      <c r="I281" s="6" t="s">
        <v>11292</v>
      </c>
      <c r="J281" s="6" t="s">
        <v>11292</v>
      </c>
    </row>
    <row r="282" spans="7:10" ht="22.5" x14ac:dyDescent="0.2">
      <c r="G282" s="6" t="s">
        <v>16543</v>
      </c>
      <c r="H282" s="6" t="s">
        <v>9643</v>
      </c>
      <c r="I282" s="6" t="s">
        <v>13249</v>
      </c>
      <c r="J282" s="6" t="s">
        <v>13249</v>
      </c>
    </row>
    <row r="283" spans="7:10" ht="22.5" x14ac:dyDescent="0.2">
      <c r="G283" s="6" t="s">
        <v>16543</v>
      </c>
      <c r="H283" s="6" t="s">
        <v>9643</v>
      </c>
      <c r="I283" s="6" t="s">
        <v>16998</v>
      </c>
      <c r="J283" s="6" t="s">
        <v>5587</v>
      </c>
    </row>
    <row r="284" spans="7:10" ht="22.5" x14ac:dyDescent="0.2">
      <c r="G284" s="6" t="s">
        <v>16543</v>
      </c>
      <c r="H284" s="6" t="s">
        <v>9643</v>
      </c>
      <c r="I284" s="6" t="s">
        <v>16998</v>
      </c>
      <c r="J284" s="6" t="s">
        <v>15289</v>
      </c>
    </row>
    <row r="285" spans="7:10" ht="22.5" x14ac:dyDescent="0.2">
      <c r="G285" s="6" t="s">
        <v>16543</v>
      </c>
      <c r="H285" s="6" t="s">
        <v>9643</v>
      </c>
      <c r="I285" s="6" t="s">
        <v>16998</v>
      </c>
      <c r="J285" s="6" t="s">
        <v>16998</v>
      </c>
    </row>
    <row r="286" spans="7:10" ht="22.5" x14ac:dyDescent="0.2">
      <c r="G286" s="6" t="s">
        <v>16543</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14450</v>
      </c>
      <c r="I288" s="6" t="s">
        <v>5994</v>
      </c>
      <c r="J288" s="6" t="s">
        <v>5994</v>
      </c>
    </row>
    <row r="289" spans="7:10" ht="22.5" x14ac:dyDescent="0.2">
      <c r="G289" s="6" t="s">
        <v>3080</v>
      </c>
      <c r="H289" s="6" t="s">
        <v>14450</v>
      </c>
      <c r="I289" s="6" t="s">
        <v>5994</v>
      </c>
      <c r="J289" s="6" t="s">
        <v>17317</v>
      </c>
    </row>
    <row r="290" spans="7:10" ht="22.5" x14ac:dyDescent="0.2">
      <c r="G290" s="6" t="s">
        <v>3080</v>
      </c>
      <c r="H290" s="6" t="s">
        <v>14450</v>
      </c>
      <c r="I290" s="6" t="s">
        <v>4763</v>
      </c>
      <c r="J290" s="6" t="s">
        <v>4763</v>
      </c>
    </row>
    <row r="291" spans="7:10" ht="22.5" x14ac:dyDescent="0.2">
      <c r="G291" s="6" t="s">
        <v>3080</v>
      </c>
      <c r="H291" s="6" t="s">
        <v>14450</v>
      </c>
      <c r="I291" s="6" t="s">
        <v>4763</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10327</v>
      </c>
    </row>
    <row r="294" spans="7:10" ht="22.5" x14ac:dyDescent="0.2">
      <c r="G294" s="6" t="s">
        <v>3080</v>
      </c>
      <c r="H294" s="6" t="s">
        <v>14450</v>
      </c>
      <c r="I294" s="6" t="s">
        <v>14366</v>
      </c>
      <c r="J294" s="6" t="s">
        <v>73</v>
      </c>
    </row>
    <row r="295" spans="7:10" ht="22.5" x14ac:dyDescent="0.2">
      <c r="G295" s="6" t="s">
        <v>3080</v>
      </c>
      <c r="H295" s="6" t="s">
        <v>14450</v>
      </c>
      <c r="I295" s="6" t="s">
        <v>11466</v>
      </c>
      <c r="J295" s="6" t="s">
        <v>9409</v>
      </c>
    </row>
    <row r="296" spans="7:10" ht="22.5" x14ac:dyDescent="0.2">
      <c r="G296" s="6" t="s">
        <v>3080</v>
      </c>
      <c r="H296" s="6" t="s">
        <v>14450</v>
      </c>
      <c r="I296" s="6" t="s">
        <v>11466</v>
      </c>
      <c r="J296" s="6" t="s">
        <v>11858</v>
      </c>
    </row>
    <row r="297" spans="7:10" ht="22.5" x14ac:dyDescent="0.2">
      <c r="G297" s="6" t="s">
        <v>3080</v>
      </c>
      <c r="H297" s="6" t="s">
        <v>14450</v>
      </c>
      <c r="I297" s="6" t="s">
        <v>11466</v>
      </c>
      <c r="J297" s="6" t="s">
        <v>11466</v>
      </c>
    </row>
    <row r="298" spans="7:10" ht="22.5" x14ac:dyDescent="0.2">
      <c r="G298" s="6" t="s">
        <v>3080</v>
      </c>
      <c r="H298" s="6" t="s">
        <v>14450</v>
      </c>
      <c r="I298" s="6" t="s">
        <v>4621</v>
      </c>
      <c r="J298" s="6" t="s">
        <v>6157</v>
      </c>
    </row>
    <row r="299" spans="7:10" ht="22.5" x14ac:dyDescent="0.2">
      <c r="G299" s="6" t="s">
        <v>3080</v>
      </c>
      <c r="H299" s="6" t="s">
        <v>14450</v>
      </c>
      <c r="I299" s="6" t="s">
        <v>4621</v>
      </c>
      <c r="J299" s="6" t="s">
        <v>4621</v>
      </c>
    </row>
    <row r="300" spans="7:10" ht="22.5" x14ac:dyDescent="0.2">
      <c r="G300" s="6" t="s">
        <v>3080</v>
      </c>
      <c r="H300" s="6" t="s">
        <v>14450</v>
      </c>
      <c r="I300" s="6" t="s">
        <v>5998</v>
      </c>
      <c r="J300" s="6" t="s">
        <v>3380</v>
      </c>
    </row>
    <row r="301" spans="7:10" ht="22.5" x14ac:dyDescent="0.2">
      <c r="G301" s="6" t="s">
        <v>3080</v>
      </c>
      <c r="H301" s="6" t="s">
        <v>14450</v>
      </c>
      <c r="I301" s="6" t="s">
        <v>5998</v>
      </c>
      <c r="J301" s="6" t="s">
        <v>5998</v>
      </c>
    </row>
    <row r="302" spans="7:10" ht="22.5" x14ac:dyDescent="0.2">
      <c r="G302" s="6" t="s">
        <v>3080</v>
      </c>
      <c r="H302" s="6" t="s">
        <v>14450</v>
      </c>
      <c r="I302" s="6" t="s">
        <v>4636</v>
      </c>
      <c r="J302" s="6" t="s">
        <v>4636</v>
      </c>
    </row>
    <row r="303" spans="7:10" ht="22.5" x14ac:dyDescent="0.2">
      <c r="G303" s="6" t="s">
        <v>18356</v>
      </c>
      <c r="H303" s="6" t="s">
        <v>6672</v>
      </c>
      <c r="I303" s="6" t="s">
        <v>51</v>
      </c>
      <c r="J303" s="6" t="s">
        <v>51</v>
      </c>
    </row>
    <row r="304" spans="7:10" ht="22.5" x14ac:dyDescent="0.2">
      <c r="G304" s="6" t="s">
        <v>18356</v>
      </c>
      <c r="H304" s="6" t="s">
        <v>6672</v>
      </c>
      <c r="I304" s="6" t="s">
        <v>51</v>
      </c>
      <c r="J304" s="6" t="s">
        <v>3923</v>
      </c>
    </row>
    <row r="305" spans="7:10" ht="22.5" x14ac:dyDescent="0.2">
      <c r="G305" s="6" t="s">
        <v>18356</v>
      </c>
      <c r="H305" s="6" t="s">
        <v>6672</v>
      </c>
      <c r="I305" s="6" t="s">
        <v>51</v>
      </c>
      <c r="J305" s="6" t="s">
        <v>5594</v>
      </c>
    </row>
    <row r="306" spans="7:10" ht="22.5" x14ac:dyDescent="0.2">
      <c r="G306" s="6" t="s">
        <v>18356</v>
      </c>
      <c r="H306" s="6" t="s">
        <v>6672</v>
      </c>
      <c r="I306" s="6" t="s">
        <v>51</v>
      </c>
      <c r="J306" s="6" t="s">
        <v>16178</v>
      </c>
    </row>
    <row r="307" spans="7:10" ht="22.5" x14ac:dyDescent="0.2">
      <c r="G307" s="6" t="s">
        <v>18356</v>
      </c>
      <c r="H307" s="6" t="s">
        <v>6672</v>
      </c>
      <c r="I307" s="6" t="s">
        <v>51</v>
      </c>
      <c r="J307" s="6" t="s">
        <v>9375</v>
      </c>
    </row>
    <row r="308" spans="7:10" ht="22.5" x14ac:dyDescent="0.2">
      <c r="G308" s="6" t="s">
        <v>18356</v>
      </c>
      <c r="H308" s="6" t="s">
        <v>6672</v>
      </c>
      <c r="I308" s="6" t="s">
        <v>51</v>
      </c>
      <c r="J308" s="6" t="s">
        <v>12223</v>
      </c>
    </row>
    <row r="309" spans="7:10" ht="22.5" x14ac:dyDescent="0.2">
      <c r="G309" s="6" t="s">
        <v>18356</v>
      </c>
      <c r="H309" s="6" t="s">
        <v>6672</v>
      </c>
      <c r="I309" s="6" t="s">
        <v>51</v>
      </c>
      <c r="J309" s="6" t="s">
        <v>12696</v>
      </c>
    </row>
    <row r="310" spans="7:10" ht="22.5" x14ac:dyDescent="0.2">
      <c r="G310" s="6" t="s">
        <v>18356</v>
      </c>
      <c r="H310" s="6" t="s">
        <v>6672</v>
      </c>
      <c r="I310" s="6" t="s">
        <v>51</v>
      </c>
      <c r="J310" s="6" t="s">
        <v>3930</v>
      </c>
    </row>
    <row r="311" spans="7:10" ht="22.5" x14ac:dyDescent="0.2">
      <c r="G311" s="6" t="s">
        <v>18356</v>
      </c>
      <c r="H311" s="6" t="s">
        <v>6672</v>
      </c>
      <c r="I311" s="6" t="s">
        <v>51</v>
      </c>
      <c r="J311" s="6" t="s">
        <v>8452</v>
      </c>
    </row>
    <row r="312" spans="7:10" x14ac:dyDescent="0.2">
      <c r="G312" s="6" t="s">
        <v>18356</v>
      </c>
      <c r="H312" s="6" t="s">
        <v>6672</v>
      </c>
      <c r="I312" s="6" t="s">
        <v>8007</v>
      </c>
      <c r="J312" s="6" t="s">
        <v>8007</v>
      </c>
    </row>
    <row r="313" spans="7:10" x14ac:dyDescent="0.2">
      <c r="G313" s="6" t="s">
        <v>18356</v>
      </c>
      <c r="H313" s="6" t="s">
        <v>6672</v>
      </c>
      <c r="I313" s="6" t="s">
        <v>2410</v>
      </c>
      <c r="J313" s="6" t="s">
        <v>2410</v>
      </c>
    </row>
    <row r="314" spans="7:10" x14ac:dyDescent="0.2">
      <c r="G314" s="6" t="s">
        <v>18356</v>
      </c>
      <c r="H314" s="6" t="s">
        <v>6672</v>
      </c>
      <c r="I314" s="6" t="s">
        <v>9652</v>
      </c>
      <c r="J314" s="6" t="s">
        <v>9652</v>
      </c>
    </row>
    <row r="315" spans="7:10" x14ac:dyDescent="0.2">
      <c r="G315" s="6" t="s">
        <v>18356</v>
      </c>
      <c r="H315" s="6" t="s">
        <v>6672</v>
      </c>
      <c r="I315" s="6" t="s">
        <v>9652</v>
      </c>
      <c r="J315" s="6" t="s">
        <v>5824</v>
      </c>
    </row>
    <row r="316" spans="7:10" ht="22.5" x14ac:dyDescent="0.2">
      <c r="G316" s="6" t="s">
        <v>18356</v>
      </c>
      <c r="H316" s="6" t="s">
        <v>6672</v>
      </c>
      <c r="I316" s="6" t="s">
        <v>12893</v>
      </c>
      <c r="J316" s="6" t="s">
        <v>6858</v>
      </c>
    </row>
    <row r="317" spans="7:10" ht="22.5" x14ac:dyDescent="0.2">
      <c r="G317" s="6" t="s">
        <v>18356</v>
      </c>
      <c r="H317" s="6" t="s">
        <v>6672</v>
      </c>
      <c r="I317" s="6" t="s">
        <v>12893</v>
      </c>
      <c r="J317" s="6" t="s">
        <v>12893</v>
      </c>
    </row>
    <row r="318" spans="7:10" ht="22.5" x14ac:dyDescent="0.2">
      <c r="G318" s="6" t="s">
        <v>18356</v>
      </c>
      <c r="H318" s="6" t="s">
        <v>6672</v>
      </c>
      <c r="I318" s="6" t="s">
        <v>12893</v>
      </c>
      <c r="J318" s="6" t="s">
        <v>14747</v>
      </c>
    </row>
    <row r="319" spans="7:10" ht="22.5" x14ac:dyDescent="0.2">
      <c r="G319" s="6" t="s">
        <v>18356</v>
      </c>
      <c r="H319" s="6" t="s">
        <v>6672</v>
      </c>
      <c r="I319" s="6" t="s">
        <v>868</v>
      </c>
      <c r="J319" s="6" t="s">
        <v>17486</v>
      </c>
    </row>
    <row r="320" spans="7:10" ht="22.5" x14ac:dyDescent="0.2">
      <c r="G320" s="6" t="s">
        <v>18356</v>
      </c>
      <c r="H320" s="6" t="s">
        <v>6672</v>
      </c>
      <c r="I320" s="6" t="s">
        <v>868</v>
      </c>
      <c r="J320" s="6" t="s">
        <v>2920</v>
      </c>
    </row>
    <row r="321" spans="7:10" ht="22.5" x14ac:dyDescent="0.2">
      <c r="G321" s="6" t="s">
        <v>18356</v>
      </c>
      <c r="H321" s="6" t="s">
        <v>6672</v>
      </c>
      <c r="I321" s="6" t="s">
        <v>868</v>
      </c>
      <c r="J321" s="6" t="s">
        <v>18454</v>
      </c>
    </row>
    <row r="322" spans="7:10" ht="22.5" x14ac:dyDescent="0.2">
      <c r="G322" s="6" t="s">
        <v>18356</v>
      </c>
      <c r="H322" s="6" t="s">
        <v>6672</v>
      </c>
      <c r="I322" s="6" t="s">
        <v>868</v>
      </c>
      <c r="J322" s="6" t="s">
        <v>13630</v>
      </c>
    </row>
    <row r="323" spans="7:10" ht="22.5" x14ac:dyDescent="0.2">
      <c r="G323" s="6" t="s">
        <v>18356</v>
      </c>
      <c r="H323" s="6" t="s">
        <v>6672</v>
      </c>
      <c r="I323" s="6" t="s">
        <v>868</v>
      </c>
      <c r="J323" s="6" t="s">
        <v>868</v>
      </c>
    </row>
    <row r="324" spans="7:10" x14ac:dyDescent="0.2">
      <c r="G324" s="6" t="s">
        <v>18356</v>
      </c>
      <c r="H324" s="6" t="s">
        <v>6672</v>
      </c>
      <c r="I324" s="6" t="s">
        <v>14656</v>
      </c>
      <c r="J324" s="6" t="s">
        <v>14656</v>
      </c>
    </row>
    <row r="325" spans="7:10" x14ac:dyDescent="0.2">
      <c r="G325" s="6" t="s">
        <v>18356</v>
      </c>
      <c r="H325" s="6" t="s">
        <v>6672</v>
      </c>
      <c r="I325" s="6" t="s">
        <v>2227</v>
      </c>
      <c r="J325" s="6" t="s">
        <v>3697</v>
      </c>
    </row>
    <row r="326" spans="7:10" x14ac:dyDescent="0.2">
      <c r="G326" s="6" t="s">
        <v>18356</v>
      </c>
      <c r="H326" s="6" t="s">
        <v>6672</v>
      </c>
      <c r="I326" s="6" t="s">
        <v>2227</v>
      </c>
      <c r="J326" s="6" t="s">
        <v>2227</v>
      </c>
    </row>
    <row r="327" spans="7:10" x14ac:dyDescent="0.2">
      <c r="G327" s="6" t="s">
        <v>18356</v>
      </c>
      <c r="H327" s="6" t="s">
        <v>6672</v>
      </c>
      <c r="I327" s="6" t="s">
        <v>12422</v>
      </c>
      <c r="J327" s="6" t="s">
        <v>7227</v>
      </c>
    </row>
    <row r="328" spans="7:10" x14ac:dyDescent="0.2">
      <c r="G328" s="6" t="s">
        <v>18356</v>
      </c>
      <c r="H328" s="6" t="s">
        <v>6672</v>
      </c>
      <c r="I328" s="6" t="s">
        <v>12422</v>
      </c>
      <c r="J328" s="6" t="s">
        <v>4284</v>
      </c>
    </row>
    <row r="329" spans="7:10" x14ac:dyDescent="0.2">
      <c r="G329" s="6" t="s">
        <v>18356</v>
      </c>
      <c r="H329" s="6" t="s">
        <v>6672</v>
      </c>
      <c r="I329" s="6" t="s">
        <v>12422</v>
      </c>
      <c r="J329" s="6" t="s">
        <v>6330</v>
      </c>
    </row>
    <row r="330" spans="7:10" x14ac:dyDescent="0.2">
      <c r="G330" s="6" t="s">
        <v>18356</v>
      </c>
      <c r="H330" s="6" t="s">
        <v>6672</v>
      </c>
      <c r="I330" s="6" t="s">
        <v>12422</v>
      </c>
      <c r="J330" s="6" t="s">
        <v>12422</v>
      </c>
    </row>
    <row r="331" spans="7:10" x14ac:dyDescent="0.2">
      <c r="G331" s="6" t="s">
        <v>18356</v>
      </c>
      <c r="H331" s="6" t="s">
        <v>6672</v>
      </c>
      <c r="I331" s="6" t="s">
        <v>11179</v>
      </c>
      <c r="J331" s="6" t="s">
        <v>4434</v>
      </c>
    </row>
    <row r="332" spans="7:10" x14ac:dyDescent="0.2">
      <c r="G332" s="6" t="s">
        <v>18356</v>
      </c>
      <c r="H332" s="6" t="s">
        <v>6672</v>
      </c>
      <c r="I332" s="6" t="s">
        <v>11179</v>
      </c>
      <c r="J332" s="6" t="s">
        <v>11639</v>
      </c>
    </row>
    <row r="333" spans="7:10" x14ac:dyDescent="0.2">
      <c r="G333" s="6" t="s">
        <v>18356</v>
      </c>
      <c r="H333" s="6" t="s">
        <v>6672</v>
      </c>
      <c r="I333" s="6" t="s">
        <v>11179</v>
      </c>
      <c r="J333" s="6" t="s">
        <v>16933</v>
      </c>
    </row>
    <row r="334" spans="7:10" x14ac:dyDescent="0.2">
      <c r="G334" s="6" t="s">
        <v>18356</v>
      </c>
      <c r="H334" s="6" t="s">
        <v>6672</v>
      </c>
      <c r="I334" s="6" t="s">
        <v>11179</v>
      </c>
      <c r="J334" s="6" t="s">
        <v>11179</v>
      </c>
    </row>
    <row r="335" spans="7:10" x14ac:dyDescent="0.2">
      <c r="G335" s="6" t="s">
        <v>18356</v>
      </c>
      <c r="H335" s="6" t="s">
        <v>5154</v>
      </c>
      <c r="I335" s="6" t="s">
        <v>9102</v>
      </c>
      <c r="J335" s="6" t="s">
        <v>9102</v>
      </c>
    </row>
    <row r="336" spans="7:10" x14ac:dyDescent="0.2">
      <c r="G336" s="6" t="s">
        <v>18356</v>
      </c>
      <c r="H336" s="6" t="s">
        <v>5154</v>
      </c>
      <c r="I336" s="6" t="s">
        <v>9102</v>
      </c>
      <c r="J336" s="6" t="s">
        <v>12602</v>
      </c>
    </row>
    <row r="337" spans="7:10" x14ac:dyDescent="0.2">
      <c r="G337" s="6" t="s">
        <v>18356</v>
      </c>
      <c r="H337" s="6" t="s">
        <v>5154</v>
      </c>
      <c r="I337" s="6" t="s">
        <v>9102</v>
      </c>
      <c r="J337" s="6" t="s">
        <v>14361</v>
      </c>
    </row>
    <row r="338" spans="7:10" x14ac:dyDescent="0.2">
      <c r="G338" s="6" t="s">
        <v>18356</v>
      </c>
      <c r="H338" s="6" t="s">
        <v>5154</v>
      </c>
      <c r="I338" s="6" t="s">
        <v>9102</v>
      </c>
      <c r="J338" s="6" t="s">
        <v>12415</v>
      </c>
    </row>
    <row r="339" spans="7:10" x14ac:dyDescent="0.2">
      <c r="G339" s="6" t="s">
        <v>18356</v>
      </c>
      <c r="H339" s="6" t="s">
        <v>5154</v>
      </c>
      <c r="I339" s="6" t="s">
        <v>9102</v>
      </c>
      <c r="J339" s="6" t="s">
        <v>16456</v>
      </c>
    </row>
    <row r="340" spans="7:10" x14ac:dyDescent="0.2">
      <c r="G340" s="6" t="s">
        <v>18356</v>
      </c>
      <c r="H340" s="6" t="s">
        <v>5154</v>
      </c>
      <c r="I340" s="6" t="s">
        <v>9102</v>
      </c>
      <c r="J340" s="6" t="s">
        <v>4888</v>
      </c>
    </row>
    <row r="341" spans="7:10" x14ac:dyDescent="0.2">
      <c r="G341" s="6" t="s">
        <v>18356</v>
      </c>
      <c r="H341" s="6" t="s">
        <v>5154</v>
      </c>
      <c r="I341" s="6" t="s">
        <v>9102</v>
      </c>
      <c r="J341" s="6" t="s">
        <v>16703</v>
      </c>
    </row>
    <row r="342" spans="7:10" x14ac:dyDescent="0.2">
      <c r="G342" s="6" t="s">
        <v>18356</v>
      </c>
      <c r="H342" s="6" t="s">
        <v>5154</v>
      </c>
      <c r="I342" s="6" t="s">
        <v>9102</v>
      </c>
      <c r="J342" s="6" t="s">
        <v>16648</v>
      </c>
    </row>
    <row r="343" spans="7:10" x14ac:dyDescent="0.2">
      <c r="G343" s="6" t="s">
        <v>18356</v>
      </c>
      <c r="H343" s="6" t="s">
        <v>5154</v>
      </c>
      <c r="I343" s="6" t="s">
        <v>9102</v>
      </c>
      <c r="J343" s="6" t="s">
        <v>6288</v>
      </c>
    </row>
    <row r="344" spans="7:10" x14ac:dyDescent="0.2">
      <c r="G344" s="6" t="s">
        <v>18356</v>
      </c>
      <c r="H344" s="6" t="s">
        <v>5154</v>
      </c>
      <c r="I344" s="6" t="s">
        <v>9102</v>
      </c>
      <c r="J344" s="6" t="s">
        <v>18425</v>
      </c>
    </row>
    <row r="345" spans="7:10" x14ac:dyDescent="0.2">
      <c r="G345" s="6" t="s">
        <v>18356</v>
      </c>
      <c r="H345" s="6" t="s">
        <v>5154</v>
      </c>
      <c r="I345" s="6" t="s">
        <v>15524</v>
      </c>
      <c r="J345" s="6" t="s">
        <v>15524</v>
      </c>
    </row>
    <row r="346" spans="7:10" x14ac:dyDescent="0.2">
      <c r="G346" s="6" t="s">
        <v>18356</v>
      </c>
      <c r="H346" s="6" t="s">
        <v>5154</v>
      </c>
      <c r="I346" s="6" t="s">
        <v>15524</v>
      </c>
      <c r="J346" s="6" t="s">
        <v>7337</v>
      </c>
    </row>
    <row r="347" spans="7:10" x14ac:dyDescent="0.2">
      <c r="G347" s="6" t="s">
        <v>18356</v>
      </c>
      <c r="H347" s="6" t="s">
        <v>5154</v>
      </c>
      <c r="I347" s="6" t="s">
        <v>15524</v>
      </c>
      <c r="J347" s="6" t="s">
        <v>878</v>
      </c>
    </row>
    <row r="348" spans="7:10" x14ac:dyDescent="0.2">
      <c r="G348" s="6" t="s">
        <v>18356</v>
      </c>
      <c r="H348" s="6" t="s">
        <v>15161</v>
      </c>
      <c r="I348" s="6" t="s">
        <v>7939</v>
      </c>
      <c r="J348" s="6" t="s">
        <v>7939</v>
      </c>
    </row>
    <row r="349" spans="7:10" x14ac:dyDescent="0.2">
      <c r="G349" s="6" t="s">
        <v>18356</v>
      </c>
      <c r="H349" s="6" t="s">
        <v>15161</v>
      </c>
      <c r="I349" s="6" t="s">
        <v>7939</v>
      </c>
      <c r="J349" s="6" t="s">
        <v>5861</v>
      </c>
    </row>
    <row r="350" spans="7:10" ht="22.5" x14ac:dyDescent="0.2">
      <c r="G350" s="6" t="s">
        <v>18356</v>
      </c>
      <c r="H350" s="6" t="s">
        <v>15161</v>
      </c>
      <c r="I350" s="6" t="s">
        <v>17638</v>
      </c>
      <c r="J350" s="6" t="s">
        <v>12239</v>
      </c>
    </row>
    <row r="351" spans="7:10" ht="22.5" x14ac:dyDescent="0.2">
      <c r="G351" s="6" t="s">
        <v>18356</v>
      </c>
      <c r="H351" s="6" t="s">
        <v>15161</v>
      </c>
      <c r="I351" s="6" t="s">
        <v>17638</v>
      </c>
      <c r="J351" s="6" t="s">
        <v>17638</v>
      </c>
    </row>
    <row r="352" spans="7:10" x14ac:dyDescent="0.2">
      <c r="G352" s="6" t="s">
        <v>18356</v>
      </c>
      <c r="H352" s="6" t="s">
        <v>15161</v>
      </c>
      <c r="I352" s="6" t="s">
        <v>16186</v>
      </c>
      <c r="J352" s="6" t="s">
        <v>16186</v>
      </c>
    </row>
    <row r="353" spans="7:10" ht="22.5" x14ac:dyDescent="0.2">
      <c r="G353" s="6" t="s">
        <v>18356</v>
      </c>
      <c r="H353" s="6" t="s">
        <v>15161</v>
      </c>
      <c r="I353" s="6" t="s">
        <v>12498</v>
      </c>
      <c r="J353" s="6" t="s">
        <v>12498</v>
      </c>
    </row>
    <row r="354" spans="7:10" x14ac:dyDescent="0.2">
      <c r="G354" s="6" t="s">
        <v>18356</v>
      </c>
      <c r="H354" s="6" t="s">
        <v>15161</v>
      </c>
      <c r="I354" s="6" t="s">
        <v>15161</v>
      </c>
      <c r="J354" s="6" t="s">
        <v>10740</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11484</v>
      </c>
    </row>
    <row r="358" spans="7:10" x14ac:dyDescent="0.2">
      <c r="G358" s="6" t="s">
        <v>18356</v>
      </c>
      <c r="H358" s="6" t="s">
        <v>15161</v>
      </c>
      <c r="I358" s="6" t="s">
        <v>18275</v>
      </c>
      <c r="J358" s="6" t="s">
        <v>2654</v>
      </c>
    </row>
    <row r="359" spans="7:10" x14ac:dyDescent="0.2">
      <c r="G359" s="6" t="s">
        <v>18356</v>
      </c>
      <c r="H359" s="6" t="s">
        <v>15161</v>
      </c>
      <c r="I359" s="6" t="s">
        <v>18275</v>
      </c>
      <c r="J359" s="6" t="s">
        <v>3568</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9564</v>
      </c>
      <c r="J363" s="6" t="s">
        <v>9564</v>
      </c>
    </row>
    <row r="364" spans="7:10" ht="22.5" x14ac:dyDescent="0.2">
      <c r="G364" s="6" t="s">
        <v>18356</v>
      </c>
      <c r="H364" s="6" t="s">
        <v>2170</v>
      </c>
      <c r="I364" s="6" t="s">
        <v>2170</v>
      </c>
      <c r="J364" s="6" t="s">
        <v>9698</v>
      </c>
    </row>
    <row r="365" spans="7:10" ht="22.5" x14ac:dyDescent="0.2">
      <c r="G365" s="6" t="s">
        <v>18356</v>
      </c>
      <c r="H365" s="6" t="s">
        <v>2170</v>
      </c>
      <c r="I365" s="6" t="s">
        <v>2170</v>
      </c>
      <c r="J365" s="6" t="s">
        <v>11008</v>
      </c>
    </row>
    <row r="366" spans="7:10" ht="22.5" x14ac:dyDescent="0.2">
      <c r="G366" s="6" t="s">
        <v>18356</v>
      </c>
      <c r="H366" s="6" t="s">
        <v>2170</v>
      </c>
      <c r="I366" s="6" t="s">
        <v>2170</v>
      </c>
      <c r="J366" s="6" t="s">
        <v>5439</v>
      </c>
    </row>
    <row r="367" spans="7:10" ht="22.5" x14ac:dyDescent="0.2">
      <c r="G367" s="6" t="s">
        <v>18356</v>
      </c>
      <c r="H367" s="6" t="s">
        <v>2170</v>
      </c>
      <c r="I367" s="6" t="s">
        <v>2170</v>
      </c>
      <c r="J367" s="6" t="s">
        <v>14783</v>
      </c>
    </row>
    <row r="368" spans="7:10" ht="22.5" x14ac:dyDescent="0.2">
      <c r="G368" s="6" t="s">
        <v>18356</v>
      </c>
      <c r="H368" s="6" t="s">
        <v>2170</v>
      </c>
      <c r="I368" s="6" t="s">
        <v>2170</v>
      </c>
      <c r="J368" s="6" t="s">
        <v>2170</v>
      </c>
    </row>
    <row r="369" spans="7:10" x14ac:dyDescent="0.2">
      <c r="G369" s="6" t="s">
        <v>17540</v>
      </c>
      <c r="H369" s="6" t="s">
        <v>10723</v>
      </c>
      <c r="I369" s="6" t="s">
        <v>17681</v>
      </c>
      <c r="J369" s="6" t="s">
        <v>6369</v>
      </c>
    </row>
    <row r="370" spans="7:10" x14ac:dyDescent="0.2">
      <c r="G370" s="6" t="s">
        <v>17540</v>
      </c>
      <c r="H370" s="6" t="s">
        <v>10723</v>
      </c>
      <c r="I370" s="6" t="s">
        <v>17681</v>
      </c>
      <c r="J370" s="6" t="s">
        <v>1282</v>
      </c>
    </row>
    <row r="371" spans="7:10" x14ac:dyDescent="0.2">
      <c r="G371" s="6" t="s">
        <v>17540</v>
      </c>
      <c r="H371" s="6" t="s">
        <v>10723</v>
      </c>
      <c r="I371" s="6" t="s">
        <v>17681</v>
      </c>
      <c r="J371" s="6" t="s">
        <v>17681</v>
      </c>
    </row>
    <row r="372" spans="7:10" ht="22.5" x14ac:dyDescent="0.2">
      <c r="G372" s="6" t="s">
        <v>17540</v>
      </c>
      <c r="H372" s="6" t="s">
        <v>10723</v>
      </c>
      <c r="I372" s="6" t="s">
        <v>18074</v>
      </c>
      <c r="J372" s="6" t="s">
        <v>11788</v>
      </c>
    </row>
    <row r="373" spans="7:10" ht="22.5" x14ac:dyDescent="0.2">
      <c r="G373" s="6" t="s">
        <v>17540</v>
      </c>
      <c r="H373" s="6" t="s">
        <v>10723</v>
      </c>
      <c r="I373" s="6" t="s">
        <v>18074</v>
      </c>
      <c r="J373" s="6" t="s">
        <v>18074</v>
      </c>
    </row>
    <row r="374" spans="7:10" ht="22.5" x14ac:dyDescent="0.2">
      <c r="G374" s="6" t="s">
        <v>17540</v>
      </c>
      <c r="H374" s="6" t="s">
        <v>10723</v>
      </c>
      <c r="I374" s="6" t="s">
        <v>18074</v>
      </c>
      <c r="J374" s="6" t="s">
        <v>3948</v>
      </c>
    </row>
    <row r="375" spans="7:10" ht="22.5" x14ac:dyDescent="0.2">
      <c r="G375" s="6" t="s">
        <v>17540</v>
      </c>
      <c r="H375" s="6" t="s">
        <v>10723</v>
      </c>
      <c r="I375" s="6" t="s">
        <v>18074</v>
      </c>
      <c r="J375" s="6" t="s">
        <v>10886</v>
      </c>
    </row>
    <row r="376" spans="7:10" ht="22.5" x14ac:dyDescent="0.2">
      <c r="G376" s="6" t="s">
        <v>17540</v>
      </c>
      <c r="H376" s="6" t="s">
        <v>628</v>
      </c>
      <c r="I376" s="6" t="s">
        <v>12141</v>
      </c>
      <c r="J376" s="6" t="s">
        <v>6991</v>
      </c>
    </row>
    <row r="377" spans="7:10" ht="22.5" x14ac:dyDescent="0.2">
      <c r="G377" s="6" t="s">
        <v>17540</v>
      </c>
      <c r="H377" s="6" t="s">
        <v>628</v>
      </c>
      <c r="I377" s="6" t="s">
        <v>12141</v>
      </c>
      <c r="J377" s="6" t="s">
        <v>9384</v>
      </c>
    </row>
    <row r="378" spans="7:10" ht="22.5" x14ac:dyDescent="0.2">
      <c r="G378" s="6" t="s">
        <v>17540</v>
      </c>
      <c r="H378" s="6" t="s">
        <v>628</v>
      </c>
      <c r="I378" s="6" t="s">
        <v>12141</v>
      </c>
      <c r="J378" s="6" t="s">
        <v>12141</v>
      </c>
    </row>
    <row r="379" spans="7:10" ht="22.5" x14ac:dyDescent="0.2">
      <c r="G379" s="6" t="s">
        <v>17540</v>
      </c>
      <c r="H379" s="6" t="s">
        <v>628</v>
      </c>
      <c r="I379" s="6" t="s">
        <v>12141</v>
      </c>
      <c r="J379" s="6" t="s">
        <v>8297</v>
      </c>
    </row>
    <row r="380" spans="7:10" ht="22.5" x14ac:dyDescent="0.2">
      <c r="G380" s="6" t="s">
        <v>17540</v>
      </c>
      <c r="H380" s="6" t="s">
        <v>628</v>
      </c>
      <c r="I380" s="6" t="s">
        <v>3957</v>
      </c>
      <c r="J380" s="6" t="s">
        <v>7700</v>
      </c>
    </row>
    <row r="381" spans="7:10" ht="22.5" x14ac:dyDescent="0.2">
      <c r="G381" s="6" t="s">
        <v>17540</v>
      </c>
      <c r="H381" s="6" t="s">
        <v>628</v>
      </c>
      <c r="I381" s="6" t="s">
        <v>3957</v>
      </c>
      <c r="J381" s="6" t="s">
        <v>10101</v>
      </c>
    </row>
    <row r="382" spans="7:10" ht="22.5" x14ac:dyDescent="0.2">
      <c r="G382" s="6" t="s">
        <v>17540</v>
      </c>
      <c r="H382" s="6" t="s">
        <v>628</v>
      </c>
      <c r="I382" s="6" t="s">
        <v>3957</v>
      </c>
      <c r="J382" s="6" t="s">
        <v>3957</v>
      </c>
    </row>
    <row r="383" spans="7:10" x14ac:dyDescent="0.2">
      <c r="G383" s="6" t="s">
        <v>17540</v>
      </c>
      <c r="H383" s="6" t="s">
        <v>7756</v>
      </c>
      <c r="I383" s="6" t="s">
        <v>3618</v>
      </c>
      <c r="J383" s="6" t="s">
        <v>3618</v>
      </c>
    </row>
    <row r="384" spans="7:10" x14ac:dyDescent="0.2">
      <c r="G384" s="6" t="s">
        <v>17540</v>
      </c>
      <c r="H384" s="6" t="s">
        <v>7756</v>
      </c>
      <c r="I384" s="6" t="s">
        <v>7756</v>
      </c>
      <c r="J384" s="6" t="s">
        <v>1667</v>
      </c>
    </row>
    <row r="385" spans="7:10" x14ac:dyDescent="0.2">
      <c r="G385" s="6" t="s">
        <v>17540</v>
      </c>
      <c r="H385" s="6" t="s">
        <v>7756</v>
      </c>
      <c r="I385" s="6" t="s">
        <v>7756</v>
      </c>
      <c r="J385" s="6" t="s">
        <v>7756</v>
      </c>
    </row>
    <row r="386" spans="7:10" x14ac:dyDescent="0.2">
      <c r="G386" s="6" t="s">
        <v>17540</v>
      </c>
      <c r="H386" s="6" t="s">
        <v>7756</v>
      </c>
      <c r="I386" s="6" t="s">
        <v>2679</v>
      </c>
      <c r="J386" s="6" t="s">
        <v>11491</v>
      </c>
    </row>
    <row r="387" spans="7:10" x14ac:dyDescent="0.2">
      <c r="G387" s="6" t="s">
        <v>17540</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algorithmName="SHA-512" hashValue="rW+SE+dN66srjOS7tJ275j1j9oikN0DQItXjW+X1Bmvre8/FYuxZQDXeegQUOFJ/Aq9j2rvAVcJ2MJTHh2bjnA==" saltValue="1HKV2nuS4T857dfiNH/5bA=="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abSelected="1" topLeftCell="A1694" workbookViewId="0">
      <selection activeCell="A1785" sqref="A1785"/>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18841</v>
      </c>
    </row>
    <row r="2" spans="1:2" x14ac:dyDescent="0.25">
      <c r="A2" s="62">
        <v>10101502</v>
      </c>
      <c r="B2" s="63" t="s">
        <v>15644</v>
      </c>
    </row>
    <row r="3" spans="1:2" x14ac:dyDescent="0.25">
      <c r="A3" s="62">
        <v>10101504</v>
      </c>
      <c r="B3" s="63" t="s">
        <v>6211</v>
      </c>
    </row>
    <row r="4" spans="1:2" x14ac:dyDescent="0.25">
      <c r="A4" s="62">
        <v>10101505</v>
      </c>
      <c r="B4" s="63" t="s">
        <v>6080</v>
      </c>
    </row>
    <row r="5" spans="1:2" x14ac:dyDescent="0.25">
      <c r="A5" s="62">
        <v>10101506</v>
      </c>
      <c r="B5" s="63" t="s">
        <v>12251</v>
      </c>
    </row>
    <row r="6" spans="1:2" x14ac:dyDescent="0.25">
      <c r="A6" s="62">
        <v>10101507</v>
      </c>
      <c r="B6" s="63" t="s">
        <v>10584</v>
      </c>
    </row>
    <row r="7" spans="1:2" x14ac:dyDescent="0.25">
      <c r="A7" s="62">
        <v>10101508</v>
      </c>
      <c r="B7" s="63" t="s">
        <v>3872</v>
      </c>
    </row>
    <row r="8" spans="1:2" x14ac:dyDescent="0.25">
      <c r="A8" s="62">
        <v>10101509</v>
      </c>
      <c r="B8" s="63" t="s">
        <v>8391</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5965</v>
      </c>
    </row>
    <row r="13" spans="1:2" x14ac:dyDescent="0.25">
      <c r="A13" s="62">
        <v>10101514</v>
      </c>
      <c r="B13" s="63" t="s">
        <v>15765</v>
      </c>
    </row>
    <row r="14" spans="1:2" x14ac:dyDescent="0.25">
      <c r="A14" s="62">
        <v>10101515</v>
      </c>
      <c r="B14" s="63" t="s">
        <v>5983</v>
      </c>
    </row>
    <row r="15" spans="1:2" x14ac:dyDescent="0.25">
      <c r="A15" s="62">
        <v>10101516</v>
      </c>
      <c r="B15" s="63" t="s">
        <v>6564</v>
      </c>
    </row>
    <row r="16" spans="1:2" x14ac:dyDescent="0.25">
      <c r="A16" s="62">
        <v>10101517</v>
      </c>
      <c r="B16" s="63" t="s">
        <v>13661</v>
      </c>
    </row>
    <row r="17" spans="1:2" x14ac:dyDescent="0.25">
      <c r="A17" s="62">
        <v>10101601</v>
      </c>
      <c r="B17" s="63" t="s">
        <v>5543</v>
      </c>
    </row>
    <row r="18" spans="1:2" x14ac:dyDescent="0.25">
      <c r="A18" s="62">
        <v>10101602</v>
      </c>
      <c r="B18" s="63" t="s">
        <v>8484</v>
      </c>
    </row>
    <row r="19" spans="1:2" x14ac:dyDescent="0.25">
      <c r="A19" s="62">
        <v>10101603</v>
      </c>
      <c r="B19" s="63" t="s">
        <v>12683</v>
      </c>
    </row>
    <row r="20" spans="1:2" x14ac:dyDescent="0.25">
      <c r="A20" s="62">
        <v>10101604</v>
      </c>
      <c r="B20" s="63" t="s">
        <v>9166</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7779</v>
      </c>
    </row>
    <row r="32" spans="1:2" x14ac:dyDescent="0.25">
      <c r="A32" s="62">
        <v>10101806</v>
      </c>
      <c r="B32" s="63" t="s">
        <v>15539</v>
      </c>
    </row>
    <row r="33" spans="1:2" x14ac:dyDescent="0.25">
      <c r="A33" s="62">
        <v>10101807</v>
      </c>
      <c r="B33" s="63" t="s">
        <v>10738</v>
      </c>
    </row>
    <row r="34" spans="1:2" x14ac:dyDescent="0.25">
      <c r="A34" s="62">
        <v>10101808</v>
      </c>
      <c r="B34" s="63" t="s">
        <v>7433</v>
      </c>
    </row>
    <row r="35" spans="1:2" x14ac:dyDescent="0.25">
      <c r="A35" s="62">
        <v>10101901</v>
      </c>
      <c r="B35" s="63" t="s">
        <v>10155</v>
      </c>
    </row>
    <row r="36" spans="1:2" x14ac:dyDescent="0.25">
      <c r="A36" s="62">
        <v>10101902</v>
      </c>
      <c r="B36" s="63" t="s">
        <v>14170</v>
      </c>
    </row>
    <row r="37" spans="1:2" x14ac:dyDescent="0.25">
      <c r="A37" s="62">
        <v>10101903</v>
      </c>
      <c r="B37" s="63" t="s">
        <v>8345</v>
      </c>
    </row>
    <row r="38" spans="1:2" x14ac:dyDescent="0.25">
      <c r="A38" s="62">
        <v>10101904</v>
      </c>
      <c r="B38" s="63" t="s">
        <v>16405</v>
      </c>
    </row>
    <row r="39" spans="1:2" x14ac:dyDescent="0.25">
      <c r="A39" s="62">
        <v>10102001</v>
      </c>
      <c r="B39" s="63" t="s">
        <v>9776</v>
      </c>
    </row>
    <row r="40" spans="1:2" x14ac:dyDescent="0.25">
      <c r="A40" s="62">
        <v>10102002</v>
      </c>
      <c r="B40" s="63" t="s">
        <v>4569</v>
      </c>
    </row>
    <row r="41" spans="1:2" x14ac:dyDescent="0.25">
      <c r="A41" s="62">
        <v>10111301</v>
      </c>
      <c r="B41" s="63" t="s">
        <v>17401</v>
      </c>
    </row>
    <row r="42" spans="1:2" x14ac:dyDescent="0.25">
      <c r="A42" s="62">
        <v>10111302</v>
      </c>
      <c r="B42" s="63" t="s">
        <v>17111</v>
      </c>
    </row>
    <row r="43" spans="1:2" x14ac:dyDescent="0.25">
      <c r="A43" s="62">
        <v>10111303</v>
      </c>
      <c r="B43" s="63" t="s">
        <v>12215</v>
      </c>
    </row>
    <row r="44" spans="1:2" x14ac:dyDescent="0.25">
      <c r="A44" s="62">
        <v>10111304</v>
      </c>
      <c r="B44" s="63" t="s">
        <v>7703</v>
      </c>
    </row>
    <row r="45" spans="1:2" x14ac:dyDescent="0.25">
      <c r="A45" s="62">
        <v>10111305</v>
      </c>
      <c r="B45" s="63" t="s">
        <v>16782</v>
      </c>
    </row>
    <row r="46" spans="1:2" x14ac:dyDescent="0.25">
      <c r="A46" s="62">
        <v>10111306</v>
      </c>
      <c r="B46" s="63" t="s">
        <v>18291</v>
      </c>
    </row>
    <row r="47" spans="1:2" x14ac:dyDescent="0.25">
      <c r="A47" s="62">
        <v>10111307</v>
      </c>
      <c r="B47" s="63" t="s">
        <v>11506</v>
      </c>
    </row>
    <row r="48" spans="1:2" x14ac:dyDescent="0.25">
      <c r="A48" s="62">
        <v>10121501</v>
      </c>
      <c r="B48" s="63" t="s">
        <v>6275</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5603</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18068</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11433</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7682</v>
      </c>
    </row>
    <row r="68" spans="1:2" x14ac:dyDescent="0.25">
      <c r="A68" s="62">
        <v>10122001</v>
      </c>
      <c r="B68" s="63" t="s">
        <v>4465</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11510</v>
      </c>
    </row>
    <row r="75" spans="1:2" x14ac:dyDescent="0.25">
      <c r="A75" s="62">
        <v>10131507</v>
      </c>
      <c r="B75" s="63" t="s">
        <v>5744</v>
      </c>
    </row>
    <row r="76" spans="1:2" x14ac:dyDescent="0.25">
      <c r="A76" s="62">
        <v>10131508</v>
      </c>
      <c r="B76" s="63" t="s">
        <v>2069</v>
      </c>
    </row>
    <row r="77" spans="1:2" x14ac:dyDescent="0.25">
      <c r="A77" s="62">
        <v>10131601</v>
      </c>
      <c r="B77" s="63" t="s">
        <v>5437</v>
      </c>
    </row>
    <row r="78" spans="1:2" x14ac:dyDescent="0.25">
      <c r="A78" s="62">
        <v>10131602</v>
      </c>
      <c r="B78" s="63" t="s">
        <v>5658</v>
      </c>
    </row>
    <row r="79" spans="1:2" x14ac:dyDescent="0.25">
      <c r="A79" s="62">
        <v>10131603</v>
      </c>
      <c r="B79" s="63" t="s">
        <v>4538</v>
      </c>
    </row>
    <row r="80" spans="1:2" x14ac:dyDescent="0.25">
      <c r="A80" s="62">
        <v>10131604</v>
      </c>
      <c r="B80" s="63" t="s">
        <v>16579</v>
      </c>
    </row>
    <row r="81" spans="1:2" x14ac:dyDescent="0.25">
      <c r="A81" s="62">
        <v>10131701</v>
      </c>
      <c r="B81" s="63" t="s">
        <v>7139</v>
      </c>
    </row>
    <row r="82" spans="1:2" x14ac:dyDescent="0.25">
      <c r="A82" s="62">
        <v>10131702</v>
      </c>
      <c r="B82" s="63" t="s">
        <v>6699</v>
      </c>
    </row>
    <row r="83" spans="1:2" x14ac:dyDescent="0.25">
      <c r="A83" s="62">
        <v>10141501</v>
      </c>
      <c r="B83" s="63" t="s">
        <v>14956</v>
      </c>
    </row>
    <row r="84" spans="1:2" x14ac:dyDescent="0.25">
      <c r="A84" s="62">
        <v>10141502</v>
      </c>
      <c r="B84" s="63" t="s">
        <v>1078</v>
      </c>
    </row>
    <row r="85" spans="1:2" x14ac:dyDescent="0.25">
      <c r="A85" s="62">
        <v>10141503</v>
      </c>
      <c r="B85" s="63" t="s">
        <v>3238</v>
      </c>
    </row>
    <row r="86" spans="1:2" x14ac:dyDescent="0.25">
      <c r="A86" s="62">
        <v>10141504</v>
      </c>
      <c r="B86" s="63" t="s">
        <v>13800</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4682</v>
      </c>
    </row>
    <row r="91" spans="1:2" x14ac:dyDescent="0.25">
      <c r="A91" s="62">
        <v>10141605</v>
      </c>
      <c r="B91" s="63" t="s">
        <v>7039</v>
      </c>
    </row>
    <row r="92" spans="1:2" x14ac:dyDescent="0.25">
      <c r="A92" s="62">
        <v>10141606</v>
      </c>
      <c r="B92" s="63" t="s">
        <v>11377</v>
      </c>
    </row>
    <row r="93" spans="1:2" x14ac:dyDescent="0.25">
      <c r="A93" s="62">
        <v>10141607</v>
      </c>
      <c r="B93" s="63" t="s">
        <v>4278</v>
      </c>
    </row>
    <row r="94" spans="1:2" x14ac:dyDescent="0.25">
      <c r="A94" s="62">
        <v>10141608</v>
      </c>
      <c r="B94" s="63" t="s">
        <v>6186</v>
      </c>
    </row>
    <row r="95" spans="1:2" x14ac:dyDescent="0.25">
      <c r="A95" s="62">
        <v>10141609</v>
      </c>
      <c r="B95" s="63" t="s">
        <v>7449</v>
      </c>
    </row>
    <row r="96" spans="1:2" x14ac:dyDescent="0.25">
      <c r="A96" s="62">
        <v>10141610</v>
      </c>
      <c r="B96" s="63" t="s">
        <v>14403</v>
      </c>
    </row>
    <row r="97" spans="1:2" x14ac:dyDescent="0.25">
      <c r="A97" s="62">
        <v>10141611</v>
      </c>
      <c r="B97" s="63" t="s">
        <v>11662</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14687</v>
      </c>
    </row>
    <row r="102" spans="1:2" x14ac:dyDescent="0.25">
      <c r="A102" s="62">
        <v>10151505</v>
      </c>
      <c r="B102" s="63" t="s">
        <v>4730</v>
      </c>
    </row>
    <row r="103" spans="1:2" x14ac:dyDescent="0.25">
      <c r="A103" s="62">
        <v>10151506</v>
      </c>
      <c r="B103" s="63" t="s">
        <v>16716</v>
      </c>
    </row>
    <row r="104" spans="1:2" x14ac:dyDescent="0.25">
      <c r="A104" s="62">
        <v>10151507</v>
      </c>
      <c r="B104" s="63" t="s">
        <v>4004</v>
      </c>
    </row>
    <row r="105" spans="1:2" x14ac:dyDescent="0.25">
      <c r="A105" s="62">
        <v>10151508</v>
      </c>
      <c r="B105" s="63" t="s">
        <v>16537</v>
      </c>
    </row>
    <row r="106" spans="1:2" x14ac:dyDescent="0.25">
      <c r="A106" s="62">
        <v>10151509</v>
      </c>
      <c r="B106" s="63" t="s">
        <v>7535</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8185</v>
      </c>
    </row>
    <row r="117" spans="1:2" x14ac:dyDescent="0.25">
      <c r="A117" s="62">
        <v>10151520</v>
      </c>
      <c r="B117" s="63" t="s">
        <v>1696</v>
      </c>
    </row>
    <row r="118" spans="1:2" x14ac:dyDescent="0.25">
      <c r="A118" s="62">
        <v>10151521</v>
      </c>
      <c r="B118" s="63" t="s">
        <v>15850</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13164</v>
      </c>
    </row>
    <row r="127" spans="1:2" x14ac:dyDescent="0.25">
      <c r="A127" s="62">
        <v>10151530</v>
      </c>
      <c r="B127" s="63" t="s">
        <v>2964</v>
      </c>
    </row>
    <row r="128" spans="1:2" x14ac:dyDescent="0.25">
      <c r="A128" s="62">
        <v>10151531</v>
      </c>
      <c r="B128" s="63" t="s">
        <v>13545</v>
      </c>
    </row>
    <row r="129" spans="1:2" x14ac:dyDescent="0.25">
      <c r="A129" s="62">
        <v>10151532</v>
      </c>
      <c r="B129" s="63" t="s">
        <v>10703</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15807</v>
      </c>
    </row>
    <row r="137" spans="1:2" x14ac:dyDescent="0.25">
      <c r="A137" s="62">
        <v>10151605</v>
      </c>
      <c r="B137" s="63" t="s">
        <v>12433</v>
      </c>
    </row>
    <row r="138" spans="1:2" x14ac:dyDescent="0.25">
      <c r="A138" s="62">
        <v>10151606</v>
      </c>
      <c r="B138" s="63" t="s">
        <v>1671</v>
      </c>
    </row>
    <row r="139" spans="1:2" x14ac:dyDescent="0.25">
      <c r="A139" s="62">
        <v>10151607</v>
      </c>
      <c r="B139" s="63" t="s">
        <v>4412</v>
      </c>
    </row>
    <row r="140" spans="1:2" x14ac:dyDescent="0.25">
      <c r="A140" s="62">
        <v>10151608</v>
      </c>
      <c r="B140" s="63" t="s">
        <v>16348</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14019</v>
      </c>
    </row>
    <row r="147" spans="1:2" x14ac:dyDescent="0.25">
      <c r="A147" s="62">
        <v>10151704</v>
      </c>
      <c r="B147" s="63" t="s">
        <v>8021</v>
      </c>
    </row>
    <row r="148" spans="1:2" x14ac:dyDescent="0.25">
      <c r="A148" s="62">
        <v>10151705</v>
      </c>
      <c r="B148" s="63" t="s">
        <v>17202</v>
      </c>
    </row>
    <row r="149" spans="1:2" x14ac:dyDescent="0.25">
      <c r="A149" s="62">
        <v>10151706</v>
      </c>
      <c r="B149" s="63" t="s">
        <v>7633</v>
      </c>
    </row>
    <row r="150" spans="1:2" x14ac:dyDescent="0.25">
      <c r="A150" s="62">
        <v>10151801</v>
      </c>
      <c r="B150" s="63" t="s">
        <v>11505</v>
      </c>
    </row>
    <row r="151" spans="1:2" x14ac:dyDescent="0.25">
      <c r="A151" s="62">
        <v>10151802</v>
      </c>
      <c r="B151" s="63" t="s">
        <v>16076</v>
      </c>
    </row>
    <row r="152" spans="1:2" x14ac:dyDescent="0.25">
      <c r="A152" s="62">
        <v>10151803</v>
      </c>
      <c r="B152" s="63" t="s">
        <v>9663</v>
      </c>
    </row>
    <row r="153" spans="1:2" x14ac:dyDescent="0.25">
      <c r="A153" s="62">
        <v>10151804</v>
      </c>
      <c r="B153" s="63" t="s">
        <v>16090</v>
      </c>
    </row>
    <row r="154" spans="1:2" x14ac:dyDescent="0.25">
      <c r="A154" s="62">
        <v>10151805</v>
      </c>
      <c r="B154" s="63" t="s">
        <v>965</v>
      </c>
    </row>
    <row r="155" spans="1:2" x14ac:dyDescent="0.25">
      <c r="A155" s="62">
        <v>10151806</v>
      </c>
      <c r="B155" s="63" t="s">
        <v>5049</v>
      </c>
    </row>
    <row r="156" spans="1:2" x14ac:dyDescent="0.25">
      <c r="A156" s="62">
        <v>10151807</v>
      </c>
      <c r="B156" s="63" t="s">
        <v>14373</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5521</v>
      </c>
    </row>
    <row r="170" spans="1:2" x14ac:dyDescent="0.25">
      <c r="A170" s="62">
        <v>10152003</v>
      </c>
      <c r="B170" s="63" t="s">
        <v>11192</v>
      </c>
    </row>
    <row r="171" spans="1:2" x14ac:dyDescent="0.25">
      <c r="A171" s="62">
        <v>10152101</v>
      </c>
      <c r="B171" s="63" t="s">
        <v>17378</v>
      </c>
    </row>
    <row r="172" spans="1:2" x14ac:dyDescent="0.25">
      <c r="A172" s="62">
        <v>10152102</v>
      </c>
      <c r="B172" s="63" t="s">
        <v>1107</v>
      </c>
    </row>
    <row r="173" spans="1:2" x14ac:dyDescent="0.25">
      <c r="A173" s="62">
        <v>10152103</v>
      </c>
      <c r="B173" s="63" t="s">
        <v>5490</v>
      </c>
    </row>
    <row r="174" spans="1:2" x14ac:dyDescent="0.25">
      <c r="A174" s="62">
        <v>10152104</v>
      </c>
      <c r="B174" s="63" t="s">
        <v>9826</v>
      </c>
    </row>
    <row r="175" spans="1:2" x14ac:dyDescent="0.25">
      <c r="A175" s="62">
        <v>10152201</v>
      </c>
      <c r="B175" s="63" t="s">
        <v>12825</v>
      </c>
    </row>
    <row r="176" spans="1:2" x14ac:dyDescent="0.25">
      <c r="A176" s="62">
        <v>10152202</v>
      </c>
      <c r="B176" s="63" t="s">
        <v>10030</v>
      </c>
    </row>
    <row r="177" spans="1:2" x14ac:dyDescent="0.25">
      <c r="A177" s="62">
        <v>10161501</v>
      </c>
      <c r="B177" s="63" t="s">
        <v>17513</v>
      </c>
    </row>
    <row r="178" spans="1:2" x14ac:dyDescent="0.25">
      <c r="A178" s="62">
        <v>10161502</v>
      </c>
      <c r="B178" s="63" t="s">
        <v>16482</v>
      </c>
    </row>
    <row r="179" spans="1:2" x14ac:dyDescent="0.25">
      <c r="A179" s="62">
        <v>10161503</v>
      </c>
      <c r="B179" s="63" t="s">
        <v>10733</v>
      </c>
    </row>
    <row r="180" spans="1:2" x14ac:dyDescent="0.25">
      <c r="A180" s="62">
        <v>10161504</v>
      </c>
      <c r="B180" s="63" t="s">
        <v>3792</v>
      </c>
    </row>
    <row r="181" spans="1:2" x14ac:dyDescent="0.25">
      <c r="A181" s="62">
        <v>10161505</v>
      </c>
      <c r="B181" s="63" t="s">
        <v>14009</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10490</v>
      </c>
    </row>
    <row r="186" spans="1:2" x14ac:dyDescent="0.25">
      <c r="A186" s="62">
        <v>10161510</v>
      </c>
      <c r="B186" s="63" t="s">
        <v>11133</v>
      </c>
    </row>
    <row r="187" spans="1:2" x14ac:dyDescent="0.25">
      <c r="A187" s="62">
        <v>10161511</v>
      </c>
      <c r="B187" s="63" t="s">
        <v>7917</v>
      </c>
    </row>
    <row r="188" spans="1:2" x14ac:dyDescent="0.25">
      <c r="A188" s="62">
        <v>10161512</v>
      </c>
      <c r="B188" s="63" t="s">
        <v>8851</v>
      </c>
    </row>
    <row r="189" spans="1:2" x14ac:dyDescent="0.25">
      <c r="A189" s="62">
        <v>10161513</v>
      </c>
      <c r="B189" s="63" t="s">
        <v>14893</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16610</v>
      </c>
    </row>
    <row r="194" spans="1:2" x14ac:dyDescent="0.25">
      <c r="A194" s="62">
        <v>10161605</v>
      </c>
      <c r="B194" s="63" t="s">
        <v>13766</v>
      </c>
    </row>
    <row r="195" spans="1:2" x14ac:dyDescent="0.25">
      <c r="A195" s="62">
        <v>10161701</v>
      </c>
      <c r="B195" s="63" t="s">
        <v>3190</v>
      </c>
    </row>
    <row r="196" spans="1:2" x14ac:dyDescent="0.25">
      <c r="A196" s="62">
        <v>10161702</v>
      </c>
      <c r="B196" s="63" t="s">
        <v>13289</v>
      </c>
    </row>
    <row r="197" spans="1:2" x14ac:dyDescent="0.25">
      <c r="A197" s="62">
        <v>10161703</v>
      </c>
      <c r="B197" s="63" t="s">
        <v>12567</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7791</v>
      </c>
    </row>
    <row r="202" spans="1:2" x14ac:dyDescent="0.25">
      <c r="A202" s="62">
        <v>10161802</v>
      </c>
      <c r="B202" s="63" t="s">
        <v>13526</v>
      </c>
    </row>
    <row r="203" spans="1:2" x14ac:dyDescent="0.25">
      <c r="A203" s="62">
        <v>10161803</v>
      </c>
      <c r="B203" s="63" t="s">
        <v>3519</v>
      </c>
    </row>
    <row r="204" spans="1:2" x14ac:dyDescent="0.25">
      <c r="A204" s="62">
        <v>10161804</v>
      </c>
      <c r="B204" s="63" t="s">
        <v>6602</v>
      </c>
    </row>
    <row r="205" spans="1:2" x14ac:dyDescent="0.25">
      <c r="A205" s="62">
        <v>10161901</v>
      </c>
      <c r="B205" s="63" t="s">
        <v>14762</v>
      </c>
    </row>
    <row r="206" spans="1:2" x14ac:dyDescent="0.25">
      <c r="A206" s="62">
        <v>10161902</v>
      </c>
      <c r="B206" s="63" t="s">
        <v>16837</v>
      </c>
    </row>
    <row r="207" spans="1:2" x14ac:dyDescent="0.25">
      <c r="A207" s="62">
        <v>10161903</v>
      </c>
      <c r="B207" s="63" t="s">
        <v>18013</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11953</v>
      </c>
    </row>
    <row r="213" spans="1:2" x14ac:dyDescent="0.25">
      <c r="A213" s="62">
        <v>10171501</v>
      </c>
      <c r="B213" s="63" t="s">
        <v>19</v>
      </c>
    </row>
    <row r="214" spans="1:2" x14ac:dyDescent="0.25">
      <c r="A214" s="62">
        <v>10171502</v>
      </c>
      <c r="B214" s="63" t="s">
        <v>17616</v>
      </c>
    </row>
    <row r="215" spans="1:2" x14ac:dyDescent="0.25">
      <c r="A215" s="62">
        <v>10171503</v>
      </c>
      <c r="B215" s="63" t="s">
        <v>6482</v>
      </c>
    </row>
    <row r="216" spans="1:2" x14ac:dyDescent="0.25">
      <c r="A216" s="62">
        <v>10171504</v>
      </c>
      <c r="B216" s="63" t="s">
        <v>4499</v>
      </c>
    </row>
    <row r="217" spans="1:2" x14ac:dyDescent="0.25">
      <c r="A217" s="62">
        <v>10171601</v>
      </c>
      <c r="B217" s="63" t="s">
        <v>17572</v>
      </c>
    </row>
    <row r="218" spans="1:2" x14ac:dyDescent="0.25">
      <c r="A218" s="62">
        <v>10171602</v>
      </c>
      <c r="B218" s="63" t="s">
        <v>2205</v>
      </c>
    </row>
    <row r="219" spans="1:2" x14ac:dyDescent="0.25">
      <c r="A219" s="62">
        <v>10171603</v>
      </c>
      <c r="B219" s="63" t="s">
        <v>5123</v>
      </c>
    </row>
    <row r="220" spans="1:2" x14ac:dyDescent="0.25">
      <c r="A220" s="62">
        <v>10171604</v>
      </c>
      <c r="B220" s="63" t="s">
        <v>5791</v>
      </c>
    </row>
    <row r="221" spans="1:2" x14ac:dyDescent="0.25">
      <c r="A221" s="62">
        <v>10171605</v>
      </c>
      <c r="B221" s="63" t="s">
        <v>4184</v>
      </c>
    </row>
    <row r="222" spans="1:2" x14ac:dyDescent="0.25">
      <c r="A222" s="62">
        <v>10171701</v>
      </c>
      <c r="B222" s="63" t="s">
        <v>7317</v>
      </c>
    </row>
    <row r="223" spans="1:2" x14ac:dyDescent="0.25">
      <c r="A223" s="62">
        <v>10171702</v>
      </c>
      <c r="B223" s="63" t="s">
        <v>5083</v>
      </c>
    </row>
    <row r="224" spans="1:2" x14ac:dyDescent="0.25">
      <c r="A224" s="62">
        <v>10191506</v>
      </c>
      <c r="B224" s="63" t="s">
        <v>16993</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15089</v>
      </c>
    </row>
    <row r="229" spans="1:2" x14ac:dyDescent="0.25">
      <c r="A229" s="62">
        <v>10191703</v>
      </c>
      <c r="B229" s="63" t="s">
        <v>5993</v>
      </c>
    </row>
    <row r="230" spans="1:2" x14ac:dyDescent="0.25">
      <c r="A230" s="62">
        <v>10191704</v>
      </c>
      <c r="B230" s="63" t="s">
        <v>7960</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4448</v>
      </c>
    </row>
    <row r="236" spans="1:2" x14ac:dyDescent="0.25">
      <c r="A236" s="62">
        <v>11101504</v>
      </c>
      <c r="B236" s="63" t="s">
        <v>15658</v>
      </c>
    </row>
    <row r="237" spans="1:2" x14ac:dyDescent="0.25">
      <c r="A237" s="62">
        <v>11101505</v>
      </c>
      <c r="B237" s="63" t="s">
        <v>6524</v>
      </c>
    </row>
    <row r="238" spans="1:2" x14ac:dyDescent="0.25">
      <c r="A238" s="62">
        <v>11101506</v>
      </c>
      <c r="B238" s="63" t="s">
        <v>988</v>
      </c>
    </row>
    <row r="239" spans="1:2" x14ac:dyDescent="0.25">
      <c r="A239" s="62">
        <v>11101507</v>
      </c>
      <c r="B239" s="63" t="s">
        <v>9597</v>
      </c>
    </row>
    <row r="240" spans="1:2" x14ac:dyDescent="0.25">
      <c r="A240" s="62">
        <v>11101508</v>
      </c>
      <c r="B240" s="63" t="s">
        <v>14637</v>
      </c>
    </row>
    <row r="241" spans="1:2" x14ac:dyDescent="0.25">
      <c r="A241" s="62">
        <v>11101509</v>
      </c>
      <c r="B241" s="63" t="s">
        <v>12522</v>
      </c>
    </row>
    <row r="242" spans="1:2" x14ac:dyDescent="0.25">
      <c r="A242" s="62">
        <v>11101510</v>
      </c>
      <c r="B242" s="63" t="s">
        <v>17280</v>
      </c>
    </row>
    <row r="243" spans="1:2" x14ac:dyDescent="0.25">
      <c r="A243" s="62">
        <v>11101511</v>
      </c>
      <c r="B243" s="63" t="s">
        <v>6290</v>
      </c>
    </row>
    <row r="244" spans="1:2" x14ac:dyDescent="0.25">
      <c r="A244" s="62">
        <v>11101512</v>
      </c>
      <c r="B244" s="63" t="s">
        <v>5577</v>
      </c>
    </row>
    <row r="245" spans="1:2" x14ac:dyDescent="0.25">
      <c r="A245" s="62">
        <v>11101513</v>
      </c>
      <c r="B245" s="63" t="s">
        <v>10049</v>
      </c>
    </row>
    <row r="246" spans="1:2" x14ac:dyDescent="0.25">
      <c r="A246" s="62">
        <v>11101514</v>
      </c>
      <c r="B246" s="63" t="s">
        <v>10455</v>
      </c>
    </row>
    <row r="247" spans="1:2" x14ac:dyDescent="0.25">
      <c r="A247" s="62">
        <v>11101515</v>
      </c>
      <c r="B247" s="63" t="s">
        <v>16606</v>
      </c>
    </row>
    <row r="248" spans="1:2" x14ac:dyDescent="0.25">
      <c r="A248" s="62">
        <v>11101516</v>
      </c>
      <c r="B248" s="63" t="s">
        <v>3197</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13082</v>
      </c>
    </row>
    <row r="256" spans="1:2" x14ac:dyDescent="0.25">
      <c r="A256" s="62">
        <v>11101524</v>
      </c>
      <c r="B256" s="63" t="s">
        <v>13324</v>
      </c>
    </row>
    <row r="257" spans="1:2" x14ac:dyDescent="0.25">
      <c r="A257" s="62">
        <v>11101525</v>
      </c>
      <c r="B257" s="63" t="s">
        <v>18278</v>
      </c>
    </row>
    <row r="258" spans="1:2" x14ac:dyDescent="0.25">
      <c r="A258" s="62">
        <v>11101526</v>
      </c>
      <c r="B258" s="63" t="s">
        <v>13673</v>
      </c>
    </row>
    <row r="259" spans="1:2" x14ac:dyDescent="0.25">
      <c r="A259" s="62">
        <v>11101527</v>
      </c>
      <c r="B259" s="63" t="s">
        <v>10219</v>
      </c>
    </row>
    <row r="260" spans="1:2" x14ac:dyDescent="0.25">
      <c r="A260" s="62">
        <v>11101601</v>
      </c>
      <c r="B260" s="63" t="s">
        <v>7453</v>
      </c>
    </row>
    <row r="261" spans="1:2" x14ac:dyDescent="0.25">
      <c r="A261" s="62">
        <v>11101602</v>
      </c>
      <c r="B261" s="63" t="s">
        <v>10679</v>
      </c>
    </row>
    <row r="262" spans="1:2" x14ac:dyDescent="0.25">
      <c r="A262" s="62">
        <v>11101603</v>
      </c>
      <c r="B262" s="63" t="s">
        <v>16254</v>
      </c>
    </row>
    <row r="263" spans="1:2" x14ac:dyDescent="0.25">
      <c r="A263" s="62">
        <v>11101604</v>
      </c>
      <c r="B263" s="63" t="s">
        <v>5452</v>
      </c>
    </row>
    <row r="264" spans="1:2" x14ac:dyDescent="0.25">
      <c r="A264" s="62">
        <v>11101605</v>
      </c>
      <c r="B264" s="63" t="s">
        <v>9824</v>
      </c>
    </row>
    <row r="265" spans="1:2" x14ac:dyDescent="0.25">
      <c r="A265" s="62">
        <v>11101606</v>
      </c>
      <c r="B265" s="63" t="s">
        <v>13294</v>
      </c>
    </row>
    <row r="266" spans="1:2" x14ac:dyDescent="0.25">
      <c r="A266" s="62">
        <v>11101607</v>
      </c>
      <c r="B266" s="63" t="s">
        <v>7999</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8882</v>
      </c>
    </row>
    <row r="271" spans="1:2" x14ac:dyDescent="0.25">
      <c r="A271" s="62">
        <v>11101612</v>
      </c>
      <c r="B271" s="63" t="s">
        <v>196</v>
      </c>
    </row>
    <row r="272" spans="1:2" x14ac:dyDescent="0.25">
      <c r="A272" s="62">
        <v>11101613</v>
      </c>
      <c r="B272" s="63" t="s">
        <v>6641</v>
      </c>
    </row>
    <row r="273" spans="1:2" x14ac:dyDescent="0.25">
      <c r="A273" s="62">
        <v>11101614</v>
      </c>
      <c r="B273" s="63" t="s">
        <v>4631</v>
      </c>
    </row>
    <row r="274" spans="1:2" x14ac:dyDescent="0.25">
      <c r="A274" s="62">
        <v>11101615</v>
      </c>
      <c r="B274" s="63" t="s">
        <v>6941</v>
      </c>
    </row>
    <row r="275" spans="1:2" x14ac:dyDescent="0.25">
      <c r="A275" s="62">
        <v>11101616</v>
      </c>
      <c r="B275" s="63" t="s">
        <v>2259</v>
      </c>
    </row>
    <row r="276" spans="1:2" x14ac:dyDescent="0.25">
      <c r="A276" s="62">
        <v>11101617</v>
      </c>
      <c r="B276" s="63" t="s">
        <v>15509</v>
      </c>
    </row>
    <row r="277" spans="1:2" x14ac:dyDescent="0.25">
      <c r="A277" s="62">
        <v>11101618</v>
      </c>
      <c r="B277" s="63" t="s">
        <v>12285</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16852</v>
      </c>
    </row>
    <row r="282" spans="1:2" x14ac:dyDescent="0.25">
      <c r="A282" s="62">
        <v>11101623</v>
      </c>
      <c r="B282" s="63" t="s">
        <v>10192</v>
      </c>
    </row>
    <row r="283" spans="1:2" x14ac:dyDescent="0.25">
      <c r="A283" s="62">
        <v>11101701</v>
      </c>
      <c r="B283" s="63" t="s">
        <v>12452</v>
      </c>
    </row>
    <row r="284" spans="1:2" x14ac:dyDescent="0.25">
      <c r="A284" s="62">
        <v>11101702</v>
      </c>
      <c r="B284" s="63" t="s">
        <v>18282</v>
      </c>
    </row>
    <row r="285" spans="1:2" x14ac:dyDescent="0.25">
      <c r="A285" s="62">
        <v>11101703</v>
      </c>
      <c r="B285" s="63" t="s">
        <v>5579</v>
      </c>
    </row>
    <row r="286" spans="1:2" x14ac:dyDescent="0.25">
      <c r="A286" s="62">
        <v>11101704</v>
      </c>
      <c r="B286" s="63" t="s">
        <v>12761</v>
      </c>
    </row>
    <row r="287" spans="1:2" x14ac:dyDescent="0.25">
      <c r="A287" s="62">
        <v>11101705</v>
      </c>
      <c r="B287" s="63" t="s">
        <v>13103</v>
      </c>
    </row>
    <row r="288" spans="1:2" x14ac:dyDescent="0.25">
      <c r="A288" s="62">
        <v>11101706</v>
      </c>
      <c r="B288" s="63" t="s">
        <v>14044</v>
      </c>
    </row>
    <row r="289" spans="1:2" x14ac:dyDescent="0.25">
      <c r="A289" s="62">
        <v>11101707</v>
      </c>
      <c r="B289" s="63" t="s">
        <v>12687</v>
      </c>
    </row>
    <row r="290" spans="1:2" x14ac:dyDescent="0.25">
      <c r="A290" s="62">
        <v>11101708</v>
      </c>
      <c r="B290" s="63" t="s">
        <v>5250</v>
      </c>
    </row>
    <row r="291" spans="1:2" x14ac:dyDescent="0.25">
      <c r="A291" s="62">
        <v>11101709</v>
      </c>
      <c r="B291" s="63" t="s">
        <v>12314</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17159</v>
      </c>
    </row>
    <row r="298" spans="1:2" x14ac:dyDescent="0.25">
      <c r="A298" s="62">
        <v>11101716</v>
      </c>
      <c r="B298" s="63" t="s">
        <v>10864</v>
      </c>
    </row>
    <row r="299" spans="1:2" x14ac:dyDescent="0.25">
      <c r="A299" s="62">
        <v>11101717</v>
      </c>
      <c r="B299" s="63" t="s">
        <v>17925</v>
      </c>
    </row>
    <row r="300" spans="1:2" x14ac:dyDescent="0.25">
      <c r="A300" s="62">
        <v>11101718</v>
      </c>
      <c r="B300" s="63" t="s">
        <v>8415</v>
      </c>
    </row>
    <row r="301" spans="1:2" x14ac:dyDescent="0.25">
      <c r="A301" s="62">
        <v>11101719</v>
      </c>
      <c r="B301" s="63" t="s">
        <v>5781</v>
      </c>
    </row>
    <row r="302" spans="1:2" x14ac:dyDescent="0.25">
      <c r="A302" s="62">
        <v>11101801</v>
      </c>
      <c r="B302" s="63" t="s">
        <v>18063</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5450</v>
      </c>
    </row>
    <row r="309" spans="1:2" x14ac:dyDescent="0.25">
      <c r="A309" s="62">
        <v>11111602</v>
      </c>
      <c r="B309" s="63" t="s">
        <v>9236</v>
      </c>
    </row>
    <row r="310" spans="1:2" x14ac:dyDescent="0.25">
      <c r="A310" s="62">
        <v>11111603</v>
      </c>
      <c r="B310" s="63" t="s">
        <v>8418</v>
      </c>
    </row>
    <row r="311" spans="1:2" x14ac:dyDescent="0.25">
      <c r="A311" s="62">
        <v>11111604</v>
      </c>
      <c r="B311" s="63" t="s">
        <v>3793</v>
      </c>
    </row>
    <row r="312" spans="1:2" x14ac:dyDescent="0.25">
      <c r="A312" s="62">
        <v>11111605</v>
      </c>
      <c r="B312" s="63" t="s">
        <v>14645</v>
      </c>
    </row>
    <row r="313" spans="1:2" x14ac:dyDescent="0.25">
      <c r="A313" s="62">
        <v>11111606</v>
      </c>
      <c r="B313" s="63" t="s">
        <v>5741</v>
      </c>
    </row>
    <row r="314" spans="1:2" x14ac:dyDescent="0.25">
      <c r="A314" s="62">
        <v>11111607</v>
      </c>
      <c r="B314" s="63" t="s">
        <v>3340</v>
      </c>
    </row>
    <row r="315" spans="1:2" x14ac:dyDescent="0.25">
      <c r="A315" s="62">
        <v>11111608</v>
      </c>
      <c r="B315" s="63" t="s">
        <v>18597</v>
      </c>
    </row>
    <row r="316" spans="1:2" x14ac:dyDescent="0.25">
      <c r="A316" s="62">
        <v>11111609</v>
      </c>
      <c r="B316" s="63" t="s">
        <v>12866</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16019</v>
      </c>
    </row>
    <row r="324" spans="1:2" x14ac:dyDescent="0.25">
      <c r="A324" s="62">
        <v>11111805</v>
      </c>
      <c r="B324" s="63" t="s">
        <v>13896</v>
      </c>
    </row>
    <row r="325" spans="1:2" x14ac:dyDescent="0.25">
      <c r="A325" s="62">
        <v>11111806</v>
      </c>
      <c r="B325" s="63" t="s">
        <v>6667</v>
      </c>
    </row>
    <row r="326" spans="1:2" x14ac:dyDescent="0.25">
      <c r="A326" s="62">
        <v>11111807</v>
      </c>
      <c r="B326" s="63" t="s">
        <v>9472</v>
      </c>
    </row>
    <row r="327" spans="1:2" x14ac:dyDescent="0.25">
      <c r="A327" s="62">
        <v>11111808</v>
      </c>
      <c r="B327" s="63" t="s">
        <v>11618</v>
      </c>
    </row>
    <row r="328" spans="1:2" x14ac:dyDescent="0.25">
      <c r="A328" s="62">
        <v>11111809</v>
      </c>
      <c r="B328" s="63" t="s">
        <v>4778</v>
      </c>
    </row>
    <row r="329" spans="1:2" x14ac:dyDescent="0.25">
      <c r="A329" s="62">
        <v>11111810</v>
      </c>
      <c r="B329" s="63" t="s">
        <v>8377</v>
      </c>
    </row>
    <row r="330" spans="1:2" x14ac:dyDescent="0.25">
      <c r="A330" s="62">
        <v>11121502</v>
      </c>
      <c r="B330" s="63" t="s">
        <v>12291</v>
      </c>
    </row>
    <row r="331" spans="1:2" x14ac:dyDescent="0.25">
      <c r="A331" s="62">
        <v>11121503</v>
      </c>
      <c r="B331" s="63" t="s">
        <v>16911</v>
      </c>
    </row>
    <row r="332" spans="1:2" x14ac:dyDescent="0.25">
      <c r="A332" s="62">
        <v>11121603</v>
      </c>
      <c r="B332" s="63" t="s">
        <v>8977</v>
      </c>
    </row>
    <row r="333" spans="1:2" x14ac:dyDescent="0.25">
      <c r="A333" s="62">
        <v>11121604</v>
      </c>
      <c r="B333" s="63" t="s">
        <v>11895</v>
      </c>
    </row>
    <row r="334" spans="1:2" x14ac:dyDescent="0.25">
      <c r="A334" s="62">
        <v>11121605</v>
      </c>
      <c r="B334" s="63" t="s">
        <v>5726</v>
      </c>
    </row>
    <row r="335" spans="1:2" x14ac:dyDescent="0.25">
      <c r="A335" s="62">
        <v>11121606</v>
      </c>
      <c r="B335" s="63" t="s">
        <v>5526</v>
      </c>
    </row>
    <row r="336" spans="1:2" x14ac:dyDescent="0.25">
      <c r="A336" s="62">
        <v>11121607</v>
      </c>
      <c r="B336" s="63" t="s">
        <v>13873</v>
      </c>
    </row>
    <row r="337" spans="1:2" x14ac:dyDescent="0.25">
      <c r="A337" s="62">
        <v>11121608</v>
      </c>
      <c r="B337" s="63" t="s">
        <v>16556</v>
      </c>
    </row>
    <row r="338" spans="1:2" x14ac:dyDescent="0.25">
      <c r="A338" s="62">
        <v>11121609</v>
      </c>
      <c r="B338" s="63" t="s">
        <v>5079</v>
      </c>
    </row>
    <row r="339" spans="1:2" x14ac:dyDescent="0.25">
      <c r="A339" s="62">
        <v>11121610</v>
      </c>
      <c r="B339" s="63" t="s">
        <v>15164</v>
      </c>
    </row>
    <row r="340" spans="1:2" x14ac:dyDescent="0.25">
      <c r="A340" s="62">
        <v>11121611</v>
      </c>
      <c r="B340" s="63" t="s">
        <v>6557</v>
      </c>
    </row>
    <row r="341" spans="1:2" x14ac:dyDescent="0.25">
      <c r="A341" s="62">
        <v>11121612</v>
      </c>
      <c r="B341" s="63" t="s">
        <v>18395</v>
      </c>
    </row>
    <row r="342" spans="1:2" x14ac:dyDescent="0.25">
      <c r="A342" s="62">
        <v>11121701</v>
      </c>
      <c r="B342" s="63" t="s">
        <v>6204</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1500</v>
      </c>
    </row>
    <row r="350" spans="1:2" x14ac:dyDescent="0.25">
      <c r="A350" s="62">
        <v>11121710</v>
      </c>
      <c r="B350" s="63" t="s">
        <v>13835</v>
      </c>
    </row>
    <row r="351" spans="1:2" x14ac:dyDescent="0.25">
      <c r="A351" s="62">
        <v>11121801</v>
      </c>
      <c r="B351" s="63" t="s">
        <v>3155</v>
      </c>
    </row>
    <row r="352" spans="1:2" x14ac:dyDescent="0.25">
      <c r="A352" s="62">
        <v>11121802</v>
      </c>
      <c r="B352" s="63" t="s">
        <v>17405</v>
      </c>
    </row>
    <row r="353" spans="1:2" x14ac:dyDescent="0.25">
      <c r="A353" s="62">
        <v>11121803</v>
      </c>
      <c r="B353" s="63" t="s">
        <v>14624</v>
      </c>
    </row>
    <row r="354" spans="1:2" x14ac:dyDescent="0.25">
      <c r="A354" s="62">
        <v>11121804</v>
      </c>
      <c r="B354" s="63" t="s">
        <v>14116</v>
      </c>
    </row>
    <row r="355" spans="1:2" x14ac:dyDescent="0.25">
      <c r="A355" s="62">
        <v>11121805</v>
      </c>
      <c r="B355" s="63" t="s">
        <v>9468</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11427</v>
      </c>
    </row>
    <row r="362" spans="1:2" x14ac:dyDescent="0.25">
      <c r="A362" s="62">
        <v>11131501</v>
      </c>
      <c r="B362" s="63" t="s">
        <v>16364</v>
      </c>
    </row>
    <row r="363" spans="1:2" x14ac:dyDescent="0.25">
      <c r="A363" s="62">
        <v>11131502</v>
      </c>
      <c r="B363" s="63" t="s">
        <v>15077</v>
      </c>
    </row>
    <row r="364" spans="1:2" x14ac:dyDescent="0.25">
      <c r="A364" s="62">
        <v>11131503</v>
      </c>
      <c r="B364" s="63" t="s">
        <v>8521</v>
      </c>
    </row>
    <row r="365" spans="1:2" x14ac:dyDescent="0.25">
      <c r="A365" s="62">
        <v>11131504</v>
      </c>
      <c r="B365" s="63" t="s">
        <v>15785</v>
      </c>
    </row>
    <row r="366" spans="1:2" x14ac:dyDescent="0.25">
      <c r="A366" s="62">
        <v>11131505</v>
      </c>
      <c r="B366" s="63" t="s">
        <v>5013</v>
      </c>
    </row>
    <row r="367" spans="1:2" x14ac:dyDescent="0.25">
      <c r="A367" s="62">
        <v>11131506</v>
      </c>
      <c r="B367" s="63" t="s">
        <v>4618</v>
      </c>
    </row>
    <row r="368" spans="1:2" x14ac:dyDescent="0.25">
      <c r="A368" s="62">
        <v>11131507</v>
      </c>
      <c r="B368" s="63" t="s">
        <v>12870</v>
      </c>
    </row>
    <row r="369" spans="1:2" x14ac:dyDescent="0.25">
      <c r="A369" s="62">
        <v>11131508</v>
      </c>
      <c r="B369" s="63" t="s">
        <v>10716</v>
      </c>
    </row>
    <row r="370" spans="1:2" x14ac:dyDescent="0.25">
      <c r="A370" s="62">
        <v>11131601</v>
      </c>
      <c r="B370" s="63" t="s">
        <v>13053</v>
      </c>
    </row>
    <row r="371" spans="1:2" x14ac:dyDescent="0.25">
      <c r="A371" s="62">
        <v>11131602</v>
      </c>
      <c r="B371" s="63" t="s">
        <v>13776</v>
      </c>
    </row>
    <row r="372" spans="1:2" x14ac:dyDescent="0.25">
      <c r="A372" s="62">
        <v>11131603</v>
      </c>
      <c r="B372" s="63" t="s">
        <v>7841</v>
      </c>
    </row>
    <row r="373" spans="1:2" x14ac:dyDescent="0.25">
      <c r="A373" s="62">
        <v>11131604</v>
      </c>
      <c r="B373" s="63" t="s">
        <v>5832</v>
      </c>
    </row>
    <row r="374" spans="1:2" x14ac:dyDescent="0.25">
      <c r="A374" s="62">
        <v>11131605</v>
      </c>
      <c r="B374" s="63" t="s">
        <v>12113</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7404</v>
      </c>
    </row>
    <row r="379" spans="1:2" x14ac:dyDescent="0.25">
      <c r="A379" s="62">
        <v>11141602</v>
      </c>
      <c r="B379" s="63" t="s">
        <v>13398</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16827</v>
      </c>
    </row>
    <row r="387" spans="1:2" x14ac:dyDescent="0.25">
      <c r="A387" s="62">
        <v>11141610</v>
      </c>
      <c r="B387" s="63" t="s">
        <v>10939</v>
      </c>
    </row>
    <row r="388" spans="1:2" x14ac:dyDescent="0.25">
      <c r="A388" s="62">
        <v>11141701</v>
      </c>
      <c r="B388" s="63" t="s">
        <v>7427</v>
      </c>
    </row>
    <row r="389" spans="1:2" x14ac:dyDescent="0.25">
      <c r="A389" s="62">
        <v>11141702</v>
      </c>
      <c r="B389" s="63" t="s">
        <v>13805</v>
      </c>
    </row>
    <row r="390" spans="1:2" x14ac:dyDescent="0.25">
      <c r="A390" s="62">
        <v>11151501</v>
      </c>
      <c r="B390" s="63" t="s">
        <v>1741</v>
      </c>
    </row>
    <row r="391" spans="1:2" x14ac:dyDescent="0.25">
      <c r="A391" s="62">
        <v>11151502</v>
      </c>
      <c r="B391" s="63" t="s">
        <v>7307</v>
      </c>
    </row>
    <row r="392" spans="1:2" x14ac:dyDescent="0.25">
      <c r="A392" s="62">
        <v>11151503</v>
      </c>
      <c r="B392" s="63" t="s">
        <v>15966</v>
      </c>
    </row>
    <row r="393" spans="1:2" x14ac:dyDescent="0.25">
      <c r="A393" s="62">
        <v>11151504</v>
      </c>
      <c r="B393" s="63" t="s">
        <v>12330</v>
      </c>
    </row>
    <row r="394" spans="1:2" x14ac:dyDescent="0.25">
      <c r="A394" s="62">
        <v>11151505</v>
      </c>
      <c r="B394" s="63" t="s">
        <v>11802</v>
      </c>
    </row>
    <row r="395" spans="1:2" x14ac:dyDescent="0.25">
      <c r="A395" s="62">
        <v>11151506</v>
      </c>
      <c r="B395" s="63" t="s">
        <v>15444</v>
      </c>
    </row>
    <row r="396" spans="1:2" x14ac:dyDescent="0.25">
      <c r="A396" s="62">
        <v>11151507</v>
      </c>
      <c r="B396" s="63" t="s">
        <v>14574</v>
      </c>
    </row>
    <row r="397" spans="1:2" x14ac:dyDescent="0.25">
      <c r="A397" s="62">
        <v>11151508</v>
      </c>
      <c r="B397" s="63" t="s">
        <v>6916</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18135</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13135</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5532</v>
      </c>
    </row>
    <row r="423" spans="1:2" x14ac:dyDescent="0.25">
      <c r="A423" s="62">
        <v>11151708</v>
      </c>
      <c r="B423" s="63" t="s">
        <v>17201</v>
      </c>
    </row>
    <row r="424" spans="1:2" x14ac:dyDescent="0.25">
      <c r="A424" s="62">
        <v>11151709</v>
      </c>
      <c r="B424" s="63" t="s">
        <v>16064</v>
      </c>
    </row>
    <row r="425" spans="1:2" x14ac:dyDescent="0.25">
      <c r="A425" s="62">
        <v>11151710</v>
      </c>
      <c r="B425" s="63" t="s">
        <v>2901</v>
      </c>
    </row>
    <row r="426" spans="1:2" x14ac:dyDescent="0.25">
      <c r="A426" s="62">
        <v>11151711</v>
      </c>
      <c r="B426" s="63" t="s">
        <v>8186</v>
      </c>
    </row>
    <row r="427" spans="1:2" x14ac:dyDescent="0.25">
      <c r="A427" s="62">
        <v>11151712</v>
      </c>
      <c r="B427" s="63" t="s">
        <v>13006</v>
      </c>
    </row>
    <row r="428" spans="1:2" x14ac:dyDescent="0.25">
      <c r="A428" s="62">
        <v>11151713</v>
      </c>
      <c r="B428" s="63" t="s">
        <v>11001</v>
      </c>
    </row>
    <row r="429" spans="1:2" x14ac:dyDescent="0.25">
      <c r="A429" s="62">
        <v>11151714</v>
      </c>
      <c r="B429" s="63" t="s">
        <v>11234</v>
      </c>
    </row>
    <row r="430" spans="1:2" x14ac:dyDescent="0.25">
      <c r="A430" s="62">
        <v>11151715</v>
      </c>
      <c r="B430" s="63" t="s">
        <v>15756</v>
      </c>
    </row>
    <row r="431" spans="1:2" x14ac:dyDescent="0.25">
      <c r="A431" s="62">
        <v>11161501</v>
      </c>
      <c r="B431" s="63" t="s">
        <v>5208</v>
      </c>
    </row>
    <row r="432" spans="1:2" x14ac:dyDescent="0.25">
      <c r="A432" s="62">
        <v>11161502</v>
      </c>
      <c r="B432" s="63" t="s">
        <v>7385</v>
      </c>
    </row>
    <row r="433" spans="1:2" x14ac:dyDescent="0.25">
      <c r="A433" s="62">
        <v>11161503</v>
      </c>
      <c r="B433" s="63" t="s">
        <v>15915</v>
      </c>
    </row>
    <row r="434" spans="1:2" x14ac:dyDescent="0.25">
      <c r="A434" s="62">
        <v>11161504</v>
      </c>
      <c r="B434" s="63" t="s">
        <v>13176</v>
      </c>
    </row>
    <row r="435" spans="1:2" x14ac:dyDescent="0.25">
      <c r="A435" s="62">
        <v>11161601</v>
      </c>
      <c r="B435" s="63" t="s">
        <v>8771</v>
      </c>
    </row>
    <row r="436" spans="1:2" x14ac:dyDescent="0.25">
      <c r="A436" s="62">
        <v>11161602</v>
      </c>
      <c r="B436" s="63" t="s">
        <v>10424</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6893</v>
      </c>
    </row>
    <row r="443" spans="1:2" x14ac:dyDescent="0.25">
      <c r="A443" s="62">
        <v>11161705</v>
      </c>
      <c r="B443" s="63" t="s">
        <v>8725</v>
      </c>
    </row>
    <row r="444" spans="1:2" x14ac:dyDescent="0.25">
      <c r="A444" s="62">
        <v>11161801</v>
      </c>
      <c r="B444" s="63" t="s">
        <v>17779</v>
      </c>
    </row>
    <row r="445" spans="1:2" x14ac:dyDescent="0.25">
      <c r="A445" s="62">
        <v>11161802</v>
      </c>
      <c r="B445" s="63" t="s">
        <v>4893</v>
      </c>
    </row>
    <row r="446" spans="1:2" x14ac:dyDescent="0.25">
      <c r="A446" s="62">
        <v>11161803</v>
      </c>
      <c r="B446" s="63" t="s">
        <v>16768</v>
      </c>
    </row>
    <row r="447" spans="1:2" x14ac:dyDescent="0.25">
      <c r="A447" s="62">
        <v>11161804</v>
      </c>
      <c r="B447" s="63" t="s">
        <v>9870</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7947</v>
      </c>
    </row>
    <row r="452" spans="1:2" x14ac:dyDescent="0.25">
      <c r="A452" s="62">
        <v>11162101</v>
      </c>
      <c r="B452" s="63" t="s">
        <v>1714</v>
      </c>
    </row>
    <row r="453" spans="1:2" x14ac:dyDescent="0.25">
      <c r="A453" s="62">
        <v>11162102</v>
      </c>
      <c r="B453" s="63" t="s">
        <v>11971</v>
      </c>
    </row>
    <row r="454" spans="1:2" x14ac:dyDescent="0.25">
      <c r="A454" s="62">
        <v>11162104</v>
      </c>
      <c r="B454" s="63" t="s">
        <v>9939</v>
      </c>
    </row>
    <row r="455" spans="1:2" x14ac:dyDescent="0.25">
      <c r="A455" s="62">
        <v>11162105</v>
      </c>
      <c r="B455" s="63" t="s">
        <v>2904</v>
      </c>
    </row>
    <row r="456" spans="1:2" x14ac:dyDescent="0.25">
      <c r="A456" s="62">
        <v>11162107</v>
      </c>
      <c r="B456" s="63" t="s">
        <v>12018</v>
      </c>
    </row>
    <row r="457" spans="1:2" x14ac:dyDescent="0.25">
      <c r="A457" s="62">
        <v>11162108</v>
      </c>
      <c r="B457" s="63" t="s">
        <v>8908</v>
      </c>
    </row>
    <row r="458" spans="1:2" x14ac:dyDescent="0.25">
      <c r="A458" s="62">
        <v>11162109</v>
      </c>
      <c r="B458" s="63" t="s">
        <v>15662</v>
      </c>
    </row>
    <row r="459" spans="1:2" x14ac:dyDescent="0.25">
      <c r="A459" s="62">
        <v>11162110</v>
      </c>
      <c r="B459" s="63" t="s">
        <v>3724</v>
      </c>
    </row>
    <row r="460" spans="1:2" x14ac:dyDescent="0.25">
      <c r="A460" s="62">
        <v>11162111</v>
      </c>
      <c r="B460" s="63" t="s">
        <v>15113</v>
      </c>
    </row>
    <row r="461" spans="1:2" x14ac:dyDescent="0.25">
      <c r="A461" s="62">
        <v>11162112</v>
      </c>
      <c r="B461" s="63" t="s">
        <v>13464</v>
      </c>
    </row>
    <row r="462" spans="1:2" x14ac:dyDescent="0.25">
      <c r="A462" s="62">
        <v>11162113</v>
      </c>
      <c r="B462" s="63" t="s">
        <v>18786</v>
      </c>
    </row>
    <row r="463" spans="1:2" x14ac:dyDescent="0.25">
      <c r="A463" s="62">
        <v>11162114</v>
      </c>
      <c r="B463" s="63" t="s">
        <v>15818</v>
      </c>
    </row>
    <row r="464" spans="1:2" x14ac:dyDescent="0.25">
      <c r="A464" s="62">
        <v>11162115</v>
      </c>
      <c r="B464" s="63" t="s">
        <v>7231</v>
      </c>
    </row>
    <row r="465" spans="1:2" x14ac:dyDescent="0.25">
      <c r="A465" s="62">
        <v>11162116</v>
      </c>
      <c r="B465" s="63" t="s">
        <v>4664</v>
      </c>
    </row>
    <row r="466" spans="1:2" x14ac:dyDescent="0.25">
      <c r="A466" s="62">
        <v>11162117</v>
      </c>
      <c r="B466" s="63" t="s">
        <v>12338</v>
      </c>
    </row>
    <row r="467" spans="1:2" x14ac:dyDescent="0.25">
      <c r="A467" s="62">
        <v>11162118</v>
      </c>
      <c r="B467" s="63" t="s">
        <v>10793</v>
      </c>
    </row>
    <row r="468" spans="1:2" x14ac:dyDescent="0.25">
      <c r="A468" s="62">
        <v>11162119</v>
      </c>
      <c r="B468" s="63" t="s">
        <v>8923</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6869</v>
      </c>
    </row>
    <row r="473" spans="1:2" x14ac:dyDescent="0.25">
      <c r="A473" s="62">
        <v>11162124</v>
      </c>
      <c r="B473" s="63" t="s">
        <v>11866</v>
      </c>
    </row>
    <row r="474" spans="1:2" x14ac:dyDescent="0.25">
      <c r="A474" s="62">
        <v>11162125</v>
      </c>
      <c r="B474" s="63" t="s">
        <v>13650</v>
      </c>
    </row>
    <row r="475" spans="1:2" x14ac:dyDescent="0.25">
      <c r="A475" s="62">
        <v>11162126</v>
      </c>
      <c r="B475" s="63" t="s">
        <v>5096</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12753</v>
      </c>
    </row>
    <row r="484" spans="1:2" x14ac:dyDescent="0.25">
      <c r="A484" s="62">
        <v>11162302</v>
      </c>
      <c r="B484" s="63" t="s">
        <v>3927</v>
      </c>
    </row>
    <row r="485" spans="1:2" x14ac:dyDescent="0.25">
      <c r="A485" s="62">
        <v>11162303</v>
      </c>
      <c r="B485" s="63" t="s">
        <v>17541</v>
      </c>
    </row>
    <row r="486" spans="1:2" x14ac:dyDescent="0.25">
      <c r="A486" s="62">
        <v>11162304</v>
      </c>
      <c r="B486" s="63" t="s">
        <v>5923</v>
      </c>
    </row>
    <row r="487" spans="1:2" x14ac:dyDescent="0.25">
      <c r="A487" s="62">
        <v>11162305</v>
      </c>
      <c r="B487" s="63" t="s">
        <v>1934</v>
      </c>
    </row>
    <row r="488" spans="1:2" x14ac:dyDescent="0.25">
      <c r="A488" s="62">
        <v>11162306</v>
      </c>
      <c r="B488" s="63" t="s">
        <v>17865</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14350</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11165</v>
      </c>
    </row>
    <row r="499" spans="1:2" x14ac:dyDescent="0.25">
      <c r="A499" s="62">
        <v>11171702</v>
      </c>
      <c r="B499" s="63" t="s">
        <v>7641</v>
      </c>
    </row>
    <row r="500" spans="1:2" x14ac:dyDescent="0.25">
      <c r="A500" s="62">
        <v>11171801</v>
      </c>
      <c r="B500" s="63" t="s">
        <v>7545</v>
      </c>
    </row>
    <row r="501" spans="1:2" x14ac:dyDescent="0.25">
      <c r="A501" s="62">
        <v>11171901</v>
      </c>
      <c r="B501" s="63" t="s">
        <v>12659</v>
      </c>
    </row>
    <row r="502" spans="1:2" x14ac:dyDescent="0.25">
      <c r="A502" s="62">
        <v>11172001</v>
      </c>
      <c r="B502" s="63" t="s">
        <v>2611</v>
      </c>
    </row>
    <row r="503" spans="1:2" x14ac:dyDescent="0.25">
      <c r="A503" s="62">
        <v>11172101</v>
      </c>
      <c r="B503" s="63" t="s">
        <v>12962</v>
      </c>
    </row>
    <row r="504" spans="1:2" x14ac:dyDescent="0.25">
      <c r="A504" s="62">
        <v>11181501</v>
      </c>
      <c r="B504" s="63" t="s">
        <v>17303</v>
      </c>
    </row>
    <row r="505" spans="1:2" x14ac:dyDescent="0.25">
      <c r="A505" s="62">
        <v>11191501</v>
      </c>
      <c r="B505" s="63" t="s">
        <v>2555</v>
      </c>
    </row>
    <row r="506" spans="1:2" x14ac:dyDescent="0.25">
      <c r="A506" s="62">
        <v>11191502</v>
      </c>
      <c r="B506" s="63" t="s">
        <v>16299</v>
      </c>
    </row>
    <row r="507" spans="1:2" x14ac:dyDescent="0.25">
      <c r="A507" s="62">
        <v>11191503</v>
      </c>
      <c r="B507" s="63" t="s">
        <v>3921</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2444</v>
      </c>
    </row>
    <row r="518" spans="1:2" x14ac:dyDescent="0.25">
      <c r="A518" s="62">
        <v>12131501</v>
      </c>
      <c r="B518" s="63" t="s">
        <v>16562</v>
      </c>
    </row>
    <row r="519" spans="1:2" x14ac:dyDescent="0.25">
      <c r="A519" s="62">
        <v>12131502</v>
      </c>
      <c r="B519" s="63" t="s">
        <v>9349</v>
      </c>
    </row>
    <row r="520" spans="1:2" x14ac:dyDescent="0.25">
      <c r="A520" s="62">
        <v>12131503</v>
      </c>
      <c r="B520" s="63" t="s">
        <v>6993</v>
      </c>
    </row>
    <row r="521" spans="1:2" x14ac:dyDescent="0.25">
      <c r="A521" s="62">
        <v>12131504</v>
      </c>
      <c r="B521" s="63" t="s">
        <v>3258</v>
      </c>
    </row>
    <row r="522" spans="1:2" x14ac:dyDescent="0.25">
      <c r="A522" s="62">
        <v>12131505</v>
      </c>
      <c r="B522" s="63" t="s">
        <v>17192</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4748</v>
      </c>
    </row>
    <row r="529" spans="1:2" x14ac:dyDescent="0.25">
      <c r="A529" s="62">
        <v>12131604</v>
      </c>
      <c r="B529" s="63" t="s">
        <v>6995</v>
      </c>
    </row>
    <row r="530" spans="1:2" x14ac:dyDescent="0.25">
      <c r="A530" s="62">
        <v>12131605</v>
      </c>
      <c r="B530" s="63" t="s">
        <v>1396</v>
      </c>
    </row>
    <row r="531" spans="1:2" x14ac:dyDescent="0.25">
      <c r="A531" s="62">
        <v>12131701</v>
      </c>
      <c r="B531" s="63" t="s">
        <v>5230</v>
      </c>
    </row>
    <row r="532" spans="1:2" x14ac:dyDescent="0.25">
      <c r="A532" s="62">
        <v>12131702</v>
      </c>
      <c r="B532" s="63" t="s">
        <v>6573</v>
      </c>
    </row>
    <row r="533" spans="1:2" x14ac:dyDescent="0.25">
      <c r="A533" s="62">
        <v>12131703</v>
      </c>
      <c r="B533" s="63" t="s">
        <v>9495</v>
      </c>
    </row>
    <row r="534" spans="1:2" x14ac:dyDescent="0.25">
      <c r="A534" s="62">
        <v>12131704</v>
      </c>
      <c r="B534" s="63" t="s">
        <v>1182</v>
      </c>
    </row>
    <row r="535" spans="1:2" x14ac:dyDescent="0.25">
      <c r="A535" s="62">
        <v>12131705</v>
      </c>
      <c r="B535" s="63" t="s">
        <v>11747</v>
      </c>
    </row>
    <row r="536" spans="1:2" x14ac:dyDescent="0.25">
      <c r="A536" s="62">
        <v>12131706</v>
      </c>
      <c r="B536" s="63" t="s">
        <v>4392</v>
      </c>
    </row>
    <row r="537" spans="1:2" x14ac:dyDescent="0.25">
      <c r="A537" s="62">
        <v>12131707</v>
      </c>
      <c r="B537" s="63" t="s">
        <v>5373</v>
      </c>
    </row>
    <row r="538" spans="1:2" x14ac:dyDescent="0.25">
      <c r="A538" s="62">
        <v>12131708</v>
      </c>
      <c r="B538" s="63" t="s">
        <v>9038</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5419</v>
      </c>
    </row>
    <row r="543" spans="1:2" x14ac:dyDescent="0.25">
      <c r="A543" s="62">
        <v>12131805</v>
      </c>
      <c r="B543" s="63" t="s">
        <v>17734</v>
      </c>
    </row>
    <row r="544" spans="1:2" x14ac:dyDescent="0.25">
      <c r="A544" s="62">
        <v>12131806</v>
      </c>
      <c r="B544" s="63" t="s">
        <v>15647</v>
      </c>
    </row>
    <row r="545" spans="1:2" x14ac:dyDescent="0.25">
      <c r="A545" s="62">
        <v>12141501</v>
      </c>
      <c r="B545" s="63" t="s">
        <v>17161</v>
      </c>
    </row>
    <row r="546" spans="1:2" x14ac:dyDescent="0.25">
      <c r="A546" s="62">
        <v>12141502</v>
      </c>
      <c r="B546" s="63" t="s">
        <v>8885</v>
      </c>
    </row>
    <row r="547" spans="1:2" x14ac:dyDescent="0.25">
      <c r="A547" s="62">
        <v>12141503</v>
      </c>
      <c r="B547" s="63" t="s">
        <v>18314</v>
      </c>
    </row>
    <row r="548" spans="1:2" x14ac:dyDescent="0.25">
      <c r="A548" s="62">
        <v>12141504</v>
      </c>
      <c r="B548" s="63" t="s">
        <v>3423</v>
      </c>
    </row>
    <row r="549" spans="1:2" x14ac:dyDescent="0.25">
      <c r="A549" s="62">
        <v>12141505</v>
      </c>
      <c r="B549" s="63" t="s">
        <v>5254</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8374</v>
      </c>
    </row>
    <row r="557" spans="1:2" x14ac:dyDescent="0.25">
      <c r="A557" s="62">
        <v>12141607</v>
      </c>
      <c r="B557" s="63" t="s">
        <v>18413</v>
      </c>
    </row>
    <row r="558" spans="1:2" x14ac:dyDescent="0.25">
      <c r="A558" s="62">
        <v>12141608</v>
      </c>
      <c r="B558" s="63" t="s">
        <v>12775</v>
      </c>
    </row>
    <row r="559" spans="1:2" x14ac:dyDescent="0.25">
      <c r="A559" s="62">
        <v>12141609</v>
      </c>
      <c r="B559" s="63" t="s">
        <v>13869</v>
      </c>
    </row>
    <row r="560" spans="1:2" x14ac:dyDescent="0.25">
      <c r="A560" s="62">
        <v>12141610</v>
      </c>
      <c r="B560" s="63" t="s">
        <v>6304</v>
      </c>
    </row>
    <row r="561" spans="1:2" x14ac:dyDescent="0.25">
      <c r="A561" s="62">
        <v>12141611</v>
      </c>
      <c r="B561" s="63" t="s">
        <v>6908</v>
      </c>
    </row>
    <row r="562" spans="1:2" x14ac:dyDescent="0.25">
      <c r="A562" s="62">
        <v>12141612</v>
      </c>
      <c r="B562" s="63" t="s">
        <v>5153</v>
      </c>
    </row>
    <row r="563" spans="1:2" x14ac:dyDescent="0.25">
      <c r="A563" s="62">
        <v>12141613</v>
      </c>
      <c r="B563" s="63" t="s">
        <v>9561</v>
      </c>
    </row>
    <row r="564" spans="1:2" x14ac:dyDescent="0.25">
      <c r="A564" s="62">
        <v>12141614</v>
      </c>
      <c r="B564" s="63" t="s">
        <v>13138</v>
      </c>
    </row>
    <row r="565" spans="1:2" x14ac:dyDescent="0.25">
      <c r="A565" s="62">
        <v>12141615</v>
      </c>
      <c r="B565" s="63" t="s">
        <v>15698</v>
      </c>
    </row>
    <row r="566" spans="1:2" x14ac:dyDescent="0.25">
      <c r="A566" s="62">
        <v>12141616</v>
      </c>
      <c r="B566" s="63" t="s">
        <v>7718</v>
      </c>
    </row>
    <row r="567" spans="1:2" x14ac:dyDescent="0.25">
      <c r="A567" s="62">
        <v>12141617</v>
      </c>
      <c r="B567" s="63" t="s">
        <v>7731</v>
      </c>
    </row>
    <row r="568" spans="1:2" x14ac:dyDescent="0.25">
      <c r="A568" s="62">
        <v>12141701</v>
      </c>
      <c r="B568" s="63" t="s">
        <v>13937</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14584</v>
      </c>
    </row>
    <row r="574" spans="1:2" x14ac:dyDescent="0.25">
      <c r="A574" s="62">
        <v>12141707</v>
      </c>
      <c r="B574" s="63" t="s">
        <v>7295</v>
      </c>
    </row>
    <row r="575" spans="1:2" x14ac:dyDescent="0.25">
      <c r="A575" s="62">
        <v>12141708</v>
      </c>
      <c r="B575" s="63" t="s">
        <v>5769</v>
      </c>
    </row>
    <row r="576" spans="1:2" x14ac:dyDescent="0.25">
      <c r="A576" s="62">
        <v>12141709</v>
      </c>
      <c r="B576" s="63" t="s">
        <v>8213</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11987</v>
      </c>
    </row>
    <row r="581" spans="1:2" x14ac:dyDescent="0.25">
      <c r="A581" s="62">
        <v>12141714</v>
      </c>
      <c r="B581" s="63" t="s">
        <v>9898</v>
      </c>
    </row>
    <row r="582" spans="1:2" x14ac:dyDescent="0.25">
      <c r="A582" s="62">
        <v>12141715</v>
      </c>
      <c r="B582" s="63" t="s">
        <v>4877</v>
      </c>
    </row>
    <row r="583" spans="1:2" x14ac:dyDescent="0.25">
      <c r="A583" s="62">
        <v>12141716</v>
      </c>
      <c r="B583" s="63" t="s">
        <v>6019</v>
      </c>
    </row>
    <row r="584" spans="1:2" x14ac:dyDescent="0.25">
      <c r="A584" s="62">
        <v>12141717</v>
      </c>
      <c r="B584" s="63" t="s">
        <v>18127</v>
      </c>
    </row>
    <row r="585" spans="1:2" x14ac:dyDescent="0.25">
      <c r="A585" s="62">
        <v>12141718</v>
      </c>
      <c r="B585" s="63" t="s">
        <v>14700</v>
      </c>
    </row>
    <row r="586" spans="1:2" x14ac:dyDescent="0.25">
      <c r="A586" s="62">
        <v>12141719</v>
      </c>
      <c r="B586" s="63" t="s">
        <v>13760</v>
      </c>
    </row>
    <row r="587" spans="1:2" x14ac:dyDescent="0.25">
      <c r="A587" s="62">
        <v>12141720</v>
      </c>
      <c r="B587" s="63" t="s">
        <v>9334</v>
      </c>
    </row>
    <row r="588" spans="1:2" x14ac:dyDescent="0.25">
      <c r="A588" s="62">
        <v>12141721</v>
      </c>
      <c r="B588" s="63" t="s">
        <v>3196</v>
      </c>
    </row>
    <row r="589" spans="1:2" x14ac:dyDescent="0.25">
      <c r="A589" s="62">
        <v>12141722</v>
      </c>
      <c r="B589" s="63" t="s">
        <v>16860</v>
      </c>
    </row>
    <row r="590" spans="1:2" x14ac:dyDescent="0.25">
      <c r="A590" s="62">
        <v>12141723</v>
      </c>
      <c r="B590" s="63" t="s">
        <v>13175</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15468</v>
      </c>
    </row>
    <row r="595" spans="1:2" x14ac:dyDescent="0.25">
      <c r="A595" s="62">
        <v>12141728</v>
      </c>
      <c r="B595" s="63" t="s">
        <v>16862</v>
      </c>
    </row>
    <row r="596" spans="1:2" x14ac:dyDescent="0.25">
      <c r="A596" s="62">
        <v>12141729</v>
      </c>
      <c r="B596" s="63" t="s">
        <v>12491</v>
      </c>
    </row>
    <row r="597" spans="1:2" x14ac:dyDescent="0.25">
      <c r="A597" s="62">
        <v>12141730</v>
      </c>
      <c r="B597" s="63" t="s">
        <v>1338</v>
      </c>
    </row>
    <row r="598" spans="1:2" x14ac:dyDescent="0.25">
      <c r="A598" s="62">
        <v>12141731</v>
      </c>
      <c r="B598" s="63" t="s">
        <v>17933</v>
      </c>
    </row>
    <row r="599" spans="1:2" x14ac:dyDescent="0.25">
      <c r="A599" s="62">
        <v>12141732</v>
      </c>
      <c r="B599" s="63" t="s">
        <v>6753</v>
      </c>
    </row>
    <row r="600" spans="1:2" x14ac:dyDescent="0.25">
      <c r="A600" s="62">
        <v>12141733</v>
      </c>
      <c r="B600" s="63" t="s">
        <v>16994</v>
      </c>
    </row>
    <row r="601" spans="1:2" x14ac:dyDescent="0.25">
      <c r="A601" s="62">
        <v>12141734</v>
      </c>
      <c r="B601" s="63" t="s">
        <v>3547</v>
      </c>
    </row>
    <row r="602" spans="1:2" x14ac:dyDescent="0.25">
      <c r="A602" s="62">
        <v>12141735</v>
      </c>
      <c r="B602" s="63" t="s">
        <v>13196</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13388</v>
      </c>
    </row>
    <row r="607" spans="1:2" x14ac:dyDescent="0.25">
      <c r="A607" s="62">
        <v>12141740</v>
      </c>
      <c r="B607" s="63" t="s">
        <v>5922</v>
      </c>
    </row>
    <row r="608" spans="1:2" x14ac:dyDescent="0.25">
      <c r="A608" s="62">
        <v>12141741</v>
      </c>
      <c r="B608" s="63" t="s">
        <v>4892</v>
      </c>
    </row>
    <row r="609" spans="1:2" x14ac:dyDescent="0.25">
      <c r="A609" s="62">
        <v>12141742</v>
      </c>
      <c r="B609" s="63" t="s">
        <v>9678</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11206</v>
      </c>
    </row>
    <row r="614" spans="1:2" x14ac:dyDescent="0.25">
      <c r="A614" s="62">
        <v>12141747</v>
      </c>
      <c r="B614" s="63" t="s">
        <v>4504</v>
      </c>
    </row>
    <row r="615" spans="1:2" x14ac:dyDescent="0.25">
      <c r="A615" s="62">
        <v>12141748</v>
      </c>
      <c r="B615" s="63" t="s">
        <v>13207</v>
      </c>
    </row>
    <row r="616" spans="1:2" x14ac:dyDescent="0.25">
      <c r="A616" s="62">
        <v>12141749</v>
      </c>
      <c r="B616" s="63" t="s">
        <v>17040</v>
      </c>
    </row>
    <row r="617" spans="1:2" x14ac:dyDescent="0.25">
      <c r="A617" s="62">
        <v>12141750</v>
      </c>
      <c r="B617" s="63" t="s">
        <v>7788</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17229</v>
      </c>
    </row>
    <row r="625" spans="1:2" x14ac:dyDescent="0.25">
      <c r="A625" s="62">
        <v>12141758</v>
      </c>
      <c r="B625" s="63" t="s">
        <v>10350</v>
      </c>
    </row>
    <row r="626" spans="1:2" x14ac:dyDescent="0.25">
      <c r="A626" s="62">
        <v>12141759</v>
      </c>
      <c r="B626" s="63" t="s">
        <v>10557</v>
      </c>
    </row>
    <row r="627" spans="1:2" x14ac:dyDescent="0.25">
      <c r="A627" s="62">
        <v>12141760</v>
      </c>
      <c r="B627" s="63" t="s">
        <v>15661</v>
      </c>
    </row>
    <row r="628" spans="1:2" x14ac:dyDescent="0.25">
      <c r="A628" s="62">
        <v>12141801</v>
      </c>
      <c r="B628" s="63" t="s">
        <v>16627</v>
      </c>
    </row>
    <row r="629" spans="1:2" x14ac:dyDescent="0.25">
      <c r="A629" s="62">
        <v>12141802</v>
      </c>
      <c r="B629" s="63" t="s">
        <v>3427</v>
      </c>
    </row>
    <row r="630" spans="1:2" x14ac:dyDescent="0.25">
      <c r="A630" s="62">
        <v>12141803</v>
      </c>
      <c r="B630" s="63" t="s">
        <v>18466</v>
      </c>
    </row>
    <row r="631" spans="1:2" x14ac:dyDescent="0.25">
      <c r="A631" s="62">
        <v>12141804</v>
      </c>
      <c r="B631" s="63" t="s">
        <v>4592</v>
      </c>
    </row>
    <row r="632" spans="1:2" x14ac:dyDescent="0.25">
      <c r="A632" s="62">
        <v>12141805</v>
      </c>
      <c r="B632" s="63" t="s">
        <v>18200</v>
      </c>
    </row>
    <row r="633" spans="1:2" x14ac:dyDescent="0.25">
      <c r="A633" s="62">
        <v>12141806</v>
      </c>
      <c r="B633" s="63" t="s">
        <v>5151</v>
      </c>
    </row>
    <row r="634" spans="1:2" x14ac:dyDescent="0.25">
      <c r="A634" s="62">
        <v>12141901</v>
      </c>
      <c r="B634" s="63" t="s">
        <v>6804</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8057</v>
      </c>
    </row>
    <row r="656" spans="1:2" x14ac:dyDescent="0.25">
      <c r="A656" s="62">
        <v>12142101</v>
      </c>
      <c r="B656" s="63" t="s">
        <v>9494</v>
      </c>
    </row>
    <row r="657" spans="1:2" x14ac:dyDescent="0.25">
      <c r="A657" s="62">
        <v>12142102</v>
      </c>
      <c r="B657" s="63" t="s">
        <v>17122</v>
      </c>
    </row>
    <row r="658" spans="1:2" x14ac:dyDescent="0.25">
      <c r="A658" s="62">
        <v>12142103</v>
      </c>
      <c r="B658" s="63" t="s">
        <v>18367</v>
      </c>
    </row>
    <row r="659" spans="1:2" x14ac:dyDescent="0.25">
      <c r="A659" s="62">
        <v>12142104</v>
      </c>
      <c r="B659" s="63" t="s">
        <v>9400</v>
      </c>
    </row>
    <row r="660" spans="1:2" x14ac:dyDescent="0.25">
      <c r="A660" s="62">
        <v>12142105</v>
      </c>
      <c r="B660" s="63" t="s">
        <v>17525</v>
      </c>
    </row>
    <row r="661" spans="1:2" x14ac:dyDescent="0.25">
      <c r="A661" s="62">
        <v>12142106</v>
      </c>
      <c r="B661" s="63" t="s">
        <v>15387</v>
      </c>
    </row>
    <row r="662" spans="1:2" x14ac:dyDescent="0.25">
      <c r="A662" s="62">
        <v>12142201</v>
      </c>
      <c r="B662" s="63" t="s">
        <v>5384</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7761</v>
      </c>
    </row>
    <row r="672" spans="1:2" x14ac:dyDescent="0.25">
      <c r="A672" s="62">
        <v>12161503</v>
      </c>
      <c r="B672" s="63" t="s">
        <v>9489</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229</v>
      </c>
    </row>
    <row r="678" spans="1:2" x14ac:dyDescent="0.25">
      <c r="A678" s="62">
        <v>12161602</v>
      </c>
      <c r="B678" s="63" t="s">
        <v>7301</v>
      </c>
    </row>
    <row r="679" spans="1:2" x14ac:dyDescent="0.25">
      <c r="A679" s="62">
        <v>12161603</v>
      </c>
      <c r="B679" s="63" t="s">
        <v>13646</v>
      </c>
    </row>
    <row r="680" spans="1:2" x14ac:dyDescent="0.25">
      <c r="A680" s="62">
        <v>12161604</v>
      </c>
      <c r="B680" s="63" t="s">
        <v>12048</v>
      </c>
    </row>
    <row r="681" spans="1:2" x14ac:dyDescent="0.25">
      <c r="A681" s="62">
        <v>12161701</v>
      </c>
      <c r="B681" s="63" t="s">
        <v>5227</v>
      </c>
    </row>
    <row r="682" spans="1:2" x14ac:dyDescent="0.25">
      <c r="A682" s="62">
        <v>12161702</v>
      </c>
      <c r="B682" s="63" t="s">
        <v>5434</v>
      </c>
    </row>
    <row r="683" spans="1:2" x14ac:dyDescent="0.25">
      <c r="A683" s="62">
        <v>12161703</v>
      </c>
      <c r="B683" s="63" t="s">
        <v>11324</v>
      </c>
    </row>
    <row r="684" spans="1:2" x14ac:dyDescent="0.25">
      <c r="A684" s="62">
        <v>12161704</v>
      </c>
      <c r="B684" s="63" t="s">
        <v>2044</v>
      </c>
    </row>
    <row r="685" spans="1:2" x14ac:dyDescent="0.25">
      <c r="A685" s="62">
        <v>12161705</v>
      </c>
      <c r="B685" s="63" t="s">
        <v>15579</v>
      </c>
    </row>
    <row r="686" spans="1:2" x14ac:dyDescent="0.25">
      <c r="A686" s="62">
        <v>12161706</v>
      </c>
      <c r="B686" s="63" t="s">
        <v>3049</v>
      </c>
    </row>
    <row r="687" spans="1:2" x14ac:dyDescent="0.25">
      <c r="A687" s="62">
        <v>12161801</v>
      </c>
      <c r="B687" s="63" t="s">
        <v>15106</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7282</v>
      </c>
    </row>
    <row r="692" spans="1:2" x14ac:dyDescent="0.25">
      <c r="A692" s="62">
        <v>12161806</v>
      </c>
      <c r="B692" s="63" t="s">
        <v>4713</v>
      </c>
    </row>
    <row r="693" spans="1:2" x14ac:dyDescent="0.25">
      <c r="A693" s="62">
        <v>12161807</v>
      </c>
      <c r="B693" s="63" t="s">
        <v>159</v>
      </c>
    </row>
    <row r="694" spans="1:2" x14ac:dyDescent="0.25">
      <c r="A694" s="62">
        <v>12161808</v>
      </c>
      <c r="B694" s="63" t="s">
        <v>12053</v>
      </c>
    </row>
    <row r="695" spans="1:2" x14ac:dyDescent="0.25">
      <c r="A695" s="62">
        <v>12161901</v>
      </c>
      <c r="B695" s="63" t="s">
        <v>17314</v>
      </c>
    </row>
    <row r="696" spans="1:2" x14ac:dyDescent="0.25">
      <c r="A696" s="62">
        <v>12161902</v>
      </c>
      <c r="B696" s="63" t="s">
        <v>5207</v>
      </c>
    </row>
    <row r="697" spans="1:2" x14ac:dyDescent="0.25">
      <c r="A697" s="62">
        <v>12161903</v>
      </c>
      <c r="B697" s="63" t="s">
        <v>8512</v>
      </c>
    </row>
    <row r="698" spans="1:2" x14ac:dyDescent="0.25">
      <c r="A698" s="62">
        <v>12161904</v>
      </c>
      <c r="B698" s="63" t="s">
        <v>17440</v>
      </c>
    </row>
    <row r="699" spans="1:2" x14ac:dyDescent="0.25">
      <c r="A699" s="62">
        <v>12161905</v>
      </c>
      <c r="B699" s="63" t="s">
        <v>13768</v>
      </c>
    </row>
    <row r="700" spans="1:2" x14ac:dyDescent="0.25">
      <c r="A700" s="62">
        <v>12161906</v>
      </c>
      <c r="B700" s="63" t="s">
        <v>12649</v>
      </c>
    </row>
    <row r="701" spans="1:2" x14ac:dyDescent="0.25">
      <c r="A701" s="62">
        <v>12161907</v>
      </c>
      <c r="B701" s="63" t="s">
        <v>10814</v>
      </c>
    </row>
    <row r="702" spans="1:2" x14ac:dyDescent="0.25">
      <c r="A702" s="62">
        <v>12162002</v>
      </c>
      <c r="B702" s="63" t="s">
        <v>6864</v>
      </c>
    </row>
    <row r="703" spans="1:2" x14ac:dyDescent="0.25">
      <c r="A703" s="62">
        <v>12162003</v>
      </c>
      <c r="B703" s="63" t="s">
        <v>16336</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11143</v>
      </c>
    </row>
    <row r="708" spans="1:2" x14ac:dyDescent="0.25">
      <c r="A708" s="62">
        <v>12162202</v>
      </c>
      <c r="B708" s="63" t="s">
        <v>2214</v>
      </c>
    </row>
    <row r="709" spans="1:2" x14ac:dyDescent="0.25">
      <c r="A709" s="62">
        <v>12162203</v>
      </c>
      <c r="B709" s="63" t="s">
        <v>6322</v>
      </c>
    </row>
    <row r="710" spans="1:2" x14ac:dyDescent="0.25">
      <c r="A710" s="62">
        <v>12162204</v>
      </c>
      <c r="B710" s="63" t="s">
        <v>3958</v>
      </c>
    </row>
    <row r="711" spans="1:2" x14ac:dyDescent="0.25">
      <c r="A711" s="62">
        <v>12162205</v>
      </c>
      <c r="B711" s="63" t="s">
        <v>7080</v>
      </c>
    </row>
    <row r="712" spans="1:2" x14ac:dyDescent="0.25">
      <c r="A712" s="62">
        <v>12162206</v>
      </c>
      <c r="B712" s="63" t="s">
        <v>1213</v>
      </c>
    </row>
    <row r="713" spans="1:2" x14ac:dyDescent="0.25">
      <c r="A713" s="62">
        <v>12162207</v>
      </c>
      <c r="B713" s="63" t="s">
        <v>11634</v>
      </c>
    </row>
    <row r="714" spans="1:2" x14ac:dyDescent="0.25">
      <c r="A714" s="62">
        <v>12162208</v>
      </c>
      <c r="B714" s="63" t="s">
        <v>14757</v>
      </c>
    </row>
    <row r="715" spans="1:2" x14ac:dyDescent="0.25">
      <c r="A715" s="62">
        <v>12162209</v>
      </c>
      <c r="B715" s="63" t="s">
        <v>7946</v>
      </c>
    </row>
    <row r="716" spans="1:2" x14ac:dyDescent="0.25">
      <c r="A716" s="62">
        <v>12162210</v>
      </c>
      <c r="B716" s="63" t="s">
        <v>13565</v>
      </c>
    </row>
    <row r="717" spans="1:2" x14ac:dyDescent="0.25">
      <c r="A717" s="62">
        <v>12162211</v>
      </c>
      <c r="B717" s="63" t="s">
        <v>3987</v>
      </c>
    </row>
    <row r="718" spans="1:2" x14ac:dyDescent="0.25">
      <c r="A718" s="62">
        <v>12162212</v>
      </c>
      <c r="B718" s="63" t="s">
        <v>6289</v>
      </c>
    </row>
    <row r="719" spans="1:2" x14ac:dyDescent="0.25">
      <c r="A719" s="62">
        <v>12162301</v>
      </c>
      <c r="B719" s="63" t="s">
        <v>15152</v>
      </c>
    </row>
    <row r="720" spans="1:2" x14ac:dyDescent="0.25">
      <c r="A720" s="62">
        <v>12162302</v>
      </c>
      <c r="B720" s="63" t="s">
        <v>6232</v>
      </c>
    </row>
    <row r="721" spans="1:2" x14ac:dyDescent="0.25">
      <c r="A721" s="62">
        <v>12162303</v>
      </c>
      <c r="B721" s="63" t="s">
        <v>9534</v>
      </c>
    </row>
    <row r="722" spans="1:2" x14ac:dyDescent="0.25">
      <c r="A722" s="62">
        <v>12162401</v>
      </c>
      <c r="B722" s="63" t="s">
        <v>18505</v>
      </c>
    </row>
    <row r="723" spans="1:2" x14ac:dyDescent="0.25">
      <c r="A723" s="62">
        <v>12162402</v>
      </c>
      <c r="B723" s="63" t="s">
        <v>5247</v>
      </c>
    </row>
    <row r="724" spans="1:2" x14ac:dyDescent="0.25">
      <c r="A724" s="62">
        <v>12162501</v>
      </c>
      <c r="B724" s="63" t="s">
        <v>13792</v>
      </c>
    </row>
    <row r="725" spans="1:2" x14ac:dyDescent="0.25">
      <c r="A725" s="62">
        <v>12162502</v>
      </c>
      <c r="B725" s="63" t="s">
        <v>10634</v>
      </c>
    </row>
    <row r="726" spans="1:2" x14ac:dyDescent="0.25">
      <c r="A726" s="62">
        <v>12162503</v>
      </c>
      <c r="B726" s="63" t="s">
        <v>18276</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14823</v>
      </c>
    </row>
    <row r="737" spans="1:2" x14ac:dyDescent="0.25">
      <c r="A737" s="62">
        <v>12163101</v>
      </c>
      <c r="B737" s="63" t="s">
        <v>6090</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7476</v>
      </c>
    </row>
    <row r="742" spans="1:2" x14ac:dyDescent="0.25">
      <c r="A742" s="62">
        <v>12163601</v>
      </c>
      <c r="B742" s="63" t="s">
        <v>14134</v>
      </c>
    </row>
    <row r="743" spans="1:2" x14ac:dyDescent="0.25">
      <c r="A743" s="62">
        <v>12163602</v>
      </c>
      <c r="B743" s="63" t="s">
        <v>11155</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13261</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13007</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12501</v>
      </c>
    </row>
    <row r="761" spans="1:2" x14ac:dyDescent="0.25">
      <c r="A761" s="62">
        <v>12171503</v>
      </c>
      <c r="B761" s="63" t="s">
        <v>5605</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5911</v>
      </c>
    </row>
    <row r="767" spans="1:2" x14ac:dyDescent="0.25">
      <c r="A767" s="62">
        <v>12171604</v>
      </c>
      <c r="B767" s="63" t="s">
        <v>4761</v>
      </c>
    </row>
    <row r="768" spans="1:2" x14ac:dyDescent="0.25">
      <c r="A768" s="62">
        <v>12171605</v>
      </c>
      <c r="B768" s="63" t="s">
        <v>7750</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3286</v>
      </c>
    </row>
    <row r="774" spans="1:2" x14ac:dyDescent="0.25">
      <c r="A774" s="62">
        <v>12181503</v>
      </c>
      <c r="B774" s="63" t="s">
        <v>6846</v>
      </c>
    </row>
    <row r="775" spans="1:2" x14ac:dyDescent="0.25">
      <c r="A775" s="62">
        <v>12181504</v>
      </c>
      <c r="B775" s="63" t="s">
        <v>18607</v>
      </c>
    </row>
    <row r="776" spans="1:2" x14ac:dyDescent="0.25">
      <c r="A776" s="62">
        <v>12181601</v>
      </c>
      <c r="B776" s="63" t="s">
        <v>9228</v>
      </c>
    </row>
    <row r="777" spans="1:2" x14ac:dyDescent="0.25">
      <c r="A777" s="62">
        <v>12181602</v>
      </c>
      <c r="B777" s="63" t="s">
        <v>16070</v>
      </c>
    </row>
    <row r="778" spans="1:2" x14ac:dyDescent="0.25">
      <c r="A778" s="62">
        <v>12191501</v>
      </c>
      <c r="B778" s="63" t="s">
        <v>7663</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16479</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17998</v>
      </c>
    </row>
    <row r="790" spans="1:2" x14ac:dyDescent="0.25">
      <c r="A790" s="62">
        <v>12352103</v>
      </c>
      <c r="B790" s="63" t="s">
        <v>7548</v>
      </c>
    </row>
    <row r="791" spans="1:2" x14ac:dyDescent="0.25">
      <c r="A791" s="62">
        <v>12352104</v>
      </c>
      <c r="B791" s="63" t="s">
        <v>17067</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12224</v>
      </c>
    </row>
    <row r="796" spans="1:2" x14ac:dyDescent="0.25">
      <c r="A796" s="62">
        <v>12352111</v>
      </c>
      <c r="B796" s="63" t="s">
        <v>8053</v>
      </c>
    </row>
    <row r="797" spans="1:2" x14ac:dyDescent="0.25">
      <c r="A797" s="62">
        <v>12352112</v>
      </c>
      <c r="B797" s="63" t="s">
        <v>12224</v>
      </c>
    </row>
    <row r="798" spans="1:2" x14ac:dyDescent="0.25">
      <c r="A798" s="62">
        <v>12352113</v>
      </c>
      <c r="B798" s="63" t="s">
        <v>18635</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6811</v>
      </c>
    </row>
    <row r="805" spans="1:2" x14ac:dyDescent="0.25">
      <c r="A805" s="62">
        <v>12352120</v>
      </c>
      <c r="B805" s="63" t="s">
        <v>11645</v>
      </c>
    </row>
    <row r="806" spans="1:2" x14ac:dyDescent="0.25">
      <c r="A806" s="62">
        <v>12352121</v>
      </c>
      <c r="B806" s="63" t="s">
        <v>10784</v>
      </c>
    </row>
    <row r="807" spans="1:2" x14ac:dyDescent="0.25">
      <c r="A807" s="62">
        <v>12352123</v>
      </c>
      <c r="B807" s="63" t="s">
        <v>18058</v>
      </c>
    </row>
    <row r="808" spans="1:2" x14ac:dyDescent="0.25">
      <c r="A808" s="62">
        <v>12352124</v>
      </c>
      <c r="B808" s="63" t="s">
        <v>17174</v>
      </c>
    </row>
    <row r="809" spans="1:2" x14ac:dyDescent="0.25">
      <c r="A809" s="62">
        <v>12352125</v>
      </c>
      <c r="B809" s="63" t="s">
        <v>15902</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5528</v>
      </c>
    </row>
    <row r="814" spans="1:2" x14ac:dyDescent="0.25">
      <c r="A814" s="62">
        <v>12352130</v>
      </c>
      <c r="B814" s="63" t="s">
        <v>15027</v>
      </c>
    </row>
    <row r="815" spans="1:2" x14ac:dyDescent="0.25">
      <c r="A815" s="62">
        <v>12352201</v>
      </c>
      <c r="B815" s="63" t="s">
        <v>5142</v>
      </c>
    </row>
    <row r="816" spans="1:2" x14ac:dyDescent="0.25">
      <c r="A816" s="62">
        <v>12352202</v>
      </c>
      <c r="B816" s="63" t="s">
        <v>937</v>
      </c>
    </row>
    <row r="817" spans="1:2" x14ac:dyDescent="0.25">
      <c r="A817" s="62">
        <v>12352203</v>
      </c>
      <c r="B817" s="63" t="s">
        <v>5558</v>
      </c>
    </row>
    <row r="818" spans="1:2" x14ac:dyDescent="0.25">
      <c r="A818" s="62">
        <v>12352204</v>
      </c>
      <c r="B818" s="63" t="s">
        <v>4552</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5001</v>
      </c>
    </row>
    <row r="824" spans="1:2" x14ac:dyDescent="0.25">
      <c r="A824" s="62">
        <v>12352210</v>
      </c>
      <c r="B824" s="63" t="s">
        <v>5772</v>
      </c>
    </row>
    <row r="825" spans="1:2" x14ac:dyDescent="0.25">
      <c r="A825" s="62">
        <v>12352211</v>
      </c>
      <c r="B825" s="63" t="s">
        <v>16406</v>
      </c>
    </row>
    <row r="826" spans="1:2" x14ac:dyDescent="0.25">
      <c r="A826" s="62">
        <v>12352212</v>
      </c>
      <c r="B826" s="63" t="s">
        <v>11713</v>
      </c>
    </row>
    <row r="827" spans="1:2" x14ac:dyDescent="0.25">
      <c r="A827" s="62">
        <v>12352301</v>
      </c>
      <c r="B827" s="63" t="s">
        <v>4345</v>
      </c>
    </row>
    <row r="828" spans="1:2" x14ac:dyDescent="0.25">
      <c r="A828" s="62">
        <v>12352302</v>
      </c>
      <c r="B828" s="63" t="s">
        <v>7640</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12569</v>
      </c>
    </row>
    <row r="834" spans="1:2" x14ac:dyDescent="0.25">
      <c r="A834" s="62">
        <v>12352308</v>
      </c>
      <c r="B834" s="63" t="s">
        <v>17226</v>
      </c>
    </row>
    <row r="835" spans="1:2" x14ac:dyDescent="0.25">
      <c r="A835" s="62">
        <v>12352309</v>
      </c>
      <c r="B835" s="63" t="s">
        <v>6892</v>
      </c>
    </row>
    <row r="836" spans="1:2" x14ac:dyDescent="0.25">
      <c r="A836" s="62">
        <v>12352310</v>
      </c>
      <c r="B836" s="63" t="s">
        <v>14605</v>
      </c>
    </row>
    <row r="837" spans="1:2" x14ac:dyDescent="0.25">
      <c r="A837" s="62">
        <v>12352311</v>
      </c>
      <c r="B837" s="63" t="s">
        <v>8975</v>
      </c>
    </row>
    <row r="838" spans="1:2" x14ac:dyDescent="0.25">
      <c r="A838" s="62">
        <v>12352312</v>
      </c>
      <c r="B838" s="63" t="s">
        <v>4788</v>
      </c>
    </row>
    <row r="839" spans="1:2" x14ac:dyDescent="0.25">
      <c r="A839" s="62">
        <v>12352401</v>
      </c>
      <c r="B839" s="63" t="s">
        <v>12642</v>
      </c>
    </row>
    <row r="840" spans="1:2" x14ac:dyDescent="0.25">
      <c r="A840" s="62">
        <v>12352402</v>
      </c>
      <c r="B840" s="63" t="s">
        <v>6674</v>
      </c>
    </row>
    <row r="841" spans="1:2" x14ac:dyDescent="0.25">
      <c r="A841" s="62">
        <v>12352501</v>
      </c>
      <c r="B841" s="63" t="s">
        <v>4998</v>
      </c>
    </row>
    <row r="842" spans="1:2" x14ac:dyDescent="0.25">
      <c r="A842" s="62">
        <v>12352502</v>
      </c>
      <c r="B842" s="63" t="s">
        <v>3271</v>
      </c>
    </row>
    <row r="843" spans="1:2" x14ac:dyDescent="0.25">
      <c r="A843" s="62">
        <v>12352503</v>
      </c>
      <c r="B843" s="63" t="s">
        <v>15392</v>
      </c>
    </row>
    <row r="844" spans="1:2" x14ac:dyDescent="0.25">
      <c r="A844" s="62">
        <v>13101501</v>
      </c>
      <c r="B844" s="63" t="s">
        <v>6999</v>
      </c>
    </row>
    <row r="845" spans="1:2" x14ac:dyDescent="0.25">
      <c r="A845" s="62">
        <v>13101502</v>
      </c>
      <c r="B845" s="63" t="s">
        <v>11113</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18158</v>
      </c>
    </row>
    <row r="853" spans="1:2" x14ac:dyDescent="0.25">
      <c r="A853" s="62">
        <v>13101605</v>
      </c>
      <c r="B853" s="63" t="s">
        <v>5495</v>
      </c>
    </row>
    <row r="854" spans="1:2" x14ac:dyDescent="0.25">
      <c r="A854" s="62">
        <v>13101606</v>
      </c>
      <c r="B854" s="63" t="s">
        <v>6706</v>
      </c>
    </row>
    <row r="855" spans="1:2" x14ac:dyDescent="0.25">
      <c r="A855" s="62">
        <v>13101607</v>
      </c>
      <c r="B855" s="63" t="s">
        <v>9487</v>
      </c>
    </row>
    <row r="856" spans="1:2" x14ac:dyDescent="0.25">
      <c r="A856" s="62">
        <v>13101701</v>
      </c>
      <c r="B856" s="63" t="s">
        <v>7125</v>
      </c>
    </row>
    <row r="857" spans="1:2" x14ac:dyDescent="0.25">
      <c r="A857" s="62">
        <v>13101702</v>
      </c>
      <c r="B857" s="63" t="s">
        <v>18142</v>
      </c>
    </row>
    <row r="858" spans="1:2" x14ac:dyDescent="0.25">
      <c r="A858" s="62">
        <v>13101703</v>
      </c>
      <c r="B858" s="63" t="s">
        <v>13160</v>
      </c>
    </row>
    <row r="859" spans="1:2" x14ac:dyDescent="0.25">
      <c r="A859" s="62">
        <v>13101704</v>
      </c>
      <c r="B859" s="63" t="s">
        <v>14943</v>
      </c>
    </row>
    <row r="860" spans="1:2" x14ac:dyDescent="0.25">
      <c r="A860" s="62">
        <v>13101705</v>
      </c>
      <c r="B860" s="63" t="s">
        <v>12700</v>
      </c>
    </row>
    <row r="861" spans="1:2" x14ac:dyDescent="0.25">
      <c r="A861" s="62">
        <v>13101706</v>
      </c>
      <c r="B861" s="63" t="s">
        <v>9280</v>
      </c>
    </row>
    <row r="862" spans="1:2" x14ac:dyDescent="0.25">
      <c r="A862" s="62">
        <v>13101707</v>
      </c>
      <c r="B862" s="63" t="s">
        <v>7032</v>
      </c>
    </row>
    <row r="863" spans="1:2" x14ac:dyDescent="0.25">
      <c r="A863" s="62">
        <v>13101708</v>
      </c>
      <c r="B863" s="63" t="s">
        <v>10897</v>
      </c>
    </row>
    <row r="864" spans="1:2" x14ac:dyDescent="0.25">
      <c r="A864" s="62">
        <v>13101709</v>
      </c>
      <c r="B864" s="63" t="s">
        <v>3817</v>
      </c>
    </row>
    <row r="865" spans="1:2" x14ac:dyDescent="0.25">
      <c r="A865" s="62">
        <v>13101710</v>
      </c>
      <c r="B865" s="63" t="s">
        <v>13337</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12267</v>
      </c>
    </row>
    <row r="870" spans="1:2" x14ac:dyDescent="0.25">
      <c r="A870" s="62">
        <v>13101715</v>
      </c>
      <c r="B870" s="63" t="s">
        <v>9118</v>
      </c>
    </row>
    <row r="871" spans="1:2" x14ac:dyDescent="0.25">
      <c r="A871" s="62">
        <v>13101716</v>
      </c>
      <c r="B871" s="63" t="s">
        <v>18520</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1572</v>
      </c>
    </row>
    <row r="879" spans="1:2" x14ac:dyDescent="0.25">
      <c r="A879" s="62">
        <v>13101724</v>
      </c>
      <c r="B879" s="63" t="s">
        <v>14648</v>
      </c>
    </row>
    <row r="880" spans="1:2" x14ac:dyDescent="0.25">
      <c r="A880" s="62">
        <v>13101902</v>
      </c>
      <c r="B880" s="63" t="s">
        <v>10990</v>
      </c>
    </row>
    <row r="881" spans="1:2" x14ac:dyDescent="0.25">
      <c r="A881" s="62">
        <v>13101903</v>
      </c>
      <c r="B881" s="63" t="s">
        <v>18530</v>
      </c>
    </row>
    <row r="882" spans="1:2" x14ac:dyDescent="0.25">
      <c r="A882" s="62">
        <v>13101904</v>
      </c>
      <c r="B882" s="63" t="s">
        <v>17568</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11654</v>
      </c>
    </row>
    <row r="888" spans="1:2" x14ac:dyDescent="0.25">
      <c r="A888" s="62">
        <v>13102005</v>
      </c>
      <c r="B888" s="63" t="s">
        <v>10404</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11746</v>
      </c>
    </row>
    <row r="893" spans="1:2" x14ac:dyDescent="0.25">
      <c r="A893" s="62">
        <v>13102011</v>
      </c>
      <c r="B893" s="63" t="s">
        <v>17016</v>
      </c>
    </row>
    <row r="894" spans="1:2" x14ac:dyDescent="0.25">
      <c r="A894" s="62">
        <v>13102012</v>
      </c>
      <c r="B894" s="63" t="s">
        <v>15148</v>
      </c>
    </row>
    <row r="895" spans="1:2" x14ac:dyDescent="0.25">
      <c r="A895" s="62">
        <v>13102013</v>
      </c>
      <c r="B895" s="63" t="s">
        <v>5718</v>
      </c>
    </row>
    <row r="896" spans="1:2" x14ac:dyDescent="0.25">
      <c r="A896" s="62">
        <v>13102014</v>
      </c>
      <c r="B896" s="63" t="s">
        <v>1973</v>
      </c>
    </row>
    <row r="897" spans="1:2" x14ac:dyDescent="0.25">
      <c r="A897" s="62">
        <v>13102015</v>
      </c>
      <c r="B897" s="63" t="s">
        <v>18045</v>
      </c>
    </row>
    <row r="898" spans="1:2" x14ac:dyDescent="0.25">
      <c r="A898" s="62">
        <v>13102016</v>
      </c>
      <c r="B898" s="63" t="s">
        <v>6426</v>
      </c>
    </row>
    <row r="899" spans="1:2" x14ac:dyDescent="0.25">
      <c r="A899" s="62">
        <v>13102017</v>
      </c>
      <c r="B899" s="63" t="s">
        <v>7807</v>
      </c>
    </row>
    <row r="900" spans="1:2" x14ac:dyDescent="0.25">
      <c r="A900" s="62">
        <v>13102018</v>
      </c>
      <c r="B900" s="63" t="s">
        <v>17103</v>
      </c>
    </row>
    <row r="901" spans="1:2" x14ac:dyDescent="0.25">
      <c r="A901" s="62">
        <v>13102019</v>
      </c>
      <c r="B901" s="63" t="s">
        <v>10071</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11791</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8026</v>
      </c>
    </row>
    <row r="915" spans="1:2" x14ac:dyDescent="0.25">
      <c r="A915" s="62">
        <v>13111002</v>
      </c>
      <c r="B915" s="63" t="s">
        <v>4527</v>
      </c>
    </row>
    <row r="916" spans="1:2" x14ac:dyDescent="0.25">
      <c r="A916" s="62">
        <v>13111003</v>
      </c>
      <c r="B916" s="63" t="s">
        <v>15586</v>
      </c>
    </row>
    <row r="917" spans="1:2" x14ac:dyDescent="0.25">
      <c r="A917" s="62">
        <v>13111004</v>
      </c>
      <c r="B917" s="63" t="s">
        <v>7626</v>
      </c>
    </row>
    <row r="918" spans="1:2" x14ac:dyDescent="0.25">
      <c r="A918" s="62">
        <v>13111005</v>
      </c>
      <c r="B918" s="63" t="s">
        <v>12647</v>
      </c>
    </row>
    <row r="919" spans="1:2" x14ac:dyDescent="0.25">
      <c r="A919" s="62">
        <v>13111006</v>
      </c>
      <c r="B919" s="63" t="s">
        <v>6953</v>
      </c>
    </row>
    <row r="920" spans="1:2" x14ac:dyDescent="0.25">
      <c r="A920" s="62">
        <v>13111007</v>
      </c>
      <c r="B920" s="63" t="s">
        <v>8336</v>
      </c>
    </row>
    <row r="921" spans="1:2" x14ac:dyDescent="0.25">
      <c r="A921" s="62">
        <v>13111008</v>
      </c>
      <c r="B921" s="63" t="s">
        <v>12391</v>
      </c>
    </row>
    <row r="922" spans="1:2" x14ac:dyDescent="0.25">
      <c r="A922" s="62">
        <v>13111009</v>
      </c>
      <c r="B922" s="63" t="s">
        <v>10317</v>
      </c>
    </row>
    <row r="923" spans="1:2" x14ac:dyDescent="0.25">
      <c r="A923" s="62">
        <v>13111010</v>
      </c>
      <c r="B923" s="63" t="s">
        <v>15416</v>
      </c>
    </row>
    <row r="924" spans="1:2" x14ac:dyDescent="0.25">
      <c r="A924" s="62">
        <v>13111011</v>
      </c>
      <c r="B924" s="63" t="s">
        <v>9101</v>
      </c>
    </row>
    <row r="925" spans="1:2" x14ac:dyDescent="0.25">
      <c r="A925" s="62">
        <v>13111012</v>
      </c>
      <c r="B925" s="63" t="s">
        <v>10708</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15156</v>
      </c>
    </row>
    <row r="930" spans="1:2" x14ac:dyDescent="0.25">
      <c r="A930" s="62">
        <v>13111017</v>
      </c>
      <c r="B930" s="63" t="s">
        <v>11109</v>
      </c>
    </row>
    <row r="931" spans="1:2" x14ac:dyDescent="0.25">
      <c r="A931" s="62">
        <v>13111018</v>
      </c>
      <c r="B931" s="63" t="s">
        <v>13777</v>
      </c>
    </row>
    <row r="932" spans="1:2" x14ac:dyDescent="0.25">
      <c r="A932" s="62">
        <v>13111019</v>
      </c>
      <c r="B932" s="63" t="s">
        <v>1378</v>
      </c>
    </row>
    <row r="933" spans="1:2" x14ac:dyDescent="0.25">
      <c r="A933" s="62">
        <v>13111020</v>
      </c>
      <c r="B933" s="63" t="s">
        <v>4286</v>
      </c>
    </row>
    <row r="934" spans="1:2" x14ac:dyDescent="0.25">
      <c r="A934" s="62">
        <v>13111021</v>
      </c>
      <c r="B934" s="63" t="s">
        <v>12511</v>
      </c>
    </row>
    <row r="935" spans="1:2" x14ac:dyDescent="0.25">
      <c r="A935" s="62">
        <v>13111022</v>
      </c>
      <c r="B935" s="63" t="s">
        <v>12652</v>
      </c>
    </row>
    <row r="936" spans="1:2" x14ac:dyDescent="0.25">
      <c r="A936" s="62">
        <v>13111023</v>
      </c>
      <c r="B936" s="63" t="s">
        <v>17237</v>
      </c>
    </row>
    <row r="937" spans="1:2" x14ac:dyDescent="0.25">
      <c r="A937" s="62">
        <v>13111024</v>
      </c>
      <c r="B937" s="63" t="s">
        <v>15068</v>
      </c>
    </row>
    <row r="938" spans="1:2" x14ac:dyDescent="0.25">
      <c r="A938" s="62">
        <v>13111025</v>
      </c>
      <c r="B938" s="63" t="s">
        <v>2812</v>
      </c>
    </row>
    <row r="939" spans="1:2" x14ac:dyDescent="0.25">
      <c r="A939" s="62">
        <v>13111026</v>
      </c>
      <c r="B939" s="63" t="s">
        <v>12948</v>
      </c>
    </row>
    <row r="940" spans="1:2" x14ac:dyDescent="0.25">
      <c r="A940" s="62">
        <v>13111027</v>
      </c>
      <c r="B940" s="63" t="s">
        <v>9209</v>
      </c>
    </row>
    <row r="941" spans="1:2" x14ac:dyDescent="0.25">
      <c r="A941" s="62">
        <v>13111028</v>
      </c>
      <c r="B941" s="63" t="s">
        <v>4015</v>
      </c>
    </row>
    <row r="942" spans="1:2" x14ac:dyDescent="0.25">
      <c r="A942" s="62">
        <v>13111029</v>
      </c>
      <c r="B942" s="63" t="s">
        <v>14477</v>
      </c>
    </row>
    <row r="943" spans="1:2" x14ac:dyDescent="0.25">
      <c r="A943" s="62">
        <v>13111030</v>
      </c>
      <c r="B943" s="63" t="s">
        <v>7998</v>
      </c>
    </row>
    <row r="944" spans="1:2" x14ac:dyDescent="0.25">
      <c r="A944" s="62">
        <v>13111031</v>
      </c>
      <c r="B944" s="63" t="s">
        <v>11631</v>
      </c>
    </row>
    <row r="945" spans="1:2" x14ac:dyDescent="0.25">
      <c r="A945" s="62">
        <v>13111032</v>
      </c>
      <c r="B945" s="63" t="s">
        <v>18334</v>
      </c>
    </row>
    <row r="946" spans="1:2" x14ac:dyDescent="0.25">
      <c r="A946" s="62">
        <v>13111033</v>
      </c>
      <c r="B946" s="63" t="s">
        <v>15411</v>
      </c>
    </row>
    <row r="947" spans="1:2" x14ac:dyDescent="0.25">
      <c r="A947" s="62">
        <v>13111034</v>
      </c>
      <c r="B947" s="63" t="s">
        <v>12128</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12190</v>
      </c>
    </row>
    <row r="952" spans="1:2" x14ac:dyDescent="0.25">
      <c r="A952" s="62">
        <v>13111039</v>
      </c>
      <c r="B952" s="63" t="s">
        <v>16733</v>
      </c>
    </row>
    <row r="953" spans="1:2" x14ac:dyDescent="0.25">
      <c r="A953" s="62">
        <v>13111040</v>
      </c>
      <c r="B953" s="63" t="s">
        <v>8588</v>
      </c>
    </row>
    <row r="954" spans="1:2" x14ac:dyDescent="0.25">
      <c r="A954" s="62">
        <v>13111041</v>
      </c>
      <c r="B954" s="63" t="s">
        <v>8948</v>
      </c>
    </row>
    <row r="955" spans="1:2" x14ac:dyDescent="0.25">
      <c r="A955" s="62" t="s">
        <v>18860</v>
      </c>
      <c r="B955" s="63" t="s">
        <v>9427</v>
      </c>
    </row>
    <row r="956" spans="1:2" x14ac:dyDescent="0.25">
      <c r="A956" s="62">
        <v>13111043</v>
      </c>
      <c r="B956" s="63" t="s">
        <v>16960</v>
      </c>
    </row>
    <row r="957" spans="1:2" x14ac:dyDescent="0.25">
      <c r="A957" s="62">
        <v>13111044</v>
      </c>
      <c r="B957" s="63" t="s">
        <v>1288</v>
      </c>
    </row>
    <row r="958" spans="1:2" x14ac:dyDescent="0.25">
      <c r="A958" s="62">
        <v>13111045</v>
      </c>
      <c r="B958" s="63" t="s">
        <v>12901</v>
      </c>
    </row>
    <row r="959" spans="1:2" x14ac:dyDescent="0.25">
      <c r="A959" s="62">
        <v>13111046</v>
      </c>
      <c r="B959" s="63" t="s">
        <v>11965</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12229</v>
      </c>
    </row>
    <row r="967" spans="1:2" x14ac:dyDescent="0.25">
      <c r="A967" s="62">
        <v>13111054</v>
      </c>
      <c r="B967" s="63" t="s">
        <v>11599</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18447</v>
      </c>
    </row>
    <row r="976" spans="1:2" x14ac:dyDescent="0.25">
      <c r="A976" s="62">
        <v>13111063</v>
      </c>
      <c r="B976" s="63" t="s">
        <v>11682</v>
      </c>
    </row>
    <row r="977" spans="1:2" x14ac:dyDescent="0.25">
      <c r="A977" s="62">
        <v>13111064</v>
      </c>
      <c r="B977" s="63" t="s">
        <v>5421</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5362</v>
      </c>
    </row>
    <row r="982" spans="1:2" x14ac:dyDescent="0.25">
      <c r="A982" s="62">
        <v>13111103</v>
      </c>
      <c r="B982" s="63" t="s">
        <v>5878</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4665</v>
      </c>
    </row>
    <row r="989" spans="1:2" x14ac:dyDescent="0.25">
      <c r="A989" s="62">
        <v>13111207</v>
      </c>
      <c r="B989" s="63" t="s">
        <v>8797</v>
      </c>
    </row>
    <row r="990" spans="1:2" x14ac:dyDescent="0.25">
      <c r="A990" s="62">
        <v>13111208</v>
      </c>
      <c r="B990" s="63" t="s">
        <v>17059</v>
      </c>
    </row>
    <row r="991" spans="1:2" x14ac:dyDescent="0.25">
      <c r="A991" s="62">
        <v>13111209</v>
      </c>
      <c r="B991" s="63" t="s">
        <v>701</v>
      </c>
    </row>
    <row r="992" spans="1:2" x14ac:dyDescent="0.25">
      <c r="A992" s="62">
        <v>13111210</v>
      </c>
      <c r="B992" s="63" t="s">
        <v>5402</v>
      </c>
    </row>
    <row r="993" spans="1:2" x14ac:dyDescent="0.25">
      <c r="A993" s="62">
        <v>13111211</v>
      </c>
      <c r="B993" s="63" t="s">
        <v>15496</v>
      </c>
    </row>
    <row r="994" spans="1:2" x14ac:dyDescent="0.25">
      <c r="A994" s="62">
        <v>13111212</v>
      </c>
      <c r="B994" s="63" t="s">
        <v>10267</v>
      </c>
    </row>
    <row r="995" spans="1:2" x14ac:dyDescent="0.25">
      <c r="A995" s="62">
        <v>13111213</v>
      </c>
      <c r="B995" s="63" t="s">
        <v>15257</v>
      </c>
    </row>
    <row r="996" spans="1:2" x14ac:dyDescent="0.25">
      <c r="A996" s="62">
        <v>13111214</v>
      </c>
      <c r="B996" s="63" t="s">
        <v>11139</v>
      </c>
    </row>
    <row r="997" spans="1:2" x14ac:dyDescent="0.25">
      <c r="A997" s="62">
        <v>13111215</v>
      </c>
      <c r="B997" s="63" t="s">
        <v>6045</v>
      </c>
    </row>
    <row r="998" spans="1:2" x14ac:dyDescent="0.25">
      <c r="A998" s="62">
        <v>13111216</v>
      </c>
      <c r="B998" s="63" t="s">
        <v>15810</v>
      </c>
    </row>
    <row r="999" spans="1:2" x14ac:dyDescent="0.25">
      <c r="A999" s="62">
        <v>13111217</v>
      </c>
      <c r="B999" s="63" t="s">
        <v>29</v>
      </c>
    </row>
    <row r="1000" spans="1:2" x14ac:dyDescent="0.25">
      <c r="A1000" s="62">
        <v>13111218</v>
      </c>
      <c r="B1000" s="63" t="s">
        <v>8054</v>
      </c>
    </row>
    <row r="1001" spans="1:2" x14ac:dyDescent="0.25">
      <c r="A1001" s="62">
        <v>13111219</v>
      </c>
      <c r="B1001" s="63" t="s">
        <v>4486</v>
      </c>
    </row>
    <row r="1002" spans="1:2" x14ac:dyDescent="0.25">
      <c r="A1002" s="62">
        <v>13111220</v>
      </c>
      <c r="B1002" s="63" t="s">
        <v>9388</v>
      </c>
    </row>
    <row r="1003" spans="1:2" x14ac:dyDescent="0.25">
      <c r="A1003" s="62">
        <v>13111301</v>
      </c>
      <c r="B1003" s="63" t="s">
        <v>7112</v>
      </c>
    </row>
    <row r="1004" spans="1:2" x14ac:dyDescent="0.25">
      <c r="A1004" s="62">
        <v>13111302</v>
      </c>
      <c r="B1004" s="63" t="s">
        <v>9112</v>
      </c>
    </row>
    <row r="1005" spans="1:2" x14ac:dyDescent="0.25">
      <c r="A1005" s="62">
        <v>13111303</v>
      </c>
      <c r="B1005" s="63" t="s">
        <v>10113</v>
      </c>
    </row>
    <row r="1006" spans="1:2" x14ac:dyDescent="0.25">
      <c r="A1006" s="62">
        <v>13111304</v>
      </c>
      <c r="B1006" s="63" t="s">
        <v>7907</v>
      </c>
    </row>
    <row r="1007" spans="1:2" x14ac:dyDescent="0.25">
      <c r="A1007" s="62">
        <v>13111305</v>
      </c>
      <c r="B1007" s="63" t="s">
        <v>14409</v>
      </c>
    </row>
    <row r="1008" spans="1:2" x14ac:dyDescent="0.25">
      <c r="A1008" s="62">
        <v>13111306</v>
      </c>
      <c r="B1008" s="63" t="s">
        <v>18180</v>
      </c>
    </row>
    <row r="1009" spans="1:2" x14ac:dyDescent="0.25">
      <c r="A1009" s="62">
        <v>13111307</v>
      </c>
      <c r="B1009" s="63" t="s">
        <v>16239</v>
      </c>
    </row>
    <row r="1010" spans="1:2" x14ac:dyDescent="0.25">
      <c r="A1010" s="62">
        <v>13111308</v>
      </c>
      <c r="B1010" s="63" t="s">
        <v>13866</v>
      </c>
    </row>
    <row r="1011" spans="1:2" x14ac:dyDescent="0.25">
      <c r="A1011" s="62">
        <v>14101501</v>
      </c>
      <c r="B1011" s="63" t="s">
        <v>2987</v>
      </c>
    </row>
    <row r="1012" spans="1:2" x14ac:dyDescent="0.25">
      <c r="A1012" s="62">
        <v>14111501</v>
      </c>
      <c r="B1012" s="63" t="s">
        <v>18528</v>
      </c>
    </row>
    <row r="1013" spans="1:2" x14ac:dyDescent="0.25">
      <c r="A1013" s="62">
        <v>14111502</v>
      </c>
      <c r="B1013" s="63" t="s">
        <v>14289</v>
      </c>
    </row>
    <row r="1014" spans="1:2" x14ac:dyDescent="0.25">
      <c r="A1014" s="62">
        <v>14111503</v>
      </c>
      <c r="B1014" s="63" t="s">
        <v>14858</v>
      </c>
    </row>
    <row r="1015" spans="1:2" x14ac:dyDescent="0.25">
      <c r="A1015" s="62">
        <v>14111504</v>
      </c>
      <c r="B1015" s="63" t="s">
        <v>3548</v>
      </c>
    </row>
    <row r="1016" spans="1:2" x14ac:dyDescent="0.25">
      <c r="A1016" s="62">
        <v>14111505</v>
      </c>
      <c r="B1016" s="63" t="s">
        <v>18187</v>
      </c>
    </row>
    <row r="1017" spans="1:2" x14ac:dyDescent="0.25">
      <c r="A1017" s="62">
        <v>14111506</v>
      </c>
      <c r="B1017" s="63" t="s">
        <v>13273</v>
      </c>
    </row>
    <row r="1018" spans="1:2" x14ac:dyDescent="0.25">
      <c r="A1018" s="62">
        <v>14111507</v>
      </c>
      <c r="B1018" s="63" t="s">
        <v>13717</v>
      </c>
    </row>
    <row r="1019" spans="1:2" x14ac:dyDescent="0.25">
      <c r="A1019" s="62">
        <v>14111508</v>
      </c>
      <c r="B1019" s="63" t="s">
        <v>18167</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13198</v>
      </c>
    </row>
    <row r="1024" spans="1:2" x14ac:dyDescent="0.25">
      <c r="A1024" s="62">
        <v>14111513</v>
      </c>
      <c r="B1024" s="63" t="s">
        <v>14718</v>
      </c>
    </row>
    <row r="1025" spans="1:2" x14ac:dyDescent="0.25">
      <c r="A1025" s="62">
        <v>14111514</v>
      </c>
      <c r="B1025" s="63" t="s">
        <v>11350</v>
      </c>
    </row>
    <row r="1026" spans="1:2" x14ac:dyDescent="0.25">
      <c r="A1026" s="62">
        <v>14111515</v>
      </c>
      <c r="B1026" s="63" t="s">
        <v>13910</v>
      </c>
    </row>
    <row r="1027" spans="1:2" x14ac:dyDescent="0.25">
      <c r="A1027" s="62">
        <v>14111516</v>
      </c>
      <c r="B1027" s="63" t="s">
        <v>6175</v>
      </c>
    </row>
    <row r="1028" spans="1:2" x14ac:dyDescent="0.25">
      <c r="A1028" s="62">
        <v>14111518</v>
      </c>
      <c r="B1028" s="63" t="s">
        <v>9215</v>
      </c>
    </row>
    <row r="1029" spans="1:2" x14ac:dyDescent="0.25">
      <c r="A1029" s="62">
        <v>14111519</v>
      </c>
      <c r="B1029" s="63" t="s">
        <v>18471</v>
      </c>
    </row>
    <row r="1030" spans="1:2" x14ac:dyDescent="0.25">
      <c r="A1030" s="62">
        <v>14111520</v>
      </c>
      <c r="B1030" s="63" t="s">
        <v>15267</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12808</v>
      </c>
    </row>
    <row r="1035" spans="1:2" x14ac:dyDescent="0.25">
      <c r="A1035" s="62">
        <v>14111527</v>
      </c>
      <c r="B1035" s="63" t="s">
        <v>10707</v>
      </c>
    </row>
    <row r="1036" spans="1:2" x14ac:dyDescent="0.25">
      <c r="A1036" s="62">
        <v>14111528</v>
      </c>
      <c r="B1036" s="63" t="s">
        <v>15170</v>
      </c>
    </row>
    <row r="1037" spans="1:2" x14ac:dyDescent="0.25">
      <c r="A1037" s="62">
        <v>14111529</v>
      </c>
      <c r="B1037" s="63" t="s">
        <v>6004</v>
      </c>
    </row>
    <row r="1038" spans="1:2" x14ac:dyDescent="0.25">
      <c r="A1038" s="62">
        <v>14111530</v>
      </c>
      <c r="B1038" s="63" t="s">
        <v>8631</v>
      </c>
    </row>
    <row r="1039" spans="1:2" x14ac:dyDescent="0.25">
      <c r="A1039" s="62">
        <v>14111531</v>
      </c>
      <c r="B1039" s="63" t="s">
        <v>12166</v>
      </c>
    </row>
    <row r="1040" spans="1:2" x14ac:dyDescent="0.25">
      <c r="A1040" s="62">
        <v>14111532</v>
      </c>
      <c r="B1040" s="63" t="s">
        <v>12227</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6417</v>
      </c>
    </row>
    <row r="1045" spans="1:2" x14ac:dyDescent="0.25">
      <c r="A1045" s="62">
        <v>14111537</v>
      </c>
      <c r="B1045" s="63" t="s">
        <v>18309</v>
      </c>
    </row>
    <row r="1046" spans="1:2" x14ac:dyDescent="0.25">
      <c r="A1046" s="62">
        <v>14111601</v>
      </c>
      <c r="B1046" s="63" t="s">
        <v>8513</v>
      </c>
    </row>
    <row r="1047" spans="1:2" x14ac:dyDescent="0.25">
      <c r="A1047" s="62">
        <v>14111604</v>
      </c>
      <c r="B1047" s="63" t="s">
        <v>4356</v>
      </c>
    </row>
    <row r="1048" spans="1:2" x14ac:dyDescent="0.25">
      <c r="A1048" s="62">
        <v>14111605</v>
      </c>
      <c r="B1048" s="63" t="s">
        <v>11365</v>
      </c>
    </row>
    <row r="1049" spans="1:2" x14ac:dyDescent="0.25">
      <c r="A1049" s="62">
        <v>14111606</v>
      </c>
      <c r="B1049" s="63" t="s">
        <v>4096</v>
      </c>
    </row>
    <row r="1050" spans="1:2" x14ac:dyDescent="0.25">
      <c r="A1050" s="62">
        <v>14111607</v>
      </c>
      <c r="B1050" s="63" t="s">
        <v>9995</v>
      </c>
    </row>
    <row r="1051" spans="1:2" x14ac:dyDescent="0.25">
      <c r="A1051" s="62">
        <v>14111608</v>
      </c>
      <c r="B1051" s="63" t="s">
        <v>11863</v>
      </c>
    </row>
    <row r="1052" spans="1:2" x14ac:dyDescent="0.25">
      <c r="A1052" s="62">
        <v>14111609</v>
      </c>
      <c r="B1052" s="63" t="s">
        <v>10928</v>
      </c>
    </row>
    <row r="1053" spans="1:2" x14ac:dyDescent="0.25">
      <c r="A1053" s="62">
        <v>14111610</v>
      </c>
      <c r="B1053" s="63" t="s">
        <v>13930</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17984</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14123</v>
      </c>
    </row>
    <row r="1065" spans="1:2" x14ac:dyDescent="0.25">
      <c r="A1065" s="62">
        <v>14111801</v>
      </c>
      <c r="B1065" s="63" t="s">
        <v>11532</v>
      </c>
    </row>
    <row r="1066" spans="1:2" x14ac:dyDescent="0.25">
      <c r="A1066" s="62">
        <v>14111802</v>
      </c>
      <c r="B1066" s="63" t="s">
        <v>5545</v>
      </c>
    </row>
    <row r="1067" spans="1:2" x14ac:dyDescent="0.25">
      <c r="A1067" s="62">
        <v>14111803</v>
      </c>
      <c r="B1067" s="63" t="s">
        <v>4054</v>
      </c>
    </row>
    <row r="1068" spans="1:2" x14ac:dyDescent="0.25">
      <c r="A1068" s="62">
        <v>14111804</v>
      </c>
      <c r="B1068" s="63" t="s">
        <v>6110</v>
      </c>
    </row>
    <row r="1069" spans="1:2" x14ac:dyDescent="0.25">
      <c r="A1069" s="62">
        <v>14111805</v>
      </c>
      <c r="B1069" s="63" t="s">
        <v>590</v>
      </c>
    </row>
    <row r="1070" spans="1:2" x14ac:dyDescent="0.25">
      <c r="A1070" s="62">
        <v>14111806</v>
      </c>
      <c r="B1070" s="63" t="s">
        <v>18038</v>
      </c>
    </row>
    <row r="1071" spans="1:2" x14ac:dyDescent="0.25">
      <c r="A1071" s="62">
        <v>14111807</v>
      </c>
      <c r="B1071" s="63" t="s">
        <v>12065</v>
      </c>
    </row>
    <row r="1072" spans="1:2" x14ac:dyDescent="0.25">
      <c r="A1072" s="62">
        <v>14111808</v>
      </c>
      <c r="B1072" s="63" t="s">
        <v>17414</v>
      </c>
    </row>
    <row r="1073" spans="1:2" x14ac:dyDescent="0.25">
      <c r="A1073" s="62">
        <v>14111809</v>
      </c>
      <c r="B1073" s="63" t="s">
        <v>14894</v>
      </c>
    </row>
    <row r="1074" spans="1:2" x14ac:dyDescent="0.25">
      <c r="A1074" s="62">
        <v>14111810</v>
      </c>
      <c r="B1074" s="63" t="s">
        <v>12369</v>
      </c>
    </row>
    <row r="1075" spans="1:2" x14ac:dyDescent="0.25">
      <c r="A1075" s="62">
        <v>14111811</v>
      </c>
      <c r="B1075" s="63" t="s">
        <v>18109</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16418</v>
      </c>
    </row>
    <row r="1080" spans="1:2" x14ac:dyDescent="0.25">
      <c r="A1080" s="62">
        <v>14111816</v>
      </c>
      <c r="B1080" s="63" t="s">
        <v>14660</v>
      </c>
    </row>
    <row r="1081" spans="1:2" x14ac:dyDescent="0.25">
      <c r="A1081" s="62">
        <v>14111817</v>
      </c>
      <c r="B1081" s="63" t="s">
        <v>18215</v>
      </c>
    </row>
    <row r="1082" spans="1:2" x14ac:dyDescent="0.25">
      <c r="A1082" s="62">
        <v>14121501</v>
      </c>
      <c r="B1082" s="63" t="s">
        <v>13024</v>
      </c>
    </row>
    <row r="1083" spans="1:2" x14ac:dyDescent="0.25">
      <c r="A1083" s="62">
        <v>14121502</v>
      </c>
      <c r="B1083" s="63" t="s">
        <v>2346</v>
      </c>
    </row>
    <row r="1084" spans="1:2" x14ac:dyDescent="0.25">
      <c r="A1084" s="62">
        <v>14121503</v>
      </c>
      <c r="B1084" s="63" t="s">
        <v>8078</v>
      </c>
    </row>
    <row r="1085" spans="1:2" x14ac:dyDescent="0.25">
      <c r="A1085" s="62">
        <v>14121504</v>
      </c>
      <c r="B1085" s="63" t="s">
        <v>11349</v>
      </c>
    </row>
    <row r="1086" spans="1:2" x14ac:dyDescent="0.25">
      <c r="A1086" s="62">
        <v>14121505</v>
      </c>
      <c r="B1086" s="63" t="s">
        <v>13607</v>
      </c>
    </row>
    <row r="1087" spans="1:2" x14ac:dyDescent="0.25">
      <c r="A1087" s="62">
        <v>14121601</v>
      </c>
      <c r="B1087" s="63" t="s">
        <v>15134</v>
      </c>
    </row>
    <row r="1088" spans="1:2" x14ac:dyDescent="0.25">
      <c r="A1088" s="62">
        <v>14121602</v>
      </c>
      <c r="B1088" s="63" t="s">
        <v>11236</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5066</v>
      </c>
    </row>
    <row r="1093" spans="1:2" x14ac:dyDescent="0.25">
      <c r="A1093" s="62">
        <v>14121702</v>
      </c>
      <c r="B1093" s="63" t="s">
        <v>14017</v>
      </c>
    </row>
    <row r="1094" spans="1:2" x14ac:dyDescent="0.25">
      <c r="A1094" s="62">
        <v>14121801</v>
      </c>
      <c r="B1094" s="63" t="s">
        <v>8130</v>
      </c>
    </row>
    <row r="1095" spans="1:2" x14ac:dyDescent="0.25">
      <c r="A1095" s="62">
        <v>14121802</v>
      </c>
      <c r="B1095" s="63" t="s">
        <v>9177</v>
      </c>
    </row>
    <row r="1096" spans="1:2" x14ac:dyDescent="0.25">
      <c r="A1096" s="62">
        <v>14121803</v>
      </c>
      <c r="B1096" s="63" t="s">
        <v>18085</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5755</v>
      </c>
    </row>
    <row r="1101" spans="1:2" x14ac:dyDescent="0.25">
      <c r="A1101" s="62">
        <v>14121808</v>
      </c>
      <c r="B1101" s="63" t="s">
        <v>7394</v>
      </c>
    </row>
    <row r="1102" spans="1:2" x14ac:dyDescent="0.25">
      <c r="A1102" s="62">
        <v>14121809</v>
      </c>
      <c r="B1102" s="63" t="s">
        <v>3943</v>
      </c>
    </row>
    <row r="1103" spans="1:2" x14ac:dyDescent="0.25">
      <c r="A1103" s="62">
        <v>14121810</v>
      </c>
      <c r="B1103" s="63" t="s">
        <v>3417</v>
      </c>
    </row>
    <row r="1104" spans="1:2" x14ac:dyDescent="0.25">
      <c r="A1104" s="62">
        <v>14121811</v>
      </c>
      <c r="B1104" s="63" t="s">
        <v>17245</v>
      </c>
    </row>
    <row r="1105" spans="1:2" x14ac:dyDescent="0.25">
      <c r="A1105" s="62">
        <v>14121812</v>
      </c>
      <c r="B1105" s="63" t="s">
        <v>4041</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14425</v>
      </c>
    </row>
    <row r="1110" spans="1:2" x14ac:dyDescent="0.25">
      <c r="A1110" s="62">
        <v>14121905</v>
      </c>
      <c r="B1110" s="63" t="s">
        <v>13004</v>
      </c>
    </row>
    <row r="1111" spans="1:2" x14ac:dyDescent="0.25">
      <c r="A1111" s="62">
        <v>14122101</v>
      </c>
      <c r="B1111" s="63" t="s">
        <v>1603</v>
      </c>
    </row>
    <row r="1112" spans="1:2" x14ac:dyDescent="0.25">
      <c r="A1112" s="62">
        <v>14122102</v>
      </c>
      <c r="B1112" s="63" t="s">
        <v>3809</v>
      </c>
    </row>
    <row r="1113" spans="1:2" x14ac:dyDescent="0.25">
      <c r="A1113" s="62">
        <v>14122103</v>
      </c>
      <c r="B1113" s="63" t="s">
        <v>14592</v>
      </c>
    </row>
    <row r="1114" spans="1:2" x14ac:dyDescent="0.25">
      <c r="A1114" s="62">
        <v>14122104</v>
      </c>
      <c r="B1114" s="63" t="s">
        <v>10205</v>
      </c>
    </row>
    <row r="1115" spans="1:2" x14ac:dyDescent="0.25">
      <c r="A1115" s="62">
        <v>14122105</v>
      </c>
      <c r="B1115" s="63" t="s">
        <v>16644</v>
      </c>
    </row>
    <row r="1116" spans="1:2" x14ac:dyDescent="0.25">
      <c r="A1116" s="62">
        <v>14122106</v>
      </c>
      <c r="B1116" s="63" t="s">
        <v>14078</v>
      </c>
    </row>
    <row r="1117" spans="1:2" x14ac:dyDescent="0.25">
      <c r="A1117" s="62">
        <v>14122201</v>
      </c>
      <c r="B1117" s="63" t="s">
        <v>10290</v>
      </c>
    </row>
    <row r="1118" spans="1:2" x14ac:dyDescent="0.25">
      <c r="A1118" s="62">
        <v>15101502</v>
      </c>
      <c r="B1118" s="63" t="s">
        <v>14300</v>
      </c>
    </row>
    <row r="1119" spans="1:2" x14ac:dyDescent="0.25">
      <c r="A1119" s="62">
        <v>15101503</v>
      </c>
      <c r="B1119" s="63" t="s">
        <v>5612</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12684</v>
      </c>
    </row>
    <row r="1124" spans="1:2" x14ac:dyDescent="0.25">
      <c r="A1124" s="62">
        <v>15101508</v>
      </c>
      <c r="B1124" s="63" t="s">
        <v>13263</v>
      </c>
    </row>
    <row r="1125" spans="1:2" x14ac:dyDescent="0.25">
      <c r="A1125" s="62">
        <v>15101509</v>
      </c>
      <c r="B1125" s="63" t="s">
        <v>16132</v>
      </c>
    </row>
    <row r="1126" spans="1:2" x14ac:dyDescent="0.25">
      <c r="A1126" s="62">
        <v>15101510</v>
      </c>
      <c r="B1126" s="63" t="s">
        <v>17555</v>
      </c>
    </row>
    <row r="1127" spans="1:2" x14ac:dyDescent="0.25">
      <c r="A1127" s="62">
        <v>15101601</v>
      </c>
      <c r="B1127" s="63" t="s">
        <v>7132</v>
      </c>
    </row>
    <row r="1128" spans="1:2" x14ac:dyDescent="0.25">
      <c r="A1128" s="62">
        <v>15101602</v>
      </c>
      <c r="B1128" s="63" t="s">
        <v>12734</v>
      </c>
    </row>
    <row r="1129" spans="1:2" x14ac:dyDescent="0.25">
      <c r="A1129" s="62">
        <v>15101603</v>
      </c>
      <c r="B1129" s="63" t="s">
        <v>17847</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14703</v>
      </c>
    </row>
    <row r="1135" spans="1:2" x14ac:dyDescent="0.25">
      <c r="A1135" s="62">
        <v>15101701</v>
      </c>
      <c r="B1135" s="63" t="s">
        <v>6774</v>
      </c>
    </row>
    <row r="1136" spans="1:2" x14ac:dyDescent="0.25">
      <c r="A1136" s="62">
        <v>15101702</v>
      </c>
      <c r="B1136" s="63" t="s">
        <v>17279</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18210</v>
      </c>
    </row>
    <row r="1143" spans="1:2" x14ac:dyDescent="0.25">
      <c r="A1143" s="62">
        <v>15111507</v>
      </c>
      <c r="B1143" s="63" t="s">
        <v>11869</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13132</v>
      </c>
    </row>
    <row r="1149" spans="1:2" x14ac:dyDescent="0.25">
      <c r="A1149" s="62">
        <v>15121501</v>
      </c>
      <c r="B1149" s="63" t="s">
        <v>9043</v>
      </c>
    </row>
    <row r="1150" spans="1:2" x14ac:dyDescent="0.25">
      <c r="A1150" s="62">
        <v>15121502</v>
      </c>
      <c r="B1150" s="63" t="s">
        <v>16077</v>
      </c>
    </row>
    <row r="1151" spans="1:2" x14ac:dyDescent="0.25">
      <c r="A1151" s="62">
        <v>15121503</v>
      </c>
      <c r="B1151" s="63" t="s">
        <v>10862</v>
      </c>
    </row>
    <row r="1152" spans="1:2" x14ac:dyDescent="0.25">
      <c r="A1152" s="62">
        <v>15121504</v>
      </c>
      <c r="B1152" s="63" t="s">
        <v>13461</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16225</v>
      </c>
    </row>
    <row r="1160" spans="1:2" x14ac:dyDescent="0.25">
      <c r="A1160" s="62">
        <v>15121514</v>
      </c>
      <c r="B1160" s="63" t="s">
        <v>4008</v>
      </c>
    </row>
    <row r="1161" spans="1:2" x14ac:dyDescent="0.25">
      <c r="A1161" s="62">
        <v>15121515</v>
      </c>
      <c r="B1161" s="63" t="s">
        <v>16877</v>
      </c>
    </row>
    <row r="1162" spans="1:2" x14ac:dyDescent="0.25">
      <c r="A1162" s="62">
        <v>15121516</v>
      </c>
      <c r="B1162" s="63" t="s">
        <v>11100</v>
      </c>
    </row>
    <row r="1163" spans="1:2" x14ac:dyDescent="0.25">
      <c r="A1163" s="62">
        <v>15121517</v>
      </c>
      <c r="B1163" s="63" t="s">
        <v>13295</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4694</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5350</v>
      </c>
    </row>
    <row r="1179" spans="1:2" x14ac:dyDescent="0.25">
      <c r="A1179" s="62">
        <v>15121806</v>
      </c>
      <c r="B1179" s="63" t="s">
        <v>7382</v>
      </c>
    </row>
    <row r="1180" spans="1:2" x14ac:dyDescent="0.25">
      <c r="A1180" s="62">
        <v>15121901</v>
      </c>
      <c r="B1180" s="63" t="s">
        <v>5548</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11004</v>
      </c>
    </row>
    <row r="1187" spans="1:2" x14ac:dyDescent="0.25">
      <c r="A1187" s="62">
        <v>15131505</v>
      </c>
      <c r="B1187" s="63" t="s">
        <v>15622</v>
      </c>
    </row>
    <row r="1188" spans="1:2" x14ac:dyDescent="0.25">
      <c r="A1188" s="62">
        <v>15131506</v>
      </c>
      <c r="B1188" s="63" t="s">
        <v>17896</v>
      </c>
    </row>
    <row r="1189" spans="1:2" x14ac:dyDescent="0.25">
      <c r="A1189" s="62">
        <v>15131601</v>
      </c>
      <c r="B1189" s="63" t="s">
        <v>12913</v>
      </c>
    </row>
    <row r="1190" spans="1:2" x14ac:dyDescent="0.25">
      <c r="A1190" s="62">
        <v>20101501</v>
      </c>
      <c r="B1190" s="63" t="s">
        <v>15955</v>
      </c>
    </row>
    <row r="1191" spans="1:2" x14ac:dyDescent="0.25">
      <c r="A1191" s="62">
        <v>20101502</v>
      </c>
      <c r="B1191" s="63" t="s">
        <v>7353</v>
      </c>
    </row>
    <row r="1192" spans="1:2" x14ac:dyDescent="0.25">
      <c r="A1192" s="62">
        <v>20101503</v>
      </c>
      <c r="B1192" s="63" t="s">
        <v>9710</v>
      </c>
    </row>
    <row r="1193" spans="1:2" x14ac:dyDescent="0.25">
      <c r="A1193" s="62">
        <v>20101504</v>
      </c>
      <c r="B1193" s="63" t="s">
        <v>17130</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18797</v>
      </c>
    </row>
    <row r="1198" spans="1:2" x14ac:dyDescent="0.25">
      <c r="A1198" s="62">
        <v>20101702</v>
      </c>
      <c r="B1198" s="63" t="s">
        <v>5714</v>
      </c>
    </row>
    <row r="1199" spans="1:2" x14ac:dyDescent="0.25">
      <c r="A1199" s="62">
        <v>20101703</v>
      </c>
      <c r="B1199" s="63" t="s">
        <v>18029</v>
      </c>
    </row>
    <row r="1200" spans="1:2" x14ac:dyDescent="0.25">
      <c r="A1200" s="62">
        <v>20101704</v>
      </c>
      <c r="B1200" s="63" t="s">
        <v>17393</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13250</v>
      </c>
    </row>
    <row r="1205" spans="1:2" x14ac:dyDescent="0.25">
      <c r="A1205" s="62">
        <v>20101709</v>
      </c>
      <c r="B1205" s="63" t="s">
        <v>7574</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17837</v>
      </c>
    </row>
    <row r="1211" spans="1:2" x14ac:dyDescent="0.25">
      <c r="A1211" s="62">
        <v>20101801</v>
      </c>
      <c r="B1211" s="63" t="s">
        <v>14421</v>
      </c>
    </row>
    <row r="1212" spans="1:2" x14ac:dyDescent="0.25">
      <c r="A1212" s="62">
        <v>20101802</v>
      </c>
      <c r="B1212" s="63" t="s">
        <v>18086</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14580</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17032</v>
      </c>
    </row>
    <row r="1222" spans="1:2" x14ac:dyDescent="0.25">
      <c r="A1222" s="62">
        <v>20102004</v>
      </c>
      <c r="B1222" s="63" t="s">
        <v>18153</v>
      </c>
    </row>
    <row r="1223" spans="1:2" x14ac:dyDescent="0.25">
      <c r="A1223" s="62">
        <v>20102005</v>
      </c>
      <c r="B1223" s="63" t="s">
        <v>9619</v>
      </c>
    </row>
    <row r="1224" spans="1:2" x14ac:dyDescent="0.25">
      <c r="A1224" s="62">
        <v>20102006</v>
      </c>
      <c r="B1224" s="63" t="s">
        <v>17983</v>
      </c>
    </row>
    <row r="1225" spans="1:2" x14ac:dyDescent="0.25">
      <c r="A1225" s="62">
        <v>20102007</v>
      </c>
      <c r="B1225" s="63" t="s">
        <v>3179</v>
      </c>
    </row>
    <row r="1226" spans="1:2" x14ac:dyDescent="0.25">
      <c r="A1226" s="62">
        <v>20102008</v>
      </c>
      <c r="B1226" s="63" t="s">
        <v>10273</v>
      </c>
    </row>
    <row r="1227" spans="1:2" x14ac:dyDescent="0.25">
      <c r="A1227" s="62">
        <v>20102101</v>
      </c>
      <c r="B1227" s="63" t="s">
        <v>15816</v>
      </c>
    </row>
    <row r="1228" spans="1:2" x14ac:dyDescent="0.25">
      <c r="A1228" s="62">
        <v>20102102</v>
      </c>
      <c r="B1228" s="63" t="s">
        <v>11951</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12981</v>
      </c>
    </row>
    <row r="1233" spans="1:2" x14ac:dyDescent="0.25">
      <c r="A1233" s="62">
        <v>20102203</v>
      </c>
      <c r="B1233" s="63" t="s">
        <v>9937</v>
      </c>
    </row>
    <row r="1234" spans="1:2" x14ac:dyDescent="0.25">
      <c r="A1234" s="62">
        <v>20102301</v>
      </c>
      <c r="B1234" s="63" t="s">
        <v>16760</v>
      </c>
    </row>
    <row r="1235" spans="1:2" x14ac:dyDescent="0.25">
      <c r="A1235" s="62">
        <v>20102302</v>
      </c>
      <c r="B1235" s="63" t="s">
        <v>9351</v>
      </c>
    </row>
    <row r="1236" spans="1:2" x14ac:dyDescent="0.25">
      <c r="A1236" s="62">
        <v>20102303</v>
      </c>
      <c r="B1236" s="63" t="s">
        <v>9786</v>
      </c>
    </row>
    <row r="1237" spans="1:2" x14ac:dyDescent="0.25">
      <c r="A1237" s="62">
        <v>20102304</v>
      </c>
      <c r="B1237" s="63" t="s">
        <v>14581</v>
      </c>
    </row>
    <row r="1238" spans="1:2" x14ac:dyDescent="0.25">
      <c r="A1238" s="62">
        <v>20102305</v>
      </c>
      <c r="B1238" s="63" t="s">
        <v>7217</v>
      </c>
    </row>
    <row r="1239" spans="1:2" x14ac:dyDescent="0.25">
      <c r="A1239" s="62">
        <v>20102306</v>
      </c>
      <c r="B1239" s="63" t="s">
        <v>18011</v>
      </c>
    </row>
    <row r="1240" spans="1:2" x14ac:dyDescent="0.25">
      <c r="A1240" s="62">
        <v>20102307</v>
      </c>
      <c r="B1240" s="63" t="s">
        <v>16375</v>
      </c>
    </row>
    <row r="1241" spans="1:2" x14ac:dyDescent="0.25">
      <c r="A1241" s="62">
        <v>20111504</v>
      </c>
      <c r="B1241" s="63" t="s">
        <v>5659</v>
      </c>
    </row>
    <row r="1242" spans="1:2" x14ac:dyDescent="0.25">
      <c r="A1242" s="62">
        <v>20111505</v>
      </c>
      <c r="B1242" s="63" t="s">
        <v>8081</v>
      </c>
    </row>
    <row r="1243" spans="1:2" x14ac:dyDescent="0.25">
      <c r="A1243" s="62">
        <v>20111601</v>
      </c>
      <c r="B1243" s="63" t="s">
        <v>18194</v>
      </c>
    </row>
    <row r="1244" spans="1:2" x14ac:dyDescent="0.25">
      <c r="A1244" s="62">
        <v>20111602</v>
      </c>
      <c r="B1244" s="63" t="s">
        <v>5841</v>
      </c>
    </row>
    <row r="1245" spans="1:2" x14ac:dyDescent="0.25">
      <c r="A1245" s="62">
        <v>20111603</v>
      </c>
      <c r="B1245" s="63" t="s">
        <v>8839</v>
      </c>
    </row>
    <row r="1246" spans="1:2" x14ac:dyDescent="0.25">
      <c r="A1246" s="62">
        <v>20111604</v>
      </c>
      <c r="B1246" s="63" t="s">
        <v>9294</v>
      </c>
    </row>
    <row r="1247" spans="1:2" x14ac:dyDescent="0.25">
      <c r="A1247" s="62">
        <v>20111606</v>
      </c>
      <c r="B1247" s="63" t="s">
        <v>16984</v>
      </c>
    </row>
    <row r="1248" spans="1:2" x14ac:dyDescent="0.25">
      <c r="A1248" s="62">
        <v>20111607</v>
      </c>
      <c r="B1248" s="63" t="s">
        <v>18393</v>
      </c>
    </row>
    <row r="1249" spans="1:2" x14ac:dyDescent="0.25">
      <c r="A1249" s="62">
        <v>20111608</v>
      </c>
      <c r="B1249" s="63" t="s">
        <v>11016</v>
      </c>
    </row>
    <row r="1250" spans="1:2" x14ac:dyDescent="0.25">
      <c r="A1250" s="62">
        <v>20111609</v>
      </c>
      <c r="B1250" s="63" t="s">
        <v>17457</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10411</v>
      </c>
    </row>
    <row r="1258" spans="1:2" x14ac:dyDescent="0.25">
      <c r="A1258" s="62">
        <v>20111617</v>
      </c>
      <c r="B1258" s="63" t="s">
        <v>7058</v>
      </c>
    </row>
    <row r="1259" spans="1:2" x14ac:dyDescent="0.25">
      <c r="A1259" s="62">
        <v>20111618</v>
      </c>
      <c r="B1259" s="63" t="s">
        <v>1488</v>
      </c>
    </row>
    <row r="1260" spans="1:2" x14ac:dyDescent="0.25">
      <c r="A1260" s="62">
        <v>20111619</v>
      </c>
      <c r="B1260" s="63" t="s">
        <v>13045</v>
      </c>
    </row>
    <row r="1261" spans="1:2" x14ac:dyDescent="0.25">
      <c r="A1261" s="62">
        <v>20111701</v>
      </c>
      <c r="B1261" s="63" t="s">
        <v>6618</v>
      </c>
    </row>
    <row r="1262" spans="1:2" x14ac:dyDescent="0.25">
      <c r="A1262" s="62">
        <v>20111702</v>
      </c>
      <c r="B1262" s="63" t="s">
        <v>12992</v>
      </c>
    </row>
    <row r="1263" spans="1:2" x14ac:dyDescent="0.25">
      <c r="A1263" s="62">
        <v>20111703</v>
      </c>
      <c r="B1263" s="63" t="s">
        <v>3767</v>
      </c>
    </row>
    <row r="1264" spans="1:2" x14ac:dyDescent="0.25">
      <c r="A1264" s="62">
        <v>20111704</v>
      </c>
      <c r="B1264" s="63" t="s">
        <v>13982</v>
      </c>
    </row>
    <row r="1265" spans="1:2" x14ac:dyDescent="0.25">
      <c r="A1265" s="62">
        <v>20111705</v>
      </c>
      <c r="B1265" s="63" t="s">
        <v>8614</v>
      </c>
    </row>
    <row r="1266" spans="1:2" x14ac:dyDescent="0.25">
      <c r="A1266" s="62">
        <v>20111706</v>
      </c>
      <c r="B1266" s="63" t="s">
        <v>1839</v>
      </c>
    </row>
    <row r="1267" spans="1:2" x14ac:dyDescent="0.25">
      <c r="A1267" s="62">
        <v>20111707</v>
      </c>
      <c r="B1267" s="63" t="s">
        <v>11610</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17845</v>
      </c>
    </row>
    <row r="1272" spans="1:2" x14ac:dyDescent="0.25">
      <c r="A1272" s="62">
        <v>20121003</v>
      </c>
      <c r="B1272" s="63" t="s">
        <v>5745</v>
      </c>
    </row>
    <row r="1273" spans="1:2" x14ac:dyDescent="0.25">
      <c r="A1273" s="62">
        <v>20121004</v>
      </c>
      <c r="B1273" s="63" t="s">
        <v>5051</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11456</v>
      </c>
    </row>
    <row r="1279" spans="1:2" x14ac:dyDescent="0.25">
      <c r="A1279" s="62">
        <v>20121010</v>
      </c>
      <c r="B1279" s="63" t="s">
        <v>5105</v>
      </c>
    </row>
    <row r="1280" spans="1:2" x14ac:dyDescent="0.25">
      <c r="A1280" s="62">
        <v>20121011</v>
      </c>
      <c r="B1280" s="63" t="s">
        <v>8473</v>
      </c>
    </row>
    <row r="1281" spans="1:2" x14ac:dyDescent="0.25">
      <c r="A1281" s="62">
        <v>20121012</v>
      </c>
      <c r="B1281" s="63" t="s">
        <v>14874</v>
      </c>
    </row>
    <row r="1282" spans="1:2" x14ac:dyDescent="0.25">
      <c r="A1282" s="62">
        <v>20121013</v>
      </c>
      <c r="B1282" s="63" t="s">
        <v>17733</v>
      </c>
    </row>
    <row r="1283" spans="1:2" x14ac:dyDescent="0.25">
      <c r="A1283" s="62">
        <v>20121014</v>
      </c>
      <c r="B1283" s="63" t="s">
        <v>817</v>
      </c>
    </row>
    <row r="1284" spans="1:2" x14ac:dyDescent="0.25">
      <c r="A1284" s="62">
        <v>20121015</v>
      </c>
      <c r="B1284" s="63" t="s">
        <v>7657</v>
      </c>
    </row>
    <row r="1285" spans="1:2" x14ac:dyDescent="0.25">
      <c r="A1285" s="62">
        <v>20121016</v>
      </c>
      <c r="B1285" s="63" t="s">
        <v>13984</v>
      </c>
    </row>
    <row r="1286" spans="1:2" x14ac:dyDescent="0.25">
      <c r="A1286" s="62">
        <v>20121101</v>
      </c>
      <c r="B1286" s="63" t="s">
        <v>9704</v>
      </c>
    </row>
    <row r="1287" spans="1:2" x14ac:dyDescent="0.25">
      <c r="A1287" s="62">
        <v>20121102</v>
      </c>
      <c r="B1287" s="63" t="s">
        <v>13333</v>
      </c>
    </row>
    <row r="1288" spans="1:2" x14ac:dyDescent="0.25">
      <c r="A1288" s="62">
        <v>20121103</v>
      </c>
      <c r="B1288" s="63" t="s">
        <v>2947</v>
      </c>
    </row>
    <row r="1289" spans="1:2" x14ac:dyDescent="0.25">
      <c r="A1289" s="62">
        <v>20121104</v>
      </c>
      <c r="B1289" s="63" t="s">
        <v>9966</v>
      </c>
    </row>
    <row r="1290" spans="1:2" x14ac:dyDescent="0.25">
      <c r="A1290" s="62">
        <v>20121105</v>
      </c>
      <c r="B1290" s="63" t="s">
        <v>11707</v>
      </c>
    </row>
    <row r="1291" spans="1:2" x14ac:dyDescent="0.25">
      <c r="A1291" s="62">
        <v>20121106</v>
      </c>
      <c r="B1291" s="63" t="s">
        <v>16623</v>
      </c>
    </row>
    <row r="1292" spans="1:2" x14ac:dyDescent="0.25">
      <c r="A1292" s="62">
        <v>20121107</v>
      </c>
      <c r="B1292" s="63" t="s">
        <v>6571</v>
      </c>
    </row>
    <row r="1293" spans="1:2" x14ac:dyDescent="0.25">
      <c r="A1293" s="62">
        <v>20121108</v>
      </c>
      <c r="B1293" s="63" t="s">
        <v>4915</v>
      </c>
    </row>
    <row r="1294" spans="1:2" x14ac:dyDescent="0.25">
      <c r="A1294" s="62">
        <v>20121109</v>
      </c>
      <c r="B1294" s="63" t="s">
        <v>7810</v>
      </c>
    </row>
    <row r="1295" spans="1:2" x14ac:dyDescent="0.25">
      <c r="A1295" s="62">
        <v>20121110</v>
      </c>
      <c r="B1295" s="63" t="s">
        <v>16558</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17718</v>
      </c>
    </row>
    <row r="1303" spans="1:2" x14ac:dyDescent="0.25">
      <c r="A1303" s="62">
        <v>20121118</v>
      </c>
      <c r="B1303" s="63" t="s">
        <v>13842</v>
      </c>
    </row>
    <row r="1304" spans="1:2" x14ac:dyDescent="0.25">
      <c r="A1304" s="62">
        <v>20121119</v>
      </c>
      <c r="B1304" s="63" t="s">
        <v>16338</v>
      </c>
    </row>
    <row r="1305" spans="1:2" x14ac:dyDescent="0.25">
      <c r="A1305" s="62">
        <v>20121201</v>
      </c>
      <c r="B1305" s="63" t="s">
        <v>3657</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10332</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7410</v>
      </c>
    </row>
    <row r="1319" spans="1:2" x14ac:dyDescent="0.25">
      <c r="A1319" s="62">
        <v>20121302</v>
      </c>
      <c r="B1319" s="63" t="s">
        <v>16130</v>
      </c>
    </row>
    <row r="1320" spans="1:2" x14ac:dyDescent="0.25">
      <c r="A1320" s="62">
        <v>20121303</v>
      </c>
      <c r="B1320" s="63" t="s">
        <v>18403</v>
      </c>
    </row>
    <row r="1321" spans="1:2" x14ac:dyDescent="0.25">
      <c r="A1321" s="62">
        <v>20121304</v>
      </c>
      <c r="B1321" s="63" t="s">
        <v>14676</v>
      </c>
    </row>
    <row r="1322" spans="1:2" x14ac:dyDescent="0.25">
      <c r="A1322" s="62">
        <v>20121305</v>
      </c>
      <c r="B1322" s="63" t="s">
        <v>7920</v>
      </c>
    </row>
    <row r="1323" spans="1:2" x14ac:dyDescent="0.25">
      <c r="A1323" s="62">
        <v>20121306</v>
      </c>
      <c r="B1323" s="63" t="s">
        <v>11756</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17605</v>
      </c>
    </row>
    <row r="1328" spans="1:2" x14ac:dyDescent="0.25">
      <c r="A1328" s="62">
        <v>20121311</v>
      </c>
      <c r="B1328" s="63" t="s">
        <v>18492</v>
      </c>
    </row>
    <row r="1329" spans="1:2" x14ac:dyDescent="0.25">
      <c r="A1329" s="62">
        <v>20121312</v>
      </c>
      <c r="B1329" s="63" t="s">
        <v>6488</v>
      </c>
    </row>
    <row r="1330" spans="1:2" x14ac:dyDescent="0.25">
      <c r="A1330" s="62">
        <v>20121313</v>
      </c>
      <c r="B1330" s="63" t="s">
        <v>6920</v>
      </c>
    </row>
    <row r="1331" spans="1:2" x14ac:dyDescent="0.25">
      <c r="A1331" s="62">
        <v>20121314</v>
      </c>
      <c r="B1331" s="63" t="s">
        <v>11262</v>
      </c>
    </row>
    <row r="1332" spans="1:2" x14ac:dyDescent="0.25">
      <c r="A1332" s="62">
        <v>20121315</v>
      </c>
      <c r="B1332" s="63" t="s">
        <v>14461</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12263</v>
      </c>
    </row>
    <row r="1339" spans="1:2" x14ac:dyDescent="0.25">
      <c r="A1339" s="62">
        <v>20121322</v>
      </c>
      <c r="B1339" s="63" t="s">
        <v>881</v>
      </c>
    </row>
    <row r="1340" spans="1:2" x14ac:dyDescent="0.25">
      <c r="A1340" s="62">
        <v>20121323</v>
      </c>
      <c r="B1340" s="63" t="s">
        <v>2896</v>
      </c>
    </row>
    <row r="1341" spans="1:2" x14ac:dyDescent="0.25">
      <c r="A1341" s="62">
        <v>20121401</v>
      </c>
      <c r="B1341" s="63" t="s">
        <v>8917</v>
      </c>
    </row>
    <row r="1342" spans="1:2" x14ac:dyDescent="0.25">
      <c r="A1342" s="62">
        <v>20121402</v>
      </c>
      <c r="B1342" s="63" t="s">
        <v>17642</v>
      </c>
    </row>
    <row r="1343" spans="1:2" x14ac:dyDescent="0.25">
      <c r="A1343" s="62">
        <v>20121403</v>
      </c>
      <c r="B1343" s="63" t="s">
        <v>5268</v>
      </c>
    </row>
    <row r="1344" spans="1:2" x14ac:dyDescent="0.25">
      <c r="A1344" s="62">
        <v>20121404</v>
      </c>
      <c r="B1344" s="63" t="s">
        <v>7839</v>
      </c>
    </row>
    <row r="1345" spans="1:2" x14ac:dyDescent="0.25">
      <c r="A1345" s="62">
        <v>20121405</v>
      </c>
      <c r="B1345" s="63" t="s">
        <v>5491</v>
      </c>
    </row>
    <row r="1346" spans="1:2" x14ac:dyDescent="0.25">
      <c r="A1346" s="62">
        <v>20121406</v>
      </c>
      <c r="B1346" s="63" t="s">
        <v>12860</v>
      </c>
    </row>
    <row r="1347" spans="1:2" x14ac:dyDescent="0.25">
      <c r="A1347" s="62">
        <v>20121407</v>
      </c>
      <c r="B1347" s="63" t="s">
        <v>18232</v>
      </c>
    </row>
    <row r="1348" spans="1:2" x14ac:dyDescent="0.25">
      <c r="A1348" s="62">
        <v>20121408</v>
      </c>
      <c r="B1348" s="63" t="s">
        <v>12812</v>
      </c>
    </row>
    <row r="1349" spans="1:2" x14ac:dyDescent="0.25">
      <c r="A1349" s="62">
        <v>20121409</v>
      </c>
      <c r="B1349" s="63" t="s">
        <v>13112</v>
      </c>
    </row>
    <row r="1350" spans="1:2" x14ac:dyDescent="0.25">
      <c r="A1350" s="62">
        <v>20121410</v>
      </c>
      <c r="B1350" s="63" t="s">
        <v>2490</v>
      </c>
    </row>
    <row r="1351" spans="1:2" x14ac:dyDescent="0.25">
      <c r="A1351" s="62">
        <v>20121411</v>
      </c>
      <c r="B1351" s="63" t="s">
        <v>15887</v>
      </c>
    </row>
    <row r="1352" spans="1:2" x14ac:dyDescent="0.25">
      <c r="A1352" s="62">
        <v>20121412</v>
      </c>
      <c r="B1352" s="63" t="s">
        <v>11407</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5719</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11528</v>
      </c>
    </row>
    <row r="1370" spans="1:2" x14ac:dyDescent="0.25">
      <c r="A1370" s="62">
        <v>20121501</v>
      </c>
      <c r="B1370" s="63" t="s">
        <v>16474</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9866</v>
      </c>
    </row>
    <row r="1376" spans="1:2" x14ac:dyDescent="0.25">
      <c r="A1376" s="62">
        <v>20121507</v>
      </c>
      <c r="B1376" s="63" t="s">
        <v>14568</v>
      </c>
    </row>
    <row r="1377" spans="1:2" x14ac:dyDescent="0.25">
      <c r="A1377" s="62">
        <v>20121508</v>
      </c>
      <c r="B1377" s="63" t="s">
        <v>16676</v>
      </c>
    </row>
    <row r="1378" spans="1:2" x14ac:dyDescent="0.25">
      <c r="A1378" s="62">
        <v>20121509</v>
      </c>
      <c r="B1378" s="63" t="s">
        <v>13021</v>
      </c>
    </row>
    <row r="1379" spans="1:2" x14ac:dyDescent="0.25">
      <c r="A1379" s="62">
        <v>20121510</v>
      </c>
      <c r="B1379" s="63" t="s">
        <v>6836</v>
      </c>
    </row>
    <row r="1380" spans="1:2" x14ac:dyDescent="0.25">
      <c r="A1380" s="62">
        <v>20121511</v>
      </c>
      <c r="B1380" s="63" t="s">
        <v>8761</v>
      </c>
    </row>
    <row r="1381" spans="1:2" x14ac:dyDescent="0.25">
      <c r="A1381" s="62">
        <v>20121512</v>
      </c>
      <c r="B1381" s="63" t="s">
        <v>16170</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6401</v>
      </c>
    </row>
    <row r="1387" spans="1:2" x14ac:dyDescent="0.25">
      <c r="A1387" s="62">
        <v>20121602</v>
      </c>
      <c r="B1387" s="63" t="s">
        <v>4834</v>
      </c>
    </row>
    <row r="1388" spans="1:2" x14ac:dyDescent="0.25">
      <c r="A1388" s="62">
        <v>20121603</v>
      </c>
      <c r="B1388" s="63" t="s">
        <v>14496</v>
      </c>
    </row>
    <row r="1389" spans="1:2" x14ac:dyDescent="0.25">
      <c r="A1389" s="62">
        <v>20121604</v>
      </c>
      <c r="B1389" s="63" t="s">
        <v>7571</v>
      </c>
    </row>
    <row r="1390" spans="1:2" x14ac:dyDescent="0.25">
      <c r="A1390" s="62">
        <v>20121605</v>
      </c>
      <c r="B1390" s="63" t="s">
        <v>18557</v>
      </c>
    </row>
    <row r="1391" spans="1:2" x14ac:dyDescent="0.25">
      <c r="A1391" s="62">
        <v>20121606</v>
      </c>
      <c r="B1391" s="63" t="s">
        <v>3171</v>
      </c>
    </row>
    <row r="1392" spans="1:2" x14ac:dyDescent="0.25">
      <c r="A1392" s="62">
        <v>20121607</v>
      </c>
      <c r="B1392" s="63" t="s">
        <v>13088</v>
      </c>
    </row>
    <row r="1393" spans="1:2" x14ac:dyDescent="0.25">
      <c r="A1393" s="62">
        <v>20121701</v>
      </c>
      <c r="B1393" s="63" t="s">
        <v>10711</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4498</v>
      </c>
    </row>
    <row r="1398" spans="1:2" x14ac:dyDescent="0.25">
      <c r="A1398" s="62">
        <v>20121706</v>
      </c>
      <c r="B1398" s="63" t="s">
        <v>13820</v>
      </c>
    </row>
    <row r="1399" spans="1:2" x14ac:dyDescent="0.25">
      <c r="A1399" s="62">
        <v>20121707</v>
      </c>
      <c r="B1399" s="63" t="s">
        <v>5076</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13998</v>
      </c>
    </row>
    <row r="1404" spans="1:2" x14ac:dyDescent="0.25">
      <c r="A1404" s="62">
        <v>20121804</v>
      </c>
      <c r="B1404" s="63" t="s">
        <v>383</v>
      </c>
    </row>
    <row r="1405" spans="1:2" x14ac:dyDescent="0.25">
      <c r="A1405" s="62">
        <v>20121805</v>
      </c>
      <c r="B1405" s="63" t="s">
        <v>11636</v>
      </c>
    </row>
    <row r="1406" spans="1:2" x14ac:dyDescent="0.25">
      <c r="A1406" s="62">
        <v>20121901</v>
      </c>
      <c r="B1406" s="63" t="s">
        <v>18428</v>
      </c>
    </row>
    <row r="1407" spans="1:2" x14ac:dyDescent="0.25">
      <c r="A1407" s="62">
        <v>20121902</v>
      </c>
      <c r="B1407" s="63" t="s">
        <v>5913</v>
      </c>
    </row>
    <row r="1408" spans="1:2" x14ac:dyDescent="0.25">
      <c r="A1408" s="62">
        <v>20121903</v>
      </c>
      <c r="B1408" s="63" t="s">
        <v>8924</v>
      </c>
    </row>
    <row r="1409" spans="1:2" x14ac:dyDescent="0.25">
      <c r="A1409" s="62">
        <v>20121904</v>
      </c>
      <c r="B1409" s="63" t="s">
        <v>1896</v>
      </c>
    </row>
    <row r="1410" spans="1:2" x14ac:dyDescent="0.25">
      <c r="A1410" s="62">
        <v>20121905</v>
      </c>
      <c r="B1410" s="63" t="s">
        <v>7834</v>
      </c>
    </row>
    <row r="1411" spans="1:2" x14ac:dyDescent="0.25">
      <c r="A1411" s="62">
        <v>20121906</v>
      </c>
      <c r="B1411" s="63" t="s">
        <v>15723</v>
      </c>
    </row>
    <row r="1412" spans="1:2" x14ac:dyDescent="0.25">
      <c r="A1412" s="62">
        <v>20121907</v>
      </c>
      <c r="B1412" s="63" t="s">
        <v>18442</v>
      </c>
    </row>
    <row r="1413" spans="1:2" x14ac:dyDescent="0.25">
      <c r="A1413" s="62">
        <v>20121908</v>
      </c>
      <c r="B1413" s="63" t="s">
        <v>12209</v>
      </c>
    </row>
    <row r="1414" spans="1:2" x14ac:dyDescent="0.25">
      <c r="A1414" s="62">
        <v>20121909</v>
      </c>
      <c r="B1414" s="63" t="s">
        <v>13617</v>
      </c>
    </row>
    <row r="1415" spans="1:2" x14ac:dyDescent="0.25">
      <c r="A1415" s="62">
        <v>20121910</v>
      </c>
      <c r="B1415" s="63" t="s">
        <v>12136</v>
      </c>
    </row>
    <row r="1416" spans="1:2" x14ac:dyDescent="0.25">
      <c r="A1416" s="62">
        <v>20121911</v>
      </c>
      <c r="B1416" s="63" t="s">
        <v>1503</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17882</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7916</v>
      </c>
    </row>
    <row r="1431" spans="1:2" x14ac:dyDescent="0.25">
      <c r="A1431" s="62">
        <v>20122106</v>
      </c>
      <c r="B1431" s="63" t="s">
        <v>13818</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8448</v>
      </c>
    </row>
    <row r="1436" spans="1:2" x14ac:dyDescent="0.25">
      <c r="A1436" s="62">
        <v>20122111</v>
      </c>
      <c r="B1436" s="63" t="s">
        <v>1230</v>
      </c>
    </row>
    <row r="1437" spans="1:2" x14ac:dyDescent="0.25">
      <c r="A1437" s="62">
        <v>20122112</v>
      </c>
      <c r="B1437" s="63" t="s">
        <v>15327</v>
      </c>
    </row>
    <row r="1438" spans="1:2" x14ac:dyDescent="0.25">
      <c r="A1438" s="62">
        <v>20122113</v>
      </c>
      <c r="B1438" s="63" t="s">
        <v>7676</v>
      </c>
    </row>
    <row r="1439" spans="1:2" x14ac:dyDescent="0.25">
      <c r="A1439" s="62">
        <v>20122114</v>
      </c>
      <c r="B1439" s="63" t="s">
        <v>7952</v>
      </c>
    </row>
    <row r="1440" spans="1:2" x14ac:dyDescent="0.25">
      <c r="A1440" s="62">
        <v>20122115</v>
      </c>
      <c r="B1440" s="63" t="s">
        <v>17493</v>
      </c>
    </row>
    <row r="1441" spans="1:2" x14ac:dyDescent="0.25">
      <c r="A1441" s="62">
        <v>20122201</v>
      </c>
      <c r="B1441" s="63" t="s">
        <v>2169</v>
      </c>
    </row>
    <row r="1442" spans="1:2" x14ac:dyDescent="0.25">
      <c r="A1442" s="62">
        <v>20122202</v>
      </c>
      <c r="B1442" s="63" t="s">
        <v>5921</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13587</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8663</v>
      </c>
    </row>
    <row r="1457" spans="1:2" x14ac:dyDescent="0.25">
      <c r="A1457" s="62">
        <v>20122301</v>
      </c>
      <c r="B1457" s="63" t="s">
        <v>10795</v>
      </c>
    </row>
    <row r="1458" spans="1:2" x14ac:dyDescent="0.25">
      <c r="A1458" s="62">
        <v>20122302</v>
      </c>
      <c r="B1458" s="63" t="s">
        <v>18341</v>
      </c>
    </row>
    <row r="1459" spans="1:2" x14ac:dyDescent="0.25">
      <c r="A1459" s="62">
        <v>20122303</v>
      </c>
      <c r="B1459" s="63" t="s">
        <v>13516</v>
      </c>
    </row>
    <row r="1460" spans="1:2" x14ac:dyDescent="0.25">
      <c r="A1460" s="62">
        <v>20122304</v>
      </c>
      <c r="B1460" s="63" t="s">
        <v>4617</v>
      </c>
    </row>
    <row r="1461" spans="1:2" x14ac:dyDescent="0.25">
      <c r="A1461" s="62">
        <v>20122305</v>
      </c>
      <c r="B1461" s="63" t="s">
        <v>17087</v>
      </c>
    </row>
    <row r="1462" spans="1:2" x14ac:dyDescent="0.25">
      <c r="A1462" s="62">
        <v>20122306</v>
      </c>
      <c r="B1462" s="63" t="s">
        <v>4171</v>
      </c>
    </row>
    <row r="1463" spans="1:2" x14ac:dyDescent="0.25">
      <c r="A1463" s="62">
        <v>20122307</v>
      </c>
      <c r="B1463" s="63" t="s">
        <v>4914</v>
      </c>
    </row>
    <row r="1464" spans="1:2" x14ac:dyDescent="0.25">
      <c r="A1464" s="62">
        <v>20122308</v>
      </c>
      <c r="B1464" s="63" t="s">
        <v>7672</v>
      </c>
    </row>
    <row r="1465" spans="1:2" x14ac:dyDescent="0.25">
      <c r="A1465" s="62">
        <v>20122309</v>
      </c>
      <c r="B1465" s="63" t="s">
        <v>3146</v>
      </c>
    </row>
    <row r="1466" spans="1:2" x14ac:dyDescent="0.25">
      <c r="A1466" s="62">
        <v>20122310</v>
      </c>
      <c r="B1466" s="63" t="s">
        <v>15391</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14561</v>
      </c>
    </row>
    <row r="1471" spans="1:2" x14ac:dyDescent="0.25">
      <c r="A1471" s="62">
        <v>20122315</v>
      </c>
      <c r="B1471" s="63" t="s">
        <v>9692</v>
      </c>
    </row>
    <row r="1472" spans="1:2" x14ac:dyDescent="0.25">
      <c r="A1472" s="62">
        <v>20122316</v>
      </c>
      <c r="B1472" s="63" t="s">
        <v>5596</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15326</v>
      </c>
    </row>
    <row r="1481" spans="1:2" x14ac:dyDescent="0.25">
      <c r="A1481" s="62">
        <v>20122325</v>
      </c>
      <c r="B1481" s="63" t="s">
        <v>14150</v>
      </c>
    </row>
    <row r="1482" spans="1:2" x14ac:dyDescent="0.25">
      <c r="A1482" s="62">
        <v>20122326</v>
      </c>
      <c r="B1482" s="63" t="s">
        <v>17637</v>
      </c>
    </row>
    <row r="1483" spans="1:2" x14ac:dyDescent="0.25">
      <c r="A1483" s="62">
        <v>20122327</v>
      </c>
      <c r="B1483" s="63" t="s">
        <v>17771</v>
      </c>
    </row>
    <row r="1484" spans="1:2" x14ac:dyDescent="0.25">
      <c r="A1484" s="62">
        <v>20122328</v>
      </c>
      <c r="B1484" s="63" t="s">
        <v>8689</v>
      </c>
    </row>
    <row r="1485" spans="1:2" x14ac:dyDescent="0.25">
      <c r="A1485" s="62">
        <v>20122329</v>
      </c>
      <c r="B1485" s="63" t="s">
        <v>13922</v>
      </c>
    </row>
    <row r="1486" spans="1:2" x14ac:dyDescent="0.25">
      <c r="A1486" s="62">
        <v>20122330</v>
      </c>
      <c r="B1486" s="63" t="s">
        <v>17215</v>
      </c>
    </row>
    <row r="1487" spans="1:2" x14ac:dyDescent="0.25">
      <c r="A1487" s="62">
        <v>20122331</v>
      </c>
      <c r="B1487" s="63" t="s">
        <v>15144</v>
      </c>
    </row>
    <row r="1488" spans="1:2" x14ac:dyDescent="0.25">
      <c r="A1488" s="62">
        <v>20122332</v>
      </c>
      <c r="B1488" s="63" t="s">
        <v>11090</v>
      </c>
    </row>
    <row r="1489" spans="1:2" x14ac:dyDescent="0.25">
      <c r="A1489" s="62">
        <v>20122333</v>
      </c>
      <c r="B1489" s="63" t="s">
        <v>16466</v>
      </c>
    </row>
    <row r="1490" spans="1:2" x14ac:dyDescent="0.25">
      <c r="A1490" s="62">
        <v>20122334</v>
      </c>
      <c r="B1490" s="63" t="s">
        <v>2356</v>
      </c>
    </row>
    <row r="1491" spans="1:2" x14ac:dyDescent="0.25">
      <c r="A1491" s="62">
        <v>20122335</v>
      </c>
      <c r="B1491" s="63" t="s">
        <v>5057</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15993</v>
      </c>
    </row>
    <row r="1496" spans="1:2" x14ac:dyDescent="0.25">
      <c r="A1496" s="62">
        <v>20122341</v>
      </c>
      <c r="B1496" s="63" t="s">
        <v>17340</v>
      </c>
    </row>
    <row r="1497" spans="1:2" x14ac:dyDescent="0.25">
      <c r="A1497" s="62">
        <v>20122342</v>
      </c>
      <c r="B1497" s="63" t="s">
        <v>9028</v>
      </c>
    </row>
    <row r="1498" spans="1:2" x14ac:dyDescent="0.25">
      <c r="A1498" s="62">
        <v>20122343</v>
      </c>
      <c r="B1498" s="63" t="s">
        <v>12255</v>
      </c>
    </row>
    <row r="1499" spans="1:2" x14ac:dyDescent="0.25">
      <c r="A1499" s="62">
        <v>20122344</v>
      </c>
      <c r="B1499" s="63" t="s">
        <v>5599</v>
      </c>
    </row>
    <row r="1500" spans="1:2" x14ac:dyDescent="0.25">
      <c r="A1500" s="62">
        <v>20122345</v>
      </c>
      <c r="B1500" s="63" t="s">
        <v>15574</v>
      </c>
    </row>
    <row r="1501" spans="1:2" x14ac:dyDescent="0.25">
      <c r="A1501" s="62">
        <v>20122346</v>
      </c>
      <c r="B1501" s="63" t="s">
        <v>11859</v>
      </c>
    </row>
    <row r="1502" spans="1:2" x14ac:dyDescent="0.25">
      <c r="A1502" s="62">
        <v>20122347</v>
      </c>
      <c r="B1502" s="63" t="s">
        <v>4721</v>
      </c>
    </row>
    <row r="1503" spans="1:2" x14ac:dyDescent="0.25">
      <c r="A1503" s="62">
        <v>20122348</v>
      </c>
      <c r="B1503" s="63" t="s">
        <v>1759</v>
      </c>
    </row>
    <row r="1504" spans="1:2" x14ac:dyDescent="0.25">
      <c r="A1504" s="62">
        <v>20122349</v>
      </c>
      <c r="B1504" s="63" t="s">
        <v>7245</v>
      </c>
    </row>
    <row r="1505" spans="1:2" x14ac:dyDescent="0.25">
      <c r="A1505" s="62">
        <v>20122350</v>
      </c>
      <c r="B1505" s="63" t="s">
        <v>4315</v>
      </c>
    </row>
    <row r="1506" spans="1:2" x14ac:dyDescent="0.25">
      <c r="A1506" s="62">
        <v>20122351</v>
      </c>
      <c r="B1506" s="63" t="s">
        <v>17333</v>
      </c>
    </row>
    <row r="1507" spans="1:2" x14ac:dyDescent="0.25">
      <c r="A1507" s="62">
        <v>20122352</v>
      </c>
      <c r="B1507" s="63" t="s">
        <v>7775</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6043</v>
      </c>
    </row>
    <row r="1512" spans="1:2" x14ac:dyDescent="0.25">
      <c r="A1512" s="62">
        <v>20122401</v>
      </c>
      <c r="B1512" s="63" t="s">
        <v>13826</v>
      </c>
    </row>
    <row r="1513" spans="1:2" x14ac:dyDescent="0.25">
      <c r="A1513" s="62">
        <v>20122402</v>
      </c>
      <c r="B1513" s="63" t="s">
        <v>1291</v>
      </c>
    </row>
    <row r="1514" spans="1:2" x14ac:dyDescent="0.25">
      <c r="A1514" s="62">
        <v>20122403</v>
      </c>
      <c r="B1514" s="63" t="s">
        <v>18431</v>
      </c>
    </row>
    <row r="1515" spans="1:2" x14ac:dyDescent="0.25">
      <c r="A1515" s="62">
        <v>20122404</v>
      </c>
      <c r="B1515" s="63" t="s">
        <v>12395</v>
      </c>
    </row>
    <row r="1516" spans="1:2" x14ac:dyDescent="0.25">
      <c r="A1516" s="62">
        <v>20122405</v>
      </c>
      <c r="B1516" s="63" t="s">
        <v>563</v>
      </c>
    </row>
    <row r="1517" spans="1:2" x14ac:dyDescent="0.25">
      <c r="A1517" s="62">
        <v>20122406</v>
      </c>
      <c r="B1517" s="63" t="s">
        <v>8808</v>
      </c>
    </row>
    <row r="1518" spans="1:2" x14ac:dyDescent="0.25">
      <c r="A1518" s="62">
        <v>20122407</v>
      </c>
      <c r="B1518" s="63" t="s">
        <v>10875</v>
      </c>
    </row>
    <row r="1519" spans="1:2" x14ac:dyDescent="0.25">
      <c r="A1519" s="62">
        <v>20122408</v>
      </c>
      <c r="B1519" s="63" t="s">
        <v>15210</v>
      </c>
    </row>
    <row r="1520" spans="1:2" x14ac:dyDescent="0.25">
      <c r="A1520" s="62">
        <v>20122409</v>
      </c>
      <c r="B1520" s="63" t="s">
        <v>5500</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3913</v>
      </c>
    </row>
    <row r="1525" spans="1:2" x14ac:dyDescent="0.25">
      <c r="A1525" s="62">
        <v>20122504</v>
      </c>
      <c r="B1525" s="63" t="s">
        <v>7182</v>
      </c>
    </row>
    <row r="1526" spans="1:2" x14ac:dyDescent="0.25">
      <c r="A1526" s="62">
        <v>20122505</v>
      </c>
      <c r="B1526" s="63" t="s">
        <v>10453</v>
      </c>
    </row>
    <row r="1527" spans="1:2" x14ac:dyDescent="0.25">
      <c r="A1527" s="62">
        <v>20122506</v>
      </c>
      <c r="B1527" s="63" t="s">
        <v>4066</v>
      </c>
    </row>
    <row r="1528" spans="1:2" x14ac:dyDescent="0.25">
      <c r="A1528" s="62">
        <v>20122507</v>
      </c>
      <c r="B1528" s="63" t="s">
        <v>14171</v>
      </c>
    </row>
    <row r="1529" spans="1:2" x14ac:dyDescent="0.25">
      <c r="A1529" s="62">
        <v>20122508</v>
      </c>
      <c r="B1529" s="63" t="s">
        <v>6196</v>
      </c>
    </row>
    <row r="1530" spans="1:2" x14ac:dyDescent="0.25">
      <c r="A1530" s="62">
        <v>20122509</v>
      </c>
      <c r="B1530" s="63" t="s">
        <v>6913</v>
      </c>
    </row>
    <row r="1531" spans="1:2" x14ac:dyDescent="0.25">
      <c r="A1531" s="62">
        <v>20122510</v>
      </c>
      <c r="B1531" s="63" t="s">
        <v>14761</v>
      </c>
    </row>
    <row r="1532" spans="1:2" x14ac:dyDescent="0.25">
      <c r="A1532" s="62">
        <v>20122511</v>
      </c>
      <c r="B1532" s="63" t="s">
        <v>3353</v>
      </c>
    </row>
    <row r="1533" spans="1:2" x14ac:dyDescent="0.25">
      <c r="A1533" s="62">
        <v>20122512</v>
      </c>
      <c r="B1533" s="63" t="s">
        <v>6293</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6321</v>
      </c>
    </row>
    <row r="1540" spans="1:2" x14ac:dyDescent="0.25">
      <c r="A1540" s="62">
        <v>20122604</v>
      </c>
      <c r="B1540" s="63" t="s">
        <v>1673</v>
      </c>
    </row>
    <row r="1541" spans="1:2" x14ac:dyDescent="0.25">
      <c r="A1541" s="62">
        <v>20122605</v>
      </c>
      <c r="B1541" s="63" t="s">
        <v>14742</v>
      </c>
    </row>
    <row r="1542" spans="1:2" x14ac:dyDescent="0.25">
      <c r="A1542" s="62">
        <v>20122606</v>
      </c>
      <c r="B1542" s="63" t="s">
        <v>18301</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8339</v>
      </c>
    </row>
    <row r="1548" spans="1:2" x14ac:dyDescent="0.25">
      <c r="A1548" s="62">
        <v>20122612</v>
      </c>
      <c r="B1548" s="63" t="s">
        <v>1710</v>
      </c>
    </row>
    <row r="1549" spans="1:2" x14ac:dyDescent="0.25">
      <c r="A1549" s="62">
        <v>20122613</v>
      </c>
      <c r="B1549" s="63" t="s">
        <v>3895</v>
      </c>
    </row>
    <row r="1550" spans="1:2" x14ac:dyDescent="0.25">
      <c r="A1550" s="62">
        <v>20122614</v>
      </c>
      <c r="B1550" s="63" t="s">
        <v>8628</v>
      </c>
    </row>
    <row r="1551" spans="1:2" x14ac:dyDescent="0.25">
      <c r="A1551" s="62">
        <v>20122615</v>
      </c>
      <c r="B1551" s="63" t="s">
        <v>18476</v>
      </c>
    </row>
    <row r="1552" spans="1:2" x14ac:dyDescent="0.25">
      <c r="A1552" s="62">
        <v>20122616</v>
      </c>
      <c r="B1552" s="63" t="s">
        <v>11180</v>
      </c>
    </row>
    <row r="1553" spans="1:2" x14ac:dyDescent="0.25">
      <c r="A1553" s="62">
        <v>20122617</v>
      </c>
      <c r="B1553" s="63" t="s">
        <v>5470</v>
      </c>
    </row>
    <row r="1554" spans="1:2" x14ac:dyDescent="0.25">
      <c r="A1554" s="62">
        <v>20122618</v>
      </c>
      <c r="B1554" s="63" t="s">
        <v>12028</v>
      </c>
    </row>
    <row r="1555" spans="1:2" x14ac:dyDescent="0.25">
      <c r="A1555" s="62">
        <v>20122619</v>
      </c>
      <c r="B1555" s="63" t="s">
        <v>16807</v>
      </c>
    </row>
    <row r="1556" spans="1:2" x14ac:dyDescent="0.25">
      <c r="A1556" s="62">
        <v>20122620</v>
      </c>
      <c r="B1556" s="63" t="s">
        <v>12404</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6894</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17263</v>
      </c>
    </row>
    <row r="1565" spans="1:2" x14ac:dyDescent="0.25">
      <c r="A1565" s="62">
        <v>20122706</v>
      </c>
      <c r="B1565" s="63" t="s">
        <v>10355</v>
      </c>
    </row>
    <row r="1566" spans="1:2" x14ac:dyDescent="0.25">
      <c r="A1566" s="62">
        <v>20122707</v>
      </c>
      <c r="B1566" s="63" t="s">
        <v>1315</v>
      </c>
    </row>
    <row r="1567" spans="1:2" x14ac:dyDescent="0.25">
      <c r="A1567" s="62">
        <v>20122708</v>
      </c>
      <c r="B1567" s="63" t="s">
        <v>13200</v>
      </c>
    </row>
    <row r="1568" spans="1:2" x14ac:dyDescent="0.25">
      <c r="A1568" s="62">
        <v>20122709</v>
      </c>
      <c r="B1568" s="63" t="s">
        <v>10330</v>
      </c>
    </row>
    <row r="1569" spans="1:2" x14ac:dyDescent="0.25">
      <c r="A1569" s="62">
        <v>20122801</v>
      </c>
      <c r="B1569" s="63" t="s">
        <v>11203</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18062</v>
      </c>
    </row>
    <row r="1576" spans="1:2" x14ac:dyDescent="0.25">
      <c r="A1576" s="62">
        <v>20122809</v>
      </c>
      <c r="B1576" s="63" t="s">
        <v>9747</v>
      </c>
    </row>
    <row r="1577" spans="1:2" x14ac:dyDescent="0.25">
      <c r="A1577" s="62">
        <v>20122810</v>
      </c>
      <c r="B1577" s="63" t="s">
        <v>727</v>
      </c>
    </row>
    <row r="1578" spans="1:2" x14ac:dyDescent="0.25">
      <c r="A1578" s="62">
        <v>20122811</v>
      </c>
      <c r="B1578" s="63" t="s">
        <v>8105</v>
      </c>
    </row>
    <row r="1579" spans="1:2" x14ac:dyDescent="0.25">
      <c r="A1579" s="62">
        <v>20122812</v>
      </c>
      <c r="B1579" s="63" t="s">
        <v>11468</v>
      </c>
    </row>
    <row r="1580" spans="1:2" x14ac:dyDescent="0.25">
      <c r="A1580" s="62">
        <v>20122813</v>
      </c>
      <c r="B1580" s="63" t="s">
        <v>5984</v>
      </c>
    </row>
    <row r="1581" spans="1:2" x14ac:dyDescent="0.25">
      <c r="A1581" s="62">
        <v>20122814</v>
      </c>
      <c r="B1581" s="63" t="s">
        <v>11061</v>
      </c>
    </row>
    <row r="1582" spans="1:2" x14ac:dyDescent="0.25">
      <c r="A1582" s="62">
        <v>20122815</v>
      </c>
      <c r="B1582" s="63" t="s">
        <v>16577</v>
      </c>
    </row>
    <row r="1583" spans="1:2" x14ac:dyDescent="0.25">
      <c r="A1583" s="62">
        <v>20122816</v>
      </c>
      <c r="B1583" s="63" t="s">
        <v>15863</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16953</v>
      </c>
    </row>
    <row r="1588" spans="1:2" x14ac:dyDescent="0.25">
      <c r="A1588" s="62">
        <v>20122821</v>
      </c>
      <c r="B1588" s="63" t="s">
        <v>10484</v>
      </c>
    </row>
    <row r="1589" spans="1:2" x14ac:dyDescent="0.25">
      <c r="A1589" s="62">
        <v>20122822</v>
      </c>
      <c r="B1589" s="63" t="s">
        <v>3532</v>
      </c>
    </row>
    <row r="1590" spans="1:2" x14ac:dyDescent="0.25">
      <c r="A1590" s="62">
        <v>20122823</v>
      </c>
      <c r="B1590" s="63" t="s">
        <v>16943</v>
      </c>
    </row>
    <row r="1591" spans="1:2" x14ac:dyDescent="0.25">
      <c r="A1591" s="62">
        <v>20122824</v>
      </c>
      <c r="B1591" s="63" t="s">
        <v>4019</v>
      </c>
    </row>
    <row r="1592" spans="1:2" x14ac:dyDescent="0.25">
      <c r="A1592" s="62">
        <v>20122825</v>
      </c>
      <c r="B1592" s="63" t="s">
        <v>15739</v>
      </c>
    </row>
    <row r="1593" spans="1:2" x14ac:dyDescent="0.25">
      <c r="A1593" s="62">
        <v>20122826</v>
      </c>
      <c r="B1593" s="63" t="s">
        <v>2795</v>
      </c>
    </row>
    <row r="1594" spans="1:2" x14ac:dyDescent="0.25">
      <c r="A1594" s="62">
        <v>20122827</v>
      </c>
      <c r="B1594" s="63" t="s">
        <v>18121</v>
      </c>
    </row>
    <row r="1595" spans="1:2" x14ac:dyDescent="0.25">
      <c r="A1595" s="62">
        <v>20122828</v>
      </c>
      <c r="B1595" s="63" t="s">
        <v>15414</v>
      </c>
    </row>
    <row r="1596" spans="1:2" x14ac:dyDescent="0.25">
      <c r="A1596" s="62">
        <v>20122829</v>
      </c>
      <c r="B1596" s="63" t="s">
        <v>5863</v>
      </c>
    </row>
    <row r="1597" spans="1:2" x14ac:dyDescent="0.25">
      <c r="A1597" s="62">
        <v>20122830</v>
      </c>
      <c r="B1597" s="63" t="s">
        <v>8493</v>
      </c>
    </row>
    <row r="1598" spans="1:2" x14ac:dyDescent="0.25">
      <c r="A1598" s="62">
        <v>20122831</v>
      </c>
      <c r="B1598" s="63" t="s">
        <v>17127</v>
      </c>
    </row>
    <row r="1599" spans="1:2" x14ac:dyDescent="0.25">
      <c r="A1599" s="62">
        <v>20122832</v>
      </c>
      <c r="B1599" s="63" t="s">
        <v>7726</v>
      </c>
    </row>
    <row r="1600" spans="1:2" x14ac:dyDescent="0.25">
      <c r="A1600" s="62">
        <v>20122833</v>
      </c>
      <c r="B1600" s="63" t="s">
        <v>9241</v>
      </c>
    </row>
    <row r="1601" spans="1:2" x14ac:dyDescent="0.25">
      <c r="A1601" s="62">
        <v>20122834</v>
      </c>
      <c r="B1601" s="63" t="s">
        <v>323</v>
      </c>
    </row>
    <row r="1602" spans="1:2" x14ac:dyDescent="0.25">
      <c r="A1602" s="62">
        <v>20122835</v>
      </c>
      <c r="B1602" s="63" t="s">
        <v>17668</v>
      </c>
    </row>
    <row r="1603" spans="1:2" x14ac:dyDescent="0.25">
      <c r="A1603" s="62">
        <v>20122836</v>
      </c>
      <c r="B1603" s="63" t="s">
        <v>3908</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3569</v>
      </c>
    </row>
    <row r="1609" spans="1:2" x14ac:dyDescent="0.25">
      <c r="A1609" s="62">
        <v>20122842</v>
      </c>
      <c r="B1609" s="63" t="s">
        <v>11830</v>
      </c>
    </row>
    <row r="1610" spans="1:2" x14ac:dyDescent="0.25">
      <c r="A1610" s="62">
        <v>20122843</v>
      </c>
      <c r="B1610" s="63" t="s">
        <v>5910</v>
      </c>
    </row>
    <row r="1611" spans="1:2" x14ac:dyDescent="0.25">
      <c r="A1611" s="62">
        <v>20122901</v>
      </c>
      <c r="B1611" s="63" t="s">
        <v>4436</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13793</v>
      </c>
    </row>
    <row r="1618" spans="1:2" x14ac:dyDescent="0.25">
      <c r="A1618" s="62">
        <v>20131002</v>
      </c>
      <c r="B1618" s="63" t="s">
        <v>18713</v>
      </c>
    </row>
    <row r="1619" spans="1:2" x14ac:dyDescent="0.25">
      <c r="A1619" s="62">
        <v>20131003</v>
      </c>
      <c r="B1619" s="63" t="s">
        <v>17752</v>
      </c>
    </row>
    <row r="1620" spans="1:2" x14ac:dyDescent="0.25">
      <c r="A1620" s="62">
        <v>20131004</v>
      </c>
      <c r="B1620" s="63" t="s">
        <v>11537</v>
      </c>
    </row>
    <row r="1621" spans="1:2" x14ac:dyDescent="0.25">
      <c r="A1621" s="62">
        <v>20131005</v>
      </c>
      <c r="B1621" s="63" t="s">
        <v>550</v>
      </c>
    </row>
    <row r="1622" spans="1:2" x14ac:dyDescent="0.25">
      <c r="A1622" s="62">
        <v>20131006</v>
      </c>
      <c r="B1622" s="63" t="s">
        <v>17015</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11628</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13039</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8639</v>
      </c>
    </row>
    <row r="1641" spans="1:2" x14ac:dyDescent="0.25">
      <c r="A1641" s="62">
        <v>20131307</v>
      </c>
      <c r="B1641" s="63" t="s">
        <v>7539</v>
      </c>
    </row>
    <row r="1642" spans="1:2" x14ac:dyDescent="0.25">
      <c r="A1642" s="62">
        <v>20131308</v>
      </c>
      <c r="B1642" s="63" t="s">
        <v>18279</v>
      </c>
    </row>
    <row r="1643" spans="1:2" x14ac:dyDescent="0.25">
      <c r="A1643" s="62">
        <v>20141001</v>
      </c>
      <c r="B1643" s="63" t="s">
        <v>6817</v>
      </c>
    </row>
    <row r="1644" spans="1:2" x14ac:dyDescent="0.25">
      <c r="A1644" s="62">
        <v>20141002</v>
      </c>
      <c r="B1644" s="63" t="s">
        <v>4551</v>
      </c>
    </row>
    <row r="1645" spans="1:2" x14ac:dyDescent="0.25">
      <c r="A1645" s="62">
        <v>20141003</v>
      </c>
      <c r="B1645" s="63" t="s">
        <v>11753</v>
      </c>
    </row>
    <row r="1646" spans="1:2" x14ac:dyDescent="0.25">
      <c r="A1646" s="62">
        <v>20141004</v>
      </c>
      <c r="B1646" s="63" t="s">
        <v>5653</v>
      </c>
    </row>
    <row r="1647" spans="1:2" x14ac:dyDescent="0.25">
      <c r="A1647" s="62">
        <v>20141005</v>
      </c>
      <c r="B1647" s="63" t="s">
        <v>7497</v>
      </c>
    </row>
    <row r="1648" spans="1:2" x14ac:dyDescent="0.25">
      <c r="A1648" s="62">
        <v>20141006</v>
      </c>
      <c r="B1648" s="63" t="s">
        <v>10621</v>
      </c>
    </row>
    <row r="1649" spans="1:2" x14ac:dyDescent="0.25">
      <c r="A1649" s="62">
        <v>20141007</v>
      </c>
      <c r="B1649" s="63" t="s">
        <v>6219</v>
      </c>
    </row>
    <row r="1650" spans="1:2" x14ac:dyDescent="0.25">
      <c r="A1650" s="62">
        <v>20141008</v>
      </c>
      <c r="B1650" s="63" t="s">
        <v>11237</v>
      </c>
    </row>
    <row r="1651" spans="1:2" x14ac:dyDescent="0.25">
      <c r="A1651" s="62">
        <v>20141011</v>
      </c>
      <c r="B1651" s="63" t="s">
        <v>10431</v>
      </c>
    </row>
    <row r="1652" spans="1:2" x14ac:dyDescent="0.25">
      <c r="A1652" s="62">
        <v>20141012</v>
      </c>
      <c r="B1652" s="63" t="s">
        <v>12401</v>
      </c>
    </row>
    <row r="1653" spans="1:2" x14ac:dyDescent="0.25">
      <c r="A1653" s="62">
        <v>20141013</v>
      </c>
      <c r="B1653" s="63" t="s">
        <v>14875</v>
      </c>
    </row>
    <row r="1654" spans="1:2" x14ac:dyDescent="0.25">
      <c r="A1654" s="62">
        <v>20141014</v>
      </c>
      <c r="B1654" s="63" t="s">
        <v>2910</v>
      </c>
    </row>
    <row r="1655" spans="1:2" x14ac:dyDescent="0.25">
      <c r="A1655" s="62">
        <v>20141015</v>
      </c>
      <c r="B1655" s="63" t="s">
        <v>6415</v>
      </c>
    </row>
    <row r="1656" spans="1:2" x14ac:dyDescent="0.25">
      <c r="A1656" s="62">
        <v>20141101</v>
      </c>
      <c r="B1656" s="63" t="s">
        <v>12852</v>
      </c>
    </row>
    <row r="1657" spans="1:2" x14ac:dyDescent="0.25">
      <c r="A1657" s="62">
        <v>20141201</v>
      </c>
      <c r="B1657" s="63" t="s">
        <v>18795</v>
      </c>
    </row>
    <row r="1658" spans="1:2" x14ac:dyDescent="0.25">
      <c r="A1658" s="62">
        <v>20141301</v>
      </c>
      <c r="B1658" s="63" t="s">
        <v>189</v>
      </c>
    </row>
    <row r="1659" spans="1:2" x14ac:dyDescent="0.25">
      <c r="A1659" s="62">
        <v>20141401</v>
      </c>
      <c r="B1659" s="63" t="s">
        <v>14098</v>
      </c>
    </row>
    <row r="1660" spans="1:2" x14ac:dyDescent="0.25">
      <c r="A1660" s="62">
        <v>20141501</v>
      </c>
      <c r="B1660" s="63" t="s">
        <v>18621</v>
      </c>
    </row>
    <row r="1661" spans="1:2" x14ac:dyDescent="0.25">
      <c r="A1661" s="62">
        <v>20141601</v>
      </c>
      <c r="B1661" s="63" t="s">
        <v>10351</v>
      </c>
    </row>
    <row r="1662" spans="1:2" x14ac:dyDescent="0.25">
      <c r="A1662" s="62">
        <v>20141701</v>
      </c>
      <c r="B1662" s="63" t="s">
        <v>15755</v>
      </c>
    </row>
    <row r="1663" spans="1:2" x14ac:dyDescent="0.25">
      <c r="A1663" s="62">
        <v>20141702</v>
      </c>
      <c r="B1663" s="63" t="s">
        <v>10771</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8989</v>
      </c>
    </row>
    <row r="1668" spans="1:2" x14ac:dyDescent="0.25">
      <c r="A1668" s="62">
        <v>20141901</v>
      </c>
      <c r="B1668" s="63" t="s">
        <v>8208</v>
      </c>
    </row>
    <row r="1669" spans="1:2" x14ac:dyDescent="0.25">
      <c r="A1669" s="62">
        <v>20142001</v>
      </c>
      <c r="B1669" s="63" t="s">
        <v>5633</v>
      </c>
    </row>
    <row r="1670" spans="1:2" x14ac:dyDescent="0.25">
      <c r="A1670" s="62">
        <v>20142101</v>
      </c>
      <c r="B1670" s="63" t="s">
        <v>16544</v>
      </c>
    </row>
    <row r="1671" spans="1:2" x14ac:dyDescent="0.25">
      <c r="A1671" s="62">
        <v>20142201</v>
      </c>
      <c r="B1671" s="63" t="s">
        <v>11135</v>
      </c>
    </row>
    <row r="1672" spans="1:2" x14ac:dyDescent="0.25">
      <c r="A1672" s="62">
        <v>20142301</v>
      </c>
      <c r="B1672" s="63" t="s">
        <v>17620</v>
      </c>
    </row>
    <row r="1673" spans="1:2" x14ac:dyDescent="0.25">
      <c r="A1673" s="62">
        <v>20142401</v>
      </c>
      <c r="B1673" s="63" t="s">
        <v>11957</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14006</v>
      </c>
    </row>
    <row r="1681" spans="1:2" x14ac:dyDescent="0.25">
      <c r="A1681" s="62">
        <v>20142702</v>
      </c>
      <c r="B1681" s="63" t="s">
        <v>10224</v>
      </c>
    </row>
    <row r="1682" spans="1:2" x14ac:dyDescent="0.25">
      <c r="A1682" s="62">
        <v>20142703</v>
      </c>
      <c r="B1682" s="63" t="s">
        <v>3249</v>
      </c>
    </row>
    <row r="1683" spans="1:2" x14ac:dyDescent="0.25">
      <c r="A1683" s="62">
        <v>20142801</v>
      </c>
      <c r="B1683" s="63" t="s">
        <v>8594</v>
      </c>
    </row>
    <row r="1684" spans="1:2" x14ac:dyDescent="0.25">
      <c r="A1684" s="62">
        <v>20142901</v>
      </c>
      <c r="B1684" s="63" t="s">
        <v>10336</v>
      </c>
    </row>
    <row r="1685" spans="1:2" x14ac:dyDescent="0.25">
      <c r="A1685" s="62">
        <v>20143001</v>
      </c>
      <c r="B1685" s="63" t="s">
        <v>10911</v>
      </c>
    </row>
    <row r="1686" spans="1:2" x14ac:dyDescent="0.25">
      <c r="A1686" s="62">
        <v>20143002</v>
      </c>
      <c r="B1686" s="63" t="s">
        <v>11904</v>
      </c>
    </row>
    <row r="1687" spans="1:2" x14ac:dyDescent="0.25">
      <c r="A1687" s="62">
        <v>21101501</v>
      </c>
      <c r="B1687" s="63" t="s">
        <v>12078</v>
      </c>
    </row>
    <row r="1688" spans="1:2" x14ac:dyDescent="0.25">
      <c r="A1688" s="62">
        <v>21101502</v>
      </c>
      <c r="B1688" s="63" t="s">
        <v>15694</v>
      </c>
    </row>
    <row r="1689" spans="1:2" x14ac:dyDescent="0.25">
      <c r="A1689" s="62">
        <v>21101503</v>
      </c>
      <c r="B1689" s="63" t="s">
        <v>11501</v>
      </c>
    </row>
    <row r="1690" spans="1:2" x14ac:dyDescent="0.25">
      <c r="A1690" s="62">
        <v>21101504</v>
      </c>
      <c r="B1690" s="63" t="s">
        <v>13421</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13433</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7587</v>
      </c>
    </row>
    <row r="1701" spans="1:2" x14ac:dyDescent="0.25">
      <c r="A1701" s="62">
        <v>21101516</v>
      </c>
      <c r="B1701" s="63" t="s">
        <v>15526</v>
      </c>
    </row>
    <row r="1702" spans="1:2" x14ac:dyDescent="0.25">
      <c r="A1702" s="62">
        <v>21101601</v>
      </c>
      <c r="B1702" s="63" t="s">
        <v>4825</v>
      </c>
    </row>
    <row r="1703" spans="1:2" x14ac:dyDescent="0.25">
      <c r="A1703" s="62">
        <v>21101602</v>
      </c>
      <c r="B1703" s="63" t="s">
        <v>10104</v>
      </c>
    </row>
    <row r="1704" spans="1:2" x14ac:dyDescent="0.25">
      <c r="A1704" s="62">
        <v>21101603</v>
      </c>
      <c r="B1704" s="63" t="s">
        <v>17184</v>
      </c>
    </row>
    <row r="1705" spans="1:2" x14ac:dyDescent="0.25">
      <c r="A1705" s="62">
        <v>21101604</v>
      </c>
      <c r="B1705" s="63" t="s">
        <v>1395</v>
      </c>
    </row>
    <row r="1706" spans="1:2" x14ac:dyDescent="0.25">
      <c r="A1706" s="62">
        <v>21101605</v>
      </c>
      <c r="B1706" s="63" t="s">
        <v>10129</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10065</v>
      </c>
    </row>
    <row r="1715" spans="1:2" x14ac:dyDescent="0.25">
      <c r="A1715" s="62">
        <v>21101707</v>
      </c>
      <c r="B1715" s="63" t="s">
        <v>6316</v>
      </c>
    </row>
    <row r="1716" spans="1:2" x14ac:dyDescent="0.25">
      <c r="A1716" s="62">
        <v>21101708</v>
      </c>
      <c r="B1716" s="63" t="s">
        <v>9734</v>
      </c>
    </row>
    <row r="1717" spans="1:2" x14ac:dyDescent="0.25">
      <c r="A1717" s="62">
        <v>21101801</v>
      </c>
      <c r="B1717" s="63" t="s">
        <v>18805</v>
      </c>
    </row>
    <row r="1718" spans="1:2" x14ac:dyDescent="0.25">
      <c r="A1718" s="62">
        <v>21101802</v>
      </c>
      <c r="B1718" s="63" t="s">
        <v>6172</v>
      </c>
    </row>
    <row r="1719" spans="1:2" x14ac:dyDescent="0.25">
      <c r="A1719" s="62">
        <v>21101803</v>
      </c>
      <c r="B1719" s="63" t="s">
        <v>5132</v>
      </c>
    </row>
    <row r="1720" spans="1:2" x14ac:dyDescent="0.25">
      <c r="A1720" s="62">
        <v>21101804</v>
      </c>
      <c r="B1720" s="63" t="s">
        <v>9039</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7721</v>
      </c>
    </row>
    <row r="1728" spans="1:2" x14ac:dyDescent="0.25">
      <c r="A1728" s="62">
        <v>21101904</v>
      </c>
      <c r="B1728" s="63" t="s">
        <v>12489</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11920</v>
      </c>
    </row>
    <row r="1734" spans="1:2" x14ac:dyDescent="0.25">
      <c r="A1734" s="62">
        <v>21102001</v>
      </c>
      <c r="B1734" s="63" t="s">
        <v>5281</v>
      </c>
    </row>
    <row r="1735" spans="1:2" x14ac:dyDescent="0.25">
      <c r="A1735" s="62">
        <v>21102002</v>
      </c>
      <c r="B1735" s="63" t="s">
        <v>7813</v>
      </c>
    </row>
    <row r="1736" spans="1:2" x14ac:dyDescent="0.25">
      <c r="A1736" s="62">
        <v>21102003</v>
      </c>
      <c r="B1736" s="63" t="s">
        <v>9278</v>
      </c>
    </row>
    <row r="1737" spans="1:2" x14ac:dyDescent="0.25">
      <c r="A1737" s="62">
        <v>21102004</v>
      </c>
      <c r="B1737" s="63" t="s">
        <v>1059</v>
      </c>
    </row>
    <row r="1738" spans="1:2" x14ac:dyDescent="0.25">
      <c r="A1738" s="62">
        <v>21102005</v>
      </c>
      <c r="B1738" s="63" t="s">
        <v>16612</v>
      </c>
    </row>
    <row r="1739" spans="1:2" x14ac:dyDescent="0.25">
      <c r="A1739" s="62">
        <v>21102006</v>
      </c>
      <c r="B1739" s="63" t="s">
        <v>6205</v>
      </c>
    </row>
    <row r="1740" spans="1:2" x14ac:dyDescent="0.25">
      <c r="A1740" s="62">
        <v>21102101</v>
      </c>
      <c r="B1740" s="63" t="s">
        <v>15570</v>
      </c>
    </row>
    <row r="1741" spans="1:2" x14ac:dyDescent="0.25">
      <c r="A1741" s="62">
        <v>21102201</v>
      </c>
      <c r="B1741" s="63" t="s">
        <v>2140</v>
      </c>
    </row>
    <row r="1742" spans="1:2" x14ac:dyDescent="0.25">
      <c r="A1742" s="62">
        <v>21102202</v>
      </c>
      <c r="B1742" s="63" t="s">
        <v>3665</v>
      </c>
    </row>
    <row r="1743" spans="1:2" x14ac:dyDescent="0.25">
      <c r="A1743" s="62">
        <v>21102203</v>
      </c>
      <c r="B1743" s="63" t="s">
        <v>14980</v>
      </c>
    </row>
    <row r="1744" spans="1:2" x14ac:dyDescent="0.25">
      <c r="A1744" s="62">
        <v>21102204</v>
      </c>
      <c r="B1744" s="63" t="s">
        <v>10648</v>
      </c>
    </row>
    <row r="1745" spans="1:2" x14ac:dyDescent="0.25">
      <c r="A1745" s="62">
        <v>21102205</v>
      </c>
      <c r="B1745" s="63" t="s">
        <v>13955</v>
      </c>
    </row>
    <row r="1746" spans="1:2" x14ac:dyDescent="0.25">
      <c r="A1746" s="62">
        <v>21102206</v>
      </c>
      <c r="B1746" s="63" t="s">
        <v>18335</v>
      </c>
    </row>
    <row r="1747" spans="1:2" x14ac:dyDescent="0.25">
      <c r="A1747" s="62">
        <v>21102207</v>
      </c>
      <c r="B1747" s="63" t="s">
        <v>17680</v>
      </c>
    </row>
    <row r="1748" spans="1:2" x14ac:dyDescent="0.25">
      <c r="A1748" s="62">
        <v>21102301</v>
      </c>
      <c r="B1748" s="63" t="s">
        <v>7683</v>
      </c>
    </row>
    <row r="1749" spans="1:2" x14ac:dyDescent="0.25">
      <c r="A1749" s="62">
        <v>21102302</v>
      </c>
      <c r="B1749" s="63" t="s">
        <v>5159</v>
      </c>
    </row>
    <row r="1750" spans="1:2" x14ac:dyDescent="0.25">
      <c r="A1750" s="62">
        <v>21102303</v>
      </c>
      <c r="B1750" s="63" t="s">
        <v>8393</v>
      </c>
    </row>
    <row r="1751" spans="1:2" x14ac:dyDescent="0.25">
      <c r="A1751" s="62">
        <v>21102304</v>
      </c>
      <c r="B1751" s="63" t="s">
        <v>3867</v>
      </c>
    </row>
    <row r="1752" spans="1:2" x14ac:dyDescent="0.25">
      <c r="A1752" s="62">
        <v>21102401</v>
      </c>
      <c r="B1752" s="63" t="s">
        <v>8158</v>
      </c>
    </row>
    <row r="1753" spans="1:2" x14ac:dyDescent="0.25">
      <c r="A1753" s="62">
        <v>21102402</v>
      </c>
      <c r="B1753" s="63" t="s">
        <v>3483</v>
      </c>
    </row>
    <row r="1754" spans="1:2" x14ac:dyDescent="0.25">
      <c r="A1754" s="62">
        <v>21102403</v>
      </c>
      <c r="B1754" s="63" t="s">
        <v>9089</v>
      </c>
    </row>
    <row r="1755" spans="1:2" x14ac:dyDescent="0.25">
      <c r="A1755" s="62">
        <v>21102404</v>
      </c>
      <c r="B1755" s="63" t="s">
        <v>5912</v>
      </c>
    </row>
    <row r="1756" spans="1:2" x14ac:dyDescent="0.25">
      <c r="A1756" s="62">
        <v>21111501</v>
      </c>
      <c r="B1756" s="63" t="s">
        <v>7274</v>
      </c>
    </row>
    <row r="1757" spans="1:2" x14ac:dyDescent="0.25">
      <c r="A1757" s="62">
        <v>21111502</v>
      </c>
      <c r="B1757" s="63" t="s">
        <v>4604</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15403</v>
      </c>
    </row>
    <row r="1762" spans="1:2" x14ac:dyDescent="0.25">
      <c r="A1762" s="62">
        <v>21111508</v>
      </c>
      <c r="B1762" s="63" t="s">
        <v>11489</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6924</v>
      </c>
    </row>
    <row r="1767" spans="1:2" x14ac:dyDescent="0.25">
      <c r="A1767" s="62">
        <v>22101504</v>
      </c>
      <c r="B1767" s="63" t="s">
        <v>14701</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4871</v>
      </c>
    </row>
    <row r="1775" spans="1:2" x14ac:dyDescent="0.25">
      <c r="A1775" s="62">
        <v>22101516</v>
      </c>
      <c r="B1775" s="63" t="s">
        <v>13815</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9135</v>
      </c>
    </row>
    <row r="1781" spans="1:2" x14ac:dyDescent="0.25">
      <c r="A1781" s="62">
        <v>22101523</v>
      </c>
      <c r="B1781" s="63" t="s">
        <v>8243</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4119</v>
      </c>
    </row>
    <row r="1786" spans="1:2" x14ac:dyDescent="0.25">
      <c r="A1786" s="62">
        <v>22101528</v>
      </c>
      <c r="B1786" s="63" t="s">
        <v>16950</v>
      </c>
    </row>
    <row r="1787" spans="1:2" x14ac:dyDescent="0.25">
      <c r="A1787" s="62">
        <v>22101529</v>
      </c>
      <c r="B1787" s="63" t="s">
        <v>11393</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5636</v>
      </c>
    </row>
    <row r="1792" spans="1:2" x14ac:dyDescent="0.25">
      <c r="A1792" s="62">
        <v>22101534</v>
      </c>
      <c r="B1792" s="63" t="s">
        <v>129</v>
      </c>
    </row>
    <row r="1793" spans="1:2" x14ac:dyDescent="0.25">
      <c r="A1793" s="62">
        <v>22101602</v>
      </c>
      <c r="B1793" s="63" t="s">
        <v>5508</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6237</v>
      </c>
    </row>
    <row r="1800" spans="1:2" x14ac:dyDescent="0.25">
      <c r="A1800" s="62">
        <v>22101609</v>
      </c>
      <c r="B1800" s="63" t="s">
        <v>7745</v>
      </c>
    </row>
    <row r="1801" spans="1:2" x14ac:dyDescent="0.25">
      <c r="A1801" s="62">
        <v>22101610</v>
      </c>
      <c r="B1801" s="63" t="s">
        <v>16428</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8202</v>
      </c>
    </row>
    <row r="1809" spans="1:2" x14ac:dyDescent="0.25">
      <c r="A1809" s="62">
        <v>22101618</v>
      </c>
      <c r="B1809" s="63" t="s">
        <v>1913</v>
      </c>
    </row>
    <row r="1810" spans="1:2" x14ac:dyDescent="0.25">
      <c r="A1810" s="62">
        <v>22101619</v>
      </c>
      <c r="B1810" s="63" t="s">
        <v>15899</v>
      </c>
    </row>
    <row r="1811" spans="1:2" x14ac:dyDescent="0.25">
      <c r="A1811" s="62">
        <v>22101620</v>
      </c>
      <c r="B1811" s="63" t="s">
        <v>6744</v>
      </c>
    </row>
    <row r="1812" spans="1:2" x14ac:dyDescent="0.25">
      <c r="A1812" s="62">
        <v>22101701</v>
      </c>
      <c r="B1812" s="63" t="s">
        <v>11837</v>
      </c>
    </row>
    <row r="1813" spans="1:2" x14ac:dyDescent="0.25">
      <c r="A1813" s="62">
        <v>22101702</v>
      </c>
      <c r="B1813" s="63" t="s">
        <v>17737</v>
      </c>
    </row>
    <row r="1814" spans="1:2" x14ac:dyDescent="0.25">
      <c r="A1814" s="62">
        <v>22101703</v>
      </c>
      <c r="B1814" s="63" t="s">
        <v>9761</v>
      </c>
    </row>
    <row r="1815" spans="1:2" x14ac:dyDescent="0.25">
      <c r="A1815" s="62">
        <v>22101704</v>
      </c>
      <c r="B1815" s="63" t="s">
        <v>13123</v>
      </c>
    </row>
    <row r="1816" spans="1:2" x14ac:dyDescent="0.25">
      <c r="A1816" s="62">
        <v>22101705</v>
      </c>
      <c r="B1816" s="63" t="s">
        <v>9784</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5032</v>
      </c>
    </row>
    <row r="1821" spans="1:2" x14ac:dyDescent="0.25">
      <c r="A1821" s="62">
        <v>22101710</v>
      </c>
      <c r="B1821" s="63" t="s">
        <v>6673</v>
      </c>
    </row>
    <row r="1822" spans="1:2" x14ac:dyDescent="0.25">
      <c r="A1822" s="62">
        <v>22101711</v>
      </c>
      <c r="B1822" s="63" t="s">
        <v>9976</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17241</v>
      </c>
    </row>
    <row r="1827" spans="1:2" x14ac:dyDescent="0.25">
      <c r="A1827" s="62">
        <v>22101716</v>
      </c>
      <c r="B1827" s="63" t="s">
        <v>10086</v>
      </c>
    </row>
    <row r="1828" spans="1:2" x14ac:dyDescent="0.25">
      <c r="A1828" s="62">
        <v>22101717</v>
      </c>
      <c r="B1828" s="63" t="s">
        <v>7142</v>
      </c>
    </row>
    <row r="1829" spans="1:2" x14ac:dyDescent="0.25">
      <c r="A1829" s="62">
        <v>22101718</v>
      </c>
      <c r="B1829" s="63" t="s">
        <v>16283</v>
      </c>
    </row>
    <row r="1830" spans="1:2" x14ac:dyDescent="0.25">
      <c r="A1830" s="62">
        <v>22101719</v>
      </c>
      <c r="B1830" s="63" t="s">
        <v>15351</v>
      </c>
    </row>
    <row r="1831" spans="1:2" x14ac:dyDescent="0.25">
      <c r="A1831" s="62">
        <v>22101720</v>
      </c>
      <c r="B1831" s="63" t="s">
        <v>12451</v>
      </c>
    </row>
    <row r="1832" spans="1:2" x14ac:dyDescent="0.25">
      <c r="A1832" s="62">
        <v>22101801</v>
      </c>
      <c r="B1832" s="63" t="s">
        <v>16581</v>
      </c>
    </row>
    <row r="1833" spans="1:2" x14ac:dyDescent="0.25">
      <c r="A1833" s="62">
        <v>22101802</v>
      </c>
      <c r="B1833" s="63" t="s">
        <v>2447</v>
      </c>
    </row>
    <row r="1834" spans="1:2" x14ac:dyDescent="0.25">
      <c r="A1834" s="62">
        <v>22101803</v>
      </c>
      <c r="B1834" s="63" t="s">
        <v>17911</v>
      </c>
    </row>
    <row r="1835" spans="1:2" x14ac:dyDescent="0.25">
      <c r="A1835" s="62">
        <v>22101804</v>
      </c>
      <c r="B1835" s="63" t="s">
        <v>11812</v>
      </c>
    </row>
    <row r="1836" spans="1:2" x14ac:dyDescent="0.25">
      <c r="A1836" s="62">
        <v>22101901</v>
      </c>
      <c r="B1836" s="63" t="s">
        <v>17270</v>
      </c>
    </row>
    <row r="1837" spans="1:2" x14ac:dyDescent="0.25">
      <c r="A1837" s="62">
        <v>22101902</v>
      </c>
      <c r="B1837" s="63" t="s">
        <v>13002</v>
      </c>
    </row>
    <row r="1838" spans="1:2" x14ac:dyDescent="0.25">
      <c r="A1838" s="62">
        <v>22101903</v>
      </c>
      <c r="B1838" s="63" t="s">
        <v>18705</v>
      </c>
    </row>
    <row r="1839" spans="1:2" x14ac:dyDescent="0.25">
      <c r="A1839" s="62">
        <v>22101904</v>
      </c>
      <c r="B1839" s="63" t="s">
        <v>5307</v>
      </c>
    </row>
    <row r="1840" spans="1:2" x14ac:dyDescent="0.25">
      <c r="A1840" s="62">
        <v>22101905</v>
      </c>
      <c r="B1840" s="63" t="s">
        <v>5567</v>
      </c>
    </row>
    <row r="1841" spans="1:2" x14ac:dyDescent="0.25">
      <c r="A1841" s="62">
        <v>22101906</v>
      </c>
      <c r="B1841" s="63" t="s">
        <v>10837</v>
      </c>
    </row>
    <row r="1842" spans="1:2" x14ac:dyDescent="0.25">
      <c r="A1842" s="62">
        <v>22101907</v>
      </c>
      <c r="B1842" s="63" t="s">
        <v>8195</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3855</v>
      </c>
    </row>
    <row r="1851" spans="1:2" x14ac:dyDescent="0.25">
      <c r="A1851" s="62">
        <v>23101508</v>
      </c>
      <c r="B1851" s="63" t="s">
        <v>17249</v>
      </c>
    </row>
    <row r="1852" spans="1:2" x14ac:dyDescent="0.25">
      <c r="A1852" s="62">
        <v>23101509</v>
      </c>
      <c r="B1852" s="63" t="s">
        <v>10544</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17879</v>
      </c>
    </row>
    <row r="1857" spans="1:2" x14ac:dyDescent="0.25">
      <c r="A1857" s="62">
        <v>23101514</v>
      </c>
      <c r="B1857" s="63" t="s">
        <v>33</v>
      </c>
    </row>
    <row r="1858" spans="1:2" x14ac:dyDescent="0.25">
      <c r="A1858" s="62">
        <v>23101515</v>
      </c>
      <c r="B1858" s="63" t="s">
        <v>16031</v>
      </c>
    </row>
    <row r="1859" spans="1:2" x14ac:dyDescent="0.25">
      <c r="A1859" s="62">
        <v>23101516</v>
      </c>
      <c r="B1859" s="63" t="s">
        <v>8091</v>
      </c>
    </row>
    <row r="1860" spans="1:2" x14ac:dyDescent="0.25">
      <c r="A1860" s="62">
        <v>23101517</v>
      </c>
      <c r="B1860" s="63" t="s">
        <v>13980</v>
      </c>
    </row>
    <row r="1861" spans="1:2" x14ac:dyDescent="0.25">
      <c r="A1861" s="62">
        <v>23101518</v>
      </c>
      <c r="B1861" s="63" t="s">
        <v>8847</v>
      </c>
    </row>
    <row r="1862" spans="1:2" x14ac:dyDescent="0.25">
      <c r="A1862" s="62">
        <v>23101519</v>
      </c>
      <c r="B1862" s="63" t="s">
        <v>4257</v>
      </c>
    </row>
    <row r="1863" spans="1:2" x14ac:dyDescent="0.25">
      <c r="A1863" s="62">
        <v>23101520</v>
      </c>
      <c r="B1863" s="63" t="s">
        <v>7674</v>
      </c>
    </row>
    <row r="1864" spans="1:2" x14ac:dyDescent="0.25">
      <c r="A1864" s="62">
        <v>23101521</v>
      </c>
      <c r="B1864" s="63" t="s">
        <v>14731</v>
      </c>
    </row>
    <row r="1865" spans="1:2" x14ac:dyDescent="0.25">
      <c r="A1865" s="62">
        <v>23101522</v>
      </c>
      <c r="B1865" s="63" t="s">
        <v>14138</v>
      </c>
    </row>
    <row r="1866" spans="1:2" x14ac:dyDescent="0.25">
      <c r="A1866" s="62">
        <v>23111501</v>
      </c>
      <c r="B1866" s="63" t="s">
        <v>5376</v>
      </c>
    </row>
    <row r="1867" spans="1:2" x14ac:dyDescent="0.25">
      <c r="A1867" s="62">
        <v>23111502</v>
      </c>
      <c r="B1867" s="63" t="s">
        <v>36</v>
      </c>
    </row>
    <row r="1868" spans="1:2" x14ac:dyDescent="0.25">
      <c r="A1868" s="62">
        <v>23111503</v>
      </c>
      <c r="B1868" s="63" t="s">
        <v>10660</v>
      </c>
    </row>
    <row r="1869" spans="1:2" x14ac:dyDescent="0.25">
      <c r="A1869" s="62">
        <v>23111504</v>
      </c>
      <c r="B1869" s="63" t="s">
        <v>18537</v>
      </c>
    </row>
    <row r="1870" spans="1:2" x14ac:dyDescent="0.25">
      <c r="A1870" s="62">
        <v>23111505</v>
      </c>
      <c r="B1870" s="63" t="s">
        <v>4562</v>
      </c>
    </row>
    <row r="1871" spans="1:2" x14ac:dyDescent="0.25">
      <c r="A1871" s="62">
        <v>23111506</v>
      </c>
      <c r="B1871" s="63" t="s">
        <v>14426</v>
      </c>
    </row>
    <row r="1872" spans="1:2" x14ac:dyDescent="0.25">
      <c r="A1872" s="62">
        <v>23111507</v>
      </c>
      <c r="B1872" s="63" t="s">
        <v>17915</v>
      </c>
    </row>
    <row r="1873" spans="1:2" x14ac:dyDescent="0.25">
      <c r="A1873" s="62">
        <v>23111601</v>
      </c>
      <c r="B1873" s="63" t="s">
        <v>13259</v>
      </c>
    </row>
    <row r="1874" spans="1:2" x14ac:dyDescent="0.25">
      <c r="A1874" s="62">
        <v>23111602</v>
      </c>
      <c r="B1874" s="63" t="s">
        <v>12196</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5320</v>
      </c>
    </row>
    <row r="1879" spans="1:2" x14ac:dyDescent="0.25">
      <c r="A1879" s="62">
        <v>23121501</v>
      </c>
      <c r="B1879" s="63" t="s">
        <v>18372</v>
      </c>
    </row>
    <row r="1880" spans="1:2" x14ac:dyDescent="0.25">
      <c r="A1880" s="62">
        <v>23121502</v>
      </c>
      <c r="B1880" s="63" t="s">
        <v>18312</v>
      </c>
    </row>
    <row r="1881" spans="1:2" x14ac:dyDescent="0.25">
      <c r="A1881" s="62">
        <v>23121503</v>
      </c>
      <c r="B1881" s="63" t="s">
        <v>9974</v>
      </c>
    </row>
    <row r="1882" spans="1:2" x14ac:dyDescent="0.25">
      <c r="A1882" s="62">
        <v>23121504</v>
      </c>
      <c r="B1882" s="63" t="s">
        <v>8665</v>
      </c>
    </row>
    <row r="1883" spans="1:2" x14ac:dyDescent="0.25">
      <c r="A1883" s="62">
        <v>23121505</v>
      </c>
      <c r="B1883" s="63" t="s">
        <v>667</v>
      </c>
    </row>
    <row r="1884" spans="1:2" x14ac:dyDescent="0.25">
      <c r="A1884" s="62">
        <v>23121506</v>
      </c>
      <c r="B1884" s="63" t="s">
        <v>13593</v>
      </c>
    </row>
    <row r="1885" spans="1:2" x14ac:dyDescent="0.25">
      <c r="A1885" s="62">
        <v>23121507</v>
      </c>
      <c r="B1885" s="63" t="s">
        <v>7079</v>
      </c>
    </row>
    <row r="1886" spans="1:2" x14ac:dyDescent="0.25">
      <c r="A1886" s="62">
        <v>23121508</v>
      </c>
      <c r="B1886" s="63" t="s">
        <v>9887</v>
      </c>
    </row>
    <row r="1887" spans="1:2" x14ac:dyDescent="0.25">
      <c r="A1887" s="62">
        <v>23121509</v>
      </c>
      <c r="B1887" s="63" t="s">
        <v>6802</v>
      </c>
    </row>
    <row r="1888" spans="1:2" x14ac:dyDescent="0.25">
      <c r="A1888" s="62">
        <v>23121510</v>
      </c>
      <c r="B1888" s="63" t="s">
        <v>1198</v>
      </c>
    </row>
    <row r="1889" spans="1:2" x14ac:dyDescent="0.25">
      <c r="A1889" s="62">
        <v>23121601</v>
      </c>
      <c r="B1889" s="63" t="s">
        <v>4378</v>
      </c>
    </row>
    <row r="1890" spans="1:2" x14ac:dyDescent="0.25">
      <c r="A1890" s="62">
        <v>23121602</v>
      </c>
      <c r="B1890" s="63" t="s">
        <v>8519</v>
      </c>
    </row>
    <row r="1891" spans="1:2" x14ac:dyDescent="0.25">
      <c r="A1891" s="62">
        <v>23121603</v>
      </c>
      <c r="B1891" s="63" t="s">
        <v>4605</v>
      </c>
    </row>
    <row r="1892" spans="1:2" x14ac:dyDescent="0.25">
      <c r="A1892" s="62">
        <v>23121604</v>
      </c>
      <c r="B1892" s="63" t="s">
        <v>12581</v>
      </c>
    </row>
    <row r="1893" spans="1:2" x14ac:dyDescent="0.25">
      <c r="A1893" s="62">
        <v>23121605</v>
      </c>
      <c r="B1893" s="63" t="s">
        <v>15229</v>
      </c>
    </row>
    <row r="1894" spans="1:2" x14ac:dyDescent="0.25">
      <c r="A1894" s="62">
        <v>23121606</v>
      </c>
      <c r="B1894" s="63" t="s">
        <v>5694</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8786</v>
      </c>
    </row>
    <row r="1899" spans="1:2" x14ac:dyDescent="0.25">
      <c r="A1899" s="62">
        <v>23121611</v>
      </c>
      <c r="B1899" s="63" t="s">
        <v>10398</v>
      </c>
    </row>
    <row r="1900" spans="1:2" x14ac:dyDescent="0.25">
      <c r="A1900" s="62">
        <v>23121612</v>
      </c>
      <c r="B1900" s="63" t="s">
        <v>17587</v>
      </c>
    </row>
    <row r="1901" spans="1:2" x14ac:dyDescent="0.25">
      <c r="A1901" s="62">
        <v>23121613</v>
      </c>
      <c r="B1901" s="63" t="s">
        <v>4683</v>
      </c>
    </row>
    <row r="1902" spans="1:2" x14ac:dyDescent="0.25">
      <c r="A1902" s="62">
        <v>23121614</v>
      </c>
      <c r="B1902" s="63" t="s">
        <v>15768</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13539</v>
      </c>
    </row>
    <row r="1909" spans="1:2" x14ac:dyDescent="0.25">
      <c r="A1909" s="62">
        <v>23131506</v>
      </c>
      <c r="B1909" s="63" t="s">
        <v>6768</v>
      </c>
    </row>
    <row r="1910" spans="1:2" x14ac:dyDescent="0.25">
      <c r="A1910" s="62">
        <v>23131507</v>
      </c>
      <c r="B1910" s="63" t="s">
        <v>9505</v>
      </c>
    </row>
    <row r="1911" spans="1:2" x14ac:dyDescent="0.25">
      <c r="A1911" s="62">
        <v>23131508</v>
      </c>
      <c r="B1911" s="63" t="s">
        <v>17997</v>
      </c>
    </row>
    <row r="1912" spans="1:2" x14ac:dyDescent="0.25">
      <c r="A1912" s="62">
        <v>23131509</v>
      </c>
      <c r="B1912" s="63" t="s">
        <v>6225</v>
      </c>
    </row>
    <row r="1913" spans="1:2" x14ac:dyDescent="0.25">
      <c r="A1913" s="62">
        <v>23131510</v>
      </c>
      <c r="B1913" s="63" t="s">
        <v>17022</v>
      </c>
    </row>
    <row r="1914" spans="1:2" x14ac:dyDescent="0.25">
      <c r="A1914" s="62">
        <v>23131511</v>
      </c>
      <c r="B1914" s="63" t="s">
        <v>15021</v>
      </c>
    </row>
    <row r="1915" spans="1:2" x14ac:dyDescent="0.25">
      <c r="A1915" s="62">
        <v>23131512</v>
      </c>
      <c r="B1915" s="63" t="s">
        <v>7022</v>
      </c>
    </row>
    <row r="1916" spans="1:2" x14ac:dyDescent="0.25">
      <c r="A1916" s="62">
        <v>23131513</v>
      </c>
      <c r="B1916" s="63" t="s">
        <v>18589</v>
      </c>
    </row>
    <row r="1917" spans="1:2" x14ac:dyDescent="0.25">
      <c r="A1917" s="62">
        <v>23131514</v>
      </c>
      <c r="B1917" s="63" t="s">
        <v>7477</v>
      </c>
    </row>
    <row r="1918" spans="1:2" x14ac:dyDescent="0.25">
      <c r="A1918" s="62">
        <v>23131515</v>
      </c>
      <c r="B1918" s="63" t="s">
        <v>4471</v>
      </c>
    </row>
    <row r="1919" spans="1:2" x14ac:dyDescent="0.25">
      <c r="A1919" s="62">
        <v>23131601</v>
      </c>
      <c r="B1919" s="63" t="s">
        <v>17188</v>
      </c>
    </row>
    <row r="1920" spans="1:2" x14ac:dyDescent="0.25">
      <c r="A1920" s="62">
        <v>23131602</v>
      </c>
      <c r="B1920" s="63" t="s">
        <v>9703</v>
      </c>
    </row>
    <row r="1921" spans="1:2" x14ac:dyDescent="0.25">
      <c r="A1921" s="62">
        <v>23131603</v>
      </c>
      <c r="B1921" s="63" t="s">
        <v>9426</v>
      </c>
    </row>
    <row r="1922" spans="1:2" x14ac:dyDescent="0.25">
      <c r="A1922" s="62">
        <v>23131604</v>
      </c>
      <c r="B1922" s="63" t="s">
        <v>15727</v>
      </c>
    </row>
    <row r="1923" spans="1:2" x14ac:dyDescent="0.25">
      <c r="A1923" s="62">
        <v>23131701</v>
      </c>
      <c r="B1923" s="63" t="s">
        <v>10925</v>
      </c>
    </row>
    <row r="1924" spans="1:2" x14ac:dyDescent="0.25">
      <c r="A1924" s="62">
        <v>23131702</v>
      </c>
      <c r="B1924" s="63" t="s">
        <v>14562</v>
      </c>
    </row>
    <row r="1925" spans="1:2" x14ac:dyDescent="0.25">
      <c r="A1925" s="62">
        <v>23131703</v>
      </c>
      <c r="B1925" s="63" t="s">
        <v>854</v>
      </c>
    </row>
    <row r="1926" spans="1:2" x14ac:dyDescent="0.25">
      <c r="A1926" s="62">
        <v>23131704</v>
      </c>
      <c r="B1926" s="63" t="s">
        <v>4869</v>
      </c>
    </row>
    <row r="1927" spans="1:2" x14ac:dyDescent="0.25">
      <c r="A1927" s="62">
        <v>23141601</v>
      </c>
      <c r="B1927" s="63" t="s">
        <v>16193</v>
      </c>
    </row>
    <row r="1928" spans="1:2" x14ac:dyDescent="0.25">
      <c r="A1928" s="62">
        <v>23141602</v>
      </c>
      <c r="B1928" s="63" t="s">
        <v>16360</v>
      </c>
    </row>
    <row r="1929" spans="1:2" x14ac:dyDescent="0.25">
      <c r="A1929" s="62">
        <v>23141603</v>
      </c>
      <c r="B1929" s="63" t="s">
        <v>8713</v>
      </c>
    </row>
    <row r="1930" spans="1:2" x14ac:dyDescent="0.25">
      <c r="A1930" s="62">
        <v>23141604</v>
      </c>
      <c r="B1930" s="63" t="s">
        <v>7898</v>
      </c>
    </row>
    <row r="1931" spans="1:2" x14ac:dyDescent="0.25">
      <c r="A1931" s="62">
        <v>23141605</v>
      </c>
      <c r="B1931" s="63" t="s">
        <v>14946</v>
      </c>
    </row>
    <row r="1932" spans="1:2" x14ac:dyDescent="0.25">
      <c r="A1932" s="62">
        <v>23141701</v>
      </c>
      <c r="B1932" s="63" t="s">
        <v>12695</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9269</v>
      </c>
    </row>
    <row r="1938" spans="1:2" x14ac:dyDescent="0.25">
      <c r="A1938" s="62">
        <v>23151503</v>
      </c>
      <c r="B1938" s="63" t="s">
        <v>672</v>
      </c>
    </row>
    <row r="1939" spans="1:2" x14ac:dyDescent="0.25">
      <c r="A1939" s="62">
        <v>23151504</v>
      </c>
      <c r="B1939" s="63" t="s">
        <v>18444</v>
      </c>
    </row>
    <row r="1940" spans="1:2" x14ac:dyDescent="0.25">
      <c r="A1940" s="62">
        <v>23151506</v>
      </c>
      <c r="B1940" s="63" t="s">
        <v>5987</v>
      </c>
    </row>
    <row r="1941" spans="1:2" x14ac:dyDescent="0.25">
      <c r="A1941" s="62">
        <v>23151507</v>
      </c>
      <c r="B1941" s="63" t="s">
        <v>16785</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13076</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15309</v>
      </c>
    </row>
    <row r="1958" spans="1:2" x14ac:dyDescent="0.25">
      <c r="A1958" s="62">
        <v>23151701</v>
      </c>
      <c r="B1958" s="63" t="s">
        <v>12304</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13774</v>
      </c>
    </row>
    <row r="1965" spans="1:2" x14ac:dyDescent="0.25">
      <c r="A1965" s="62">
        <v>23151803</v>
      </c>
      <c r="B1965" s="63" t="s">
        <v>15945</v>
      </c>
    </row>
    <row r="1966" spans="1:2" x14ac:dyDescent="0.25">
      <c r="A1966" s="62">
        <v>23151804</v>
      </c>
      <c r="B1966" s="63" t="s">
        <v>11949</v>
      </c>
    </row>
    <row r="1967" spans="1:2" x14ac:dyDescent="0.25">
      <c r="A1967" s="62">
        <v>23151805</v>
      </c>
      <c r="B1967" s="63" t="s">
        <v>10601</v>
      </c>
    </row>
    <row r="1968" spans="1:2" x14ac:dyDescent="0.25">
      <c r="A1968" s="62">
        <v>23151806</v>
      </c>
      <c r="B1968" s="63" t="s">
        <v>7687</v>
      </c>
    </row>
    <row r="1969" spans="1:2" x14ac:dyDescent="0.25">
      <c r="A1969" s="62">
        <v>23151807</v>
      </c>
      <c r="B1969" s="63" t="s">
        <v>9144</v>
      </c>
    </row>
    <row r="1970" spans="1:2" x14ac:dyDescent="0.25">
      <c r="A1970" s="62">
        <v>23151808</v>
      </c>
      <c r="B1970" s="63" t="s">
        <v>7425</v>
      </c>
    </row>
    <row r="1971" spans="1:2" x14ac:dyDescent="0.25">
      <c r="A1971" s="62">
        <v>23151809</v>
      </c>
      <c r="B1971" s="63" t="s">
        <v>4435</v>
      </c>
    </row>
    <row r="1972" spans="1:2" x14ac:dyDescent="0.25">
      <c r="A1972" s="62">
        <v>23151810</v>
      </c>
      <c r="B1972" s="63" t="s">
        <v>6036</v>
      </c>
    </row>
    <row r="1973" spans="1:2" x14ac:dyDescent="0.25">
      <c r="A1973" s="62">
        <v>23151811</v>
      </c>
      <c r="B1973" s="63" t="s">
        <v>10664</v>
      </c>
    </row>
    <row r="1974" spans="1:2" x14ac:dyDescent="0.25">
      <c r="A1974" s="62">
        <v>23151812</v>
      </c>
      <c r="B1974" s="63" t="s">
        <v>6748</v>
      </c>
    </row>
    <row r="1975" spans="1:2" x14ac:dyDescent="0.25">
      <c r="A1975" s="62">
        <v>23151813</v>
      </c>
      <c r="B1975" s="63" t="s">
        <v>12442</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3311</v>
      </c>
    </row>
    <row r="1980" spans="1:2" x14ac:dyDescent="0.25">
      <c r="A1980" s="62">
        <v>23151819</v>
      </c>
      <c r="B1980" s="63" t="s">
        <v>17220</v>
      </c>
    </row>
    <row r="1981" spans="1:2" x14ac:dyDescent="0.25">
      <c r="A1981" s="62">
        <v>23151820</v>
      </c>
      <c r="B1981" s="63" t="s">
        <v>15588</v>
      </c>
    </row>
    <row r="1982" spans="1:2" x14ac:dyDescent="0.25">
      <c r="A1982" s="62">
        <v>23151821</v>
      </c>
      <c r="B1982" s="63" t="s">
        <v>4520</v>
      </c>
    </row>
    <row r="1983" spans="1:2" x14ac:dyDescent="0.25">
      <c r="A1983" s="62">
        <v>23151822</v>
      </c>
      <c r="B1983" s="63" t="s">
        <v>11852</v>
      </c>
    </row>
    <row r="1984" spans="1:2" x14ac:dyDescent="0.25">
      <c r="A1984" s="62">
        <v>23151823</v>
      </c>
      <c r="B1984" s="63" t="s">
        <v>13140</v>
      </c>
    </row>
    <row r="1985" spans="1:2" x14ac:dyDescent="0.25">
      <c r="A1985" s="62">
        <v>23151901</v>
      </c>
      <c r="B1985" s="63" t="s">
        <v>11931</v>
      </c>
    </row>
    <row r="1986" spans="1:2" x14ac:dyDescent="0.25">
      <c r="A1986" s="62">
        <v>23151902</v>
      </c>
      <c r="B1986" s="63" t="s">
        <v>16431</v>
      </c>
    </row>
    <row r="1987" spans="1:2" x14ac:dyDescent="0.25">
      <c r="A1987" s="62">
        <v>23151903</v>
      </c>
      <c r="B1987" s="63" t="s">
        <v>9141</v>
      </c>
    </row>
    <row r="1988" spans="1:2" x14ac:dyDescent="0.25">
      <c r="A1988" s="62">
        <v>23151904</v>
      </c>
      <c r="B1988" s="63" t="s">
        <v>7109</v>
      </c>
    </row>
    <row r="1989" spans="1:2" x14ac:dyDescent="0.25">
      <c r="A1989" s="62">
        <v>23151905</v>
      </c>
      <c r="B1989" s="63" t="s">
        <v>11916</v>
      </c>
    </row>
    <row r="1990" spans="1:2" x14ac:dyDescent="0.25">
      <c r="A1990" s="62">
        <v>23151906</v>
      </c>
      <c r="B1990" s="63" t="s">
        <v>1760</v>
      </c>
    </row>
    <row r="1991" spans="1:2" x14ac:dyDescent="0.25">
      <c r="A1991" s="62">
        <v>23152001</v>
      </c>
      <c r="B1991" s="63" t="s">
        <v>5407</v>
      </c>
    </row>
    <row r="1992" spans="1:2" x14ac:dyDescent="0.25">
      <c r="A1992" s="62">
        <v>23152002</v>
      </c>
      <c r="B1992" s="63" t="s">
        <v>16859</v>
      </c>
    </row>
    <row r="1993" spans="1:2" x14ac:dyDescent="0.25">
      <c r="A1993" s="62">
        <v>23152101</v>
      </c>
      <c r="B1993" s="63" t="s">
        <v>11188</v>
      </c>
    </row>
    <row r="1994" spans="1:2" x14ac:dyDescent="0.25">
      <c r="A1994" s="62">
        <v>23152102</v>
      </c>
      <c r="B1994" s="63" t="s">
        <v>5682</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6250</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15295</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17496</v>
      </c>
    </row>
    <row r="2009" spans="1:2" x14ac:dyDescent="0.25">
      <c r="A2009" s="62">
        <v>23153001</v>
      </c>
      <c r="B2009" s="63" t="s">
        <v>7088</v>
      </c>
    </row>
    <row r="2010" spans="1:2" x14ac:dyDescent="0.25">
      <c r="A2010" s="62">
        <v>23153002</v>
      </c>
      <c r="B2010" s="63" t="s">
        <v>755</v>
      </c>
    </row>
    <row r="2011" spans="1:2" x14ac:dyDescent="0.25">
      <c r="A2011" s="62">
        <v>23153003</v>
      </c>
      <c r="B2011" s="63" t="s">
        <v>4573</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11974</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5762</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10849</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17101</v>
      </c>
    </row>
    <row r="2031" spans="1:2" x14ac:dyDescent="0.25">
      <c r="A2031" s="62">
        <v>23153023</v>
      </c>
      <c r="B2031" s="63" t="s">
        <v>4827</v>
      </c>
    </row>
    <row r="2032" spans="1:2" x14ac:dyDescent="0.25">
      <c r="A2032" s="62">
        <v>23153024</v>
      </c>
      <c r="B2032" s="63" t="s">
        <v>15120</v>
      </c>
    </row>
    <row r="2033" spans="1:2" x14ac:dyDescent="0.25">
      <c r="A2033" s="62">
        <v>23153025</v>
      </c>
      <c r="B2033" s="63" t="s">
        <v>15112</v>
      </c>
    </row>
    <row r="2034" spans="1:2" x14ac:dyDescent="0.25">
      <c r="A2034" s="62">
        <v>23153026</v>
      </c>
      <c r="B2034" s="63" t="s">
        <v>10629</v>
      </c>
    </row>
    <row r="2035" spans="1:2" x14ac:dyDescent="0.25">
      <c r="A2035" s="62">
        <v>23153027</v>
      </c>
      <c r="B2035" s="63" t="s">
        <v>5687</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6437</v>
      </c>
    </row>
    <row r="2042" spans="1:2" x14ac:dyDescent="0.25">
      <c r="A2042" s="62">
        <v>23153034</v>
      </c>
      <c r="B2042" s="63" t="s">
        <v>17295</v>
      </c>
    </row>
    <row r="2043" spans="1:2" x14ac:dyDescent="0.25">
      <c r="A2043" s="62">
        <v>23153035</v>
      </c>
      <c r="B2043" s="63" t="s">
        <v>4320</v>
      </c>
    </row>
    <row r="2044" spans="1:2" x14ac:dyDescent="0.25">
      <c r="A2044" s="62">
        <v>23153036</v>
      </c>
      <c r="B2044" s="63" t="s">
        <v>13916</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13422</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7397</v>
      </c>
    </row>
    <row r="2057" spans="1:2" x14ac:dyDescent="0.25">
      <c r="A2057" s="62">
        <v>23153137</v>
      </c>
      <c r="B2057" s="63" t="s">
        <v>4660</v>
      </c>
    </row>
    <row r="2058" spans="1:2" x14ac:dyDescent="0.25">
      <c r="A2058" s="62">
        <v>23153138</v>
      </c>
      <c r="B2058" s="63" t="s">
        <v>309</v>
      </c>
    </row>
    <row r="2059" spans="1:2" x14ac:dyDescent="0.25">
      <c r="A2059" s="62">
        <v>23153139</v>
      </c>
      <c r="B2059" s="63" t="s">
        <v>14844</v>
      </c>
    </row>
    <row r="2060" spans="1:2" x14ac:dyDescent="0.25">
      <c r="A2060" s="62">
        <v>23153140</v>
      </c>
      <c r="B2060" s="63" t="s">
        <v>10903</v>
      </c>
    </row>
    <row r="2061" spans="1:2" x14ac:dyDescent="0.25">
      <c r="A2061" s="62">
        <v>23153201</v>
      </c>
      <c r="B2061" s="63" t="s">
        <v>10339</v>
      </c>
    </row>
    <row r="2062" spans="1:2" x14ac:dyDescent="0.25">
      <c r="A2062" s="62">
        <v>23153202</v>
      </c>
      <c r="B2062" s="63" t="s">
        <v>11814</v>
      </c>
    </row>
    <row r="2063" spans="1:2" x14ac:dyDescent="0.25">
      <c r="A2063" s="62">
        <v>23153203</v>
      </c>
      <c r="B2063" s="63" t="s">
        <v>18509</v>
      </c>
    </row>
    <row r="2064" spans="1:2" x14ac:dyDescent="0.25">
      <c r="A2064" s="62">
        <v>23153204</v>
      </c>
      <c r="B2064" s="63" t="s">
        <v>9528</v>
      </c>
    </row>
    <row r="2065" spans="1:2" x14ac:dyDescent="0.25">
      <c r="A2065" s="62">
        <v>23153301</v>
      </c>
      <c r="B2065" s="63" t="s">
        <v>17764</v>
      </c>
    </row>
    <row r="2066" spans="1:2" x14ac:dyDescent="0.25">
      <c r="A2066" s="62">
        <v>23153302</v>
      </c>
      <c r="B2066" s="63" t="s">
        <v>4698</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7692</v>
      </c>
    </row>
    <row r="2075" spans="1:2" x14ac:dyDescent="0.25">
      <c r="A2075" s="62">
        <v>23153312</v>
      </c>
      <c r="B2075" s="63" t="s">
        <v>17289</v>
      </c>
    </row>
    <row r="2076" spans="1:2" x14ac:dyDescent="0.25">
      <c r="A2076" s="62">
        <v>23153313</v>
      </c>
      <c r="B2076" s="63" t="s">
        <v>6851</v>
      </c>
    </row>
    <row r="2077" spans="1:2" x14ac:dyDescent="0.25">
      <c r="A2077" s="62">
        <v>23153401</v>
      </c>
      <c r="B2077" s="63" t="s">
        <v>15728</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6765</v>
      </c>
    </row>
    <row r="2084" spans="1:2" x14ac:dyDescent="0.25">
      <c r="A2084" s="62">
        <v>23153408</v>
      </c>
      <c r="B2084" s="63" t="s">
        <v>18224</v>
      </c>
    </row>
    <row r="2085" spans="1:2" x14ac:dyDescent="0.25">
      <c r="A2085" s="62">
        <v>23153409</v>
      </c>
      <c r="B2085" s="63" t="s">
        <v>6518</v>
      </c>
    </row>
    <row r="2086" spans="1:2" x14ac:dyDescent="0.25">
      <c r="A2086" s="62">
        <v>23153410</v>
      </c>
      <c r="B2086" s="63" t="s">
        <v>16113</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7091</v>
      </c>
    </row>
    <row r="2091" spans="1:2" x14ac:dyDescent="0.25">
      <c r="A2091" s="62">
        <v>23153415</v>
      </c>
      <c r="B2091" s="63" t="s">
        <v>17716</v>
      </c>
    </row>
    <row r="2092" spans="1:2" x14ac:dyDescent="0.25">
      <c r="A2092" s="62">
        <v>23153416</v>
      </c>
      <c r="B2092" s="63" t="s">
        <v>5880</v>
      </c>
    </row>
    <row r="2093" spans="1:2" x14ac:dyDescent="0.25">
      <c r="A2093" s="62">
        <v>23153417</v>
      </c>
      <c r="B2093" s="63" t="s">
        <v>5293</v>
      </c>
    </row>
    <row r="2094" spans="1:2" x14ac:dyDescent="0.25">
      <c r="A2094" s="62">
        <v>23153501</v>
      </c>
      <c r="B2094" s="63" t="s">
        <v>2328</v>
      </c>
    </row>
    <row r="2095" spans="1:2" x14ac:dyDescent="0.25">
      <c r="A2095" s="62">
        <v>23153502</v>
      </c>
      <c r="B2095" s="63" t="s">
        <v>12098</v>
      </c>
    </row>
    <row r="2096" spans="1:2" x14ac:dyDescent="0.25">
      <c r="A2096" s="62">
        <v>23153503</v>
      </c>
      <c r="B2096" s="63" t="s">
        <v>3168</v>
      </c>
    </row>
    <row r="2097" spans="1:2" x14ac:dyDescent="0.25">
      <c r="A2097" s="62">
        <v>23153504</v>
      </c>
      <c r="B2097" s="63" t="s">
        <v>18676</v>
      </c>
    </row>
    <row r="2098" spans="1:2" x14ac:dyDescent="0.25">
      <c r="A2098" s="62">
        <v>23153505</v>
      </c>
      <c r="B2098" s="63" t="s">
        <v>12823</v>
      </c>
    </row>
    <row r="2099" spans="1:2" x14ac:dyDescent="0.25">
      <c r="A2099" s="62">
        <v>23153506</v>
      </c>
      <c r="B2099" s="63" t="s">
        <v>882</v>
      </c>
    </row>
    <row r="2100" spans="1:2" x14ac:dyDescent="0.25">
      <c r="A2100" s="62">
        <v>23153507</v>
      </c>
      <c r="B2100" s="63" t="s">
        <v>14606</v>
      </c>
    </row>
    <row r="2101" spans="1:2" x14ac:dyDescent="0.25">
      <c r="A2101" s="62">
        <v>23153508</v>
      </c>
      <c r="B2101" s="63" t="s">
        <v>11323</v>
      </c>
    </row>
    <row r="2102" spans="1:2" x14ac:dyDescent="0.25">
      <c r="A2102" s="62">
        <v>23161501</v>
      </c>
      <c r="B2102" s="63" t="s">
        <v>15139</v>
      </c>
    </row>
    <row r="2103" spans="1:2" x14ac:dyDescent="0.25">
      <c r="A2103" s="62">
        <v>23161502</v>
      </c>
      <c r="B2103" s="63" t="s">
        <v>8093</v>
      </c>
    </row>
    <row r="2104" spans="1:2" x14ac:dyDescent="0.25">
      <c r="A2104" s="62">
        <v>23161503</v>
      </c>
      <c r="B2104" s="63" t="s">
        <v>5805</v>
      </c>
    </row>
    <row r="2105" spans="1:2" x14ac:dyDescent="0.25">
      <c r="A2105" s="62">
        <v>23161504</v>
      </c>
      <c r="B2105" s="63" t="s">
        <v>3111</v>
      </c>
    </row>
    <row r="2106" spans="1:2" x14ac:dyDescent="0.25">
      <c r="A2106" s="62">
        <v>23161506</v>
      </c>
      <c r="B2106" s="63" t="s">
        <v>10686</v>
      </c>
    </row>
    <row r="2107" spans="1:2" x14ac:dyDescent="0.25">
      <c r="A2107" s="62">
        <v>23161507</v>
      </c>
      <c r="B2107" s="63" t="s">
        <v>14953</v>
      </c>
    </row>
    <row r="2108" spans="1:2" x14ac:dyDescent="0.25">
      <c r="A2108" s="62">
        <v>23161508</v>
      </c>
      <c r="B2108" s="63" t="s">
        <v>17654</v>
      </c>
    </row>
    <row r="2109" spans="1:2" x14ac:dyDescent="0.25">
      <c r="A2109" s="62">
        <v>23161509</v>
      </c>
      <c r="B2109" s="63" t="s">
        <v>1458</v>
      </c>
    </row>
    <row r="2110" spans="1:2" x14ac:dyDescent="0.25">
      <c r="A2110" s="62">
        <v>23161510</v>
      </c>
      <c r="B2110" s="63" t="s">
        <v>11970</v>
      </c>
    </row>
    <row r="2111" spans="1:2" x14ac:dyDescent="0.25">
      <c r="A2111" s="62">
        <v>23161511</v>
      </c>
      <c r="B2111" s="63" t="s">
        <v>2536</v>
      </c>
    </row>
    <row r="2112" spans="1:2" x14ac:dyDescent="0.25">
      <c r="A2112" s="62">
        <v>23161512</v>
      </c>
      <c r="B2112" s="63" t="s">
        <v>12576</v>
      </c>
    </row>
    <row r="2113" spans="1:2" x14ac:dyDescent="0.25">
      <c r="A2113" s="62">
        <v>23161513</v>
      </c>
      <c r="B2113" s="63" t="s">
        <v>11638</v>
      </c>
    </row>
    <row r="2114" spans="1:2" x14ac:dyDescent="0.25">
      <c r="A2114" s="62">
        <v>23161514</v>
      </c>
      <c r="B2114" s="63" t="s">
        <v>18697</v>
      </c>
    </row>
    <row r="2115" spans="1:2" x14ac:dyDescent="0.25">
      <c r="A2115" s="62">
        <v>23161515</v>
      </c>
      <c r="B2115" s="63" t="s">
        <v>8575</v>
      </c>
    </row>
    <row r="2116" spans="1:2" x14ac:dyDescent="0.25">
      <c r="A2116" s="62">
        <v>23161601</v>
      </c>
      <c r="B2116" s="63" t="s">
        <v>15139</v>
      </c>
    </row>
    <row r="2117" spans="1:2" x14ac:dyDescent="0.25">
      <c r="A2117" s="62">
        <v>23161602</v>
      </c>
      <c r="B2117" s="63" t="s">
        <v>17818</v>
      </c>
    </row>
    <row r="2118" spans="1:2" x14ac:dyDescent="0.25">
      <c r="A2118" s="62">
        <v>23161603</v>
      </c>
      <c r="B2118" s="63" t="s">
        <v>4114</v>
      </c>
    </row>
    <row r="2119" spans="1:2" x14ac:dyDescent="0.25">
      <c r="A2119" s="62">
        <v>23161605</v>
      </c>
      <c r="B2119" s="63" t="s">
        <v>8294</v>
      </c>
    </row>
    <row r="2120" spans="1:2" x14ac:dyDescent="0.25">
      <c r="A2120" s="62">
        <v>23161606</v>
      </c>
      <c r="B2120" s="63" t="s">
        <v>11270</v>
      </c>
    </row>
    <row r="2121" spans="1:2" x14ac:dyDescent="0.25">
      <c r="A2121" s="62">
        <v>23161607</v>
      </c>
      <c r="B2121" s="63" t="s">
        <v>6035</v>
      </c>
    </row>
    <row r="2122" spans="1:2" x14ac:dyDescent="0.25">
      <c r="A2122" s="62">
        <v>23161608</v>
      </c>
      <c r="B2122" s="63" t="s">
        <v>10144</v>
      </c>
    </row>
    <row r="2123" spans="1:2" x14ac:dyDescent="0.25">
      <c r="A2123" s="62">
        <v>23171501</v>
      </c>
      <c r="B2123" s="63" t="s">
        <v>13402</v>
      </c>
    </row>
    <row r="2124" spans="1:2" x14ac:dyDescent="0.25">
      <c r="A2124" s="62">
        <v>23171502</v>
      </c>
      <c r="B2124" s="63" t="s">
        <v>1920</v>
      </c>
    </row>
    <row r="2125" spans="1:2" x14ac:dyDescent="0.25">
      <c r="A2125" s="62">
        <v>23171504</v>
      </c>
      <c r="B2125" s="63" t="s">
        <v>4751</v>
      </c>
    </row>
    <row r="2126" spans="1:2" x14ac:dyDescent="0.25">
      <c r="A2126" s="62">
        <v>23171505</v>
      </c>
      <c r="B2126" s="63" t="s">
        <v>15080</v>
      </c>
    </row>
    <row r="2127" spans="1:2" x14ac:dyDescent="0.25">
      <c r="A2127" s="62">
        <v>23171506</v>
      </c>
      <c r="B2127" s="63" t="s">
        <v>2367</v>
      </c>
    </row>
    <row r="2128" spans="1:2" x14ac:dyDescent="0.25">
      <c r="A2128" s="62">
        <v>23171507</v>
      </c>
      <c r="B2128" s="63" t="s">
        <v>17721</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4751</v>
      </c>
    </row>
    <row r="2138" spans="1:2" x14ac:dyDescent="0.25">
      <c r="A2138" s="62">
        <v>23171518</v>
      </c>
      <c r="B2138" s="63" t="s">
        <v>6823</v>
      </c>
    </row>
    <row r="2139" spans="1:2" x14ac:dyDescent="0.25">
      <c r="A2139" s="62">
        <v>23171519</v>
      </c>
      <c r="B2139" s="63" t="s">
        <v>15872</v>
      </c>
    </row>
    <row r="2140" spans="1:2" x14ac:dyDescent="0.25">
      <c r="A2140" s="62">
        <v>23171520</v>
      </c>
      <c r="B2140" s="63" t="s">
        <v>7454</v>
      </c>
    </row>
    <row r="2141" spans="1:2" x14ac:dyDescent="0.25">
      <c r="A2141" s="62">
        <v>23171521</v>
      </c>
      <c r="B2141" s="63" t="s">
        <v>13409</v>
      </c>
    </row>
    <row r="2142" spans="1:2" x14ac:dyDescent="0.25">
      <c r="A2142" s="62">
        <v>23171522</v>
      </c>
      <c r="B2142" s="63" t="s">
        <v>15974</v>
      </c>
    </row>
    <row r="2143" spans="1:2" x14ac:dyDescent="0.25">
      <c r="A2143" s="62">
        <v>23171523</v>
      </c>
      <c r="B2143" s="63" t="s">
        <v>7384</v>
      </c>
    </row>
    <row r="2144" spans="1:2" x14ac:dyDescent="0.25">
      <c r="A2144" s="62">
        <v>23171524</v>
      </c>
      <c r="B2144" s="63" t="s">
        <v>10218</v>
      </c>
    </row>
    <row r="2145" spans="1:2" x14ac:dyDescent="0.25">
      <c r="A2145" s="62">
        <v>23171525</v>
      </c>
      <c r="B2145" s="63" t="s">
        <v>17802</v>
      </c>
    </row>
    <row r="2146" spans="1:2" x14ac:dyDescent="0.25">
      <c r="A2146" s="62">
        <v>23171526</v>
      </c>
      <c r="B2146" s="63" t="s">
        <v>6302</v>
      </c>
    </row>
    <row r="2147" spans="1:2" x14ac:dyDescent="0.25">
      <c r="A2147" s="62">
        <v>23171527</v>
      </c>
      <c r="B2147" s="63" t="s">
        <v>5480</v>
      </c>
    </row>
    <row r="2148" spans="1:2" x14ac:dyDescent="0.25">
      <c r="A2148" s="62">
        <v>23171528</v>
      </c>
      <c r="B2148" s="63" t="s">
        <v>16744</v>
      </c>
    </row>
    <row r="2149" spans="1:2" x14ac:dyDescent="0.25">
      <c r="A2149" s="62">
        <v>23171529</v>
      </c>
      <c r="B2149" s="63" t="s">
        <v>5806</v>
      </c>
    </row>
    <row r="2150" spans="1:2" x14ac:dyDescent="0.25">
      <c r="A2150" s="62">
        <v>23171530</v>
      </c>
      <c r="B2150" s="63" t="s">
        <v>17606</v>
      </c>
    </row>
    <row r="2151" spans="1:2" x14ac:dyDescent="0.25">
      <c r="A2151" s="62">
        <v>23171531</v>
      </c>
      <c r="B2151" s="63" t="s">
        <v>10313</v>
      </c>
    </row>
    <row r="2152" spans="1:2" x14ac:dyDescent="0.25">
      <c r="A2152" s="62">
        <v>23171532</v>
      </c>
      <c r="B2152" s="63" t="s">
        <v>6735</v>
      </c>
    </row>
    <row r="2153" spans="1:2" x14ac:dyDescent="0.25">
      <c r="A2153" s="62">
        <v>23171533</v>
      </c>
      <c r="B2153" s="63" t="s">
        <v>13599</v>
      </c>
    </row>
    <row r="2154" spans="1:2" x14ac:dyDescent="0.25">
      <c r="A2154" s="62">
        <v>23171534</v>
      </c>
      <c r="B2154" s="63" t="s">
        <v>1683</v>
      </c>
    </row>
    <row r="2155" spans="1:2" x14ac:dyDescent="0.25">
      <c r="A2155" s="62">
        <v>23171535</v>
      </c>
      <c r="B2155" s="63" t="s">
        <v>4819</v>
      </c>
    </row>
    <row r="2156" spans="1:2" x14ac:dyDescent="0.25">
      <c r="A2156" s="62">
        <v>23171536</v>
      </c>
      <c r="B2156" s="63" t="s">
        <v>15783</v>
      </c>
    </row>
    <row r="2157" spans="1:2" x14ac:dyDescent="0.25">
      <c r="A2157" s="62">
        <v>23171537</v>
      </c>
      <c r="B2157" s="63" t="s">
        <v>17356</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12163</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11432</v>
      </c>
    </row>
    <row r="2168" spans="1:2" x14ac:dyDescent="0.25">
      <c r="A2168" s="62">
        <v>23171608</v>
      </c>
      <c r="B2168" s="63" t="s">
        <v>5038</v>
      </c>
    </row>
    <row r="2169" spans="1:2" x14ac:dyDescent="0.25">
      <c r="A2169" s="62">
        <v>23171609</v>
      </c>
      <c r="B2169" s="63" t="s">
        <v>5422</v>
      </c>
    </row>
    <row r="2170" spans="1:2" x14ac:dyDescent="0.25">
      <c r="A2170" s="62">
        <v>23171610</v>
      </c>
      <c r="B2170" s="63" t="s">
        <v>16682</v>
      </c>
    </row>
    <row r="2171" spans="1:2" x14ac:dyDescent="0.25">
      <c r="A2171" s="62">
        <v>23171611</v>
      </c>
      <c r="B2171" s="63" t="s">
        <v>11137</v>
      </c>
    </row>
    <row r="2172" spans="1:2" x14ac:dyDescent="0.25">
      <c r="A2172" s="62">
        <v>23171612</v>
      </c>
      <c r="B2172" s="63" t="s">
        <v>6822</v>
      </c>
    </row>
    <row r="2173" spans="1:2" x14ac:dyDescent="0.25">
      <c r="A2173" s="62">
        <v>23171613</v>
      </c>
      <c r="B2173" s="63" t="s">
        <v>6272</v>
      </c>
    </row>
    <row r="2174" spans="1:2" x14ac:dyDescent="0.25">
      <c r="A2174" s="62">
        <v>23171614</v>
      </c>
      <c r="B2174" s="63" t="s">
        <v>14694</v>
      </c>
    </row>
    <row r="2175" spans="1:2" x14ac:dyDescent="0.25">
      <c r="A2175" s="62">
        <v>23171615</v>
      </c>
      <c r="B2175" s="63" t="s">
        <v>11341</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9183</v>
      </c>
    </row>
    <row r="2180" spans="1:2" x14ac:dyDescent="0.25">
      <c r="A2180" s="62">
        <v>23171620</v>
      </c>
      <c r="B2180" s="63" t="s">
        <v>17114</v>
      </c>
    </row>
    <row r="2181" spans="1:2" x14ac:dyDescent="0.25">
      <c r="A2181" s="62">
        <v>23171621</v>
      </c>
      <c r="B2181" s="63" t="s">
        <v>10611</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5540</v>
      </c>
    </row>
    <row r="2189" spans="1:2" x14ac:dyDescent="0.25">
      <c r="A2189" s="62">
        <v>23171706</v>
      </c>
      <c r="B2189" s="63" t="s">
        <v>15186</v>
      </c>
    </row>
    <row r="2190" spans="1:2" x14ac:dyDescent="0.25">
      <c r="A2190" s="62">
        <v>23171707</v>
      </c>
      <c r="B2190" s="63" t="s">
        <v>9210</v>
      </c>
    </row>
    <row r="2191" spans="1:2" x14ac:dyDescent="0.25">
      <c r="A2191" s="62">
        <v>23171708</v>
      </c>
      <c r="B2191" s="63" t="s">
        <v>14782</v>
      </c>
    </row>
    <row r="2192" spans="1:2" x14ac:dyDescent="0.25">
      <c r="A2192" s="62">
        <v>23171801</v>
      </c>
      <c r="B2192" s="63" t="s">
        <v>5110</v>
      </c>
    </row>
    <row r="2193" spans="1:2" x14ac:dyDescent="0.25">
      <c r="A2193" s="62">
        <v>23171802</v>
      </c>
      <c r="B2193" s="63" t="s">
        <v>5552</v>
      </c>
    </row>
    <row r="2194" spans="1:2" x14ac:dyDescent="0.25">
      <c r="A2194" s="62">
        <v>23171803</v>
      </c>
      <c r="B2194" s="63" t="s">
        <v>9946</v>
      </c>
    </row>
    <row r="2195" spans="1:2" x14ac:dyDescent="0.25">
      <c r="A2195" s="62">
        <v>23171804</v>
      </c>
      <c r="B2195" s="63" t="s">
        <v>14702</v>
      </c>
    </row>
    <row r="2196" spans="1:2" x14ac:dyDescent="0.25">
      <c r="A2196" s="62">
        <v>23171805</v>
      </c>
      <c r="B2196" s="63" t="s">
        <v>6427</v>
      </c>
    </row>
    <row r="2197" spans="1:2" x14ac:dyDescent="0.25">
      <c r="A2197" s="62">
        <v>23171806</v>
      </c>
      <c r="B2197" s="63" t="s">
        <v>1455</v>
      </c>
    </row>
    <row r="2198" spans="1:2" x14ac:dyDescent="0.25">
      <c r="A2198" s="62">
        <v>23171901</v>
      </c>
      <c r="B2198" s="63" t="s">
        <v>11136</v>
      </c>
    </row>
    <row r="2199" spans="1:2" x14ac:dyDescent="0.25">
      <c r="A2199" s="62">
        <v>23171902</v>
      </c>
      <c r="B2199" s="63" t="s">
        <v>15020</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14455</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5752</v>
      </c>
    </row>
    <row r="2216" spans="1:2" x14ac:dyDescent="0.25">
      <c r="A2216" s="62">
        <v>23172014</v>
      </c>
      <c r="B2216" s="63" t="s">
        <v>15627</v>
      </c>
    </row>
    <row r="2217" spans="1:2" x14ac:dyDescent="0.25">
      <c r="A2217" s="62">
        <v>23172015</v>
      </c>
      <c r="B2217" s="63" t="s">
        <v>14782</v>
      </c>
    </row>
    <row r="2218" spans="1:2" x14ac:dyDescent="0.25">
      <c r="A2218" s="62">
        <v>23181501</v>
      </c>
      <c r="B2218" s="63" t="s">
        <v>8011</v>
      </c>
    </row>
    <row r="2219" spans="1:2" x14ac:dyDescent="0.25">
      <c r="A2219" s="62">
        <v>23181502</v>
      </c>
      <c r="B2219" s="63" t="s">
        <v>10448</v>
      </c>
    </row>
    <row r="2220" spans="1:2" x14ac:dyDescent="0.25">
      <c r="A2220" s="62">
        <v>23181504</v>
      </c>
      <c r="B2220" s="63" t="s">
        <v>6769</v>
      </c>
    </row>
    <row r="2221" spans="1:2" x14ac:dyDescent="0.25">
      <c r="A2221" s="62">
        <v>23181505</v>
      </c>
      <c r="B2221" s="63" t="s">
        <v>15383</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10179</v>
      </c>
    </row>
    <row r="2226" spans="1:2" x14ac:dyDescent="0.25">
      <c r="A2226" s="62">
        <v>23181510</v>
      </c>
      <c r="B2226" s="63" t="s">
        <v>18005</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16268</v>
      </c>
    </row>
    <row r="2231" spans="1:2" x14ac:dyDescent="0.25">
      <c r="A2231" s="62">
        <v>23181602</v>
      </c>
      <c r="B2231" s="63" t="s">
        <v>13633</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10878</v>
      </c>
    </row>
    <row r="2237" spans="1:2" x14ac:dyDescent="0.25">
      <c r="A2237" s="62">
        <v>23181702</v>
      </c>
      <c r="B2237" s="63" t="s">
        <v>13558</v>
      </c>
    </row>
    <row r="2238" spans="1:2" x14ac:dyDescent="0.25">
      <c r="A2238" s="62">
        <v>23181703</v>
      </c>
      <c r="B2238" s="63" t="s">
        <v>9424</v>
      </c>
    </row>
    <row r="2239" spans="1:2" x14ac:dyDescent="0.25">
      <c r="A2239" s="62">
        <v>23181704</v>
      </c>
      <c r="B2239" s="63" t="s">
        <v>7297</v>
      </c>
    </row>
    <row r="2240" spans="1:2" x14ac:dyDescent="0.25">
      <c r="A2240" s="62">
        <v>23181801</v>
      </c>
      <c r="B2240" s="63" t="s">
        <v>13850</v>
      </c>
    </row>
    <row r="2241" spans="1:2" x14ac:dyDescent="0.25">
      <c r="A2241" s="62">
        <v>23181802</v>
      </c>
      <c r="B2241" s="63" t="s">
        <v>11570</v>
      </c>
    </row>
    <row r="2242" spans="1:2" x14ac:dyDescent="0.25">
      <c r="A2242" s="62">
        <v>23181803</v>
      </c>
      <c r="B2242" s="63" t="s">
        <v>13913</v>
      </c>
    </row>
    <row r="2243" spans="1:2" x14ac:dyDescent="0.25">
      <c r="A2243" s="62">
        <v>23181804</v>
      </c>
      <c r="B2243" s="63" t="s">
        <v>2331</v>
      </c>
    </row>
    <row r="2244" spans="1:2" x14ac:dyDescent="0.25">
      <c r="A2244" s="62">
        <v>23191001</v>
      </c>
      <c r="B2244" s="63" t="s">
        <v>15928</v>
      </c>
    </row>
    <row r="2245" spans="1:2" x14ac:dyDescent="0.25">
      <c r="A2245" s="62">
        <v>23191002</v>
      </c>
      <c r="B2245" s="63" t="s">
        <v>8790</v>
      </c>
    </row>
    <row r="2246" spans="1:2" x14ac:dyDescent="0.25">
      <c r="A2246" s="62">
        <v>23191003</v>
      </c>
      <c r="B2246" s="63" t="s">
        <v>18752</v>
      </c>
    </row>
    <row r="2247" spans="1:2" x14ac:dyDescent="0.25">
      <c r="A2247" s="62">
        <v>23191004</v>
      </c>
      <c r="B2247" s="63" t="s">
        <v>11688</v>
      </c>
    </row>
    <row r="2248" spans="1:2" x14ac:dyDescent="0.25">
      <c r="A2248" s="62">
        <v>23191005</v>
      </c>
      <c r="B2248" s="63" t="s">
        <v>7399</v>
      </c>
    </row>
    <row r="2249" spans="1:2" x14ac:dyDescent="0.25">
      <c r="A2249" s="62">
        <v>23191101</v>
      </c>
      <c r="B2249" s="63" t="s">
        <v>13966</v>
      </c>
    </row>
    <row r="2250" spans="1:2" x14ac:dyDescent="0.25">
      <c r="A2250" s="62">
        <v>23191102</v>
      </c>
      <c r="B2250" s="63" t="s">
        <v>6580</v>
      </c>
    </row>
    <row r="2251" spans="1:2" x14ac:dyDescent="0.25">
      <c r="A2251" s="62">
        <v>23191201</v>
      </c>
      <c r="B2251" s="63" t="s">
        <v>13025</v>
      </c>
    </row>
    <row r="2252" spans="1:2" x14ac:dyDescent="0.25">
      <c r="A2252" s="62">
        <v>23191202</v>
      </c>
      <c r="B2252" s="63" t="s">
        <v>1167</v>
      </c>
    </row>
    <row r="2253" spans="1:2" x14ac:dyDescent="0.25">
      <c r="A2253" s="62">
        <v>23201001</v>
      </c>
      <c r="B2253" s="63" t="s">
        <v>6510</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12690</v>
      </c>
    </row>
    <row r="2261" spans="1:2" x14ac:dyDescent="0.25">
      <c r="A2261" s="62">
        <v>23201202</v>
      </c>
      <c r="B2261" s="63" t="s">
        <v>18026</v>
      </c>
    </row>
    <row r="2262" spans="1:2" x14ac:dyDescent="0.25">
      <c r="A2262" s="62">
        <v>23211001</v>
      </c>
      <c r="B2262" s="63" t="s">
        <v>12000</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6198</v>
      </c>
    </row>
    <row r="2267" spans="1:2" x14ac:dyDescent="0.25">
      <c r="A2267" s="62">
        <v>23221101</v>
      </c>
      <c r="B2267" s="63" t="s">
        <v>16400</v>
      </c>
    </row>
    <row r="2268" spans="1:2" x14ac:dyDescent="0.25">
      <c r="A2268" s="62">
        <v>23221201</v>
      </c>
      <c r="B2268" s="63" t="s">
        <v>15702</v>
      </c>
    </row>
    <row r="2269" spans="1:2" x14ac:dyDescent="0.25">
      <c r="A2269" s="62">
        <v>23231001</v>
      </c>
      <c r="B2269" s="63" t="s">
        <v>7758</v>
      </c>
    </row>
    <row r="2270" spans="1:2" x14ac:dyDescent="0.25">
      <c r="A2270" s="62">
        <v>23231002</v>
      </c>
      <c r="B2270" s="63" t="s">
        <v>17859</v>
      </c>
    </row>
    <row r="2271" spans="1:2" x14ac:dyDescent="0.25">
      <c r="A2271" s="62">
        <v>23231101</v>
      </c>
      <c r="B2271" s="63" t="s">
        <v>13773</v>
      </c>
    </row>
    <row r="2272" spans="1:2" x14ac:dyDescent="0.25">
      <c r="A2272" s="62">
        <v>23231102</v>
      </c>
      <c r="B2272" s="63" t="s">
        <v>13377</v>
      </c>
    </row>
    <row r="2273" spans="1:2" x14ac:dyDescent="0.25">
      <c r="A2273" s="62">
        <v>23231201</v>
      </c>
      <c r="B2273" s="63" t="s">
        <v>12896</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14062</v>
      </c>
    </row>
    <row r="2278" spans="1:2" x14ac:dyDescent="0.25">
      <c r="A2278" s="62">
        <v>23231402</v>
      </c>
      <c r="B2278" s="63" t="s">
        <v>15486</v>
      </c>
    </row>
    <row r="2279" spans="1:2" x14ac:dyDescent="0.25">
      <c r="A2279" s="62">
        <v>23231501</v>
      </c>
      <c r="B2279" s="63" t="s">
        <v>12114</v>
      </c>
    </row>
    <row r="2280" spans="1:2" x14ac:dyDescent="0.25">
      <c r="A2280" s="62">
        <v>23231502</v>
      </c>
      <c r="B2280" s="63" t="s">
        <v>4117</v>
      </c>
    </row>
    <row r="2281" spans="1:2" x14ac:dyDescent="0.25">
      <c r="A2281" s="62">
        <v>23231601</v>
      </c>
      <c r="B2281" s="63" t="s">
        <v>10947</v>
      </c>
    </row>
    <row r="2282" spans="1:2" x14ac:dyDescent="0.25">
      <c r="A2282" s="62">
        <v>23231602</v>
      </c>
      <c r="B2282" s="63" t="s">
        <v>8695</v>
      </c>
    </row>
    <row r="2283" spans="1:2" x14ac:dyDescent="0.25">
      <c r="A2283" s="62">
        <v>23231701</v>
      </c>
      <c r="B2283" s="63" t="s">
        <v>10677</v>
      </c>
    </row>
    <row r="2284" spans="1:2" x14ac:dyDescent="0.25">
      <c r="A2284" s="62">
        <v>23231801</v>
      </c>
      <c r="B2284" s="63" t="s">
        <v>12889</v>
      </c>
    </row>
    <row r="2285" spans="1:2" x14ac:dyDescent="0.25">
      <c r="A2285" s="62">
        <v>23231901</v>
      </c>
      <c r="B2285" s="63" t="s">
        <v>17024</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17039</v>
      </c>
    </row>
    <row r="2292" spans="1:2" x14ac:dyDescent="0.25">
      <c r="A2292" s="62">
        <v>24101502</v>
      </c>
      <c r="B2292" s="63" t="s">
        <v>2884</v>
      </c>
    </row>
    <row r="2293" spans="1:2" x14ac:dyDescent="0.25">
      <c r="A2293" s="62">
        <v>24101503</v>
      </c>
      <c r="B2293" s="63" t="s">
        <v>17281</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2050</v>
      </c>
    </row>
    <row r="2299" spans="1:2" x14ac:dyDescent="0.25">
      <c r="A2299" s="62">
        <v>24101509</v>
      </c>
      <c r="B2299" s="63" t="s">
        <v>4502</v>
      </c>
    </row>
    <row r="2300" spans="1:2" x14ac:dyDescent="0.25">
      <c r="A2300" s="62">
        <v>24101510</v>
      </c>
      <c r="B2300" s="63" t="s">
        <v>12427</v>
      </c>
    </row>
    <row r="2301" spans="1:2" x14ac:dyDescent="0.25">
      <c r="A2301" s="62">
        <v>24101511</v>
      </c>
      <c r="B2301" s="63" t="s">
        <v>3700</v>
      </c>
    </row>
    <row r="2302" spans="1:2" x14ac:dyDescent="0.25">
      <c r="A2302" s="62">
        <v>24101512</v>
      </c>
      <c r="B2302" s="63" t="s">
        <v>12376</v>
      </c>
    </row>
    <row r="2303" spans="1:2" x14ac:dyDescent="0.25">
      <c r="A2303" s="62">
        <v>24101601</v>
      </c>
      <c r="B2303" s="63" t="s">
        <v>18369</v>
      </c>
    </row>
    <row r="2304" spans="1:2" x14ac:dyDescent="0.25">
      <c r="A2304" s="62">
        <v>24101602</v>
      </c>
      <c r="B2304" s="63" t="s">
        <v>11711</v>
      </c>
    </row>
    <row r="2305" spans="1:2" x14ac:dyDescent="0.25">
      <c r="A2305" s="62">
        <v>24101603</v>
      </c>
      <c r="B2305" s="63" t="s">
        <v>18616</v>
      </c>
    </row>
    <row r="2306" spans="1:2" x14ac:dyDescent="0.25">
      <c r="A2306" s="62">
        <v>24101604</v>
      </c>
      <c r="B2306" s="63" t="s">
        <v>4368</v>
      </c>
    </row>
    <row r="2307" spans="1:2" x14ac:dyDescent="0.25">
      <c r="A2307" s="62">
        <v>24101605</v>
      </c>
      <c r="B2307" s="63" t="s">
        <v>7211</v>
      </c>
    </row>
    <row r="2308" spans="1:2" x14ac:dyDescent="0.25">
      <c r="A2308" s="62">
        <v>24101606</v>
      </c>
      <c r="B2308" s="63" t="s">
        <v>18516</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12130</v>
      </c>
    </row>
    <row r="2315" spans="1:2" x14ac:dyDescent="0.25">
      <c r="A2315" s="62">
        <v>24101614</v>
      </c>
      <c r="B2315" s="63" t="s">
        <v>11098</v>
      </c>
    </row>
    <row r="2316" spans="1:2" x14ac:dyDescent="0.25">
      <c r="A2316" s="62">
        <v>24101615</v>
      </c>
      <c r="B2316" s="63" t="s">
        <v>12638</v>
      </c>
    </row>
    <row r="2317" spans="1:2" x14ac:dyDescent="0.25">
      <c r="A2317" s="62">
        <v>24101616</v>
      </c>
      <c r="B2317" s="63" t="s">
        <v>17490</v>
      </c>
    </row>
    <row r="2318" spans="1:2" x14ac:dyDescent="0.25">
      <c r="A2318" s="62">
        <v>24101617</v>
      </c>
      <c r="B2318" s="63" t="s">
        <v>15634</v>
      </c>
    </row>
    <row r="2319" spans="1:2" x14ac:dyDescent="0.25">
      <c r="A2319" s="62">
        <v>24101618</v>
      </c>
      <c r="B2319" s="63" t="s">
        <v>18164</v>
      </c>
    </row>
    <row r="2320" spans="1:2" x14ac:dyDescent="0.25">
      <c r="A2320" s="62">
        <v>24101619</v>
      </c>
      <c r="B2320" s="63" t="s">
        <v>9679</v>
      </c>
    </row>
    <row r="2321" spans="1:2" x14ac:dyDescent="0.25">
      <c r="A2321" s="62">
        <v>24101620</v>
      </c>
      <c r="B2321" s="63" t="s">
        <v>14590</v>
      </c>
    </row>
    <row r="2322" spans="1:2" x14ac:dyDescent="0.25">
      <c r="A2322" s="62">
        <v>24101621</v>
      </c>
      <c r="B2322" s="63" t="s">
        <v>5010</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9541</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13193</v>
      </c>
    </row>
    <row r="2333" spans="1:2" x14ac:dyDescent="0.25">
      <c r="A2333" s="62">
        <v>24101632</v>
      </c>
      <c r="B2333" s="63" t="s">
        <v>4972</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13675</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12967</v>
      </c>
    </row>
    <row r="2350" spans="1:2" x14ac:dyDescent="0.25">
      <c r="A2350" s="62">
        <v>24101715</v>
      </c>
      <c r="B2350" s="63" t="s">
        <v>5946</v>
      </c>
    </row>
    <row r="2351" spans="1:2" x14ac:dyDescent="0.25">
      <c r="A2351" s="62">
        <v>24101716</v>
      </c>
      <c r="B2351" s="63" t="s">
        <v>4490</v>
      </c>
    </row>
    <row r="2352" spans="1:2" x14ac:dyDescent="0.25">
      <c r="A2352" s="62">
        <v>24101717</v>
      </c>
      <c r="B2352" s="63" t="s">
        <v>15446</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13814</v>
      </c>
    </row>
    <row r="2359" spans="1:2" x14ac:dyDescent="0.25">
      <c r="A2359" s="62">
        <v>24101725</v>
      </c>
      <c r="B2359" s="63" t="s">
        <v>8717</v>
      </c>
    </row>
    <row r="2360" spans="1:2" x14ac:dyDescent="0.25">
      <c r="A2360" s="62">
        <v>24101726</v>
      </c>
      <c r="B2360" s="63" t="s">
        <v>8295</v>
      </c>
    </row>
    <row r="2361" spans="1:2" x14ac:dyDescent="0.25">
      <c r="A2361" s="62">
        <v>24101727</v>
      </c>
      <c r="B2361" s="63" t="s">
        <v>15936</v>
      </c>
    </row>
    <row r="2362" spans="1:2" x14ac:dyDescent="0.25">
      <c r="A2362" s="62">
        <v>24101728</v>
      </c>
      <c r="B2362" s="63" t="s">
        <v>16447</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13486</v>
      </c>
    </row>
    <row r="2369" spans="1:2" x14ac:dyDescent="0.25">
      <c r="A2369" s="62">
        <v>24101807</v>
      </c>
      <c r="B2369" s="63" t="s">
        <v>12264</v>
      </c>
    </row>
    <row r="2370" spans="1:2" x14ac:dyDescent="0.25">
      <c r="A2370" s="62">
        <v>24101808</v>
      </c>
      <c r="B2370" s="63" t="s">
        <v>8459</v>
      </c>
    </row>
    <row r="2371" spans="1:2" x14ac:dyDescent="0.25">
      <c r="A2371" s="62">
        <v>24101809</v>
      </c>
      <c r="B2371" s="63" t="s">
        <v>15959</v>
      </c>
    </row>
    <row r="2372" spans="1:2" x14ac:dyDescent="0.25">
      <c r="A2372" s="62">
        <v>24101901</v>
      </c>
      <c r="B2372" s="63" t="s">
        <v>8282</v>
      </c>
    </row>
    <row r="2373" spans="1:2" x14ac:dyDescent="0.25">
      <c r="A2373" s="62">
        <v>24101902</v>
      </c>
      <c r="B2373" s="63" t="s">
        <v>14834</v>
      </c>
    </row>
    <row r="2374" spans="1:2" x14ac:dyDescent="0.25">
      <c r="A2374" s="62">
        <v>24101903</v>
      </c>
      <c r="B2374" s="63" t="s">
        <v>12148</v>
      </c>
    </row>
    <row r="2375" spans="1:2" x14ac:dyDescent="0.25">
      <c r="A2375" s="62">
        <v>24101904</v>
      </c>
      <c r="B2375" s="63" t="s">
        <v>5381</v>
      </c>
    </row>
    <row r="2376" spans="1:2" x14ac:dyDescent="0.25">
      <c r="A2376" s="62">
        <v>24101905</v>
      </c>
      <c r="B2376" s="63" t="s">
        <v>17567</v>
      </c>
    </row>
    <row r="2377" spans="1:2" x14ac:dyDescent="0.25">
      <c r="A2377" s="62">
        <v>24101906</v>
      </c>
      <c r="B2377" s="63" t="s">
        <v>2505</v>
      </c>
    </row>
    <row r="2378" spans="1:2" x14ac:dyDescent="0.25">
      <c r="A2378" s="62">
        <v>24101907</v>
      </c>
      <c r="B2378" s="63" t="s">
        <v>14452</v>
      </c>
    </row>
    <row r="2379" spans="1:2" x14ac:dyDescent="0.25">
      <c r="A2379" s="62">
        <v>24102001</v>
      </c>
      <c r="B2379" s="63" t="s">
        <v>8598</v>
      </c>
    </row>
    <row r="2380" spans="1:2" x14ac:dyDescent="0.25">
      <c r="A2380" s="62">
        <v>24102002</v>
      </c>
      <c r="B2380" s="63" t="s">
        <v>10747</v>
      </c>
    </row>
    <row r="2381" spans="1:2" x14ac:dyDescent="0.25">
      <c r="A2381" s="62">
        <v>24102004</v>
      </c>
      <c r="B2381" s="63" t="s">
        <v>7076</v>
      </c>
    </row>
    <row r="2382" spans="1:2" x14ac:dyDescent="0.25">
      <c r="A2382" s="62">
        <v>24102005</v>
      </c>
      <c r="B2382" s="63" t="s">
        <v>14673</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7229</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6386</v>
      </c>
    </row>
    <row r="2393" spans="1:2" x14ac:dyDescent="0.25">
      <c r="A2393" s="62">
        <v>24102108</v>
      </c>
      <c r="B2393" s="63" t="s">
        <v>13662</v>
      </c>
    </row>
    <row r="2394" spans="1:2" x14ac:dyDescent="0.25">
      <c r="A2394" s="62">
        <v>24102109</v>
      </c>
      <c r="B2394" s="63" t="s">
        <v>9243</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12897</v>
      </c>
    </row>
    <row r="2404" spans="1:2" x14ac:dyDescent="0.25">
      <c r="A2404" s="62">
        <v>24111506</v>
      </c>
      <c r="B2404" s="63" t="s">
        <v>4518</v>
      </c>
    </row>
    <row r="2405" spans="1:2" x14ac:dyDescent="0.25">
      <c r="A2405" s="62">
        <v>24111507</v>
      </c>
      <c r="B2405" s="63" t="s">
        <v>6159</v>
      </c>
    </row>
    <row r="2406" spans="1:2" x14ac:dyDescent="0.25">
      <c r="A2406" s="62">
        <v>24111508</v>
      </c>
      <c r="B2406" s="63" t="s">
        <v>13622</v>
      </c>
    </row>
    <row r="2407" spans="1:2" x14ac:dyDescent="0.25">
      <c r="A2407" s="62">
        <v>24111509</v>
      </c>
      <c r="B2407" s="63" t="s">
        <v>16020</v>
      </c>
    </row>
    <row r="2408" spans="1:2" x14ac:dyDescent="0.25">
      <c r="A2408" s="62">
        <v>24111801</v>
      </c>
      <c r="B2408" s="63" t="s">
        <v>2977</v>
      </c>
    </row>
    <row r="2409" spans="1:2" x14ac:dyDescent="0.25">
      <c r="A2409" s="62">
        <v>24111802</v>
      </c>
      <c r="B2409" s="63" t="s">
        <v>12736</v>
      </c>
    </row>
    <row r="2410" spans="1:2" x14ac:dyDescent="0.25">
      <c r="A2410" s="62">
        <v>24111803</v>
      </c>
      <c r="B2410" s="63" t="s">
        <v>7389</v>
      </c>
    </row>
    <row r="2411" spans="1:2" x14ac:dyDescent="0.25">
      <c r="A2411" s="62">
        <v>24111804</v>
      </c>
      <c r="B2411" s="63" t="s">
        <v>15982</v>
      </c>
    </row>
    <row r="2412" spans="1:2" x14ac:dyDescent="0.25">
      <c r="A2412" s="62">
        <v>24111805</v>
      </c>
      <c r="B2412" s="63" t="s">
        <v>12873</v>
      </c>
    </row>
    <row r="2413" spans="1:2" x14ac:dyDescent="0.25">
      <c r="A2413" s="62">
        <v>24111806</v>
      </c>
      <c r="B2413" s="63" t="s">
        <v>1816</v>
      </c>
    </row>
    <row r="2414" spans="1:2" x14ac:dyDescent="0.25">
      <c r="A2414" s="62">
        <v>24111807</v>
      </c>
      <c r="B2414" s="63" t="s">
        <v>10274</v>
      </c>
    </row>
    <row r="2415" spans="1:2" x14ac:dyDescent="0.25">
      <c r="A2415" s="62">
        <v>24111808</v>
      </c>
      <c r="B2415" s="63" t="s">
        <v>5557</v>
      </c>
    </row>
    <row r="2416" spans="1:2" x14ac:dyDescent="0.25">
      <c r="A2416" s="62">
        <v>24111809</v>
      </c>
      <c r="B2416" s="63" t="s">
        <v>1199</v>
      </c>
    </row>
    <row r="2417" spans="1:2" x14ac:dyDescent="0.25">
      <c r="A2417" s="62">
        <v>24111810</v>
      </c>
      <c r="B2417" s="63" t="s">
        <v>8163</v>
      </c>
    </row>
    <row r="2418" spans="1:2" x14ac:dyDescent="0.25">
      <c r="A2418" s="62">
        <v>24111811</v>
      </c>
      <c r="B2418" s="63" t="s">
        <v>16919</v>
      </c>
    </row>
    <row r="2419" spans="1:2" x14ac:dyDescent="0.25">
      <c r="A2419" s="62">
        <v>24111812</v>
      </c>
      <c r="B2419" s="63" t="s">
        <v>12526</v>
      </c>
    </row>
    <row r="2420" spans="1:2" x14ac:dyDescent="0.25">
      <c r="A2420" s="62">
        <v>24111813</v>
      </c>
      <c r="B2420" s="63" t="s">
        <v>6022</v>
      </c>
    </row>
    <row r="2421" spans="1:2" x14ac:dyDescent="0.25">
      <c r="A2421" s="62">
        <v>24112003</v>
      </c>
      <c r="B2421" s="63" t="s">
        <v>4714</v>
      </c>
    </row>
    <row r="2422" spans="1:2" x14ac:dyDescent="0.25">
      <c r="A2422" s="62">
        <v>24112004</v>
      </c>
      <c r="B2422" s="63" t="s">
        <v>3231</v>
      </c>
    </row>
    <row r="2423" spans="1:2" x14ac:dyDescent="0.25">
      <c r="A2423" s="62">
        <v>24112005</v>
      </c>
      <c r="B2423" s="63" t="s">
        <v>8174</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18087</v>
      </c>
    </row>
    <row r="2428" spans="1:2" x14ac:dyDescent="0.25">
      <c r="A2428" s="62">
        <v>24112109</v>
      </c>
      <c r="B2428" s="63" t="s">
        <v>1529</v>
      </c>
    </row>
    <row r="2429" spans="1:2" x14ac:dyDescent="0.25">
      <c r="A2429" s="62">
        <v>24112110</v>
      </c>
      <c r="B2429" s="63" t="s">
        <v>11600</v>
      </c>
    </row>
    <row r="2430" spans="1:2" x14ac:dyDescent="0.25">
      <c r="A2430" s="62">
        <v>24112111</v>
      </c>
      <c r="B2430" s="63" t="s">
        <v>17670</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12118</v>
      </c>
    </row>
    <row r="2440" spans="1:2" x14ac:dyDescent="0.25">
      <c r="A2440" s="62">
        <v>24112403</v>
      </c>
      <c r="B2440" s="63" t="s">
        <v>12195</v>
      </c>
    </row>
    <row r="2441" spans="1:2" x14ac:dyDescent="0.25">
      <c r="A2441" s="62">
        <v>24112404</v>
      </c>
      <c r="B2441" s="63" t="s">
        <v>16989</v>
      </c>
    </row>
    <row r="2442" spans="1:2" x14ac:dyDescent="0.25">
      <c r="A2442" s="62">
        <v>24112405</v>
      </c>
      <c r="B2442" s="63" t="s">
        <v>238</v>
      </c>
    </row>
    <row r="2443" spans="1:2" x14ac:dyDescent="0.25">
      <c r="A2443" s="62">
        <v>24112406</v>
      </c>
      <c r="B2443" s="63" t="s">
        <v>12160</v>
      </c>
    </row>
    <row r="2444" spans="1:2" x14ac:dyDescent="0.25">
      <c r="A2444" s="62">
        <v>24112407</v>
      </c>
      <c r="B2444" s="63" t="s">
        <v>4348</v>
      </c>
    </row>
    <row r="2445" spans="1:2" x14ac:dyDescent="0.25">
      <c r="A2445" s="62">
        <v>24112408</v>
      </c>
      <c r="B2445" s="63" t="s">
        <v>14738</v>
      </c>
    </row>
    <row r="2446" spans="1:2" x14ac:dyDescent="0.25">
      <c r="A2446" s="62">
        <v>24112409</v>
      </c>
      <c r="B2446" s="63" t="s">
        <v>5114</v>
      </c>
    </row>
    <row r="2447" spans="1:2" x14ac:dyDescent="0.25">
      <c r="A2447" s="62">
        <v>24112501</v>
      </c>
      <c r="B2447" s="63" t="s">
        <v>7830</v>
      </c>
    </row>
    <row r="2448" spans="1:2" x14ac:dyDescent="0.25">
      <c r="A2448" s="62">
        <v>24112502</v>
      </c>
      <c r="B2448" s="63" t="s">
        <v>3641</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12353</v>
      </c>
    </row>
    <row r="2462" spans="1:2" x14ac:dyDescent="0.25">
      <c r="A2462" s="62">
        <v>24121802</v>
      </c>
      <c r="B2462" s="63" t="s">
        <v>14238</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10893</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15922</v>
      </c>
    </row>
    <row r="2474" spans="1:2" x14ac:dyDescent="0.25">
      <c r="A2474" s="62">
        <v>24131501</v>
      </c>
      <c r="B2474" s="63" t="s">
        <v>302</v>
      </c>
    </row>
    <row r="2475" spans="1:2" x14ac:dyDescent="0.25">
      <c r="A2475" s="62">
        <v>24131502</v>
      </c>
      <c r="B2475" s="63" t="s">
        <v>12483</v>
      </c>
    </row>
    <row r="2476" spans="1:2" x14ac:dyDescent="0.25">
      <c r="A2476" s="62">
        <v>24131503</v>
      </c>
      <c r="B2476" s="63" t="s">
        <v>4432</v>
      </c>
    </row>
    <row r="2477" spans="1:2" x14ac:dyDescent="0.25">
      <c r="A2477" s="62">
        <v>24131504</v>
      </c>
      <c r="B2477" s="63" t="s">
        <v>15425</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7981</v>
      </c>
    </row>
    <row r="2487" spans="1:2" x14ac:dyDescent="0.25">
      <c r="A2487" s="62">
        <v>24131901</v>
      </c>
      <c r="B2487" s="63" t="s">
        <v>5140</v>
      </c>
    </row>
    <row r="2488" spans="1:2" x14ac:dyDescent="0.25">
      <c r="A2488" s="62">
        <v>24131902</v>
      </c>
      <c r="B2488" s="63" t="s">
        <v>12458</v>
      </c>
    </row>
    <row r="2489" spans="1:2" x14ac:dyDescent="0.25">
      <c r="A2489" s="62">
        <v>24141501</v>
      </c>
      <c r="B2489" s="63" t="s">
        <v>932</v>
      </c>
    </row>
    <row r="2490" spans="1:2" x14ac:dyDescent="0.25">
      <c r="A2490" s="62">
        <v>24141502</v>
      </c>
      <c r="B2490" s="63" t="s">
        <v>7990</v>
      </c>
    </row>
    <row r="2491" spans="1:2" x14ac:dyDescent="0.25">
      <c r="A2491" s="62">
        <v>24141504</v>
      </c>
      <c r="B2491" s="63" t="s">
        <v>18096</v>
      </c>
    </row>
    <row r="2492" spans="1:2" x14ac:dyDescent="0.25">
      <c r="A2492" s="62">
        <v>24141506</v>
      </c>
      <c r="B2492" s="63" t="s">
        <v>4898</v>
      </c>
    </row>
    <row r="2493" spans="1:2" x14ac:dyDescent="0.25">
      <c r="A2493" s="62">
        <v>24141507</v>
      </c>
      <c r="B2493" s="63" t="s">
        <v>13037</v>
      </c>
    </row>
    <row r="2494" spans="1:2" x14ac:dyDescent="0.25">
      <c r="A2494" s="62">
        <v>24141508</v>
      </c>
      <c r="B2494" s="63" t="s">
        <v>7525</v>
      </c>
    </row>
    <row r="2495" spans="1:2" x14ac:dyDescent="0.25">
      <c r="A2495" s="62">
        <v>24141509</v>
      </c>
      <c r="B2495" s="63" t="s">
        <v>10559</v>
      </c>
    </row>
    <row r="2496" spans="1:2" x14ac:dyDescent="0.25">
      <c r="A2496" s="62">
        <v>24141510</v>
      </c>
      <c r="B2496" s="63" t="s">
        <v>7065</v>
      </c>
    </row>
    <row r="2497" spans="1:2" x14ac:dyDescent="0.25">
      <c r="A2497" s="62">
        <v>24141511</v>
      </c>
      <c r="B2497" s="63" t="s">
        <v>2223</v>
      </c>
    </row>
    <row r="2498" spans="1:2" x14ac:dyDescent="0.25">
      <c r="A2498" s="62">
        <v>24141512</v>
      </c>
      <c r="B2498" s="63" t="s">
        <v>17952</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17703</v>
      </c>
    </row>
    <row r="2504" spans="1:2" x14ac:dyDescent="0.25">
      <c r="A2504" s="62">
        <v>24141603</v>
      </c>
      <c r="B2504" s="63" t="s">
        <v>11641</v>
      </c>
    </row>
    <row r="2505" spans="1:2" x14ac:dyDescent="0.25">
      <c r="A2505" s="62">
        <v>24141604</v>
      </c>
      <c r="B2505" s="63" t="s">
        <v>6902</v>
      </c>
    </row>
    <row r="2506" spans="1:2" x14ac:dyDescent="0.25">
      <c r="A2506" s="62">
        <v>24141605</v>
      </c>
      <c r="B2506" s="63" t="s">
        <v>5815</v>
      </c>
    </row>
    <row r="2507" spans="1:2" x14ac:dyDescent="0.25">
      <c r="A2507" s="62">
        <v>24141606</v>
      </c>
      <c r="B2507" s="63" t="s">
        <v>705</v>
      </c>
    </row>
    <row r="2508" spans="1:2" x14ac:dyDescent="0.25">
      <c r="A2508" s="62">
        <v>24141607</v>
      </c>
      <c r="B2508" s="63" t="s">
        <v>13293</v>
      </c>
    </row>
    <row r="2509" spans="1:2" x14ac:dyDescent="0.25">
      <c r="A2509" s="62">
        <v>24141608</v>
      </c>
      <c r="B2509" s="63" t="s">
        <v>17337</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13524</v>
      </c>
    </row>
    <row r="2514" spans="1:2" x14ac:dyDescent="0.25">
      <c r="A2514" s="62">
        <v>24141705</v>
      </c>
      <c r="B2514" s="63" t="s">
        <v>8232</v>
      </c>
    </row>
    <row r="2515" spans="1:2" x14ac:dyDescent="0.25">
      <c r="A2515" s="62">
        <v>24141706</v>
      </c>
      <c r="B2515" s="63" t="s">
        <v>15730</v>
      </c>
    </row>
    <row r="2516" spans="1:2" x14ac:dyDescent="0.25">
      <c r="A2516" s="62">
        <v>24141707</v>
      </c>
      <c r="B2516" s="63" t="s">
        <v>17497</v>
      </c>
    </row>
    <row r="2517" spans="1:2" x14ac:dyDescent="0.25">
      <c r="A2517" s="62">
        <v>24141708</v>
      </c>
      <c r="B2517" s="63" t="s">
        <v>12106</v>
      </c>
    </row>
    <row r="2518" spans="1:2" x14ac:dyDescent="0.25">
      <c r="A2518" s="62">
        <v>24141709</v>
      </c>
      <c r="B2518" s="63" t="s">
        <v>9537</v>
      </c>
    </row>
    <row r="2519" spans="1:2" x14ac:dyDescent="0.25">
      <c r="A2519" s="62">
        <v>25101501</v>
      </c>
      <c r="B2519" s="63" t="s">
        <v>16742</v>
      </c>
    </row>
    <row r="2520" spans="1:2" x14ac:dyDescent="0.25">
      <c r="A2520" s="62">
        <v>25101502</v>
      </c>
      <c r="B2520" s="63" t="s">
        <v>18148</v>
      </c>
    </row>
    <row r="2521" spans="1:2" x14ac:dyDescent="0.25">
      <c r="A2521" s="62">
        <v>25101503</v>
      </c>
      <c r="B2521" s="63" t="s">
        <v>13632</v>
      </c>
    </row>
    <row r="2522" spans="1:2" x14ac:dyDescent="0.25">
      <c r="A2522" s="62">
        <v>25101504</v>
      </c>
      <c r="B2522" s="63" t="s">
        <v>6188</v>
      </c>
    </row>
    <row r="2523" spans="1:2" x14ac:dyDescent="0.25">
      <c r="A2523" s="62">
        <v>25101505</v>
      </c>
      <c r="B2523" s="63" t="s">
        <v>14079</v>
      </c>
    </row>
    <row r="2524" spans="1:2" x14ac:dyDescent="0.25">
      <c r="A2524" s="62">
        <v>25101506</v>
      </c>
      <c r="B2524" s="63" t="s">
        <v>9401</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11415</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4271</v>
      </c>
    </row>
    <row r="2534" spans="1:2" x14ac:dyDescent="0.25">
      <c r="A2534" s="62">
        <v>25101702</v>
      </c>
      <c r="B2534" s="63" t="s">
        <v>16301</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16224</v>
      </c>
    </row>
    <row r="2539" spans="1:2" x14ac:dyDescent="0.25">
      <c r="A2539" s="62">
        <v>25101901</v>
      </c>
      <c r="B2539" s="63" t="s">
        <v>5808</v>
      </c>
    </row>
    <row r="2540" spans="1:2" x14ac:dyDescent="0.25">
      <c r="A2540" s="62">
        <v>25101902</v>
      </c>
      <c r="B2540" s="63" t="s">
        <v>15554</v>
      </c>
    </row>
    <row r="2541" spans="1:2" x14ac:dyDescent="0.25">
      <c r="A2541" s="62">
        <v>25101903</v>
      </c>
      <c r="B2541" s="63" t="s">
        <v>14378</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15994</v>
      </c>
    </row>
    <row r="2548" spans="1:2" x14ac:dyDescent="0.25">
      <c r="A2548" s="62">
        <v>25102002</v>
      </c>
      <c r="B2548" s="63" t="s">
        <v>10969</v>
      </c>
    </row>
    <row r="2549" spans="1:2" x14ac:dyDescent="0.25">
      <c r="A2549" s="62">
        <v>25102003</v>
      </c>
      <c r="B2549" s="63" t="s">
        <v>1497</v>
      </c>
    </row>
    <row r="2550" spans="1:2" x14ac:dyDescent="0.25">
      <c r="A2550" s="62">
        <v>25102101</v>
      </c>
      <c r="B2550" s="63" t="s">
        <v>11548</v>
      </c>
    </row>
    <row r="2551" spans="1:2" x14ac:dyDescent="0.25">
      <c r="A2551" s="62">
        <v>25102102</v>
      </c>
      <c r="B2551" s="63" t="s">
        <v>12939</v>
      </c>
    </row>
    <row r="2552" spans="1:2" x14ac:dyDescent="0.25">
      <c r="A2552" s="62">
        <v>25102103</v>
      </c>
      <c r="B2552" s="63" t="s">
        <v>5885</v>
      </c>
    </row>
    <row r="2553" spans="1:2" x14ac:dyDescent="0.25">
      <c r="A2553" s="62">
        <v>25102104</v>
      </c>
      <c r="B2553" s="63" t="s">
        <v>13746</v>
      </c>
    </row>
    <row r="2554" spans="1:2" x14ac:dyDescent="0.25">
      <c r="A2554" s="62">
        <v>25102105</v>
      </c>
      <c r="B2554" s="63" t="s">
        <v>17315</v>
      </c>
    </row>
    <row r="2555" spans="1:2" x14ac:dyDescent="0.25">
      <c r="A2555" s="62">
        <v>25102106</v>
      </c>
      <c r="B2555" s="63" t="s">
        <v>7755</v>
      </c>
    </row>
    <row r="2556" spans="1:2" x14ac:dyDescent="0.25">
      <c r="A2556" s="62">
        <v>25111501</v>
      </c>
      <c r="B2556" s="63" t="s">
        <v>9276</v>
      </c>
    </row>
    <row r="2557" spans="1:2" x14ac:dyDescent="0.25">
      <c r="A2557" s="62">
        <v>25111502</v>
      </c>
      <c r="B2557" s="63" t="s">
        <v>14788</v>
      </c>
    </row>
    <row r="2558" spans="1:2" x14ac:dyDescent="0.25">
      <c r="A2558" s="62">
        <v>25111503</v>
      </c>
      <c r="B2558" s="63" t="s">
        <v>12496</v>
      </c>
    </row>
    <row r="2559" spans="1:2" x14ac:dyDescent="0.25">
      <c r="A2559" s="62">
        <v>25111504</v>
      </c>
      <c r="B2559" s="63" t="s">
        <v>15950</v>
      </c>
    </row>
    <row r="2560" spans="1:2" x14ac:dyDescent="0.25">
      <c r="A2560" s="62">
        <v>25111505</v>
      </c>
      <c r="B2560" s="63" t="s">
        <v>16156</v>
      </c>
    </row>
    <row r="2561" spans="1:2" x14ac:dyDescent="0.25">
      <c r="A2561" s="62">
        <v>25111506</v>
      </c>
      <c r="B2561" s="63" t="s">
        <v>11222</v>
      </c>
    </row>
    <row r="2562" spans="1:2" x14ac:dyDescent="0.25">
      <c r="A2562" s="62">
        <v>25111507</v>
      </c>
      <c r="B2562" s="63" t="s">
        <v>5615</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5674</v>
      </c>
    </row>
    <row r="2568" spans="1:2" x14ac:dyDescent="0.25">
      <c r="A2568" s="62">
        <v>25111513</v>
      </c>
      <c r="B2568" s="63" t="s">
        <v>7101</v>
      </c>
    </row>
    <row r="2569" spans="1:2" x14ac:dyDescent="0.25">
      <c r="A2569" s="62">
        <v>25111601</v>
      </c>
      <c r="B2569" s="63" t="s">
        <v>10800</v>
      </c>
    </row>
    <row r="2570" spans="1:2" x14ac:dyDescent="0.25">
      <c r="A2570" s="62">
        <v>25111602</v>
      </c>
      <c r="B2570" s="63" t="s">
        <v>7278</v>
      </c>
    </row>
    <row r="2571" spans="1:2" x14ac:dyDescent="0.25">
      <c r="A2571" s="62">
        <v>25111603</v>
      </c>
      <c r="B2571" s="63" t="s">
        <v>10012</v>
      </c>
    </row>
    <row r="2572" spans="1:2" x14ac:dyDescent="0.25">
      <c r="A2572" s="62">
        <v>25111701</v>
      </c>
      <c r="B2572" s="63" t="s">
        <v>10877</v>
      </c>
    </row>
    <row r="2573" spans="1:2" x14ac:dyDescent="0.25">
      <c r="A2573" s="62">
        <v>25111702</v>
      </c>
      <c r="B2573" s="63" t="s">
        <v>5981</v>
      </c>
    </row>
    <row r="2574" spans="1:2" x14ac:dyDescent="0.25">
      <c r="A2574" s="62">
        <v>25111703</v>
      </c>
      <c r="B2574" s="63" t="s">
        <v>4398</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5150</v>
      </c>
    </row>
    <row r="2581" spans="1:2" x14ac:dyDescent="0.25">
      <c r="A2581" s="62">
        <v>25111710</v>
      </c>
      <c r="B2581" s="63" t="s">
        <v>17909</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16529</v>
      </c>
    </row>
    <row r="2596" spans="1:2" x14ac:dyDescent="0.25">
      <c r="A2596" s="62">
        <v>25111804</v>
      </c>
      <c r="B2596" s="63" t="s">
        <v>9040</v>
      </c>
    </row>
    <row r="2597" spans="1:2" x14ac:dyDescent="0.25">
      <c r="A2597" s="62">
        <v>25111805</v>
      </c>
      <c r="B2597" s="63" t="s">
        <v>5175</v>
      </c>
    </row>
    <row r="2598" spans="1:2" x14ac:dyDescent="0.25">
      <c r="A2598" s="62">
        <v>25111806</v>
      </c>
      <c r="B2598" s="63" t="s">
        <v>6951</v>
      </c>
    </row>
    <row r="2599" spans="1:2" x14ac:dyDescent="0.25">
      <c r="A2599" s="62">
        <v>25111807</v>
      </c>
      <c r="B2599" s="63" t="s">
        <v>2508</v>
      </c>
    </row>
    <row r="2600" spans="1:2" x14ac:dyDescent="0.25">
      <c r="A2600" s="62">
        <v>25111808</v>
      </c>
      <c r="B2600" s="63" t="s">
        <v>11841</v>
      </c>
    </row>
    <row r="2601" spans="1:2" x14ac:dyDescent="0.25">
      <c r="A2601" s="62">
        <v>25111901</v>
      </c>
      <c r="B2601" s="63" t="s">
        <v>8005</v>
      </c>
    </row>
    <row r="2602" spans="1:2" x14ac:dyDescent="0.25">
      <c r="A2602" s="62">
        <v>25111902</v>
      </c>
      <c r="B2602" s="63" t="s">
        <v>11718</v>
      </c>
    </row>
    <row r="2603" spans="1:2" x14ac:dyDescent="0.25">
      <c r="A2603" s="62">
        <v>25111903</v>
      </c>
      <c r="B2603" s="63" t="s">
        <v>14185</v>
      </c>
    </row>
    <row r="2604" spans="1:2" x14ac:dyDescent="0.25">
      <c r="A2604" s="62">
        <v>25111904</v>
      </c>
      <c r="B2604" s="63" t="s">
        <v>13668</v>
      </c>
    </row>
    <row r="2605" spans="1:2" x14ac:dyDescent="0.25">
      <c r="A2605" s="62">
        <v>25111905</v>
      </c>
      <c r="B2605" s="63" t="s">
        <v>5876</v>
      </c>
    </row>
    <row r="2606" spans="1:2" x14ac:dyDescent="0.25">
      <c r="A2606" s="62">
        <v>25111906</v>
      </c>
      <c r="B2606" s="63" t="s">
        <v>12728</v>
      </c>
    </row>
    <row r="2607" spans="1:2" x14ac:dyDescent="0.25">
      <c r="A2607" s="62">
        <v>25111907</v>
      </c>
      <c r="B2607" s="63" t="s">
        <v>10926</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9423</v>
      </c>
    </row>
    <row r="2612" spans="1:2" x14ac:dyDescent="0.25">
      <c r="A2612" s="62">
        <v>25111912</v>
      </c>
      <c r="B2612" s="63" t="s">
        <v>11558</v>
      </c>
    </row>
    <row r="2613" spans="1:2" x14ac:dyDescent="0.25">
      <c r="A2613" s="62">
        <v>25111913</v>
      </c>
      <c r="B2613" s="63" t="s">
        <v>1191</v>
      </c>
    </row>
    <row r="2614" spans="1:2" x14ac:dyDescent="0.25">
      <c r="A2614" s="62">
        <v>25111914</v>
      </c>
      <c r="B2614" s="63" t="s">
        <v>12365</v>
      </c>
    </row>
    <row r="2615" spans="1:2" x14ac:dyDescent="0.25">
      <c r="A2615" s="62">
        <v>25111915</v>
      </c>
      <c r="B2615" s="63" t="s">
        <v>7262</v>
      </c>
    </row>
    <row r="2616" spans="1:2" x14ac:dyDescent="0.25">
      <c r="A2616" s="62">
        <v>25111916</v>
      </c>
      <c r="B2616" s="63" t="s">
        <v>9722</v>
      </c>
    </row>
    <row r="2617" spans="1:2" x14ac:dyDescent="0.25">
      <c r="A2617" s="62">
        <v>25111917</v>
      </c>
      <c r="B2617" s="63" t="s">
        <v>11811</v>
      </c>
    </row>
    <row r="2618" spans="1:2" x14ac:dyDescent="0.25">
      <c r="A2618" s="62">
        <v>25111918</v>
      </c>
      <c r="B2618" s="63" t="s">
        <v>14909</v>
      </c>
    </row>
    <row r="2619" spans="1:2" x14ac:dyDescent="0.25">
      <c r="A2619" s="62">
        <v>25111919</v>
      </c>
      <c r="B2619" s="63" t="s">
        <v>4602</v>
      </c>
    </row>
    <row r="2620" spans="1:2" x14ac:dyDescent="0.25">
      <c r="A2620" s="62">
        <v>25111920</v>
      </c>
      <c r="B2620" s="63" t="s">
        <v>7474</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7680</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11948</v>
      </c>
    </row>
    <row r="2631" spans="1:2" x14ac:dyDescent="0.25">
      <c r="A2631" s="62">
        <v>25111931</v>
      </c>
      <c r="B2631" s="63" t="s">
        <v>4113</v>
      </c>
    </row>
    <row r="2632" spans="1:2" x14ac:dyDescent="0.25">
      <c r="A2632" s="62">
        <v>25111932</v>
      </c>
      <c r="B2632" s="63" t="s">
        <v>3551</v>
      </c>
    </row>
    <row r="2633" spans="1:2" x14ac:dyDescent="0.25">
      <c r="A2633" s="62">
        <v>25111933</v>
      </c>
      <c r="B2633" s="63" t="s">
        <v>14771</v>
      </c>
    </row>
    <row r="2634" spans="1:2" x14ac:dyDescent="0.25">
      <c r="A2634" s="62">
        <v>25111934</v>
      </c>
      <c r="B2634" s="63" t="s">
        <v>11982</v>
      </c>
    </row>
    <row r="2635" spans="1:2" x14ac:dyDescent="0.25">
      <c r="A2635" s="62">
        <v>25111935</v>
      </c>
      <c r="B2635" s="63" t="s">
        <v>18419</v>
      </c>
    </row>
    <row r="2636" spans="1:2" x14ac:dyDescent="0.25">
      <c r="A2636" s="62">
        <v>25121501</v>
      </c>
      <c r="B2636" s="63" t="s">
        <v>4529</v>
      </c>
    </row>
    <row r="2637" spans="1:2" x14ac:dyDescent="0.25">
      <c r="A2637" s="62">
        <v>25121502</v>
      </c>
      <c r="B2637" s="63" t="s">
        <v>4806</v>
      </c>
    </row>
    <row r="2638" spans="1:2" x14ac:dyDescent="0.25">
      <c r="A2638" s="62">
        <v>25121503</v>
      </c>
      <c r="B2638" s="63" t="s">
        <v>15071</v>
      </c>
    </row>
    <row r="2639" spans="1:2" x14ac:dyDescent="0.25">
      <c r="A2639" s="62">
        <v>25121504</v>
      </c>
      <c r="B2639" s="63" t="s">
        <v>11765</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4601</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15664</v>
      </c>
    </row>
    <row r="2651" spans="1:2" x14ac:dyDescent="0.25">
      <c r="A2651" s="62">
        <v>25121707</v>
      </c>
      <c r="B2651" s="63" t="s">
        <v>12031</v>
      </c>
    </row>
    <row r="2652" spans="1:2" x14ac:dyDescent="0.25">
      <c r="A2652" s="62">
        <v>25131501</v>
      </c>
      <c r="B2652" s="63" t="s">
        <v>8421</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13552</v>
      </c>
    </row>
    <row r="2657" spans="1:2" x14ac:dyDescent="0.25">
      <c r="A2657" s="62">
        <v>25131506</v>
      </c>
      <c r="B2657" s="63" t="s">
        <v>5588</v>
      </c>
    </row>
    <row r="2658" spans="1:2" x14ac:dyDescent="0.25">
      <c r="A2658" s="62">
        <v>25131507</v>
      </c>
      <c r="B2658" s="63" t="s">
        <v>15521</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4150</v>
      </c>
    </row>
    <row r="2666" spans="1:2" x14ac:dyDescent="0.25">
      <c r="A2666" s="62">
        <v>25131703</v>
      </c>
      <c r="B2666" s="63" t="s">
        <v>12711</v>
      </c>
    </row>
    <row r="2667" spans="1:2" x14ac:dyDescent="0.25">
      <c r="A2667" s="62">
        <v>25131704</v>
      </c>
      <c r="B2667" s="63" t="s">
        <v>9186</v>
      </c>
    </row>
    <row r="2668" spans="1:2" x14ac:dyDescent="0.25">
      <c r="A2668" s="62">
        <v>25131705</v>
      </c>
      <c r="B2668" s="63" t="s">
        <v>10749</v>
      </c>
    </row>
    <row r="2669" spans="1:2" x14ac:dyDescent="0.25">
      <c r="A2669" s="62">
        <v>25131706</v>
      </c>
      <c r="B2669" s="63" t="s">
        <v>8210</v>
      </c>
    </row>
    <row r="2670" spans="1:2" x14ac:dyDescent="0.25">
      <c r="A2670" s="62">
        <v>25131707</v>
      </c>
      <c r="B2670" s="63" t="s">
        <v>3059</v>
      </c>
    </row>
    <row r="2671" spans="1:2" x14ac:dyDescent="0.25">
      <c r="A2671" s="62">
        <v>25131708</v>
      </c>
      <c r="B2671" s="63" t="s">
        <v>12837</v>
      </c>
    </row>
    <row r="2672" spans="1:2" x14ac:dyDescent="0.25">
      <c r="A2672" s="62">
        <v>25131709</v>
      </c>
      <c r="B2672" s="63" t="s">
        <v>13129</v>
      </c>
    </row>
    <row r="2673" spans="1:2" x14ac:dyDescent="0.25">
      <c r="A2673" s="62">
        <v>25131801</v>
      </c>
      <c r="B2673" s="63" t="s">
        <v>5313</v>
      </c>
    </row>
    <row r="2674" spans="1:2" x14ac:dyDescent="0.25">
      <c r="A2674" s="62">
        <v>25131902</v>
      </c>
      <c r="B2674" s="63" t="s">
        <v>2956</v>
      </c>
    </row>
    <row r="2675" spans="1:2" x14ac:dyDescent="0.25">
      <c r="A2675" s="62">
        <v>25131903</v>
      </c>
      <c r="B2675" s="63" t="s">
        <v>13657</v>
      </c>
    </row>
    <row r="2676" spans="1:2" x14ac:dyDescent="0.25">
      <c r="A2676" s="62">
        <v>25131904</v>
      </c>
      <c r="B2676" s="63" t="s">
        <v>9131</v>
      </c>
    </row>
    <row r="2677" spans="1:2" x14ac:dyDescent="0.25">
      <c r="A2677" s="62">
        <v>25131905</v>
      </c>
      <c r="B2677" s="63" t="s">
        <v>12288</v>
      </c>
    </row>
    <row r="2678" spans="1:2" x14ac:dyDescent="0.25">
      <c r="A2678" s="62">
        <v>25131906</v>
      </c>
      <c r="B2678" s="63" t="s">
        <v>18289</v>
      </c>
    </row>
    <row r="2679" spans="1:2" x14ac:dyDescent="0.25">
      <c r="A2679" s="62">
        <v>25132001</v>
      </c>
      <c r="B2679" s="63" t="s">
        <v>8959</v>
      </c>
    </row>
    <row r="2680" spans="1:2" x14ac:dyDescent="0.25">
      <c r="A2680" s="62">
        <v>25132002</v>
      </c>
      <c r="B2680" s="63" t="s">
        <v>4792</v>
      </c>
    </row>
    <row r="2681" spans="1:2" x14ac:dyDescent="0.25">
      <c r="A2681" s="62">
        <v>25132003</v>
      </c>
      <c r="B2681" s="63" t="s">
        <v>18746</v>
      </c>
    </row>
    <row r="2682" spans="1:2" x14ac:dyDescent="0.25">
      <c r="A2682" s="62">
        <v>25132004</v>
      </c>
      <c r="B2682" s="63" t="s">
        <v>11448</v>
      </c>
    </row>
    <row r="2683" spans="1:2" x14ac:dyDescent="0.25">
      <c r="A2683" s="62">
        <v>25132005</v>
      </c>
      <c r="B2683" s="63" t="s">
        <v>14527</v>
      </c>
    </row>
    <row r="2684" spans="1:2" x14ac:dyDescent="0.25">
      <c r="A2684" s="62">
        <v>25151501</v>
      </c>
      <c r="B2684" s="63" t="s">
        <v>12804</v>
      </c>
    </row>
    <row r="2685" spans="1:2" x14ac:dyDescent="0.25">
      <c r="A2685" s="62">
        <v>25151502</v>
      </c>
      <c r="B2685" s="63" t="s">
        <v>12139</v>
      </c>
    </row>
    <row r="2686" spans="1:2" x14ac:dyDescent="0.25">
      <c r="A2686" s="62">
        <v>25151701</v>
      </c>
      <c r="B2686" s="63" t="s">
        <v>11018</v>
      </c>
    </row>
    <row r="2687" spans="1:2" x14ac:dyDescent="0.25">
      <c r="A2687" s="62">
        <v>25151702</v>
      </c>
      <c r="B2687" s="63" t="s">
        <v>1665</v>
      </c>
    </row>
    <row r="2688" spans="1:2" x14ac:dyDescent="0.25">
      <c r="A2688" s="62">
        <v>25151703</v>
      </c>
      <c r="B2688" s="63" t="s">
        <v>17774</v>
      </c>
    </row>
    <row r="2689" spans="1:2" x14ac:dyDescent="0.25">
      <c r="A2689" s="62">
        <v>25151704</v>
      </c>
      <c r="B2689" s="63" t="s">
        <v>16470</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5377</v>
      </c>
    </row>
    <row r="2694" spans="1:2" x14ac:dyDescent="0.25">
      <c r="A2694" s="62">
        <v>25151709</v>
      </c>
      <c r="B2694" s="63" t="s">
        <v>6647</v>
      </c>
    </row>
    <row r="2695" spans="1:2" x14ac:dyDescent="0.25">
      <c r="A2695" s="62">
        <v>25161501</v>
      </c>
      <c r="B2695" s="63" t="s">
        <v>14482</v>
      </c>
    </row>
    <row r="2696" spans="1:2" x14ac:dyDescent="0.25">
      <c r="A2696" s="62">
        <v>25161502</v>
      </c>
      <c r="B2696" s="63" t="s">
        <v>3839</v>
      </c>
    </row>
    <row r="2697" spans="1:2" x14ac:dyDescent="0.25">
      <c r="A2697" s="62">
        <v>25161503</v>
      </c>
      <c r="B2697" s="63" t="s">
        <v>10503</v>
      </c>
    </row>
    <row r="2698" spans="1:2" x14ac:dyDescent="0.25">
      <c r="A2698" s="62">
        <v>25161504</v>
      </c>
      <c r="B2698" s="63" t="s">
        <v>16504</v>
      </c>
    </row>
    <row r="2699" spans="1:2" x14ac:dyDescent="0.25">
      <c r="A2699" s="62">
        <v>25161505</v>
      </c>
      <c r="B2699" s="63" t="s">
        <v>2819</v>
      </c>
    </row>
    <row r="2700" spans="1:2" x14ac:dyDescent="0.25">
      <c r="A2700" s="62">
        <v>25161506</v>
      </c>
      <c r="B2700" s="63" t="s">
        <v>8692</v>
      </c>
    </row>
    <row r="2701" spans="1:2" x14ac:dyDescent="0.25">
      <c r="A2701" s="62">
        <v>25161507</v>
      </c>
      <c r="B2701" s="63" t="s">
        <v>14926</v>
      </c>
    </row>
    <row r="2702" spans="1:2" x14ac:dyDescent="0.25">
      <c r="A2702" s="62">
        <v>25161508</v>
      </c>
      <c r="B2702" s="63" t="s">
        <v>6790</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8896</v>
      </c>
    </row>
    <row r="2707" spans="1:2" x14ac:dyDescent="0.25">
      <c r="A2707" s="62">
        <v>25171505</v>
      </c>
      <c r="B2707" s="63" t="s">
        <v>7570</v>
      </c>
    </row>
    <row r="2708" spans="1:2" x14ac:dyDescent="0.25">
      <c r="A2708" s="62">
        <v>25171506</v>
      </c>
      <c r="B2708" s="63" t="s">
        <v>8897</v>
      </c>
    </row>
    <row r="2709" spans="1:2" x14ac:dyDescent="0.25">
      <c r="A2709" s="62">
        <v>25171507</v>
      </c>
      <c r="B2709" s="63" t="s">
        <v>3333</v>
      </c>
    </row>
    <row r="2710" spans="1:2" x14ac:dyDescent="0.25">
      <c r="A2710" s="62">
        <v>25171602</v>
      </c>
      <c r="B2710" s="63" t="s">
        <v>2807</v>
      </c>
    </row>
    <row r="2711" spans="1:2" x14ac:dyDescent="0.25">
      <c r="A2711" s="62">
        <v>25171603</v>
      </c>
      <c r="B2711" s="63" t="s">
        <v>13664</v>
      </c>
    </row>
    <row r="2712" spans="1:2" x14ac:dyDescent="0.25">
      <c r="A2712" s="62">
        <v>25171702</v>
      </c>
      <c r="B2712" s="63" t="s">
        <v>8241</v>
      </c>
    </row>
    <row r="2713" spans="1:2" x14ac:dyDescent="0.25">
      <c r="A2713" s="62">
        <v>25171703</v>
      </c>
      <c r="B2713" s="63" t="s">
        <v>4940</v>
      </c>
    </row>
    <row r="2714" spans="1:2" x14ac:dyDescent="0.25">
      <c r="A2714" s="62">
        <v>25171704</v>
      </c>
      <c r="B2714" s="63" t="s">
        <v>11044</v>
      </c>
    </row>
    <row r="2715" spans="1:2" x14ac:dyDescent="0.25">
      <c r="A2715" s="62">
        <v>25171705</v>
      </c>
      <c r="B2715" s="63" t="s">
        <v>8817</v>
      </c>
    </row>
    <row r="2716" spans="1:2" x14ac:dyDescent="0.25">
      <c r="A2716" s="62">
        <v>25171706</v>
      </c>
      <c r="B2716" s="63" t="s">
        <v>1150</v>
      </c>
    </row>
    <row r="2717" spans="1:2" x14ac:dyDescent="0.25">
      <c r="A2717" s="62">
        <v>25171707</v>
      </c>
      <c r="B2717" s="63" t="s">
        <v>14227</v>
      </c>
    </row>
    <row r="2718" spans="1:2" x14ac:dyDescent="0.25">
      <c r="A2718" s="62">
        <v>25171708</v>
      </c>
      <c r="B2718" s="63" t="s">
        <v>18139</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14714</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9793</v>
      </c>
    </row>
    <row r="2732" spans="1:2" x14ac:dyDescent="0.25">
      <c r="A2732" s="62">
        <v>25171903</v>
      </c>
      <c r="B2732" s="63" t="s">
        <v>13991</v>
      </c>
    </row>
    <row r="2733" spans="1:2" x14ac:dyDescent="0.25">
      <c r="A2733" s="62">
        <v>25171905</v>
      </c>
      <c r="B2733" s="63" t="s">
        <v>10996</v>
      </c>
    </row>
    <row r="2734" spans="1:2" x14ac:dyDescent="0.25">
      <c r="A2734" s="62">
        <v>25172001</v>
      </c>
      <c r="B2734" s="63" t="s">
        <v>16141</v>
      </c>
    </row>
    <row r="2735" spans="1:2" x14ac:dyDescent="0.25">
      <c r="A2735" s="62">
        <v>25172002</v>
      </c>
      <c r="B2735" s="63" t="s">
        <v>8492</v>
      </c>
    </row>
    <row r="2736" spans="1:2" x14ac:dyDescent="0.25">
      <c r="A2736" s="62">
        <v>25172003</v>
      </c>
      <c r="B2736" s="63" t="s">
        <v>8426</v>
      </c>
    </row>
    <row r="2737" spans="1:2" x14ac:dyDescent="0.25">
      <c r="A2737" s="62">
        <v>25172004</v>
      </c>
      <c r="B2737" s="63" t="s">
        <v>17559</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11392</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17349</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18567</v>
      </c>
    </row>
    <row r="2753" spans="1:2" x14ac:dyDescent="0.25">
      <c r="A2753" s="62">
        <v>25172114</v>
      </c>
      <c r="B2753" s="63" t="s">
        <v>12298</v>
      </c>
    </row>
    <row r="2754" spans="1:2" x14ac:dyDescent="0.25">
      <c r="A2754" s="62">
        <v>25172201</v>
      </c>
      <c r="B2754" s="63" t="s">
        <v>4938</v>
      </c>
    </row>
    <row r="2755" spans="1:2" x14ac:dyDescent="0.25">
      <c r="A2755" s="62">
        <v>25172203</v>
      </c>
      <c r="B2755" s="63" t="s">
        <v>10888</v>
      </c>
    </row>
    <row r="2756" spans="1:2" x14ac:dyDescent="0.25">
      <c r="A2756" s="62">
        <v>25172204</v>
      </c>
      <c r="B2756" s="63" t="s">
        <v>18358</v>
      </c>
    </row>
    <row r="2757" spans="1:2" x14ac:dyDescent="0.25">
      <c r="A2757" s="62">
        <v>25172205</v>
      </c>
      <c r="B2757" s="63" t="s">
        <v>2542</v>
      </c>
    </row>
    <row r="2758" spans="1:2" x14ac:dyDescent="0.25">
      <c r="A2758" s="62">
        <v>25172301</v>
      </c>
      <c r="B2758" s="63" t="s">
        <v>6740</v>
      </c>
    </row>
    <row r="2759" spans="1:2" x14ac:dyDescent="0.25">
      <c r="A2759" s="62">
        <v>25172303</v>
      </c>
      <c r="B2759" s="63" t="s">
        <v>14640</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5857</v>
      </c>
    </row>
    <row r="2765" spans="1:2" x14ac:dyDescent="0.25">
      <c r="A2765" s="62">
        <v>25172502</v>
      </c>
      <c r="B2765" s="63" t="s">
        <v>14169</v>
      </c>
    </row>
    <row r="2766" spans="1:2" x14ac:dyDescent="0.25">
      <c r="A2766" s="62">
        <v>25172503</v>
      </c>
      <c r="B2766" s="63" t="s">
        <v>6011</v>
      </c>
    </row>
    <row r="2767" spans="1:2" x14ac:dyDescent="0.25">
      <c r="A2767" s="62">
        <v>25172504</v>
      </c>
      <c r="B2767" s="63" t="s">
        <v>16137</v>
      </c>
    </row>
    <row r="2768" spans="1:2" x14ac:dyDescent="0.25">
      <c r="A2768" s="62">
        <v>25172505</v>
      </c>
      <c r="B2768" s="63" t="s">
        <v>18001</v>
      </c>
    </row>
    <row r="2769" spans="1:2" x14ac:dyDescent="0.25">
      <c r="A2769" s="62">
        <v>25172506</v>
      </c>
      <c r="B2769" s="63" t="s">
        <v>6191</v>
      </c>
    </row>
    <row r="2770" spans="1:2" x14ac:dyDescent="0.25">
      <c r="A2770" s="62">
        <v>25172507</v>
      </c>
      <c r="B2770" s="63" t="s">
        <v>11521</v>
      </c>
    </row>
    <row r="2771" spans="1:2" x14ac:dyDescent="0.25">
      <c r="A2771" s="62">
        <v>25172508</v>
      </c>
      <c r="B2771" s="63" t="s">
        <v>18398</v>
      </c>
    </row>
    <row r="2772" spans="1:2" x14ac:dyDescent="0.25">
      <c r="A2772" s="62">
        <v>25172601</v>
      </c>
      <c r="B2772" s="63" t="s">
        <v>9504</v>
      </c>
    </row>
    <row r="2773" spans="1:2" x14ac:dyDescent="0.25">
      <c r="A2773" s="62">
        <v>25172602</v>
      </c>
      <c r="B2773" s="63" t="s">
        <v>11635</v>
      </c>
    </row>
    <row r="2774" spans="1:2" x14ac:dyDescent="0.25">
      <c r="A2774" s="62">
        <v>25172603</v>
      </c>
      <c r="B2774" s="63" t="s">
        <v>6530</v>
      </c>
    </row>
    <row r="2775" spans="1:2" x14ac:dyDescent="0.25">
      <c r="A2775" s="62">
        <v>25172604</v>
      </c>
      <c r="B2775" s="63" t="s">
        <v>12726</v>
      </c>
    </row>
    <row r="2776" spans="1:2" x14ac:dyDescent="0.25">
      <c r="A2776" s="62">
        <v>25172605</v>
      </c>
      <c r="B2776" s="63" t="s">
        <v>9930</v>
      </c>
    </row>
    <row r="2777" spans="1:2" x14ac:dyDescent="0.25">
      <c r="A2777" s="62">
        <v>25172606</v>
      </c>
      <c r="B2777" s="63" t="s">
        <v>7171</v>
      </c>
    </row>
    <row r="2778" spans="1:2" x14ac:dyDescent="0.25">
      <c r="A2778" s="62">
        <v>25172607</v>
      </c>
      <c r="B2778" s="63" t="s">
        <v>16443</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16399</v>
      </c>
    </row>
    <row r="2783" spans="1:2" x14ac:dyDescent="0.25">
      <c r="A2783" s="62">
        <v>25172802</v>
      </c>
      <c r="B2783" s="63" t="s">
        <v>9655</v>
      </c>
    </row>
    <row r="2784" spans="1:2" x14ac:dyDescent="0.25">
      <c r="A2784" s="62">
        <v>25172803</v>
      </c>
      <c r="B2784" s="63" t="s">
        <v>2535</v>
      </c>
    </row>
    <row r="2785" spans="1:2" x14ac:dyDescent="0.25">
      <c r="A2785" s="62">
        <v>25172901</v>
      </c>
      <c r="B2785" s="63" t="s">
        <v>14650</v>
      </c>
    </row>
    <row r="2786" spans="1:2" x14ac:dyDescent="0.25">
      <c r="A2786" s="62">
        <v>25172903</v>
      </c>
      <c r="B2786" s="63" t="s">
        <v>18122</v>
      </c>
    </row>
    <row r="2787" spans="1:2" x14ac:dyDescent="0.25">
      <c r="A2787" s="62">
        <v>25172904</v>
      </c>
      <c r="B2787" s="63" t="s">
        <v>6294</v>
      </c>
    </row>
    <row r="2788" spans="1:2" x14ac:dyDescent="0.25">
      <c r="A2788" s="62">
        <v>25172905</v>
      </c>
      <c r="B2788" s="63" t="s">
        <v>10874</v>
      </c>
    </row>
    <row r="2789" spans="1:2" x14ac:dyDescent="0.25">
      <c r="A2789" s="62">
        <v>25172906</v>
      </c>
      <c r="B2789" s="63" t="s">
        <v>3133</v>
      </c>
    </row>
    <row r="2790" spans="1:2" x14ac:dyDescent="0.25">
      <c r="A2790" s="62">
        <v>25172907</v>
      </c>
      <c r="B2790" s="63" t="s">
        <v>14737</v>
      </c>
    </row>
    <row r="2791" spans="1:2" x14ac:dyDescent="0.25">
      <c r="A2791" s="62">
        <v>25173001</v>
      </c>
      <c r="B2791" s="63" t="s">
        <v>7637</v>
      </c>
    </row>
    <row r="2792" spans="1:2" x14ac:dyDescent="0.25">
      <c r="A2792" s="62">
        <v>25173003</v>
      </c>
      <c r="B2792" s="63" t="s">
        <v>5869</v>
      </c>
    </row>
    <row r="2793" spans="1:2" x14ac:dyDescent="0.25">
      <c r="A2793" s="62">
        <v>25173004</v>
      </c>
      <c r="B2793" s="63" t="s">
        <v>4653</v>
      </c>
    </row>
    <row r="2794" spans="1:2" x14ac:dyDescent="0.25">
      <c r="A2794" s="62">
        <v>25173005</v>
      </c>
      <c r="B2794" s="63" t="s">
        <v>8205</v>
      </c>
    </row>
    <row r="2795" spans="1:2" x14ac:dyDescent="0.25">
      <c r="A2795" s="62">
        <v>25173107</v>
      </c>
      <c r="B2795" s="63" t="s">
        <v>1847</v>
      </c>
    </row>
    <row r="2796" spans="1:2" x14ac:dyDescent="0.25">
      <c r="A2796" s="62">
        <v>25173108</v>
      </c>
      <c r="B2796" s="63" t="s">
        <v>13603</v>
      </c>
    </row>
    <row r="2797" spans="1:2" x14ac:dyDescent="0.25">
      <c r="A2797" s="62">
        <v>25173303</v>
      </c>
      <c r="B2797" s="63" t="s">
        <v>11649</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4614</v>
      </c>
    </row>
    <row r="2805" spans="1:2" x14ac:dyDescent="0.25">
      <c r="A2805" s="62">
        <v>25173802</v>
      </c>
      <c r="B2805" s="63" t="s">
        <v>9926</v>
      </c>
    </row>
    <row r="2806" spans="1:2" x14ac:dyDescent="0.25">
      <c r="A2806" s="62">
        <v>25173803</v>
      </c>
      <c r="B2806" s="63" t="s">
        <v>17916</v>
      </c>
    </row>
    <row r="2807" spans="1:2" x14ac:dyDescent="0.25">
      <c r="A2807" s="62">
        <v>25173804</v>
      </c>
      <c r="B2807" s="63" t="s">
        <v>12405</v>
      </c>
    </row>
    <row r="2808" spans="1:2" x14ac:dyDescent="0.25">
      <c r="A2808" s="62">
        <v>25173805</v>
      </c>
      <c r="B2808" s="63" t="s">
        <v>13460</v>
      </c>
    </row>
    <row r="2809" spans="1:2" x14ac:dyDescent="0.25">
      <c r="A2809" s="62">
        <v>25173806</v>
      </c>
      <c r="B2809" s="63" t="s">
        <v>13326</v>
      </c>
    </row>
    <row r="2810" spans="1:2" x14ac:dyDescent="0.25">
      <c r="A2810" s="62">
        <v>25173807</v>
      </c>
      <c r="B2810" s="63" t="s">
        <v>8187</v>
      </c>
    </row>
    <row r="2811" spans="1:2" x14ac:dyDescent="0.25">
      <c r="A2811" s="62">
        <v>25173808</v>
      </c>
      <c r="B2811" s="63" t="s">
        <v>13067</v>
      </c>
    </row>
    <row r="2812" spans="1:2" x14ac:dyDescent="0.25">
      <c r="A2812" s="62">
        <v>25173809</v>
      </c>
      <c r="B2812" s="63" t="s">
        <v>14558</v>
      </c>
    </row>
    <row r="2813" spans="1:2" x14ac:dyDescent="0.25">
      <c r="A2813" s="62">
        <v>25173810</v>
      </c>
      <c r="B2813" s="63" t="s">
        <v>8438</v>
      </c>
    </row>
    <row r="2814" spans="1:2" x14ac:dyDescent="0.25">
      <c r="A2814" s="62">
        <v>25173811</v>
      </c>
      <c r="B2814" s="63" t="s">
        <v>8967</v>
      </c>
    </row>
    <row r="2815" spans="1:2" x14ac:dyDescent="0.25">
      <c r="A2815" s="62">
        <v>25173812</v>
      </c>
      <c r="B2815" s="63" t="s">
        <v>12084</v>
      </c>
    </row>
    <row r="2816" spans="1:2" x14ac:dyDescent="0.25">
      <c r="A2816" s="62">
        <v>25173813</v>
      </c>
      <c r="B2816" s="63" t="s">
        <v>8468</v>
      </c>
    </row>
    <row r="2817" spans="1:2" x14ac:dyDescent="0.25">
      <c r="A2817" s="62">
        <v>25173815</v>
      </c>
      <c r="B2817" s="63" t="s">
        <v>9839</v>
      </c>
    </row>
    <row r="2818" spans="1:2" x14ac:dyDescent="0.25">
      <c r="A2818" s="62">
        <v>25173816</v>
      </c>
      <c r="B2818" s="63" t="s">
        <v>7046</v>
      </c>
    </row>
    <row r="2819" spans="1:2" x14ac:dyDescent="0.25">
      <c r="A2819" s="62">
        <v>25173817</v>
      </c>
      <c r="B2819" s="63" t="s">
        <v>11643</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15559</v>
      </c>
    </row>
    <row r="2826" spans="1:2" x14ac:dyDescent="0.25">
      <c r="A2826" s="62">
        <v>25174102</v>
      </c>
      <c r="B2826" s="63" t="s">
        <v>16611</v>
      </c>
    </row>
    <row r="2827" spans="1:2" x14ac:dyDescent="0.25">
      <c r="A2827" s="62">
        <v>25174103</v>
      </c>
      <c r="B2827" s="63" t="s">
        <v>17945</v>
      </c>
    </row>
    <row r="2828" spans="1:2" x14ac:dyDescent="0.25">
      <c r="A2828" s="62">
        <v>25174104</v>
      </c>
      <c r="B2828" s="63" t="s">
        <v>4550</v>
      </c>
    </row>
    <row r="2829" spans="1:2" x14ac:dyDescent="0.25">
      <c r="A2829" s="62">
        <v>25174105</v>
      </c>
      <c r="B2829" s="63" t="s">
        <v>5460</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13413</v>
      </c>
    </row>
    <row r="2834" spans="1:2" x14ac:dyDescent="0.25">
      <c r="A2834" s="62">
        <v>25174203</v>
      </c>
      <c r="B2834" s="63" t="s">
        <v>10538</v>
      </c>
    </row>
    <row r="2835" spans="1:2" x14ac:dyDescent="0.25">
      <c r="A2835" s="62">
        <v>25174204</v>
      </c>
      <c r="B2835" s="63" t="s">
        <v>4321</v>
      </c>
    </row>
    <row r="2836" spans="1:2" x14ac:dyDescent="0.25">
      <c r="A2836" s="62">
        <v>25174205</v>
      </c>
      <c r="B2836" s="63" t="s">
        <v>6375</v>
      </c>
    </row>
    <row r="2837" spans="1:2" x14ac:dyDescent="0.25">
      <c r="A2837" s="62">
        <v>25174206</v>
      </c>
      <c r="B2837" s="63" t="s">
        <v>943</v>
      </c>
    </row>
    <row r="2838" spans="1:2" x14ac:dyDescent="0.25">
      <c r="A2838" s="62">
        <v>25174207</v>
      </c>
      <c r="B2838" s="63" t="s">
        <v>17505</v>
      </c>
    </row>
    <row r="2839" spans="1:2" x14ac:dyDescent="0.25">
      <c r="A2839" s="62">
        <v>25174208</v>
      </c>
      <c r="B2839" s="63" t="s">
        <v>6354</v>
      </c>
    </row>
    <row r="2840" spans="1:2" x14ac:dyDescent="0.25">
      <c r="A2840" s="62">
        <v>25174209</v>
      </c>
      <c r="B2840" s="63" t="s">
        <v>4702</v>
      </c>
    </row>
    <row r="2841" spans="1:2" x14ac:dyDescent="0.25">
      <c r="A2841" s="62">
        <v>25174210</v>
      </c>
      <c r="B2841" s="63" t="s">
        <v>6709</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8783</v>
      </c>
    </row>
    <row r="2846" spans="1:2" x14ac:dyDescent="0.25">
      <c r="A2846" s="62">
        <v>25174402</v>
      </c>
      <c r="B2846" s="63" t="s">
        <v>14860</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15744</v>
      </c>
    </row>
    <row r="2855" spans="1:2" x14ac:dyDescent="0.25">
      <c r="A2855" s="62">
        <v>25174601</v>
      </c>
      <c r="B2855" s="63" t="s">
        <v>9254</v>
      </c>
    </row>
    <row r="2856" spans="1:2" x14ac:dyDescent="0.25">
      <c r="A2856" s="62">
        <v>25174602</v>
      </c>
      <c r="B2856" s="63" t="s">
        <v>16499</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12111</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10491</v>
      </c>
    </row>
    <row r="2867" spans="1:2" x14ac:dyDescent="0.25">
      <c r="A2867" s="62">
        <v>25181706</v>
      </c>
      <c r="B2867" s="63" t="s">
        <v>12461</v>
      </c>
    </row>
    <row r="2868" spans="1:2" x14ac:dyDescent="0.25">
      <c r="A2868" s="62">
        <v>25181707</v>
      </c>
      <c r="B2868" s="63" t="s">
        <v>15279</v>
      </c>
    </row>
    <row r="2869" spans="1:2" x14ac:dyDescent="0.25">
      <c r="A2869" s="62">
        <v>25181708</v>
      </c>
      <c r="B2869" s="63" t="s">
        <v>13660</v>
      </c>
    </row>
    <row r="2870" spans="1:2" x14ac:dyDescent="0.25">
      <c r="A2870" s="62">
        <v>25181709</v>
      </c>
      <c r="B2870" s="63" t="s">
        <v>12150</v>
      </c>
    </row>
    <row r="2871" spans="1:2" x14ac:dyDescent="0.25">
      <c r="A2871" s="62">
        <v>25181710</v>
      </c>
      <c r="B2871" s="63" t="s">
        <v>4095</v>
      </c>
    </row>
    <row r="2872" spans="1:2" x14ac:dyDescent="0.25">
      <c r="A2872" s="62">
        <v>25181711</v>
      </c>
      <c r="B2872" s="63" t="s">
        <v>4235</v>
      </c>
    </row>
    <row r="2873" spans="1:2" x14ac:dyDescent="0.25">
      <c r="A2873" s="62">
        <v>25181712</v>
      </c>
      <c r="B2873" s="63" t="s">
        <v>14955</v>
      </c>
    </row>
    <row r="2874" spans="1:2" x14ac:dyDescent="0.25">
      <c r="A2874" s="62">
        <v>25181713</v>
      </c>
      <c r="B2874" s="63" t="s">
        <v>12142</v>
      </c>
    </row>
    <row r="2875" spans="1:2" x14ac:dyDescent="0.25">
      <c r="A2875" s="62">
        <v>25191501</v>
      </c>
      <c r="B2875" s="63" t="s">
        <v>10988</v>
      </c>
    </row>
    <row r="2876" spans="1:2" x14ac:dyDescent="0.25">
      <c r="A2876" s="62">
        <v>25191502</v>
      </c>
      <c r="B2876" s="63" t="s">
        <v>6980</v>
      </c>
    </row>
    <row r="2877" spans="1:2" x14ac:dyDescent="0.25">
      <c r="A2877" s="62">
        <v>25191503</v>
      </c>
      <c r="B2877" s="63" t="s">
        <v>7713</v>
      </c>
    </row>
    <row r="2878" spans="1:2" x14ac:dyDescent="0.25">
      <c r="A2878" s="62">
        <v>25191504</v>
      </c>
      <c r="B2878" s="63" t="s">
        <v>16790</v>
      </c>
    </row>
    <row r="2879" spans="1:2" x14ac:dyDescent="0.25">
      <c r="A2879" s="62">
        <v>25191505</v>
      </c>
      <c r="B2879" s="63" t="s">
        <v>10910</v>
      </c>
    </row>
    <row r="2880" spans="1:2" x14ac:dyDescent="0.25">
      <c r="A2880" s="62">
        <v>25191506</v>
      </c>
      <c r="B2880" s="63" t="s">
        <v>12392</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8578</v>
      </c>
    </row>
    <row r="2888" spans="1:2" x14ac:dyDescent="0.25">
      <c r="A2888" s="62">
        <v>25191514</v>
      </c>
      <c r="B2888" s="63" t="s">
        <v>16402</v>
      </c>
    </row>
    <row r="2889" spans="1:2" x14ac:dyDescent="0.25">
      <c r="A2889" s="62">
        <v>25191601</v>
      </c>
      <c r="B2889" s="63" t="s">
        <v>6655</v>
      </c>
    </row>
    <row r="2890" spans="1:2" x14ac:dyDescent="0.25">
      <c r="A2890" s="62">
        <v>25191602</v>
      </c>
      <c r="B2890" s="63" t="s">
        <v>17308</v>
      </c>
    </row>
    <row r="2891" spans="1:2" x14ac:dyDescent="0.25">
      <c r="A2891" s="62">
        <v>25191603</v>
      </c>
      <c r="B2891" s="63" t="s">
        <v>3965</v>
      </c>
    </row>
    <row r="2892" spans="1:2" x14ac:dyDescent="0.25">
      <c r="A2892" s="62">
        <v>25191604</v>
      </c>
      <c r="B2892" s="63" t="s">
        <v>11132</v>
      </c>
    </row>
    <row r="2893" spans="1:2" x14ac:dyDescent="0.25">
      <c r="A2893" s="62">
        <v>25191605</v>
      </c>
      <c r="B2893" s="63" t="s">
        <v>15495</v>
      </c>
    </row>
    <row r="2894" spans="1:2" x14ac:dyDescent="0.25">
      <c r="A2894" s="62">
        <v>25191701</v>
      </c>
      <c r="B2894" s="63" t="s">
        <v>16488</v>
      </c>
    </row>
    <row r="2895" spans="1:2" x14ac:dyDescent="0.25">
      <c r="A2895" s="62">
        <v>25191702</v>
      </c>
      <c r="B2895" s="63" t="s">
        <v>5898</v>
      </c>
    </row>
    <row r="2896" spans="1:2" x14ac:dyDescent="0.25">
      <c r="A2896" s="62">
        <v>25191703</v>
      </c>
      <c r="B2896" s="63" t="s">
        <v>12228</v>
      </c>
    </row>
    <row r="2897" spans="1:2" x14ac:dyDescent="0.25">
      <c r="A2897" s="62">
        <v>25191704</v>
      </c>
      <c r="B2897" s="63" t="s">
        <v>17327</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14108</v>
      </c>
    </row>
    <row r="2906" spans="1:2" x14ac:dyDescent="0.25">
      <c r="A2906" s="62">
        <v>25201509</v>
      </c>
      <c r="B2906" s="63" t="s">
        <v>10217</v>
      </c>
    </row>
    <row r="2907" spans="1:2" x14ac:dyDescent="0.25">
      <c r="A2907" s="62">
        <v>25201510</v>
      </c>
      <c r="B2907" s="63" t="s">
        <v>5531</v>
      </c>
    </row>
    <row r="2908" spans="1:2" x14ac:dyDescent="0.25">
      <c r="A2908" s="62">
        <v>25201511</v>
      </c>
      <c r="B2908" s="63" t="s">
        <v>16892</v>
      </c>
    </row>
    <row r="2909" spans="1:2" x14ac:dyDescent="0.25">
      <c r="A2909" s="62">
        <v>25201512</v>
      </c>
      <c r="B2909" s="63" t="s">
        <v>8890</v>
      </c>
    </row>
    <row r="2910" spans="1:2" x14ac:dyDescent="0.25">
      <c r="A2910" s="62">
        <v>25201513</v>
      </c>
      <c r="B2910" s="63" t="s">
        <v>10262</v>
      </c>
    </row>
    <row r="2911" spans="1:2" x14ac:dyDescent="0.25">
      <c r="A2911" s="62">
        <v>25201514</v>
      </c>
      <c r="B2911" s="63" t="s">
        <v>11980</v>
      </c>
    </row>
    <row r="2912" spans="1:2" x14ac:dyDescent="0.25">
      <c r="A2912" s="62">
        <v>25201515</v>
      </c>
      <c r="B2912" s="63" t="s">
        <v>14984</v>
      </c>
    </row>
    <row r="2913" spans="1:2" x14ac:dyDescent="0.25">
      <c r="A2913" s="62">
        <v>25201516</v>
      </c>
      <c r="B2913" s="63" t="s">
        <v>8108</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17058</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11874</v>
      </c>
    </row>
    <row r="2923" spans="1:2" x14ac:dyDescent="0.25">
      <c r="A2923" s="62">
        <v>25201606</v>
      </c>
      <c r="B2923" s="63" t="s">
        <v>15424</v>
      </c>
    </row>
    <row r="2924" spans="1:2" x14ac:dyDescent="0.25">
      <c r="A2924" s="62">
        <v>25201701</v>
      </c>
      <c r="B2924" s="63" t="s">
        <v>18138</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10697</v>
      </c>
    </row>
    <row r="2929" spans="1:2" x14ac:dyDescent="0.25">
      <c r="A2929" s="62">
        <v>25201706</v>
      </c>
      <c r="B2929" s="63" t="s">
        <v>5704</v>
      </c>
    </row>
    <row r="2930" spans="1:2" x14ac:dyDescent="0.25">
      <c r="A2930" s="62">
        <v>25201707</v>
      </c>
      <c r="B2930" s="63" t="s">
        <v>4851</v>
      </c>
    </row>
    <row r="2931" spans="1:2" x14ac:dyDescent="0.25">
      <c r="A2931" s="62">
        <v>25201708</v>
      </c>
      <c r="B2931" s="63" t="s">
        <v>16472</v>
      </c>
    </row>
    <row r="2932" spans="1:2" x14ac:dyDescent="0.25">
      <c r="A2932" s="62">
        <v>25201709</v>
      </c>
      <c r="B2932" s="63" t="s">
        <v>17903</v>
      </c>
    </row>
    <row r="2933" spans="1:2" x14ac:dyDescent="0.25">
      <c r="A2933" s="62">
        <v>25201710</v>
      </c>
      <c r="B2933" s="63" t="s">
        <v>14061</v>
      </c>
    </row>
    <row r="2934" spans="1:2" x14ac:dyDescent="0.25">
      <c r="A2934" s="62">
        <v>25201801</v>
      </c>
      <c r="B2934" s="63" t="s">
        <v>7817</v>
      </c>
    </row>
    <row r="2935" spans="1:2" x14ac:dyDescent="0.25">
      <c r="A2935" s="62">
        <v>25201802</v>
      </c>
      <c r="B2935" s="63" t="s">
        <v>8515</v>
      </c>
    </row>
    <row r="2936" spans="1:2" x14ac:dyDescent="0.25">
      <c r="A2936" s="62">
        <v>25201901</v>
      </c>
      <c r="B2936" s="63" t="s">
        <v>17807</v>
      </c>
    </row>
    <row r="2937" spans="1:2" x14ac:dyDescent="0.25">
      <c r="A2937" s="62">
        <v>25201902</v>
      </c>
      <c r="B2937" s="63" t="s">
        <v>4227</v>
      </c>
    </row>
    <row r="2938" spans="1:2" x14ac:dyDescent="0.25">
      <c r="A2938" s="62">
        <v>25201903</v>
      </c>
      <c r="B2938" s="63" t="s">
        <v>15129</v>
      </c>
    </row>
    <row r="2939" spans="1:2" x14ac:dyDescent="0.25">
      <c r="A2939" s="62">
        <v>25201904</v>
      </c>
      <c r="B2939" s="63" t="s">
        <v>6619</v>
      </c>
    </row>
    <row r="2940" spans="1:2" x14ac:dyDescent="0.25">
      <c r="A2940" s="62">
        <v>25202001</v>
      </c>
      <c r="B2940" s="63" t="s">
        <v>8590</v>
      </c>
    </row>
    <row r="2941" spans="1:2" x14ac:dyDescent="0.25">
      <c r="A2941" s="62">
        <v>25202002</v>
      </c>
      <c r="B2941" s="63" t="s">
        <v>18352</v>
      </c>
    </row>
    <row r="2942" spans="1:2" x14ac:dyDescent="0.25">
      <c r="A2942" s="62">
        <v>25202003</v>
      </c>
      <c r="B2942" s="63" t="s">
        <v>12205</v>
      </c>
    </row>
    <row r="2943" spans="1:2" x14ac:dyDescent="0.25">
      <c r="A2943" s="62">
        <v>25202004</v>
      </c>
      <c r="B2943" s="63" t="s">
        <v>14987</v>
      </c>
    </row>
    <row r="2944" spans="1:2" x14ac:dyDescent="0.25">
      <c r="A2944" s="62">
        <v>25202101</v>
      </c>
      <c r="B2944" s="63" t="s">
        <v>13571</v>
      </c>
    </row>
    <row r="2945" spans="1:2" x14ac:dyDescent="0.25">
      <c r="A2945" s="62">
        <v>25202102</v>
      </c>
      <c r="B2945" s="63" t="s">
        <v>7592</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12444</v>
      </c>
    </row>
    <row r="2952" spans="1:2" x14ac:dyDescent="0.25">
      <c r="A2952" s="62">
        <v>25202204</v>
      </c>
      <c r="B2952" s="63" t="s">
        <v>13627</v>
      </c>
    </row>
    <row r="2953" spans="1:2" x14ac:dyDescent="0.25">
      <c r="A2953" s="62">
        <v>25202205</v>
      </c>
      <c r="B2953" s="63" t="s">
        <v>16242</v>
      </c>
    </row>
    <row r="2954" spans="1:2" x14ac:dyDescent="0.25">
      <c r="A2954" s="62">
        <v>25202206</v>
      </c>
      <c r="B2954" s="63" t="s">
        <v>3971</v>
      </c>
    </row>
    <row r="2955" spans="1:2" x14ac:dyDescent="0.25">
      <c r="A2955" s="62">
        <v>25202301</v>
      </c>
      <c r="B2955" s="63" t="s">
        <v>11972</v>
      </c>
    </row>
    <row r="2956" spans="1:2" x14ac:dyDescent="0.25">
      <c r="A2956" s="62">
        <v>25202302</v>
      </c>
      <c r="B2956" s="63" t="s">
        <v>18030</v>
      </c>
    </row>
    <row r="2957" spans="1:2" x14ac:dyDescent="0.25">
      <c r="A2957" s="62">
        <v>25202401</v>
      </c>
      <c r="B2957" s="63" t="s">
        <v>8872</v>
      </c>
    </row>
    <row r="2958" spans="1:2" x14ac:dyDescent="0.25">
      <c r="A2958" s="62">
        <v>25202402</v>
      </c>
      <c r="B2958" s="63" t="s">
        <v>2420</v>
      </c>
    </row>
    <row r="2959" spans="1:2" x14ac:dyDescent="0.25">
      <c r="A2959" s="62">
        <v>25202403</v>
      </c>
      <c r="B2959" s="63" t="s">
        <v>8629</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15324</v>
      </c>
    </row>
    <row r="2966" spans="1:2" x14ac:dyDescent="0.25">
      <c r="A2966" s="62">
        <v>25202504</v>
      </c>
      <c r="B2966" s="63" t="s">
        <v>13122</v>
      </c>
    </row>
    <row r="2967" spans="1:2" x14ac:dyDescent="0.25">
      <c r="A2967" s="62">
        <v>25202505</v>
      </c>
      <c r="B2967" s="63" t="s">
        <v>18207</v>
      </c>
    </row>
    <row r="2968" spans="1:2" x14ac:dyDescent="0.25">
      <c r="A2968" s="62">
        <v>25202506</v>
      </c>
      <c r="B2968" s="63" t="s">
        <v>9080</v>
      </c>
    </row>
    <row r="2969" spans="1:2" x14ac:dyDescent="0.25">
      <c r="A2969" s="62">
        <v>25202507</v>
      </c>
      <c r="B2969" s="63" t="s">
        <v>15963</v>
      </c>
    </row>
    <row r="2970" spans="1:2" x14ac:dyDescent="0.25">
      <c r="A2970" s="62">
        <v>25202508</v>
      </c>
      <c r="B2970" s="63" t="s">
        <v>1882</v>
      </c>
    </row>
    <row r="2971" spans="1:2" x14ac:dyDescent="0.25">
      <c r="A2971" s="62">
        <v>25202509</v>
      </c>
      <c r="B2971" s="63" t="s">
        <v>5523</v>
      </c>
    </row>
    <row r="2972" spans="1:2" x14ac:dyDescent="0.25">
      <c r="A2972" s="62">
        <v>25202510</v>
      </c>
      <c r="B2972" s="63" t="s">
        <v>13318</v>
      </c>
    </row>
    <row r="2973" spans="1:2" x14ac:dyDescent="0.25">
      <c r="A2973" s="62">
        <v>25202601</v>
      </c>
      <c r="B2973" s="63" t="s">
        <v>14932</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9742</v>
      </c>
    </row>
    <row r="2984" spans="1:2" x14ac:dyDescent="0.25">
      <c r="A2984" s="62">
        <v>26101503</v>
      </c>
      <c r="B2984" s="63" t="s">
        <v>17601</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17398</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5847</v>
      </c>
    </row>
    <row r="2998" spans="1:2" x14ac:dyDescent="0.25">
      <c r="A2998" s="62">
        <v>26101604</v>
      </c>
      <c r="B2998" s="63" t="s">
        <v>8284</v>
      </c>
    </row>
    <row r="2999" spans="1:2" x14ac:dyDescent="0.25">
      <c r="A2999" s="62">
        <v>26101605</v>
      </c>
      <c r="B2999" s="63" t="s">
        <v>15640</v>
      </c>
    </row>
    <row r="3000" spans="1:2" x14ac:dyDescent="0.25">
      <c r="A3000" s="62">
        <v>26101606</v>
      </c>
      <c r="B3000" s="63" t="s">
        <v>12102</v>
      </c>
    </row>
    <row r="3001" spans="1:2" x14ac:dyDescent="0.25">
      <c r="A3001" s="62">
        <v>26101607</v>
      </c>
      <c r="B3001" s="63" t="s">
        <v>1893</v>
      </c>
    </row>
    <row r="3002" spans="1:2" x14ac:dyDescent="0.25">
      <c r="A3002" s="62">
        <v>26101608</v>
      </c>
      <c r="B3002" s="63" t="s">
        <v>5223</v>
      </c>
    </row>
    <row r="3003" spans="1:2" x14ac:dyDescent="0.25">
      <c r="A3003" s="62">
        <v>26101609</v>
      </c>
      <c r="B3003" s="63" t="s">
        <v>13875</v>
      </c>
    </row>
    <row r="3004" spans="1:2" x14ac:dyDescent="0.25">
      <c r="A3004" s="62">
        <v>26101610</v>
      </c>
      <c r="B3004" s="63" t="s">
        <v>4305</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5756</v>
      </c>
    </row>
    <row r="3009" spans="1:2" x14ac:dyDescent="0.25">
      <c r="A3009" s="62">
        <v>26101615</v>
      </c>
      <c r="B3009" s="63" t="s">
        <v>5850</v>
      </c>
    </row>
    <row r="3010" spans="1:2" x14ac:dyDescent="0.25">
      <c r="A3010" s="62">
        <v>26101616</v>
      </c>
      <c r="B3010" s="63" t="s">
        <v>2805</v>
      </c>
    </row>
    <row r="3011" spans="1:2" x14ac:dyDescent="0.25">
      <c r="A3011" s="62">
        <v>26101701</v>
      </c>
      <c r="B3011" s="63" t="s">
        <v>3789</v>
      </c>
    </row>
    <row r="3012" spans="1:2" x14ac:dyDescent="0.25">
      <c r="A3012" s="62">
        <v>26101702</v>
      </c>
      <c r="B3012" s="63" t="s">
        <v>13016</v>
      </c>
    </row>
    <row r="3013" spans="1:2" x14ac:dyDescent="0.25">
      <c r="A3013" s="62">
        <v>26101703</v>
      </c>
      <c r="B3013" s="63" t="s">
        <v>2165</v>
      </c>
    </row>
    <row r="3014" spans="1:2" x14ac:dyDescent="0.25">
      <c r="A3014" s="62">
        <v>26101704</v>
      </c>
      <c r="B3014" s="63" t="s">
        <v>14272</v>
      </c>
    </row>
    <row r="3015" spans="1:2" x14ac:dyDescent="0.25">
      <c r="A3015" s="62">
        <v>26101705</v>
      </c>
      <c r="B3015" s="63" t="s">
        <v>16735</v>
      </c>
    </row>
    <row r="3016" spans="1:2" x14ac:dyDescent="0.25">
      <c r="A3016" s="62">
        <v>26101706</v>
      </c>
      <c r="B3016" s="63" t="s">
        <v>3760</v>
      </c>
    </row>
    <row r="3017" spans="1:2" x14ac:dyDescent="0.25">
      <c r="A3017" s="62">
        <v>26101707</v>
      </c>
      <c r="B3017" s="63" t="s">
        <v>7520</v>
      </c>
    </row>
    <row r="3018" spans="1:2" x14ac:dyDescent="0.25">
      <c r="A3018" s="62">
        <v>26101708</v>
      </c>
      <c r="B3018" s="63" t="s">
        <v>17738</v>
      </c>
    </row>
    <row r="3019" spans="1:2" x14ac:dyDescent="0.25">
      <c r="A3019" s="62">
        <v>26101709</v>
      </c>
      <c r="B3019" s="63" t="s">
        <v>16351</v>
      </c>
    </row>
    <row r="3020" spans="1:2" x14ac:dyDescent="0.25">
      <c r="A3020" s="62">
        <v>26101710</v>
      </c>
      <c r="B3020" s="63" t="s">
        <v>475</v>
      </c>
    </row>
    <row r="3021" spans="1:2" x14ac:dyDescent="0.25">
      <c r="A3021" s="62">
        <v>26101711</v>
      </c>
      <c r="B3021" s="63" t="s">
        <v>6375</v>
      </c>
    </row>
    <row r="3022" spans="1:2" x14ac:dyDescent="0.25">
      <c r="A3022" s="62">
        <v>26101712</v>
      </c>
      <c r="B3022" s="63" t="s">
        <v>12061</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6996</v>
      </c>
    </row>
    <row r="3028" spans="1:2" x14ac:dyDescent="0.25">
      <c r="A3028" s="62">
        <v>26101719</v>
      </c>
      <c r="B3028" s="63" t="s">
        <v>4427</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14647</v>
      </c>
    </row>
    <row r="3034" spans="1:2" x14ac:dyDescent="0.25">
      <c r="A3034" s="62">
        <v>26101726</v>
      </c>
      <c r="B3034" s="63" t="s">
        <v>11564</v>
      </c>
    </row>
    <row r="3035" spans="1:2" x14ac:dyDescent="0.25">
      <c r="A3035" s="62">
        <v>26101727</v>
      </c>
      <c r="B3035" s="63" t="s">
        <v>12198</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11817</v>
      </c>
    </row>
    <row r="3040" spans="1:2" x14ac:dyDescent="0.25">
      <c r="A3040" s="62">
        <v>26101732</v>
      </c>
      <c r="B3040" s="63" t="s">
        <v>10843</v>
      </c>
    </row>
    <row r="3041" spans="1:2" x14ac:dyDescent="0.25">
      <c r="A3041" s="62">
        <v>26101733</v>
      </c>
      <c r="B3041" s="63" t="s">
        <v>6050</v>
      </c>
    </row>
    <row r="3042" spans="1:2" x14ac:dyDescent="0.25">
      <c r="A3042" s="62">
        <v>26101734</v>
      </c>
      <c r="B3042" s="63" t="s">
        <v>11941</v>
      </c>
    </row>
    <row r="3043" spans="1:2" x14ac:dyDescent="0.25">
      <c r="A3043" s="62">
        <v>26101735</v>
      </c>
      <c r="B3043" s="63" t="s">
        <v>13799</v>
      </c>
    </row>
    <row r="3044" spans="1:2" x14ac:dyDescent="0.25">
      <c r="A3044" s="62">
        <v>26101736</v>
      </c>
      <c r="B3044" s="63" t="s">
        <v>10797</v>
      </c>
    </row>
    <row r="3045" spans="1:2" x14ac:dyDescent="0.25">
      <c r="A3045" s="62">
        <v>26101737</v>
      </c>
      <c r="B3045" s="63" t="s">
        <v>1752</v>
      </c>
    </row>
    <row r="3046" spans="1:2" x14ac:dyDescent="0.25">
      <c r="A3046" s="62">
        <v>26101738</v>
      </c>
      <c r="B3046" s="63" t="s">
        <v>7495</v>
      </c>
    </row>
    <row r="3047" spans="1:2" x14ac:dyDescent="0.25">
      <c r="A3047" s="62">
        <v>26101740</v>
      </c>
      <c r="B3047" s="63" t="s">
        <v>5418</v>
      </c>
    </row>
    <row r="3048" spans="1:2" x14ac:dyDescent="0.25">
      <c r="A3048" s="62">
        <v>26101741</v>
      </c>
      <c r="B3048" s="63" t="s">
        <v>8315</v>
      </c>
    </row>
    <row r="3049" spans="1:2" x14ac:dyDescent="0.25">
      <c r="A3049" s="62">
        <v>26101742</v>
      </c>
      <c r="B3049" s="63" t="s">
        <v>16016</v>
      </c>
    </row>
    <row r="3050" spans="1:2" x14ac:dyDescent="0.25">
      <c r="A3050" s="62">
        <v>26101743</v>
      </c>
      <c r="B3050" s="63" t="s">
        <v>14063</v>
      </c>
    </row>
    <row r="3051" spans="1:2" x14ac:dyDescent="0.25">
      <c r="A3051" s="62">
        <v>26101747</v>
      </c>
      <c r="B3051" s="63" t="s">
        <v>1245</v>
      </c>
    </row>
    <row r="3052" spans="1:2" x14ac:dyDescent="0.25">
      <c r="A3052" s="62">
        <v>26101748</v>
      </c>
      <c r="B3052" s="63" t="s">
        <v>16774</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5530</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5568</v>
      </c>
    </row>
    <row r="3061" spans="1:2" x14ac:dyDescent="0.25">
      <c r="A3061" s="62">
        <v>26101759</v>
      </c>
      <c r="B3061" s="63" t="s">
        <v>17412</v>
      </c>
    </row>
    <row r="3062" spans="1:2" x14ac:dyDescent="0.25">
      <c r="A3062" s="62">
        <v>26101760</v>
      </c>
      <c r="B3062" s="63" t="s">
        <v>10446</v>
      </c>
    </row>
    <row r="3063" spans="1:2" x14ac:dyDescent="0.25">
      <c r="A3063" s="62">
        <v>26101761</v>
      </c>
      <c r="B3063" s="63" t="s">
        <v>17938</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5779</v>
      </c>
    </row>
    <row r="3068" spans="1:2" x14ac:dyDescent="0.25">
      <c r="A3068" s="62">
        <v>26101766</v>
      </c>
      <c r="B3068" s="63" t="s">
        <v>13124</v>
      </c>
    </row>
    <row r="3069" spans="1:2" x14ac:dyDescent="0.25">
      <c r="A3069" s="62">
        <v>26101801</v>
      </c>
      <c r="B3069" s="63" t="s">
        <v>5265</v>
      </c>
    </row>
    <row r="3070" spans="1:2" x14ac:dyDescent="0.25">
      <c r="A3070" s="62">
        <v>26101802</v>
      </c>
      <c r="B3070" s="63" t="s">
        <v>10678</v>
      </c>
    </row>
    <row r="3071" spans="1:2" x14ac:dyDescent="0.25">
      <c r="A3071" s="62">
        <v>26101803</v>
      </c>
      <c r="B3071" s="63" t="s">
        <v>18799</v>
      </c>
    </row>
    <row r="3072" spans="1:2" x14ac:dyDescent="0.25">
      <c r="A3072" s="62">
        <v>26101805</v>
      </c>
      <c r="B3072" s="63" t="s">
        <v>10715</v>
      </c>
    </row>
    <row r="3073" spans="1:2" x14ac:dyDescent="0.25">
      <c r="A3073" s="62">
        <v>26101806</v>
      </c>
      <c r="B3073" s="63" t="s">
        <v>13328</v>
      </c>
    </row>
    <row r="3074" spans="1:2" x14ac:dyDescent="0.25">
      <c r="A3074" s="62">
        <v>26101807</v>
      </c>
      <c r="B3074" s="63" t="s">
        <v>9391</v>
      </c>
    </row>
    <row r="3075" spans="1:2" x14ac:dyDescent="0.25">
      <c r="A3075" s="62">
        <v>26101808</v>
      </c>
      <c r="B3075" s="63" t="s">
        <v>18806</v>
      </c>
    </row>
    <row r="3076" spans="1:2" x14ac:dyDescent="0.25">
      <c r="A3076" s="62">
        <v>26101809</v>
      </c>
      <c r="B3076" s="63" t="s">
        <v>12656</v>
      </c>
    </row>
    <row r="3077" spans="1:2" x14ac:dyDescent="0.25">
      <c r="A3077" s="62">
        <v>26101903</v>
      </c>
      <c r="B3077" s="63" t="s">
        <v>14928</v>
      </c>
    </row>
    <row r="3078" spans="1:2" x14ac:dyDescent="0.25">
      <c r="A3078" s="62">
        <v>26101904</v>
      </c>
      <c r="B3078" s="63" t="s">
        <v>6787</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17543</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16361</v>
      </c>
    </row>
    <row r="3092" spans="1:2" x14ac:dyDescent="0.25">
      <c r="A3092" s="62">
        <v>26111516</v>
      </c>
      <c r="B3092" s="63" t="s">
        <v>4274</v>
      </c>
    </row>
    <row r="3093" spans="1:2" x14ac:dyDescent="0.25">
      <c r="A3093" s="62">
        <v>26111517</v>
      </c>
      <c r="B3093" s="63" t="s">
        <v>10775</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14933</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15147</v>
      </c>
    </row>
    <row r="3106" spans="1:2" x14ac:dyDescent="0.25">
      <c r="A3106" s="62">
        <v>26111530</v>
      </c>
      <c r="B3106" s="63" t="s">
        <v>10606</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8785</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16372</v>
      </c>
    </row>
    <row r="3118" spans="1:2" x14ac:dyDescent="0.25">
      <c r="A3118" s="62">
        <v>26111607</v>
      </c>
      <c r="B3118" s="63" t="s">
        <v>10522</v>
      </c>
    </row>
    <row r="3119" spans="1:2" x14ac:dyDescent="0.25">
      <c r="A3119" s="62">
        <v>26111608</v>
      </c>
      <c r="B3119" s="63" t="s">
        <v>13961</v>
      </c>
    </row>
    <row r="3120" spans="1:2" x14ac:dyDescent="0.25">
      <c r="A3120" s="62">
        <v>26111701</v>
      </c>
      <c r="B3120" s="63" t="s">
        <v>5427</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15501</v>
      </c>
    </row>
    <row r="3127" spans="1:2" x14ac:dyDescent="0.25">
      <c r="A3127" s="62">
        <v>26111708</v>
      </c>
      <c r="B3127" s="63" t="s">
        <v>3053</v>
      </c>
    </row>
    <row r="3128" spans="1:2" x14ac:dyDescent="0.25">
      <c r="A3128" s="62">
        <v>26111709</v>
      </c>
      <c r="B3128" s="63" t="s">
        <v>15523</v>
      </c>
    </row>
    <row r="3129" spans="1:2" x14ac:dyDescent="0.25">
      <c r="A3129" s="62">
        <v>26111710</v>
      </c>
      <c r="B3129" s="63" t="s">
        <v>11614</v>
      </c>
    </row>
    <row r="3130" spans="1:2" x14ac:dyDescent="0.25">
      <c r="A3130" s="62">
        <v>26111711</v>
      </c>
      <c r="B3130" s="63" t="s">
        <v>8597</v>
      </c>
    </row>
    <row r="3131" spans="1:2" x14ac:dyDescent="0.25">
      <c r="A3131" s="62">
        <v>26111712</v>
      </c>
      <c r="B3131" s="63" t="s">
        <v>16913</v>
      </c>
    </row>
    <row r="3132" spans="1:2" x14ac:dyDescent="0.25">
      <c r="A3132" s="62">
        <v>26111713</v>
      </c>
      <c r="B3132" s="63" t="s">
        <v>15865</v>
      </c>
    </row>
    <row r="3133" spans="1:2" x14ac:dyDescent="0.25">
      <c r="A3133" s="62">
        <v>26111714</v>
      </c>
      <c r="B3133" s="63" t="s">
        <v>3270</v>
      </c>
    </row>
    <row r="3134" spans="1:2" x14ac:dyDescent="0.25">
      <c r="A3134" s="62">
        <v>26111715</v>
      </c>
      <c r="B3134" s="63" t="s">
        <v>5654</v>
      </c>
    </row>
    <row r="3135" spans="1:2" x14ac:dyDescent="0.25">
      <c r="A3135" s="62">
        <v>26111716</v>
      </c>
      <c r="B3135" s="63" t="s">
        <v>8937</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8982</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14137</v>
      </c>
    </row>
    <row r="3145" spans="1:2" x14ac:dyDescent="0.25">
      <c r="A3145" s="62">
        <v>26111801</v>
      </c>
      <c r="B3145" s="63" t="s">
        <v>15776</v>
      </c>
    </row>
    <row r="3146" spans="1:2" x14ac:dyDescent="0.25">
      <c r="A3146" s="62">
        <v>26111802</v>
      </c>
      <c r="B3146" s="63" t="s">
        <v>1515</v>
      </c>
    </row>
    <row r="3147" spans="1:2" x14ac:dyDescent="0.25">
      <c r="A3147" s="62">
        <v>26111803</v>
      </c>
      <c r="B3147" s="63" t="s">
        <v>6742</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3507</v>
      </c>
    </row>
    <row r="3152" spans="1:2" x14ac:dyDescent="0.25">
      <c r="A3152" s="62">
        <v>26111808</v>
      </c>
      <c r="B3152" s="63" t="s">
        <v>11009</v>
      </c>
    </row>
    <row r="3153" spans="1:2" x14ac:dyDescent="0.25">
      <c r="A3153" s="62">
        <v>26111809</v>
      </c>
      <c r="B3153" s="63" t="s">
        <v>5681</v>
      </c>
    </row>
    <row r="3154" spans="1:2" x14ac:dyDescent="0.25">
      <c r="A3154" s="62">
        <v>26111810</v>
      </c>
      <c r="B3154" s="63" t="s">
        <v>3899</v>
      </c>
    </row>
    <row r="3155" spans="1:2" x14ac:dyDescent="0.25">
      <c r="A3155" s="62">
        <v>26111901</v>
      </c>
      <c r="B3155" s="63" t="s">
        <v>12719</v>
      </c>
    </row>
    <row r="3156" spans="1:2" x14ac:dyDescent="0.25">
      <c r="A3156" s="62">
        <v>26111902</v>
      </c>
      <c r="B3156" s="63" t="s">
        <v>15808</v>
      </c>
    </row>
    <row r="3157" spans="1:2" x14ac:dyDescent="0.25">
      <c r="A3157" s="62">
        <v>26111903</v>
      </c>
      <c r="B3157" s="63" t="s">
        <v>6124</v>
      </c>
    </row>
    <row r="3158" spans="1:2" x14ac:dyDescent="0.25">
      <c r="A3158" s="62">
        <v>26111904</v>
      </c>
      <c r="B3158" s="63" t="s">
        <v>16657</v>
      </c>
    </row>
    <row r="3159" spans="1:2" x14ac:dyDescent="0.25">
      <c r="A3159" s="62">
        <v>26111905</v>
      </c>
      <c r="B3159" s="63" t="s">
        <v>3285</v>
      </c>
    </row>
    <row r="3160" spans="1:2" x14ac:dyDescent="0.25">
      <c r="A3160" s="62">
        <v>26111907</v>
      </c>
      <c r="B3160" s="63" t="s">
        <v>13216</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14071</v>
      </c>
    </row>
    <row r="3165" spans="1:2" x14ac:dyDescent="0.25">
      <c r="A3165" s="62">
        <v>26112002</v>
      </c>
      <c r="B3165" s="63" t="s">
        <v>16054</v>
      </c>
    </row>
    <row r="3166" spans="1:2" x14ac:dyDescent="0.25">
      <c r="A3166" s="62">
        <v>26112003</v>
      </c>
      <c r="B3166" s="63" t="s">
        <v>12970</v>
      </c>
    </row>
    <row r="3167" spans="1:2" x14ac:dyDescent="0.25">
      <c r="A3167" s="62">
        <v>26112004</v>
      </c>
      <c r="B3167" s="63" t="s">
        <v>9979</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13609</v>
      </c>
    </row>
    <row r="3173" spans="1:2" x14ac:dyDescent="0.25">
      <c r="A3173" s="62">
        <v>26121501</v>
      </c>
      <c r="B3173" s="63" t="s">
        <v>11559</v>
      </c>
    </row>
    <row r="3174" spans="1:2" x14ac:dyDescent="0.25">
      <c r="A3174" s="62">
        <v>26121505</v>
      </c>
      <c r="B3174" s="63" t="s">
        <v>2012</v>
      </c>
    </row>
    <row r="3175" spans="1:2" x14ac:dyDescent="0.25">
      <c r="A3175" s="62">
        <v>26121507</v>
      </c>
      <c r="B3175" s="63" t="s">
        <v>9582</v>
      </c>
    </row>
    <row r="3176" spans="1:2" x14ac:dyDescent="0.25">
      <c r="A3176" s="62">
        <v>26121508</v>
      </c>
      <c r="B3176" s="63" t="s">
        <v>6594</v>
      </c>
    </row>
    <row r="3177" spans="1:2" x14ac:dyDescent="0.25">
      <c r="A3177" s="62">
        <v>26121509</v>
      </c>
      <c r="B3177" s="63" t="s">
        <v>17673</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7203</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17942</v>
      </c>
    </row>
    <row r="3187" spans="1:2" x14ac:dyDescent="0.25">
      <c r="A3187" s="62">
        <v>26121524</v>
      </c>
      <c r="B3187" s="63" t="s">
        <v>9213</v>
      </c>
    </row>
    <row r="3188" spans="1:2" x14ac:dyDescent="0.25">
      <c r="A3188" s="62">
        <v>26121532</v>
      </c>
      <c r="B3188" s="63" t="s">
        <v>831</v>
      </c>
    </row>
    <row r="3189" spans="1:2" x14ac:dyDescent="0.25">
      <c r="A3189" s="62">
        <v>26121533</v>
      </c>
      <c r="B3189" s="63" t="s">
        <v>6701</v>
      </c>
    </row>
    <row r="3190" spans="1:2" x14ac:dyDescent="0.25">
      <c r="A3190" s="62">
        <v>26121534</v>
      </c>
      <c r="B3190" s="63" t="s">
        <v>10316</v>
      </c>
    </row>
    <row r="3191" spans="1:2" x14ac:dyDescent="0.25">
      <c r="A3191" s="62">
        <v>26121536</v>
      </c>
      <c r="B3191" s="63" t="s">
        <v>4582</v>
      </c>
    </row>
    <row r="3192" spans="1:2" x14ac:dyDescent="0.25">
      <c r="A3192" s="62">
        <v>26121538</v>
      </c>
      <c r="B3192" s="63" t="s">
        <v>8763</v>
      </c>
    </row>
    <row r="3193" spans="1:2" x14ac:dyDescent="0.25">
      <c r="A3193" s="62">
        <v>26121539</v>
      </c>
      <c r="B3193" s="63" t="s">
        <v>11605</v>
      </c>
    </row>
    <row r="3194" spans="1:2" x14ac:dyDescent="0.25">
      <c r="A3194" s="62">
        <v>26121540</v>
      </c>
      <c r="B3194" s="63" t="s">
        <v>15128</v>
      </c>
    </row>
    <row r="3195" spans="1:2" x14ac:dyDescent="0.25">
      <c r="A3195" s="62">
        <v>26121541</v>
      </c>
      <c r="B3195" s="63" t="s">
        <v>18562</v>
      </c>
    </row>
    <row r="3196" spans="1:2" x14ac:dyDescent="0.25">
      <c r="A3196" s="62">
        <v>26121601</v>
      </c>
      <c r="B3196" s="63" t="s">
        <v>950</v>
      </c>
    </row>
    <row r="3197" spans="1:2" x14ac:dyDescent="0.25">
      <c r="A3197" s="62">
        <v>26121602</v>
      </c>
      <c r="B3197" s="63" t="s">
        <v>11907</v>
      </c>
    </row>
    <row r="3198" spans="1:2" x14ac:dyDescent="0.25">
      <c r="A3198" s="62">
        <v>26121603</v>
      </c>
      <c r="B3198" s="63" t="s">
        <v>9012</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14968</v>
      </c>
    </row>
    <row r="3203" spans="1:2" x14ac:dyDescent="0.25">
      <c r="A3203" s="62">
        <v>26121608</v>
      </c>
      <c r="B3203" s="63" t="s">
        <v>15359</v>
      </c>
    </row>
    <row r="3204" spans="1:2" x14ac:dyDescent="0.25">
      <c r="A3204" s="62">
        <v>26121609</v>
      </c>
      <c r="B3204" s="63" t="s">
        <v>4453</v>
      </c>
    </row>
    <row r="3205" spans="1:2" x14ac:dyDescent="0.25">
      <c r="A3205" s="62">
        <v>26121610</v>
      </c>
      <c r="B3205" s="63" t="s">
        <v>8133</v>
      </c>
    </row>
    <row r="3206" spans="1:2" x14ac:dyDescent="0.25">
      <c r="A3206" s="62">
        <v>26121611</v>
      </c>
      <c r="B3206" s="63" t="s">
        <v>10225</v>
      </c>
    </row>
    <row r="3207" spans="1:2" x14ac:dyDescent="0.25">
      <c r="A3207" s="62">
        <v>26121612</v>
      </c>
      <c r="B3207" s="63" t="s">
        <v>14117</v>
      </c>
    </row>
    <row r="3208" spans="1:2" x14ac:dyDescent="0.25">
      <c r="A3208" s="62">
        <v>26121613</v>
      </c>
      <c r="B3208" s="63" t="s">
        <v>8403</v>
      </c>
    </row>
    <row r="3209" spans="1:2" x14ac:dyDescent="0.25">
      <c r="A3209" s="62">
        <v>26121614</v>
      </c>
      <c r="B3209" s="63" t="s">
        <v>12469</v>
      </c>
    </row>
    <row r="3210" spans="1:2" x14ac:dyDescent="0.25">
      <c r="A3210" s="62">
        <v>26121615</v>
      </c>
      <c r="B3210" s="63" t="s">
        <v>10984</v>
      </c>
    </row>
    <row r="3211" spans="1:2" x14ac:dyDescent="0.25">
      <c r="A3211" s="62">
        <v>26121616</v>
      </c>
      <c r="B3211" s="63" t="s">
        <v>5969</v>
      </c>
    </row>
    <row r="3212" spans="1:2" x14ac:dyDescent="0.25">
      <c r="A3212" s="62">
        <v>26121617</v>
      </c>
      <c r="B3212" s="63" t="s">
        <v>7850</v>
      </c>
    </row>
    <row r="3213" spans="1:2" x14ac:dyDescent="0.25">
      <c r="A3213" s="62">
        <v>26121618</v>
      </c>
      <c r="B3213" s="63" t="s">
        <v>11553</v>
      </c>
    </row>
    <row r="3214" spans="1:2" x14ac:dyDescent="0.25">
      <c r="A3214" s="62">
        <v>26121619</v>
      </c>
      <c r="B3214" s="63" t="s">
        <v>5728</v>
      </c>
    </row>
    <row r="3215" spans="1:2" x14ac:dyDescent="0.25">
      <c r="A3215" s="62">
        <v>26121620</v>
      </c>
      <c r="B3215" s="63" t="s">
        <v>10401</v>
      </c>
    </row>
    <row r="3216" spans="1:2" x14ac:dyDescent="0.25">
      <c r="A3216" s="62">
        <v>26121621</v>
      </c>
      <c r="B3216" s="63" t="s">
        <v>14038</v>
      </c>
    </row>
    <row r="3217" spans="1:2" x14ac:dyDescent="0.25">
      <c r="A3217" s="62">
        <v>26121622</v>
      </c>
      <c r="B3217" s="63" t="s">
        <v>14346</v>
      </c>
    </row>
    <row r="3218" spans="1:2" x14ac:dyDescent="0.25">
      <c r="A3218" s="62">
        <v>26121623</v>
      </c>
      <c r="B3218" s="63" t="s">
        <v>7709</v>
      </c>
    </row>
    <row r="3219" spans="1:2" x14ac:dyDescent="0.25">
      <c r="A3219" s="62">
        <v>26121624</v>
      </c>
      <c r="B3219" s="63" t="s">
        <v>6870</v>
      </c>
    </row>
    <row r="3220" spans="1:2" x14ac:dyDescent="0.25">
      <c r="A3220" s="62">
        <v>26121628</v>
      </c>
      <c r="B3220" s="63" t="s">
        <v>14180</v>
      </c>
    </row>
    <row r="3221" spans="1:2" x14ac:dyDescent="0.25">
      <c r="A3221" s="62">
        <v>26121629</v>
      </c>
      <c r="B3221" s="63" t="s">
        <v>9205</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11715</v>
      </c>
    </row>
    <row r="3226" spans="1:2" x14ac:dyDescent="0.25">
      <c r="A3226" s="62">
        <v>26121634</v>
      </c>
      <c r="B3226" s="63" t="s">
        <v>9475</v>
      </c>
    </row>
    <row r="3227" spans="1:2" x14ac:dyDescent="0.25">
      <c r="A3227" s="62">
        <v>26121635</v>
      </c>
      <c r="B3227" s="63" t="s">
        <v>1471</v>
      </c>
    </row>
    <row r="3228" spans="1:2" x14ac:dyDescent="0.25">
      <c r="A3228" s="62">
        <v>26121636</v>
      </c>
      <c r="B3228" s="63" t="s">
        <v>14666</v>
      </c>
    </row>
    <row r="3229" spans="1:2" x14ac:dyDescent="0.25">
      <c r="A3229" s="62">
        <v>26121637</v>
      </c>
      <c r="B3229" s="63" t="s">
        <v>12277</v>
      </c>
    </row>
    <row r="3230" spans="1:2" x14ac:dyDescent="0.25">
      <c r="A3230" s="62">
        <v>26121701</v>
      </c>
      <c r="B3230" s="63" t="s">
        <v>11300</v>
      </c>
    </row>
    <row r="3231" spans="1:2" x14ac:dyDescent="0.25">
      <c r="A3231" s="62">
        <v>26121702</v>
      </c>
      <c r="B3231" s="63" t="s">
        <v>18386</v>
      </c>
    </row>
    <row r="3232" spans="1:2" x14ac:dyDescent="0.25">
      <c r="A3232" s="62">
        <v>26121703</v>
      </c>
      <c r="B3232" s="63" t="s">
        <v>16101</v>
      </c>
    </row>
    <row r="3233" spans="1:2" x14ac:dyDescent="0.25">
      <c r="A3233" s="62">
        <v>26121704</v>
      </c>
      <c r="B3233" s="63" t="s">
        <v>9915</v>
      </c>
    </row>
    <row r="3234" spans="1:2" x14ac:dyDescent="0.25">
      <c r="A3234" s="62">
        <v>26121705</v>
      </c>
      <c r="B3234" s="63" t="s">
        <v>11211</v>
      </c>
    </row>
    <row r="3235" spans="1:2" x14ac:dyDescent="0.25">
      <c r="A3235" s="62">
        <v>26131501</v>
      </c>
      <c r="B3235" s="63" t="s">
        <v>18018</v>
      </c>
    </row>
    <row r="3236" spans="1:2" x14ac:dyDescent="0.25">
      <c r="A3236" s="62">
        <v>26131502</v>
      </c>
      <c r="B3236" s="63" t="s">
        <v>18002</v>
      </c>
    </row>
    <row r="3237" spans="1:2" x14ac:dyDescent="0.25">
      <c r="A3237" s="62">
        <v>26131503</v>
      </c>
      <c r="B3237" s="63" t="s">
        <v>4115</v>
      </c>
    </row>
    <row r="3238" spans="1:2" x14ac:dyDescent="0.25">
      <c r="A3238" s="62">
        <v>26131504</v>
      </c>
      <c r="B3238" s="63" t="s">
        <v>7869</v>
      </c>
    </row>
    <row r="3239" spans="1:2" x14ac:dyDescent="0.25">
      <c r="A3239" s="62">
        <v>26131505</v>
      </c>
      <c r="B3239" s="63" t="s">
        <v>2874</v>
      </c>
    </row>
    <row r="3240" spans="1:2" x14ac:dyDescent="0.25">
      <c r="A3240" s="62">
        <v>26131506</v>
      </c>
      <c r="B3240" s="63" t="s">
        <v>17248</v>
      </c>
    </row>
    <row r="3241" spans="1:2" x14ac:dyDescent="0.25">
      <c r="A3241" s="62">
        <v>26131507</v>
      </c>
      <c r="B3241" s="63" t="s">
        <v>9274</v>
      </c>
    </row>
    <row r="3242" spans="1:2" x14ac:dyDescent="0.25">
      <c r="A3242" s="62">
        <v>26131508</v>
      </c>
      <c r="B3242" s="63" t="s">
        <v>3305</v>
      </c>
    </row>
    <row r="3243" spans="1:2" x14ac:dyDescent="0.25">
      <c r="A3243" s="62">
        <v>26131509</v>
      </c>
      <c r="B3243" s="63" t="s">
        <v>11671</v>
      </c>
    </row>
    <row r="3244" spans="1:2" x14ac:dyDescent="0.25">
      <c r="A3244" s="62">
        <v>26131510</v>
      </c>
      <c r="B3244" s="63" t="s">
        <v>10037</v>
      </c>
    </row>
    <row r="3245" spans="1:2" x14ac:dyDescent="0.25">
      <c r="A3245" s="62">
        <v>26131601</v>
      </c>
      <c r="B3245" s="63" t="s">
        <v>1146</v>
      </c>
    </row>
    <row r="3246" spans="1:2" x14ac:dyDescent="0.25">
      <c r="A3246" s="62">
        <v>26131602</v>
      </c>
      <c r="B3246" s="63" t="s">
        <v>14305</v>
      </c>
    </row>
    <row r="3247" spans="1:2" x14ac:dyDescent="0.25">
      <c r="A3247" s="62">
        <v>26131603</v>
      </c>
      <c r="B3247" s="63" t="s">
        <v>5177</v>
      </c>
    </row>
    <row r="3248" spans="1:2" x14ac:dyDescent="0.25">
      <c r="A3248" s="62">
        <v>26131604</v>
      </c>
      <c r="B3248" s="63" t="s">
        <v>15578</v>
      </c>
    </row>
    <row r="3249" spans="1:2" x14ac:dyDescent="0.25">
      <c r="A3249" s="62">
        <v>26131605</v>
      </c>
      <c r="B3249" s="63" t="s">
        <v>17341</v>
      </c>
    </row>
    <row r="3250" spans="1:2" x14ac:dyDescent="0.25">
      <c r="A3250" s="62">
        <v>26131606</v>
      </c>
      <c r="B3250" s="63" t="s">
        <v>4010</v>
      </c>
    </row>
    <row r="3251" spans="1:2" x14ac:dyDescent="0.25">
      <c r="A3251" s="62">
        <v>26131607</v>
      </c>
      <c r="B3251" s="63" t="s">
        <v>15907</v>
      </c>
    </row>
    <row r="3252" spans="1:2" x14ac:dyDescent="0.25">
      <c r="A3252" s="62">
        <v>26131608</v>
      </c>
      <c r="B3252" s="63" t="s">
        <v>8966</v>
      </c>
    </row>
    <row r="3253" spans="1:2" x14ac:dyDescent="0.25">
      <c r="A3253" s="62">
        <v>26131609</v>
      </c>
      <c r="B3253" s="63" t="s">
        <v>8279</v>
      </c>
    </row>
    <row r="3254" spans="1:2" x14ac:dyDescent="0.25">
      <c r="A3254" s="62">
        <v>26131610</v>
      </c>
      <c r="B3254" s="63" t="s">
        <v>7979</v>
      </c>
    </row>
    <row r="3255" spans="1:2" x14ac:dyDescent="0.25">
      <c r="A3255" s="62">
        <v>26131611</v>
      </c>
      <c r="B3255" s="63" t="s">
        <v>4910</v>
      </c>
    </row>
    <row r="3256" spans="1:2" x14ac:dyDescent="0.25">
      <c r="A3256" s="62">
        <v>26131612</v>
      </c>
      <c r="B3256" s="63" t="s">
        <v>6962</v>
      </c>
    </row>
    <row r="3257" spans="1:2" x14ac:dyDescent="0.25">
      <c r="A3257" s="62">
        <v>26131613</v>
      </c>
      <c r="B3257" s="63" t="s">
        <v>10832</v>
      </c>
    </row>
    <row r="3258" spans="1:2" x14ac:dyDescent="0.25">
      <c r="A3258" s="62">
        <v>26131614</v>
      </c>
      <c r="B3258" s="63" t="s">
        <v>10423</v>
      </c>
    </row>
    <row r="3259" spans="1:2" x14ac:dyDescent="0.25">
      <c r="A3259" s="62">
        <v>26131615</v>
      </c>
      <c r="B3259" s="63" t="s">
        <v>17881</v>
      </c>
    </row>
    <row r="3260" spans="1:2" x14ac:dyDescent="0.25">
      <c r="A3260" s="62">
        <v>26131616</v>
      </c>
      <c r="B3260" s="63" t="s">
        <v>4973</v>
      </c>
    </row>
    <row r="3261" spans="1:2" x14ac:dyDescent="0.25">
      <c r="A3261" s="62">
        <v>26131701</v>
      </c>
      <c r="B3261" s="63" t="s">
        <v>15288</v>
      </c>
    </row>
    <row r="3262" spans="1:2" x14ac:dyDescent="0.25">
      <c r="A3262" s="62">
        <v>26131702</v>
      </c>
      <c r="B3262" s="63" t="s">
        <v>13859</v>
      </c>
    </row>
    <row r="3263" spans="1:2" x14ac:dyDescent="0.25">
      <c r="A3263" s="62">
        <v>26131801</v>
      </c>
      <c r="B3263" s="63" t="s">
        <v>4558</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16710</v>
      </c>
    </row>
    <row r="3268" spans="1:2" x14ac:dyDescent="0.25">
      <c r="A3268" s="62">
        <v>26131806</v>
      </c>
      <c r="B3268" s="63" t="s">
        <v>5842</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2923</v>
      </c>
    </row>
    <row r="3273" spans="1:2" x14ac:dyDescent="0.25">
      <c r="A3273" s="62">
        <v>26131811</v>
      </c>
      <c r="B3273" s="63" t="s">
        <v>15731</v>
      </c>
    </row>
    <row r="3274" spans="1:2" x14ac:dyDescent="0.25">
      <c r="A3274" s="62">
        <v>26131812</v>
      </c>
      <c r="B3274" s="63" t="s">
        <v>2087</v>
      </c>
    </row>
    <row r="3275" spans="1:2" x14ac:dyDescent="0.25">
      <c r="A3275" s="62">
        <v>26131813</v>
      </c>
      <c r="B3275" s="63" t="s">
        <v>9602</v>
      </c>
    </row>
    <row r="3276" spans="1:2" x14ac:dyDescent="0.25">
      <c r="A3276" s="62">
        <v>26131814</v>
      </c>
      <c r="B3276" s="63" t="s">
        <v>15426</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11588</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7753</v>
      </c>
    </row>
    <row r="3285" spans="1:2" x14ac:dyDescent="0.25">
      <c r="A3285" s="62">
        <v>26141802</v>
      </c>
      <c r="B3285" s="63" t="s">
        <v>11422</v>
      </c>
    </row>
    <row r="3286" spans="1:2" x14ac:dyDescent="0.25">
      <c r="A3286" s="62">
        <v>26141803</v>
      </c>
      <c r="B3286" s="63" t="s">
        <v>18161</v>
      </c>
    </row>
    <row r="3287" spans="1:2" x14ac:dyDescent="0.25">
      <c r="A3287" s="62">
        <v>26141804</v>
      </c>
      <c r="B3287" s="63" t="s">
        <v>14128</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9629</v>
      </c>
    </row>
    <row r="3301" spans="1:2" x14ac:dyDescent="0.25">
      <c r="A3301" s="62">
        <v>26141910</v>
      </c>
      <c r="B3301" s="63" t="s">
        <v>10880</v>
      </c>
    </row>
    <row r="3302" spans="1:2" x14ac:dyDescent="0.25">
      <c r="A3302" s="62">
        <v>26141911</v>
      </c>
      <c r="B3302" s="63" t="s">
        <v>7252</v>
      </c>
    </row>
    <row r="3303" spans="1:2" x14ac:dyDescent="0.25">
      <c r="A3303" s="62">
        <v>26142001</v>
      </c>
      <c r="B3303" s="63" t="s">
        <v>22</v>
      </c>
    </row>
    <row r="3304" spans="1:2" x14ac:dyDescent="0.25">
      <c r="A3304" s="62">
        <v>26142002</v>
      </c>
      <c r="B3304" s="63" t="s">
        <v>18040</v>
      </c>
    </row>
    <row r="3305" spans="1:2" x14ac:dyDescent="0.25">
      <c r="A3305" s="62">
        <v>26142003</v>
      </c>
      <c r="B3305" s="63" t="s">
        <v>13286</v>
      </c>
    </row>
    <row r="3306" spans="1:2" x14ac:dyDescent="0.25">
      <c r="A3306" s="62">
        <v>26142004</v>
      </c>
      <c r="B3306" s="63" t="s">
        <v>2683</v>
      </c>
    </row>
    <row r="3307" spans="1:2" x14ac:dyDescent="0.25">
      <c r="A3307" s="62">
        <v>26142005</v>
      </c>
      <c r="B3307" s="63" t="s">
        <v>4190</v>
      </c>
    </row>
    <row r="3308" spans="1:2" x14ac:dyDescent="0.25">
      <c r="A3308" s="62">
        <v>26142006</v>
      </c>
      <c r="B3308" s="63" t="s">
        <v>15774</v>
      </c>
    </row>
    <row r="3309" spans="1:2" x14ac:dyDescent="0.25">
      <c r="A3309" s="62">
        <v>26142007</v>
      </c>
      <c r="B3309" s="63" t="s">
        <v>7411</v>
      </c>
    </row>
    <row r="3310" spans="1:2" x14ac:dyDescent="0.25">
      <c r="A3310" s="62">
        <v>26142101</v>
      </c>
      <c r="B3310" s="63" t="s">
        <v>17895</v>
      </c>
    </row>
    <row r="3311" spans="1:2" x14ac:dyDescent="0.25">
      <c r="A3311" s="62">
        <v>26142106</v>
      </c>
      <c r="B3311" s="63" t="s">
        <v>11450</v>
      </c>
    </row>
    <row r="3312" spans="1:2" x14ac:dyDescent="0.25">
      <c r="A3312" s="62">
        <v>26142108</v>
      </c>
      <c r="B3312" s="63" t="s">
        <v>8041</v>
      </c>
    </row>
    <row r="3313" spans="1:2" x14ac:dyDescent="0.25">
      <c r="A3313" s="62">
        <v>26142117</v>
      </c>
      <c r="B3313" s="63" t="s">
        <v>8976</v>
      </c>
    </row>
    <row r="3314" spans="1:2" x14ac:dyDescent="0.25">
      <c r="A3314" s="62">
        <v>26142201</v>
      </c>
      <c r="B3314" s="63" t="s">
        <v>5288</v>
      </c>
    </row>
    <row r="3315" spans="1:2" x14ac:dyDescent="0.25">
      <c r="A3315" s="62">
        <v>26142202</v>
      </c>
      <c r="B3315" s="63" t="s">
        <v>13839</v>
      </c>
    </row>
    <row r="3316" spans="1:2" x14ac:dyDescent="0.25">
      <c r="A3316" s="62">
        <v>26142302</v>
      </c>
      <c r="B3316" s="63" t="s">
        <v>8772</v>
      </c>
    </row>
    <row r="3317" spans="1:2" x14ac:dyDescent="0.25">
      <c r="A3317" s="62">
        <v>26142303</v>
      </c>
      <c r="B3317" s="63" t="s">
        <v>12964</v>
      </c>
    </row>
    <row r="3318" spans="1:2" x14ac:dyDescent="0.25">
      <c r="A3318" s="62">
        <v>26142304</v>
      </c>
      <c r="B3318" s="63" t="s">
        <v>556</v>
      </c>
    </row>
    <row r="3319" spans="1:2" x14ac:dyDescent="0.25">
      <c r="A3319" s="62">
        <v>26142306</v>
      </c>
      <c r="B3319" s="63" t="s">
        <v>13625</v>
      </c>
    </row>
    <row r="3320" spans="1:2" x14ac:dyDescent="0.25">
      <c r="A3320" s="62">
        <v>26142307</v>
      </c>
      <c r="B3320" s="63" t="s">
        <v>9688</v>
      </c>
    </row>
    <row r="3321" spans="1:2" x14ac:dyDescent="0.25">
      <c r="A3321" s="62">
        <v>26142308</v>
      </c>
      <c r="B3321" s="63" t="s">
        <v>4667</v>
      </c>
    </row>
    <row r="3322" spans="1:2" x14ac:dyDescent="0.25">
      <c r="A3322" s="62">
        <v>26142310</v>
      </c>
      <c r="B3322" s="63" t="s">
        <v>17739</v>
      </c>
    </row>
    <row r="3323" spans="1:2" x14ac:dyDescent="0.25">
      <c r="A3323" s="62">
        <v>26142311</v>
      </c>
      <c r="B3323" s="63" t="s">
        <v>8620</v>
      </c>
    </row>
    <row r="3324" spans="1:2" x14ac:dyDescent="0.25">
      <c r="A3324" s="62">
        <v>26142312</v>
      </c>
      <c r="B3324" s="63" t="s">
        <v>4313</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12092</v>
      </c>
    </row>
    <row r="3329" spans="1:2" x14ac:dyDescent="0.25">
      <c r="A3329" s="62">
        <v>26142405</v>
      </c>
      <c r="B3329" s="63" t="s">
        <v>13367</v>
      </c>
    </row>
    <row r="3330" spans="1:2" x14ac:dyDescent="0.25">
      <c r="A3330" s="62">
        <v>26142406</v>
      </c>
      <c r="B3330" s="63" t="s">
        <v>13449</v>
      </c>
    </row>
    <row r="3331" spans="1:2" x14ac:dyDescent="0.25">
      <c r="A3331" s="62">
        <v>26142407</v>
      </c>
      <c r="B3331" s="63" t="s">
        <v>5371</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13466</v>
      </c>
    </row>
    <row r="3337" spans="1:2" x14ac:dyDescent="0.25">
      <c r="A3337" s="62">
        <v>27111505</v>
      </c>
      <c r="B3337" s="63" t="s">
        <v>16775</v>
      </c>
    </row>
    <row r="3338" spans="1:2" x14ac:dyDescent="0.25">
      <c r="A3338" s="62">
        <v>27111506</v>
      </c>
      <c r="B3338" s="63" t="s">
        <v>8273</v>
      </c>
    </row>
    <row r="3339" spans="1:2" x14ac:dyDescent="0.25">
      <c r="A3339" s="62">
        <v>27111507</v>
      </c>
      <c r="B3339" s="63" t="s">
        <v>4931</v>
      </c>
    </row>
    <row r="3340" spans="1:2" x14ac:dyDescent="0.25">
      <c r="A3340" s="62">
        <v>27111508</v>
      </c>
      <c r="B3340" s="63" t="s">
        <v>7396</v>
      </c>
    </row>
    <row r="3341" spans="1:2" x14ac:dyDescent="0.25">
      <c r="A3341" s="62">
        <v>27111509</v>
      </c>
      <c r="B3341" s="63" t="s">
        <v>8807</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13456</v>
      </c>
    </row>
    <row r="3346" spans="1:2" x14ac:dyDescent="0.25">
      <c r="A3346" s="62">
        <v>27111514</v>
      </c>
      <c r="B3346" s="63" t="s">
        <v>15641</v>
      </c>
    </row>
    <row r="3347" spans="1:2" x14ac:dyDescent="0.25">
      <c r="A3347" s="62">
        <v>27111515</v>
      </c>
      <c r="B3347" s="63" t="s">
        <v>12054</v>
      </c>
    </row>
    <row r="3348" spans="1:2" x14ac:dyDescent="0.25">
      <c r="A3348" s="62">
        <v>27111516</v>
      </c>
      <c r="B3348" s="63" t="s">
        <v>4145</v>
      </c>
    </row>
    <row r="3349" spans="1:2" x14ac:dyDescent="0.25">
      <c r="A3349" s="62">
        <v>27111517</v>
      </c>
      <c r="B3349" s="63" t="s">
        <v>10450</v>
      </c>
    </row>
    <row r="3350" spans="1:2" x14ac:dyDescent="0.25">
      <c r="A3350" s="62">
        <v>27111518</v>
      </c>
      <c r="B3350" s="63" t="s">
        <v>8999</v>
      </c>
    </row>
    <row r="3351" spans="1:2" x14ac:dyDescent="0.25">
      <c r="A3351" s="62">
        <v>27111519</v>
      </c>
      <c r="B3351" s="63" t="s">
        <v>8505</v>
      </c>
    </row>
    <row r="3352" spans="1:2" x14ac:dyDescent="0.25">
      <c r="A3352" s="62">
        <v>27111520</v>
      </c>
      <c r="B3352" s="63" t="s">
        <v>14254</v>
      </c>
    </row>
    <row r="3353" spans="1:2" x14ac:dyDescent="0.25">
      <c r="A3353" s="62">
        <v>27111521</v>
      </c>
      <c r="B3353" s="63" t="s">
        <v>301</v>
      </c>
    </row>
    <row r="3354" spans="1:2" x14ac:dyDescent="0.25">
      <c r="A3354" s="62">
        <v>27111601</v>
      </c>
      <c r="B3354" s="63" t="s">
        <v>10986</v>
      </c>
    </row>
    <row r="3355" spans="1:2" x14ac:dyDescent="0.25">
      <c r="A3355" s="62">
        <v>27111602</v>
      </c>
      <c r="B3355" s="63" t="s">
        <v>5667</v>
      </c>
    </row>
    <row r="3356" spans="1:2" x14ac:dyDescent="0.25">
      <c r="A3356" s="62">
        <v>27111603</v>
      </c>
      <c r="B3356" s="63" t="s">
        <v>12244</v>
      </c>
    </row>
    <row r="3357" spans="1:2" x14ac:dyDescent="0.25">
      <c r="A3357" s="62">
        <v>27111604</v>
      </c>
      <c r="B3357" s="63" t="s">
        <v>16512</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10028</v>
      </c>
    </row>
    <row r="3363" spans="1:2" x14ac:dyDescent="0.25">
      <c r="A3363" s="62">
        <v>27111702</v>
      </c>
      <c r="B3363" s="63" t="s">
        <v>15488</v>
      </c>
    </row>
    <row r="3364" spans="1:2" x14ac:dyDescent="0.25">
      <c r="A3364" s="62">
        <v>27111703</v>
      </c>
      <c r="B3364" s="63" t="s">
        <v>5160</v>
      </c>
    </row>
    <row r="3365" spans="1:2" x14ac:dyDescent="0.25">
      <c r="A3365" s="62">
        <v>27111704</v>
      </c>
      <c r="B3365" s="63" t="s">
        <v>13508</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16618</v>
      </c>
    </row>
    <row r="3370" spans="1:2" x14ac:dyDescent="0.25">
      <c r="A3370" s="62">
        <v>27111709</v>
      </c>
      <c r="B3370" s="63" t="s">
        <v>8584</v>
      </c>
    </row>
    <row r="3371" spans="1:2" x14ac:dyDescent="0.25">
      <c r="A3371" s="62">
        <v>27111710</v>
      </c>
      <c r="B3371" s="63" t="s">
        <v>8414</v>
      </c>
    </row>
    <row r="3372" spans="1:2" x14ac:dyDescent="0.25">
      <c r="A3372" s="62">
        <v>27111711</v>
      </c>
      <c r="B3372" s="63" t="s">
        <v>18564</v>
      </c>
    </row>
    <row r="3373" spans="1:2" x14ac:dyDescent="0.25">
      <c r="A3373" s="62">
        <v>27111712</v>
      </c>
      <c r="B3373" s="63" t="s">
        <v>330</v>
      </c>
    </row>
    <row r="3374" spans="1:2" x14ac:dyDescent="0.25">
      <c r="A3374" s="62">
        <v>27111713</v>
      </c>
      <c r="B3374" s="63" t="s">
        <v>12017</v>
      </c>
    </row>
    <row r="3375" spans="1:2" x14ac:dyDescent="0.25">
      <c r="A3375" s="62">
        <v>27111714</v>
      </c>
      <c r="B3375" s="63" t="s">
        <v>5149</v>
      </c>
    </row>
    <row r="3376" spans="1:2" x14ac:dyDescent="0.25">
      <c r="A3376" s="62">
        <v>27111715</v>
      </c>
      <c r="B3376" s="63" t="s">
        <v>7736</v>
      </c>
    </row>
    <row r="3377" spans="1:2" x14ac:dyDescent="0.25">
      <c r="A3377" s="62">
        <v>27111716</v>
      </c>
      <c r="B3377" s="63" t="s">
        <v>16628</v>
      </c>
    </row>
    <row r="3378" spans="1:2" x14ac:dyDescent="0.25">
      <c r="A3378" s="62">
        <v>27111717</v>
      </c>
      <c r="B3378" s="63" t="s">
        <v>8425</v>
      </c>
    </row>
    <row r="3379" spans="1:2" x14ac:dyDescent="0.25">
      <c r="A3379" s="62">
        <v>27111718</v>
      </c>
      <c r="B3379" s="63" t="s">
        <v>13520</v>
      </c>
    </row>
    <row r="3380" spans="1:2" x14ac:dyDescent="0.25">
      <c r="A3380" s="62">
        <v>27111720</v>
      </c>
      <c r="B3380" s="63" t="s">
        <v>9725</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15777</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14733</v>
      </c>
    </row>
    <row r="3391" spans="1:2" x14ac:dyDescent="0.25">
      <c r="A3391" s="62">
        <v>27111804</v>
      </c>
      <c r="B3391" s="63" t="s">
        <v>18290</v>
      </c>
    </row>
    <row r="3392" spans="1:2" x14ac:dyDescent="0.25">
      <c r="A3392" s="62">
        <v>27111806</v>
      </c>
      <c r="B3392" s="63" t="s">
        <v>5608</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10464</v>
      </c>
    </row>
    <row r="3400" spans="1:2" x14ac:dyDescent="0.25">
      <c r="A3400" s="62">
        <v>27111905</v>
      </c>
      <c r="B3400" s="63" t="s">
        <v>1072</v>
      </c>
    </row>
    <row r="3401" spans="1:2" x14ac:dyDescent="0.25">
      <c r="A3401" s="62">
        <v>27111906</v>
      </c>
      <c r="B3401" s="63" t="s">
        <v>16346</v>
      </c>
    </row>
    <row r="3402" spans="1:2" x14ac:dyDescent="0.25">
      <c r="A3402" s="62">
        <v>27111907</v>
      </c>
      <c r="B3402" s="63" t="s">
        <v>4783</v>
      </c>
    </row>
    <row r="3403" spans="1:2" x14ac:dyDescent="0.25">
      <c r="A3403" s="62">
        <v>27111908</v>
      </c>
      <c r="B3403" s="63" t="s">
        <v>7802</v>
      </c>
    </row>
    <row r="3404" spans="1:2" x14ac:dyDescent="0.25">
      <c r="A3404" s="62">
        <v>27111909</v>
      </c>
      <c r="B3404" s="63" t="s">
        <v>17132</v>
      </c>
    </row>
    <row r="3405" spans="1:2" x14ac:dyDescent="0.25">
      <c r="A3405" s="62">
        <v>27111910</v>
      </c>
      <c r="B3405" s="63" t="s">
        <v>4322</v>
      </c>
    </row>
    <row r="3406" spans="1:2" x14ac:dyDescent="0.25">
      <c r="A3406" s="62">
        <v>27111911</v>
      </c>
      <c r="B3406" s="63" t="s">
        <v>4016</v>
      </c>
    </row>
    <row r="3407" spans="1:2" x14ac:dyDescent="0.25">
      <c r="A3407" s="62">
        <v>27112001</v>
      </c>
      <c r="B3407" s="63" t="s">
        <v>15979</v>
      </c>
    </row>
    <row r="3408" spans="1:2" x14ac:dyDescent="0.25">
      <c r="A3408" s="62">
        <v>27112002</v>
      </c>
      <c r="B3408" s="63" t="s">
        <v>2098</v>
      </c>
    </row>
    <row r="3409" spans="1:2" x14ac:dyDescent="0.25">
      <c r="A3409" s="62">
        <v>27112003</v>
      </c>
      <c r="B3409" s="63" t="s">
        <v>7809</v>
      </c>
    </row>
    <row r="3410" spans="1:2" x14ac:dyDescent="0.25">
      <c r="A3410" s="62">
        <v>27112004</v>
      </c>
      <c r="B3410" s="63" t="s">
        <v>4630</v>
      </c>
    </row>
    <row r="3411" spans="1:2" x14ac:dyDescent="0.25">
      <c r="A3411" s="62">
        <v>27112005</v>
      </c>
      <c r="B3411" s="63" t="s">
        <v>5372</v>
      </c>
    </row>
    <row r="3412" spans="1:2" x14ac:dyDescent="0.25">
      <c r="A3412" s="62">
        <v>27112006</v>
      </c>
      <c r="B3412" s="63" t="s">
        <v>4042</v>
      </c>
    </row>
    <row r="3413" spans="1:2" x14ac:dyDescent="0.25">
      <c r="A3413" s="62">
        <v>27112007</v>
      </c>
      <c r="B3413" s="63" t="s">
        <v>4746</v>
      </c>
    </row>
    <row r="3414" spans="1:2" x14ac:dyDescent="0.25">
      <c r="A3414" s="62">
        <v>27112008</v>
      </c>
      <c r="B3414" s="63" t="s">
        <v>14939</v>
      </c>
    </row>
    <row r="3415" spans="1:2" x14ac:dyDescent="0.25">
      <c r="A3415" s="62">
        <v>27112009</v>
      </c>
      <c r="B3415" s="63" t="s">
        <v>12103</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9833</v>
      </c>
    </row>
    <row r="3420" spans="1:2" x14ac:dyDescent="0.25">
      <c r="A3420" s="62">
        <v>27112014</v>
      </c>
      <c r="B3420" s="63" t="s">
        <v>14310</v>
      </c>
    </row>
    <row r="3421" spans="1:2" x14ac:dyDescent="0.25">
      <c r="A3421" s="62">
        <v>27112015</v>
      </c>
      <c r="B3421" s="63" t="s">
        <v>10287</v>
      </c>
    </row>
    <row r="3422" spans="1:2" x14ac:dyDescent="0.25">
      <c r="A3422" s="62">
        <v>27112016</v>
      </c>
      <c r="B3422" s="63" t="s">
        <v>17358</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8150</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13535</v>
      </c>
    </row>
    <row r="3438" spans="1:2" x14ac:dyDescent="0.25">
      <c r="A3438" s="62">
        <v>27112115</v>
      </c>
      <c r="B3438" s="63" t="s">
        <v>18203</v>
      </c>
    </row>
    <row r="3439" spans="1:2" x14ac:dyDescent="0.25">
      <c r="A3439" s="62">
        <v>27112116</v>
      </c>
      <c r="B3439" s="63" t="s">
        <v>712</v>
      </c>
    </row>
    <row r="3440" spans="1:2" x14ac:dyDescent="0.25">
      <c r="A3440" s="62">
        <v>27112117</v>
      </c>
      <c r="B3440" s="63" t="s">
        <v>12032</v>
      </c>
    </row>
    <row r="3441" spans="1:2" x14ac:dyDescent="0.25">
      <c r="A3441" s="62">
        <v>27112119</v>
      </c>
      <c r="B3441" s="63" t="s">
        <v>5951</v>
      </c>
    </row>
    <row r="3442" spans="1:2" x14ac:dyDescent="0.25">
      <c r="A3442" s="62">
        <v>27112120</v>
      </c>
      <c r="B3442" s="63" t="s">
        <v>10153</v>
      </c>
    </row>
    <row r="3443" spans="1:2" x14ac:dyDescent="0.25">
      <c r="A3443" s="62">
        <v>27112121</v>
      </c>
      <c r="B3443" s="63" t="s">
        <v>11174</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12814</v>
      </c>
    </row>
    <row r="3448" spans="1:2" x14ac:dyDescent="0.25">
      <c r="A3448" s="62">
        <v>27112126</v>
      </c>
      <c r="B3448" s="63" t="s">
        <v>11716</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9578</v>
      </c>
    </row>
    <row r="3453" spans="1:2" x14ac:dyDescent="0.25">
      <c r="A3453" s="62">
        <v>27112131</v>
      </c>
      <c r="B3453" s="63" t="s">
        <v>14039</v>
      </c>
    </row>
    <row r="3454" spans="1:2" x14ac:dyDescent="0.25">
      <c r="A3454" s="62">
        <v>27112132</v>
      </c>
      <c r="B3454" s="63" t="s">
        <v>6286</v>
      </c>
    </row>
    <row r="3455" spans="1:2" x14ac:dyDescent="0.25">
      <c r="A3455" s="62">
        <v>27112133</v>
      </c>
      <c r="B3455" s="63" t="s">
        <v>12770</v>
      </c>
    </row>
    <row r="3456" spans="1:2" x14ac:dyDescent="0.25">
      <c r="A3456" s="62">
        <v>27112134</v>
      </c>
      <c r="B3456" s="63" t="s">
        <v>14088</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8946</v>
      </c>
    </row>
    <row r="3461" spans="1:2" x14ac:dyDescent="0.25">
      <c r="A3461" s="62">
        <v>27112301</v>
      </c>
      <c r="B3461" s="63" t="s">
        <v>10181</v>
      </c>
    </row>
    <row r="3462" spans="1:2" x14ac:dyDescent="0.25">
      <c r="A3462" s="62">
        <v>27112302</v>
      </c>
      <c r="B3462" s="63" t="s">
        <v>13553</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11384</v>
      </c>
    </row>
    <row r="3468" spans="1:2" x14ac:dyDescent="0.25">
      <c r="A3468" s="62">
        <v>27112402</v>
      </c>
      <c r="B3468" s="63" t="s">
        <v>12177</v>
      </c>
    </row>
    <row r="3469" spans="1:2" x14ac:dyDescent="0.25">
      <c r="A3469" s="62">
        <v>27112403</v>
      </c>
      <c r="B3469" s="63" t="s">
        <v>3217</v>
      </c>
    </row>
    <row r="3470" spans="1:2" x14ac:dyDescent="0.25">
      <c r="A3470" s="62">
        <v>27112404</v>
      </c>
      <c r="B3470" s="63" t="s">
        <v>13876</v>
      </c>
    </row>
    <row r="3471" spans="1:2" x14ac:dyDescent="0.25">
      <c r="A3471" s="62">
        <v>27112405</v>
      </c>
      <c r="B3471" s="63" t="s">
        <v>11838</v>
      </c>
    </row>
    <row r="3472" spans="1:2" x14ac:dyDescent="0.25">
      <c r="A3472" s="62">
        <v>27112406</v>
      </c>
      <c r="B3472" s="63" t="s">
        <v>252</v>
      </c>
    </row>
    <row r="3473" spans="1:2" x14ac:dyDescent="0.25">
      <c r="A3473" s="62">
        <v>27112407</v>
      </c>
      <c r="B3473" s="63" t="s">
        <v>8742</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17675</v>
      </c>
    </row>
    <row r="3487" spans="1:2" x14ac:dyDescent="0.25">
      <c r="A3487" s="62">
        <v>27112706</v>
      </c>
      <c r="B3487" s="63" t="s">
        <v>10393</v>
      </c>
    </row>
    <row r="3488" spans="1:2" x14ac:dyDescent="0.25">
      <c r="A3488" s="62">
        <v>27112707</v>
      </c>
      <c r="B3488" s="63" t="s">
        <v>8941</v>
      </c>
    </row>
    <row r="3489" spans="1:2" x14ac:dyDescent="0.25">
      <c r="A3489" s="62">
        <v>27112708</v>
      </c>
      <c r="B3489" s="63" t="s">
        <v>14493</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5438</v>
      </c>
    </row>
    <row r="3495" spans="1:2" x14ac:dyDescent="0.25">
      <c r="A3495" s="62">
        <v>27112714</v>
      </c>
      <c r="B3495" s="63" t="s">
        <v>12366</v>
      </c>
    </row>
    <row r="3496" spans="1:2" x14ac:dyDescent="0.25">
      <c r="A3496" s="62">
        <v>27112715</v>
      </c>
      <c r="B3496" s="63" t="s">
        <v>8567</v>
      </c>
    </row>
    <row r="3497" spans="1:2" x14ac:dyDescent="0.25">
      <c r="A3497" s="62">
        <v>27112716</v>
      </c>
      <c r="B3497" s="63" t="s">
        <v>5311</v>
      </c>
    </row>
    <row r="3498" spans="1:2" x14ac:dyDescent="0.25">
      <c r="A3498" s="62">
        <v>27112717</v>
      </c>
      <c r="B3498" s="63" t="s">
        <v>5447</v>
      </c>
    </row>
    <row r="3499" spans="1:2" x14ac:dyDescent="0.25">
      <c r="A3499" s="62">
        <v>27112718</v>
      </c>
      <c r="B3499" s="63" t="s">
        <v>9625</v>
      </c>
    </row>
    <row r="3500" spans="1:2" x14ac:dyDescent="0.25">
      <c r="A3500" s="62">
        <v>27112719</v>
      </c>
      <c r="B3500" s="63" t="s">
        <v>16719</v>
      </c>
    </row>
    <row r="3501" spans="1:2" x14ac:dyDescent="0.25">
      <c r="A3501" s="62">
        <v>27112720</v>
      </c>
      <c r="B3501" s="63" t="s">
        <v>3931</v>
      </c>
    </row>
    <row r="3502" spans="1:2" x14ac:dyDescent="0.25">
      <c r="A3502" s="62">
        <v>27112721</v>
      </c>
      <c r="B3502" s="63" t="s">
        <v>8860</v>
      </c>
    </row>
    <row r="3503" spans="1:2" x14ac:dyDescent="0.25">
      <c r="A3503" s="62">
        <v>27112801</v>
      </c>
      <c r="B3503" s="63" t="s">
        <v>14514</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15871</v>
      </c>
    </row>
    <row r="3508" spans="1:2" x14ac:dyDescent="0.25">
      <c r="A3508" s="62">
        <v>27112806</v>
      </c>
      <c r="B3508" s="63" t="s">
        <v>846</v>
      </c>
    </row>
    <row r="3509" spans="1:2" x14ac:dyDescent="0.25">
      <c r="A3509" s="62">
        <v>27112807</v>
      </c>
      <c r="B3509" s="63" t="s">
        <v>11358</v>
      </c>
    </row>
    <row r="3510" spans="1:2" x14ac:dyDescent="0.25">
      <c r="A3510" s="62">
        <v>27112808</v>
      </c>
      <c r="B3510" s="63" t="s">
        <v>16312</v>
      </c>
    </row>
    <row r="3511" spans="1:2" x14ac:dyDescent="0.25">
      <c r="A3511" s="62">
        <v>27112809</v>
      </c>
      <c r="B3511" s="63" t="s">
        <v>7758</v>
      </c>
    </row>
    <row r="3512" spans="1:2" x14ac:dyDescent="0.25">
      <c r="A3512" s="62">
        <v>27112810</v>
      </c>
      <c r="B3512" s="63" t="s">
        <v>17404</v>
      </c>
    </row>
    <row r="3513" spans="1:2" x14ac:dyDescent="0.25">
      <c r="A3513" s="62">
        <v>27112811</v>
      </c>
      <c r="B3513" s="63" t="s">
        <v>14487</v>
      </c>
    </row>
    <row r="3514" spans="1:2" x14ac:dyDescent="0.25">
      <c r="A3514" s="62">
        <v>27112812</v>
      </c>
      <c r="B3514" s="63" t="s">
        <v>8801</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14540</v>
      </c>
    </row>
    <row r="3519" spans="1:2" x14ac:dyDescent="0.25">
      <c r="A3519" s="62">
        <v>27112819</v>
      </c>
      <c r="B3519" s="63" t="s">
        <v>8218</v>
      </c>
    </row>
    <row r="3520" spans="1:2" x14ac:dyDescent="0.25">
      <c r="A3520" s="62">
        <v>27112820</v>
      </c>
      <c r="B3520" s="63" t="s">
        <v>11446</v>
      </c>
    </row>
    <row r="3521" spans="1:2" x14ac:dyDescent="0.25">
      <c r="A3521" s="62">
        <v>27112821</v>
      </c>
      <c r="B3521" s="63" t="s">
        <v>3670</v>
      </c>
    </row>
    <row r="3522" spans="1:2" x14ac:dyDescent="0.25">
      <c r="A3522" s="62">
        <v>27112822</v>
      </c>
      <c r="B3522" s="63" t="s">
        <v>17780</v>
      </c>
    </row>
    <row r="3523" spans="1:2" x14ac:dyDescent="0.25">
      <c r="A3523" s="62">
        <v>27112823</v>
      </c>
      <c r="B3523" s="63" t="s">
        <v>5664</v>
      </c>
    </row>
    <row r="3524" spans="1:2" x14ac:dyDescent="0.25">
      <c r="A3524" s="62">
        <v>27112824</v>
      </c>
      <c r="B3524" s="63" t="s">
        <v>14976</v>
      </c>
    </row>
    <row r="3525" spans="1:2" x14ac:dyDescent="0.25">
      <c r="A3525" s="62">
        <v>27112825</v>
      </c>
      <c r="B3525" s="63" t="s">
        <v>15667</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7534</v>
      </c>
    </row>
    <row r="3530" spans="1:2" x14ac:dyDescent="0.25">
      <c r="A3530" s="62">
        <v>27112904</v>
      </c>
      <c r="B3530" s="63" t="s">
        <v>15676</v>
      </c>
    </row>
    <row r="3531" spans="1:2" x14ac:dyDescent="0.25">
      <c r="A3531" s="62">
        <v>27112905</v>
      </c>
      <c r="B3531" s="63" t="s">
        <v>10962</v>
      </c>
    </row>
    <row r="3532" spans="1:2" x14ac:dyDescent="0.25">
      <c r="A3532" s="62">
        <v>27112906</v>
      </c>
      <c r="B3532" s="63" t="s">
        <v>9817</v>
      </c>
    </row>
    <row r="3533" spans="1:2" x14ac:dyDescent="0.25">
      <c r="A3533" s="62">
        <v>27112907</v>
      </c>
      <c r="B3533" s="63" t="s">
        <v>18079</v>
      </c>
    </row>
    <row r="3534" spans="1:2" x14ac:dyDescent="0.25">
      <c r="A3534" s="62">
        <v>27112908</v>
      </c>
      <c r="B3534" s="63" t="s">
        <v>17988</v>
      </c>
    </row>
    <row r="3535" spans="1:2" x14ac:dyDescent="0.25">
      <c r="A3535" s="62">
        <v>27113001</v>
      </c>
      <c r="B3535" s="63" t="s">
        <v>12108</v>
      </c>
    </row>
    <row r="3536" spans="1:2" x14ac:dyDescent="0.25">
      <c r="A3536" s="62">
        <v>27113002</v>
      </c>
      <c r="B3536" s="63" t="s">
        <v>8349</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13560</v>
      </c>
    </row>
    <row r="3542" spans="1:2" x14ac:dyDescent="0.25">
      <c r="A3542" s="62">
        <v>27113201</v>
      </c>
      <c r="B3542" s="63" t="s">
        <v>9309</v>
      </c>
    </row>
    <row r="3543" spans="1:2" x14ac:dyDescent="0.25">
      <c r="A3543" s="62">
        <v>27113202</v>
      </c>
      <c r="B3543" s="63" t="s">
        <v>14845</v>
      </c>
    </row>
    <row r="3544" spans="1:2" x14ac:dyDescent="0.25">
      <c r="A3544" s="62">
        <v>27113203</v>
      </c>
      <c r="B3544" s="63" t="s">
        <v>14679</v>
      </c>
    </row>
    <row r="3545" spans="1:2" x14ac:dyDescent="0.25">
      <c r="A3545" s="62">
        <v>27113204</v>
      </c>
      <c r="B3545" s="63" t="s">
        <v>8305</v>
      </c>
    </row>
    <row r="3546" spans="1:2" x14ac:dyDescent="0.25">
      <c r="A3546" s="62">
        <v>27121501</v>
      </c>
      <c r="B3546" s="63" t="s">
        <v>17836</v>
      </c>
    </row>
    <row r="3547" spans="1:2" x14ac:dyDescent="0.25">
      <c r="A3547" s="62">
        <v>27121502</v>
      </c>
      <c r="B3547" s="63" t="s">
        <v>15376</v>
      </c>
    </row>
    <row r="3548" spans="1:2" x14ac:dyDescent="0.25">
      <c r="A3548" s="62">
        <v>27121503</v>
      </c>
      <c r="B3548" s="63" t="s">
        <v>8548</v>
      </c>
    </row>
    <row r="3549" spans="1:2" x14ac:dyDescent="0.25">
      <c r="A3549" s="62">
        <v>27121601</v>
      </c>
      <c r="B3549" s="63" t="s">
        <v>11101</v>
      </c>
    </row>
    <row r="3550" spans="1:2" x14ac:dyDescent="0.25">
      <c r="A3550" s="62">
        <v>27121602</v>
      </c>
      <c r="B3550" s="63" t="s">
        <v>18749</v>
      </c>
    </row>
    <row r="3551" spans="1:2" x14ac:dyDescent="0.25">
      <c r="A3551" s="62">
        <v>27121603</v>
      </c>
      <c r="B3551" s="63" t="s">
        <v>18469</v>
      </c>
    </row>
    <row r="3552" spans="1:2" x14ac:dyDescent="0.25">
      <c r="A3552" s="62">
        <v>27121604</v>
      </c>
      <c r="B3552" s="63" t="s">
        <v>7413</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3319</v>
      </c>
    </row>
    <row r="3558" spans="1:2" x14ac:dyDescent="0.25">
      <c r="A3558" s="62">
        <v>27121704</v>
      </c>
      <c r="B3558" s="63" t="s">
        <v>9420</v>
      </c>
    </row>
    <row r="3559" spans="1:2" x14ac:dyDescent="0.25">
      <c r="A3559" s="62">
        <v>27121705</v>
      </c>
      <c r="B3559" s="63" t="s">
        <v>16772</v>
      </c>
    </row>
    <row r="3560" spans="1:2" x14ac:dyDescent="0.25">
      <c r="A3560" s="62">
        <v>27121706</v>
      </c>
      <c r="B3560" s="63" t="s">
        <v>14439</v>
      </c>
    </row>
    <row r="3561" spans="1:2" x14ac:dyDescent="0.25">
      <c r="A3561" s="62">
        <v>27121707</v>
      </c>
      <c r="B3561" s="63" t="s">
        <v>8212</v>
      </c>
    </row>
    <row r="3562" spans="1:2" x14ac:dyDescent="0.25">
      <c r="A3562" s="62">
        <v>27126101</v>
      </c>
      <c r="B3562" s="63" t="s">
        <v>10314</v>
      </c>
    </row>
    <row r="3563" spans="1:2" x14ac:dyDescent="0.25">
      <c r="A3563" s="62">
        <v>27126102</v>
      </c>
      <c r="B3563" s="63" t="s">
        <v>12810</v>
      </c>
    </row>
    <row r="3564" spans="1:2" x14ac:dyDescent="0.25">
      <c r="A3564" s="62">
        <v>27131501</v>
      </c>
      <c r="B3564" s="63" t="s">
        <v>17417</v>
      </c>
    </row>
    <row r="3565" spans="1:2" x14ac:dyDescent="0.25">
      <c r="A3565" s="62">
        <v>27131502</v>
      </c>
      <c r="B3565" s="63" t="s">
        <v>10704</v>
      </c>
    </row>
    <row r="3566" spans="1:2" x14ac:dyDescent="0.25">
      <c r="A3566" s="62">
        <v>27131504</v>
      </c>
      <c r="B3566" s="63" t="s">
        <v>17173</v>
      </c>
    </row>
    <row r="3567" spans="1:2" x14ac:dyDescent="0.25">
      <c r="A3567" s="62">
        <v>27131505</v>
      </c>
      <c r="B3567" s="63" t="s">
        <v>10551</v>
      </c>
    </row>
    <row r="3568" spans="1:2" x14ac:dyDescent="0.25">
      <c r="A3568" s="62">
        <v>27131506</v>
      </c>
      <c r="B3568" s="63" t="s">
        <v>6241</v>
      </c>
    </row>
    <row r="3569" spans="1:2" x14ac:dyDescent="0.25">
      <c r="A3569" s="62">
        <v>27131507</v>
      </c>
      <c r="B3569" s="63" t="s">
        <v>416</v>
      </c>
    </row>
    <row r="3570" spans="1:2" x14ac:dyDescent="0.25">
      <c r="A3570" s="62">
        <v>27131508</v>
      </c>
      <c r="B3570" s="63" t="s">
        <v>9742</v>
      </c>
    </row>
    <row r="3571" spans="1:2" x14ac:dyDescent="0.25">
      <c r="A3571" s="62">
        <v>27131509</v>
      </c>
      <c r="B3571" s="63" t="s">
        <v>7861</v>
      </c>
    </row>
    <row r="3572" spans="1:2" x14ac:dyDescent="0.25">
      <c r="A3572" s="62">
        <v>27131510</v>
      </c>
      <c r="B3572" s="63" t="s">
        <v>13623</v>
      </c>
    </row>
    <row r="3573" spans="1:2" x14ac:dyDescent="0.25">
      <c r="A3573" s="62">
        <v>27131511</v>
      </c>
      <c r="B3573" s="63" t="s">
        <v>10337</v>
      </c>
    </row>
    <row r="3574" spans="1:2" x14ac:dyDescent="0.25">
      <c r="A3574" s="62">
        <v>27131512</v>
      </c>
      <c r="B3574" s="63" t="s">
        <v>5705</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16023</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13090</v>
      </c>
    </row>
    <row r="3583" spans="1:2" x14ac:dyDescent="0.25">
      <c r="A3583" s="62">
        <v>27131614</v>
      </c>
      <c r="B3583" s="63" t="s">
        <v>8190</v>
      </c>
    </row>
    <row r="3584" spans="1:2" x14ac:dyDescent="0.25">
      <c r="A3584" s="62">
        <v>27131701</v>
      </c>
      <c r="B3584" s="63" t="s">
        <v>18599</v>
      </c>
    </row>
    <row r="3585" spans="1:2" x14ac:dyDescent="0.25">
      <c r="A3585" s="62">
        <v>27131702</v>
      </c>
      <c r="B3585" s="63" t="s">
        <v>17149</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17582</v>
      </c>
    </row>
    <row r="3597" spans="1:2" x14ac:dyDescent="0.25">
      <c r="A3597" s="62">
        <v>30101503</v>
      </c>
      <c r="B3597" s="63" t="s">
        <v>17287</v>
      </c>
    </row>
    <row r="3598" spans="1:2" x14ac:dyDescent="0.25">
      <c r="A3598" s="62">
        <v>30101504</v>
      </c>
      <c r="B3598" s="63" t="s">
        <v>4652</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18728</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4456</v>
      </c>
    </row>
    <row r="3610" spans="1:2" x14ac:dyDescent="0.25">
      <c r="A3610" s="62">
        <v>30101516</v>
      </c>
      <c r="B3610" s="63" t="s">
        <v>15184</v>
      </c>
    </row>
    <row r="3611" spans="1:2" x14ac:dyDescent="0.25">
      <c r="A3611" s="62">
        <v>30101517</v>
      </c>
      <c r="B3611" s="63" t="s">
        <v>4581</v>
      </c>
    </row>
    <row r="3612" spans="1:2" x14ac:dyDescent="0.25">
      <c r="A3612" s="62">
        <v>30101601</v>
      </c>
      <c r="B3612" s="63" t="s">
        <v>14665</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16305</v>
      </c>
    </row>
    <row r="3617" spans="1:2" x14ac:dyDescent="0.25">
      <c r="A3617" s="62">
        <v>30101606</v>
      </c>
      <c r="B3617" s="63" t="s">
        <v>409</v>
      </c>
    </row>
    <row r="3618" spans="1:2" x14ac:dyDescent="0.25">
      <c r="A3618" s="62">
        <v>30101607</v>
      </c>
      <c r="B3618" s="63" t="s">
        <v>5050</v>
      </c>
    </row>
    <row r="3619" spans="1:2" x14ac:dyDescent="0.25">
      <c r="A3619" s="62">
        <v>30101608</v>
      </c>
      <c r="B3619" s="63" t="s">
        <v>17029</v>
      </c>
    </row>
    <row r="3620" spans="1:2" x14ac:dyDescent="0.25">
      <c r="A3620" s="62">
        <v>30101609</v>
      </c>
      <c r="B3620" s="63" t="s">
        <v>16881</v>
      </c>
    </row>
    <row r="3621" spans="1:2" x14ac:dyDescent="0.25">
      <c r="A3621" s="62">
        <v>30101610</v>
      </c>
      <c r="B3621" s="63" t="s">
        <v>12046</v>
      </c>
    </row>
    <row r="3622" spans="1:2" x14ac:dyDescent="0.25">
      <c r="A3622" s="62">
        <v>30101611</v>
      </c>
      <c r="B3622" s="63" t="s">
        <v>4655</v>
      </c>
    </row>
    <row r="3623" spans="1:2" x14ac:dyDescent="0.25">
      <c r="A3623" s="62">
        <v>30101612</v>
      </c>
      <c r="B3623" s="63" t="s">
        <v>7532</v>
      </c>
    </row>
    <row r="3624" spans="1:2" x14ac:dyDescent="0.25">
      <c r="A3624" s="62">
        <v>30101613</v>
      </c>
      <c r="B3624" s="63" t="s">
        <v>14011</v>
      </c>
    </row>
    <row r="3625" spans="1:2" x14ac:dyDescent="0.25">
      <c r="A3625" s="62">
        <v>30101614</v>
      </c>
      <c r="B3625" s="63" t="s">
        <v>6008</v>
      </c>
    </row>
    <row r="3626" spans="1:2" x14ac:dyDescent="0.25">
      <c r="A3626" s="62">
        <v>30101615</v>
      </c>
      <c r="B3626" s="63" t="s">
        <v>731</v>
      </c>
    </row>
    <row r="3627" spans="1:2" x14ac:dyDescent="0.25">
      <c r="A3627" s="62">
        <v>30101616</v>
      </c>
      <c r="B3627" s="63" t="s">
        <v>12180</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16257</v>
      </c>
    </row>
    <row r="3635" spans="1:2" x14ac:dyDescent="0.25">
      <c r="A3635" s="62">
        <v>30101706</v>
      </c>
      <c r="B3635" s="63" t="s">
        <v>17753</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15341</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3571</v>
      </c>
    </row>
    <row r="3648" spans="1:2" x14ac:dyDescent="0.25">
      <c r="A3648" s="62">
        <v>30101801</v>
      </c>
      <c r="B3648" s="63" t="s">
        <v>5712</v>
      </c>
    </row>
    <row r="3649" spans="1:2" x14ac:dyDescent="0.25">
      <c r="A3649" s="62">
        <v>30101802</v>
      </c>
      <c r="B3649" s="63" t="s">
        <v>11223</v>
      </c>
    </row>
    <row r="3650" spans="1:2" x14ac:dyDescent="0.25">
      <c r="A3650" s="62">
        <v>30101803</v>
      </c>
      <c r="B3650" s="63" t="s">
        <v>11701</v>
      </c>
    </row>
    <row r="3651" spans="1:2" x14ac:dyDescent="0.25">
      <c r="A3651" s="62">
        <v>30101804</v>
      </c>
      <c r="B3651" s="63" t="s">
        <v>12510</v>
      </c>
    </row>
    <row r="3652" spans="1:2" x14ac:dyDescent="0.25">
      <c r="A3652" s="62">
        <v>30101805</v>
      </c>
      <c r="B3652" s="63" t="s">
        <v>11250</v>
      </c>
    </row>
    <row r="3653" spans="1:2" x14ac:dyDescent="0.25">
      <c r="A3653" s="62">
        <v>30101806</v>
      </c>
      <c r="B3653" s="63" t="s">
        <v>12661</v>
      </c>
    </row>
    <row r="3654" spans="1:2" x14ac:dyDescent="0.25">
      <c r="A3654" s="62">
        <v>30101807</v>
      </c>
      <c r="B3654" s="63" t="s">
        <v>15557</v>
      </c>
    </row>
    <row r="3655" spans="1:2" x14ac:dyDescent="0.25">
      <c r="A3655" s="62">
        <v>30101808</v>
      </c>
      <c r="B3655" s="63" t="s">
        <v>10300</v>
      </c>
    </row>
    <row r="3656" spans="1:2" x14ac:dyDescent="0.25">
      <c r="A3656" s="62">
        <v>30101809</v>
      </c>
      <c r="B3656" s="63" t="s">
        <v>3062</v>
      </c>
    </row>
    <row r="3657" spans="1:2" x14ac:dyDescent="0.25">
      <c r="A3657" s="62">
        <v>30101810</v>
      </c>
      <c r="B3657" s="63" t="s">
        <v>8008</v>
      </c>
    </row>
    <row r="3658" spans="1:2" x14ac:dyDescent="0.25">
      <c r="A3658" s="62">
        <v>30101811</v>
      </c>
      <c r="B3658" s="63" t="s">
        <v>17002</v>
      </c>
    </row>
    <row r="3659" spans="1:2" x14ac:dyDescent="0.25">
      <c r="A3659" s="62">
        <v>30101812</v>
      </c>
      <c r="B3659" s="63" t="s">
        <v>6842</v>
      </c>
    </row>
    <row r="3660" spans="1:2" x14ac:dyDescent="0.25">
      <c r="A3660" s="62">
        <v>30101813</v>
      </c>
      <c r="B3660" s="63" t="s">
        <v>11014</v>
      </c>
    </row>
    <row r="3661" spans="1:2" x14ac:dyDescent="0.25">
      <c r="A3661" s="62">
        <v>30101814</v>
      </c>
      <c r="B3661" s="63" t="s">
        <v>7978</v>
      </c>
    </row>
    <row r="3662" spans="1:2" x14ac:dyDescent="0.25">
      <c r="A3662" s="62">
        <v>30101815</v>
      </c>
      <c r="B3662" s="63" t="s">
        <v>11360</v>
      </c>
    </row>
    <row r="3663" spans="1:2" x14ac:dyDescent="0.25">
      <c r="A3663" s="62">
        <v>30101816</v>
      </c>
      <c r="B3663" s="63" t="s">
        <v>13537</v>
      </c>
    </row>
    <row r="3664" spans="1:2" x14ac:dyDescent="0.25">
      <c r="A3664" s="62">
        <v>30101817</v>
      </c>
      <c r="B3664" s="63" t="s">
        <v>7275</v>
      </c>
    </row>
    <row r="3665" spans="1:2" x14ac:dyDescent="0.25">
      <c r="A3665" s="62">
        <v>30101901</v>
      </c>
      <c r="B3665" s="63" t="s">
        <v>11277</v>
      </c>
    </row>
    <row r="3666" spans="1:2" x14ac:dyDescent="0.25">
      <c r="A3666" s="62">
        <v>30101902</v>
      </c>
      <c r="B3666" s="63" t="s">
        <v>16415</v>
      </c>
    </row>
    <row r="3667" spans="1:2" x14ac:dyDescent="0.25">
      <c r="A3667" s="62">
        <v>30101903</v>
      </c>
      <c r="B3667" s="63" t="s">
        <v>7591</v>
      </c>
    </row>
    <row r="3668" spans="1:2" x14ac:dyDescent="0.25">
      <c r="A3668" s="62">
        <v>30101904</v>
      </c>
      <c r="B3668" s="63" t="s">
        <v>4328</v>
      </c>
    </row>
    <row r="3669" spans="1:2" x14ac:dyDescent="0.25">
      <c r="A3669" s="62">
        <v>30101905</v>
      </c>
      <c r="B3669" s="63" t="s">
        <v>21</v>
      </c>
    </row>
    <row r="3670" spans="1:2" x14ac:dyDescent="0.25">
      <c r="A3670" s="62">
        <v>30101906</v>
      </c>
      <c r="B3670" s="63" t="s">
        <v>17809</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15087</v>
      </c>
    </row>
    <row r="3676" spans="1:2" x14ac:dyDescent="0.25">
      <c r="A3676" s="62">
        <v>30101912</v>
      </c>
      <c r="B3676" s="63" t="s">
        <v>13276</v>
      </c>
    </row>
    <row r="3677" spans="1:2" x14ac:dyDescent="0.25">
      <c r="A3677" s="62">
        <v>30101913</v>
      </c>
      <c r="B3677" s="63" t="s">
        <v>6453</v>
      </c>
    </row>
    <row r="3678" spans="1:2" x14ac:dyDescent="0.25">
      <c r="A3678" s="62">
        <v>30101914</v>
      </c>
      <c r="B3678" s="63" t="s">
        <v>11695</v>
      </c>
    </row>
    <row r="3679" spans="1:2" x14ac:dyDescent="0.25">
      <c r="A3679" s="62">
        <v>30101915</v>
      </c>
      <c r="B3679" s="63" t="s">
        <v>1309</v>
      </c>
    </row>
    <row r="3680" spans="1:2" x14ac:dyDescent="0.25">
      <c r="A3680" s="62">
        <v>30101916</v>
      </c>
      <c r="B3680" s="63" t="s">
        <v>13959</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11768</v>
      </c>
    </row>
    <row r="3685" spans="1:2" x14ac:dyDescent="0.25">
      <c r="A3685" s="62">
        <v>30101922</v>
      </c>
      <c r="B3685" s="63" t="s">
        <v>4579</v>
      </c>
    </row>
    <row r="3686" spans="1:2" x14ac:dyDescent="0.25">
      <c r="A3686" s="62">
        <v>30101923</v>
      </c>
      <c r="B3686" s="63" t="s">
        <v>13182</v>
      </c>
    </row>
    <row r="3687" spans="1:2" x14ac:dyDescent="0.25">
      <c r="A3687" s="62">
        <v>30102001</v>
      </c>
      <c r="B3687" s="63" t="s">
        <v>8669</v>
      </c>
    </row>
    <row r="3688" spans="1:2" x14ac:dyDescent="0.25">
      <c r="A3688" s="62">
        <v>30102002</v>
      </c>
      <c r="B3688" s="63" t="s">
        <v>13098</v>
      </c>
    </row>
    <row r="3689" spans="1:2" x14ac:dyDescent="0.25">
      <c r="A3689" s="62">
        <v>30102003</v>
      </c>
      <c r="B3689" s="63" t="s">
        <v>7773</v>
      </c>
    </row>
    <row r="3690" spans="1:2" x14ac:dyDescent="0.25">
      <c r="A3690" s="62">
        <v>30102004</v>
      </c>
      <c r="B3690" s="63" t="s">
        <v>518</v>
      </c>
    </row>
    <row r="3691" spans="1:2" x14ac:dyDescent="0.25">
      <c r="A3691" s="62">
        <v>30102005</v>
      </c>
      <c r="B3691" s="63" t="s">
        <v>17986</v>
      </c>
    </row>
    <row r="3692" spans="1:2" x14ac:dyDescent="0.25">
      <c r="A3692" s="62">
        <v>30102006</v>
      </c>
      <c r="B3692" s="63" t="s">
        <v>5273</v>
      </c>
    </row>
    <row r="3693" spans="1:2" x14ac:dyDescent="0.25">
      <c r="A3693" s="62">
        <v>30102007</v>
      </c>
      <c r="B3693" s="63" t="s">
        <v>15053</v>
      </c>
    </row>
    <row r="3694" spans="1:2" x14ac:dyDescent="0.25">
      <c r="A3694" s="62">
        <v>30102008</v>
      </c>
      <c r="B3694" s="63" t="s">
        <v>7325</v>
      </c>
    </row>
    <row r="3695" spans="1:2" x14ac:dyDescent="0.25">
      <c r="A3695" s="62">
        <v>30102009</v>
      </c>
      <c r="B3695" s="63" t="s">
        <v>15734</v>
      </c>
    </row>
    <row r="3696" spans="1:2" x14ac:dyDescent="0.25">
      <c r="A3696" s="62">
        <v>30102010</v>
      </c>
      <c r="B3696" s="63" t="s">
        <v>8921</v>
      </c>
    </row>
    <row r="3697" spans="1:2" x14ac:dyDescent="0.25">
      <c r="A3697" s="62">
        <v>30102011</v>
      </c>
      <c r="B3697" s="63" t="s">
        <v>11853</v>
      </c>
    </row>
    <row r="3698" spans="1:2" x14ac:dyDescent="0.25">
      <c r="A3698" s="62">
        <v>30102012</v>
      </c>
      <c r="B3698" s="63" t="s">
        <v>10083</v>
      </c>
    </row>
    <row r="3699" spans="1:2" x14ac:dyDescent="0.25">
      <c r="A3699" s="62">
        <v>30102013</v>
      </c>
      <c r="B3699" s="63" t="s">
        <v>5481</v>
      </c>
    </row>
    <row r="3700" spans="1:2" x14ac:dyDescent="0.25">
      <c r="A3700" s="62">
        <v>30102014</v>
      </c>
      <c r="B3700" s="63" t="s">
        <v>12699</v>
      </c>
    </row>
    <row r="3701" spans="1:2" x14ac:dyDescent="0.25">
      <c r="A3701" s="62">
        <v>30102015</v>
      </c>
      <c r="B3701" s="63" t="s">
        <v>14176</v>
      </c>
    </row>
    <row r="3702" spans="1:2" x14ac:dyDescent="0.25">
      <c r="A3702" s="62">
        <v>30102201</v>
      </c>
      <c r="B3702" s="63" t="s">
        <v>17900</v>
      </c>
    </row>
    <row r="3703" spans="1:2" x14ac:dyDescent="0.25">
      <c r="A3703" s="62">
        <v>30102202</v>
      </c>
      <c r="B3703" s="63" t="s">
        <v>13904</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14646</v>
      </c>
    </row>
    <row r="3710" spans="1:2" x14ac:dyDescent="0.25">
      <c r="A3710" s="62">
        <v>30102209</v>
      </c>
      <c r="B3710" s="63" t="s">
        <v>6910</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12671</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4966</v>
      </c>
    </row>
    <row r="3727" spans="1:2" x14ac:dyDescent="0.25">
      <c r="A3727" s="62">
        <v>30102307</v>
      </c>
      <c r="B3727" s="63" t="s">
        <v>18076</v>
      </c>
    </row>
    <row r="3728" spans="1:2" x14ac:dyDescent="0.25">
      <c r="A3728" s="62">
        <v>30102308</v>
      </c>
      <c r="B3728" s="63" t="s">
        <v>7821</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16012</v>
      </c>
    </row>
    <row r="3739" spans="1:2" x14ac:dyDescent="0.25">
      <c r="A3739" s="62">
        <v>30102403</v>
      </c>
      <c r="B3739" s="63" t="s">
        <v>5948</v>
      </c>
    </row>
    <row r="3740" spans="1:2" x14ac:dyDescent="0.25">
      <c r="A3740" s="62">
        <v>30102404</v>
      </c>
      <c r="B3740" s="63" t="s">
        <v>12151</v>
      </c>
    </row>
    <row r="3741" spans="1:2" x14ac:dyDescent="0.25">
      <c r="A3741" s="62">
        <v>30102405</v>
      </c>
      <c r="B3741" s="63" t="s">
        <v>18534</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11571</v>
      </c>
    </row>
    <row r="3747" spans="1:2" x14ac:dyDescent="0.25">
      <c r="A3747" s="62">
        <v>30102411</v>
      </c>
      <c r="B3747" s="63" t="s">
        <v>8709</v>
      </c>
    </row>
    <row r="3748" spans="1:2" x14ac:dyDescent="0.25">
      <c r="A3748" s="62">
        <v>30102412</v>
      </c>
      <c r="B3748" s="63" t="s">
        <v>11455</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7880</v>
      </c>
    </row>
    <row r="3754" spans="1:2" x14ac:dyDescent="0.25">
      <c r="A3754" s="62">
        <v>30102501</v>
      </c>
      <c r="B3754" s="63" t="s">
        <v>15666</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9442</v>
      </c>
    </row>
    <row r="3768" spans="1:2" x14ac:dyDescent="0.25">
      <c r="A3768" s="62">
        <v>30102515</v>
      </c>
      <c r="B3768" s="63" t="s">
        <v>13458</v>
      </c>
    </row>
    <row r="3769" spans="1:2" x14ac:dyDescent="0.25">
      <c r="A3769" s="62">
        <v>30102516</v>
      </c>
      <c r="B3769" s="63" t="s">
        <v>11960</v>
      </c>
    </row>
    <row r="3770" spans="1:2" x14ac:dyDescent="0.25">
      <c r="A3770" s="62">
        <v>30102517</v>
      </c>
      <c r="B3770" s="63" t="s">
        <v>13894</v>
      </c>
    </row>
    <row r="3771" spans="1:2" x14ac:dyDescent="0.25">
      <c r="A3771" s="62">
        <v>30102518</v>
      </c>
      <c r="B3771" s="63" t="s">
        <v>11794</v>
      </c>
    </row>
    <row r="3772" spans="1:2" x14ac:dyDescent="0.25">
      <c r="A3772" s="62">
        <v>30102519</v>
      </c>
      <c r="B3772" s="63" t="s">
        <v>13585</v>
      </c>
    </row>
    <row r="3773" spans="1:2" x14ac:dyDescent="0.25">
      <c r="A3773" s="62">
        <v>30102520</v>
      </c>
      <c r="B3773" s="63" t="s">
        <v>11302</v>
      </c>
    </row>
    <row r="3774" spans="1:2" x14ac:dyDescent="0.25">
      <c r="A3774" s="62">
        <v>30102521</v>
      </c>
      <c r="B3774" s="63" t="s">
        <v>17557</v>
      </c>
    </row>
    <row r="3775" spans="1:2" x14ac:dyDescent="0.25">
      <c r="A3775" s="62">
        <v>30102522</v>
      </c>
      <c r="B3775" s="63" t="s">
        <v>14734</v>
      </c>
    </row>
    <row r="3776" spans="1:2" x14ac:dyDescent="0.25">
      <c r="A3776" s="62">
        <v>30102523</v>
      </c>
      <c r="B3776" s="63" t="s">
        <v>5734</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6182</v>
      </c>
    </row>
    <row r="3782" spans="1:2" x14ac:dyDescent="0.25">
      <c r="A3782" s="62">
        <v>30102603</v>
      </c>
      <c r="B3782" s="63" t="s">
        <v>6001</v>
      </c>
    </row>
    <row r="3783" spans="1:2" x14ac:dyDescent="0.25">
      <c r="A3783" s="62">
        <v>30102604</v>
      </c>
      <c r="B3783" s="63" t="s">
        <v>18551</v>
      </c>
    </row>
    <row r="3784" spans="1:2" x14ac:dyDescent="0.25">
      <c r="A3784" s="62">
        <v>30102605</v>
      </c>
      <c r="B3784" s="63" t="s">
        <v>15487</v>
      </c>
    </row>
    <row r="3785" spans="1:2" x14ac:dyDescent="0.25">
      <c r="A3785" s="62">
        <v>30102606</v>
      </c>
      <c r="B3785" s="63" t="s">
        <v>4102</v>
      </c>
    </row>
    <row r="3786" spans="1:2" x14ac:dyDescent="0.25">
      <c r="A3786" s="62">
        <v>30102607</v>
      </c>
      <c r="B3786" s="63" t="s">
        <v>16110</v>
      </c>
    </row>
    <row r="3787" spans="1:2" x14ac:dyDescent="0.25">
      <c r="A3787" s="62">
        <v>30102608</v>
      </c>
      <c r="B3787" s="63" t="s">
        <v>17857</v>
      </c>
    </row>
    <row r="3788" spans="1:2" x14ac:dyDescent="0.25">
      <c r="A3788" s="62">
        <v>30102609</v>
      </c>
      <c r="B3788" s="63" t="s">
        <v>18128</v>
      </c>
    </row>
    <row r="3789" spans="1:2" x14ac:dyDescent="0.25">
      <c r="A3789" s="62">
        <v>30102610</v>
      </c>
      <c r="B3789" s="63" t="s">
        <v>9368</v>
      </c>
    </row>
    <row r="3790" spans="1:2" x14ac:dyDescent="0.25">
      <c r="A3790" s="62">
        <v>30102611</v>
      </c>
      <c r="B3790" s="63" t="s">
        <v>3964</v>
      </c>
    </row>
    <row r="3791" spans="1:2" x14ac:dyDescent="0.25">
      <c r="A3791" s="62">
        <v>30102612</v>
      </c>
      <c r="B3791" s="63" t="s">
        <v>13315</v>
      </c>
    </row>
    <row r="3792" spans="1:2" x14ac:dyDescent="0.25">
      <c r="A3792" s="62">
        <v>30102613</v>
      </c>
      <c r="B3792" s="63" t="s">
        <v>8907</v>
      </c>
    </row>
    <row r="3793" spans="1:2" x14ac:dyDescent="0.25">
      <c r="A3793" s="62">
        <v>30102614</v>
      </c>
      <c r="B3793" s="63" t="s">
        <v>16655</v>
      </c>
    </row>
    <row r="3794" spans="1:2" x14ac:dyDescent="0.25">
      <c r="A3794" s="62">
        <v>30102615</v>
      </c>
      <c r="B3794" s="63" t="s">
        <v>14189</v>
      </c>
    </row>
    <row r="3795" spans="1:2" x14ac:dyDescent="0.25">
      <c r="A3795" s="62">
        <v>30102616</v>
      </c>
      <c r="B3795" s="63" t="s">
        <v>11708</v>
      </c>
    </row>
    <row r="3796" spans="1:2" x14ac:dyDescent="0.25">
      <c r="A3796" s="62">
        <v>30102801</v>
      </c>
      <c r="B3796" s="63" t="s">
        <v>4987</v>
      </c>
    </row>
    <row r="3797" spans="1:2" x14ac:dyDescent="0.25">
      <c r="A3797" s="62">
        <v>30102802</v>
      </c>
      <c r="B3797" s="63" t="s">
        <v>7040</v>
      </c>
    </row>
    <row r="3798" spans="1:2" x14ac:dyDescent="0.25">
      <c r="A3798" s="62">
        <v>30102803</v>
      </c>
      <c r="B3798" s="63" t="s">
        <v>5134</v>
      </c>
    </row>
    <row r="3799" spans="1:2" x14ac:dyDescent="0.25">
      <c r="A3799" s="62">
        <v>30102901</v>
      </c>
      <c r="B3799" s="63" t="s">
        <v>12042</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15371</v>
      </c>
    </row>
    <row r="3804" spans="1:2" x14ac:dyDescent="0.25">
      <c r="A3804" s="62">
        <v>30103001</v>
      </c>
      <c r="B3804" s="63" t="s">
        <v>5757</v>
      </c>
    </row>
    <row r="3805" spans="1:2" x14ac:dyDescent="0.25">
      <c r="A3805" s="62">
        <v>30103002</v>
      </c>
      <c r="B3805" s="63" t="s">
        <v>17839</v>
      </c>
    </row>
    <row r="3806" spans="1:2" x14ac:dyDescent="0.25">
      <c r="A3806" s="62">
        <v>30103101</v>
      </c>
      <c r="B3806" s="63" t="s">
        <v>2625</v>
      </c>
    </row>
    <row r="3807" spans="1:2" x14ac:dyDescent="0.25">
      <c r="A3807" s="62">
        <v>30103102</v>
      </c>
      <c r="B3807" s="63" t="s">
        <v>15862</v>
      </c>
    </row>
    <row r="3808" spans="1:2" x14ac:dyDescent="0.25">
      <c r="A3808" s="62">
        <v>30103103</v>
      </c>
      <c r="B3808" s="63" t="s">
        <v>4802</v>
      </c>
    </row>
    <row r="3809" spans="1:2" x14ac:dyDescent="0.25">
      <c r="A3809" s="62">
        <v>30103201</v>
      </c>
      <c r="B3809" s="63" t="s">
        <v>6413</v>
      </c>
    </row>
    <row r="3810" spans="1:2" x14ac:dyDescent="0.25">
      <c r="A3810" s="62">
        <v>30103202</v>
      </c>
      <c r="B3810" s="63" t="s">
        <v>4256</v>
      </c>
    </row>
    <row r="3811" spans="1:2" x14ac:dyDescent="0.25">
      <c r="A3811" s="62">
        <v>30103203</v>
      </c>
      <c r="B3811" s="63" t="s">
        <v>13345</v>
      </c>
    </row>
    <row r="3812" spans="1:2" x14ac:dyDescent="0.25">
      <c r="A3812" s="62">
        <v>30103204</v>
      </c>
      <c r="B3812" s="63" t="s">
        <v>17614</v>
      </c>
    </row>
    <row r="3813" spans="1:2" x14ac:dyDescent="0.25">
      <c r="A3813" s="62">
        <v>30103205</v>
      </c>
      <c r="B3813" s="63" t="s">
        <v>11209</v>
      </c>
    </row>
    <row r="3814" spans="1:2" x14ac:dyDescent="0.25">
      <c r="A3814" s="62">
        <v>30103206</v>
      </c>
      <c r="B3814" s="63" t="s">
        <v>18826</v>
      </c>
    </row>
    <row r="3815" spans="1:2" x14ac:dyDescent="0.25">
      <c r="A3815" s="62">
        <v>30103301</v>
      </c>
      <c r="B3815" s="63" t="s">
        <v>5218</v>
      </c>
    </row>
    <row r="3816" spans="1:2" x14ac:dyDescent="0.25">
      <c r="A3816" s="62">
        <v>30103302</v>
      </c>
      <c r="B3816" s="63" t="s">
        <v>12204</v>
      </c>
    </row>
    <row r="3817" spans="1:2" x14ac:dyDescent="0.25">
      <c r="A3817" s="62">
        <v>30103303</v>
      </c>
      <c r="B3817" s="63" t="s">
        <v>14454</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8836</v>
      </c>
    </row>
    <row r="3824" spans="1:2" x14ac:dyDescent="0.25">
      <c r="A3824" s="62">
        <v>30103310</v>
      </c>
      <c r="B3824" s="63" t="s">
        <v>4913</v>
      </c>
    </row>
    <row r="3825" spans="1:2" x14ac:dyDescent="0.25">
      <c r="A3825" s="62">
        <v>30103311</v>
      </c>
      <c r="B3825" s="63" t="s">
        <v>6631</v>
      </c>
    </row>
    <row r="3826" spans="1:2" x14ac:dyDescent="0.25">
      <c r="A3826" s="62">
        <v>30103312</v>
      </c>
      <c r="B3826" s="63" t="s">
        <v>11800</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10241</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12232</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12651</v>
      </c>
    </row>
    <row r="3846" spans="1:2" x14ac:dyDescent="0.25">
      <c r="A3846" s="62">
        <v>30103506</v>
      </c>
      <c r="B3846" s="63" t="s">
        <v>8969</v>
      </c>
    </row>
    <row r="3847" spans="1:2" x14ac:dyDescent="0.25">
      <c r="A3847" s="62">
        <v>30103507</v>
      </c>
      <c r="B3847" s="63" t="s">
        <v>12191</v>
      </c>
    </row>
    <row r="3848" spans="1:2" x14ac:dyDescent="0.25">
      <c r="A3848" s="62">
        <v>30103508</v>
      </c>
      <c r="B3848" s="63" t="s">
        <v>10353</v>
      </c>
    </row>
    <row r="3849" spans="1:2" x14ac:dyDescent="0.25">
      <c r="A3849" s="62">
        <v>30103509</v>
      </c>
      <c r="B3849" s="63" t="s">
        <v>11640</v>
      </c>
    </row>
    <row r="3850" spans="1:2" x14ac:dyDescent="0.25">
      <c r="A3850" s="62">
        <v>30103510</v>
      </c>
      <c r="B3850" s="63" t="s">
        <v>7549</v>
      </c>
    </row>
    <row r="3851" spans="1:2" x14ac:dyDescent="0.25">
      <c r="A3851" s="62">
        <v>30103511</v>
      </c>
      <c r="B3851" s="63" t="s">
        <v>18107</v>
      </c>
    </row>
    <row r="3852" spans="1:2" x14ac:dyDescent="0.25">
      <c r="A3852" s="62">
        <v>30103512</v>
      </c>
      <c r="B3852" s="63" t="s">
        <v>6611</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11444</v>
      </c>
    </row>
    <row r="3857" spans="1:2" x14ac:dyDescent="0.25">
      <c r="A3857" s="62">
        <v>30103602</v>
      </c>
      <c r="B3857" s="63" t="s">
        <v>11937</v>
      </c>
    </row>
    <row r="3858" spans="1:2" x14ac:dyDescent="0.25">
      <c r="A3858" s="62">
        <v>30103603</v>
      </c>
      <c r="B3858" s="63" t="s">
        <v>6807</v>
      </c>
    </row>
    <row r="3859" spans="1:2" x14ac:dyDescent="0.25">
      <c r="A3859" s="62">
        <v>30103604</v>
      </c>
      <c r="B3859" s="63" t="s">
        <v>18417</v>
      </c>
    </row>
    <row r="3860" spans="1:2" x14ac:dyDescent="0.25">
      <c r="A3860" s="62">
        <v>30103605</v>
      </c>
      <c r="B3860" s="63" t="s">
        <v>11529</v>
      </c>
    </row>
    <row r="3861" spans="1:2" x14ac:dyDescent="0.25">
      <c r="A3861" s="62">
        <v>30103606</v>
      </c>
      <c r="B3861" s="63" t="s">
        <v>15137</v>
      </c>
    </row>
    <row r="3862" spans="1:2" x14ac:dyDescent="0.25">
      <c r="A3862" s="62">
        <v>30103607</v>
      </c>
      <c r="B3862" s="63" t="s">
        <v>8685</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15002</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8886</v>
      </c>
    </row>
    <row r="3877" spans="1:2" x14ac:dyDescent="0.25">
      <c r="A3877" s="62">
        <v>30121501</v>
      </c>
      <c r="B3877" s="63" t="s">
        <v>13369</v>
      </c>
    </row>
    <row r="3878" spans="1:2" x14ac:dyDescent="0.25">
      <c r="A3878" s="62">
        <v>30121503</v>
      </c>
      <c r="B3878" s="63" t="s">
        <v>5790</v>
      </c>
    </row>
    <row r="3879" spans="1:2" x14ac:dyDescent="0.25">
      <c r="A3879" s="62">
        <v>30121601</v>
      </c>
      <c r="B3879" s="63" t="s">
        <v>10458</v>
      </c>
    </row>
    <row r="3880" spans="1:2" x14ac:dyDescent="0.25">
      <c r="A3880" s="62">
        <v>30121602</v>
      </c>
      <c r="B3880" s="63" t="s">
        <v>17365</v>
      </c>
    </row>
    <row r="3881" spans="1:2" x14ac:dyDescent="0.25">
      <c r="A3881" s="62">
        <v>30121603</v>
      </c>
      <c r="B3881" s="63" t="s">
        <v>2694</v>
      </c>
    </row>
    <row r="3882" spans="1:2" x14ac:dyDescent="0.25">
      <c r="A3882" s="62">
        <v>30121604</v>
      </c>
      <c r="B3882" s="63" t="s">
        <v>4691</v>
      </c>
    </row>
    <row r="3883" spans="1:2" x14ac:dyDescent="0.25">
      <c r="A3883" s="62">
        <v>30121605</v>
      </c>
      <c r="B3883" s="63" t="s">
        <v>8125</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5621</v>
      </c>
    </row>
    <row r="3889" spans="1:2" x14ac:dyDescent="0.25">
      <c r="A3889" s="62">
        <v>30131602</v>
      </c>
      <c r="B3889" s="63" t="s">
        <v>5174</v>
      </c>
    </row>
    <row r="3890" spans="1:2" x14ac:dyDescent="0.25">
      <c r="A3890" s="62">
        <v>30131603</v>
      </c>
      <c r="B3890" s="63" t="s">
        <v>14312</v>
      </c>
    </row>
    <row r="3891" spans="1:2" x14ac:dyDescent="0.25">
      <c r="A3891" s="62">
        <v>30131604</v>
      </c>
      <c r="B3891" s="63" t="s">
        <v>8071</v>
      </c>
    </row>
    <row r="3892" spans="1:2" x14ac:dyDescent="0.25">
      <c r="A3892" s="62">
        <v>30131701</v>
      </c>
      <c r="B3892" s="63" t="s">
        <v>3918</v>
      </c>
    </row>
    <row r="3893" spans="1:2" x14ac:dyDescent="0.25">
      <c r="A3893" s="62">
        <v>30131702</v>
      </c>
      <c r="B3893" s="63" t="s">
        <v>706</v>
      </c>
    </row>
    <row r="3894" spans="1:2" x14ac:dyDescent="0.25">
      <c r="A3894" s="62">
        <v>30131703</v>
      </c>
      <c r="B3894" s="63" t="s">
        <v>15193</v>
      </c>
    </row>
    <row r="3895" spans="1:2" x14ac:dyDescent="0.25">
      <c r="A3895" s="62">
        <v>30131704</v>
      </c>
      <c r="B3895" s="63" t="s">
        <v>3473</v>
      </c>
    </row>
    <row r="3896" spans="1:2" x14ac:dyDescent="0.25">
      <c r="A3896" s="62">
        <v>30131705</v>
      </c>
      <c r="B3896" s="63" t="s">
        <v>16124</v>
      </c>
    </row>
    <row r="3897" spans="1:2" x14ac:dyDescent="0.25">
      <c r="A3897" s="62">
        <v>30141501</v>
      </c>
      <c r="B3897" s="63" t="s">
        <v>1550</v>
      </c>
    </row>
    <row r="3898" spans="1:2" x14ac:dyDescent="0.25">
      <c r="A3898" s="62">
        <v>30141503</v>
      </c>
      <c r="B3898" s="63" t="s">
        <v>13720</v>
      </c>
    </row>
    <row r="3899" spans="1:2" x14ac:dyDescent="0.25">
      <c r="A3899" s="62">
        <v>30141505</v>
      </c>
      <c r="B3899" s="63" t="s">
        <v>3969</v>
      </c>
    </row>
    <row r="3900" spans="1:2" x14ac:dyDescent="0.25">
      <c r="A3900" s="62">
        <v>30141508</v>
      </c>
      <c r="B3900" s="63" t="s">
        <v>5595</v>
      </c>
    </row>
    <row r="3901" spans="1:2" x14ac:dyDescent="0.25">
      <c r="A3901" s="62">
        <v>30141510</v>
      </c>
      <c r="B3901" s="63" t="s">
        <v>11785</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18383</v>
      </c>
    </row>
    <row r="3907" spans="1:2" x14ac:dyDescent="0.25">
      <c r="A3907" s="62">
        <v>30141603</v>
      </c>
      <c r="B3907" s="63" t="s">
        <v>12548</v>
      </c>
    </row>
    <row r="3908" spans="1:2" x14ac:dyDescent="0.25">
      <c r="A3908" s="62">
        <v>30151501</v>
      </c>
      <c r="B3908" s="63" t="s">
        <v>13260</v>
      </c>
    </row>
    <row r="3909" spans="1:2" x14ac:dyDescent="0.25">
      <c r="A3909" s="62">
        <v>30151502</v>
      </c>
      <c r="B3909" s="63" t="s">
        <v>6521</v>
      </c>
    </row>
    <row r="3910" spans="1:2" x14ac:dyDescent="0.25">
      <c r="A3910" s="62">
        <v>30151503</v>
      </c>
      <c r="B3910" s="63" t="s">
        <v>10005</v>
      </c>
    </row>
    <row r="3911" spans="1:2" x14ac:dyDescent="0.25">
      <c r="A3911" s="62">
        <v>30151504</v>
      </c>
      <c r="B3911" s="63" t="s">
        <v>8651</v>
      </c>
    </row>
    <row r="3912" spans="1:2" x14ac:dyDescent="0.25">
      <c r="A3912" s="62">
        <v>30151505</v>
      </c>
      <c r="B3912" s="63" t="s">
        <v>12883</v>
      </c>
    </row>
    <row r="3913" spans="1:2" x14ac:dyDescent="0.25">
      <c r="A3913" s="62">
        <v>30151506</v>
      </c>
      <c r="B3913" s="63" t="s">
        <v>7329</v>
      </c>
    </row>
    <row r="3914" spans="1:2" x14ac:dyDescent="0.25">
      <c r="A3914" s="62">
        <v>30151507</v>
      </c>
      <c r="B3914" s="63" t="s">
        <v>9422</v>
      </c>
    </row>
    <row r="3915" spans="1:2" x14ac:dyDescent="0.25">
      <c r="A3915" s="62">
        <v>30151508</v>
      </c>
      <c r="B3915" s="63" t="s">
        <v>8389</v>
      </c>
    </row>
    <row r="3916" spans="1:2" x14ac:dyDescent="0.25">
      <c r="A3916" s="62">
        <v>30151509</v>
      </c>
      <c r="B3916" s="63" t="s">
        <v>13987</v>
      </c>
    </row>
    <row r="3917" spans="1:2" x14ac:dyDescent="0.25">
      <c r="A3917" s="62">
        <v>30151510</v>
      </c>
      <c r="B3917" s="63" t="s">
        <v>12257</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5527</v>
      </c>
    </row>
    <row r="3931" spans="1:2" x14ac:dyDescent="0.25">
      <c r="A3931" s="62">
        <v>30151704</v>
      </c>
      <c r="B3931" s="63" t="s">
        <v>11967</v>
      </c>
    </row>
    <row r="3932" spans="1:2" x14ac:dyDescent="0.25">
      <c r="A3932" s="62">
        <v>30151801</v>
      </c>
      <c r="B3932" s="63" t="s">
        <v>7409</v>
      </c>
    </row>
    <row r="3933" spans="1:2" x14ac:dyDescent="0.25">
      <c r="A3933" s="62">
        <v>30151802</v>
      </c>
      <c r="B3933" s="63" t="s">
        <v>4710</v>
      </c>
    </row>
    <row r="3934" spans="1:2" x14ac:dyDescent="0.25">
      <c r="A3934" s="62">
        <v>30151803</v>
      </c>
      <c r="B3934" s="63" t="s">
        <v>14852</v>
      </c>
    </row>
    <row r="3935" spans="1:2" x14ac:dyDescent="0.25">
      <c r="A3935" s="62">
        <v>30151804</v>
      </c>
      <c r="B3935" s="63" t="s">
        <v>14879</v>
      </c>
    </row>
    <row r="3936" spans="1:2" x14ac:dyDescent="0.25">
      <c r="A3936" s="62">
        <v>30151805</v>
      </c>
      <c r="B3936" s="63" t="s">
        <v>9047</v>
      </c>
    </row>
    <row r="3937" spans="1:2" x14ac:dyDescent="0.25">
      <c r="A3937" s="62">
        <v>30151806</v>
      </c>
      <c r="B3937" s="63" t="s">
        <v>18311</v>
      </c>
    </row>
    <row r="3938" spans="1:2" x14ac:dyDescent="0.25">
      <c r="A3938" s="62">
        <v>30151901</v>
      </c>
      <c r="B3938" s="63" t="s">
        <v>10135</v>
      </c>
    </row>
    <row r="3939" spans="1:2" x14ac:dyDescent="0.25">
      <c r="A3939" s="62">
        <v>30151902</v>
      </c>
      <c r="B3939" s="63" t="s">
        <v>8056</v>
      </c>
    </row>
    <row r="3940" spans="1:2" x14ac:dyDescent="0.25">
      <c r="A3940" s="62">
        <v>30152001</v>
      </c>
      <c r="B3940" s="63" t="s">
        <v>14028</v>
      </c>
    </row>
    <row r="3941" spans="1:2" x14ac:dyDescent="0.25">
      <c r="A3941" s="62">
        <v>30152002</v>
      </c>
      <c r="B3941" s="63" t="s">
        <v>17831</v>
      </c>
    </row>
    <row r="3942" spans="1:2" x14ac:dyDescent="0.25">
      <c r="A3942" s="62">
        <v>30152003</v>
      </c>
      <c r="B3942" s="63" t="s">
        <v>5479</v>
      </c>
    </row>
    <row r="3943" spans="1:2" x14ac:dyDescent="0.25">
      <c r="A3943" s="62">
        <v>30152101</v>
      </c>
      <c r="B3943" s="63" t="s">
        <v>8661</v>
      </c>
    </row>
    <row r="3944" spans="1:2" x14ac:dyDescent="0.25">
      <c r="A3944" s="62">
        <v>30161501</v>
      </c>
      <c r="B3944" s="63" t="s">
        <v>11729</v>
      </c>
    </row>
    <row r="3945" spans="1:2" x14ac:dyDescent="0.25">
      <c r="A3945" s="62">
        <v>30161502</v>
      </c>
      <c r="B3945" s="63" t="s">
        <v>13222</v>
      </c>
    </row>
    <row r="3946" spans="1:2" x14ac:dyDescent="0.25">
      <c r="A3946" s="62">
        <v>30161503</v>
      </c>
      <c r="B3946" s="63" t="s">
        <v>6133</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12218</v>
      </c>
    </row>
    <row r="3951" spans="1:2" x14ac:dyDescent="0.25">
      <c r="A3951" s="62">
        <v>30161509</v>
      </c>
      <c r="B3951" s="63" t="s">
        <v>3838</v>
      </c>
    </row>
    <row r="3952" spans="1:2" x14ac:dyDescent="0.25">
      <c r="A3952" s="62">
        <v>30161601</v>
      </c>
      <c r="B3952" s="63" t="s">
        <v>9518</v>
      </c>
    </row>
    <row r="3953" spans="1:2" x14ac:dyDescent="0.25">
      <c r="A3953" s="62">
        <v>30161602</v>
      </c>
      <c r="B3953" s="63" t="s">
        <v>8471</v>
      </c>
    </row>
    <row r="3954" spans="1:2" x14ac:dyDescent="0.25">
      <c r="A3954" s="62">
        <v>30161603</v>
      </c>
      <c r="B3954" s="63" t="s">
        <v>11556</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10249</v>
      </c>
    </row>
    <row r="3962" spans="1:2" x14ac:dyDescent="0.25">
      <c r="A3962" s="62">
        <v>30161708</v>
      </c>
      <c r="B3962" s="63" t="s">
        <v>18053</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7816</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18751</v>
      </c>
    </row>
    <row r="3982" spans="1:2" x14ac:dyDescent="0.25">
      <c r="A3982" s="62">
        <v>30161907</v>
      </c>
      <c r="B3982" s="63" t="s">
        <v>4333</v>
      </c>
    </row>
    <row r="3983" spans="1:2" x14ac:dyDescent="0.25">
      <c r="A3983" s="62">
        <v>30161908</v>
      </c>
      <c r="B3983" s="63" t="s">
        <v>15546</v>
      </c>
    </row>
    <row r="3984" spans="1:2" x14ac:dyDescent="0.25">
      <c r="A3984" s="62">
        <v>30171501</v>
      </c>
      <c r="B3984" s="63" t="s">
        <v>14237</v>
      </c>
    </row>
    <row r="3985" spans="1:2" x14ac:dyDescent="0.25">
      <c r="A3985" s="62">
        <v>30171502</v>
      </c>
      <c r="B3985" s="63" t="s">
        <v>17866</v>
      </c>
    </row>
    <row r="3986" spans="1:2" x14ac:dyDescent="0.25">
      <c r="A3986" s="62">
        <v>30171503</v>
      </c>
      <c r="B3986" s="63" t="s">
        <v>13889</v>
      </c>
    </row>
    <row r="3987" spans="1:2" x14ac:dyDescent="0.25">
      <c r="A3987" s="62">
        <v>30171504</v>
      </c>
      <c r="B3987" s="63" t="s">
        <v>6974</v>
      </c>
    </row>
    <row r="3988" spans="1:2" x14ac:dyDescent="0.25">
      <c r="A3988" s="62">
        <v>30171505</v>
      </c>
      <c r="B3988" s="63" t="s">
        <v>16419</v>
      </c>
    </row>
    <row r="3989" spans="1:2" x14ac:dyDescent="0.25">
      <c r="A3989" s="62">
        <v>30171506</v>
      </c>
      <c r="B3989" s="63" t="s">
        <v>13427</v>
      </c>
    </row>
    <row r="3990" spans="1:2" x14ac:dyDescent="0.25">
      <c r="A3990" s="62">
        <v>30171507</v>
      </c>
      <c r="B3990" s="63" t="s">
        <v>4543</v>
      </c>
    </row>
    <row r="3991" spans="1:2" x14ac:dyDescent="0.25">
      <c r="A3991" s="62">
        <v>30171508</v>
      </c>
      <c r="B3991" s="63" t="s">
        <v>6063</v>
      </c>
    </row>
    <row r="3992" spans="1:2" x14ac:dyDescent="0.25">
      <c r="A3992" s="62">
        <v>30171509</v>
      </c>
      <c r="B3992" s="63" t="s">
        <v>4198</v>
      </c>
    </row>
    <row r="3993" spans="1:2" x14ac:dyDescent="0.25">
      <c r="A3993" s="62">
        <v>30171510</v>
      </c>
      <c r="B3993" s="63" t="s">
        <v>16072</v>
      </c>
    </row>
    <row r="3994" spans="1:2" x14ac:dyDescent="0.25">
      <c r="A3994" s="62">
        <v>30171511</v>
      </c>
      <c r="B3994" s="63" t="s">
        <v>8816</v>
      </c>
    </row>
    <row r="3995" spans="1:2" x14ac:dyDescent="0.25">
      <c r="A3995" s="62">
        <v>30171512</v>
      </c>
      <c r="B3995" s="63" t="s">
        <v>10288</v>
      </c>
    </row>
    <row r="3996" spans="1:2" x14ac:dyDescent="0.25">
      <c r="A3996" s="62">
        <v>30171513</v>
      </c>
      <c r="B3996" s="63" t="s">
        <v>16001</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12414</v>
      </c>
    </row>
    <row r="4001" spans="1:2" x14ac:dyDescent="0.25">
      <c r="A4001" s="62">
        <v>30171607</v>
      </c>
      <c r="B4001" s="63" t="s">
        <v>14418</v>
      </c>
    </row>
    <row r="4002" spans="1:2" x14ac:dyDescent="0.25">
      <c r="A4002" s="62">
        <v>30171608</v>
      </c>
      <c r="B4002" s="63" t="s">
        <v>7138</v>
      </c>
    </row>
    <row r="4003" spans="1:2" x14ac:dyDescent="0.25">
      <c r="A4003" s="62">
        <v>30171609</v>
      </c>
      <c r="B4003" s="63" t="s">
        <v>9315</v>
      </c>
    </row>
    <row r="4004" spans="1:2" x14ac:dyDescent="0.25">
      <c r="A4004" s="62">
        <v>30171610</v>
      </c>
      <c r="B4004" s="63" t="s">
        <v>18497</v>
      </c>
    </row>
    <row r="4005" spans="1:2" x14ac:dyDescent="0.25">
      <c r="A4005" s="62">
        <v>30171611</v>
      </c>
      <c r="B4005" s="63" t="s">
        <v>18088</v>
      </c>
    </row>
    <row r="4006" spans="1:2" x14ac:dyDescent="0.25">
      <c r="A4006" s="62">
        <v>30171612</v>
      </c>
      <c r="B4006" s="63" t="s">
        <v>5306</v>
      </c>
    </row>
    <row r="4007" spans="1:2" x14ac:dyDescent="0.25">
      <c r="A4007" s="62">
        <v>30171613</v>
      </c>
      <c r="B4007" s="63" t="s">
        <v>6271</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12780</v>
      </c>
    </row>
    <row r="4012" spans="1:2" x14ac:dyDescent="0.25">
      <c r="A4012" s="62">
        <v>30171704</v>
      </c>
      <c r="B4012" s="63" t="s">
        <v>9443</v>
      </c>
    </row>
    <row r="4013" spans="1:2" x14ac:dyDescent="0.25">
      <c r="A4013" s="62">
        <v>30171705</v>
      </c>
      <c r="B4013" s="63" t="s">
        <v>15995</v>
      </c>
    </row>
    <row r="4014" spans="1:2" x14ac:dyDescent="0.25">
      <c r="A4014" s="62">
        <v>30171706</v>
      </c>
      <c r="B4014" s="63" t="s">
        <v>14363</v>
      </c>
    </row>
    <row r="4015" spans="1:2" x14ac:dyDescent="0.25">
      <c r="A4015" s="62">
        <v>30171707</v>
      </c>
      <c r="B4015" s="63" t="s">
        <v>11828</v>
      </c>
    </row>
    <row r="4016" spans="1:2" x14ac:dyDescent="0.25">
      <c r="A4016" s="62">
        <v>30171708</v>
      </c>
      <c r="B4016" s="63" t="s">
        <v>8211</v>
      </c>
    </row>
    <row r="4017" spans="1:2" x14ac:dyDescent="0.25">
      <c r="A4017" s="62">
        <v>30171709</v>
      </c>
      <c r="B4017" s="63" t="s">
        <v>15456</v>
      </c>
    </row>
    <row r="4018" spans="1:2" x14ac:dyDescent="0.25">
      <c r="A4018" s="62">
        <v>30171801</v>
      </c>
      <c r="B4018" s="63" t="s">
        <v>8838</v>
      </c>
    </row>
    <row r="4019" spans="1:2" x14ac:dyDescent="0.25">
      <c r="A4019" s="62">
        <v>30171802</v>
      </c>
      <c r="B4019" s="63" t="s">
        <v>9769</v>
      </c>
    </row>
    <row r="4020" spans="1:2" x14ac:dyDescent="0.25">
      <c r="A4020" s="62">
        <v>30171803</v>
      </c>
      <c r="B4020" s="63" t="s">
        <v>9181</v>
      </c>
    </row>
    <row r="4021" spans="1:2" x14ac:dyDescent="0.25">
      <c r="A4021" s="62">
        <v>30171901</v>
      </c>
      <c r="B4021" s="63" t="s">
        <v>6020</v>
      </c>
    </row>
    <row r="4022" spans="1:2" x14ac:dyDescent="0.25">
      <c r="A4022" s="62">
        <v>30171902</v>
      </c>
      <c r="B4022" s="63" t="s">
        <v>859</v>
      </c>
    </row>
    <row r="4023" spans="1:2" x14ac:dyDescent="0.25">
      <c r="A4023" s="62">
        <v>30171903</v>
      </c>
      <c r="B4023" s="63" t="s">
        <v>12961</v>
      </c>
    </row>
    <row r="4024" spans="1:2" x14ac:dyDescent="0.25">
      <c r="A4024" s="62">
        <v>30171904</v>
      </c>
      <c r="B4024" s="63" t="s">
        <v>1826</v>
      </c>
    </row>
    <row r="4025" spans="1:2" x14ac:dyDescent="0.25">
      <c r="A4025" s="62">
        <v>30171905</v>
      </c>
      <c r="B4025" s="63" t="s">
        <v>13242</v>
      </c>
    </row>
    <row r="4026" spans="1:2" x14ac:dyDescent="0.25">
      <c r="A4026" s="62">
        <v>30171906</v>
      </c>
      <c r="B4026" s="63" t="s">
        <v>10307</v>
      </c>
    </row>
    <row r="4027" spans="1:2" x14ac:dyDescent="0.25">
      <c r="A4027" s="62">
        <v>30172001</v>
      </c>
      <c r="B4027" s="63" t="s">
        <v>4927</v>
      </c>
    </row>
    <row r="4028" spans="1:2" x14ac:dyDescent="0.25">
      <c r="A4028" s="62">
        <v>30172002</v>
      </c>
      <c r="B4028" s="63" t="s">
        <v>17973</v>
      </c>
    </row>
    <row r="4029" spans="1:2" x14ac:dyDescent="0.25">
      <c r="A4029" s="62">
        <v>30181501</v>
      </c>
      <c r="B4029" s="63" t="s">
        <v>533</v>
      </c>
    </row>
    <row r="4030" spans="1:2" x14ac:dyDescent="0.25">
      <c r="A4030" s="62">
        <v>30181502</v>
      </c>
      <c r="B4030" s="63" t="s">
        <v>15218</v>
      </c>
    </row>
    <row r="4031" spans="1:2" x14ac:dyDescent="0.25">
      <c r="A4031" s="62">
        <v>30181503</v>
      </c>
      <c r="B4031" s="63" t="s">
        <v>10577</v>
      </c>
    </row>
    <row r="4032" spans="1:2" x14ac:dyDescent="0.25">
      <c r="A4032" s="62">
        <v>30181504</v>
      </c>
      <c r="B4032" s="63" t="s">
        <v>4057</v>
      </c>
    </row>
    <row r="4033" spans="1:2" x14ac:dyDescent="0.25">
      <c r="A4033" s="62">
        <v>30181505</v>
      </c>
      <c r="B4033" s="63" t="s">
        <v>16695</v>
      </c>
    </row>
    <row r="4034" spans="1:2" x14ac:dyDescent="0.25">
      <c r="A4034" s="62">
        <v>30181506</v>
      </c>
      <c r="B4034" s="63" t="s">
        <v>5406</v>
      </c>
    </row>
    <row r="4035" spans="1:2" x14ac:dyDescent="0.25">
      <c r="A4035" s="62">
        <v>30181507</v>
      </c>
      <c r="B4035" s="63" t="s">
        <v>6992</v>
      </c>
    </row>
    <row r="4036" spans="1:2" x14ac:dyDescent="0.25">
      <c r="A4036" s="62">
        <v>30181508</v>
      </c>
      <c r="B4036" s="63" t="s">
        <v>15192</v>
      </c>
    </row>
    <row r="4037" spans="1:2" x14ac:dyDescent="0.25">
      <c r="A4037" s="62">
        <v>30181509</v>
      </c>
      <c r="B4037" s="63" t="s">
        <v>5625</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3880</v>
      </c>
    </row>
    <row r="4042" spans="1:2" x14ac:dyDescent="0.25">
      <c r="A4042" s="62">
        <v>30181514</v>
      </c>
      <c r="B4042" s="63" t="s">
        <v>6407</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7059</v>
      </c>
    </row>
    <row r="4047" spans="1:2" x14ac:dyDescent="0.25">
      <c r="A4047" s="62">
        <v>30191601</v>
      </c>
      <c r="B4047" s="63" t="s">
        <v>17561</v>
      </c>
    </row>
    <row r="4048" spans="1:2" x14ac:dyDescent="0.25">
      <c r="A4048" s="62">
        <v>30191602</v>
      </c>
      <c r="B4048" s="63" t="s">
        <v>4473</v>
      </c>
    </row>
    <row r="4049" spans="1:2" x14ac:dyDescent="0.25">
      <c r="A4049" s="62">
        <v>30191603</v>
      </c>
      <c r="B4049" s="63" t="s">
        <v>8866</v>
      </c>
    </row>
    <row r="4050" spans="1:2" x14ac:dyDescent="0.25">
      <c r="A4050" s="62">
        <v>30201501</v>
      </c>
      <c r="B4050" s="63" t="s">
        <v>18328</v>
      </c>
    </row>
    <row r="4051" spans="1:2" x14ac:dyDescent="0.25">
      <c r="A4051" s="62">
        <v>30201502</v>
      </c>
      <c r="B4051" s="63" t="s">
        <v>7035</v>
      </c>
    </row>
    <row r="4052" spans="1:2" x14ac:dyDescent="0.25">
      <c r="A4052" s="62">
        <v>30201601</v>
      </c>
      <c r="B4052" s="63" t="s">
        <v>2060</v>
      </c>
    </row>
    <row r="4053" spans="1:2" x14ac:dyDescent="0.25">
      <c r="A4053" s="62">
        <v>30201602</v>
      </c>
      <c r="B4053" s="63" t="s">
        <v>15092</v>
      </c>
    </row>
    <row r="4054" spans="1:2" x14ac:dyDescent="0.25">
      <c r="A4054" s="62">
        <v>30201603</v>
      </c>
      <c r="B4054" s="63" t="s">
        <v>6801</v>
      </c>
    </row>
    <row r="4055" spans="1:2" x14ac:dyDescent="0.25">
      <c r="A4055" s="62">
        <v>30201604</v>
      </c>
      <c r="B4055" s="63" t="s">
        <v>17590</v>
      </c>
    </row>
    <row r="4056" spans="1:2" x14ac:dyDescent="0.25">
      <c r="A4056" s="62">
        <v>30201605</v>
      </c>
      <c r="B4056" s="63" t="s">
        <v>7594</v>
      </c>
    </row>
    <row r="4057" spans="1:2" x14ac:dyDescent="0.25">
      <c r="A4057" s="62">
        <v>30201606</v>
      </c>
      <c r="B4057" s="63" t="s">
        <v>11097</v>
      </c>
    </row>
    <row r="4058" spans="1:2" x14ac:dyDescent="0.25">
      <c r="A4058" s="62">
        <v>30201701</v>
      </c>
      <c r="B4058" s="63" t="s">
        <v>13078</v>
      </c>
    </row>
    <row r="4059" spans="1:2" x14ac:dyDescent="0.25">
      <c r="A4059" s="62">
        <v>30201702</v>
      </c>
      <c r="B4059" s="63" t="s">
        <v>12854</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15597</v>
      </c>
    </row>
    <row r="4064" spans="1:2" x14ac:dyDescent="0.25">
      <c r="A4064" s="62">
        <v>30201707</v>
      </c>
      <c r="B4064" s="63" t="s">
        <v>4075</v>
      </c>
    </row>
    <row r="4065" spans="1:2" x14ac:dyDescent="0.25">
      <c r="A4065" s="62">
        <v>30201708</v>
      </c>
      <c r="B4065" s="63" t="s">
        <v>12071</v>
      </c>
    </row>
    <row r="4066" spans="1:2" x14ac:dyDescent="0.25">
      <c r="A4066" s="62">
        <v>30201710</v>
      </c>
      <c r="B4066" s="63" t="s">
        <v>12667</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14974</v>
      </c>
    </row>
    <row r="4074" spans="1:2" x14ac:dyDescent="0.25">
      <c r="A4074" s="62">
        <v>30201903</v>
      </c>
      <c r="B4074" s="63" t="s">
        <v>2869</v>
      </c>
    </row>
    <row r="4075" spans="1:2" x14ac:dyDescent="0.25">
      <c r="A4075" s="62">
        <v>30201904</v>
      </c>
      <c r="B4075" s="63" t="s">
        <v>18590</v>
      </c>
    </row>
    <row r="4076" spans="1:2" x14ac:dyDescent="0.25">
      <c r="A4076" s="62">
        <v>30221001</v>
      </c>
      <c r="B4076" s="63" t="s">
        <v>6467</v>
      </c>
    </row>
    <row r="4077" spans="1:2" x14ac:dyDescent="0.25">
      <c r="A4077" s="62">
        <v>30221002</v>
      </c>
      <c r="B4077" s="63" t="s">
        <v>9772</v>
      </c>
    </row>
    <row r="4078" spans="1:2" x14ac:dyDescent="0.25">
      <c r="A4078" s="62">
        <v>30221003</v>
      </c>
      <c r="B4078" s="63" t="s">
        <v>7105</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4276</v>
      </c>
    </row>
    <row r="4083" spans="1:2" x14ac:dyDescent="0.25">
      <c r="A4083" s="62">
        <v>30221009</v>
      </c>
      <c r="B4083" s="63" t="s">
        <v>16062</v>
      </c>
    </row>
    <row r="4084" spans="1:2" x14ac:dyDescent="0.25">
      <c r="A4084" s="62">
        <v>30221010</v>
      </c>
      <c r="B4084" s="63" t="s">
        <v>1558</v>
      </c>
    </row>
    <row r="4085" spans="1:2" x14ac:dyDescent="0.25">
      <c r="A4085" s="62">
        <v>30221011</v>
      </c>
      <c r="B4085" s="63" t="s">
        <v>7609</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7613</v>
      </c>
    </row>
    <row r="4097" spans="1:2" x14ac:dyDescent="0.25">
      <c r="A4097" s="62">
        <v>30222009</v>
      </c>
      <c r="B4097" s="63" t="s">
        <v>9869</v>
      </c>
    </row>
    <row r="4098" spans="1:2" x14ac:dyDescent="0.25">
      <c r="A4098" s="62">
        <v>30222010</v>
      </c>
      <c r="B4098" s="63" t="s">
        <v>3469</v>
      </c>
    </row>
    <row r="4099" spans="1:2" x14ac:dyDescent="0.25">
      <c r="A4099" s="62">
        <v>30222011</v>
      </c>
      <c r="B4099" s="63" t="s">
        <v>5697</v>
      </c>
    </row>
    <row r="4100" spans="1:2" x14ac:dyDescent="0.25">
      <c r="A4100" s="62">
        <v>30222012</v>
      </c>
      <c r="B4100" s="63" t="s">
        <v>10507</v>
      </c>
    </row>
    <row r="4101" spans="1:2" x14ac:dyDescent="0.25">
      <c r="A4101" s="62">
        <v>30222013</v>
      </c>
      <c r="B4101" s="63" t="s">
        <v>12774</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17979</v>
      </c>
    </row>
    <row r="4107" spans="1:2" x14ac:dyDescent="0.25">
      <c r="A4107" s="62">
        <v>30222019</v>
      </c>
      <c r="B4107" s="63" t="s">
        <v>12454</v>
      </c>
    </row>
    <row r="4108" spans="1:2" x14ac:dyDescent="0.25">
      <c r="A4108" s="62">
        <v>30222020</v>
      </c>
      <c r="B4108" s="63" t="s">
        <v>644</v>
      </c>
    </row>
    <row r="4109" spans="1:2" x14ac:dyDescent="0.25">
      <c r="A4109" s="62">
        <v>30222021</v>
      </c>
      <c r="B4109" s="63" t="s">
        <v>16281</v>
      </c>
    </row>
    <row r="4110" spans="1:2" x14ac:dyDescent="0.25">
      <c r="A4110" s="62">
        <v>30222022</v>
      </c>
      <c r="B4110" s="63" t="s">
        <v>8787</v>
      </c>
    </row>
    <row r="4111" spans="1:2" x14ac:dyDescent="0.25">
      <c r="A4111" s="62">
        <v>30222023</v>
      </c>
      <c r="B4111" s="63" t="s">
        <v>18572</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7895</v>
      </c>
    </row>
    <row r="4117" spans="1:2" x14ac:dyDescent="0.25">
      <c r="A4117" s="62">
        <v>30222029</v>
      </c>
      <c r="B4117" s="63" t="s">
        <v>7884</v>
      </c>
    </row>
    <row r="4118" spans="1:2" x14ac:dyDescent="0.25">
      <c r="A4118" s="62">
        <v>30222030</v>
      </c>
      <c r="B4118" s="63" t="s">
        <v>16021</v>
      </c>
    </row>
    <row r="4119" spans="1:2" x14ac:dyDescent="0.25">
      <c r="A4119" s="62">
        <v>30222031</v>
      </c>
      <c r="B4119" s="63" t="s">
        <v>6318</v>
      </c>
    </row>
    <row r="4120" spans="1:2" x14ac:dyDescent="0.25">
      <c r="A4120" s="62">
        <v>30222032</v>
      </c>
      <c r="B4120" s="63" t="s">
        <v>18373</v>
      </c>
    </row>
    <row r="4121" spans="1:2" x14ac:dyDescent="0.25">
      <c r="A4121" s="62">
        <v>30222033</v>
      </c>
      <c r="B4121" s="63" t="s">
        <v>4451</v>
      </c>
    </row>
    <row r="4122" spans="1:2" x14ac:dyDescent="0.25">
      <c r="A4122" s="62">
        <v>30222034</v>
      </c>
      <c r="B4122" s="63" t="s">
        <v>18012</v>
      </c>
    </row>
    <row r="4123" spans="1:2" x14ac:dyDescent="0.25">
      <c r="A4123" s="62">
        <v>30222035</v>
      </c>
      <c r="B4123" s="63" t="s">
        <v>11519</v>
      </c>
    </row>
    <row r="4124" spans="1:2" x14ac:dyDescent="0.25">
      <c r="A4124" s="62">
        <v>30222036</v>
      </c>
      <c r="B4124" s="63" t="s">
        <v>12669</v>
      </c>
    </row>
    <row r="4125" spans="1:2" x14ac:dyDescent="0.25">
      <c r="A4125" s="62">
        <v>30222037</v>
      </c>
      <c r="B4125" s="63" t="s">
        <v>17705</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14260</v>
      </c>
    </row>
    <row r="4131" spans="1:2" x14ac:dyDescent="0.25">
      <c r="A4131" s="62">
        <v>30222043</v>
      </c>
      <c r="B4131" s="63" t="s">
        <v>14268</v>
      </c>
    </row>
    <row r="4132" spans="1:2" x14ac:dyDescent="0.25">
      <c r="A4132" s="62">
        <v>30222044</v>
      </c>
      <c r="B4132" s="63" t="s">
        <v>9823</v>
      </c>
    </row>
    <row r="4133" spans="1:2" x14ac:dyDescent="0.25">
      <c r="A4133" s="62">
        <v>30222045</v>
      </c>
      <c r="B4133" s="63" t="s">
        <v>4571</v>
      </c>
    </row>
    <row r="4134" spans="1:2" x14ac:dyDescent="0.25">
      <c r="A4134" s="62">
        <v>30222046</v>
      </c>
      <c r="B4134" s="63" t="s">
        <v>17744</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14328</v>
      </c>
    </row>
    <row r="4140" spans="1:2" x14ac:dyDescent="0.25">
      <c r="A4140" s="62">
        <v>30222052</v>
      </c>
      <c r="B4140" s="63" t="s">
        <v>11737</v>
      </c>
    </row>
    <row r="4141" spans="1:2" x14ac:dyDescent="0.25">
      <c r="A4141" s="62">
        <v>30222053</v>
      </c>
      <c r="B4141" s="63" t="s">
        <v>10673</v>
      </c>
    </row>
    <row r="4142" spans="1:2" x14ac:dyDescent="0.25">
      <c r="A4142" s="62">
        <v>30222054</v>
      </c>
      <c r="B4142" s="63" t="s">
        <v>10666</v>
      </c>
    </row>
    <row r="4143" spans="1:2" x14ac:dyDescent="0.25">
      <c r="A4143" s="62">
        <v>30222055</v>
      </c>
      <c r="B4143" s="63" t="s">
        <v>14046</v>
      </c>
    </row>
    <row r="4144" spans="1:2" x14ac:dyDescent="0.25">
      <c r="A4144" s="62">
        <v>30222056</v>
      </c>
      <c r="B4144" s="63" t="s">
        <v>14713</v>
      </c>
    </row>
    <row r="4145" spans="1:2" x14ac:dyDescent="0.25">
      <c r="A4145" s="62">
        <v>30222057</v>
      </c>
      <c r="B4145" s="63" t="s">
        <v>10168</v>
      </c>
    </row>
    <row r="4146" spans="1:2" x14ac:dyDescent="0.25">
      <c r="A4146" s="62">
        <v>30222058</v>
      </c>
      <c r="B4146" s="63" t="s">
        <v>12509</v>
      </c>
    </row>
    <row r="4147" spans="1:2" x14ac:dyDescent="0.25">
      <c r="A4147" s="62">
        <v>30222059</v>
      </c>
      <c r="B4147" s="63" t="s">
        <v>5070</v>
      </c>
    </row>
    <row r="4148" spans="1:2" x14ac:dyDescent="0.25">
      <c r="A4148" s="62">
        <v>30222060</v>
      </c>
      <c r="B4148" s="63" t="s">
        <v>15012</v>
      </c>
    </row>
    <row r="4149" spans="1:2" x14ac:dyDescent="0.25">
      <c r="A4149" s="62">
        <v>30222061</v>
      </c>
      <c r="B4149" s="63" t="s">
        <v>18671</v>
      </c>
    </row>
    <row r="4150" spans="1:2" x14ac:dyDescent="0.25">
      <c r="A4150" s="62">
        <v>30222063</v>
      </c>
      <c r="B4150" s="63" t="s">
        <v>5906</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15318</v>
      </c>
    </row>
    <row r="4156" spans="1:2" x14ac:dyDescent="0.25">
      <c r="A4156" s="62">
        <v>30222106</v>
      </c>
      <c r="B4156" s="63" t="s">
        <v>12863</v>
      </c>
    </row>
    <row r="4157" spans="1:2" x14ac:dyDescent="0.25">
      <c r="A4157" s="62">
        <v>30222107</v>
      </c>
      <c r="B4157" s="63" t="s">
        <v>6459</v>
      </c>
    </row>
    <row r="4158" spans="1:2" x14ac:dyDescent="0.25">
      <c r="A4158" s="62">
        <v>30222108</v>
      </c>
      <c r="B4158" s="63" t="s">
        <v>5855</v>
      </c>
    </row>
    <row r="4159" spans="1:2" x14ac:dyDescent="0.25">
      <c r="A4159" s="62">
        <v>30222109</v>
      </c>
      <c r="B4159" s="63" t="s">
        <v>7095</v>
      </c>
    </row>
    <row r="4160" spans="1:2" x14ac:dyDescent="0.25">
      <c r="A4160" s="62">
        <v>30222110</v>
      </c>
      <c r="B4160" s="63" t="s">
        <v>9874</v>
      </c>
    </row>
    <row r="4161" spans="1:2" x14ac:dyDescent="0.25">
      <c r="A4161" s="62">
        <v>30222111</v>
      </c>
      <c r="B4161" s="63" t="s">
        <v>15407</v>
      </c>
    </row>
    <row r="4162" spans="1:2" x14ac:dyDescent="0.25">
      <c r="A4162" s="62">
        <v>30222112</v>
      </c>
      <c r="B4162" s="63" t="s">
        <v>17959</v>
      </c>
    </row>
    <row r="4163" spans="1:2" x14ac:dyDescent="0.25">
      <c r="A4163" s="62">
        <v>30222113</v>
      </c>
      <c r="B4163" s="63" t="s">
        <v>17511</v>
      </c>
    </row>
    <row r="4164" spans="1:2" x14ac:dyDescent="0.25">
      <c r="A4164" s="62">
        <v>30222114</v>
      </c>
      <c r="B4164" s="63" t="s">
        <v>4325</v>
      </c>
    </row>
    <row r="4165" spans="1:2" x14ac:dyDescent="0.25">
      <c r="A4165" s="62">
        <v>30222115</v>
      </c>
      <c r="B4165" s="63" t="s">
        <v>11739</v>
      </c>
    </row>
    <row r="4166" spans="1:2" x14ac:dyDescent="0.25">
      <c r="A4166" s="62">
        <v>30222116</v>
      </c>
      <c r="B4166" s="63" t="s">
        <v>5304</v>
      </c>
    </row>
    <row r="4167" spans="1:2" x14ac:dyDescent="0.25">
      <c r="A4167" s="62">
        <v>30222201</v>
      </c>
      <c r="B4167" s="63" t="s">
        <v>13117</v>
      </c>
    </row>
    <row r="4168" spans="1:2" x14ac:dyDescent="0.25">
      <c r="A4168" s="62">
        <v>30222202</v>
      </c>
      <c r="B4168" s="63" t="s">
        <v>18686</v>
      </c>
    </row>
    <row r="4169" spans="1:2" x14ac:dyDescent="0.25">
      <c r="A4169" s="62">
        <v>30222203</v>
      </c>
      <c r="B4169" s="63" t="s">
        <v>17352</v>
      </c>
    </row>
    <row r="4170" spans="1:2" x14ac:dyDescent="0.25">
      <c r="A4170" s="62">
        <v>30222204</v>
      </c>
      <c r="B4170" s="63" t="s">
        <v>11112</v>
      </c>
    </row>
    <row r="4171" spans="1:2" x14ac:dyDescent="0.25">
      <c r="A4171" s="62">
        <v>30222205</v>
      </c>
      <c r="B4171" s="63" t="s">
        <v>10839</v>
      </c>
    </row>
    <row r="4172" spans="1:2" x14ac:dyDescent="0.25">
      <c r="A4172" s="62">
        <v>30222206</v>
      </c>
      <c r="B4172" s="63" t="s">
        <v>14620</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12015</v>
      </c>
    </row>
    <row r="4181" spans="1:2" x14ac:dyDescent="0.25">
      <c r="A4181" s="62">
        <v>30222307</v>
      </c>
      <c r="B4181" s="63" t="s">
        <v>15840</v>
      </c>
    </row>
    <row r="4182" spans="1:2" x14ac:dyDescent="0.25">
      <c r="A4182" s="62">
        <v>30222308</v>
      </c>
      <c r="B4182" s="63" t="s">
        <v>2528</v>
      </c>
    </row>
    <row r="4183" spans="1:2" x14ac:dyDescent="0.25">
      <c r="A4183" s="62">
        <v>30222309</v>
      </c>
      <c r="B4183" s="63" t="s">
        <v>10032</v>
      </c>
    </row>
    <row r="4184" spans="1:2" x14ac:dyDescent="0.25">
      <c r="A4184" s="62">
        <v>30222401</v>
      </c>
      <c r="B4184" s="63" t="s">
        <v>7163</v>
      </c>
    </row>
    <row r="4185" spans="1:2" x14ac:dyDescent="0.25">
      <c r="A4185" s="62">
        <v>30222402</v>
      </c>
      <c r="B4185" s="63" t="s">
        <v>13247</v>
      </c>
    </row>
    <row r="4186" spans="1:2" x14ac:dyDescent="0.25">
      <c r="A4186" s="62">
        <v>30222403</v>
      </c>
      <c r="B4186" s="63" t="s">
        <v>13484</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14941</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14113</v>
      </c>
    </row>
    <row r="4198" spans="1:2" x14ac:dyDescent="0.25">
      <c r="A4198" s="62">
        <v>30222506</v>
      </c>
      <c r="B4198" s="63" t="s">
        <v>8964</v>
      </c>
    </row>
    <row r="4199" spans="1:2" x14ac:dyDescent="0.25">
      <c r="A4199" s="62">
        <v>30222507</v>
      </c>
      <c r="B4199" s="63" t="s">
        <v>8100</v>
      </c>
    </row>
    <row r="4200" spans="1:2" x14ac:dyDescent="0.25">
      <c r="A4200" s="62">
        <v>30222601</v>
      </c>
      <c r="B4200" s="63" t="s">
        <v>14724</v>
      </c>
    </row>
    <row r="4201" spans="1:2" x14ac:dyDescent="0.25">
      <c r="A4201" s="62">
        <v>30222602</v>
      </c>
      <c r="B4201" s="63" t="s">
        <v>17470</v>
      </c>
    </row>
    <row r="4202" spans="1:2" x14ac:dyDescent="0.25">
      <c r="A4202" s="62">
        <v>30222603</v>
      </c>
      <c r="B4202" s="63" t="s">
        <v>2705</v>
      </c>
    </row>
    <row r="4203" spans="1:2" x14ac:dyDescent="0.25">
      <c r="A4203" s="62">
        <v>30222604</v>
      </c>
      <c r="B4203" s="63" t="s">
        <v>8120</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7141</v>
      </c>
    </row>
    <row r="4214" spans="1:2" x14ac:dyDescent="0.25">
      <c r="A4214" s="62">
        <v>30222901</v>
      </c>
      <c r="B4214" s="63" t="s">
        <v>11339</v>
      </c>
    </row>
    <row r="4215" spans="1:2" x14ac:dyDescent="0.25">
      <c r="A4215" s="62">
        <v>30222902</v>
      </c>
      <c r="B4215" s="63" t="s">
        <v>16870</v>
      </c>
    </row>
    <row r="4216" spans="1:2" x14ac:dyDescent="0.25">
      <c r="A4216" s="62">
        <v>30222903</v>
      </c>
      <c r="B4216" s="63" t="s">
        <v>7053</v>
      </c>
    </row>
    <row r="4217" spans="1:2" x14ac:dyDescent="0.25">
      <c r="A4217" s="62">
        <v>30222904</v>
      </c>
      <c r="B4217" s="63" t="s">
        <v>13721</v>
      </c>
    </row>
    <row r="4218" spans="1:2" x14ac:dyDescent="0.25">
      <c r="A4218" s="62">
        <v>30223001</v>
      </c>
      <c r="B4218" s="63" t="s">
        <v>6150</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6620</v>
      </c>
    </row>
    <row r="4225" spans="1:2" x14ac:dyDescent="0.25">
      <c r="A4225" s="62">
        <v>31101505</v>
      </c>
      <c r="B4225" s="63" t="s">
        <v>17759</v>
      </c>
    </row>
    <row r="4226" spans="1:2" x14ac:dyDescent="0.25">
      <c r="A4226" s="62">
        <v>31101506</v>
      </c>
      <c r="B4226" s="63" t="s">
        <v>11896</v>
      </c>
    </row>
    <row r="4227" spans="1:2" x14ac:dyDescent="0.25">
      <c r="A4227" s="62">
        <v>31101507</v>
      </c>
      <c r="B4227" s="63" t="s">
        <v>15111</v>
      </c>
    </row>
    <row r="4228" spans="1:2" x14ac:dyDescent="0.25">
      <c r="A4228" s="62">
        <v>31101508</v>
      </c>
      <c r="B4228" s="63" t="s">
        <v>10639</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6071</v>
      </c>
    </row>
    <row r="4234" spans="1:2" x14ac:dyDescent="0.25">
      <c r="A4234" s="62">
        <v>31101514</v>
      </c>
      <c r="B4234" s="63" t="s">
        <v>9060</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12790</v>
      </c>
    </row>
    <row r="4242" spans="1:2" x14ac:dyDescent="0.25">
      <c r="A4242" s="62">
        <v>31101606</v>
      </c>
      <c r="B4242" s="63" t="s">
        <v>5699</v>
      </c>
    </row>
    <row r="4243" spans="1:2" x14ac:dyDescent="0.25">
      <c r="A4243" s="62">
        <v>31101607</v>
      </c>
      <c r="B4243" s="63" t="s">
        <v>8970</v>
      </c>
    </row>
    <row r="4244" spans="1:2" x14ac:dyDescent="0.25">
      <c r="A4244" s="62">
        <v>31101608</v>
      </c>
      <c r="B4244" s="63" t="s">
        <v>11799</v>
      </c>
    </row>
    <row r="4245" spans="1:2" x14ac:dyDescent="0.25">
      <c r="A4245" s="62">
        <v>31101609</v>
      </c>
      <c r="B4245" s="63" t="s">
        <v>11534</v>
      </c>
    </row>
    <row r="4246" spans="1:2" x14ac:dyDescent="0.25">
      <c r="A4246" s="62">
        <v>31101610</v>
      </c>
      <c r="B4246" s="63" t="s">
        <v>3366</v>
      </c>
    </row>
    <row r="4247" spans="1:2" x14ac:dyDescent="0.25">
      <c r="A4247" s="62">
        <v>31101611</v>
      </c>
      <c r="B4247" s="63" t="s">
        <v>7225</v>
      </c>
    </row>
    <row r="4248" spans="1:2" x14ac:dyDescent="0.25">
      <c r="A4248" s="62">
        <v>31101612</v>
      </c>
      <c r="B4248" s="63" t="s">
        <v>16800</v>
      </c>
    </row>
    <row r="4249" spans="1:2" x14ac:dyDescent="0.25">
      <c r="A4249" s="62">
        <v>31101613</v>
      </c>
      <c r="B4249" s="63" t="s">
        <v>12326</v>
      </c>
    </row>
    <row r="4250" spans="1:2" x14ac:dyDescent="0.25">
      <c r="A4250" s="62">
        <v>31101614</v>
      </c>
      <c r="B4250" s="63" t="s">
        <v>18708</v>
      </c>
    </row>
    <row r="4251" spans="1:2" x14ac:dyDescent="0.25">
      <c r="A4251" s="62">
        <v>31101615</v>
      </c>
      <c r="B4251" s="63" t="s">
        <v>10360</v>
      </c>
    </row>
    <row r="4252" spans="1:2" x14ac:dyDescent="0.25">
      <c r="A4252" s="62">
        <v>31101616</v>
      </c>
      <c r="B4252" s="63" t="s">
        <v>17425</v>
      </c>
    </row>
    <row r="4253" spans="1:2" x14ac:dyDescent="0.25">
      <c r="A4253" s="62">
        <v>31101701</v>
      </c>
      <c r="B4253" s="63" t="s">
        <v>18183</v>
      </c>
    </row>
    <row r="4254" spans="1:2" x14ac:dyDescent="0.25">
      <c r="A4254" s="62">
        <v>31101702</v>
      </c>
      <c r="B4254" s="63" t="s">
        <v>14765</v>
      </c>
    </row>
    <row r="4255" spans="1:2" x14ac:dyDescent="0.25">
      <c r="A4255" s="62">
        <v>31101703</v>
      </c>
      <c r="B4255" s="63" t="s">
        <v>11228</v>
      </c>
    </row>
    <row r="4256" spans="1:2" x14ac:dyDescent="0.25">
      <c r="A4256" s="62">
        <v>31101704</v>
      </c>
      <c r="B4256" s="63" t="s">
        <v>15555</v>
      </c>
    </row>
    <row r="4257" spans="1:2" x14ac:dyDescent="0.25">
      <c r="A4257" s="62">
        <v>31101705</v>
      </c>
      <c r="B4257" s="63" t="s">
        <v>3396</v>
      </c>
    </row>
    <row r="4258" spans="1:2" x14ac:dyDescent="0.25">
      <c r="A4258" s="62">
        <v>31101706</v>
      </c>
      <c r="B4258" s="63" t="s">
        <v>17165</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15078</v>
      </c>
    </row>
    <row r="4264" spans="1:2" x14ac:dyDescent="0.25">
      <c r="A4264" s="62">
        <v>31101712</v>
      </c>
      <c r="B4264" s="63" t="s">
        <v>10034</v>
      </c>
    </row>
    <row r="4265" spans="1:2" x14ac:dyDescent="0.25">
      <c r="A4265" s="62">
        <v>31101713</v>
      </c>
      <c r="B4265" s="63" t="s">
        <v>7689</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12782</v>
      </c>
    </row>
    <row r="4270" spans="1:2" x14ac:dyDescent="0.25">
      <c r="A4270" s="62">
        <v>31101802</v>
      </c>
      <c r="B4270" s="63" t="s">
        <v>6324</v>
      </c>
    </row>
    <row r="4271" spans="1:2" x14ac:dyDescent="0.25">
      <c r="A4271" s="62">
        <v>31101803</v>
      </c>
      <c r="B4271" s="63" t="s">
        <v>9922</v>
      </c>
    </row>
    <row r="4272" spans="1:2" x14ac:dyDescent="0.25">
      <c r="A4272" s="62">
        <v>31101804</v>
      </c>
      <c r="B4272" s="63" t="s">
        <v>11742</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4280</v>
      </c>
    </row>
    <row r="4277" spans="1:2" x14ac:dyDescent="0.25">
      <c r="A4277" s="62">
        <v>31101809</v>
      </c>
      <c r="B4277" s="63" t="s">
        <v>14799</v>
      </c>
    </row>
    <row r="4278" spans="1:2" x14ac:dyDescent="0.25">
      <c r="A4278" s="62">
        <v>31101810</v>
      </c>
      <c r="B4278" s="63" t="s">
        <v>8595</v>
      </c>
    </row>
    <row r="4279" spans="1:2" x14ac:dyDescent="0.25">
      <c r="A4279" s="62">
        <v>31101811</v>
      </c>
      <c r="B4279" s="63" t="s">
        <v>13015</v>
      </c>
    </row>
    <row r="4280" spans="1:2" x14ac:dyDescent="0.25">
      <c r="A4280" s="62">
        <v>31101812</v>
      </c>
      <c r="B4280" s="63" t="s">
        <v>8737</v>
      </c>
    </row>
    <row r="4281" spans="1:2" x14ac:dyDescent="0.25">
      <c r="A4281" s="62">
        <v>31101813</v>
      </c>
      <c r="B4281" s="63" t="s">
        <v>7505</v>
      </c>
    </row>
    <row r="4282" spans="1:2" x14ac:dyDescent="0.25">
      <c r="A4282" s="62">
        <v>31101814</v>
      </c>
      <c r="B4282" s="63" t="s">
        <v>17873</v>
      </c>
    </row>
    <row r="4283" spans="1:2" x14ac:dyDescent="0.25">
      <c r="A4283" s="62">
        <v>31101815</v>
      </c>
      <c r="B4283" s="63" t="s">
        <v>13602</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13305</v>
      </c>
    </row>
    <row r="4289" spans="1:2" x14ac:dyDescent="0.25">
      <c r="A4289" s="62">
        <v>31101905</v>
      </c>
      <c r="B4289" s="63" t="s">
        <v>959</v>
      </c>
    </row>
    <row r="4290" spans="1:2" x14ac:dyDescent="0.25">
      <c r="A4290" s="62">
        <v>31101906</v>
      </c>
      <c r="B4290" s="63" t="s">
        <v>8688</v>
      </c>
    </row>
    <row r="4291" spans="1:2" x14ac:dyDescent="0.25">
      <c r="A4291" s="62">
        <v>31101907</v>
      </c>
      <c r="B4291" s="63" t="s">
        <v>17439</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10410</v>
      </c>
    </row>
    <row r="4296" spans="1:2" x14ac:dyDescent="0.25">
      <c r="A4296" s="62">
        <v>31101912</v>
      </c>
      <c r="B4296" s="63" t="s">
        <v>11088</v>
      </c>
    </row>
    <row r="4297" spans="1:2" x14ac:dyDescent="0.25">
      <c r="A4297" s="62">
        <v>31102001</v>
      </c>
      <c r="B4297" s="63" t="s">
        <v>5411</v>
      </c>
    </row>
    <row r="4298" spans="1:2" x14ac:dyDescent="0.25">
      <c r="A4298" s="62">
        <v>31102002</v>
      </c>
      <c r="B4298" s="63" t="s">
        <v>8165</v>
      </c>
    </row>
    <row r="4299" spans="1:2" x14ac:dyDescent="0.25">
      <c r="A4299" s="62">
        <v>31102003</v>
      </c>
      <c r="B4299" s="63" t="s">
        <v>16159</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5335</v>
      </c>
    </row>
    <row r="4310" spans="1:2" x14ac:dyDescent="0.25">
      <c r="A4310" s="62">
        <v>31102014</v>
      </c>
      <c r="B4310" s="63" t="s">
        <v>7694</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5821</v>
      </c>
    </row>
    <row r="4318" spans="1:2" x14ac:dyDescent="0.25">
      <c r="A4318" s="62">
        <v>31102106</v>
      </c>
      <c r="B4318" s="63" t="s">
        <v>23</v>
      </c>
    </row>
    <row r="4319" spans="1:2" x14ac:dyDescent="0.25">
      <c r="A4319" s="62">
        <v>31102107</v>
      </c>
      <c r="B4319" s="63" t="s">
        <v>7668</v>
      </c>
    </row>
    <row r="4320" spans="1:2" x14ac:dyDescent="0.25">
      <c r="A4320" s="62">
        <v>31102108</v>
      </c>
      <c r="B4320" s="63" t="s">
        <v>14130</v>
      </c>
    </row>
    <row r="4321" spans="1:2" x14ac:dyDescent="0.25">
      <c r="A4321" s="62">
        <v>31102109</v>
      </c>
      <c r="B4321" s="63" t="s">
        <v>432</v>
      </c>
    </row>
    <row r="4322" spans="1:2" x14ac:dyDescent="0.25">
      <c r="A4322" s="62">
        <v>31102110</v>
      </c>
      <c r="B4322" s="63" t="s">
        <v>17136</v>
      </c>
    </row>
    <row r="4323" spans="1:2" x14ac:dyDescent="0.25">
      <c r="A4323" s="62">
        <v>31102111</v>
      </c>
      <c r="B4323" s="63" t="s">
        <v>11942</v>
      </c>
    </row>
    <row r="4324" spans="1:2" x14ac:dyDescent="0.25">
      <c r="A4324" s="62">
        <v>31102112</v>
      </c>
      <c r="B4324" s="63" t="s">
        <v>8542</v>
      </c>
    </row>
    <row r="4325" spans="1:2" x14ac:dyDescent="0.25">
      <c r="A4325" s="62">
        <v>31102113</v>
      </c>
      <c r="B4325" s="63" t="s">
        <v>17805</v>
      </c>
    </row>
    <row r="4326" spans="1:2" x14ac:dyDescent="0.25">
      <c r="A4326" s="62">
        <v>31102114</v>
      </c>
      <c r="B4326" s="63" t="s">
        <v>12149</v>
      </c>
    </row>
    <row r="4327" spans="1:2" x14ac:dyDescent="0.25">
      <c r="A4327" s="62">
        <v>31102115</v>
      </c>
      <c r="B4327" s="63" t="s">
        <v>9764</v>
      </c>
    </row>
    <row r="4328" spans="1:2" x14ac:dyDescent="0.25">
      <c r="A4328" s="62">
        <v>31102116</v>
      </c>
      <c r="B4328" s="63" t="s">
        <v>15337</v>
      </c>
    </row>
    <row r="4329" spans="1:2" x14ac:dyDescent="0.25">
      <c r="A4329" s="62">
        <v>31102201</v>
      </c>
      <c r="B4329" s="63" t="s">
        <v>12183</v>
      </c>
    </row>
    <row r="4330" spans="1:2" x14ac:dyDescent="0.25">
      <c r="A4330" s="62">
        <v>31102202</v>
      </c>
      <c r="B4330" s="63" t="s">
        <v>12107</v>
      </c>
    </row>
    <row r="4331" spans="1:2" x14ac:dyDescent="0.25">
      <c r="A4331" s="62">
        <v>31102203</v>
      </c>
      <c r="B4331" s="63" t="s">
        <v>6114</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6127</v>
      </c>
    </row>
    <row r="4336" spans="1:2" x14ac:dyDescent="0.25">
      <c r="A4336" s="62">
        <v>31102208</v>
      </c>
      <c r="B4336" s="63" t="s">
        <v>9539</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6567</v>
      </c>
    </row>
    <row r="4342" spans="1:2" x14ac:dyDescent="0.25">
      <c r="A4342" s="62">
        <v>31102214</v>
      </c>
      <c r="B4342" s="63" t="s">
        <v>17669</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5793</v>
      </c>
    </row>
    <row r="4347" spans="1:2" x14ac:dyDescent="0.25">
      <c r="A4347" s="62">
        <v>31102303</v>
      </c>
      <c r="B4347" s="63" t="s">
        <v>15514</v>
      </c>
    </row>
    <row r="4348" spans="1:2" x14ac:dyDescent="0.25">
      <c r="A4348" s="62">
        <v>31102304</v>
      </c>
      <c r="B4348" s="63" t="s">
        <v>14880</v>
      </c>
    </row>
    <row r="4349" spans="1:2" x14ac:dyDescent="0.25">
      <c r="A4349" s="62">
        <v>31102305</v>
      </c>
      <c r="B4349" s="63" t="s">
        <v>7826</v>
      </c>
    </row>
    <row r="4350" spans="1:2" x14ac:dyDescent="0.25">
      <c r="A4350" s="62">
        <v>31102306</v>
      </c>
      <c r="B4350" s="63" t="s">
        <v>1466</v>
      </c>
    </row>
    <row r="4351" spans="1:2" x14ac:dyDescent="0.25">
      <c r="A4351" s="62">
        <v>31102307</v>
      </c>
      <c r="B4351" s="63" t="s">
        <v>4882</v>
      </c>
    </row>
    <row r="4352" spans="1:2" x14ac:dyDescent="0.25">
      <c r="A4352" s="62">
        <v>31102308</v>
      </c>
      <c r="B4352" s="63" t="s">
        <v>7910</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14206</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16944</v>
      </c>
    </row>
    <row r="4362" spans="1:2" x14ac:dyDescent="0.25">
      <c r="A4362" s="62">
        <v>31102402</v>
      </c>
      <c r="B4362" s="63" t="s">
        <v>5812</v>
      </c>
    </row>
    <row r="4363" spans="1:2" x14ac:dyDescent="0.25">
      <c r="A4363" s="62">
        <v>31102403</v>
      </c>
      <c r="B4363" s="63" t="s">
        <v>2959</v>
      </c>
    </row>
    <row r="4364" spans="1:2" x14ac:dyDescent="0.25">
      <c r="A4364" s="62">
        <v>31102404</v>
      </c>
      <c r="B4364" s="63" t="s">
        <v>8726</v>
      </c>
    </row>
    <row r="4365" spans="1:2" x14ac:dyDescent="0.25">
      <c r="A4365" s="62">
        <v>31102405</v>
      </c>
      <c r="B4365" s="63" t="s">
        <v>17037</v>
      </c>
    </row>
    <row r="4366" spans="1:2" x14ac:dyDescent="0.25">
      <c r="A4366" s="62">
        <v>31102406</v>
      </c>
      <c r="B4366" s="63" t="s">
        <v>14085</v>
      </c>
    </row>
    <row r="4367" spans="1:2" x14ac:dyDescent="0.25">
      <c r="A4367" s="62">
        <v>31102407</v>
      </c>
      <c r="B4367" s="63" t="s">
        <v>8316</v>
      </c>
    </row>
    <row r="4368" spans="1:2" x14ac:dyDescent="0.25">
      <c r="A4368" s="62">
        <v>31102408</v>
      </c>
      <c r="B4368" s="63" t="s">
        <v>17199</v>
      </c>
    </row>
    <row r="4369" spans="1:2" x14ac:dyDescent="0.25">
      <c r="A4369" s="62">
        <v>31102409</v>
      </c>
      <c r="B4369" s="63" t="s">
        <v>778</v>
      </c>
    </row>
    <row r="4370" spans="1:2" x14ac:dyDescent="0.25">
      <c r="A4370" s="62">
        <v>31102410</v>
      </c>
      <c r="B4370" s="63" t="s">
        <v>11943</v>
      </c>
    </row>
    <row r="4371" spans="1:2" x14ac:dyDescent="0.25">
      <c r="A4371" s="62">
        <v>31102411</v>
      </c>
      <c r="B4371" s="63" t="s">
        <v>6621</v>
      </c>
    </row>
    <row r="4372" spans="1:2" x14ac:dyDescent="0.25">
      <c r="A4372" s="62">
        <v>31102412</v>
      </c>
      <c r="B4372" s="63" t="s">
        <v>10772</v>
      </c>
    </row>
    <row r="4373" spans="1:2" x14ac:dyDescent="0.25">
      <c r="A4373" s="62">
        <v>31102413</v>
      </c>
      <c r="B4373" s="63" t="s">
        <v>18401</v>
      </c>
    </row>
    <row r="4374" spans="1:2" x14ac:dyDescent="0.25">
      <c r="A4374" s="62">
        <v>31102414</v>
      </c>
      <c r="B4374" s="63" t="s">
        <v>15151</v>
      </c>
    </row>
    <row r="4375" spans="1:2" x14ac:dyDescent="0.25">
      <c r="A4375" s="62">
        <v>31102415</v>
      </c>
      <c r="B4375" s="63" t="s">
        <v>9133</v>
      </c>
    </row>
    <row r="4376" spans="1:2" x14ac:dyDescent="0.25">
      <c r="A4376" s="62">
        <v>31102416</v>
      </c>
      <c r="B4376" s="63" t="s">
        <v>10672</v>
      </c>
    </row>
    <row r="4377" spans="1:2" x14ac:dyDescent="0.25">
      <c r="A4377" s="62">
        <v>31111501</v>
      </c>
      <c r="B4377" s="63" t="s">
        <v>12674</v>
      </c>
    </row>
    <row r="4378" spans="1:2" x14ac:dyDescent="0.25">
      <c r="A4378" s="62">
        <v>31111502</v>
      </c>
      <c r="B4378" s="63" t="s">
        <v>13120</v>
      </c>
    </row>
    <row r="4379" spans="1:2" x14ac:dyDescent="0.25">
      <c r="A4379" s="62">
        <v>31111503</v>
      </c>
      <c r="B4379" s="63" t="s">
        <v>17927</v>
      </c>
    </row>
    <row r="4380" spans="1:2" x14ac:dyDescent="0.25">
      <c r="A4380" s="62">
        <v>31111504</v>
      </c>
      <c r="B4380" s="63" t="s">
        <v>16681</v>
      </c>
    </row>
    <row r="4381" spans="1:2" x14ac:dyDescent="0.25">
      <c r="A4381" s="62">
        <v>31111505</v>
      </c>
      <c r="B4381" s="63" t="s">
        <v>11994</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7253</v>
      </c>
    </row>
    <row r="4388" spans="1:2" x14ac:dyDescent="0.25">
      <c r="A4388" s="62">
        <v>31111512</v>
      </c>
      <c r="B4388" s="63" t="s">
        <v>7473</v>
      </c>
    </row>
    <row r="4389" spans="1:2" x14ac:dyDescent="0.25">
      <c r="A4389" s="62">
        <v>31111513</v>
      </c>
      <c r="B4389" s="63" t="s">
        <v>5765</v>
      </c>
    </row>
    <row r="4390" spans="1:2" x14ac:dyDescent="0.25">
      <c r="A4390" s="62">
        <v>31111514</v>
      </c>
      <c r="B4390" s="63" t="s">
        <v>13817</v>
      </c>
    </row>
    <row r="4391" spans="1:2" x14ac:dyDescent="0.25">
      <c r="A4391" s="62">
        <v>31111515</v>
      </c>
      <c r="B4391" s="63" t="s">
        <v>14259</v>
      </c>
    </row>
    <row r="4392" spans="1:2" x14ac:dyDescent="0.25">
      <c r="A4392" s="62">
        <v>31111516</v>
      </c>
      <c r="B4392" s="63" t="s">
        <v>17431</v>
      </c>
    </row>
    <row r="4393" spans="1:2" x14ac:dyDescent="0.25">
      <c r="A4393" s="62">
        <v>31111517</v>
      </c>
      <c r="B4393" s="63" t="s">
        <v>7874</v>
      </c>
    </row>
    <row r="4394" spans="1:2" x14ac:dyDescent="0.25">
      <c r="A4394" s="62">
        <v>31111601</v>
      </c>
      <c r="B4394" s="63" t="s">
        <v>15961</v>
      </c>
    </row>
    <row r="4395" spans="1:2" x14ac:dyDescent="0.25">
      <c r="A4395" s="62">
        <v>31111602</v>
      </c>
      <c r="B4395" s="63" t="s">
        <v>6260</v>
      </c>
    </row>
    <row r="4396" spans="1:2" x14ac:dyDescent="0.25">
      <c r="A4396" s="62">
        <v>31111603</v>
      </c>
      <c r="B4396" s="63" t="s">
        <v>12885</v>
      </c>
    </row>
    <row r="4397" spans="1:2" x14ac:dyDescent="0.25">
      <c r="A4397" s="62">
        <v>31111604</v>
      </c>
      <c r="B4397" s="63" t="s">
        <v>3544</v>
      </c>
    </row>
    <row r="4398" spans="1:2" x14ac:dyDescent="0.25">
      <c r="A4398" s="62">
        <v>31111605</v>
      </c>
      <c r="B4398" s="63" t="s">
        <v>10649</v>
      </c>
    </row>
    <row r="4399" spans="1:2" x14ac:dyDescent="0.25">
      <c r="A4399" s="62">
        <v>31111606</v>
      </c>
      <c r="B4399" s="63" t="s">
        <v>17682</v>
      </c>
    </row>
    <row r="4400" spans="1:2" x14ac:dyDescent="0.25">
      <c r="A4400" s="62">
        <v>31111607</v>
      </c>
      <c r="B4400" s="63" t="s">
        <v>10579</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13075</v>
      </c>
    </row>
    <row r="4405" spans="1:2" x14ac:dyDescent="0.25">
      <c r="A4405" s="62">
        <v>31111612</v>
      </c>
      <c r="B4405" s="63" t="s">
        <v>11424</v>
      </c>
    </row>
    <row r="4406" spans="1:2" x14ac:dyDescent="0.25">
      <c r="A4406" s="62">
        <v>31111613</v>
      </c>
      <c r="B4406" s="63" t="s">
        <v>10299</v>
      </c>
    </row>
    <row r="4407" spans="1:2" x14ac:dyDescent="0.25">
      <c r="A4407" s="62">
        <v>31111614</v>
      </c>
      <c r="B4407" s="63" t="s">
        <v>5212</v>
      </c>
    </row>
    <row r="4408" spans="1:2" x14ac:dyDescent="0.25">
      <c r="A4408" s="62">
        <v>31111615</v>
      </c>
      <c r="B4408" s="63" t="s">
        <v>6754</v>
      </c>
    </row>
    <row r="4409" spans="1:2" x14ac:dyDescent="0.25">
      <c r="A4409" s="62">
        <v>31111616</v>
      </c>
      <c r="B4409" s="63" t="s">
        <v>3002</v>
      </c>
    </row>
    <row r="4410" spans="1:2" x14ac:dyDescent="0.25">
      <c r="A4410" s="62">
        <v>31111617</v>
      </c>
      <c r="B4410" s="63" t="s">
        <v>13232</v>
      </c>
    </row>
    <row r="4411" spans="1:2" x14ac:dyDescent="0.25">
      <c r="A4411" s="62">
        <v>31111701</v>
      </c>
      <c r="B4411" s="63" t="s">
        <v>15024</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13555</v>
      </c>
    </row>
    <row r="4416" spans="1:2" x14ac:dyDescent="0.25">
      <c r="A4416" s="62">
        <v>31111706</v>
      </c>
      <c r="B4416" s="63" t="s">
        <v>12320</v>
      </c>
    </row>
    <row r="4417" spans="1:2" x14ac:dyDescent="0.25">
      <c r="A4417" s="62">
        <v>31111707</v>
      </c>
      <c r="B4417" s="63" t="s">
        <v>15048</v>
      </c>
    </row>
    <row r="4418" spans="1:2" x14ac:dyDescent="0.25">
      <c r="A4418" s="62">
        <v>31111708</v>
      </c>
      <c r="B4418" s="63" t="s">
        <v>4237</v>
      </c>
    </row>
    <row r="4419" spans="1:2" x14ac:dyDescent="0.25">
      <c r="A4419" s="62">
        <v>31111709</v>
      </c>
      <c r="B4419" s="63" t="s">
        <v>4870</v>
      </c>
    </row>
    <row r="4420" spans="1:2" x14ac:dyDescent="0.25">
      <c r="A4420" s="62">
        <v>31111710</v>
      </c>
      <c r="B4420" s="63" t="s">
        <v>15454</v>
      </c>
    </row>
    <row r="4421" spans="1:2" x14ac:dyDescent="0.25">
      <c r="A4421" s="62">
        <v>31111711</v>
      </c>
      <c r="B4421" s="63" t="s">
        <v>14167</v>
      </c>
    </row>
    <row r="4422" spans="1:2" x14ac:dyDescent="0.25">
      <c r="A4422" s="62">
        <v>31111712</v>
      </c>
      <c r="B4422" s="63" t="s">
        <v>6819</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5593</v>
      </c>
    </row>
    <row r="4427" spans="1:2" x14ac:dyDescent="0.25">
      <c r="A4427" s="62">
        <v>31111717</v>
      </c>
      <c r="B4427" s="63" t="s">
        <v>17271</v>
      </c>
    </row>
    <row r="4428" spans="1:2" x14ac:dyDescent="0.25">
      <c r="A4428" s="62">
        <v>31121001</v>
      </c>
      <c r="B4428" s="63" t="s">
        <v>6809</v>
      </c>
    </row>
    <row r="4429" spans="1:2" x14ac:dyDescent="0.25">
      <c r="A4429" s="62">
        <v>31121002</v>
      </c>
      <c r="B4429" s="63" t="s">
        <v>5623</v>
      </c>
    </row>
    <row r="4430" spans="1:2" x14ac:dyDescent="0.25">
      <c r="A4430" s="62">
        <v>31121003</v>
      </c>
      <c r="B4430" s="63" t="s">
        <v>9226</v>
      </c>
    </row>
    <row r="4431" spans="1:2" x14ac:dyDescent="0.25">
      <c r="A4431" s="62">
        <v>31121004</v>
      </c>
      <c r="B4431" s="63" t="s">
        <v>12020</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11655</v>
      </c>
    </row>
    <row r="4436" spans="1:2" x14ac:dyDescent="0.25">
      <c r="A4436" s="62">
        <v>31121009</v>
      </c>
      <c r="B4436" s="63" t="s">
        <v>16697</v>
      </c>
    </row>
    <row r="4437" spans="1:2" x14ac:dyDescent="0.25">
      <c r="A4437" s="62">
        <v>31121010</v>
      </c>
      <c r="B4437" s="63" t="s">
        <v>7986</v>
      </c>
    </row>
    <row r="4438" spans="1:2" x14ac:dyDescent="0.25">
      <c r="A4438" s="62">
        <v>31121011</v>
      </c>
      <c r="B4438" s="63" t="s">
        <v>13787</v>
      </c>
    </row>
    <row r="4439" spans="1:2" x14ac:dyDescent="0.25">
      <c r="A4439" s="62">
        <v>31121012</v>
      </c>
      <c r="B4439" s="63" t="s">
        <v>15505</v>
      </c>
    </row>
    <row r="4440" spans="1:2" x14ac:dyDescent="0.25">
      <c r="A4440" s="62">
        <v>31121013</v>
      </c>
      <c r="B4440" s="63" t="s">
        <v>7661</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17574</v>
      </c>
    </row>
    <row r="4445" spans="1:2" x14ac:dyDescent="0.25">
      <c r="A4445" s="62">
        <v>31121018</v>
      </c>
      <c r="B4445" s="63" t="s">
        <v>16848</v>
      </c>
    </row>
    <row r="4446" spans="1:2" x14ac:dyDescent="0.25">
      <c r="A4446" s="62">
        <v>31121019</v>
      </c>
      <c r="B4446" s="63" t="s">
        <v>12348</v>
      </c>
    </row>
    <row r="4447" spans="1:2" x14ac:dyDescent="0.25">
      <c r="A4447" s="62">
        <v>31121101</v>
      </c>
      <c r="B4447" s="63" t="s">
        <v>17589</v>
      </c>
    </row>
    <row r="4448" spans="1:2" x14ac:dyDescent="0.25">
      <c r="A4448" s="62">
        <v>31121102</v>
      </c>
      <c r="B4448" s="63" t="s">
        <v>9372</v>
      </c>
    </row>
    <row r="4449" spans="1:2" x14ac:dyDescent="0.25">
      <c r="A4449" s="62">
        <v>31121103</v>
      </c>
      <c r="B4449" s="63" t="s">
        <v>17164</v>
      </c>
    </row>
    <row r="4450" spans="1:2" x14ac:dyDescent="0.25">
      <c r="A4450" s="62">
        <v>31121104</v>
      </c>
      <c r="B4450" s="63" t="s">
        <v>9873</v>
      </c>
    </row>
    <row r="4451" spans="1:2" x14ac:dyDescent="0.25">
      <c r="A4451" s="62">
        <v>31121105</v>
      </c>
      <c r="B4451" s="63" t="s">
        <v>7114</v>
      </c>
    </row>
    <row r="4452" spans="1:2" x14ac:dyDescent="0.25">
      <c r="A4452" s="62">
        <v>31121106</v>
      </c>
      <c r="B4452" s="63" t="s">
        <v>8058</v>
      </c>
    </row>
    <row r="4453" spans="1:2" x14ac:dyDescent="0.25">
      <c r="A4453" s="62">
        <v>31121107</v>
      </c>
      <c r="B4453" s="63" t="s">
        <v>11320</v>
      </c>
    </row>
    <row r="4454" spans="1:2" x14ac:dyDescent="0.25">
      <c r="A4454" s="62">
        <v>31121108</v>
      </c>
      <c r="B4454" s="63" t="s">
        <v>12876</v>
      </c>
    </row>
    <row r="4455" spans="1:2" x14ac:dyDescent="0.25">
      <c r="A4455" s="62">
        <v>31121109</v>
      </c>
      <c r="B4455" s="63" t="s">
        <v>2083</v>
      </c>
    </row>
    <row r="4456" spans="1:2" x14ac:dyDescent="0.25">
      <c r="A4456" s="62">
        <v>31121110</v>
      </c>
      <c r="B4456" s="63" t="s">
        <v>13296</v>
      </c>
    </row>
    <row r="4457" spans="1:2" x14ac:dyDescent="0.25">
      <c r="A4457" s="62">
        <v>31121111</v>
      </c>
      <c r="B4457" s="63" t="s">
        <v>7846</v>
      </c>
    </row>
    <row r="4458" spans="1:2" x14ac:dyDescent="0.25">
      <c r="A4458" s="62">
        <v>31121112</v>
      </c>
      <c r="B4458" s="63" t="s">
        <v>14565</v>
      </c>
    </row>
    <row r="4459" spans="1:2" x14ac:dyDescent="0.25">
      <c r="A4459" s="62">
        <v>31121113</v>
      </c>
      <c r="B4459" s="63" t="s">
        <v>17357</v>
      </c>
    </row>
    <row r="4460" spans="1:2" x14ac:dyDescent="0.25">
      <c r="A4460" s="62">
        <v>31121114</v>
      </c>
      <c r="B4460" s="63" t="s">
        <v>15471</v>
      </c>
    </row>
    <row r="4461" spans="1:2" x14ac:dyDescent="0.25">
      <c r="A4461" s="62">
        <v>31121115</v>
      </c>
      <c r="B4461" s="63" t="s">
        <v>8481</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17227</v>
      </c>
    </row>
    <row r="4466" spans="1:2" x14ac:dyDescent="0.25">
      <c r="A4466" s="62">
        <v>31121201</v>
      </c>
      <c r="B4466" s="63" t="s">
        <v>13900</v>
      </c>
    </row>
    <row r="4467" spans="1:2" x14ac:dyDescent="0.25">
      <c r="A4467" s="62">
        <v>31121202</v>
      </c>
      <c r="B4467" s="63" t="s">
        <v>12144</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7507</v>
      </c>
    </row>
    <row r="4473" spans="1:2" x14ac:dyDescent="0.25">
      <c r="A4473" s="62">
        <v>31121208</v>
      </c>
      <c r="B4473" s="63" t="s">
        <v>2239</v>
      </c>
    </row>
    <row r="4474" spans="1:2" x14ac:dyDescent="0.25">
      <c r="A4474" s="62">
        <v>31121209</v>
      </c>
      <c r="B4474" s="63" t="s">
        <v>14712</v>
      </c>
    </row>
    <row r="4475" spans="1:2" x14ac:dyDescent="0.25">
      <c r="A4475" s="62">
        <v>31121210</v>
      </c>
      <c r="B4475" s="63" t="s">
        <v>7437</v>
      </c>
    </row>
    <row r="4476" spans="1:2" x14ac:dyDescent="0.25">
      <c r="A4476" s="62">
        <v>31121211</v>
      </c>
      <c r="B4476" s="63" t="s">
        <v>5279</v>
      </c>
    </row>
    <row r="4477" spans="1:2" x14ac:dyDescent="0.25">
      <c r="A4477" s="62">
        <v>31121212</v>
      </c>
      <c r="B4477" s="63" t="s">
        <v>1428</v>
      </c>
    </row>
    <row r="4478" spans="1:2" x14ac:dyDescent="0.25">
      <c r="A4478" s="62">
        <v>31121213</v>
      </c>
      <c r="B4478" s="63" t="s">
        <v>11533</v>
      </c>
    </row>
    <row r="4479" spans="1:2" x14ac:dyDescent="0.25">
      <c r="A4479" s="62">
        <v>31121214</v>
      </c>
      <c r="B4479" s="63" t="s">
        <v>18332</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5702</v>
      </c>
    </row>
    <row r="4486" spans="1:2" x14ac:dyDescent="0.25">
      <c r="A4486" s="62">
        <v>31121302</v>
      </c>
      <c r="B4486" s="63" t="s">
        <v>7024</v>
      </c>
    </row>
    <row r="4487" spans="1:2" x14ac:dyDescent="0.25">
      <c r="A4487" s="62">
        <v>31121303</v>
      </c>
      <c r="B4487" s="63" t="s">
        <v>5465</v>
      </c>
    </row>
    <row r="4488" spans="1:2" x14ac:dyDescent="0.25">
      <c r="A4488" s="62">
        <v>31121304</v>
      </c>
      <c r="B4488" s="63" t="s">
        <v>4776</v>
      </c>
    </row>
    <row r="4489" spans="1:2" x14ac:dyDescent="0.25">
      <c r="A4489" s="62">
        <v>31121305</v>
      </c>
      <c r="B4489" s="63" t="s">
        <v>18456</v>
      </c>
    </row>
    <row r="4490" spans="1:2" x14ac:dyDescent="0.25">
      <c r="A4490" s="62">
        <v>31121306</v>
      </c>
      <c r="B4490" s="63" t="s">
        <v>11405</v>
      </c>
    </row>
    <row r="4491" spans="1:2" x14ac:dyDescent="0.25">
      <c r="A4491" s="62">
        <v>31121307</v>
      </c>
      <c r="B4491" s="63" t="s">
        <v>8949</v>
      </c>
    </row>
    <row r="4492" spans="1:2" x14ac:dyDescent="0.25">
      <c r="A4492" s="62">
        <v>31121308</v>
      </c>
      <c r="B4492" s="63" t="s">
        <v>9415</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5865</v>
      </c>
    </row>
    <row r="4497" spans="1:2" x14ac:dyDescent="0.25">
      <c r="A4497" s="62">
        <v>31121313</v>
      </c>
      <c r="B4497" s="63" t="s">
        <v>13126</v>
      </c>
    </row>
    <row r="4498" spans="1:2" x14ac:dyDescent="0.25">
      <c r="A4498" s="62">
        <v>31121314</v>
      </c>
      <c r="B4498" s="63" t="s">
        <v>3344</v>
      </c>
    </row>
    <row r="4499" spans="1:2" x14ac:dyDescent="0.25">
      <c r="A4499" s="62">
        <v>31121315</v>
      </c>
      <c r="B4499" s="63" t="s">
        <v>17100</v>
      </c>
    </row>
    <row r="4500" spans="1:2" x14ac:dyDescent="0.25">
      <c r="A4500" s="62">
        <v>31121316</v>
      </c>
      <c r="B4500" s="63" t="s">
        <v>10681</v>
      </c>
    </row>
    <row r="4501" spans="1:2" x14ac:dyDescent="0.25">
      <c r="A4501" s="62">
        <v>31121317</v>
      </c>
      <c r="B4501" s="63" t="s">
        <v>4826</v>
      </c>
    </row>
    <row r="4502" spans="1:2" x14ac:dyDescent="0.25">
      <c r="A4502" s="62">
        <v>31121318</v>
      </c>
      <c r="B4502" s="63" t="s">
        <v>13144</v>
      </c>
    </row>
    <row r="4503" spans="1:2" x14ac:dyDescent="0.25">
      <c r="A4503" s="62">
        <v>31121319</v>
      </c>
      <c r="B4503" s="63" t="s">
        <v>8025</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17143</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9011</v>
      </c>
    </row>
    <row r="4517" spans="1:2" x14ac:dyDescent="0.25">
      <c r="A4517" s="62">
        <v>31121414</v>
      </c>
      <c r="B4517" s="63" t="s">
        <v>10574</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5834</v>
      </c>
    </row>
    <row r="4528" spans="1:2" x14ac:dyDescent="0.25">
      <c r="A4528" s="62">
        <v>31121506</v>
      </c>
      <c r="B4528" s="63" t="s">
        <v>14607</v>
      </c>
    </row>
    <row r="4529" spans="1:2" x14ac:dyDescent="0.25">
      <c r="A4529" s="62">
        <v>31121507</v>
      </c>
      <c r="B4529" s="63" t="s">
        <v>17923</v>
      </c>
    </row>
    <row r="4530" spans="1:2" x14ac:dyDescent="0.25">
      <c r="A4530" s="62">
        <v>31121508</v>
      </c>
      <c r="B4530" s="63" t="s">
        <v>5152</v>
      </c>
    </row>
    <row r="4531" spans="1:2" x14ac:dyDescent="0.25">
      <c r="A4531" s="62">
        <v>31121509</v>
      </c>
      <c r="B4531" s="63" t="s">
        <v>17001</v>
      </c>
    </row>
    <row r="4532" spans="1:2" x14ac:dyDescent="0.25">
      <c r="A4532" s="62">
        <v>31121510</v>
      </c>
      <c r="B4532" s="63" t="s">
        <v>9319</v>
      </c>
    </row>
    <row r="4533" spans="1:2" x14ac:dyDescent="0.25">
      <c r="A4533" s="62">
        <v>31121511</v>
      </c>
      <c r="B4533" s="63" t="s">
        <v>11487</v>
      </c>
    </row>
    <row r="4534" spans="1:2" x14ac:dyDescent="0.25">
      <c r="A4534" s="62">
        <v>31121512</v>
      </c>
      <c r="B4534" s="63" t="s">
        <v>13563</v>
      </c>
    </row>
    <row r="4535" spans="1:2" x14ac:dyDescent="0.25">
      <c r="A4535" s="62">
        <v>31121513</v>
      </c>
      <c r="B4535" s="63" t="s">
        <v>4426</v>
      </c>
    </row>
    <row r="4536" spans="1:2" x14ac:dyDescent="0.25">
      <c r="A4536" s="62">
        <v>31121514</v>
      </c>
      <c r="B4536" s="63" t="s">
        <v>17238</v>
      </c>
    </row>
    <row r="4537" spans="1:2" x14ac:dyDescent="0.25">
      <c r="A4537" s="62">
        <v>31121515</v>
      </c>
      <c r="B4537" s="63" t="s">
        <v>14194</v>
      </c>
    </row>
    <row r="4538" spans="1:2" x14ac:dyDescent="0.25">
      <c r="A4538" s="62">
        <v>31121516</v>
      </c>
      <c r="B4538" s="63" t="s">
        <v>10823</v>
      </c>
    </row>
    <row r="4539" spans="1:2" x14ac:dyDescent="0.25">
      <c r="A4539" s="62">
        <v>31121517</v>
      </c>
      <c r="B4539" s="63" t="s">
        <v>16266</v>
      </c>
    </row>
    <row r="4540" spans="1:2" x14ac:dyDescent="0.25">
      <c r="A4540" s="62">
        <v>31121518</v>
      </c>
      <c r="B4540" s="63" t="s">
        <v>16256</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2030</v>
      </c>
    </row>
    <row r="4548" spans="1:2" x14ac:dyDescent="0.25">
      <c r="A4548" s="62">
        <v>31121607</v>
      </c>
      <c r="B4548" s="63" t="s">
        <v>6081</v>
      </c>
    </row>
    <row r="4549" spans="1:2" x14ac:dyDescent="0.25">
      <c r="A4549" s="62">
        <v>31121608</v>
      </c>
      <c r="B4549" s="63" t="s">
        <v>9684</v>
      </c>
    </row>
    <row r="4550" spans="1:2" x14ac:dyDescent="0.25">
      <c r="A4550" s="62">
        <v>31121609</v>
      </c>
      <c r="B4550" s="63" t="s">
        <v>3799</v>
      </c>
    </row>
    <row r="4551" spans="1:2" x14ac:dyDescent="0.25">
      <c r="A4551" s="62">
        <v>31121610</v>
      </c>
      <c r="B4551" s="63" t="s">
        <v>14954</v>
      </c>
    </row>
    <row r="4552" spans="1:2" x14ac:dyDescent="0.25">
      <c r="A4552" s="62">
        <v>31121611</v>
      </c>
      <c r="B4552" s="63" t="s">
        <v>13073</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16659</v>
      </c>
    </row>
    <row r="4558" spans="1:2" x14ac:dyDescent="0.25">
      <c r="A4558" s="62">
        <v>31121702</v>
      </c>
      <c r="B4558" s="63" t="s">
        <v>5917</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11417</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17840</v>
      </c>
    </row>
    <row r="4573" spans="1:2" x14ac:dyDescent="0.25">
      <c r="A4573" s="62">
        <v>31121717</v>
      </c>
      <c r="B4573" s="63" t="s">
        <v>9681</v>
      </c>
    </row>
    <row r="4574" spans="1:2" x14ac:dyDescent="0.25">
      <c r="A4574" s="62">
        <v>31121718</v>
      </c>
      <c r="B4574" s="63" t="s">
        <v>5619</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12989</v>
      </c>
    </row>
    <row r="4580" spans="1:2" x14ac:dyDescent="0.25">
      <c r="A4580" s="62">
        <v>31121805</v>
      </c>
      <c r="B4580" s="63" t="s">
        <v>10651</v>
      </c>
    </row>
    <row r="4581" spans="1:2" x14ac:dyDescent="0.25">
      <c r="A4581" s="62">
        <v>31121806</v>
      </c>
      <c r="B4581" s="63" t="s">
        <v>6551</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16850</v>
      </c>
    </row>
    <row r="4586" spans="1:2" x14ac:dyDescent="0.25">
      <c r="A4586" s="62">
        <v>31121811</v>
      </c>
      <c r="B4586" s="63" t="s">
        <v>14218</v>
      </c>
    </row>
    <row r="4587" spans="1:2" x14ac:dyDescent="0.25">
      <c r="A4587" s="62">
        <v>31121812</v>
      </c>
      <c r="B4587" s="63" t="s">
        <v>374</v>
      </c>
    </row>
    <row r="4588" spans="1:2" x14ac:dyDescent="0.25">
      <c r="A4588" s="62">
        <v>31121813</v>
      </c>
      <c r="B4588" s="63" t="s">
        <v>18195</v>
      </c>
    </row>
    <row r="4589" spans="1:2" x14ac:dyDescent="0.25">
      <c r="A4589" s="62">
        <v>31121814</v>
      </c>
      <c r="B4589" s="63" t="s">
        <v>5980</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15782</v>
      </c>
    </row>
    <row r="4604" spans="1:2" x14ac:dyDescent="0.25">
      <c r="A4604" s="62">
        <v>31121910</v>
      </c>
      <c r="B4604" s="63" t="s">
        <v>17887</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8673</v>
      </c>
    </row>
    <row r="4609" spans="1:2" x14ac:dyDescent="0.25">
      <c r="A4609" s="62">
        <v>31121915</v>
      </c>
      <c r="B4609" s="63" t="s">
        <v>7440</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12121</v>
      </c>
    </row>
    <row r="4617" spans="1:2" x14ac:dyDescent="0.25">
      <c r="A4617" s="62">
        <v>31131504</v>
      </c>
      <c r="B4617" s="63" t="s">
        <v>6171</v>
      </c>
    </row>
    <row r="4618" spans="1:2" x14ac:dyDescent="0.25">
      <c r="A4618" s="62">
        <v>31131505</v>
      </c>
      <c r="B4618" s="63" t="s">
        <v>14833</v>
      </c>
    </row>
    <row r="4619" spans="1:2" x14ac:dyDescent="0.25">
      <c r="A4619" s="62">
        <v>31131506</v>
      </c>
      <c r="B4619" s="63" t="s">
        <v>14199</v>
      </c>
    </row>
    <row r="4620" spans="1:2" x14ac:dyDescent="0.25">
      <c r="A4620" s="62">
        <v>31131507</v>
      </c>
      <c r="B4620" s="63" t="s">
        <v>12911</v>
      </c>
    </row>
    <row r="4621" spans="1:2" x14ac:dyDescent="0.25">
      <c r="A4621" s="62">
        <v>31131508</v>
      </c>
      <c r="B4621" s="63" t="s">
        <v>2953</v>
      </c>
    </row>
    <row r="4622" spans="1:2" x14ac:dyDescent="0.25">
      <c r="A4622" s="62">
        <v>31131509</v>
      </c>
      <c r="B4622" s="63" t="s">
        <v>6412</v>
      </c>
    </row>
    <row r="4623" spans="1:2" x14ac:dyDescent="0.25">
      <c r="A4623" s="62">
        <v>31131510</v>
      </c>
      <c r="B4623" s="63" t="s">
        <v>11305</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14052</v>
      </c>
    </row>
    <row r="4634" spans="1:2" x14ac:dyDescent="0.25">
      <c r="A4634" s="62">
        <v>31131605</v>
      </c>
      <c r="B4634" s="63" t="s">
        <v>11988</v>
      </c>
    </row>
    <row r="4635" spans="1:2" x14ac:dyDescent="0.25">
      <c r="A4635" s="62">
        <v>31131606</v>
      </c>
      <c r="B4635" s="63" t="s">
        <v>15591</v>
      </c>
    </row>
    <row r="4636" spans="1:2" x14ac:dyDescent="0.25">
      <c r="A4636" s="62">
        <v>31131607</v>
      </c>
      <c r="B4636" s="63" t="s">
        <v>5580</v>
      </c>
    </row>
    <row r="4637" spans="1:2" x14ac:dyDescent="0.25">
      <c r="A4637" s="62">
        <v>31131608</v>
      </c>
      <c r="B4637" s="63" t="s">
        <v>4087</v>
      </c>
    </row>
    <row r="4638" spans="1:2" x14ac:dyDescent="0.25">
      <c r="A4638" s="62">
        <v>31131609</v>
      </c>
      <c r="B4638" s="63" t="s">
        <v>13313</v>
      </c>
    </row>
    <row r="4639" spans="1:2" x14ac:dyDescent="0.25">
      <c r="A4639" s="62">
        <v>31131610</v>
      </c>
      <c r="B4639" s="63" t="s">
        <v>5170</v>
      </c>
    </row>
    <row r="4640" spans="1:2" x14ac:dyDescent="0.25">
      <c r="A4640" s="62">
        <v>31131611</v>
      </c>
      <c r="B4640" s="63" t="s">
        <v>11846</v>
      </c>
    </row>
    <row r="4641" spans="1:2" x14ac:dyDescent="0.25">
      <c r="A4641" s="62">
        <v>31131612</v>
      </c>
      <c r="B4641" s="63" t="s">
        <v>2602</v>
      </c>
    </row>
    <row r="4642" spans="1:2" x14ac:dyDescent="0.25">
      <c r="A4642" s="62">
        <v>31131613</v>
      </c>
      <c r="B4642" s="63" t="s">
        <v>5763</v>
      </c>
    </row>
    <row r="4643" spans="1:2" x14ac:dyDescent="0.25">
      <c r="A4643" s="62">
        <v>31131614</v>
      </c>
      <c r="B4643" s="63" t="s">
        <v>8812</v>
      </c>
    </row>
    <row r="4644" spans="1:2" x14ac:dyDescent="0.25">
      <c r="A4644" s="62">
        <v>31131615</v>
      </c>
      <c r="B4644" s="63" t="s">
        <v>5464</v>
      </c>
    </row>
    <row r="4645" spans="1:2" x14ac:dyDescent="0.25">
      <c r="A4645" s="62">
        <v>31131616</v>
      </c>
      <c r="B4645" s="63" t="s">
        <v>1966</v>
      </c>
    </row>
    <row r="4646" spans="1:2" x14ac:dyDescent="0.25">
      <c r="A4646" s="62">
        <v>31131701</v>
      </c>
      <c r="B4646" s="63" t="s">
        <v>5329</v>
      </c>
    </row>
    <row r="4647" spans="1:2" x14ac:dyDescent="0.25">
      <c r="A4647" s="62">
        <v>31131702</v>
      </c>
      <c r="B4647" s="63" t="s">
        <v>6226</v>
      </c>
    </row>
    <row r="4648" spans="1:2" x14ac:dyDescent="0.25">
      <c r="A4648" s="62">
        <v>31131703</v>
      </c>
      <c r="B4648" s="63" t="s">
        <v>806</v>
      </c>
    </row>
    <row r="4649" spans="1:2" x14ac:dyDescent="0.25">
      <c r="A4649" s="62">
        <v>31131704</v>
      </c>
      <c r="B4649" s="63" t="s">
        <v>18461</v>
      </c>
    </row>
    <row r="4650" spans="1:2" x14ac:dyDescent="0.25">
      <c r="A4650" s="62">
        <v>31131705</v>
      </c>
      <c r="B4650" s="63" t="s">
        <v>13771</v>
      </c>
    </row>
    <row r="4651" spans="1:2" x14ac:dyDescent="0.25">
      <c r="A4651" s="62">
        <v>31131706</v>
      </c>
      <c r="B4651" s="63" t="s">
        <v>10794</v>
      </c>
    </row>
    <row r="4652" spans="1:2" x14ac:dyDescent="0.25">
      <c r="A4652" s="62">
        <v>31131707</v>
      </c>
      <c r="B4652" s="63" t="s">
        <v>5669</v>
      </c>
    </row>
    <row r="4653" spans="1:2" x14ac:dyDescent="0.25">
      <c r="A4653" s="62">
        <v>31131708</v>
      </c>
      <c r="B4653" s="63" t="s">
        <v>17459</v>
      </c>
    </row>
    <row r="4654" spans="1:2" x14ac:dyDescent="0.25">
      <c r="A4654" s="62">
        <v>31131709</v>
      </c>
      <c r="B4654" s="63" t="s">
        <v>8782</v>
      </c>
    </row>
    <row r="4655" spans="1:2" x14ac:dyDescent="0.25">
      <c r="A4655" s="62">
        <v>31131710</v>
      </c>
      <c r="B4655" s="63" t="s">
        <v>16786</v>
      </c>
    </row>
    <row r="4656" spans="1:2" x14ac:dyDescent="0.25">
      <c r="A4656" s="62">
        <v>31131711</v>
      </c>
      <c r="B4656" s="63" t="s">
        <v>7162</v>
      </c>
    </row>
    <row r="4657" spans="1:2" x14ac:dyDescent="0.25">
      <c r="A4657" s="62">
        <v>31131712</v>
      </c>
      <c r="B4657" s="63" t="s">
        <v>16885</v>
      </c>
    </row>
    <row r="4658" spans="1:2" x14ac:dyDescent="0.25">
      <c r="A4658" s="62">
        <v>31131713</v>
      </c>
      <c r="B4658" s="63" t="s">
        <v>8687</v>
      </c>
    </row>
    <row r="4659" spans="1:2" x14ac:dyDescent="0.25">
      <c r="A4659" s="62">
        <v>31131714</v>
      </c>
      <c r="B4659" s="63" t="s">
        <v>14467</v>
      </c>
    </row>
    <row r="4660" spans="1:2" x14ac:dyDescent="0.25">
      <c r="A4660" s="62">
        <v>31131715</v>
      </c>
      <c r="B4660" s="63" t="s">
        <v>1510</v>
      </c>
    </row>
    <row r="4661" spans="1:2" x14ac:dyDescent="0.25">
      <c r="A4661" s="62">
        <v>31131716</v>
      </c>
      <c r="B4661" s="63" t="s">
        <v>11162</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11046</v>
      </c>
    </row>
    <row r="4667" spans="1:2" x14ac:dyDescent="0.25">
      <c r="A4667" s="62">
        <v>31131806</v>
      </c>
      <c r="B4667" s="63" t="s">
        <v>7624</v>
      </c>
    </row>
    <row r="4668" spans="1:2" x14ac:dyDescent="0.25">
      <c r="A4668" s="62">
        <v>31131807</v>
      </c>
      <c r="B4668" s="63" t="s">
        <v>16918</v>
      </c>
    </row>
    <row r="4669" spans="1:2" x14ac:dyDescent="0.25">
      <c r="A4669" s="62">
        <v>31131808</v>
      </c>
      <c r="B4669" s="63" t="s">
        <v>1910</v>
      </c>
    </row>
    <row r="4670" spans="1:2" x14ac:dyDescent="0.25">
      <c r="A4670" s="62">
        <v>31131809</v>
      </c>
      <c r="B4670" s="63" t="s">
        <v>6756</v>
      </c>
    </row>
    <row r="4671" spans="1:2" x14ac:dyDescent="0.25">
      <c r="A4671" s="62">
        <v>31131810</v>
      </c>
      <c r="B4671" s="63" t="s">
        <v>4022</v>
      </c>
    </row>
    <row r="4672" spans="1:2" x14ac:dyDescent="0.25">
      <c r="A4672" s="62">
        <v>31131811</v>
      </c>
      <c r="B4672" s="63" t="s">
        <v>12446</v>
      </c>
    </row>
    <row r="4673" spans="1:2" x14ac:dyDescent="0.25">
      <c r="A4673" s="62">
        <v>31131812</v>
      </c>
      <c r="B4673" s="63" t="s">
        <v>8206</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3858</v>
      </c>
    </row>
    <row r="4680" spans="1:2" x14ac:dyDescent="0.25">
      <c r="A4680" s="62">
        <v>31131901</v>
      </c>
      <c r="B4680" s="63" t="s">
        <v>1335</v>
      </c>
    </row>
    <row r="4681" spans="1:2" x14ac:dyDescent="0.25">
      <c r="A4681" s="62">
        <v>31131902</v>
      </c>
      <c r="B4681" s="63" t="s">
        <v>7673</v>
      </c>
    </row>
    <row r="4682" spans="1:2" x14ac:dyDescent="0.25">
      <c r="A4682" s="62">
        <v>31131903</v>
      </c>
      <c r="B4682" s="63" t="s">
        <v>5622</v>
      </c>
    </row>
    <row r="4683" spans="1:2" x14ac:dyDescent="0.25">
      <c r="A4683" s="62">
        <v>31131904</v>
      </c>
      <c r="B4683" s="63" t="s">
        <v>12742</v>
      </c>
    </row>
    <row r="4684" spans="1:2" x14ac:dyDescent="0.25">
      <c r="A4684" s="62">
        <v>31131905</v>
      </c>
      <c r="B4684" s="63" t="s">
        <v>10124</v>
      </c>
    </row>
    <row r="4685" spans="1:2" x14ac:dyDescent="0.25">
      <c r="A4685" s="62">
        <v>31131906</v>
      </c>
      <c r="B4685" s="63" t="s">
        <v>17418</v>
      </c>
    </row>
    <row r="4686" spans="1:2" x14ac:dyDescent="0.25">
      <c r="A4686" s="62">
        <v>31131907</v>
      </c>
      <c r="B4686" s="63" t="s">
        <v>4997</v>
      </c>
    </row>
    <row r="4687" spans="1:2" x14ac:dyDescent="0.25">
      <c r="A4687" s="62">
        <v>31131908</v>
      </c>
      <c r="B4687" s="63" t="s">
        <v>16265</v>
      </c>
    </row>
    <row r="4688" spans="1:2" x14ac:dyDescent="0.25">
      <c r="A4688" s="62">
        <v>31131909</v>
      </c>
      <c r="B4688" s="63" t="s">
        <v>8696</v>
      </c>
    </row>
    <row r="4689" spans="1:2" x14ac:dyDescent="0.25">
      <c r="A4689" s="62">
        <v>31131910</v>
      </c>
      <c r="B4689" s="63" t="s">
        <v>16548</v>
      </c>
    </row>
    <row r="4690" spans="1:2" x14ac:dyDescent="0.25">
      <c r="A4690" s="62">
        <v>31131911</v>
      </c>
      <c r="B4690" s="63" t="s">
        <v>9659</v>
      </c>
    </row>
    <row r="4691" spans="1:2" x14ac:dyDescent="0.25">
      <c r="A4691" s="62">
        <v>31131912</v>
      </c>
      <c r="B4691" s="63" t="s">
        <v>14947</v>
      </c>
    </row>
    <row r="4692" spans="1:2" x14ac:dyDescent="0.25">
      <c r="A4692" s="62">
        <v>31131913</v>
      </c>
      <c r="B4692" s="63" t="s">
        <v>11789</v>
      </c>
    </row>
    <row r="4693" spans="1:2" x14ac:dyDescent="0.25">
      <c r="A4693" s="62">
        <v>31131914</v>
      </c>
      <c r="B4693" s="63" t="s">
        <v>13044</v>
      </c>
    </row>
    <row r="4694" spans="1:2" x14ac:dyDescent="0.25">
      <c r="A4694" s="62">
        <v>31131915</v>
      </c>
      <c r="B4694" s="63" t="s">
        <v>10335</v>
      </c>
    </row>
    <row r="4695" spans="1:2" x14ac:dyDescent="0.25">
      <c r="A4695" s="62">
        <v>31131916</v>
      </c>
      <c r="B4695" s="63" t="s">
        <v>11148</v>
      </c>
    </row>
    <row r="4696" spans="1:2" x14ac:dyDescent="0.25">
      <c r="A4696" s="62">
        <v>31132001</v>
      </c>
      <c r="B4696" s="63" t="s">
        <v>15039</v>
      </c>
    </row>
    <row r="4697" spans="1:2" x14ac:dyDescent="0.25">
      <c r="A4697" s="62">
        <v>31132002</v>
      </c>
      <c r="B4697" s="63" t="s">
        <v>12316</v>
      </c>
    </row>
    <row r="4698" spans="1:2" x14ac:dyDescent="0.25">
      <c r="A4698" s="62">
        <v>31141501</v>
      </c>
      <c r="B4698" s="63" t="s">
        <v>13733</v>
      </c>
    </row>
    <row r="4699" spans="1:2" x14ac:dyDescent="0.25">
      <c r="A4699" s="62">
        <v>31141502</v>
      </c>
      <c r="B4699" s="63" t="s">
        <v>18761</v>
      </c>
    </row>
    <row r="4700" spans="1:2" x14ac:dyDescent="0.25">
      <c r="A4700" s="62">
        <v>31141503</v>
      </c>
      <c r="B4700" s="63" t="s">
        <v>11512</v>
      </c>
    </row>
    <row r="4701" spans="1:2" x14ac:dyDescent="0.25">
      <c r="A4701" s="62">
        <v>31141601</v>
      </c>
      <c r="B4701" s="63" t="s">
        <v>1798</v>
      </c>
    </row>
    <row r="4702" spans="1:2" x14ac:dyDescent="0.25">
      <c r="A4702" s="62">
        <v>31141602</v>
      </c>
      <c r="B4702" s="63" t="s">
        <v>11210</v>
      </c>
    </row>
    <row r="4703" spans="1:2" x14ac:dyDescent="0.25">
      <c r="A4703" s="62">
        <v>31141603</v>
      </c>
      <c r="B4703" s="63" t="s">
        <v>17750</v>
      </c>
    </row>
    <row r="4704" spans="1:2" x14ac:dyDescent="0.25">
      <c r="A4704" s="62">
        <v>31141701</v>
      </c>
      <c r="B4704" s="63" t="s">
        <v>1204</v>
      </c>
    </row>
    <row r="4705" spans="1:2" x14ac:dyDescent="0.25">
      <c r="A4705" s="62">
        <v>31141702</v>
      </c>
      <c r="B4705" s="63" t="s">
        <v>14274</v>
      </c>
    </row>
    <row r="4706" spans="1:2" x14ac:dyDescent="0.25">
      <c r="A4706" s="62">
        <v>31141801</v>
      </c>
      <c r="B4706" s="63" t="s">
        <v>11884</v>
      </c>
    </row>
    <row r="4707" spans="1:2" x14ac:dyDescent="0.25">
      <c r="A4707" s="62">
        <v>31141802</v>
      </c>
      <c r="B4707" s="63" t="s">
        <v>4688</v>
      </c>
    </row>
    <row r="4708" spans="1:2" x14ac:dyDescent="0.25">
      <c r="A4708" s="62">
        <v>31151501</v>
      </c>
      <c r="B4708" s="63" t="s">
        <v>16307</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15607</v>
      </c>
    </row>
    <row r="4715" spans="1:2" x14ac:dyDescent="0.25">
      <c r="A4715" s="62">
        <v>31151508</v>
      </c>
      <c r="B4715" s="63" t="s">
        <v>10921</v>
      </c>
    </row>
    <row r="4716" spans="1:2" x14ac:dyDescent="0.25">
      <c r="A4716" s="62">
        <v>31151509</v>
      </c>
      <c r="B4716" s="63" t="s">
        <v>18709</v>
      </c>
    </row>
    <row r="4717" spans="1:2" x14ac:dyDescent="0.25">
      <c r="A4717" s="62">
        <v>31151601</v>
      </c>
      <c r="B4717" s="63" t="s">
        <v>4951</v>
      </c>
    </row>
    <row r="4718" spans="1:2" x14ac:dyDescent="0.25">
      <c r="A4718" s="62">
        <v>31151603</v>
      </c>
      <c r="B4718" s="63" t="s">
        <v>18336</v>
      </c>
    </row>
    <row r="4719" spans="1:2" x14ac:dyDescent="0.25">
      <c r="A4719" s="62">
        <v>31151604</v>
      </c>
      <c r="B4719" s="63" t="s">
        <v>6656</v>
      </c>
    </row>
    <row r="4720" spans="1:2" x14ac:dyDescent="0.25">
      <c r="A4720" s="62">
        <v>31151605</v>
      </c>
      <c r="B4720" s="63" t="s">
        <v>15244</v>
      </c>
    </row>
    <row r="4721" spans="1:2" x14ac:dyDescent="0.25">
      <c r="A4721" s="62">
        <v>31151606</v>
      </c>
      <c r="B4721" s="63" t="s">
        <v>3118</v>
      </c>
    </row>
    <row r="4722" spans="1:2" x14ac:dyDescent="0.25">
      <c r="A4722" s="62">
        <v>31151607</v>
      </c>
      <c r="B4722" s="63" t="s">
        <v>11551</v>
      </c>
    </row>
    <row r="4723" spans="1:2" x14ac:dyDescent="0.25">
      <c r="A4723" s="62">
        <v>31151608</v>
      </c>
      <c r="B4723" s="63" t="s">
        <v>16856</v>
      </c>
    </row>
    <row r="4724" spans="1:2" x14ac:dyDescent="0.25">
      <c r="A4724" s="62">
        <v>31151609</v>
      </c>
      <c r="B4724" s="63" t="s">
        <v>14517</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9617</v>
      </c>
    </row>
    <row r="4731" spans="1:2" x14ac:dyDescent="0.25">
      <c r="A4731" s="62">
        <v>31151803</v>
      </c>
      <c r="B4731" s="63" t="s">
        <v>3014</v>
      </c>
    </row>
    <row r="4732" spans="1:2" x14ac:dyDescent="0.25">
      <c r="A4732" s="62">
        <v>31151804</v>
      </c>
      <c r="B4732" s="63" t="s">
        <v>17098</v>
      </c>
    </row>
    <row r="4733" spans="1:2" x14ac:dyDescent="0.25">
      <c r="A4733" s="62">
        <v>31151901</v>
      </c>
      <c r="B4733" s="63" t="s">
        <v>8626</v>
      </c>
    </row>
    <row r="4734" spans="1:2" x14ac:dyDescent="0.25">
      <c r="A4734" s="62">
        <v>31151902</v>
      </c>
      <c r="B4734" s="63" t="s">
        <v>4805</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11542</v>
      </c>
    </row>
    <row r="4751" spans="1:2" x14ac:dyDescent="0.25">
      <c r="A4751" s="62">
        <v>31161512</v>
      </c>
      <c r="B4751" s="63" t="s">
        <v>11999</v>
      </c>
    </row>
    <row r="4752" spans="1:2" x14ac:dyDescent="0.25">
      <c r="A4752" s="62">
        <v>31161513</v>
      </c>
      <c r="B4752" s="63" t="s">
        <v>3322</v>
      </c>
    </row>
    <row r="4753" spans="1:2" x14ac:dyDescent="0.25">
      <c r="A4753" s="62">
        <v>31161514</v>
      </c>
      <c r="B4753" s="63" t="s">
        <v>13047</v>
      </c>
    </row>
    <row r="4754" spans="1:2" x14ac:dyDescent="0.25">
      <c r="A4754" s="62">
        <v>31161516</v>
      </c>
      <c r="B4754" s="63" t="s">
        <v>7704</v>
      </c>
    </row>
    <row r="4755" spans="1:2" x14ac:dyDescent="0.25">
      <c r="A4755" s="62">
        <v>31161517</v>
      </c>
      <c r="B4755" s="63" t="s">
        <v>14617</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11006</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16847</v>
      </c>
    </row>
    <row r="4769" spans="1:2" x14ac:dyDescent="0.25">
      <c r="A4769" s="62">
        <v>31161613</v>
      </c>
      <c r="B4769" s="63" t="s">
        <v>4968</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13748</v>
      </c>
    </row>
    <row r="4774" spans="1:2" x14ac:dyDescent="0.25">
      <c r="A4774" s="62">
        <v>31161619</v>
      </c>
      <c r="B4774" s="63" t="s">
        <v>16492</v>
      </c>
    </row>
    <row r="4775" spans="1:2" x14ac:dyDescent="0.25">
      <c r="A4775" s="62">
        <v>31161620</v>
      </c>
      <c r="B4775" s="63" t="s">
        <v>3451</v>
      </c>
    </row>
    <row r="4776" spans="1:2" x14ac:dyDescent="0.25">
      <c r="A4776" s="62">
        <v>31161621</v>
      </c>
      <c r="B4776" s="63" t="s">
        <v>5386</v>
      </c>
    </row>
    <row r="4777" spans="1:2" x14ac:dyDescent="0.25">
      <c r="A4777" s="62">
        <v>31161701</v>
      </c>
      <c r="B4777" s="63" t="s">
        <v>16144</v>
      </c>
    </row>
    <row r="4778" spans="1:2" x14ac:dyDescent="0.25">
      <c r="A4778" s="62">
        <v>31161702</v>
      </c>
      <c r="B4778" s="63" t="s">
        <v>8290</v>
      </c>
    </row>
    <row r="4779" spans="1:2" x14ac:dyDescent="0.25">
      <c r="A4779" s="62">
        <v>31161703</v>
      </c>
      <c r="B4779" s="63" t="s">
        <v>7879</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14877</v>
      </c>
    </row>
    <row r="4788" spans="1:2" x14ac:dyDescent="0.25">
      <c r="A4788" s="62">
        <v>31161712</v>
      </c>
      <c r="B4788" s="63" t="s">
        <v>7281</v>
      </c>
    </row>
    <row r="4789" spans="1:2" x14ac:dyDescent="0.25">
      <c r="A4789" s="62">
        <v>31161713</v>
      </c>
      <c r="B4789" s="63" t="s">
        <v>7266</v>
      </c>
    </row>
    <row r="4790" spans="1:2" x14ac:dyDescent="0.25">
      <c r="A4790" s="62">
        <v>31161714</v>
      </c>
      <c r="B4790" s="63" t="s">
        <v>5746</v>
      </c>
    </row>
    <row r="4791" spans="1:2" x14ac:dyDescent="0.25">
      <c r="A4791" s="62">
        <v>31161716</v>
      </c>
      <c r="B4791" s="63" t="s">
        <v>198</v>
      </c>
    </row>
    <row r="4792" spans="1:2" x14ac:dyDescent="0.25">
      <c r="A4792" s="62">
        <v>31161717</v>
      </c>
      <c r="B4792" s="63" t="s">
        <v>11462</v>
      </c>
    </row>
    <row r="4793" spans="1:2" x14ac:dyDescent="0.25">
      <c r="A4793" s="62">
        <v>31161718</v>
      </c>
      <c r="B4793" s="63" t="s">
        <v>5035</v>
      </c>
    </row>
    <row r="4794" spans="1:2" x14ac:dyDescent="0.25">
      <c r="A4794" s="62">
        <v>31161719</v>
      </c>
      <c r="B4794" s="63" t="s">
        <v>14862</v>
      </c>
    </row>
    <row r="4795" spans="1:2" x14ac:dyDescent="0.25">
      <c r="A4795" s="62">
        <v>31161720</v>
      </c>
      <c r="B4795" s="63" t="s">
        <v>7606</v>
      </c>
    </row>
    <row r="4796" spans="1:2" x14ac:dyDescent="0.25">
      <c r="A4796" s="62">
        <v>31161721</v>
      </c>
      <c r="B4796" s="63" t="s">
        <v>5094</v>
      </c>
    </row>
    <row r="4797" spans="1:2" x14ac:dyDescent="0.25">
      <c r="A4797" s="62">
        <v>31161722</v>
      </c>
      <c r="B4797" s="63" t="s">
        <v>9446</v>
      </c>
    </row>
    <row r="4798" spans="1:2" x14ac:dyDescent="0.25">
      <c r="A4798" s="62">
        <v>31161723</v>
      </c>
      <c r="B4798" s="63" t="s">
        <v>17023</v>
      </c>
    </row>
    <row r="4799" spans="1:2" x14ac:dyDescent="0.25">
      <c r="A4799" s="62">
        <v>31161724</v>
      </c>
      <c r="B4799" s="63" t="s">
        <v>14669</v>
      </c>
    </row>
    <row r="4800" spans="1:2" x14ac:dyDescent="0.25">
      <c r="A4800" s="62">
        <v>31161725</v>
      </c>
      <c r="B4800" s="63" t="s">
        <v>17652</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5423</v>
      </c>
    </row>
    <row r="4805" spans="1:2" x14ac:dyDescent="0.25">
      <c r="A4805" s="62">
        <v>31161730</v>
      </c>
      <c r="B4805" s="63" t="s">
        <v>17944</v>
      </c>
    </row>
    <row r="4806" spans="1:2" x14ac:dyDescent="0.25">
      <c r="A4806" s="62">
        <v>31161731</v>
      </c>
      <c r="B4806" s="63" t="s">
        <v>13923</v>
      </c>
    </row>
    <row r="4807" spans="1:2" x14ac:dyDescent="0.25">
      <c r="A4807" s="62">
        <v>31161801</v>
      </c>
      <c r="B4807" s="63" t="s">
        <v>8918</v>
      </c>
    </row>
    <row r="4808" spans="1:2" x14ac:dyDescent="0.25">
      <c r="A4808" s="62">
        <v>31161802</v>
      </c>
      <c r="B4808" s="63" t="s">
        <v>17306</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11815</v>
      </c>
    </row>
    <row r="4813" spans="1:2" x14ac:dyDescent="0.25">
      <c r="A4813" s="62">
        <v>31161807</v>
      </c>
      <c r="B4813" s="63" t="s">
        <v>4259</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14636</v>
      </c>
    </row>
    <row r="4822" spans="1:2" x14ac:dyDescent="0.25">
      <c r="A4822" s="62">
        <v>31161816</v>
      </c>
      <c r="B4822" s="63" t="s">
        <v>8308</v>
      </c>
    </row>
    <row r="4823" spans="1:2" x14ac:dyDescent="0.25">
      <c r="A4823" s="62">
        <v>31161817</v>
      </c>
      <c r="B4823" s="63" t="s">
        <v>9332</v>
      </c>
    </row>
    <row r="4824" spans="1:2" x14ac:dyDescent="0.25">
      <c r="A4824" s="62">
        <v>31161818</v>
      </c>
      <c r="B4824" s="63" t="s">
        <v>18801</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12384</v>
      </c>
    </row>
    <row r="4829" spans="1:2" x14ac:dyDescent="0.25">
      <c r="A4829" s="62">
        <v>31161903</v>
      </c>
      <c r="B4829" s="63" t="s">
        <v>8577</v>
      </c>
    </row>
    <row r="4830" spans="1:2" x14ac:dyDescent="0.25">
      <c r="A4830" s="62">
        <v>31161904</v>
      </c>
      <c r="B4830" s="63" t="s">
        <v>8987</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13765</v>
      </c>
    </row>
    <row r="4835" spans="1:2" x14ac:dyDescent="0.25">
      <c r="A4835" s="62">
        <v>31162001</v>
      </c>
      <c r="B4835" s="63" t="s">
        <v>16959</v>
      </c>
    </row>
    <row r="4836" spans="1:2" x14ac:dyDescent="0.25">
      <c r="A4836" s="62">
        <v>31162002</v>
      </c>
      <c r="B4836" s="63" t="s">
        <v>2045</v>
      </c>
    </row>
    <row r="4837" spans="1:2" x14ac:dyDescent="0.25">
      <c r="A4837" s="62">
        <v>31162003</v>
      </c>
      <c r="B4837" s="63" t="s">
        <v>13838</v>
      </c>
    </row>
    <row r="4838" spans="1:2" x14ac:dyDescent="0.25">
      <c r="A4838" s="62">
        <v>31162004</v>
      </c>
      <c r="B4838" s="63" t="s">
        <v>6139</v>
      </c>
    </row>
    <row r="4839" spans="1:2" x14ac:dyDescent="0.25">
      <c r="A4839" s="62">
        <v>31162005</v>
      </c>
      <c r="B4839" s="63" t="s">
        <v>13096</v>
      </c>
    </row>
    <row r="4840" spans="1:2" x14ac:dyDescent="0.25">
      <c r="A4840" s="62">
        <v>31162006</v>
      </c>
      <c r="B4840" s="63" t="s">
        <v>16893</v>
      </c>
    </row>
    <row r="4841" spans="1:2" x14ac:dyDescent="0.25">
      <c r="A4841" s="62">
        <v>31162007</v>
      </c>
      <c r="B4841" s="63" t="s">
        <v>11767</v>
      </c>
    </row>
    <row r="4842" spans="1:2" x14ac:dyDescent="0.25">
      <c r="A4842" s="62">
        <v>31162008</v>
      </c>
      <c r="B4842" s="63" t="s">
        <v>10031</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15477</v>
      </c>
    </row>
    <row r="4847" spans="1:2" x14ac:dyDescent="0.25">
      <c r="A4847" s="62">
        <v>31162105</v>
      </c>
      <c r="B4847" s="63" t="s">
        <v>5820</v>
      </c>
    </row>
    <row r="4848" spans="1:2" x14ac:dyDescent="0.25">
      <c r="A4848" s="62">
        <v>31162106</v>
      </c>
      <c r="B4848" s="63" t="s">
        <v>1452</v>
      </c>
    </row>
    <row r="4849" spans="1:2" x14ac:dyDescent="0.25">
      <c r="A4849" s="62">
        <v>31162107</v>
      </c>
      <c r="B4849" s="63" t="s">
        <v>17960</v>
      </c>
    </row>
    <row r="4850" spans="1:2" x14ac:dyDescent="0.25">
      <c r="A4850" s="62">
        <v>31162108</v>
      </c>
      <c r="B4850" s="63" t="s">
        <v>7985</v>
      </c>
    </row>
    <row r="4851" spans="1:2" x14ac:dyDescent="0.25">
      <c r="A4851" s="62">
        <v>31162201</v>
      </c>
      <c r="B4851" s="63" t="s">
        <v>17801</v>
      </c>
    </row>
    <row r="4852" spans="1:2" x14ac:dyDescent="0.25">
      <c r="A4852" s="62">
        <v>31162202</v>
      </c>
      <c r="B4852" s="63" t="s">
        <v>10197</v>
      </c>
    </row>
    <row r="4853" spans="1:2" x14ac:dyDescent="0.25">
      <c r="A4853" s="62">
        <v>31162203</v>
      </c>
      <c r="B4853" s="63" t="s">
        <v>13477</v>
      </c>
    </row>
    <row r="4854" spans="1:2" x14ac:dyDescent="0.25">
      <c r="A4854" s="62">
        <v>31162204</v>
      </c>
      <c r="B4854" s="63" t="s">
        <v>14101</v>
      </c>
    </row>
    <row r="4855" spans="1:2" x14ac:dyDescent="0.25">
      <c r="A4855" s="62">
        <v>31162205</v>
      </c>
      <c r="B4855" s="63" t="s">
        <v>7206</v>
      </c>
    </row>
    <row r="4856" spans="1:2" x14ac:dyDescent="0.25">
      <c r="A4856" s="62">
        <v>31162206</v>
      </c>
      <c r="B4856" s="63" t="s">
        <v>16155</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7957</v>
      </c>
    </row>
    <row r="4869" spans="1:2" x14ac:dyDescent="0.25">
      <c r="A4869" s="62">
        <v>31162310</v>
      </c>
      <c r="B4869" s="63" t="s">
        <v>18027</v>
      </c>
    </row>
    <row r="4870" spans="1:2" x14ac:dyDescent="0.25">
      <c r="A4870" s="62">
        <v>31162311</v>
      </c>
      <c r="B4870" s="63" t="s">
        <v>12977</v>
      </c>
    </row>
    <row r="4871" spans="1:2" x14ac:dyDescent="0.25">
      <c r="A4871" s="62">
        <v>31162312</v>
      </c>
      <c r="B4871" s="63" t="s">
        <v>17757</v>
      </c>
    </row>
    <row r="4872" spans="1:2" x14ac:dyDescent="0.25">
      <c r="A4872" s="62">
        <v>31162313</v>
      </c>
      <c r="B4872" s="63" t="s">
        <v>15347</v>
      </c>
    </row>
    <row r="4873" spans="1:2" x14ac:dyDescent="0.25">
      <c r="A4873" s="62">
        <v>31162401</v>
      </c>
      <c r="B4873" s="63" t="s">
        <v>16263</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9882</v>
      </c>
    </row>
    <row r="4881" spans="1:2" x14ac:dyDescent="0.25">
      <c r="A4881" s="62">
        <v>31162410</v>
      </c>
      <c r="B4881" s="63" t="s">
        <v>5027</v>
      </c>
    </row>
    <row r="4882" spans="1:2" x14ac:dyDescent="0.25">
      <c r="A4882" s="62">
        <v>31162411</v>
      </c>
      <c r="B4882" s="63" t="s">
        <v>5431</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11607</v>
      </c>
    </row>
    <row r="4889" spans="1:2" x14ac:dyDescent="0.25">
      <c r="A4889" s="62">
        <v>31162418</v>
      </c>
      <c r="B4889" s="63" t="s">
        <v>14695</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15481</v>
      </c>
    </row>
    <row r="4894" spans="1:2" x14ac:dyDescent="0.25">
      <c r="A4894" s="62">
        <v>31162505</v>
      </c>
      <c r="B4894" s="63" t="s">
        <v>12568</v>
      </c>
    </row>
    <row r="4895" spans="1:2" x14ac:dyDescent="0.25">
      <c r="A4895" s="62">
        <v>31162506</v>
      </c>
      <c r="B4895" s="63" t="s">
        <v>8755</v>
      </c>
    </row>
    <row r="4896" spans="1:2" x14ac:dyDescent="0.25">
      <c r="A4896" s="62">
        <v>31162507</v>
      </c>
      <c r="B4896" s="63" t="s">
        <v>3856</v>
      </c>
    </row>
    <row r="4897" spans="1:2" x14ac:dyDescent="0.25">
      <c r="A4897" s="62">
        <v>31162601</v>
      </c>
      <c r="B4897" s="63" t="s">
        <v>6051</v>
      </c>
    </row>
    <row r="4898" spans="1:2" x14ac:dyDescent="0.25">
      <c r="A4898" s="62">
        <v>31162602</v>
      </c>
      <c r="B4898" s="63" t="s">
        <v>363</v>
      </c>
    </row>
    <row r="4899" spans="1:2" x14ac:dyDescent="0.25">
      <c r="A4899" s="62">
        <v>31162603</v>
      </c>
      <c r="B4899" s="63" t="s">
        <v>13208</v>
      </c>
    </row>
    <row r="4900" spans="1:2" x14ac:dyDescent="0.25">
      <c r="A4900" s="62">
        <v>31162604</v>
      </c>
      <c r="B4900" s="63" t="s">
        <v>2465</v>
      </c>
    </row>
    <row r="4901" spans="1:2" x14ac:dyDescent="0.25">
      <c r="A4901" s="62">
        <v>31162605</v>
      </c>
      <c r="B4901" s="63" t="s">
        <v>12887</v>
      </c>
    </row>
    <row r="4902" spans="1:2" x14ac:dyDescent="0.25">
      <c r="A4902" s="62">
        <v>31162606</v>
      </c>
      <c r="B4902" s="63" t="s">
        <v>18629</v>
      </c>
    </row>
    <row r="4903" spans="1:2" x14ac:dyDescent="0.25">
      <c r="A4903" s="62">
        <v>31162607</v>
      </c>
      <c r="B4903" s="63" t="s">
        <v>9836</v>
      </c>
    </row>
    <row r="4904" spans="1:2" x14ac:dyDescent="0.25">
      <c r="A4904" s="62">
        <v>31162608</v>
      </c>
      <c r="B4904" s="63" t="s">
        <v>10565</v>
      </c>
    </row>
    <row r="4905" spans="1:2" x14ac:dyDescent="0.25">
      <c r="A4905" s="62">
        <v>31162609</v>
      </c>
      <c r="B4905" s="63" t="s">
        <v>13404</v>
      </c>
    </row>
    <row r="4906" spans="1:2" x14ac:dyDescent="0.25">
      <c r="A4906" s="62">
        <v>31162610</v>
      </c>
      <c r="B4906" s="63" t="s">
        <v>13209</v>
      </c>
    </row>
    <row r="4907" spans="1:2" x14ac:dyDescent="0.25">
      <c r="A4907" s="62">
        <v>31162611</v>
      </c>
      <c r="B4907" s="63" t="s">
        <v>17699</v>
      </c>
    </row>
    <row r="4908" spans="1:2" x14ac:dyDescent="0.25">
      <c r="A4908" s="62">
        <v>31162701</v>
      </c>
      <c r="B4908" s="63" t="s">
        <v>8705</v>
      </c>
    </row>
    <row r="4909" spans="1:2" x14ac:dyDescent="0.25">
      <c r="A4909" s="62">
        <v>31162702</v>
      </c>
      <c r="B4909" s="63" t="s">
        <v>7051</v>
      </c>
    </row>
    <row r="4910" spans="1:2" x14ac:dyDescent="0.25">
      <c r="A4910" s="62">
        <v>31162703</v>
      </c>
      <c r="B4910" s="63" t="s">
        <v>11660</v>
      </c>
    </row>
    <row r="4911" spans="1:2" x14ac:dyDescent="0.25">
      <c r="A4911" s="62">
        <v>31162704</v>
      </c>
      <c r="B4911" s="63" t="s">
        <v>15303</v>
      </c>
    </row>
    <row r="4912" spans="1:2" x14ac:dyDescent="0.25">
      <c r="A4912" s="62">
        <v>31162801</v>
      </c>
      <c r="B4912" s="63" t="s">
        <v>18704</v>
      </c>
    </row>
    <row r="4913" spans="1:2" x14ac:dyDescent="0.25">
      <c r="A4913" s="62">
        <v>31162802</v>
      </c>
      <c r="B4913" s="63" t="s">
        <v>17236</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3534</v>
      </c>
    </row>
    <row r="4918" spans="1:2" x14ac:dyDescent="0.25">
      <c r="A4918" s="62">
        <v>31162807</v>
      </c>
      <c r="B4918" s="63" t="s">
        <v>4390</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8276</v>
      </c>
    </row>
    <row r="4924" spans="1:2" x14ac:dyDescent="0.25">
      <c r="A4924" s="62">
        <v>31162902</v>
      </c>
      <c r="B4924" s="63" t="s">
        <v>9935</v>
      </c>
    </row>
    <row r="4925" spans="1:2" x14ac:dyDescent="0.25">
      <c r="A4925" s="62">
        <v>31162903</v>
      </c>
      <c r="B4925" s="63" t="s">
        <v>14999</v>
      </c>
    </row>
    <row r="4926" spans="1:2" x14ac:dyDescent="0.25">
      <c r="A4926" s="62">
        <v>31162904</v>
      </c>
      <c r="B4926" s="63" t="s">
        <v>4594</v>
      </c>
    </row>
    <row r="4927" spans="1:2" x14ac:dyDescent="0.25">
      <c r="A4927" s="62">
        <v>31162905</v>
      </c>
      <c r="B4927" s="63" t="s">
        <v>17894</v>
      </c>
    </row>
    <row r="4928" spans="1:2" x14ac:dyDescent="0.25">
      <c r="A4928" s="62">
        <v>31162906</v>
      </c>
      <c r="B4928" s="63" t="s">
        <v>15670</v>
      </c>
    </row>
    <row r="4929" spans="1:2" x14ac:dyDescent="0.25">
      <c r="A4929" s="62">
        <v>31163001</v>
      </c>
      <c r="B4929" s="63" t="s">
        <v>11898</v>
      </c>
    </row>
    <row r="4930" spans="1:2" x14ac:dyDescent="0.25">
      <c r="A4930" s="62">
        <v>31163002</v>
      </c>
      <c r="B4930" s="63" t="s">
        <v>10046</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6595</v>
      </c>
    </row>
    <row r="4937" spans="1:2" x14ac:dyDescent="0.25">
      <c r="A4937" s="62">
        <v>31163201</v>
      </c>
      <c r="B4937" s="63" t="s">
        <v>16196</v>
      </c>
    </row>
    <row r="4938" spans="1:2" x14ac:dyDescent="0.25">
      <c r="A4938" s="62">
        <v>31163202</v>
      </c>
      <c r="B4938" s="63" t="s">
        <v>16037</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12849</v>
      </c>
    </row>
    <row r="4945" spans="1:2" x14ac:dyDescent="0.25">
      <c r="A4945" s="62">
        <v>31163210</v>
      </c>
      <c r="B4945" s="63" t="s">
        <v>8821</v>
      </c>
    </row>
    <row r="4946" spans="1:2" x14ac:dyDescent="0.25">
      <c r="A4946" s="62">
        <v>31163211</v>
      </c>
      <c r="B4946" s="63" t="s">
        <v>5970</v>
      </c>
    </row>
    <row r="4947" spans="1:2" x14ac:dyDescent="0.25">
      <c r="A4947" s="62">
        <v>31163212</v>
      </c>
      <c r="B4947" s="63" t="s">
        <v>16367</v>
      </c>
    </row>
    <row r="4948" spans="1:2" x14ac:dyDescent="0.25">
      <c r="A4948" s="62">
        <v>31163213</v>
      </c>
      <c r="B4948" s="63" t="s">
        <v>11902</v>
      </c>
    </row>
    <row r="4949" spans="1:2" x14ac:dyDescent="0.25">
      <c r="A4949" s="62">
        <v>31163214</v>
      </c>
      <c r="B4949" s="63" t="s">
        <v>13183</v>
      </c>
    </row>
    <row r="4950" spans="1:2" x14ac:dyDescent="0.25">
      <c r="A4950" s="62">
        <v>31163215</v>
      </c>
      <c r="B4950" s="63" t="s">
        <v>5027</v>
      </c>
    </row>
    <row r="4951" spans="1:2" x14ac:dyDescent="0.25">
      <c r="A4951" s="62">
        <v>31163301</v>
      </c>
      <c r="B4951" s="63" t="s">
        <v>4391</v>
      </c>
    </row>
    <row r="4952" spans="1:2" x14ac:dyDescent="0.25">
      <c r="A4952" s="62">
        <v>31171501</v>
      </c>
      <c r="B4952" s="63" t="s">
        <v>17536</v>
      </c>
    </row>
    <row r="4953" spans="1:2" x14ac:dyDescent="0.25">
      <c r="A4953" s="62">
        <v>31171502</v>
      </c>
      <c r="B4953" s="63" t="s">
        <v>1610</v>
      </c>
    </row>
    <row r="4954" spans="1:2" x14ac:dyDescent="0.25">
      <c r="A4954" s="62">
        <v>31171503</v>
      </c>
      <c r="B4954" s="63" t="s">
        <v>7616</v>
      </c>
    </row>
    <row r="4955" spans="1:2" x14ac:dyDescent="0.25">
      <c r="A4955" s="62">
        <v>31171504</v>
      </c>
      <c r="B4955" s="63" t="s">
        <v>10791</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10561</v>
      </c>
    </row>
    <row r="4961" spans="1:2" x14ac:dyDescent="0.25">
      <c r="A4961" s="62">
        <v>31171510</v>
      </c>
      <c r="B4961" s="63" t="s">
        <v>7424</v>
      </c>
    </row>
    <row r="4962" spans="1:2" x14ac:dyDescent="0.25">
      <c r="A4962" s="62">
        <v>31171511</v>
      </c>
      <c r="B4962" s="63" t="s">
        <v>12254</v>
      </c>
    </row>
    <row r="4963" spans="1:2" x14ac:dyDescent="0.25">
      <c r="A4963" s="62">
        <v>31171512</v>
      </c>
      <c r="B4963" s="63" t="s">
        <v>15866</v>
      </c>
    </row>
    <row r="4964" spans="1:2" x14ac:dyDescent="0.25">
      <c r="A4964" s="62">
        <v>31171513</v>
      </c>
      <c r="B4964" s="63" t="s">
        <v>14005</v>
      </c>
    </row>
    <row r="4965" spans="1:2" x14ac:dyDescent="0.25">
      <c r="A4965" s="62">
        <v>31171515</v>
      </c>
      <c r="B4965" s="63" t="s">
        <v>9419</v>
      </c>
    </row>
    <row r="4966" spans="1:2" x14ac:dyDescent="0.25">
      <c r="A4966" s="62">
        <v>31171516</v>
      </c>
      <c r="B4966" s="63" t="s">
        <v>9096</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11777</v>
      </c>
    </row>
    <row r="4986" spans="1:2" x14ac:dyDescent="0.25">
      <c r="A4986" s="62">
        <v>31171708</v>
      </c>
      <c r="B4986" s="63" t="s">
        <v>3564</v>
      </c>
    </row>
    <row r="4987" spans="1:2" x14ac:dyDescent="0.25">
      <c r="A4987" s="62">
        <v>31171709</v>
      </c>
      <c r="B4987" s="63" t="s">
        <v>11562</v>
      </c>
    </row>
    <row r="4988" spans="1:2" x14ac:dyDescent="0.25">
      <c r="A4988" s="62">
        <v>31171710</v>
      </c>
      <c r="B4988" s="63" t="s">
        <v>10854</v>
      </c>
    </row>
    <row r="4989" spans="1:2" x14ac:dyDescent="0.25">
      <c r="A4989" s="62">
        <v>31171711</v>
      </c>
      <c r="B4989" s="63" t="s">
        <v>16469</v>
      </c>
    </row>
    <row r="4990" spans="1:2" x14ac:dyDescent="0.25">
      <c r="A4990" s="62">
        <v>31171712</v>
      </c>
      <c r="B4990" s="63" t="s">
        <v>18055</v>
      </c>
    </row>
    <row r="4991" spans="1:2" x14ac:dyDescent="0.25">
      <c r="A4991" s="62">
        <v>31171713</v>
      </c>
      <c r="B4991" s="63" t="s">
        <v>10167</v>
      </c>
    </row>
    <row r="4992" spans="1:2" x14ac:dyDescent="0.25">
      <c r="A4992" s="62">
        <v>31171714</v>
      </c>
      <c r="B4992" s="63" t="s">
        <v>8242</v>
      </c>
    </row>
    <row r="4993" spans="1:2" x14ac:dyDescent="0.25">
      <c r="A4993" s="62">
        <v>31171801</v>
      </c>
      <c r="B4993" s="63" t="s">
        <v>17792</v>
      </c>
    </row>
    <row r="4994" spans="1:2" x14ac:dyDescent="0.25">
      <c r="A4994" s="62">
        <v>31171802</v>
      </c>
      <c r="B4994" s="63" t="s">
        <v>7233</v>
      </c>
    </row>
    <row r="4995" spans="1:2" x14ac:dyDescent="0.25">
      <c r="A4995" s="62">
        <v>31171803</v>
      </c>
      <c r="B4995" s="63" t="s">
        <v>1024</v>
      </c>
    </row>
    <row r="4996" spans="1:2" x14ac:dyDescent="0.25">
      <c r="A4996" s="62">
        <v>31171804</v>
      </c>
      <c r="B4996" s="63" t="s">
        <v>9987</v>
      </c>
    </row>
    <row r="4997" spans="1:2" x14ac:dyDescent="0.25">
      <c r="A4997" s="62">
        <v>31171805</v>
      </c>
      <c r="B4997" s="63" t="s">
        <v>13624</v>
      </c>
    </row>
    <row r="4998" spans="1:2" x14ac:dyDescent="0.25">
      <c r="A4998" s="62">
        <v>31171806</v>
      </c>
      <c r="B4998" s="63" t="s">
        <v>4189</v>
      </c>
    </row>
    <row r="4999" spans="1:2" x14ac:dyDescent="0.25">
      <c r="A4999" s="62">
        <v>31171901</v>
      </c>
      <c r="B4999" s="63" t="s">
        <v>5835</v>
      </c>
    </row>
    <row r="5000" spans="1:2" x14ac:dyDescent="0.25">
      <c r="A5000" s="62">
        <v>31181501</v>
      </c>
      <c r="B5000" s="63" t="s">
        <v>9266</v>
      </c>
    </row>
    <row r="5001" spans="1:2" x14ac:dyDescent="0.25">
      <c r="A5001" s="62">
        <v>31181502</v>
      </c>
      <c r="B5001" s="63" t="s">
        <v>12542</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12340</v>
      </c>
    </row>
    <row r="5006" spans="1:2" x14ac:dyDescent="0.25">
      <c r="A5006" s="62">
        <v>31181507</v>
      </c>
      <c r="B5006" s="63" t="s">
        <v>5945</v>
      </c>
    </row>
    <row r="5007" spans="1:2" x14ac:dyDescent="0.25">
      <c r="A5007" s="62">
        <v>31181508</v>
      </c>
      <c r="B5007" s="63" t="s">
        <v>17498</v>
      </c>
    </row>
    <row r="5008" spans="1:2" x14ac:dyDescent="0.25">
      <c r="A5008" s="62">
        <v>31181509</v>
      </c>
      <c r="B5008" s="63" t="s">
        <v>1346</v>
      </c>
    </row>
    <row r="5009" spans="1:2" x14ac:dyDescent="0.25">
      <c r="A5009" s="62">
        <v>31181510</v>
      </c>
      <c r="B5009" s="63" t="s">
        <v>3920</v>
      </c>
    </row>
    <row r="5010" spans="1:2" x14ac:dyDescent="0.25">
      <c r="A5010" s="62">
        <v>31181511</v>
      </c>
      <c r="B5010" s="63" t="s">
        <v>11872</v>
      </c>
    </row>
    <row r="5011" spans="1:2" x14ac:dyDescent="0.25">
      <c r="A5011" s="62">
        <v>31181512</v>
      </c>
      <c r="B5011" s="63" t="s">
        <v>2187</v>
      </c>
    </row>
    <row r="5012" spans="1:2" x14ac:dyDescent="0.25">
      <c r="A5012" s="62">
        <v>31181601</v>
      </c>
      <c r="B5012" s="63" t="s">
        <v>8641</v>
      </c>
    </row>
    <row r="5013" spans="1:2" x14ac:dyDescent="0.25">
      <c r="A5013" s="62">
        <v>31181602</v>
      </c>
      <c r="B5013" s="63" t="s">
        <v>12655</v>
      </c>
    </row>
    <row r="5014" spans="1:2" x14ac:dyDescent="0.25">
      <c r="A5014" s="62">
        <v>31181603</v>
      </c>
      <c r="B5014" s="63" t="s">
        <v>7179</v>
      </c>
    </row>
    <row r="5015" spans="1:2" x14ac:dyDescent="0.25">
      <c r="A5015" s="62">
        <v>31181604</v>
      </c>
      <c r="B5015" s="63" t="s">
        <v>11659</v>
      </c>
    </row>
    <row r="5016" spans="1:2" x14ac:dyDescent="0.25">
      <c r="A5016" s="62">
        <v>31181605</v>
      </c>
      <c r="B5016" s="63" t="s">
        <v>15584</v>
      </c>
    </row>
    <row r="5017" spans="1:2" x14ac:dyDescent="0.25">
      <c r="A5017" s="62">
        <v>31181606</v>
      </c>
      <c r="B5017" s="63" t="s">
        <v>4013</v>
      </c>
    </row>
    <row r="5018" spans="1:2" x14ac:dyDescent="0.25">
      <c r="A5018" s="62">
        <v>31181607</v>
      </c>
      <c r="B5018" s="63" t="s">
        <v>14503</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11453</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7086</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11477</v>
      </c>
    </row>
    <row r="5033" spans="1:2" x14ac:dyDescent="0.25">
      <c r="A5033" s="62">
        <v>31191513</v>
      </c>
      <c r="B5033" s="63" t="s">
        <v>13274</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11775</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17518</v>
      </c>
    </row>
    <row r="5044" spans="1:2" x14ac:dyDescent="0.25">
      <c r="A5044" s="62">
        <v>31201502</v>
      </c>
      <c r="B5044" s="63" t="s">
        <v>12253</v>
      </c>
    </row>
    <row r="5045" spans="1:2" x14ac:dyDescent="0.25">
      <c r="A5045" s="62">
        <v>31201503</v>
      </c>
      <c r="B5045" s="63" t="s">
        <v>14992</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7904</v>
      </c>
    </row>
    <row r="5050" spans="1:2" x14ac:dyDescent="0.25">
      <c r="A5050" s="62">
        <v>31201508</v>
      </c>
      <c r="B5050" s="63" t="s">
        <v>14338</v>
      </c>
    </row>
    <row r="5051" spans="1:2" x14ac:dyDescent="0.25">
      <c r="A5051" s="62">
        <v>31201509</v>
      </c>
      <c r="B5051" s="63" t="s">
        <v>6014</v>
      </c>
    </row>
    <row r="5052" spans="1:2" x14ac:dyDescent="0.25">
      <c r="A5052" s="62">
        <v>31201510</v>
      </c>
      <c r="B5052" s="63" t="s">
        <v>14221</v>
      </c>
    </row>
    <row r="5053" spans="1:2" x14ac:dyDescent="0.25">
      <c r="A5053" s="62">
        <v>31201511</v>
      </c>
      <c r="B5053" s="63" t="s">
        <v>3574</v>
      </c>
    </row>
    <row r="5054" spans="1:2" x14ac:dyDescent="0.25">
      <c r="A5054" s="62">
        <v>31201512</v>
      </c>
      <c r="B5054" s="63" t="s">
        <v>2603</v>
      </c>
    </row>
    <row r="5055" spans="1:2" x14ac:dyDescent="0.25">
      <c r="A5055" s="62">
        <v>31201513</v>
      </c>
      <c r="B5055" s="63" t="s">
        <v>11406</v>
      </c>
    </row>
    <row r="5056" spans="1:2" x14ac:dyDescent="0.25">
      <c r="A5056" s="62">
        <v>31201514</v>
      </c>
      <c r="B5056" s="63" t="s">
        <v>6798</v>
      </c>
    </row>
    <row r="5057" spans="1:2" x14ac:dyDescent="0.25">
      <c r="A5057" s="62">
        <v>31201515</v>
      </c>
      <c r="B5057" s="63" t="s">
        <v>13390</v>
      </c>
    </row>
    <row r="5058" spans="1:2" x14ac:dyDescent="0.25">
      <c r="A5058" s="62">
        <v>31201516</v>
      </c>
      <c r="B5058" s="63" t="s">
        <v>10945</v>
      </c>
    </row>
    <row r="5059" spans="1:2" x14ac:dyDescent="0.25">
      <c r="A5059" s="62">
        <v>31201517</v>
      </c>
      <c r="B5059" s="63" t="s">
        <v>10734</v>
      </c>
    </row>
    <row r="5060" spans="1:2" x14ac:dyDescent="0.25">
      <c r="A5060" s="62">
        <v>31201518</v>
      </c>
      <c r="B5060" s="63" t="s">
        <v>7631</v>
      </c>
    </row>
    <row r="5061" spans="1:2" x14ac:dyDescent="0.25">
      <c r="A5061" s="62">
        <v>31201519</v>
      </c>
      <c r="B5061" s="63" t="s">
        <v>3105</v>
      </c>
    </row>
    <row r="5062" spans="1:2" x14ac:dyDescent="0.25">
      <c r="A5062" s="62">
        <v>31201520</v>
      </c>
      <c r="B5062" s="63" t="s">
        <v>16368</v>
      </c>
    </row>
    <row r="5063" spans="1:2" x14ac:dyDescent="0.25">
      <c r="A5063" s="62">
        <v>31201521</v>
      </c>
      <c r="B5063" s="63" t="s">
        <v>11492</v>
      </c>
    </row>
    <row r="5064" spans="1:2" x14ac:dyDescent="0.25">
      <c r="A5064" s="62">
        <v>31201522</v>
      </c>
      <c r="B5064" s="63" t="s">
        <v>10370</v>
      </c>
    </row>
    <row r="5065" spans="1:2" x14ac:dyDescent="0.25">
      <c r="A5065" s="62">
        <v>31201523</v>
      </c>
      <c r="B5065" s="63" t="s">
        <v>15263</v>
      </c>
    </row>
    <row r="5066" spans="1:2" x14ac:dyDescent="0.25">
      <c r="A5066" s="62">
        <v>31201524</v>
      </c>
      <c r="B5066" s="63" t="s">
        <v>4108</v>
      </c>
    </row>
    <row r="5067" spans="1:2" x14ac:dyDescent="0.25">
      <c r="A5067" s="62">
        <v>31201525</v>
      </c>
      <c r="B5067" s="63" t="s">
        <v>11764</v>
      </c>
    </row>
    <row r="5068" spans="1:2" x14ac:dyDescent="0.25">
      <c r="A5068" s="62">
        <v>31201526</v>
      </c>
      <c r="B5068" s="63" t="s">
        <v>3010</v>
      </c>
    </row>
    <row r="5069" spans="1:2" x14ac:dyDescent="0.25">
      <c r="A5069" s="62">
        <v>31201527</v>
      </c>
      <c r="B5069" s="63" t="s">
        <v>6531</v>
      </c>
    </row>
    <row r="5070" spans="1:2" x14ac:dyDescent="0.25">
      <c r="A5070" s="62">
        <v>31201528</v>
      </c>
      <c r="B5070" s="63" t="s">
        <v>16706</v>
      </c>
    </row>
    <row r="5071" spans="1:2" x14ac:dyDescent="0.25">
      <c r="A5071" s="62">
        <v>31201601</v>
      </c>
      <c r="B5071" s="63" t="s">
        <v>14095</v>
      </c>
    </row>
    <row r="5072" spans="1:2" x14ac:dyDescent="0.25">
      <c r="A5072" s="62">
        <v>31201602</v>
      </c>
      <c r="B5072" s="63" t="s">
        <v>17233</v>
      </c>
    </row>
    <row r="5073" spans="1:2" x14ac:dyDescent="0.25">
      <c r="A5073" s="62">
        <v>31201603</v>
      </c>
      <c r="B5073" s="63" t="s">
        <v>5455</v>
      </c>
    </row>
    <row r="5074" spans="1:2" x14ac:dyDescent="0.25">
      <c r="A5074" s="62">
        <v>31201604</v>
      </c>
      <c r="B5074" s="63" t="s">
        <v>12914</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13493</v>
      </c>
    </row>
    <row r="5082" spans="1:2" x14ac:dyDescent="0.25">
      <c r="A5082" s="62">
        <v>31201612</v>
      </c>
      <c r="B5082" s="63" t="s">
        <v>10764</v>
      </c>
    </row>
    <row r="5083" spans="1:2" x14ac:dyDescent="0.25">
      <c r="A5083" s="62">
        <v>31201613</v>
      </c>
      <c r="B5083" s="63" t="s">
        <v>15135</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16385</v>
      </c>
    </row>
    <row r="5088" spans="1:2" x14ac:dyDescent="0.25">
      <c r="A5088" s="62">
        <v>31211501</v>
      </c>
      <c r="B5088" s="63" t="s">
        <v>11603</v>
      </c>
    </row>
    <row r="5089" spans="1:2" x14ac:dyDescent="0.25">
      <c r="A5089" s="62">
        <v>31211502</v>
      </c>
      <c r="B5089" s="63" t="s">
        <v>2247</v>
      </c>
    </row>
    <row r="5090" spans="1:2" x14ac:dyDescent="0.25">
      <c r="A5090" s="62">
        <v>31211503</v>
      </c>
      <c r="B5090" s="63" t="s">
        <v>11034</v>
      </c>
    </row>
    <row r="5091" spans="1:2" x14ac:dyDescent="0.25">
      <c r="A5091" s="62">
        <v>31211504</v>
      </c>
      <c r="B5091" s="63" t="s">
        <v>14247</v>
      </c>
    </row>
    <row r="5092" spans="1:2" x14ac:dyDescent="0.25">
      <c r="A5092" s="62">
        <v>31211505</v>
      </c>
      <c r="B5092" s="63" t="s">
        <v>4279</v>
      </c>
    </row>
    <row r="5093" spans="1:2" x14ac:dyDescent="0.25">
      <c r="A5093" s="62">
        <v>31211506</v>
      </c>
      <c r="B5093" s="63" t="s">
        <v>8852</v>
      </c>
    </row>
    <row r="5094" spans="1:2" x14ac:dyDescent="0.25">
      <c r="A5094" s="62">
        <v>31211507</v>
      </c>
      <c r="B5094" s="63" t="s">
        <v>4700</v>
      </c>
    </row>
    <row r="5095" spans="1:2" x14ac:dyDescent="0.25">
      <c r="A5095" s="62">
        <v>31211508</v>
      </c>
      <c r="B5095" s="63" t="s">
        <v>11170</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18325</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12829</v>
      </c>
    </row>
    <row r="5104" spans="1:2" x14ac:dyDescent="0.25">
      <c r="A5104" s="62">
        <v>31211605</v>
      </c>
      <c r="B5104" s="63" t="s">
        <v>5561</v>
      </c>
    </row>
    <row r="5105" spans="1:2" x14ac:dyDescent="0.25">
      <c r="A5105" s="62">
        <v>31211606</v>
      </c>
      <c r="B5105" s="63" t="s">
        <v>14563</v>
      </c>
    </row>
    <row r="5106" spans="1:2" x14ac:dyDescent="0.25">
      <c r="A5106" s="62">
        <v>31211701</v>
      </c>
      <c r="B5106" s="63" t="s">
        <v>11720</v>
      </c>
    </row>
    <row r="5107" spans="1:2" x14ac:dyDescent="0.25">
      <c r="A5107" s="62">
        <v>31211702</v>
      </c>
      <c r="B5107" s="63" t="s">
        <v>18673</v>
      </c>
    </row>
    <row r="5108" spans="1:2" x14ac:dyDescent="0.25">
      <c r="A5108" s="62">
        <v>31211703</v>
      </c>
      <c r="B5108" s="63" t="s">
        <v>11441</v>
      </c>
    </row>
    <row r="5109" spans="1:2" x14ac:dyDescent="0.25">
      <c r="A5109" s="62">
        <v>31211704</v>
      </c>
      <c r="B5109" s="63" t="s">
        <v>9544</v>
      </c>
    </row>
    <row r="5110" spans="1:2" x14ac:dyDescent="0.25">
      <c r="A5110" s="62">
        <v>31211705</v>
      </c>
      <c r="B5110" s="63" t="s">
        <v>15605</v>
      </c>
    </row>
    <row r="5111" spans="1:2" x14ac:dyDescent="0.25">
      <c r="A5111" s="62">
        <v>31211706</v>
      </c>
      <c r="B5111" s="63" t="s">
        <v>12050</v>
      </c>
    </row>
    <row r="5112" spans="1:2" x14ac:dyDescent="0.25">
      <c r="A5112" s="62">
        <v>31211707</v>
      </c>
      <c r="B5112" s="63" t="s">
        <v>11813</v>
      </c>
    </row>
    <row r="5113" spans="1:2" x14ac:dyDescent="0.25">
      <c r="A5113" s="62">
        <v>31211708</v>
      </c>
      <c r="B5113" s="63" t="s">
        <v>1927</v>
      </c>
    </row>
    <row r="5114" spans="1:2" x14ac:dyDescent="0.25">
      <c r="A5114" s="62">
        <v>31211801</v>
      </c>
      <c r="B5114" s="63" t="s">
        <v>5473</v>
      </c>
    </row>
    <row r="5115" spans="1:2" x14ac:dyDescent="0.25">
      <c r="A5115" s="62">
        <v>31211802</v>
      </c>
      <c r="B5115" s="63" t="s">
        <v>14307</v>
      </c>
    </row>
    <row r="5116" spans="1:2" x14ac:dyDescent="0.25">
      <c r="A5116" s="62">
        <v>31211803</v>
      </c>
      <c r="B5116" s="63" t="s">
        <v>13943</v>
      </c>
    </row>
    <row r="5117" spans="1:2" x14ac:dyDescent="0.25">
      <c r="A5117" s="62">
        <v>31211901</v>
      </c>
      <c r="B5117" s="63" t="s">
        <v>11400</v>
      </c>
    </row>
    <row r="5118" spans="1:2" x14ac:dyDescent="0.25">
      <c r="A5118" s="62">
        <v>31211902</v>
      </c>
      <c r="B5118" s="63" t="s">
        <v>9182</v>
      </c>
    </row>
    <row r="5119" spans="1:2" x14ac:dyDescent="0.25">
      <c r="A5119" s="62">
        <v>31211903</v>
      </c>
      <c r="B5119" s="63" t="s">
        <v>14014</v>
      </c>
    </row>
    <row r="5120" spans="1:2" x14ac:dyDescent="0.25">
      <c r="A5120" s="62">
        <v>31211904</v>
      </c>
      <c r="B5120" s="63" t="s">
        <v>16356</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6922</v>
      </c>
    </row>
    <row r="5125" spans="1:2" x14ac:dyDescent="0.25">
      <c r="A5125" s="62">
        <v>31211910</v>
      </c>
      <c r="B5125" s="63" t="s">
        <v>9244</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12004</v>
      </c>
    </row>
    <row r="5130" spans="1:2" x14ac:dyDescent="0.25">
      <c r="A5130" s="62">
        <v>31211916</v>
      </c>
      <c r="B5130" s="63" t="s">
        <v>15150</v>
      </c>
    </row>
    <row r="5131" spans="1:2" x14ac:dyDescent="0.25">
      <c r="A5131" s="62">
        <v>31211917</v>
      </c>
      <c r="B5131" s="63" t="s">
        <v>7494</v>
      </c>
    </row>
    <row r="5132" spans="1:2" x14ac:dyDescent="0.25">
      <c r="A5132" s="62">
        <v>31221601</v>
      </c>
      <c r="B5132" s="63" t="s">
        <v>18022</v>
      </c>
    </row>
    <row r="5133" spans="1:2" x14ac:dyDescent="0.25">
      <c r="A5133" s="62">
        <v>31221602</v>
      </c>
      <c r="B5133" s="63" t="s">
        <v>13730</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4554</v>
      </c>
    </row>
    <row r="5141" spans="1:2" x14ac:dyDescent="0.25">
      <c r="A5141" s="62">
        <v>31231107</v>
      </c>
      <c r="B5141" s="63" t="s">
        <v>1341</v>
      </c>
    </row>
    <row r="5142" spans="1:2" x14ac:dyDescent="0.25">
      <c r="A5142" s="62">
        <v>31231108</v>
      </c>
      <c r="B5142" s="63" t="s">
        <v>16191</v>
      </c>
    </row>
    <row r="5143" spans="1:2" x14ac:dyDescent="0.25">
      <c r="A5143" s="62">
        <v>31231109</v>
      </c>
      <c r="B5143" s="63" t="s">
        <v>12724</v>
      </c>
    </row>
    <row r="5144" spans="1:2" x14ac:dyDescent="0.25">
      <c r="A5144" s="62">
        <v>31231110</v>
      </c>
      <c r="B5144" s="63" t="s">
        <v>18674</v>
      </c>
    </row>
    <row r="5145" spans="1:2" x14ac:dyDescent="0.25">
      <c r="A5145" s="62">
        <v>31231111</v>
      </c>
      <c r="B5145" s="63" t="s">
        <v>5469</v>
      </c>
    </row>
    <row r="5146" spans="1:2" x14ac:dyDescent="0.25">
      <c r="A5146" s="62">
        <v>31231112</v>
      </c>
      <c r="B5146" s="63" t="s">
        <v>12546</v>
      </c>
    </row>
    <row r="5147" spans="1:2" x14ac:dyDescent="0.25">
      <c r="A5147" s="62">
        <v>31231113</v>
      </c>
      <c r="B5147" s="63" t="s">
        <v>11877</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14216</v>
      </c>
    </row>
    <row r="5152" spans="1:2" x14ac:dyDescent="0.25">
      <c r="A5152" s="62">
        <v>31231118</v>
      </c>
      <c r="B5152" s="63" t="s">
        <v>12024</v>
      </c>
    </row>
    <row r="5153" spans="1:2" x14ac:dyDescent="0.25">
      <c r="A5153" s="62">
        <v>31231119</v>
      </c>
      <c r="B5153" s="63" t="s">
        <v>11734</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14334</v>
      </c>
    </row>
    <row r="5160" spans="1:2" x14ac:dyDescent="0.25">
      <c r="A5160" s="62">
        <v>31231207</v>
      </c>
      <c r="B5160" s="63" t="s">
        <v>17526</v>
      </c>
    </row>
    <row r="5161" spans="1:2" x14ac:dyDescent="0.25">
      <c r="A5161" s="62">
        <v>31231208</v>
      </c>
      <c r="B5161" s="63" t="s">
        <v>5499</v>
      </c>
    </row>
    <row r="5162" spans="1:2" x14ac:dyDescent="0.25">
      <c r="A5162" s="62">
        <v>31231209</v>
      </c>
      <c r="B5162" s="63" t="s">
        <v>18266</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11913</v>
      </c>
    </row>
    <row r="5170" spans="1:2" x14ac:dyDescent="0.25">
      <c r="A5170" s="62">
        <v>31231217</v>
      </c>
      <c r="B5170" s="63" t="s">
        <v>13392</v>
      </c>
    </row>
    <row r="5171" spans="1:2" x14ac:dyDescent="0.25">
      <c r="A5171" s="62">
        <v>31231218</v>
      </c>
      <c r="B5171" s="63" t="s">
        <v>9194</v>
      </c>
    </row>
    <row r="5172" spans="1:2" x14ac:dyDescent="0.25">
      <c r="A5172" s="62">
        <v>31231219</v>
      </c>
      <c r="B5172" s="63" t="s">
        <v>3218</v>
      </c>
    </row>
    <row r="5173" spans="1:2" x14ac:dyDescent="0.25">
      <c r="A5173" s="62">
        <v>31231301</v>
      </c>
      <c r="B5173" s="63" t="s">
        <v>17330</v>
      </c>
    </row>
    <row r="5174" spans="1:2" x14ac:dyDescent="0.25">
      <c r="A5174" s="62">
        <v>31231302</v>
      </c>
      <c r="B5174" s="63" t="s">
        <v>11482</v>
      </c>
    </row>
    <row r="5175" spans="1:2" x14ac:dyDescent="0.25">
      <c r="A5175" s="62">
        <v>31231303</v>
      </c>
      <c r="B5175" s="63" t="s">
        <v>138</v>
      </c>
    </row>
    <row r="5176" spans="1:2" x14ac:dyDescent="0.25">
      <c r="A5176" s="62">
        <v>31231304</v>
      </c>
      <c r="B5176" s="63" t="s">
        <v>5396</v>
      </c>
    </row>
    <row r="5177" spans="1:2" x14ac:dyDescent="0.25">
      <c r="A5177" s="62">
        <v>31231305</v>
      </c>
      <c r="B5177" s="63" t="s">
        <v>13755</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14353</v>
      </c>
    </row>
    <row r="5182" spans="1:2" x14ac:dyDescent="0.25">
      <c r="A5182" s="62">
        <v>31231310</v>
      </c>
      <c r="B5182" s="63" t="s">
        <v>13452</v>
      </c>
    </row>
    <row r="5183" spans="1:2" x14ac:dyDescent="0.25">
      <c r="A5183" s="62">
        <v>31231311</v>
      </c>
      <c r="B5183" s="63" t="s">
        <v>3638</v>
      </c>
    </row>
    <row r="5184" spans="1:2" x14ac:dyDescent="0.25">
      <c r="A5184" s="62">
        <v>31231312</v>
      </c>
      <c r="B5184" s="63" t="s">
        <v>1888</v>
      </c>
    </row>
    <row r="5185" spans="1:2" x14ac:dyDescent="0.25">
      <c r="A5185" s="62">
        <v>31231313</v>
      </c>
      <c r="B5185" s="63" t="s">
        <v>8947</v>
      </c>
    </row>
    <row r="5186" spans="1:2" x14ac:dyDescent="0.25">
      <c r="A5186" s="62">
        <v>31231314</v>
      </c>
      <c r="B5186" s="63" t="s">
        <v>10015</v>
      </c>
    </row>
    <row r="5187" spans="1:2" x14ac:dyDescent="0.25">
      <c r="A5187" s="62">
        <v>31231315</v>
      </c>
      <c r="B5187" s="63" t="s">
        <v>15969</v>
      </c>
    </row>
    <row r="5188" spans="1:2" x14ac:dyDescent="0.25">
      <c r="A5188" s="62">
        <v>31231316</v>
      </c>
      <c r="B5188" s="63" t="s">
        <v>3873</v>
      </c>
    </row>
    <row r="5189" spans="1:2" x14ac:dyDescent="0.25">
      <c r="A5189" s="62">
        <v>31231317</v>
      </c>
      <c r="B5189" s="63" t="s">
        <v>15549</v>
      </c>
    </row>
    <row r="5190" spans="1:2" x14ac:dyDescent="0.25">
      <c r="A5190" s="62">
        <v>31231318</v>
      </c>
      <c r="B5190" s="63" t="s">
        <v>15251</v>
      </c>
    </row>
    <row r="5191" spans="1:2" x14ac:dyDescent="0.25">
      <c r="A5191" s="62">
        <v>31231319</v>
      </c>
      <c r="B5191" s="63" t="s">
        <v>17331</v>
      </c>
    </row>
    <row r="5192" spans="1:2" x14ac:dyDescent="0.25">
      <c r="A5192" s="62">
        <v>31231320</v>
      </c>
      <c r="B5192" s="63" t="s">
        <v>16198</v>
      </c>
    </row>
    <row r="5193" spans="1:2" x14ac:dyDescent="0.25">
      <c r="A5193" s="62">
        <v>31231321</v>
      </c>
      <c r="B5193" s="63" t="s">
        <v>7007</v>
      </c>
    </row>
    <row r="5194" spans="1:2" x14ac:dyDescent="0.25">
      <c r="A5194" s="62">
        <v>31231401</v>
      </c>
      <c r="B5194" s="63" t="s">
        <v>8922</v>
      </c>
    </row>
    <row r="5195" spans="1:2" x14ac:dyDescent="0.25">
      <c r="A5195" s="62">
        <v>31231402</v>
      </c>
      <c r="B5195" s="63" t="s">
        <v>14929</v>
      </c>
    </row>
    <row r="5196" spans="1:2" x14ac:dyDescent="0.25">
      <c r="A5196" s="62">
        <v>31231403</v>
      </c>
      <c r="B5196" s="63" t="s">
        <v>16176</v>
      </c>
    </row>
    <row r="5197" spans="1:2" x14ac:dyDescent="0.25">
      <c r="A5197" s="62">
        <v>31231404</v>
      </c>
      <c r="B5197" s="63" t="s">
        <v>2780</v>
      </c>
    </row>
    <row r="5198" spans="1:2" x14ac:dyDescent="0.25">
      <c r="A5198" s="62">
        <v>31231405</v>
      </c>
      <c r="B5198" s="63" t="s">
        <v>8514</v>
      </c>
    </row>
    <row r="5199" spans="1:2" x14ac:dyDescent="0.25">
      <c r="A5199" s="62">
        <v>31241501</v>
      </c>
      <c r="B5199" s="63" t="s">
        <v>11294</v>
      </c>
    </row>
    <row r="5200" spans="1:2" x14ac:dyDescent="0.25">
      <c r="A5200" s="62">
        <v>31241502</v>
      </c>
      <c r="B5200" s="63" t="s">
        <v>9846</v>
      </c>
    </row>
    <row r="5201" spans="1:2" x14ac:dyDescent="0.25">
      <c r="A5201" s="62">
        <v>31241601</v>
      </c>
      <c r="B5201" s="63" t="s">
        <v>6410</v>
      </c>
    </row>
    <row r="5202" spans="1:2" x14ac:dyDescent="0.25">
      <c r="A5202" s="62">
        <v>31241602</v>
      </c>
      <c r="B5202" s="63" t="s">
        <v>3255</v>
      </c>
    </row>
    <row r="5203" spans="1:2" x14ac:dyDescent="0.25">
      <c r="A5203" s="62">
        <v>31241603</v>
      </c>
      <c r="B5203" s="63" t="s">
        <v>8906</v>
      </c>
    </row>
    <row r="5204" spans="1:2" x14ac:dyDescent="0.25">
      <c r="A5204" s="62">
        <v>31241604</v>
      </c>
      <c r="B5204" s="63" t="s">
        <v>6167</v>
      </c>
    </row>
    <row r="5205" spans="1:2" x14ac:dyDescent="0.25">
      <c r="A5205" s="62">
        <v>31241605</v>
      </c>
      <c r="B5205" s="63" t="s">
        <v>4736</v>
      </c>
    </row>
    <row r="5206" spans="1:2" x14ac:dyDescent="0.25">
      <c r="A5206" s="62">
        <v>31241606</v>
      </c>
      <c r="B5206" s="63" t="s">
        <v>4120</v>
      </c>
    </row>
    <row r="5207" spans="1:2" x14ac:dyDescent="0.25">
      <c r="A5207" s="62">
        <v>31241607</v>
      </c>
      <c r="B5207" s="63" t="s">
        <v>11698</v>
      </c>
    </row>
    <row r="5208" spans="1:2" x14ac:dyDescent="0.25">
      <c r="A5208" s="62">
        <v>31241608</v>
      </c>
      <c r="B5208" s="63" t="s">
        <v>4028</v>
      </c>
    </row>
    <row r="5209" spans="1:2" x14ac:dyDescent="0.25">
      <c r="A5209" s="62">
        <v>31241609</v>
      </c>
      <c r="B5209" s="63" t="s">
        <v>12595</v>
      </c>
    </row>
    <row r="5210" spans="1:2" x14ac:dyDescent="0.25">
      <c r="A5210" s="62">
        <v>31241610</v>
      </c>
      <c r="B5210" s="63" t="s">
        <v>3691</v>
      </c>
    </row>
    <row r="5211" spans="1:2" x14ac:dyDescent="0.25">
      <c r="A5211" s="62">
        <v>31241701</v>
      </c>
      <c r="B5211" s="63" t="s">
        <v>18204</v>
      </c>
    </row>
    <row r="5212" spans="1:2" x14ac:dyDescent="0.25">
      <c r="A5212" s="62">
        <v>31241702</v>
      </c>
      <c r="B5212" s="63" t="s">
        <v>17151</v>
      </c>
    </row>
    <row r="5213" spans="1:2" x14ac:dyDescent="0.25">
      <c r="A5213" s="62">
        <v>31241703</v>
      </c>
      <c r="B5213" s="63" t="s">
        <v>13395</v>
      </c>
    </row>
    <row r="5214" spans="1:2" x14ac:dyDescent="0.25">
      <c r="A5214" s="62">
        <v>31241704</v>
      </c>
      <c r="B5214" s="63" t="s">
        <v>12080</v>
      </c>
    </row>
    <row r="5215" spans="1:2" x14ac:dyDescent="0.25">
      <c r="A5215" s="62">
        <v>31241705</v>
      </c>
      <c r="B5215" s="63" t="s">
        <v>18525</v>
      </c>
    </row>
    <row r="5216" spans="1:2" x14ac:dyDescent="0.25">
      <c r="A5216" s="62">
        <v>31241801</v>
      </c>
      <c r="B5216" s="63" t="s">
        <v>3175</v>
      </c>
    </row>
    <row r="5217" spans="1:2" x14ac:dyDescent="0.25">
      <c r="A5217" s="62">
        <v>31241802</v>
      </c>
      <c r="B5217" s="63" t="s">
        <v>13470</v>
      </c>
    </row>
    <row r="5218" spans="1:2" x14ac:dyDescent="0.25">
      <c r="A5218" s="62">
        <v>31241803</v>
      </c>
      <c r="B5218" s="63" t="s">
        <v>3506</v>
      </c>
    </row>
    <row r="5219" spans="1:2" x14ac:dyDescent="0.25">
      <c r="A5219" s="62">
        <v>31241804</v>
      </c>
      <c r="B5219" s="63" t="s">
        <v>5363</v>
      </c>
    </row>
    <row r="5220" spans="1:2" x14ac:dyDescent="0.25">
      <c r="A5220" s="62">
        <v>31241805</v>
      </c>
      <c r="B5220" s="63" t="s">
        <v>1902</v>
      </c>
    </row>
    <row r="5221" spans="1:2" x14ac:dyDescent="0.25">
      <c r="A5221" s="62">
        <v>31241806</v>
      </c>
      <c r="B5221" s="63" t="s">
        <v>6824</v>
      </c>
    </row>
    <row r="5222" spans="1:2" x14ac:dyDescent="0.25">
      <c r="A5222" s="62">
        <v>31241807</v>
      </c>
      <c r="B5222" s="63" t="s">
        <v>5735</v>
      </c>
    </row>
    <row r="5223" spans="1:2" x14ac:dyDescent="0.25">
      <c r="A5223" s="62">
        <v>31241901</v>
      </c>
      <c r="B5223" s="63" t="s">
        <v>68</v>
      </c>
    </row>
    <row r="5224" spans="1:2" x14ac:dyDescent="0.25">
      <c r="A5224" s="62">
        <v>31241902</v>
      </c>
      <c r="B5224" s="63" t="s">
        <v>14343</v>
      </c>
    </row>
    <row r="5225" spans="1:2" x14ac:dyDescent="0.25">
      <c r="A5225" s="62">
        <v>31241903</v>
      </c>
      <c r="B5225" s="63" t="s">
        <v>5563</v>
      </c>
    </row>
    <row r="5226" spans="1:2" x14ac:dyDescent="0.25">
      <c r="A5226" s="62">
        <v>31241904</v>
      </c>
      <c r="B5226" s="63" t="s">
        <v>14165</v>
      </c>
    </row>
    <row r="5227" spans="1:2" x14ac:dyDescent="0.25">
      <c r="A5227" s="62">
        <v>31241905</v>
      </c>
      <c r="B5227" s="63" t="s">
        <v>5721</v>
      </c>
    </row>
    <row r="5228" spans="1:2" x14ac:dyDescent="0.25">
      <c r="A5228" s="62">
        <v>31241906</v>
      </c>
      <c r="B5228" s="63" t="s">
        <v>16334</v>
      </c>
    </row>
    <row r="5229" spans="1:2" x14ac:dyDescent="0.25">
      <c r="A5229" s="62">
        <v>31241907</v>
      </c>
      <c r="B5229" s="63" t="s">
        <v>8691</v>
      </c>
    </row>
    <row r="5230" spans="1:2" x14ac:dyDescent="0.25">
      <c r="A5230" s="62">
        <v>31241908</v>
      </c>
      <c r="B5230" s="63" t="s">
        <v>2595</v>
      </c>
    </row>
    <row r="5231" spans="1:2" x14ac:dyDescent="0.25">
      <c r="A5231" s="62">
        <v>31242001</v>
      </c>
      <c r="B5231" s="63" t="s">
        <v>17943</v>
      </c>
    </row>
    <row r="5232" spans="1:2" x14ac:dyDescent="0.25">
      <c r="A5232" s="62">
        <v>31242002</v>
      </c>
      <c r="B5232" s="63" t="s">
        <v>8039</v>
      </c>
    </row>
    <row r="5233" spans="1:2" x14ac:dyDescent="0.25">
      <c r="A5233" s="62">
        <v>31242003</v>
      </c>
      <c r="B5233" s="63" t="s">
        <v>12112</v>
      </c>
    </row>
    <row r="5234" spans="1:2" x14ac:dyDescent="0.25">
      <c r="A5234" s="62">
        <v>31242101</v>
      </c>
      <c r="B5234" s="63" t="s">
        <v>17821</v>
      </c>
    </row>
    <row r="5235" spans="1:2" x14ac:dyDescent="0.25">
      <c r="A5235" s="62">
        <v>31242103</v>
      </c>
      <c r="B5235" s="63" t="s">
        <v>10052</v>
      </c>
    </row>
    <row r="5236" spans="1:2" x14ac:dyDescent="0.25">
      <c r="A5236" s="62">
        <v>31242104</v>
      </c>
      <c r="B5236" s="63" t="s">
        <v>8944</v>
      </c>
    </row>
    <row r="5237" spans="1:2" x14ac:dyDescent="0.25">
      <c r="A5237" s="62">
        <v>31242105</v>
      </c>
      <c r="B5237" s="63" t="s">
        <v>8842</v>
      </c>
    </row>
    <row r="5238" spans="1:2" x14ac:dyDescent="0.25">
      <c r="A5238" s="62">
        <v>31242106</v>
      </c>
      <c r="B5238" s="63" t="s">
        <v>12664</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18245</v>
      </c>
    </row>
    <row r="5243" spans="1:2" x14ac:dyDescent="0.25">
      <c r="A5243" s="62">
        <v>31242205</v>
      </c>
      <c r="B5243" s="63" t="s">
        <v>9749</v>
      </c>
    </row>
    <row r="5244" spans="1:2" x14ac:dyDescent="0.25">
      <c r="A5244" s="62">
        <v>31242206</v>
      </c>
      <c r="B5244" s="63" t="s">
        <v>17611</v>
      </c>
    </row>
    <row r="5245" spans="1:2" x14ac:dyDescent="0.25">
      <c r="A5245" s="62">
        <v>31242207</v>
      </c>
      <c r="B5245" s="63" t="s">
        <v>14603</v>
      </c>
    </row>
    <row r="5246" spans="1:2" x14ac:dyDescent="0.25">
      <c r="A5246" s="62">
        <v>31242208</v>
      </c>
      <c r="B5246" s="63" t="s">
        <v>18009</v>
      </c>
    </row>
    <row r="5247" spans="1:2" x14ac:dyDescent="0.25">
      <c r="A5247" s="62">
        <v>31251501</v>
      </c>
      <c r="B5247" s="63" t="s">
        <v>6325</v>
      </c>
    </row>
    <row r="5248" spans="1:2" x14ac:dyDescent="0.25">
      <c r="A5248" s="62">
        <v>31251502</v>
      </c>
      <c r="B5248" s="63" t="s">
        <v>520</v>
      </c>
    </row>
    <row r="5249" spans="1:2" x14ac:dyDescent="0.25">
      <c r="A5249" s="62">
        <v>31251503</v>
      </c>
      <c r="B5249" s="63" t="s">
        <v>12657</v>
      </c>
    </row>
    <row r="5250" spans="1:2" x14ac:dyDescent="0.25">
      <c r="A5250" s="62">
        <v>31251504</v>
      </c>
      <c r="B5250" s="63" t="s">
        <v>15310</v>
      </c>
    </row>
    <row r="5251" spans="1:2" x14ac:dyDescent="0.25">
      <c r="A5251" s="62">
        <v>31251505</v>
      </c>
      <c r="B5251" s="63" t="s">
        <v>18668</v>
      </c>
    </row>
    <row r="5252" spans="1:2" x14ac:dyDescent="0.25">
      <c r="A5252" s="62">
        <v>31251506</v>
      </c>
      <c r="B5252" s="63" t="s">
        <v>4963</v>
      </c>
    </row>
    <row r="5253" spans="1:2" x14ac:dyDescent="0.25">
      <c r="A5253" s="62">
        <v>31251507</v>
      </c>
      <c r="B5253" s="63" t="s">
        <v>13783</v>
      </c>
    </row>
    <row r="5254" spans="1:2" x14ac:dyDescent="0.25">
      <c r="A5254" s="62">
        <v>31251508</v>
      </c>
      <c r="B5254" s="63" t="s">
        <v>12481</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9004</v>
      </c>
    </row>
    <row r="5263" spans="1:2" x14ac:dyDescent="0.25">
      <c r="A5263" s="62">
        <v>31261505</v>
      </c>
      <c r="B5263" s="63" t="s">
        <v>251</v>
      </c>
    </row>
    <row r="5264" spans="1:2" x14ac:dyDescent="0.25">
      <c r="A5264" s="62">
        <v>31261601</v>
      </c>
      <c r="B5264" s="63" t="s">
        <v>14797</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7837</v>
      </c>
    </row>
    <row r="5269" spans="1:2" x14ac:dyDescent="0.25">
      <c r="A5269" s="62">
        <v>31261703</v>
      </c>
      <c r="B5269" s="63" t="s">
        <v>9001</v>
      </c>
    </row>
    <row r="5270" spans="1:2" x14ac:dyDescent="0.25">
      <c r="A5270" s="62">
        <v>31261704</v>
      </c>
      <c r="B5270" s="63" t="s">
        <v>1299</v>
      </c>
    </row>
    <row r="5271" spans="1:2" x14ac:dyDescent="0.25">
      <c r="A5271" s="62">
        <v>31271601</v>
      </c>
      <c r="B5271" s="63" t="s">
        <v>5397</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12337</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13509</v>
      </c>
    </row>
    <row r="5281" spans="1:2" x14ac:dyDescent="0.25">
      <c r="A5281" s="62">
        <v>31281510</v>
      </c>
      <c r="B5281" s="63" t="s">
        <v>10866</v>
      </c>
    </row>
    <row r="5282" spans="1:2" x14ac:dyDescent="0.25">
      <c r="A5282" s="62">
        <v>31281511</v>
      </c>
      <c r="B5282" s="63" t="s">
        <v>12858</v>
      </c>
    </row>
    <row r="5283" spans="1:2" x14ac:dyDescent="0.25">
      <c r="A5283" s="62">
        <v>31281512</v>
      </c>
      <c r="B5283" s="63" t="s">
        <v>8166</v>
      </c>
    </row>
    <row r="5284" spans="1:2" x14ac:dyDescent="0.25">
      <c r="A5284" s="62">
        <v>31281513</v>
      </c>
      <c r="B5284" s="63" t="s">
        <v>15421</v>
      </c>
    </row>
    <row r="5285" spans="1:2" x14ac:dyDescent="0.25">
      <c r="A5285" s="62">
        <v>31281514</v>
      </c>
      <c r="B5285" s="63" t="s">
        <v>18249</v>
      </c>
    </row>
    <row r="5286" spans="1:2" x14ac:dyDescent="0.25">
      <c r="A5286" s="62">
        <v>31281515</v>
      </c>
      <c r="B5286" s="63" t="s">
        <v>11545</v>
      </c>
    </row>
    <row r="5287" spans="1:2" x14ac:dyDescent="0.25">
      <c r="A5287" s="62">
        <v>31281516</v>
      </c>
      <c r="B5287" s="63" t="s">
        <v>12951</v>
      </c>
    </row>
    <row r="5288" spans="1:2" x14ac:dyDescent="0.25">
      <c r="A5288" s="62">
        <v>31281517</v>
      </c>
      <c r="B5288" s="63" t="s">
        <v>5802</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14916</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10525</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15631</v>
      </c>
    </row>
    <row r="5304" spans="1:2" x14ac:dyDescent="0.25">
      <c r="A5304" s="62">
        <v>31281811</v>
      </c>
      <c r="B5304" s="63" t="s">
        <v>8748</v>
      </c>
    </row>
    <row r="5305" spans="1:2" x14ac:dyDescent="0.25">
      <c r="A5305" s="62">
        <v>31281812</v>
      </c>
      <c r="B5305" s="63" t="s">
        <v>2276</v>
      </c>
    </row>
    <row r="5306" spans="1:2" x14ac:dyDescent="0.25">
      <c r="A5306" s="62">
        <v>31281813</v>
      </c>
      <c r="B5306" s="63" t="s">
        <v>17364</v>
      </c>
    </row>
    <row r="5307" spans="1:2" x14ac:dyDescent="0.25">
      <c r="A5307" s="62">
        <v>31281814</v>
      </c>
      <c r="B5307" s="63" t="s">
        <v>5649</v>
      </c>
    </row>
    <row r="5308" spans="1:2" x14ac:dyDescent="0.25">
      <c r="A5308" s="62">
        <v>31281815</v>
      </c>
      <c r="B5308" s="63" t="s">
        <v>5476</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10777</v>
      </c>
    </row>
    <row r="5314" spans="1:2" x14ac:dyDescent="0.25">
      <c r="A5314" s="62">
        <v>31281902</v>
      </c>
      <c r="B5314" s="63" t="s">
        <v>5874</v>
      </c>
    </row>
    <row r="5315" spans="1:2" x14ac:dyDescent="0.25">
      <c r="A5315" s="62">
        <v>31281903</v>
      </c>
      <c r="B5315" s="63" t="s">
        <v>15198</v>
      </c>
    </row>
    <row r="5316" spans="1:2" x14ac:dyDescent="0.25">
      <c r="A5316" s="62">
        <v>31281904</v>
      </c>
      <c r="B5316" s="63" t="s">
        <v>3355</v>
      </c>
    </row>
    <row r="5317" spans="1:2" x14ac:dyDescent="0.25">
      <c r="A5317" s="62">
        <v>31281905</v>
      </c>
      <c r="B5317" s="63" t="s">
        <v>10810</v>
      </c>
    </row>
    <row r="5318" spans="1:2" x14ac:dyDescent="0.25">
      <c r="A5318" s="62">
        <v>31281906</v>
      </c>
      <c r="B5318" s="63" t="s">
        <v>15833</v>
      </c>
    </row>
    <row r="5319" spans="1:2" x14ac:dyDescent="0.25">
      <c r="A5319" s="62">
        <v>31281907</v>
      </c>
      <c r="B5319" s="63" t="s">
        <v>17830</v>
      </c>
    </row>
    <row r="5320" spans="1:2" x14ac:dyDescent="0.25">
      <c r="A5320" s="62">
        <v>31281908</v>
      </c>
      <c r="B5320" s="63" t="s">
        <v>2103</v>
      </c>
    </row>
    <row r="5321" spans="1:2" x14ac:dyDescent="0.25">
      <c r="A5321" s="62">
        <v>31281909</v>
      </c>
      <c r="B5321" s="63" t="s">
        <v>14282</v>
      </c>
    </row>
    <row r="5322" spans="1:2" x14ac:dyDescent="0.25">
      <c r="A5322" s="62">
        <v>31281910</v>
      </c>
      <c r="B5322" s="63" t="s">
        <v>13115</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9281</v>
      </c>
    </row>
    <row r="5329" spans="1:2" x14ac:dyDescent="0.25">
      <c r="A5329" s="62">
        <v>31281917</v>
      </c>
      <c r="B5329" s="63" t="s">
        <v>8173</v>
      </c>
    </row>
    <row r="5330" spans="1:2" x14ac:dyDescent="0.25">
      <c r="A5330" s="62">
        <v>31281918</v>
      </c>
      <c r="B5330" s="63" t="s">
        <v>8900</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9369</v>
      </c>
    </row>
    <row r="5336" spans="1:2" x14ac:dyDescent="0.25">
      <c r="A5336" s="62">
        <v>31282005</v>
      </c>
      <c r="B5336" s="63" t="s">
        <v>7860</v>
      </c>
    </row>
    <row r="5337" spans="1:2" x14ac:dyDescent="0.25">
      <c r="A5337" s="62">
        <v>31282006</v>
      </c>
      <c r="B5337" s="63" t="s">
        <v>16955</v>
      </c>
    </row>
    <row r="5338" spans="1:2" x14ac:dyDescent="0.25">
      <c r="A5338" s="62">
        <v>31282007</v>
      </c>
      <c r="B5338" s="63" t="s">
        <v>8733</v>
      </c>
    </row>
    <row r="5339" spans="1:2" x14ac:dyDescent="0.25">
      <c r="A5339" s="62">
        <v>31282008</v>
      </c>
      <c r="B5339" s="63" t="s">
        <v>17596</v>
      </c>
    </row>
    <row r="5340" spans="1:2" x14ac:dyDescent="0.25">
      <c r="A5340" s="62">
        <v>31282009</v>
      </c>
      <c r="B5340" s="63" t="s">
        <v>5585</v>
      </c>
    </row>
    <row r="5341" spans="1:2" x14ac:dyDescent="0.25">
      <c r="A5341" s="62">
        <v>31282010</v>
      </c>
      <c r="B5341" s="63" t="s">
        <v>9042</v>
      </c>
    </row>
    <row r="5342" spans="1:2" x14ac:dyDescent="0.25">
      <c r="A5342" s="62">
        <v>31282011</v>
      </c>
      <c r="B5342" s="63" t="s">
        <v>9613</v>
      </c>
    </row>
    <row r="5343" spans="1:2" x14ac:dyDescent="0.25">
      <c r="A5343" s="62">
        <v>31282012</v>
      </c>
      <c r="B5343" s="63" t="s">
        <v>13343</v>
      </c>
    </row>
    <row r="5344" spans="1:2" x14ac:dyDescent="0.25">
      <c r="A5344" s="62">
        <v>31282013</v>
      </c>
      <c r="B5344" s="63" t="s">
        <v>8397</v>
      </c>
    </row>
    <row r="5345" spans="1:2" x14ac:dyDescent="0.25">
      <c r="A5345" s="62">
        <v>31282014</v>
      </c>
      <c r="B5345" s="63" t="s">
        <v>14139</v>
      </c>
    </row>
    <row r="5346" spans="1:2" x14ac:dyDescent="0.25">
      <c r="A5346" s="62">
        <v>31282015</v>
      </c>
      <c r="B5346" s="63" t="s">
        <v>9579</v>
      </c>
    </row>
    <row r="5347" spans="1:2" x14ac:dyDescent="0.25">
      <c r="A5347" s="62">
        <v>31282016</v>
      </c>
      <c r="B5347" s="63" t="s">
        <v>13841</v>
      </c>
    </row>
    <row r="5348" spans="1:2" x14ac:dyDescent="0.25">
      <c r="A5348" s="62">
        <v>31282017</v>
      </c>
      <c r="B5348" s="63" t="s">
        <v>9416</v>
      </c>
    </row>
    <row r="5349" spans="1:2" x14ac:dyDescent="0.25">
      <c r="A5349" s="62">
        <v>31282018</v>
      </c>
      <c r="B5349" s="63" t="s">
        <v>10597</v>
      </c>
    </row>
    <row r="5350" spans="1:2" x14ac:dyDescent="0.25">
      <c r="A5350" s="62">
        <v>31282019</v>
      </c>
      <c r="B5350" s="63" t="s">
        <v>14223</v>
      </c>
    </row>
    <row r="5351" spans="1:2" x14ac:dyDescent="0.25">
      <c r="A5351" s="62">
        <v>31282101</v>
      </c>
      <c r="B5351" s="63" t="s">
        <v>5009</v>
      </c>
    </row>
    <row r="5352" spans="1:2" x14ac:dyDescent="0.25">
      <c r="A5352" s="62">
        <v>31282102</v>
      </c>
      <c r="B5352" s="63" t="s">
        <v>14010</v>
      </c>
    </row>
    <row r="5353" spans="1:2" x14ac:dyDescent="0.25">
      <c r="A5353" s="62">
        <v>31282103</v>
      </c>
      <c r="B5353" s="63" t="s">
        <v>8829</v>
      </c>
    </row>
    <row r="5354" spans="1:2" x14ac:dyDescent="0.25">
      <c r="A5354" s="62">
        <v>31282104</v>
      </c>
      <c r="B5354" s="63" t="s">
        <v>12985</v>
      </c>
    </row>
    <row r="5355" spans="1:2" x14ac:dyDescent="0.25">
      <c r="A5355" s="62">
        <v>31282105</v>
      </c>
      <c r="B5355" s="63" t="s">
        <v>11893</v>
      </c>
    </row>
    <row r="5356" spans="1:2" x14ac:dyDescent="0.25">
      <c r="A5356" s="62">
        <v>31282106</v>
      </c>
      <c r="B5356" s="63" t="s">
        <v>7767</v>
      </c>
    </row>
    <row r="5357" spans="1:2" x14ac:dyDescent="0.25">
      <c r="A5357" s="62">
        <v>31282107</v>
      </c>
      <c r="B5357" s="63" t="s">
        <v>9795</v>
      </c>
    </row>
    <row r="5358" spans="1:2" x14ac:dyDescent="0.25">
      <c r="A5358" s="62">
        <v>31282108</v>
      </c>
      <c r="B5358" s="63" t="s">
        <v>12349</v>
      </c>
    </row>
    <row r="5359" spans="1:2" x14ac:dyDescent="0.25">
      <c r="A5359" s="62">
        <v>31282109</v>
      </c>
      <c r="B5359" s="63" t="s">
        <v>3408</v>
      </c>
    </row>
    <row r="5360" spans="1:2" x14ac:dyDescent="0.25">
      <c r="A5360" s="62">
        <v>31282110</v>
      </c>
      <c r="B5360" s="63" t="s">
        <v>14007</v>
      </c>
    </row>
    <row r="5361" spans="1:2" x14ac:dyDescent="0.25">
      <c r="A5361" s="62">
        <v>31282111</v>
      </c>
      <c r="B5361" s="63" t="s">
        <v>8955</v>
      </c>
    </row>
    <row r="5362" spans="1:2" x14ac:dyDescent="0.25">
      <c r="A5362" s="62">
        <v>31282112</v>
      </c>
      <c r="B5362" s="63" t="s">
        <v>13862</v>
      </c>
    </row>
    <row r="5363" spans="1:2" x14ac:dyDescent="0.25">
      <c r="A5363" s="62">
        <v>31282113</v>
      </c>
      <c r="B5363" s="63" t="s">
        <v>11894</v>
      </c>
    </row>
    <row r="5364" spans="1:2" x14ac:dyDescent="0.25">
      <c r="A5364" s="62">
        <v>31282114</v>
      </c>
      <c r="B5364" s="63" t="s">
        <v>14515</v>
      </c>
    </row>
    <row r="5365" spans="1:2" x14ac:dyDescent="0.25">
      <c r="A5365" s="62">
        <v>31282115</v>
      </c>
      <c r="B5365" s="63" t="s">
        <v>11592</v>
      </c>
    </row>
    <row r="5366" spans="1:2" x14ac:dyDescent="0.25">
      <c r="A5366" s="62">
        <v>31282116</v>
      </c>
      <c r="B5366" s="63" t="s">
        <v>2861</v>
      </c>
    </row>
    <row r="5367" spans="1:2" x14ac:dyDescent="0.25">
      <c r="A5367" s="62">
        <v>31282117</v>
      </c>
      <c r="B5367" s="63" t="s">
        <v>1348</v>
      </c>
    </row>
    <row r="5368" spans="1:2" x14ac:dyDescent="0.25">
      <c r="A5368" s="62">
        <v>31282118</v>
      </c>
      <c r="B5368" s="63" t="s">
        <v>11380</v>
      </c>
    </row>
    <row r="5369" spans="1:2" x14ac:dyDescent="0.25">
      <c r="A5369" s="62">
        <v>31282119</v>
      </c>
      <c r="B5369" s="63" t="s">
        <v>6623</v>
      </c>
    </row>
    <row r="5370" spans="1:2" x14ac:dyDescent="0.25">
      <c r="A5370" s="62">
        <v>31282201</v>
      </c>
      <c r="B5370" s="63" t="s">
        <v>10836</v>
      </c>
    </row>
    <row r="5371" spans="1:2" x14ac:dyDescent="0.25">
      <c r="A5371" s="62">
        <v>31282202</v>
      </c>
      <c r="B5371" s="63" t="s">
        <v>15271</v>
      </c>
    </row>
    <row r="5372" spans="1:2" x14ac:dyDescent="0.25">
      <c r="A5372" s="62">
        <v>31282203</v>
      </c>
      <c r="B5372" s="63" t="s">
        <v>12752</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16593</v>
      </c>
    </row>
    <row r="5383" spans="1:2" x14ac:dyDescent="0.25">
      <c r="A5383" s="62">
        <v>31282214</v>
      </c>
      <c r="B5383" s="63" t="s">
        <v>8119</v>
      </c>
    </row>
    <row r="5384" spans="1:2" x14ac:dyDescent="0.25">
      <c r="A5384" s="62">
        <v>31282215</v>
      </c>
      <c r="B5384" s="63" t="s">
        <v>10405</v>
      </c>
    </row>
    <row r="5385" spans="1:2" x14ac:dyDescent="0.25">
      <c r="A5385" s="62">
        <v>31282216</v>
      </c>
      <c r="B5385" s="63" t="s">
        <v>6860</v>
      </c>
    </row>
    <row r="5386" spans="1:2" x14ac:dyDescent="0.25">
      <c r="A5386" s="62">
        <v>31282217</v>
      </c>
      <c r="B5386" s="63" t="s">
        <v>9428</v>
      </c>
    </row>
    <row r="5387" spans="1:2" x14ac:dyDescent="0.25">
      <c r="A5387" s="62">
        <v>31282218</v>
      </c>
      <c r="B5387" s="63" t="s">
        <v>5758</v>
      </c>
    </row>
    <row r="5388" spans="1:2" x14ac:dyDescent="0.25">
      <c r="A5388" s="62">
        <v>31282219</v>
      </c>
      <c r="B5388" s="63" t="s">
        <v>3039</v>
      </c>
    </row>
    <row r="5389" spans="1:2" x14ac:dyDescent="0.25">
      <c r="A5389" s="62">
        <v>31282301</v>
      </c>
      <c r="B5389" s="63" t="s">
        <v>17515</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14004</v>
      </c>
    </row>
    <row r="5395" spans="1:2" x14ac:dyDescent="0.25">
      <c r="A5395" s="62">
        <v>31282307</v>
      </c>
      <c r="B5395" s="63" t="s">
        <v>14773</v>
      </c>
    </row>
    <row r="5396" spans="1:2" x14ac:dyDescent="0.25">
      <c r="A5396" s="62">
        <v>31282308</v>
      </c>
      <c r="B5396" s="63" t="s">
        <v>8734</v>
      </c>
    </row>
    <row r="5397" spans="1:2" x14ac:dyDescent="0.25">
      <c r="A5397" s="62">
        <v>31282309</v>
      </c>
      <c r="B5397" s="63" t="s">
        <v>9794</v>
      </c>
    </row>
    <row r="5398" spans="1:2" x14ac:dyDescent="0.25">
      <c r="A5398" s="62">
        <v>31282310</v>
      </c>
      <c r="B5398" s="63" t="s">
        <v>12976</v>
      </c>
    </row>
    <row r="5399" spans="1:2" x14ac:dyDescent="0.25">
      <c r="A5399" s="62">
        <v>31282311</v>
      </c>
      <c r="B5399" s="63" t="s">
        <v>4541</v>
      </c>
    </row>
    <row r="5400" spans="1:2" x14ac:dyDescent="0.25">
      <c r="A5400" s="62">
        <v>31282312</v>
      </c>
      <c r="B5400" s="63" t="s">
        <v>8463</v>
      </c>
    </row>
    <row r="5401" spans="1:2" x14ac:dyDescent="0.25">
      <c r="A5401" s="62">
        <v>31282313</v>
      </c>
      <c r="B5401" s="63" t="s">
        <v>8809</v>
      </c>
    </row>
    <row r="5402" spans="1:2" x14ac:dyDescent="0.25">
      <c r="A5402" s="62">
        <v>31282314</v>
      </c>
      <c r="B5402" s="63" t="s">
        <v>13590</v>
      </c>
    </row>
    <row r="5403" spans="1:2" x14ac:dyDescent="0.25">
      <c r="A5403" s="62">
        <v>31282315</v>
      </c>
      <c r="B5403" s="63" t="s">
        <v>16446</v>
      </c>
    </row>
    <row r="5404" spans="1:2" x14ac:dyDescent="0.25">
      <c r="A5404" s="62">
        <v>31282316</v>
      </c>
      <c r="B5404" s="63" t="s">
        <v>5020</v>
      </c>
    </row>
    <row r="5405" spans="1:2" x14ac:dyDescent="0.25">
      <c r="A5405" s="62">
        <v>31282317</v>
      </c>
      <c r="B5405" s="63" t="s">
        <v>13437</v>
      </c>
    </row>
    <row r="5406" spans="1:2" x14ac:dyDescent="0.25">
      <c r="A5406" s="62">
        <v>31282318</v>
      </c>
      <c r="B5406" s="63" t="s">
        <v>10598</v>
      </c>
    </row>
    <row r="5407" spans="1:2" x14ac:dyDescent="0.25">
      <c r="A5407" s="62">
        <v>31282319</v>
      </c>
      <c r="B5407" s="63" t="s">
        <v>9258</v>
      </c>
    </row>
    <row r="5408" spans="1:2" x14ac:dyDescent="0.25">
      <c r="A5408" s="62">
        <v>31282401</v>
      </c>
      <c r="B5408" s="63" t="s">
        <v>13757</v>
      </c>
    </row>
    <row r="5409" spans="1:2" x14ac:dyDescent="0.25">
      <c r="A5409" s="62">
        <v>31282402</v>
      </c>
      <c r="B5409" s="63" t="s">
        <v>10042</v>
      </c>
    </row>
    <row r="5410" spans="1:2" x14ac:dyDescent="0.25">
      <c r="A5410" s="62">
        <v>31282403</v>
      </c>
      <c r="B5410" s="63" t="s">
        <v>15527</v>
      </c>
    </row>
    <row r="5411" spans="1:2" x14ac:dyDescent="0.25">
      <c r="A5411" s="62">
        <v>31282404</v>
      </c>
      <c r="B5411" s="63" t="s">
        <v>6579</v>
      </c>
    </row>
    <row r="5412" spans="1:2" x14ac:dyDescent="0.25">
      <c r="A5412" s="62">
        <v>31282405</v>
      </c>
      <c r="B5412" s="63" t="s">
        <v>13613</v>
      </c>
    </row>
    <row r="5413" spans="1:2" x14ac:dyDescent="0.25">
      <c r="A5413" s="62">
        <v>31282406</v>
      </c>
      <c r="B5413" s="63" t="s">
        <v>11347</v>
      </c>
    </row>
    <row r="5414" spans="1:2" x14ac:dyDescent="0.25">
      <c r="A5414" s="62">
        <v>31282407</v>
      </c>
      <c r="B5414" s="63" t="s">
        <v>14832</v>
      </c>
    </row>
    <row r="5415" spans="1:2" x14ac:dyDescent="0.25">
      <c r="A5415" s="62">
        <v>31282408</v>
      </c>
      <c r="B5415" s="63" t="s">
        <v>5353</v>
      </c>
    </row>
    <row r="5416" spans="1:2" x14ac:dyDescent="0.25">
      <c r="A5416" s="62">
        <v>31282409</v>
      </c>
      <c r="B5416" s="63" t="s">
        <v>2524</v>
      </c>
    </row>
    <row r="5417" spans="1:2" x14ac:dyDescent="0.25">
      <c r="A5417" s="62">
        <v>31282410</v>
      </c>
      <c r="B5417" s="63" t="s">
        <v>11567</v>
      </c>
    </row>
    <row r="5418" spans="1:2" x14ac:dyDescent="0.25">
      <c r="A5418" s="62">
        <v>31282411</v>
      </c>
      <c r="B5418" s="63" t="s">
        <v>15638</v>
      </c>
    </row>
    <row r="5419" spans="1:2" x14ac:dyDescent="0.25">
      <c r="A5419" s="62">
        <v>31282412</v>
      </c>
      <c r="B5419" s="63" t="s">
        <v>2552</v>
      </c>
    </row>
    <row r="5420" spans="1:2" x14ac:dyDescent="0.25">
      <c r="A5420" s="62">
        <v>31282413</v>
      </c>
      <c r="B5420" s="63" t="s">
        <v>11956</v>
      </c>
    </row>
    <row r="5421" spans="1:2" x14ac:dyDescent="0.25">
      <c r="A5421" s="62">
        <v>31282414</v>
      </c>
      <c r="B5421" s="63" t="s">
        <v>7562</v>
      </c>
    </row>
    <row r="5422" spans="1:2" x14ac:dyDescent="0.25">
      <c r="A5422" s="62">
        <v>31282415</v>
      </c>
      <c r="B5422" s="63" t="s">
        <v>3275</v>
      </c>
    </row>
    <row r="5423" spans="1:2" x14ac:dyDescent="0.25">
      <c r="A5423" s="62">
        <v>31282416</v>
      </c>
      <c r="B5423" s="63" t="s">
        <v>4470</v>
      </c>
    </row>
    <row r="5424" spans="1:2" x14ac:dyDescent="0.25">
      <c r="A5424" s="62">
        <v>31282417</v>
      </c>
      <c r="B5424" s="63" t="s">
        <v>5367</v>
      </c>
    </row>
    <row r="5425" spans="1:2" x14ac:dyDescent="0.25">
      <c r="A5425" s="62">
        <v>31282418</v>
      </c>
      <c r="B5425" s="63" t="s">
        <v>18265</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12299</v>
      </c>
    </row>
    <row r="5431" spans="1:2" x14ac:dyDescent="0.25">
      <c r="A5431" s="62">
        <v>31291105</v>
      </c>
      <c r="B5431" s="63" t="s">
        <v>13751</v>
      </c>
    </row>
    <row r="5432" spans="1:2" x14ac:dyDescent="0.25">
      <c r="A5432" s="62">
        <v>31291106</v>
      </c>
      <c r="B5432" s="63" t="s">
        <v>18064</v>
      </c>
    </row>
    <row r="5433" spans="1:2" x14ac:dyDescent="0.25">
      <c r="A5433" s="62">
        <v>31291107</v>
      </c>
      <c r="B5433" s="63" t="s">
        <v>15729</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18554</v>
      </c>
    </row>
    <row r="5439" spans="1:2" x14ac:dyDescent="0.25">
      <c r="A5439" s="62">
        <v>31291113</v>
      </c>
      <c r="B5439" s="63" t="s">
        <v>12561</v>
      </c>
    </row>
    <row r="5440" spans="1:2" x14ac:dyDescent="0.25">
      <c r="A5440" s="62">
        <v>31291114</v>
      </c>
      <c r="B5440" s="63" t="s">
        <v>12230</v>
      </c>
    </row>
    <row r="5441" spans="1:2" x14ac:dyDescent="0.25">
      <c r="A5441" s="62">
        <v>31291115</v>
      </c>
      <c r="B5441" s="63" t="s">
        <v>15735</v>
      </c>
    </row>
    <row r="5442" spans="1:2" x14ac:dyDescent="0.25">
      <c r="A5442" s="62">
        <v>31291116</v>
      </c>
      <c r="B5442" s="63" t="s">
        <v>463</v>
      </c>
    </row>
    <row r="5443" spans="1:2" x14ac:dyDescent="0.25">
      <c r="A5443" s="62">
        <v>31291117</v>
      </c>
      <c r="B5443" s="63" t="s">
        <v>11494</v>
      </c>
    </row>
    <row r="5444" spans="1:2" x14ac:dyDescent="0.25">
      <c r="A5444" s="62">
        <v>31291118</v>
      </c>
      <c r="B5444" s="63" t="s">
        <v>15130</v>
      </c>
    </row>
    <row r="5445" spans="1:2" x14ac:dyDescent="0.25">
      <c r="A5445" s="62">
        <v>31291119</v>
      </c>
      <c r="B5445" s="63" t="s">
        <v>2893</v>
      </c>
    </row>
    <row r="5446" spans="1:2" x14ac:dyDescent="0.25">
      <c r="A5446" s="62">
        <v>31291120</v>
      </c>
      <c r="B5446" s="63" t="s">
        <v>13724</v>
      </c>
    </row>
    <row r="5447" spans="1:2" x14ac:dyDescent="0.25">
      <c r="A5447" s="62">
        <v>31291201</v>
      </c>
      <c r="B5447" s="63" t="s">
        <v>5988</v>
      </c>
    </row>
    <row r="5448" spans="1:2" x14ac:dyDescent="0.25">
      <c r="A5448" s="62">
        <v>31291202</v>
      </c>
      <c r="B5448" s="63" t="s">
        <v>18234</v>
      </c>
    </row>
    <row r="5449" spans="1:2" x14ac:dyDescent="0.25">
      <c r="A5449" s="62">
        <v>31291203</v>
      </c>
      <c r="B5449" s="63" t="s">
        <v>7610</v>
      </c>
    </row>
    <row r="5450" spans="1:2" x14ac:dyDescent="0.25">
      <c r="A5450" s="62">
        <v>31291204</v>
      </c>
      <c r="B5450" s="63" t="s">
        <v>12241</v>
      </c>
    </row>
    <row r="5451" spans="1:2" x14ac:dyDescent="0.25">
      <c r="A5451" s="62">
        <v>31291205</v>
      </c>
      <c r="B5451" s="63" t="s">
        <v>2517</v>
      </c>
    </row>
    <row r="5452" spans="1:2" x14ac:dyDescent="0.25">
      <c r="A5452" s="62">
        <v>31291206</v>
      </c>
      <c r="B5452" s="63" t="s">
        <v>9885</v>
      </c>
    </row>
    <row r="5453" spans="1:2" x14ac:dyDescent="0.25">
      <c r="A5453" s="62">
        <v>31291207</v>
      </c>
      <c r="B5453" s="63" t="s">
        <v>16845</v>
      </c>
    </row>
    <row r="5454" spans="1:2" x14ac:dyDescent="0.25">
      <c r="A5454" s="62">
        <v>31291208</v>
      </c>
      <c r="B5454" s="63" t="s">
        <v>14321</v>
      </c>
    </row>
    <row r="5455" spans="1:2" x14ac:dyDescent="0.25">
      <c r="A5455" s="62">
        <v>31291209</v>
      </c>
      <c r="B5455" s="63" t="s">
        <v>8333</v>
      </c>
    </row>
    <row r="5456" spans="1:2" x14ac:dyDescent="0.25">
      <c r="A5456" s="62">
        <v>31291210</v>
      </c>
      <c r="B5456" s="63" t="s">
        <v>17623</v>
      </c>
    </row>
    <row r="5457" spans="1:2" x14ac:dyDescent="0.25">
      <c r="A5457" s="62">
        <v>31291211</v>
      </c>
      <c r="B5457" s="63" t="s">
        <v>5128</v>
      </c>
    </row>
    <row r="5458" spans="1:2" x14ac:dyDescent="0.25">
      <c r="A5458" s="62">
        <v>31291212</v>
      </c>
      <c r="B5458" s="63" t="s">
        <v>7603</v>
      </c>
    </row>
    <row r="5459" spans="1:2" x14ac:dyDescent="0.25">
      <c r="A5459" s="62">
        <v>31291213</v>
      </c>
      <c r="B5459" s="63" t="s">
        <v>11821</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6670</v>
      </c>
    </row>
    <row r="5464" spans="1:2" x14ac:dyDescent="0.25">
      <c r="A5464" s="62">
        <v>31291218</v>
      </c>
      <c r="B5464" s="63" t="s">
        <v>14698</v>
      </c>
    </row>
    <row r="5465" spans="1:2" x14ac:dyDescent="0.25">
      <c r="A5465" s="62">
        <v>31291219</v>
      </c>
      <c r="B5465" s="63" t="s">
        <v>12856</v>
      </c>
    </row>
    <row r="5466" spans="1:2" x14ac:dyDescent="0.25">
      <c r="A5466" s="62">
        <v>31291220</v>
      </c>
      <c r="B5466" s="63" t="s">
        <v>3836</v>
      </c>
    </row>
    <row r="5467" spans="1:2" x14ac:dyDescent="0.25">
      <c r="A5467" s="62">
        <v>31291301</v>
      </c>
      <c r="B5467" s="63" t="s">
        <v>16162</v>
      </c>
    </row>
    <row r="5468" spans="1:2" x14ac:dyDescent="0.25">
      <c r="A5468" s="62">
        <v>31291302</v>
      </c>
      <c r="B5468" s="63" t="s">
        <v>10967</v>
      </c>
    </row>
    <row r="5469" spans="1:2" x14ac:dyDescent="0.25">
      <c r="A5469" s="62">
        <v>31291303</v>
      </c>
      <c r="B5469" s="63" t="s">
        <v>6511</v>
      </c>
    </row>
    <row r="5470" spans="1:2" x14ac:dyDescent="0.25">
      <c r="A5470" s="62">
        <v>31291304</v>
      </c>
      <c r="B5470" s="63" t="s">
        <v>16632</v>
      </c>
    </row>
    <row r="5471" spans="1:2" x14ac:dyDescent="0.25">
      <c r="A5471" s="62">
        <v>31291305</v>
      </c>
      <c r="B5471" s="63" t="s">
        <v>2566</v>
      </c>
    </row>
    <row r="5472" spans="1:2" x14ac:dyDescent="0.25">
      <c r="A5472" s="62">
        <v>31291306</v>
      </c>
      <c r="B5472" s="63" t="s">
        <v>4960</v>
      </c>
    </row>
    <row r="5473" spans="1:2" x14ac:dyDescent="0.25">
      <c r="A5473" s="62">
        <v>31291307</v>
      </c>
      <c r="B5473" s="63" t="s">
        <v>13334</v>
      </c>
    </row>
    <row r="5474" spans="1:2" x14ac:dyDescent="0.25">
      <c r="A5474" s="62">
        <v>31291308</v>
      </c>
      <c r="B5474" s="63" t="s">
        <v>18611</v>
      </c>
    </row>
    <row r="5475" spans="1:2" x14ac:dyDescent="0.25">
      <c r="A5475" s="62">
        <v>31291309</v>
      </c>
      <c r="B5475" s="63" t="s">
        <v>2811</v>
      </c>
    </row>
    <row r="5476" spans="1:2" x14ac:dyDescent="0.25">
      <c r="A5476" s="62">
        <v>31291310</v>
      </c>
      <c r="B5476" s="63" t="s">
        <v>7339</v>
      </c>
    </row>
    <row r="5477" spans="1:2" x14ac:dyDescent="0.25">
      <c r="A5477" s="62">
        <v>31291311</v>
      </c>
      <c r="B5477" s="63" t="s">
        <v>5724</v>
      </c>
    </row>
    <row r="5478" spans="1:2" x14ac:dyDescent="0.25">
      <c r="A5478" s="62">
        <v>31291312</v>
      </c>
      <c r="B5478" s="63" t="s">
        <v>10263</v>
      </c>
    </row>
    <row r="5479" spans="1:2" x14ac:dyDescent="0.25">
      <c r="A5479" s="62">
        <v>31291313</v>
      </c>
      <c r="B5479" s="63" t="s">
        <v>3940</v>
      </c>
    </row>
    <row r="5480" spans="1:2" x14ac:dyDescent="0.25">
      <c r="A5480" s="62">
        <v>31291314</v>
      </c>
      <c r="B5480" s="63" t="s">
        <v>16745</v>
      </c>
    </row>
    <row r="5481" spans="1:2" x14ac:dyDescent="0.25">
      <c r="A5481" s="62">
        <v>31291315</v>
      </c>
      <c r="B5481" s="63" t="s">
        <v>10121</v>
      </c>
    </row>
    <row r="5482" spans="1:2" x14ac:dyDescent="0.25">
      <c r="A5482" s="62">
        <v>31291316</v>
      </c>
      <c r="B5482" s="63" t="s">
        <v>4841</v>
      </c>
    </row>
    <row r="5483" spans="1:2" x14ac:dyDescent="0.25">
      <c r="A5483" s="62">
        <v>31291317</v>
      </c>
      <c r="B5483" s="63" t="s">
        <v>16874</v>
      </c>
    </row>
    <row r="5484" spans="1:2" x14ac:dyDescent="0.25">
      <c r="A5484" s="62">
        <v>31291318</v>
      </c>
      <c r="B5484" s="63" t="s">
        <v>15030</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14704</v>
      </c>
    </row>
    <row r="5489" spans="1:2" x14ac:dyDescent="0.25">
      <c r="A5489" s="62">
        <v>31291403</v>
      </c>
      <c r="B5489" s="63" t="s">
        <v>9554</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3200</v>
      </c>
    </row>
    <row r="5496" spans="1:2" x14ac:dyDescent="0.25">
      <c r="A5496" s="62">
        <v>31291410</v>
      </c>
      <c r="B5496" s="63" t="s">
        <v>17977</v>
      </c>
    </row>
    <row r="5497" spans="1:2" x14ac:dyDescent="0.25">
      <c r="A5497" s="62">
        <v>31291411</v>
      </c>
      <c r="B5497" s="63" t="s">
        <v>13761</v>
      </c>
    </row>
    <row r="5498" spans="1:2" x14ac:dyDescent="0.25">
      <c r="A5498" s="62">
        <v>31291412</v>
      </c>
      <c r="B5498" s="63" t="s">
        <v>14767</v>
      </c>
    </row>
    <row r="5499" spans="1:2" x14ac:dyDescent="0.25">
      <c r="A5499" s="62">
        <v>31291413</v>
      </c>
      <c r="B5499" s="63" t="s">
        <v>11936</v>
      </c>
    </row>
    <row r="5500" spans="1:2" x14ac:dyDescent="0.25">
      <c r="A5500" s="62">
        <v>31291414</v>
      </c>
      <c r="B5500" s="63" t="s">
        <v>14341</v>
      </c>
    </row>
    <row r="5501" spans="1:2" x14ac:dyDescent="0.25">
      <c r="A5501" s="62">
        <v>31291415</v>
      </c>
      <c r="B5501" s="63" t="s">
        <v>17437</v>
      </c>
    </row>
    <row r="5502" spans="1:2" x14ac:dyDescent="0.25">
      <c r="A5502" s="62">
        <v>31291416</v>
      </c>
      <c r="B5502" s="63" t="s">
        <v>14780</v>
      </c>
    </row>
    <row r="5503" spans="1:2" x14ac:dyDescent="0.25">
      <c r="A5503" s="62">
        <v>31291417</v>
      </c>
      <c r="B5503" s="63" t="s">
        <v>6885</v>
      </c>
    </row>
    <row r="5504" spans="1:2" x14ac:dyDescent="0.25">
      <c r="A5504" s="62">
        <v>31291418</v>
      </c>
      <c r="B5504" s="63" t="s">
        <v>9520</v>
      </c>
    </row>
    <row r="5505" spans="1:2" x14ac:dyDescent="0.25">
      <c r="A5505" s="62">
        <v>31291419</v>
      </c>
      <c r="B5505" s="63" t="s">
        <v>3351</v>
      </c>
    </row>
    <row r="5506" spans="1:2" x14ac:dyDescent="0.25">
      <c r="A5506" s="62">
        <v>31291420</v>
      </c>
      <c r="B5506" s="63" t="s">
        <v>14385</v>
      </c>
    </row>
    <row r="5507" spans="1:2" x14ac:dyDescent="0.25">
      <c r="A5507" s="62">
        <v>31301101</v>
      </c>
      <c r="B5507" s="63" t="s">
        <v>10779</v>
      </c>
    </row>
    <row r="5508" spans="1:2" x14ac:dyDescent="0.25">
      <c r="A5508" s="62">
        <v>31301102</v>
      </c>
      <c r="B5508" s="63" t="s">
        <v>10617</v>
      </c>
    </row>
    <row r="5509" spans="1:2" x14ac:dyDescent="0.25">
      <c r="A5509" s="62">
        <v>31301103</v>
      </c>
      <c r="B5509" s="63" t="s">
        <v>5454</v>
      </c>
    </row>
    <row r="5510" spans="1:2" x14ac:dyDescent="0.25">
      <c r="A5510" s="62">
        <v>31301104</v>
      </c>
      <c r="B5510" s="63" t="s">
        <v>311</v>
      </c>
    </row>
    <row r="5511" spans="1:2" x14ac:dyDescent="0.25">
      <c r="A5511" s="62">
        <v>31301105</v>
      </c>
      <c r="B5511" s="63" t="s">
        <v>11880</v>
      </c>
    </row>
    <row r="5512" spans="1:2" x14ac:dyDescent="0.25">
      <c r="A5512" s="62">
        <v>31301106</v>
      </c>
      <c r="B5512" s="63" t="s">
        <v>12672</v>
      </c>
    </row>
    <row r="5513" spans="1:2" x14ac:dyDescent="0.25">
      <c r="A5513" s="62">
        <v>31301107</v>
      </c>
      <c r="B5513" s="63" t="s">
        <v>8188</v>
      </c>
    </row>
    <row r="5514" spans="1:2" x14ac:dyDescent="0.25">
      <c r="A5514" s="62">
        <v>31301108</v>
      </c>
      <c r="B5514" s="63" t="s">
        <v>788</v>
      </c>
    </row>
    <row r="5515" spans="1:2" x14ac:dyDescent="0.25">
      <c r="A5515" s="62">
        <v>31301109</v>
      </c>
      <c r="B5515" s="63" t="s">
        <v>9615</v>
      </c>
    </row>
    <row r="5516" spans="1:2" x14ac:dyDescent="0.25">
      <c r="A5516" s="62">
        <v>31301110</v>
      </c>
      <c r="B5516" s="63" t="s">
        <v>7371</v>
      </c>
    </row>
    <row r="5517" spans="1:2" x14ac:dyDescent="0.25">
      <c r="A5517" s="62">
        <v>31301111</v>
      </c>
      <c r="B5517" s="63" t="s">
        <v>9732</v>
      </c>
    </row>
    <row r="5518" spans="1:2" x14ac:dyDescent="0.25">
      <c r="A5518" s="62">
        <v>31301112</v>
      </c>
      <c r="B5518" s="63" t="s">
        <v>6350</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13823</v>
      </c>
    </row>
    <row r="5524" spans="1:2" x14ac:dyDescent="0.25">
      <c r="A5524" s="62">
        <v>31301118</v>
      </c>
      <c r="B5524" s="63" t="s">
        <v>4449</v>
      </c>
    </row>
    <row r="5525" spans="1:2" x14ac:dyDescent="0.25">
      <c r="A5525" s="62">
        <v>31301119</v>
      </c>
      <c r="B5525" s="63" t="s">
        <v>13303</v>
      </c>
    </row>
    <row r="5526" spans="1:2" x14ac:dyDescent="0.25">
      <c r="A5526" s="62">
        <v>31301201</v>
      </c>
      <c r="B5526" s="63" t="s">
        <v>15256</v>
      </c>
    </row>
    <row r="5527" spans="1:2" x14ac:dyDescent="0.25">
      <c r="A5527" s="62">
        <v>31301202</v>
      </c>
      <c r="B5527" s="63" t="s">
        <v>9015</v>
      </c>
    </row>
    <row r="5528" spans="1:2" x14ac:dyDescent="0.25">
      <c r="A5528" s="62">
        <v>31301203</v>
      </c>
      <c r="B5528" s="63" t="s">
        <v>7502</v>
      </c>
    </row>
    <row r="5529" spans="1:2" x14ac:dyDescent="0.25">
      <c r="A5529" s="62">
        <v>31301204</v>
      </c>
      <c r="B5529" s="63" t="s">
        <v>1678</v>
      </c>
    </row>
    <row r="5530" spans="1:2" x14ac:dyDescent="0.25">
      <c r="A5530" s="62">
        <v>31301205</v>
      </c>
      <c r="B5530" s="63" t="s">
        <v>13475</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11483</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17222</v>
      </c>
    </row>
    <row r="5549" spans="1:2" x14ac:dyDescent="0.25">
      <c r="A5549" s="62">
        <v>31301305</v>
      </c>
      <c r="B5549" s="63" t="s">
        <v>1476</v>
      </c>
    </row>
    <row r="5550" spans="1:2" x14ac:dyDescent="0.25">
      <c r="A5550" s="62">
        <v>31301306</v>
      </c>
      <c r="B5550" s="63" t="s">
        <v>14601</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13956</v>
      </c>
    </row>
    <row r="5555" spans="1:2" x14ac:dyDescent="0.25">
      <c r="A5555" s="62">
        <v>31301311</v>
      </c>
      <c r="B5555" s="63" t="s">
        <v>17262</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12041</v>
      </c>
    </row>
    <row r="5564" spans="1:2" x14ac:dyDescent="0.25">
      <c r="A5564" s="62">
        <v>31301401</v>
      </c>
      <c r="B5564" s="63" t="s">
        <v>8526</v>
      </c>
    </row>
    <row r="5565" spans="1:2" x14ac:dyDescent="0.25">
      <c r="A5565" s="62">
        <v>31301402</v>
      </c>
      <c r="B5565" s="63" t="s">
        <v>127</v>
      </c>
    </row>
    <row r="5566" spans="1:2" x14ac:dyDescent="0.25">
      <c r="A5566" s="62">
        <v>31301403</v>
      </c>
      <c r="B5566" s="63" t="s">
        <v>16271</v>
      </c>
    </row>
    <row r="5567" spans="1:2" x14ac:dyDescent="0.25">
      <c r="A5567" s="62">
        <v>31301404</v>
      </c>
      <c r="B5567" s="63" t="s">
        <v>8936</v>
      </c>
    </row>
    <row r="5568" spans="1:2" x14ac:dyDescent="0.25">
      <c r="A5568" s="62">
        <v>31301405</v>
      </c>
      <c r="B5568" s="63" t="s">
        <v>11451</v>
      </c>
    </row>
    <row r="5569" spans="1:2" x14ac:dyDescent="0.25">
      <c r="A5569" s="62">
        <v>31301406</v>
      </c>
      <c r="B5569" s="63" t="s">
        <v>12771</v>
      </c>
    </row>
    <row r="5570" spans="1:2" x14ac:dyDescent="0.25">
      <c r="A5570" s="62">
        <v>31301407</v>
      </c>
      <c r="B5570" s="63" t="s">
        <v>2823</v>
      </c>
    </row>
    <row r="5571" spans="1:2" x14ac:dyDescent="0.25">
      <c r="A5571" s="62">
        <v>31301408</v>
      </c>
      <c r="B5571" s="63" t="s">
        <v>4752</v>
      </c>
    </row>
    <row r="5572" spans="1:2" x14ac:dyDescent="0.25">
      <c r="A5572" s="62">
        <v>31301409</v>
      </c>
      <c r="B5572" s="63" t="s">
        <v>17252</v>
      </c>
    </row>
    <row r="5573" spans="1:2" x14ac:dyDescent="0.25">
      <c r="A5573" s="62">
        <v>31301410</v>
      </c>
      <c r="B5573" s="63" t="s">
        <v>11225</v>
      </c>
    </row>
    <row r="5574" spans="1:2" x14ac:dyDescent="0.25">
      <c r="A5574" s="62">
        <v>31301411</v>
      </c>
      <c r="B5574" s="63" t="s">
        <v>6994</v>
      </c>
    </row>
    <row r="5575" spans="1:2" x14ac:dyDescent="0.25">
      <c r="A5575" s="62">
        <v>31301412</v>
      </c>
      <c r="B5575" s="63" t="s">
        <v>13986</v>
      </c>
    </row>
    <row r="5576" spans="1:2" x14ac:dyDescent="0.25">
      <c r="A5576" s="62">
        <v>31301413</v>
      </c>
      <c r="B5576" s="63" t="s">
        <v>1139</v>
      </c>
    </row>
    <row r="5577" spans="1:2" x14ac:dyDescent="0.25">
      <c r="A5577" s="62">
        <v>31301414</v>
      </c>
      <c r="B5577" s="63" t="s">
        <v>18329</v>
      </c>
    </row>
    <row r="5578" spans="1:2" x14ac:dyDescent="0.25">
      <c r="A5578" s="62">
        <v>31301415</v>
      </c>
      <c r="B5578" s="63" t="s">
        <v>6834</v>
      </c>
    </row>
    <row r="5579" spans="1:2" x14ac:dyDescent="0.25">
      <c r="A5579" s="62">
        <v>31301416</v>
      </c>
      <c r="B5579" s="63" t="s">
        <v>18037</v>
      </c>
    </row>
    <row r="5580" spans="1:2" x14ac:dyDescent="0.25">
      <c r="A5580" s="62">
        <v>31301417</v>
      </c>
      <c r="B5580" s="63" t="s">
        <v>8613</v>
      </c>
    </row>
    <row r="5581" spans="1:2" x14ac:dyDescent="0.25">
      <c r="A5581" s="62">
        <v>31301418</v>
      </c>
      <c r="B5581" s="63" t="s">
        <v>2383</v>
      </c>
    </row>
    <row r="5582" spans="1:2" x14ac:dyDescent="0.25">
      <c r="A5582" s="62">
        <v>31301419</v>
      </c>
      <c r="B5582" s="63" t="s">
        <v>11017</v>
      </c>
    </row>
    <row r="5583" spans="1:2" x14ac:dyDescent="0.25">
      <c r="A5583" s="62">
        <v>31301501</v>
      </c>
      <c r="B5583" s="63" t="s">
        <v>14209</v>
      </c>
    </row>
    <row r="5584" spans="1:2" x14ac:dyDescent="0.25">
      <c r="A5584" s="62">
        <v>31301502</v>
      </c>
      <c r="B5584" s="63" t="s">
        <v>14198</v>
      </c>
    </row>
    <row r="5585" spans="1:2" x14ac:dyDescent="0.25">
      <c r="A5585" s="62">
        <v>31301503</v>
      </c>
      <c r="B5585" s="63" t="s">
        <v>12132</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13309</v>
      </c>
    </row>
    <row r="5590" spans="1:2" x14ac:dyDescent="0.25">
      <c r="A5590" s="62">
        <v>31301508</v>
      </c>
      <c r="B5590" s="63" t="s">
        <v>8784</v>
      </c>
    </row>
    <row r="5591" spans="1:2" x14ac:dyDescent="0.25">
      <c r="A5591" s="62">
        <v>31301509</v>
      </c>
      <c r="B5591" s="63" t="s">
        <v>4324</v>
      </c>
    </row>
    <row r="5592" spans="1:2" x14ac:dyDescent="0.25">
      <c r="A5592" s="62">
        <v>31301510</v>
      </c>
      <c r="B5592" s="63" t="s">
        <v>4459</v>
      </c>
    </row>
    <row r="5593" spans="1:2" x14ac:dyDescent="0.25">
      <c r="A5593" s="62">
        <v>31301511</v>
      </c>
      <c r="B5593" s="63" t="s">
        <v>6929</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12965</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9142</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14722</v>
      </c>
    </row>
    <row r="5606" spans="1:2" x14ac:dyDescent="0.25">
      <c r="A5606" s="62">
        <v>31311105</v>
      </c>
      <c r="B5606" s="63" t="s">
        <v>12867</v>
      </c>
    </row>
    <row r="5607" spans="1:2" x14ac:dyDescent="0.25">
      <c r="A5607" s="62">
        <v>31311106</v>
      </c>
      <c r="B5607" s="63" t="s">
        <v>7790</v>
      </c>
    </row>
    <row r="5608" spans="1:2" x14ac:dyDescent="0.25">
      <c r="A5608" s="62">
        <v>31311109</v>
      </c>
      <c r="B5608" s="63" t="s">
        <v>9713</v>
      </c>
    </row>
    <row r="5609" spans="1:2" x14ac:dyDescent="0.25">
      <c r="A5609" s="62">
        <v>31311110</v>
      </c>
      <c r="B5609" s="63" t="s">
        <v>6845</v>
      </c>
    </row>
    <row r="5610" spans="1:2" x14ac:dyDescent="0.25">
      <c r="A5610" s="62">
        <v>31311111</v>
      </c>
      <c r="B5610" s="63" t="s">
        <v>14779</v>
      </c>
    </row>
    <row r="5611" spans="1:2" x14ac:dyDescent="0.25">
      <c r="A5611" s="62">
        <v>31311112</v>
      </c>
      <c r="B5611" s="63" t="s">
        <v>832</v>
      </c>
    </row>
    <row r="5612" spans="1:2" x14ac:dyDescent="0.25">
      <c r="A5612" s="62">
        <v>31311113</v>
      </c>
      <c r="B5612" s="63" t="s">
        <v>18190</v>
      </c>
    </row>
    <row r="5613" spans="1:2" x14ac:dyDescent="0.25">
      <c r="A5613" s="62">
        <v>31311201</v>
      </c>
      <c r="B5613" s="63" t="s">
        <v>7887</v>
      </c>
    </row>
    <row r="5614" spans="1:2" x14ac:dyDescent="0.25">
      <c r="A5614" s="62">
        <v>31311202</v>
      </c>
      <c r="B5614" s="63" t="s">
        <v>11244</v>
      </c>
    </row>
    <row r="5615" spans="1:2" x14ac:dyDescent="0.25">
      <c r="A5615" s="62">
        <v>31311203</v>
      </c>
      <c r="B5615" s="63" t="s">
        <v>11072</v>
      </c>
    </row>
    <row r="5616" spans="1:2" x14ac:dyDescent="0.25">
      <c r="A5616" s="62">
        <v>31311204</v>
      </c>
      <c r="B5616" s="63" t="s">
        <v>17065</v>
      </c>
    </row>
    <row r="5617" spans="1:2" x14ac:dyDescent="0.25">
      <c r="A5617" s="62">
        <v>31311205</v>
      </c>
      <c r="B5617" s="63" t="s">
        <v>15918</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12577</v>
      </c>
    </row>
    <row r="5622" spans="1:2" x14ac:dyDescent="0.25">
      <c r="A5622" s="62">
        <v>31311212</v>
      </c>
      <c r="B5622" s="63" t="s">
        <v>10830</v>
      </c>
    </row>
    <row r="5623" spans="1:2" x14ac:dyDescent="0.25">
      <c r="A5623" s="62">
        <v>31311213</v>
      </c>
      <c r="B5623" s="63" t="s">
        <v>6543</v>
      </c>
    </row>
    <row r="5624" spans="1:2" x14ac:dyDescent="0.25">
      <c r="A5624" s="62">
        <v>31311301</v>
      </c>
      <c r="B5624" s="63" t="s">
        <v>12039</v>
      </c>
    </row>
    <row r="5625" spans="1:2" x14ac:dyDescent="0.25">
      <c r="A5625" s="62">
        <v>31311302</v>
      </c>
      <c r="B5625" s="63" t="s">
        <v>17549</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14959</v>
      </c>
    </row>
    <row r="5632" spans="1:2" x14ac:dyDescent="0.25">
      <c r="A5632" s="62">
        <v>31311311</v>
      </c>
      <c r="B5632" s="63" t="s">
        <v>12596</v>
      </c>
    </row>
    <row r="5633" spans="1:2" x14ac:dyDescent="0.25">
      <c r="A5633" s="62">
        <v>31311312</v>
      </c>
      <c r="B5633" s="63" t="s">
        <v>6436</v>
      </c>
    </row>
    <row r="5634" spans="1:2" x14ac:dyDescent="0.25">
      <c r="A5634" s="62">
        <v>31311313</v>
      </c>
      <c r="B5634" s="63" t="s">
        <v>16396</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3783</v>
      </c>
    </row>
    <row r="5642" spans="1:2" x14ac:dyDescent="0.25">
      <c r="A5642" s="62">
        <v>31311410</v>
      </c>
      <c r="B5642" s="63" t="s">
        <v>12934</v>
      </c>
    </row>
    <row r="5643" spans="1:2" x14ac:dyDescent="0.25">
      <c r="A5643" s="62">
        <v>31311411</v>
      </c>
      <c r="B5643" s="63" t="s">
        <v>4339</v>
      </c>
    </row>
    <row r="5644" spans="1:2" x14ac:dyDescent="0.25">
      <c r="A5644" s="62">
        <v>31311412</v>
      </c>
      <c r="B5644" s="63" t="s">
        <v>9726</v>
      </c>
    </row>
    <row r="5645" spans="1:2" x14ac:dyDescent="0.25">
      <c r="A5645" s="62">
        <v>31311413</v>
      </c>
      <c r="B5645" s="63" t="s">
        <v>17917</v>
      </c>
    </row>
    <row r="5646" spans="1:2" x14ac:dyDescent="0.25">
      <c r="A5646" s="62">
        <v>31311501</v>
      </c>
      <c r="B5646" s="63" t="s">
        <v>11580</v>
      </c>
    </row>
    <row r="5647" spans="1:2" x14ac:dyDescent="0.25">
      <c r="A5647" s="62">
        <v>31311502</v>
      </c>
      <c r="B5647" s="63" t="s">
        <v>9542</v>
      </c>
    </row>
    <row r="5648" spans="1:2" x14ac:dyDescent="0.25">
      <c r="A5648" s="62">
        <v>31311503</v>
      </c>
      <c r="B5648" s="63" t="s">
        <v>1443</v>
      </c>
    </row>
    <row r="5649" spans="1:2" x14ac:dyDescent="0.25">
      <c r="A5649" s="62">
        <v>31311504</v>
      </c>
      <c r="B5649" s="63" t="s">
        <v>5881</v>
      </c>
    </row>
    <row r="5650" spans="1:2" x14ac:dyDescent="0.25">
      <c r="A5650" s="62">
        <v>31311505</v>
      </c>
      <c r="B5650" s="63" t="s">
        <v>16660</v>
      </c>
    </row>
    <row r="5651" spans="1:2" x14ac:dyDescent="0.25">
      <c r="A5651" s="62">
        <v>31311506</v>
      </c>
      <c r="B5651" s="63" t="s">
        <v>12436</v>
      </c>
    </row>
    <row r="5652" spans="1:2" x14ac:dyDescent="0.25">
      <c r="A5652" s="62">
        <v>31311509</v>
      </c>
      <c r="B5652" s="63" t="s">
        <v>6581</v>
      </c>
    </row>
    <row r="5653" spans="1:2" x14ac:dyDescent="0.25">
      <c r="A5653" s="62">
        <v>31311510</v>
      </c>
      <c r="B5653" s="63" t="s">
        <v>16990</v>
      </c>
    </row>
    <row r="5654" spans="1:2" x14ac:dyDescent="0.25">
      <c r="A5654" s="62">
        <v>31311511</v>
      </c>
      <c r="B5654" s="63" t="s">
        <v>17259</v>
      </c>
    </row>
    <row r="5655" spans="1:2" x14ac:dyDescent="0.25">
      <c r="A5655" s="62">
        <v>31311512</v>
      </c>
      <c r="B5655" s="63" t="s">
        <v>10927</v>
      </c>
    </row>
    <row r="5656" spans="1:2" x14ac:dyDescent="0.25">
      <c r="A5656" s="62">
        <v>31311513</v>
      </c>
      <c r="B5656" s="63" t="s">
        <v>4980</v>
      </c>
    </row>
    <row r="5657" spans="1:2" x14ac:dyDescent="0.25">
      <c r="A5657" s="62">
        <v>31311601</v>
      </c>
      <c r="B5657" s="63" t="s">
        <v>13501</v>
      </c>
    </row>
    <row r="5658" spans="1:2" x14ac:dyDescent="0.25">
      <c r="A5658" s="62">
        <v>31311602</v>
      </c>
      <c r="B5658" s="63" t="s">
        <v>8855</v>
      </c>
    </row>
    <row r="5659" spans="1:2" x14ac:dyDescent="0.25">
      <c r="A5659" s="62">
        <v>31311603</v>
      </c>
      <c r="B5659" s="63" t="s">
        <v>13239</v>
      </c>
    </row>
    <row r="5660" spans="1:2" x14ac:dyDescent="0.25">
      <c r="A5660" s="62">
        <v>31311604</v>
      </c>
      <c r="B5660" s="63" t="s">
        <v>2471</v>
      </c>
    </row>
    <row r="5661" spans="1:2" x14ac:dyDescent="0.25">
      <c r="A5661" s="62">
        <v>31311605</v>
      </c>
      <c r="B5661" s="63" t="s">
        <v>13798</v>
      </c>
    </row>
    <row r="5662" spans="1:2" x14ac:dyDescent="0.25">
      <c r="A5662" s="62">
        <v>31311606</v>
      </c>
      <c r="B5662" s="63" t="s">
        <v>15732</v>
      </c>
    </row>
    <row r="5663" spans="1:2" x14ac:dyDescent="0.25">
      <c r="A5663" s="62">
        <v>31311609</v>
      </c>
      <c r="B5663" s="63" t="s">
        <v>7365</v>
      </c>
    </row>
    <row r="5664" spans="1:2" x14ac:dyDescent="0.25">
      <c r="A5664" s="62">
        <v>31311610</v>
      </c>
      <c r="B5664" s="63" t="s">
        <v>15506</v>
      </c>
    </row>
    <row r="5665" spans="1:2" x14ac:dyDescent="0.25">
      <c r="A5665" s="62">
        <v>31311611</v>
      </c>
      <c r="B5665" s="63" t="s">
        <v>10074</v>
      </c>
    </row>
    <row r="5666" spans="1:2" x14ac:dyDescent="0.25">
      <c r="A5666" s="62">
        <v>31311612</v>
      </c>
      <c r="B5666" s="63" t="s">
        <v>15581</v>
      </c>
    </row>
    <row r="5667" spans="1:2" x14ac:dyDescent="0.25">
      <c r="A5667" s="62">
        <v>31311613</v>
      </c>
      <c r="B5667" s="63" t="s">
        <v>11652</v>
      </c>
    </row>
    <row r="5668" spans="1:2" x14ac:dyDescent="0.25">
      <c r="A5668" s="62">
        <v>31311701</v>
      </c>
      <c r="B5668" s="63" t="s">
        <v>12574</v>
      </c>
    </row>
    <row r="5669" spans="1:2" x14ac:dyDescent="0.25">
      <c r="A5669" s="62">
        <v>31311702</v>
      </c>
      <c r="B5669" s="63" t="s">
        <v>15348</v>
      </c>
    </row>
    <row r="5670" spans="1:2" x14ac:dyDescent="0.25">
      <c r="A5670" s="62">
        <v>31311703</v>
      </c>
      <c r="B5670" s="63" t="s">
        <v>9421</v>
      </c>
    </row>
    <row r="5671" spans="1:2" x14ac:dyDescent="0.25">
      <c r="A5671" s="62">
        <v>31311704</v>
      </c>
      <c r="B5671" s="63" t="s">
        <v>6497</v>
      </c>
    </row>
    <row r="5672" spans="1:2" x14ac:dyDescent="0.25">
      <c r="A5672" s="62">
        <v>31311705</v>
      </c>
      <c r="B5672" s="63" t="s">
        <v>18061</v>
      </c>
    </row>
    <row r="5673" spans="1:2" x14ac:dyDescent="0.25">
      <c r="A5673" s="62">
        <v>31311706</v>
      </c>
      <c r="B5673" s="63" t="s">
        <v>5982</v>
      </c>
    </row>
    <row r="5674" spans="1:2" x14ac:dyDescent="0.25">
      <c r="A5674" s="62">
        <v>31311709</v>
      </c>
      <c r="B5674" s="63" t="s">
        <v>13576</v>
      </c>
    </row>
    <row r="5675" spans="1:2" x14ac:dyDescent="0.25">
      <c r="A5675" s="62">
        <v>31311710</v>
      </c>
      <c r="B5675" s="63" t="s">
        <v>6383</v>
      </c>
    </row>
    <row r="5676" spans="1:2" x14ac:dyDescent="0.25">
      <c r="A5676" s="62">
        <v>31311711</v>
      </c>
      <c r="B5676" s="63" t="s">
        <v>6099</v>
      </c>
    </row>
    <row r="5677" spans="1:2" x14ac:dyDescent="0.25">
      <c r="A5677" s="62">
        <v>31311712</v>
      </c>
      <c r="B5677" s="63" t="s">
        <v>5535</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7593</v>
      </c>
    </row>
    <row r="5682" spans="1:2" x14ac:dyDescent="0.25">
      <c r="A5682" s="62">
        <v>31321104</v>
      </c>
      <c r="B5682" s="63" t="s">
        <v>6810</v>
      </c>
    </row>
    <row r="5683" spans="1:2" x14ac:dyDescent="0.25">
      <c r="A5683" s="62">
        <v>31321105</v>
      </c>
      <c r="B5683" s="63" t="s">
        <v>14318</v>
      </c>
    </row>
    <row r="5684" spans="1:2" x14ac:dyDescent="0.25">
      <c r="A5684" s="62">
        <v>31321106</v>
      </c>
      <c r="B5684" s="63" t="s">
        <v>10956</v>
      </c>
    </row>
    <row r="5685" spans="1:2" x14ac:dyDescent="0.25">
      <c r="A5685" s="62">
        <v>31321109</v>
      </c>
      <c r="B5685" s="63" t="s">
        <v>18155</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13728</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5760</v>
      </c>
    </row>
    <row r="5694" spans="1:2" x14ac:dyDescent="0.25">
      <c r="A5694" s="62">
        <v>31321205</v>
      </c>
      <c r="B5694" s="63" t="s">
        <v>17273</v>
      </c>
    </row>
    <row r="5695" spans="1:2" x14ac:dyDescent="0.25">
      <c r="A5695" s="62">
        <v>31321206</v>
      </c>
      <c r="B5695" s="63" t="s">
        <v>17600</v>
      </c>
    </row>
    <row r="5696" spans="1:2" x14ac:dyDescent="0.25">
      <c r="A5696" s="62">
        <v>31321209</v>
      </c>
      <c r="B5696" s="63" t="s">
        <v>4428</v>
      </c>
    </row>
    <row r="5697" spans="1:2" x14ac:dyDescent="0.25">
      <c r="A5697" s="62">
        <v>31321210</v>
      </c>
      <c r="B5697" s="63" t="s">
        <v>15162</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3863</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5005</v>
      </c>
    </row>
    <row r="5706" spans="1:2" x14ac:dyDescent="0.25">
      <c r="A5706" s="62">
        <v>31321306</v>
      </c>
      <c r="B5706" s="63" t="s">
        <v>5047</v>
      </c>
    </row>
    <row r="5707" spans="1:2" x14ac:dyDescent="0.25">
      <c r="A5707" s="62">
        <v>31321309</v>
      </c>
      <c r="B5707" s="63" t="s">
        <v>17558</v>
      </c>
    </row>
    <row r="5708" spans="1:2" x14ac:dyDescent="0.25">
      <c r="A5708" s="62">
        <v>31321310</v>
      </c>
      <c r="B5708" s="63" t="s">
        <v>4545</v>
      </c>
    </row>
    <row r="5709" spans="1:2" x14ac:dyDescent="0.25">
      <c r="A5709" s="62">
        <v>31321311</v>
      </c>
      <c r="B5709" s="63" t="s">
        <v>12270</v>
      </c>
    </row>
    <row r="5710" spans="1:2" x14ac:dyDescent="0.25">
      <c r="A5710" s="62">
        <v>31321312</v>
      </c>
      <c r="B5710" s="63" t="s">
        <v>8278</v>
      </c>
    </row>
    <row r="5711" spans="1:2" x14ac:dyDescent="0.25">
      <c r="A5711" s="62">
        <v>31321313</v>
      </c>
      <c r="B5711" s="63" t="s">
        <v>7372</v>
      </c>
    </row>
    <row r="5712" spans="1:2" x14ac:dyDescent="0.25">
      <c r="A5712" s="62">
        <v>31321401</v>
      </c>
      <c r="B5712" s="63" t="s">
        <v>13248</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12172</v>
      </c>
    </row>
    <row r="5718" spans="1:2" x14ac:dyDescent="0.25">
      <c r="A5718" s="62">
        <v>31321409</v>
      </c>
      <c r="B5718" s="63" t="s">
        <v>5012</v>
      </c>
    </row>
    <row r="5719" spans="1:2" x14ac:dyDescent="0.25">
      <c r="A5719" s="62">
        <v>31321410</v>
      </c>
      <c r="B5719" s="63" t="s">
        <v>8073</v>
      </c>
    </row>
    <row r="5720" spans="1:2" x14ac:dyDescent="0.25">
      <c r="A5720" s="62">
        <v>31321411</v>
      </c>
      <c r="B5720" s="63" t="s">
        <v>6528</v>
      </c>
    </row>
    <row r="5721" spans="1:2" x14ac:dyDescent="0.25">
      <c r="A5721" s="62">
        <v>31321412</v>
      </c>
      <c r="B5721" s="63" t="s">
        <v>12539</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8429</v>
      </c>
    </row>
    <row r="5728" spans="1:2" x14ac:dyDescent="0.25">
      <c r="A5728" s="62">
        <v>31321506</v>
      </c>
      <c r="B5728" s="63" t="s">
        <v>8565</v>
      </c>
    </row>
    <row r="5729" spans="1:2" x14ac:dyDescent="0.25">
      <c r="A5729" s="62">
        <v>31321509</v>
      </c>
      <c r="B5729" s="63" t="s">
        <v>17243</v>
      </c>
    </row>
    <row r="5730" spans="1:2" x14ac:dyDescent="0.25">
      <c r="A5730" s="62">
        <v>31321510</v>
      </c>
      <c r="B5730" s="63" t="s">
        <v>8593</v>
      </c>
    </row>
    <row r="5731" spans="1:2" x14ac:dyDescent="0.25">
      <c r="A5731" s="62">
        <v>31321511</v>
      </c>
      <c r="B5731" s="63" t="s">
        <v>624</v>
      </c>
    </row>
    <row r="5732" spans="1:2" x14ac:dyDescent="0.25">
      <c r="A5732" s="62">
        <v>31321512</v>
      </c>
      <c r="B5732" s="63" t="s">
        <v>16656</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16115</v>
      </c>
    </row>
    <row r="5737" spans="1:2" x14ac:dyDescent="0.25">
      <c r="A5737" s="62">
        <v>31321604</v>
      </c>
      <c r="B5737" s="63" t="s">
        <v>17694</v>
      </c>
    </row>
    <row r="5738" spans="1:2" x14ac:dyDescent="0.25">
      <c r="A5738" s="62">
        <v>31321605</v>
      </c>
      <c r="B5738" s="63" t="s">
        <v>8744</v>
      </c>
    </row>
    <row r="5739" spans="1:2" x14ac:dyDescent="0.25">
      <c r="A5739" s="62">
        <v>31321606</v>
      </c>
      <c r="B5739" s="63" t="s">
        <v>18196</v>
      </c>
    </row>
    <row r="5740" spans="1:2" x14ac:dyDescent="0.25">
      <c r="A5740" s="62">
        <v>31321609</v>
      </c>
      <c r="B5740" s="63" t="s">
        <v>1889</v>
      </c>
    </row>
    <row r="5741" spans="1:2" x14ac:dyDescent="0.25">
      <c r="A5741" s="62">
        <v>31321610</v>
      </c>
      <c r="B5741" s="63" t="s">
        <v>12417</v>
      </c>
    </row>
    <row r="5742" spans="1:2" x14ac:dyDescent="0.25">
      <c r="A5742" s="62">
        <v>31321611</v>
      </c>
      <c r="B5742" s="63" t="s">
        <v>4182</v>
      </c>
    </row>
    <row r="5743" spans="1:2" x14ac:dyDescent="0.25">
      <c r="A5743" s="62">
        <v>31321612</v>
      </c>
      <c r="B5743" s="63" t="s">
        <v>14776</v>
      </c>
    </row>
    <row r="5744" spans="1:2" x14ac:dyDescent="0.25">
      <c r="A5744" s="62">
        <v>31321613</v>
      </c>
      <c r="B5744" s="63" t="s">
        <v>10535</v>
      </c>
    </row>
    <row r="5745" spans="1:2" x14ac:dyDescent="0.25">
      <c r="A5745" s="62">
        <v>31321701</v>
      </c>
      <c r="B5745" s="63" t="s">
        <v>8096</v>
      </c>
    </row>
    <row r="5746" spans="1:2" x14ac:dyDescent="0.25">
      <c r="A5746" s="62">
        <v>31321702</v>
      </c>
      <c r="B5746" s="63" t="s">
        <v>17650</v>
      </c>
    </row>
    <row r="5747" spans="1:2" x14ac:dyDescent="0.25">
      <c r="A5747" s="62">
        <v>31321703</v>
      </c>
      <c r="B5747" s="63" t="s">
        <v>5586</v>
      </c>
    </row>
    <row r="5748" spans="1:2" x14ac:dyDescent="0.25">
      <c r="A5748" s="62">
        <v>31321704</v>
      </c>
      <c r="B5748" s="63" t="s">
        <v>11437</v>
      </c>
    </row>
    <row r="5749" spans="1:2" x14ac:dyDescent="0.25">
      <c r="A5749" s="62">
        <v>31321705</v>
      </c>
      <c r="B5749" s="63" t="s">
        <v>12174</v>
      </c>
    </row>
    <row r="5750" spans="1:2" x14ac:dyDescent="0.25">
      <c r="A5750" s="62">
        <v>31321706</v>
      </c>
      <c r="B5750" s="63" t="s">
        <v>12855</v>
      </c>
    </row>
    <row r="5751" spans="1:2" x14ac:dyDescent="0.25">
      <c r="A5751" s="62">
        <v>31321709</v>
      </c>
      <c r="B5751" s="63" t="s">
        <v>6900</v>
      </c>
    </row>
    <row r="5752" spans="1:2" x14ac:dyDescent="0.25">
      <c r="A5752" s="62">
        <v>31321710</v>
      </c>
      <c r="B5752" s="63" t="s">
        <v>7777</v>
      </c>
    </row>
    <row r="5753" spans="1:2" x14ac:dyDescent="0.25">
      <c r="A5753" s="62">
        <v>31321711</v>
      </c>
      <c r="B5753" s="63" t="s">
        <v>18760</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13750</v>
      </c>
    </row>
    <row r="5759" spans="1:2" x14ac:dyDescent="0.25">
      <c r="A5759" s="62">
        <v>31331104</v>
      </c>
      <c r="B5759" s="63" t="s">
        <v>13863</v>
      </c>
    </row>
    <row r="5760" spans="1:2" x14ac:dyDescent="0.25">
      <c r="A5760" s="62">
        <v>31331105</v>
      </c>
      <c r="B5760" s="63" t="s">
        <v>11887</v>
      </c>
    </row>
    <row r="5761" spans="1:2" x14ac:dyDescent="0.25">
      <c r="A5761" s="62">
        <v>31331106</v>
      </c>
      <c r="B5761" s="63" t="s">
        <v>4152</v>
      </c>
    </row>
    <row r="5762" spans="1:2" x14ac:dyDescent="0.25">
      <c r="A5762" s="62">
        <v>31331109</v>
      </c>
      <c r="B5762" s="63" t="s">
        <v>8873</v>
      </c>
    </row>
    <row r="5763" spans="1:2" x14ac:dyDescent="0.25">
      <c r="A5763" s="62">
        <v>31331110</v>
      </c>
      <c r="B5763" s="63" t="s">
        <v>14719</v>
      </c>
    </row>
    <row r="5764" spans="1:2" x14ac:dyDescent="0.25">
      <c r="A5764" s="62">
        <v>31331111</v>
      </c>
      <c r="B5764" s="63" t="s">
        <v>2857</v>
      </c>
    </row>
    <row r="5765" spans="1:2" x14ac:dyDescent="0.25">
      <c r="A5765" s="62">
        <v>31331112</v>
      </c>
      <c r="B5765" s="63" t="s">
        <v>7524</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12256</v>
      </c>
    </row>
    <row r="5772" spans="1:2" x14ac:dyDescent="0.25">
      <c r="A5772" s="62">
        <v>31331206</v>
      </c>
      <c r="B5772" s="63" t="s">
        <v>10869</v>
      </c>
    </row>
    <row r="5773" spans="1:2" x14ac:dyDescent="0.25">
      <c r="A5773" s="62">
        <v>31331209</v>
      </c>
      <c r="B5773" s="63" t="s">
        <v>11783</v>
      </c>
    </row>
    <row r="5774" spans="1:2" x14ac:dyDescent="0.25">
      <c r="A5774" s="62">
        <v>31331210</v>
      </c>
      <c r="B5774" s="63" t="s">
        <v>15611</v>
      </c>
    </row>
    <row r="5775" spans="1:2" x14ac:dyDescent="0.25">
      <c r="A5775" s="62">
        <v>31331211</v>
      </c>
      <c r="B5775" s="63" t="s">
        <v>17231</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10444</v>
      </c>
    </row>
    <row r="5780" spans="1:2" x14ac:dyDescent="0.25">
      <c r="A5780" s="62">
        <v>31331303</v>
      </c>
      <c r="B5780" s="63" t="s">
        <v>14883</v>
      </c>
    </row>
    <row r="5781" spans="1:2" x14ac:dyDescent="0.25">
      <c r="A5781" s="62">
        <v>31331304</v>
      </c>
      <c r="B5781" s="63" t="s">
        <v>11797</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13217</v>
      </c>
    </row>
    <row r="5787" spans="1:2" x14ac:dyDescent="0.25">
      <c r="A5787" s="62">
        <v>31331312</v>
      </c>
      <c r="B5787" s="63" t="s">
        <v>2427</v>
      </c>
    </row>
    <row r="5788" spans="1:2" x14ac:dyDescent="0.25">
      <c r="A5788" s="62">
        <v>31331313</v>
      </c>
      <c r="B5788" s="63" t="s">
        <v>18802</v>
      </c>
    </row>
    <row r="5789" spans="1:2" x14ac:dyDescent="0.25">
      <c r="A5789" s="62">
        <v>31331401</v>
      </c>
      <c r="B5789" s="63" t="s">
        <v>12360</v>
      </c>
    </row>
    <row r="5790" spans="1:2" x14ac:dyDescent="0.25">
      <c r="A5790" s="62">
        <v>31331402</v>
      </c>
      <c r="B5790" s="63" t="s">
        <v>11326</v>
      </c>
    </row>
    <row r="5791" spans="1:2" x14ac:dyDescent="0.25">
      <c r="A5791" s="62">
        <v>31331403</v>
      </c>
      <c r="B5791" s="63" t="s">
        <v>11352</v>
      </c>
    </row>
    <row r="5792" spans="1:2" x14ac:dyDescent="0.25">
      <c r="A5792" s="62">
        <v>31331404</v>
      </c>
      <c r="B5792" s="63" t="s">
        <v>18812</v>
      </c>
    </row>
    <row r="5793" spans="1:2" x14ac:dyDescent="0.25">
      <c r="A5793" s="62">
        <v>31331405</v>
      </c>
      <c r="B5793" s="63" t="s">
        <v>2708</v>
      </c>
    </row>
    <row r="5794" spans="1:2" x14ac:dyDescent="0.25">
      <c r="A5794" s="62">
        <v>31331406</v>
      </c>
      <c r="B5794" s="63" t="s">
        <v>9851</v>
      </c>
    </row>
    <row r="5795" spans="1:2" x14ac:dyDescent="0.25">
      <c r="A5795" s="62">
        <v>31331409</v>
      </c>
      <c r="B5795" s="63" t="s">
        <v>12235</v>
      </c>
    </row>
    <row r="5796" spans="1:2" x14ac:dyDescent="0.25">
      <c r="A5796" s="62">
        <v>31331410</v>
      </c>
      <c r="B5796" s="63" t="s">
        <v>6918</v>
      </c>
    </row>
    <row r="5797" spans="1:2" x14ac:dyDescent="0.25">
      <c r="A5797" s="62">
        <v>31331411</v>
      </c>
      <c r="B5797" s="63" t="s">
        <v>15934</v>
      </c>
    </row>
    <row r="5798" spans="1:2" x14ac:dyDescent="0.25">
      <c r="A5798" s="62">
        <v>31331412</v>
      </c>
      <c r="B5798" s="63" t="s">
        <v>11513</v>
      </c>
    </row>
    <row r="5799" spans="1:2" x14ac:dyDescent="0.25">
      <c r="A5799" s="62">
        <v>31331413</v>
      </c>
      <c r="B5799" s="63" t="s">
        <v>3671</v>
      </c>
    </row>
    <row r="5800" spans="1:2" x14ac:dyDescent="0.25">
      <c r="A5800" s="62">
        <v>31331501</v>
      </c>
      <c r="B5800" s="63" t="s">
        <v>1775</v>
      </c>
    </row>
    <row r="5801" spans="1:2" x14ac:dyDescent="0.25">
      <c r="A5801" s="62">
        <v>31331502</v>
      </c>
      <c r="B5801" s="63" t="s">
        <v>14058</v>
      </c>
    </row>
    <row r="5802" spans="1:2" x14ac:dyDescent="0.25">
      <c r="A5802" s="62">
        <v>31331503</v>
      </c>
      <c r="B5802" s="63" t="s">
        <v>7727</v>
      </c>
    </row>
    <row r="5803" spans="1:2" x14ac:dyDescent="0.25">
      <c r="A5803" s="62">
        <v>31331504</v>
      </c>
      <c r="B5803" s="63" t="s">
        <v>17608</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4482</v>
      </c>
    </row>
    <row r="5808" spans="1:2" x14ac:dyDescent="0.25">
      <c r="A5808" s="62">
        <v>31331511</v>
      </c>
      <c r="B5808" s="63" t="s">
        <v>15160</v>
      </c>
    </row>
    <row r="5809" spans="1:2" x14ac:dyDescent="0.25">
      <c r="A5809" s="62">
        <v>31331512</v>
      </c>
      <c r="B5809" s="63" t="s">
        <v>17324</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13187</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14082</v>
      </c>
    </row>
    <row r="5818" spans="1:2" x14ac:dyDescent="0.25">
      <c r="A5818" s="62">
        <v>31331610</v>
      </c>
      <c r="B5818" s="63" t="s">
        <v>7583</v>
      </c>
    </row>
    <row r="5819" spans="1:2" x14ac:dyDescent="0.25">
      <c r="A5819" s="62">
        <v>31331611</v>
      </c>
      <c r="B5819" s="63" t="s">
        <v>11595</v>
      </c>
    </row>
    <row r="5820" spans="1:2" x14ac:dyDescent="0.25">
      <c r="A5820" s="62">
        <v>31331612</v>
      </c>
      <c r="B5820" s="63" t="s">
        <v>13478</v>
      </c>
    </row>
    <row r="5821" spans="1:2" x14ac:dyDescent="0.25">
      <c r="A5821" s="62">
        <v>31331613</v>
      </c>
      <c r="B5821" s="63" t="s">
        <v>18346</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9328</v>
      </c>
    </row>
    <row r="5829" spans="1:2" x14ac:dyDescent="0.25">
      <c r="A5829" s="62">
        <v>31331710</v>
      </c>
      <c r="B5829" s="63" t="s">
        <v>5417</v>
      </c>
    </row>
    <row r="5830" spans="1:2" x14ac:dyDescent="0.25">
      <c r="A5830" s="62">
        <v>31331711</v>
      </c>
      <c r="B5830" s="63" t="s">
        <v>2462</v>
      </c>
    </row>
    <row r="5831" spans="1:2" x14ac:dyDescent="0.25">
      <c r="A5831" s="62">
        <v>31331712</v>
      </c>
      <c r="B5831" s="63" t="s">
        <v>11145</v>
      </c>
    </row>
    <row r="5832" spans="1:2" x14ac:dyDescent="0.25">
      <c r="A5832" s="62">
        <v>31331713</v>
      </c>
      <c r="B5832" s="63" t="s">
        <v>12504</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6002</v>
      </c>
    </row>
    <row r="5840" spans="1:2" x14ac:dyDescent="0.25">
      <c r="A5840" s="62">
        <v>31341110</v>
      </c>
      <c r="B5840" s="63" t="s">
        <v>18019</v>
      </c>
    </row>
    <row r="5841" spans="1:2" x14ac:dyDescent="0.25">
      <c r="A5841" s="62">
        <v>31341111</v>
      </c>
      <c r="B5841" s="63" t="s">
        <v>4159</v>
      </c>
    </row>
    <row r="5842" spans="1:2" x14ac:dyDescent="0.25">
      <c r="A5842" s="62">
        <v>31341112</v>
      </c>
      <c r="B5842" s="63" t="s">
        <v>4833</v>
      </c>
    </row>
    <row r="5843" spans="1:2" x14ac:dyDescent="0.25">
      <c r="A5843" s="62">
        <v>31341113</v>
      </c>
      <c r="B5843" s="63" t="s">
        <v>12902</v>
      </c>
    </row>
    <row r="5844" spans="1:2" x14ac:dyDescent="0.25">
      <c r="A5844" s="62">
        <v>31341201</v>
      </c>
      <c r="B5844" s="63" t="s">
        <v>8152</v>
      </c>
    </row>
    <row r="5845" spans="1:2" x14ac:dyDescent="0.25">
      <c r="A5845" s="62">
        <v>31341202</v>
      </c>
      <c r="B5845" s="63" t="s">
        <v>1840</v>
      </c>
    </row>
    <row r="5846" spans="1:2" x14ac:dyDescent="0.25">
      <c r="A5846" s="62">
        <v>31341203</v>
      </c>
      <c r="B5846" s="63" t="s">
        <v>12707</v>
      </c>
    </row>
    <row r="5847" spans="1:2" x14ac:dyDescent="0.25">
      <c r="A5847" s="62">
        <v>31341204</v>
      </c>
      <c r="B5847" s="63" t="s">
        <v>8756</v>
      </c>
    </row>
    <row r="5848" spans="1:2" x14ac:dyDescent="0.25">
      <c r="A5848" s="62">
        <v>31341205</v>
      </c>
      <c r="B5848" s="63" t="s">
        <v>9056</v>
      </c>
    </row>
    <row r="5849" spans="1:2" x14ac:dyDescent="0.25">
      <c r="A5849" s="62">
        <v>31341206</v>
      </c>
      <c r="B5849" s="63" t="s">
        <v>7067</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5574</v>
      </c>
    </row>
    <row r="5854" spans="1:2" x14ac:dyDescent="0.25">
      <c r="A5854" s="62">
        <v>31341213</v>
      </c>
      <c r="B5854" s="63" t="s">
        <v>3585</v>
      </c>
    </row>
    <row r="5855" spans="1:2" x14ac:dyDescent="0.25">
      <c r="A5855" s="62">
        <v>31341301</v>
      </c>
      <c r="B5855" s="63" t="s">
        <v>12994</v>
      </c>
    </row>
    <row r="5856" spans="1:2" x14ac:dyDescent="0.25">
      <c r="A5856" s="62">
        <v>31341302</v>
      </c>
      <c r="B5856" s="63" t="s">
        <v>17124</v>
      </c>
    </row>
    <row r="5857" spans="1:2" x14ac:dyDescent="0.25">
      <c r="A5857" s="62">
        <v>31341303</v>
      </c>
      <c r="B5857" s="63" t="s">
        <v>11416</v>
      </c>
    </row>
    <row r="5858" spans="1:2" x14ac:dyDescent="0.25">
      <c r="A5858" s="62">
        <v>31341304</v>
      </c>
      <c r="B5858" s="63" t="s">
        <v>411</v>
      </c>
    </row>
    <row r="5859" spans="1:2" x14ac:dyDescent="0.25">
      <c r="A5859" s="62">
        <v>31341305</v>
      </c>
      <c r="B5859" s="63" t="s">
        <v>11536</v>
      </c>
    </row>
    <row r="5860" spans="1:2" x14ac:dyDescent="0.25">
      <c r="A5860" s="62">
        <v>31341306</v>
      </c>
      <c r="B5860" s="63" t="s">
        <v>15268</v>
      </c>
    </row>
    <row r="5861" spans="1:2" x14ac:dyDescent="0.25">
      <c r="A5861" s="62">
        <v>31341309</v>
      </c>
      <c r="B5861" s="63" t="s">
        <v>8080</v>
      </c>
    </row>
    <row r="5862" spans="1:2" x14ac:dyDescent="0.25">
      <c r="A5862" s="62">
        <v>31341310</v>
      </c>
      <c r="B5862" s="63" t="s">
        <v>15709</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13340</v>
      </c>
    </row>
    <row r="5867" spans="1:2" x14ac:dyDescent="0.25">
      <c r="A5867" s="62">
        <v>31341402</v>
      </c>
      <c r="B5867" s="63" t="s">
        <v>10783</v>
      </c>
    </row>
    <row r="5868" spans="1:2" x14ac:dyDescent="0.25">
      <c r="A5868" s="62">
        <v>31341403</v>
      </c>
      <c r="B5868" s="63" t="s">
        <v>15742</v>
      </c>
    </row>
    <row r="5869" spans="1:2" x14ac:dyDescent="0.25">
      <c r="A5869" s="62">
        <v>31341404</v>
      </c>
      <c r="B5869" s="63" t="s">
        <v>11676</v>
      </c>
    </row>
    <row r="5870" spans="1:2" x14ac:dyDescent="0.25">
      <c r="A5870" s="62">
        <v>31341405</v>
      </c>
      <c r="B5870" s="63" t="s">
        <v>10552</v>
      </c>
    </row>
    <row r="5871" spans="1:2" x14ac:dyDescent="0.25">
      <c r="A5871" s="62">
        <v>31341406</v>
      </c>
      <c r="B5871" s="63" t="s">
        <v>10623</v>
      </c>
    </row>
    <row r="5872" spans="1:2" x14ac:dyDescent="0.25">
      <c r="A5872" s="62">
        <v>31341409</v>
      </c>
      <c r="B5872" s="63" t="s">
        <v>13279</v>
      </c>
    </row>
    <row r="5873" spans="1:2" x14ac:dyDescent="0.25">
      <c r="A5873" s="62">
        <v>31341410</v>
      </c>
      <c r="B5873" s="63" t="s">
        <v>9667</v>
      </c>
    </row>
    <row r="5874" spans="1:2" x14ac:dyDescent="0.25">
      <c r="A5874" s="62">
        <v>31341411</v>
      </c>
      <c r="B5874" s="63" t="s">
        <v>7620</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5775</v>
      </c>
    </row>
    <row r="5879" spans="1:2" x14ac:dyDescent="0.25">
      <c r="A5879" s="62">
        <v>31341503</v>
      </c>
      <c r="B5879" s="63" t="s">
        <v>303</v>
      </c>
    </row>
    <row r="5880" spans="1:2" x14ac:dyDescent="0.25">
      <c r="A5880" s="62">
        <v>31341504</v>
      </c>
      <c r="B5880" s="63" t="s">
        <v>11946</v>
      </c>
    </row>
    <row r="5881" spans="1:2" x14ac:dyDescent="0.25">
      <c r="A5881" s="62">
        <v>31341505</v>
      </c>
      <c r="B5881" s="63" t="s">
        <v>17829</v>
      </c>
    </row>
    <row r="5882" spans="1:2" x14ac:dyDescent="0.25">
      <c r="A5882" s="62">
        <v>31341506</v>
      </c>
      <c r="B5882" s="63" t="s">
        <v>9500</v>
      </c>
    </row>
    <row r="5883" spans="1:2" x14ac:dyDescent="0.25">
      <c r="A5883" s="62">
        <v>31341509</v>
      </c>
      <c r="B5883" s="63" t="s">
        <v>11962</v>
      </c>
    </row>
    <row r="5884" spans="1:2" x14ac:dyDescent="0.25">
      <c r="A5884" s="62">
        <v>31341510</v>
      </c>
      <c r="B5884" s="63" t="s">
        <v>15277</v>
      </c>
    </row>
    <row r="5885" spans="1:2" x14ac:dyDescent="0.25">
      <c r="A5885" s="62">
        <v>31341511</v>
      </c>
      <c r="B5885" s="63" t="s">
        <v>13105</v>
      </c>
    </row>
    <row r="5886" spans="1:2" x14ac:dyDescent="0.25">
      <c r="A5886" s="62">
        <v>31341512</v>
      </c>
      <c r="B5886" s="63" t="s">
        <v>10654</v>
      </c>
    </row>
    <row r="5887" spans="1:2" x14ac:dyDescent="0.25">
      <c r="A5887" s="62">
        <v>31341513</v>
      </c>
      <c r="B5887" s="63" t="s">
        <v>658</v>
      </c>
    </row>
    <row r="5888" spans="1:2" x14ac:dyDescent="0.25">
      <c r="A5888" s="62">
        <v>31341601</v>
      </c>
      <c r="B5888" s="63" t="s">
        <v>18675</v>
      </c>
    </row>
    <row r="5889" spans="1:2" x14ac:dyDescent="0.25">
      <c r="A5889" s="62">
        <v>31341602</v>
      </c>
      <c r="B5889" s="63" t="s">
        <v>6690</v>
      </c>
    </row>
    <row r="5890" spans="1:2" x14ac:dyDescent="0.25">
      <c r="A5890" s="62">
        <v>31341603</v>
      </c>
      <c r="B5890" s="63" t="s">
        <v>13536</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7446</v>
      </c>
    </row>
    <row r="5895" spans="1:2" x14ac:dyDescent="0.25">
      <c r="A5895" s="62">
        <v>31341610</v>
      </c>
      <c r="B5895" s="63" t="s">
        <v>16839</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6875</v>
      </c>
    </row>
    <row r="5900" spans="1:2" x14ac:dyDescent="0.25">
      <c r="A5900" s="62">
        <v>31341702</v>
      </c>
      <c r="B5900" s="63" t="s">
        <v>6576</v>
      </c>
    </row>
    <row r="5901" spans="1:2" x14ac:dyDescent="0.25">
      <c r="A5901" s="62">
        <v>31341703</v>
      </c>
      <c r="B5901" s="63" t="s">
        <v>18773</v>
      </c>
    </row>
    <row r="5902" spans="1:2" x14ac:dyDescent="0.25">
      <c r="A5902" s="62">
        <v>31341704</v>
      </c>
      <c r="B5902" s="63" t="s">
        <v>14119</v>
      </c>
    </row>
    <row r="5903" spans="1:2" x14ac:dyDescent="0.25">
      <c r="A5903" s="62">
        <v>31341705</v>
      </c>
      <c r="B5903" s="63" t="s">
        <v>17461</v>
      </c>
    </row>
    <row r="5904" spans="1:2" x14ac:dyDescent="0.25">
      <c r="A5904" s="62">
        <v>31341706</v>
      </c>
      <c r="B5904" s="63" t="s">
        <v>2080</v>
      </c>
    </row>
    <row r="5905" spans="1:2" x14ac:dyDescent="0.25">
      <c r="A5905" s="62">
        <v>31341709</v>
      </c>
      <c r="B5905" s="63" t="s">
        <v>14036</v>
      </c>
    </row>
    <row r="5906" spans="1:2" x14ac:dyDescent="0.25">
      <c r="A5906" s="62">
        <v>31341710</v>
      </c>
      <c r="B5906" s="63" t="s">
        <v>4627</v>
      </c>
    </row>
    <row r="5907" spans="1:2" x14ac:dyDescent="0.25">
      <c r="A5907" s="62">
        <v>31341711</v>
      </c>
      <c r="B5907" s="63" t="s">
        <v>16875</v>
      </c>
    </row>
    <row r="5908" spans="1:2" x14ac:dyDescent="0.25">
      <c r="A5908" s="62">
        <v>31341712</v>
      </c>
      <c r="B5908" s="63" t="s">
        <v>6263</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14596</v>
      </c>
    </row>
    <row r="5916" spans="1:2" x14ac:dyDescent="0.25">
      <c r="A5916" s="62">
        <v>31351109</v>
      </c>
      <c r="B5916" s="63" t="s">
        <v>9127</v>
      </c>
    </row>
    <row r="5917" spans="1:2" x14ac:dyDescent="0.25">
      <c r="A5917" s="62">
        <v>31351110</v>
      </c>
      <c r="B5917" s="63" t="s">
        <v>14250</v>
      </c>
    </row>
    <row r="5918" spans="1:2" x14ac:dyDescent="0.25">
      <c r="A5918" s="62">
        <v>31351111</v>
      </c>
      <c r="B5918" s="63" t="s">
        <v>14884</v>
      </c>
    </row>
    <row r="5919" spans="1:2" x14ac:dyDescent="0.25">
      <c r="A5919" s="62">
        <v>31351112</v>
      </c>
      <c r="B5919" s="63" t="s">
        <v>5529</v>
      </c>
    </row>
    <row r="5920" spans="1:2" x14ac:dyDescent="0.25">
      <c r="A5920" s="62">
        <v>31351113</v>
      </c>
      <c r="B5920" s="63" t="s">
        <v>8055</v>
      </c>
    </row>
    <row r="5921" spans="1:2" x14ac:dyDescent="0.25">
      <c r="A5921" s="62">
        <v>31351201</v>
      </c>
      <c r="B5921" s="63" t="s">
        <v>1995</v>
      </c>
    </row>
    <row r="5922" spans="1:2" x14ac:dyDescent="0.25">
      <c r="A5922" s="62">
        <v>31351202</v>
      </c>
      <c r="B5922" s="63" t="s">
        <v>11390</v>
      </c>
    </row>
    <row r="5923" spans="1:2" x14ac:dyDescent="0.25">
      <c r="A5923" s="62">
        <v>31351203</v>
      </c>
      <c r="B5923" s="63" t="s">
        <v>13671</v>
      </c>
    </row>
    <row r="5924" spans="1:2" x14ac:dyDescent="0.25">
      <c r="A5924" s="62">
        <v>31351204</v>
      </c>
      <c r="B5924" s="63" t="s">
        <v>7123</v>
      </c>
    </row>
    <row r="5925" spans="1:2" x14ac:dyDescent="0.25">
      <c r="A5925" s="62">
        <v>31351205</v>
      </c>
      <c r="B5925" s="63" t="s">
        <v>16873</v>
      </c>
    </row>
    <row r="5926" spans="1:2" x14ac:dyDescent="0.25">
      <c r="A5926" s="62">
        <v>31351206</v>
      </c>
      <c r="B5926" s="63" t="s">
        <v>7903</v>
      </c>
    </row>
    <row r="5927" spans="1:2" x14ac:dyDescent="0.25">
      <c r="A5927" s="62">
        <v>31351209</v>
      </c>
      <c r="B5927" s="63" t="s">
        <v>11382</v>
      </c>
    </row>
    <row r="5928" spans="1:2" x14ac:dyDescent="0.25">
      <c r="A5928" s="62">
        <v>31351210</v>
      </c>
      <c r="B5928" s="63" t="s">
        <v>12777</v>
      </c>
    </row>
    <row r="5929" spans="1:2" x14ac:dyDescent="0.25">
      <c r="A5929" s="62">
        <v>31351211</v>
      </c>
      <c r="B5929" s="63" t="s">
        <v>16112</v>
      </c>
    </row>
    <row r="5930" spans="1:2" x14ac:dyDescent="0.25">
      <c r="A5930" s="62">
        <v>31351212</v>
      </c>
      <c r="B5930" s="63" t="s">
        <v>6555</v>
      </c>
    </row>
    <row r="5931" spans="1:2" x14ac:dyDescent="0.25">
      <c r="A5931" s="62">
        <v>31351213</v>
      </c>
      <c r="B5931" s="63" t="s">
        <v>14781</v>
      </c>
    </row>
    <row r="5932" spans="1:2" x14ac:dyDescent="0.25">
      <c r="A5932" s="62">
        <v>31351301</v>
      </c>
      <c r="B5932" s="63" t="s">
        <v>675</v>
      </c>
    </row>
    <row r="5933" spans="1:2" x14ac:dyDescent="0.25">
      <c r="A5933" s="62">
        <v>31351302</v>
      </c>
      <c r="B5933" s="63" t="s">
        <v>18292</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11003</v>
      </c>
    </row>
    <row r="5938" spans="1:2" x14ac:dyDescent="0.25">
      <c r="A5938" s="62">
        <v>31351309</v>
      </c>
      <c r="B5938" s="63" t="s">
        <v>14795</v>
      </c>
    </row>
    <row r="5939" spans="1:2" x14ac:dyDescent="0.25">
      <c r="A5939" s="62">
        <v>31351310</v>
      </c>
      <c r="B5939" s="63" t="s">
        <v>3989</v>
      </c>
    </row>
    <row r="5940" spans="1:2" x14ac:dyDescent="0.25">
      <c r="A5940" s="62">
        <v>31351311</v>
      </c>
      <c r="B5940" s="63" t="s">
        <v>5819</v>
      </c>
    </row>
    <row r="5941" spans="1:2" x14ac:dyDescent="0.25">
      <c r="A5941" s="62">
        <v>31351312</v>
      </c>
      <c r="B5941" s="63" t="s">
        <v>13417</v>
      </c>
    </row>
    <row r="5942" spans="1:2" x14ac:dyDescent="0.25">
      <c r="A5942" s="62">
        <v>31351313</v>
      </c>
      <c r="B5942" s="63" t="s">
        <v>14187</v>
      </c>
    </row>
    <row r="5943" spans="1:2" x14ac:dyDescent="0.25">
      <c r="A5943" s="62">
        <v>31351401</v>
      </c>
      <c r="B5943" s="63" t="s">
        <v>5382</v>
      </c>
    </row>
    <row r="5944" spans="1:2" x14ac:dyDescent="0.25">
      <c r="A5944" s="62">
        <v>31351402</v>
      </c>
      <c r="B5944" s="63" t="s">
        <v>7444</v>
      </c>
    </row>
    <row r="5945" spans="1:2" x14ac:dyDescent="0.25">
      <c r="A5945" s="62">
        <v>31351403</v>
      </c>
      <c r="B5945" s="63" t="s">
        <v>604</v>
      </c>
    </row>
    <row r="5946" spans="1:2" x14ac:dyDescent="0.25">
      <c r="A5946" s="62">
        <v>31351404</v>
      </c>
      <c r="B5946" s="63" t="s">
        <v>4932</v>
      </c>
    </row>
    <row r="5947" spans="1:2" x14ac:dyDescent="0.25">
      <c r="A5947" s="62">
        <v>31351405</v>
      </c>
      <c r="B5947" s="63" t="s">
        <v>7546</v>
      </c>
    </row>
    <row r="5948" spans="1:2" x14ac:dyDescent="0.25">
      <c r="A5948" s="62">
        <v>31351406</v>
      </c>
      <c r="B5948" s="63" t="s">
        <v>530</v>
      </c>
    </row>
    <row r="5949" spans="1:2" x14ac:dyDescent="0.25">
      <c r="A5949" s="62">
        <v>31351409</v>
      </c>
      <c r="B5949" s="63" t="s">
        <v>13277</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15491</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11202</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5507</v>
      </c>
    </row>
    <row r="5967" spans="1:2" x14ac:dyDescent="0.25">
      <c r="A5967" s="62">
        <v>31351603</v>
      </c>
      <c r="B5967" s="63" t="s">
        <v>17810</v>
      </c>
    </row>
    <row r="5968" spans="1:2" x14ac:dyDescent="0.25">
      <c r="A5968" s="62">
        <v>31351604</v>
      </c>
      <c r="B5968" s="63" t="s">
        <v>12297</v>
      </c>
    </row>
    <row r="5969" spans="1:2" x14ac:dyDescent="0.25">
      <c r="A5969" s="62">
        <v>31351605</v>
      </c>
      <c r="B5969" s="63" t="s">
        <v>15197</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8099</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12760</v>
      </c>
    </row>
    <row r="5980" spans="1:2" x14ac:dyDescent="0.25">
      <c r="A5980" s="62">
        <v>31351705</v>
      </c>
      <c r="B5980" s="63" t="s">
        <v>7942</v>
      </c>
    </row>
    <row r="5981" spans="1:2" x14ac:dyDescent="0.25">
      <c r="A5981" s="62">
        <v>31351706</v>
      </c>
      <c r="B5981" s="63" t="s">
        <v>14297</v>
      </c>
    </row>
    <row r="5982" spans="1:2" x14ac:dyDescent="0.25">
      <c r="A5982" s="62">
        <v>31351709</v>
      </c>
      <c r="B5982" s="63" t="s">
        <v>8516</v>
      </c>
    </row>
    <row r="5983" spans="1:2" x14ac:dyDescent="0.25">
      <c r="A5983" s="62">
        <v>31351710</v>
      </c>
      <c r="B5983" s="63" t="s">
        <v>9988</v>
      </c>
    </row>
    <row r="5984" spans="1:2" x14ac:dyDescent="0.25">
      <c r="A5984" s="62">
        <v>31351711</v>
      </c>
      <c r="B5984" s="63" t="s">
        <v>18379</v>
      </c>
    </row>
    <row r="5985" spans="1:2" x14ac:dyDescent="0.25">
      <c r="A5985" s="62">
        <v>31351712</v>
      </c>
      <c r="B5985" s="63" t="s">
        <v>93</v>
      </c>
    </row>
    <row r="5986" spans="1:2" x14ac:dyDescent="0.25">
      <c r="A5986" s="62">
        <v>31351713</v>
      </c>
      <c r="B5986" s="63" t="s">
        <v>11947</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14533</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9631</v>
      </c>
    </row>
    <row r="5998" spans="1:2" x14ac:dyDescent="0.25">
      <c r="A5998" s="62">
        <v>31361201</v>
      </c>
      <c r="B5998" s="63" t="s">
        <v>12003</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11883</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6713</v>
      </c>
    </row>
    <row r="6012" spans="1:2" x14ac:dyDescent="0.25">
      <c r="A6012" s="62">
        <v>31361304</v>
      </c>
      <c r="B6012" s="63" t="s">
        <v>5184</v>
      </c>
    </row>
    <row r="6013" spans="1:2" x14ac:dyDescent="0.25">
      <c r="A6013" s="62">
        <v>31361305</v>
      </c>
      <c r="B6013" s="63" t="s">
        <v>2154</v>
      </c>
    </row>
    <row r="6014" spans="1:2" x14ac:dyDescent="0.25">
      <c r="A6014" s="62">
        <v>31361306</v>
      </c>
      <c r="B6014" s="63" t="s">
        <v>8350</v>
      </c>
    </row>
    <row r="6015" spans="1:2" x14ac:dyDescent="0.25">
      <c r="A6015" s="62">
        <v>31361309</v>
      </c>
      <c r="B6015" s="63" t="s">
        <v>14410</v>
      </c>
    </row>
    <row r="6016" spans="1:2" x14ac:dyDescent="0.25">
      <c r="A6016" s="62">
        <v>31361310</v>
      </c>
      <c r="B6016" s="63" t="s">
        <v>10560</v>
      </c>
    </row>
    <row r="6017" spans="1:2" x14ac:dyDescent="0.25">
      <c r="A6017" s="62">
        <v>31361311</v>
      </c>
      <c r="B6017" s="63" t="s">
        <v>14047</v>
      </c>
    </row>
    <row r="6018" spans="1:2" x14ac:dyDescent="0.25">
      <c r="A6018" s="62">
        <v>31361312</v>
      </c>
      <c r="B6018" s="63" t="s">
        <v>17604</v>
      </c>
    </row>
    <row r="6019" spans="1:2" x14ac:dyDescent="0.25">
      <c r="A6019" s="62">
        <v>31361313</v>
      </c>
      <c r="B6019" s="63" t="s">
        <v>16425</v>
      </c>
    </row>
    <row r="6020" spans="1:2" x14ac:dyDescent="0.25">
      <c r="A6020" s="62">
        <v>31361401</v>
      </c>
      <c r="B6020" s="63" t="s">
        <v>7565</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12412</v>
      </c>
    </row>
    <row r="6025" spans="1:2" x14ac:dyDescent="0.25">
      <c r="A6025" s="62">
        <v>31361406</v>
      </c>
      <c r="B6025" s="63" t="s">
        <v>8222</v>
      </c>
    </row>
    <row r="6026" spans="1:2" x14ac:dyDescent="0.25">
      <c r="A6026" s="62">
        <v>31361409</v>
      </c>
      <c r="B6026" s="63" t="s">
        <v>14146</v>
      </c>
    </row>
    <row r="6027" spans="1:2" x14ac:dyDescent="0.25">
      <c r="A6027" s="62">
        <v>31361410</v>
      </c>
      <c r="B6027" s="63" t="s">
        <v>13079</v>
      </c>
    </row>
    <row r="6028" spans="1:2" x14ac:dyDescent="0.25">
      <c r="A6028" s="62">
        <v>31361411</v>
      </c>
      <c r="B6028" s="63" t="s">
        <v>7177</v>
      </c>
    </row>
    <row r="6029" spans="1:2" x14ac:dyDescent="0.25">
      <c r="A6029" s="62">
        <v>31361412</v>
      </c>
      <c r="B6029" s="63" t="s">
        <v>10305</v>
      </c>
    </row>
    <row r="6030" spans="1:2" x14ac:dyDescent="0.25">
      <c r="A6030" s="62">
        <v>31361413</v>
      </c>
      <c r="B6030" s="63" t="s">
        <v>10264</v>
      </c>
    </row>
    <row r="6031" spans="1:2" x14ac:dyDescent="0.25">
      <c r="A6031" s="62">
        <v>31361501</v>
      </c>
      <c r="B6031" s="63" t="s">
        <v>6356</v>
      </c>
    </row>
    <row r="6032" spans="1:2" x14ac:dyDescent="0.25">
      <c r="A6032" s="62">
        <v>31361502</v>
      </c>
      <c r="B6032" s="63" t="s">
        <v>11758</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18724</v>
      </c>
    </row>
    <row r="6038" spans="1:2" x14ac:dyDescent="0.25">
      <c r="A6038" s="62">
        <v>31361510</v>
      </c>
      <c r="B6038" s="63" t="s">
        <v>6234</v>
      </c>
    </row>
    <row r="6039" spans="1:2" x14ac:dyDescent="0.25">
      <c r="A6039" s="62">
        <v>31361511</v>
      </c>
      <c r="B6039" s="63" t="s">
        <v>18546</v>
      </c>
    </row>
    <row r="6040" spans="1:2" x14ac:dyDescent="0.25">
      <c r="A6040" s="62">
        <v>31361512</v>
      </c>
      <c r="B6040" s="63" t="s">
        <v>5238</v>
      </c>
    </row>
    <row r="6041" spans="1:2" x14ac:dyDescent="0.25">
      <c r="A6041" s="62">
        <v>31361513</v>
      </c>
      <c r="B6041" s="63" t="s">
        <v>6820</v>
      </c>
    </row>
    <row r="6042" spans="1:2" x14ac:dyDescent="0.25">
      <c r="A6042" s="62">
        <v>31361601</v>
      </c>
      <c r="B6042" s="63" t="s">
        <v>6471</v>
      </c>
    </row>
    <row r="6043" spans="1:2" x14ac:dyDescent="0.25">
      <c r="A6043" s="62">
        <v>31361602</v>
      </c>
      <c r="B6043" s="63" t="s">
        <v>14539</v>
      </c>
    </row>
    <row r="6044" spans="1:2" x14ac:dyDescent="0.25">
      <c r="A6044" s="62">
        <v>31361603</v>
      </c>
      <c r="B6044" s="63" t="s">
        <v>9467</v>
      </c>
    </row>
    <row r="6045" spans="1:2" x14ac:dyDescent="0.25">
      <c r="A6045" s="62">
        <v>31361604</v>
      </c>
      <c r="B6045" s="63" t="s">
        <v>6625</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6897</v>
      </c>
    </row>
    <row r="6051" spans="1:2" x14ac:dyDescent="0.25">
      <c r="A6051" s="62">
        <v>31361612</v>
      </c>
      <c r="B6051" s="63" t="s">
        <v>14315</v>
      </c>
    </row>
    <row r="6052" spans="1:2" x14ac:dyDescent="0.25">
      <c r="A6052" s="62">
        <v>31361613</v>
      </c>
      <c r="B6052" s="63" t="s">
        <v>9757</v>
      </c>
    </row>
    <row r="6053" spans="1:2" x14ac:dyDescent="0.25">
      <c r="A6053" s="62">
        <v>31361701</v>
      </c>
      <c r="B6053" s="63" t="s">
        <v>15547</v>
      </c>
    </row>
    <row r="6054" spans="1:2" x14ac:dyDescent="0.25">
      <c r="A6054" s="62">
        <v>31361702</v>
      </c>
      <c r="B6054" s="63" t="s">
        <v>10819</v>
      </c>
    </row>
    <row r="6055" spans="1:2" x14ac:dyDescent="0.25">
      <c r="A6055" s="62">
        <v>31361703</v>
      </c>
      <c r="B6055" s="63" t="s">
        <v>17075</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7706</v>
      </c>
    </row>
    <row r="6062" spans="1:2" x14ac:dyDescent="0.25">
      <c r="A6062" s="62">
        <v>31361712</v>
      </c>
      <c r="B6062" s="63" t="s">
        <v>18213</v>
      </c>
    </row>
    <row r="6063" spans="1:2" x14ac:dyDescent="0.25">
      <c r="A6063" s="62">
        <v>31361713</v>
      </c>
      <c r="B6063" s="63" t="s">
        <v>4062</v>
      </c>
    </row>
    <row r="6064" spans="1:2" x14ac:dyDescent="0.25">
      <c r="A6064" s="62">
        <v>31371001</v>
      </c>
      <c r="B6064" s="63" t="s">
        <v>18141</v>
      </c>
    </row>
    <row r="6065" spans="1:2" x14ac:dyDescent="0.25">
      <c r="A6065" s="62">
        <v>31371002</v>
      </c>
      <c r="B6065" s="63" t="s">
        <v>11876</v>
      </c>
    </row>
    <row r="6066" spans="1:2" x14ac:dyDescent="0.25">
      <c r="A6066" s="62">
        <v>31371003</v>
      </c>
      <c r="B6066" s="63" t="s">
        <v>9171</v>
      </c>
    </row>
    <row r="6067" spans="1:2" x14ac:dyDescent="0.25">
      <c r="A6067" s="62">
        <v>31371101</v>
      </c>
      <c r="B6067" s="63" t="s">
        <v>7212</v>
      </c>
    </row>
    <row r="6068" spans="1:2" x14ac:dyDescent="0.25">
      <c r="A6068" s="62">
        <v>31371102</v>
      </c>
      <c r="B6068" s="63" t="s">
        <v>5902</v>
      </c>
    </row>
    <row r="6069" spans="1:2" x14ac:dyDescent="0.25">
      <c r="A6069" s="62">
        <v>31371103</v>
      </c>
      <c r="B6069" s="63" t="s">
        <v>9977</v>
      </c>
    </row>
    <row r="6070" spans="1:2" x14ac:dyDescent="0.25">
      <c r="A6070" s="62">
        <v>31371104</v>
      </c>
      <c r="B6070" s="63" t="s">
        <v>18206</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10220</v>
      </c>
    </row>
    <row r="6075" spans="1:2" x14ac:dyDescent="0.25">
      <c r="A6075" s="62">
        <v>31371202</v>
      </c>
      <c r="B6075" s="63" t="s">
        <v>18588</v>
      </c>
    </row>
    <row r="6076" spans="1:2" x14ac:dyDescent="0.25">
      <c r="A6076" s="62">
        <v>31371203</v>
      </c>
      <c r="B6076" s="63" t="s">
        <v>18089</v>
      </c>
    </row>
    <row r="6077" spans="1:2" x14ac:dyDescent="0.25">
      <c r="A6077" s="62">
        <v>31371204</v>
      </c>
      <c r="B6077" s="63" t="s">
        <v>7864</v>
      </c>
    </row>
    <row r="6078" spans="1:2" x14ac:dyDescent="0.25">
      <c r="A6078" s="62">
        <v>31371205</v>
      </c>
      <c r="B6078" s="63" t="s">
        <v>13017</v>
      </c>
    </row>
    <row r="6079" spans="1:2" x14ac:dyDescent="0.25">
      <c r="A6079" s="62">
        <v>31371206</v>
      </c>
      <c r="B6079" s="63" t="s">
        <v>6341</v>
      </c>
    </row>
    <row r="6080" spans="1:2" x14ac:dyDescent="0.25">
      <c r="A6080" s="62">
        <v>31371207</v>
      </c>
      <c r="B6080" s="63" t="s">
        <v>654</v>
      </c>
    </row>
    <row r="6081" spans="1:2" x14ac:dyDescent="0.25">
      <c r="A6081" s="62">
        <v>31371208</v>
      </c>
      <c r="B6081" s="63" t="s">
        <v>5467</v>
      </c>
    </row>
    <row r="6082" spans="1:2" x14ac:dyDescent="0.25">
      <c r="A6082" s="62">
        <v>31371209</v>
      </c>
      <c r="B6082" s="63" t="s">
        <v>15636</v>
      </c>
    </row>
    <row r="6083" spans="1:2" x14ac:dyDescent="0.25">
      <c r="A6083" s="62">
        <v>31371301</v>
      </c>
      <c r="B6083" s="63" t="s">
        <v>5542</v>
      </c>
    </row>
    <row r="6084" spans="1:2" x14ac:dyDescent="0.25">
      <c r="A6084" s="62">
        <v>31371302</v>
      </c>
      <c r="B6084" s="63" t="s">
        <v>4371</v>
      </c>
    </row>
    <row r="6085" spans="1:2" x14ac:dyDescent="0.25">
      <c r="A6085" s="62">
        <v>31371401</v>
      </c>
      <c r="B6085" s="63" t="s">
        <v>6533</v>
      </c>
    </row>
    <row r="6086" spans="1:2" x14ac:dyDescent="0.25">
      <c r="A6086" s="62">
        <v>31381001</v>
      </c>
      <c r="B6086" s="63" t="s">
        <v>10861</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4373</v>
      </c>
    </row>
    <row r="6094" spans="1:2" x14ac:dyDescent="0.25">
      <c r="A6094" s="62">
        <v>32101505</v>
      </c>
      <c r="B6094" s="63" t="s">
        <v>9758</v>
      </c>
    </row>
    <row r="6095" spans="1:2" x14ac:dyDescent="0.25">
      <c r="A6095" s="62">
        <v>32101506</v>
      </c>
      <c r="B6095" s="63" t="s">
        <v>15019</v>
      </c>
    </row>
    <row r="6096" spans="1:2" x14ac:dyDescent="0.25">
      <c r="A6096" s="62">
        <v>32101507</v>
      </c>
      <c r="B6096" s="63" t="s">
        <v>7366</v>
      </c>
    </row>
    <row r="6097" spans="1:2" x14ac:dyDescent="0.25">
      <c r="A6097" s="62">
        <v>32101508</v>
      </c>
      <c r="B6097" s="63" t="s">
        <v>5003</v>
      </c>
    </row>
    <row r="6098" spans="1:2" x14ac:dyDescent="0.25">
      <c r="A6098" s="62">
        <v>32101509</v>
      </c>
      <c r="B6098" s="63" t="s">
        <v>8103</v>
      </c>
    </row>
    <row r="6099" spans="1:2" x14ac:dyDescent="0.25">
      <c r="A6099" s="62">
        <v>32101510</v>
      </c>
      <c r="B6099" s="63" t="s">
        <v>365</v>
      </c>
    </row>
    <row r="6100" spans="1:2" x14ac:dyDescent="0.25">
      <c r="A6100" s="62">
        <v>32101512</v>
      </c>
      <c r="B6100" s="63" t="s">
        <v>16061</v>
      </c>
    </row>
    <row r="6101" spans="1:2" x14ac:dyDescent="0.25">
      <c r="A6101" s="62">
        <v>32101513</v>
      </c>
      <c r="B6101" s="63" t="s">
        <v>11522</v>
      </c>
    </row>
    <row r="6102" spans="1:2" x14ac:dyDescent="0.25">
      <c r="A6102" s="62">
        <v>32101514</v>
      </c>
      <c r="B6102" s="63" t="s">
        <v>18501</v>
      </c>
    </row>
    <row r="6103" spans="1:2" x14ac:dyDescent="0.25">
      <c r="A6103" s="62">
        <v>32101515</v>
      </c>
      <c r="B6103" s="63" t="s">
        <v>5895</v>
      </c>
    </row>
    <row r="6104" spans="1:2" x14ac:dyDescent="0.25">
      <c r="A6104" s="62">
        <v>32101516</v>
      </c>
      <c r="B6104" s="63" t="s">
        <v>6352</v>
      </c>
    </row>
    <row r="6105" spans="1:2" x14ac:dyDescent="0.25">
      <c r="A6105" s="62">
        <v>32101517</v>
      </c>
      <c r="B6105" s="63" t="s">
        <v>10118</v>
      </c>
    </row>
    <row r="6106" spans="1:2" x14ac:dyDescent="0.25">
      <c r="A6106" s="62">
        <v>32101518</v>
      </c>
      <c r="B6106" s="63" t="s">
        <v>15367</v>
      </c>
    </row>
    <row r="6107" spans="1:2" x14ac:dyDescent="0.25">
      <c r="A6107" s="62">
        <v>32101519</v>
      </c>
      <c r="B6107" s="63" t="s">
        <v>18223</v>
      </c>
    </row>
    <row r="6108" spans="1:2" x14ac:dyDescent="0.25">
      <c r="A6108" s="62">
        <v>32101520</v>
      </c>
      <c r="B6108" s="63" t="s">
        <v>11439</v>
      </c>
    </row>
    <row r="6109" spans="1:2" x14ac:dyDescent="0.25">
      <c r="A6109" s="62">
        <v>32101521</v>
      </c>
      <c r="B6109" s="63" t="s">
        <v>6178</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2821</v>
      </c>
    </row>
    <row r="6114" spans="1:2" x14ac:dyDescent="0.25">
      <c r="A6114" s="62">
        <v>32101526</v>
      </c>
      <c r="B6114" s="63" t="s">
        <v>14604</v>
      </c>
    </row>
    <row r="6115" spans="1:2" x14ac:dyDescent="0.25">
      <c r="A6115" s="62">
        <v>32101527</v>
      </c>
      <c r="B6115" s="63" t="s">
        <v>6310</v>
      </c>
    </row>
    <row r="6116" spans="1:2" x14ac:dyDescent="0.25">
      <c r="A6116" s="62">
        <v>32101528</v>
      </c>
      <c r="B6116" s="63" t="s">
        <v>16666</v>
      </c>
    </row>
    <row r="6117" spans="1:2" x14ac:dyDescent="0.25">
      <c r="A6117" s="62">
        <v>32101601</v>
      </c>
      <c r="B6117" s="63" t="s">
        <v>8118</v>
      </c>
    </row>
    <row r="6118" spans="1:2" x14ac:dyDescent="0.25">
      <c r="A6118" s="62">
        <v>32101602</v>
      </c>
      <c r="B6118" s="63" t="s">
        <v>9680</v>
      </c>
    </row>
    <row r="6119" spans="1:2" x14ac:dyDescent="0.25">
      <c r="A6119" s="62">
        <v>32101603</v>
      </c>
      <c r="B6119" s="63" t="s">
        <v>14920</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8263</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8958</v>
      </c>
    </row>
    <row r="6132" spans="1:2" x14ac:dyDescent="0.25">
      <c r="A6132" s="62">
        <v>32101617</v>
      </c>
      <c r="B6132" s="63" t="s">
        <v>8396</v>
      </c>
    </row>
    <row r="6133" spans="1:2" x14ac:dyDescent="0.25">
      <c r="A6133" s="62">
        <v>32101618</v>
      </c>
      <c r="B6133" s="63" t="s">
        <v>12312</v>
      </c>
    </row>
    <row r="6134" spans="1:2" x14ac:dyDescent="0.25">
      <c r="A6134" s="62">
        <v>32101619</v>
      </c>
      <c r="B6134" s="63" t="s">
        <v>17454</v>
      </c>
    </row>
    <row r="6135" spans="1:2" x14ac:dyDescent="0.25">
      <c r="A6135" s="62">
        <v>32101620</v>
      </c>
      <c r="B6135" s="63" t="s">
        <v>6231</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17969</v>
      </c>
    </row>
    <row r="6148" spans="1:2" x14ac:dyDescent="0.25">
      <c r="A6148" s="62">
        <v>32101633</v>
      </c>
      <c r="B6148" s="63" t="s">
        <v>17850</v>
      </c>
    </row>
    <row r="6149" spans="1:2" x14ac:dyDescent="0.25">
      <c r="A6149" s="62">
        <v>32101634</v>
      </c>
      <c r="B6149" s="63" t="s">
        <v>9440</v>
      </c>
    </row>
    <row r="6150" spans="1:2" x14ac:dyDescent="0.25">
      <c r="A6150" s="62">
        <v>32101635</v>
      </c>
      <c r="B6150" s="63" t="s">
        <v>15400</v>
      </c>
    </row>
    <row r="6151" spans="1:2" x14ac:dyDescent="0.25">
      <c r="A6151" s="62">
        <v>32101636</v>
      </c>
      <c r="B6151" s="63" t="s">
        <v>3398</v>
      </c>
    </row>
    <row r="6152" spans="1:2" x14ac:dyDescent="0.25">
      <c r="A6152" s="62">
        <v>32101637</v>
      </c>
      <c r="B6152" s="63" t="s">
        <v>5533</v>
      </c>
    </row>
    <row r="6153" spans="1:2" x14ac:dyDescent="0.25">
      <c r="A6153" s="62">
        <v>32111501</v>
      </c>
      <c r="B6153" s="63" t="s">
        <v>14392</v>
      </c>
    </row>
    <row r="6154" spans="1:2" x14ac:dyDescent="0.25">
      <c r="A6154" s="62">
        <v>32111502</v>
      </c>
      <c r="B6154" s="63" t="s">
        <v>6859</v>
      </c>
    </row>
    <row r="6155" spans="1:2" x14ac:dyDescent="0.25">
      <c r="A6155" s="62">
        <v>32111503</v>
      </c>
      <c r="B6155" s="63" t="s">
        <v>9002</v>
      </c>
    </row>
    <row r="6156" spans="1:2" x14ac:dyDescent="0.25">
      <c r="A6156" s="62">
        <v>32111504</v>
      </c>
      <c r="B6156" s="63" t="s">
        <v>6707</v>
      </c>
    </row>
    <row r="6157" spans="1:2" x14ac:dyDescent="0.25">
      <c r="A6157" s="62">
        <v>32111505</v>
      </c>
      <c r="B6157" s="63" t="s">
        <v>11680</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14241</v>
      </c>
    </row>
    <row r="6167" spans="1:2" x14ac:dyDescent="0.25">
      <c r="A6167" s="62">
        <v>32111603</v>
      </c>
      <c r="B6167" s="63" t="s">
        <v>9729</v>
      </c>
    </row>
    <row r="6168" spans="1:2" x14ac:dyDescent="0.25">
      <c r="A6168" s="62">
        <v>32111604</v>
      </c>
      <c r="B6168" s="63" t="s">
        <v>5565</v>
      </c>
    </row>
    <row r="6169" spans="1:2" x14ac:dyDescent="0.25">
      <c r="A6169" s="62">
        <v>32111607</v>
      </c>
      <c r="B6169" s="63" t="s">
        <v>5573</v>
      </c>
    </row>
    <row r="6170" spans="1:2" x14ac:dyDescent="0.25">
      <c r="A6170" s="62">
        <v>32111608</v>
      </c>
      <c r="B6170" s="63" t="s">
        <v>3904</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15601</v>
      </c>
    </row>
    <row r="6176" spans="1:2" x14ac:dyDescent="0.25">
      <c r="A6176" s="62">
        <v>32111703</v>
      </c>
      <c r="B6176" s="63" t="s">
        <v>6716</v>
      </c>
    </row>
    <row r="6177" spans="1:2" x14ac:dyDescent="0.25">
      <c r="A6177" s="62">
        <v>32111704</v>
      </c>
      <c r="B6177" s="63" t="s">
        <v>9857</v>
      </c>
    </row>
    <row r="6178" spans="1:2" x14ac:dyDescent="0.25">
      <c r="A6178" s="62">
        <v>32111705</v>
      </c>
      <c r="B6178" s="63" t="s">
        <v>519</v>
      </c>
    </row>
    <row r="6179" spans="1:2" x14ac:dyDescent="0.25">
      <c r="A6179" s="62">
        <v>32111706</v>
      </c>
      <c r="B6179" s="63" t="s">
        <v>14798</v>
      </c>
    </row>
    <row r="6180" spans="1:2" x14ac:dyDescent="0.25">
      <c r="A6180" s="62">
        <v>32121501</v>
      </c>
      <c r="B6180" s="63" t="s">
        <v>4250</v>
      </c>
    </row>
    <row r="6181" spans="1:2" x14ac:dyDescent="0.25">
      <c r="A6181" s="62">
        <v>32121502</v>
      </c>
      <c r="B6181" s="63" t="s">
        <v>8589</v>
      </c>
    </row>
    <row r="6182" spans="1:2" x14ac:dyDescent="0.25">
      <c r="A6182" s="62">
        <v>32121503</v>
      </c>
      <c r="B6182" s="63" t="s">
        <v>13399</v>
      </c>
    </row>
    <row r="6183" spans="1:2" x14ac:dyDescent="0.25">
      <c r="A6183" s="62">
        <v>32121504</v>
      </c>
      <c r="B6183" s="63" t="s">
        <v>13071</v>
      </c>
    </row>
    <row r="6184" spans="1:2" x14ac:dyDescent="0.25">
      <c r="A6184" s="62">
        <v>32121602</v>
      </c>
      <c r="B6184" s="63" t="s">
        <v>18033</v>
      </c>
    </row>
    <row r="6185" spans="1:2" x14ac:dyDescent="0.25">
      <c r="A6185" s="62">
        <v>32121603</v>
      </c>
      <c r="B6185" s="63" t="s">
        <v>540</v>
      </c>
    </row>
    <row r="6186" spans="1:2" x14ac:dyDescent="0.25">
      <c r="A6186" s="62">
        <v>32121607</v>
      </c>
      <c r="B6186" s="63" t="s">
        <v>10112</v>
      </c>
    </row>
    <row r="6187" spans="1:2" x14ac:dyDescent="0.25">
      <c r="A6187" s="62">
        <v>32121609</v>
      </c>
      <c r="B6187" s="63" t="s">
        <v>8180</v>
      </c>
    </row>
    <row r="6188" spans="1:2" x14ac:dyDescent="0.25">
      <c r="A6188" s="62">
        <v>32121701</v>
      </c>
      <c r="B6188" s="63" t="s">
        <v>4816</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8225</v>
      </c>
    </row>
    <row r="6193" spans="1:2" x14ac:dyDescent="0.25">
      <c r="A6193" s="62">
        <v>32121706</v>
      </c>
      <c r="B6193" s="63" t="s">
        <v>7662</v>
      </c>
    </row>
    <row r="6194" spans="1:2" x14ac:dyDescent="0.25">
      <c r="A6194" s="62">
        <v>32131001</v>
      </c>
      <c r="B6194" s="63" t="s">
        <v>4355</v>
      </c>
    </row>
    <row r="6195" spans="1:2" x14ac:dyDescent="0.25">
      <c r="A6195" s="62">
        <v>32131002</v>
      </c>
      <c r="B6195" s="63" t="s">
        <v>14153</v>
      </c>
    </row>
    <row r="6196" spans="1:2" x14ac:dyDescent="0.25">
      <c r="A6196" s="62">
        <v>32131003</v>
      </c>
      <c r="B6196" s="63" t="s">
        <v>15114</v>
      </c>
    </row>
    <row r="6197" spans="1:2" x14ac:dyDescent="0.25">
      <c r="A6197" s="62">
        <v>32131005</v>
      </c>
      <c r="B6197" s="63" t="s">
        <v>7060</v>
      </c>
    </row>
    <row r="6198" spans="1:2" x14ac:dyDescent="0.25">
      <c r="A6198" s="62">
        <v>32131006</v>
      </c>
      <c r="B6198" s="63" t="s">
        <v>18540</v>
      </c>
    </row>
    <row r="6199" spans="1:2" x14ac:dyDescent="0.25">
      <c r="A6199" s="62">
        <v>32131007</v>
      </c>
      <c r="B6199" s="63" t="s">
        <v>4312</v>
      </c>
    </row>
    <row r="6200" spans="1:2" x14ac:dyDescent="0.25">
      <c r="A6200" s="62">
        <v>32131008</v>
      </c>
      <c r="B6200" s="63" t="s">
        <v>16928</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16093</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16067</v>
      </c>
    </row>
    <row r="6210" spans="1:2" x14ac:dyDescent="0.25">
      <c r="A6210" s="62">
        <v>32141006</v>
      </c>
      <c r="B6210" s="63" t="s">
        <v>7336</v>
      </c>
    </row>
    <row r="6211" spans="1:2" x14ac:dyDescent="0.25">
      <c r="A6211" s="62">
        <v>32141007</v>
      </c>
      <c r="B6211" s="63" t="s">
        <v>4716</v>
      </c>
    </row>
    <row r="6212" spans="1:2" x14ac:dyDescent="0.25">
      <c r="A6212" s="62">
        <v>32141008</v>
      </c>
      <c r="B6212" s="63" t="s">
        <v>18032</v>
      </c>
    </row>
    <row r="6213" spans="1:2" x14ac:dyDescent="0.25">
      <c r="A6213" s="62">
        <v>32141009</v>
      </c>
      <c r="B6213" s="63" t="s">
        <v>13192</v>
      </c>
    </row>
    <row r="6214" spans="1:2" x14ac:dyDescent="0.25">
      <c r="A6214" s="62">
        <v>32141010</v>
      </c>
      <c r="B6214" s="63" t="s">
        <v>11520</v>
      </c>
    </row>
    <row r="6215" spans="1:2" x14ac:dyDescent="0.25">
      <c r="A6215" s="62">
        <v>32141011</v>
      </c>
      <c r="B6215" s="63" t="s">
        <v>799</v>
      </c>
    </row>
    <row r="6216" spans="1:2" x14ac:dyDescent="0.25">
      <c r="A6216" s="62">
        <v>32141012</v>
      </c>
      <c r="B6216" s="63" t="s">
        <v>15098</v>
      </c>
    </row>
    <row r="6217" spans="1:2" x14ac:dyDescent="0.25">
      <c r="A6217" s="62">
        <v>32141013</v>
      </c>
      <c r="B6217" s="63" t="s">
        <v>10128</v>
      </c>
    </row>
    <row r="6218" spans="1:2" x14ac:dyDescent="0.25">
      <c r="A6218" s="62">
        <v>32141014</v>
      </c>
      <c r="B6218" s="63" t="s">
        <v>11171</v>
      </c>
    </row>
    <row r="6219" spans="1:2" x14ac:dyDescent="0.25">
      <c r="A6219" s="62">
        <v>32141015</v>
      </c>
      <c r="B6219" s="63" t="s">
        <v>6242</v>
      </c>
    </row>
    <row r="6220" spans="1:2" x14ac:dyDescent="0.25">
      <c r="A6220" s="62">
        <v>32141016</v>
      </c>
      <c r="B6220" s="63" t="s">
        <v>11995</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17240</v>
      </c>
    </row>
    <row r="6225" spans="1:2" x14ac:dyDescent="0.25">
      <c r="A6225" s="62">
        <v>32141105</v>
      </c>
      <c r="B6225" s="63" t="s">
        <v>16739</v>
      </c>
    </row>
    <row r="6226" spans="1:2" x14ac:dyDescent="0.25">
      <c r="A6226" s="62">
        <v>32141106</v>
      </c>
      <c r="B6226" s="63" t="s">
        <v>9175</v>
      </c>
    </row>
    <row r="6227" spans="1:2" x14ac:dyDescent="0.25">
      <c r="A6227" s="62">
        <v>32141107</v>
      </c>
      <c r="B6227" s="63" t="s">
        <v>17905</v>
      </c>
    </row>
    <row r="6228" spans="1:2" x14ac:dyDescent="0.25">
      <c r="A6228" s="62">
        <v>32141108</v>
      </c>
      <c r="B6228" s="63" t="s">
        <v>3677</v>
      </c>
    </row>
    <row r="6229" spans="1:2" x14ac:dyDescent="0.25">
      <c r="A6229" s="62">
        <v>32141109</v>
      </c>
      <c r="B6229" s="63" t="s">
        <v>15783</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5822</v>
      </c>
    </row>
    <row r="6235" spans="1:2" x14ac:dyDescent="0.25">
      <c r="A6235" s="62">
        <v>39101606</v>
      </c>
      <c r="B6235" s="63" t="s">
        <v>1591</v>
      </c>
    </row>
    <row r="6236" spans="1:2" x14ac:dyDescent="0.25">
      <c r="A6236" s="62">
        <v>39101608</v>
      </c>
      <c r="B6236" s="63" t="s">
        <v>6786</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16788</v>
      </c>
    </row>
    <row r="6243" spans="1:2" x14ac:dyDescent="0.25">
      <c r="A6243" s="62">
        <v>39101616</v>
      </c>
      <c r="B6243" s="63" t="s">
        <v>11475</v>
      </c>
    </row>
    <row r="6244" spans="1:2" x14ac:dyDescent="0.25">
      <c r="A6244" s="62">
        <v>39101617</v>
      </c>
      <c r="B6244" s="63" t="s">
        <v>11056</v>
      </c>
    </row>
    <row r="6245" spans="1:2" x14ac:dyDescent="0.25">
      <c r="A6245" s="62">
        <v>39101618</v>
      </c>
      <c r="B6245" s="63" t="s">
        <v>7646</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8870</v>
      </c>
    </row>
    <row r="6250" spans="1:2" x14ac:dyDescent="0.25">
      <c r="A6250" s="62">
        <v>39111504</v>
      </c>
      <c r="B6250" s="63" t="s">
        <v>7865</v>
      </c>
    </row>
    <row r="6251" spans="1:2" x14ac:dyDescent="0.25">
      <c r="A6251" s="62">
        <v>39111505</v>
      </c>
      <c r="B6251" s="63" t="s">
        <v>15757</v>
      </c>
    </row>
    <row r="6252" spans="1:2" x14ac:dyDescent="0.25">
      <c r="A6252" s="62">
        <v>39111506</v>
      </c>
      <c r="B6252" s="63" t="s">
        <v>5195</v>
      </c>
    </row>
    <row r="6253" spans="1:2" x14ac:dyDescent="0.25">
      <c r="A6253" s="62">
        <v>39111507</v>
      </c>
      <c r="B6253" s="63" t="s">
        <v>17311</v>
      </c>
    </row>
    <row r="6254" spans="1:2" x14ac:dyDescent="0.25">
      <c r="A6254" s="62">
        <v>39111508</v>
      </c>
      <c r="B6254" s="63" t="s">
        <v>2380</v>
      </c>
    </row>
    <row r="6255" spans="1:2" x14ac:dyDescent="0.25">
      <c r="A6255" s="62">
        <v>39111509</v>
      </c>
      <c r="B6255" s="63" t="s">
        <v>15453</v>
      </c>
    </row>
    <row r="6256" spans="1:2" x14ac:dyDescent="0.25">
      <c r="A6256" s="62">
        <v>39111510</v>
      </c>
      <c r="B6256" s="63" t="s">
        <v>8235</v>
      </c>
    </row>
    <row r="6257" spans="1:2" x14ac:dyDescent="0.25">
      <c r="A6257" s="62">
        <v>39111512</v>
      </c>
      <c r="B6257" s="63" t="s">
        <v>13519</v>
      </c>
    </row>
    <row r="6258" spans="1:2" x14ac:dyDescent="0.25">
      <c r="A6258" s="62">
        <v>39111513</v>
      </c>
      <c r="B6258" s="63" t="s">
        <v>9341</v>
      </c>
    </row>
    <row r="6259" spans="1:2" x14ac:dyDescent="0.25">
      <c r="A6259" s="62">
        <v>39111514</v>
      </c>
      <c r="B6259" s="63" t="s">
        <v>14756</v>
      </c>
    </row>
    <row r="6260" spans="1:2" x14ac:dyDescent="0.25">
      <c r="A6260" s="62">
        <v>39111515</v>
      </c>
      <c r="B6260" s="63" t="s">
        <v>7423</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17678</v>
      </c>
    </row>
    <row r="6267" spans="1:2" x14ac:dyDescent="0.25">
      <c r="A6267" s="62">
        <v>39111603</v>
      </c>
      <c r="B6267" s="63" t="s">
        <v>13688</v>
      </c>
    </row>
    <row r="6268" spans="1:2" x14ac:dyDescent="0.25">
      <c r="A6268" s="62">
        <v>39111605</v>
      </c>
      <c r="B6268" s="63" t="s">
        <v>18792</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18370</v>
      </c>
    </row>
    <row r="6273" spans="1:2" x14ac:dyDescent="0.25">
      <c r="A6273" s="62">
        <v>39111703</v>
      </c>
      <c r="B6273" s="63" t="s">
        <v>18481</v>
      </c>
    </row>
    <row r="6274" spans="1:2" x14ac:dyDescent="0.25">
      <c r="A6274" s="62">
        <v>39111704</v>
      </c>
      <c r="B6274" s="63" t="s">
        <v>13218</v>
      </c>
    </row>
    <row r="6275" spans="1:2" x14ac:dyDescent="0.25">
      <c r="A6275" s="62">
        <v>39111705</v>
      </c>
      <c r="B6275" s="63" t="s">
        <v>17784</v>
      </c>
    </row>
    <row r="6276" spans="1:2" x14ac:dyDescent="0.25">
      <c r="A6276" s="62">
        <v>39111706</v>
      </c>
      <c r="B6276" s="63" t="s">
        <v>5986</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17727</v>
      </c>
    </row>
    <row r="6281" spans="1:2" x14ac:dyDescent="0.25">
      <c r="A6281" s="62">
        <v>39111806</v>
      </c>
      <c r="B6281" s="63" t="s">
        <v>8478</v>
      </c>
    </row>
    <row r="6282" spans="1:2" x14ac:dyDescent="0.25">
      <c r="A6282" s="62">
        <v>39111808</v>
      </c>
      <c r="B6282" s="63" t="s">
        <v>8956</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5609</v>
      </c>
    </row>
    <row r="6289" spans="1:2" x14ac:dyDescent="0.25">
      <c r="A6289" s="62">
        <v>39111902</v>
      </c>
      <c r="B6289" s="63" t="s">
        <v>4786</v>
      </c>
    </row>
    <row r="6290" spans="1:2" x14ac:dyDescent="0.25">
      <c r="A6290" s="62">
        <v>39112001</v>
      </c>
      <c r="B6290" s="63" t="s">
        <v>14217</v>
      </c>
    </row>
    <row r="6291" spans="1:2" x14ac:dyDescent="0.25">
      <c r="A6291" s="62">
        <v>39112002</v>
      </c>
      <c r="B6291" s="63" t="s">
        <v>9410</v>
      </c>
    </row>
    <row r="6292" spans="1:2" x14ac:dyDescent="0.25">
      <c r="A6292" s="62">
        <v>39112003</v>
      </c>
      <c r="B6292" s="63" t="s">
        <v>11684</v>
      </c>
    </row>
    <row r="6293" spans="1:2" x14ac:dyDescent="0.25">
      <c r="A6293" s="62">
        <v>39121001</v>
      </c>
      <c r="B6293" s="63" t="s">
        <v>5155</v>
      </c>
    </row>
    <row r="6294" spans="1:2" x14ac:dyDescent="0.25">
      <c r="A6294" s="62">
        <v>39121002</v>
      </c>
      <c r="B6294" s="63" t="s">
        <v>16904</v>
      </c>
    </row>
    <row r="6295" spans="1:2" x14ac:dyDescent="0.25">
      <c r="A6295" s="62">
        <v>39121003</v>
      </c>
      <c r="B6295" s="63" t="s">
        <v>14508</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15512</v>
      </c>
    </row>
    <row r="6300" spans="1:2" x14ac:dyDescent="0.25">
      <c r="A6300" s="62">
        <v>39121009</v>
      </c>
      <c r="B6300" s="63" t="s">
        <v>5686</v>
      </c>
    </row>
    <row r="6301" spans="1:2" x14ac:dyDescent="0.25">
      <c r="A6301" s="62">
        <v>39121010</v>
      </c>
      <c r="B6301" s="63" t="s">
        <v>13722</v>
      </c>
    </row>
    <row r="6302" spans="1:2" x14ac:dyDescent="0.25">
      <c r="A6302" s="62">
        <v>39121011</v>
      </c>
      <c r="B6302" s="63" t="s">
        <v>10099</v>
      </c>
    </row>
    <row r="6303" spans="1:2" x14ac:dyDescent="0.25">
      <c r="A6303" s="62">
        <v>39121012</v>
      </c>
      <c r="B6303" s="63" t="s">
        <v>10436</v>
      </c>
    </row>
    <row r="6304" spans="1:2" x14ac:dyDescent="0.25">
      <c r="A6304" s="62">
        <v>39121013</v>
      </c>
      <c r="B6304" s="63" t="s">
        <v>8723</v>
      </c>
    </row>
    <row r="6305" spans="1:2" x14ac:dyDescent="0.25">
      <c r="A6305" s="62">
        <v>39121014</v>
      </c>
      <c r="B6305" s="63" t="s">
        <v>18176</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8859</v>
      </c>
    </row>
    <row r="6310" spans="1:2" x14ac:dyDescent="0.25">
      <c r="A6310" s="62">
        <v>39121019</v>
      </c>
      <c r="B6310" s="63" t="s">
        <v>11927</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6214</v>
      </c>
    </row>
    <row r="6315" spans="1:2" x14ac:dyDescent="0.25">
      <c r="A6315" s="62">
        <v>39121104</v>
      </c>
      <c r="B6315" s="63" t="s">
        <v>5828</v>
      </c>
    </row>
    <row r="6316" spans="1:2" x14ac:dyDescent="0.25">
      <c r="A6316" s="62">
        <v>39121105</v>
      </c>
      <c r="B6316" s="63" t="s">
        <v>598</v>
      </c>
    </row>
    <row r="6317" spans="1:2" x14ac:dyDescent="0.25">
      <c r="A6317" s="62">
        <v>39121106</v>
      </c>
      <c r="B6317" s="63" t="s">
        <v>9584</v>
      </c>
    </row>
    <row r="6318" spans="1:2" x14ac:dyDescent="0.25">
      <c r="A6318" s="62">
        <v>39121107</v>
      </c>
      <c r="B6318" s="63" t="s">
        <v>16513</v>
      </c>
    </row>
    <row r="6319" spans="1:2" x14ac:dyDescent="0.25">
      <c r="A6319" s="62">
        <v>39121108</v>
      </c>
      <c r="B6319" s="63" t="s">
        <v>12236</v>
      </c>
    </row>
    <row r="6320" spans="1:2" x14ac:dyDescent="0.25">
      <c r="A6320" s="62">
        <v>39121109</v>
      </c>
      <c r="B6320" s="63" t="s">
        <v>13874</v>
      </c>
    </row>
    <row r="6321" spans="1:2" x14ac:dyDescent="0.25">
      <c r="A6321" s="62">
        <v>39121201</v>
      </c>
      <c r="B6321" s="63" t="s">
        <v>13626</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15292</v>
      </c>
    </row>
    <row r="6327" spans="1:2" x14ac:dyDescent="0.25">
      <c r="A6327" s="62">
        <v>39121207</v>
      </c>
      <c r="B6327" s="63" t="s">
        <v>11722</v>
      </c>
    </row>
    <row r="6328" spans="1:2" x14ac:dyDescent="0.25">
      <c r="A6328" s="62">
        <v>39121301</v>
      </c>
      <c r="B6328" s="63" t="s">
        <v>9313</v>
      </c>
    </row>
    <row r="6329" spans="1:2" x14ac:dyDescent="0.25">
      <c r="A6329" s="62">
        <v>39121302</v>
      </c>
      <c r="B6329" s="63" t="s">
        <v>1097</v>
      </c>
    </row>
    <row r="6330" spans="1:2" x14ac:dyDescent="0.25">
      <c r="A6330" s="62">
        <v>39121303</v>
      </c>
      <c r="B6330" s="63" t="s">
        <v>18236</v>
      </c>
    </row>
    <row r="6331" spans="1:2" x14ac:dyDescent="0.25">
      <c r="A6331" s="62">
        <v>39121304</v>
      </c>
      <c r="B6331" s="63" t="s">
        <v>10055</v>
      </c>
    </row>
    <row r="6332" spans="1:2" x14ac:dyDescent="0.25">
      <c r="A6332" s="62">
        <v>39121305</v>
      </c>
      <c r="B6332" s="63" t="s">
        <v>7309</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14732</v>
      </c>
    </row>
    <row r="6337" spans="1:2" x14ac:dyDescent="0.25">
      <c r="A6337" s="62">
        <v>39121310</v>
      </c>
      <c r="B6337" s="63" t="s">
        <v>17003</v>
      </c>
    </row>
    <row r="6338" spans="1:2" x14ac:dyDescent="0.25">
      <c r="A6338" s="62">
        <v>39121311</v>
      </c>
      <c r="B6338" s="63" t="s">
        <v>12266</v>
      </c>
    </row>
    <row r="6339" spans="1:2" x14ac:dyDescent="0.25">
      <c r="A6339" s="62">
        <v>39121312</v>
      </c>
      <c r="B6339" s="63" t="s">
        <v>15759</v>
      </c>
    </row>
    <row r="6340" spans="1:2" x14ac:dyDescent="0.25">
      <c r="A6340" s="62">
        <v>39121313</v>
      </c>
      <c r="B6340" s="63" t="s">
        <v>14355</v>
      </c>
    </row>
    <row r="6341" spans="1:2" x14ac:dyDescent="0.25">
      <c r="A6341" s="62">
        <v>39121402</v>
      </c>
      <c r="B6341" s="63" t="s">
        <v>1565</v>
      </c>
    </row>
    <row r="6342" spans="1:2" x14ac:dyDescent="0.25">
      <c r="A6342" s="62">
        <v>39121403</v>
      </c>
      <c r="B6342" s="63" t="s">
        <v>8483</v>
      </c>
    </row>
    <row r="6343" spans="1:2" x14ac:dyDescent="0.25">
      <c r="A6343" s="62">
        <v>39121404</v>
      </c>
      <c r="B6343" s="63" t="s">
        <v>11752</v>
      </c>
    </row>
    <row r="6344" spans="1:2" x14ac:dyDescent="0.25">
      <c r="A6344" s="62">
        <v>39121405</v>
      </c>
      <c r="B6344" s="63" t="s">
        <v>17769</v>
      </c>
    </row>
    <row r="6345" spans="1:2" x14ac:dyDescent="0.25">
      <c r="A6345" s="62">
        <v>39121406</v>
      </c>
      <c r="B6345" s="63" t="s">
        <v>4658</v>
      </c>
    </row>
    <row r="6346" spans="1:2" x14ac:dyDescent="0.25">
      <c r="A6346" s="62">
        <v>39121407</v>
      </c>
      <c r="B6346" s="63" t="s">
        <v>8296</v>
      </c>
    </row>
    <row r="6347" spans="1:2" x14ac:dyDescent="0.25">
      <c r="A6347" s="62">
        <v>39121408</v>
      </c>
      <c r="B6347" s="63" t="s">
        <v>8610</v>
      </c>
    </row>
    <row r="6348" spans="1:2" x14ac:dyDescent="0.25">
      <c r="A6348" s="62">
        <v>39121409</v>
      </c>
      <c r="B6348" s="63" t="s">
        <v>9260</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11771</v>
      </c>
    </row>
    <row r="6357" spans="1:2" x14ac:dyDescent="0.25">
      <c r="A6357" s="62">
        <v>39121420</v>
      </c>
      <c r="B6357" s="63" t="s">
        <v>2973</v>
      </c>
    </row>
    <row r="6358" spans="1:2" x14ac:dyDescent="0.25">
      <c r="A6358" s="62">
        <v>39121421</v>
      </c>
      <c r="B6358" s="63" t="s">
        <v>8560</v>
      </c>
    </row>
    <row r="6359" spans="1:2" x14ac:dyDescent="0.25">
      <c r="A6359" s="62">
        <v>39121422</v>
      </c>
      <c r="B6359" s="63" t="s">
        <v>16247</v>
      </c>
    </row>
    <row r="6360" spans="1:2" x14ac:dyDescent="0.25">
      <c r="A6360" s="62">
        <v>39121423</v>
      </c>
      <c r="B6360" s="63" t="s">
        <v>17482</v>
      </c>
    </row>
    <row r="6361" spans="1:2" x14ac:dyDescent="0.25">
      <c r="A6361" s="62">
        <v>39121424</v>
      </c>
      <c r="B6361" s="63" t="s">
        <v>9821</v>
      </c>
    </row>
    <row r="6362" spans="1:2" x14ac:dyDescent="0.25">
      <c r="A6362" s="62">
        <v>39121425</v>
      </c>
      <c r="B6362" s="63" t="s">
        <v>2049</v>
      </c>
    </row>
    <row r="6363" spans="1:2" x14ac:dyDescent="0.25">
      <c r="A6363" s="62">
        <v>39121426</v>
      </c>
      <c r="B6363" s="63" t="s">
        <v>16108</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6678</v>
      </c>
    </row>
    <row r="6369" spans="1:2" x14ac:dyDescent="0.25">
      <c r="A6369" s="62">
        <v>39121432</v>
      </c>
      <c r="B6369" s="63" t="s">
        <v>14026</v>
      </c>
    </row>
    <row r="6370" spans="1:2" x14ac:dyDescent="0.25">
      <c r="A6370" s="62">
        <v>39121433</v>
      </c>
      <c r="B6370" s="63" t="s">
        <v>12438</v>
      </c>
    </row>
    <row r="6371" spans="1:2" x14ac:dyDescent="0.25">
      <c r="A6371" s="62">
        <v>39121434</v>
      </c>
      <c r="B6371" s="63" t="s">
        <v>6425</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4992</v>
      </c>
    </row>
    <row r="6377" spans="1:2" x14ac:dyDescent="0.25">
      <c r="A6377" s="62">
        <v>39121503</v>
      </c>
      <c r="B6377" s="63" t="s">
        <v>17458</v>
      </c>
    </row>
    <row r="6378" spans="1:2" x14ac:dyDescent="0.25">
      <c r="A6378" s="62">
        <v>39121504</v>
      </c>
      <c r="B6378" s="63" t="s">
        <v>15479</v>
      </c>
    </row>
    <row r="6379" spans="1:2" x14ac:dyDescent="0.25">
      <c r="A6379" s="62">
        <v>39121505</v>
      </c>
      <c r="B6379" s="63" t="s">
        <v>17517</v>
      </c>
    </row>
    <row r="6380" spans="1:2" x14ac:dyDescent="0.25">
      <c r="A6380" s="62">
        <v>39121506</v>
      </c>
      <c r="B6380" s="63" t="s">
        <v>9048</v>
      </c>
    </row>
    <row r="6381" spans="1:2" x14ac:dyDescent="0.25">
      <c r="A6381" s="62">
        <v>39121507</v>
      </c>
      <c r="B6381" s="63" t="s">
        <v>6398</v>
      </c>
    </row>
    <row r="6382" spans="1:2" x14ac:dyDescent="0.25">
      <c r="A6382" s="62">
        <v>39121508</v>
      </c>
      <c r="B6382" s="63" t="s">
        <v>9239</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6389</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13403</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15537</v>
      </c>
    </row>
    <row r="6395" spans="1:2" x14ac:dyDescent="0.25">
      <c r="A6395" s="62">
        <v>39121521</v>
      </c>
      <c r="B6395" s="63" t="s">
        <v>9516</v>
      </c>
    </row>
    <row r="6396" spans="1:2" x14ac:dyDescent="0.25">
      <c r="A6396" s="62">
        <v>39121522</v>
      </c>
      <c r="B6396" s="63" t="s">
        <v>13989</v>
      </c>
    </row>
    <row r="6397" spans="1:2" x14ac:dyDescent="0.25">
      <c r="A6397" s="62">
        <v>39121523</v>
      </c>
      <c r="B6397" s="63" t="s">
        <v>11050</v>
      </c>
    </row>
    <row r="6398" spans="1:2" x14ac:dyDescent="0.25">
      <c r="A6398" s="62">
        <v>39121524</v>
      </c>
      <c r="B6398" s="63" t="s">
        <v>18740</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16910</v>
      </c>
    </row>
    <row r="6403" spans="1:2" x14ac:dyDescent="0.25">
      <c r="A6403" s="62">
        <v>39121531</v>
      </c>
      <c r="B6403" s="63" t="s">
        <v>12072</v>
      </c>
    </row>
    <row r="6404" spans="1:2" x14ac:dyDescent="0.25">
      <c r="A6404" s="62">
        <v>39121532</v>
      </c>
      <c r="B6404" s="63" t="s">
        <v>7487</v>
      </c>
    </row>
    <row r="6405" spans="1:2" x14ac:dyDescent="0.25">
      <c r="A6405" s="62">
        <v>39121533</v>
      </c>
      <c r="B6405" s="63" t="s">
        <v>9444</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8813</v>
      </c>
    </row>
    <row r="6410" spans="1:2" x14ac:dyDescent="0.25">
      <c r="A6410" s="62">
        <v>39121538</v>
      </c>
      <c r="B6410" s="63" t="s">
        <v>3701</v>
      </c>
    </row>
    <row r="6411" spans="1:2" x14ac:dyDescent="0.25">
      <c r="A6411" s="62">
        <v>39121539</v>
      </c>
      <c r="B6411" s="63" t="s">
        <v>5351</v>
      </c>
    </row>
    <row r="6412" spans="1:2" x14ac:dyDescent="0.25">
      <c r="A6412" s="62">
        <v>39121540</v>
      </c>
      <c r="B6412" s="63" t="s">
        <v>11547</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14586</v>
      </c>
    </row>
    <row r="6417" spans="1:2" x14ac:dyDescent="0.25">
      <c r="A6417" s="62">
        <v>39121545</v>
      </c>
      <c r="B6417" s="63" t="s">
        <v>2829</v>
      </c>
    </row>
    <row r="6418" spans="1:2" x14ac:dyDescent="0.25">
      <c r="A6418" s="62">
        <v>39121546</v>
      </c>
      <c r="B6418" s="63" t="s">
        <v>9933</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10689</v>
      </c>
    </row>
    <row r="6424" spans="1:2" x14ac:dyDescent="0.25">
      <c r="A6424" s="62">
        <v>39121601</v>
      </c>
      <c r="B6424" s="63" t="s">
        <v>991</v>
      </c>
    </row>
    <row r="6425" spans="1:2" x14ac:dyDescent="0.25">
      <c r="A6425" s="62">
        <v>39121602</v>
      </c>
      <c r="B6425" s="63" t="s">
        <v>16569</v>
      </c>
    </row>
    <row r="6426" spans="1:2" x14ac:dyDescent="0.25">
      <c r="A6426" s="62">
        <v>39121603</v>
      </c>
      <c r="B6426" s="63" t="s">
        <v>9460</v>
      </c>
    </row>
    <row r="6427" spans="1:2" x14ac:dyDescent="0.25">
      <c r="A6427" s="62">
        <v>39121604</v>
      </c>
      <c r="B6427" s="63" t="s">
        <v>12470</v>
      </c>
    </row>
    <row r="6428" spans="1:2" x14ac:dyDescent="0.25">
      <c r="A6428" s="62">
        <v>39121605</v>
      </c>
      <c r="B6428" s="63" t="s">
        <v>11945</v>
      </c>
    </row>
    <row r="6429" spans="1:2" x14ac:dyDescent="0.25">
      <c r="A6429" s="62">
        <v>39121606</v>
      </c>
      <c r="B6429" s="63" t="s">
        <v>7829</v>
      </c>
    </row>
    <row r="6430" spans="1:2" x14ac:dyDescent="0.25">
      <c r="A6430" s="62">
        <v>39121607</v>
      </c>
      <c r="B6430" s="63" t="s">
        <v>433</v>
      </c>
    </row>
    <row r="6431" spans="1:2" x14ac:dyDescent="0.25">
      <c r="A6431" s="62">
        <v>39121608</v>
      </c>
      <c r="B6431" s="63" t="s">
        <v>18103</v>
      </c>
    </row>
    <row r="6432" spans="1:2" x14ac:dyDescent="0.25">
      <c r="A6432" s="62">
        <v>39121609</v>
      </c>
      <c r="B6432" s="63" t="s">
        <v>4052</v>
      </c>
    </row>
    <row r="6433" spans="1:2" x14ac:dyDescent="0.25">
      <c r="A6433" s="62">
        <v>39121610</v>
      </c>
      <c r="B6433" s="63" t="s">
        <v>5176</v>
      </c>
    </row>
    <row r="6434" spans="1:2" x14ac:dyDescent="0.25">
      <c r="A6434" s="62">
        <v>39121611</v>
      </c>
      <c r="B6434" s="63" t="s">
        <v>5710</v>
      </c>
    </row>
    <row r="6435" spans="1:2" x14ac:dyDescent="0.25">
      <c r="A6435" s="62">
        <v>39121612</v>
      </c>
      <c r="B6435" s="63" t="s">
        <v>17371</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17957</v>
      </c>
    </row>
    <row r="6440" spans="1:2" x14ac:dyDescent="0.25">
      <c r="A6440" s="62">
        <v>39121617</v>
      </c>
      <c r="B6440" s="63" t="s">
        <v>7599</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4234</v>
      </c>
    </row>
    <row r="6445" spans="1:2" x14ac:dyDescent="0.25">
      <c r="A6445" s="62">
        <v>39121703</v>
      </c>
      <c r="B6445" s="63" t="s">
        <v>12350</v>
      </c>
    </row>
    <row r="6446" spans="1:2" x14ac:dyDescent="0.25">
      <c r="A6446" s="62">
        <v>39121704</v>
      </c>
      <c r="B6446" s="63" t="s">
        <v>12802</v>
      </c>
    </row>
    <row r="6447" spans="1:2" x14ac:dyDescent="0.25">
      <c r="A6447" s="62">
        <v>39121705</v>
      </c>
      <c r="B6447" s="63" t="s">
        <v>10425</v>
      </c>
    </row>
    <row r="6448" spans="1:2" x14ac:dyDescent="0.25">
      <c r="A6448" s="62">
        <v>39121706</v>
      </c>
      <c r="B6448" s="63" t="s">
        <v>8605</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17269</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5652</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10909</v>
      </c>
    </row>
    <row r="6466" spans="1:2" x14ac:dyDescent="0.25">
      <c r="A6466" s="62">
        <v>40101503</v>
      </c>
      <c r="B6466" s="63" t="s">
        <v>15230</v>
      </c>
    </row>
    <row r="6467" spans="1:2" x14ac:dyDescent="0.25">
      <c r="A6467" s="62">
        <v>40101504</v>
      </c>
      <c r="B6467" s="63" t="s">
        <v>17702</v>
      </c>
    </row>
    <row r="6468" spans="1:2" x14ac:dyDescent="0.25">
      <c r="A6468" s="62">
        <v>40101505</v>
      </c>
      <c r="B6468" s="63" t="s">
        <v>11128</v>
      </c>
    </row>
    <row r="6469" spans="1:2" x14ac:dyDescent="0.25">
      <c r="A6469" s="62">
        <v>40101506</v>
      </c>
      <c r="B6469" s="63" t="s">
        <v>9376</v>
      </c>
    </row>
    <row r="6470" spans="1:2" x14ac:dyDescent="0.25">
      <c r="A6470" s="62">
        <v>40101601</v>
      </c>
      <c r="B6470" s="63" t="s">
        <v>13155</v>
      </c>
    </row>
    <row r="6471" spans="1:2" x14ac:dyDescent="0.25">
      <c r="A6471" s="62">
        <v>40101602</v>
      </c>
      <c r="B6471" s="63" t="s">
        <v>4277</v>
      </c>
    </row>
    <row r="6472" spans="1:2" x14ac:dyDescent="0.25">
      <c r="A6472" s="62">
        <v>40101603</v>
      </c>
      <c r="B6472" s="63" t="s">
        <v>12378</v>
      </c>
    </row>
    <row r="6473" spans="1:2" x14ac:dyDescent="0.25">
      <c r="A6473" s="62">
        <v>40101604</v>
      </c>
      <c r="B6473" s="63" t="s">
        <v>5883</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17026</v>
      </c>
    </row>
    <row r="6478" spans="1:2" x14ac:dyDescent="0.25">
      <c r="A6478" s="62">
        <v>40101704</v>
      </c>
      <c r="B6478" s="63" t="s">
        <v>10731</v>
      </c>
    </row>
    <row r="6479" spans="1:2" x14ac:dyDescent="0.25">
      <c r="A6479" s="62">
        <v>40101705</v>
      </c>
      <c r="B6479" s="63" t="s">
        <v>10474</v>
      </c>
    </row>
    <row r="6480" spans="1:2" x14ac:dyDescent="0.25">
      <c r="A6480" s="62">
        <v>40101706</v>
      </c>
      <c r="B6480" s="63" t="s">
        <v>6012</v>
      </c>
    </row>
    <row r="6481" spans="1:2" x14ac:dyDescent="0.25">
      <c r="A6481" s="62">
        <v>40101707</v>
      </c>
      <c r="B6481" s="63" t="s">
        <v>12616</v>
      </c>
    </row>
    <row r="6482" spans="1:2" x14ac:dyDescent="0.25">
      <c r="A6482" s="62">
        <v>40101801</v>
      </c>
      <c r="B6482" s="63" t="s">
        <v>10372</v>
      </c>
    </row>
    <row r="6483" spans="1:2" x14ac:dyDescent="0.25">
      <c r="A6483" s="62">
        <v>40101802</v>
      </c>
      <c r="B6483" s="63" t="s">
        <v>3314</v>
      </c>
    </row>
    <row r="6484" spans="1:2" x14ac:dyDescent="0.25">
      <c r="A6484" s="62">
        <v>40101803</v>
      </c>
      <c r="B6484" s="63" t="s">
        <v>13816</v>
      </c>
    </row>
    <row r="6485" spans="1:2" x14ac:dyDescent="0.25">
      <c r="A6485" s="62">
        <v>40101805</v>
      </c>
      <c r="B6485" s="63" t="s">
        <v>8510</v>
      </c>
    </row>
    <row r="6486" spans="1:2" x14ac:dyDescent="0.25">
      <c r="A6486" s="62">
        <v>40101806</v>
      </c>
      <c r="B6486" s="63" t="s">
        <v>17071</v>
      </c>
    </row>
    <row r="6487" spans="1:2" x14ac:dyDescent="0.25">
      <c r="A6487" s="62">
        <v>40101807</v>
      </c>
      <c r="B6487" s="63" t="s">
        <v>7632</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13438</v>
      </c>
    </row>
    <row r="6492" spans="1:2" x14ac:dyDescent="0.25">
      <c r="A6492" s="62">
        <v>40101812</v>
      </c>
      <c r="B6492" s="63" t="s">
        <v>4340</v>
      </c>
    </row>
    <row r="6493" spans="1:2" x14ac:dyDescent="0.25">
      <c r="A6493" s="62">
        <v>40101813</v>
      </c>
      <c r="B6493" s="63" t="s">
        <v>470</v>
      </c>
    </row>
    <row r="6494" spans="1:2" x14ac:dyDescent="0.25">
      <c r="A6494" s="62">
        <v>40101814</v>
      </c>
      <c r="B6494" s="63" t="s">
        <v>5692</v>
      </c>
    </row>
    <row r="6495" spans="1:2" x14ac:dyDescent="0.25">
      <c r="A6495" s="62">
        <v>40101815</v>
      </c>
      <c r="B6495" s="63" t="s">
        <v>5668</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13229</v>
      </c>
    </row>
    <row r="6504" spans="1:2" x14ac:dyDescent="0.25">
      <c r="A6504" s="62">
        <v>40101824</v>
      </c>
      <c r="B6504" s="63" t="s">
        <v>17119</v>
      </c>
    </row>
    <row r="6505" spans="1:2" x14ac:dyDescent="0.25">
      <c r="A6505" s="62">
        <v>40101825</v>
      </c>
      <c r="B6505" s="63" t="s">
        <v>4187</v>
      </c>
    </row>
    <row r="6506" spans="1:2" x14ac:dyDescent="0.25">
      <c r="A6506" s="62">
        <v>40101826</v>
      </c>
      <c r="B6506" s="63" t="s">
        <v>14041</v>
      </c>
    </row>
    <row r="6507" spans="1:2" x14ac:dyDescent="0.25">
      <c r="A6507" s="62">
        <v>40101827</v>
      </c>
      <c r="B6507" s="63" t="s">
        <v>384</v>
      </c>
    </row>
    <row r="6508" spans="1:2" x14ac:dyDescent="0.25">
      <c r="A6508" s="62">
        <v>40101828</v>
      </c>
      <c r="B6508" s="63" t="s">
        <v>5818</v>
      </c>
    </row>
    <row r="6509" spans="1:2" x14ac:dyDescent="0.25">
      <c r="A6509" s="62">
        <v>40101829</v>
      </c>
      <c r="B6509" s="63" t="s">
        <v>4134</v>
      </c>
    </row>
    <row r="6510" spans="1:2" x14ac:dyDescent="0.25">
      <c r="A6510" s="62">
        <v>40101830</v>
      </c>
      <c r="B6510" s="63" t="s">
        <v>16255</v>
      </c>
    </row>
    <row r="6511" spans="1:2" x14ac:dyDescent="0.25">
      <c r="A6511" s="62">
        <v>40101831</v>
      </c>
      <c r="B6511" s="63" t="s">
        <v>6890</v>
      </c>
    </row>
    <row r="6512" spans="1:2" x14ac:dyDescent="0.25">
      <c r="A6512" s="62">
        <v>40101832</v>
      </c>
      <c r="B6512" s="63" t="s">
        <v>1689</v>
      </c>
    </row>
    <row r="6513" spans="1:2" x14ac:dyDescent="0.25">
      <c r="A6513" s="62">
        <v>40101833</v>
      </c>
      <c r="B6513" s="63" t="s">
        <v>5165</v>
      </c>
    </row>
    <row r="6514" spans="1:2" x14ac:dyDescent="0.25">
      <c r="A6514" s="62">
        <v>40101834</v>
      </c>
      <c r="B6514" s="63" t="s">
        <v>8368</v>
      </c>
    </row>
    <row r="6515" spans="1:2" x14ac:dyDescent="0.25">
      <c r="A6515" s="62">
        <v>40101901</v>
      </c>
      <c r="B6515" s="63" t="s">
        <v>2558</v>
      </c>
    </row>
    <row r="6516" spans="1:2" x14ac:dyDescent="0.25">
      <c r="A6516" s="62">
        <v>40101902</v>
      </c>
      <c r="B6516" s="63" t="s">
        <v>11623</v>
      </c>
    </row>
    <row r="6517" spans="1:2" x14ac:dyDescent="0.25">
      <c r="A6517" s="62">
        <v>40101903</v>
      </c>
      <c r="B6517" s="63" t="s">
        <v>16691</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13981</v>
      </c>
    </row>
    <row r="6522" spans="1:2" x14ac:dyDescent="0.25">
      <c r="A6522" s="62">
        <v>40102005</v>
      </c>
      <c r="B6522" s="63" t="s">
        <v>1324</v>
      </c>
    </row>
    <row r="6523" spans="1:2" x14ac:dyDescent="0.25">
      <c r="A6523" s="62">
        <v>40141602</v>
      </c>
      <c r="B6523" s="63" t="s">
        <v>12488</v>
      </c>
    </row>
    <row r="6524" spans="1:2" x14ac:dyDescent="0.25">
      <c r="A6524" s="62">
        <v>40141603</v>
      </c>
      <c r="B6524" s="63" t="s">
        <v>6761</v>
      </c>
    </row>
    <row r="6525" spans="1:2" x14ac:dyDescent="0.25">
      <c r="A6525" s="62">
        <v>40141604</v>
      </c>
      <c r="B6525" s="63" t="s">
        <v>12556</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7296</v>
      </c>
    </row>
    <row r="6530" spans="1:2" x14ac:dyDescent="0.25">
      <c r="A6530" s="62">
        <v>40141609</v>
      </c>
      <c r="B6530" s="63" t="s">
        <v>17656</v>
      </c>
    </row>
    <row r="6531" spans="1:2" x14ac:dyDescent="0.25">
      <c r="A6531" s="62">
        <v>40141610</v>
      </c>
      <c r="B6531" s="63" t="s">
        <v>15255</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11398</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4138</v>
      </c>
    </row>
    <row r="6542" spans="1:2" x14ac:dyDescent="0.25">
      <c r="A6542" s="62">
        <v>40141622</v>
      </c>
      <c r="B6542" s="63" t="s">
        <v>18056</v>
      </c>
    </row>
    <row r="6543" spans="1:2" x14ac:dyDescent="0.25">
      <c r="A6543" s="62">
        <v>40141623</v>
      </c>
      <c r="B6543" s="63" t="s">
        <v>2582</v>
      </c>
    </row>
    <row r="6544" spans="1:2" x14ac:dyDescent="0.25">
      <c r="A6544" s="62">
        <v>40141624</v>
      </c>
      <c r="B6544" s="63" t="s">
        <v>16595</v>
      </c>
    </row>
    <row r="6545" spans="1:2" x14ac:dyDescent="0.25">
      <c r="A6545" s="62">
        <v>40141625</v>
      </c>
      <c r="B6545" s="63" t="s">
        <v>5870</v>
      </c>
    </row>
    <row r="6546" spans="1:2" x14ac:dyDescent="0.25">
      <c r="A6546" s="62">
        <v>40141626</v>
      </c>
      <c r="B6546" s="63" t="s">
        <v>11205</v>
      </c>
    </row>
    <row r="6547" spans="1:2" x14ac:dyDescent="0.25">
      <c r="A6547" s="62">
        <v>40141627</v>
      </c>
      <c r="B6547" s="63" t="s">
        <v>1605</v>
      </c>
    </row>
    <row r="6548" spans="1:2" x14ac:dyDescent="0.25">
      <c r="A6548" s="62">
        <v>40141628</v>
      </c>
      <c r="B6548" s="63" t="s">
        <v>14263</v>
      </c>
    </row>
    <row r="6549" spans="1:2" x14ac:dyDescent="0.25">
      <c r="A6549" s="62">
        <v>40141629</v>
      </c>
      <c r="B6549" s="63" t="s">
        <v>15748</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10853</v>
      </c>
    </row>
    <row r="6560" spans="1:2" x14ac:dyDescent="0.25">
      <c r="A6560" s="62">
        <v>40141702</v>
      </c>
      <c r="B6560" s="63" t="s">
        <v>7121</v>
      </c>
    </row>
    <row r="6561" spans="1:2" x14ac:dyDescent="0.25">
      <c r="A6561" s="62">
        <v>40141703</v>
      </c>
      <c r="B6561" s="63" t="s">
        <v>2509</v>
      </c>
    </row>
    <row r="6562" spans="1:2" x14ac:dyDescent="0.25">
      <c r="A6562" s="62">
        <v>40141704</v>
      </c>
      <c r="B6562" s="63" t="s">
        <v>16048</v>
      </c>
    </row>
    <row r="6563" spans="1:2" x14ac:dyDescent="0.25">
      <c r="A6563" s="62">
        <v>40141705</v>
      </c>
      <c r="B6563" s="63" t="s">
        <v>13962</v>
      </c>
    </row>
    <row r="6564" spans="1:2" x14ac:dyDescent="0.25">
      <c r="A6564" s="62">
        <v>40141716</v>
      </c>
      <c r="B6564" s="63" t="s">
        <v>7844</v>
      </c>
    </row>
    <row r="6565" spans="1:2" x14ac:dyDescent="0.25">
      <c r="A6565" s="62">
        <v>40141719</v>
      </c>
      <c r="B6565" s="63" t="s">
        <v>985</v>
      </c>
    </row>
    <row r="6566" spans="1:2" x14ac:dyDescent="0.25">
      <c r="A6566" s="62">
        <v>40141720</v>
      </c>
      <c r="B6566" s="63" t="s">
        <v>16530</v>
      </c>
    </row>
    <row r="6567" spans="1:2" x14ac:dyDescent="0.25">
      <c r="A6567" s="62">
        <v>40141725</v>
      </c>
      <c r="B6567" s="63" t="s">
        <v>4949</v>
      </c>
    </row>
    <row r="6568" spans="1:2" x14ac:dyDescent="0.25">
      <c r="A6568" s="62">
        <v>40141726</v>
      </c>
      <c r="B6568" s="63" t="s">
        <v>10513</v>
      </c>
    </row>
    <row r="6569" spans="1:2" x14ac:dyDescent="0.25">
      <c r="A6569" s="62">
        <v>40141727</v>
      </c>
      <c r="B6569" s="63" t="s">
        <v>6855</v>
      </c>
    </row>
    <row r="6570" spans="1:2" x14ac:dyDescent="0.25">
      <c r="A6570" s="62">
        <v>40141731</v>
      </c>
      <c r="B6570" s="63" t="s">
        <v>17223</v>
      </c>
    </row>
    <row r="6571" spans="1:2" x14ac:dyDescent="0.25">
      <c r="A6571" s="62">
        <v>40141732</v>
      </c>
      <c r="B6571" s="63" t="s">
        <v>12459</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5648</v>
      </c>
    </row>
    <row r="6585" spans="1:2" x14ac:dyDescent="0.25">
      <c r="A6585" s="62">
        <v>40141901</v>
      </c>
      <c r="B6585" s="63" t="s">
        <v>15313</v>
      </c>
    </row>
    <row r="6586" spans="1:2" x14ac:dyDescent="0.25">
      <c r="A6586" s="62">
        <v>40141902</v>
      </c>
      <c r="B6586" s="63" t="s">
        <v>9540</v>
      </c>
    </row>
    <row r="6587" spans="1:2" x14ac:dyDescent="0.25">
      <c r="A6587" s="62">
        <v>40141903</v>
      </c>
      <c r="B6587" s="63" t="s">
        <v>10072</v>
      </c>
    </row>
    <row r="6588" spans="1:2" x14ac:dyDescent="0.25">
      <c r="A6588" s="62">
        <v>40141904</v>
      </c>
      <c r="B6588" s="63" t="s">
        <v>13116</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16793</v>
      </c>
    </row>
    <row r="6593" spans="1:2" x14ac:dyDescent="0.25">
      <c r="A6593" s="62">
        <v>40141909</v>
      </c>
      <c r="B6593" s="63" t="s">
        <v>12832</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12477</v>
      </c>
    </row>
    <row r="6598" spans="1:2" x14ac:dyDescent="0.25">
      <c r="A6598" s="62">
        <v>40141914</v>
      </c>
      <c r="B6598" s="63" t="s">
        <v>6215</v>
      </c>
    </row>
    <row r="6599" spans="1:2" x14ac:dyDescent="0.25">
      <c r="A6599" s="62">
        <v>40141915</v>
      </c>
      <c r="B6599" s="63" t="s">
        <v>4003</v>
      </c>
    </row>
    <row r="6600" spans="1:2" x14ac:dyDescent="0.25">
      <c r="A6600" s="62">
        <v>40141916</v>
      </c>
      <c r="B6600" s="63" t="s">
        <v>885</v>
      </c>
    </row>
    <row r="6601" spans="1:2" x14ac:dyDescent="0.25">
      <c r="A6601" s="62">
        <v>40141917</v>
      </c>
      <c r="B6601" s="63" t="s">
        <v>5799</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12764</v>
      </c>
    </row>
    <row r="6606" spans="1:2" x14ac:dyDescent="0.25">
      <c r="A6606" s="62">
        <v>40141922</v>
      </c>
      <c r="B6606" s="63" t="s">
        <v>3072</v>
      </c>
    </row>
    <row r="6607" spans="1:2" x14ac:dyDescent="0.25">
      <c r="A6607" s="62">
        <v>40142001</v>
      </c>
      <c r="B6607" s="63" t="s">
        <v>8758</v>
      </c>
    </row>
    <row r="6608" spans="1:2" x14ac:dyDescent="0.25">
      <c r="A6608" s="62">
        <v>40142002</v>
      </c>
      <c r="B6608" s="63" t="s">
        <v>12231</v>
      </c>
    </row>
    <row r="6609" spans="1:2" x14ac:dyDescent="0.25">
      <c r="A6609" s="62">
        <v>40142003</v>
      </c>
      <c r="B6609" s="63" t="s">
        <v>8363</v>
      </c>
    </row>
    <row r="6610" spans="1:2" x14ac:dyDescent="0.25">
      <c r="A6610" s="62">
        <v>40142004</v>
      </c>
      <c r="B6610" s="63" t="s">
        <v>13804</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13074</v>
      </c>
    </row>
    <row r="6615" spans="1:2" x14ac:dyDescent="0.25">
      <c r="A6615" s="62">
        <v>40142009</v>
      </c>
      <c r="B6615" s="63" t="s">
        <v>18171</v>
      </c>
    </row>
    <row r="6616" spans="1:2" x14ac:dyDescent="0.25">
      <c r="A6616" s="62">
        <v>40142010</v>
      </c>
      <c r="B6616" s="63" t="s">
        <v>14853</v>
      </c>
    </row>
    <row r="6617" spans="1:2" x14ac:dyDescent="0.25">
      <c r="A6617" s="62">
        <v>40142101</v>
      </c>
      <c r="B6617" s="63" t="s">
        <v>7538</v>
      </c>
    </row>
    <row r="6618" spans="1:2" x14ac:dyDescent="0.25">
      <c r="A6618" s="62">
        <v>40142102</v>
      </c>
      <c r="B6618" s="63" t="s">
        <v>1126</v>
      </c>
    </row>
    <row r="6619" spans="1:2" x14ac:dyDescent="0.25">
      <c r="A6619" s="62">
        <v>40142103</v>
      </c>
      <c r="B6619" s="63" t="s">
        <v>17954</v>
      </c>
    </row>
    <row r="6620" spans="1:2" x14ac:dyDescent="0.25">
      <c r="A6620" s="62">
        <v>40142104</v>
      </c>
      <c r="B6620" s="63" t="s">
        <v>7405</v>
      </c>
    </row>
    <row r="6621" spans="1:2" x14ac:dyDescent="0.25">
      <c r="A6621" s="62">
        <v>40142105</v>
      </c>
      <c r="B6621" s="63" t="s">
        <v>17330</v>
      </c>
    </row>
    <row r="6622" spans="1:2" x14ac:dyDescent="0.25">
      <c r="A6622" s="62">
        <v>40142106</v>
      </c>
      <c r="B6622" s="63" t="s">
        <v>15251</v>
      </c>
    </row>
    <row r="6623" spans="1:2" x14ac:dyDescent="0.25">
      <c r="A6623" s="62">
        <v>40142107</v>
      </c>
      <c r="B6623" s="63" t="s">
        <v>7651</v>
      </c>
    </row>
    <row r="6624" spans="1:2" x14ac:dyDescent="0.25">
      <c r="A6624" s="62">
        <v>40142108</v>
      </c>
      <c r="B6624" s="63" t="s">
        <v>7849</v>
      </c>
    </row>
    <row r="6625" spans="1:2" x14ac:dyDescent="0.25">
      <c r="A6625" s="62">
        <v>40142109</v>
      </c>
      <c r="B6625" s="63" t="s">
        <v>18701</v>
      </c>
    </row>
    <row r="6626" spans="1:2" x14ac:dyDescent="0.25">
      <c r="A6626" s="62">
        <v>40142110</v>
      </c>
      <c r="B6626" s="63" t="s">
        <v>11482</v>
      </c>
    </row>
    <row r="6627" spans="1:2" x14ac:dyDescent="0.25">
      <c r="A6627" s="62">
        <v>40142111</v>
      </c>
      <c r="B6627" s="63" t="s">
        <v>9185</v>
      </c>
    </row>
    <row r="6628" spans="1:2" x14ac:dyDescent="0.25">
      <c r="A6628" s="62">
        <v>40142112</v>
      </c>
      <c r="B6628" s="63" t="s">
        <v>7803</v>
      </c>
    </row>
    <row r="6629" spans="1:2" x14ac:dyDescent="0.25">
      <c r="A6629" s="62">
        <v>40142113</v>
      </c>
      <c r="B6629" s="63" t="s">
        <v>5396</v>
      </c>
    </row>
    <row r="6630" spans="1:2" x14ac:dyDescent="0.25">
      <c r="A6630" s="62">
        <v>40142114</v>
      </c>
      <c r="B6630" s="63" t="s">
        <v>13282</v>
      </c>
    </row>
    <row r="6631" spans="1:2" x14ac:dyDescent="0.25">
      <c r="A6631" s="62">
        <v>40142115</v>
      </c>
      <c r="B6631" s="63" t="s">
        <v>8947</v>
      </c>
    </row>
    <row r="6632" spans="1:2" x14ac:dyDescent="0.25">
      <c r="A6632" s="62">
        <v>40142116</v>
      </c>
      <c r="B6632" s="63" t="s">
        <v>10015</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9431</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5866</v>
      </c>
    </row>
    <row r="6642" spans="1:2" x14ac:dyDescent="0.25">
      <c r="A6642" s="62">
        <v>40142301</v>
      </c>
      <c r="B6642" s="63" t="s">
        <v>2860</v>
      </c>
    </row>
    <row r="6643" spans="1:2" x14ac:dyDescent="0.25">
      <c r="A6643" s="62">
        <v>40142302</v>
      </c>
      <c r="B6643" s="63" t="s">
        <v>15082</v>
      </c>
    </row>
    <row r="6644" spans="1:2" x14ac:dyDescent="0.25">
      <c r="A6644" s="62">
        <v>40142303</v>
      </c>
      <c r="B6644" s="63" t="s">
        <v>12623</v>
      </c>
    </row>
    <row r="6645" spans="1:2" x14ac:dyDescent="0.25">
      <c r="A6645" s="62">
        <v>40142304</v>
      </c>
      <c r="B6645" s="63" t="s">
        <v>2339</v>
      </c>
    </row>
    <row r="6646" spans="1:2" x14ac:dyDescent="0.25">
      <c r="A6646" s="62">
        <v>40142305</v>
      </c>
      <c r="B6646" s="63" t="s">
        <v>8246</v>
      </c>
    </row>
    <row r="6647" spans="1:2" x14ac:dyDescent="0.25">
      <c r="A6647" s="62">
        <v>40142306</v>
      </c>
      <c r="B6647" s="63" t="s">
        <v>9216</v>
      </c>
    </row>
    <row r="6648" spans="1:2" x14ac:dyDescent="0.25">
      <c r="A6648" s="62">
        <v>40142307</v>
      </c>
      <c r="B6648" s="63" t="s">
        <v>4383</v>
      </c>
    </row>
    <row r="6649" spans="1:2" x14ac:dyDescent="0.25">
      <c r="A6649" s="62">
        <v>40142308</v>
      </c>
      <c r="B6649" s="63" t="s">
        <v>14086</v>
      </c>
    </row>
    <row r="6650" spans="1:2" x14ac:dyDescent="0.25">
      <c r="A6650" s="62">
        <v>40142309</v>
      </c>
      <c r="B6650" s="63" t="s">
        <v>8722</v>
      </c>
    </row>
    <row r="6651" spans="1:2" x14ac:dyDescent="0.25">
      <c r="A6651" s="62">
        <v>40142310</v>
      </c>
      <c r="B6651" s="63" t="s">
        <v>9827</v>
      </c>
    </row>
    <row r="6652" spans="1:2" x14ac:dyDescent="0.25">
      <c r="A6652" s="62">
        <v>40142311</v>
      </c>
      <c r="B6652" s="63" t="s">
        <v>9275</v>
      </c>
    </row>
    <row r="6653" spans="1:2" x14ac:dyDescent="0.25">
      <c r="A6653" s="62">
        <v>40142312</v>
      </c>
      <c r="B6653" s="63" t="s">
        <v>13299</v>
      </c>
    </row>
    <row r="6654" spans="1:2" x14ac:dyDescent="0.25">
      <c r="A6654" s="62">
        <v>40142313</v>
      </c>
      <c r="B6654" s="63" t="s">
        <v>6277</v>
      </c>
    </row>
    <row r="6655" spans="1:2" x14ac:dyDescent="0.25">
      <c r="A6655" s="62">
        <v>40142314</v>
      </c>
      <c r="B6655" s="63" t="s">
        <v>1504</v>
      </c>
    </row>
    <row r="6656" spans="1:2" x14ac:dyDescent="0.25">
      <c r="A6656" s="62">
        <v>40142315</v>
      </c>
      <c r="B6656" s="63" t="s">
        <v>12560</v>
      </c>
    </row>
    <row r="6657" spans="1:2" x14ac:dyDescent="0.25">
      <c r="A6657" s="62">
        <v>40142316</v>
      </c>
      <c r="B6657" s="63" t="s">
        <v>9150</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9848</v>
      </c>
    </row>
    <row r="6664" spans="1:2" x14ac:dyDescent="0.25">
      <c r="A6664" s="62">
        <v>40142323</v>
      </c>
      <c r="B6664" s="63" t="s">
        <v>8571</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5892</v>
      </c>
    </row>
    <row r="6669" spans="1:2" x14ac:dyDescent="0.25">
      <c r="A6669" s="62">
        <v>40142401</v>
      </c>
      <c r="B6669" s="63" t="s">
        <v>10807</v>
      </c>
    </row>
    <row r="6670" spans="1:2" x14ac:dyDescent="0.25">
      <c r="A6670" s="62">
        <v>40142402</v>
      </c>
      <c r="B6670" s="63" t="s">
        <v>12206</v>
      </c>
    </row>
    <row r="6671" spans="1:2" x14ac:dyDescent="0.25">
      <c r="A6671" s="62">
        <v>40142403</v>
      </c>
      <c r="B6671" s="63" t="s">
        <v>8255</v>
      </c>
    </row>
    <row r="6672" spans="1:2" x14ac:dyDescent="0.25">
      <c r="A6672" s="62">
        <v>40142404</v>
      </c>
      <c r="B6672" s="63" t="s">
        <v>9780</v>
      </c>
    </row>
    <row r="6673" spans="1:2" x14ac:dyDescent="0.25">
      <c r="A6673" s="62">
        <v>40142405</v>
      </c>
      <c r="B6673" s="63" t="s">
        <v>5651</v>
      </c>
    </row>
    <row r="6674" spans="1:2" x14ac:dyDescent="0.25">
      <c r="A6674" s="62">
        <v>40142406</v>
      </c>
      <c r="B6674" s="63" t="s">
        <v>11414</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12007</v>
      </c>
    </row>
    <row r="6682" spans="1:2" x14ac:dyDescent="0.25">
      <c r="A6682" s="62">
        <v>40142414</v>
      </c>
      <c r="B6682" s="63" t="s">
        <v>17379</v>
      </c>
    </row>
    <row r="6683" spans="1:2" x14ac:dyDescent="0.25">
      <c r="A6683" s="62">
        <v>40142501</v>
      </c>
      <c r="B6683" s="63" t="s">
        <v>5736</v>
      </c>
    </row>
    <row r="6684" spans="1:2" x14ac:dyDescent="0.25">
      <c r="A6684" s="62">
        <v>40142502</v>
      </c>
      <c r="B6684" s="63" t="s">
        <v>12725</v>
      </c>
    </row>
    <row r="6685" spans="1:2" x14ac:dyDescent="0.25">
      <c r="A6685" s="62">
        <v>40142503</v>
      </c>
      <c r="B6685" s="63" t="s">
        <v>6652</v>
      </c>
    </row>
    <row r="6686" spans="1:2" x14ac:dyDescent="0.25">
      <c r="A6686" s="62">
        <v>40142504</v>
      </c>
      <c r="B6686" s="63" t="s">
        <v>12439</v>
      </c>
    </row>
    <row r="6687" spans="1:2" x14ac:dyDescent="0.25">
      <c r="A6687" s="62">
        <v>40142604</v>
      </c>
      <c r="B6687" s="63" t="s">
        <v>5059</v>
      </c>
    </row>
    <row r="6688" spans="1:2" x14ac:dyDescent="0.25">
      <c r="A6688" s="62">
        <v>40142605</v>
      </c>
      <c r="B6688" s="63" t="s">
        <v>12857</v>
      </c>
    </row>
    <row r="6689" spans="1:2" x14ac:dyDescent="0.25">
      <c r="A6689" s="62">
        <v>40142606</v>
      </c>
      <c r="B6689" s="63" t="s">
        <v>8328</v>
      </c>
    </row>
    <row r="6690" spans="1:2" x14ac:dyDescent="0.25">
      <c r="A6690" s="62">
        <v>40142607</v>
      </c>
      <c r="B6690" s="63" t="s">
        <v>13612</v>
      </c>
    </row>
    <row r="6691" spans="1:2" x14ac:dyDescent="0.25">
      <c r="A6691" s="62">
        <v>40142608</v>
      </c>
      <c r="B6691" s="63" t="s">
        <v>10038</v>
      </c>
    </row>
    <row r="6692" spans="1:2" x14ac:dyDescent="0.25">
      <c r="A6692" s="62">
        <v>40142609</v>
      </c>
      <c r="B6692" s="63" t="s">
        <v>7883</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12311</v>
      </c>
    </row>
    <row r="6697" spans="1:2" x14ac:dyDescent="0.25">
      <c r="A6697" s="62">
        <v>40142614</v>
      </c>
      <c r="B6697" s="63" t="s">
        <v>3934</v>
      </c>
    </row>
    <row r="6698" spans="1:2" x14ac:dyDescent="0.25">
      <c r="A6698" s="62">
        <v>40142615</v>
      </c>
      <c r="B6698" s="63" t="s">
        <v>10931</v>
      </c>
    </row>
    <row r="6699" spans="1:2" x14ac:dyDescent="0.25">
      <c r="A6699" s="62">
        <v>40151501</v>
      </c>
      <c r="B6699" s="63" t="s">
        <v>12836</v>
      </c>
    </row>
    <row r="6700" spans="1:2" x14ac:dyDescent="0.25">
      <c r="A6700" s="62">
        <v>40151502</v>
      </c>
      <c r="B6700" s="63" t="s">
        <v>4737</v>
      </c>
    </row>
    <row r="6701" spans="1:2" x14ac:dyDescent="0.25">
      <c r="A6701" s="62">
        <v>40151503</v>
      </c>
      <c r="B6701" s="63" t="s">
        <v>15714</v>
      </c>
    </row>
    <row r="6702" spans="1:2" x14ac:dyDescent="0.25">
      <c r="A6702" s="62">
        <v>40151504</v>
      </c>
      <c r="B6702" s="63" t="s">
        <v>15504</v>
      </c>
    </row>
    <row r="6703" spans="1:2" x14ac:dyDescent="0.25">
      <c r="A6703" s="62">
        <v>40151505</v>
      </c>
      <c r="B6703" s="63" t="s">
        <v>3985</v>
      </c>
    </row>
    <row r="6704" spans="1:2" x14ac:dyDescent="0.25">
      <c r="A6704" s="62">
        <v>40151506</v>
      </c>
      <c r="B6704" s="63" t="s">
        <v>3888</v>
      </c>
    </row>
    <row r="6705" spans="1:2" x14ac:dyDescent="0.25">
      <c r="A6705" s="62">
        <v>40151507</v>
      </c>
      <c r="B6705" s="63" t="s">
        <v>14899</v>
      </c>
    </row>
    <row r="6706" spans="1:2" x14ac:dyDescent="0.25">
      <c r="A6706" s="62">
        <v>40151508</v>
      </c>
      <c r="B6706" s="63" t="s">
        <v>10233</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9497</v>
      </c>
    </row>
    <row r="6712" spans="1:2" x14ac:dyDescent="0.25">
      <c r="A6712" s="62">
        <v>40151514</v>
      </c>
      <c r="B6712" s="63" t="s">
        <v>18468</v>
      </c>
    </row>
    <row r="6713" spans="1:2" x14ac:dyDescent="0.25">
      <c r="A6713" s="62">
        <v>40151515</v>
      </c>
      <c r="B6713" s="63" t="s">
        <v>12963</v>
      </c>
    </row>
    <row r="6714" spans="1:2" x14ac:dyDescent="0.25">
      <c r="A6714" s="62">
        <v>40151516</v>
      </c>
      <c r="B6714" s="63" t="s">
        <v>11391</v>
      </c>
    </row>
    <row r="6715" spans="1:2" x14ac:dyDescent="0.25">
      <c r="A6715" s="62">
        <v>40151517</v>
      </c>
      <c r="B6715" s="63" t="s">
        <v>16030</v>
      </c>
    </row>
    <row r="6716" spans="1:2" x14ac:dyDescent="0.25">
      <c r="A6716" s="62">
        <v>40151518</v>
      </c>
      <c r="B6716" s="63" t="s">
        <v>15261</v>
      </c>
    </row>
    <row r="6717" spans="1:2" x14ac:dyDescent="0.25">
      <c r="A6717" s="62">
        <v>40151519</v>
      </c>
      <c r="B6717" s="63" t="s">
        <v>8170</v>
      </c>
    </row>
    <row r="6718" spans="1:2" x14ac:dyDescent="0.25">
      <c r="A6718" s="62">
        <v>40151520</v>
      </c>
      <c r="B6718" s="63" t="s">
        <v>1399</v>
      </c>
    </row>
    <row r="6719" spans="1:2" x14ac:dyDescent="0.25">
      <c r="A6719" s="62">
        <v>40151521</v>
      </c>
      <c r="B6719" s="63" t="s">
        <v>11848</v>
      </c>
    </row>
    <row r="6720" spans="1:2" x14ac:dyDescent="0.25">
      <c r="A6720" s="62">
        <v>40151522</v>
      </c>
      <c r="B6720" s="63" t="s">
        <v>7739</v>
      </c>
    </row>
    <row r="6721" spans="1:2" x14ac:dyDescent="0.25">
      <c r="A6721" s="62">
        <v>40151523</v>
      </c>
      <c r="B6721" s="63" t="s">
        <v>16304</v>
      </c>
    </row>
    <row r="6722" spans="1:2" x14ac:dyDescent="0.25">
      <c r="A6722" s="62">
        <v>40151524</v>
      </c>
      <c r="B6722" s="63" t="s">
        <v>6654</v>
      </c>
    </row>
    <row r="6723" spans="1:2" x14ac:dyDescent="0.25">
      <c r="A6723" s="62">
        <v>40151525</v>
      </c>
      <c r="B6723" s="63" t="s">
        <v>12075</v>
      </c>
    </row>
    <row r="6724" spans="1:2" x14ac:dyDescent="0.25">
      <c r="A6724" s="62">
        <v>40151526</v>
      </c>
      <c r="B6724" s="63" t="s">
        <v>8362</v>
      </c>
    </row>
    <row r="6725" spans="1:2" x14ac:dyDescent="0.25">
      <c r="A6725" s="62">
        <v>40151527</v>
      </c>
      <c r="B6725" s="63" t="s">
        <v>3181</v>
      </c>
    </row>
    <row r="6726" spans="1:2" x14ac:dyDescent="0.25">
      <c r="A6726" s="62">
        <v>40151528</v>
      </c>
      <c r="B6726" s="63" t="s">
        <v>11818</v>
      </c>
    </row>
    <row r="6727" spans="1:2" x14ac:dyDescent="0.25">
      <c r="A6727" s="62">
        <v>40151529</v>
      </c>
      <c r="B6727" s="63" t="s">
        <v>6704</v>
      </c>
    </row>
    <row r="6728" spans="1:2" x14ac:dyDescent="0.25">
      <c r="A6728" s="62">
        <v>40151530</v>
      </c>
      <c r="B6728" s="63" t="s">
        <v>12784</v>
      </c>
    </row>
    <row r="6729" spans="1:2" x14ac:dyDescent="0.25">
      <c r="A6729" s="62">
        <v>40151531</v>
      </c>
      <c r="B6729" s="63" t="s">
        <v>8411</v>
      </c>
    </row>
    <row r="6730" spans="1:2" x14ac:dyDescent="0.25">
      <c r="A6730" s="62">
        <v>40151532</v>
      </c>
      <c r="B6730" s="63" t="s">
        <v>17928</v>
      </c>
    </row>
    <row r="6731" spans="1:2" x14ac:dyDescent="0.25">
      <c r="A6731" s="62">
        <v>40151533</v>
      </c>
      <c r="B6731" s="63" t="s">
        <v>1280</v>
      </c>
    </row>
    <row r="6732" spans="1:2" x14ac:dyDescent="0.25">
      <c r="A6732" s="62">
        <v>40151534</v>
      </c>
      <c r="B6732" s="63" t="s">
        <v>6968</v>
      </c>
    </row>
    <row r="6733" spans="1:2" x14ac:dyDescent="0.25">
      <c r="A6733" s="62">
        <v>40151546</v>
      </c>
      <c r="B6733" s="63" t="s">
        <v>15207</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12582</v>
      </c>
    </row>
    <row r="6740" spans="1:2" x14ac:dyDescent="0.25">
      <c r="A6740" s="62">
        <v>40151553</v>
      </c>
      <c r="B6740" s="63" t="s">
        <v>11829</v>
      </c>
    </row>
    <row r="6741" spans="1:2" x14ac:dyDescent="0.25">
      <c r="A6741" s="62">
        <v>40151554</v>
      </c>
      <c r="B6741" s="63" t="s">
        <v>15587</v>
      </c>
    </row>
    <row r="6742" spans="1:2" x14ac:dyDescent="0.25">
      <c r="A6742" s="62">
        <v>40151555</v>
      </c>
      <c r="B6742" s="63" t="s">
        <v>15370</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15035</v>
      </c>
    </row>
    <row r="6748" spans="1:2" x14ac:dyDescent="0.25">
      <c r="A6748" s="62">
        <v>40151561</v>
      </c>
      <c r="B6748" s="63" t="s">
        <v>13810</v>
      </c>
    </row>
    <row r="6749" spans="1:2" x14ac:dyDescent="0.25">
      <c r="A6749" s="62">
        <v>40151562</v>
      </c>
      <c r="B6749" s="63" t="s">
        <v>6148</v>
      </c>
    </row>
    <row r="6750" spans="1:2" x14ac:dyDescent="0.25">
      <c r="A6750" s="62">
        <v>40151563</v>
      </c>
      <c r="B6750" s="63" t="s">
        <v>14475</v>
      </c>
    </row>
    <row r="6751" spans="1:2" x14ac:dyDescent="0.25">
      <c r="A6751" s="62">
        <v>40151564</v>
      </c>
      <c r="B6751" s="63" t="s">
        <v>4110</v>
      </c>
    </row>
    <row r="6752" spans="1:2" x14ac:dyDescent="0.25">
      <c r="A6752" s="62">
        <v>40151601</v>
      </c>
      <c r="B6752" s="63" t="s">
        <v>11421</v>
      </c>
    </row>
    <row r="6753" spans="1:2" x14ac:dyDescent="0.25">
      <c r="A6753" s="62">
        <v>40151602</v>
      </c>
      <c r="B6753" s="63" t="s">
        <v>8596</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9054</v>
      </c>
    </row>
    <row r="6763" spans="1:2" x14ac:dyDescent="0.25">
      <c r="A6763" s="62">
        <v>40151612</v>
      </c>
      <c r="B6763" s="63" t="s">
        <v>8065</v>
      </c>
    </row>
    <row r="6764" spans="1:2" x14ac:dyDescent="0.25">
      <c r="A6764" s="62">
        <v>40151613</v>
      </c>
      <c r="B6764" s="63" t="s">
        <v>2231</v>
      </c>
    </row>
    <row r="6765" spans="1:2" x14ac:dyDescent="0.25">
      <c r="A6765" s="62">
        <v>40151614</v>
      </c>
      <c r="B6765" s="63" t="s">
        <v>15763</v>
      </c>
    </row>
    <row r="6766" spans="1:2" x14ac:dyDescent="0.25">
      <c r="A6766" s="62">
        <v>40151615</v>
      </c>
      <c r="B6766" s="63" t="s">
        <v>10064</v>
      </c>
    </row>
    <row r="6767" spans="1:2" x14ac:dyDescent="0.25">
      <c r="A6767" s="62">
        <v>40151616</v>
      </c>
      <c r="B6767" s="63" t="s">
        <v>16207</v>
      </c>
    </row>
    <row r="6768" spans="1:2" x14ac:dyDescent="0.25">
      <c r="A6768" s="62">
        <v>40151701</v>
      </c>
      <c r="B6768" s="63" t="s">
        <v>2136</v>
      </c>
    </row>
    <row r="6769" spans="1:2" x14ac:dyDescent="0.25">
      <c r="A6769" s="62">
        <v>40151712</v>
      </c>
      <c r="B6769" s="63" t="s">
        <v>5241</v>
      </c>
    </row>
    <row r="6770" spans="1:2" x14ac:dyDescent="0.25">
      <c r="A6770" s="62">
        <v>40151713</v>
      </c>
      <c r="B6770" s="63" t="s">
        <v>7542</v>
      </c>
    </row>
    <row r="6771" spans="1:2" x14ac:dyDescent="0.25">
      <c r="A6771" s="62">
        <v>40151714</v>
      </c>
      <c r="B6771" s="63" t="s">
        <v>9598</v>
      </c>
    </row>
    <row r="6772" spans="1:2" x14ac:dyDescent="0.25">
      <c r="A6772" s="62">
        <v>40151715</v>
      </c>
      <c r="B6772" s="63" t="s">
        <v>6827</v>
      </c>
    </row>
    <row r="6773" spans="1:2" x14ac:dyDescent="0.25">
      <c r="A6773" s="62">
        <v>40151716</v>
      </c>
      <c r="B6773" s="63" t="s">
        <v>15032</v>
      </c>
    </row>
    <row r="6774" spans="1:2" x14ac:dyDescent="0.25">
      <c r="A6774" s="62">
        <v>40151717</v>
      </c>
      <c r="B6774" s="63" t="s">
        <v>1494</v>
      </c>
    </row>
    <row r="6775" spans="1:2" x14ac:dyDescent="0.25">
      <c r="A6775" s="62">
        <v>40151718</v>
      </c>
      <c r="B6775" s="63" t="s">
        <v>17575</v>
      </c>
    </row>
    <row r="6776" spans="1:2" x14ac:dyDescent="0.25">
      <c r="A6776" s="62">
        <v>40151719</v>
      </c>
      <c r="B6776" s="63" t="s">
        <v>12248</v>
      </c>
    </row>
    <row r="6777" spans="1:2" x14ac:dyDescent="0.25">
      <c r="A6777" s="62">
        <v>40151720</v>
      </c>
      <c r="B6777" s="63" t="s">
        <v>12317</v>
      </c>
    </row>
    <row r="6778" spans="1:2" x14ac:dyDescent="0.25">
      <c r="A6778" s="62">
        <v>40151721</v>
      </c>
      <c r="B6778" s="63" t="s">
        <v>9237</v>
      </c>
    </row>
    <row r="6779" spans="1:2" x14ac:dyDescent="0.25">
      <c r="A6779" s="62">
        <v>40151722</v>
      </c>
      <c r="B6779" s="63" t="s">
        <v>17639</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14550</v>
      </c>
    </row>
    <row r="6786" spans="1:2" x14ac:dyDescent="0.25">
      <c r="A6786" s="62">
        <v>40161501</v>
      </c>
      <c r="B6786" s="63" t="s">
        <v>13013</v>
      </c>
    </row>
    <row r="6787" spans="1:2" x14ac:dyDescent="0.25">
      <c r="A6787" s="62">
        <v>40161502</v>
      </c>
      <c r="B6787" s="63" t="s">
        <v>12357</v>
      </c>
    </row>
    <row r="6788" spans="1:2" x14ac:dyDescent="0.25">
      <c r="A6788" s="62">
        <v>40161503</v>
      </c>
      <c r="B6788" s="63" t="s">
        <v>14594</v>
      </c>
    </row>
    <row r="6789" spans="1:2" x14ac:dyDescent="0.25">
      <c r="A6789" s="62">
        <v>40161504</v>
      </c>
      <c r="B6789" s="63" t="s">
        <v>4168</v>
      </c>
    </row>
    <row r="6790" spans="1:2" x14ac:dyDescent="0.25">
      <c r="A6790" s="62">
        <v>40161505</v>
      </c>
      <c r="B6790" s="63" t="s">
        <v>16923</v>
      </c>
    </row>
    <row r="6791" spans="1:2" x14ac:dyDescent="0.25">
      <c r="A6791" s="62">
        <v>40161506</v>
      </c>
      <c r="B6791" s="63" t="s">
        <v>9086</v>
      </c>
    </row>
    <row r="6792" spans="1:2" x14ac:dyDescent="0.25">
      <c r="A6792" s="62">
        <v>40161507</v>
      </c>
      <c r="B6792" s="63" t="s">
        <v>9576</v>
      </c>
    </row>
    <row r="6793" spans="1:2" x14ac:dyDescent="0.25">
      <c r="A6793" s="62">
        <v>40161508</v>
      </c>
      <c r="B6793" s="63" t="s">
        <v>8674</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6089</v>
      </c>
    </row>
    <row r="6798" spans="1:2" x14ac:dyDescent="0.25">
      <c r="A6798" s="62">
        <v>40161514</v>
      </c>
      <c r="B6798" s="63" t="s">
        <v>4048</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5290</v>
      </c>
    </row>
    <row r="6804" spans="1:2" x14ac:dyDescent="0.25">
      <c r="A6804" s="62">
        <v>40161520</v>
      </c>
      <c r="B6804" s="63" t="s">
        <v>7415</v>
      </c>
    </row>
    <row r="6805" spans="1:2" x14ac:dyDescent="0.25">
      <c r="A6805" s="62">
        <v>40161521</v>
      </c>
      <c r="B6805" s="63" t="s">
        <v>17832</v>
      </c>
    </row>
    <row r="6806" spans="1:2" x14ac:dyDescent="0.25">
      <c r="A6806" s="62">
        <v>40161522</v>
      </c>
      <c r="B6806" s="63" t="s">
        <v>13532</v>
      </c>
    </row>
    <row r="6807" spans="1:2" x14ac:dyDescent="0.25">
      <c r="A6807" s="62">
        <v>40161524</v>
      </c>
      <c r="B6807" s="63" t="s">
        <v>9842</v>
      </c>
    </row>
    <row r="6808" spans="1:2" x14ac:dyDescent="0.25">
      <c r="A6808" s="62">
        <v>40161525</v>
      </c>
      <c r="B6808" s="63" t="s">
        <v>730</v>
      </c>
    </row>
    <row r="6809" spans="1:2" x14ac:dyDescent="0.25">
      <c r="A6809" s="62">
        <v>40161526</v>
      </c>
      <c r="B6809" s="63" t="s">
        <v>11565</v>
      </c>
    </row>
    <row r="6810" spans="1:2" x14ac:dyDescent="0.25">
      <c r="A6810" s="62">
        <v>40161527</v>
      </c>
      <c r="B6810" s="63" t="s">
        <v>10831</v>
      </c>
    </row>
    <row r="6811" spans="1:2" x14ac:dyDescent="0.25">
      <c r="A6811" s="62">
        <v>40161601</v>
      </c>
      <c r="B6811" s="63" t="s">
        <v>14265</v>
      </c>
    </row>
    <row r="6812" spans="1:2" x14ac:dyDescent="0.25">
      <c r="A6812" s="62">
        <v>40161602</v>
      </c>
      <c r="B6812" s="63" t="s">
        <v>1631</v>
      </c>
    </row>
    <row r="6813" spans="1:2" x14ac:dyDescent="0.25">
      <c r="A6813" s="62">
        <v>40161701</v>
      </c>
      <c r="B6813" s="63" t="s">
        <v>8727</v>
      </c>
    </row>
    <row r="6814" spans="1:2" x14ac:dyDescent="0.25">
      <c r="A6814" s="62">
        <v>40161702</v>
      </c>
      <c r="B6814" s="63" t="s">
        <v>5339</v>
      </c>
    </row>
    <row r="6815" spans="1:2" x14ac:dyDescent="0.25">
      <c r="A6815" s="62">
        <v>40161703</v>
      </c>
      <c r="B6815" s="63" t="s">
        <v>12023</v>
      </c>
    </row>
    <row r="6816" spans="1:2" x14ac:dyDescent="0.25">
      <c r="A6816" s="62">
        <v>40161704</v>
      </c>
      <c r="B6816" s="63" t="s">
        <v>13559</v>
      </c>
    </row>
    <row r="6817" spans="1:2" x14ac:dyDescent="0.25">
      <c r="A6817" s="62">
        <v>40161801</v>
      </c>
      <c r="B6817" s="63" t="s">
        <v>20</v>
      </c>
    </row>
    <row r="6818" spans="1:2" x14ac:dyDescent="0.25">
      <c r="A6818" s="62">
        <v>40161802</v>
      </c>
      <c r="B6818" s="63" t="s">
        <v>10669</v>
      </c>
    </row>
    <row r="6819" spans="1:2" x14ac:dyDescent="0.25">
      <c r="A6819" s="62">
        <v>40161803</v>
      </c>
      <c r="B6819" s="63" t="s">
        <v>12416</v>
      </c>
    </row>
    <row r="6820" spans="1:2" x14ac:dyDescent="0.25">
      <c r="A6820" s="62">
        <v>40161804</v>
      </c>
      <c r="B6820" s="63" t="s">
        <v>5449</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14164</v>
      </c>
    </row>
    <row r="6826" spans="1:2" x14ac:dyDescent="0.25">
      <c r="A6826" s="62">
        <v>41101505</v>
      </c>
      <c r="B6826" s="63" t="s">
        <v>6849</v>
      </c>
    </row>
    <row r="6827" spans="1:2" x14ac:dyDescent="0.25">
      <c r="A6827" s="62">
        <v>41101515</v>
      </c>
      <c r="B6827" s="63" t="s">
        <v>8625</v>
      </c>
    </row>
    <row r="6828" spans="1:2" x14ac:dyDescent="0.25">
      <c r="A6828" s="62">
        <v>41101516</v>
      </c>
      <c r="B6828" s="63" t="s">
        <v>13932</v>
      </c>
    </row>
    <row r="6829" spans="1:2" x14ac:dyDescent="0.25">
      <c r="A6829" s="62">
        <v>41101518</v>
      </c>
      <c r="B6829" s="63" t="s">
        <v>17981</v>
      </c>
    </row>
    <row r="6830" spans="1:2" x14ac:dyDescent="0.25">
      <c r="A6830" s="62">
        <v>41101701</v>
      </c>
      <c r="B6830" s="63" t="s">
        <v>13948</v>
      </c>
    </row>
    <row r="6831" spans="1:2" x14ac:dyDescent="0.25">
      <c r="A6831" s="62">
        <v>41101702</v>
      </c>
      <c r="B6831" s="63" t="s">
        <v>8558</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14575</v>
      </c>
    </row>
    <row r="6836" spans="1:2" x14ac:dyDescent="0.25">
      <c r="A6836" s="62">
        <v>41101801</v>
      </c>
      <c r="B6836" s="63" t="s">
        <v>7380</v>
      </c>
    </row>
    <row r="6837" spans="1:2" x14ac:dyDescent="0.25">
      <c r="A6837" s="62">
        <v>41101802</v>
      </c>
      <c r="B6837" s="63" t="s">
        <v>1872</v>
      </c>
    </row>
    <row r="6838" spans="1:2" x14ac:dyDescent="0.25">
      <c r="A6838" s="62">
        <v>41101803</v>
      </c>
      <c r="B6838" s="63" t="s">
        <v>18078</v>
      </c>
    </row>
    <row r="6839" spans="1:2" x14ac:dyDescent="0.25">
      <c r="A6839" s="62">
        <v>41101804</v>
      </c>
      <c r="B6839" s="63" t="s">
        <v>16369</v>
      </c>
    </row>
    <row r="6840" spans="1:2" x14ac:dyDescent="0.25">
      <c r="A6840" s="62">
        <v>41101805</v>
      </c>
      <c r="B6840" s="63" t="s">
        <v>6691</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14579</v>
      </c>
    </row>
    <row r="6846" spans="1:2" x14ac:dyDescent="0.25">
      <c r="A6846" s="62">
        <v>41101901</v>
      </c>
      <c r="B6846" s="63" t="s">
        <v>8044</v>
      </c>
    </row>
    <row r="6847" spans="1:2" x14ac:dyDescent="0.25">
      <c r="A6847" s="62">
        <v>41101902</v>
      </c>
      <c r="B6847" s="63" t="s">
        <v>13473</v>
      </c>
    </row>
    <row r="6848" spans="1:2" x14ac:dyDescent="0.25">
      <c r="A6848" s="62">
        <v>41101903</v>
      </c>
      <c r="B6848" s="63" t="s">
        <v>9828</v>
      </c>
    </row>
    <row r="6849" spans="1:2" x14ac:dyDescent="0.25">
      <c r="A6849" s="62">
        <v>41102401</v>
      </c>
      <c r="B6849" s="63" t="s">
        <v>16602</v>
      </c>
    </row>
    <row r="6850" spans="1:2" x14ac:dyDescent="0.25">
      <c r="A6850" s="62">
        <v>41102402</v>
      </c>
      <c r="B6850" s="63" t="s">
        <v>18602</v>
      </c>
    </row>
    <row r="6851" spans="1:2" x14ac:dyDescent="0.25">
      <c r="A6851" s="62">
        <v>41102403</v>
      </c>
      <c r="B6851" s="63" t="s">
        <v>14501</v>
      </c>
    </row>
    <row r="6852" spans="1:2" x14ac:dyDescent="0.25">
      <c r="A6852" s="62">
        <v>41102404</v>
      </c>
      <c r="B6852" s="63" t="s">
        <v>9377</v>
      </c>
    </row>
    <row r="6853" spans="1:2" x14ac:dyDescent="0.25">
      <c r="A6853" s="62">
        <v>41102405</v>
      </c>
      <c r="B6853" s="63" t="s">
        <v>13269</v>
      </c>
    </row>
    <row r="6854" spans="1:2" x14ac:dyDescent="0.25">
      <c r="A6854" s="62">
        <v>41102406</v>
      </c>
      <c r="B6854" s="63" t="s">
        <v>5953</v>
      </c>
    </row>
    <row r="6855" spans="1:2" x14ac:dyDescent="0.25">
      <c r="A6855" s="62">
        <v>41102407</v>
      </c>
      <c r="B6855" s="63" t="s">
        <v>16789</v>
      </c>
    </row>
    <row r="6856" spans="1:2" x14ac:dyDescent="0.25">
      <c r="A6856" s="62">
        <v>41102410</v>
      </c>
      <c r="B6856" s="63" t="s">
        <v>17512</v>
      </c>
    </row>
    <row r="6857" spans="1:2" x14ac:dyDescent="0.25">
      <c r="A6857" s="62">
        <v>41102412</v>
      </c>
      <c r="B6857" s="63" t="s">
        <v>14066</v>
      </c>
    </row>
    <row r="6858" spans="1:2" x14ac:dyDescent="0.25">
      <c r="A6858" s="62">
        <v>41102421</v>
      </c>
      <c r="B6858" s="63" t="s">
        <v>17522</v>
      </c>
    </row>
    <row r="6859" spans="1:2" x14ac:dyDescent="0.25">
      <c r="A6859" s="62">
        <v>41102422</v>
      </c>
      <c r="B6859" s="63" t="s">
        <v>7795</v>
      </c>
    </row>
    <row r="6860" spans="1:2" x14ac:dyDescent="0.25">
      <c r="A6860" s="62">
        <v>41102423</v>
      </c>
      <c r="B6860" s="63" t="s">
        <v>1876</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11195</v>
      </c>
    </row>
    <row r="6865" spans="1:2" x14ac:dyDescent="0.25">
      <c r="A6865" s="62">
        <v>41102502</v>
      </c>
      <c r="B6865" s="63" t="s">
        <v>17297</v>
      </c>
    </row>
    <row r="6866" spans="1:2" x14ac:dyDescent="0.25">
      <c r="A6866" s="62">
        <v>41102503</v>
      </c>
      <c r="B6866" s="63" t="s">
        <v>16754</v>
      </c>
    </row>
    <row r="6867" spans="1:2" x14ac:dyDescent="0.25">
      <c r="A6867" s="62">
        <v>41102504</v>
      </c>
      <c r="B6867" s="63" t="s">
        <v>14693</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5727</v>
      </c>
    </row>
    <row r="6875" spans="1:2" x14ac:dyDescent="0.25">
      <c r="A6875" s="62">
        <v>41102512</v>
      </c>
      <c r="B6875" s="63" t="s">
        <v>8891</v>
      </c>
    </row>
    <row r="6876" spans="1:2" x14ac:dyDescent="0.25">
      <c r="A6876" s="62">
        <v>41102513</v>
      </c>
      <c r="B6876" s="63" t="s">
        <v>8757</v>
      </c>
    </row>
    <row r="6877" spans="1:2" x14ac:dyDescent="0.25">
      <c r="A6877" s="62">
        <v>41102601</v>
      </c>
      <c r="B6877" s="63" t="s">
        <v>15062</v>
      </c>
    </row>
    <row r="6878" spans="1:2" x14ac:dyDescent="0.25">
      <c r="A6878" s="62">
        <v>41102602</v>
      </c>
      <c r="B6878" s="63" t="s">
        <v>12219</v>
      </c>
    </row>
    <row r="6879" spans="1:2" x14ac:dyDescent="0.25">
      <c r="A6879" s="62">
        <v>41102603</v>
      </c>
      <c r="B6879" s="63" t="s">
        <v>5364</v>
      </c>
    </row>
    <row r="6880" spans="1:2" x14ac:dyDescent="0.25">
      <c r="A6880" s="62">
        <v>41102604</v>
      </c>
      <c r="B6880" s="63" t="s">
        <v>16235</v>
      </c>
    </row>
    <row r="6881" spans="1:2" x14ac:dyDescent="0.25">
      <c r="A6881" s="62">
        <v>41102605</v>
      </c>
      <c r="B6881" s="63" t="s">
        <v>8137</v>
      </c>
    </row>
    <row r="6882" spans="1:2" x14ac:dyDescent="0.25">
      <c r="A6882" s="62">
        <v>41102606</v>
      </c>
      <c r="B6882" s="63" t="s">
        <v>12988</v>
      </c>
    </row>
    <row r="6883" spans="1:2" x14ac:dyDescent="0.25">
      <c r="A6883" s="62">
        <v>41102607</v>
      </c>
      <c r="B6883" s="63" t="s">
        <v>10058</v>
      </c>
    </row>
    <row r="6884" spans="1:2" x14ac:dyDescent="0.25">
      <c r="A6884" s="62">
        <v>41102608</v>
      </c>
      <c r="B6884" s="63" t="s">
        <v>15237</v>
      </c>
    </row>
    <row r="6885" spans="1:2" x14ac:dyDescent="0.25">
      <c r="A6885" s="62">
        <v>41102701</v>
      </c>
      <c r="B6885" s="63" t="s">
        <v>16621</v>
      </c>
    </row>
    <row r="6886" spans="1:2" x14ac:dyDescent="0.25">
      <c r="A6886" s="62">
        <v>41102702</v>
      </c>
      <c r="B6886" s="63" t="s">
        <v>11471</v>
      </c>
    </row>
    <row r="6887" spans="1:2" x14ac:dyDescent="0.25">
      <c r="A6887" s="62">
        <v>41102703</v>
      </c>
      <c r="B6887" s="63" t="s">
        <v>7515</v>
      </c>
    </row>
    <row r="6888" spans="1:2" x14ac:dyDescent="0.25">
      <c r="A6888" s="62">
        <v>41102704</v>
      </c>
      <c r="B6888" s="63" t="s">
        <v>14140</v>
      </c>
    </row>
    <row r="6889" spans="1:2" x14ac:dyDescent="0.25">
      <c r="A6889" s="62">
        <v>41102705</v>
      </c>
      <c r="B6889" s="63" t="s">
        <v>6946</v>
      </c>
    </row>
    <row r="6890" spans="1:2" x14ac:dyDescent="0.25">
      <c r="A6890" s="62">
        <v>41102706</v>
      </c>
      <c r="B6890" s="63" t="s">
        <v>12382</v>
      </c>
    </row>
    <row r="6891" spans="1:2" x14ac:dyDescent="0.25">
      <c r="A6891" s="62">
        <v>41102901</v>
      </c>
      <c r="B6891" s="63" t="s">
        <v>6700</v>
      </c>
    </row>
    <row r="6892" spans="1:2" x14ac:dyDescent="0.25">
      <c r="A6892" s="62">
        <v>41102902</v>
      </c>
      <c r="B6892" s="63" t="s">
        <v>6073</v>
      </c>
    </row>
    <row r="6893" spans="1:2" x14ac:dyDescent="0.25">
      <c r="A6893" s="62">
        <v>41102903</v>
      </c>
      <c r="B6893" s="63" t="s">
        <v>17546</v>
      </c>
    </row>
    <row r="6894" spans="1:2" x14ac:dyDescent="0.25">
      <c r="A6894" s="62">
        <v>41102904</v>
      </c>
      <c r="B6894" s="63" t="s">
        <v>426</v>
      </c>
    </row>
    <row r="6895" spans="1:2" x14ac:dyDescent="0.25">
      <c r="A6895" s="62">
        <v>41102905</v>
      </c>
      <c r="B6895" s="63" t="s">
        <v>8236</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12805</v>
      </c>
    </row>
    <row r="6900" spans="1:2" x14ac:dyDescent="0.25">
      <c r="A6900" s="62">
        <v>41102913</v>
      </c>
      <c r="B6900" s="63" t="s">
        <v>15149</v>
      </c>
    </row>
    <row r="6901" spans="1:2" x14ac:dyDescent="0.25">
      <c r="A6901" s="62">
        <v>41102914</v>
      </c>
      <c r="B6901" s="63" t="s">
        <v>3225</v>
      </c>
    </row>
    <row r="6902" spans="1:2" x14ac:dyDescent="0.25">
      <c r="A6902" s="62">
        <v>41102915</v>
      </c>
      <c r="B6902" s="63" t="s">
        <v>16838</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15548</v>
      </c>
    </row>
    <row r="6907" spans="1:2" x14ac:dyDescent="0.25">
      <c r="A6907" s="62">
        <v>41102920</v>
      </c>
      <c r="B6907" s="63" t="s">
        <v>16232</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14898</v>
      </c>
    </row>
    <row r="6915" spans="1:2" x14ac:dyDescent="0.25">
      <c r="A6915" s="62">
        <v>41103007</v>
      </c>
      <c r="B6915" s="63" t="s">
        <v>4222</v>
      </c>
    </row>
    <row r="6916" spans="1:2" x14ac:dyDescent="0.25">
      <c r="A6916" s="62">
        <v>41103008</v>
      </c>
      <c r="B6916" s="63" t="s">
        <v>10158</v>
      </c>
    </row>
    <row r="6917" spans="1:2" x14ac:dyDescent="0.25">
      <c r="A6917" s="62">
        <v>41103010</v>
      </c>
      <c r="B6917" s="63" t="s">
        <v>11900</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17080</v>
      </c>
    </row>
    <row r="6925" spans="1:2" x14ac:dyDescent="0.25">
      <c r="A6925" s="62">
        <v>41103020</v>
      </c>
      <c r="B6925" s="63" t="s">
        <v>4191</v>
      </c>
    </row>
    <row r="6926" spans="1:2" x14ac:dyDescent="0.25">
      <c r="A6926" s="62">
        <v>41103021</v>
      </c>
      <c r="B6926" s="63" t="s">
        <v>11062</v>
      </c>
    </row>
    <row r="6927" spans="1:2" x14ac:dyDescent="0.25">
      <c r="A6927" s="62">
        <v>41103022</v>
      </c>
      <c r="B6927" s="63" t="s">
        <v>13954</v>
      </c>
    </row>
    <row r="6928" spans="1:2" x14ac:dyDescent="0.25">
      <c r="A6928" s="62">
        <v>41103023</v>
      </c>
      <c r="B6928" s="63" t="s">
        <v>1037</v>
      </c>
    </row>
    <row r="6929" spans="1:2" x14ac:dyDescent="0.25">
      <c r="A6929" s="62">
        <v>41103024</v>
      </c>
      <c r="B6929" s="63" t="s">
        <v>18758</v>
      </c>
    </row>
    <row r="6930" spans="1:2" x14ac:dyDescent="0.25">
      <c r="A6930" s="62">
        <v>41103025</v>
      </c>
      <c r="B6930" s="63" t="s">
        <v>5789</v>
      </c>
    </row>
    <row r="6931" spans="1:2" x14ac:dyDescent="0.25">
      <c r="A6931" s="62">
        <v>41103201</v>
      </c>
      <c r="B6931" s="63" t="s">
        <v>15705</v>
      </c>
    </row>
    <row r="6932" spans="1:2" x14ac:dyDescent="0.25">
      <c r="A6932" s="62">
        <v>41103202</v>
      </c>
      <c r="B6932" s="63" t="s">
        <v>6021</v>
      </c>
    </row>
    <row r="6933" spans="1:2" x14ac:dyDescent="0.25">
      <c r="A6933" s="62">
        <v>41103203</v>
      </c>
      <c r="B6933" s="63" t="s">
        <v>16840</v>
      </c>
    </row>
    <row r="6934" spans="1:2" x14ac:dyDescent="0.25">
      <c r="A6934" s="62">
        <v>41103205</v>
      </c>
      <c r="B6934" s="63" t="s">
        <v>6192</v>
      </c>
    </row>
    <row r="6935" spans="1:2" x14ac:dyDescent="0.25">
      <c r="A6935" s="62">
        <v>41103206</v>
      </c>
      <c r="B6935" s="63" t="s">
        <v>17148</v>
      </c>
    </row>
    <row r="6936" spans="1:2" x14ac:dyDescent="0.25">
      <c r="A6936" s="62">
        <v>41103207</v>
      </c>
      <c r="B6936" s="63" t="s">
        <v>12520</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14149</v>
      </c>
    </row>
    <row r="6945" spans="1:2" x14ac:dyDescent="0.25">
      <c r="A6945" s="62">
        <v>41103307</v>
      </c>
      <c r="B6945" s="63" t="s">
        <v>11914</v>
      </c>
    </row>
    <row r="6946" spans="1:2" x14ac:dyDescent="0.25">
      <c r="A6946" s="62">
        <v>41103308</v>
      </c>
      <c r="B6946" s="63" t="s">
        <v>12026</v>
      </c>
    </row>
    <row r="6947" spans="1:2" x14ac:dyDescent="0.25">
      <c r="A6947" s="62">
        <v>41103309</v>
      </c>
      <c r="B6947" s="63" t="s">
        <v>15773</v>
      </c>
    </row>
    <row r="6948" spans="1:2" x14ac:dyDescent="0.25">
      <c r="A6948" s="62">
        <v>41103310</v>
      </c>
      <c r="B6948" s="63" t="s">
        <v>17781</v>
      </c>
    </row>
    <row r="6949" spans="1:2" x14ac:dyDescent="0.25">
      <c r="A6949" s="62">
        <v>41103311</v>
      </c>
      <c r="B6949" s="63" t="s">
        <v>451</v>
      </c>
    </row>
    <row r="6950" spans="1:2" x14ac:dyDescent="0.25">
      <c r="A6950" s="62">
        <v>41103312</v>
      </c>
      <c r="B6950" s="63" t="s">
        <v>4454</v>
      </c>
    </row>
    <row r="6951" spans="1:2" x14ac:dyDescent="0.25">
      <c r="A6951" s="62">
        <v>41103313</v>
      </c>
      <c r="B6951" s="63" t="s">
        <v>11798</v>
      </c>
    </row>
    <row r="6952" spans="1:2" x14ac:dyDescent="0.25">
      <c r="A6952" s="62">
        <v>41103314</v>
      </c>
      <c r="B6952" s="63" t="s">
        <v>901</v>
      </c>
    </row>
    <row r="6953" spans="1:2" x14ac:dyDescent="0.25">
      <c r="A6953" s="62">
        <v>41103315</v>
      </c>
      <c r="B6953" s="63" t="s">
        <v>8524</v>
      </c>
    </row>
    <row r="6954" spans="1:2" x14ac:dyDescent="0.25">
      <c r="A6954" s="62">
        <v>41103316</v>
      </c>
      <c r="B6954" s="63" t="s">
        <v>4199</v>
      </c>
    </row>
    <row r="6955" spans="1:2" x14ac:dyDescent="0.25">
      <c r="A6955" s="62">
        <v>41103317</v>
      </c>
      <c r="B6955" s="63" t="s">
        <v>17285</v>
      </c>
    </row>
    <row r="6956" spans="1:2" x14ac:dyDescent="0.25">
      <c r="A6956" s="62">
        <v>41103318</v>
      </c>
      <c r="B6956" s="63" t="s">
        <v>17465</v>
      </c>
    </row>
    <row r="6957" spans="1:2" x14ac:dyDescent="0.25">
      <c r="A6957" s="62">
        <v>41103401</v>
      </c>
      <c r="B6957" s="63" t="s">
        <v>14822</v>
      </c>
    </row>
    <row r="6958" spans="1:2" x14ac:dyDescent="0.25">
      <c r="A6958" s="62">
        <v>41103403</v>
      </c>
      <c r="B6958" s="63" t="s">
        <v>8644</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5424</v>
      </c>
    </row>
    <row r="6963" spans="1:2" x14ac:dyDescent="0.25">
      <c r="A6963" s="62">
        <v>41103410</v>
      </c>
      <c r="B6963" s="63" t="s">
        <v>5298</v>
      </c>
    </row>
    <row r="6964" spans="1:2" x14ac:dyDescent="0.25">
      <c r="A6964" s="62">
        <v>41103411</v>
      </c>
      <c r="B6964" s="63" t="s">
        <v>16740</v>
      </c>
    </row>
    <row r="6965" spans="1:2" x14ac:dyDescent="0.25">
      <c r="A6965" s="62">
        <v>41103412</v>
      </c>
      <c r="B6965" s="63" t="s">
        <v>18641</v>
      </c>
    </row>
    <row r="6966" spans="1:2" x14ac:dyDescent="0.25">
      <c r="A6966" s="62">
        <v>41103413</v>
      </c>
      <c r="B6966" s="63" t="s">
        <v>8789</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7272</v>
      </c>
    </row>
    <row r="6975" spans="1:2" x14ac:dyDescent="0.25">
      <c r="A6975" s="62">
        <v>41103509</v>
      </c>
      <c r="B6975" s="63" t="s">
        <v>6326</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15593</v>
      </c>
    </row>
    <row r="6984" spans="1:2" x14ac:dyDescent="0.25">
      <c r="A6984" s="62">
        <v>41103705</v>
      </c>
      <c r="B6984" s="63" t="s">
        <v>16389</v>
      </c>
    </row>
    <row r="6985" spans="1:2" x14ac:dyDescent="0.25">
      <c r="A6985" s="62">
        <v>41103706</v>
      </c>
      <c r="B6985" s="63" t="s">
        <v>7209</v>
      </c>
    </row>
    <row r="6986" spans="1:2" x14ac:dyDescent="0.25">
      <c r="A6986" s="62">
        <v>41103707</v>
      </c>
      <c r="B6986" s="63" t="s">
        <v>12598</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12492</v>
      </c>
    </row>
    <row r="6991" spans="1:2" x14ac:dyDescent="0.25">
      <c r="A6991" s="62">
        <v>41103712</v>
      </c>
      <c r="B6991" s="63" t="s">
        <v>8051</v>
      </c>
    </row>
    <row r="6992" spans="1:2" x14ac:dyDescent="0.25">
      <c r="A6992" s="62">
        <v>41103713</v>
      </c>
      <c r="B6992" s="63" t="s">
        <v>14273</v>
      </c>
    </row>
    <row r="6993" spans="1:2" x14ac:dyDescent="0.25">
      <c r="A6993" s="62">
        <v>41103714</v>
      </c>
      <c r="B6993" s="63" t="s">
        <v>11325</v>
      </c>
    </row>
    <row r="6994" spans="1:2" x14ac:dyDescent="0.25">
      <c r="A6994" s="62">
        <v>41103715</v>
      </c>
      <c r="B6994" s="63" t="s">
        <v>10400</v>
      </c>
    </row>
    <row r="6995" spans="1:2" x14ac:dyDescent="0.25">
      <c r="A6995" s="62">
        <v>41103801</v>
      </c>
      <c r="B6995" s="63" t="s">
        <v>7422</v>
      </c>
    </row>
    <row r="6996" spans="1:2" x14ac:dyDescent="0.25">
      <c r="A6996" s="62">
        <v>41103802</v>
      </c>
      <c r="B6996" s="63" t="s">
        <v>3710</v>
      </c>
    </row>
    <row r="6997" spans="1:2" x14ac:dyDescent="0.25">
      <c r="A6997" s="62">
        <v>41103803</v>
      </c>
      <c r="B6997" s="63" t="s">
        <v>8864</v>
      </c>
    </row>
    <row r="6998" spans="1:2" x14ac:dyDescent="0.25">
      <c r="A6998" s="62">
        <v>41103804</v>
      </c>
      <c r="B6998" s="63" t="s">
        <v>16534</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12794</v>
      </c>
    </row>
    <row r="7003" spans="1:2" x14ac:dyDescent="0.25">
      <c r="A7003" s="62">
        <v>41103809</v>
      </c>
      <c r="B7003" s="63" t="s">
        <v>16123</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12220</v>
      </c>
    </row>
    <row r="7012" spans="1:2" x14ac:dyDescent="0.25">
      <c r="A7012" s="62">
        <v>41103902</v>
      </c>
      <c r="B7012" s="63" t="s">
        <v>7066</v>
      </c>
    </row>
    <row r="7013" spans="1:2" x14ac:dyDescent="0.25">
      <c r="A7013" s="62">
        <v>41103903</v>
      </c>
      <c r="B7013" s="63" t="s">
        <v>3446</v>
      </c>
    </row>
    <row r="7014" spans="1:2" x14ac:dyDescent="0.25">
      <c r="A7014" s="62">
        <v>41103904</v>
      </c>
      <c r="B7014" s="63" t="s">
        <v>16045</v>
      </c>
    </row>
    <row r="7015" spans="1:2" x14ac:dyDescent="0.25">
      <c r="A7015" s="62">
        <v>41103905</v>
      </c>
      <c r="B7015" s="63" t="s">
        <v>6457</v>
      </c>
    </row>
    <row r="7016" spans="1:2" x14ac:dyDescent="0.25">
      <c r="A7016" s="62">
        <v>41103906</v>
      </c>
      <c r="B7016" s="63" t="s">
        <v>10960</v>
      </c>
    </row>
    <row r="7017" spans="1:2" x14ac:dyDescent="0.25">
      <c r="A7017" s="62">
        <v>41103907</v>
      </c>
      <c r="B7017" s="63" t="s">
        <v>6397</v>
      </c>
    </row>
    <row r="7018" spans="1:2" x14ac:dyDescent="0.25">
      <c r="A7018" s="62">
        <v>41103908</v>
      </c>
      <c r="B7018" s="63" t="s">
        <v>10308</v>
      </c>
    </row>
    <row r="7019" spans="1:2" x14ac:dyDescent="0.25">
      <c r="A7019" s="62">
        <v>41103909</v>
      </c>
      <c r="B7019" s="63" t="s">
        <v>8069</v>
      </c>
    </row>
    <row r="7020" spans="1:2" x14ac:dyDescent="0.25">
      <c r="A7020" s="62">
        <v>41103910</v>
      </c>
      <c r="B7020" s="63" t="s">
        <v>8490</v>
      </c>
    </row>
    <row r="7021" spans="1:2" x14ac:dyDescent="0.25">
      <c r="A7021" s="62">
        <v>41103911</v>
      </c>
      <c r="B7021" s="63" t="s">
        <v>4267</v>
      </c>
    </row>
    <row r="7022" spans="1:2" x14ac:dyDescent="0.25">
      <c r="A7022" s="62">
        <v>41103912</v>
      </c>
      <c r="B7022" s="63" t="s">
        <v>18594</v>
      </c>
    </row>
    <row r="7023" spans="1:2" x14ac:dyDescent="0.25">
      <c r="A7023" s="62">
        <v>41103913</v>
      </c>
      <c r="B7023" s="63" t="s">
        <v>7300</v>
      </c>
    </row>
    <row r="7024" spans="1:2" x14ac:dyDescent="0.25">
      <c r="A7024" s="62">
        <v>41104001</v>
      </c>
      <c r="B7024" s="63" t="s">
        <v>10644</v>
      </c>
    </row>
    <row r="7025" spans="1:2" x14ac:dyDescent="0.25">
      <c r="A7025" s="62">
        <v>41104002</v>
      </c>
      <c r="B7025" s="63" t="s">
        <v>15274</v>
      </c>
    </row>
    <row r="7026" spans="1:2" x14ac:dyDescent="0.25">
      <c r="A7026" s="62">
        <v>41104003</v>
      </c>
      <c r="B7026" s="63" t="s">
        <v>6384</v>
      </c>
    </row>
    <row r="7027" spans="1:2" x14ac:dyDescent="0.25">
      <c r="A7027" s="62">
        <v>41104004</v>
      </c>
      <c r="B7027" s="63" t="s">
        <v>11481</v>
      </c>
    </row>
    <row r="7028" spans="1:2" x14ac:dyDescent="0.25">
      <c r="A7028" s="62">
        <v>41104005</v>
      </c>
      <c r="B7028" s="63" t="s">
        <v>4495</v>
      </c>
    </row>
    <row r="7029" spans="1:2" x14ac:dyDescent="0.25">
      <c r="A7029" s="62">
        <v>41104006</v>
      </c>
      <c r="B7029" s="63" t="s">
        <v>8738</v>
      </c>
    </row>
    <row r="7030" spans="1:2" x14ac:dyDescent="0.25">
      <c r="A7030" s="62">
        <v>41104007</v>
      </c>
      <c r="B7030" s="63" t="s">
        <v>13840</v>
      </c>
    </row>
    <row r="7031" spans="1:2" x14ac:dyDescent="0.25">
      <c r="A7031" s="62">
        <v>41104008</v>
      </c>
      <c r="B7031" s="63" t="s">
        <v>4253</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15827</v>
      </c>
    </row>
    <row r="7038" spans="1:2" x14ac:dyDescent="0.25">
      <c r="A7038" s="62">
        <v>41104015</v>
      </c>
      <c r="B7038" s="63" t="s">
        <v>13573</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13206</v>
      </c>
    </row>
    <row r="7044" spans="1:2" x14ac:dyDescent="0.25">
      <c r="A7044" s="62">
        <v>41104101</v>
      </c>
      <c r="B7044" s="63" t="s">
        <v>11935</v>
      </c>
    </row>
    <row r="7045" spans="1:2" x14ac:dyDescent="0.25">
      <c r="A7045" s="62">
        <v>41104102</v>
      </c>
      <c r="B7045" s="63" t="s">
        <v>6738</v>
      </c>
    </row>
    <row r="7046" spans="1:2" x14ac:dyDescent="0.25">
      <c r="A7046" s="62">
        <v>41104103</v>
      </c>
      <c r="B7046" s="63" t="s">
        <v>14677</v>
      </c>
    </row>
    <row r="7047" spans="1:2" x14ac:dyDescent="0.25">
      <c r="A7047" s="62">
        <v>41104104</v>
      </c>
      <c r="B7047" s="63" t="s">
        <v>16460</v>
      </c>
    </row>
    <row r="7048" spans="1:2" x14ac:dyDescent="0.25">
      <c r="A7048" s="62">
        <v>41104105</v>
      </c>
      <c r="B7048" s="63" t="s">
        <v>4634</v>
      </c>
    </row>
    <row r="7049" spans="1:2" x14ac:dyDescent="0.25">
      <c r="A7049" s="62">
        <v>41104106</v>
      </c>
      <c r="B7049" s="63" t="s">
        <v>15901</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17275</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17770</v>
      </c>
    </row>
    <row r="7067" spans="1:2" x14ac:dyDescent="0.25">
      <c r="A7067" s="62">
        <v>41104201</v>
      </c>
      <c r="B7067" s="63" t="s">
        <v>17489</v>
      </c>
    </row>
    <row r="7068" spans="1:2" x14ac:dyDescent="0.25">
      <c r="A7068" s="62">
        <v>41104202</v>
      </c>
      <c r="B7068" s="63" t="s">
        <v>11929</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12261</v>
      </c>
    </row>
    <row r="7074" spans="1:2" x14ac:dyDescent="0.25">
      <c r="A7074" s="62">
        <v>41104208</v>
      </c>
      <c r="B7074" s="63" t="s">
        <v>18347</v>
      </c>
    </row>
    <row r="7075" spans="1:2" x14ac:dyDescent="0.25">
      <c r="A7075" s="62">
        <v>41104209</v>
      </c>
      <c r="B7075" s="63" t="s">
        <v>8632</v>
      </c>
    </row>
    <row r="7076" spans="1:2" x14ac:dyDescent="0.25">
      <c r="A7076" s="62">
        <v>41104210</v>
      </c>
      <c r="B7076" s="63" t="s">
        <v>6724</v>
      </c>
    </row>
    <row r="7077" spans="1:2" x14ac:dyDescent="0.25">
      <c r="A7077" s="62">
        <v>41104211</v>
      </c>
      <c r="B7077" s="63" t="s">
        <v>4132</v>
      </c>
    </row>
    <row r="7078" spans="1:2" x14ac:dyDescent="0.25">
      <c r="A7078" s="62">
        <v>41104212</v>
      </c>
      <c r="B7078" s="63" t="s">
        <v>11664</v>
      </c>
    </row>
    <row r="7079" spans="1:2" x14ac:dyDescent="0.25">
      <c r="A7079" s="62">
        <v>41104301</v>
      </c>
      <c r="B7079" s="63" t="s">
        <v>259</v>
      </c>
    </row>
    <row r="7080" spans="1:2" x14ac:dyDescent="0.25">
      <c r="A7080" s="62">
        <v>41104302</v>
      </c>
      <c r="B7080" s="63" t="s">
        <v>16197</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8899</v>
      </c>
    </row>
    <row r="7086" spans="1:2" x14ac:dyDescent="0.25">
      <c r="A7086" s="62">
        <v>41104308</v>
      </c>
      <c r="B7086" s="63" t="s">
        <v>8299</v>
      </c>
    </row>
    <row r="7087" spans="1:2" x14ac:dyDescent="0.25">
      <c r="A7087" s="62">
        <v>41104401</v>
      </c>
      <c r="B7087" s="63" t="s">
        <v>9174</v>
      </c>
    </row>
    <row r="7088" spans="1:2" x14ac:dyDescent="0.25">
      <c r="A7088" s="62">
        <v>41104402</v>
      </c>
      <c r="B7088" s="63" t="s">
        <v>783</v>
      </c>
    </row>
    <row r="7089" spans="1:2" x14ac:dyDescent="0.25">
      <c r="A7089" s="62">
        <v>41104403</v>
      </c>
      <c r="B7089" s="63" t="s">
        <v>11918</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12925</v>
      </c>
    </row>
    <row r="7094" spans="1:2" x14ac:dyDescent="0.25">
      <c r="A7094" s="62">
        <v>41104408</v>
      </c>
      <c r="B7094" s="63" t="s">
        <v>17399</v>
      </c>
    </row>
    <row r="7095" spans="1:2" x14ac:dyDescent="0.25">
      <c r="A7095" s="62">
        <v>41104409</v>
      </c>
      <c r="B7095" s="63" t="s">
        <v>17537</v>
      </c>
    </row>
    <row r="7096" spans="1:2" x14ac:dyDescent="0.25">
      <c r="A7096" s="62">
        <v>41104410</v>
      </c>
      <c r="B7096" s="63" t="s">
        <v>15980</v>
      </c>
    </row>
    <row r="7097" spans="1:2" x14ac:dyDescent="0.25">
      <c r="A7097" s="62">
        <v>41104411</v>
      </c>
      <c r="B7097" s="63" t="s">
        <v>18631</v>
      </c>
    </row>
    <row r="7098" spans="1:2" x14ac:dyDescent="0.25">
      <c r="A7098" s="62">
        <v>41104412</v>
      </c>
      <c r="B7098" s="63" t="s">
        <v>7654</v>
      </c>
    </row>
    <row r="7099" spans="1:2" x14ac:dyDescent="0.25">
      <c r="A7099" s="62">
        <v>41104413</v>
      </c>
      <c r="B7099" s="63" t="s">
        <v>4252</v>
      </c>
    </row>
    <row r="7100" spans="1:2" x14ac:dyDescent="0.25">
      <c r="A7100" s="62">
        <v>41104414</v>
      </c>
      <c r="B7100" s="63" t="s">
        <v>5365</v>
      </c>
    </row>
    <row r="7101" spans="1:2" x14ac:dyDescent="0.25">
      <c r="A7101" s="62">
        <v>41104415</v>
      </c>
      <c r="B7101" s="63" t="s">
        <v>14196</v>
      </c>
    </row>
    <row r="7102" spans="1:2" x14ac:dyDescent="0.25">
      <c r="A7102" s="62">
        <v>41104416</v>
      </c>
      <c r="B7102" s="63" t="s">
        <v>4124</v>
      </c>
    </row>
    <row r="7103" spans="1:2" x14ac:dyDescent="0.25">
      <c r="A7103" s="62">
        <v>41104417</v>
      </c>
      <c r="B7103" s="63" t="s">
        <v>8952</v>
      </c>
    </row>
    <row r="7104" spans="1:2" x14ac:dyDescent="0.25">
      <c r="A7104" s="62">
        <v>41104418</v>
      </c>
      <c r="B7104" s="63" t="s">
        <v>6681</v>
      </c>
    </row>
    <row r="7105" spans="1:2" x14ac:dyDescent="0.25">
      <c r="A7105" s="62">
        <v>41104419</v>
      </c>
      <c r="B7105" s="63" t="s">
        <v>16426</v>
      </c>
    </row>
    <row r="7106" spans="1:2" x14ac:dyDescent="0.25">
      <c r="A7106" s="62">
        <v>41104420</v>
      </c>
      <c r="B7106" s="63" t="s">
        <v>13202</v>
      </c>
    </row>
    <row r="7107" spans="1:2" x14ac:dyDescent="0.25">
      <c r="A7107" s="62">
        <v>41104421</v>
      </c>
      <c r="B7107" s="63" t="s">
        <v>10876</v>
      </c>
    </row>
    <row r="7108" spans="1:2" x14ac:dyDescent="0.25">
      <c r="A7108" s="62">
        <v>41104422</v>
      </c>
      <c r="B7108" s="63" t="s">
        <v>15335</v>
      </c>
    </row>
    <row r="7109" spans="1:2" x14ac:dyDescent="0.25">
      <c r="A7109" s="62">
        <v>41104423</v>
      </c>
      <c r="B7109" s="63" t="s">
        <v>12045</v>
      </c>
    </row>
    <row r="7110" spans="1:2" x14ac:dyDescent="0.25">
      <c r="A7110" s="62">
        <v>41104424</v>
      </c>
      <c r="B7110" s="63" t="s">
        <v>8207</v>
      </c>
    </row>
    <row r="7111" spans="1:2" x14ac:dyDescent="0.25">
      <c r="A7111" s="62">
        <v>41104501</v>
      </c>
      <c r="B7111" s="63" t="s">
        <v>17800</v>
      </c>
    </row>
    <row r="7112" spans="1:2" x14ac:dyDescent="0.25">
      <c r="A7112" s="62">
        <v>41104502</v>
      </c>
      <c r="B7112" s="63" t="s">
        <v>31</v>
      </c>
    </row>
    <row r="7113" spans="1:2" x14ac:dyDescent="0.25">
      <c r="A7113" s="62">
        <v>41104503</v>
      </c>
      <c r="B7113" s="63" t="s">
        <v>8407</v>
      </c>
    </row>
    <row r="7114" spans="1:2" x14ac:dyDescent="0.25">
      <c r="A7114" s="62">
        <v>41104504</v>
      </c>
      <c r="B7114" s="63" t="s">
        <v>11473</v>
      </c>
    </row>
    <row r="7115" spans="1:2" x14ac:dyDescent="0.25">
      <c r="A7115" s="62">
        <v>41104505</v>
      </c>
      <c r="B7115" s="63" t="s">
        <v>11191</v>
      </c>
    </row>
    <row r="7116" spans="1:2" x14ac:dyDescent="0.25">
      <c r="A7116" s="62">
        <v>41104506</v>
      </c>
      <c r="B7116" s="63" t="s">
        <v>5660</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15534</v>
      </c>
    </row>
    <row r="7123" spans="1:2" x14ac:dyDescent="0.25">
      <c r="A7123" s="62">
        <v>41104601</v>
      </c>
      <c r="B7123" s="63" t="s">
        <v>11457</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10014</v>
      </c>
    </row>
    <row r="7128" spans="1:2" x14ac:dyDescent="0.25">
      <c r="A7128" s="62">
        <v>41104606</v>
      </c>
      <c r="B7128" s="63" t="s">
        <v>5143</v>
      </c>
    </row>
    <row r="7129" spans="1:2" x14ac:dyDescent="0.25">
      <c r="A7129" s="62">
        <v>41104607</v>
      </c>
      <c r="B7129" s="63" t="s">
        <v>6306</v>
      </c>
    </row>
    <row r="7130" spans="1:2" x14ac:dyDescent="0.25">
      <c r="A7130" s="62">
        <v>41104608</v>
      </c>
      <c r="B7130" s="63" t="s">
        <v>11706</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9944</v>
      </c>
    </row>
    <row r="7135" spans="1:2" x14ac:dyDescent="0.25">
      <c r="A7135" s="62">
        <v>41104701</v>
      </c>
      <c r="B7135" s="63" t="s">
        <v>13204</v>
      </c>
    </row>
    <row r="7136" spans="1:2" x14ac:dyDescent="0.25">
      <c r="A7136" s="62">
        <v>41104702</v>
      </c>
      <c r="B7136" s="63" t="s">
        <v>10077</v>
      </c>
    </row>
    <row r="7137" spans="1:2" x14ac:dyDescent="0.25">
      <c r="A7137" s="62">
        <v>41104703</v>
      </c>
      <c r="B7137" s="63" t="s">
        <v>13867</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11998</v>
      </c>
    </row>
    <row r="7142" spans="1:2" x14ac:dyDescent="0.25">
      <c r="A7142" s="62">
        <v>41104804</v>
      </c>
      <c r="B7142" s="63" t="s">
        <v>8494</v>
      </c>
    </row>
    <row r="7143" spans="1:2" x14ac:dyDescent="0.25">
      <c r="A7143" s="62">
        <v>41104805</v>
      </c>
      <c r="B7143" s="63" t="s">
        <v>14895</v>
      </c>
    </row>
    <row r="7144" spans="1:2" x14ac:dyDescent="0.25">
      <c r="A7144" s="62">
        <v>41104806</v>
      </c>
      <c r="B7144" s="63" t="s">
        <v>9394</v>
      </c>
    </row>
    <row r="7145" spans="1:2" x14ac:dyDescent="0.25">
      <c r="A7145" s="62">
        <v>41104807</v>
      </c>
      <c r="B7145" s="63" t="s">
        <v>272</v>
      </c>
    </row>
    <row r="7146" spans="1:2" x14ac:dyDescent="0.25">
      <c r="A7146" s="62">
        <v>41104808</v>
      </c>
      <c r="B7146" s="63" t="s">
        <v>11385</v>
      </c>
    </row>
    <row r="7147" spans="1:2" x14ac:dyDescent="0.25">
      <c r="A7147" s="62">
        <v>41104809</v>
      </c>
      <c r="B7147" s="63" t="s">
        <v>6422</v>
      </c>
    </row>
    <row r="7148" spans="1:2" x14ac:dyDescent="0.25">
      <c r="A7148" s="62">
        <v>41104810</v>
      </c>
      <c r="B7148" s="63" t="s">
        <v>12532</v>
      </c>
    </row>
    <row r="7149" spans="1:2" x14ac:dyDescent="0.25">
      <c r="A7149" s="62">
        <v>41104811</v>
      </c>
      <c r="B7149" s="63" t="s">
        <v>5023</v>
      </c>
    </row>
    <row r="7150" spans="1:2" x14ac:dyDescent="0.25">
      <c r="A7150" s="62">
        <v>41104812</v>
      </c>
      <c r="B7150" s="63" t="s">
        <v>7155</v>
      </c>
    </row>
    <row r="7151" spans="1:2" x14ac:dyDescent="0.25">
      <c r="A7151" s="62">
        <v>41104813</v>
      </c>
      <c r="B7151" s="63" t="s">
        <v>18327</v>
      </c>
    </row>
    <row r="7152" spans="1:2" x14ac:dyDescent="0.25">
      <c r="A7152" s="62">
        <v>41104814</v>
      </c>
      <c r="B7152" s="63" t="s">
        <v>3865</v>
      </c>
    </row>
    <row r="7153" spans="1:2" x14ac:dyDescent="0.25">
      <c r="A7153" s="62">
        <v>41104815</v>
      </c>
      <c r="B7153" s="63" t="s">
        <v>1465</v>
      </c>
    </row>
    <row r="7154" spans="1:2" x14ac:dyDescent="0.25">
      <c r="A7154" s="62">
        <v>41104816</v>
      </c>
      <c r="B7154" s="63" t="s">
        <v>6570</v>
      </c>
    </row>
    <row r="7155" spans="1:2" x14ac:dyDescent="0.25">
      <c r="A7155" s="62">
        <v>41104817</v>
      </c>
      <c r="B7155" s="63" t="s">
        <v>10089</v>
      </c>
    </row>
    <row r="7156" spans="1:2" x14ac:dyDescent="0.25">
      <c r="A7156" s="62">
        <v>41104901</v>
      </c>
      <c r="B7156" s="63" t="s">
        <v>10187</v>
      </c>
    </row>
    <row r="7157" spans="1:2" x14ac:dyDescent="0.25">
      <c r="A7157" s="62">
        <v>41104902</v>
      </c>
      <c r="B7157" s="63" t="s">
        <v>17634</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6584</v>
      </c>
    </row>
    <row r="7162" spans="1:2" x14ac:dyDescent="0.25">
      <c r="A7162" s="62">
        <v>41104907</v>
      </c>
      <c r="B7162" s="63" t="s">
        <v>4635</v>
      </c>
    </row>
    <row r="7163" spans="1:2" x14ac:dyDescent="0.25">
      <c r="A7163" s="62">
        <v>41104908</v>
      </c>
      <c r="B7163" s="63" t="s">
        <v>3042</v>
      </c>
    </row>
    <row r="7164" spans="1:2" x14ac:dyDescent="0.25">
      <c r="A7164" s="62">
        <v>41104909</v>
      </c>
      <c r="B7164" s="63" t="s">
        <v>7191</v>
      </c>
    </row>
    <row r="7165" spans="1:2" x14ac:dyDescent="0.25">
      <c r="A7165" s="62">
        <v>41104910</v>
      </c>
      <c r="B7165" s="63" t="s">
        <v>16205</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16698</v>
      </c>
    </row>
    <row r="7170" spans="1:2" x14ac:dyDescent="0.25">
      <c r="A7170" s="62">
        <v>41104915</v>
      </c>
      <c r="B7170" s="63" t="s">
        <v>10726</v>
      </c>
    </row>
    <row r="7171" spans="1:2" x14ac:dyDescent="0.25">
      <c r="A7171" s="62">
        <v>41104916</v>
      </c>
      <c r="B7171" s="63" t="s">
        <v>7280</v>
      </c>
    </row>
    <row r="7172" spans="1:2" x14ac:dyDescent="0.25">
      <c r="A7172" s="62">
        <v>41104917</v>
      </c>
      <c r="B7172" s="63" t="s">
        <v>10260</v>
      </c>
    </row>
    <row r="7173" spans="1:2" x14ac:dyDescent="0.25">
      <c r="A7173" s="62">
        <v>41104918</v>
      </c>
      <c r="B7173" s="63" t="s">
        <v>2966</v>
      </c>
    </row>
    <row r="7174" spans="1:2" x14ac:dyDescent="0.25">
      <c r="A7174" s="62">
        <v>41104919</v>
      </c>
      <c r="B7174" s="63" t="s">
        <v>16018</v>
      </c>
    </row>
    <row r="7175" spans="1:2" x14ac:dyDescent="0.25">
      <c r="A7175" s="62">
        <v>41104920</v>
      </c>
      <c r="B7175" s="63" t="s">
        <v>6653</v>
      </c>
    </row>
    <row r="7176" spans="1:2" x14ac:dyDescent="0.25">
      <c r="A7176" s="62">
        <v>41104921</v>
      </c>
      <c r="B7176" s="63" t="s">
        <v>8800</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13753</v>
      </c>
    </row>
    <row r="7182" spans="1:2" x14ac:dyDescent="0.25">
      <c r="A7182" s="62">
        <v>41104927</v>
      </c>
      <c r="B7182" s="63" t="s">
        <v>15500</v>
      </c>
    </row>
    <row r="7183" spans="1:2" x14ac:dyDescent="0.25">
      <c r="A7183" s="62">
        <v>41104928</v>
      </c>
      <c r="B7183" s="63" t="s">
        <v>18071</v>
      </c>
    </row>
    <row r="7184" spans="1:2" x14ac:dyDescent="0.25">
      <c r="A7184" s="62">
        <v>41104929</v>
      </c>
      <c r="B7184" s="63" t="s">
        <v>15653</v>
      </c>
    </row>
    <row r="7185" spans="1:2" x14ac:dyDescent="0.25">
      <c r="A7185" s="62">
        <v>41105001</v>
      </c>
      <c r="B7185" s="63" t="s">
        <v>2035</v>
      </c>
    </row>
    <row r="7186" spans="1:2" x14ac:dyDescent="0.25">
      <c r="A7186" s="62">
        <v>41105002</v>
      </c>
      <c r="B7186" s="63" t="s">
        <v>7215</v>
      </c>
    </row>
    <row r="7187" spans="1:2" x14ac:dyDescent="0.25">
      <c r="A7187" s="62">
        <v>41105003</v>
      </c>
      <c r="B7187" s="63" t="s">
        <v>15245</v>
      </c>
    </row>
    <row r="7188" spans="1:2" x14ac:dyDescent="0.25">
      <c r="A7188" s="62">
        <v>41105101</v>
      </c>
      <c r="B7188" s="63" t="s">
        <v>11540</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15409</v>
      </c>
    </row>
    <row r="7193" spans="1:2" x14ac:dyDescent="0.25">
      <c r="A7193" s="62">
        <v>41105106</v>
      </c>
      <c r="B7193" s="63" t="s">
        <v>12140</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9947</v>
      </c>
    </row>
    <row r="7199" spans="1:2" x14ac:dyDescent="0.25">
      <c r="A7199" s="62">
        <v>41105203</v>
      </c>
      <c r="B7199" s="63" t="s">
        <v>3117</v>
      </c>
    </row>
    <row r="7200" spans="1:2" x14ac:dyDescent="0.25">
      <c r="A7200" s="62">
        <v>41105204</v>
      </c>
      <c r="B7200" s="63" t="s">
        <v>17519</v>
      </c>
    </row>
    <row r="7201" spans="1:2" x14ac:dyDescent="0.25">
      <c r="A7201" s="62">
        <v>41105205</v>
      </c>
      <c r="B7201" s="63" t="s">
        <v>4920</v>
      </c>
    </row>
    <row r="7202" spans="1:2" x14ac:dyDescent="0.25">
      <c r="A7202" s="62">
        <v>41105301</v>
      </c>
      <c r="B7202" s="63" t="s">
        <v>11142</v>
      </c>
    </row>
    <row r="7203" spans="1:2" x14ac:dyDescent="0.25">
      <c r="A7203" s="62">
        <v>41105302</v>
      </c>
      <c r="B7203" s="63" t="s">
        <v>16150</v>
      </c>
    </row>
    <row r="7204" spans="1:2" x14ac:dyDescent="0.25">
      <c r="A7204" s="62">
        <v>41105303</v>
      </c>
      <c r="B7204" s="63" t="s">
        <v>17990</v>
      </c>
    </row>
    <row r="7205" spans="1:2" x14ac:dyDescent="0.25">
      <c r="A7205" s="62">
        <v>41105304</v>
      </c>
      <c r="B7205" s="63" t="s">
        <v>446</v>
      </c>
    </row>
    <row r="7206" spans="1:2" x14ac:dyDescent="0.25">
      <c r="A7206" s="62">
        <v>41105305</v>
      </c>
      <c r="B7206" s="63" t="s">
        <v>16219</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14812</v>
      </c>
    </row>
    <row r="7211" spans="1:2" x14ac:dyDescent="0.25">
      <c r="A7211" s="62">
        <v>41105311</v>
      </c>
      <c r="B7211" s="63" t="s">
        <v>12945</v>
      </c>
    </row>
    <row r="7212" spans="1:2" x14ac:dyDescent="0.25">
      <c r="A7212" s="62">
        <v>41105312</v>
      </c>
      <c r="B7212" s="63" t="s">
        <v>5157</v>
      </c>
    </row>
    <row r="7213" spans="1:2" x14ac:dyDescent="0.25">
      <c r="A7213" s="62">
        <v>41105313</v>
      </c>
      <c r="B7213" s="63" t="s">
        <v>3221</v>
      </c>
    </row>
    <row r="7214" spans="1:2" x14ac:dyDescent="0.25">
      <c r="A7214" s="62">
        <v>41105314</v>
      </c>
      <c r="B7214" s="63" t="s">
        <v>13914</v>
      </c>
    </row>
    <row r="7215" spans="1:2" x14ac:dyDescent="0.25">
      <c r="A7215" s="62">
        <v>41105315</v>
      </c>
      <c r="B7215" s="63" t="s">
        <v>8068</v>
      </c>
    </row>
    <row r="7216" spans="1:2" x14ac:dyDescent="0.25">
      <c r="A7216" s="62">
        <v>41105316</v>
      </c>
      <c r="B7216" s="63" t="s">
        <v>15921</v>
      </c>
    </row>
    <row r="7217" spans="1:2" x14ac:dyDescent="0.25">
      <c r="A7217" s="62">
        <v>41105317</v>
      </c>
      <c r="B7217" s="63" t="s">
        <v>5272</v>
      </c>
    </row>
    <row r="7218" spans="1:2" x14ac:dyDescent="0.25">
      <c r="A7218" s="62">
        <v>41105318</v>
      </c>
      <c r="B7218" s="63" t="s">
        <v>16420</v>
      </c>
    </row>
    <row r="7219" spans="1:2" x14ac:dyDescent="0.25">
      <c r="A7219" s="62">
        <v>41105319</v>
      </c>
      <c r="B7219" s="63" t="s">
        <v>16457</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12179</v>
      </c>
    </row>
    <row r="7229" spans="1:2" x14ac:dyDescent="0.25">
      <c r="A7229" s="62">
        <v>41105329</v>
      </c>
      <c r="B7229" s="63" t="s">
        <v>2330</v>
      </c>
    </row>
    <row r="7230" spans="1:2" x14ac:dyDescent="0.25">
      <c r="A7230" s="62">
        <v>41105330</v>
      </c>
      <c r="B7230" s="63" t="s">
        <v>8909</v>
      </c>
    </row>
    <row r="7231" spans="1:2" x14ac:dyDescent="0.25">
      <c r="A7231" s="62">
        <v>41105331</v>
      </c>
      <c r="B7231" s="63" t="s">
        <v>2270</v>
      </c>
    </row>
    <row r="7232" spans="1:2" x14ac:dyDescent="0.25">
      <c r="A7232" s="62">
        <v>41105332</v>
      </c>
      <c r="B7232" s="63" t="s">
        <v>11629</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12081</v>
      </c>
    </row>
    <row r="7237" spans="1:2" x14ac:dyDescent="0.25">
      <c r="A7237" s="62">
        <v>41105337</v>
      </c>
      <c r="B7237" s="63" t="s">
        <v>6585</v>
      </c>
    </row>
    <row r="7238" spans="1:2" x14ac:dyDescent="0.25">
      <c r="A7238" s="62">
        <v>41105338</v>
      </c>
      <c r="B7238" s="63" t="s">
        <v>18156</v>
      </c>
    </row>
    <row r="7239" spans="1:2" x14ac:dyDescent="0.25">
      <c r="A7239" s="62">
        <v>41105339</v>
      </c>
      <c r="B7239" s="63" t="s">
        <v>1552</v>
      </c>
    </row>
    <row r="7240" spans="1:2" x14ac:dyDescent="0.25">
      <c r="A7240" s="62">
        <v>41105501</v>
      </c>
      <c r="B7240" s="63" t="s">
        <v>15275</v>
      </c>
    </row>
    <row r="7241" spans="1:2" x14ac:dyDescent="0.25">
      <c r="A7241" s="62">
        <v>41105502</v>
      </c>
      <c r="B7241" s="63" t="s">
        <v>5538</v>
      </c>
    </row>
    <row r="7242" spans="1:2" x14ac:dyDescent="0.25">
      <c r="A7242" s="62">
        <v>41105503</v>
      </c>
      <c r="B7242" s="63" t="s">
        <v>10025</v>
      </c>
    </row>
    <row r="7243" spans="1:2" x14ac:dyDescent="0.25">
      <c r="A7243" s="62">
        <v>41105504</v>
      </c>
      <c r="B7243" s="63" t="s">
        <v>8776</v>
      </c>
    </row>
    <row r="7244" spans="1:2" x14ac:dyDescent="0.25">
      <c r="A7244" s="62">
        <v>41105505</v>
      </c>
      <c r="B7244" s="63" t="s">
        <v>16096</v>
      </c>
    </row>
    <row r="7245" spans="1:2" x14ac:dyDescent="0.25">
      <c r="A7245" s="62">
        <v>41105506</v>
      </c>
      <c r="B7245" s="63" t="s">
        <v>11622</v>
      </c>
    </row>
    <row r="7246" spans="1:2" x14ac:dyDescent="0.25">
      <c r="A7246" s="62">
        <v>41105507</v>
      </c>
      <c r="B7246" s="63" t="s">
        <v>1860</v>
      </c>
    </row>
    <row r="7247" spans="1:2" x14ac:dyDescent="0.25">
      <c r="A7247" s="62">
        <v>41105508</v>
      </c>
      <c r="B7247" s="63" t="s">
        <v>10306</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11404</v>
      </c>
    </row>
    <row r="7253" spans="1:2" x14ac:dyDescent="0.25">
      <c r="A7253" s="62">
        <v>41105514</v>
      </c>
      <c r="B7253" s="63" t="s">
        <v>5797</v>
      </c>
    </row>
    <row r="7254" spans="1:2" x14ac:dyDescent="0.25">
      <c r="A7254" s="62">
        <v>41105515</v>
      </c>
      <c r="B7254" s="63" t="s">
        <v>7955</v>
      </c>
    </row>
    <row r="7255" spans="1:2" x14ac:dyDescent="0.25">
      <c r="A7255" s="62">
        <v>41105516</v>
      </c>
      <c r="B7255" s="63" t="s">
        <v>9665</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4832</v>
      </c>
    </row>
    <row r="7260" spans="1:2" x14ac:dyDescent="0.25">
      <c r="A7260" s="62">
        <v>41105601</v>
      </c>
      <c r="B7260" s="63" t="s">
        <v>16826</v>
      </c>
    </row>
    <row r="7261" spans="1:2" x14ac:dyDescent="0.25">
      <c r="A7261" s="62">
        <v>41105701</v>
      </c>
      <c r="B7261" s="63" t="s">
        <v>17483</v>
      </c>
    </row>
    <row r="7262" spans="1:2" x14ac:dyDescent="0.25">
      <c r="A7262" s="62">
        <v>41105801</v>
      </c>
      <c r="B7262" s="63" t="s">
        <v>5471</v>
      </c>
    </row>
    <row r="7263" spans="1:2" x14ac:dyDescent="0.25">
      <c r="A7263" s="62">
        <v>41105802</v>
      </c>
      <c r="B7263" s="63" t="s">
        <v>4363</v>
      </c>
    </row>
    <row r="7264" spans="1:2" x14ac:dyDescent="0.25">
      <c r="A7264" s="62">
        <v>41105803</v>
      </c>
      <c r="B7264" s="63" t="s">
        <v>11888</v>
      </c>
    </row>
    <row r="7265" spans="1:2" x14ac:dyDescent="0.25">
      <c r="A7265" s="62">
        <v>41105804</v>
      </c>
      <c r="B7265" s="63" t="s">
        <v>8475</v>
      </c>
    </row>
    <row r="7266" spans="1:2" x14ac:dyDescent="0.25">
      <c r="A7266" s="62">
        <v>41105901</v>
      </c>
      <c r="B7266" s="63" t="s">
        <v>438</v>
      </c>
    </row>
    <row r="7267" spans="1:2" x14ac:dyDescent="0.25">
      <c r="A7267" s="62">
        <v>41105902</v>
      </c>
      <c r="B7267" s="63" t="s">
        <v>12579</v>
      </c>
    </row>
    <row r="7268" spans="1:2" x14ac:dyDescent="0.25">
      <c r="A7268" s="62">
        <v>41105903</v>
      </c>
      <c r="B7268" s="63" t="s">
        <v>8003</v>
      </c>
    </row>
    <row r="7269" spans="1:2" x14ac:dyDescent="0.25">
      <c r="A7269" s="62">
        <v>41105904</v>
      </c>
      <c r="B7269" s="63" t="s">
        <v>3634</v>
      </c>
    </row>
    <row r="7270" spans="1:2" x14ac:dyDescent="0.25">
      <c r="A7270" s="62">
        <v>41105905</v>
      </c>
      <c r="B7270" s="63" t="s">
        <v>14841</v>
      </c>
    </row>
    <row r="7271" spans="1:2" x14ac:dyDescent="0.25">
      <c r="A7271" s="62">
        <v>41105906</v>
      </c>
      <c r="B7271" s="63" t="s">
        <v>9454</v>
      </c>
    </row>
    <row r="7272" spans="1:2" x14ac:dyDescent="0.25">
      <c r="A7272" s="62">
        <v>41105907</v>
      </c>
      <c r="B7272" s="63" t="s">
        <v>15360</v>
      </c>
    </row>
    <row r="7273" spans="1:2" x14ac:dyDescent="0.25">
      <c r="A7273" s="62">
        <v>41105908</v>
      </c>
      <c r="B7273" s="63" t="s">
        <v>952</v>
      </c>
    </row>
    <row r="7274" spans="1:2" x14ac:dyDescent="0.25">
      <c r="A7274" s="62">
        <v>41106001</v>
      </c>
      <c r="B7274" s="63" t="s">
        <v>4532</v>
      </c>
    </row>
    <row r="7275" spans="1:2" x14ac:dyDescent="0.25">
      <c r="A7275" s="62">
        <v>41106002</v>
      </c>
      <c r="B7275" s="63" t="s">
        <v>18256</v>
      </c>
    </row>
    <row r="7276" spans="1:2" x14ac:dyDescent="0.25">
      <c r="A7276" s="62">
        <v>41106003</v>
      </c>
      <c r="B7276" s="63" t="s">
        <v>15890</v>
      </c>
    </row>
    <row r="7277" spans="1:2" x14ac:dyDescent="0.25">
      <c r="A7277" s="62">
        <v>41106004</v>
      </c>
      <c r="B7277" s="63" t="s">
        <v>12738</v>
      </c>
    </row>
    <row r="7278" spans="1:2" x14ac:dyDescent="0.25">
      <c r="A7278" s="62">
        <v>41106005</v>
      </c>
      <c r="B7278" s="63" t="s">
        <v>8680</v>
      </c>
    </row>
    <row r="7279" spans="1:2" x14ac:dyDescent="0.25">
      <c r="A7279" s="62">
        <v>41106006</v>
      </c>
      <c r="B7279" s="63" t="s">
        <v>3949</v>
      </c>
    </row>
    <row r="7280" spans="1:2" x14ac:dyDescent="0.25">
      <c r="A7280" s="62">
        <v>41106101</v>
      </c>
      <c r="B7280" s="63" t="s">
        <v>15530</v>
      </c>
    </row>
    <row r="7281" spans="1:2" x14ac:dyDescent="0.25">
      <c r="A7281" s="62">
        <v>41106102</v>
      </c>
      <c r="B7281" s="63" t="s">
        <v>9307</v>
      </c>
    </row>
    <row r="7282" spans="1:2" x14ac:dyDescent="0.25">
      <c r="A7282" s="62">
        <v>41106103</v>
      </c>
      <c r="B7282" s="63" t="s">
        <v>14301</v>
      </c>
    </row>
    <row r="7283" spans="1:2" x14ac:dyDescent="0.25">
      <c r="A7283" s="62">
        <v>41106104</v>
      </c>
      <c r="B7283" s="63" t="s">
        <v>16521</v>
      </c>
    </row>
    <row r="7284" spans="1:2" x14ac:dyDescent="0.25">
      <c r="A7284" s="62">
        <v>41106201</v>
      </c>
      <c r="B7284" s="63" t="s">
        <v>8894</v>
      </c>
    </row>
    <row r="7285" spans="1:2" x14ac:dyDescent="0.25">
      <c r="A7285" s="62">
        <v>41106202</v>
      </c>
      <c r="B7285" s="63" t="s">
        <v>11854</v>
      </c>
    </row>
    <row r="7286" spans="1:2" x14ac:dyDescent="0.25">
      <c r="A7286" s="62">
        <v>41106203</v>
      </c>
      <c r="B7286" s="63" t="s">
        <v>6805</v>
      </c>
    </row>
    <row r="7287" spans="1:2" x14ac:dyDescent="0.25">
      <c r="A7287" s="62">
        <v>41106204</v>
      </c>
      <c r="B7287" s="63" t="s">
        <v>11296</v>
      </c>
    </row>
    <row r="7288" spans="1:2" x14ac:dyDescent="0.25">
      <c r="A7288" s="62">
        <v>41106205</v>
      </c>
      <c r="B7288" s="63" t="s">
        <v>10253</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4308</v>
      </c>
    </row>
    <row r="7295" spans="1:2" x14ac:dyDescent="0.25">
      <c r="A7295" s="62">
        <v>41106212</v>
      </c>
      <c r="B7295" s="63" t="s">
        <v>4798</v>
      </c>
    </row>
    <row r="7296" spans="1:2" x14ac:dyDescent="0.25">
      <c r="A7296" s="62">
        <v>41106213</v>
      </c>
      <c r="B7296" s="63" t="s">
        <v>16411</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11543</v>
      </c>
    </row>
    <row r="7301" spans="1:2" x14ac:dyDescent="0.25">
      <c r="A7301" s="62">
        <v>41106218</v>
      </c>
      <c r="B7301" s="63" t="s">
        <v>2928</v>
      </c>
    </row>
    <row r="7302" spans="1:2" x14ac:dyDescent="0.25">
      <c r="A7302" s="62">
        <v>41106219</v>
      </c>
      <c r="B7302" s="63" t="s">
        <v>14998</v>
      </c>
    </row>
    <row r="7303" spans="1:2" x14ac:dyDescent="0.25">
      <c r="A7303" s="62">
        <v>41106220</v>
      </c>
      <c r="B7303" s="63" t="s">
        <v>16277</v>
      </c>
    </row>
    <row r="7304" spans="1:2" x14ac:dyDescent="0.25">
      <c r="A7304" s="62">
        <v>41106221</v>
      </c>
      <c r="B7304" s="63" t="s">
        <v>12956</v>
      </c>
    </row>
    <row r="7305" spans="1:2" x14ac:dyDescent="0.25">
      <c r="A7305" s="62">
        <v>41106222</v>
      </c>
      <c r="B7305" s="63" t="s">
        <v>3999</v>
      </c>
    </row>
    <row r="7306" spans="1:2" x14ac:dyDescent="0.25">
      <c r="A7306" s="62">
        <v>41106223</v>
      </c>
      <c r="B7306" s="63" t="s">
        <v>7243</v>
      </c>
    </row>
    <row r="7307" spans="1:2" x14ac:dyDescent="0.25">
      <c r="A7307" s="62">
        <v>41106301</v>
      </c>
      <c r="B7307" s="63" t="s">
        <v>12176</v>
      </c>
    </row>
    <row r="7308" spans="1:2" x14ac:dyDescent="0.25">
      <c r="A7308" s="62">
        <v>41106302</v>
      </c>
      <c r="B7308" s="63" t="s">
        <v>15242</v>
      </c>
    </row>
    <row r="7309" spans="1:2" x14ac:dyDescent="0.25">
      <c r="A7309" s="62">
        <v>41106303</v>
      </c>
      <c r="B7309" s="63" t="s">
        <v>6473</v>
      </c>
    </row>
    <row r="7310" spans="1:2" x14ac:dyDescent="0.25">
      <c r="A7310" s="62">
        <v>41106304</v>
      </c>
      <c r="B7310" s="63" t="s">
        <v>9292</v>
      </c>
    </row>
    <row r="7311" spans="1:2" x14ac:dyDescent="0.25">
      <c r="A7311" s="62">
        <v>41106305</v>
      </c>
      <c r="B7311" s="63" t="s">
        <v>7743</v>
      </c>
    </row>
    <row r="7312" spans="1:2" x14ac:dyDescent="0.25">
      <c r="A7312" s="62">
        <v>41106306</v>
      </c>
      <c r="B7312" s="63" t="s">
        <v>18472</v>
      </c>
    </row>
    <row r="7313" spans="1:2" x14ac:dyDescent="0.25">
      <c r="A7313" s="62">
        <v>41106307</v>
      </c>
      <c r="B7313" s="63" t="s">
        <v>12909</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4068</v>
      </c>
    </row>
    <row r="7319" spans="1:2" x14ac:dyDescent="0.25">
      <c r="A7319" s="62">
        <v>41106313</v>
      </c>
      <c r="B7319" s="63" t="s">
        <v>12907</v>
      </c>
    </row>
    <row r="7320" spans="1:2" x14ac:dyDescent="0.25">
      <c r="A7320" s="62">
        <v>41106314</v>
      </c>
      <c r="B7320" s="63" t="s">
        <v>16649</v>
      </c>
    </row>
    <row r="7321" spans="1:2" x14ac:dyDescent="0.25">
      <c r="A7321" s="62">
        <v>41106401</v>
      </c>
      <c r="B7321" s="63" t="s">
        <v>2943</v>
      </c>
    </row>
    <row r="7322" spans="1:2" x14ac:dyDescent="0.25">
      <c r="A7322" s="62">
        <v>41106402</v>
      </c>
      <c r="B7322" s="63" t="s">
        <v>5656</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14889</v>
      </c>
    </row>
    <row r="7329" spans="1:2" x14ac:dyDescent="0.25">
      <c r="A7329" s="62">
        <v>41106506</v>
      </c>
      <c r="B7329" s="63" t="s">
        <v>9190</v>
      </c>
    </row>
    <row r="7330" spans="1:2" x14ac:dyDescent="0.25">
      <c r="A7330" s="62">
        <v>41106507</v>
      </c>
      <c r="B7330" s="63" t="s">
        <v>16854</v>
      </c>
    </row>
    <row r="7331" spans="1:2" x14ac:dyDescent="0.25">
      <c r="A7331" s="62">
        <v>41106508</v>
      </c>
      <c r="B7331" s="63" t="s">
        <v>7967</v>
      </c>
    </row>
    <row r="7332" spans="1:2" x14ac:dyDescent="0.25">
      <c r="A7332" s="62">
        <v>41106509</v>
      </c>
      <c r="B7332" s="63" t="s">
        <v>5392</v>
      </c>
    </row>
    <row r="7333" spans="1:2" x14ac:dyDescent="0.25">
      <c r="A7333" s="62">
        <v>41106510</v>
      </c>
      <c r="B7333" s="63" t="s">
        <v>7644</v>
      </c>
    </row>
    <row r="7334" spans="1:2" x14ac:dyDescent="0.25">
      <c r="A7334" s="62">
        <v>41106511</v>
      </c>
      <c r="B7334" s="63" t="s">
        <v>12173</v>
      </c>
    </row>
    <row r="7335" spans="1:2" x14ac:dyDescent="0.25">
      <c r="A7335" s="62">
        <v>41106512</v>
      </c>
      <c r="B7335" s="63" t="s">
        <v>6934</v>
      </c>
    </row>
    <row r="7336" spans="1:2" x14ac:dyDescent="0.25">
      <c r="A7336" s="62">
        <v>41106513</v>
      </c>
      <c r="B7336" s="63" t="s">
        <v>9202</v>
      </c>
    </row>
    <row r="7337" spans="1:2" x14ac:dyDescent="0.25">
      <c r="A7337" s="62">
        <v>41106514</v>
      </c>
      <c r="B7337" s="63" t="s">
        <v>8324</v>
      </c>
    </row>
    <row r="7338" spans="1:2" x14ac:dyDescent="0.25">
      <c r="A7338" s="62">
        <v>41106515</v>
      </c>
      <c r="B7338" s="63" t="s">
        <v>18556</v>
      </c>
    </row>
    <row r="7339" spans="1:2" x14ac:dyDescent="0.25">
      <c r="A7339" s="62">
        <v>41106601</v>
      </c>
      <c r="B7339" s="63" t="s">
        <v>9006</v>
      </c>
    </row>
    <row r="7340" spans="1:2" x14ac:dyDescent="0.25">
      <c r="A7340" s="62">
        <v>41106602</v>
      </c>
      <c r="B7340" s="63" t="s">
        <v>8698</v>
      </c>
    </row>
    <row r="7341" spans="1:2" x14ac:dyDescent="0.25">
      <c r="A7341" s="62">
        <v>41106603</v>
      </c>
      <c r="B7341" s="63" t="s">
        <v>11022</v>
      </c>
    </row>
    <row r="7342" spans="1:2" x14ac:dyDescent="0.25">
      <c r="A7342" s="62">
        <v>41106604</v>
      </c>
      <c r="B7342" s="63" t="s">
        <v>12155</v>
      </c>
    </row>
    <row r="7343" spans="1:2" x14ac:dyDescent="0.25">
      <c r="A7343" s="62">
        <v>41106605</v>
      </c>
      <c r="B7343" s="63" t="s">
        <v>12486</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16696</v>
      </c>
    </row>
    <row r="7351" spans="1:2" x14ac:dyDescent="0.25">
      <c r="A7351" s="62">
        <v>41106613</v>
      </c>
      <c r="B7351" s="63" t="s">
        <v>5336</v>
      </c>
    </row>
    <row r="7352" spans="1:2" x14ac:dyDescent="0.25">
      <c r="A7352" s="62">
        <v>41106614</v>
      </c>
      <c r="B7352" s="63" t="s">
        <v>9325</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5041</v>
      </c>
    </row>
    <row r="7360" spans="1:2" x14ac:dyDescent="0.25">
      <c r="A7360" s="62">
        <v>41106622</v>
      </c>
      <c r="B7360" s="63" t="s">
        <v>12117</v>
      </c>
    </row>
    <row r="7361" spans="1:2" x14ac:dyDescent="0.25">
      <c r="A7361" s="62">
        <v>41111501</v>
      </c>
      <c r="B7361" s="63" t="s">
        <v>1096</v>
      </c>
    </row>
    <row r="7362" spans="1:2" x14ac:dyDescent="0.25">
      <c r="A7362" s="62">
        <v>41111502</v>
      </c>
      <c r="B7362" s="63" t="s">
        <v>13243</v>
      </c>
    </row>
    <row r="7363" spans="1:2" x14ac:dyDescent="0.25">
      <c r="A7363" s="62">
        <v>41111503</v>
      </c>
      <c r="B7363" s="63" t="s">
        <v>11735</v>
      </c>
    </row>
    <row r="7364" spans="1:2" x14ac:dyDescent="0.25">
      <c r="A7364" s="62">
        <v>41111504</v>
      </c>
      <c r="B7364" s="63" t="s">
        <v>171</v>
      </c>
    </row>
    <row r="7365" spans="1:2" x14ac:dyDescent="0.25">
      <c r="A7365" s="62">
        <v>41111505</v>
      </c>
      <c r="B7365" s="63" t="s">
        <v>7567</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8428</v>
      </c>
    </row>
    <row r="7371" spans="1:2" x14ac:dyDescent="0.25">
      <c r="A7371" s="62">
        <v>41111511</v>
      </c>
      <c r="B7371" s="63" t="s">
        <v>5053</v>
      </c>
    </row>
    <row r="7372" spans="1:2" x14ac:dyDescent="0.25">
      <c r="A7372" s="62">
        <v>41111512</v>
      </c>
      <c r="B7372" s="63" t="s">
        <v>17609</v>
      </c>
    </row>
    <row r="7373" spans="1:2" x14ac:dyDescent="0.25">
      <c r="A7373" s="62">
        <v>41111513</v>
      </c>
      <c r="B7373" s="63" t="s">
        <v>15384</v>
      </c>
    </row>
    <row r="7374" spans="1:2" x14ac:dyDescent="0.25">
      <c r="A7374" s="62">
        <v>41111515</v>
      </c>
      <c r="B7374" s="63" t="s">
        <v>7349</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7590</v>
      </c>
    </row>
    <row r="7379" spans="1:2" x14ac:dyDescent="0.25">
      <c r="A7379" s="62">
        <v>41111603</v>
      </c>
      <c r="B7379" s="63" t="s">
        <v>8573</v>
      </c>
    </row>
    <row r="7380" spans="1:2" x14ac:dyDescent="0.25">
      <c r="A7380" s="62">
        <v>41111604</v>
      </c>
      <c r="B7380" s="63" t="s">
        <v>16213</v>
      </c>
    </row>
    <row r="7381" spans="1:2" x14ac:dyDescent="0.25">
      <c r="A7381" s="62">
        <v>41111605</v>
      </c>
      <c r="B7381" s="63" t="s">
        <v>8711</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12068</v>
      </c>
    </row>
    <row r="7390" spans="1:2" x14ac:dyDescent="0.25">
      <c r="A7390" s="62">
        <v>41111619</v>
      </c>
      <c r="B7390" s="63" t="s">
        <v>13621</v>
      </c>
    </row>
    <row r="7391" spans="1:2" x14ac:dyDescent="0.25">
      <c r="A7391" s="62">
        <v>41111620</v>
      </c>
      <c r="B7391" s="63" t="s">
        <v>10867</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13336</v>
      </c>
    </row>
    <row r="7396" spans="1:2" x14ac:dyDescent="0.25">
      <c r="A7396" s="62">
        <v>41111702</v>
      </c>
      <c r="B7396" s="63" t="s">
        <v>8557</v>
      </c>
    </row>
    <row r="7397" spans="1:2" x14ac:dyDescent="0.25">
      <c r="A7397" s="62">
        <v>41111703</v>
      </c>
      <c r="B7397" s="63" t="s">
        <v>10497</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5739</v>
      </c>
    </row>
    <row r="7402" spans="1:2" x14ac:dyDescent="0.25">
      <c r="A7402" s="62">
        <v>41111708</v>
      </c>
      <c r="B7402" s="63" t="s">
        <v>6483</v>
      </c>
    </row>
    <row r="7403" spans="1:2" x14ac:dyDescent="0.25">
      <c r="A7403" s="62">
        <v>41111709</v>
      </c>
      <c r="B7403" s="63" t="s">
        <v>208</v>
      </c>
    </row>
    <row r="7404" spans="1:2" x14ac:dyDescent="0.25">
      <c r="A7404" s="62">
        <v>41111710</v>
      </c>
      <c r="B7404" s="63" t="s">
        <v>10916</v>
      </c>
    </row>
    <row r="7405" spans="1:2" x14ac:dyDescent="0.25">
      <c r="A7405" s="62">
        <v>41111711</v>
      </c>
      <c r="B7405" s="63" t="s">
        <v>6943</v>
      </c>
    </row>
    <row r="7406" spans="1:2" x14ac:dyDescent="0.25">
      <c r="A7406" s="62">
        <v>41111712</v>
      </c>
      <c r="B7406" s="63" t="s">
        <v>14022</v>
      </c>
    </row>
    <row r="7407" spans="1:2" x14ac:dyDescent="0.25">
      <c r="A7407" s="62">
        <v>41111713</v>
      </c>
      <c r="B7407" s="63" t="s">
        <v>6838</v>
      </c>
    </row>
    <row r="7408" spans="1:2" x14ac:dyDescent="0.25">
      <c r="A7408" s="62">
        <v>41111714</v>
      </c>
      <c r="B7408" s="63" t="s">
        <v>4620</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7871</v>
      </c>
    </row>
    <row r="7413" spans="1:2" x14ac:dyDescent="0.25">
      <c r="A7413" s="62">
        <v>41111719</v>
      </c>
      <c r="B7413" s="63" t="s">
        <v>17054</v>
      </c>
    </row>
    <row r="7414" spans="1:2" x14ac:dyDescent="0.25">
      <c r="A7414" s="62">
        <v>41111720</v>
      </c>
      <c r="B7414" s="63" t="s">
        <v>6695</v>
      </c>
    </row>
    <row r="7415" spans="1:2" x14ac:dyDescent="0.25">
      <c r="A7415" s="62">
        <v>41111721</v>
      </c>
      <c r="B7415" s="63" t="s">
        <v>15708</v>
      </c>
    </row>
    <row r="7416" spans="1:2" x14ac:dyDescent="0.25">
      <c r="A7416" s="62">
        <v>41111722</v>
      </c>
      <c r="B7416" s="63" t="s">
        <v>5999</v>
      </c>
    </row>
    <row r="7417" spans="1:2" x14ac:dyDescent="0.25">
      <c r="A7417" s="62">
        <v>41111723</v>
      </c>
      <c r="B7417" s="63" t="s">
        <v>10443</v>
      </c>
    </row>
    <row r="7418" spans="1:2" x14ac:dyDescent="0.25">
      <c r="A7418" s="62">
        <v>41111724</v>
      </c>
      <c r="B7418" s="63" t="s">
        <v>13498</v>
      </c>
    </row>
    <row r="7419" spans="1:2" x14ac:dyDescent="0.25">
      <c r="A7419" s="62">
        <v>41111725</v>
      </c>
      <c r="B7419" s="63" t="s">
        <v>18081</v>
      </c>
    </row>
    <row r="7420" spans="1:2" x14ac:dyDescent="0.25">
      <c r="A7420" s="62">
        <v>41111726</v>
      </c>
      <c r="B7420" s="63" t="s">
        <v>12744</v>
      </c>
    </row>
    <row r="7421" spans="1:2" x14ac:dyDescent="0.25">
      <c r="A7421" s="62">
        <v>41111727</v>
      </c>
      <c r="B7421" s="63" t="s">
        <v>4774</v>
      </c>
    </row>
    <row r="7422" spans="1:2" x14ac:dyDescent="0.25">
      <c r="A7422" s="62">
        <v>41111728</v>
      </c>
      <c r="B7422" s="63" t="s">
        <v>5138</v>
      </c>
    </row>
    <row r="7423" spans="1:2" x14ac:dyDescent="0.25">
      <c r="A7423" s="62">
        <v>41111729</v>
      </c>
      <c r="B7423" s="63" t="s">
        <v>17968</v>
      </c>
    </row>
    <row r="7424" spans="1:2" x14ac:dyDescent="0.25">
      <c r="A7424" s="62">
        <v>41111730</v>
      </c>
      <c r="B7424" s="63" t="s">
        <v>3301</v>
      </c>
    </row>
    <row r="7425" spans="1:2" x14ac:dyDescent="0.25">
      <c r="A7425" s="62">
        <v>41111731</v>
      </c>
      <c r="B7425" s="63" t="s">
        <v>13355</v>
      </c>
    </row>
    <row r="7426" spans="1:2" x14ac:dyDescent="0.25">
      <c r="A7426" s="62">
        <v>41111733</v>
      </c>
      <c r="B7426" s="63" t="s">
        <v>13168</v>
      </c>
    </row>
    <row r="7427" spans="1:2" x14ac:dyDescent="0.25">
      <c r="A7427" s="62">
        <v>41111734</v>
      </c>
      <c r="B7427" s="63" t="s">
        <v>6085</v>
      </c>
    </row>
    <row r="7428" spans="1:2" x14ac:dyDescent="0.25">
      <c r="A7428" s="62">
        <v>41111735</v>
      </c>
      <c r="B7428" s="63" t="s">
        <v>17409</v>
      </c>
    </row>
    <row r="7429" spans="1:2" x14ac:dyDescent="0.25">
      <c r="A7429" s="62">
        <v>41111736</v>
      </c>
      <c r="B7429" s="63" t="s">
        <v>642</v>
      </c>
    </row>
    <row r="7430" spans="1:2" x14ac:dyDescent="0.25">
      <c r="A7430" s="62">
        <v>41111737</v>
      </c>
      <c r="B7430" s="63" t="s">
        <v>9562</v>
      </c>
    </row>
    <row r="7431" spans="1:2" x14ac:dyDescent="0.25">
      <c r="A7431" s="62">
        <v>41111738</v>
      </c>
      <c r="B7431" s="63" t="s">
        <v>7698</v>
      </c>
    </row>
    <row r="7432" spans="1:2" x14ac:dyDescent="0.25">
      <c r="A7432" s="62">
        <v>41111739</v>
      </c>
      <c r="B7432" s="63" t="s">
        <v>5253</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16050</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14405</v>
      </c>
    </row>
    <row r="7442" spans="1:2" x14ac:dyDescent="0.25">
      <c r="A7442" s="62">
        <v>41111901</v>
      </c>
      <c r="B7442" s="63" t="s">
        <v>4640</v>
      </c>
    </row>
    <row r="7443" spans="1:2" x14ac:dyDescent="0.25">
      <c r="A7443" s="62">
        <v>41111902</v>
      </c>
      <c r="B7443" s="63" t="s">
        <v>7551</v>
      </c>
    </row>
    <row r="7444" spans="1:2" x14ac:dyDescent="0.25">
      <c r="A7444" s="62">
        <v>41111903</v>
      </c>
      <c r="B7444" s="63" t="s">
        <v>4351</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6355</v>
      </c>
    </row>
    <row r="7449" spans="1:2" x14ac:dyDescent="0.25">
      <c r="A7449" s="62">
        <v>41111908</v>
      </c>
      <c r="B7449" s="63" t="s">
        <v>2226</v>
      </c>
    </row>
    <row r="7450" spans="1:2" x14ac:dyDescent="0.25">
      <c r="A7450" s="62">
        <v>41111909</v>
      </c>
      <c r="B7450" s="63" t="s">
        <v>14288</v>
      </c>
    </row>
    <row r="7451" spans="1:2" x14ac:dyDescent="0.25">
      <c r="A7451" s="62">
        <v>41111910</v>
      </c>
      <c r="B7451" s="63" t="s">
        <v>8201</v>
      </c>
    </row>
    <row r="7452" spans="1:2" x14ac:dyDescent="0.25">
      <c r="A7452" s="62">
        <v>41111911</v>
      </c>
      <c r="B7452" s="63" t="s">
        <v>14571</v>
      </c>
    </row>
    <row r="7453" spans="1:2" x14ac:dyDescent="0.25">
      <c r="A7453" s="62">
        <v>41111912</v>
      </c>
      <c r="B7453" s="63" t="s">
        <v>2718</v>
      </c>
    </row>
    <row r="7454" spans="1:2" x14ac:dyDescent="0.25">
      <c r="A7454" s="62">
        <v>41111913</v>
      </c>
      <c r="B7454" s="63" t="s">
        <v>5753</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7966</v>
      </c>
    </row>
    <row r="7459" spans="1:2" x14ac:dyDescent="0.25">
      <c r="A7459" s="62">
        <v>41111918</v>
      </c>
      <c r="B7459" s="63" t="s">
        <v>16417</v>
      </c>
    </row>
    <row r="7460" spans="1:2" x14ac:dyDescent="0.25">
      <c r="A7460" s="62">
        <v>41111919</v>
      </c>
      <c r="B7460" s="63" t="s">
        <v>7087</v>
      </c>
    </row>
    <row r="7461" spans="1:2" x14ac:dyDescent="0.25">
      <c r="A7461" s="62">
        <v>41111920</v>
      </c>
      <c r="B7461" s="63" t="s">
        <v>14888</v>
      </c>
    </row>
    <row r="7462" spans="1:2" x14ac:dyDescent="0.25">
      <c r="A7462" s="62">
        <v>41111921</v>
      </c>
      <c r="B7462" s="63" t="s">
        <v>5944</v>
      </c>
    </row>
    <row r="7463" spans="1:2" x14ac:dyDescent="0.25">
      <c r="A7463" s="62">
        <v>41111922</v>
      </c>
      <c r="B7463" s="63" t="s">
        <v>17648</v>
      </c>
    </row>
    <row r="7464" spans="1:2" x14ac:dyDescent="0.25">
      <c r="A7464" s="62">
        <v>41111923</v>
      </c>
      <c r="B7464" s="63" t="s">
        <v>10523</v>
      </c>
    </row>
    <row r="7465" spans="1:2" x14ac:dyDescent="0.25">
      <c r="A7465" s="62">
        <v>41111924</v>
      </c>
      <c r="B7465" s="63" t="s">
        <v>5375</v>
      </c>
    </row>
    <row r="7466" spans="1:2" x14ac:dyDescent="0.25">
      <c r="A7466" s="62">
        <v>41111926</v>
      </c>
      <c r="B7466" s="63" t="s">
        <v>8140</v>
      </c>
    </row>
    <row r="7467" spans="1:2" x14ac:dyDescent="0.25">
      <c r="A7467" s="62">
        <v>41111927</v>
      </c>
      <c r="B7467" s="63" t="s">
        <v>6180</v>
      </c>
    </row>
    <row r="7468" spans="1:2" x14ac:dyDescent="0.25">
      <c r="A7468" s="62">
        <v>41111928</v>
      </c>
      <c r="B7468" s="63" t="s">
        <v>3861</v>
      </c>
    </row>
    <row r="7469" spans="1:2" x14ac:dyDescent="0.25">
      <c r="A7469" s="62">
        <v>41111929</v>
      </c>
      <c r="B7469" s="63" t="s">
        <v>9951</v>
      </c>
    </row>
    <row r="7470" spans="1:2" x14ac:dyDescent="0.25">
      <c r="A7470" s="62">
        <v>41111930</v>
      </c>
      <c r="B7470" s="63" t="s">
        <v>7973</v>
      </c>
    </row>
    <row r="7471" spans="1:2" x14ac:dyDescent="0.25">
      <c r="A7471" s="62">
        <v>41111931</v>
      </c>
      <c r="B7471" s="63" t="s">
        <v>15681</v>
      </c>
    </row>
    <row r="7472" spans="1:2" x14ac:dyDescent="0.25">
      <c r="A7472" s="62">
        <v>41111932</v>
      </c>
      <c r="B7472" s="63" t="s">
        <v>3968</v>
      </c>
    </row>
    <row r="7473" spans="1:2" x14ac:dyDescent="0.25">
      <c r="A7473" s="62">
        <v>41111933</v>
      </c>
      <c r="B7473" s="63" t="s">
        <v>7684</v>
      </c>
    </row>
    <row r="7474" spans="1:2" x14ac:dyDescent="0.25">
      <c r="A7474" s="62">
        <v>41111934</v>
      </c>
      <c r="B7474" s="63" t="s">
        <v>7074</v>
      </c>
    </row>
    <row r="7475" spans="1:2" x14ac:dyDescent="0.25">
      <c r="A7475" s="62">
        <v>41111935</v>
      </c>
      <c r="B7475" s="63" t="s">
        <v>4337</v>
      </c>
    </row>
    <row r="7476" spans="1:2" x14ac:dyDescent="0.25">
      <c r="A7476" s="62">
        <v>41111936</v>
      </c>
      <c r="B7476" s="63" t="s">
        <v>17874</v>
      </c>
    </row>
    <row r="7477" spans="1:2" x14ac:dyDescent="0.25">
      <c r="A7477" s="62">
        <v>41111937</v>
      </c>
      <c r="B7477" s="63" t="s">
        <v>14709</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12878</v>
      </c>
    </row>
    <row r="7484" spans="1:2" x14ac:dyDescent="0.25">
      <c r="A7484" s="62">
        <v>41111944</v>
      </c>
      <c r="B7484" s="63" t="s">
        <v>5547</v>
      </c>
    </row>
    <row r="7485" spans="1:2" x14ac:dyDescent="0.25">
      <c r="A7485" s="62">
        <v>41111945</v>
      </c>
      <c r="B7485" s="63" t="s">
        <v>10279</v>
      </c>
    </row>
    <row r="7486" spans="1:2" x14ac:dyDescent="0.25">
      <c r="A7486" s="62">
        <v>41111946</v>
      </c>
      <c r="B7486" s="63" t="s">
        <v>8919</v>
      </c>
    </row>
    <row r="7487" spans="1:2" x14ac:dyDescent="0.25">
      <c r="A7487" s="62">
        <v>41111947</v>
      </c>
      <c r="B7487" s="63" t="s">
        <v>17190</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13344</v>
      </c>
    </row>
    <row r="7494" spans="1:2" x14ac:dyDescent="0.25">
      <c r="A7494" s="62">
        <v>41112107</v>
      </c>
      <c r="B7494" s="63" t="s">
        <v>6926</v>
      </c>
    </row>
    <row r="7495" spans="1:2" x14ac:dyDescent="0.25">
      <c r="A7495" s="62">
        <v>41112108</v>
      </c>
      <c r="B7495" s="63" t="s">
        <v>14356</v>
      </c>
    </row>
    <row r="7496" spans="1:2" x14ac:dyDescent="0.25">
      <c r="A7496" s="62">
        <v>41112201</v>
      </c>
      <c r="B7496" s="63" t="s">
        <v>2296</v>
      </c>
    </row>
    <row r="7497" spans="1:2" x14ac:dyDescent="0.25">
      <c r="A7497" s="62">
        <v>41112202</v>
      </c>
      <c r="B7497" s="63" t="s">
        <v>7068</v>
      </c>
    </row>
    <row r="7498" spans="1:2" x14ac:dyDescent="0.25">
      <c r="A7498" s="62">
        <v>41112203</v>
      </c>
      <c r="B7498" s="63" t="s">
        <v>11975</v>
      </c>
    </row>
    <row r="7499" spans="1:2" x14ac:dyDescent="0.25">
      <c r="A7499" s="62">
        <v>41112204</v>
      </c>
      <c r="B7499" s="63" t="s">
        <v>6737</v>
      </c>
    </row>
    <row r="7500" spans="1:2" x14ac:dyDescent="0.25">
      <c r="A7500" s="62">
        <v>41112205</v>
      </c>
      <c r="B7500" s="63" t="s">
        <v>5583</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12238</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15864</v>
      </c>
    </row>
    <row r="7509" spans="1:2" x14ac:dyDescent="0.25">
      <c r="A7509" s="62">
        <v>41112215</v>
      </c>
      <c r="B7509" s="63" t="s">
        <v>2935</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3933</v>
      </c>
    </row>
    <row r="7514" spans="1:2" x14ac:dyDescent="0.25">
      <c r="A7514" s="62">
        <v>41112220</v>
      </c>
      <c r="B7514" s="63" t="s">
        <v>4654</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11798</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7504</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17047</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10785</v>
      </c>
    </row>
    <row r="7534" spans="1:2" x14ac:dyDescent="0.25">
      <c r="A7534" s="62">
        <v>41112504</v>
      </c>
      <c r="B7534" s="63" t="s">
        <v>5688</v>
      </c>
    </row>
    <row r="7535" spans="1:2" x14ac:dyDescent="0.25">
      <c r="A7535" s="62">
        <v>41112505</v>
      </c>
      <c r="B7535" s="63" t="s">
        <v>15169</v>
      </c>
    </row>
    <row r="7536" spans="1:2" x14ac:dyDescent="0.25">
      <c r="A7536" s="62">
        <v>41112506</v>
      </c>
      <c r="B7536" s="63" t="s">
        <v>13960</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17415</v>
      </c>
    </row>
    <row r="7546" spans="1:2" x14ac:dyDescent="0.25">
      <c r="A7546" s="62">
        <v>41112602</v>
      </c>
      <c r="B7546" s="63" t="s">
        <v>65</v>
      </c>
    </row>
    <row r="7547" spans="1:2" x14ac:dyDescent="0.25">
      <c r="A7547" s="62">
        <v>41112701</v>
      </c>
      <c r="B7547" s="63" t="s">
        <v>12397</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2962</v>
      </c>
    </row>
    <row r="7552" spans="1:2" x14ac:dyDescent="0.25">
      <c r="A7552" s="62">
        <v>41112803</v>
      </c>
      <c r="B7552" s="63" t="s">
        <v>17328</v>
      </c>
    </row>
    <row r="7553" spans="1:2" x14ac:dyDescent="0.25">
      <c r="A7553" s="62">
        <v>41112901</v>
      </c>
      <c r="B7553" s="63" t="s">
        <v>13268</v>
      </c>
    </row>
    <row r="7554" spans="1:2" x14ac:dyDescent="0.25">
      <c r="A7554" s="62">
        <v>41112902</v>
      </c>
      <c r="B7554" s="63" t="s">
        <v>10786</v>
      </c>
    </row>
    <row r="7555" spans="1:2" x14ac:dyDescent="0.25">
      <c r="A7555" s="62">
        <v>41112903</v>
      </c>
      <c r="B7555" s="63" t="s">
        <v>1467</v>
      </c>
    </row>
    <row r="7556" spans="1:2" x14ac:dyDescent="0.25">
      <c r="A7556" s="62">
        <v>41112904</v>
      </c>
      <c r="B7556" s="63" t="s">
        <v>12463</v>
      </c>
    </row>
    <row r="7557" spans="1:2" x14ac:dyDescent="0.25">
      <c r="A7557" s="62">
        <v>41113001</v>
      </c>
      <c r="B7557" s="63" t="s">
        <v>13574</v>
      </c>
    </row>
    <row r="7558" spans="1:2" x14ac:dyDescent="0.25">
      <c r="A7558" s="62">
        <v>41113002</v>
      </c>
      <c r="B7558" s="63" t="s">
        <v>2228</v>
      </c>
    </row>
    <row r="7559" spans="1:2" x14ac:dyDescent="0.25">
      <c r="A7559" s="62">
        <v>41113003</v>
      </c>
      <c r="B7559" s="63" t="s">
        <v>6061</v>
      </c>
    </row>
    <row r="7560" spans="1:2" x14ac:dyDescent="0.25">
      <c r="A7560" s="62">
        <v>41113004</v>
      </c>
      <c r="B7560" s="63" t="s">
        <v>11597</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14532</v>
      </c>
    </row>
    <row r="7565" spans="1:2" x14ac:dyDescent="0.25">
      <c r="A7565" s="62">
        <v>41113009</v>
      </c>
      <c r="B7565" s="63" t="s">
        <v>15187</v>
      </c>
    </row>
    <row r="7566" spans="1:2" x14ac:dyDescent="0.25">
      <c r="A7566" s="62">
        <v>41113010</v>
      </c>
      <c r="B7566" s="63" t="s">
        <v>17731</v>
      </c>
    </row>
    <row r="7567" spans="1:2" x14ac:dyDescent="0.25">
      <c r="A7567" s="62">
        <v>41113023</v>
      </c>
      <c r="B7567" s="63" t="s">
        <v>10949</v>
      </c>
    </row>
    <row r="7568" spans="1:2" x14ac:dyDescent="0.25">
      <c r="A7568" s="62">
        <v>41113024</v>
      </c>
      <c r="B7568" s="63" t="s">
        <v>11282</v>
      </c>
    </row>
    <row r="7569" spans="1:2" x14ac:dyDescent="0.25">
      <c r="A7569" s="62">
        <v>41113025</v>
      </c>
      <c r="B7569" s="63" t="s">
        <v>8272</v>
      </c>
    </row>
    <row r="7570" spans="1:2" x14ac:dyDescent="0.25">
      <c r="A7570" s="62">
        <v>41113026</v>
      </c>
      <c r="B7570" s="63" t="s">
        <v>2162</v>
      </c>
    </row>
    <row r="7571" spans="1:2" x14ac:dyDescent="0.25">
      <c r="A7571" s="62">
        <v>41113027</v>
      </c>
      <c r="B7571" s="63" t="s">
        <v>13149</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14923</v>
      </c>
    </row>
    <row r="7576" spans="1:2" x14ac:dyDescent="0.25">
      <c r="A7576" s="62">
        <v>41113034</v>
      </c>
      <c r="B7576" s="63" t="s">
        <v>18396</v>
      </c>
    </row>
    <row r="7577" spans="1:2" x14ac:dyDescent="0.25">
      <c r="A7577" s="62">
        <v>41113035</v>
      </c>
      <c r="B7577" s="63" t="s">
        <v>11677</v>
      </c>
    </row>
    <row r="7578" spans="1:2" x14ac:dyDescent="0.25">
      <c r="A7578" s="62">
        <v>41113036</v>
      </c>
      <c r="B7578" s="63" t="s">
        <v>16429</v>
      </c>
    </row>
    <row r="7579" spans="1:2" x14ac:dyDescent="0.25">
      <c r="A7579" s="62">
        <v>41113037</v>
      </c>
      <c r="B7579" s="63" t="s">
        <v>8229</v>
      </c>
    </row>
    <row r="7580" spans="1:2" x14ac:dyDescent="0.25">
      <c r="A7580" s="62">
        <v>41113101</v>
      </c>
      <c r="B7580" s="63" t="s">
        <v>4192</v>
      </c>
    </row>
    <row r="7581" spans="1:2" x14ac:dyDescent="0.25">
      <c r="A7581" s="62">
        <v>41113102</v>
      </c>
      <c r="B7581" s="63" t="s">
        <v>700</v>
      </c>
    </row>
    <row r="7582" spans="1:2" x14ac:dyDescent="0.25">
      <c r="A7582" s="62">
        <v>41113103</v>
      </c>
      <c r="B7582" s="63" t="s">
        <v>13191</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16295</v>
      </c>
    </row>
    <row r="7587" spans="1:2" x14ac:dyDescent="0.25">
      <c r="A7587" s="62">
        <v>41113108</v>
      </c>
      <c r="B7587" s="63" t="s">
        <v>7299</v>
      </c>
    </row>
    <row r="7588" spans="1:2" x14ac:dyDescent="0.25">
      <c r="A7588" s="62">
        <v>41113109</v>
      </c>
      <c r="B7588" s="63" t="s">
        <v>12908</v>
      </c>
    </row>
    <row r="7589" spans="1:2" x14ac:dyDescent="0.25">
      <c r="A7589" s="62">
        <v>41113110</v>
      </c>
      <c r="B7589" s="63" t="s">
        <v>5334</v>
      </c>
    </row>
    <row r="7590" spans="1:2" x14ac:dyDescent="0.25">
      <c r="A7590" s="62">
        <v>41113111</v>
      </c>
      <c r="B7590" s="63" t="s">
        <v>11015</v>
      </c>
    </row>
    <row r="7591" spans="1:2" x14ac:dyDescent="0.25">
      <c r="A7591" s="62">
        <v>41113112</v>
      </c>
      <c r="B7591" s="63" t="s">
        <v>13188</v>
      </c>
    </row>
    <row r="7592" spans="1:2" x14ac:dyDescent="0.25">
      <c r="A7592" s="62">
        <v>41113113</v>
      </c>
      <c r="B7592" s="63" t="s">
        <v>15789</v>
      </c>
    </row>
    <row r="7593" spans="1:2" x14ac:dyDescent="0.25">
      <c r="A7593" s="62">
        <v>41113114</v>
      </c>
      <c r="B7593" s="63" t="s">
        <v>17935</v>
      </c>
    </row>
    <row r="7594" spans="1:2" x14ac:dyDescent="0.25">
      <c r="A7594" s="62">
        <v>41113115</v>
      </c>
      <c r="B7594" s="63" t="s">
        <v>13507</v>
      </c>
    </row>
    <row r="7595" spans="1:2" x14ac:dyDescent="0.25">
      <c r="A7595" s="62">
        <v>41113116</v>
      </c>
      <c r="B7595" s="63" t="s">
        <v>6381</v>
      </c>
    </row>
    <row r="7596" spans="1:2" x14ac:dyDescent="0.25">
      <c r="A7596" s="62">
        <v>41113117</v>
      </c>
      <c r="B7596" s="63" t="s">
        <v>4331</v>
      </c>
    </row>
    <row r="7597" spans="1:2" x14ac:dyDescent="0.25">
      <c r="A7597" s="62">
        <v>41113118</v>
      </c>
      <c r="B7597" s="63" t="s">
        <v>7298</v>
      </c>
    </row>
    <row r="7598" spans="1:2" x14ac:dyDescent="0.25">
      <c r="A7598" s="62">
        <v>41113119</v>
      </c>
      <c r="B7598" s="63" t="s">
        <v>502</v>
      </c>
    </row>
    <row r="7599" spans="1:2" x14ac:dyDescent="0.25">
      <c r="A7599" s="62">
        <v>41113301</v>
      </c>
      <c r="B7599" s="63" t="s">
        <v>10150</v>
      </c>
    </row>
    <row r="7600" spans="1:2" x14ac:dyDescent="0.25">
      <c r="A7600" s="62">
        <v>41113302</v>
      </c>
      <c r="B7600" s="63" t="s">
        <v>8488</v>
      </c>
    </row>
    <row r="7601" spans="1:2" x14ac:dyDescent="0.25">
      <c r="A7601" s="62">
        <v>41113304</v>
      </c>
      <c r="B7601" s="63" t="s">
        <v>14412</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17005</v>
      </c>
    </row>
    <row r="7606" spans="1:2" x14ac:dyDescent="0.25">
      <c r="A7606" s="62">
        <v>41113310</v>
      </c>
      <c r="B7606" s="63" t="s">
        <v>9856</v>
      </c>
    </row>
    <row r="7607" spans="1:2" x14ac:dyDescent="0.25">
      <c r="A7607" s="62">
        <v>41113311</v>
      </c>
      <c r="B7607" s="63" t="s">
        <v>16624</v>
      </c>
    </row>
    <row r="7608" spans="1:2" x14ac:dyDescent="0.25">
      <c r="A7608" s="62">
        <v>41113312</v>
      </c>
      <c r="B7608" s="63" t="s">
        <v>12275</v>
      </c>
    </row>
    <row r="7609" spans="1:2" x14ac:dyDescent="0.25">
      <c r="A7609" s="62">
        <v>41113313</v>
      </c>
      <c r="B7609" s="63" t="s">
        <v>6197</v>
      </c>
    </row>
    <row r="7610" spans="1:2" x14ac:dyDescent="0.25">
      <c r="A7610" s="62">
        <v>41113314</v>
      </c>
      <c r="B7610" s="63" t="s">
        <v>4410</v>
      </c>
    </row>
    <row r="7611" spans="1:2" x14ac:dyDescent="0.25">
      <c r="A7611" s="62">
        <v>41113315</v>
      </c>
      <c r="B7611" s="63" t="s">
        <v>7106</v>
      </c>
    </row>
    <row r="7612" spans="1:2" x14ac:dyDescent="0.25">
      <c r="A7612" s="62">
        <v>41113316</v>
      </c>
      <c r="B7612" s="63" t="s">
        <v>16991</v>
      </c>
    </row>
    <row r="7613" spans="1:2" x14ac:dyDescent="0.25">
      <c r="A7613" s="62">
        <v>41113318</v>
      </c>
      <c r="B7613" s="63" t="s">
        <v>14270</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17042</v>
      </c>
    </row>
    <row r="7621" spans="1:2" x14ac:dyDescent="0.25">
      <c r="A7621" s="62">
        <v>41113403</v>
      </c>
      <c r="B7621" s="63" t="s">
        <v>11261</v>
      </c>
    </row>
    <row r="7622" spans="1:2" x14ac:dyDescent="0.25">
      <c r="A7622" s="62">
        <v>41113404</v>
      </c>
      <c r="B7622" s="63" t="s">
        <v>6832</v>
      </c>
    </row>
    <row r="7623" spans="1:2" x14ac:dyDescent="0.25">
      <c r="A7623" s="62">
        <v>41113405</v>
      </c>
      <c r="B7623" s="63" t="s">
        <v>18584</v>
      </c>
    </row>
    <row r="7624" spans="1:2" x14ac:dyDescent="0.25">
      <c r="A7624" s="62">
        <v>41113406</v>
      </c>
      <c r="B7624" s="63" t="s">
        <v>1887</v>
      </c>
    </row>
    <row r="7625" spans="1:2" x14ac:dyDescent="0.25">
      <c r="A7625" s="62">
        <v>41113407</v>
      </c>
      <c r="B7625" s="63" t="s">
        <v>5426</v>
      </c>
    </row>
    <row r="7626" spans="1:2" x14ac:dyDescent="0.25">
      <c r="A7626" s="62">
        <v>41113601</v>
      </c>
      <c r="B7626" s="63" t="s">
        <v>15490</v>
      </c>
    </row>
    <row r="7627" spans="1:2" x14ac:dyDescent="0.25">
      <c r="A7627" s="62">
        <v>41113602</v>
      </c>
      <c r="B7627" s="63" t="s">
        <v>6562</v>
      </c>
    </row>
    <row r="7628" spans="1:2" x14ac:dyDescent="0.25">
      <c r="A7628" s="62">
        <v>41113603</v>
      </c>
      <c r="B7628" s="63" t="s">
        <v>7004</v>
      </c>
    </row>
    <row r="7629" spans="1:2" x14ac:dyDescent="0.25">
      <c r="A7629" s="62">
        <v>41113604</v>
      </c>
      <c r="B7629" s="63" t="s">
        <v>13583</v>
      </c>
    </row>
    <row r="7630" spans="1:2" x14ac:dyDescent="0.25">
      <c r="A7630" s="62">
        <v>41113605</v>
      </c>
      <c r="B7630" s="63" t="s">
        <v>5943</v>
      </c>
    </row>
    <row r="7631" spans="1:2" x14ac:dyDescent="0.25">
      <c r="A7631" s="62">
        <v>41113606</v>
      </c>
      <c r="B7631" s="63" t="s">
        <v>784</v>
      </c>
    </row>
    <row r="7632" spans="1:2" x14ac:dyDescent="0.25">
      <c r="A7632" s="62">
        <v>41113607</v>
      </c>
      <c r="B7632" s="63" t="s">
        <v>5782</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14081</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14163</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16409</v>
      </c>
    </row>
    <row r="7646" spans="1:2" x14ac:dyDescent="0.25">
      <c r="A7646" s="62">
        <v>41113623</v>
      </c>
      <c r="B7646" s="63" t="s">
        <v>17137</v>
      </c>
    </row>
    <row r="7647" spans="1:2" x14ac:dyDescent="0.25">
      <c r="A7647" s="62">
        <v>41113624</v>
      </c>
      <c r="B7647" s="63" t="s">
        <v>10272</v>
      </c>
    </row>
    <row r="7648" spans="1:2" x14ac:dyDescent="0.25">
      <c r="A7648" s="62">
        <v>41113625</v>
      </c>
      <c r="B7648" s="63" t="s">
        <v>16672</v>
      </c>
    </row>
    <row r="7649" spans="1:2" x14ac:dyDescent="0.25">
      <c r="A7649" s="62">
        <v>41113626</v>
      </c>
      <c r="B7649" s="63" t="s">
        <v>9847</v>
      </c>
    </row>
    <row r="7650" spans="1:2" x14ac:dyDescent="0.25">
      <c r="A7650" s="62">
        <v>41113627</v>
      </c>
      <c r="B7650" s="63" t="s">
        <v>6966</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14466</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11355</v>
      </c>
    </row>
    <row r="7660" spans="1:2" x14ac:dyDescent="0.25">
      <c r="A7660" s="62">
        <v>41113637</v>
      </c>
      <c r="B7660" s="63" t="s">
        <v>5730</v>
      </c>
    </row>
    <row r="7661" spans="1:2" x14ac:dyDescent="0.25">
      <c r="A7661" s="62">
        <v>41113638</v>
      </c>
      <c r="B7661" s="63" t="s">
        <v>18211</v>
      </c>
    </row>
    <row r="7662" spans="1:2" x14ac:dyDescent="0.25">
      <c r="A7662" s="62">
        <v>41113639</v>
      </c>
      <c r="B7662" s="63" t="s">
        <v>5672</v>
      </c>
    </row>
    <row r="7663" spans="1:2" x14ac:dyDescent="0.25">
      <c r="A7663" s="62">
        <v>41113640</v>
      </c>
      <c r="B7663" s="63" t="s">
        <v>10250</v>
      </c>
    </row>
    <row r="7664" spans="1:2" x14ac:dyDescent="0.25">
      <c r="A7664" s="62">
        <v>41113641</v>
      </c>
      <c r="B7664" s="63" t="s">
        <v>14188</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5237</v>
      </c>
    </row>
    <row r="7669" spans="1:2" x14ac:dyDescent="0.25">
      <c r="A7669" s="62">
        <v>41113646</v>
      </c>
      <c r="B7669" s="63" t="s">
        <v>13551</v>
      </c>
    </row>
    <row r="7670" spans="1:2" x14ac:dyDescent="0.25">
      <c r="A7670" s="62">
        <v>41113647</v>
      </c>
      <c r="B7670" s="63" t="s">
        <v>11289</v>
      </c>
    </row>
    <row r="7671" spans="1:2" x14ac:dyDescent="0.25">
      <c r="A7671" s="62">
        <v>41113648</v>
      </c>
      <c r="B7671" s="63" t="s">
        <v>14369</v>
      </c>
    </row>
    <row r="7672" spans="1:2" x14ac:dyDescent="0.25">
      <c r="A7672" s="62">
        <v>41113701</v>
      </c>
      <c r="B7672" s="63" t="s">
        <v>1050</v>
      </c>
    </row>
    <row r="7673" spans="1:2" x14ac:dyDescent="0.25">
      <c r="A7673" s="62">
        <v>41113702</v>
      </c>
      <c r="B7673" s="63" t="s">
        <v>15674</v>
      </c>
    </row>
    <row r="7674" spans="1:2" x14ac:dyDescent="0.25">
      <c r="A7674" s="62">
        <v>41113703</v>
      </c>
      <c r="B7674" s="63" t="s">
        <v>8995</v>
      </c>
    </row>
    <row r="7675" spans="1:2" x14ac:dyDescent="0.25">
      <c r="A7675" s="62">
        <v>41113704</v>
      </c>
      <c r="B7675" s="63" t="s">
        <v>9952</v>
      </c>
    </row>
    <row r="7676" spans="1:2" x14ac:dyDescent="0.25">
      <c r="A7676" s="62">
        <v>41113705</v>
      </c>
      <c r="B7676" s="63" t="s">
        <v>8017</v>
      </c>
    </row>
    <row r="7677" spans="1:2" x14ac:dyDescent="0.25">
      <c r="A7677" s="62">
        <v>41113706</v>
      </c>
      <c r="B7677" s="63" t="s">
        <v>1065</v>
      </c>
    </row>
    <row r="7678" spans="1:2" x14ac:dyDescent="0.25">
      <c r="A7678" s="62">
        <v>41113707</v>
      </c>
      <c r="B7678" s="63" t="s">
        <v>18811</v>
      </c>
    </row>
    <row r="7679" spans="1:2" x14ac:dyDescent="0.25">
      <c r="A7679" s="62">
        <v>41113708</v>
      </c>
      <c r="B7679" s="63" t="s">
        <v>11091</v>
      </c>
    </row>
    <row r="7680" spans="1:2" x14ac:dyDescent="0.25">
      <c r="A7680" s="62">
        <v>41113709</v>
      </c>
      <c r="B7680" s="63" t="s">
        <v>1848</v>
      </c>
    </row>
    <row r="7681" spans="1:2" x14ac:dyDescent="0.25">
      <c r="A7681" s="62">
        <v>41113710</v>
      </c>
      <c r="B7681" s="63" t="s">
        <v>14424</v>
      </c>
    </row>
    <row r="7682" spans="1:2" x14ac:dyDescent="0.25">
      <c r="A7682" s="62">
        <v>41113711</v>
      </c>
      <c r="B7682" s="63" t="s">
        <v>11619</v>
      </c>
    </row>
    <row r="7683" spans="1:2" x14ac:dyDescent="0.25">
      <c r="A7683" s="62">
        <v>41113712</v>
      </c>
      <c r="B7683" s="63" t="s">
        <v>17171</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17370</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6703</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14337</v>
      </c>
    </row>
    <row r="7698" spans="1:2" x14ac:dyDescent="0.25">
      <c r="A7698" s="62">
        <v>41113901</v>
      </c>
      <c r="B7698" s="63" t="s">
        <v>10806</v>
      </c>
    </row>
    <row r="7699" spans="1:2" x14ac:dyDescent="0.25">
      <c r="A7699" s="62">
        <v>41113902</v>
      </c>
      <c r="B7699" s="63" t="s">
        <v>9167</v>
      </c>
    </row>
    <row r="7700" spans="1:2" x14ac:dyDescent="0.25">
      <c r="A7700" s="62">
        <v>41113903</v>
      </c>
      <c r="B7700" s="63" t="s">
        <v>5492</v>
      </c>
    </row>
    <row r="7701" spans="1:2" x14ac:dyDescent="0.25">
      <c r="A7701" s="62">
        <v>41113904</v>
      </c>
      <c r="B7701" s="63" t="s">
        <v>5810</v>
      </c>
    </row>
    <row r="7702" spans="1:2" x14ac:dyDescent="0.25">
      <c r="A7702" s="62">
        <v>41113905</v>
      </c>
      <c r="B7702" s="63" t="s">
        <v>17657</v>
      </c>
    </row>
    <row r="7703" spans="1:2" x14ac:dyDescent="0.25">
      <c r="A7703" s="62">
        <v>41113906</v>
      </c>
      <c r="B7703" s="63" t="s">
        <v>9068</v>
      </c>
    </row>
    <row r="7704" spans="1:2" x14ac:dyDescent="0.25">
      <c r="A7704" s="62">
        <v>41113907</v>
      </c>
      <c r="B7704" s="63" t="s">
        <v>2912</v>
      </c>
    </row>
    <row r="7705" spans="1:2" x14ac:dyDescent="0.25">
      <c r="A7705" s="62">
        <v>41113908</v>
      </c>
      <c r="B7705" s="63" t="s">
        <v>17695</v>
      </c>
    </row>
    <row r="7706" spans="1:2" x14ac:dyDescent="0.25">
      <c r="A7706" s="62">
        <v>41113909</v>
      </c>
      <c r="B7706" s="63" t="s">
        <v>7443</v>
      </c>
    </row>
    <row r="7707" spans="1:2" x14ac:dyDescent="0.25">
      <c r="A7707" s="62">
        <v>41113910</v>
      </c>
      <c r="B7707" s="63" t="s">
        <v>13308</v>
      </c>
    </row>
    <row r="7708" spans="1:2" x14ac:dyDescent="0.25">
      <c r="A7708" s="62">
        <v>41114001</v>
      </c>
      <c r="B7708" s="63" t="s">
        <v>10515</v>
      </c>
    </row>
    <row r="7709" spans="1:2" x14ac:dyDescent="0.25">
      <c r="A7709" s="62">
        <v>41114102</v>
      </c>
      <c r="B7709" s="63" t="s">
        <v>4668</v>
      </c>
    </row>
    <row r="7710" spans="1:2" x14ac:dyDescent="0.25">
      <c r="A7710" s="62">
        <v>41114103</v>
      </c>
      <c r="B7710" s="63" t="s">
        <v>14124</v>
      </c>
    </row>
    <row r="7711" spans="1:2" x14ac:dyDescent="0.25">
      <c r="A7711" s="62">
        <v>41114104</v>
      </c>
      <c r="B7711" s="63" t="s">
        <v>8194</v>
      </c>
    </row>
    <row r="7712" spans="1:2" x14ac:dyDescent="0.25">
      <c r="A7712" s="62">
        <v>41114105</v>
      </c>
      <c r="B7712" s="63" t="s">
        <v>5918</v>
      </c>
    </row>
    <row r="7713" spans="1:2" x14ac:dyDescent="0.25">
      <c r="A7713" s="62">
        <v>41114106</v>
      </c>
      <c r="B7713" s="63" t="s">
        <v>14595</v>
      </c>
    </row>
    <row r="7714" spans="1:2" x14ac:dyDescent="0.25">
      <c r="A7714" s="62">
        <v>41114107</v>
      </c>
      <c r="B7714" s="63" t="s">
        <v>3103</v>
      </c>
    </row>
    <row r="7715" spans="1:2" x14ac:dyDescent="0.25">
      <c r="A7715" s="62">
        <v>41114108</v>
      </c>
      <c r="B7715" s="63" t="s">
        <v>17339</v>
      </c>
    </row>
    <row r="7716" spans="1:2" x14ac:dyDescent="0.25">
      <c r="A7716" s="62">
        <v>41114201</v>
      </c>
      <c r="B7716" s="63" t="s">
        <v>8289</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11620</v>
      </c>
    </row>
    <row r="7722" spans="1:2" x14ac:dyDescent="0.25">
      <c r="A7722" s="62">
        <v>41114301</v>
      </c>
      <c r="B7722" s="63" t="s">
        <v>4209</v>
      </c>
    </row>
    <row r="7723" spans="1:2" x14ac:dyDescent="0.25">
      <c r="A7723" s="62">
        <v>41114302</v>
      </c>
      <c r="B7723" s="63" t="s">
        <v>17424</v>
      </c>
    </row>
    <row r="7724" spans="1:2" x14ac:dyDescent="0.25">
      <c r="A7724" s="62">
        <v>41114303</v>
      </c>
      <c r="B7724" s="63" t="s">
        <v>15568</v>
      </c>
    </row>
    <row r="7725" spans="1:2" x14ac:dyDescent="0.25">
      <c r="A7725" s="62">
        <v>41114401</v>
      </c>
      <c r="B7725" s="63" t="s">
        <v>10977</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9169</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13711</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11851</v>
      </c>
    </row>
    <row r="7741" spans="1:2" x14ac:dyDescent="0.25">
      <c r="A7741" s="62">
        <v>41114506</v>
      </c>
      <c r="B7741" s="63" t="s">
        <v>4690</v>
      </c>
    </row>
    <row r="7742" spans="1:2" x14ac:dyDescent="0.25">
      <c r="A7742" s="62">
        <v>41114507</v>
      </c>
      <c r="B7742" s="63" t="s">
        <v>18779</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11613</v>
      </c>
    </row>
    <row r="7750" spans="1:2" x14ac:dyDescent="0.25">
      <c r="A7750" s="62">
        <v>41114605</v>
      </c>
      <c r="B7750" s="63" t="s">
        <v>5860</v>
      </c>
    </row>
    <row r="7751" spans="1:2" x14ac:dyDescent="0.25">
      <c r="A7751" s="62">
        <v>41114606</v>
      </c>
      <c r="B7751" s="63" t="s">
        <v>1626</v>
      </c>
    </row>
    <row r="7752" spans="1:2" x14ac:dyDescent="0.25">
      <c r="A7752" s="62">
        <v>41114607</v>
      </c>
      <c r="B7752" s="63" t="s">
        <v>9178</v>
      </c>
    </row>
    <row r="7753" spans="1:2" x14ac:dyDescent="0.25">
      <c r="A7753" s="62">
        <v>41114608</v>
      </c>
      <c r="B7753" s="63" t="s">
        <v>11792</v>
      </c>
    </row>
    <row r="7754" spans="1:2" x14ac:dyDescent="0.25">
      <c r="A7754" s="62">
        <v>41114609</v>
      </c>
      <c r="B7754" s="63" t="s">
        <v>5627</v>
      </c>
    </row>
    <row r="7755" spans="1:2" x14ac:dyDescent="0.25">
      <c r="A7755" s="62">
        <v>41114610</v>
      </c>
      <c r="B7755" s="63" t="s">
        <v>10493</v>
      </c>
    </row>
    <row r="7756" spans="1:2" x14ac:dyDescent="0.25">
      <c r="A7756" s="62">
        <v>41114611</v>
      </c>
      <c r="B7756" s="63" t="s">
        <v>11431</v>
      </c>
    </row>
    <row r="7757" spans="1:2" x14ac:dyDescent="0.25">
      <c r="A7757" s="62">
        <v>41114612</v>
      </c>
      <c r="B7757" s="63" t="s">
        <v>16755</v>
      </c>
    </row>
    <row r="7758" spans="1:2" x14ac:dyDescent="0.25">
      <c r="A7758" s="62">
        <v>41114613</v>
      </c>
      <c r="B7758" s="63" t="s">
        <v>2438</v>
      </c>
    </row>
    <row r="7759" spans="1:2" x14ac:dyDescent="0.25">
      <c r="A7759" s="62">
        <v>41114614</v>
      </c>
      <c r="B7759" s="63" t="s">
        <v>5650</v>
      </c>
    </row>
    <row r="7760" spans="1:2" x14ac:dyDescent="0.25">
      <c r="A7760" s="62">
        <v>41114615</v>
      </c>
      <c r="B7760" s="63" t="s">
        <v>14800</v>
      </c>
    </row>
    <row r="7761" spans="1:2" x14ac:dyDescent="0.25">
      <c r="A7761" s="62">
        <v>41114616</v>
      </c>
      <c r="B7761" s="63" t="s">
        <v>8533</v>
      </c>
    </row>
    <row r="7762" spans="1:2" x14ac:dyDescent="0.25">
      <c r="A7762" s="62">
        <v>41114617</v>
      </c>
      <c r="B7762" s="63" t="s">
        <v>5647</v>
      </c>
    </row>
    <row r="7763" spans="1:2" x14ac:dyDescent="0.25">
      <c r="A7763" s="62">
        <v>41114618</v>
      </c>
      <c r="B7763" s="63" t="s">
        <v>11498</v>
      </c>
    </row>
    <row r="7764" spans="1:2" x14ac:dyDescent="0.25">
      <c r="A7764" s="62">
        <v>41114619</v>
      </c>
      <c r="B7764" s="63" t="s">
        <v>16767</v>
      </c>
    </row>
    <row r="7765" spans="1:2" x14ac:dyDescent="0.25">
      <c r="A7765" s="62">
        <v>41114620</v>
      </c>
      <c r="B7765" s="63" t="s">
        <v>17386</v>
      </c>
    </row>
    <row r="7766" spans="1:2" x14ac:dyDescent="0.25">
      <c r="A7766" s="62">
        <v>41114621</v>
      </c>
      <c r="B7766" s="63" t="s">
        <v>4476</v>
      </c>
    </row>
    <row r="7767" spans="1:2" x14ac:dyDescent="0.25">
      <c r="A7767" s="62">
        <v>41114622</v>
      </c>
      <c r="B7767" s="63" t="s">
        <v>1205</v>
      </c>
    </row>
    <row r="7768" spans="1:2" x14ac:dyDescent="0.25">
      <c r="A7768" s="62">
        <v>41114623</v>
      </c>
      <c r="B7768" s="63" t="s">
        <v>17712</v>
      </c>
    </row>
    <row r="7769" spans="1:2" x14ac:dyDescent="0.25">
      <c r="A7769" s="62">
        <v>41114624</v>
      </c>
      <c r="B7769" s="63" t="s">
        <v>10349</v>
      </c>
    </row>
    <row r="7770" spans="1:2" x14ac:dyDescent="0.25">
      <c r="A7770" s="62">
        <v>41114625</v>
      </c>
      <c r="B7770" s="63" t="s">
        <v>9867</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14951</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12990</v>
      </c>
    </row>
    <row r="7786" spans="1:2" x14ac:dyDescent="0.25">
      <c r="A7786" s="62">
        <v>41115303</v>
      </c>
      <c r="B7786" s="63" t="s">
        <v>13672</v>
      </c>
    </row>
    <row r="7787" spans="1:2" x14ac:dyDescent="0.25">
      <c r="A7787" s="62">
        <v>41115304</v>
      </c>
      <c r="B7787" s="63" t="s">
        <v>18570</v>
      </c>
    </row>
    <row r="7788" spans="1:2" x14ac:dyDescent="0.25">
      <c r="A7788" s="62">
        <v>41115305</v>
      </c>
      <c r="B7788" s="63" t="s">
        <v>17499</v>
      </c>
    </row>
    <row r="7789" spans="1:2" x14ac:dyDescent="0.25">
      <c r="A7789" s="62">
        <v>41115306</v>
      </c>
      <c r="B7789" s="63" t="s">
        <v>4782</v>
      </c>
    </row>
    <row r="7790" spans="1:2" x14ac:dyDescent="0.25">
      <c r="A7790" s="62">
        <v>41115307</v>
      </c>
      <c r="B7790" s="63" t="s">
        <v>11738</v>
      </c>
    </row>
    <row r="7791" spans="1:2" x14ac:dyDescent="0.25">
      <c r="A7791" s="62">
        <v>41115308</v>
      </c>
      <c r="B7791" s="63" t="s">
        <v>5626</v>
      </c>
    </row>
    <row r="7792" spans="1:2" x14ac:dyDescent="0.25">
      <c r="A7792" s="62">
        <v>41115309</v>
      </c>
      <c r="B7792" s="63" t="s">
        <v>11782</v>
      </c>
    </row>
    <row r="7793" spans="1:2" x14ac:dyDescent="0.25">
      <c r="A7793" s="62">
        <v>41115310</v>
      </c>
      <c r="B7793" s="63" t="s">
        <v>6814</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14491</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15835</v>
      </c>
    </row>
    <row r="7807" spans="1:2" x14ac:dyDescent="0.25">
      <c r="A7807" s="62">
        <v>41115402</v>
      </c>
      <c r="B7807" s="63" t="s">
        <v>15357</v>
      </c>
    </row>
    <row r="7808" spans="1:2" x14ac:dyDescent="0.25">
      <c r="A7808" s="62">
        <v>41115403</v>
      </c>
      <c r="B7808" s="63" t="s">
        <v>18152</v>
      </c>
    </row>
    <row r="7809" spans="1:2" x14ac:dyDescent="0.25">
      <c r="A7809" s="62">
        <v>41115404</v>
      </c>
      <c r="B7809" s="63" t="s">
        <v>18378</v>
      </c>
    </row>
    <row r="7810" spans="1:2" x14ac:dyDescent="0.25">
      <c r="A7810" s="62">
        <v>41115405</v>
      </c>
      <c r="B7810" s="63" t="s">
        <v>14658</v>
      </c>
    </row>
    <row r="7811" spans="1:2" x14ac:dyDescent="0.25">
      <c r="A7811" s="62">
        <v>41115406</v>
      </c>
      <c r="B7811" s="63" t="s">
        <v>4628</v>
      </c>
    </row>
    <row r="7812" spans="1:2" x14ac:dyDescent="0.25">
      <c r="A7812" s="62">
        <v>41115407</v>
      </c>
      <c r="B7812" s="63" t="s">
        <v>3990</v>
      </c>
    </row>
    <row r="7813" spans="1:2" x14ac:dyDescent="0.25">
      <c r="A7813" s="62">
        <v>41115408</v>
      </c>
      <c r="B7813" s="63" t="s">
        <v>17872</v>
      </c>
    </row>
    <row r="7814" spans="1:2" x14ac:dyDescent="0.25">
      <c r="A7814" s="62">
        <v>41115409</v>
      </c>
      <c r="B7814" s="63" t="s">
        <v>1528</v>
      </c>
    </row>
    <row r="7815" spans="1:2" x14ac:dyDescent="0.25">
      <c r="A7815" s="62">
        <v>41115410</v>
      </c>
      <c r="B7815" s="63" t="s">
        <v>12010</v>
      </c>
    </row>
    <row r="7816" spans="1:2" x14ac:dyDescent="0.25">
      <c r="A7816" s="62">
        <v>41115411</v>
      </c>
      <c r="B7816" s="63" t="s">
        <v>18098</v>
      </c>
    </row>
    <row r="7817" spans="1:2" x14ac:dyDescent="0.25">
      <c r="A7817" s="62">
        <v>41115501</v>
      </c>
      <c r="B7817" s="63" t="s">
        <v>11672</v>
      </c>
    </row>
    <row r="7818" spans="1:2" x14ac:dyDescent="0.25">
      <c r="A7818" s="62">
        <v>41115502</v>
      </c>
      <c r="B7818" s="63" t="s">
        <v>9894</v>
      </c>
    </row>
    <row r="7819" spans="1:2" x14ac:dyDescent="0.25">
      <c r="A7819" s="62">
        <v>41115503</v>
      </c>
      <c r="B7819" s="63" t="s">
        <v>17679</v>
      </c>
    </row>
    <row r="7820" spans="1:2" x14ac:dyDescent="0.25">
      <c r="A7820" s="62">
        <v>41115504</v>
      </c>
      <c r="B7820" s="63" t="s">
        <v>6896</v>
      </c>
    </row>
    <row r="7821" spans="1:2" x14ac:dyDescent="0.25">
      <c r="A7821" s="62">
        <v>41115505</v>
      </c>
      <c r="B7821" s="63" t="s">
        <v>12820</v>
      </c>
    </row>
    <row r="7822" spans="1:2" x14ac:dyDescent="0.25">
      <c r="A7822" s="62">
        <v>41115601</v>
      </c>
      <c r="B7822" s="63" t="s">
        <v>10269</v>
      </c>
    </row>
    <row r="7823" spans="1:2" x14ac:dyDescent="0.25">
      <c r="A7823" s="62">
        <v>41115602</v>
      </c>
      <c r="B7823" s="63" t="s">
        <v>7248</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4583</v>
      </c>
    </row>
    <row r="7829" spans="1:2" x14ac:dyDescent="0.25">
      <c r="A7829" s="62">
        <v>41115608</v>
      </c>
      <c r="B7829" s="63" t="s">
        <v>11627</v>
      </c>
    </row>
    <row r="7830" spans="1:2" x14ac:dyDescent="0.25">
      <c r="A7830" s="62">
        <v>41115609</v>
      </c>
      <c r="B7830" s="63" t="s">
        <v>13743</v>
      </c>
    </row>
    <row r="7831" spans="1:2" x14ac:dyDescent="0.25">
      <c r="A7831" s="62">
        <v>41115610</v>
      </c>
      <c r="B7831" s="63" t="s">
        <v>12987</v>
      </c>
    </row>
    <row r="7832" spans="1:2" x14ac:dyDescent="0.25">
      <c r="A7832" s="62">
        <v>41115611</v>
      </c>
      <c r="B7832" s="63" t="s">
        <v>13812</v>
      </c>
    </row>
    <row r="7833" spans="1:2" x14ac:dyDescent="0.25">
      <c r="A7833" s="62">
        <v>41115612</v>
      </c>
      <c r="B7833" s="63" t="s">
        <v>88</v>
      </c>
    </row>
    <row r="7834" spans="1:2" x14ac:dyDescent="0.25">
      <c r="A7834" s="62">
        <v>41115613</v>
      </c>
      <c r="B7834" s="63" t="s">
        <v>10152</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11371</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5493</v>
      </c>
    </row>
    <row r="7847" spans="1:2" x14ac:dyDescent="0.25">
      <c r="A7847" s="62">
        <v>41115712</v>
      </c>
      <c r="B7847" s="63" t="s">
        <v>16738</v>
      </c>
    </row>
    <row r="7848" spans="1:2" x14ac:dyDescent="0.25">
      <c r="A7848" s="62">
        <v>41115713</v>
      </c>
      <c r="B7848" s="63" t="s">
        <v>5308</v>
      </c>
    </row>
    <row r="7849" spans="1:2" x14ac:dyDescent="0.25">
      <c r="A7849" s="62">
        <v>41115714</v>
      </c>
      <c r="B7849" s="63" t="s">
        <v>5830</v>
      </c>
    </row>
    <row r="7850" spans="1:2" x14ac:dyDescent="0.25">
      <c r="A7850" s="62">
        <v>41115715</v>
      </c>
      <c r="B7850" s="63" t="s">
        <v>2894</v>
      </c>
    </row>
    <row r="7851" spans="1:2" x14ac:dyDescent="0.25">
      <c r="A7851" s="62">
        <v>41115716</v>
      </c>
      <c r="B7851" s="63" t="s">
        <v>8699</v>
      </c>
    </row>
    <row r="7852" spans="1:2" x14ac:dyDescent="0.25">
      <c r="A7852" s="62">
        <v>41115717</v>
      </c>
      <c r="B7852" s="63" t="s">
        <v>4772</v>
      </c>
    </row>
    <row r="7853" spans="1:2" x14ac:dyDescent="0.25">
      <c r="A7853" s="62">
        <v>41115718</v>
      </c>
      <c r="B7853" s="63" t="s">
        <v>8298</v>
      </c>
    </row>
    <row r="7854" spans="1:2" x14ac:dyDescent="0.25">
      <c r="A7854" s="62">
        <v>41115719</v>
      </c>
      <c r="B7854" s="63" t="s">
        <v>5709</v>
      </c>
    </row>
    <row r="7855" spans="1:2" x14ac:dyDescent="0.25">
      <c r="A7855" s="62">
        <v>41115720</v>
      </c>
      <c r="B7855" s="63" t="s">
        <v>3542</v>
      </c>
    </row>
    <row r="7856" spans="1:2" x14ac:dyDescent="0.25">
      <c r="A7856" s="62">
        <v>41115801</v>
      </c>
      <c r="B7856" s="63" t="s">
        <v>12564</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8979</v>
      </c>
    </row>
    <row r="7864" spans="1:2" x14ac:dyDescent="0.25">
      <c r="A7864" s="62">
        <v>41115809</v>
      </c>
      <c r="B7864" s="63" t="s">
        <v>15396</v>
      </c>
    </row>
    <row r="7865" spans="1:2" x14ac:dyDescent="0.25">
      <c r="A7865" s="62">
        <v>41115810</v>
      </c>
      <c r="B7865" s="63" t="s">
        <v>5164</v>
      </c>
    </row>
    <row r="7866" spans="1:2" x14ac:dyDescent="0.25">
      <c r="A7866" s="62">
        <v>41115811</v>
      </c>
      <c r="B7866" s="63" t="s">
        <v>6792</v>
      </c>
    </row>
    <row r="7867" spans="1:2" x14ac:dyDescent="0.25">
      <c r="A7867" s="62">
        <v>41115812</v>
      </c>
      <c r="B7867" s="63" t="s">
        <v>5383</v>
      </c>
    </row>
    <row r="7868" spans="1:2" x14ac:dyDescent="0.25">
      <c r="A7868" s="62">
        <v>41115813</v>
      </c>
      <c r="B7868" s="63" t="s">
        <v>13093</v>
      </c>
    </row>
    <row r="7869" spans="1:2" x14ac:dyDescent="0.25">
      <c r="A7869" s="62">
        <v>41115814</v>
      </c>
      <c r="B7869" s="63" t="s">
        <v>11721</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5737</v>
      </c>
    </row>
    <row r="7877" spans="1:2" x14ac:dyDescent="0.25">
      <c r="A7877" s="62">
        <v>41115822</v>
      </c>
      <c r="B7877" s="63" t="s">
        <v>10105</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11657</v>
      </c>
    </row>
    <row r="7882" spans="1:2" x14ac:dyDescent="0.25">
      <c r="A7882" s="62">
        <v>41115827</v>
      </c>
      <c r="B7882" s="63" t="s">
        <v>13283</v>
      </c>
    </row>
    <row r="7883" spans="1:2" x14ac:dyDescent="0.25">
      <c r="A7883" s="62">
        <v>41115828</v>
      </c>
      <c r="B7883" s="63" t="s">
        <v>13128</v>
      </c>
    </row>
    <row r="7884" spans="1:2" x14ac:dyDescent="0.25">
      <c r="A7884" s="62">
        <v>41115829</v>
      </c>
      <c r="B7884" s="63" t="s">
        <v>12073</v>
      </c>
    </row>
    <row r="7885" spans="1:2" x14ac:dyDescent="0.25">
      <c r="A7885" s="62">
        <v>41115830</v>
      </c>
      <c r="B7885" s="63" t="s">
        <v>8439</v>
      </c>
    </row>
    <row r="7886" spans="1:2" x14ac:dyDescent="0.25">
      <c r="A7886" s="62">
        <v>41116001</v>
      </c>
      <c r="B7886" s="63" t="s">
        <v>612</v>
      </c>
    </row>
    <row r="7887" spans="1:2" x14ac:dyDescent="0.25">
      <c r="A7887" s="62">
        <v>41116002</v>
      </c>
      <c r="B7887" s="63" t="s">
        <v>9718</v>
      </c>
    </row>
    <row r="7888" spans="1:2" x14ac:dyDescent="0.25">
      <c r="A7888" s="62">
        <v>41116003</v>
      </c>
      <c r="B7888" s="63" t="s">
        <v>6651</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18130</v>
      </c>
    </row>
    <row r="7893" spans="1:2" x14ac:dyDescent="0.25">
      <c r="A7893" s="62">
        <v>41116008</v>
      </c>
      <c r="B7893" s="63" t="s">
        <v>16752</v>
      </c>
    </row>
    <row r="7894" spans="1:2" x14ac:dyDescent="0.25">
      <c r="A7894" s="62">
        <v>41116009</v>
      </c>
      <c r="B7894" s="63" t="s">
        <v>12853</v>
      </c>
    </row>
    <row r="7895" spans="1:2" x14ac:dyDescent="0.25">
      <c r="A7895" s="62">
        <v>41116010</v>
      </c>
      <c r="B7895" s="63" t="s">
        <v>14160</v>
      </c>
    </row>
    <row r="7896" spans="1:2" x14ac:dyDescent="0.25">
      <c r="A7896" s="62">
        <v>41116011</v>
      </c>
      <c r="B7896" s="63" t="s">
        <v>8306</v>
      </c>
    </row>
    <row r="7897" spans="1:2" x14ac:dyDescent="0.25">
      <c r="A7897" s="62">
        <v>41116012</v>
      </c>
      <c r="B7897" s="63" t="s">
        <v>8049</v>
      </c>
    </row>
    <row r="7898" spans="1:2" x14ac:dyDescent="0.25">
      <c r="A7898" s="62">
        <v>41116013</v>
      </c>
      <c r="B7898" s="63" t="s">
        <v>17123</v>
      </c>
    </row>
    <row r="7899" spans="1:2" x14ac:dyDescent="0.25">
      <c r="A7899" s="62">
        <v>41116014</v>
      </c>
      <c r="B7899" s="63" t="s">
        <v>4990</v>
      </c>
    </row>
    <row r="7900" spans="1:2" x14ac:dyDescent="0.25">
      <c r="A7900" s="62">
        <v>41116015</v>
      </c>
      <c r="B7900" s="63" t="s">
        <v>8302</v>
      </c>
    </row>
    <row r="7901" spans="1:2" x14ac:dyDescent="0.25">
      <c r="A7901" s="62">
        <v>41116101</v>
      </c>
      <c r="B7901" s="63" t="s">
        <v>14729</v>
      </c>
    </row>
    <row r="7902" spans="1:2" x14ac:dyDescent="0.25">
      <c r="A7902" s="62">
        <v>41116102</v>
      </c>
      <c r="B7902" s="63" t="s">
        <v>8621</v>
      </c>
    </row>
    <row r="7903" spans="1:2" x14ac:dyDescent="0.25">
      <c r="A7903" s="62">
        <v>41116103</v>
      </c>
      <c r="B7903" s="63" t="s">
        <v>10822</v>
      </c>
    </row>
    <row r="7904" spans="1:2" x14ac:dyDescent="0.25">
      <c r="A7904" s="62">
        <v>41116104</v>
      </c>
      <c r="B7904" s="63" t="s">
        <v>12798</v>
      </c>
    </row>
    <row r="7905" spans="1:2" x14ac:dyDescent="0.25">
      <c r="A7905" s="62">
        <v>41116105</v>
      </c>
      <c r="B7905" s="63" t="s">
        <v>4294</v>
      </c>
    </row>
    <row r="7906" spans="1:2" x14ac:dyDescent="0.25">
      <c r="A7906" s="62">
        <v>41116106</v>
      </c>
      <c r="B7906" s="63" t="s">
        <v>13130</v>
      </c>
    </row>
    <row r="7907" spans="1:2" x14ac:dyDescent="0.25">
      <c r="A7907" s="62">
        <v>41116107</v>
      </c>
      <c r="B7907" s="63" t="s">
        <v>14957</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15583</v>
      </c>
    </row>
    <row r="7912" spans="1:2" x14ac:dyDescent="0.25">
      <c r="A7912" s="62">
        <v>41116112</v>
      </c>
      <c r="B7912" s="63" t="s">
        <v>15026</v>
      </c>
    </row>
    <row r="7913" spans="1:2" x14ac:dyDescent="0.25">
      <c r="A7913" s="62">
        <v>41116113</v>
      </c>
      <c r="B7913" s="63" t="s">
        <v>9687</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5366</v>
      </c>
    </row>
    <row r="7920" spans="1:2" x14ac:dyDescent="0.25">
      <c r="A7920" s="62">
        <v>41116122</v>
      </c>
      <c r="B7920" s="63" t="s">
        <v>6561</v>
      </c>
    </row>
    <row r="7921" spans="1:2" x14ac:dyDescent="0.25">
      <c r="A7921" s="62">
        <v>41116123</v>
      </c>
      <c r="B7921" s="63" t="s">
        <v>13489</v>
      </c>
    </row>
    <row r="7922" spans="1:2" x14ac:dyDescent="0.25">
      <c r="A7922" s="62">
        <v>41116124</v>
      </c>
      <c r="B7922" s="63" t="s">
        <v>18548</v>
      </c>
    </row>
    <row r="7923" spans="1:2" x14ac:dyDescent="0.25">
      <c r="A7923" s="62">
        <v>41116125</v>
      </c>
      <c r="B7923" s="63" t="s">
        <v>4380</v>
      </c>
    </row>
    <row r="7924" spans="1:2" x14ac:dyDescent="0.25">
      <c r="A7924" s="62">
        <v>41116126</v>
      </c>
      <c r="B7924" s="63" t="s">
        <v>14407</v>
      </c>
    </row>
    <row r="7925" spans="1:2" x14ac:dyDescent="0.25">
      <c r="A7925" s="62">
        <v>41116127</v>
      </c>
      <c r="B7925" s="63" t="s">
        <v>12313</v>
      </c>
    </row>
    <row r="7926" spans="1:2" x14ac:dyDescent="0.25">
      <c r="A7926" s="62">
        <v>41116128</v>
      </c>
      <c r="B7926" s="63" t="s">
        <v>15518</v>
      </c>
    </row>
    <row r="7927" spans="1:2" x14ac:dyDescent="0.25">
      <c r="A7927" s="62">
        <v>41116129</v>
      </c>
      <c r="B7927" s="63" t="s">
        <v>9191</v>
      </c>
    </row>
    <row r="7928" spans="1:2" x14ac:dyDescent="0.25">
      <c r="A7928" s="62">
        <v>41116130</v>
      </c>
      <c r="B7928" s="63" t="s">
        <v>13788</v>
      </c>
    </row>
    <row r="7929" spans="1:2" x14ac:dyDescent="0.25">
      <c r="A7929" s="62">
        <v>41116131</v>
      </c>
      <c r="B7929" s="63" t="s">
        <v>15733</v>
      </c>
    </row>
    <row r="7930" spans="1:2" x14ac:dyDescent="0.25">
      <c r="A7930" s="62">
        <v>41116132</v>
      </c>
      <c r="B7930" s="63" t="s">
        <v>3928</v>
      </c>
    </row>
    <row r="7931" spans="1:2" x14ac:dyDescent="0.25">
      <c r="A7931" s="62">
        <v>41116133</v>
      </c>
      <c r="B7931" s="63" t="s">
        <v>14394</v>
      </c>
    </row>
    <row r="7932" spans="1:2" x14ac:dyDescent="0.25">
      <c r="A7932" s="62">
        <v>41116134</v>
      </c>
      <c r="B7932" s="63" t="s">
        <v>1176</v>
      </c>
    </row>
    <row r="7933" spans="1:2" x14ac:dyDescent="0.25">
      <c r="A7933" s="62">
        <v>41116135</v>
      </c>
      <c r="B7933" s="63" t="s">
        <v>4641</v>
      </c>
    </row>
    <row r="7934" spans="1:2" x14ac:dyDescent="0.25">
      <c r="A7934" s="62">
        <v>41116136</v>
      </c>
      <c r="B7934" s="63" t="s">
        <v>5391</v>
      </c>
    </row>
    <row r="7935" spans="1:2" x14ac:dyDescent="0.25">
      <c r="A7935" s="62">
        <v>41116137</v>
      </c>
      <c r="B7935" s="63" t="s">
        <v>10381</v>
      </c>
    </row>
    <row r="7936" spans="1:2" x14ac:dyDescent="0.25">
      <c r="A7936" s="62">
        <v>41116138</v>
      </c>
      <c r="B7936" s="63" t="s">
        <v>11882</v>
      </c>
    </row>
    <row r="7937" spans="1:2" x14ac:dyDescent="0.25">
      <c r="A7937" s="62">
        <v>41116139</v>
      </c>
      <c r="B7937" s="63" t="s">
        <v>2883</v>
      </c>
    </row>
    <row r="7938" spans="1:2" x14ac:dyDescent="0.25">
      <c r="A7938" s="62">
        <v>41116140</v>
      </c>
      <c r="B7938" s="63" t="s">
        <v>15018</v>
      </c>
    </row>
    <row r="7939" spans="1:2" x14ac:dyDescent="0.25">
      <c r="A7939" s="62">
        <v>41116141</v>
      </c>
      <c r="B7939" s="63" t="s">
        <v>12145</v>
      </c>
    </row>
    <row r="7940" spans="1:2" x14ac:dyDescent="0.25">
      <c r="A7940" s="62">
        <v>41116142</v>
      </c>
      <c r="B7940" s="63" t="s">
        <v>3816</v>
      </c>
    </row>
    <row r="7941" spans="1:2" x14ac:dyDescent="0.25">
      <c r="A7941" s="62">
        <v>41116143</v>
      </c>
      <c r="B7941" s="63" t="s">
        <v>3632</v>
      </c>
    </row>
    <row r="7942" spans="1:2" x14ac:dyDescent="0.25">
      <c r="A7942" s="62">
        <v>41116144</v>
      </c>
      <c r="B7942" s="63" t="s">
        <v>15083</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14890</v>
      </c>
    </row>
    <row r="7947" spans="1:2" x14ac:dyDescent="0.25">
      <c r="A7947" s="62">
        <v>41116201</v>
      </c>
      <c r="B7947" s="63" t="s">
        <v>11583</v>
      </c>
    </row>
    <row r="7948" spans="1:2" x14ac:dyDescent="0.25">
      <c r="A7948" s="62">
        <v>41116202</v>
      </c>
      <c r="B7948" s="63" t="s">
        <v>922</v>
      </c>
    </row>
    <row r="7949" spans="1:2" x14ac:dyDescent="0.25">
      <c r="A7949" s="62">
        <v>41116203</v>
      </c>
      <c r="B7949" s="63" t="s">
        <v>14386</v>
      </c>
    </row>
    <row r="7950" spans="1:2" x14ac:dyDescent="0.25">
      <c r="A7950" s="62">
        <v>41116205</v>
      </c>
      <c r="B7950" s="63" t="s">
        <v>15272</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6782</v>
      </c>
    </row>
    <row r="7955" spans="1:2" x14ac:dyDescent="0.25">
      <c r="A7955" s="62">
        <v>41121502</v>
      </c>
      <c r="B7955" s="63" t="s">
        <v>3468</v>
      </c>
    </row>
    <row r="7956" spans="1:2" x14ac:dyDescent="0.25">
      <c r="A7956" s="62">
        <v>41121503</v>
      </c>
      <c r="B7956" s="63" t="s">
        <v>17869</v>
      </c>
    </row>
    <row r="7957" spans="1:2" x14ac:dyDescent="0.25">
      <c r="A7957" s="62">
        <v>41121504</v>
      </c>
      <c r="B7957" s="63" t="s">
        <v>7768</v>
      </c>
    </row>
    <row r="7958" spans="1:2" x14ac:dyDescent="0.25">
      <c r="A7958" s="62">
        <v>41121505</v>
      </c>
      <c r="B7958" s="63" t="s">
        <v>11865</v>
      </c>
    </row>
    <row r="7959" spans="1:2" x14ac:dyDescent="0.25">
      <c r="A7959" s="62">
        <v>41121506</v>
      </c>
      <c r="B7959" s="63" t="s">
        <v>11463</v>
      </c>
    </row>
    <row r="7960" spans="1:2" x14ac:dyDescent="0.25">
      <c r="A7960" s="62">
        <v>41121507</v>
      </c>
      <c r="B7960" s="63" t="s">
        <v>7236</v>
      </c>
    </row>
    <row r="7961" spans="1:2" x14ac:dyDescent="0.25">
      <c r="A7961" s="62">
        <v>41121508</v>
      </c>
      <c r="B7961" s="63" t="s">
        <v>14035</v>
      </c>
    </row>
    <row r="7962" spans="1:2" x14ac:dyDescent="0.25">
      <c r="A7962" s="62">
        <v>41121509</v>
      </c>
      <c r="B7962" s="63" t="s">
        <v>5369</v>
      </c>
    </row>
    <row r="7963" spans="1:2" x14ac:dyDescent="0.25">
      <c r="A7963" s="62">
        <v>41121510</v>
      </c>
      <c r="B7963" s="63" t="s">
        <v>14190</v>
      </c>
    </row>
    <row r="7964" spans="1:2" x14ac:dyDescent="0.25">
      <c r="A7964" s="62">
        <v>41121511</v>
      </c>
      <c r="B7964" s="63" t="s">
        <v>425</v>
      </c>
    </row>
    <row r="7965" spans="1:2" x14ac:dyDescent="0.25">
      <c r="A7965" s="62">
        <v>41121513</v>
      </c>
      <c r="B7965" s="63" t="s">
        <v>12991</v>
      </c>
    </row>
    <row r="7966" spans="1:2" x14ac:dyDescent="0.25">
      <c r="A7966" s="62">
        <v>41121514</v>
      </c>
      <c r="B7966" s="63" t="s">
        <v>18285</v>
      </c>
    </row>
    <row r="7967" spans="1:2" x14ac:dyDescent="0.25">
      <c r="A7967" s="62">
        <v>41121515</v>
      </c>
      <c r="B7967" s="63" t="s">
        <v>7391</v>
      </c>
    </row>
    <row r="7968" spans="1:2" x14ac:dyDescent="0.25">
      <c r="A7968" s="62">
        <v>41121516</v>
      </c>
      <c r="B7968" s="63" t="s">
        <v>6624</v>
      </c>
    </row>
    <row r="7969" spans="1:2" x14ac:dyDescent="0.25">
      <c r="A7969" s="62">
        <v>41121517</v>
      </c>
      <c r="B7969" s="63" t="s">
        <v>17570</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6723</v>
      </c>
    </row>
    <row r="7976" spans="1:2" x14ac:dyDescent="0.25">
      <c r="A7976" s="62">
        <v>41121607</v>
      </c>
      <c r="B7976" s="63" t="s">
        <v>17193</v>
      </c>
    </row>
    <row r="7977" spans="1:2" x14ac:dyDescent="0.25">
      <c r="A7977" s="62">
        <v>41121608</v>
      </c>
      <c r="B7977" s="63" t="s">
        <v>15740</v>
      </c>
    </row>
    <row r="7978" spans="1:2" x14ac:dyDescent="0.25">
      <c r="A7978" s="62">
        <v>41121609</v>
      </c>
      <c r="B7978" s="63" t="s">
        <v>10661</v>
      </c>
    </row>
    <row r="7979" spans="1:2" x14ac:dyDescent="0.25">
      <c r="A7979" s="62">
        <v>41121701</v>
      </c>
      <c r="B7979" s="63" t="s">
        <v>3851</v>
      </c>
    </row>
    <row r="7980" spans="1:2" x14ac:dyDescent="0.25">
      <c r="A7980" s="62">
        <v>41121702</v>
      </c>
      <c r="B7980" s="63" t="s">
        <v>7665</v>
      </c>
    </row>
    <row r="7981" spans="1:2" x14ac:dyDescent="0.25">
      <c r="A7981" s="62">
        <v>41121703</v>
      </c>
      <c r="B7981" s="63" t="s">
        <v>10676</v>
      </c>
    </row>
    <row r="7982" spans="1:2" x14ac:dyDescent="0.25">
      <c r="A7982" s="62">
        <v>41121704</v>
      </c>
      <c r="B7982" s="63" t="s">
        <v>8018</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10240</v>
      </c>
    </row>
    <row r="7991" spans="1:2" x14ac:dyDescent="0.25">
      <c r="A7991" s="62">
        <v>41121802</v>
      </c>
      <c r="B7991" s="63" t="s">
        <v>15675</v>
      </c>
    </row>
    <row r="7992" spans="1:2" x14ac:dyDescent="0.25">
      <c r="A7992" s="62">
        <v>41121803</v>
      </c>
      <c r="B7992" s="63" t="s">
        <v>10002</v>
      </c>
    </row>
    <row r="7993" spans="1:2" x14ac:dyDescent="0.25">
      <c r="A7993" s="62">
        <v>41121804</v>
      </c>
      <c r="B7993" s="63" t="s">
        <v>11507</v>
      </c>
    </row>
    <row r="7994" spans="1:2" x14ac:dyDescent="0.25">
      <c r="A7994" s="62">
        <v>41121805</v>
      </c>
      <c r="B7994" s="63" t="s">
        <v>2324</v>
      </c>
    </row>
    <row r="7995" spans="1:2" x14ac:dyDescent="0.25">
      <c r="A7995" s="62">
        <v>41121806</v>
      </c>
      <c r="B7995" s="63" t="s">
        <v>3763</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11051</v>
      </c>
    </row>
    <row r="8003" spans="1:2" x14ac:dyDescent="0.25">
      <c r="A8003" s="62">
        <v>41121814</v>
      </c>
      <c r="B8003" s="63" t="s">
        <v>8457</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13376</v>
      </c>
    </row>
    <row r="8008" spans="1:2" x14ac:dyDescent="0.25">
      <c r="A8008" s="62">
        <v>41122004</v>
      </c>
      <c r="B8008" s="63" t="s">
        <v>12146</v>
      </c>
    </row>
    <row r="8009" spans="1:2" x14ac:dyDescent="0.25">
      <c r="A8009" s="62">
        <v>41122101</v>
      </c>
      <c r="B8009" s="63" t="s">
        <v>15177</v>
      </c>
    </row>
    <row r="8010" spans="1:2" x14ac:dyDescent="0.25">
      <c r="A8010" s="62">
        <v>41122102</v>
      </c>
      <c r="B8010" s="63" t="s">
        <v>1133</v>
      </c>
    </row>
    <row r="8011" spans="1:2" x14ac:dyDescent="0.25">
      <c r="A8011" s="62">
        <v>41122103</v>
      </c>
      <c r="B8011" s="63" t="s">
        <v>8161</v>
      </c>
    </row>
    <row r="8012" spans="1:2" x14ac:dyDescent="0.25">
      <c r="A8012" s="62">
        <v>41122104</v>
      </c>
      <c r="B8012" s="63" t="s">
        <v>9719</v>
      </c>
    </row>
    <row r="8013" spans="1:2" x14ac:dyDescent="0.25">
      <c r="A8013" s="62">
        <v>41122105</v>
      </c>
      <c r="B8013" s="63" t="s">
        <v>14876</v>
      </c>
    </row>
    <row r="8014" spans="1:2" x14ac:dyDescent="0.25">
      <c r="A8014" s="62">
        <v>41122106</v>
      </c>
      <c r="B8014" s="63" t="s">
        <v>11283</v>
      </c>
    </row>
    <row r="8015" spans="1:2" x14ac:dyDescent="0.25">
      <c r="A8015" s="62">
        <v>41122107</v>
      </c>
      <c r="B8015" s="63" t="s">
        <v>6444</v>
      </c>
    </row>
    <row r="8016" spans="1:2" x14ac:dyDescent="0.25">
      <c r="A8016" s="62">
        <v>41122108</v>
      </c>
      <c r="B8016" s="63" t="s">
        <v>17423</v>
      </c>
    </row>
    <row r="8017" spans="1:2" x14ac:dyDescent="0.25">
      <c r="A8017" s="62">
        <v>41122109</v>
      </c>
      <c r="B8017" s="63" t="s">
        <v>7204</v>
      </c>
    </row>
    <row r="8018" spans="1:2" x14ac:dyDescent="0.25">
      <c r="A8018" s="62">
        <v>41122110</v>
      </c>
      <c r="B8018" s="63" t="s">
        <v>6174</v>
      </c>
    </row>
    <row r="8019" spans="1:2" x14ac:dyDescent="0.25">
      <c r="A8019" s="62">
        <v>41122201</v>
      </c>
      <c r="B8019" s="63" t="s">
        <v>16007</v>
      </c>
    </row>
    <row r="8020" spans="1:2" x14ac:dyDescent="0.25">
      <c r="A8020" s="62">
        <v>41122202</v>
      </c>
      <c r="B8020" s="63" t="s">
        <v>15031</v>
      </c>
    </row>
    <row r="8021" spans="1:2" x14ac:dyDescent="0.25">
      <c r="A8021" s="62">
        <v>41122203</v>
      </c>
      <c r="B8021" s="63" t="s">
        <v>10456</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14663</v>
      </c>
    </row>
    <row r="8026" spans="1:2" x14ac:dyDescent="0.25">
      <c r="A8026" s="62">
        <v>41122404</v>
      </c>
      <c r="B8026" s="63" t="s">
        <v>14614</v>
      </c>
    </row>
    <row r="8027" spans="1:2" x14ac:dyDescent="0.25">
      <c r="A8027" s="62">
        <v>41122405</v>
      </c>
      <c r="B8027" s="63" t="s">
        <v>10828</v>
      </c>
    </row>
    <row r="8028" spans="1:2" x14ac:dyDescent="0.25">
      <c r="A8028" s="62">
        <v>41122406</v>
      </c>
      <c r="B8028" s="63" t="s">
        <v>4720</v>
      </c>
    </row>
    <row r="8029" spans="1:2" x14ac:dyDescent="0.25">
      <c r="A8029" s="62">
        <v>41122407</v>
      </c>
      <c r="B8029" s="63" t="s">
        <v>15369</v>
      </c>
    </row>
    <row r="8030" spans="1:2" x14ac:dyDescent="0.25">
      <c r="A8030" s="62">
        <v>41122408</v>
      </c>
      <c r="B8030" s="63" t="s">
        <v>3552</v>
      </c>
    </row>
    <row r="8031" spans="1:2" x14ac:dyDescent="0.25">
      <c r="A8031" s="62">
        <v>41122409</v>
      </c>
      <c r="B8031" s="63" t="s">
        <v>10341</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3947</v>
      </c>
    </row>
    <row r="8038" spans="1:2" x14ac:dyDescent="0.25">
      <c r="A8038" s="62">
        <v>41122503</v>
      </c>
      <c r="B8038" s="63" t="s">
        <v>14354</v>
      </c>
    </row>
    <row r="8039" spans="1:2" x14ac:dyDescent="0.25">
      <c r="A8039" s="62">
        <v>41122601</v>
      </c>
      <c r="B8039" s="63" t="s">
        <v>5759</v>
      </c>
    </row>
    <row r="8040" spans="1:2" x14ac:dyDescent="0.25">
      <c r="A8040" s="62">
        <v>41122602</v>
      </c>
      <c r="B8040" s="63" t="s">
        <v>15859</v>
      </c>
    </row>
    <row r="8041" spans="1:2" x14ac:dyDescent="0.25">
      <c r="A8041" s="62">
        <v>41122603</v>
      </c>
      <c r="B8041" s="63" t="s">
        <v>2562</v>
      </c>
    </row>
    <row r="8042" spans="1:2" x14ac:dyDescent="0.25">
      <c r="A8042" s="62">
        <v>41122604</v>
      </c>
      <c r="B8042" s="63" t="s">
        <v>8667</v>
      </c>
    </row>
    <row r="8043" spans="1:2" x14ac:dyDescent="0.25">
      <c r="A8043" s="62">
        <v>41122605</v>
      </c>
      <c r="B8043" s="63" t="s">
        <v>14092</v>
      </c>
    </row>
    <row r="8044" spans="1:2" x14ac:dyDescent="0.25">
      <c r="A8044" s="62">
        <v>41122606</v>
      </c>
      <c r="B8044" s="63" t="s">
        <v>4443</v>
      </c>
    </row>
    <row r="8045" spans="1:2" x14ac:dyDescent="0.25">
      <c r="A8045" s="62">
        <v>41122701</v>
      </c>
      <c r="B8045" s="63" t="s">
        <v>8531</v>
      </c>
    </row>
    <row r="8046" spans="1:2" x14ac:dyDescent="0.25">
      <c r="A8046" s="62">
        <v>41122702</v>
      </c>
      <c r="B8046" s="63" t="s">
        <v>13643</v>
      </c>
    </row>
    <row r="8047" spans="1:2" x14ac:dyDescent="0.25">
      <c r="A8047" s="62">
        <v>41122703</v>
      </c>
      <c r="B8047" s="63" t="s">
        <v>8417</v>
      </c>
    </row>
    <row r="8048" spans="1:2" x14ac:dyDescent="0.25">
      <c r="A8048" s="62">
        <v>41122704</v>
      </c>
      <c r="B8048" s="63" t="s">
        <v>6023</v>
      </c>
    </row>
    <row r="8049" spans="1:2" x14ac:dyDescent="0.25">
      <c r="A8049" s="62">
        <v>41122801</v>
      </c>
      <c r="B8049" s="63" t="s">
        <v>12766</v>
      </c>
    </row>
    <row r="8050" spans="1:2" x14ac:dyDescent="0.25">
      <c r="A8050" s="62">
        <v>41122802</v>
      </c>
      <c r="B8050" s="63" t="s">
        <v>1060</v>
      </c>
    </row>
    <row r="8051" spans="1:2" x14ac:dyDescent="0.25">
      <c r="A8051" s="62">
        <v>41122803</v>
      </c>
      <c r="B8051" s="63" t="s">
        <v>8357</v>
      </c>
    </row>
    <row r="8052" spans="1:2" x14ac:dyDescent="0.25">
      <c r="A8052" s="62">
        <v>41122804</v>
      </c>
      <c r="B8052" s="63" t="s">
        <v>12325</v>
      </c>
    </row>
    <row r="8053" spans="1:2" x14ac:dyDescent="0.25">
      <c r="A8053" s="62">
        <v>41122805</v>
      </c>
      <c r="B8053" s="63" t="s">
        <v>9801</v>
      </c>
    </row>
    <row r="8054" spans="1:2" x14ac:dyDescent="0.25">
      <c r="A8054" s="62">
        <v>41122806</v>
      </c>
      <c r="B8054" s="63" t="s">
        <v>8248</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17288</v>
      </c>
    </row>
    <row r="8060" spans="1:2" x14ac:dyDescent="0.25">
      <c r="A8060" s="62">
        <v>41123003</v>
      </c>
      <c r="B8060" s="63" t="s">
        <v>15145</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12341</v>
      </c>
    </row>
    <row r="8066" spans="1:2" x14ac:dyDescent="0.25">
      <c r="A8066" s="62">
        <v>41123302</v>
      </c>
      <c r="B8066" s="63" t="s">
        <v>18409</v>
      </c>
    </row>
    <row r="8067" spans="1:2" x14ac:dyDescent="0.25">
      <c r="A8067" s="62">
        <v>41123303</v>
      </c>
      <c r="B8067" s="63" t="s">
        <v>8676</v>
      </c>
    </row>
    <row r="8068" spans="1:2" x14ac:dyDescent="0.25">
      <c r="A8068" s="62">
        <v>41123304</v>
      </c>
      <c r="B8068" s="63" t="s">
        <v>8030</v>
      </c>
    </row>
    <row r="8069" spans="1:2" x14ac:dyDescent="0.25">
      <c r="A8069" s="62">
        <v>41123305</v>
      </c>
      <c r="B8069" s="63" t="s">
        <v>15962</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6799</v>
      </c>
    </row>
    <row r="8080" spans="1:2" x14ac:dyDescent="0.25">
      <c r="A8080" s="62">
        <v>42121508</v>
      </c>
      <c r="B8080" s="63" t="s">
        <v>12418</v>
      </c>
    </row>
    <row r="8081" spans="1:2" x14ac:dyDescent="0.25">
      <c r="A8081" s="62">
        <v>42121509</v>
      </c>
      <c r="B8081" s="63" t="s">
        <v>8635</v>
      </c>
    </row>
    <row r="8082" spans="1:2" x14ac:dyDescent="0.25">
      <c r="A8082" s="62">
        <v>42121510</v>
      </c>
      <c r="B8082" s="63" t="s">
        <v>13213</v>
      </c>
    </row>
    <row r="8083" spans="1:2" x14ac:dyDescent="0.25">
      <c r="A8083" s="62">
        <v>42121511</v>
      </c>
      <c r="B8083" s="63" t="s">
        <v>6749</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3977</v>
      </c>
    </row>
    <row r="8088" spans="1:2" x14ac:dyDescent="0.25">
      <c r="A8088" s="62">
        <v>42121601</v>
      </c>
      <c r="B8088" s="63" t="s">
        <v>5811</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14796</v>
      </c>
    </row>
    <row r="8093" spans="1:2" x14ac:dyDescent="0.25">
      <c r="A8093" s="62">
        <v>42121606</v>
      </c>
      <c r="B8093" s="63" t="s">
        <v>9020</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10376</v>
      </c>
    </row>
    <row r="8099" spans="1:2" x14ac:dyDescent="0.25">
      <c r="A8099" s="62">
        <v>42131502</v>
      </c>
      <c r="B8099" s="63" t="s">
        <v>16478</v>
      </c>
    </row>
    <row r="8100" spans="1:2" x14ac:dyDescent="0.25">
      <c r="A8100" s="62">
        <v>42131503</v>
      </c>
      <c r="B8100" s="63" t="s">
        <v>5698</v>
      </c>
    </row>
    <row r="8101" spans="1:2" x14ac:dyDescent="0.25">
      <c r="A8101" s="62">
        <v>42131504</v>
      </c>
      <c r="B8101" s="63" t="s">
        <v>16536</v>
      </c>
    </row>
    <row r="8102" spans="1:2" x14ac:dyDescent="0.25">
      <c r="A8102" s="62">
        <v>42131505</v>
      </c>
      <c r="B8102" s="63" t="s">
        <v>1633</v>
      </c>
    </row>
    <row r="8103" spans="1:2" x14ac:dyDescent="0.25">
      <c r="A8103" s="62">
        <v>42131506</v>
      </c>
      <c r="B8103" s="63" t="s">
        <v>9745</v>
      </c>
    </row>
    <row r="8104" spans="1:2" x14ac:dyDescent="0.25">
      <c r="A8104" s="62">
        <v>42131507</v>
      </c>
      <c r="B8104" s="63" t="s">
        <v>16004</v>
      </c>
    </row>
    <row r="8105" spans="1:2" x14ac:dyDescent="0.25">
      <c r="A8105" s="62">
        <v>42131508</v>
      </c>
      <c r="B8105" s="63" t="s">
        <v>11242</v>
      </c>
    </row>
    <row r="8106" spans="1:2" x14ac:dyDescent="0.25">
      <c r="A8106" s="62">
        <v>42131509</v>
      </c>
      <c r="B8106" s="63" t="s">
        <v>5380</v>
      </c>
    </row>
    <row r="8107" spans="1:2" x14ac:dyDescent="0.25">
      <c r="A8107" s="62">
        <v>42131510</v>
      </c>
      <c r="B8107" s="63" t="s">
        <v>4679</v>
      </c>
    </row>
    <row r="8108" spans="1:2" x14ac:dyDescent="0.25">
      <c r="A8108" s="62">
        <v>42131601</v>
      </c>
      <c r="B8108" s="63" t="s">
        <v>7234</v>
      </c>
    </row>
    <row r="8109" spans="1:2" x14ac:dyDescent="0.25">
      <c r="A8109" s="62">
        <v>42131602</v>
      </c>
      <c r="B8109" s="63" t="s">
        <v>13504</v>
      </c>
    </row>
    <row r="8110" spans="1:2" x14ac:dyDescent="0.25">
      <c r="A8110" s="62">
        <v>42131603</v>
      </c>
      <c r="B8110" s="63" t="s">
        <v>16148</v>
      </c>
    </row>
    <row r="8111" spans="1:2" x14ac:dyDescent="0.25">
      <c r="A8111" s="62">
        <v>42131604</v>
      </c>
      <c r="B8111" s="63" t="s">
        <v>2993</v>
      </c>
    </row>
    <row r="8112" spans="1:2" x14ac:dyDescent="0.25">
      <c r="A8112" s="62">
        <v>42131605</v>
      </c>
      <c r="B8112" s="63" t="s">
        <v>18561</v>
      </c>
    </row>
    <row r="8113" spans="1:2" x14ac:dyDescent="0.25">
      <c r="A8113" s="62">
        <v>42131606</v>
      </c>
      <c r="B8113" s="63" t="s">
        <v>5518</v>
      </c>
    </row>
    <row r="8114" spans="1:2" x14ac:dyDescent="0.25">
      <c r="A8114" s="62">
        <v>42131607</v>
      </c>
      <c r="B8114" s="63" t="s">
        <v>11086</v>
      </c>
    </row>
    <row r="8115" spans="1:2" x14ac:dyDescent="0.25">
      <c r="A8115" s="62">
        <v>42131608</v>
      </c>
      <c r="B8115" s="63" t="s">
        <v>4813</v>
      </c>
    </row>
    <row r="8116" spans="1:2" x14ac:dyDescent="0.25">
      <c r="A8116" s="62">
        <v>42131609</v>
      </c>
      <c r="B8116" s="63" t="s">
        <v>12756</v>
      </c>
    </row>
    <row r="8117" spans="1:2" x14ac:dyDescent="0.25">
      <c r="A8117" s="62">
        <v>42131610</v>
      </c>
      <c r="B8117" s="63" t="s">
        <v>2096</v>
      </c>
    </row>
    <row r="8118" spans="1:2" x14ac:dyDescent="0.25">
      <c r="A8118" s="62">
        <v>42131611</v>
      </c>
      <c r="B8118" s="63" t="s">
        <v>9813</v>
      </c>
    </row>
    <row r="8119" spans="1:2" x14ac:dyDescent="0.25">
      <c r="A8119" s="62">
        <v>42131612</v>
      </c>
      <c r="B8119" s="63" t="s">
        <v>17510</v>
      </c>
    </row>
    <row r="8120" spans="1:2" x14ac:dyDescent="0.25">
      <c r="A8120" s="62">
        <v>42131613</v>
      </c>
      <c r="B8120" s="63" t="s">
        <v>17619</v>
      </c>
    </row>
    <row r="8121" spans="1:2" x14ac:dyDescent="0.25">
      <c r="A8121" s="62">
        <v>42131701</v>
      </c>
      <c r="B8121" s="63" t="s">
        <v>9804</v>
      </c>
    </row>
    <row r="8122" spans="1:2" x14ac:dyDescent="0.25">
      <c r="A8122" s="62">
        <v>42131702</v>
      </c>
      <c r="B8122" s="63" t="s">
        <v>6948</v>
      </c>
    </row>
    <row r="8123" spans="1:2" x14ac:dyDescent="0.25">
      <c r="A8123" s="62">
        <v>42131703</v>
      </c>
      <c r="B8123" s="63" t="s">
        <v>2280</v>
      </c>
    </row>
    <row r="8124" spans="1:2" x14ac:dyDescent="0.25">
      <c r="A8124" s="62">
        <v>42131704</v>
      </c>
      <c r="B8124" s="63" t="s">
        <v>12833</v>
      </c>
    </row>
    <row r="8125" spans="1:2" x14ac:dyDescent="0.25">
      <c r="A8125" s="62">
        <v>42131705</v>
      </c>
      <c r="B8125" s="63" t="s">
        <v>4283</v>
      </c>
    </row>
    <row r="8126" spans="1:2" x14ac:dyDescent="0.25">
      <c r="A8126" s="62">
        <v>42131706</v>
      </c>
      <c r="B8126" s="63" t="s">
        <v>16858</v>
      </c>
    </row>
    <row r="8127" spans="1:2" x14ac:dyDescent="0.25">
      <c r="A8127" s="62">
        <v>42131707</v>
      </c>
      <c r="B8127" s="63" t="s">
        <v>6007</v>
      </c>
    </row>
    <row r="8128" spans="1:2" x14ac:dyDescent="0.25">
      <c r="A8128" s="62">
        <v>42132101</v>
      </c>
      <c r="B8128" s="63" t="s">
        <v>7000</v>
      </c>
    </row>
    <row r="8129" spans="1:2" x14ac:dyDescent="0.25">
      <c r="A8129" s="62">
        <v>42132102</v>
      </c>
      <c r="B8129" s="63" t="s">
        <v>10683</v>
      </c>
    </row>
    <row r="8130" spans="1:2" x14ac:dyDescent="0.25">
      <c r="A8130" s="62">
        <v>42132103</v>
      </c>
      <c r="B8130" s="63" t="s">
        <v>13702</v>
      </c>
    </row>
    <row r="8131" spans="1:2" x14ac:dyDescent="0.25">
      <c r="A8131" s="62">
        <v>42132104</v>
      </c>
      <c r="B8131" s="63" t="s">
        <v>7306</v>
      </c>
    </row>
    <row r="8132" spans="1:2" x14ac:dyDescent="0.25">
      <c r="A8132" s="62">
        <v>42132105</v>
      </c>
      <c r="B8132" s="63" t="s">
        <v>14253</v>
      </c>
    </row>
    <row r="8133" spans="1:2" x14ac:dyDescent="0.25">
      <c r="A8133" s="62">
        <v>42132106</v>
      </c>
      <c r="B8133" s="63" t="s">
        <v>3476</v>
      </c>
    </row>
    <row r="8134" spans="1:2" x14ac:dyDescent="0.25">
      <c r="A8134" s="62">
        <v>42132107</v>
      </c>
      <c r="B8134" s="63" t="s">
        <v>15073</v>
      </c>
    </row>
    <row r="8135" spans="1:2" x14ac:dyDescent="0.25">
      <c r="A8135" s="62">
        <v>42132108</v>
      </c>
      <c r="B8135" s="63" t="s">
        <v>2406</v>
      </c>
    </row>
    <row r="8136" spans="1:2" x14ac:dyDescent="0.25">
      <c r="A8136" s="62">
        <v>42132201</v>
      </c>
      <c r="B8136" s="63" t="s">
        <v>18560</v>
      </c>
    </row>
    <row r="8137" spans="1:2" x14ac:dyDescent="0.25">
      <c r="A8137" s="62">
        <v>42132202</v>
      </c>
      <c r="B8137" s="63" t="s">
        <v>6519</v>
      </c>
    </row>
    <row r="8138" spans="1:2" x14ac:dyDescent="0.25">
      <c r="A8138" s="62">
        <v>42132203</v>
      </c>
      <c r="B8138" s="63" t="s">
        <v>17361</v>
      </c>
    </row>
    <row r="8139" spans="1:2" x14ac:dyDescent="0.25">
      <c r="A8139" s="62">
        <v>42132204</v>
      </c>
      <c r="B8139" s="63" t="s">
        <v>1787</v>
      </c>
    </row>
    <row r="8140" spans="1:2" x14ac:dyDescent="0.25">
      <c r="A8140" s="62">
        <v>42132205</v>
      </c>
      <c r="B8140" s="63" t="s">
        <v>11189</v>
      </c>
    </row>
    <row r="8141" spans="1:2" x14ac:dyDescent="0.25">
      <c r="A8141" s="62">
        <v>42141501</v>
      </c>
      <c r="B8141" s="63" t="s">
        <v>17766</v>
      </c>
    </row>
    <row r="8142" spans="1:2" x14ac:dyDescent="0.25">
      <c r="A8142" s="62">
        <v>42141502</v>
      </c>
      <c r="B8142" s="63" t="s">
        <v>5873</v>
      </c>
    </row>
    <row r="8143" spans="1:2" x14ac:dyDescent="0.25">
      <c r="A8143" s="62">
        <v>42141503</v>
      </c>
      <c r="B8143" s="63" t="s">
        <v>15153</v>
      </c>
    </row>
    <row r="8144" spans="1:2" x14ac:dyDescent="0.25">
      <c r="A8144" s="62">
        <v>42141504</v>
      </c>
      <c r="B8144" s="63" t="s">
        <v>543</v>
      </c>
    </row>
    <row r="8145" spans="1:2" x14ac:dyDescent="0.25">
      <c r="A8145" s="62">
        <v>42141601</v>
      </c>
      <c r="B8145" s="63" t="s">
        <v>5773</v>
      </c>
    </row>
    <row r="8146" spans="1:2" x14ac:dyDescent="0.25">
      <c r="A8146" s="62">
        <v>42141602</v>
      </c>
      <c r="B8146" s="63" t="s">
        <v>2816</v>
      </c>
    </row>
    <row r="8147" spans="1:2" x14ac:dyDescent="0.25">
      <c r="A8147" s="62">
        <v>42141603</v>
      </c>
      <c r="B8147" s="63" t="s">
        <v>8200</v>
      </c>
    </row>
    <row r="8148" spans="1:2" x14ac:dyDescent="0.25">
      <c r="A8148" s="62">
        <v>42141604</v>
      </c>
      <c r="B8148" s="63" t="s">
        <v>13878</v>
      </c>
    </row>
    <row r="8149" spans="1:2" x14ac:dyDescent="0.25">
      <c r="A8149" s="62">
        <v>42141605</v>
      </c>
      <c r="B8149" s="63" t="s">
        <v>18304</v>
      </c>
    </row>
    <row r="8150" spans="1:2" x14ac:dyDescent="0.25">
      <c r="A8150" s="62">
        <v>42141606</v>
      </c>
      <c r="B8150" s="63" t="s">
        <v>6332</v>
      </c>
    </row>
    <row r="8151" spans="1:2" x14ac:dyDescent="0.25">
      <c r="A8151" s="62">
        <v>42141607</v>
      </c>
      <c r="B8151" s="63" t="s">
        <v>3013</v>
      </c>
    </row>
    <row r="8152" spans="1:2" x14ac:dyDescent="0.25">
      <c r="A8152" s="62">
        <v>42141701</v>
      </c>
      <c r="B8152" s="63" t="s">
        <v>13397</v>
      </c>
    </row>
    <row r="8153" spans="1:2" x14ac:dyDescent="0.25">
      <c r="A8153" s="62">
        <v>42141702</v>
      </c>
      <c r="B8153" s="63" t="s">
        <v>5894</v>
      </c>
    </row>
    <row r="8154" spans="1:2" x14ac:dyDescent="0.25">
      <c r="A8154" s="62">
        <v>42141703</v>
      </c>
      <c r="B8154" s="63" t="s">
        <v>18175</v>
      </c>
    </row>
    <row r="8155" spans="1:2" x14ac:dyDescent="0.25">
      <c r="A8155" s="62">
        <v>42141704</v>
      </c>
      <c r="B8155" s="63" t="s">
        <v>17722</v>
      </c>
    </row>
    <row r="8156" spans="1:2" x14ac:dyDescent="0.25">
      <c r="A8156" s="62">
        <v>42141705</v>
      </c>
      <c r="B8156" s="63" t="s">
        <v>13251</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14913</v>
      </c>
    </row>
    <row r="8164" spans="1:2" x14ac:dyDescent="0.25">
      <c r="A8164" s="62">
        <v>42141808</v>
      </c>
      <c r="B8164" s="63" t="s">
        <v>7822</v>
      </c>
    </row>
    <row r="8165" spans="1:2" x14ac:dyDescent="0.25">
      <c r="A8165" s="62">
        <v>42141809</v>
      </c>
      <c r="B8165" s="63" t="s">
        <v>1237</v>
      </c>
    </row>
    <row r="8166" spans="1:2" x14ac:dyDescent="0.25">
      <c r="A8166" s="62">
        <v>42141901</v>
      </c>
      <c r="B8166" s="63" t="s">
        <v>10460</v>
      </c>
    </row>
    <row r="8167" spans="1:2" x14ac:dyDescent="0.25">
      <c r="A8167" s="62">
        <v>42141902</v>
      </c>
      <c r="B8167" s="63" t="s">
        <v>7786</v>
      </c>
    </row>
    <row r="8168" spans="1:2" x14ac:dyDescent="0.25">
      <c r="A8168" s="62">
        <v>42141903</v>
      </c>
      <c r="B8168" s="63" t="s">
        <v>13354</v>
      </c>
    </row>
    <row r="8169" spans="1:2" x14ac:dyDescent="0.25">
      <c r="A8169" s="62">
        <v>42141904</v>
      </c>
      <c r="B8169" s="63" t="s">
        <v>13556</v>
      </c>
    </row>
    <row r="8170" spans="1:2" x14ac:dyDescent="0.25">
      <c r="A8170" s="62">
        <v>42141905</v>
      </c>
      <c r="B8170" s="63" t="s">
        <v>12305</v>
      </c>
    </row>
    <row r="8171" spans="1:2" x14ac:dyDescent="0.25">
      <c r="A8171" s="62">
        <v>42142001</v>
      </c>
      <c r="B8171" s="63" t="s">
        <v>15498</v>
      </c>
    </row>
    <row r="8172" spans="1:2" x14ac:dyDescent="0.25">
      <c r="A8172" s="62">
        <v>42142002</v>
      </c>
      <c r="B8172" s="63" t="s">
        <v>12445</v>
      </c>
    </row>
    <row r="8173" spans="1:2" x14ac:dyDescent="0.25">
      <c r="A8173" s="62">
        <v>42142003</v>
      </c>
      <c r="B8173" s="63" t="s">
        <v>15609</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12247</v>
      </c>
    </row>
    <row r="8181" spans="1:2" x14ac:dyDescent="0.25">
      <c r="A8181" s="62">
        <v>42142104</v>
      </c>
      <c r="B8181" s="63" t="s">
        <v>8227</v>
      </c>
    </row>
    <row r="8182" spans="1:2" x14ac:dyDescent="0.25">
      <c r="A8182" s="62">
        <v>42142105</v>
      </c>
      <c r="B8182" s="63" t="s">
        <v>9924</v>
      </c>
    </row>
    <row r="8183" spans="1:2" x14ac:dyDescent="0.25">
      <c r="A8183" s="62">
        <v>42142106</v>
      </c>
      <c r="B8183" s="63" t="s">
        <v>16674</v>
      </c>
    </row>
    <row r="8184" spans="1:2" x14ac:dyDescent="0.25">
      <c r="A8184" s="62">
        <v>42142107</v>
      </c>
      <c r="B8184" s="63" t="s">
        <v>9300</v>
      </c>
    </row>
    <row r="8185" spans="1:2" x14ac:dyDescent="0.25">
      <c r="A8185" s="62">
        <v>42142108</v>
      </c>
      <c r="B8185" s="63" t="s">
        <v>12941</v>
      </c>
    </row>
    <row r="8186" spans="1:2" x14ac:dyDescent="0.25">
      <c r="A8186" s="62">
        <v>42142109</v>
      </c>
      <c r="B8186" s="63" t="s">
        <v>100</v>
      </c>
    </row>
    <row r="8187" spans="1:2" x14ac:dyDescent="0.25">
      <c r="A8187" s="62">
        <v>42142110</v>
      </c>
      <c r="B8187" s="63" t="s">
        <v>12233</v>
      </c>
    </row>
    <row r="8188" spans="1:2" x14ac:dyDescent="0.25">
      <c r="A8188" s="62">
        <v>42142111</v>
      </c>
      <c r="B8188" s="63" t="s">
        <v>4930</v>
      </c>
    </row>
    <row r="8189" spans="1:2" x14ac:dyDescent="0.25">
      <c r="A8189" s="62">
        <v>42142112</v>
      </c>
      <c r="B8189" s="63" t="s">
        <v>6979</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15484</v>
      </c>
    </row>
    <row r="8194" spans="1:2" x14ac:dyDescent="0.25">
      <c r="A8194" s="62">
        <v>42142202</v>
      </c>
      <c r="B8194" s="63" t="s">
        <v>5581</v>
      </c>
    </row>
    <row r="8195" spans="1:2" x14ac:dyDescent="0.25">
      <c r="A8195" s="62">
        <v>42142203</v>
      </c>
      <c r="B8195" s="63" t="s">
        <v>14486</v>
      </c>
    </row>
    <row r="8196" spans="1:2" x14ac:dyDescent="0.25">
      <c r="A8196" s="62">
        <v>42142204</v>
      </c>
      <c r="B8196" s="63" t="s">
        <v>6745</v>
      </c>
    </row>
    <row r="8197" spans="1:2" x14ac:dyDescent="0.25">
      <c r="A8197" s="62">
        <v>42142301</v>
      </c>
      <c r="B8197" s="63" t="s">
        <v>3081</v>
      </c>
    </row>
    <row r="8198" spans="1:2" x14ac:dyDescent="0.25">
      <c r="A8198" s="62">
        <v>42142302</v>
      </c>
      <c r="B8198" s="63" t="s">
        <v>17958</v>
      </c>
    </row>
    <row r="8199" spans="1:2" x14ac:dyDescent="0.25">
      <c r="A8199" s="62">
        <v>42142303</v>
      </c>
      <c r="B8199" s="63" t="s">
        <v>13665</v>
      </c>
    </row>
    <row r="8200" spans="1:2" x14ac:dyDescent="0.25">
      <c r="A8200" s="62">
        <v>42142401</v>
      </c>
      <c r="B8200" s="63" t="s">
        <v>15290</v>
      </c>
    </row>
    <row r="8201" spans="1:2" x14ac:dyDescent="0.25">
      <c r="A8201" s="62">
        <v>42142402</v>
      </c>
      <c r="B8201" s="63" t="s">
        <v>17257</v>
      </c>
    </row>
    <row r="8202" spans="1:2" x14ac:dyDescent="0.25">
      <c r="A8202" s="62">
        <v>42142403</v>
      </c>
      <c r="B8202" s="63" t="s">
        <v>11395</v>
      </c>
    </row>
    <row r="8203" spans="1:2" x14ac:dyDescent="0.25">
      <c r="A8203" s="62">
        <v>42142404</v>
      </c>
      <c r="B8203" s="63" t="s">
        <v>16642</v>
      </c>
    </row>
    <row r="8204" spans="1:2" x14ac:dyDescent="0.25">
      <c r="A8204" s="62">
        <v>42142405</v>
      </c>
      <c r="B8204" s="63" t="s">
        <v>8052</v>
      </c>
    </row>
    <row r="8205" spans="1:2" x14ac:dyDescent="0.25">
      <c r="A8205" s="62">
        <v>42142406</v>
      </c>
      <c r="B8205" s="63" t="s">
        <v>5332</v>
      </c>
    </row>
    <row r="8206" spans="1:2" x14ac:dyDescent="0.25">
      <c r="A8206" s="62">
        <v>42142407</v>
      </c>
      <c r="B8206" s="63" t="s">
        <v>16331</v>
      </c>
    </row>
    <row r="8207" spans="1:2" x14ac:dyDescent="0.25">
      <c r="A8207" s="62">
        <v>42142501</v>
      </c>
      <c r="B8207" s="63" t="s">
        <v>14542</v>
      </c>
    </row>
    <row r="8208" spans="1:2" x14ac:dyDescent="0.25">
      <c r="A8208" s="62">
        <v>42142502</v>
      </c>
      <c r="B8208" s="63" t="s">
        <v>10870</v>
      </c>
    </row>
    <row r="8209" spans="1:2" x14ac:dyDescent="0.25">
      <c r="A8209" s="62">
        <v>42142503</v>
      </c>
      <c r="B8209" s="63" t="s">
        <v>15025</v>
      </c>
    </row>
    <row r="8210" spans="1:2" x14ac:dyDescent="0.25">
      <c r="A8210" s="62">
        <v>42142504</v>
      </c>
      <c r="B8210" s="63" t="s">
        <v>7514</v>
      </c>
    </row>
    <row r="8211" spans="1:2" x14ac:dyDescent="0.25">
      <c r="A8211" s="62">
        <v>42142505</v>
      </c>
      <c r="B8211" s="63" t="s">
        <v>14706</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8869</v>
      </c>
    </row>
    <row r="8216" spans="1:2" x14ac:dyDescent="0.25">
      <c r="A8216" s="62">
        <v>42142511</v>
      </c>
      <c r="B8216" s="63" t="s">
        <v>3284</v>
      </c>
    </row>
    <row r="8217" spans="1:2" x14ac:dyDescent="0.25">
      <c r="A8217" s="62">
        <v>42142512</v>
      </c>
      <c r="B8217" s="63" t="s">
        <v>7575</v>
      </c>
    </row>
    <row r="8218" spans="1:2" x14ac:dyDescent="0.25">
      <c r="A8218" s="62">
        <v>42142513</v>
      </c>
      <c r="B8218" s="63" t="s">
        <v>12654</v>
      </c>
    </row>
    <row r="8219" spans="1:2" x14ac:dyDescent="0.25">
      <c r="A8219" s="62">
        <v>42142514</v>
      </c>
      <c r="B8219" s="63" t="s">
        <v>7584</v>
      </c>
    </row>
    <row r="8220" spans="1:2" x14ac:dyDescent="0.25">
      <c r="A8220" s="62">
        <v>42142515</v>
      </c>
      <c r="B8220" s="63" t="s">
        <v>18580</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12824</v>
      </c>
    </row>
    <row r="8227" spans="1:2" x14ac:dyDescent="0.25">
      <c r="A8227" s="62">
        <v>42142522</v>
      </c>
      <c r="B8227" s="63" t="s">
        <v>11577</v>
      </c>
    </row>
    <row r="8228" spans="1:2" x14ac:dyDescent="0.25">
      <c r="A8228" s="62">
        <v>42142523</v>
      </c>
      <c r="B8228" s="63" t="s">
        <v>14938</v>
      </c>
    </row>
    <row r="8229" spans="1:2" x14ac:dyDescent="0.25">
      <c r="A8229" s="62">
        <v>42142524</v>
      </c>
      <c r="B8229" s="63" t="s">
        <v>9799</v>
      </c>
    </row>
    <row r="8230" spans="1:2" x14ac:dyDescent="0.25">
      <c r="A8230" s="62">
        <v>42142525</v>
      </c>
      <c r="B8230" s="63" t="s">
        <v>6682</v>
      </c>
    </row>
    <row r="8231" spans="1:2" x14ac:dyDescent="0.25">
      <c r="A8231" s="62">
        <v>42142526</v>
      </c>
      <c r="B8231" s="63" t="s">
        <v>10433</v>
      </c>
    </row>
    <row r="8232" spans="1:2" x14ac:dyDescent="0.25">
      <c r="A8232" s="62">
        <v>42142527</v>
      </c>
      <c r="B8232" s="63" t="s">
        <v>5717</v>
      </c>
    </row>
    <row r="8233" spans="1:2" x14ac:dyDescent="0.25">
      <c r="A8233" s="62">
        <v>42142528</v>
      </c>
      <c r="B8233" s="63" t="s">
        <v>16220</v>
      </c>
    </row>
    <row r="8234" spans="1:2" x14ac:dyDescent="0.25">
      <c r="A8234" s="62">
        <v>42142529</v>
      </c>
      <c r="B8234" s="63" t="s">
        <v>5275</v>
      </c>
    </row>
    <row r="8235" spans="1:2" x14ac:dyDescent="0.25">
      <c r="A8235" s="62">
        <v>42142530</v>
      </c>
      <c r="B8235" s="63" t="s">
        <v>11167</v>
      </c>
    </row>
    <row r="8236" spans="1:2" x14ac:dyDescent="0.25">
      <c r="A8236" s="62">
        <v>42142531</v>
      </c>
      <c r="B8236" s="63" t="s">
        <v>7798</v>
      </c>
    </row>
    <row r="8237" spans="1:2" x14ac:dyDescent="0.25">
      <c r="A8237" s="62">
        <v>42142532</v>
      </c>
      <c r="B8237" s="63" t="s">
        <v>13393</v>
      </c>
    </row>
    <row r="8238" spans="1:2" x14ac:dyDescent="0.25">
      <c r="A8238" s="62">
        <v>42142601</v>
      </c>
      <c r="B8238" s="63" t="s">
        <v>6054</v>
      </c>
    </row>
    <row r="8239" spans="1:2" x14ac:dyDescent="0.25">
      <c r="A8239" s="62">
        <v>42142602</v>
      </c>
      <c r="B8239" s="63" t="s">
        <v>12016</v>
      </c>
    </row>
    <row r="8240" spans="1:2" x14ac:dyDescent="0.25">
      <c r="A8240" s="62">
        <v>42142603</v>
      </c>
      <c r="B8240" s="63" t="s">
        <v>1409</v>
      </c>
    </row>
    <row r="8241" spans="1:2" x14ac:dyDescent="0.25">
      <c r="A8241" s="62">
        <v>42142604</v>
      </c>
      <c r="B8241" s="63" t="s">
        <v>2219</v>
      </c>
    </row>
    <row r="8242" spans="1:2" x14ac:dyDescent="0.25">
      <c r="A8242" s="62">
        <v>42142605</v>
      </c>
      <c r="B8242" s="63" t="s">
        <v>12874</v>
      </c>
    </row>
    <row r="8243" spans="1:2" x14ac:dyDescent="0.25">
      <c r="A8243" s="62">
        <v>42142606</v>
      </c>
      <c r="B8243" s="63" t="s">
        <v>6874</v>
      </c>
    </row>
    <row r="8244" spans="1:2" x14ac:dyDescent="0.25">
      <c r="A8244" s="62">
        <v>42142607</v>
      </c>
      <c r="B8244" s="63" t="s">
        <v>8553</v>
      </c>
    </row>
    <row r="8245" spans="1:2" x14ac:dyDescent="0.25">
      <c r="A8245" s="62">
        <v>42142608</v>
      </c>
      <c r="B8245" s="63" t="s">
        <v>9536</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12641</v>
      </c>
    </row>
    <row r="8250" spans="1:2" x14ac:dyDescent="0.25">
      <c r="A8250" s="62">
        <v>42142613</v>
      </c>
      <c r="B8250" s="63" t="s">
        <v>4055</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6504</v>
      </c>
    </row>
    <row r="8265" spans="1:2" x14ac:dyDescent="0.25">
      <c r="A8265" s="62">
        <v>42142710</v>
      </c>
      <c r="B8265" s="63" t="s">
        <v>10719</v>
      </c>
    </row>
    <row r="8266" spans="1:2" x14ac:dyDescent="0.25">
      <c r="A8266" s="62">
        <v>42142711</v>
      </c>
      <c r="B8266" s="63" t="s">
        <v>15956</v>
      </c>
    </row>
    <row r="8267" spans="1:2" x14ac:dyDescent="0.25">
      <c r="A8267" s="62">
        <v>42142712</v>
      </c>
      <c r="B8267" s="63" t="s">
        <v>11386</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5453</v>
      </c>
    </row>
    <row r="8273" spans="1:2" x14ac:dyDescent="0.25">
      <c r="A8273" s="62">
        <v>42142802</v>
      </c>
      <c r="B8273" s="63" t="s">
        <v>4919</v>
      </c>
    </row>
    <row r="8274" spans="1:2" x14ac:dyDescent="0.25">
      <c r="A8274" s="62">
        <v>42142901</v>
      </c>
      <c r="B8274" s="63" t="s">
        <v>7499</v>
      </c>
    </row>
    <row r="8275" spans="1:2" x14ac:dyDescent="0.25">
      <c r="A8275" s="62">
        <v>42142902</v>
      </c>
      <c r="B8275" s="63" t="s">
        <v>10545</v>
      </c>
    </row>
    <row r="8276" spans="1:2" x14ac:dyDescent="0.25">
      <c r="A8276" s="62">
        <v>42142903</v>
      </c>
      <c r="B8276" s="63" t="s">
        <v>17380</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5597</v>
      </c>
    </row>
    <row r="8282" spans="1:2" x14ac:dyDescent="0.25">
      <c r="A8282" s="62">
        <v>42142909</v>
      </c>
      <c r="B8282" s="63" t="s">
        <v>2238</v>
      </c>
    </row>
    <row r="8283" spans="1:2" x14ac:dyDescent="0.25">
      <c r="A8283" s="62">
        <v>42142910</v>
      </c>
      <c r="B8283" s="63" t="s">
        <v>15339</v>
      </c>
    </row>
    <row r="8284" spans="1:2" x14ac:dyDescent="0.25">
      <c r="A8284" s="62">
        <v>42142911</v>
      </c>
      <c r="B8284" s="63" t="s">
        <v>3082</v>
      </c>
    </row>
    <row r="8285" spans="1:2" x14ac:dyDescent="0.25">
      <c r="A8285" s="62">
        <v>42142912</v>
      </c>
      <c r="B8285" s="63" t="s">
        <v>14330</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14969</v>
      </c>
    </row>
    <row r="8294" spans="1:2" x14ac:dyDescent="0.25">
      <c r="A8294" s="62">
        <v>42143202</v>
      </c>
      <c r="B8294" s="63" t="s">
        <v>3973</v>
      </c>
    </row>
    <row r="8295" spans="1:2" x14ac:dyDescent="0.25">
      <c r="A8295" s="62">
        <v>42143301</v>
      </c>
      <c r="B8295" s="63" t="s">
        <v>17475</v>
      </c>
    </row>
    <row r="8296" spans="1:2" x14ac:dyDescent="0.25">
      <c r="A8296" s="62">
        <v>42143401</v>
      </c>
      <c r="B8296" s="63" t="s">
        <v>6097</v>
      </c>
    </row>
    <row r="8297" spans="1:2" x14ac:dyDescent="0.25">
      <c r="A8297" s="62">
        <v>42143501</v>
      </c>
      <c r="B8297" s="63" t="s">
        <v>71</v>
      </c>
    </row>
    <row r="8298" spans="1:2" x14ac:dyDescent="0.25">
      <c r="A8298" s="62">
        <v>42143502</v>
      </c>
      <c r="B8298" s="63" t="s">
        <v>15179</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12066</v>
      </c>
    </row>
    <row r="8304" spans="1:2" x14ac:dyDescent="0.25">
      <c r="A8304" s="62">
        <v>42143508</v>
      </c>
      <c r="B8304" s="63" t="s">
        <v>10883</v>
      </c>
    </row>
    <row r="8305" spans="1:2" x14ac:dyDescent="0.25">
      <c r="A8305" s="62">
        <v>42143509</v>
      </c>
      <c r="B8305" s="63" t="s">
        <v>11080</v>
      </c>
    </row>
    <row r="8306" spans="1:2" x14ac:dyDescent="0.25">
      <c r="A8306" s="62">
        <v>42143510</v>
      </c>
      <c r="B8306" s="63" t="s">
        <v>14717</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15935</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4935</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6475</v>
      </c>
    </row>
    <row r="8324" spans="1:2" x14ac:dyDescent="0.25">
      <c r="A8324" s="62">
        <v>42151507</v>
      </c>
      <c r="B8324" s="63" t="s">
        <v>10090</v>
      </c>
    </row>
    <row r="8325" spans="1:2" x14ac:dyDescent="0.25">
      <c r="A8325" s="62">
        <v>42151601</v>
      </c>
      <c r="B8325" s="63" t="s">
        <v>1725</v>
      </c>
    </row>
    <row r="8326" spans="1:2" x14ac:dyDescent="0.25">
      <c r="A8326" s="62">
        <v>42151602</v>
      </c>
      <c r="B8326" s="63" t="s">
        <v>16552</v>
      </c>
    </row>
    <row r="8327" spans="1:2" x14ac:dyDescent="0.25">
      <c r="A8327" s="62">
        <v>42151603</v>
      </c>
      <c r="B8327" s="63" t="s">
        <v>12627</v>
      </c>
    </row>
    <row r="8328" spans="1:2" x14ac:dyDescent="0.25">
      <c r="A8328" s="62">
        <v>42151604</v>
      </c>
      <c r="B8328" s="63" t="s">
        <v>8770</v>
      </c>
    </row>
    <row r="8329" spans="1:2" x14ac:dyDescent="0.25">
      <c r="A8329" s="62">
        <v>42151605</v>
      </c>
      <c r="B8329" s="63" t="s">
        <v>13891</v>
      </c>
    </row>
    <row r="8330" spans="1:2" x14ac:dyDescent="0.25">
      <c r="A8330" s="62">
        <v>42151606</v>
      </c>
      <c r="B8330" s="63" t="s">
        <v>6569</v>
      </c>
    </row>
    <row r="8331" spans="1:2" x14ac:dyDescent="0.25">
      <c r="A8331" s="62">
        <v>42151607</v>
      </c>
      <c r="B8331" s="63" t="s">
        <v>1972</v>
      </c>
    </row>
    <row r="8332" spans="1:2" x14ac:dyDescent="0.25">
      <c r="A8332" s="62">
        <v>42151608</v>
      </c>
      <c r="B8332" s="63" t="s">
        <v>11743</v>
      </c>
    </row>
    <row r="8333" spans="1:2" x14ac:dyDescent="0.25">
      <c r="A8333" s="62">
        <v>42151609</v>
      </c>
      <c r="B8333" s="63" t="s">
        <v>14570</v>
      </c>
    </row>
    <row r="8334" spans="1:2" x14ac:dyDescent="0.25">
      <c r="A8334" s="62">
        <v>42151610</v>
      </c>
      <c r="B8334" s="63" t="s">
        <v>6605</v>
      </c>
    </row>
    <row r="8335" spans="1:2" x14ac:dyDescent="0.25">
      <c r="A8335" s="62">
        <v>42151611</v>
      </c>
      <c r="B8335" s="63" t="s">
        <v>9604</v>
      </c>
    </row>
    <row r="8336" spans="1:2" x14ac:dyDescent="0.25">
      <c r="A8336" s="62">
        <v>42151612</v>
      </c>
      <c r="B8336" s="63" t="s">
        <v>7527</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17466</v>
      </c>
    </row>
    <row r="8345" spans="1:2" x14ac:dyDescent="0.25">
      <c r="A8345" s="62">
        <v>42151621</v>
      </c>
      <c r="B8345" s="63" t="s">
        <v>6292</v>
      </c>
    </row>
    <row r="8346" spans="1:2" x14ac:dyDescent="0.25">
      <c r="A8346" s="62">
        <v>42151622</v>
      </c>
      <c r="B8346" s="63" t="s">
        <v>13010</v>
      </c>
    </row>
    <row r="8347" spans="1:2" x14ac:dyDescent="0.25">
      <c r="A8347" s="62">
        <v>42151623</v>
      </c>
      <c r="B8347" s="63" t="s">
        <v>6676</v>
      </c>
    </row>
    <row r="8348" spans="1:2" x14ac:dyDescent="0.25">
      <c r="A8348" s="62">
        <v>42151624</v>
      </c>
      <c r="B8348" s="63" t="s">
        <v>18539</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8277</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4172</v>
      </c>
    </row>
    <row r="8359" spans="1:2" x14ac:dyDescent="0.25">
      <c r="A8359" s="62">
        <v>42151635</v>
      </c>
      <c r="B8359" s="63" t="s">
        <v>15613</v>
      </c>
    </row>
    <row r="8360" spans="1:2" x14ac:dyDescent="0.25">
      <c r="A8360" s="62">
        <v>42151636</v>
      </c>
      <c r="B8360" s="63" t="s">
        <v>12159</v>
      </c>
    </row>
    <row r="8361" spans="1:2" x14ac:dyDescent="0.25">
      <c r="A8361" s="62">
        <v>42151637</v>
      </c>
      <c r="B8361" s="63" t="s">
        <v>15419</v>
      </c>
    </row>
    <row r="8362" spans="1:2" x14ac:dyDescent="0.25">
      <c r="A8362" s="62">
        <v>42151638</v>
      </c>
      <c r="B8362" s="63" t="s">
        <v>10860</v>
      </c>
    </row>
    <row r="8363" spans="1:2" x14ac:dyDescent="0.25">
      <c r="A8363" s="62">
        <v>42151639</v>
      </c>
      <c r="B8363" s="63" t="s">
        <v>9538</v>
      </c>
    </row>
    <row r="8364" spans="1:2" x14ac:dyDescent="0.25">
      <c r="A8364" s="62">
        <v>42151640</v>
      </c>
      <c r="B8364" s="63" t="s">
        <v>17235</v>
      </c>
    </row>
    <row r="8365" spans="1:2" x14ac:dyDescent="0.25">
      <c r="A8365" s="62">
        <v>42151641</v>
      </c>
      <c r="B8365" s="63" t="s">
        <v>15317</v>
      </c>
    </row>
    <row r="8366" spans="1:2" x14ac:dyDescent="0.25">
      <c r="A8366" s="62">
        <v>42151642</v>
      </c>
      <c r="B8366" s="63" t="s">
        <v>1292</v>
      </c>
    </row>
    <row r="8367" spans="1:2" x14ac:dyDescent="0.25">
      <c r="A8367" s="62">
        <v>42151643</v>
      </c>
      <c r="B8367" s="63" t="s">
        <v>11573</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12971</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5990</v>
      </c>
    </row>
    <row r="8380" spans="1:2" x14ac:dyDescent="0.25">
      <c r="A8380" s="62">
        <v>42151657</v>
      </c>
      <c r="B8380" s="63" t="s">
        <v>17326</v>
      </c>
    </row>
    <row r="8381" spans="1:2" x14ac:dyDescent="0.25">
      <c r="A8381" s="62">
        <v>42151658</v>
      </c>
      <c r="B8381" s="63" t="s">
        <v>6572</v>
      </c>
    </row>
    <row r="8382" spans="1:2" x14ac:dyDescent="0.25">
      <c r="A8382" s="62">
        <v>42151659</v>
      </c>
      <c r="B8382" s="63" t="s">
        <v>15834</v>
      </c>
    </row>
    <row r="8383" spans="1:2" x14ac:dyDescent="0.25">
      <c r="A8383" s="62">
        <v>42151660</v>
      </c>
      <c r="B8383" s="63" t="s">
        <v>15125</v>
      </c>
    </row>
    <row r="8384" spans="1:2" x14ac:dyDescent="0.25">
      <c r="A8384" s="62">
        <v>42151661</v>
      </c>
      <c r="B8384" s="63" t="s">
        <v>10322</v>
      </c>
    </row>
    <row r="8385" spans="1:2" x14ac:dyDescent="0.25">
      <c r="A8385" s="62">
        <v>42151662</v>
      </c>
      <c r="B8385" s="63" t="s">
        <v>10761</v>
      </c>
    </row>
    <row r="8386" spans="1:2" x14ac:dyDescent="0.25">
      <c r="A8386" s="62">
        <v>42151663</v>
      </c>
      <c r="B8386" s="63" t="s">
        <v>13639</v>
      </c>
    </row>
    <row r="8387" spans="1:2" x14ac:dyDescent="0.25">
      <c r="A8387" s="62">
        <v>42151664</v>
      </c>
      <c r="B8387" s="63" t="s">
        <v>3824</v>
      </c>
    </row>
    <row r="8388" spans="1:2" x14ac:dyDescent="0.25">
      <c r="A8388" s="62">
        <v>42151665</v>
      </c>
      <c r="B8388" s="63" t="s">
        <v>5182</v>
      </c>
    </row>
    <row r="8389" spans="1:2" x14ac:dyDescent="0.25">
      <c r="A8389" s="62">
        <v>42151666</v>
      </c>
      <c r="B8389" s="63" t="s">
        <v>11824</v>
      </c>
    </row>
    <row r="8390" spans="1:2" x14ac:dyDescent="0.25">
      <c r="A8390" s="62">
        <v>42151667</v>
      </c>
      <c r="B8390" s="63" t="s">
        <v>6746</v>
      </c>
    </row>
    <row r="8391" spans="1:2" x14ac:dyDescent="0.25">
      <c r="A8391" s="62">
        <v>42151668</v>
      </c>
      <c r="B8391" s="63" t="s">
        <v>5399</v>
      </c>
    </row>
    <row r="8392" spans="1:2" x14ac:dyDescent="0.25">
      <c r="A8392" s="62">
        <v>42151669</v>
      </c>
      <c r="B8392" s="63" t="s">
        <v>9408</v>
      </c>
    </row>
    <row r="8393" spans="1:2" x14ac:dyDescent="0.25">
      <c r="A8393" s="62">
        <v>42151670</v>
      </c>
      <c r="B8393" s="63" t="s">
        <v>14448</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15986</v>
      </c>
    </row>
    <row r="8398" spans="1:2" x14ac:dyDescent="0.25">
      <c r="A8398" s="62">
        <v>42151675</v>
      </c>
      <c r="B8398" s="63" t="s">
        <v>4306</v>
      </c>
    </row>
    <row r="8399" spans="1:2" x14ac:dyDescent="0.25">
      <c r="A8399" s="62">
        <v>42151676</v>
      </c>
      <c r="B8399" s="63" t="s">
        <v>13964</v>
      </c>
    </row>
    <row r="8400" spans="1:2" x14ac:dyDescent="0.25">
      <c r="A8400" s="62">
        <v>42151677</v>
      </c>
      <c r="B8400" s="63" t="s">
        <v>8730</v>
      </c>
    </row>
    <row r="8401" spans="1:2" x14ac:dyDescent="0.25">
      <c r="A8401" s="62">
        <v>42151678</v>
      </c>
      <c r="B8401" s="63" t="s">
        <v>3642</v>
      </c>
    </row>
    <row r="8402" spans="1:2" x14ac:dyDescent="0.25">
      <c r="A8402" s="62">
        <v>42151679</v>
      </c>
      <c r="B8402" s="63" t="s">
        <v>11200</v>
      </c>
    </row>
    <row r="8403" spans="1:2" x14ac:dyDescent="0.25">
      <c r="A8403" s="62">
        <v>42151680</v>
      </c>
      <c r="B8403" s="63" t="s">
        <v>17765</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18578</v>
      </c>
    </row>
    <row r="8408" spans="1:2" x14ac:dyDescent="0.25">
      <c r="A8408" s="62">
        <v>42151704</v>
      </c>
      <c r="B8408" s="63" t="s">
        <v>3791</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8322</v>
      </c>
    </row>
    <row r="8418" spans="1:2" x14ac:dyDescent="0.25">
      <c r="A8418" s="62">
        <v>42151809</v>
      </c>
      <c r="B8418" s="63" t="s">
        <v>12044</v>
      </c>
    </row>
    <row r="8419" spans="1:2" x14ac:dyDescent="0.25">
      <c r="A8419" s="62">
        <v>42151810</v>
      </c>
      <c r="B8419" s="63" t="s">
        <v>837</v>
      </c>
    </row>
    <row r="8420" spans="1:2" x14ac:dyDescent="0.25">
      <c r="A8420" s="62">
        <v>42151811</v>
      </c>
      <c r="B8420" s="63" t="s">
        <v>12167</v>
      </c>
    </row>
    <row r="8421" spans="1:2" x14ac:dyDescent="0.25">
      <c r="A8421" s="62">
        <v>42151812</v>
      </c>
      <c r="B8421" s="63" t="s">
        <v>11121</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12838</v>
      </c>
    </row>
    <row r="8433" spans="1:2" x14ac:dyDescent="0.25">
      <c r="A8433" s="62">
        <v>42151908</v>
      </c>
      <c r="B8433" s="63" t="s">
        <v>1672</v>
      </c>
    </row>
    <row r="8434" spans="1:2" x14ac:dyDescent="0.25">
      <c r="A8434" s="62">
        <v>42151909</v>
      </c>
      <c r="B8434" s="63" t="s">
        <v>11776</v>
      </c>
    </row>
    <row r="8435" spans="1:2" x14ac:dyDescent="0.25">
      <c r="A8435" s="62">
        <v>42151910</v>
      </c>
      <c r="B8435" s="63" t="s">
        <v>11353</v>
      </c>
    </row>
    <row r="8436" spans="1:2" x14ac:dyDescent="0.25">
      <c r="A8436" s="62">
        <v>42151911</v>
      </c>
      <c r="B8436" s="63" t="s">
        <v>14497</v>
      </c>
    </row>
    <row r="8437" spans="1:2" x14ac:dyDescent="0.25">
      <c r="A8437" s="62">
        <v>42151912</v>
      </c>
      <c r="B8437" s="63" t="s">
        <v>15205</v>
      </c>
    </row>
    <row r="8438" spans="1:2" x14ac:dyDescent="0.25">
      <c r="A8438" s="62">
        <v>42152001</v>
      </c>
      <c r="B8438" s="63" t="s">
        <v>17419</v>
      </c>
    </row>
    <row r="8439" spans="1:2" x14ac:dyDescent="0.25">
      <c r="A8439" s="62">
        <v>42152002</v>
      </c>
      <c r="B8439" s="63" t="s">
        <v>4754</v>
      </c>
    </row>
    <row r="8440" spans="1:2" x14ac:dyDescent="0.25">
      <c r="A8440" s="62">
        <v>42152003</v>
      </c>
      <c r="B8440" s="63" t="s">
        <v>15429</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13974</v>
      </c>
    </row>
    <row r="8445" spans="1:2" x14ac:dyDescent="0.25">
      <c r="A8445" s="62">
        <v>42152008</v>
      </c>
      <c r="B8445" s="63" t="s">
        <v>10017</v>
      </c>
    </row>
    <row r="8446" spans="1:2" x14ac:dyDescent="0.25">
      <c r="A8446" s="62">
        <v>42152009</v>
      </c>
      <c r="B8446" s="63" t="s">
        <v>17544</v>
      </c>
    </row>
    <row r="8447" spans="1:2" x14ac:dyDescent="0.25">
      <c r="A8447" s="62">
        <v>42152010</v>
      </c>
      <c r="B8447" s="63" t="s">
        <v>2007</v>
      </c>
    </row>
    <row r="8448" spans="1:2" x14ac:dyDescent="0.25">
      <c r="A8448" s="62">
        <v>42152011</v>
      </c>
      <c r="B8448" s="63" t="s">
        <v>4400</v>
      </c>
    </row>
    <row r="8449" spans="1:2" x14ac:dyDescent="0.25">
      <c r="A8449" s="62">
        <v>42152012</v>
      </c>
      <c r="B8449" s="63" t="s">
        <v>17377</v>
      </c>
    </row>
    <row r="8450" spans="1:2" x14ac:dyDescent="0.25">
      <c r="A8450" s="62">
        <v>42152013</v>
      </c>
      <c r="B8450" s="63" t="s">
        <v>1556</v>
      </c>
    </row>
    <row r="8451" spans="1:2" x14ac:dyDescent="0.25">
      <c r="A8451" s="62">
        <v>42152014</v>
      </c>
      <c r="B8451" s="63" t="s">
        <v>13080</v>
      </c>
    </row>
    <row r="8452" spans="1:2" x14ac:dyDescent="0.25">
      <c r="A8452" s="62">
        <v>42152101</v>
      </c>
      <c r="B8452" s="63" t="s">
        <v>12252</v>
      </c>
    </row>
    <row r="8453" spans="1:2" x14ac:dyDescent="0.25">
      <c r="A8453" s="62">
        <v>42152102</v>
      </c>
      <c r="B8453" s="63" t="s">
        <v>1209</v>
      </c>
    </row>
    <row r="8454" spans="1:2" x14ac:dyDescent="0.25">
      <c r="A8454" s="62">
        <v>42152103</v>
      </c>
      <c r="B8454" s="63" t="s">
        <v>16086</v>
      </c>
    </row>
    <row r="8455" spans="1:2" x14ac:dyDescent="0.25">
      <c r="A8455" s="62">
        <v>42152104</v>
      </c>
      <c r="B8455" s="63" t="s">
        <v>7976</v>
      </c>
    </row>
    <row r="8456" spans="1:2" x14ac:dyDescent="0.25">
      <c r="A8456" s="62">
        <v>42152105</v>
      </c>
      <c r="B8456" s="63" t="s">
        <v>13492</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18067</v>
      </c>
    </row>
    <row r="8463" spans="1:2" x14ac:dyDescent="0.25">
      <c r="A8463" s="62">
        <v>42152112</v>
      </c>
      <c r="B8463" s="63" t="s">
        <v>14506</v>
      </c>
    </row>
    <row r="8464" spans="1:2" x14ac:dyDescent="0.25">
      <c r="A8464" s="62">
        <v>42152113</v>
      </c>
      <c r="B8464" s="63" t="s">
        <v>10760</v>
      </c>
    </row>
    <row r="8465" spans="1:2" x14ac:dyDescent="0.25">
      <c r="A8465" s="62">
        <v>42152114</v>
      </c>
      <c r="B8465" s="63" t="s">
        <v>2723</v>
      </c>
    </row>
    <row r="8466" spans="1:2" x14ac:dyDescent="0.25">
      <c r="A8466" s="62">
        <v>42152115</v>
      </c>
      <c r="B8466" s="63" t="s">
        <v>15076</v>
      </c>
    </row>
    <row r="8467" spans="1:2" x14ac:dyDescent="0.25">
      <c r="A8467" s="62">
        <v>42152201</v>
      </c>
      <c r="B8467" s="63" t="s">
        <v>16039</v>
      </c>
    </row>
    <row r="8468" spans="1:2" x14ac:dyDescent="0.25">
      <c r="A8468" s="62">
        <v>42152202</v>
      </c>
      <c r="B8468" s="63" t="s">
        <v>5590</v>
      </c>
    </row>
    <row r="8469" spans="1:2" x14ac:dyDescent="0.25">
      <c r="A8469" s="62">
        <v>42152203</v>
      </c>
      <c r="B8469" s="63" t="s">
        <v>12935</v>
      </c>
    </row>
    <row r="8470" spans="1:2" x14ac:dyDescent="0.25">
      <c r="A8470" s="62">
        <v>42152204</v>
      </c>
      <c r="B8470" s="63" t="s">
        <v>12545</v>
      </c>
    </row>
    <row r="8471" spans="1:2" x14ac:dyDescent="0.25">
      <c r="A8471" s="62">
        <v>42152205</v>
      </c>
      <c r="B8471" s="63" t="s">
        <v>18549</v>
      </c>
    </row>
    <row r="8472" spans="1:2" x14ac:dyDescent="0.25">
      <c r="A8472" s="62">
        <v>42152206</v>
      </c>
      <c r="B8472" s="63" t="s">
        <v>10751</v>
      </c>
    </row>
    <row r="8473" spans="1:2" x14ac:dyDescent="0.25">
      <c r="A8473" s="62">
        <v>42152207</v>
      </c>
      <c r="B8473" s="63" t="s">
        <v>4781</v>
      </c>
    </row>
    <row r="8474" spans="1:2" x14ac:dyDescent="0.25">
      <c r="A8474" s="62">
        <v>42152208</v>
      </c>
      <c r="B8474" s="63" t="s">
        <v>14996</v>
      </c>
    </row>
    <row r="8475" spans="1:2" x14ac:dyDescent="0.25">
      <c r="A8475" s="62">
        <v>42152209</v>
      </c>
      <c r="B8475" s="63" t="s">
        <v>14863</v>
      </c>
    </row>
    <row r="8476" spans="1:2" x14ac:dyDescent="0.25">
      <c r="A8476" s="62">
        <v>42152210</v>
      </c>
      <c r="B8476" s="63" t="s">
        <v>11693</v>
      </c>
    </row>
    <row r="8477" spans="1:2" x14ac:dyDescent="0.25">
      <c r="A8477" s="62">
        <v>42152211</v>
      </c>
      <c r="B8477" s="63" t="s">
        <v>16339</v>
      </c>
    </row>
    <row r="8478" spans="1:2" x14ac:dyDescent="0.25">
      <c r="A8478" s="62">
        <v>42152212</v>
      </c>
      <c r="B8478" s="63" t="s">
        <v>17534</v>
      </c>
    </row>
    <row r="8479" spans="1:2" x14ac:dyDescent="0.25">
      <c r="A8479" s="62">
        <v>42152213</v>
      </c>
      <c r="B8479" s="63" t="s">
        <v>11663</v>
      </c>
    </row>
    <row r="8480" spans="1:2" x14ac:dyDescent="0.25">
      <c r="A8480" s="62">
        <v>42152214</v>
      </c>
      <c r="B8480" s="63" t="s">
        <v>18500</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9168</v>
      </c>
    </row>
    <row r="8485" spans="1:2" x14ac:dyDescent="0.25">
      <c r="A8485" s="62">
        <v>42152219</v>
      </c>
      <c r="B8485" s="63" t="s">
        <v>13060</v>
      </c>
    </row>
    <row r="8486" spans="1:2" x14ac:dyDescent="0.25">
      <c r="A8486" s="62">
        <v>42152220</v>
      </c>
      <c r="B8486" s="63" t="s">
        <v>12426</v>
      </c>
    </row>
    <row r="8487" spans="1:2" x14ac:dyDescent="0.25">
      <c r="A8487" s="62">
        <v>42152221</v>
      </c>
      <c r="B8487" s="63" t="s">
        <v>16646</v>
      </c>
    </row>
    <row r="8488" spans="1:2" x14ac:dyDescent="0.25">
      <c r="A8488" s="62">
        <v>42152222</v>
      </c>
      <c r="B8488" s="63" t="s">
        <v>13725</v>
      </c>
    </row>
    <row r="8489" spans="1:2" x14ac:dyDescent="0.25">
      <c r="A8489" s="62">
        <v>42152223</v>
      </c>
      <c r="B8489" s="63" t="s">
        <v>18221</v>
      </c>
    </row>
    <row r="8490" spans="1:2" x14ac:dyDescent="0.25">
      <c r="A8490" s="62">
        <v>42152224</v>
      </c>
      <c r="B8490" s="63" t="s">
        <v>7735</v>
      </c>
    </row>
    <row r="8491" spans="1:2" x14ac:dyDescent="0.25">
      <c r="A8491" s="62">
        <v>42152301</v>
      </c>
      <c r="B8491" s="63" t="s">
        <v>2182</v>
      </c>
    </row>
    <row r="8492" spans="1:2" x14ac:dyDescent="0.25">
      <c r="A8492" s="62">
        <v>42152302</v>
      </c>
      <c r="B8492" s="63" t="s">
        <v>12732</v>
      </c>
    </row>
    <row r="8493" spans="1:2" x14ac:dyDescent="0.25">
      <c r="A8493" s="62">
        <v>42152303</v>
      </c>
      <c r="B8493" s="63" t="s">
        <v>11509</v>
      </c>
    </row>
    <row r="8494" spans="1:2" x14ac:dyDescent="0.25">
      <c r="A8494" s="62">
        <v>42152304</v>
      </c>
      <c r="B8494" s="63" t="s">
        <v>11108</v>
      </c>
    </row>
    <row r="8495" spans="1:2" x14ac:dyDescent="0.25">
      <c r="A8495" s="62">
        <v>42152305</v>
      </c>
      <c r="B8495" s="63" t="s">
        <v>18295</v>
      </c>
    </row>
    <row r="8496" spans="1:2" x14ac:dyDescent="0.25">
      <c r="A8496" s="62">
        <v>42152306</v>
      </c>
      <c r="B8496" s="63" t="s">
        <v>18364</v>
      </c>
    </row>
    <row r="8497" spans="1:2" x14ac:dyDescent="0.25">
      <c r="A8497" s="62">
        <v>42152307</v>
      </c>
      <c r="B8497" s="63" t="s">
        <v>10850</v>
      </c>
    </row>
    <row r="8498" spans="1:2" x14ac:dyDescent="0.25">
      <c r="A8498" s="62">
        <v>42152401</v>
      </c>
      <c r="B8498" s="63" t="s">
        <v>2687</v>
      </c>
    </row>
    <row r="8499" spans="1:2" x14ac:dyDescent="0.25">
      <c r="A8499" s="62">
        <v>42152402</v>
      </c>
      <c r="B8499" s="63" t="s">
        <v>5937</v>
      </c>
    </row>
    <row r="8500" spans="1:2" x14ac:dyDescent="0.25">
      <c r="A8500" s="62">
        <v>42152403</v>
      </c>
      <c r="B8500" s="63" t="s">
        <v>18451</v>
      </c>
    </row>
    <row r="8501" spans="1:2" x14ac:dyDescent="0.25">
      <c r="A8501" s="62">
        <v>42152404</v>
      </c>
      <c r="B8501" s="63" t="s">
        <v>10004</v>
      </c>
    </row>
    <row r="8502" spans="1:2" x14ac:dyDescent="0.25">
      <c r="A8502" s="62">
        <v>42152405</v>
      </c>
      <c r="B8502" s="63" t="s">
        <v>8142</v>
      </c>
    </row>
    <row r="8503" spans="1:2" x14ac:dyDescent="0.25">
      <c r="A8503" s="62">
        <v>42152406</v>
      </c>
      <c r="B8503" s="63" t="s">
        <v>2038</v>
      </c>
    </row>
    <row r="8504" spans="1:2" x14ac:dyDescent="0.25">
      <c r="A8504" s="62">
        <v>42152407</v>
      </c>
      <c r="B8504" s="63" t="s">
        <v>14671</v>
      </c>
    </row>
    <row r="8505" spans="1:2" x14ac:dyDescent="0.25">
      <c r="A8505" s="62">
        <v>42152408</v>
      </c>
      <c r="B8505" s="63" t="s">
        <v>5711</v>
      </c>
    </row>
    <row r="8506" spans="1:2" x14ac:dyDescent="0.25">
      <c r="A8506" s="62">
        <v>42152409</v>
      </c>
      <c r="B8506" s="63" t="s">
        <v>7537</v>
      </c>
    </row>
    <row r="8507" spans="1:2" x14ac:dyDescent="0.25">
      <c r="A8507" s="62">
        <v>42152410</v>
      </c>
      <c r="B8507" s="63" t="s">
        <v>8911</v>
      </c>
    </row>
    <row r="8508" spans="1:2" x14ac:dyDescent="0.25">
      <c r="A8508" s="62">
        <v>42152411</v>
      </c>
      <c r="B8508" s="63" t="s">
        <v>15225</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18268</v>
      </c>
    </row>
    <row r="8513" spans="1:2" x14ac:dyDescent="0.25">
      <c r="A8513" s="62">
        <v>42152416</v>
      </c>
      <c r="B8513" s="63" t="s">
        <v>11885</v>
      </c>
    </row>
    <row r="8514" spans="1:2" x14ac:dyDescent="0.25">
      <c r="A8514" s="62">
        <v>42152417</v>
      </c>
      <c r="B8514" s="63" t="s">
        <v>860</v>
      </c>
    </row>
    <row r="8515" spans="1:2" x14ac:dyDescent="0.25">
      <c r="A8515" s="62">
        <v>42152418</v>
      </c>
      <c r="B8515" s="63" t="s">
        <v>18186</v>
      </c>
    </row>
    <row r="8516" spans="1:2" x14ac:dyDescent="0.25">
      <c r="A8516" s="62">
        <v>42152419</v>
      </c>
      <c r="B8516" s="63" t="s">
        <v>4525</v>
      </c>
    </row>
    <row r="8517" spans="1:2" x14ac:dyDescent="0.25">
      <c r="A8517" s="62">
        <v>42152420</v>
      </c>
      <c r="B8517" s="63" t="s">
        <v>6143</v>
      </c>
    </row>
    <row r="8518" spans="1:2" x14ac:dyDescent="0.25">
      <c r="A8518" s="62">
        <v>42152421</v>
      </c>
      <c r="B8518" s="63" t="s">
        <v>17144</v>
      </c>
    </row>
    <row r="8519" spans="1:2" x14ac:dyDescent="0.25">
      <c r="A8519" s="62">
        <v>42152422</v>
      </c>
      <c r="B8519" s="63" t="s">
        <v>11589</v>
      </c>
    </row>
    <row r="8520" spans="1:2" x14ac:dyDescent="0.25">
      <c r="A8520" s="62">
        <v>42152423</v>
      </c>
      <c r="B8520" s="63" t="s">
        <v>3040</v>
      </c>
    </row>
    <row r="8521" spans="1:2" x14ac:dyDescent="0.25">
      <c r="A8521" s="62">
        <v>42152424</v>
      </c>
      <c r="B8521" s="63" t="s">
        <v>13169</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15545</v>
      </c>
    </row>
    <row r="8526" spans="1:2" x14ac:dyDescent="0.25">
      <c r="A8526" s="62">
        <v>42152429</v>
      </c>
      <c r="B8526" s="63" t="s">
        <v>2286</v>
      </c>
    </row>
    <row r="8527" spans="1:2" x14ac:dyDescent="0.25">
      <c r="A8527" s="62">
        <v>42152430</v>
      </c>
      <c r="B8527" s="63" t="s">
        <v>5848</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4993</v>
      </c>
    </row>
    <row r="8534" spans="1:2" x14ac:dyDescent="0.25">
      <c r="A8534" s="62">
        <v>42152437</v>
      </c>
      <c r="B8534" s="63" t="s">
        <v>13562</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11287</v>
      </c>
    </row>
    <row r="8545" spans="1:2" x14ac:dyDescent="0.25">
      <c r="A8545" s="62">
        <v>42152449</v>
      </c>
      <c r="B8545" s="63" t="s">
        <v>10377</v>
      </c>
    </row>
    <row r="8546" spans="1:2" x14ac:dyDescent="0.25">
      <c r="A8546" s="62">
        <v>42152450</v>
      </c>
      <c r="B8546" s="63" t="s">
        <v>6402</v>
      </c>
    </row>
    <row r="8547" spans="1:2" x14ac:dyDescent="0.25">
      <c r="A8547" s="62">
        <v>42152451</v>
      </c>
      <c r="B8547" s="63" t="s">
        <v>3332</v>
      </c>
    </row>
    <row r="8548" spans="1:2" x14ac:dyDescent="0.25">
      <c r="A8548" s="62">
        <v>42152452</v>
      </c>
      <c r="B8548" s="63" t="s">
        <v>5840</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11864</v>
      </c>
    </row>
    <row r="8555" spans="1:2" x14ac:dyDescent="0.25">
      <c r="A8555" s="62">
        <v>42152459</v>
      </c>
      <c r="B8555" s="63" t="s">
        <v>2334</v>
      </c>
    </row>
    <row r="8556" spans="1:2" x14ac:dyDescent="0.25">
      <c r="A8556" s="62">
        <v>42152460</v>
      </c>
      <c r="B8556" s="63" t="s">
        <v>8916</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7564</v>
      </c>
    </row>
    <row r="8562" spans="1:2" x14ac:dyDescent="0.25">
      <c r="A8562" s="62">
        <v>42152501</v>
      </c>
      <c r="B8562" s="63" t="s">
        <v>10119</v>
      </c>
    </row>
    <row r="8563" spans="1:2" x14ac:dyDescent="0.25">
      <c r="A8563" s="62">
        <v>42152502</v>
      </c>
      <c r="B8563" s="63" t="s">
        <v>10178</v>
      </c>
    </row>
    <row r="8564" spans="1:2" x14ac:dyDescent="0.25">
      <c r="A8564" s="62">
        <v>42152503</v>
      </c>
      <c r="B8564" s="63" t="s">
        <v>8304</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8990</v>
      </c>
    </row>
    <row r="8574" spans="1:2" x14ac:dyDescent="0.25">
      <c r="A8574" s="62">
        <v>42152513</v>
      </c>
      <c r="B8574" s="63" t="s">
        <v>17246</v>
      </c>
    </row>
    <row r="8575" spans="1:2" x14ac:dyDescent="0.25">
      <c r="A8575" s="62">
        <v>42152514</v>
      </c>
      <c r="B8575" s="63" t="s">
        <v>3966</v>
      </c>
    </row>
    <row r="8576" spans="1:2" x14ac:dyDescent="0.25">
      <c r="A8576" s="62">
        <v>42152516</v>
      </c>
      <c r="B8576" s="63" t="s">
        <v>18219</v>
      </c>
    </row>
    <row r="8577" spans="1:2" x14ac:dyDescent="0.25">
      <c r="A8577" s="62">
        <v>42152517</v>
      </c>
      <c r="B8577" s="63" t="s">
        <v>1513</v>
      </c>
    </row>
    <row r="8578" spans="1:2" x14ac:dyDescent="0.25">
      <c r="A8578" s="62">
        <v>42152518</v>
      </c>
      <c r="B8578" s="63" t="s">
        <v>9876</v>
      </c>
    </row>
    <row r="8579" spans="1:2" x14ac:dyDescent="0.25">
      <c r="A8579" s="62">
        <v>42152519</v>
      </c>
      <c r="B8579" s="63" t="s">
        <v>6489</v>
      </c>
    </row>
    <row r="8580" spans="1:2" x14ac:dyDescent="0.25">
      <c r="A8580" s="62">
        <v>42152520</v>
      </c>
      <c r="B8580" s="63" t="s">
        <v>9686</v>
      </c>
    </row>
    <row r="8581" spans="1:2" x14ac:dyDescent="0.25">
      <c r="A8581" s="62">
        <v>42152601</v>
      </c>
      <c r="B8581" s="63" t="s">
        <v>16370</v>
      </c>
    </row>
    <row r="8582" spans="1:2" x14ac:dyDescent="0.25">
      <c r="A8582" s="62">
        <v>42152602</v>
      </c>
      <c r="B8582" s="63" t="s">
        <v>17884</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15430</v>
      </c>
    </row>
    <row r="8598" spans="1:2" x14ac:dyDescent="0.25">
      <c r="A8598" s="62">
        <v>42152710</v>
      </c>
      <c r="B8598" s="63" t="s">
        <v>18623</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7267</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12008</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5463</v>
      </c>
    </row>
    <row r="8611" spans="1:2" x14ac:dyDescent="0.25">
      <c r="A8611" s="62">
        <v>42152807</v>
      </c>
      <c r="B8611" s="63" t="s">
        <v>16802</v>
      </c>
    </row>
    <row r="8612" spans="1:2" x14ac:dyDescent="0.25">
      <c r="A8612" s="62">
        <v>42152808</v>
      </c>
      <c r="B8612" s="63" t="s">
        <v>11280</v>
      </c>
    </row>
    <row r="8613" spans="1:2" x14ac:dyDescent="0.25">
      <c r="A8613" s="62">
        <v>42152809</v>
      </c>
      <c r="B8613" s="63" t="s">
        <v>11704</v>
      </c>
    </row>
    <row r="8614" spans="1:2" x14ac:dyDescent="0.25">
      <c r="A8614" s="62">
        <v>42152810</v>
      </c>
      <c r="B8614" s="63" t="s">
        <v>7715</v>
      </c>
    </row>
    <row r="8615" spans="1:2" x14ac:dyDescent="0.25">
      <c r="A8615" s="62">
        <v>42161501</v>
      </c>
      <c r="B8615" s="63" t="s">
        <v>15343</v>
      </c>
    </row>
    <row r="8616" spans="1:2" x14ac:dyDescent="0.25">
      <c r="A8616" s="62">
        <v>42161502</v>
      </c>
      <c r="B8616" s="63" t="s">
        <v>14873</v>
      </c>
    </row>
    <row r="8617" spans="1:2" x14ac:dyDescent="0.25">
      <c r="A8617" s="62">
        <v>42161503</v>
      </c>
      <c r="B8617" s="63" t="s">
        <v>9406</v>
      </c>
    </row>
    <row r="8618" spans="1:2" x14ac:dyDescent="0.25">
      <c r="A8618" s="62">
        <v>42161504</v>
      </c>
      <c r="B8618" s="63" t="s">
        <v>9912</v>
      </c>
    </row>
    <row r="8619" spans="1:2" x14ac:dyDescent="0.25">
      <c r="A8619" s="62">
        <v>42161505</v>
      </c>
      <c r="B8619" s="63" t="s">
        <v>11725</v>
      </c>
    </row>
    <row r="8620" spans="1:2" x14ac:dyDescent="0.25">
      <c r="A8620" s="62">
        <v>42161506</v>
      </c>
      <c r="B8620" s="63" t="s">
        <v>3595</v>
      </c>
    </row>
    <row r="8621" spans="1:2" x14ac:dyDescent="0.25">
      <c r="A8621" s="62">
        <v>42161507</v>
      </c>
      <c r="B8621" s="63" t="s">
        <v>15270</v>
      </c>
    </row>
    <row r="8622" spans="1:2" x14ac:dyDescent="0.25">
      <c r="A8622" s="62">
        <v>42161508</v>
      </c>
      <c r="B8622" s="63" t="s">
        <v>11796</v>
      </c>
    </row>
    <row r="8623" spans="1:2" x14ac:dyDescent="0.25">
      <c r="A8623" s="62">
        <v>42161509</v>
      </c>
      <c r="B8623" s="63" t="s">
        <v>5854</v>
      </c>
    </row>
    <row r="8624" spans="1:2" x14ac:dyDescent="0.25">
      <c r="A8624" s="62">
        <v>42161510</v>
      </c>
      <c r="B8624" s="63" t="s">
        <v>5451</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11952</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6632</v>
      </c>
    </row>
    <row r="8636" spans="1:2" x14ac:dyDescent="0.25">
      <c r="A8636" s="62">
        <v>42161612</v>
      </c>
      <c r="B8636" s="63" t="s">
        <v>14680</v>
      </c>
    </row>
    <row r="8637" spans="1:2" x14ac:dyDescent="0.25">
      <c r="A8637" s="62">
        <v>42161613</v>
      </c>
      <c r="B8637" s="63" t="s">
        <v>7935</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16756</v>
      </c>
    </row>
    <row r="8643" spans="1:2" x14ac:dyDescent="0.25">
      <c r="A8643" s="62">
        <v>42161619</v>
      </c>
      <c r="B8643" s="63" t="s">
        <v>3823</v>
      </c>
    </row>
    <row r="8644" spans="1:2" x14ac:dyDescent="0.25">
      <c r="A8644" s="62">
        <v>42161620</v>
      </c>
      <c r="B8644" s="63" t="s">
        <v>9265</v>
      </c>
    </row>
    <row r="8645" spans="1:2" x14ac:dyDescent="0.25">
      <c r="A8645" s="62">
        <v>42161621</v>
      </c>
      <c r="B8645" s="63" t="s">
        <v>12192</v>
      </c>
    </row>
    <row r="8646" spans="1:2" x14ac:dyDescent="0.25">
      <c r="A8646" s="62">
        <v>42161622</v>
      </c>
      <c r="B8646" s="63" t="s">
        <v>8141</v>
      </c>
    </row>
    <row r="8647" spans="1:2" x14ac:dyDescent="0.25">
      <c r="A8647" s="62">
        <v>42161623</v>
      </c>
      <c r="B8647" s="63" t="s">
        <v>5305</v>
      </c>
    </row>
    <row r="8648" spans="1:2" x14ac:dyDescent="0.25">
      <c r="A8648" s="62">
        <v>42161624</v>
      </c>
      <c r="B8648" s="63" t="s">
        <v>8184</v>
      </c>
    </row>
    <row r="8649" spans="1:2" x14ac:dyDescent="0.25">
      <c r="A8649" s="62">
        <v>42161625</v>
      </c>
      <c r="B8649" s="63" t="s">
        <v>12052</v>
      </c>
    </row>
    <row r="8650" spans="1:2" x14ac:dyDescent="0.25">
      <c r="A8650" s="62">
        <v>42161626</v>
      </c>
      <c r="B8650" s="63" t="s">
        <v>7475</v>
      </c>
    </row>
    <row r="8651" spans="1:2" x14ac:dyDescent="0.25">
      <c r="A8651" s="62">
        <v>42161627</v>
      </c>
      <c r="B8651" s="63" t="s">
        <v>13712</v>
      </c>
    </row>
    <row r="8652" spans="1:2" x14ac:dyDescent="0.25">
      <c r="A8652" s="62">
        <v>42161628</v>
      </c>
      <c r="B8652" s="63" t="s">
        <v>11011</v>
      </c>
    </row>
    <row r="8653" spans="1:2" x14ac:dyDescent="0.25">
      <c r="A8653" s="62">
        <v>42161629</v>
      </c>
      <c r="B8653" s="63" t="s">
        <v>16905</v>
      </c>
    </row>
    <row r="8654" spans="1:2" x14ac:dyDescent="0.25">
      <c r="A8654" s="62">
        <v>42161630</v>
      </c>
      <c r="B8654" s="63" t="s">
        <v>4519</v>
      </c>
    </row>
    <row r="8655" spans="1:2" x14ac:dyDescent="0.25">
      <c r="A8655" s="62">
        <v>42161631</v>
      </c>
      <c r="B8655" s="63" t="s">
        <v>9923</v>
      </c>
    </row>
    <row r="8656" spans="1:2" x14ac:dyDescent="0.25">
      <c r="A8656" s="62">
        <v>42161632</v>
      </c>
      <c r="B8656" s="63" t="s">
        <v>6130</v>
      </c>
    </row>
    <row r="8657" spans="1:2" x14ac:dyDescent="0.25">
      <c r="A8657" s="62">
        <v>42161633</v>
      </c>
      <c r="B8657" s="63" t="s">
        <v>4889</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10202</v>
      </c>
    </row>
    <row r="8662" spans="1:2" x14ac:dyDescent="0.25">
      <c r="A8662" s="62">
        <v>42161703</v>
      </c>
      <c r="B8662" s="63" t="s">
        <v>18535</v>
      </c>
    </row>
    <row r="8663" spans="1:2" x14ac:dyDescent="0.25">
      <c r="A8663" s="62">
        <v>42161704</v>
      </c>
      <c r="B8663" s="63" t="s">
        <v>3597</v>
      </c>
    </row>
    <row r="8664" spans="1:2" x14ac:dyDescent="0.25">
      <c r="A8664" s="62">
        <v>42161801</v>
      </c>
      <c r="B8664" s="63" t="s">
        <v>16306</v>
      </c>
    </row>
    <row r="8665" spans="1:2" x14ac:dyDescent="0.25">
      <c r="A8665" s="62">
        <v>42161802</v>
      </c>
      <c r="B8665" s="63" t="s">
        <v>11024</v>
      </c>
    </row>
    <row r="8666" spans="1:2" x14ac:dyDescent="0.25">
      <c r="A8666" s="62">
        <v>42161803</v>
      </c>
      <c r="B8666" s="63" t="s">
        <v>18450</v>
      </c>
    </row>
    <row r="8667" spans="1:2" x14ac:dyDescent="0.25">
      <c r="A8667" s="62">
        <v>42161804</v>
      </c>
      <c r="B8667" s="63" t="s">
        <v>16009</v>
      </c>
    </row>
    <row r="8668" spans="1:2" x14ac:dyDescent="0.25">
      <c r="A8668" s="62">
        <v>42171501</v>
      </c>
      <c r="B8668" s="63" t="s">
        <v>8262</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13457</v>
      </c>
    </row>
    <row r="8676" spans="1:2" x14ac:dyDescent="0.25">
      <c r="A8676" s="62">
        <v>42171607</v>
      </c>
      <c r="B8676" s="63" t="s">
        <v>11835</v>
      </c>
    </row>
    <row r="8677" spans="1:2" x14ac:dyDescent="0.25">
      <c r="A8677" s="62">
        <v>42171608</v>
      </c>
      <c r="B8677" s="63" t="s">
        <v>5907</v>
      </c>
    </row>
    <row r="8678" spans="1:2" x14ac:dyDescent="0.25">
      <c r="A8678" s="62">
        <v>42171609</v>
      </c>
      <c r="B8678" s="63" t="s">
        <v>12276</v>
      </c>
    </row>
    <row r="8679" spans="1:2" x14ac:dyDescent="0.25">
      <c r="A8679" s="62">
        <v>42171610</v>
      </c>
      <c r="B8679" s="63" t="s">
        <v>18065</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13690</v>
      </c>
    </row>
    <row r="8684" spans="1:2" x14ac:dyDescent="0.25">
      <c r="A8684" s="62">
        <v>42171701</v>
      </c>
      <c r="B8684" s="63" t="s">
        <v>5740</v>
      </c>
    </row>
    <row r="8685" spans="1:2" x14ac:dyDescent="0.25">
      <c r="A8685" s="62">
        <v>42171702</v>
      </c>
      <c r="B8685" s="63" t="s">
        <v>413</v>
      </c>
    </row>
    <row r="8686" spans="1:2" x14ac:dyDescent="0.25">
      <c r="A8686" s="62">
        <v>42171703</v>
      </c>
      <c r="B8686" s="63" t="s">
        <v>12799</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6034</v>
      </c>
    </row>
    <row r="8691" spans="1:2" x14ac:dyDescent="0.25">
      <c r="A8691" s="62">
        <v>42171804</v>
      </c>
      <c r="B8691" s="63" t="s">
        <v>14168</v>
      </c>
    </row>
    <row r="8692" spans="1:2" x14ac:dyDescent="0.25">
      <c r="A8692" s="62">
        <v>42171805</v>
      </c>
      <c r="B8692" s="63" t="s">
        <v>2022</v>
      </c>
    </row>
    <row r="8693" spans="1:2" x14ac:dyDescent="0.25">
      <c r="A8693" s="62">
        <v>42171806</v>
      </c>
      <c r="B8693" s="63" t="s">
        <v>12549</v>
      </c>
    </row>
    <row r="8694" spans="1:2" x14ac:dyDescent="0.25">
      <c r="A8694" s="62">
        <v>42171901</v>
      </c>
      <c r="B8694" s="63" t="s">
        <v>7008</v>
      </c>
    </row>
    <row r="8695" spans="1:2" x14ac:dyDescent="0.25">
      <c r="A8695" s="62">
        <v>42171902</v>
      </c>
      <c r="B8695" s="63" t="s">
        <v>18388</v>
      </c>
    </row>
    <row r="8696" spans="1:2" x14ac:dyDescent="0.25">
      <c r="A8696" s="62">
        <v>42171903</v>
      </c>
      <c r="B8696" s="63" t="s">
        <v>2626</v>
      </c>
    </row>
    <row r="8697" spans="1:2" x14ac:dyDescent="0.25">
      <c r="A8697" s="62">
        <v>42171904</v>
      </c>
      <c r="B8697" s="63" t="s">
        <v>14541</v>
      </c>
    </row>
    <row r="8698" spans="1:2" x14ac:dyDescent="0.25">
      <c r="A8698" s="62">
        <v>42171905</v>
      </c>
      <c r="B8698" s="63" t="s">
        <v>11064</v>
      </c>
    </row>
    <row r="8699" spans="1:2" x14ac:dyDescent="0.25">
      <c r="A8699" s="62">
        <v>42171906</v>
      </c>
      <c r="B8699" s="63" t="s">
        <v>9382</v>
      </c>
    </row>
    <row r="8700" spans="1:2" x14ac:dyDescent="0.25">
      <c r="A8700" s="62">
        <v>42171907</v>
      </c>
      <c r="B8700" s="63" t="s">
        <v>5638</v>
      </c>
    </row>
    <row r="8701" spans="1:2" x14ac:dyDescent="0.25">
      <c r="A8701" s="62">
        <v>42171908</v>
      </c>
      <c r="B8701" s="63" t="s">
        <v>12182</v>
      </c>
    </row>
    <row r="8702" spans="1:2" x14ac:dyDescent="0.25">
      <c r="A8702" s="62">
        <v>42171909</v>
      </c>
      <c r="B8702" s="63" t="s">
        <v>18415</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12156</v>
      </c>
    </row>
    <row r="8709" spans="1:2" x14ac:dyDescent="0.25">
      <c r="A8709" s="62">
        <v>42171916</v>
      </c>
      <c r="B8709" s="63" t="s">
        <v>7111</v>
      </c>
    </row>
    <row r="8710" spans="1:2" x14ac:dyDescent="0.25">
      <c r="A8710" s="62">
        <v>42171917</v>
      </c>
      <c r="B8710" s="63" t="s">
        <v>12423</v>
      </c>
    </row>
    <row r="8711" spans="1:2" x14ac:dyDescent="0.25">
      <c r="A8711" s="62">
        <v>42171918</v>
      </c>
      <c r="B8711" s="63" t="s">
        <v>6880</v>
      </c>
    </row>
    <row r="8712" spans="1:2" x14ac:dyDescent="0.25">
      <c r="A8712" s="62">
        <v>42171919</v>
      </c>
      <c r="B8712" s="63" t="s">
        <v>17813</v>
      </c>
    </row>
    <row r="8713" spans="1:2" x14ac:dyDescent="0.25">
      <c r="A8713" s="62">
        <v>42171920</v>
      </c>
      <c r="B8713" s="63" t="s">
        <v>15508</v>
      </c>
    </row>
    <row r="8714" spans="1:2" x14ac:dyDescent="0.25">
      <c r="A8714" s="62">
        <v>42172001</v>
      </c>
      <c r="B8714" s="63" t="s">
        <v>5260</v>
      </c>
    </row>
    <row r="8715" spans="1:2" x14ac:dyDescent="0.25">
      <c r="A8715" s="62">
        <v>42172002</v>
      </c>
      <c r="B8715" s="63" t="s">
        <v>7054</v>
      </c>
    </row>
    <row r="8716" spans="1:2" x14ac:dyDescent="0.25">
      <c r="A8716" s="62">
        <v>42172003</v>
      </c>
      <c r="B8716" s="63" t="s">
        <v>3893</v>
      </c>
    </row>
    <row r="8717" spans="1:2" x14ac:dyDescent="0.25">
      <c r="A8717" s="62">
        <v>42172004</v>
      </c>
      <c r="B8717" s="63" t="s">
        <v>12479</v>
      </c>
    </row>
    <row r="8718" spans="1:2" x14ac:dyDescent="0.25">
      <c r="A8718" s="62">
        <v>42172005</v>
      </c>
      <c r="B8718" s="63" t="s">
        <v>6507</v>
      </c>
    </row>
    <row r="8719" spans="1:2" x14ac:dyDescent="0.25">
      <c r="A8719" s="62">
        <v>42172006</v>
      </c>
      <c r="B8719" s="63" t="s">
        <v>947</v>
      </c>
    </row>
    <row r="8720" spans="1:2" x14ac:dyDescent="0.25">
      <c r="A8720" s="62">
        <v>42172007</v>
      </c>
      <c r="B8720" s="63" t="s">
        <v>11366</v>
      </c>
    </row>
    <row r="8721" spans="1:2" x14ac:dyDescent="0.25">
      <c r="A8721" s="62">
        <v>42172008</v>
      </c>
      <c r="B8721" s="63" t="s">
        <v>17889</v>
      </c>
    </row>
    <row r="8722" spans="1:2" x14ac:dyDescent="0.25">
      <c r="A8722" s="62">
        <v>42172009</v>
      </c>
      <c r="B8722" s="63" t="s">
        <v>9808</v>
      </c>
    </row>
    <row r="8723" spans="1:2" x14ac:dyDescent="0.25">
      <c r="A8723" s="62">
        <v>42172010</v>
      </c>
      <c r="B8723" s="63" t="s">
        <v>16704</v>
      </c>
    </row>
    <row r="8724" spans="1:2" x14ac:dyDescent="0.25">
      <c r="A8724" s="62">
        <v>42172011</v>
      </c>
      <c r="B8724" s="63" t="s">
        <v>18574</v>
      </c>
    </row>
    <row r="8725" spans="1:2" x14ac:dyDescent="0.25">
      <c r="A8725" s="62">
        <v>42172012</v>
      </c>
      <c r="B8725" s="63" t="s">
        <v>13941</v>
      </c>
    </row>
    <row r="8726" spans="1:2" x14ac:dyDescent="0.25">
      <c r="A8726" s="62">
        <v>42172013</v>
      </c>
      <c r="B8726" s="63" t="s">
        <v>9335</v>
      </c>
    </row>
    <row r="8727" spans="1:2" x14ac:dyDescent="0.25">
      <c r="A8727" s="62">
        <v>42172014</v>
      </c>
      <c r="B8727" s="63" t="s">
        <v>11213</v>
      </c>
    </row>
    <row r="8728" spans="1:2" x14ac:dyDescent="0.25">
      <c r="A8728" s="62">
        <v>42172015</v>
      </c>
      <c r="B8728" s="63" t="s">
        <v>8996</v>
      </c>
    </row>
    <row r="8729" spans="1:2" x14ac:dyDescent="0.25">
      <c r="A8729" s="62">
        <v>42172016</v>
      </c>
      <c r="B8729" s="63" t="s">
        <v>15312</v>
      </c>
    </row>
    <row r="8730" spans="1:2" x14ac:dyDescent="0.25">
      <c r="A8730" s="62">
        <v>42172017</v>
      </c>
      <c r="B8730" s="63" t="s">
        <v>6726</v>
      </c>
    </row>
    <row r="8731" spans="1:2" x14ac:dyDescent="0.25">
      <c r="A8731" s="62">
        <v>42172101</v>
      </c>
      <c r="B8731" s="63" t="s">
        <v>4369</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7496</v>
      </c>
    </row>
    <row r="8737" spans="1:2" x14ac:dyDescent="0.25">
      <c r="A8737" s="62">
        <v>42181503</v>
      </c>
      <c r="B8737" s="63" t="s">
        <v>11082</v>
      </c>
    </row>
    <row r="8738" spans="1:2" x14ac:dyDescent="0.25">
      <c r="A8738" s="62">
        <v>42181504</v>
      </c>
      <c r="B8738" s="63" t="s">
        <v>11159</v>
      </c>
    </row>
    <row r="8739" spans="1:2" x14ac:dyDescent="0.25">
      <c r="A8739" s="62">
        <v>42181505</v>
      </c>
      <c r="B8739" s="63" t="s">
        <v>13547</v>
      </c>
    </row>
    <row r="8740" spans="1:2" x14ac:dyDescent="0.25">
      <c r="A8740" s="62">
        <v>42181506</v>
      </c>
      <c r="B8740" s="63" t="s">
        <v>6829</v>
      </c>
    </row>
    <row r="8741" spans="1:2" x14ac:dyDescent="0.25">
      <c r="A8741" s="62">
        <v>42181507</v>
      </c>
      <c r="B8741" s="63" t="s">
        <v>13214</v>
      </c>
    </row>
    <row r="8742" spans="1:2" x14ac:dyDescent="0.25">
      <c r="A8742" s="62">
        <v>42181508</v>
      </c>
      <c r="B8742" s="63" t="s">
        <v>8935</v>
      </c>
    </row>
    <row r="8743" spans="1:2" x14ac:dyDescent="0.25">
      <c r="A8743" s="62">
        <v>42181509</v>
      </c>
      <c r="B8743" s="63" t="s">
        <v>258</v>
      </c>
    </row>
    <row r="8744" spans="1:2" x14ac:dyDescent="0.25">
      <c r="A8744" s="62">
        <v>42181510</v>
      </c>
      <c r="B8744" s="63" t="s">
        <v>4155</v>
      </c>
    </row>
    <row r="8745" spans="1:2" x14ac:dyDescent="0.25">
      <c r="A8745" s="62">
        <v>42181511</v>
      </c>
      <c r="B8745" s="63" t="s">
        <v>15571</v>
      </c>
    </row>
    <row r="8746" spans="1:2" x14ac:dyDescent="0.25">
      <c r="A8746" s="62">
        <v>42181512</v>
      </c>
      <c r="B8746" s="63" t="s">
        <v>17664</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13940</v>
      </c>
    </row>
    <row r="8751" spans="1:2" x14ac:dyDescent="0.25">
      <c r="A8751" s="62">
        <v>42181517</v>
      </c>
      <c r="B8751" s="63" t="s">
        <v>2544</v>
      </c>
    </row>
    <row r="8752" spans="1:2" x14ac:dyDescent="0.25">
      <c r="A8752" s="62">
        <v>42181601</v>
      </c>
      <c r="B8752" s="63" t="s">
        <v>12456</v>
      </c>
    </row>
    <row r="8753" spans="1:2" x14ac:dyDescent="0.25">
      <c r="A8753" s="62">
        <v>42181602</v>
      </c>
      <c r="B8753" s="63" t="s">
        <v>10958</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15191</v>
      </c>
    </row>
    <row r="8758" spans="1:2" x14ac:dyDescent="0.25">
      <c r="A8758" s="62">
        <v>42181607</v>
      </c>
      <c r="B8758" s="63" t="s">
        <v>17212</v>
      </c>
    </row>
    <row r="8759" spans="1:2" x14ac:dyDescent="0.25">
      <c r="A8759" s="62">
        <v>42181608</v>
      </c>
      <c r="B8759" s="63" t="s">
        <v>5440</v>
      </c>
    </row>
    <row r="8760" spans="1:2" x14ac:dyDescent="0.25">
      <c r="A8760" s="62">
        <v>42181609</v>
      </c>
      <c r="B8760" s="63" t="s">
        <v>8317</v>
      </c>
    </row>
    <row r="8761" spans="1:2" x14ac:dyDescent="0.25">
      <c r="A8761" s="62">
        <v>42181610</v>
      </c>
      <c r="B8761" s="63" t="s">
        <v>3394</v>
      </c>
    </row>
    <row r="8762" spans="1:2" x14ac:dyDescent="0.25">
      <c r="A8762" s="62">
        <v>42181701</v>
      </c>
      <c r="B8762" s="63" t="s">
        <v>10237</v>
      </c>
    </row>
    <row r="8763" spans="1:2" x14ac:dyDescent="0.25">
      <c r="A8763" s="62">
        <v>42181702</v>
      </c>
      <c r="B8763" s="63" t="s">
        <v>18645</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12630</v>
      </c>
    </row>
    <row r="8768" spans="1:2" x14ac:dyDescent="0.25">
      <c r="A8768" s="62">
        <v>42181707</v>
      </c>
      <c r="B8768" s="63" t="s">
        <v>9255</v>
      </c>
    </row>
    <row r="8769" spans="1:2" x14ac:dyDescent="0.25">
      <c r="A8769" s="62">
        <v>42181708</v>
      </c>
      <c r="B8769" s="63" t="s">
        <v>15340</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13212</v>
      </c>
    </row>
    <row r="8774" spans="1:2" x14ac:dyDescent="0.25">
      <c r="A8774" s="62">
        <v>42181713</v>
      </c>
      <c r="B8774" s="63" t="s">
        <v>4379</v>
      </c>
    </row>
    <row r="8775" spans="1:2" x14ac:dyDescent="0.25">
      <c r="A8775" s="62">
        <v>42181714</v>
      </c>
      <c r="B8775" s="63" t="s">
        <v>6138</v>
      </c>
    </row>
    <row r="8776" spans="1:2" x14ac:dyDescent="0.25">
      <c r="A8776" s="62">
        <v>42181715</v>
      </c>
      <c r="B8776" s="63" t="s">
        <v>7093</v>
      </c>
    </row>
    <row r="8777" spans="1:2" x14ac:dyDescent="0.25">
      <c r="A8777" s="62">
        <v>42181716</v>
      </c>
      <c r="B8777" s="63" t="s">
        <v>10435</v>
      </c>
    </row>
    <row r="8778" spans="1:2" x14ac:dyDescent="0.25">
      <c r="A8778" s="62">
        <v>42181717</v>
      </c>
      <c r="B8778" s="63" t="s">
        <v>1296</v>
      </c>
    </row>
    <row r="8779" spans="1:2" x14ac:dyDescent="0.25">
      <c r="A8779" s="62">
        <v>42181718</v>
      </c>
      <c r="B8779" s="63" t="s">
        <v>16540</v>
      </c>
    </row>
    <row r="8780" spans="1:2" x14ac:dyDescent="0.25">
      <c r="A8780" s="62">
        <v>42181719</v>
      </c>
      <c r="B8780" s="63" t="s">
        <v>6773</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11625</v>
      </c>
    </row>
    <row r="8792" spans="1:2" x14ac:dyDescent="0.25">
      <c r="A8792" s="62">
        <v>42181907</v>
      </c>
      <c r="B8792" s="63" t="s">
        <v>11459</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11969</v>
      </c>
    </row>
    <row r="8798" spans="1:2" x14ac:dyDescent="0.25">
      <c r="A8798" s="62">
        <v>42182002</v>
      </c>
      <c r="B8798" s="63" t="s">
        <v>1906</v>
      </c>
    </row>
    <row r="8799" spans="1:2" x14ac:dyDescent="0.25">
      <c r="A8799" s="62">
        <v>42182003</v>
      </c>
      <c r="B8799" s="63" t="s">
        <v>3138</v>
      </c>
    </row>
    <row r="8800" spans="1:2" x14ac:dyDescent="0.25">
      <c r="A8800" s="62">
        <v>42182004</v>
      </c>
      <c r="B8800" s="63" t="s">
        <v>13033</v>
      </c>
    </row>
    <row r="8801" spans="1:2" x14ac:dyDescent="0.25">
      <c r="A8801" s="62">
        <v>42182005</v>
      </c>
      <c r="B8801" s="63" t="s">
        <v>5264</v>
      </c>
    </row>
    <row r="8802" spans="1:2" x14ac:dyDescent="0.25">
      <c r="A8802" s="62">
        <v>42182006</v>
      </c>
      <c r="B8802" s="63" t="s">
        <v>10209</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5430</v>
      </c>
    </row>
    <row r="8807" spans="1:2" x14ac:dyDescent="0.25">
      <c r="A8807" s="62">
        <v>42182011</v>
      </c>
      <c r="B8807" s="63" t="s">
        <v>1440</v>
      </c>
    </row>
    <row r="8808" spans="1:2" x14ac:dyDescent="0.25">
      <c r="A8808" s="62">
        <v>42182012</v>
      </c>
      <c r="B8808" s="63" t="s">
        <v>18189</v>
      </c>
    </row>
    <row r="8809" spans="1:2" x14ac:dyDescent="0.25">
      <c r="A8809" s="62">
        <v>42182013</v>
      </c>
      <c r="B8809" s="63" t="s">
        <v>5192</v>
      </c>
    </row>
    <row r="8810" spans="1:2" x14ac:dyDescent="0.25">
      <c r="A8810" s="62">
        <v>42182014</v>
      </c>
      <c r="B8810" s="63" t="s">
        <v>7018</v>
      </c>
    </row>
    <row r="8811" spans="1:2" x14ac:dyDescent="0.25">
      <c r="A8811" s="62">
        <v>42182015</v>
      </c>
      <c r="B8811" s="63" t="s">
        <v>11546</v>
      </c>
    </row>
    <row r="8812" spans="1:2" x14ac:dyDescent="0.25">
      <c r="A8812" s="62">
        <v>42182016</v>
      </c>
      <c r="B8812" s="63" t="s">
        <v>17982</v>
      </c>
    </row>
    <row r="8813" spans="1:2" x14ac:dyDescent="0.25">
      <c r="A8813" s="62">
        <v>42182017</v>
      </c>
      <c r="B8813" s="63" t="s">
        <v>10248</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17104</v>
      </c>
    </row>
    <row r="8818" spans="1:2" x14ac:dyDescent="0.25">
      <c r="A8818" s="62">
        <v>42182102</v>
      </c>
      <c r="B8818" s="63" t="s">
        <v>6608</v>
      </c>
    </row>
    <row r="8819" spans="1:2" x14ac:dyDescent="0.25">
      <c r="A8819" s="62">
        <v>42182103</v>
      </c>
      <c r="B8819" s="63" t="s">
        <v>12891</v>
      </c>
    </row>
    <row r="8820" spans="1:2" x14ac:dyDescent="0.25">
      <c r="A8820" s="62">
        <v>42182104</v>
      </c>
      <c r="B8820" s="63" t="s">
        <v>3936</v>
      </c>
    </row>
    <row r="8821" spans="1:2" x14ac:dyDescent="0.25">
      <c r="A8821" s="62">
        <v>42182105</v>
      </c>
      <c r="B8821" s="63" t="s">
        <v>13145</v>
      </c>
    </row>
    <row r="8822" spans="1:2" x14ac:dyDescent="0.25">
      <c r="A8822" s="62">
        <v>42182106</v>
      </c>
      <c r="B8822" s="63" t="s">
        <v>4367</v>
      </c>
    </row>
    <row r="8823" spans="1:2" x14ac:dyDescent="0.25">
      <c r="A8823" s="62">
        <v>42182107</v>
      </c>
      <c r="B8823" s="63" t="s">
        <v>13837</v>
      </c>
    </row>
    <row r="8824" spans="1:2" x14ac:dyDescent="0.25">
      <c r="A8824" s="62">
        <v>42182108</v>
      </c>
      <c r="B8824" s="63" t="s">
        <v>8986</v>
      </c>
    </row>
    <row r="8825" spans="1:2" x14ac:dyDescent="0.25">
      <c r="A8825" s="62">
        <v>42182201</v>
      </c>
      <c r="B8825" s="63" t="s">
        <v>16589</v>
      </c>
    </row>
    <row r="8826" spans="1:2" x14ac:dyDescent="0.25">
      <c r="A8826" s="62">
        <v>42182202</v>
      </c>
      <c r="B8826" s="63" t="s">
        <v>2978</v>
      </c>
    </row>
    <row r="8827" spans="1:2" x14ac:dyDescent="0.25">
      <c r="A8827" s="62">
        <v>42182203</v>
      </c>
      <c r="B8827" s="63" t="s">
        <v>5258</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17430</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15898</v>
      </c>
    </row>
    <row r="8837" spans="1:2" x14ac:dyDescent="0.25">
      <c r="A8837" s="62">
        <v>42182304</v>
      </c>
      <c r="B8837" s="63" t="s">
        <v>1945</v>
      </c>
    </row>
    <row r="8838" spans="1:2" x14ac:dyDescent="0.25">
      <c r="A8838" s="62">
        <v>42182305</v>
      </c>
      <c r="B8838" s="63" t="s">
        <v>12332</v>
      </c>
    </row>
    <row r="8839" spans="1:2" x14ac:dyDescent="0.25">
      <c r="A8839" s="62">
        <v>42182306</v>
      </c>
      <c r="B8839" s="63" t="s">
        <v>15592</v>
      </c>
    </row>
    <row r="8840" spans="1:2" x14ac:dyDescent="0.25">
      <c r="A8840" s="62">
        <v>42182307</v>
      </c>
      <c r="B8840" s="63" t="s">
        <v>3894</v>
      </c>
    </row>
    <row r="8841" spans="1:2" x14ac:dyDescent="0.25">
      <c r="A8841" s="62">
        <v>42182308</v>
      </c>
      <c r="B8841" s="63" t="s">
        <v>5173</v>
      </c>
    </row>
    <row r="8842" spans="1:2" x14ac:dyDescent="0.25">
      <c r="A8842" s="62">
        <v>42182309</v>
      </c>
      <c r="B8842" s="63" t="s">
        <v>11983</v>
      </c>
    </row>
    <row r="8843" spans="1:2" x14ac:dyDescent="0.25">
      <c r="A8843" s="62">
        <v>42182310</v>
      </c>
      <c r="B8843" s="63" t="s">
        <v>836</v>
      </c>
    </row>
    <row r="8844" spans="1:2" x14ac:dyDescent="0.25">
      <c r="A8844" s="62">
        <v>42182311</v>
      </c>
      <c r="B8844" s="63" t="s">
        <v>14837</v>
      </c>
    </row>
    <row r="8845" spans="1:2" x14ac:dyDescent="0.25">
      <c r="A8845" s="62">
        <v>42182312</v>
      </c>
      <c r="B8845" s="63" t="s">
        <v>12134</v>
      </c>
    </row>
    <row r="8846" spans="1:2" x14ac:dyDescent="0.25">
      <c r="A8846" s="62">
        <v>42182313</v>
      </c>
      <c r="B8846" s="63" t="s">
        <v>17211</v>
      </c>
    </row>
    <row r="8847" spans="1:2" x14ac:dyDescent="0.25">
      <c r="A8847" s="62">
        <v>42182314</v>
      </c>
      <c r="B8847" s="63" t="s">
        <v>7868</v>
      </c>
    </row>
    <row r="8848" spans="1:2" x14ac:dyDescent="0.25">
      <c r="A8848" s="62">
        <v>42182401</v>
      </c>
      <c r="B8848" s="63" t="s">
        <v>12370</v>
      </c>
    </row>
    <row r="8849" spans="1:2" x14ac:dyDescent="0.25">
      <c r="A8849" s="62">
        <v>42182402</v>
      </c>
      <c r="B8849" s="63" t="s">
        <v>6886</v>
      </c>
    </row>
    <row r="8850" spans="1:2" x14ac:dyDescent="0.25">
      <c r="A8850" s="62">
        <v>42182403</v>
      </c>
      <c r="B8850" s="63" t="s">
        <v>9700</v>
      </c>
    </row>
    <row r="8851" spans="1:2" x14ac:dyDescent="0.25">
      <c r="A8851" s="62">
        <v>42182404</v>
      </c>
      <c r="B8851" s="63" t="s">
        <v>14649</v>
      </c>
    </row>
    <row r="8852" spans="1:2" x14ac:dyDescent="0.25">
      <c r="A8852" s="62">
        <v>42182405</v>
      </c>
      <c r="B8852" s="63" t="s">
        <v>8850</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5919</v>
      </c>
    </row>
    <row r="8860" spans="1:2" x14ac:dyDescent="0.25">
      <c r="A8860" s="62">
        <v>42182413</v>
      </c>
      <c r="B8860" s="63" t="s">
        <v>8604</v>
      </c>
    </row>
    <row r="8861" spans="1:2" x14ac:dyDescent="0.25">
      <c r="A8861" s="62">
        <v>42182414</v>
      </c>
      <c r="B8861" s="63" t="s">
        <v>9496</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14628</v>
      </c>
    </row>
    <row r="8867" spans="1:2" x14ac:dyDescent="0.25">
      <c r="A8867" s="62">
        <v>42182420</v>
      </c>
      <c r="B8867" s="63" t="s">
        <v>17871</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16687</v>
      </c>
    </row>
    <row r="8873" spans="1:2" x14ac:dyDescent="0.25">
      <c r="A8873" s="62">
        <v>42182602</v>
      </c>
      <c r="B8873" s="63" t="s">
        <v>5576</v>
      </c>
    </row>
    <row r="8874" spans="1:2" x14ac:dyDescent="0.25">
      <c r="A8874" s="62">
        <v>42182603</v>
      </c>
      <c r="B8874" s="63" t="s">
        <v>15965</v>
      </c>
    </row>
    <row r="8875" spans="1:2" x14ac:dyDescent="0.25">
      <c r="A8875" s="62">
        <v>42182604</v>
      </c>
      <c r="B8875" s="63" t="s">
        <v>16518</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7347</v>
      </c>
    </row>
    <row r="8880" spans="1:2" x14ac:dyDescent="0.25">
      <c r="A8880" s="62">
        <v>42182801</v>
      </c>
      <c r="B8880" s="63" t="s">
        <v>4584</v>
      </c>
    </row>
    <row r="8881" spans="1:2" x14ac:dyDescent="0.25">
      <c r="A8881" s="62">
        <v>42182802</v>
      </c>
      <c r="B8881" s="63" t="s">
        <v>14037</v>
      </c>
    </row>
    <row r="8882" spans="1:2" x14ac:dyDescent="0.25">
      <c r="A8882" s="62">
        <v>42182803</v>
      </c>
      <c r="B8882" s="63" t="s">
        <v>16795</v>
      </c>
    </row>
    <row r="8883" spans="1:2" x14ac:dyDescent="0.25">
      <c r="A8883" s="62">
        <v>42182804</v>
      </c>
      <c r="B8883" s="63" t="s">
        <v>8226</v>
      </c>
    </row>
    <row r="8884" spans="1:2" x14ac:dyDescent="0.25">
      <c r="A8884" s="62">
        <v>42182805</v>
      </c>
      <c r="B8884" s="63" t="s">
        <v>14710</v>
      </c>
    </row>
    <row r="8885" spans="1:2" x14ac:dyDescent="0.25">
      <c r="A8885" s="62">
        <v>42182806</v>
      </c>
      <c r="B8885" s="63" t="s">
        <v>16662</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15336</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11591</v>
      </c>
    </row>
    <row r="8902" spans="1:2" x14ac:dyDescent="0.25">
      <c r="A8902" s="62">
        <v>42183011</v>
      </c>
      <c r="B8902" s="63" t="s">
        <v>18323</v>
      </c>
    </row>
    <row r="8903" spans="1:2" x14ac:dyDescent="0.25">
      <c r="A8903" s="62">
        <v>42183012</v>
      </c>
      <c r="B8903" s="63" t="s">
        <v>10427</v>
      </c>
    </row>
    <row r="8904" spans="1:2" x14ac:dyDescent="0.25">
      <c r="A8904" s="62">
        <v>42183013</v>
      </c>
      <c r="B8904" s="63" t="s">
        <v>1849</v>
      </c>
    </row>
    <row r="8905" spans="1:2" x14ac:dyDescent="0.25">
      <c r="A8905" s="62">
        <v>42183014</v>
      </c>
      <c r="B8905" s="63" t="s">
        <v>13963</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14368</v>
      </c>
    </row>
    <row r="8911" spans="1:2" x14ac:dyDescent="0.25">
      <c r="A8911" s="62">
        <v>42183020</v>
      </c>
      <c r="B8911" s="63" t="s">
        <v>5733</v>
      </c>
    </row>
    <row r="8912" spans="1:2" x14ac:dyDescent="0.25">
      <c r="A8912" s="62">
        <v>42183021</v>
      </c>
      <c r="B8912" s="63" t="s">
        <v>3151</v>
      </c>
    </row>
    <row r="8913" spans="1:2" x14ac:dyDescent="0.25">
      <c r="A8913" s="62">
        <v>42183022</v>
      </c>
      <c r="B8913" s="63" t="s">
        <v>565</v>
      </c>
    </row>
    <row r="8914" spans="1:2" x14ac:dyDescent="0.25">
      <c r="A8914" s="62">
        <v>42183023</v>
      </c>
      <c r="B8914" s="63" t="s">
        <v>11539</v>
      </c>
    </row>
    <row r="8915" spans="1:2" x14ac:dyDescent="0.25">
      <c r="A8915" s="62">
        <v>42183024</v>
      </c>
      <c r="B8915" s="63" t="s">
        <v>6411</v>
      </c>
    </row>
    <row r="8916" spans="1:2" x14ac:dyDescent="0.25">
      <c r="A8916" s="62">
        <v>42183025</v>
      </c>
      <c r="B8916" s="63" t="s">
        <v>16520</v>
      </c>
    </row>
    <row r="8917" spans="1:2" x14ac:dyDescent="0.25">
      <c r="A8917" s="62">
        <v>42183026</v>
      </c>
      <c r="B8917" s="63" t="s">
        <v>12482</v>
      </c>
    </row>
    <row r="8918" spans="1:2" x14ac:dyDescent="0.25">
      <c r="A8918" s="62">
        <v>42183027</v>
      </c>
      <c r="B8918" s="63" t="s">
        <v>14073</v>
      </c>
    </row>
    <row r="8919" spans="1:2" x14ac:dyDescent="0.25">
      <c r="A8919" s="62">
        <v>42183028</v>
      </c>
      <c r="B8919" s="63" t="s">
        <v>7866</v>
      </c>
    </row>
    <row r="8920" spans="1:2" x14ac:dyDescent="0.25">
      <c r="A8920" s="62">
        <v>42183029</v>
      </c>
      <c r="B8920" s="63" t="s">
        <v>4789</v>
      </c>
    </row>
    <row r="8921" spans="1:2" x14ac:dyDescent="0.25">
      <c r="A8921" s="62">
        <v>42183030</v>
      </c>
      <c r="B8921" s="63" t="s">
        <v>16689</v>
      </c>
    </row>
    <row r="8922" spans="1:2" x14ac:dyDescent="0.25">
      <c r="A8922" s="62">
        <v>42183031</v>
      </c>
      <c r="B8922" s="63" t="s">
        <v>12776</v>
      </c>
    </row>
    <row r="8923" spans="1:2" x14ac:dyDescent="0.25">
      <c r="A8923" s="62">
        <v>42183032</v>
      </c>
      <c r="B8923" s="63" t="s">
        <v>18243</v>
      </c>
    </row>
    <row r="8924" spans="1:2" x14ac:dyDescent="0.25">
      <c r="A8924" s="62">
        <v>42183033</v>
      </c>
      <c r="B8924" s="63" t="s">
        <v>14362</v>
      </c>
    </row>
    <row r="8925" spans="1:2" x14ac:dyDescent="0.25">
      <c r="A8925" s="62">
        <v>42183034</v>
      </c>
      <c r="B8925" s="63" t="s">
        <v>11714</v>
      </c>
    </row>
    <row r="8926" spans="1:2" x14ac:dyDescent="0.25">
      <c r="A8926" s="62">
        <v>42183035</v>
      </c>
      <c r="B8926" s="63" t="s">
        <v>12079</v>
      </c>
    </row>
    <row r="8927" spans="1:2" x14ac:dyDescent="0.25">
      <c r="A8927" s="62">
        <v>42183036</v>
      </c>
      <c r="B8927" s="63" t="s">
        <v>14329</v>
      </c>
    </row>
    <row r="8928" spans="1:2" x14ac:dyDescent="0.25">
      <c r="A8928" s="62">
        <v>42183037</v>
      </c>
      <c r="B8928" s="63" t="s">
        <v>15992</v>
      </c>
    </row>
    <row r="8929" spans="1:2" x14ac:dyDescent="0.25">
      <c r="A8929" s="62">
        <v>42183038</v>
      </c>
      <c r="B8929" s="63" t="s">
        <v>10413</v>
      </c>
    </row>
    <row r="8930" spans="1:2" x14ac:dyDescent="0.25">
      <c r="A8930" s="62">
        <v>42183039</v>
      </c>
      <c r="B8930" s="63" t="s">
        <v>9197</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11709</v>
      </c>
    </row>
    <row r="8936" spans="1:2" x14ac:dyDescent="0.25">
      <c r="A8936" s="62">
        <v>42183045</v>
      </c>
      <c r="B8936" s="63" t="s">
        <v>4141</v>
      </c>
    </row>
    <row r="8937" spans="1:2" x14ac:dyDescent="0.25">
      <c r="A8937" s="62">
        <v>42183046</v>
      </c>
      <c r="B8937" s="63" t="s">
        <v>5014</v>
      </c>
    </row>
    <row r="8938" spans="1:2" x14ac:dyDescent="0.25">
      <c r="A8938" s="62">
        <v>42183047</v>
      </c>
      <c r="B8938" s="63" t="s">
        <v>8148</v>
      </c>
    </row>
    <row r="8939" spans="1:2" x14ac:dyDescent="0.25">
      <c r="A8939" s="62">
        <v>42183048</v>
      </c>
      <c r="B8939" s="63" t="s">
        <v>17264</v>
      </c>
    </row>
    <row r="8940" spans="1:2" x14ac:dyDescent="0.25">
      <c r="A8940" s="62">
        <v>42183101</v>
      </c>
      <c r="B8940" s="63" t="s">
        <v>13285</v>
      </c>
    </row>
    <row r="8941" spans="1:2" x14ac:dyDescent="0.25">
      <c r="A8941" s="62">
        <v>42183201</v>
      </c>
      <c r="B8941" s="63" t="s">
        <v>18042</v>
      </c>
    </row>
    <row r="8942" spans="1:2" x14ac:dyDescent="0.25">
      <c r="A8942" s="62">
        <v>42183301</v>
      </c>
      <c r="B8942" s="63" t="s">
        <v>313</v>
      </c>
    </row>
    <row r="8943" spans="1:2" x14ac:dyDescent="0.25">
      <c r="A8943" s="62">
        <v>42191501</v>
      </c>
      <c r="B8943" s="63" t="s">
        <v>6513</v>
      </c>
    </row>
    <row r="8944" spans="1:2" x14ac:dyDescent="0.25">
      <c r="A8944" s="62">
        <v>42191502</v>
      </c>
      <c r="B8944" s="63" t="s">
        <v>10143</v>
      </c>
    </row>
    <row r="8945" spans="1:2" x14ac:dyDescent="0.25">
      <c r="A8945" s="62">
        <v>42191601</v>
      </c>
      <c r="B8945" s="63" t="s">
        <v>17824</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18014</v>
      </c>
    </row>
    <row r="8950" spans="1:2" x14ac:dyDescent="0.25">
      <c r="A8950" s="62">
        <v>42191606</v>
      </c>
      <c r="B8950" s="63" t="s">
        <v>11078</v>
      </c>
    </row>
    <row r="8951" spans="1:2" x14ac:dyDescent="0.25">
      <c r="A8951" s="62">
        <v>42191607</v>
      </c>
      <c r="B8951" s="63" t="s">
        <v>7722</v>
      </c>
    </row>
    <row r="8952" spans="1:2" x14ac:dyDescent="0.25">
      <c r="A8952" s="62">
        <v>42191608</v>
      </c>
      <c r="B8952" s="63" t="s">
        <v>2401</v>
      </c>
    </row>
    <row r="8953" spans="1:2" x14ac:dyDescent="0.25">
      <c r="A8953" s="62">
        <v>42191609</v>
      </c>
      <c r="B8953" s="63" t="s">
        <v>16089</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7619</v>
      </c>
    </row>
    <row r="8960" spans="1:2" x14ac:dyDescent="0.25">
      <c r="A8960" s="62">
        <v>42191704</v>
      </c>
      <c r="B8960" s="63" t="s">
        <v>10189</v>
      </c>
    </row>
    <row r="8961" spans="1:2" x14ac:dyDescent="0.25">
      <c r="A8961" s="62">
        <v>42191705</v>
      </c>
      <c r="B8961" s="63" t="s">
        <v>7161</v>
      </c>
    </row>
    <row r="8962" spans="1:2" x14ac:dyDescent="0.25">
      <c r="A8962" s="62">
        <v>42191706</v>
      </c>
      <c r="B8962" s="63" t="s">
        <v>13110</v>
      </c>
    </row>
    <row r="8963" spans="1:2" x14ac:dyDescent="0.25">
      <c r="A8963" s="62">
        <v>42191707</v>
      </c>
      <c r="B8963" s="63" t="s">
        <v>13400</v>
      </c>
    </row>
    <row r="8964" spans="1:2" x14ac:dyDescent="0.25">
      <c r="A8964" s="62">
        <v>42191708</v>
      </c>
      <c r="B8964" s="63" t="s">
        <v>12086</v>
      </c>
    </row>
    <row r="8965" spans="1:2" x14ac:dyDescent="0.25">
      <c r="A8965" s="62">
        <v>42191709</v>
      </c>
      <c r="B8965" s="63" t="s">
        <v>7863</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12660</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13292</v>
      </c>
    </row>
    <row r="8976" spans="1:2" x14ac:dyDescent="0.25">
      <c r="A8976" s="62">
        <v>42191809</v>
      </c>
      <c r="B8976" s="63" t="s">
        <v>11479</v>
      </c>
    </row>
    <row r="8977" spans="1:2" x14ac:dyDescent="0.25">
      <c r="A8977" s="62">
        <v>42191810</v>
      </c>
      <c r="B8977" s="63" t="s">
        <v>4002</v>
      </c>
    </row>
    <row r="8978" spans="1:2" x14ac:dyDescent="0.25">
      <c r="A8978" s="62">
        <v>42191811</v>
      </c>
      <c r="B8978" s="63" t="s">
        <v>15397</v>
      </c>
    </row>
    <row r="8979" spans="1:2" x14ac:dyDescent="0.25">
      <c r="A8979" s="62">
        <v>42191812</v>
      </c>
      <c r="B8979" s="63" t="s">
        <v>10665</v>
      </c>
    </row>
    <row r="8980" spans="1:2" x14ac:dyDescent="0.25">
      <c r="A8980" s="62">
        <v>42191813</v>
      </c>
      <c r="B8980" s="63" t="s">
        <v>9888</v>
      </c>
    </row>
    <row r="8981" spans="1:2" x14ac:dyDescent="0.25">
      <c r="A8981" s="62">
        <v>42191814</v>
      </c>
      <c r="B8981" s="63" t="s">
        <v>5432</v>
      </c>
    </row>
    <row r="8982" spans="1:2" x14ac:dyDescent="0.25">
      <c r="A8982" s="62">
        <v>42191901</v>
      </c>
      <c r="B8982" s="63" t="s">
        <v>588</v>
      </c>
    </row>
    <row r="8983" spans="1:2" x14ac:dyDescent="0.25">
      <c r="A8983" s="62">
        <v>42191902</v>
      </c>
      <c r="B8983" s="63" t="s">
        <v>16741</v>
      </c>
    </row>
    <row r="8984" spans="1:2" x14ac:dyDescent="0.25">
      <c r="A8984" s="62">
        <v>42191903</v>
      </c>
      <c r="B8984" s="63" t="s">
        <v>11502</v>
      </c>
    </row>
    <row r="8985" spans="1:2" x14ac:dyDescent="0.25">
      <c r="A8985" s="62">
        <v>42191904</v>
      </c>
      <c r="B8985" s="63" t="s">
        <v>16557</v>
      </c>
    </row>
    <row r="8986" spans="1:2" x14ac:dyDescent="0.25">
      <c r="A8986" s="62">
        <v>42191905</v>
      </c>
      <c r="B8986" s="63" t="s">
        <v>6291</v>
      </c>
    </row>
    <row r="8987" spans="1:2" x14ac:dyDescent="0.25">
      <c r="A8987" s="62">
        <v>42191906</v>
      </c>
      <c r="B8987" s="63" t="s">
        <v>18351</v>
      </c>
    </row>
    <row r="8988" spans="1:2" x14ac:dyDescent="0.25">
      <c r="A8988" s="62">
        <v>42191907</v>
      </c>
      <c r="B8988" s="63" t="s">
        <v>4105</v>
      </c>
    </row>
    <row r="8989" spans="1:2" x14ac:dyDescent="0.25">
      <c r="A8989" s="62">
        <v>42192001</v>
      </c>
      <c r="B8989" s="63" t="s">
        <v>8731</v>
      </c>
    </row>
    <row r="8990" spans="1:2" x14ac:dyDescent="0.25">
      <c r="A8990" s="62">
        <v>42192002</v>
      </c>
      <c r="B8990" s="63" t="s">
        <v>10918</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5456</v>
      </c>
    </row>
    <row r="8997" spans="1:2" x14ac:dyDescent="0.25">
      <c r="A8997" s="62">
        <v>42192201</v>
      </c>
      <c r="B8997" s="63" t="s">
        <v>7480</v>
      </c>
    </row>
    <row r="8998" spans="1:2" x14ac:dyDescent="0.25">
      <c r="A8998" s="62">
        <v>42192202</v>
      </c>
      <c r="B8998" s="63" t="s">
        <v>12474</v>
      </c>
    </row>
    <row r="8999" spans="1:2" x14ac:dyDescent="0.25">
      <c r="A8999" s="62">
        <v>42192203</v>
      </c>
      <c r="B8999" s="63" t="s">
        <v>18421</v>
      </c>
    </row>
    <row r="9000" spans="1:2" x14ac:dyDescent="0.25">
      <c r="A9000" s="62">
        <v>42192204</v>
      </c>
      <c r="B9000" s="63" t="s">
        <v>13051</v>
      </c>
    </row>
    <row r="9001" spans="1:2" x14ac:dyDescent="0.25">
      <c r="A9001" s="62">
        <v>42192205</v>
      </c>
      <c r="B9001" s="63" t="s">
        <v>18430</v>
      </c>
    </row>
    <row r="9002" spans="1:2" x14ac:dyDescent="0.25">
      <c r="A9002" s="62">
        <v>42192206</v>
      </c>
      <c r="B9002" s="63" t="s">
        <v>10164</v>
      </c>
    </row>
    <row r="9003" spans="1:2" x14ac:dyDescent="0.25">
      <c r="A9003" s="62">
        <v>42192207</v>
      </c>
      <c r="B9003" s="63" t="s">
        <v>5803</v>
      </c>
    </row>
    <row r="9004" spans="1:2" x14ac:dyDescent="0.25">
      <c r="A9004" s="62">
        <v>42192208</v>
      </c>
      <c r="B9004" s="63" t="s">
        <v>12811</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17920</v>
      </c>
    </row>
    <row r="9012" spans="1:2" x14ac:dyDescent="0.25">
      <c r="A9012" s="62">
        <v>42192303</v>
      </c>
      <c r="B9012" s="63" t="s">
        <v>6963</v>
      </c>
    </row>
    <row r="9013" spans="1:2" x14ac:dyDescent="0.25">
      <c r="A9013" s="62">
        <v>42192304</v>
      </c>
      <c r="B9013" s="63" t="s">
        <v>13265</v>
      </c>
    </row>
    <row r="9014" spans="1:2" x14ac:dyDescent="0.25">
      <c r="A9014" s="62">
        <v>42192305</v>
      </c>
      <c r="B9014" s="63" t="s">
        <v>1049</v>
      </c>
    </row>
    <row r="9015" spans="1:2" x14ac:dyDescent="0.25">
      <c r="A9015" s="62">
        <v>42192401</v>
      </c>
      <c r="B9015" s="63" t="s">
        <v>12022</v>
      </c>
    </row>
    <row r="9016" spans="1:2" x14ac:dyDescent="0.25">
      <c r="A9016" s="62">
        <v>42192402</v>
      </c>
      <c r="B9016" s="63" t="s">
        <v>18617</v>
      </c>
    </row>
    <row r="9017" spans="1:2" x14ac:dyDescent="0.25">
      <c r="A9017" s="62">
        <v>42192403</v>
      </c>
      <c r="B9017" s="63" t="s">
        <v>407</v>
      </c>
    </row>
    <row r="9018" spans="1:2" x14ac:dyDescent="0.25">
      <c r="A9018" s="62">
        <v>42192404</v>
      </c>
      <c r="B9018" s="63" t="s">
        <v>11922</v>
      </c>
    </row>
    <row r="9019" spans="1:2" x14ac:dyDescent="0.25">
      <c r="A9019" s="62">
        <v>42192405</v>
      </c>
      <c r="B9019" s="63" t="s">
        <v>17710</v>
      </c>
    </row>
    <row r="9020" spans="1:2" x14ac:dyDescent="0.25">
      <c r="A9020" s="62">
        <v>42192406</v>
      </c>
      <c r="B9020" s="63" t="s">
        <v>4266</v>
      </c>
    </row>
    <row r="9021" spans="1:2" x14ac:dyDescent="0.25">
      <c r="A9021" s="62">
        <v>42192501</v>
      </c>
      <c r="B9021" s="63" t="s">
        <v>15741</v>
      </c>
    </row>
    <row r="9022" spans="1:2" x14ac:dyDescent="0.25">
      <c r="A9022" s="62">
        <v>42192502</v>
      </c>
      <c r="B9022" s="63" t="s">
        <v>10502</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8422</v>
      </c>
    </row>
    <row r="9030" spans="1:2" x14ac:dyDescent="0.25">
      <c r="A9030" s="62">
        <v>42201503</v>
      </c>
      <c r="B9030" s="63" t="s">
        <v>6825</v>
      </c>
    </row>
    <row r="9031" spans="1:2" x14ac:dyDescent="0.25">
      <c r="A9031" s="62">
        <v>42201504</v>
      </c>
      <c r="B9031" s="63" t="s">
        <v>4835</v>
      </c>
    </row>
    <row r="9032" spans="1:2" x14ac:dyDescent="0.25">
      <c r="A9032" s="62">
        <v>42201505</v>
      </c>
      <c r="B9032" s="63" t="s">
        <v>13341</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15564</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5354</v>
      </c>
    </row>
    <row r="9044" spans="1:2" x14ac:dyDescent="0.25">
      <c r="A9044" s="62">
        <v>42201604</v>
      </c>
      <c r="B9044" s="63" t="s">
        <v>6539</v>
      </c>
    </row>
    <row r="9045" spans="1:2" x14ac:dyDescent="0.25">
      <c r="A9045" s="62">
        <v>42201605</v>
      </c>
      <c r="B9045" s="63" t="s">
        <v>11454</v>
      </c>
    </row>
    <row r="9046" spans="1:2" x14ac:dyDescent="0.25">
      <c r="A9046" s="62">
        <v>42201606</v>
      </c>
      <c r="B9046" s="63" t="s">
        <v>16771</v>
      </c>
    </row>
    <row r="9047" spans="1:2" x14ac:dyDescent="0.25">
      <c r="A9047" s="62">
        <v>42201607</v>
      </c>
      <c r="B9047" s="63" t="s">
        <v>9510</v>
      </c>
    </row>
    <row r="9048" spans="1:2" x14ac:dyDescent="0.25">
      <c r="A9048" s="62">
        <v>42201608</v>
      </c>
      <c r="B9048" s="63" t="s">
        <v>13596</v>
      </c>
    </row>
    <row r="9049" spans="1:2" x14ac:dyDescent="0.25">
      <c r="A9049" s="62">
        <v>42201609</v>
      </c>
      <c r="B9049" s="63" t="s">
        <v>5940</v>
      </c>
    </row>
    <row r="9050" spans="1:2" x14ac:dyDescent="0.25">
      <c r="A9050" s="62">
        <v>42201610</v>
      </c>
      <c r="B9050" s="63" t="s">
        <v>7222</v>
      </c>
    </row>
    <row r="9051" spans="1:2" x14ac:dyDescent="0.25">
      <c r="A9051" s="62">
        <v>42201611</v>
      </c>
      <c r="B9051" s="63" t="s">
        <v>11871</v>
      </c>
    </row>
    <row r="9052" spans="1:2" x14ac:dyDescent="0.25">
      <c r="A9052" s="62">
        <v>42201701</v>
      </c>
      <c r="B9052" s="63" t="s">
        <v>9523</v>
      </c>
    </row>
    <row r="9053" spans="1:2" x14ac:dyDescent="0.25">
      <c r="A9053" s="62">
        <v>42201702</v>
      </c>
      <c r="B9053" s="63" t="s">
        <v>1266</v>
      </c>
    </row>
    <row r="9054" spans="1:2" x14ac:dyDescent="0.25">
      <c r="A9054" s="62">
        <v>42201703</v>
      </c>
      <c r="B9054" s="63" t="s">
        <v>5616</v>
      </c>
    </row>
    <row r="9055" spans="1:2" x14ac:dyDescent="0.25">
      <c r="A9055" s="62">
        <v>42201704</v>
      </c>
      <c r="B9055" s="63" t="s">
        <v>8147</v>
      </c>
    </row>
    <row r="9056" spans="1:2" x14ac:dyDescent="0.25">
      <c r="A9056" s="62">
        <v>42201705</v>
      </c>
      <c r="B9056" s="63" t="s">
        <v>15844</v>
      </c>
    </row>
    <row r="9057" spans="1:2" x14ac:dyDescent="0.25">
      <c r="A9057" s="62">
        <v>42201706</v>
      </c>
      <c r="B9057" s="63" t="s">
        <v>2386</v>
      </c>
    </row>
    <row r="9058" spans="1:2" x14ac:dyDescent="0.25">
      <c r="A9058" s="62">
        <v>42201707</v>
      </c>
      <c r="B9058" s="63" t="s">
        <v>6039</v>
      </c>
    </row>
    <row r="9059" spans="1:2" x14ac:dyDescent="0.25">
      <c r="A9059" s="62">
        <v>42201708</v>
      </c>
      <c r="B9059" s="63" t="s">
        <v>10469</v>
      </c>
    </row>
    <row r="9060" spans="1:2" x14ac:dyDescent="0.25">
      <c r="A9060" s="62">
        <v>42201709</v>
      </c>
      <c r="B9060" s="63" t="s">
        <v>4820</v>
      </c>
    </row>
    <row r="9061" spans="1:2" x14ac:dyDescent="0.25">
      <c r="A9061" s="62">
        <v>42201710</v>
      </c>
      <c r="B9061" s="63" t="s">
        <v>8321</v>
      </c>
    </row>
    <row r="9062" spans="1:2" x14ac:dyDescent="0.25">
      <c r="A9062" s="62">
        <v>42201711</v>
      </c>
      <c r="B9062" s="63" t="s">
        <v>11630</v>
      </c>
    </row>
    <row r="9063" spans="1:2" x14ac:dyDescent="0.25">
      <c r="A9063" s="62">
        <v>42201712</v>
      </c>
      <c r="B9063" s="63" t="s">
        <v>1970</v>
      </c>
    </row>
    <row r="9064" spans="1:2" x14ac:dyDescent="0.25">
      <c r="A9064" s="62">
        <v>42201713</v>
      </c>
      <c r="B9064" s="63" t="s">
        <v>13302</v>
      </c>
    </row>
    <row r="9065" spans="1:2" x14ac:dyDescent="0.25">
      <c r="A9065" s="62">
        <v>42201714</v>
      </c>
      <c r="B9065" s="63" t="s">
        <v>6142</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8861</v>
      </c>
    </row>
    <row r="9071" spans="1:2" x14ac:dyDescent="0.25">
      <c r="A9071" s="62">
        <v>42201801</v>
      </c>
      <c r="B9071" s="63" t="s">
        <v>4156</v>
      </c>
    </row>
    <row r="9072" spans="1:2" x14ac:dyDescent="0.25">
      <c r="A9072" s="62">
        <v>42201802</v>
      </c>
      <c r="B9072" s="63" t="s">
        <v>3664</v>
      </c>
    </row>
    <row r="9073" spans="1:2" x14ac:dyDescent="0.25">
      <c r="A9073" s="62">
        <v>42201803</v>
      </c>
      <c r="B9073" s="63" t="s">
        <v>15752</v>
      </c>
    </row>
    <row r="9074" spans="1:2" x14ac:dyDescent="0.25">
      <c r="A9074" s="62">
        <v>42201804</v>
      </c>
      <c r="B9074" s="63" t="s">
        <v>15683</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12727</v>
      </c>
    </row>
    <row r="9080" spans="1:2" x14ac:dyDescent="0.25">
      <c r="A9080" s="62">
        <v>42201810</v>
      </c>
      <c r="B9080" s="63" t="s">
        <v>9998</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9163</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16811</v>
      </c>
    </row>
    <row r="9091" spans="1:2" x14ac:dyDescent="0.25">
      <c r="A9091" s="62">
        <v>42201821</v>
      </c>
      <c r="B9091" s="63" t="s">
        <v>17500</v>
      </c>
    </row>
    <row r="9092" spans="1:2" x14ac:dyDescent="0.25">
      <c r="A9092" s="62">
        <v>42201822</v>
      </c>
      <c r="B9092" s="63" t="s">
        <v>5546</v>
      </c>
    </row>
    <row r="9093" spans="1:2" x14ac:dyDescent="0.25">
      <c r="A9093" s="62">
        <v>42201823</v>
      </c>
      <c r="B9093" s="63" t="s">
        <v>17686</v>
      </c>
    </row>
    <row r="9094" spans="1:2" x14ac:dyDescent="0.25">
      <c r="A9094" s="62">
        <v>42201824</v>
      </c>
      <c r="B9094" s="63" t="s">
        <v>11604</v>
      </c>
    </row>
    <row r="9095" spans="1:2" x14ac:dyDescent="0.25">
      <c r="A9095" s="62">
        <v>42201825</v>
      </c>
      <c r="B9095" s="63" t="s">
        <v>12428</v>
      </c>
    </row>
    <row r="9096" spans="1:2" x14ac:dyDescent="0.25">
      <c r="A9096" s="62">
        <v>42201826</v>
      </c>
      <c r="B9096" s="63" t="s">
        <v>1634</v>
      </c>
    </row>
    <row r="9097" spans="1:2" x14ac:dyDescent="0.25">
      <c r="A9097" s="62">
        <v>42201827</v>
      </c>
      <c r="B9097" s="63" t="s">
        <v>8745</v>
      </c>
    </row>
    <row r="9098" spans="1:2" x14ac:dyDescent="0.25">
      <c r="A9098" s="62">
        <v>42201828</v>
      </c>
      <c r="B9098" s="63" t="s">
        <v>17761</v>
      </c>
    </row>
    <row r="9099" spans="1:2" x14ac:dyDescent="0.25">
      <c r="A9099" s="62">
        <v>42201829</v>
      </c>
      <c r="B9099" s="63" t="s">
        <v>10107</v>
      </c>
    </row>
    <row r="9100" spans="1:2" x14ac:dyDescent="0.25">
      <c r="A9100" s="62">
        <v>42201830</v>
      </c>
      <c r="B9100" s="63" t="s">
        <v>7563</v>
      </c>
    </row>
    <row r="9101" spans="1:2" x14ac:dyDescent="0.25">
      <c r="A9101" s="62">
        <v>42201831</v>
      </c>
      <c r="B9101" s="63" t="s">
        <v>11598</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13366</v>
      </c>
    </row>
    <row r="9107" spans="1:2" x14ac:dyDescent="0.25">
      <c r="A9107" s="62">
        <v>42201837</v>
      </c>
      <c r="B9107" s="63" t="s">
        <v>13801</v>
      </c>
    </row>
    <row r="9108" spans="1:2" x14ac:dyDescent="0.25">
      <c r="A9108" s="62">
        <v>42201838</v>
      </c>
      <c r="B9108" s="63" t="s">
        <v>5673</v>
      </c>
    </row>
    <row r="9109" spans="1:2" x14ac:dyDescent="0.25">
      <c r="A9109" s="62">
        <v>42201839</v>
      </c>
      <c r="B9109" s="63" t="s">
        <v>6059</v>
      </c>
    </row>
    <row r="9110" spans="1:2" x14ac:dyDescent="0.25">
      <c r="A9110" s="62">
        <v>42201840</v>
      </c>
      <c r="B9110" s="63" t="s">
        <v>18558</v>
      </c>
    </row>
    <row r="9111" spans="1:2" x14ac:dyDescent="0.25">
      <c r="A9111" s="62">
        <v>42201841</v>
      </c>
      <c r="B9111" s="63" t="s">
        <v>3589</v>
      </c>
    </row>
    <row r="9112" spans="1:2" x14ac:dyDescent="0.25">
      <c r="A9112" s="62">
        <v>42201901</v>
      </c>
      <c r="B9112" s="63" t="s">
        <v>7149</v>
      </c>
    </row>
    <row r="9113" spans="1:2" x14ac:dyDescent="0.25">
      <c r="A9113" s="62">
        <v>42201902</v>
      </c>
      <c r="B9113" s="63" t="s">
        <v>4662</v>
      </c>
    </row>
    <row r="9114" spans="1:2" x14ac:dyDescent="0.25">
      <c r="A9114" s="62">
        <v>42201903</v>
      </c>
      <c r="B9114" s="63" t="s">
        <v>11030</v>
      </c>
    </row>
    <row r="9115" spans="1:2" x14ac:dyDescent="0.25">
      <c r="A9115" s="62">
        <v>42201904</v>
      </c>
      <c r="B9115" s="63" t="s">
        <v>12535</v>
      </c>
    </row>
    <row r="9116" spans="1:2" x14ac:dyDescent="0.25">
      <c r="A9116" s="62">
        <v>42201905</v>
      </c>
      <c r="B9116" s="63" t="s">
        <v>7526</v>
      </c>
    </row>
    <row r="9117" spans="1:2" x14ac:dyDescent="0.25">
      <c r="A9117" s="62">
        <v>42201906</v>
      </c>
      <c r="B9117" s="63" t="s">
        <v>12813</v>
      </c>
    </row>
    <row r="9118" spans="1:2" x14ac:dyDescent="0.25">
      <c r="A9118" s="62">
        <v>42201907</v>
      </c>
      <c r="B9118" s="63" t="s">
        <v>3833</v>
      </c>
    </row>
    <row r="9119" spans="1:2" x14ac:dyDescent="0.25">
      <c r="A9119" s="62">
        <v>42201908</v>
      </c>
      <c r="B9119" s="63" t="s">
        <v>5578</v>
      </c>
    </row>
    <row r="9120" spans="1:2" x14ac:dyDescent="0.25">
      <c r="A9120" s="62">
        <v>42202001</v>
      </c>
      <c r="B9120" s="63" t="s">
        <v>7825</v>
      </c>
    </row>
    <row r="9121" spans="1:2" x14ac:dyDescent="0.25">
      <c r="A9121" s="62">
        <v>42202002</v>
      </c>
      <c r="B9121" s="63" t="s">
        <v>17441</v>
      </c>
    </row>
    <row r="9122" spans="1:2" x14ac:dyDescent="0.25">
      <c r="A9122" s="62">
        <v>42202003</v>
      </c>
      <c r="B9122" s="63" t="s">
        <v>4610</v>
      </c>
    </row>
    <row r="9123" spans="1:2" x14ac:dyDescent="0.25">
      <c r="A9123" s="62">
        <v>42202004</v>
      </c>
      <c r="B9123" s="63" t="s">
        <v>18750</v>
      </c>
    </row>
    <row r="9124" spans="1:2" x14ac:dyDescent="0.25">
      <c r="A9124" s="62">
        <v>42202005</v>
      </c>
      <c r="B9124" s="63" t="s">
        <v>16274</v>
      </c>
    </row>
    <row r="9125" spans="1:2" x14ac:dyDescent="0.25">
      <c r="A9125" s="62">
        <v>42202101</v>
      </c>
      <c r="B9125" s="63" t="s">
        <v>14055</v>
      </c>
    </row>
    <row r="9126" spans="1:2" x14ac:dyDescent="0.25">
      <c r="A9126" s="62">
        <v>42202102</v>
      </c>
      <c r="B9126" s="63" t="s">
        <v>10420</v>
      </c>
    </row>
    <row r="9127" spans="1:2" x14ac:dyDescent="0.25">
      <c r="A9127" s="62">
        <v>42202103</v>
      </c>
      <c r="B9127" s="63" t="s">
        <v>7962</v>
      </c>
    </row>
    <row r="9128" spans="1:2" x14ac:dyDescent="0.25">
      <c r="A9128" s="62">
        <v>42202104</v>
      </c>
      <c r="B9128" s="63" t="s">
        <v>10174</v>
      </c>
    </row>
    <row r="9129" spans="1:2" x14ac:dyDescent="0.25">
      <c r="A9129" s="62">
        <v>42202105</v>
      </c>
      <c r="B9129" s="63" t="s">
        <v>7987</v>
      </c>
    </row>
    <row r="9130" spans="1:2" x14ac:dyDescent="0.25">
      <c r="A9130" s="62">
        <v>42202201</v>
      </c>
      <c r="B9130" s="63" t="s">
        <v>4260</v>
      </c>
    </row>
    <row r="9131" spans="1:2" x14ac:dyDescent="0.25">
      <c r="A9131" s="62">
        <v>42202202</v>
      </c>
      <c r="B9131" s="63" t="s">
        <v>15543</v>
      </c>
    </row>
    <row r="9132" spans="1:2" x14ac:dyDescent="0.25">
      <c r="A9132" s="62">
        <v>42202203</v>
      </c>
      <c r="B9132" s="63" t="s">
        <v>4135</v>
      </c>
    </row>
    <row r="9133" spans="1:2" x14ac:dyDescent="0.25">
      <c r="A9133" s="62">
        <v>42202301</v>
      </c>
      <c r="B9133" s="63" t="s">
        <v>16435</v>
      </c>
    </row>
    <row r="9134" spans="1:2" x14ac:dyDescent="0.25">
      <c r="A9134" s="62">
        <v>42202302</v>
      </c>
      <c r="B9134" s="63" t="s">
        <v>924</v>
      </c>
    </row>
    <row r="9135" spans="1:2" x14ac:dyDescent="0.25">
      <c r="A9135" s="62">
        <v>42202303</v>
      </c>
      <c r="B9135" s="63" t="s">
        <v>11855</v>
      </c>
    </row>
    <row r="9136" spans="1:2" x14ac:dyDescent="0.25">
      <c r="A9136" s="62">
        <v>42202401</v>
      </c>
      <c r="B9136" s="63" t="s">
        <v>16326</v>
      </c>
    </row>
    <row r="9137" spans="1:2" x14ac:dyDescent="0.25">
      <c r="A9137" s="62">
        <v>42202501</v>
      </c>
      <c r="B9137" s="63" t="s">
        <v>17551</v>
      </c>
    </row>
    <row r="9138" spans="1:2" x14ac:dyDescent="0.25">
      <c r="A9138" s="62">
        <v>42202601</v>
      </c>
      <c r="B9138" s="63" t="s">
        <v>17693</v>
      </c>
    </row>
    <row r="9139" spans="1:2" x14ac:dyDescent="0.25">
      <c r="A9139" s="62">
        <v>42202602</v>
      </c>
      <c r="B9139" s="63" t="s">
        <v>6360</v>
      </c>
    </row>
    <row r="9140" spans="1:2" x14ac:dyDescent="0.25">
      <c r="A9140" s="62">
        <v>42202701</v>
      </c>
      <c r="B9140" s="63" t="s">
        <v>7510</v>
      </c>
    </row>
    <row r="9141" spans="1:2" x14ac:dyDescent="0.25">
      <c r="A9141" s="62">
        <v>42202702</v>
      </c>
      <c r="B9141" s="63" t="s">
        <v>18553</v>
      </c>
    </row>
    <row r="9142" spans="1:2" x14ac:dyDescent="0.25">
      <c r="A9142" s="62">
        <v>42202703</v>
      </c>
      <c r="B9142" s="63" t="s">
        <v>9890</v>
      </c>
    </row>
    <row r="9143" spans="1:2" x14ac:dyDescent="0.25">
      <c r="A9143" s="62">
        <v>42202704</v>
      </c>
      <c r="B9143" s="63" t="s">
        <v>14349</v>
      </c>
    </row>
    <row r="9144" spans="1:2" x14ac:dyDescent="0.25">
      <c r="A9144" s="62">
        <v>42202801</v>
      </c>
      <c r="B9144" s="63" t="s">
        <v>3379</v>
      </c>
    </row>
    <row r="9145" spans="1:2" x14ac:dyDescent="0.25">
      <c r="A9145" s="62">
        <v>42202802</v>
      </c>
      <c r="B9145" s="63" t="s">
        <v>13644</v>
      </c>
    </row>
    <row r="9146" spans="1:2" x14ac:dyDescent="0.25">
      <c r="A9146" s="62">
        <v>42202901</v>
      </c>
      <c r="B9146" s="63" t="s">
        <v>468</v>
      </c>
    </row>
    <row r="9147" spans="1:2" x14ac:dyDescent="0.25">
      <c r="A9147" s="62">
        <v>42203001</v>
      </c>
      <c r="B9147" s="63" t="s">
        <v>15629</v>
      </c>
    </row>
    <row r="9148" spans="1:2" x14ac:dyDescent="0.25">
      <c r="A9148" s="62">
        <v>42203101</v>
      </c>
      <c r="B9148" s="63" t="s">
        <v>8980</v>
      </c>
    </row>
    <row r="9149" spans="1:2" x14ac:dyDescent="0.25">
      <c r="A9149" s="62">
        <v>42203201</v>
      </c>
      <c r="B9149" s="63" t="s">
        <v>9640</v>
      </c>
    </row>
    <row r="9150" spans="1:2" x14ac:dyDescent="0.25">
      <c r="A9150" s="62">
        <v>42203202</v>
      </c>
      <c r="B9150" s="63" t="s">
        <v>12203</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10693</v>
      </c>
    </row>
    <row r="9157" spans="1:2" x14ac:dyDescent="0.25">
      <c r="A9157" s="62">
        <v>42203404</v>
      </c>
      <c r="B9157" s="63" t="s">
        <v>6111</v>
      </c>
    </row>
    <row r="9158" spans="1:2" x14ac:dyDescent="0.25">
      <c r="A9158" s="62">
        <v>42203405</v>
      </c>
      <c r="B9158" s="63" t="s">
        <v>14753</v>
      </c>
    </row>
    <row r="9159" spans="1:2" x14ac:dyDescent="0.25">
      <c r="A9159" s="62">
        <v>42203406</v>
      </c>
      <c r="B9159" s="63" t="s">
        <v>13246</v>
      </c>
    </row>
    <row r="9160" spans="1:2" x14ac:dyDescent="0.25">
      <c r="A9160" s="62">
        <v>42203407</v>
      </c>
      <c r="B9160" s="63" t="s">
        <v>8467</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17776</v>
      </c>
    </row>
    <row r="9165" spans="1:2" x14ac:dyDescent="0.25">
      <c r="A9165" s="62">
        <v>42203412</v>
      </c>
      <c r="B9165" s="63" t="s">
        <v>8700</v>
      </c>
    </row>
    <row r="9166" spans="1:2" x14ac:dyDescent="0.25">
      <c r="A9166" s="62">
        <v>42203501</v>
      </c>
      <c r="B9166" s="63" t="s">
        <v>12122</v>
      </c>
    </row>
    <row r="9167" spans="1:2" x14ac:dyDescent="0.25">
      <c r="A9167" s="62">
        <v>42203502</v>
      </c>
      <c r="B9167" s="63" t="s">
        <v>9110</v>
      </c>
    </row>
    <row r="9168" spans="1:2" x14ac:dyDescent="0.25">
      <c r="A9168" s="62">
        <v>42203503</v>
      </c>
      <c r="B9168" s="63" t="s">
        <v>13597</v>
      </c>
    </row>
    <row r="9169" spans="1:2" x14ac:dyDescent="0.25">
      <c r="A9169" s="62">
        <v>42203504</v>
      </c>
      <c r="B9169" s="63" t="s">
        <v>6382</v>
      </c>
    </row>
    <row r="9170" spans="1:2" x14ac:dyDescent="0.25">
      <c r="A9170" s="62">
        <v>42203601</v>
      </c>
      <c r="B9170" s="63" t="s">
        <v>15580</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12903</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13142</v>
      </c>
    </row>
    <row r="9181" spans="1:2" x14ac:dyDescent="0.25">
      <c r="A9181" s="62">
        <v>42203707</v>
      </c>
      <c r="B9181" s="63" t="s">
        <v>2878</v>
      </c>
    </row>
    <row r="9182" spans="1:2" x14ac:dyDescent="0.25">
      <c r="A9182" s="62">
        <v>42203708</v>
      </c>
      <c r="B9182" s="63" t="s">
        <v>10169</v>
      </c>
    </row>
    <row r="9183" spans="1:2" x14ac:dyDescent="0.25">
      <c r="A9183" s="62">
        <v>42203709</v>
      </c>
      <c r="B9183" s="63" t="s">
        <v>6927</v>
      </c>
    </row>
    <row r="9184" spans="1:2" x14ac:dyDescent="0.25">
      <c r="A9184" s="62">
        <v>42203710</v>
      </c>
      <c r="B9184" s="63" t="s">
        <v>9347</v>
      </c>
    </row>
    <row r="9185" spans="1:2" x14ac:dyDescent="0.25">
      <c r="A9185" s="62">
        <v>42203801</v>
      </c>
      <c r="B9185" s="63" t="s">
        <v>3051</v>
      </c>
    </row>
    <row r="9186" spans="1:2" x14ac:dyDescent="0.25">
      <c r="A9186" s="62">
        <v>42203802</v>
      </c>
      <c r="B9186" s="63" t="s">
        <v>11757</v>
      </c>
    </row>
    <row r="9187" spans="1:2" x14ac:dyDescent="0.25">
      <c r="A9187" s="62">
        <v>42203803</v>
      </c>
      <c r="B9187" s="63" t="s">
        <v>13648</v>
      </c>
    </row>
    <row r="9188" spans="1:2" x14ac:dyDescent="0.25">
      <c r="A9188" s="62">
        <v>42203901</v>
      </c>
      <c r="B9188" s="63" t="s">
        <v>3997</v>
      </c>
    </row>
    <row r="9189" spans="1:2" x14ac:dyDescent="0.25">
      <c r="A9189" s="62">
        <v>42203902</v>
      </c>
      <c r="B9189" s="63" t="s">
        <v>8954</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17462</v>
      </c>
    </row>
    <row r="9194" spans="1:2" x14ac:dyDescent="0.25">
      <c r="A9194" s="62">
        <v>42204005</v>
      </c>
      <c r="B9194" s="63" t="s">
        <v>2352</v>
      </c>
    </row>
    <row r="9195" spans="1:2" x14ac:dyDescent="0.25">
      <c r="A9195" s="62">
        <v>42204006</v>
      </c>
      <c r="B9195" s="63" t="s">
        <v>10706</v>
      </c>
    </row>
    <row r="9196" spans="1:2" x14ac:dyDescent="0.25">
      <c r="A9196" s="62">
        <v>42204007</v>
      </c>
      <c r="B9196" s="63" t="s">
        <v>17947</v>
      </c>
    </row>
    <row r="9197" spans="1:2" x14ac:dyDescent="0.25">
      <c r="A9197" s="62">
        <v>42204008</v>
      </c>
      <c r="B9197" s="63" t="s">
        <v>11361</v>
      </c>
    </row>
    <row r="9198" spans="1:2" x14ac:dyDescent="0.25">
      <c r="A9198" s="62">
        <v>42211501</v>
      </c>
      <c r="B9198" s="63" t="s">
        <v>17052</v>
      </c>
    </row>
    <row r="9199" spans="1:2" x14ac:dyDescent="0.25">
      <c r="A9199" s="62">
        <v>42211502</v>
      </c>
      <c r="B9199" s="63" t="s">
        <v>5784</v>
      </c>
    </row>
    <row r="9200" spans="1:2" x14ac:dyDescent="0.25">
      <c r="A9200" s="62">
        <v>42211503</v>
      </c>
      <c r="B9200" s="63" t="s">
        <v>11981</v>
      </c>
    </row>
    <row r="9201" spans="1:2" x14ac:dyDescent="0.25">
      <c r="A9201" s="62">
        <v>42211504</v>
      </c>
      <c r="B9201" s="63" t="s">
        <v>1362</v>
      </c>
    </row>
    <row r="9202" spans="1:2" x14ac:dyDescent="0.25">
      <c r="A9202" s="62">
        <v>42211505</v>
      </c>
      <c r="B9202" s="63" t="s">
        <v>9070</v>
      </c>
    </row>
    <row r="9203" spans="1:2" x14ac:dyDescent="0.25">
      <c r="A9203" s="62">
        <v>42211506</v>
      </c>
      <c r="B9203" s="63" t="s">
        <v>15612</v>
      </c>
    </row>
    <row r="9204" spans="1:2" x14ac:dyDescent="0.25">
      <c r="A9204" s="62">
        <v>42211507</v>
      </c>
      <c r="B9204" s="63" t="s">
        <v>11784</v>
      </c>
    </row>
    <row r="9205" spans="1:2" x14ac:dyDescent="0.25">
      <c r="A9205" s="62">
        <v>42211508</v>
      </c>
      <c r="B9205" s="63" t="s">
        <v>18021</v>
      </c>
    </row>
    <row r="9206" spans="1:2" x14ac:dyDescent="0.25">
      <c r="A9206" s="62">
        <v>42211509</v>
      </c>
      <c r="B9206" s="63" t="s">
        <v>4957</v>
      </c>
    </row>
    <row r="9207" spans="1:2" x14ac:dyDescent="0.25">
      <c r="A9207" s="62">
        <v>42211601</v>
      </c>
      <c r="B9207" s="63" t="s">
        <v>14076</v>
      </c>
    </row>
    <row r="9208" spans="1:2" x14ac:dyDescent="0.25">
      <c r="A9208" s="62">
        <v>42211602</v>
      </c>
      <c r="B9208" s="63" t="s">
        <v>3243</v>
      </c>
    </row>
    <row r="9209" spans="1:2" x14ac:dyDescent="0.25">
      <c r="A9209" s="62">
        <v>42211603</v>
      </c>
      <c r="B9209" s="63" t="s">
        <v>15108</v>
      </c>
    </row>
    <row r="9210" spans="1:2" x14ac:dyDescent="0.25">
      <c r="A9210" s="62">
        <v>42211604</v>
      </c>
      <c r="B9210" s="63" t="s">
        <v>17374</v>
      </c>
    </row>
    <row r="9211" spans="1:2" x14ac:dyDescent="0.25">
      <c r="A9211" s="62">
        <v>42211605</v>
      </c>
      <c r="B9211" s="63" t="s">
        <v>10483</v>
      </c>
    </row>
    <row r="9212" spans="1:2" x14ac:dyDescent="0.25">
      <c r="A9212" s="62">
        <v>42211606</v>
      </c>
      <c r="B9212" s="63" t="s">
        <v>14591</v>
      </c>
    </row>
    <row r="9213" spans="1:2" x14ac:dyDescent="0.25">
      <c r="A9213" s="62">
        <v>42211607</v>
      </c>
      <c r="B9213" s="63" t="s">
        <v>10675</v>
      </c>
    </row>
    <row r="9214" spans="1:2" x14ac:dyDescent="0.25">
      <c r="A9214" s="62">
        <v>42211608</v>
      </c>
      <c r="B9214" s="63" t="s">
        <v>13567</v>
      </c>
    </row>
    <row r="9215" spans="1:2" x14ac:dyDescent="0.25">
      <c r="A9215" s="62">
        <v>42211609</v>
      </c>
      <c r="B9215" s="63" t="s">
        <v>9425</v>
      </c>
    </row>
    <row r="9216" spans="1:2" x14ac:dyDescent="0.25">
      <c r="A9216" s="62">
        <v>42211610</v>
      </c>
      <c r="B9216" s="63" t="s">
        <v>14997</v>
      </c>
    </row>
    <row r="9217" spans="1:2" x14ac:dyDescent="0.25">
      <c r="A9217" s="62">
        <v>42211611</v>
      </c>
      <c r="B9217" s="63" t="s">
        <v>4289</v>
      </c>
    </row>
    <row r="9218" spans="1:2" x14ac:dyDescent="0.25">
      <c r="A9218" s="62">
        <v>42211612</v>
      </c>
      <c r="B9218" s="63" t="s">
        <v>12721</v>
      </c>
    </row>
    <row r="9219" spans="1:2" x14ac:dyDescent="0.25">
      <c r="A9219" s="62">
        <v>42211613</v>
      </c>
      <c r="B9219" s="63" t="s">
        <v>5550</v>
      </c>
    </row>
    <row r="9220" spans="1:2" x14ac:dyDescent="0.25">
      <c r="A9220" s="62">
        <v>42211614</v>
      </c>
      <c r="B9220" s="63" t="s">
        <v>13348</v>
      </c>
    </row>
    <row r="9221" spans="1:2" x14ac:dyDescent="0.25">
      <c r="A9221" s="62">
        <v>42211615</v>
      </c>
      <c r="B9221" s="63" t="s">
        <v>7359</v>
      </c>
    </row>
    <row r="9222" spans="1:2" x14ac:dyDescent="0.25">
      <c r="A9222" s="62">
        <v>42211616</v>
      </c>
      <c r="B9222" s="63" t="s">
        <v>890</v>
      </c>
    </row>
    <row r="9223" spans="1:2" x14ac:dyDescent="0.25">
      <c r="A9223" s="62">
        <v>42211617</v>
      </c>
      <c r="B9223" s="63" t="s">
        <v>14566</v>
      </c>
    </row>
    <row r="9224" spans="1:2" x14ac:dyDescent="0.25">
      <c r="A9224" s="62">
        <v>42211618</v>
      </c>
      <c r="B9224" s="63" t="s">
        <v>18489</v>
      </c>
    </row>
    <row r="9225" spans="1:2" x14ac:dyDescent="0.25">
      <c r="A9225" s="62">
        <v>42211701</v>
      </c>
      <c r="B9225" s="63" t="s">
        <v>7116</v>
      </c>
    </row>
    <row r="9226" spans="1:2" x14ac:dyDescent="0.25">
      <c r="A9226" s="62">
        <v>42211702</v>
      </c>
      <c r="B9226" s="63" t="s">
        <v>13610</v>
      </c>
    </row>
    <row r="9227" spans="1:2" x14ac:dyDescent="0.25">
      <c r="A9227" s="62">
        <v>42211703</v>
      </c>
      <c r="B9227" s="63" t="s">
        <v>17053</v>
      </c>
    </row>
    <row r="9228" spans="1:2" x14ac:dyDescent="0.25">
      <c r="A9228" s="62">
        <v>42211704</v>
      </c>
      <c r="B9228" s="63" t="s">
        <v>4580</v>
      </c>
    </row>
    <row r="9229" spans="1:2" x14ac:dyDescent="0.25">
      <c r="A9229" s="62">
        <v>42211705</v>
      </c>
      <c r="B9229" s="63" t="s">
        <v>4895</v>
      </c>
    </row>
    <row r="9230" spans="1:2" x14ac:dyDescent="0.25">
      <c r="A9230" s="62">
        <v>42211706</v>
      </c>
      <c r="B9230" s="63" t="s">
        <v>16200</v>
      </c>
    </row>
    <row r="9231" spans="1:2" x14ac:dyDescent="0.25">
      <c r="A9231" s="62">
        <v>42211707</v>
      </c>
      <c r="B9231" s="63" t="s">
        <v>14018</v>
      </c>
    </row>
    <row r="9232" spans="1:2" x14ac:dyDescent="0.25">
      <c r="A9232" s="62">
        <v>42211708</v>
      </c>
      <c r="B9232" s="63" t="s">
        <v>18178</v>
      </c>
    </row>
    <row r="9233" spans="1:2" x14ac:dyDescent="0.25">
      <c r="A9233" s="62">
        <v>42211709</v>
      </c>
      <c r="B9233" s="63" t="s">
        <v>13352</v>
      </c>
    </row>
    <row r="9234" spans="1:2" x14ac:dyDescent="0.25">
      <c r="A9234" s="62">
        <v>42211710</v>
      </c>
      <c r="B9234" s="63" t="s">
        <v>15100</v>
      </c>
    </row>
    <row r="9235" spans="1:2" x14ac:dyDescent="0.25">
      <c r="A9235" s="62">
        <v>42211711</v>
      </c>
      <c r="B9235" s="63" t="s">
        <v>5180</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12597</v>
      </c>
    </row>
    <row r="9241" spans="1:2" x14ac:dyDescent="0.25">
      <c r="A9241" s="62">
        <v>42211805</v>
      </c>
      <c r="B9241" s="63" t="s">
        <v>6505</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18052</v>
      </c>
    </row>
    <row r="9247" spans="1:2" x14ac:dyDescent="0.25">
      <c r="A9247" s="62">
        <v>42211811</v>
      </c>
      <c r="B9247" s="63" t="s">
        <v>14790</v>
      </c>
    </row>
    <row r="9248" spans="1:2" x14ac:dyDescent="0.25">
      <c r="A9248" s="62">
        <v>42211812</v>
      </c>
      <c r="B9248" s="63" t="s">
        <v>7754</v>
      </c>
    </row>
    <row r="9249" spans="1:2" x14ac:dyDescent="0.25">
      <c r="A9249" s="62">
        <v>42211813</v>
      </c>
      <c r="B9249" s="63" t="s">
        <v>12076</v>
      </c>
    </row>
    <row r="9250" spans="1:2" x14ac:dyDescent="0.25">
      <c r="A9250" s="62">
        <v>42211901</v>
      </c>
      <c r="B9250" s="63" t="s">
        <v>16982</v>
      </c>
    </row>
    <row r="9251" spans="1:2" x14ac:dyDescent="0.25">
      <c r="A9251" s="62">
        <v>42211902</v>
      </c>
      <c r="B9251" s="63" t="s">
        <v>8509</v>
      </c>
    </row>
    <row r="9252" spans="1:2" x14ac:dyDescent="0.25">
      <c r="A9252" s="62">
        <v>42211903</v>
      </c>
      <c r="B9252" s="63" t="s">
        <v>5701</v>
      </c>
    </row>
    <row r="9253" spans="1:2" x14ac:dyDescent="0.25">
      <c r="A9253" s="62">
        <v>42211904</v>
      </c>
      <c r="B9253" s="63" t="s">
        <v>6162</v>
      </c>
    </row>
    <row r="9254" spans="1:2" x14ac:dyDescent="0.25">
      <c r="A9254" s="62">
        <v>42211905</v>
      </c>
      <c r="B9254" s="63" t="s">
        <v>5889</v>
      </c>
    </row>
    <row r="9255" spans="1:2" x14ac:dyDescent="0.25">
      <c r="A9255" s="62">
        <v>42211906</v>
      </c>
      <c r="B9255" s="63" t="s">
        <v>16808</v>
      </c>
    </row>
    <row r="9256" spans="1:2" x14ac:dyDescent="0.25">
      <c r="A9256" s="62">
        <v>42211907</v>
      </c>
      <c r="B9256" s="63" t="s">
        <v>9071</v>
      </c>
    </row>
    <row r="9257" spans="1:2" x14ac:dyDescent="0.25">
      <c r="A9257" s="62">
        <v>42211908</v>
      </c>
      <c r="B9257" s="63" t="s">
        <v>16136</v>
      </c>
    </row>
    <row r="9258" spans="1:2" x14ac:dyDescent="0.25">
      <c r="A9258" s="62">
        <v>42211909</v>
      </c>
      <c r="B9258" s="63" t="s">
        <v>14040</v>
      </c>
    </row>
    <row r="9259" spans="1:2" x14ac:dyDescent="0.25">
      <c r="A9259" s="62">
        <v>42211910</v>
      </c>
      <c r="B9259" s="63" t="s">
        <v>18023</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16337</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15178</v>
      </c>
    </row>
    <row r="9268" spans="1:2" x14ac:dyDescent="0.25">
      <c r="A9268" s="62">
        <v>42212001</v>
      </c>
      <c r="B9268" s="63" t="s">
        <v>5185</v>
      </c>
    </row>
    <row r="9269" spans="1:2" x14ac:dyDescent="0.25">
      <c r="A9269" s="62">
        <v>42212002</v>
      </c>
      <c r="B9269" s="63" t="s">
        <v>11474</v>
      </c>
    </row>
    <row r="9270" spans="1:2" x14ac:dyDescent="0.25">
      <c r="A9270" s="62">
        <v>42212003</v>
      </c>
      <c r="B9270" s="63" t="s">
        <v>7092</v>
      </c>
    </row>
    <row r="9271" spans="1:2" x14ac:dyDescent="0.25">
      <c r="A9271" s="62">
        <v>42212004</v>
      </c>
      <c r="B9271" s="63" t="s">
        <v>2983</v>
      </c>
    </row>
    <row r="9272" spans="1:2" x14ac:dyDescent="0.25">
      <c r="A9272" s="62">
        <v>42212005</v>
      </c>
      <c r="B9272" s="63" t="s">
        <v>15650</v>
      </c>
    </row>
    <row r="9273" spans="1:2" x14ac:dyDescent="0.25">
      <c r="A9273" s="62">
        <v>42212006</v>
      </c>
      <c r="B9273" s="63" t="s">
        <v>8343</v>
      </c>
    </row>
    <row r="9274" spans="1:2" x14ac:dyDescent="0.25">
      <c r="A9274" s="62">
        <v>42212007</v>
      </c>
      <c r="B9274" s="63" t="s">
        <v>12928</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16500</v>
      </c>
    </row>
    <row r="9279" spans="1:2" x14ac:dyDescent="0.25">
      <c r="A9279" s="62">
        <v>42212105</v>
      </c>
      <c r="B9279" s="63" t="s">
        <v>10743</v>
      </c>
    </row>
    <row r="9280" spans="1:2" x14ac:dyDescent="0.25">
      <c r="A9280" s="62">
        <v>42212106</v>
      </c>
      <c r="B9280" s="63" t="s">
        <v>18118</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10061</v>
      </c>
    </row>
    <row r="9285" spans="1:2" x14ac:dyDescent="0.25">
      <c r="A9285" s="62">
        <v>42212111</v>
      </c>
      <c r="B9285" s="63" t="s">
        <v>17214</v>
      </c>
    </row>
    <row r="9286" spans="1:2" x14ac:dyDescent="0.25">
      <c r="A9286" s="62">
        <v>42212112</v>
      </c>
      <c r="B9286" s="63" t="s">
        <v>12226</v>
      </c>
    </row>
    <row r="9287" spans="1:2" x14ac:dyDescent="0.25">
      <c r="A9287" s="62">
        <v>42212113</v>
      </c>
      <c r="B9287" s="63" t="s">
        <v>7585</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16522</v>
      </c>
    </row>
    <row r="9297" spans="1:2" x14ac:dyDescent="0.25">
      <c r="A9297" s="62">
        <v>42221502</v>
      </c>
      <c r="B9297" s="63" t="s">
        <v>5844</v>
      </c>
    </row>
    <row r="9298" spans="1:2" x14ac:dyDescent="0.25">
      <c r="A9298" s="62">
        <v>42221503</v>
      </c>
      <c r="B9298" s="63" t="s">
        <v>15127</v>
      </c>
    </row>
    <row r="9299" spans="1:2" x14ac:dyDescent="0.25">
      <c r="A9299" s="62">
        <v>42221504</v>
      </c>
      <c r="B9299" s="63" t="s">
        <v>7357</v>
      </c>
    </row>
    <row r="9300" spans="1:2" x14ac:dyDescent="0.25">
      <c r="A9300" s="62">
        <v>42221505</v>
      </c>
      <c r="B9300" s="63" t="s">
        <v>1100</v>
      </c>
    </row>
    <row r="9301" spans="1:2" x14ac:dyDescent="0.25">
      <c r="A9301" s="62">
        <v>42221506</v>
      </c>
      <c r="B9301" s="63" t="s">
        <v>16120</v>
      </c>
    </row>
    <row r="9302" spans="1:2" x14ac:dyDescent="0.25">
      <c r="A9302" s="62">
        <v>42221507</v>
      </c>
      <c r="B9302" s="63" t="s">
        <v>5996</v>
      </c>
    </row>
    <row r="9303" spans="1:2" x14ac:dyDescent="0.25">
      <c r="A9303" s="62">
        <v>42221508</v>
      </c>
      <c r="B9303" s="63" t="s">
        <v>13108</v>
      </c>
    </row>
    <row r="9304" spans="1:2" x14ac:dyDescent="0.25">
      <c r="A9304" s="62">
        <v>42221509</v>
      </c>
      <c r="B9304" s="63" t="s">
        <v>8552</v>
      </c>
    </row>
    <row r="9305" spans="1:2" x14ac:dyDescent="0.25">
      <c r="A9305" s="62">
        <v>42221512</v>
      </c>
      <c r="B9305" s="63" t="s">
        <v>6353</v>
      </c>
    </row>
    <row r="9306" spans="1:2" x14ac:dyDescent="0.25">
      <c r="A9306" s="62">
        <v>42221513</v>
      </c>
      <c r="B9306" s="63" t="s">
        <v>16533</v>
      </c>
    </row>
    <row r="9307" spans="1:2" x14ac:dyDescent="0.25">
      <c r="A9307" s="62">
        <v>42221601</v>
      </c>
      <c r="B9307" s="63" t="s">
        <v>9151</v>
      </c>
    </row>
    <row r="9308" spans="1:2" x14ac:dyDescent="0.25">
      <c r="A9308" s="62">
        <v>42221602</v>
      </c>
      <c r="B9308" s="63" t="s">
        <v>7851</v>
      </c>
    </row>
    <row r="9309" spans="1:2" x14ac:dyDescent="0.25">
      <c r="A9309" s="62">
        <v>42221603</v>
      </c>
      <c r="B9309" s="63" t="s">
        <v>17092</v>
      </c>
    </row>
    <row r="9310" spans="1:2" x14ac:dyDescent="0.25">
      <c r="A9310" s="62">
        <v>42221604</v>
      </c>
      <c r="B9310" s="63" t="s">
        <v>4739</v>
      </c>
    </row>
    <row r="9311" spans="1:2" x14ac:dyDescent="0.25">
      <c r="A9311" s="62">
        <v>42221605</v>
      </c>
      <c r="B9311" s="63" t="s">
        <v>15322</v>
      </c>
    </row>
    <row r="9312" spans="1:2" x14ac:dyDescent="0.25">
      <c r="A9312" s="62">
        <v>42221606</v>
      </c>
      <c r="B9312" s="63" t="s">
        <v>14567</v>
      </c>
    </row>
    <row r="9313" spans="1:2" x14ac:dyDescent="0.25">
      <c r="A9313" s="62">
        <v>42221607</v>
      </c>
      <c r="B9313" s="63" t="s">
        <v>3113</v>
      </c>
    </row>
    <row r="9314" spans="1:2" x14ac:dyDescent="0.25">
      <c r="A9314" s="62">
        <v>42221608</v>
      </c>
      <c r="B9314" s="63" t="s">
        <v>8176</v>
      </c>
    </row>
    <row r="9315" spans="1:2" x14ac:dyDescent="0.25">
      <c r="A9315" s="62">
        <v>42221609</v>
      </c>
      <c r="B9315" s="63" t="s">
        <v>17941</v>
      </c>
    </row>
    <row r="9316" spans="1:2" x14ac:dyDescent="0.25">
      <c r="A9316" s="62">
        <v>42221610</v>
      </c>
      <c r="B9316" s="63" t="s">
        <v>9777</v>
      </c>
    </row>
    <row r="9317" spans="1:2" x14ac:dyDescent="0.25">
      <c r="A9317" s="62">
        <v>42221611</v>
      </c>
      <c r="B9317" s="63" t="s">
        <v>13022</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10235</v>
      </c>
    </row>
    <row r="9322" spans="1:2" x14ac:dyDescent="0.25">
      <c r="A9322" s="62">
        <v>42221616</v>
      </c>
      <c r="B9322" s="63" t="s">
        <v>8326</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7853</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17312</v>
      </c>
    </row>
    <row r="9331" spans="1:2" x14ac:dyDescent="0.25">
      <c r="A9331" s="62">
        <v>42221707</v>
      </c>
      <c r="B9331" s="63" t="s">
        <v>13789</v>
      </c>
    </row>
    <row r="9332" spans="1:2" x14ac:dyDescent="0.25">
      <c r="A9332" s="62">
        <v>42221801</v>
      </c>
      <c r="B9332" s="63" t="s">
        <v>11345</v>
      </c>
    </row>
    <row r="9333" spans="1:2" x14ac:dyDescent="0.25">
      <c r="A9333" s="62">
        <v>42221802</v>
      </c>
      <c r="B9333" s="63" t="s">
        <v>2266</v>
      </c>
    </row>
    <row r="9334" spans="1:2" x14ac:dyDescent="0.25">
      <c r="A9334" s="62">
        <v>42221803</v>
      </c>
      <c r="B9334" s="63" t="s">
        <v>18552</v>
      </c>
    </row>
    <row r="9335" spans="1:2" x14ac:dyDescent="0.25">
      <c r="A9335" s="62">
        <v>42221901</v>
      </c>
      <c r="B9335" s="63" t="s">
        <v>16103</v>
      </c>
    </row>
    <row r="9336" spans="1:2" x14ac:dyDescent="0.25">
      <c r="A9336" s="62">
        <v>42221902</v>
      </c>
      <c r="B9336" s="63" t="s">
        <v>14295</v>
      </c>
    </row>
    <row r="9337" spans="1:2" x14ac:dyDescent="0.25">
      <c r="A9337" s="62">
        <v>42221903</v>
      </c>
      <c r="B9337" s="63" t="s">
        <v>11485</v>
      </c>
    </row>
    <row r="9338" spans="1:2" x14ac:dyDescent="0.25">
      <c r="A9338" s="62">
        <v>42222001</v>
      </c>
      <c r="B9338" s="63" t="s">
        <v>10905</v>
      </c>
    </row>
    <row r="9339" spans="1:2" x14ac:dyDescent="0.25">
      <c r="A9339" s="62">
        <v>42222002</v>
      </c>
      <c r="B9339" s="63" t="s">
        <v>17931</v>
      </c>
    </row>
    <row r="9340" spans="1:2" x14ac:dyDescent="0.25">
      <c r="A9340" s="62">
        <v>42222003</v>
      </c>
      <c r="B9340" s="63" t="s">
        <v>16003</v>
      </c>
    </row>
    <row r="9341" spans="1:2" x14ac:dyDescent="0.25">
      <c r="A9341" s="62">
        <v>42222004</v>
      </c>
      <c r="B9341" s="63" t="s">
        <v>14523</v>
      </c>
    </row>
    <row r="9342" spans="1:2" x14ac:dyDescent="0.25">
      <c r="A9342" s="62">
        <v>42222005</v>
      </c>
      <c r="B9342" s="63" t="s">
        <v>5947</v>
      </c>
    </row>
    <row r="9343" spans="1:2" x14ac:dyDescent="0.25">
      <c r="A9343" s="62">
        <v>42222006</v>
      </c>
      <c r="B9343" s="63" t="s">
        <v>995</v>
      </c>
    </row>
    <row r="9344" spans="1:2" x14ac:dyDescent="0.25">
      <c r="A9344" s="62">
        <v>42222007</v>
      </c>
      <c r="B9344" s="63" t="s">
        <v>14281</v>
      </c>
    </row>
    <row r="9345" spans="1:2" x14ac:dyDescent="0.25">
      <c r="A9345" s="62">
        <v>42222008</v>
      </c>
      <c r="B9345" s="63" t="s">
        <v>4943</v>
      </c>
    </row>
    <row r="9346" spans="1:2" x14ac:dyDescent="0.25">
      <c r="A9346" s="62">
        <v>42222101</v>
      </c>
      <c r="B9346" s="63" t="s">
        <v>7734</v>
      </c>
    </row>
    <row r="9347" spans="1:2" x14ac:dyDescent="0.25">
      <c r="A9347" s="62">
        <v>42222102</v>
      </c>
      <c r="B9347" s="63" t="s">
        <v>4796</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6405</v>
      </c>
    </row>
    <row r="9354" spans="1:2" x14ac:dyDescent="0.25">
      <c r="A9354" s="62">
        <v>42222303</v>
      </c>
      <c r="B9354" s="63" t="s">
        <v>6527</v>
      </c>
    </row>
    <row r="9355" spans="1:2" x14ac:dyDescent="0.25">
      <c r="A9355" s="62">
        <v>42222304</v>
      </c>
      <c r="B9355" s="63" t="s">
        <v>17666</v>
      </c>
    </row>
    <row r="9356" spans="1:2" x14ac:dyDescent="0.25">
      <c r="A9356" s="62">
        <v>42222305</v>
      </c>
      <c r="B9356" s="63" t="s">
        <v>11124</v>
      </c>
    </row>
    <row r="9357" spans="1:2" x14ac:dyDescent="0.25">
      <c r="A9357" s="62">
        <v>42222306</v>
      </c>
      <c r="B9357" s="63" t="s">
        <v>8499</v>
      </c>
    </row>
    <row r="9358" spans="1:2" x14ac:dyDescent="0.25">
      <c r="A9358" s="62">
        <v>42222307</v>
      </c>
      <c r="B9358" s="63" t="s">
        <v>10365</v>
      </c>
    </row>
    <row r="9359" spans="1:2" x14ac:dyDescent="0.25">
      <c r="A9359" s="62">
        <v>42222308</v>
      </c>
      <c r="B9359" s="63" t="s">
        <v>18143</v>
      </c>
    </row>
    <row r="9360" spans="1:2" x14ac:dyDescent="0.25">
      <c r="A9360" s="62">
        <v>42222309</v>
      </c>
      <c r="B9360" s="63" t="s">
        <v>8622</v>
      </c>
    </row>
    <row r="9361" spans="1:2" x14ac:dyDescent="0.25">
      <c r="A9361" s="62">
        <v>42231501</v>
      </c>
      <c r="B9361" s="63" t="s">
        <v>18028</v>
      </c>
    </row>
    <row r="9362" spans="1:2" x14ac:dyDescent="0.25">
      <c r="A9362" s="62">
        <v>42231502</v>
      </c>
      <c r="B9362" s="63" t="s">
        <v>8693</v>
      </c>
    </row>
    <row r="9363" spans="1:2" x14ac:dyDescent="0.25">
      <c r="A9363" s="62">
        <v>42231503</v>
      </c>
      <c r="B9363" s="63" t="s">
        <v>1717</v>
      </c>
    </row>
    <row r="9364" spans="1:2" x14ac:dyDescent="0.25">
      <c r="A9364" s="62">
        <v>42231504</v>
      </c>
      <c r="B9364" s="63" t="s">
        <v>13106</v>
      </c>
    </row>
    <row r="9365" spans="1:2" x14ac:dyDescent="0.25">
      <c r="A9365" s="62">
        <v>42231505</v>
      </c>
      <c r="B9365" s="63" t="s">
        <v>17272</v>
      </c>
    </row>
    <row r="9366" spans="1:2" x14ac:dyDescent="0.25">
      <c r="A9366" s="62">
        <v>42231506</v>
      </c>
      <c r="B9366" s="63" t="s">
        <v>10529</v>
      </c>
    </row>
    <row r="9367" spans="1:2" x14ac:dyDescent="0.25">
      <c r="A9367" s="62">
        <v>42231507</v>
      </c>
      <c r="B9367" s="63" t="s">
        <v>17394</v>
      </c>
    </row>
    <row r="9368" spans="1:2" x14ac:dyDescent="0.25">
      <c r="A9368" s="62">
        <v>42231508</v>
      </c>
      <c r="B9368" s="63" t="s">
        <v>9693</v>
      </c>
    </row>
    <row r="9369" spans="1:2" x14ac:dyDescent="0.25">
      <c r="A9369" s="62">
        <v>42231509</v>
      </c>
      <c r="B9369" s="63" t="s">
        <v>2919</v>
      </c>
    </row>
    <row r="9370" spans="1:2" x14ac:dyDescent="0.25">
      <c r="A9370" s="62">
        <v>42231510</v>
      </c>
      <c r="B9370" s="63" t="s">
        <v>7906</v>
      </c>
    </row>
    <row r="9371" spans="1:2" x14ac:dyDescent="0.25">
      <c r="A9371" s="62">
        <v>42231601</v>
      </c>
      <c r="B9371" s="63" t="s">
        <v>4843</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14345</v>
      </c>
    </row>
    <row r="9378" spans="1:2" x14ac:dyDescent="0.25">
      <c r="A9378" s="62">
        <v>42231609</v>
      </c>
      <c r="B9378" s="63" t="s">
        <v>6522</v>
      </c>
    </row>
    <row r="9379" spans="1:2" x14ac:dyDescent="0.25">
      <c r="A9379" s="62">
        <v>42231701</v>
      </c>
      <c r="B9379" s="63" t="s">
        <v>18227</v>
      </c>
    </row>
    <row r="9380" spans="1:2" x14ac:dyDescent="0.25">
      <c r="A9380" s="62">
        <v>42231702</v>
      </c>
      <c r="B9380" s="63" t="s">
        <v>1713</v>
      </c>
    </row>
    <row r="9381" spans="1:2" x14ac:dyDescent="0.25">
      <c r="A9381" s="62">
        <v>42231703</v>
      </c>
      <c r="B9381" s="63" t="s">
        <v>13521</v>
      </c>
    </row>
    <row r="9382" spans="1:2" x14ac:dyDescent="0.25">
      <c r="A9382" s="62">
        <v>42231704</v>
      </c>
      <c r="B9382" s="63" t="s">
        <v>18208</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10003</v>
      </c>
    </row>
    <row r="9387" spans="1:2" x14ac:dyDescent="0.25">
      <c r="A9387" s="62">
        <v>42231804</v>
      </c>
      <c r="B9387" s="63" t="s">
        <v>16750</v>
      </c>
    </row>
    <row r="9388" spans="1:2" x14ac:dyDescent="0.25">
      <c r="A9388" s="62">
        <v>42231805</v>
      </c>
      <c r="B9388" s="63" t="s">
        <v>14127</v>
      </c>
    </row>
    <row r="9389" spans="1:2" x14ac:dyDescent="0.25">
      <c r="A9389" s="62">
        <v>42231806</v>
      </c>
      <c r="B9389" s="63" t="s">
        <v>3248</v>
      </c>
    </row>
    <row r="9390" spans="1:2" x14ac:dyDescent="0.25">
      <c r="A9390" s="62">
        <v>42231807</v>
      </c>
      <c r="B9390" s="63" t="s">
        <v>8087</v>
      </c>
    </row>
    <row r="9391" spans="1:2" x14ac:dyDescent="0.25">
      <c r="A9391" s="62">
        <v>42231901</v>
      </c>
      <c r="B9391" s="63" t="s">
        <v>9367</v>
      </c>
    </row>
    <row r="9392" spans="1:2" x14ac:dyDescent="0.25">
      <c r="A9392" s="62">
        <v>42231902</v>
      </c>
      <c r="B9392" s="63" t="s">
        <v>6252</v>
      </c>
    </row>
    <row r="9393" spans="1:2" x14ac:dyDescent="0.25">
      <c r="A9393" s="62">
        <v>42231903</v>
      </c>
      <c r="B9393" s="63" t="s">
        <v>10778</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9570</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5006</v>
      </c>
    </row>
    <row r="9402" spans="1:2" x14ac:dyDescent="0.25">
      <c r="A9402" s="62">
        <v>42241506</v>
      </c>
      <c r="B9402" s="63" t="s">
        <v>6161</v>
      </c>
    </row>
    <row r="9403" spans="1:2" x14ac:dyDescent="0.25">
      <c r="A9403" s="62">
        <v>42241507</v>
      </c>
      <c r="B9403" s="63" t="s">
        <v>17797</v>
      </c>
    </row>
    <row r="9404" spans="1:2" x14ac:dyDescent="0.25">
      <c r="A9404" s="62">
        <v>42241509</v>
      </c>
      <c r="B9404" s="63" t="s">
        <v>6727</v>
      </c>
    </row>
    <row r="9405" spans="1:2" x14ac:dyDescent="0.25">
      <c r="A9405" s="62">
        <v>42241510</v>
      </c>
      <c r="B9405" s="63" t="s">
        <v>7290</v>
      </c>
    </row>
    <row r="9406" spans="1:2" x14ac:dyDescent="0.25">
      <c r="A9406" s="62">
        <v>42241511</v>
      </c>
      <c r="B9406" s="63" t="s">
        <v>11476</v>
      </c>
    </row>
    <row r="9407" spans="1:2" x14ac:dyDescent="0.25">
      <c r="A9407" s="62">
        <v>42241512</v>
      </c>
      <c r="B9407" s="63" t="s">
        <v>15056</v>
      </c>
    </row>
    <row r="9408" spans="1:2" x14ac:dyDescent="0.25">
      <c r="A9408" s="62">
        <v>42241513</v>
      </c>
      <c r="B9408" s="63" t="s">
        <v>4216</v>
      </c>
    </row>
    <row r="9409" spans="1:2" x14ac:dyDescent="0.25">
      <c r="A9409" s="62">
        <v>42241514</v>
      </c>
      <c r="B9409" s="63" t="s">
        <v>16640</v>
      </c>
    </row>
    <row r="9410" spans="1:2" x14ac:dyDescent="0.25">
      <c r="A9410" s="62">
        <v>42241515</v>
      </c>
      <c r="B9410" s="63" t="s">
        <v>17242</v>
      </c>
    </row>
    <row r="9411" spans="1:2" x14ac:dyDescent="0.25">
      <c r="A9411" s="62">
        <v>42241601</v>
      </c>
      <c r="B9411" s="63" t="s">
        <v>8815</v>
      </c>
    </row>
    <row r="9412" spans="1:2" x14ac:dyDescent="0.25">
      <c r="A9412" s="62">
        <v>42241602</v>
      </c>
      <c r="B9412" s="63" t="s">
        <v>6665</v>
      </c>
    </row>
    <row r="9413" spans="1:2" x14ac:dyDescent="0.25">
      <c r="A9413" s="62">
        <v>42241603</v>
      </c>
      <c r="B9413" s="63" t="s">
        <v>18084</v>
      </c>
    </row>
    <row r="9414" spans="1:2" x14ac:dyDescent="0.25">
      <c r="A9414" s="62">
        <v>42241604</v>
      </c>
      <c r="B9414" s="63" t="s">
        <v>18663</v>
      </c>
    </row>
    <row r="9415" spans="1:2" x14ac:dyDescent="0.25">
      <c r="A9415" s="62">
        <v>42241606</v>
      </c>
      <c r="B9415" s="63" t="s">
        <v>15608</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5751</v>
      </c>
    </row>
    <row r="9426" spans="1:2" x14ac:dyDescent="0.25">
      <c r="A9426" s="62">
        <v>42241802</v>
      </c>
      <c r="B9426" s="63" t="s">
        <v>16503</v>
      </c>
    </row>
    <row r="9427" spans="1:2" x14ac:dyDescent="0.25">
      <c r="A9427" s="62">
        <v>42241803</v>
      </c>
      <c r="B9427" s="63" t="s">
        <v>3148</v>
      </c>
    </row>
    <row r="9428" spans="1:2" x14ac:dyDescent="0.25">
      <c r="A9428" s="62">
        <v>42241804</v>
      </c>
      <c r="B9428" s="63" t="s">
        <v>8544</v>
      </c>
    </row>
    <row r="9429" spans="1:2" x14ac:dyDescent="0.25">
      <c r="A9429" s="62">
        <v>42241805</v>
      </c>
      <c r="B9429" s="63" t="s">
        <v>9694</v>
      </c>
    </row>
    <row r="9430" spans="1:2" x14ac:dyDescent="0.25">
      <c r="A9430" s="62">
        <v>42241806</v>
      </c>
      <c r="B9430" s="63" t="s">
        <v>18780</v>
      </c>
    </row>
    <row r="9431" spans="1:2" x14ac:dyDescent="0.25">
      <c r="A9431" s="62">
        <v>42241807</v>
      </c>
      <c r="B9431" s="63" t="s">
        <v>11870</v>
      </c>
    </row>
    <row r="9432" spans="1:2" x14ac:dyDescent="0.25">
      <c r="A9432" s="62">
        <v>42241808</v>
      </c>
      <c r="B9432" s="63" t="s">
        <v>8382</v>
      </c>
    </row>
    <row r="9433" spans="1:2" x14ac:dyDescent="0.25">
      <c r="A9433" s="62">
        <v>42241809</v>
      </c>
      <c r="B9433" s="63" t="s">
        <v>8214</v>
      </c>
    </row>
    <row r="9434" spans="1:2" x14ac:dyDescent="0.25">
      <c r="A9434" s="62">
        <v>42241810</v>
      </c>
      <c r="B9434" s="63" t="s">
        <v>10635</v>
      </c>
    </row>
    <row r="9435" spans="1:2" x14ac:dyDescent="0.25">
      <c r="A9435" s="62">
        <v>42241811</v>
      </c>
      <c r="B9435" s="63" t="s">
        <v>12480</v>
      </c>
    </row>
    <row r="9436" spans="1:2" x14ac:dyDescent="0.25">
      <c r="A9436" s="62">
        <v>42241901</v>
      </c>
      <c r="B9436" s="63" t="s">
        <v>17691</v>
      </c>
    </row>
    <row r="9437" spans="1:2" x14ac:dyDescent="0.25">
      <c r="A9437" s="62">
        <v>42241902</v>
      </c>
      <c r="B9437" s="63" t="s">
        <v>3675</v>
      </c>
    </row>
    <row r="9438" spans="1:2" x14ac:dyDescent="0.25">
      <c r="A9438" s="62">
        <v>42242001</v>
      </c>
      <c r="B9438" s="63" t="s">
        <v>12884</v>
      </c>
    </row>
    <row r="9439" spans="1:2" x14ac:dyDescent="0.25">
      <c r="A9439" s="62">
        <v>42242002</v>
      </c>
      <c r="B9439" s="63" t="s">
        <v>7948</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18788</v>
      </c>
    </row>
    <row r="9446" spans="1:2" x14ac:dyDescent="0.25">
      <c r="A9446" s="62">
        <v>42242105</v>
      </c>
      <c r="B9446" s="63" t="s">
        <v>9046</v>
      </c>
    </row>
    <row r="9447" spans="1:2" x14ac:dyDescent="0.25">
      <c r="A9447" s="62">
        <v>42242106</v>
      </c>
      <c r="B9447" s="63" t="s">
        <v>11470</v>
      </c>
    </row>
    <row r="9448" spans="1:2" x14ac:dyDescent="0.25">
      <c r="A9448" s="62">
        <v>42242107</v>
      </c>
      <c r="B9448" s="63" t="s">
        <v>5206</v>
      </c>
    </row>
    <row r="9449" spans="1:2" x14ac:dyDescent="0.25">
      <c r="A9449" s="62">
        <v>42242108</v>
      </c>
      <c r="B9449" s="63" t="s">
        <v>17145</v>
      </c>
    </row>
    <row r="9450" spans="1:2" x14ac:dyDescent="0.25">
      <c r="A9450" s="62">
        <v>42242109</v>
      </c>
      <c r="B9450" s="63" t="s">
        <v>7922</v>
      </c>
    </row>
    <row r="9451" spans="1:2" x14ac:dyDescent="0.25">
      <c r="A9451" s="62">
        <v>42242301</v>
      </c>
      <c r="B9451" s="63" t="s">
        <v>7045</v>
      </c>
    </row>
    <row r="9452" spans="1:2" x14ac:dyDescent="0.25">
      <c r="A9452" s="62">
        <v>42242302</v>
      </c>
      <c r="B9452" s="63" t="s">
        <v>5122</v>
      </c>
    </row>
    <row r="9453" spans="1:2" x14ac:dyDescent="0.25">
      <c r="A9453" s="62">
        <v>42251501</v>
      </c>
      <c r="B9453" s="63" t="s">
        <v>17113</v>
      </c>
    </row>
    <row r="9454" spans="1:2" x14ac:dyDescent="0.25">
      <c r="A9454" s="62">
        <v>42251502</v>
      </c>
      <c r="B9454" s="63" t="s">
        <v>6985</v>
      </c>
    </row>
    <row r="9455" spans="1:2" x14ac:dyDescent="0.25">
      <c r="A9455" s="62">
        <v>42251503</v>
      </c>
      <c r="B9455" s="63" t="s">
        <v>16722</v>
      </c>
    </row>
    <row r="9456" spans="1:2" x14ac:dyDescent="0.25">
      <c r="A9456" s="62">
        <v>42251504</v>
      </c>
      <c r="B9456" s="63" t="s">
        <v>8574</v>
      </c>
    </row>
    <row r="9457" spans="1:2" x14ac:dyDescent="0.25">
      <c r="A9457" s="62">
        <v>42251505</v>
      </c>
      <c r="B9457" s="63" t="s">
        <v>5833</v>
      </c>
    </row>
    <row r="9458" spans="1:2" x14ac:dyDescent="0.25">
      <c r="A9458" s="62">
        <v>42251506</v>
      </c>
      <c r="B9458" s="63" t="s">
        <v>10616</v>
      </c>
    </row>
    <row r="9459" spans="1:2" x14ac:dyDescent="0.25">
      <c r="A9459" s="62">
        <v>42251601</v>
      </c>
      <c r="B9459" s="63" t="s">
        <v>8204</v>
      </c>
    </row>
    <row r="9460" spans="1:2" x14ac:dyDescent="0.25">
      <c r="A9460" s="62">
        <v>42251602</v>
      </c>
      <c r="B9460" s="63" t="s">
        <v>13325</v>
      </c>
    </row>
    <row r="9461" spans="1:2" x14ac:dyDescent="0.25">
      <c r="A9461" s="62">
        <v>42251603</v>
      </c>
      <c r="B9461" s="63" t="s">
        <v>17234</v>
      </c>
    </row>
    <row r="9462" spans="1:2" x14ac:dyDescent="0.25">
      <c r="A9462" s="62">
        <v>42251604</v>
      </c>
      <c r="B9462" s="63" t="s">
        <v>14408</v>
      </c>
    </row>
    <row r="9463" spans="1:2" x14ac:dyDescent="0.25">
      <c r="A9463" s="62">
        <v>42251605</v>
      </c>
      <c r="B9463" s="63" t="s">
        <v>431</v>
      </c>
    </row>
    <row r="9464" spans="1:2" x14ac:dyDescent="0.25">
      <c r="A9464" s="62">
        <v>42251606</v>
      </c>
      <c r="B9464" s="63" t="s">
        <v>17528</v>
      </c>
    </row>
    <row r="9465" spans="1:2" x14ac:dyDescent="0.25">
      <c r="A9465" s="62">
        <v>42251607</v>
      </c>
      <c r="B9465" s="63" t="s">
        <v>8312</v>
      </c>
    </row>
    <row r="9466" spans="1:2" x14ac:dyDescent="0.25">
      <c r="A9466" s="62">
        <v>42251608</v>
      </c>
      <c r="B9466" s="63" t="s">
        <v>12352</v>
      </c>
    </row>
    <row r="9467" spans="1:2" x14ac:dyDescent="0.25">
      <c r="A9467" s="62">
        <v>42251609</v>
      </c>
      <c r="B9467" s="63" t="s">
        <v>17763</v>
      </c>
    </row>
    <row r="9468" spans="1:2" x14ac:dyDescent="0.25">
      <c r="A9468" s="62">
        <v>42251610</v>
      </c>
      <c r="B9468" s="63" t="s">
        <v>13769</v>
      </c>
    </row>
    <row r="9469" spans="1:2" x14ac:dyDescent="0.25">
      <c r="A9469" s="62">
        <v>42251611</v>
      </c>
      <c r="B9469" s="63" t="s">
        <v>12336</v>
      </c>
    </row>
    <row r="9470" spans="1:2" x14ac:dyDescent="0.25">
      <c r="A9470" s="62">
        <v>42251612</v>
      </c>
      <c r="B9470" s="63" t="s">
        <v>5882</v>
      </c>
    </row>
    <row r="9471" spans="1:2" x14ac:dyDescent="0.25">
      <c r="A9471" s="62">
        <v>42251613</v>
      </c>
      <c r="B9471" s="63" t="s">
        <v>7741</v>
      </c>
    </row>
    <row r="9472" spans="1:2" x14ac:dyDescent="0.25">
      <c r="A9472" s="62">
        <v>42251614</v>
      </c>
      <c r="B9472" s="63" t="s">
        <v>6766</v>
      </c>
    </row>
    <row r="9473" spans="1:2" x14ac:dyDescent="0.25">
      <c r="A9473" s="62">
        <v>42251615</v>
      </c>
      <c r="B9473" s="63" t="s">
        <v>10185</v>
      </c>
    </row>
    <row r="9474" spans="1:2" x14ac:dyDescent="0.25">
      <c r="A9474" s="62">
        <v>42251616</v>
      </c>
      <c r="B9474" s="63" t="s">
        <v>6512</v>
      </c>
    </row>
    <row r="9475" spans="1:2" x14ac:dyDescent="0.25">
      <c r="A9475" s="62">
        <v>42251617</v>
      </c>
      <c r="B9475" s="63" t="s">
        <v>10594</v>
      </c>
    </row>
    <row r="9476" spans="1:2" x14ac:dyDescent="0.25">
      <c r="A9476" s="62">
        <v>42251618</v>
      </c>
      <c r="B9476" s="63" t="s">
        <v>13165</v>
      </c>
    </row>
    <row r="9477" spans="1:2" x14ac:dyDescent="0.25">
      <c r="A9477" s="62">
        <v>42251619</v>
      </c>
      <c r="B9477" s="63" t="s">
        <v>2746</v>
      </c>
    </row>
    <row r="9478" spans="1:2" x14ac:dyDescent="0.25">
      <c r="A9478" s="62">
        <v>42251620</v>
      </c>
      <c r="B9478" s="63" t="s">
        <v>8715</v>
      </c>
    </row>
    <row r="9479" spans="1:2" x14ac:dyDescent="0.25">
      <c r="A9479" s="62">
        <v>42251621</v>
      </c>
      <c r="B9479" s="63" t="s">
        <v>15064</v>
      </c>
    </row>
    <row r="9480" spans="1:2" x14ac:dyDescent="0.25">
      <c r="A9480" s="62">
        <v>42251622</v>
      </c>
      <c r="B9480" s="63" t="s">
        <v>7465</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8129</v>
      </c>
    </row>
    <row r="9485" spans="1:2" x14ac:dyDescent="0.25">
      <c r="A9485" s="62">
        <v>42251703</v>
      </c>
      <c r="B9485" s="63" t="s">
        <v>8283</v>
      </c>
    </row>
    <row r="9486" spans="1:2" x14ac:dyDescent="0.25">
      <c r="A9486" s="62">
        <v>42251704</v>
      </c>
      <c r="B9486" s="63" t="s">
        <v>12584</v>
      </c>
    </row>
    <row r="9487" spans="1:2" x14ac:dyDescent="0.25">
      <c r="A9487" s="62">
        <v>42251705</v>
      </c>
      <c r="B9487" s="63" t="s">
        <v>12751</v>
      </c>
    </row>
    <row r="9488" spans="1:2" x14ac:dyDescent="0.25">
      <c r="A9488" s="62">
        <v>42251706</v>
      </c>
      <c r="B9488" s="63" t="s">
        <v>13701</v>
      </c>
    </row>
    <row r="9489" spans="1:2" x14ac:dyDescent="0.25">
      <c r="A9489" s="62">
        <v>42251801</v>
      </c>
      <c r="B9489" s="63" t="s">
        <v>15301</v>
      </c>
    </row>
    <row r="9490" spans="1:2" x14ac:dyDescent="0.25">
      <c r="A9490" s="62">
        <v>42251802</v>
      </c>
      <c r="B9490" s="63" t="s">
        <v>7469</v>
      </c>
    </row>
    <row r="9491" spans="1:2" x14ac:dyDescent="0.25">
      <c r="A9491" s="62">
        <v>42251803</v>
      </c>
      <c r="B9491" s="63" t="s">
        <v>17989</v>
      </c>
    </row>
    <row r="9492" spans="1:2" x14ac:dyDescent="0.25">
      <c r="A9492" s="62">
        <v>42251804</v>
      </c>
      <c r="B9492" s="63" t="s">
        <v>12686</v>
      </c>
    </row>
    <row r="9493" spans="1:2" x14ac:dyDescent="0.25">
      <c r="A9493" s="62">
        <v>42251805</v>
      </c>
      <c r="B9493" s="63" t="s">
        <v>12064</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12730</v>
      </c>
    </row>
    <row r="9498" spans="1:2" x14ac:dyDescent="0.25">
      <c r="A9498" s="62">
        <v>42261505</v>
      </c>
      <c r="B9498" s="63" t="s">
        <v>7276</v>
      </c>
    </row>
    <row r="9499" spans="1:2" x14ac:dyDescent="0.25">
      <c r="A9499" s="62">
        <v>42261506</v>
      </c>
      <c r="B9499" s="63" t="s">
        <v>13708</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17955</v>
      </c>
    </row>
    <row r="9504" spans="1:2" x14ac:dyDescent="0.25">
      <c r="A9504" s="62">
        <v>42261511</v>
      </c>
      <c r="B9504" s="63" t="s">
        <v>8646</v>
      </c>
    </row>
    <row r="9505" spans="1:2" x14ac:dyDescent="0.25">
      <c r="A9505" s="62">
        <v>42261512</v>
      </c>
      <c r="B9505" s="63" t="s">
        <v>11028</v>
      </c>
    </row>
    <row r="9506" spans="1:2" x14ac:dyDescent="0.25">
      <c r="A9506" s="62">
        <v>42261513</v>
      </c>
      <c r="B9506" s="63" t="s">
        <v>12478</v>
      </c>
    </row>
    <row r="9507" spans="1:2" x14ac:dyDescent="0.25">
      <c r="A9507" s="62">
        <v>42261514</v>
      </c>
      <c r="B9507" s="63" t="s">
        <v>5706</v>
      </c>
    </row>
    <row r="9508" spans="1:2" x14ac:dyDescent="0.25">
      <c r="A9508" s="62">
        <v>42261515</v>
      </c>
      <c r="B9508" s="63" t="s">
        <v>18677</v>
      </c>
    </row>
    <row r="9509" spans="1:2" x14ac:dyDescent="0.25">
      <c r="A9509" s="62">
        <v>42261516</v>
      </c>
      <c r="B9509" s="63" t="s">
        <v>5985</v>
      </c>
    </row>
    <row r="9510" spans="1:2" x14ac:dyDescent="0.25">
      <c r="A9510" s="62">
        <v>42261601</v>
      </c>
      <c r="B9510" s="63" t="s">
        <v>18007</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5063</v>
      </c>
    </row>
    <row r="9523" spans="1:2" x14ac:dyDescent="0.25">
      <c r="A9523" s="62">
        <v>42261701</v>
      </c>
      <c r="B9523" s="63" t="s">
        <v>18470</v>
      </c>
    </row>
    <row r="9524" spans="1:2" x14ac:dyDescent="0.25">
      <c r="A9524" s="62">
        <v>42261702</v>
      </c>
      <c r="B9524" s="63" t="s">
        <v>6168</v>
      </c>
    </row>
    <row r="9525" spans="1:2" x14ac:dyDescent="0.25">
      <c r="A9525" s="62">
        <v>42261703</v>
      </c>
      <c r="B9525" s="63" t="s">
        <v>12194</v>
      </c>
    </row>
    <row r="9526" spans="1:2" x14ac:dyDescent="0.25">
      <c r="A9526" s="62">
        <v>42261704</v>
      </c>
      <c r="B9526" s="63" t="s">
        <v>10116</v>
      </c>
    </row>
    <row r="9527" spans="1:2" x14ac:dyDescent="0.25">
      <c r="A9527" s="62">
        <v>42261705</v>
      </c>
      <c r="B9527" s="63" t="s">
        <v>1767</v>
      </c>
    </row>
    <row r="9528" spans="1:2" x14ac:dyDescent="0.25">
      <c r="A9528" s="62">
        <v>42261706</v>
      </c>
      <c r="B9528" s="63" t="s">
        <v>7479</v>
      </c>
    </row>
    <row r="9529" spans="1:2" x14ac:dyDescent="0.25">
      <c r="A9529" s="62">
        <v>42261707</v>
      </c>
      <c r="B9529" s="63" t="s">
        <v>15920</v>
      </c>
    </row>
    <row r="9530" spans="1:2" x14ac:dyDescent="0.25">
      <c r="A9530" s="62">
        <v>42261801</v>
      </c>
      <c r="B9530" s="63" t="s">
        <v>13381</v>
      </c>
    </row>
    <row r="9531" spans="1:2" x14ac:dyDescent="0.25">
      <c r="A9531" s="62">
        <v>42261802</v>
      </c>
      <c r="B9531" s="63" t="s">
        <v>17671</v>
      </c>
    </row>
    <row r="9532" spans="1:2" x14ac:dyDescent="0.25">
      <c r="A9532" s="62">
        <v>42261803</v>
      </c>
      <c r="B9532" s="63" t="s">
        <v>17251</v>
      </c>
    </row>
    <row r="9533" spans="1:2" x14ac:dyDescent="0.25">
      <c r="A9533" s="62">
        <v>42261804</v>
      </c>
      <c r="B9533" s="63" t="s">
        <v>5015</v>
      </c>
    </row>
    <row r="9534" spans="1:2" x14ac:dyDescent="0.25">
      <c r="A9534" s="62">
        <v>42261805</v>
      </c>
      <c r="B9534" s="63" t="s">
        <v>13543</v>
      </c>
    </row>
    <row r="9535" spans="1:2" x14ac:dyDescent="0.25">
      <c r="A9535" s="62">
        <v>42261806</v>
      </c>
      <c r="B9535" s="63" t="s">
        <v>11342</v>
      </c>
    </row>
    <row r="9536" spans="1:2" x14ac:dyDescent="0.25">
      <c r="A9536" s="62">
        <v>42261807</v>
      </c>
      <c r="B9536" s="63" t="s">
        <v>3032</v>
      </c>
    </row>
    <row r="9537" spans="1:2" x14ac:dyDescent="0.25">
      <c r="A9537" s="62">
        <v>42261808</v>
      </c>
      <c r="B9537" s="63" t="s">
        <v>6221</v>
      </c>
    </row>
    <row r="9538" spans="1:2" x14ac:dyDescent="0.25">
      <c r="A9538" s="62">
        <v>42261809</v>
      </c>
      <c r="B9538" s="63" t="s">
        <v>11939</v>
      </c>
    </row>
    <row r="9539" spans="1:2" x14ac:dyDescent="0.25">
      <c r="A9539" s="62">
        <v>42261810</v>
      </c>
      <c r="B9539" s="63" t="s">
        <v>11606</v>
      </c>
    </row>
    <row r="9540" spans="1:2" x14ac:dyDescent="0.25">
      <c r="A9540" s="62">
        <v>42261901</v>
      </c>
      <c r="B9540" s="63" t="s">
        <v>5505</v>
      </c>
    </row>
    <row r="9541" spans="1:2" x14ac:dyDescent="0.25">
      <c r="A9541" s="62">
        <v>42261902</v>
      </c>
      <c r="B9541" s="63" t="s">
        <v>17049</v>
      </c>
    </row>
    <row r="9542" spans="1:2" x14ac:dyDescent="0.25">
      <c r="A9542" s="62">
        <v>42261903</v>
      </c>
      <c r="B9542" s="63" t="s">
        <v>5555</v>
      </c>
    </row>
    <row r="9543" spans="1:2" x14ac:dyDescent="0.25">
      <c r="A9543" s="62">
        <v>42261904</v>
      </c>
      <c r="B9543" s="63" t="s">
        <v>12653</v>
      </c>
    </row>
    <row r="9544" spans="1:2" x14ac:dyDescent="0.25">
      <c r="A9544" s="62">
        <v>42262001</v>
      </c>
      <c r="B9544" s="63" t="s">
        <v>8728</v>
      </c>
    </row>
    <row r="9545" spans="1:2" x14ac:dyDescent="0.25">
      <c r="A9545" s="62">
        <v>42262002</v>
      </c>
      <c r="B9545" s="63" t="s">
        <v>10023</v>
      </c>
    </row>
    <row r="9546" spans="1:2" x14ac:dyDescent="0.25">
      <c r="A9546" s="62">
        <v>42262003</v>
      </c>
      <c r="B9546" s="63" t="s">
        <v>16761</v>
      </c>
    </row>
    <row r="9547" spans="1:2" x14ac:dyDescent="0.25">
      <c r="A9547" s="62">
        <v>42262004</v>
      </c>
      <c r="B9547" s="63" t="s">
        <v>15443</v>
      </c>
    </row>
    <row r="9548" spans="1:2" x14ac:dyDescent="0.25">
      <c r="A9548" s="62">
        <v>42262005</v>
      </c>
      <c r="B9548" s="63" t="s">
        <v>7814</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11978</v>
      </c>
    </row>
    <row r="9554" spans="1:2" x14ac:dyDescent="0.25">
      <c r="A9554" s="62">
        <v>42262103</v>
      </c>
      <c r="B9554" s="63" t="s">
        <v>1618</v>
      </c>
    </row>
    <row r="9555" spans="1:2" x14ac:dyDescent="0.25">
      <c r="A9555" s="62">
        <v>42262104</v>
      </c>
      <c r="B9555" s="63" t="s">
        <v>12462</v>
      </c>
    </row>
    <row r="9556" spans="1:2" x14ac:dyDescent="0.25">
      <c r="A9556" s="62">
        <v>42262105</v>
      </c>
      <c r="B9556" s="63" t="s">
        <v>3756</v>
      </c>
    </row>
    <row r="9557" spans="1:2" x14ac:dyDescent="0.25">
      <c r="A9557" s="62">
        <v>42271501</v>
      </c>
      <c r="B9557" s="63" t="s">
        <v>16184</v>
      </c>
    </row>
    <row r="9558" spans="1:2" x14ac:dyDescent="0.25">
      <c r="A9558" s="62">
        <v>42271502</v>
      </c>
      <c r="B9558" s="63" t="s">
        <v>17514</v>
      </c>
    </row>
    <row r="9559" spans="1:2" x14ac:dyDescent="0.25">
      <c r="A9559" s="62">
        <v>42271503</v>
      </c>
      <c r="B9559" s="63" t="s">
        <v>8830</v>
      </c>
    </row>
    <row r="9560" spans="1:2" x14ac:dyDescent="0.25">
      <c r="A9560" s="62">
        <v>42271504</v>
      </c>
      <c r="B9560" s="63" t="s">
        <v>17476</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15033</v>
      </c>
    </row>
    <row r="9573" spans="1:2" x14ac:dyDescent="0.25">
      <c r="A9573" s="62">
        <v>42271611</v>
      </c>
      <c r="B9573" s="63" t="s">
        <v>11750</v>
      </c>
    </row>
    <row r="9574" spans="1:2" x14ac:dyDescent="0.25">
      <c r="A9574" s="62">
        <v>42271612</v>
      </c>
      <c r="B9574" s="63" t="s">
        <v>16965</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6333</v>
      </c>
    </row>
    <row r="9582" spans="1:2" x14ac:dyDescent="0.25">
      <c r="A9582" s="62">
        <v>42271702</v>
      </c>
      <c r="B9582" s="63" t="s">
        <v>34</v>
      </c>
    </row>
    <row r="9583" spans="1:2" x14ac:dyDescent="0.25">
      <c r="A9583" s="62">
        <v>42271703</v>
      </c>
      <c r="B9583" s="63" t="s">
        <v>11575</v>
      </c>
    </row>
    <row r="9584" spans="1:2" x14ac:dyDescent="0.25">
      <c r="A9584" s="62">
        <v>42271704</v>
      </c>
      <c r="B9584" s="63" t="s">
        <v>12389</v>
      </c>
    </row>
    <row r="9585" spans="1:2" x14ac:dyDescent="0.25">
      <c r="A9585" s="62">
        <v>42271705</v>
      </c>
      <c r="B9585" s="63" t="s">
        <v>9030</v>
      </c>
    </row>
    <row r="9586" spans="1:2" x14ac:dyDescent="0.25">
      <c r="A9586" s="62">
        <v>42271706</v>
      </c>
      <c r="B9586" s="63" t="s">
        <v>10646</v>
      </c>
    </row>
    <row r="9587" spans="1:2" x14ac:dyDescent="0.25">
      <c r="A9587" s="62">
        <v>42271707</v>
      </c>
      <c r="B9587" s="63" t="s">
        <v>16810</v>
      </c>
    </row>
    <row r="9588" spans="1:2" x14ac:dyDescent="0.25">
      <c r="A9588" s="62">
        <v>42271708</v>
      </c>
      <c r="B9588" s="63" t="s">
        <v>2797</v>
      </c>
    </row>
    <row r="9589" spans="1:2" x14ac:dyDescent="0.25">
      <c r="A9589" s="62">
        <v>42271709</v>
      </c>
      <c r="B9589" s="63" t="s">
        <v>11602</v>
      </c>
    </row>
    <row r="9590" spans="1:2" x14ac:dyDescent="0.25">
      <c r="A9590" s="62">
        <v>42271710</v>
      </c>
      <c r="B9590" s="63" t="s">
        <v>11624</v>
      </c>
    </row>
    <row r="9591" spans="1:2" x14ac:dyDescent="0.25">
      <c r="A9591" s="62">
        <v>42271711</v>
      </c>
      <c r="B9591" s="63" t="s">
        <v>6064</v>
      </c>
    </row>
    <row r="9592" spans="1:2" x14ac:dyDescent="0.25">
      <c r="A9592" s="62">
        <v>42271712</v>
      </c>
      <c r="B9592" s="63" t="s">
        <v>16736</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11806</v>
      </c>
    </row>
    <row r="9601" spans="1:2" x14ac:dyDescent="0.25">
      <c r="A9601" s="62">
        <v>42271721</v>
      </c>
      <c r="B9601" s="63" t="s">
        <v>14332</v>
      </c>
    </row>
    <row r="9602" spans="1:2" x14ac:dyDescent="0.25">
      <c r="A9602" s="62">
        <v>42271801</v>
      </c>
      <c r="B9602" s="63" t="s">
        <v>15697</v>
      </c>
    </row>
    <row r="9603" spans="1:2" x14ac:dyDescent="0.25">
      <c r="A9603" s="62">
        <v>42271802</v>
      </c>
      <c r="B9603" s="63" t="s">
        <v>6634</v>
      </c>
    </row>
    <row r="9604" spans="1:2" x14ac:dyDescent="0.25">
      <c r="A9604" s="62">
        <v>42271803</v>
      </c>
      <c r="B9604" s="63" t="s">
        <v>15849</v>
      </c>
    </row>
    <row r="9605" spans="1:2" x14ac:dyDescent="0.25">
      <c r="A9605" s="62">
        <v>42271901</v>
      </c>
      <c r="B9605" s="63" t="s">
        <v>4127</v>
      </c>
    </row>
    <row r="9606" spans="1:2" x14ac:dyDescent="0.25">
      <c r="A9606" s="62">
        <v>42271902</v>
      </c>
      <c r="B9606" s="63" t="s">
        <v>6973</v>
      </c>
    </row>
    <row r="9607" spans="1:2" x14ac:dyDescent="0.25">
      <c r="A9607" s="62">
        <v>42271903</v>
      </c>
      <c r="B9607" s="63" t="s">
        <v>9099</v>
      </c>
    </row>
    <row r="9608" spans="1:2" x14ac:dyDescent="0.25">
      <c r="A9608" s="62">
        <v>42271904</v>
      </c>
      <c r="B9608" s="63" t="s">
        <v>6331</v>
      </c>
    </row>
    <row r="9609" spans="1:2" x14ac:dyDescent="0.25">
      <c r="A9609" s="62">
        <v>42271905</v>
      </c>
      <c r="B9609" s="63" t="s">
        <v>16501</v>
      </c>
    </row>
    <row r="9610" spans="1:2" x14ac:dyDescent="0.25">
      <c r="A9610" s="62">
        <v>42271906</v>
      </c>
      <c r="B9610" s="63" t="s">
        <v>16325</v>
      </c>
    </row>
    <row r="9611" spans="1:2" x14ac:dyDescent="0.25">
      <c r="A9611" s="62">
        <v>42271907</v>
      </c>
      <c r="B9611" s="63" t="s">
        <v>12344</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12038</v>
      </c>
    </row>
    <row r="9620" spans="1:2" x14ac:dyDescent="0.25">
      <c r="A9620" s="62">
        <v>42272001</v>
      </c>
      <c r="B9620" s="63" t="s">
        <v>3092</v>
      </c>
    </row>
    <row r="9621" spans="1:2" x14ac:dyDescent="0.25">
      <c r="A9621" s="62">
        <v>42272002</v>
      </c>
      <c r="B9621" s="63" t="s">
        <v>1770</v>
      </c>
    </row>
    <row r="9622" spans="1:2" x14ac:dyDescent="0.25">
      <c r="A9622" s="62">
        <v>42272003</v>
      </c>
      <c r="B9622" s="63" t="s">
        <v>15460</v>
      </c>
    </row>
    <row r="9623" spans="1:2" x14ac:dyDescent="0.25">
      <c r="A9623" s="62">
        <v>42272004</v>
      </c>
      <c r="B9623" s="63" t="s">
        <v>4144</v>
      </c>
    </row>
    <row r="9624" spans="1:2" x14ac:dyDescent="0.25">
      <c r="A9624" s="62">
        <v>42272005</v>
      </c>
      <c r="B9624" s="63" t="s">
        <v>14905</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11689</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10829</v>
      </c>
    </row>
    <row r="9638" spans="1:2" x14ac:dyDescent="0.25">
      <c r="A9638" s="62">
        <v>42272102</v>
      </c>
      <c r="B9638" s="63" t="s">
        <v>14021</v>
      </c>
    </row>
    <row r="9639" spans="1:2" x14ac:dyDescent="0.25">
      <c r="A9639" s="62">
        <v>42272201</v>
      </c>
      <c r="B9639" s="63" t="s">
        <v>6883</v>
      </c>
    </row>
    <row r="9640" spans="1:2" x14ac:dyDescent="0.25">
      <c r="A9640" s="62">
        <v>42272202</v>
      </c>
      <c r="B9640" s="63" t="s">
        <v>8351</v>
      </c>
    </row>
    <row r="9641" spans="1:2" x14ac:dyDescent="0.25">
      <c r="A9641" s="62">
        <v>42272203</v>
      </c>
      <c r="B9641" s="63" t="s">
        <v>18670</v>
      </c>
    </row>
    <row r="9642" spans="1:2" x14ac:dyDescent="0.25">
      <c r="A9642" s="62">
        <v>42272204</v>
      </c>
      <c r="B9642" s="63" t="s">
        <v>5665</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15014</v>
      </c>
    </row>
    <row r="9647" spans="1:2" x14ac:dyDescent="0.25">
      <c r="A9647" s="62">
        <v>42272209</v>
      </c>
      <c r="B9647" s="63" t="s">
        <v>14697</v>
      </c>
    </row>
    <row r="9648" spans="1:2" x14ac:dyDescent="0.25">
      <c r="A9648" s="62">
        <v>42272210</v>
      </c>
      <c r="B9648" s="63" t="s">
        <v>4523</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3695</v>
      </c>
    </row>
    <row r="9656" spans="1:2" x14ac:dyDescent="0.25">
      <c r="A9656" s="62">
        <v>42272218</v>
      </c>
      <c r="B9656" s="63" t="s">
        <v>7134</v>
      </c>
    </row>
    <row r="9657" spans="1:2" x14ac:dyDescent="0.25">
      <c r="A9657" s="62">
        <v>42272219</v>
      </c>
      <c r="B9657" s="63" t="s">
        <v>16787</v>
      </c>
    </row>
    <row r="9658" spans="1:2" x14ac:dyDescent="0.25">
      <c r="A9658" s="62">
        <v>42272220</v>
      </c>
      <c r="B9658" s="63" t="s">
        <v>3558</v>
      </c>
    </row>
    <row r="9659" spans="1:2" x14ac:dyDescent="0.25">
      <c r="A9659" s="62">
        <v>42272221</v>
      </c>
      <c r="B9659" s="63" t="s">
        <v>14449</v>
      </c>
    </row>
    <row r="9660" spans="1:2" x14ac:dyDescent="0.25">
      <c r="A9660" s="62">
        <v>42272222</v>
      </c>
      <c r="B9660" s="63" t="s">
        <v>13480</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11586</v>
      </c>
    </row>
    <row r="9665" spans="1:2" x14ac:dyDescent="0.25">
      <c r="A9665" s="62">
        <v>42272302</v>
      </c>
      <c r="B9665" s="63" t="s">
        <v>9366</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7486</v>
      </c>
    </row>
    <row r="9673" spans="1:2" x14ac:dyDescent="0.25">
      <c r="A9673" s="62">
        <v>42272403</v>
      </c>
      <c r="B9673" s="63" t="s">
        <v>3734</v>
      </c>
    </row>
    <row r="9674" spans="1:2" x14ac:dyDescent="0.25">
      <c r="A9674" s="62">
        <v>42272404</v>
      </c>
      <c r="B9674" s="63" t="s">
        <v>14801</v>
      </c>
    </row>
    <row r="9675" spans="1:2" x14ac:dyDescent="0.25">
      <c r="A9675" s="62">
        <v>42272501</v>
      </c>
      <c r="B9675" s="63" t="s">
        <v>9140</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18614</v>
      </c>
    </row>
    <row r="9696" spans="1:2" x14ac:dyDescent="0.25">
      <c r="A9696" s="62">
        <v>42281514</v>
      </c>
      <c r="B9696" s="63" t="s">
        <v>9490</v>
      </c>
    </row>
    <row r="9697" spans="1:2" x14ac:dyDescent="0.25">
      <c r="A9697" s="62">
        <v>42281515</v>
      </c>
      <c r="B9697" s="63" t="s">
        <v>16327</v>
      </c>
    </row>
    <row r="9698" spans="1:2" x14ac:dyDescent="0.25">
      <c r="A9698" s="62">
        <v>42281516</v>
      </c>
      <c r="B9698" s="63" t="s">
        <v>849</v>
      </c>
    </row>
    <row r="9699" spans="1:2" x14ac:dyDescent="0.25">
      <c r="A9699" s="62">
        <v>42281517</v>
      </c>
      <c r="B9699" s="63" t="s">
        <v>7576</v>
      </c>
    </row>
    <row r="9700" spans="1:2" x14ac:dyDescent="0.25">
      <c r="A9700" s="62">
        <v>42281518</v>
      </c>
      <c r="B9700" s="63" t="s">
        <v>16352</v>
      </c>
    </row>
    <row r="9701" spans="1:2" x14ac:dyDescent="0.25">
      <c r="A9701" s="62">
        <v>42281519</v>
      </c>
      <c r="B9701" s="63" t="s">
        <v>15233</v>
      </c>
    </row>
    <row r="9702" spans="1:2" x14ac:dyDescent="0.25">
      <c r="A9702" s="62">
        <v>42281520</v>
      </c>
      <c r="B9702" s="63" t="s">
        <v>9879</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14512</v>
      </c>
    </row>
    <row r="9709" spans="1:2" x14ac:dyDescent="0.25">
      <c r="A9709" s="62">
        <v>42281603</v>
      </c>
      <c r="B9709" s="63" t="s">
        <v>18729</v>
      </c>
    </row>
    <row r="9710" spans="1:2" x14ac:dyDescent="0.25">
      <c r="A9710" s="62">
        <v>42281604</v>
      </c>
      <c r="B9710" s="63" t="s">
        <v>7752</v>
      </c>
    </row>
    <row r="9711" spans="1:2" x14ac:dyDescent="0.25">
      <c r="A9711" s="62">
        <v>42281605</v>
      </c>
      <c r="B9711" s="63" t="s">
        <v>62</v>
      </c>
    </row>
    <row r="9712" spans="1:2" x14ac:dyDescent="0.25">
      <c r="A9712" s="62">
        <v>42281606</v>
      </c>
      <c r="B9712" s="63" t="s">
        <v>12612</v>
      </c>
    </row>
    <row r="9713" spans="1:2" x14ac:dyDescent="0.25">
      <c r="A9713" s="62">
        <v>42281701</v>
      </c>
      <c r="B9713" s="63" t="s">
        <v>17350</v>
      </c>
    </row>
    <row r="9714" spans="1:2" x14ac:dyDescent="0.25">
      <c r="A9714" s="62">
        <v>42281702</v>
      </c>
      <c r="B9714" s="63" t="s">
        <v>12677</v>
      </c>
    </row>
    <row r="9715" spans="1:2" x14ac:dyDescent="0.25">
      <c r="A9715" s="62">
        <v>42281703</v>
      </c>
      <c r="B9715" s="63" t="s">
        <v>12484</v>
      </c>
    </row>
    <row r="9716" spans="1:2" x14ac:dyDescent="0.25">
      <c r="A9716" s="62">
        <v>42281704</v>
      </c>
      <c r="B9716" s="63" t="s">
        <v>15552</v>
      </c>
    </row>
    <row r="9717" spans="1:2" x14ac:dyDescent="0.25">
      <c r="A9717" s="62">
        <v>42281705</v>
      </c>
      <c r="B9717" s="63" t="s">
        <v>10296</v>
      </c>
    </row>
    <row r="9718" spans="1:2" x14ac:dyDescent="0.25">
      <c r="A9718" s="62">
        <v>42281706</v>
      </c>
      <c r="B9718" s="63" t="s">
        <v>8191</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5589</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16948</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12240</v>
      </c>
    </row>
    <row r="9746" spans="1:2" x14ac:dyDescent="0.25">
      <c r="A9746" s="62">
        <v>42281913</v>
      </c>
      <c r="B9746" s="63" t="s">
        <v>1578</v>
      </c>
    </row>
    <row r="9747" spans="1:2" x14ac:dyDescent="0.25">
      <c r="A9747" s="62">
        <v>42281914</v>
      </c>
      <c r="B9747" s="63" t="s">
        <v>11801</v>
      </c>
    </row>
    <row r="9748" spans="1:2" x14ac:dyDescent="0.25">
      <c r="A9748" s="62">
        <v>42281915</v>
      </c>
      <c r="B9748" s="63" t="s">
        <v>16169</v>
      </c>
    </row>
    <row r="9749" spans="1:2" x14ac:dyDescent="0.25">
      <c r="A9749" s="62">
        <v>42281916</v>
      </c>
      <c r="B9749" s="63" t="s">
        <v>12507</v>
      </c>
    </row>
    <row r="9750" spans="1:2" x14ac:dyDescent="0.25">
      <c r="A9750" s="62">
        <v>42291501</v>
      </c>
      <c r="B9750" s="63" t="s">
        <v>12806</v>
      </c>
    </row>
    <row r="9751" spans="1:2" x14ac:dyDescent="0.25">
      <c r="A9751" s="62">
        <v>42291502</v>
      </c>
      <c r="B9751" s="63" t="s">
        <v>13860</v>
      </c>
    </row>
    <row r="9752" spans="1:2" x14ac:dyDescent="0.25">
      <c r="A9752" s="62">
        <v>42291601</v>
      </c>
      <c r="B9752" s="63" t="s">
        <v>12464</v>
      </c>
    </row>
    <row r="9753" spans="1:2" x14ac:dyDescent="0.25">
      <c r="A9753" s="62">
        <v>42291602</v>
      </c>
      <c r="B9753" s="63" t="s">
        <v>1930</v>
      </c>
    </row>
    <row r="9754" spans="1:2" x14ac:dyDescent="0.25">
      <c r="A9754" s="62">
        <v>42291603</v>
      </c>
      <c r="B9754" s="63" t="s">
        <v>5975</v>
      </c>
    </row>
    <row r="9755" spans="1:2" x14ac:dyDescent="0.25">
      <c r="A9755" s="62">
        <v>42291604</v>
      </c>
      <c r="B9755" s="63" t="s">
        <v>15401</v>
      </c>
    </row>
    <row r="9756" spans="1:2" x14ac:dyDescent="0.25">
      <c r="A9756" s="62">
        <v>42291605</v>
      </c>
      <c r="B9756" s="63" t="s">
        <v>6018</v>
      </c>
    </row>
    <row r="9757" spans="1:2" x14ac:dyDescent="0.25">
      <c r="A9757" s="62">
        <v>42291606</v>
      </c>
      <c r="B9757" s="63" t="s">
        <v>6296</v>
      </c>
    </row>
    <row r="9758" spans="1:2" x14ac:dyDescent="0.25">
      <c r="A9758" s="62">
        <v>42291607</v>
      </c>
      <c r="B9758" s="63" t="s">
        <v>17717</v>
      </c>
    </row>
    <row r="9759" spans="1:2" x14ac:dyDescent="0.25">
      <c r="A9759" s="62">
        <v>42291608</v>
      </c>
      <c r="B9759" s="63" t="s">
        <v>15598</v>
      </c>
    </row>
    <row r="9760" spans="1:2" x14ac:dyDescent="0.25">
      <c r="A9760" s="62">
        <v>42291609</v>
      </c>
      <c r="B9760" s="63" t="s">
        <v>5897</v>
      </c>
    </row>
    <row r="9761" spans="1:2" x14ac:dyDescent="0.25">
      <c r="A9761" s="62">
        <v>42291610</v>
      </c>
      <c r="B9761" s="63" t="s">
        <v>4093</v>
      </c>
    </row>
    <row r="9762" spans="1:2" x14ac:dyDescent="0.25">
      <c r="A9762" s="62">
        <v>42291611</v>
      </c>
      <c r="B9762" s="63" t="s">
        <v>12441</v>
      </c>
    </row>
    <row r="9763" spans="1:2" x14ac:dyDescent="0.25">
      <c r="A9763" s="62">
        <v>42291612</v>
      </c>
      <c r="B9763" s="63" t="s">
        <v>11892</v>
      </c>
    </row>
    <row r="9764" spans="1:2" x14ac:dyDescent="0.25">
      <c r="A9764" s="62">
        <v>42291613</v>
      </c>
      <c r="B9764" s="63" t="s">
        <v>8066</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7710</v>
      </c>
    </row>
    <row r="9769" spans="1:2" x14ac:dyDescent="0.25">
      <c r="A9769" s="62">
        <v>42291619</v>
      </c>
      <c r="B9769" s="63" t="s">
        <v>4215</v>
      </c>
    </row>
    <row r="9770" spans="1:2" x14ac:dyDescent="0.25">
      <c r="A9770" s="62">
        <v>42291620</v>
      </c>
      <c r="B9770" s="63" t="s">
        <v>14619</v>
      </c>
    </row>
    <row r="9771" spans="1:2" x14ac:dyDescent="0.25">
      <c r="A9771" s="62">
        <v>42291621</v>
      </c>
      <c r="B9771" s="63" t="s">
        <v>13912</v>
      </c>
    </row>
    <row r="9772" spans="1:2" x14ac:dyDescent="0.25">
      <c r="A9772" s="62">
        <v>42291622</v>
      </c>
      <c r="B9772" s="63" t="s">
        <v>17767</v>
      </c>
    </row>
    <row r="9773" spans="1:2" x14ac:dyDescent="0.25">
      <c r="A9773" s="62">
        <v>42291623</v>
      </c>
      <c r="B9773" s="63" t="s">
        <v>10581</v>
      </c>
    </row>
    <row r="9774" spans="1:2" x14ac:dyDescent="0.25">
      <c r="A9774" s="62">
        <v>42291624</v>
      </c>
      <c r="B9774" s="63" t="s">
        <v>668</v>
      </c>
    </row>
    <row r="9775" spans="1:2" x14ac:dyDescent="0.25">
      <c r="A9775" s="62">
        <v>42291625</v>
      </c>
      <c r="B9775" s="63" t="s">
        <v>6047</v>
      </c>
    </row>
    <row r="9776" spans="1:2" x14ac:dyDescent="0.25">
      <c r="A9776" s="62">
        <v>42291701</v>
      </c>
      <c r="B9776" s="63" t="s">
        <v>18803</v>
      </c>
    </row>
    <row r="9777" spans="1:2" x14ac:dyDescent="0.25">
      <c r="A9777" s="62">
        <v>42291702</v>
      </c>
      <c r="B9777" s="63" t="s">
        <v>2754</v>
      </c>
    </row>
    <row r="9778" spans="1:2" x14ac:dyDescent="0.25">
      <c r="A9778" s="62">
        <v>42291703</v>
      </c>
      <c r="B9778" s="63" t="s">
        <v>6718</v>
      </c>
    </row>
    <row r="9779" spans="1:2" x14ac:dyDescent="0.25">
      <c r="A9779" s="62">
        <v>42291704</v>
      </c>
      <c r="B9779" s="63" t="s">
        <v>9285</v>
      </c>
    </row>
    <row r="9780" spans="1:2" x14ac:dyDescent="0.25">
      <c r="A9780" s="62">
        <v>42291705</v>
      </c>
      <c r="B9780" s="63" t="s">
        <v>6057</v>
      </c>
    </row>
    <row r="9781" spans="1:2" x14ac:dyDescent="0.25">
      <c r="A9781" s="62">
        <v>42291706</v>
      </c>
      <c r="B9781" s="63" t="s">
        <v>9359</v>
      </c>
    </row>
    <row r="9782" spans="1:2" x14ac:dyDescent="0.25">
      <c r="A9782" s="62">
        <v>42291707</v>
      </c>
      <c r="B9782" s="63" t="s">
        <v>10932</v>
      </c>
    </row>
    <row r="9783" spans="1:2" x14ac:dyDescent="0.25">
      <c r="A9783" s="62">
        <v>42291708</v>
      </c>
      <c r="B9783" s="63" t="s">
        <v>15823</v>
      </c>
    </row>
    <row r="9784" spans="1:2" x14ac:dyDescent="0.25">
      <c r="A9784" s="62">
        <v>42291709</v>
      </c>
      <c r="B9784" s="63" t="s">
        <v>13775</v>
      </c>
    </row>
    <row r="9785" spans="1:2" x14ac:dyDescent="0.25">
      <c r="A9785" s="62">
        <v>42291801</v>
      </c>
      <c r="B9785" s="63" t="s">
        <v>10328</v>
      </c>
    </row>
    <row r="9786" spans="1:2" x14ac:dyDescent="0.25">
      <c r="A9786" s="62">
        <v>42291802</v>
      </c>
      <c r="B9786" s="63" t="s">
        <v>11593</v>
      </c>
    </row>
    <row r="9787" spans="1:2" x14ac:dyDescent="0.25">
      <c r="A9787" s="62">
        <v>42291803</v>
      </c>
      <c r="B9787" s="63" t="s">
        <v>14460</v>
      </c>
    </row>
    <row r="9788" spans="1:2" x14ac:dyDescent="0.25">
      <c r="A9788" s="62">
        <v>42291901</v>
      </c>
      <c r="B9788" s="63" t="s">
        <v>1212</v>
      </c>
    </row>
    <row r="9789" spans="1:2" x14ac:dyDescent="0.25">
      <c r="A9789" s="62">
        <v>42291902</v>
      </c>
      <c r="B9789" s="63" t="s">
        <v>5941</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11984</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17970</v>
      </c>
    </row>
    <row r="9798" spans="1:2" x14ac:dyDescent="0.25">
      <c r="A9798" s="62">
        <v>42292302</v>
      </c>
      <c r="B9798" s="63" t="s">
        <v>14524</v>
      </c>
    </row>
    <row r="9799" spans="1:2" x14ac:dyDescent="0.25">
      <c r="A9799" s="62">
        <v>42292303</v>
      </c>
      <c r="B9799" s="63" t="s">
        <v>16423</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14438</v>
      </c>
    </row>
    <row r="9805" spans="1:2" x14ac:dyDescent="0.25">
      <c r="A9805" s="62">
        <v>42292402</v>
      </c>
      <c r="B9805" s="63" t="s">
        <v>3375</v>
      </c>
    </row>
    <row r="9806" spans="1:2" x14ac:dyDescent="0.25">
      <c r="A9806" s="62">
        <v>42292403</v>
      </c>
      <c r="B9806" s="63" t="s">
        <v>625</v>
      </c>
    </row>
    <row r="9807" spans="1:2" x14ac:dyDescent="0.25">
      <c r="A9807" s="62">
        <v>42292501</v>
      </c>
      <c r="B9807" s="63" t="s">
        <v>13081</v>
      </c>
    </row>
    <row r="9808" spans="1:2" x14ac:dyDescent="0.25">
      <c r="A9808" s="62">
        <v>42292502</v>
      </c>
      <c r="B9808" s="63" t="s">
        <v>12043</v>
      </c>
    </row>
    <row r="9809" spans="1:2" x14ac:dyDescent="0.25">
      <c r="A9809" s="62">
        <v>42292503</v>
      </c>
      <c r="B9809" s="63" t="s">
        <v>8638</v>
      </c>
    </row>
    <row r="9810" spans="1:2" x14ac:dyDescent="0.25">
      <c r="A9810" s="62">
        <v>42292504</v>
      </c>
      <c r="B9810" s="63" t="s">
        <v>10920</v>
      </c>
    </row>
    <row r="9811" spans="1:2" x14ac:dyDescent="0.25">
      <c r="A9811" s="62">
        <v>42292505</v>
      </c>
      <c r="B9811" s="63" t="s">
        <v>11440</v>
      </c>
    </row>
    <row r="9812" spans="1:2" x14ac:dyDescent="0.25">
      <c r="A9812" s="62">
        <v>42292601</v>
      </c>
      <c r="B9812" s="63" t="s">
        <v>6806</v>
      </c>
    </row>
    <row r="9813" spans="1:2" x14ac:dyDescent="0.25">
      <c r="A9813" s="62">
        <v>42292602</v>
      </c>
      <c r="B9813" s="63" t="s">
        <v>17647</v>
      </c>
    </row>
    <row r="9814" spans="1:2" x14ac:dyDescent="0.25">
      <c r="A9814" s="62">
        <v>42292603</v>
      </c>
      <c r="B9814" s="63" t="s">
        <v>15157</v>
      </c>
    </row>
    <row r="9815" spans="1:2" x14ac:dyDescent="0.25">
      <c r="A9815" s="62">
        <v>42292701</v>
      </c>
      <c r="B9815" s="63" t="s">
        <v>10879</v>
      </c>
    </row>
    <row r="9816" spans="1:2" x14ac:dyDescent="0.25">
      <c r="A9816" s="62">
        <v>42292702</v>
      </c>
      <c r="B9816" s="63" t="s">
        <v>18770</v>
      </c>
    </row>
    <row r="9817" spans="1:2" x14ac:dyDescent="0.25">
      <c r="A9817" s="62">
        <v>42292703</v>
      </c>
      <c r="B9817" s="63" t="s">
        <v>11504</v>
      </c>
    </row>
    <row r="9818" spans="1:2" x14ac:dyDescent="0.25">
      <c r="A9818" s="62">
        <v>42292704</v>
      </c>
      <c r="B9818" s="63" t="s">
        <v>12892</v>
      </c>
    </row>
    <row r="9819" spans="1:2" x14ac:dyDescent="0.25">
      <c r="A9819" s="62">
        <v>42292801</v>
      </c>
      <c r="B9819" s="63" t="s">
        <v>17751</v>
      </c>
    </row>
    <row r="9820" spans="1:2" x14ac:dyDescent="0.25">
      <c r="A9820" s="62">
        <v>42292802</v>
      </c>
      <c r="B9820" s="63" t="s">
        <v>769</v>
      </c>
    </row>
    <row r="9821" spans="1:2" x14ac:dyDescent="0.25">
      <c r="A9821" s="62">
        <v>42292901</v>
      </c>
      <c r="B9821" s="63" t="s">
        <v>7249</v>
      </c>
    </row>
    <row r="9822" spans="1:2" x14ac:dyDescent="0.25">
      <c r="A9822" s="62">
        <v>42292902</v>
      </c>
      <c r="B9822" s="63" t="s">
        <v>12394</v>
      </c>
    </row>
    <row r="9823" spans="1:2" x14ac:dyDescent="0.25">
      <c r="A9823" s="62">
        <v>42292903</v>
      </c>
      <c r="B9823" s="63" t="s">
        <v>10593</v>
      </c>
    </row>
    <row r="9824" spans="1:2" x14ac:dyDescent="0.25">
      <c r="A9824" s="62">
        <v>42292904</v>
      </c>
      <c r="B9824" s="63" t="s">
        <v>18692</v>
      </c>
    </row>
    <row r="9825" spans="1:2" x14ac:dyDescent="0.25">
      <c r="A9825" s="62">
        <v>42292907</v>
      </c>
      <c r="B9825" s="63" t="s">
        <v>9612</v>
      </c>
    </row>
    <row r="9826" spans="1:2" x14ac:dyDescent="0.25">
      <c r="A9826" s="62">
        <v>42292908</v>
      </c>
      <c r="B9826" s="63" t="s">
        <v>3795</v>
      </c>
    </row>
    <row r="9827" spans="1:2" x14ac:dyDescent="0.25">
      <c r="A9827" s="62">
        <v>42293001</v>
      </c>
      <c r="B9827" s="63" t="s">
        <v>12608</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5643</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17863</v>
      </c>
    </row>
    <row r="9837" spans="1:2" x14ac:dyDescent="0.25">
      <c r="A9837" s="62">
        <v>42293105</v>
      </c>
      <c r="B9837" s="63" t="s">
        <v>11996</v>
      </c>
    </row>
    <row r="9838" spans="1:2" x14ac:dyDescent="0.25">
      <c r="A9838" s="62">
        <v>42293106</v>
      </c>
      <c r="B9838" s="63" t="s">
        <v>18510</v>
      </c>
    </row>
    <row r="9839" spans="1:2" x14ac:dyDescent="0.25">
      <c r="A9839" s="62">
        <v>42293107</v>
      </c>
      <c r="B9839" s="63" t="s">
        <v>6236</v>
      </c>
    </row>
    <row r="9840" spans="1:2" x14ac:dyDescent="0.25">
      <c r="A9840" s="62">
        <v>42293108</v>
      </c>
      <c r="B9840" s="63" t="s">
        <v>6957</v>
      </c>
    </row>
    <row r="9841" spans="1:2" x14ac:dyDescent="0.25">
      <c r="A9841" s="62">
        <v>42293109</v>
      </c>
      <c r="B9841" s="63" t="s">
        <v>5572</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6445</v>
      </c>
    </row>
    <row r="9846" spans="1:2" x14ac:dyDescent="0.25">
      <c r="A9846" s="62">
        <v>42293114</v>
      </c>
      <c r="B9846" s="63" t="s">
        <v>11675</v>
      </c>
    </row>
    <row r="9847" spans="1:2" x14ac:dyDescent="0.25">
      <c r="A9847" s="62">
        <v>42293115</v>
      </c>
      <c r="B9847" s="63" t="s">
        <v>3628</v>
      </c>
    </row>
    <row r="9848" spans="1:2" x14ac:dyDescent="0.25">
      <c r="A9848" s="62">
        <v>42293116</v>
      </c>
      <c r="B9848" s="63" t="s">
        <v>11581</v>
      </c>
    </row>
    <row r="9849" spans="1:2" x14ac:dyDescent="0.25">
      <c r="A9849" s="62">
        <v>42293117</v>
      </c>
      <c r="B9849" s="63" t="s">
        <v>12796</v>
      </c>
    </row>
    <row r="9850" spans="1:2" x14ac:dyDescent="0.25">
      <c r="A9850" s="62">
        <v>42293118</v>
      </c>
      <c r="B9850" s="63" t="s">
        <v>17789</v>
      </c>
    </row>
    <row r="9851" spans="1:2" x14ac:dyDescent="0.25">
      <c r="A9851" s="62">
        <v>42293119</v>
      </c>
      <c r="B9851" s="63" t="s">
        <v>4872</v>
      </c>
    </row>
    <row r="9852" spans="1:2" x14ac:dyDescent="0.25">
      <c r="A9852" s="62">
        <v>42293120</v>
      </c>
      <c r="B9852" s="63" t="s">
        <v>12127</v>
      </c>
    </row>
    <row r="9853" spans="1:2" x14ac:dyDescent="0.25">
      <c r="A9853" s="62">
        <v>42293121</v>
      </c>
      <c r="B9853" s="63" t="s">
        <v>2207</v>
      </c>
    </row>
    <row r="9854" spans="1:2" x14ac:dyDescent="0.25">
      <c r="A9854" s="62">
        <v>42293122</v>
      </c>
      <c r="B9854" s="63" t="s">
        <v>8788</v>
      </c>
    </row>
    <row r="9855" spans="1:2" x14ac:dyDescent="0.25">
      <c r="A9855" s="62">
        <v>42293123</v>
      </c>
      <c r="B9855" s="63" t="s">
        <v>13544</v>
      </c>
    </row>
    <row r="9856" spans="1:2" x14ac:dyDescent="0.25">
      <c r="A9856" s="62">
        <v>42293124</v>
      </c>
      <c r="B9856" s="63" t="s">
        <v>15447</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16258</v>
      </c>
    </row>
    <row r="9862" spans="1:2" x14ac:dyDescent="0.25">
      <c r="A9862" s="62">
        <v>42293130</v>
      </c>
      <c r="B9862" s="63" t="s">
        <v>6841</v>
      </c>
    </row>
    <row r="9863" spans="1:2" x14ac:dyDescent="0.25">
      <c r="A9863" s="62">
        <v>42293131</v>
      </c>
      <c r="B9863" s="63" t="s">
        <v>10781</v>
      </c>
    </row>
    <row r="9864" spans="1:2" x14ac:dyDescent="0.25">
      <c r="A9864" s="62">
        <v>42293132</v>
      </c>
      <c r="B9864" s="63" t="s">
        <v>5864</v>
      </c>
    </row>
    <row r="9865" spans="1:2" x14ac:dyDescent="0.25">
      <c r="A9865" s="62">
        <v>42293133</v>
      </c>
      <c r="B9865" s="63" t="s">
        <v>4733</v>
      </c>
    </row>
    <row r="9866" spans="1:2" x14ac:dyDescent="0.25">
      <c r="A9866" s="62">
        <v>42293134</v>
      </c>
      <c r="B9866" s="63" t="s">
        <v>7271</v>
      </c>
    </row>
    <row r="9867" spans="1:2" x14ac:dyDescent="0.25">
      <c r="A9867" s="62">
        <v>42293135</v>
      </c>
      <c r="B9867" s="63" t="s">
        <v>15086</v>
      </c>
    </row>
    <row r="9868" spans="1:2" x14ac:dyDescent="0.25">
      <c r="A9868" s="62">
        <v>42293136</v>
      </c>
      <c r="B9868" s="63" t="s">
        <v>6958</v>
      </c>
    </row>
    <row r="9869" spans="1:2" x14ac:dyDescent="0.25">
      <c r="A9869" s="62">
        <v>42293137</v>
      </c>
      <c r="B9869" s="63" t="s">
        <v>11193</v>
      </c>
    </row>
    <row r="9870" spans="1:2" x14ac:dyDescent="0.25">
      <c r="A9870" s="62">
        <v>42293138</v>
      </c>
      <c r="B9870" s="63" t="s">
        <v>14770</v>
      </c>
    </row>
    <row r="9871" spans="1:2" x14ac:dyDescent="0.25">
      <c r="A9871" s="62">
        <v>42293139</v>
      </c>
      <c r="B9871" s="63" t="s">
        <v>4900</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11168</v>
      </c>
    </row>
    <row r="9876" spans="1:2" x14ac:dyDescent="0.25">
      <c r="A9876" s="62">
        <v>42293304</v>
      </c>
      <c r="B9876" s="63" t="s">
        <v>11845</v>
      </c>
    </row>
    <row r="9877" spans="1:2" x14ac:dyDescent="0.25">
      <c r="A9877" s="62">
        <v>42293401</v>
      </c>
      <c r="B9877" s="63" t="s">
        <v>8441</v>
      </c>
    </row>
    <row r="9878" spans="1:2" x14ac:dyDescent="0.25">
      <c r="A9878" s="62">
        <v>42293403</v>
      </c>
      <c r="B9878" s="63" t="s">
        <v>16208</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4060</v>
      </c>
    </row>
    <row r="9884" spans="1:2" x14ac:dyDescent="0.25">
      <c r="A9884" s="62">
        <v>42293502</v>
      </c>
      <c r="B9884" s="63" t="s">
        <v>8675</v>
      </c>
    </row>
    <row r="9885" spans="1:2" x14ac:dyDescent="0.25">
      <c r="A9885" s="62">
        <v>42293503</v>
      </c>
      <c r="B9885" s="63" t="s">
        <v>12818</v>
      </c>
    </row>
    <row r="9886" spans="1:2" x14ac:dyDescent="0.25">
      <c r="A9886" s="62">
        <v>42293504</v>
      </c>
      <c r="B9886" s="63" t="s">
        <v>14132</v>
      </c>
    </row>
    <row r="9887" spans="1:2" x14ac:dyDescent="0.25">
      <c r="A9887" s="62">
        <v>42293505</v>
      </c>
      <c r="B9887" s="63" t="s">
        <v>17187</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9041</v>
      </c>
    </row>
    <row r="9892" spans="1:2" x14ac:dyDescent="0.25">
      <c r="A9892" s="62">
        <v>42293601</v>
      </c>
      <c r="B9892" s="63" t="s">
        <v>8585</v>
      </c>
    </row>
    <row r="9893" spans="1:2" x14ac:dyDescent="0.25">
      <c r="A9893" s="62">
        <v>42293602</v>
      </c>
      <c r="B9893" s="63" t="s">
        <v>16999</v>
      </c>
    </row>
    <row r="9894" spans="1:2" x14ac:dyDescent="0.25">
      <c r="A9894" s="62">
        <v>42293603</v>
      </c>
      <c r="B9894" s="63" t="s">
        <v>5852</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3935</v>
      </c>
    </row>
    <row r="9900" spans="1:2" x14ac:dyDescent="0.25">
      <c r="A9900" s="62">
        <v>42293803</v>
      </c>
      <c r="B9900" s="63" t="s">
        <v>14193</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9630</v>
      </c>
    </row>
    <row r="9906" spans="1:2" x14ac:dyDescent="0.25">
      <c r="A9906" s="62">
        <v>42294003</v>
      </c>
      <c r="B9906" s="63" t="s">
        <v>10604</v>
      </c>
    </row>
    <row r="9907" spans="1:2" x14ac:dyDescent="0.25">
      <c r="A9907" s="62">
        <v>42294101</v>
      </c>
      <c r="B9907" s="63" t="s">
        <v>6280</v>
      </c>
    </row>
    <row r="9908" spans="1:2" x14ac:dyDescent="0.25">
      <c r="A9908" s="62">
        <v>42294102</v>
      </c>
      <c r="B9908" s="63" t="s">
        <v>11861</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4045</v>
      </c>
    </row>
    <row r="9913" spans="1:2" x14ac:dyDescent="0.25">
      <c r="A9913" s="62">
        <v>42294204</v>
      </c>
      <c r="B9913" s="63" t="s">
        <v>4844</v>
      </c>
    </row>
    <row r="9914" spans="1:2" x14ac:dyDescent="0.25">
      <c r="A9914" s="62">
        <v>42294205</v>
      </c>
      <c r="B9914" s="63" t="s">
        <v>17936</v>
      </c>
    </row>
    <row r="9915" spans="1:2" x14ac:dyDescent="0.25">
      <c r="A9915" s="62">
        <v>42294206</v>
      </c>
      <c r="B9915" s="63" t="s">
        <v>11786</v>
      </c>
    </row>
    <row r="9916" spans="1:2" x14ac:dyDescent="0.25">
      <c r="A9916" s="62">
        <v>42294207</v>
      </c>
      <c r="B9916" s="63" t="s">
        <v>16293</v>
      </c>
    </row>
    <row r="9917" spans="1:2" x14ac:dyDescent="0.25">
      <c r="A9917" s="62">
        <v>42294208</v>
      </c>
      <c r="B9917" s="63" t="s">
        <v>16690</v>
      </c>
    </row>
    <row r="9918" spans="1:2" x14ac:dyDescent="0.25">
      <c r="A9918" s="62">
        <v>42294209</v>
      </c>
      <c r="B9918" s="63" t="s">
        <v>10366</v>
      </c>
    </row>
    <row r="9919" spans="1:2" x14ac:dyDescent="0.25">
      <c r="A9919" s="62">
        <v>42294210</v>
      </c>
      <c r="B9919" s="63" t="s">
        <v>17429</v>
      </c>
    </row>
    <row r="9920" spans="1:2" x14ac:dyDescent="0.25">
      <c r="A9920" s="62">
        <v>42294211</v>
      </c>
      <c r="B9920" s="63" t="s">
        <v>3365</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14870</v>
      </c>
    </row>
    <row r="9927" spans="1:2" x14ac:dyDescent="0.25">
      <c r="A9927" s="62">
        <v>42294218</v>
      </c>
      <c r="B9927" s="63" t="s">
        <v>18047</v>
      </c>
    </row>
    <row r="9928" spans="1:2" x14ac:dyDescent="0.25">
      <c r="A9928" s="62">
        <v>42294219</v>
      </c>
      <c r="B9928" s="63" t="s">
        <v>8361</v>
      </c>
    </row>
    <row r="9929" spans="1:2" x14ac:dyDescent="0.25">
      <c r="A9929" s="62">
        <v>42294220</v>
      </c>
      <c r="B9929" s="63" t="s">
        <v>5780</v>
      </c>
    </row>
    <row r="9930" spans="1:2" x14ac:dyDescent="0.25">
      <c r="A9930" s="62">
        <v>42294301</v>
      </c>
      <c r="B9930" s="63" t="s">
        <v>11703</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7294</v>
      </c>
    </row>
    <row r="9937" spans="1:2" x14ac:dyDescent="0.25">
      <c r="A9937" s="62">
        <v>42294402</v>
      </c>
      <c r="B9937" s="63" t="s">
        <v>13185</v>
      </c>
    </row>
    <row r="9938" spans="1:2" x14ac:dyDescent="0.25">
      <c r="A9938" s="62">
        <v>42294501</v>
      </c>
      <c r="B9938" s="63" t="s">
        <v>6121</v>
      </c>
    </row>
    <row r="9939" spans="1:2" x14ac:dyDescent="0.25">
      <c r="A9939" s="62">
        <v>42294502</v>
      </c>
      <c r="B9939" s="63" t="s">
        <v>5801</v>
      </c>
    </row>
    <row r="9940" spans="1:2" x14ac:dyDescent="0.25">
      <c r="A9940" s="62">
        <v>42294503</v>
      </c>
      <c r="B9940" s="63" t="s">
        <v>8281</v>
      </c>
    </row>
    <row r="9941" spans="1:2" x14ac:dyDescent="0.25">
      <c r="A9941" s="62">
        <v>42294504</v>
      </c>
      <c r="B9941" s="63" t="s">
        <v>6545</v>
      </c>
    </row>
    <row r="9942" spans="1:2" x14ac:dyDescent="0.25">
      <c r="A9942" s="62">
        <v>42294505</v>
      </c>
      <c r="B9942" s="63" t="s">
        <v>12828</v>
      </c>
    </row>
    <row r="9943" spans="1:2" x14ac:dyDescent="0.25">
      <c r="A9943" s="62">
        <v>42294506</v>
      </c>
      <c r="B9943" s="63" t="s">
        <v>452</v>
      </c>
    </row>
    <row r="9944" spans="1:2" x14ac:dyDescent="0.25">
      <c r="A9944" s="62">
        <v>42294507</v>
      </c>
      <c r="B9944" s="63" t="s">
        <v>18015</v>
      </c>
    </row>
    <row r="9945" spans="1:2" x14ac:dyDescent="0.25">
      <c r="A9945" s="62">
        <v>42294508</v>
      </c>
      <c r="B9945" s="63" t="s">
        <v>13225</v>
      </c>
    </row>
    <row r="9946" spans="1:2" x14ac:dyDescent="0.25">
      <c r="A9946" s="62">
        <v>42294509</v>
      </c>
      <c r="B9946" s="63" t="s">
        <v>4897</v>
      </c>
    </row>
    <row r="9947" spans="1:2" x14ac:dyDescent="0.25">
      <c r="A9947" s="62">
        <v>42294510</v>
      </c>
      <c r="B9947" s="63" t="s">
        <v>8449</v>
      </c>
    </row>
    <row r="9948" spans="1:2" x14ac:dyDescent="0.25">
      <c r="A9948" s="62">
        <v>42294511</v>
      </c>
      <c r="B9948" s="63" t="s">
        <v>15563</v>
      </c>
    </row>
    <row r="9949" spans="1:2" x14ac:dyDescent="0.25">
      <c r="A9949" s="62">
        <v>42294512</v>
      </c>
      <c r="B9949" s="63" t="s">
        <v>4335</v>
      </c>
    </row>
    <row r="9950" spans="1:2" x14ac:dyDescent="0.25">
      <c r="A9950" s="62">
        <v>42294513</v>
      </c>
      <c r="B9950" s="63" t="s">
        <v>12184</v>
      </c>
    </row>
    <row r="9951" spans="1:2" x14ac:dyDescent="0.25">
      <c r="A9951" s="62">
        <v>42294514</v>
      </c>
      <c r="B9951" s="63" t="s">
        <v>11760</v>
      </c>
    </row>
    <row r="9952" spans="1:2" x14ac:dyDescent="0.25">
      <c r="A9952" s="62">
        <v>42294515</v>
      </c>
      <c r="B9952" s="63" t="s">
        <v>11555</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9796</v>
      </c>
    </row>
    <row r="9958" spans="1:2" x14ac:dyDescent="0.25">
      <c r="A9958" s="62">
        <v>42294521</v>
      </c>
      <c r="B9958" s="63" t="s">
        <v>8307</v>
      </c>
    </row>
    <row r="9959" spans="1:2" x14ac:dyDescent="0.25">
      <c r="A9959" s="62">
        <v>42294522</v>
      </c>
      <c r="B9959" s="63" t="s">
        <v>16253</v>
      </c>
    </row>
    <row r="9960" spans="1:2" x14ac:dyDescent="0.25">
      <c r="A9960" s="62">
        <v>42294523</v>
      </c>
      <c r="B9960" s="63" t="s">
        <v>9895</v>
      </c>
    </row>
    <row r="9961" spans="1:2" x14ac:dyDescent="0.25">
      <c r="A9961" s="62">
        <v>42294524</v>
      </c>
      <c r="B9961" s="63" t="s">
        <v>10221</v>
      </c>
    </row>
    <row r="9962" spans="1:2" x14ac:dyDescent="0.25">
      <c r="A9962" s="62">
        <v>42294525</v>
      </c>
      <c r="B9962" s="63" t="s">
        <v>5544</v>
      </c>
    </row>
    <row r="9963" spans="1:2" x14ac:dyDescent="0.25">
      <c r="A9963" s="62">
        <v>42294526</v>
      </c>
      <c r="B9963" s="63" t="s">
        <v>6867</v>
      </c>
    </row>
    <row r="9964" spans="1:2" x14ac:dyDescent="0.25">
      <c r="A9964" s="62">
        <v>42294601</v>
      </c>
      <c r="B9964" s="63" t="s">
        <v>8538</v>
      </c>
    </row>
    <row r="9965" spans="1:2" x14ac:dyDescent="0.25">
      <c r="A9965" s="62">
        <v>42294602</v>
      </c>
      <c r="B9965" s="63" t="s">
        <v>9973</v>
      </c>
    </row>
    <row r="9966" spans="1:2" x14ac:dyDescent="0.25">
      <c r="A9966" s="62">
        <v>42294603</v>
      </c>
      <c r="B9966" s="63" t="s">
        <v>9546</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8876</v>
      </c>
    </row>
    <row r="9971" spans="1:2" x14ac:dyDescent="0.25">
      <c r="A9971" s="62">
        <v>42294701</v>
      </c>
      <c r="B9971" s="63" t="s">
        <v>16393</v>
      </c>
    </row>
    <row r="9972" spans="1:2" x14ac:dyDescent="0.25">
      <c r="A9972" s="62">
        <v>42294702</v>
      </c>
      <c r="B9972" s="63" t="s">
        <v>11560</v>
      </c>
    </row>
    <row r="9973" spans="1:2" x14ac:dyDescent="0.25">
      <c r="A9973" s="62">
        <v>42294703</v>
      </c>
      <c r="B9973" s="63" t="s">
        <v>10976</v>
      </c>
    </row>
    <row r="9974" spans="1:2" x14ac:dyDescent="0.25">
      <c r="A9974" s="62">
        <v>42294704</v>
      </c>
      <c r="B9974" s="63" t="s">
        <v>2391</v>
      </c>
    </row>
    <row r="9975" spans="1:2" x14ac:dyDescent="0.25">
      <c r="A9975" s="62">
        <v>42294705</v>
      </c>
      <c r="B9975" s="63" t="s">
        <v>13379</v>
      </c>
    </row>
    <row r="9976" spans="1:2" x14ac:dyDescent="0.25">
      <c r="A9976" s="62">
        <v>42294706</v>
      </c>
      <c r="B9976" s="63" t="s">
        <v>4469</v>
      </c>
    </row>
    <row r="9977" spans="1:2" x14ac:dyDescent="0.25">
      <c r="A9977" s="62">
        <v>42294707</v>
      </c>
      <c r="B9977" s="63" t="s">
        <v>13882</v>
      </c>
    </row>
    <row r="9978" spans="1:2" x14ac:dyDescent="0.25">
      <c r="A9978" s="62">
        <v>42294708</v>
      </c>
      <c r="B9978" s="63" t="s">
        <v>15314</v>
      </c>
    </row>
    <row r="9979" spans="1:2" x14ac:dyDescent="0.25">
      <c r="A9979" s="62">
        <v>42294709</v>
      </c>
      <c r="B9979" s="63" t="s">
        <v>18511</v>
      </c>
    </row>
    <row r="9980" spans="1:2" x14ac:dyDescent="0.25">
      <c r="A9980" s="62">
        <v>42294710</v>
      </c>
      <c r="B9980" s="63" t="s">
        <v>6844</v>
      </c>
    </row>
    <row r="9981" spans="1:2" x14ac:dyDescent="0.25">
      <c r="A9981" s="62">
        <v>42294711</v>
      </c>
      <c r="B9981" s="63" t="s">
        <v>16349</v>
      </c>
    </row>
    <row r="9982" spans="1:2" x14ac:dyDescent="0.25">
      <c r="A9982" s="62">
        <v>42294712</v>
      </c>
      <c r="B9982" s="63" t="s">
        <v>4926</v>
      </c>
    </row>
    <row r="9983" spans="1:2" x14ac:dyDescent="0.25">
      <c r="A9983" s="62">
        <v>42294713</v>
      </c>
      <c r="B9983" s="63" t="s">
        <v>7020</v>
      </c>
    </row>
    <row r="9984" spans="1:2" x14ac:dyDescent="0.25">
      <c r="A9984" s="62">
        <v>42294714</v>
      </c>
      <c r="B9984" s="63" t="s">
        <v>10713</v>
      </c>
    </row>
    <row r="9985" spans="1:2" x14ac:dyDescent="0.25">
      <c r="A9985" s="62">
        <v>42294715</v>
      </c>
      <c r="B9985" s="63" t="s">
        <v>15882</v>
      </c>
    </row>
    <row r="9986" spans="1:2" x14ac:dyDescent="0.25">
      <c r="A9986" s="62">
        <v>42294716</v>
      </c>
      <c r="B9986" s="63" t="s">
        <v>14336</v>
      </c>
    </row>
    <row r="9987" spans="1:2" x14ac:dyDescent="0.25">
      <c r="A9987" s="62">
        <v>42294717</v>
      </c>
      <c r="B9987" s="63" t="s">
        <v>5436</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17618</v>
      </c>
    </row>
    <row r="9996" spans="1:2" x14ac:dyDescent="0.25">
      <c r="A9996" s="62">
        <v>42294804</v>
      </c>
      <c r="B9996" s="63" t="s">
        <v>15250</v>
      </c>
    </row>
    <row r="9997" spans="1:2" x14ac:dyDescent="0.25">
      <c r="A9997" s="62">
        <v>42294805</v>
      </c>
      <c r="B9997" s="63" t="s">
        <v>8988</v>
      </c>
    </row>
    <row r="9998" spans="1:2" x14ac:dyDescent="0.25">
      <c r="A9998" s="62">
        <v>42294806</v>
      </c>
      <c r="B9998" s="63" t="s">
        <v>7801</v>
      </c>
    </row>
    <row r="9999" spans="1:2" x14ac:dyDescent="0.25">
      <c r="A9999" s="62">
        <v>42294807</v>
      </c>
      <c r="B9999" s="63" t="s">
        <v>4578</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14094</v>
      </c>
    </row>
    <row r="10006" spans="1:2" x14ac:dyDescent="0.25">
      <c r="A10006" s="62">
        <v>42294906</v>
      </c>
      <c r="B10006" s="63" t="s">
        <v>17967</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13517</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14226</v>
      </c>
    </row>
    <row r="10022" spans="1:2" x14ac:dyDescent="0.25">
      <c r="A10022" s="62">
        <v>42294922</v>
      </c>
      <c r="B10022" s="63" t="s">
        <v>8659</v>
      </c>
    </row>
    <row r="10023" spans="1:2" x14ac:dyDescent="0.25">
      <c r="A10023" s="62">
        <v>42294923</v>
      </c>
      <c r="B10023" s="63" t="s">
        <v>14239</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13997</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6725</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11917</v>
      </c>
    </row>
    <row r="10033" spans="1:2" x14ac:dyDescent="0.25">
      <c r="A10033" s="62">
        <v>42294933</v>
      </c>
      <c r="B10033" s="63" t="s">
        <v>9320</v>
      </c>
    </row>
    <row r="10034" spans="1:2" x14ac:dyDescent="0.25">
      <c r="A10034" s="62">
        <v>42294934</v>
      </c>
      <c r="B10034" s="63" t="s">
        <v>15924</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7763</v>
      </c>
    </row>
    <row r="10042" spans="1:2" x14ac:dyDescent="0.25">
      <c r="A10042" s="62">
        <v>42294942</v>
      </c>
      <c r="B10042" s="63" t="s">
        <v>15085</v>
      </c>
    </row>
    <row r="10043" spans="1:2" x14ac:dyDescent="0.25">
      <c r="A10043" s="62">
        <v>42294943</v>
      </c>
      <c r="B10043" s="63" t="s">
        <v>6835</v>
      </c>
    </row>
    <row r="10044" spans="1:2" x14ac:dyDescent="0.25">
      <c r="A10044" s="62">
        <v>42294944</v>
      </c>
      <c r="B10044" s="63" t="s">
        <v>5747</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18017</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11616</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16594</v>
      </c>
    </row>
    <row r="10065" spans="1:2" x14ac:dyDescent="0.25">
      <c r="A10065" s="62">
        <v>42295009</v>
      </c>
      <c r="B10065" s="63" t="s">
        <v>12097</v>
      </c>
    </row>
    <row r="10066" spans="1:2" x14ac:dyDescent="0.25">
      <c r="A10066" s="62">
        <v>42295010</v>
      </c>
      <c r="B10066" s="63" t="s">
        <v>11</v>
      </c>
    </row>
    <row r="10067" spans="1:2" x14ac:dyDescent="0.25">
      <c r="A10067" s="62">
        <v>42295011</v>
      </c>
      <c r="B10067" s="63" t="s">
        <v>5640</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5868</v>
      </c>
    </row>
    <row r="10071" spans="1:2" x14ac:dyDescent="0.25">
      <c r="A10071" s="62">
        <v>42295015</v>
      </c>
      <c r="B10071" s="63" t="s">
        <v>12213</v>
      </c>
    </row>
    <row r="10072" spans="1:2" x14ac:dyDescent="0.25">
      <c r="A10072" s="62">
        <v>42295101</v>
      </c>
      <c r="B10072" s="63" t="s">
        <v>15659</v>
      </c>
    </row>
    <row r="10073" spans="1:2" x14ac:dyDescent="0.25">
      <c r="A10073" s="62">
        <v>42295102</v>
      </c>
      <c r="B10073" s="63" t="s">
        <v>11313</v>
      </c>
    </row>
    <row r="10074" spans="1:2" x14ac:dyDescent="0.25">
      <c r="A10074" s="62">
        <v>42295103</v>
      </c>
      <c r="B10074" s="63" t="s">
        <v>18095</v>
      </c>
    </row>
    <row r="10075" spans="1:2" x14ac:dyDescent="0.25">
      <c r="A10075" s="62">
        <v>42295104</v>
      </c>
      <c r="B10075" s="63" t="s">
        <v>8402</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7894</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11979</v>
      </c>
    </row>
    <row r="10086" spans="1:2" x14ac:dyDescent="0.25">
      <c r="A10086" s="62">
        <v>42295115</v>
      </c>
      <c r="B10086" s="63" t="s">
        <v>11057</v>
      </c>
    </row>
    <row r="10087" spans="1:2" x14ac:dyDescent="0.25">
      <c r="A10087" s="62">
        <v>42295116</v>
      </c>
      <c r="B10087" s="63" t="s">
        <v>6752</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7932</v>
      </c>
    </row>
    <row r="10096" spans="1:2" x14ac:dyDescent="0.25">
      <c r="A10096" s="62">
        <v>42295125</v>
      </c>
      <c r="B10096" s="63" t="s">
        <v>17842</v>
      </c>
    </row>
    <row r="10097" spans="1:2" x14ac:dyDescent="0.25">
      <c r="A10097" s="62">
        <v>42295126</v>
      </c>
      <c r="B10097" s="63" t="s">
        <v>8085</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5677</v>
      </c>
    </row>
    <row r="10101" spans="1:2" x14ac:dyDescent="0.25">
      <c r="A10101" s="62">
        <v>42295130</v>
      </c>
      <c r="B10101" s="63" t="s">
        <v>14872</v>
      </c>
    </row>
    <row r="10102" spans="1:2" x14ac:dyDescent="0.25">
      <c r="A10102" s="62">
        <v>42295131</v>
      </c>
      <c r="B10102" s="63" t="s">
        <v>4598</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2790</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11116</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17548</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5090</v>
      </c>
    </row>
    <row r="10122" spans="1:2" x14ac:dyDescent="0.25">
      <c r="A10122" s="62">
        <v>42295305</v>
      </c>
      <c r="B10122" s="63" t="s">
        <v>6279</v>
      </c>
    </row>
    <row r="10123" spans="1:2" x14ac:dyDescent="0.25">
      <c r="A10123" s="62">
        <v>42295306</v>
      </c>
      <c r="B10123" s="63" t="s">
        <v>16576</v>
      </c>
    </row>
    <row r="10124" spans="1:2" x14ac:dyDescent="0.25">
      <c r="A10124" s="62">
        <v>42295307</v>
      </c>
      <c r="B10124" s="63" t="s">
        <v>6285</v>
      </c>
    </row>
    <row r="10125" spans="1:2" x14ac:dyDescent="0.25">
      <c r="A10125" s="62">
        <v>42295308</v>
      </c>
      <c r="B10125" s="63" t="s">
        <v>5472</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16366</v>
      </c>
    </row>
    <row r="10129" spans="1:2" x14ac:dyDescent="0.25">
      <c r="A10129" s="62">
        <v>42295404</v>
      </c>
      <c r="B10129" s="63" t="s">
        <v>11690</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10633</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14559</v>
      </c>
    </row>
    <row r="10144" spans="1:2" x14ac:dyDescent="0.25">
      <c r="A10144" s="62">
        <v>42295419</v>
      </c>
      <c r="B10144" s="63" t="s">
        <v>3742</v>
      </c>
    </row>
    <row r="10145" spans="1:2" x14ac:dyDescent="0.25">
      <c r="A10145" s="62">
        <v>42295420</v>
      </c>
      <c r="B10145" s="63" t="s">
        <v>5442</v>
      </c>
    </row>
    <row r="10146" spans="1:2" x14ac:dyDescent="0.25">
      <c r="A10146" s="62">
        <v>42295421</v>
      </c>
      <c r="B10146" s="63" t="s">
        <v>450</v>
      </c>
    </row>
    <row r="10147" spans="1:2" x14ac:dyDescent="0.25">
      <c r="A10147" s="62">
        <v>42295422</v>
      </c>
      <c r="B10147" s="63" t="s">
        <v>11964</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6549</v>
      </c>
    </row>
    <row r="10154" spans="1:2" x14ac:dyDescent="0.25">
      <c r="A10154" s="62">
        <v>42295429</v>
      </c>
      <c r="B10154" s="63" t="s">
        <v>17683</v>
      </c>
    </row>
    <row r="10155" spans="1:2" x14ac:dyDescent="0.25">
      <c r="A10155" s="62">
        <v>42295430</v>
      </c>
      <c r="B10155" s="63" t="s">
        <v>6689</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10007</v>
      </c>
    </row>
    <row r="10159" spans="1:2" x14ac:dyDescent="0.25">
      <c r="A10159" s="62">
        <v>42295434</v>
      </c>
      <c r="B10159" s="63" t="s">
        <v>16309</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9705</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5715</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6361</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9152</v>
      </c>
    </row>
    <row r="10178" spans="1:2" x14ac:dyDescent="0.25">
      <c r="A10178" s="62">
        <v>42295459</v>
      </c>
      <c r="B10178" s="63" t="s">
        <v>17066</v>
      </c>
    </row>
    <row r="10179" spans="1:2" x14ac:dyDescent="0.25">
      <c r="A10179" s="62">
        <v>42295460</v>
      </c>
      <c r="B10179" s="63" t="s">
        <v>11488</v>
      </c>
    </row>
    <row r="10180" spans="1:2" x14ac:dyDescent="0.25">
      <c r="A10180" s="62">
        <v>42295461</v>
      </c>
      <c r="B10180" s="63" t="s">
        <v>4118</v>
      </c>
    </row>
    <row r="10181" spans="1:2" x14ac:dyDescent="0.25">
      <c r="A10181" s="62">
        <v>42295462</v>
      </c>
      <c r="B10181" s="63" t="s">
        <v>15693</v>
      </c>
    </row>
    <row r="10182" spans="1:2" x14ac:dyDescent="0.25">
      <c r="A10182" s="62">
        <v>42295463</v>
      </c>
      <c r="B10182" s="63" t="s">
        <v>3682</v>
      </c>
    </row>
    <row r="10183" spans="1:2" x14ac:dyDescent="0.25">
      <c r="A10183" s="62">
        <v>42295501</v>
      </c>
      <c r="B10183" s="63" t="s">
        <v>13173</v>
      </c>
    </row>
    <row r="10184" spans="1:2" x14ac:dyDescent="0.25">
      <c r="A10184" s="62">
        <v>42295502</v>
      </c>
      <c r="B10184" s="63" t="s">
        <v>12322</v>
      </c>
    </row>
    <row r="10185" spans="1:2" x14ac:dyDescent="0.25">
      <c r="A10185" s="62">
        <v>42295503</v>
      </c>
      <c r="B10185" s="63" t="s">
        <v>6230</v>
      </c>
    </row>
    <row r="10186" spans="1:2" x14ac:dyDescent="0.25">
      <c r="A10186" s="62">
        <v>42295504</v>
      </c>
      <c r="B10186" s="63" t="s">
        <v>16092</v>
      </c>
    </row>
    <row r="10187" spans="1:2" x14ac:dyDescent="0.25">
      <c r="A10187" s="62">
        <v>42295505</v>
      </c>
      <c r="B10187" s="63" t="s">
        <v>8347</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11146</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8219</v>
      </c>
    </row>
    <row r="10195" spans="1:2" x14ac:dyDescent="0.25">
      <c r="A10195" s="62">
        <v>42295513</v>
      </c>
      <c r="B10195" s="63" t="s">
        <v>5187</v>
      </c>
    </row>
    <row r="10196" spans="1:2" x14ac:dyDescent="0.25">
      <c r="A10196" s="62">
        <v>42295514</v>
      </c>
      <c r="B10196" s="63" t="s">
        <v>12089</v>
      </c>
    </row>
    <row r="10197" spans="1:2" x14ac:dyDescent="0.25">
      <c r="A10197" s="62">
        <v>42295515</v>
      </c>
      <c r="B10197" s="63" t="s">
        <v>14440</v>
      </c>
    </row>
    <row r="10198" spans="1:2" x14ac:dyDescent="0.25">
      <c r="A10198" s="62">
        <v>42295516</v>
      </c>
      <c r="B10198" s="63" t="s">
        <v>6828</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5853</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8940</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12125</v>
      </c>
    </row>
    <row r="10233" spans="1:2" x14ac:dyDescent="0.25">
      <c r="A10233" s="62">
        <v>42311525</v>
      </c>
      <c r="B10233" s="63" t="s">
        <v>13971</v>
      </c>
    </row>
    <row r="10234" spans="1:2" x14ac:dyDescent="0.25">
      <c r="A10234" s="62">
        <v>42311526</v>
      </c>
      <c r="B10234" s="63" t="s">
        <v>17516</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15991</v>
      </c>
    </row>
    <row r="10238" spans="1:2" x14ac:dyDescent="0.25">
      <c r="A10238" s="62">
        <v>42311532</v>
      </c>
      <c r="B10238" s="63" t="s">
        <v>12188</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9125</v>
      </c>
    </row>
    <row r="10243" spans="1:2" x14ac:dyDescent="0.25">
      <c r="A10243" s="62">
        <v>42311602</v>
      </c>
      <c r="B10243" s="63" t="s">
        <v>14948</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15458</v>
      </c>
    </row>
    <row r="10248" spans="1:2" x14ac:dyDescent="0.25">
      <c r="A10248" s="62">
        <v>42311704</v>
      </c>
      <c r="B10248" s="63" t="s">
        <v>4613</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8394</v>
      </c>
    </row>
    <row r="10253" spans="1:2" x14ac:dyDescent="0.25">
      <c r="A10253" s="62">
        <v>42311902</v>
      </c>
      <c r="B10253" s="63" t="s">
        <v>14158</v>
      </c>
    </row>
    <row r="10254" spans="1:2" x14ac:dyDescent="0.25">
      <c r="A10254" s="62">
        <v>42311903</v>
      </c>
      <c r="B10254" s="63" t="s">
        <v>7776</v>
      </c>
    </row>
    <row r="10255" spans="1:2" x14ac:dyDescent="0.25">
      <c r="A10255" s="62">
        <v>42312001</v>
      </c>
      <c r="B10255" s="63" t="s">
        <v>10208</v>
      </c>
    </row>
    <row r="10256" spans="1:2" x14ac:dyDescent="0.25">
      <c r="A10256" s="62">
        <v>42312002</v>
      </c>
      <c r="B10256" s="63" t="s">
        <v>12175</v>
      </c>
    </row>
    <row r="10257" spans="1:2" x14ac:dyDescent="0.25">
      <c r="A10257" s="62">
        <v>42312003</v>
      </c>
      <c r="B10257" s="63" t="s">
        <v>16970</v>
      </c>
    </row>
    <row r="10258" spans="1:2" x14ac:dyDescent="0.25">
      <c r="A10258" s="62">
        <v>42312004</v>
      </c>
      <c r="B10258" s="63" t="s">
        <v>5787</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7511</v>
      </c>
    </row>
    <row r="10262" spans="1:2" x14ac:dyDescent="0.25">
      <c r="A10262" s="62">
        <v>42312008</v>
      </c>
      <c r="B10262" s="63" t="s">
        <v>16392</v>
      </c>
    </row>
    <row r="10263" spans="1:2" x14ac:dyDescent="0.25">
      <c r="A10263" s="62">
        <v>42312009</v>
      </c>
      <c r="B10263" s="63" t="s">
        <v>11574</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11850</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6379</v>
      </c>
    </row>
    <row r="10285" spans="1:2" x14ac:dyDescent="0.25">
      <c r="A10285" s="62">
        <v>42312203</v>
      </c>
      <c r="B10285" s="63" t="s">
        <v>9147</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18240</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8710</v>
      </c>
    </row>
    <row r="10294" spans="1:2" x14ac:dyDescent="0.25">
      <c r="A10294" s="62">
        <v>42312304</v>
      </c>
      <c r="B10294" s="63" t="s">
        <v>5551</v>
      </c>
    </row>
    <row r="10295" spans="1:2" x14ac:dyDescent="0.25">
      <c r="A10295" s="62">
        <v>42312305</v>
      </c>
      <c r="B10295" s="63" t="s">
        <v>5327</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5410</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17964</v>
      </c>
    </row>
    <row r="10303" spans="1:2" x14ac:dyDescent="0.25">
      <c r="A10303" s="62">
        <v>42312401</v>
      </c>
      <c r="B10303" s="63" t="s">
        <v>8914</v>
      </c>
    </row>
    <row r="10304" spans="1:2" x14ac:dyDescent="0.25">
      <c r="A10304" s="62">
        <v>42312402</v>
      </c>
      <c r="B10304" s="63" t="s">
        <v>2975</v>
      </c>
    </row>
    <row r="10305" spans="1:2" x14ac:dyDescent="0.25">
      <c r="A10305" s="62">
        <v>42312403</v>
      </c>
      <c r="B10305" s="63" t="s">
        <v>14204</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13641</v>
      </c>
    </row>
    <row r="10319" spans="1:2" x14ac:dyDescent="0.25">
      <c r="A10319" s="62">
        <v>43191602</v>
      </c>
      <c r="B10319" s="63" t="s">
        <v>17762</v>
      </c>
    </row>
    <row r="10320" spans="1:2" x14ac:dyDescent="0.25">
      <c r="A10320" s="62">
        <v>43191603</v>
      </c>
      <c r="B10320" s="63" t="s">
        <v>10894</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5569</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11054</v>
      </c>
    </row>
    <row r="10330" spans="1:2" x14ac:dyDescent="0.25">
      <c r="A10330" s="62">
        <v>43191614</v>
      </c>
      <c r="B10330" s="63" t="s">
        <v>12604</v>
      </c>
    </row>
    <row r="10331" spans="1:2" x14ac:dyDescent="0.25">
      <c r="A10331" s="62">
        <v>43191615</v>
      </c>
      <c r="B10331" s="63" t="s">
        <v>4347</v>
      </c>
    </row>
    <row r="10332" spans="1:2" x14ac:dyDescent="0.25">
      <c r="A10332" s="62">
        <v>43191616</v>
      </c>
      <c r="B10332" s="63" t="s">
        <v>11515</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17755</v>
      </c>
    </row>
    <row r="10344" spans="1:2" x14ac:dyDescent="0.25">
      <c r="A10344" s="62">
        <v>43191630</v>
      </c>
      <c r="B10344" s="63" t="s">
        <v>6084</v>
      </c>
    </row>
    <row r="10345" spans="1:2" x14ac:dyDescent="0.25">
      <c r="A10345" s="62">
        <v>43201401</v>
      </c>
      <c r="B10345" s="63" t="s">
        <v>13846</v>
      </c>
    </row>
    <row r="10346" spans="1:2" x14ac:dyDescent="0.25">
      <c r="A10346" s="62">
        <v>43201402</v>
      </c>
      <c r="B10346" s="63" t="s">
        <v>6928</v>
      </c>
    </row>
    <row r="10347" spans="1:2" x14ac:dyDescent="0.25">
      <c r="A10347" s="62">
        <v>43201403</v>
      </c>
      <c r="B10347" s="63" t="s">
        <v>16898</v>
      </c>
    </row>
    <row r="10348" spans="1:2" x14ac:dyDescent="0.25">
      <c r="A10348" s="62">
        <v>43201404</v>
      </c>
      <c r="B10348" s="63" t="s">
        <v>11736</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11889</v>
      </c>
    </row>
    <row r="10361" spans="1:2" x14ac:dyDescent="0.25">
      <c r="A10361" s="62">
        <v>43201513</v>
      </c>
      <c r="B10361" s="63" t="s">
        <v>14839</v>
      </c>
    </row>
    <row r="10362" spans="1:2" x14ac:dyDescent="0.25">
      <c r="A10362" s="62">
        <v>43201522</v>
      </c>
      <c r="B10362" s="63" t="s">
        <v>4704</v>
      </c>
    </row>
    <row r="10363" spans="1:2" x14ac:dyDescent="0.25">
      <c r="A10363" s="62">
        <v>43201531</v>
      </c>
      <c r="B10363" s="63" t="s">
        <v>16284</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6223</v>
      </c>
    </row>
    <row r="10372" spans="1:2" x14ac:dyDescent="0.25">
      <c r="A10372" s="62">
        <v>43201542</v>
      </c>
      <c r="B10372" s="63" t="s">
        <v>15109</v>
      </c>
    </row>
    <row r="10373" spans="1:2" x14ac:dyDescent="0.25">
      <c r="A10373" s="62">
        <v>43201543</v>
      </c>
      <c r="B10373" s="63" t="s">
        <v>11257</v>
      </c>
    </row>
    <row r="10374" spans="1:2" x14ac:dyDescent="0.25">
      <c r="A10374" s="62">
        <v>43201544</v>
      </c>
      <c r="B10374" s="63" t="s">
        <v>12055</v>
      </c>
    </row>
    <row r="10375" spans="1:2" x14ac:dyDescent="0.25">
      <c r="A10375" s="62">
        <v>43201545</v>
      </c>
      <c r="B10375" s="63" t="s">
        <v>17041</v>
      </c>
    </row>
    <row r="10376" spans="1:2" x14ac:dyDescent="0.25">
      <c r="A10376" s="62">
        <v>43201546</v>
      </c>
      <c r="B10376" s="63" t="s">
        <v>10252</v>
      </c>
    </row>
    <row r="10377" spans="1:2" x14ac:dyDescent="0.25">
      <c r="A10377" s="62">
        <v>43201547</v>
      </c>
      <c r="B10377" s="63" t="s">
        <v>8086</v>
      </c>
    </row>
    <row r="10378" spans="1:2" x14ac:dyDescent="0.25">
      <c r="A10378" s="62">
        <v>43201549</v>
      </c>
      <c r="B10378" s="63" t="s">
        <v>14723</v>
      </c>
    </row>
    <row r="10379" spans="1:2" x14ac:dyDescent="0.25">
      <c r="A10379" s="62">
        <v>43201550</v>
      </c>
      <c r="B10379" s="63" t="s">
        <v>6952</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6452</v>
      </c>
    </row>
    <row r="10388" spans="1:2" x14ac:dyDescent="0.25">
      <c r="A10388" s="62">
        <v>43201609</v>
      </c>
      <c r="B10388" s="63" t="s">
        <v>16099</v>
      </c>
    </row>
    <row r="10389" spans="1:2" x14ac:dyDescent="0.25">
      <c r="A10389" s="62">
        <v>43201610</v>
      </c>
      <c r="B10389" s="63" t="s">
        <v>11373</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13715</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13307</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13311</v>
      </c>
    </row>
    <row r="10408" spans="1:2" x14ac:dyDescent="0.25">
      <c r="A10408" s="62">
        <v>43201902</v>
      </c>
      <c r="B10408" s="63" t="s">
        <v>8929</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8486</v>
      </c>
    </row>
    <row r="10416" spans="1:2" x14ac:dyDescent="0.25">
      <c r="A10416" s="62">
        <v>43202102</v>
      </c>
      <c r="B10416" s="63" t="s">
        <v>4420</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5517</v>
      </c>
    </row>
    <row r="10425" spans="1:2" x14ac:dyDescent="0.25">
      <c r="A10425" s="62">
        <v>43202207</v>
      </c>
      <c r="B10425" s="63" t="s">
        <v>1352</v>
      </c>
    </row>
    <row r="10426" spans="1:2" x14ac:dyDescent="0.25">
      <c r="A10426" s="62">
        <v>43202208</v>
      </c>
      <c r="B10426" s="63" t="s">
        <v>12164</v>
      </c>
    </row>
    <row r="10427" spans="1:2" x14ac:dyDescent="0.25">
      <c r="A10427" s="62">
        <v>43202209</v>
      </c>
      <c r="B10427" s="63" t="s">
        <v>7833</v>
      </c>
    </row>
    <row r="10428" spans="1:2" x14ac:dyDescent="0.25">
      <c r="A10428" s="62">
        <v>43202210</v>
      </c>
      <c r="B10428" s="63" t="s">
        <v>4309</v>
      </c>
    </row>
    <row r="10429" spans="1:2" x14ac:dyDescent="0.25">
      <c r="A10429" s="62">
        <v>43202211</v>
      </c>
      <c r="B10429" s="63" t="s">
        <v>12505</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11897</v>
      </c>
    </row>
    <row r="10445" spans="1:2" x14ac:dyDescent="0.25">
      <c r="A10445" s="62">
        <v>43211601</v>
      </c>
      <c r="B10445" s="63" t="s">
        <v>4901</v>
      </c>
    </row>
    <row r="10446" spans="1:2" x14ac:dyDescent="0.25">
      <c r="A10446" s="62">
        <v>43211602</v>
      </c>
      <c r="B10446" s="63" t="s">
        <v>11933</v>
      </c>
    </row>
    <row r="10447" spans="1:2" x14ac:dyDescent="0.25">
      <c r="A10447" s="62">
        <v>43211603</v>
      </c>
      <c r="B10447" s="63" t="s">
        <v>13415</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5634</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13763</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5591</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15329</v>
      </c>
    </row>
    <row r="10462" spans="1:2" x14ac:dyDescent="0.25">
      <c r="A10462" s="62">
        <v>43211710</v>
      </c>
      <c r="B10462" s="63" t="s">
        <v>7311</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16177</v>
      </c>
    </row>
    <row r="10467" spans="1:2" x14ac:dyDescent="0.25">
      <c r="A10467" s="62">
        <v>43211715</v>
      </c>
      <c r="B10467" s="63" t="s">
        <v>10735</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3954</v>
      </c>
    </row>
    <row r="10479" spans="1:2" x14ac:dyDescent="0.25">
      <c r="A10479" s="62">
        <v>43211902</v>
      </c>
      <c r="B10479" s="63" t="s">
        <v>16693</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8892</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11763</v>
      </c>
    </row>
    <row r="10490" spans="1:2" x14ac:dyDescent="0.25">
      <c r="A10490" s="62">
        <v>43212106</v>
      </c>
      <c r="B10490" s="63" t="s">
        <v>5441</v>
      </c>
    </row>
    <row r="10491" spans="1:2" x14ac:dyDescent="0.25">
      <c r="A10491" s="62">
        <v>43212107</v>
      </c>
      <c r="B10491" s="63" t="s">
        <v>8547</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17625</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9690</v>
      </c>
    </row>
    <row r="10506" spans="1:2" x14ac:dyDescent="0.25">
      <c r="A10506" s="62">
        <v>43221508</v>
      </c>
      <c r="B10506" s="63" t="s">
        <v>15045</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5809</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10980</v>
      </c>
    </row>
    <row r="10516" spans="1:2" x14ac:dyDescent="0.25">
      <c r="A10516" s="62">
        <v>43221520</v>
      </c>
      <c r="B10516" s="63" t="s">
        <v>13440</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6307</v>
      </c>
    </row>
    <row r="10521" spans="1:2" x14ac:dyDescent="0.25">
      <c r="A10521" s="62">
        <v>43221525</v>
      </c>
      <c r="B10521" s="63" t="s">
        <v>18159</v>
      </c>
    </row>
    <row r="10522" spans="1:2" x14ac:dyDescent="0.25">
      <c r="A10522" s="62">
        <v>43221526</v>
      </c>
      <c r="B10522" s="63" t="s">
        <v>11053</v>
      </c>
    </row>
    <row r="10523" spans="1:2" x14ac:dyDescent="0.25">
      <c r="A10523" s="62">
        <v>43221601</v>
      </c>
      <c r="B10523" s="63" t="s">
        <v>14626</v>
      </c>
    </row>
    <row r="10524" spans="1:2" x14ac:dyDescent="0.25">
      <c r="A10524" s="62">
        <v>43221602</v>
      </c>
      <c r="B10524" s="63" t="s">
        <v>6359</v>
      </c>
    </row>
    <row r="10525" spans="1:2" x14ac:dyDescent="0.25">
      <c r="A10525" s="62">
        <v>43221603</v>
      </c>
      <c r="B10525" s="63" t="s">
        <v>10818</v>
      </c>
    </row>
    <row r="10526" spans="1:2" x14ac:dyDescent="0.25">
      <c r="A10526" s="62">
        <v>43221701</v>
      </c>
      <c r="B10526" s="63" t="s">
        <v>12614</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8854</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8915</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8353</v>
      </c>
    </row>
    <row r="10546" spans="1:2" x14ac:dyDescent="0.25">
      <c r="A10546" s="62">
        <v>43221721</v>
      </c>
      <c r="B10546" s="63" t="s">
        <v>17209</v>
      </c>
    </row>
    <row r="10547" spans="1:2" x14ac:dyDescent="0.25">
      <c r="A10547" s="62">
        <v>43221801</v>
      </c>
      <c r="B10547" s="63" t="s">
        <v>6687</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18412</v>
      </c>
    </row>
    <row r="10553" spans="1:2" x14ac:dyDescent="0.25">
      <c r="A10553" s="62">
        <v>43221807</v>
      </c>
      <c r="B10553" s="63" t="s">
        <v>12271</v>
      </c>
    </row>
    <row r="10554" spans="1:2" x14ac:dyDescent="0.25">
      <c r="A10554" s="62">
        <v>43221808</v>
      </c>
      <c r="B10554" s="63" t="s">
        <v>15943</v>
      </c>
    </row>
    <row r="10555" spans="1:2" x14ac:dyDescent="0.25">
      <c r="A10555" s="62">
        <v>43222501</v>
      </c>
      <c r="B10555" s="63" t="s">
        <v>9136</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8993</v>
      </c>
    </row>
    <row r="10560" spans="1:2" x14ac:dyDescent="0.25">
      <c r="A10560" s="62">
        <v>43222605</v>
      </c>
      <c r="B10560" s="63" t="s">
        <v>1247</v>
      </c>
    </row>
    <row r="10561" spans="1:2" x14ac:dyDescent="0.25">
      <c r="A10561" s="62">
        <v>43222606</v>
      </c>
      <c r="B10561" s="63" t="s">
        <v>11445</v>
      </c>
    </row>
    <row r="10562" spans="1:2" x14ac:dyDescent="0.25">
      <c r="A10562" s="62">
        <v>43222607</v>
      </c>
      <c r="B10562" s="63" t="s">
        <v>4955</v>
      </c>
    </row>
    <row r="10563" spans="1:2" x14ac:dyDescent="0.25">
      <c r="A10563" s="62">
        <v>43222608</v>
      </c>
      <c r="B10563" s="63" t="s">
        <v>8563</v>
      </c>
    </row>
    <row r="10564" spans="1:2" x14ac:dyDescent="0.25">
      <c r="A10564" s="62">
        <v>43222609</v>
      </c>
      <c r="B10564" s="63" t="s">
        <v>14484</v>
      </c>
    </row>
    <row r="10565" spans="1:2" x14ac:dyDescent="0.25">
      <c r="A10565" s="62">
        <v>43222610</v>
      </c>
      <c r="B10565" s="63" t="s">
        <v>4036</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18226</v>
      </c>
    </row>
    <row r="10578" spans="1:2" x14ac:dyDescent="0.25">
      <c r="A10578" s="62">
        <v>43222628</v>
      </c>
      <c r="B10578" s="63" t="s">
        <v>11346</v>
      </c>
    </row>
    <row r="10579" spans="1:2" x14ac:dyDescent="0.25">
      <c r="A10579" s="62">
        <v>43222629</v>
      </c>
      <c r="B10579" s="63" t="s">
        <v>5684</v>
      </c>
    </row>
    <row r="10580" spans="1:2" x14ac:dyDescent="0.25">
      <c r="A10580" s="62">
        <v>43222630</v>
      </c>
      <c r="B10580" s="63" t="s">
        <v>13416</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12249</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5691</v>
      </c>
    </row>
    <row r="10594" spans="1:2" x14ac:dyDescent="0.25">
      <c r="A10594" s="62">
        <v>43222815</v>
      </c>
      <c r="B10594" s="63" t="s">
        <v>6327</v>
      </c>
    </row>
    <row r="10595" spans="1:2" x14ac:dyDescent="0.25">
      <c r="A10595" s="62">
        <v>43222816</v>
      </c>
      <c r="B10595" s="63" t="s">
        <v>9934</v>
      </c>
    </row>
    <row r="10596" spans="1:2" x14ac:dyDescent="0.25">
      <c r="A10596" s="62">
        <v>43222817</v>
      </c>
      <c r="B10596" s="63" t="s">
        <v>6937</v>
      </c>
    </row>
    <row r="10597" spans="1:2" x14ac:dyDescent="0.25">
      <c r="A10597" s="62">
        <v>43222818</v>
      </c>
      <c r="B10597" s="63" t="s">
        <v>5314</v>
      </c>
    </row>
    <row r="10598" spans="1:2" x14ac:dyDescent="0.25">
      <c r="A10598" s="62">
        <v>43222819</v>
      </c>
      <c r="B10598" s="63" t="s">
        <v>7412</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11183</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12982</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11612</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8840</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13119</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14348</v>
      </c>
    </row>
    <row r="10636" spans="1:2" x14ac:dyDescent="0.25">
      <c r="A10636" s="62">
        <v>43231506</v>
      </c>
      <c r="B10636" s="63" t="s">
        <v>3853</v>
      </c>
    </row>
    <row r="10637" spans="1:2" x14ac:dyDescent="0.25">
      <c r="A10637" s="62">
        <v>43231507</v>
      </c>
      <c r="B10637" s="63" t="s">
        <v>14792</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13171</v>
      </c>
    </row>
    <row r="10648" spans="1:2" x14ac:dyDescent="0.25">
      <c r="A10648" s="62">
        <v>43231605</v>
      </c>
      <c r="B10648" s="63" t="s">
        <v>5501</v>
      </c>
    </row>
    <row r="10649" spans="1:2" x14ac:dyDescent="0.25">
      <c r="A10649" s="62">
        <v>43232001</v>
      </c>
      <c r="B10649" s="63" t="s">
        <v>9322</v>
      </c>
    </row>
    <row r="10650" spans="1:2" x14ac:dyDescent="0.25">
      <c r="A10650" s="62">
        <v>43232002</v>
      </c>
      <c r="B10650" s="63" t="s">
        <v>15344</v>
      </c>
    </row>
    <row r="10651" spans="1:2" x14ac:dyDescent="0.25">
      <c r="A10651" s="62">
        <v>43232003</v>
      </c>
      <c r="B10651" s="63" t="s">
        <v>7963</v>
      </c>
    </row>
    <row r="10652" spans="1:2" x14ac:dyDescent="0.25">
      <c r="A10652" s="62">
        <v>43232004</v>
      </c>
      <c r="B10652" s="63" t="s">
        <v>14311</v>
      </c>
    </row>
    <row r="10653" spans="1:2" x14ac:dyDescent="0.25">
      <c r="A10653" s="62">
        <v>43232005</v>
      </c>
      <c r="B10653" s="63" t="s">
        <v>6856</v>
      </c>
    </row>
    <row r="10654" spans="1:2" x14ac:dyDescent="0.25">
      <c r="A10654" s="62">
        <v>43232101</v>
      </c>
      <c r="B10654" s="63" t="s">
        <v>14513</v>
      </c>
    </row>
    <row r="10655" spans="1:2" x14ac:dyDescent="0.25">
      <c r="A10655" s="62">
        <v>43232102</v>
      </c>
      <c r="B10655" s="63" t="s">
        <v>11694</v>
      </c>
    </row>
    <row r="10656" spans="1:2" x14ac:dyDescent="0.25">
      <c r="A10656" s="62">
        <v>43232103</v>
      </c>
      <c r="B10656" s="63" t="s">
        <v>12029</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16413</v>
      </c>
    </row>
    <row r="10671" spans="1:2" x14ac:dyDescent="0.25">
      <c r="A10671" s="62">
        <v>43232304</v>
      </c>
      <c r="B10671" s="63" t="s">
        <v>11335</v>
      </c>
    </row>
    <row r="10672" spans="1:2" x14ac:dyDescent="0.25">
      <c r="A10672" s="62">
        <v>43232305</v>
      </c>
      <c r="B10672" s="63" t="s">
        <v>6904</v>
      </c>
    </row>
    <row r="10673" spans="1:2" x14ac:dyDescent="0.25">
      <c r="A10673" s="62">
        <v>43232306</v>
      </c>
      <c r="B10673" s="63" t="s">
        <v>12957</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12905</v>
      </c>
    </row>
    <row r="10685" spans="1:2" x14ac:dyDescent="0.25">
      <c r="A10685" s="62">
        <v>43232406</v>
      </c>
      <c r="B10685" s="63" t="s">
        <v>3090</v>
      </c>
    </row>
    <row r="10686" spans="1:2" x14ac:dyDescent="0.25">
      <c r="A10686" s="62">
        <v>43232407</v>
      </c>
      <c r="B10686" s="63" t="s">
        <v>5401</v>
      </c>
    </row>
    <row r="10687" spans="1:2" x14ac:dyDescent="0.25">
      <c r="A10687" s="62">
        <v>43232408</v>
      </c>
      <c r="B10687" s="63" t="s">
        <v>16272</v>
      </c>
    </row>
    <row r="10688" spans="1:2" x14ac:dyDescent="0.25">
      <c r="A10688" s="62">
        <v>43232409</v>
      </c>
      <c r="B10688" s="63" t="s">
        <v>7702</v>
      </c>
    </row>
    <row r="10689" spans="1:2" x14ac:dyDescent="0.25">
      <c r="A10689" s="62">
        <v>43232501</v>
      </c>
      <c r="B10689" s="63" t="s">
        <v>17578</v>
      </c>
    </row>
    <row r="10690" spans="1:2" x14ac:dyDescent="0.25">
      <c r="A10690" s="62">
        <v>43232502</v>
      </c>
      <c r="B10690" s="63" t="s">
        <v>5503</v>
      </c>
    </row>
    <row r="10691" spans="1:2" x14ac:dyDescent="0.25">
      <c r="A10691" s="62">
        <v>43232503</v>
      </c>
      <c r="B10691" s="63" t="s">
        <v>3607</v>
      </c>
    </row>
    <row r="10692" spans="1:2" x14ac:dyDescent="0.25">
      <c r="A10692" s="62">
        <v>43232504</v>
      </c>
      <c r="B10692" s="63" t="s">
        <v>11959</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11699</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12380</v>
      </c>
    </row>
    <row r="10699" spans="1:2" x14ac:dyDescent="0.25">
      <c r="A10699" s="62">
        <v>43232607</v>
      </c>
      <c r="B10699" s="63" t="s">
        <v>5388</v>
      </c>
    </row>
    <row r="10700" spans="1:2" x14ac:dyDescent="0.25">
      <c r="A10700" s="62">
        <v>43232608</v>
      </c>
      <c r="B10700" s="63" t="s">
        <v>5641</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18392</v>
      </c>
    </row>
    <row r="10722" spans="1:2" x14ac:dyDescent="0.25">
      <c r="A10722" s="62">
        <v>43232909</v>
      </c>
      <c r="B10722" s="63" t="s">
        <v>6535</v>
      </c>
    </row>
    <row r="10723" spans="1:2" x14ac:dyDescent="0.25">
      <c r="A10723" s="62">
        <v>43232910</v>
      </c>
      <c r="B10723" s="63" t="s">
        <v>9005</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17406</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4477</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10566</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11156</v>
      </c>
    </row>
    <row r="10743" spans="1:2" x14ac:dyDescent="0.25">
      <c r="A10743" s="62">
        <v>43233410</v>
      </c>
      <c r="B10743" s="63" t="s">
        <v>5766</v>
      </c>
    </row>
    <row r="10744" spans="1:2" x14ac:dyDescent="0.25">
      <c r="A10744" s="62">
        <v>43233411</v>
      </c>
      <c r="B10744" s="63" t="s">
        <v>13197</v>
      </c>
    </row>
    <row r="10745" spans="1:2" x14ac:dyDescent="0.25">
      <c r="A10745" s="62">
        <v>43233413</v>
      </c>
      <c r="B10745" s="63" t="s">
        <v>17442</v>
      </c>
    </row>
    <row r="10746" spans="1:2" x14ac:dyDescent="0.25">
      <c r="A10746" s="62">
        <v>43233414</v>
      </c>
      <c r="B10746" s="63" t="s">
        <v>12793</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11378</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18742</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12208</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11873</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18099</v>
      </c>
    </row>
    <row r="10776" spans="1:2" x14ac:dyDescent="0.25">
      <c r="A10776" s="62">
        <v>44101706</v>
      </c>
      <c r="B10776" s="63" t="s">
        <v>16566</v>
      </c>
    </row>
    <row r="10777" spans="1:2" x14ac:dyDescent="0.25">
      <c r="A10777" s="62">
        <v>44101707</v>
      </c>
      <c r="B10777" s="63" t="s">
        <v>18133</v>
      </c>
    </row>
    <row r="10778" spans="1:2" x14ac:dyDescent="0.25">
      <c r="A10778" s="62">
        <v>44101708</v>
      </c>
      <c r="B10778" s="63" t="s">
        <v>8154</v>
      </c>
    </row>
    <row r="10779" spans="1:2" x14ac:dyDescent="0.25">
      <c r="A10779" s="62">
        <v>44101709</v>
      </c>
      <c r="B10779" s="63" t="s">
        <v>4818</v>
      </c>
    </row>
    <row r="10780" spans="1:2" x14ac:dyDescent="0.25">
      <c r="A10780" s="62">
        <v>44101710</v>
      </c>
      <c r="B10780" s="63" t="s">
        <v>13978</v>
      </c>
    </row>
    <row r="10781" spans="1:2" x14ac:dyDescent="0.25">
      <c r="A10781" s="62">
        <v>44101711</v>
      </c>
      <c r="B10781" s="63" t="s">
        <v>12339</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16033</v>
      </c>
    </row>
    <row r="10787" spans="1:2" x14ac:dyDescent="0.25">
      <c r="A10787" s="62">
        <v>44101718</v>
      </c>
      <c r="B10787" s="63" t="s">
        <v>6604</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11928</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9308</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18105</v>
      </c>
    </row>
    <row r="10805" spans="1:2" x14ac:dyDescent="0.25">
      <c r="A10805" s="62">
        <v>44101901</v>
      </c>
      <c r="B10805" s="63" t="s">
        <v>16454</v>
      </c>
    </row>
    <row r="10806" spans="1:2" x14ac:dyDescent="0.25">
      <c r="A10806" s="62">
        <v>44101902</v>
      </c>
      <c r="B10806" s="63" t="s">
        <v>18136</v>
      </c>
    </row>
    <row r="10807" spans="1:2" x14ac:dyDescent="0.25">
      <c r="A10807" s="62">
        <v>44102001</v>
      </c>
      <c r="B10807" s="63" t="s">
        <v>14608</v>
      </c>
    </row>
    <row r="10808" spans="1:2" x14ac:dyDescent="0.25">
      <c r="A10808" s="62">
        <v>44102002</v>
      </c>
      <c r="B10808" s="63" t="s">
        <v>11820</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11961</v>
      </c>
    </row>
    <row r="10814" spans="1:2" x14ac:dyDescent="0.25">
      <c r="A10814" s="62">
        <v>44102104</v>
      </c>
      <c r="B10814" s="63" t="s">
        <v>4160</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12162</v>
      </c>
    </row>
    <row r="10818" spans="1:2" x14ac:dyDescent="0.25">
      <c r="A10818" s="62">
        <v>44102108</v>
      </c>
      <c r="B10818" s="63" t="s">
        <v>13224</v>
      </c>
    </row>
    <row r="10819" spans="1:2" x14ac:dyDescent="0.25">
      <c r="A10819" s="62">
        <v>44102201</v>
      </c>
      <c r="B10819" s="63" t="s">
        <v>7201</v>
      </c>
    </row>
    <row r="10820" spans="1:2" x14ac:dyDescent="0.25">
      <c r="A10820" s="62">
        <v>44102202</v>
      </c>
      <c r="B10820" s="63" t="s">
        <v>15074</v>
      </c>
    </row>
    <row r="10821" spans="1:2" x14ac:dyDescent="0.25">
      <c r="A10821" s="62">
        <v>44102203</v>
      </c>
      <c r="B10821" s="63" t="s">
        <v>5549</v>
      </c>
    </row>
    <row r="10822" spans="1:2" x14ac:dyDescent="0.25">
      <c r="A10822" s="62">
        <v>44102301</v>
      </c>
      <c r="B10822" s="63" t="s">
        <v>11095</v>
      </c>
    </row>
    <row r="10823" spans="1:2" x14ac:dyDescent="0.25">
      <c r="A10823" s="62">
        <v>44102302</v>
      </c>
      <c r="B10823" s="63" t="s">
        <v>15333</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5695</v>
      </c>
    </row>
    <row r="10827" spans="1:2" x14ac:dyDescent="0.25">
      <c r="A10827" s="62">
        <v>44102306</v>
      </c>
      <c r="B10827" s="63" t="s">
        <v>11306</v>
      </c>
    </row>
    <row r="10828" spans="1:2" x14ac:dyDescent="0.25">
      <c r="A10828" s="62">
        <v>44102307</v>
      </c>
      <c r="B10828" s="63" t="s">
        <v>14979</v>
      </c>
    </row>
    <row r="10829" spans="1:2" x14ac:dyDescent="0.25">
      <c r="A10829" s="62">
        <v>44102402</v>
      </c>
      <c r="B10829" s="63" t="s">
        <v>7144</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5663</v>
      </c>
    </row>
    <row r="10834" spans="1:2" x14ac:dyDescent="0.25">
      <c r="A10834" s="62">
        <v>44102407</v>
      </c>
      <c r="B10834" s="63" t="s">
        <v>13732</v>
      </c>
    </row>
    <row r="10835" spans="1:2" x14ac:dyDescent="0.25">
      <c r="A10835" s="62">
        <v>44102408</v>
      </c>
      <c r="B10835" s="63" t="s">
        <v>18102</v>
      </c>
    </row>
    <row r="10836" spans="1:2" x14ac:dyDescent="0.25">
      <c r="A10836" s="62">
        <v>44102409</v>
      </c>
      <c r="B10836" s="63" t="s">
        <v>15141</v>
      </c>
    </row>
    <row r="10837" spans="1:2" x14ac:dyDescent="0.25">
      <c r="A10837" s="62">
        <v>44102411</v>
      </c>
      <c r="B10837" s="63" t="s">
        <v>3673</v>
      </c>
    </row>
    <row r="10838" spans="1:2" x14ac:dyDescent="0.25">
      <c r="A10838" s="62">
        <v>44102412</v>
      </c>
      <c r="B10838" s="63" t="s">
        <v>13703</v>
      </c>
    </row>
    <row r="10839" spans="1:2" x14ac:dyDescent="0.25">
      <c r="A10839" s="62">
        <v>44102501</v>
      </c>
      <c r="B10839" s="63" t="s">
        <v>10847</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6708</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13515</v>
      </c>
    </row>
    <row r="10854" spans="1:2" x14ac:dyDescent="0.25">
      <c r="A10854" s="62">
        <v>44102903</v>
      </c>
      <c r="B10854" s="63" t="s">
        <v>5512</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13114</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9145</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11905</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13946</v>
      </c>
    </row>
    <row r="10877" spans="1:2" x14ac:dyDescent="0.25">
      <c r="A10877" s="62">
        <v>44103109</v>
      </c>
      <c r="B10877" s="63" t="s">
        <v>12171</v>
      </c>
    </row>
    <row r="10878" spans="1:2" x14ac:dyDescent="0.25">
      <c r="A10878" s="62">
        <v>44103110</v>
      </c>
      <c r="B10878" s="63" t="s">
        <v>11026</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12953</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4637</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15365</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5571</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12201</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6065</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5420</v>
      </c>
    </row>
    <row r="10936" spans="1:2" x14ac:dyDescent="0.25">
      <c r="A10936" s="62">
        <v>44111802</v>
      </c>
      <c r="B10936" s="63" t="s">
        <v>651</v>
      </c>
    </row>
    <row r="10937" spans="1:2" x14ac:dyDescent="0.25">
      <c r="A10937" s="62">
        <v>44111803</v>
      </c>
      <c r="B10937" s="63" t="s">
        <v>5657</v>
      </c>
    </row>
    <row r="10938" spans="1:2" x14ac:dyDescent="0.25">
      <c r="A10938" s="62">
        <v>44111804</v>
      </c>
      <c r="B10938" s="63" t="s">
        <v>9628</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6649</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12124</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15998</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11458</v>
      </c>
    </row>
    <row r="10960" spans="1:2" x14ac:dyDescent="0.25">
      <c r="A10960" s="62">
        <v>44112001</v>
      </c>
      <c r="B10960" s="63" t="s">
        <v>12274</v>
      </c>
    </row>
    <row r="10961" spans="1:2" x14ac:dyDescent="0.25">
      <c r="A10961" s="62">
        <v>44112002</v>
      </c>
      <c r="B10961" s="63" t="s">
        <v>13445</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7096</v>
      </c>
    </row>
    <row r="10965" spans="1:2" x14ac:dyDescent="0.25">
      <c r="A10965" s="62">
        <v>44112007</v>
      </c>
      <c r="B10965" s="63" t="s">
        <v>9449</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4101</v>
      </c>
    </row>
    <row r="10977" spans="1:2" x14ac:dyDescent="0.25">
      <c r="A10977" s="62">
        <v>44121512</v>
      </c>
      <c r="B10977" s="63" t="s">
        <v>15334</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18091</v>
      </c>
    </row>
    <row r="10985" spans="1:2" x14ac:dyDescent="0.25">
      <c r="A10985" s="62">
        <v>44121617</v>
      </c>
      <c r="B10985" s="63" t="s">
        <v>12306</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4012</v>
      </c>
    </row>
    <row r="10999" spans="1:2" x14ac:dyDescent="0.25">
      <c r="A10999" s="62">
        <v>44121632</v>
      </c>
      <c r="B10999" s="63" t="s">
        <v>13262</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13770</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14817</v>
      </c>
    </row>
    <row r="11015" spans="1:2" x14ac:dyDescent="0.25">
      <c r="A11015" s="62">
        <v>44121713</v>
      </c>
      <c r="B11015" s="63" t="s">
        <v>8925</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16095</v>
      </c>
    </row>
    <row r="11029" spans="1:2" x14ac:dyDescent="0.25">
      <c r="A11029" s="62">
        <v>44121904</v>
      </c>
      <c r="B11029" s="63" t="s">
        <v>5333</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5884</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13907</v>
      </c>
    </row>
    <row r="11036" spans="1:2" x14ac:dyDescent="0.25">
      <c r="A11036" s="62">
        <v>44122009</v>
      </c>
      <c r="B11036" s="63" t="s">
        <v>11857</v>
      </c>
    </row>
    <row r="11037" spans="1:2" x14ac:dyDescent="0.25">
      <c r="A11037" s="62">
        <v>44122010</v>
      </c>
      <c r="B11037" s="63" t="s">
        <v>7732</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12468</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11396</v>
      </c>
    </row>
    <row r="11050" spans="1:2" x14ac:dyDescent="0.25">
      <c r="A11050" s="62">
        <v>44122023</v>
      </c>
      <c r="B11050" s="63" t="s">
        <v>11687</v>
      </c>
    </row>
    <row r="11051" spans="1:2" x14ac:dyDescent="0.25">
      <c r="A11051" s="62">
        <v>44122024</v>
      </c>
      <c r="B11051" s="63" t="s">
        <v>6026</v>
      </c>
    </row>
    <row r="11052" spans="1:2" x14ac:dyDescent="0.25">
      <c r="A11052" s="62">
        <v>44122025</v>
      </c>
      <c r="B11052" s="63" t="s">
        <v>4450</v>
      </c>
    </row>
    <row r="11053" spans="1:2" x14ac:dyDescent="0.25">
      <c r="A11053" s="62">
        <v>44122026</v>
      </c>
      <c r="B11053" s="63" t="s">
        <v>12562</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14104</v>
      </c>
    </row>
    <row r="11057" spans="1:2" x14ac:dyDescent="0.25">
      <c r="A11057" s="62">
        <v>44122103</v>
      </c>
      <c r="B11057" s="63" t="s">
        <v>10821</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5414</v>
      </c>
    </row>
    <row r="11063" spans="1:2" x14ac:dyDescent="0.25">
      <c r="A11063" s="62">
        <v>44122110</v>
      </c>
      <c r="B11063" s="63" t="s">
        <v>14854</v>
      </c>
    </row>
    <row r="11064" spans="1:2" x14ac:dyDescent="0.25">
      <c r="A11064" s="62">
        <v>44122111</v>
      </c>
      <c r="B11064" s="63" t="s">
        <v>6601</v>
      </c>
    </row>
    <row r="11065" spans="1:2" x14ac:dyDescent="0.25">
      <c r="A11065" s="62">
        <v>44122112</v>
      </c>
      <c r="B11065" s="63" t="s">
        <v>9352</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5390</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16218</v>
      </c>
    </row>
    <row r="11072" spans="1:2" x14ac:dyDescent="0.25">
      <c r="A11072" s="62">
        <v>44122119</v>
      </c>
      <c r="B11072" s="63" t="s">
        <v>6303</v>
      </c>
    </row>
    <row r="11073" spans="1:2" x14ac:dyDescent="0.25">
      <c r="A11073" s="62">
        <v>44122120</v>
      </c>
      <c r="B11073" s="63" t="s">
        <v>12465</v>
      </c>
    </row>
    <row r="11074" spans="1:2" x14ac:dyDescent="0.25">
      <c r="A11074" s="62">
        <v>44122121</v>
      </c>
      <c r="B11074" s="63" t="s">
        <v>17134</v>
      </c>
    </row>
    <row r="11075" spans="1:2" x14ac:dyDescent="0.25">
      <c r="A11075" s="62">
        <v>45101501</v>
      </c>
      <c r="B11075" s="63" t="s">
        <v>7333</v>
      </c>
    </row>
    <row r="11076" spans="1:2" x14ac:dyDescent="0.25">
      <c r="A11076" s="62">
        <v>45101502</v>
      </c>
      <c r="B11076" s="63" t="s">
        <v>11127</v>
      </c>
    </row>
    <row r="11077" spans="1:2" x14ac:dyDescent="0.25">
      <c r="A11077" s="62">
        <v>45101503</v>
      </c>
      <c r="B11077" s="63" t="s">
        <v>13606</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10463</v>
      </c>
    </row>
    <row r="11082" spans="1:2" x14ac:dyDescent="0.25">
      <c r="A11082" s="62">
        <v>45101508</v>
      </c>
      <c r="B11082" s="63" t="s">
        <v>5405</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17811</v>
      </c>
    </row>
    <row r="11090" spans="1:2" x14ac:dyDescent="0.25">
      <c r="A11090" s="62">
        <v>45101602</v>
      </c>
      <c r="B11090" s="63" t="s">
        <v>8038</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5539</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4261</v>
      </c>
    </row>
    <row r="11103" spans="1:2" x14ac:dyDescent="0.25">
      <c r="A11103" s="62">
        <v>45101705</v>
      </c>
      <c r="B11103" s="63" t="s">
        <v>14896</v>
      </c>
    </row>
    <row r="11104" spans="1:2" x14ac:dyDescent="0.25">
      <c r="A11104" s="62">
        <v>45101706</v>
      </c>
      <c r="B11104" s="63" t="s">
        <v>5120</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5398</v>
      </c>
    </row>
    <row r="11110" spans="1:2" x14ac:dyDescent="0.25">
      <c r="A11110" s="62">
        <v>45101804</v>
      </c>
      <c r="B11110" s="63" t="s">
        <v>8965</v>
      </c>
    </row>
    <row r="11111" spans="1:2" x14ac:dyDescent="0.25">
      <c r="A11111" s="62">
        <v>45101805</v>
      </c>
      <c r="B11111" s="63" t="s">
        <v>12158</v>
      </c>
    </row>
    <row r="11112" spans="1:2" x14ac:dyDescent="0.25">
      <c r="A11112" s="62">
        <v>45101806</v>
      </c>
      <c r="B11112" s="63" t="s">
        <v>12260</v>
      </c>
    </row>
    <row r="11113" spans="1:2" x14ac:dyDescent="0.25">
      <c r="A11113" s="62">
        <v>45101807</v>
      </c>
      <c r="B11113" s="63" t="s">
        <v>13317</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4107</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11423</v>
      </c>
    </row>
    <row r="11129" spans="1:2" x14ac:dyDescent="0.25">
      <c r="A11129" s="62">
        <v>45111601</v>
      </c>
      <c r="B11129" s="63" t="s">
        <v>10690</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12193</v>
      </c>
    </row>
    <row r="11135" spans="1:2" x14ac:dyDescent="0.25">
      <c r="A11135" s="62">
        <v>45111607</v>
      </c>
      <c r="B11135" s="63" t="s">
        <v>17907</v>
      </c>
    </row>
    <row r="11136" spans="1:2" x14ac:dyDescent="0.25">
      <c r="A11136" s="62">
        <v>45111608</v>
      </c>
      <c r="B11136" s="63" t="s">
        <v>13635</v>
      </c>
    </row>
    <row r="11137" spans="1:2" x14ac:dyDescent="0.25">
      <c r="A11137" s="62">
        <v>45111609</v>
      </c>
      <c r="B11137" s="63" t="s">
        <v>17322</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9003</v>
      </c>
    </row>
    <row r="11142" spans="1:2" x14ac:dyDescent="0.25">
      <c r="A11142" s="62">
        <v>45111615</v>
      </c>
      <c r="B11142" s="63" t="s">
        <v>3208</v>
      </c>
    </row>
    <row r="11143" spans="1:2" x14ac:dyDescent="0.25">
      <c r="A11143" s="62">
        <v>45111616</v>
      </c>
      <c r="B11143" s="63" t="s">
        <v>14848</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12001</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3704</v>
      </c>
    </row>
    <row r="11159" spans="1:2" x14ac:dyDescent="0.25">
      <c r="A11159" s="62">
        <v>45111808</v>
      </c>
      <c r="B11159" s="63" t="s">
        <v>15058</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11744</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17946</v>
      </c>
    </row>
    <row r="11166" spans="1:2" x14ac:dyDescent="0.25">
      <c r="A11166" s="62">
        <v>45112003</v>
      </c>
      <c r="B11166" s="63" t="s">
        <v>9755</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15494</v>
      </c>
    </row>
    <row r="11170" spans="1:2" x14ac:dyDescent="0.25">
      <c r="A11170" s="62">
        <v>45121503</v>
      </c>
      <c r="B11170" s="63" t="s">
        <v>7464</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5515</v>
      </c>
    </row>
    <row r="11175" spans="1:2" x14ac:dyDescent="0.25">
      <c r="A11175" s="62">
        <v>45121511</v>
      </c>
      <c r="B11175" s="63" t="s">
        <v>8250</v>
      </c>
    </row>
    <row r="11176" spans="1:2" x14ac:dyDescent="0.25">
      <c r="A11176" s="62">
        <v>45121512</v>
      </c>
      <c r="B11176" s="63" t="s">
        <v>5838</v>
      </c>
    </row>
    <row r="11177" spans="1:2" x14ac:dyDescent="0.25">
      <c r="A11177" s="62">
        <v>45121513</v>
      </c>
      <c r="B11177" s="63" t="s">
        <v>18094</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11497</v>
      </c>
    </row>
    <row r="11181" spans="1:2" x14ac:dyDescent="0.25">
      <c r="A11181" s="62">
        <v>45121517</v>
      </c>
      <c r="B11181" s="63" t="s">
        <v>5295</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11578</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18381</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13973</v>
      </c>
    </row>
    <row r="11193" spans="1:2" x14ac:dyDescent="0.25">
      <c r="A11193" s="62">
        <v>45121609</v>
      </c>
      <c r="B11193" s="63" t="s">
        <v>17535</v>
      </c>
    </row>
    <row r="11194" spans="1:2" x14ac:dyDescent="0.25">
      <c r="A11194" s="62">
        <v>45121610</v>
      </c>
      <c r="B11194" s="63" t="s">
        <v>13186</v>
      </c>
    </row>
    <row r="11195" spans="1:2" x14ac:dyDescent="0.25">
      <c r="A11195" s="62">
        <v>45121611</v>
      </c>
      <c r="B11195" s="63" t="s">
        <v>7766</v>
      </c>
    </row>
    <row r="11196" spans="1:2" x14ac:dyDescent="0.25">
      <c r="A11196" s="62">
        <v>45121612</v>
      </c>
      <c r="B11196" s="63" t="s">
        <v>3877</v>
      </c>
    </row>
    <row r="11197" spans="1:2" x14ac:dyDescent="0.25">
      <c r="A11197" s="62">
        <v>45121613</v>
      </c>
      <c r="B11197" s="63" t="s">
        <v>6343</v>
      </c>
    </row>
    <row r="11198" spans="1:2" x14ac:dyDescent="0.25">
      <c r="A11198" s="62">
        <v>45121614</v>
      </c>
      <c r="B11198" s="63" t="s">
        <v>13257</v>
      </c>
    </row>
    <row r="11199" spans="1:2" x14ac:dyDescent="0.25">
      <c r="A11199" s="62">
        <v>45121615</v>
      </c>
      <c r="B11199" s="63" t="s">
        <v>7501</v>
      </c>
    </row>
    <row r="11200" spans="1:2" x14ac:dyDescent="0.25">
      <c r="A11200" s="62">
        <v>45121616</v>
      </c>
      <c r="B11200" s="63" t="s">
        <v>18536</v>
      </c>
    </row>
    <row r="11201" spans="1:2" x14ac:dyDescent="0.25">
      <c r="A11201" s="62">
        <v>45121617</v>
      </c>
      <c r="B11201" s="63" t="s">
        <v>5696</v>
      </c>
    </row>
    <row r="11202" spans="1:2" x14ac:dyDescent="0.25">
      <c r="A11202" s="62">
        <v>45121618</v>
      </c>
      <c r="B11202" s="63" t="s">
        <v>6492</v>
      </c>
    </row>
    <row r="11203" spans="1:2" x14ac:dyDescent="0.25">
      <c r="A11203" s="62">
        <v>45121619</v>
      </c>
      <c r="B11203" s="63" t="s">
        <v>9740</v>
      </c>
    </row>
    <row r="11204" spans="1:2" x14ac:dyDescent="0.25">
      <c r="A11204" s="62">
        <v>45121620</v>
      </c>
      <c r="B11204" s="63" t="s">
        <v>8029</v>
      </c>
    </row>
    <row r="11205" spans="1:2" x14ac:dyDescent="0.25">
      <c r="A11205" s="62">
        <v>45121621</v>
      </c>
      <c r="B11205" s="63" t="s">
        <v>15953</v>
      </c>
    </row>
    <row r="11206" spans="1:2" x14ac:dyDescent="0.25">
      <c r="A11206" s="62">
        <v>45121622</v>
      </c>
      <c r="B11206" s="63" t="s">
        <v>10817</v>
      </c>
    </row>
    <row r="11207" spans="1:2" x14ac:dyDescent="0.25">
      <c r="A11207" s="62">
        <v>45121623</v>
      </c>
      <c r="B11207" s="63" t="s">
        <v>15287</v>
      </c>
    </row>
    <row r="11208" spans="1:2" x14ac:dyDescent="0.25">
      <c r="A11208" s="62">
        <v>45121701</v>
      </c>
      <c r="B11208" s="63" t="s">
        <v>3341</v>
      </c>
    </row>
    <row r="11209" spans="1:2" x14ac:dyDescent="0.25">
      <c r="A11209" s="62">
        <v>45121702</v>
      </c>
      <c r="B11209" s="63" t="s">
        <v>11932</v>
      </c>
    </row>
    <row r="11210" spans="1:2" x14ac:dyDescent="0.25">
      <c r="A11210" s="62">
        <v>45121703</v>
      </c>
      <c r="B11210" s="63" t="s">
        <v>16890</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16290</v>
      </c>
    </row>
    <row r="11215" spans="1:2" x14ac:dyDescent="0.25">
      <c r="A11215" s="62">
        <v>45121802</v>
      </c>
      <c r="B11215" s="63" t="s">
        <v>8220</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13389</v>
      </c>
    </row>
    <row r="11219" spans="1:2" x14ac:dyDescent="0.25">
      <c r="A11219" s="62">
        <v>45121806</v>
      </c>
      <c r="B11219" s="63" t="s">
        <v>11372</v>
      </c>
    </row>
    <row r="11220" spans="1:2" x14ac:dyDescent="0.25">
      <c r="A11220" s="62">
        <v>45121807</v>
      </c>
      <c r="B11220" s="63" t="s">
        <v>4759</v>
      </c>
    </row>
    <row r="11221" spans="1:2" x14ac:dyDescent="0.25">
      <c r="A11221" s="62">
        <v>45121808</v>
      </c>
      <c r="B11221" s="63" t="s">
        <v>5689</v>
      </c>
    </row>
    <row r="11222" spans="1:2" x14ac:dyDescent="0.25">
      <c r="A11222" s="62">
        <v>45121809</v>
      </c>
      <c r="B11222" s="63" t="s">
        <v>8928</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5466</v>
      </c>
    </row>
    <row r="11228" spans="1:2" x14ac:dyDescent="0.25">
      <c r="A11228" s="62">
        <v>45131601</v>
      </c>
      <c r="B11228" s="63" t="s">
        <v>7416</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7785</v>
      </c>
    </row>
    <row r="11232" spans="1:2" x14ac:dyDescent="0.25">
      <c r="A11232" s="62">
        <v>45141502</v>
      </c>
      <c r="B11232" s="63" t="s">
        <v>11304</v>
      </c>
    </row>
    <row r="11233" spans="1:2" x14ac:dyDescent="0.25">
      <c r="A11233" s="62">
        <v>45141601</v>
      </c>
      <c r="B11233" s="63" t="s">
        <v>12197</v>
      </c>
    </row>
    <row r="11234" spans="1:2" x14ac:dyDescent="0.25">
      <c r="A11234" s="62">
        <v>45141602</v>
      </c>
      <c r="B11234" s="63" t="s">
        <v>11401</v>
      </c>
    </row>
    <row r="11235" spans="1:2" x14ac:dyDescent="0.25">
      <c r="A11235" s="62">
        <v>45141603</v>
      </c>
      <c r="B11235" s="63" t="s">
        <v>13490</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9014</v>
      </c>
    </row>
    <row r="11239" spans="1:2" x14ac:dyDescent="0.25">
      <c r="A11239" s="62">
        <v>46101504</v>
      </c>
      <c r="B11239" s="63" t="s">
        <v>6103</v>
      </c>
    </row>
    <row r="11240" spans="1:2" x14ac:dyDescent="0.25">
      <c r="A11240" s="62">
        <v>46101505</v>
      </c>
      <c r="B11240" s="63" t="s">
        <v>17007</v>
      </c>
    </row>
    <row r="11241" spans="1:2" x14ac:dyDescent="0.25">
      <c r="A11241" s="62">
        <v>46101506</v>
      </c>
      <c r="B11241" s="63" t="s">
        <v>4974</v>
      </c>
    </row>
    <row r="11242" spans="1:2" x14ac:dyDescent="0.25">
      <c r="A11242" s="62">
        <v>46101601</v>
      </c>
      <c r="B11242" s="63" t="s">
        <v>6158</v>
      </c>
    </row>
    <row r="11243" spans="1:2" x14ac:dyDescent="0.25">
      <c r="A11243" s="62">
        <v>46101701</v>
      </c>
      <c r="B11243" s="63" t="s">
        <v>15854</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16038</v>
      </c>
    </row>
    <row r="11253" spans="1:2" x14ac:dyDescent="0.25">
      <c r="A11253" s="62">
        <v>46111801</v>
      </c>
      <c r="B11253" s="63" t="s">
        <v>9519</v>
      </c>
    </row>
    <row r="11254" spans="1:2" x14ac:dyDescent="0.25">
      <c r="A11254" s="62">
        <v>46121501</v>
      </c>
      <c r="B11254" s="63" t="s">
        <v>8451</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8329</v>
      </c>
    </row>
    <row r="11259" spans="1:2" x14ac:dyDescent="0.25">
      <c r="A11259" s="62">
        <v>46121506</v>
      </c>
      <c r="B11259" s="63" t="s">
        <v>11526</v>
      </c>
    </row>
    <row r="11260" spans="1:2" x14ac:dyDescent="0.25">
      <c r="A11260" s="62">
        <v>46121507</v>
      </c>
      <c r="B11260" s="63" t="s">
        <v>8264</v>
      </c>
    </row>
    <row r="11261" spans="1:2" x14ac:dyDescent="0.25">
      <c r="A11261" s="62">
        <v>46121508</v>
      </c>
      <c r="B11261" s="63" t="s">
        <v>11425</v>
      </c>
    </row>
    <row r="11262" spans="1:2" x14ac:dyDescent="0.25">
      <c r="A11262" s="62">
        <v>46121509</v>
      </c>
      <c r="B11262" s="63" t="s">
        <v>6982</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3318</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10981</v>
      </c>
    </row>
    <row r="11273" spans="1:2" x14ac:dyDescent="0.25">
      <c r="A11273" s="62">
        <v>46131503</v>
      </c>
      <c r="B11273" s="63" t="s">
        <v>7858</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17342</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8953</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9361</v>
      </c>
    </row>
    <row r="11285" spans="1:2" x14ac:dyDescent="0.25">
      <c r="A11285" s="62">
        <v>46151504</v>
      </c>
      <c r="B11285" s="63" t="s">
        <v>6441</v>
      </c>
    </row>
    <row r="11286" spans="1:2" x14ac:dyDescent="0.25">
      <c r="A11286" s="62">
        <v>46151505</v>
      </c>
      <c r="B11286" s="63" t="s">
        <v>3923</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8997</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6520</v>
      </c>
    </row>
    <row r="11293" spans="1:2" x14ac:dyDescent="0.25">
      <c r="A11293" s="62">
        <v>46151606</v>
      </c>
      <c r="B11293" s="63" t="s">
        <v>16047</v>
      </c>
    </row>
    <row r="11294" spans="1:2" x14ac:dyDescent="0.25">
      <c r="A11294" s="62">
        <v>46151607</v>
      </c>
      <c r="B11294" s="63" t="s">
        <v>18046</v>
      </c>
    </row>
    <row r="11295" spans="1:2" x14ac:dyDescent="0.25">
      <c r="A11295" s="62">
        <v>46151702</v>
      </c>
      <c r="B11295" s="63" t="s">
        <v>8424</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10419</v>
      </c>
    </row>
    <row r="11304" spans="1:2" x14ac:dyDescent="0.25">
      <c r="A11304" s="62">
        <v>46151711</v>
      </c>
      <c r="B11304" s="63" t="s">
        <v>13205</v>
      </c>
    </row>
    <row r="11305" spans="1:2" x14ac:dyDescent="0.25">
      <c r="A11305" s="62">
        <v>46151712</v>
      </c>
      <c r="B11305" s="63" t="s">
        <v>11921</v>
      </c>
    </row>
    <row r="11306" spans="1:2" x14ac:dyDescent="0.25">
      <c r="A11306" s="62">
        <v>46151713</v>
      </c>
      <c r="B11306" s="63" t="s">
        <v>4194</v>
      </c>
    </row>
    <row r="11307" spans="1:2" x14ac:dyDescent="0.25">
      <c r="A11307" s="62">
        <v>46151714</v>
      </c>
      <c r="B11307" s="63" t="s">
        <v>18149</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5628</v>
      </c>
    </row>
    <row r="11312" spans="1:2" x14ac:dyDescent="0.25">
      <c r="A11312" s="62">
        <v>46161504</v>
      </c>
      <c r="B11312" s="63" t="s">
        <v>10489</v>
      </c>
    </row>
    <row r="11313" spans="1:2" x14ac:dyDescent="0.25">
      <c r="A11313" s="62">
        <v>46161505</v>
      </c>
      <c r="B11313" s="63" t="s">
        <v>13880</v>
      </c>
    </row>
    <row r="11314" spans="1:2" x14ac:dyDescent="0.25">
      <c r="A11314" s="62">
        <v>46161506</v>
      </c>
      <c r="B11314" s="63" t="s">
        <v>10191</v>
      </c>
    </row>
    <row r="11315" spans="1:2" x14ac:dyDescent="0.25">
      <c r="A11315" s="62">
        <v>46161507</v>
      </c>
      <c r="B11315" s="63" t="s">
        <v>15158</v>
      </c>
    </row>
    <row r="11316" spans="1:2" x14ac:dyDescent="0.25">
      <c r="A11316" s="62">
        <v>46161508</v>
      </c>
      <c r="B11316" s="63" t="s">
        <v>5991</v>
      </c>
    </row>
    <row r="11317" spans="1:2" x14ac:dyDescent="0.25">
      <c r="A11317" s="62">
        <v>46161509</v>
      </c>
      <c r="B11317" s="63" t="s">
        <v>11691</v>
      </c>
    </row>
    <row r="11318" spans="1:2" x14ac:dyDescent="0.25">
      <c r="A11318" s="62">
        <v>46161510</v>
      </c>
      <c r="B11318" s="63" t="s">
        <v>17254</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7889</v>
      </c>
    </row>
    <row r="11326" spans="1:2" x14ac:dyDescent="0.25">
      <c r="A11326" s="62">
        <v>46171504</v>
      </c>
      <c r="B11326" s="63" t="s">
        <v>10454</v>
      </c>
    </row>
    <row r="11327" spans="1:2" x14ac:dyDescent="0.25">
      <c r="A11327" s="62">
        <v>46171505</v>
      </c>
      <c r="B11327" s="63" t="s">
        <v>6949</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16294</v>
      </c>
    </row>
    <row r="11335" spans="1:2" x14ac:dyDescent="0.25">
      <c r="A11335" s="62">
        <v>46171513</v>
      </c>
      <c r="B11335" s="63" t="s">
        <v>9677</v>
      </c>
    </row>
    <row r="11336" spans="1:2" x14ac:dyDescent="0.25">
      <c r="A11336" s="62">
        <v>46171514</v>
      </c>
      <c r="B11336" s="63" t="s">
        <v>15380</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11906</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10122</v>
      </c>
    </row>
    <row r="11348" spans="1:2" x14ac:dyDescent="0.25">
      <c r="A11348" s="62">
        <v>46171610</v>
      </c>
      <c r="B11348" s="63" t="s">
        <v>17790</v>
      </c>
    </row>
    <row r="11349" spans="1:2" x14ac:dyDescent="0.25">
      <c r="A11349" s="62">
        <v>46171611</v>
      </c>
      <c r="B11349" s="63" t="s">
        <v>10215</v>
      </c>
    </row>
    <row r="11350" spans="1:2" x14ac:dyDescent="0.25">
      <c r="A11350" s="62">
        <v>46171612</v>
      </c>
      <c r="B11350" s="63" t="s">
        <v>13584</v>
      </c>
    </row>
    <row r="11351" spans="1:2" x14ac:dyDescent="0.25">
      <c r="A11351" s="62">
        <v>46171613</v>
      </c>
      <c r="B11351" s="63" t="s">
        <v>7260</v>
      </c>
    </row>
    <row r="11352" spans="1:2" x14ac:dyDescent="0.25">
      <c r="A11352" s="62">
        <v>46171615</v>
      </c>
      <c r="B11352" s="63" t="s">
        <v>16938</v>
      </c>
    </row>
    <row r="11353" spans="1:2" x14ac:dyDescent="0.25">
      <c r="A11353" s="62">
        <v>46171616</v>
      </c>
      <c r="B11353" s="63" t="s">
        <v>4738</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9928</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5433</v>
      </c>
    </row>
    <row r="11361" spans="1:2" x14ac:dyDescent="0.25">
      <c r="A11361" s="62">
        <v>46181503</v>
      </c>
      <c r="B11361" s="63" t="s">
        <v>18342</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18458</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11117</v>
      </c>
    </row>
    <row r="11370" spans="1:2" x14ac:dyDescent="0.25">
      <c r="A11370" s="62">
        <v>46181516</v>
      </c>
      <c r="B11370" s="63" t="s">
        <v>16825</v>
      </c>
    </row>
    <row r="11371" spans="1:2" x14ac:dyDescent="0.25">
      <c r="A11371" s="62">
        <v>46181517</v>
      </c>
      <c r="B11371" s="63" t="s">
        <v>7856</v>
      </c>
    </row>
    <row r="11372" spans="1:2" x14ac:dyDescent="0.25">
      <c r="A11372" s="62">
        <v>46181518</v>
      </c>
      <c r="B11372" s="63" t="s">
        <v>15673</v>
      </c>
    </row>
    <row r="11373" spans="1:2" x14ac:dyDescent="0.25">
      <c r="A11373" s="62">
        <v>46181520</v>
      </c>
      <c r="B11373" s="63" t="s">
        <v>3557</v>
      </c>
    </row>
    <row r="11374" spans="1:2" x14ac:dyDescent="0.25">
      <c r="A11374" s="62">
        <v>46181522</v>
      </c>
      <c r="B11374" s="63" t="s">
        <v>15028</v>
      </c>
    </row>
    <row r="11375" spans="1:2" x14ac:dyDescent="0.25">
      <c r="A11375" s="62">
        <v>46181525</v>
      </c>
      <c r="B11375" s="63" t="s">
        <v>5409</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13463</v>
      </c>
    </row>
    <row r="11387" spans="1:2" x14ac:dyDescent="0.25">
      <c r="A11387" s="62">
        <v>46181602</v>
      </c>
      <c r="B11387" s="63" t="s">
        <v>6151</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7847</v>
      </c>
    </row>
    <row r="11392" spans="1:2" x14ac:dyDescent="0.25">
      <c r="A11392" s="62">
        <v>46181701</v>
      </c>
      <c r="B11392" s="63" t="s">
        <v>12335</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18832</v>
      </c>
    </row>
    <row r="11399" spans="1:2" x14ac:dyDescent="0.25">
      <c r="A11399" s="62">
        <v>46181801</v>
      </c>
      <c r="B11399" s="63" t="s">
        <v>5989</v>
      </c>
    </row>
    <row r="11400" spans="1:2" x14ac:dyDescent="0.25">
      <c r="A11400" s="62">
        <v>46181802</v>
      </c>
      <c r="B11400" s="63" t="s">
        <v>10234</v>
      </c>
    </row>
    <row r="11401" spans="1:2" x14ac:dyDescent="0.25">
      <c r="A11401" s="62">
        <v>46181803</v>
      </c>
      <c r="B11401" s="63" t="s">
        <v>18387</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12143</v>
      </c>
    </row>
    <row r="11414" spans="1:2" x14ac:dyDescent="0.25">
      <c r="A11414" s="62">
        <v>46182003</v>
      </c>
      <c r="B11414" s="63" t="s">
        <v>4090</v>
      </c>
    </row>
    <row r="11415" spans="1:2" x14ac:dyDescent="0.25">
      <c r="A11415" s="62">
        <v>46182004</v>
      </c>
      <c r="B11415" s="63" t="s">
        <v>7069</v>
      </c>
    </row>
    <row r="11416" spans="1:2" x14ac:dyDescent="0.25">
      <c r="A11416" s="62">
        <v>46182005</v>
      </c>
      <c r="B11416" s="63" t="s">
        <v>11411</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9461</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5685</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5445</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4263</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18486</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13288</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7312</v>
      </c>
    </row>
    <row r="11458" spans="1:2" x14ac:dyDescent="0.25">
      <c r="A11458" s="62">
        <v>46191609</v>
      </c>
      <c r="B11458" s="63" t="s">
        <v>14925</v>
      </c>
    </row>
    <row r="11459" spans="1:2" x14ac:dyDescent="0.25">
      <c r="A11459" s="62">
        <v>46191610</v>
      </c>
      <c r="B11459" s="63" t="s">
        <v>7485</v>
      </c>
    </row>
    <row r="11460" spans="1:2" x14ac:dyDescent="0.25">
      <c r="A11460" s="62">
        <v>47101501</v>
      </c>
      <c r="B11460" s="63" t="s">
        <v>12393</v>
      </c>
    </row>
    <row r="11461" spans="1:2" x14ac:dyDescent="0.25">
      <c r="A11461" s="62">
        <v>47101502</v>
      </c>
      <c r="B11461" s="63" t="s">
        <v>4389</v>
      </c>
    </row>
    <row r="11462" spans="1:2" x14ac:dyDescent="0.25">
      <c r="A11462" s="62">
        <v>47101503</v>
      </c>
      <c r="B11462" s="63" t="s">
        <v>14522</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10899</v>
      </c>
    </row>
    <row r="11469" spans="1:2" x14ac:dyDescent="0.25">
      <c r="A11469" s="62">
        <v>47101510</v>
      </c>
      <c r="B11469" s="63" t="s">
        <v>6877</v>
      </c>
    </row>
    <row r="11470" spans="1:2" x14ac:dyDescent="0.25">
      <c r="A11470" s="62">
        <v>47101511</v>
      </c>
      <c r="B11470" s="63" t="s">
        <v>16758</v>
      </c>
    </row>
    <row r="11471" spans="1:2" x14ac:dyDescent="0.25">
      <c r="A11471" s="62">
        <v>47101512</v>
      </c>
      <c r="B11471" s="63" t="s">
        <v>4723</v>
      </c>
    </row>
    <row r="11472" spans="1:2" x14ac:dyDescent="0.25">
      <c r="A11472" s="62">
        <v>47101513</v>
      </c>
      <c r="B11472" s="63" t="s">
        <v>15946</v>
      </c>
    </row>
    <row r="11473" spans="1:2" x14ac:dyDescent="0.25">
      <c r="A11473" s="62">
        <v>47101514</v>
      </c>
      <c r="B11473" s="63" t="s">
        <v>17962</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17742</v>
      </c>
    </row>
    <row r="11485" spans="1:2" x14ac:dyDescent="0.25">
      <c r="A11485" s="62">
        <v>47101528</v>
      </c>
      <c r="B11485" s="63" t="s">
        <v>9724</v>
      </c>
    </row>
    <row r="11486" spans="1:2" x14ac:dyDescent="0.25">
      <c r="A11486" s="62">
        <v>47101529</v>
      </c>
      <c r="B11486" s="63" t="s">
        <v>12601</v>
      </c>
    </row>
    <row r="11487" spans="1:2" x14ac:dyDescent="0.25">
      <c r="A11487" s="62">
        <v>47101530</v>
      </c>
      <c r="B11487" s="63" t="s">
        <v>5977</v>
      </c>
    </row>
    <row r="11488" spans="1:2" x14ac:dyDescent="0.25">
      <c r="A11488" s="62">
        <v>47101531</v>
      </c>
      <c r="B11488" s="63" t="s">
        <v>5496</v>
      </c>
    </row>
    <row r="11489" spans="1:2" x14ac:dyDescent="0.25">
      <c r="A11489" s="62">
        <v>47101532</v>
      </c>
      <c r="B11489" s="63" t="s">
        <v>16584</v>
      </c>
    </row>
    <row r="11490" spans="1:2" x14ac:dyDescent="0.25">
      <c r="A11490" s="62">
        <v>47101533</v>
      </c>
      <c r="B11490" s="63" t="s">
        <v>7250</v>
      </c>
    </row>
    <row r="11491" spans="1:2" x14ac:dyDescent="0.25">
      <c r="A11491" s="62">
        <v>47101534</v>
      </c>
      <c r="B11491" s="63" t="s">
        <v>12476</v>
      </c>
    </row>
    <row r="11492" spans="1:2" x14ac:dyDescent="0.25">
      <c r="A11492" s="62">
        <v>47101535</v>
      </c>
      <c r="B11492" s="63" t="s">
        <v>8022</v>
      </c>
    </row>
    <row r="11493" spans="1:2" x14ac:dyDescent="0.25">
      <c r="A11493" s="62">
        <v>47101536</v>
      </c>
      <c r="B11493" s="63" t="s">
        <v>14097</v>
      </c>
    </row>
    <row r="11494" spans="1:2" x14ac:dyDescent="0.25">
      <c r="A11494" s="62">
        <v>47101537</v>
      </c>
      <c r="B11494" s="63" t="s">
        <v>12785</v>
      </c>
    </row>
    <row r="11495" spans="1:2" x14ac:dyDescent="0.25">
      <c r="A11495" s="62">
        <v>47101538</v>
      </c>
      <c r="B11495" s="63" t="s">
        <v>12035</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17775</v>
      </c>
    </row>
    <row r="11508" spans="1:2" x14ac:dyDescent="0.25">
      <c r="A11508" s="62">
        <v>47101612</v>
      </c>
      <c r="B11508" s="63" t="s">
        <v>9107</v>
      </c>
    </row>
    <row r="11509" spans="1:2" x14ac:dyDescent="0.25">
      <c r="A11509" s="62">
        <v>47101613</v>
      </c>
      <c r="B11509" s="63" t="s">
        <v>12036</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5716</v>
      </c>
    </row>
    <row r="11513" spans="1:2" x14ac:dyDescent="0.25">
      <c r="A11513" s="62">
        <v>47111505</v>
      </c>
      <c r="B11513" s="63" t="s">
        <v>9739</v>
      </c>
    </row>
    <row r="11514" spans="1:2" x14ac:dyDescent="0.25">
      <c r="A11514" s="62">
        <v>47111601</v>
      </c>
      <c r="B11514" s="63" t="s">
        <v>12027</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12057</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14074</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11856</v>
      </c>
    </row>
    <row r="11535" spans="1:2" x14ac:dyDescent="0.25">
      <c r="A11535" s="62">
        <v>47121704</v>
      </c>
      <c r="B11535" s="63" t="s">
        <v>14808</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14428</v>
      </c>
    </row>
    <row r="11543" spans="1:2" x14ac:dyDescent="0.25">
      <c r="A11543" s="62">
        <v>47121804</v>
      </c>
      <c r="B11543" s="63" t="s">
        <v>17320</v>
      </c>
    </row>
    <row r="11544" spans="1:2" x14ac:dyDescent="0.25">
      <c r="A11544" s="62">
        <v>47121805</v>
      </c>
      <c r="B11544" s="63" t="s">
        <v>6899</v>
      </c>
    </row>
    <row r="11545" spans="1:2" x14ac:dyDescent="0.25">
      <c r="A11545" s="62">
        <v>47121806</v>
      </c>
      <c r="B11545" s="63" t="s">
        <v>14367</v>
      </c>
    </row>
    <row r="11546" spans="1:2" x14ac:dyDescent="0.25">
      <c r="A11546" s="62">
        <v>47121807</v>
      </c>
      <c r="B11546" s="63" t="s">
        <v>7530</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8759</v>
      </c>
    </row>
    <row r="11550" spans="1:2" x14ac:dyDescent="0.25">
      <c r="A11550" s="62">
        <v>47121811</v>
      </c>
      <c r="B11550" s="63" t="s">
        <v>13709</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11601</v>
      </c>
    </row>
    <row r="11559" spans="1:2" x14ac:dyDescent="0.25">
      <c r="A11559" s="62">
        <v>47131601</v>
      </c>
      <c r="B11559" s="63" t="s">
        <v>5080</v>
      </c>
    </row>
    <row r="11560" spans="1:2" x14ac:dyDescent="0.25">
      <c r="A11560" s="62">
        <v>47131602</v>
      </c>
      <c r="B11560" s="63" t="s">
        <v>12135</v>
      </c>
    </row>
    <row r="11561" spans="1:2" x14ac:dyDescent="0.25">
      <c r="A11561" s="62">
        <v>47131603</v>
      </c>
      <c r="B11561" s="63" t="s">
        <v>5610</v>
      </c>
    </row>
    <row r="11562" spans="1:2" x14ac:dyDescent="0.25">
      <c r="A11562" s="62">
        <v>47131604</v>
      </c>
      <c r="B11562" s="63" t="s">
        <v>17593</v>
      </c>
    </row>
    <row r="11563" spans="1:2" x14ac:dyDescent="0.25">
      <c r="A11563" s="62">
        <v>47131605</v>
      </c>
      <c r="B11563" s="63" t="s">
        <v>12949</v>
      </c>
    </row>
    <row r="11564" spans="1:2" x14ac:dyDescent="0.25">
      <c r="A11564" s="62">
        <v>47131608</v>
      </c>
      <c r="B11564" s="63" t="s">
        <v>10833</v>
      </c>
    </row>
    <row r="11565" spans="1:2" x14ac:dyDescent="0.25">
      <c r="A11565" s="62">
        <v>47131609</v>
      </c>
      <c r="B11565" s="63" t="s">
        <v>17550</v>
      </c>
    </row>
    <row r="11566" spans="1:2" x14ac:dyDescent="0.25">
      <c r="A11566" s="62">
        <v>47131610</v>
      </c>
      <c r="B11566" s="63" t="s">
        <v>8576</v>
      </c>
    </row>
    <row r="11567" spans="1:2" x14ac:dyDescent="0.25">
      <c r="A11567" s="62">
        <v>47131611</v>
      </c>
      <c r="B11567" s="63" t="s">
        <v>13290</v>
      </c>
    </row>
    <row r="11568" spans="1:2" x14ac:dyDescent="0.25">
      <c r="A11568" s="62">
        <v>47131612</v>
      </c>
      <c r="B11568" s="63" t="s">
        <v>18258</v>
      </c>
    </row>
    <row r="11569" spans="1:2" x14ac:dyDescent="0.25">
      <c r="A11569" s="62">
        <v>47131613</v>
      </c>
      <c r="B11569" s="63" t="s">
        <v>13201</v>
      </c>
    </row>
    <row r="11570" spans="1:2" x14ac:dyDescent="0.25">
      <c r="A11570" s="62">
        <v>47131614</v>
      </c>
      <c r="B11570" s="63" t="s">
        <v>17375</v>
      </c>
    </row>
    <row r="11571" spans="1:2" x14ac:dyDescent="0.25">
      <c r="A11571" s="62">
        <v>47131615</v>
      </c>
      <c r="B11571" s="63" t="s">
        <v>8606</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5813</v>
      </c>
    </row>
    <row r="11579" spans="1:2" x14ac:dyDescent="0.25">
      <c r="A11579" s="62">
        <v>47131704</v>
      </c>
      <c r="B11579" s="63" t="s">
        <v>16502</v>
      </c>
    </row>
    <row r="11580" spans="1:2" x14ac:dyDescent="0.25">
      <c r="A11580" s="62">
        <v>47131705</v>
      </c>
      <c r="B11580" s="63" t="s">
        <v>12085</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17372</v>
      </c>
    </row>
    <row r="11587" spans="1:2" x14ac:dyDescent="0.25">
      <c r="A11587" s="62">
        <v>47131801</v>
      </c>
      <c r="B11587" s="63" t="s">
        <v>11849</v>
      </c>
    </row>
    <row r="11588" spans="1:2" x14ac:dyDescent="0.25">
      <c r="A11588" s="62">
        <v>47131802</v>
      </c>
      <c r="B11588" s="63" t="s">
        <v>17392</v>
      </c>
    </row>
    <row r="11589" spans="1:2" x14ac:dyDescent="0.25">
      <c r="A11589" s="62">
        <v>47131803</v>
      </c>
      <c r="B11589" s="63" t="s">
        <v>12950</v>
      </c>
    </row>
    <row r="11590" spans="1:2" x14ac:dyDescent="0.25">
      <c r="A11590" s="62">
        <v>47131804</v>
      </c>
      <c r="B11590" s="63" t="s">
        <v>11503</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3803</v>
      </c>
    </row>
    <row r="11594" spans="1:2" x14ac:dyDescent="0.25">
      <c r="A11594" s="62">
        <v>47131808</v>
      </c>
      <c r="B11594" s="63" t="s">
        <v>14623</v>
      </c>
    </row>
    <row r="11595" spans="1:2" x14ac:dyDescent="0.25">
      <c r="A11595" s="62">
        <v>47131809</v>
      </c>
      <c r="B11595" s="63" t="s">
        <v>4166</v>
      </c>
    </row>
    <row r="11596" spans="1:2" x14ac:dyDescent="0.25">
      <c r="A11596" s="62">
        <v>47131810</v>
      </c>
      <c r="B11596" s="63" t="s">
        <v>17335</v>
      </c>
    </row>
    <row r="11597" spans="1:2" x14ac:dyDescent="0.25">
      <c r="A11597" s="62">
        <v>47131811</v>
      </c>
      <c r="B11597" s="63" t="s">
        <v>8520</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8933</v>
      </c>
    </row>
    <row r="11601" spans="1:2" x14ac:dyDescent="0.25">
      <c r="A11601" s="62">
        <v>47131815</v>
      </c>
      <c r="B11601" s="63" t="s">
        <v>17006</v>
      </c>
    </row>
    <row r="11602" spans="1:2" x14ac:dyDescent="0.25">
      <c r="A11602" s="62">
        <v>47131816</v>
      </c>
      <c r="B11602" s="63" t="s">
        <v>5222</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6479</v>
      </c>
    </row>
    <row r="11607" spans="1:2" x14ac:dyDescent="0.25">
      <c r="A11607" s="62">
        <v>47131821</v>
      </c>
      <c r="B11607" s="63" t="s">
        <v>13322</v>
      </c>
    </row>
    <row r="11608" spans="1:2" x14ac:dyDescent="0.25">
      <c r="A11608" s="62">
        <v>47131822</v>
      </c>
      <c r="B11608" s="63" t="s">
        <v>18025</v>
      </c>
    </row>
    <row r="11609" spans="1:2" x14ac:dyDescent="0.25">
      <c r="A11609" s="62">
        <v>47131823</v>
      </c>
      <c r="B11609" s="63" t="s">
        <v>14867</v>
      </c>
    </row>
    <row r="11610" spans="1:2" x14ac:dyDescent="0.25">
      <c r="A11610" s="62">
        <v>47131824</v>
      </c>
      <c r="B11610" s="63" t="s">
        <v>4791</v>
      </c>
    </row>
    <row r="11611" spans="1:2" x14ac:dyDescent="0.25">
      <c r="A11611" s="62">
        <v>47131825</v>
      </c>
      <c r="B11611" s="63" t="s">
        <v>16303</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15572</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8778</v>
      </c>
    </row>
    <row r="11639" spans="1:2" x14ac:dyDescent="0.25">
      <c r="A11639" s="62">
        <v>48101508</v>
      </c>
      <c r="B11639" s="63" t="s">
        <v>11435</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11370</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15136</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8904</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17633</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11351</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8159</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11759</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12069</v>
      </c>
    </row>
    <row r="11705" spans="1:2" x14ac:dyDescent="0.25">
      <c r="A11705" s="62">
        <v>48101810</v>
      </c>
      <c r="B11705" s="63" t="s">
        <v>4509</v>
      </c>
    </row>
    <row r="11706" spans="1:2" x14ac:dyDescent="0.25">
      <c r="A11706" s="62">
        <v>48101811</v>
      </c>
      <c r="B11706" s="63" t="s">
        <v>13752</v>
      </c>
    </row>
    <row r="11707" spans="1:2" x14ac:dyDescent="0.25">
      <c r="A11707" s="62">
        <v>48101812</v>
      </c>
      <c r="B11707" s="63" t="s">
        <v>11745</v>
      </c>
    </row>
    <row r="11708" spans="1:2" x14ac:dyDescent="0.25">
      <c r="A11708" s="62">
        <v>48101813</v>
      </c>
      <c r="B11708" s="63" t="s">
        <v>6464</v>
      </c>
    </row>
    <row r="11709" spans="1:2" x14ac:dyDescent="0.25">
      <c r="A11709" s="62">
        <v>48101814</v>
      </c>
      <c r="B11709" s="63" t="s">
        <v>17585</v>
      </c>
    </row>
    <row r="11710" spans="1:2" x14ac:dyDescent="0.25">
      <c r="A11710" s="62">
        <v>48101815</v>
      </c>
      <c r="B11710" s="63" t="s">
        <v>11442</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10048</v>
      </c>
    </row>
    <row r="11716" spans="1:2" x14ac:dyDescent="0.25">
      <c r="A11716" s="62">
        <v>48101904</v>
      </c>
      <c r="B11716" s="63" t="s">
        <v>18420</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5845</v>
      </c>
    </row>
    <row r="11724" spans="1:2" x14ac:dyDescent="0.25">
      <c r="A11724" s="62">
        <v>48101912</v>
      </c>
      <c r="B11724" s="63" t="s">
        <v>7392</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14952</v>
      </c>
    </row>
    <row r="11731" spans="1:2" x14ac:dyDescent="0.25">
      <c r="A11731" s="62">
        <v>48101919</v>
      </c>
      <c r="B11731" s="63" t="s">
        <v>4228</v>
      </c>
    </row>
    <row r="11732" spans="1:2" x14ac:dyDescent="0.25">
      <c r="A11732" s="62">
        <v>48101920</v>
      </c>
      <c r="B11732" s="63" t="s">
        <v>7484</v>
      </c>
    </row>
    <row r="11733" spans="1:2" x14ac:dyDescent="0.25">
      <c r="A11733" s="62">
        <v>48102001</v>
      </c>
      <c r="B11733" s="63" t="s">
        <v>10430</v>
      </c>
    </row>
    <row r="11734" spans="1:2" x14ac:dyDescent="0.25">
      <c r="A11734" s="62">
        <v>48102002</v>
      </c>
      <c r="B11734" s="63" t="s">
        <v>7639</v>
      </c>
    </row>
    <row r="11735" spans="1:2" x14ac:dyDescent="0.25">
      <c r="A11735" s="62">
        <v>48102003</v>
      </c>
      <c r="B11735" s="63" t="s">
        <v>14793</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6791</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14749</v>
      </c>
    </row>
    <row r="11743" spans="1:2" x14ac:dyDescent="0.25">
      <c r="A11743" s="62">
        <v>48102104</v>
      </c>
      <c r="B11743" s="63" t="s">
        <v>10835</v>
      </c>
    </row>
    <row r="11744" spans="1:2" x14ac:dyDescent="0.25">
      <c r="A11744" s="62">
        <v>48102105</v>
      </c>
      <c r="B11744" s="63" t="s">
        <v>18349</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6705</v>
      </c>
    </row>
    <row r="11751" spans="1:2" x14ac:dyDescent="0.25">
      <c r="A11751" s="62">
        <v>48111103</v>
      </c>
      <c r="B11751" s="63" t="s">
        <v>10701</v>
      </c>
    </row>
    <row r="11752" spans="1:2" x14ac:dyDescent="0.25">
      <c r="A11752" s="62">
        <v>48111104</v>
      </c>
      <c r="B11752" s="63" t="s">
        <v>8072</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9331</v>
      </c>
    </row>
    <row r="11758" spans="1:2" x14ac:dyDescent="0.25">
      <c r="A11758" s="62">
        <v>48111202</v>
      </c>
      <c r="B11758" s="63" t="s">
        <v>13694</v>
      </c>
    </row>
    <row r="11759" spans="1:2" x14ac:dyDescent="0.25">
      <c r="A11759" s="62">
        <v>48111301</v>
      </c>
      <c r="B11759" s="63" t="s">
        <v>6393</v>
      </c>
    </row>
    <row r="11760" spans="1:2" x14ac:dyDescent="0.25">
      <c r="A11760" s="62">
        <v>48111302</v>
      </c>
      <c r="B11760" s="63" t="s">
        <v>11579</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16496</v>
      </c>
    </row>
    <row r="11765" spans="1:2" x14ac:dyDescent="0.25">
      <c r="A11765" s="62">
        <v>48111404</v>
      </c>
      <c r="B11765" s="63" t="s">
        <v>18114</v>
      </c>
    </row>
    <row r="11766" spans="1:2" x14ac:dyDescent="0.25">
      <c r="A11766" s="62">
        <v>48111405</v>
      </c>
      <c r="B11766" s="63" t="s">
        <v>14090</v>
      </c>
    </row>
    <row r="11767" spans="1:2" x14ac:dyDescent="0.25">
      <c r="A11767" s="62">
        <v>48121101</v>
      </c>
      <c r="B11767" s="63" t="s">
        <v>5976</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5972</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11651</v>
      </c>
    </row>
    <row r="11779" spans="1:2" x14ac:dyDescent="0.25">
      <c r="A11779" s="62">
        <v>49101608</v>
      </c>
      <c r="B11779" s="63" t="s">
        <v>7056</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4741</v>
      </c>
    </row>
    <row r="11783" spans="1:2" x14ac:dyDescent="0.25">
      <c r="A11783" s="62">
        <v>49101613</v>
      </c>
      <c r="B11783" s="63" t="s">
        <v>12759</v>
      </c>
    </row>
    <row r="11784" spans="1:2" x14ac:dyDescent="0.25">
      <c r="A11784" s="62">
        <v>49101701</v>
      </c>
      <c r="B11784" s="63" t="s">
        <v>3666</v>
      </c>
    </row>
    <row r="11785" spans="1:2" x14ac:dyDescent="0.25">
      <c r="A11785" s="62">
        <v>49101702</v>
      </c>
      <c r="B11785" s="63" t="s">
        <v>11968</v>
      </c>
    </row>
    <row r="11786" spans="1:2" x14ac:dyDescent="0.25">
      <c r="A11786" s="62">
        <v>49101704</v>
      </c>
      <c r="B11786" s="63" t="s">
        <v>12101</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11585</v>
      </c>
    </row>
    <row r="11791" spans="1:2" x14ac:dyDescent="0.25">
      <c r="A11791" s="62">
        <v>49121502</v>
      </c>
      <c r="B11791" s="63" t="s">
        <v>6362</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7746</v>
      </c>
    </row>
    <row r="11797" spans="1:2" x14ac:dyDescent="0.25">
      <c r="A11797" s="62">
        <v>49121508</v>
      </c>
      <c r="B11797" s="63" t="s">
        <v>12938</v>
      </c>
    </row>
    <row r="11798" spans="1:2" x14ac:dyDescent="0.25">
      <c r="A11798" s="62">
        <v>49121509</v>
      </c>
      <c r="B11798" s="63" t="s">
        <v>10758</v>
      </c>
    </row>
    <row r="11799" spans="1:2" x14ac:dyDescent="0.25">
      <c r="A11799" s="62">
        <v>49121510</v>
      </c>
      <c r="B11799" s="63" t="s">
        <v>14857</v>
      </c>
    </row>
    <row r="11800" spans="1:2" x14ac:dyDescent="0.25">
      <c r="A11800" s="62">
        <v>49121601</v>
      </c>
      <c r="B11800" s="63" t="s">
        <v>3703</v>
      </c>
    </row>
    <row r="11801" spans="1:2" x14ac:dyDescent="0.25">
      <c r="A11801" s="62">
        <v>49121602</v>
      </c>
      <c r="B11801" s="63" t="s">
        <v>14157</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4983</v>
      </c>
    </row>
    <row r="11807" spans="1:2" x14ac:dyDescent="0.25">
      <c r="A11807" s="62">
        <v>49131505</v>
      </c>
      <c r="B11807" s="63" t="s">
        <v>15589</v>
      </c>
    </row>
    <row r="11808" spans="1:2" x14ac:dyDescent="0.25">
      <c r="A11808" s="62">
        <v>49131506</v>
      </c>
      <c r="B11808" s="63" t="s">
        <v>10542</v>
      </c>
    </row>
    <row r="11809" spans="1:2" x14ac:dyDescent="0.25">
      <c r="A11809" s="62">
        <v>49131601</v>
      </c>
      <c r="B11809" s="63" t="s">
        <v>6955</v>
      </c>
    </row>
    <row r="11810" spans="1:2" x14ac:dyDescent="0.25">
      <c r="A11810" s="62">
        <v>49131602</v>
      </c>
      <c r="B11810" s="63" t="s">
        <v>9437</v>
      </c>
    </row>
    <row r="11811" spans="1:2" x14ac:dyDescent="0.25">
      <c r="A11811" s="62">
        <v>49131603</v>
      </c>
      <c r="B11811" s="63" t="s">
        <v>15971</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11465</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4018</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11561</v>
      </c>
    </row>
    <row r="11840" spans="1:2" x14ac:dyDescent="0.25">
      <c r="A11840" s="62">
        <v>49161504</v>
      </c>
      <c r="B11840" s="63" t="s">
        <v>8366</v>
      </c>
    </row>
    <row r="11841" spans="1:2" x14ac:dyDescent="0.25">
      <c r="A11841" s="62">
        <v>49161505</v>
      </c>
      <c r="B11841" s="63" t="s">
        <v>17773</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11281</v>
      </c>
    </row>
    <row r="11856" spans="1:2" x14ac:dyDescent="0.25">
      <c r="A11856" s="62">
        <v>49161520</v>
      </c>
      <c r="B11856" s="63" t="s">
        <v>7650</v>
      </c>
    </row>
    <row r="11857" spans="1:2" x14ac:dyDescent="0.25">
      <c r="A11857" s="62">
        <v>49161521</v>
      </c>
      <c r="B11857" s="63" t="s">
        <v>11697</v>
      </c>
    </row>
    <row r="11858" spans="1:2" x14ac:dyDescent="0.25">
      <c r="A11858" s="62">
        <v>49161522</v>
      </c>
      <c r="B11858" s="63" t="s">
        <v>7462</v>
      </c>
    </row>
    <row r="11859" spans="1:2" x14ac:dyDescent="0.25">
      <c r="A11859" s="62">
        <v>49161523</v>
      </c>
      <c r="B11859" s="63" t="s">
        <v>11842</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15754</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5671</v>
      </c>
    </row>
    <row r="11866" spans="1:2" x14ac:dyDescent="0.25">
      <c r="A11866" s="62">
        <v>49161604</v>
      </c>
      <c r="B11866" s="63" t="s">
        <v>16986</v>
      </c>
    </row>
    <row r="11867" spans="1:2" x14ac:dyDescent="0.25">
      <c r="A11867" s="62">
        <v>49161605</v>
      </c>
      <c r="B11867" s="63" t="s">
        <v>7550</v>
      </c>
    </row>
    <row r="11868" spans="1:2" x14ac:dyDescent="0.25">
      <c r="A11868" s="62">
        <v>49161606</v>
      </c>
      <c r="B11868" s="63" t="s">
        <v>17527</v>
      </c>
    </row>
    <row r="11869" spans="1:2" x14ac:dyDescent="0.25">
      <c r="A11869" s="62">
        <v>49161607</v>
      </c>
      <c r="B11869" s="63" t="s">
        <v>13314</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12689</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8960</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13550</v>
      </c>
    </row>
    <row r="11885" spans="1:2" x14ac:dyDescent="0.25">
      <c r="A11885" s="62">
        <v>49161703</v>
      </c>
      <c r="B11885" s="63" t="s">
        <v>10485</v>
      </c>
    </row>
    <row r="11886" spans="1:2" x14ac:dyDescent="0.25">
      <c r="A11886" s="62">
        <v>49161704</v>
      </c>
      <c r="B11886" s="63" t="s">
        <v>8932</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6800</v>
      </c>
    </row>
    <row r="11897" spans="1:2" x14ac:dyDescent="0.25">
      <c r="A11897" s="62">
        <v>49171603</v>
      </c>
      <c r="B11897" s="63" t="s">
        <v>14309</v>
      </c>
    </row>
    <row r="11898" spans="1:2" x14ac:dyDescent="0.25">
      <c r="A11898" s="62">
        <v>49181501</v>
      </c>
      <c r="B11898" s="63" t="s">
        <v>10103</v>
      </c>
    </row>
    <row r="11899" spans="1:2" x14ac:dyDescent="0.25">
      <c r="A11899" s="62">
        <v>49181502</v>
      </c>
      <c r="B11899" s="63" t="s">
        <v>12937</v>
      </c>
    </row>
    <row r="11900" spans="1:2" x14ac:dyDescent="0.25">
      <c r="A11900" s="62">
        <v>49181503</v>
      </c>
      <c r="B11900" s="63" t="s">
        <v>12059</v>
      </c>
    </row>
    <row r="11901" spans="1:2" x14ac:dyDescent="0.25">
      <c r="A11901" s="62">
        <v>49181504</v>
      </c>
      <c r="B11901" s="63" t="s">
        <v>18662</v>
      </c>
    </row>
    <row r="11902" spans="1:2" x14ac:dyDescent="0.25">
      <c r="A11902" s="62">
        <v>49181505</v>
      </c>
      <c r="B11902" s="63" t="s">
        <v>11517</v>
      </c>
    </row>
    <row r="11903" spans="1:2" x14ac:dyDescent="0.25">
      <c r="A11903" s="62">
        <v>49181506</v>
      </c>
      <c r="B11903" s="63" t="s">
        <v>17565</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6122</v>
      </c>
    </row>
    <row r="11910" spans="1:2" x14ac:dyDescent="0.25">
      <c r="A11910" s="62">
        <v>49181513</v>
      </c>
      <c r="B11910" s="63" t="s">
        <v>14025</v>
      </c>
    </row>
    <row r="11911" spans="1:2" x14ac:dyDescent="0.25">
      <c r="A11911" s="62">
        <v>49181514</v>
      </c>
      <c r="B11911" s="63" t="s">
        <v>12152</v>
      </c>
    </row>
    <row r="11912" spans="1:2" x14ac:dyDescent="0.25">
      <c r="A11912" s="62">
        <v>49181515</v>
      </c>
      <c r="B11912" s="63" t="s">
        <v>14067</v>
      </c>
    </row>
    <row r="11913" spans="1:2" x14ac:dyDescent="0.25">
      <c r="A11913" s="62">
        <v>49181601</v>
      </c>
      <c r="B11913" s="63" t="s">
        <v>9330</v>
      </c>
    </row>
    <row r="11914" spans="1:2" x14ac:dyDescent="0.25">
      <c r="A11914" s="62">
        <v>49181602</v>
      </c>
      <c r="B11914" s="63" t="s">
        <v>18016</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6238</v>
      </c>
    </row>
    <row r="11923" spans="1:2" x14ac:dyDescent="0.25">
      <c r="A11923" s="62">
        <v>49181611</v>
      </c>
      <c r="B11923" s="63" t="s">
        <v>13258</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15105</v>
      </c>
    </row>
    <row r="11927" spans="1:2" x14ac:dyDescent="0.25">
      <c r="A11927" s="62">
        <v>49201503</v>
      </c>
      <c r="B11927" s="63" t="s">
        <v>4310</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7264</v>
      </c>
    </row>
    <row r="11939" spans="1:2" x14ac:dyDescent="0.25">
      <c r="A11939" s="62">
        <v>49201606</v>
      </c>
      <c r="B11939" s="63" t="s">
        <v>14398</v>
      </c>
    </row>
    <row r="11940" spans="1:2" x14ac:dyDescent="0.25">
      <c r="A11940" s="62">
        <v>49201607</v>
      </c>
      <c r="B11940" s="63" t="s">
        <v>5693</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8107</v>
      </c>
    </row>
    <row r="11948" spans="1:2" x14ac:dyDescent="0.25">
      <c r="A11948" s="62">
        <v>49211604</v>
      </c>
      <c r="B11948" s="63" t="s">
        <v>13410</v>
      </c>
    </row>
    <row r="11949" spans="1:2" x14ac:dyDescent="0.25">
      <c r="A11949" s="62">
        <v>49211605</v>
      </c>
      <c r="B11949" s="63" t="s">
        <v>4493</v>
      </c>
    </row>
    <row r="11950" spans="1:2" x14ac:dyDescent="0.25">
      <c r="A11950" s="62">
        <v>49211606</v>
      </c>
      <c r="B11950" s="63" t="s">
        <v>11364</v>
      </c>
    </row>
    <row r="11951" spans="1:2" x14ac:dyDescent="0.25">
      <c r="A11951" s="62">
        <v>49211607</v>
      </c>
      <c r="B11951" s="63" t="s">
        <v>86</v>
      </c>
    </row>
    <row r="11952" spans="1:2" x14ac:dyDescent="0.25">
      <c r="A11952" s="62">
        <v>49211608</v>
      </c>
      <c r="B11952" s="63" t="s">
        <v>5554</v>
      </c>
    </row>
    <row r="11953" spans="1:2" x14ac:dyDescent="0.25">
      <c r="A11953" s="62">
        <v>49211609</v>
      </c>
      <c r="B11953" s="63" t="s">
        <v>6131</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11993</v>
      </c>
    </row>
    <row r="11957" spans="1:2" x14ac:dyDescent="0.25">
      <c r="A11957" s="62">
        <v>49211801</v>
      </c>
      <c r="B11957" s="63" t="s">
        <v>11389</v>
      </c>
    </row>
    <row r="11958" spans="1:2" x14ac:dyDescent="0.25">
      <c r="A11958" s="62">
        <v>49211802</v>
      </c>
      <c r="B11958" s="63" t="s">
        <v>4632</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14195</v>
      </c>
    </row>
    <row r="11966" spans="1:2" x14ac:dyDescent="0.25">
      <c r="A11966" s="62">
        <v>49221503</v>
      </c>
      <c r="B11966" s="63" t="s">
        <v>7168</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12621</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14490</v>
      </c>
    </row>
    <row r="11991" spans="1:2" x14ac:dyDescent="0.25">
      <c r="A11991" s="62">
        <v>49241703</v>
      </c>
      <c r="B11991" s="63" t="s">
        <v>17347</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10397</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16668</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17447</v>
      </c>
    </row>
    <row r="12011" spans="1:2" x14ac:dyDescent="0.25">
      <c r="A12011" s="62">
        <v>50111510</v>
      </c>
      <c r="B12011" s="63" t="s">
        <v>11388</v>
      </c>
    </row>
    <row r="12012" spans="1:2" x14ac:dyDescent="0.25">
      <c r="A12012" s="62">
        <v>50111511</v>
      </c>
      <c r="B12012" s="63" t="s">
        <v>4944</v>
      </c>
    </row>
    <row r="12013" spans="1:2" x14ac:dyDescent="0.25">
      <c r="A12013" s="62">
        <v>50111512</v>
      </c>
      <c r="B12013" s="63" t="s">
        <v>17663</v>
      </c>
    </row>
    <row r="12014" spans="1:2" x14ac:dyDescent="0.25">
      <c r="A12014" s="62">
        <v>50112001</v>
      </c>
      <c r="B12014" s="63" t="s">
        <v>14323</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7110</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6907</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11434</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12119</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12668</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8319</v>
      </c>
    </row>
    <row r="12041" spans="1:2" x14ac:dyDescent="0.25">
      <c r="A12041" s="62">
        <v>50151513</v>
      </c>
      <c r="B12041" s="63" t="s">
        <v>17867</v>
      </c>
    </row>
    <row r="12042" spans="1:2" x14ac:dyDescent="0.25">
      <c r="A12042" s="62">
        <v>50151514</v>
      </c>
      <c r="B12042" s="63" t="s">
        <v>11368</v>
      </c>
    </row>
    <row r="12043" spans="1:2" x14ac:dyDescent="0.25">
      <c r="A12043" s="62">
        <v>50151604</v>
      </c>
      <c r="B12043" s="63" t="s">
        <v>3235</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12399</v>
      </c>
    </row>
    <row r="12047" spans="1:2" x14ac:dyDescent="0.25">
      <c r="A12047" s="62">
        <v>50161511</v>
      </c>
      <c r="B12047" s="63" t="s">
        <v>11552</v>
      </c>
    </row>
    <row r="12048" spans="1:2" x14ac:dyDescent="0.25">
      <c r="A12048" s="62">
        <v>50161512</v>
      </c>
      <c r="B12048" s="63" t="s">
        <v>8431</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6630</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17217</v>
      </c>
    </row>
    <row r="12067" spans="1:2" x14ac:dyDescent="0.25">
      <c r="A12067" s="62">
        <v>50181708</v>
      </c>
      <c r="B12067" s="63" t="s">
        <v>9132</v>
      </c>
    </row>
    <row r="12068" spans="1:2" x14ac:dyDescent="0.25">
      <c r="A12068" s="62">
        <v>50181709</v>
      </c>
      <c r="B12068" s="63" t="s">
        <v>8793</v>
      </c>
    </row>
    <row r="12069" spans="1:2" x14ac:dyDescent="0.25">
      <c r="A12069" s="62">
        <v>50181901</v>
      </c>
      <c r="B12069" s="63" t="s">
        <v>11696</v>
      </c>
    </row>
    <row r="12070" spans="1:2" x14ac:dyDescent="0.25">
      <c r="A12070" s="62">
        <v>50181902</v>
      </c>
      <c r="B12070" s="63" t="s">
        <v>11541</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5446</v>
      </c>
    </row>
    <row r="12078" spans="1:2" x14ac:dyDescent="0.25">
      <c r="A12078" s="62">
        <v>50182001</v>
      </c>
      <c r="B12078" s="63" t="s">
        <v>10618</v>
      </c>
    </row>
    <row r="12079" spans="1:2" x14ac:dyDescent="0.25">
      <c r="A12079" s="62">
        <v>50182002</v>
      </c>
      <c r="B12079" s="63" t="s">
        <v>7367</v>
      </c>
    </row>
    <row r="12080" spans="1:2" x14ac:dyDescent="0.25">
      <c r="A12080" s="62">
        <v>50182003</v>
      </c>
      <c r="B12080" s="63" t="s">
        <v>9802</v>
      </c>
    </row>
    <row r="12081" spans="1:2" x14ac:dyDescent="0.25">
      <c r="A12081" s="62">
        <v>50182004</v>
      </c>
      <c r="B12081" s="63" t="s">
        <v>17581</v>
      </c>
    </row>
    <row r="12082" spans="1:2" x14ac:dyDescent="0.25">
      <c r="A12082" s="62">
        <v>50191505</v>
      </c>
      <c r="B12082" s="63" t="s">
        <v>11862</v>
      </c>
    </row>
    <row r="12083" spans="1:2" x14ac:dyDescent="0.25">
      <c r="A12083" s="62">
        <v>50191506</v>
      </c>
      <c r="B12083" s="63" t="s">
        <v>11805</v>
      </c>
    </row>
    <row r="12084" spans="1:2" x14ac:dyDescent="0.25">
      <c r="A12084" s="62">
        <v>50191507</v>
      </c>
      <c r="B12084" s="63" t="s">
        <v>17258</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14917</v>
      </c>
    </row>
    <row r="12091" spans="1:2" x14ac:dyDescent="0.25">
      <c r="A12091" s="62">
        <v>50192303</v>
      </c>
      <c r="B12091" s="63" t="s">
        <v>17336</v>
      </c>
    </row>
    <row r="12092" spans="1:2" x14ac:dyDescent="0.25">
      <c r="A12092" s="62">
        <v>50192304</v>
      </c>
      <c r="B12092" s="63" t="s">
        <v>13629</v>
      </c>
    </row>
    <row r="12093" spans="1:2" x14ac:dyDescent="0.25">
      <c r="A12093" s="62">
        <v>50192401</v>
      </c>
      <c r="B12093" s="63" t="s">
        <v>10171</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13026</v>
      </c>
    </row>
    <row r="12101" spans="1:2" x14ac:dyDescent="0.25">
      <c r="A12101" s="62">
        <v>50192601</v>
      </c>
      <c r="B12101" s="63" t="s">
        <v>17332</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10418</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18643</v>
      </c>
    </row>
    <row r="12110" spans="1:2" x14ac:dyDescent="0.25">
      <c r="A12110" s="62">
        <v>50192901</v>
      </c>
      <c r="B12110" s="63" t="s">
        <v>10465</v>
      </c>
    </row>
    <row r="12111" spans="1:2" x14ac:dyDescent="0.25">
      <c r="A12111" s="62">
        <v>50192902</v>
      </c>
      <c r="B12111" s="63" t="s">
        <v>8410</v>
      </c>
    </row>
    <row r="12112" spans="1:2" x14ac:dyDescent="0.25">
      <c r="A12112" s="62">
        <v>50193001</v>
      </c>
      <c r="B12112" s="63" t="s">
        <v>4497</v>
      </c>
    </row>
    <row r="12113" spans="1:2" x14ac:dyDescent="0.25">
      <c r="A12113" s="62">
        <v>50193002</v>
      </c>
      <c r="B12113" s="63" t="s">
        <v>11778</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15623</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6912</v>
      </c>
    </row>
    <row r="12126" spans="1:2" x14ac:dyDescent="0.25">
      <c r="A12126" s="62">
        <v>50201710</v>
      </c>
      <c r="B12126" s="63" t="s">
        <v>12490</v>
      </c>
    </row>
    <row r="12127" spans="1:2" x14ac:dyDescent="0.25">
      <c r="A12127" s="62">
        <v>50201711</v>
      </c>
      <c r="B12127" s="63" t="s">
        <v>5722</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11531</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17844</v>
      </c>
    </row>
    <row r="12146" spans="1:2" x14ac:dyDescent="0.25">
      <c r="A12146" s="62">
        <v>50202309</v>
      </c>
      <c r="B12146" s="63" t="s">
        <v>11832</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13382</v>
      </c>
    </row>
    <row r="12159" spans="1:2" x14ac:dyDescent="0.25">
      <c r="A12159" s="62">
        <v>50211612</v>
      </c>
      <c r="B12159" s="63" t="s">
        <v>6586</v>
      </c>
    </row>
    <row r="12160" spans="1:2" x14ac:dyDescent="0.25">
      <c r="A12160" s="62">
        <v>50221001</v>
      </c>
      <c r="B12160" s="63" t="s">
        <v>4406</v>
      </c>
    </row>
    <row r="12161" spans="1:2" x14ac:dyDescent="0.25">
      <c r="A12161" s="62">
        <v>50221002</v>
      </c>
      <c r="B12161" s="63" t="s">
        <v>13420</v>
      </c>
    </row>
    <row r="12162" spans="1:2" x14ac:dyDescent="0.25">
      <c r="A12162" s="62">
        <v>50221101</v>
      </c>
      <c r="B12162" s="63" t="s">
        <v>6763</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14519</v>
      </c>
    </row>
    <row r="12173" spans="1:2" x14ac:dyDescent="0.25">
      <c r="A12173" s="62">
        <v>51101512</v>
      </c>
      <c r="B12173" s="63" t="s">
        <v>6540</v>
      </c>
    </row>
    <row r="12174" spans="1:2" x14ac:dyDescent="0.25">
      <c r="A12174" s="62">
        <v>51101513</v>
      </c>
      <c r="B12174" s="63" t="s">
        <v>15390</v>
      </c>
    </row>
    <row r="12175" spans="1:2" x14ac:dyDescent="0.25">
      <c r="A12175" s="62">
        <v>51101514</v>
      </c>
      <c r="B12175" s="63" t="s">
        <v>9108</v>
      </c>
    </row>
    <row r="12176" spans="1:2" x14ac:dyDescent="0.25">
      <c r="A12176" s="62">
        <v>51101515</v>
      </c>
      <c r="B12176" s="63" t="s">
        <v>17319</v>
      </c>
    </row>
    <row r="12177" spans="1:2" x14ac:dyDescent="0.25">
      <c r="A12177" s="62">
        <v>51101516</v>
      </c>
      <c r="B12177" s="63" t="s">
        <v>12603</v>
      </c>
    </row>
    <row r="12178" spans="1:2" x14ac:dyDescent="0.25">
      <c r="A12178" s="62">
        <v>51101518</v>
      </c>
      <c r="B12178" s="63" t="s">
        <v>7886</v>
      </c>
    </row>
    <row r="12179" spans="1:2" x14ac:dyDescent="0.25">
      <c r="A12179" s="62">
        <v>51101519</v>
      </c>
      <c r="B12179" s="63" t="s">
        <v>17908</v>
      </c>
    </row>
    <row r="12180" spans="1:2" x14ac:dyDescent="0.25">
      <c r="A12180" s="62">
        <v>51101521</v>
      </c>
      <c r="B12180" s="63" t="s">
        <v>4549</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12528</v>
      </c>
    </row>
    <row r="12189" spans="1:2" x14ac:dyDescent="0.25">
      <c r="A12189" s="62">
        <v>51101531</v>
      </c>
      <c r="B12189" s="63" t="s">
        <v>3852</v>
      </c>
    </row>
    <row r="12190" spans="1:2" x14ac:dyDescent="0.25">
      <c r="A12190" s="62">
        <v>51101532</v>
      </c>
      <c r="B12190" s="63" t="s">
        <v>18163</v>
      </c>
    </row>
    <row r="12191" spans="1:2" x14ac:dyDescent="0.25">
      <c r="A12191" s="62">
        <v>51101533</v>
      </c>
      <c r="B12191" s="63" t="s">
        <v>12386</v>
      </c>
    </row>
    <row r="12192" spans="1:2" x14ac:dyDescent="0.25">
      <c r="A12192" s="62">
        <v>51101534</v>
      </c>
      <c r="B12192" s="63" t="s">
        <v>17302</v>
      </c>
    </row>
    <row r="12193" spans="1:2" x14ac:dyDescent="0.25">
      <c r="A12193" s="62">
        <v>51101535</v>
      </c>
      <c r="B12193" s="63" t="s">
        <v>6964</v>
      </c>
    </row>
    <row r="12194" spans="1:2" x14ac:dyDescent="0.25">
      <c r="A12194" s="62">
        <v>51101536</v>
      </c>
      <c r="B12194" s="63" t="s">
        <v>17146</v>
      </c>
    </row>
    <row r="12195" spans="1:2" x14ac:dyDescent="0.25">
      <c r="A12195" s="62">
        <v>51101537</v>
      </c>
      <c r="B12195" s="63" t="s">
        <v>8501</v>
      </c>
    </row>
    <row r="12196" spans="1:2" x14ac:dyDescent="0.25">
      <c r="A12196" s="62">
        <v>51101538</v>
      </c>
      <c r="B12196" s="63" t="s">
        <v>10294</v>
      </c>
    </row>
    <row r="12197" spans="1:2" x14ac:dyDescent="0.25">
      <c r="A12197" s="62">
        <v>51101539</v>
      </c>
      <c r="B12197" s="63" t="s">
        <v>17817</v>
      </c>
    </row>
    <row r="12198" spans="1:2" x14ac:dyDescent="0.25">
      <c r="A12198" s="62">
        <v>51101540</v>
      </c>
      <c r="B12198" s="63" t="s">
        <v>9832</v>
      </c>
    </row>
    <row r="12199" spans="1:2" x14ac:dyDescent="0.25">
      <c r="A12199" s="62">
        <v>51101541</v>
      </c>
      <c r="B12199" s="63" t="s">
        <v>8701</v>
      </c>
    </row>
    <row r="12200" spans="1:2" x14ac:dyDescent="0.25">
      <c r="A12200" s="62">
        <v>51101542</v>
      </c>
      <c r="B12200" s="63" t="s">
        <v>4111</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12212</v>
      </c>
    </row>
    <row r="12207" spans="1:2" x14ac:dyDescent="0.25">
      <c r="A12207" s="62">
        <v>51101549</v>
      </c>
      <c r="B12207" s="63" t="s">
        <v>10286</v>
      </c>
    </row>
    <row r="12208" spans="1:2" x14ac:dyDescent="0.25">
      <c r="A12208" s="62">
        <v>51101550</v>
      </c>
      <c r="B12208" s="63" t="s">
        <v>8487</v>
      </c>
    </row>
    <row r="12209" spans="1:2" x14ac:dyDescent="0.25">
      <c r="A12209" s="62">
        <v>51101551</v>
      </c>
      <c r="B12209" s="63" t="s">
        <v>11419</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4740</v>
      </c>
    </row>
    <row r="12227" spans="1:2" x14ac:dyDescent="0.25">
      <c r="A12227" s="62">
        <v>51101569</v>
      </c>
      <c r="B12227" s="63" t="s">
        <v>11661</v>
      </c>
    </row>
    <row r="12228" spans="1:2" x14ac:dyDescent="0.25">
      <c r="A12228" s="62">
        <v>51101570</v>
      </c>
      <c r="B12228" s="63" t="s">
        <v>18569</v>
      </c>
    </row>
    <row r="12229" spans="1:2" x14ac:dyDescent="0.25">
      <c r="A12229" s="62">
        <v>51101571</v>
      </c>
      <c r="B12229" s="63" t="s">
        <v>11807</v>
      </c>
    </row>
    <row r="12230" spans="1:2" x14ac:dyDescent="0.25">
      <c r="A12230" s="62">
        <v>51101572</v>
      </c>
      <c r="B12230" s="63" t="s">
        <v>9606</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13430</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13918</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18280</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4203</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17221</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11683</v>
      </c>
    </row>
    <row r="12284" spans="1:2" x14ac:dyDescent="0.25">
      <c r="A12284" s="62">
        <v>51101707</v>
      </c>
      <c r="B12284" s="63" t="s">
        <v>10500</v>
      </c>
    </row>
    <row r="12285" spans="1:2" x14ac:dyDescent="0.25">
      <c r="A12285" s="62">
        <v>51101708</v>
      </c>
      <c r="B12285" s="63" t="s">
        <v>5950</v>
      </c>
    </row>
    <row r="12286" spans="1:2" x14ac:dyDescent="0.25">
      <c r="A12286" s="62">
        <v>51101709</v>
      </c>
      <c r="B12286" s="63" t="s">
        <v>14746</v>
      </c>
    </row>
    <row r="12287" spans="1:2" x14ac:dyDescent="0.25">
      <c r="A12287" s="62">
        <v>51101710</v>
      </c>
      <c r="B12287" s="63" t="s">
        <v>10079</v>
      </c>
    </row>
    <row r="12288" spans="1:2" x14ac:dyDescent="0.25">
      <c r="A12288" s="62">
        <v>51101711</v>
      </c>
      <c r="B12288" s="63" t="s">
        <v>15619</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16497</v>
      </c>
    </row>
    <row r="12292" spans="1:2" x14ac:dyDescent="0.25">
      <c r="A12292" s="62">
        <v>51101715</v>
      </c>
      <c r="B12292" s="63" t="s">
        <v>7681</v>
      </c>
    </row>
    <row r="12293" spans="1:2" x14ac:dyDescent="0.25">
      <c r="A12293" s="62">
        <v>51101716</v>
      </c>
      <c r="B12293" s="63" t="s">
        <v>17411</v>
      </c>
    </row>
    <row r="12294" spans="1:2" x14ac:dyDescent="0.25">
      <c r="A12294" s="62">
        <v>51101717</v>
      </c>
      <c r="B12294" s="63" t="s">
        <v>6873</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17819</v>
      </c>
    </row>
    <row r="12304" spans="1:2" x14ac:dyDescent="0.25">
      <c r="A12304" s="62">
        <v>51101807</v>
      </c>
      <c r="B12304" s="63" t="s">
        <v>8934</v>
      </c>
    </row>
    <row r="12305" spans="1:2" x14ac:dyDescent="0.25">
      <c r="A12305" s="62">
        <v>51101808</v>
      </c>
      <c r="B12305" s="63" t="s">
        <v>12512</v>
      </c>
    </row>
    <row r="12306" spans="1:2" x14ac:dyDescent="0.25">
      <c r="A12306" s="62">
        <v>51101809</v>
      </c>
      <c r="B12306" s="63" t="s">
        <v>4103</v>
      </c>
    </row>
    <row r="12307" spans="1:2" x14ac:dyDescent="0.25">
      <c r="A12307" s="62">
        <v>51101810</v>
      </c>
      <c r="B12307" s="63" t="s">
        <v>5484</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14641</v>
      </c>
    </row>
    <row r="12311" spans="1:2" x14ac:dyDescent="0.25">
      <c r="A12311" s="62">
        <v>51101814</v>
      </c>
      <c r="B12311" s="63" t="s">
        <v>12801</v>
      </c>
    </row>
    <row r="12312" spans="1:2" x14ac:dyDescent="0.25">
      <c r="A12312" s="62">
        <v>51101815</v>
      </c>
      <c r="B12312" s="63" t="s">
        <v>17278</v>
      </c>
    </row>
    <row r="12313" spans="1:2" x14ac:dyDescent="0.25">
      <c r="A12313" s="62">
        <v>51101816</v>
      </c>
      <c r="B12313" s="63" t="s">
        <v>9892</v>
      </c>
    </row>
    <row r="12314" spans="1:2" x14ac:dyDescent="0.25">
      <c r="A12314" s="62">
        <v>51101817</v>
      </c>
      <c r="B12314" s="63" t="s">
        <v>15262</v>
      </c>
    </row>
    <row r="12315" spans="1:2" x14ac:dyDescent="0.25">
      <c r="A12315" s="62">
        <v>51101818</v>
      </c>
      <c r="B12315" s="63" t="s">
        <v>11911</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18376</v>
      </c>
    </row>
    <row r="12324" spans="1:2" x14ac:dyDescent="0.25">
      <c r="A12324" s="62">
        <v>51101829</v>
      </c>
      <c r="B12324" s="63" t="s">
        <v>7029</v>
      </c>
    </row>
    <row r="12325" spans="1:2" x14ac:dyDescent="0.25">
      <c r="A12325" s="62">
        <v>51101830</v>
      </c>
      <c r="B12325" s="63" t="s">
        <v>8874</v>
      </c>
    </row>
    <row r="12326" spans="1:2" x14ac:dyDescent="0.25">
      <c r="A12326" s="62">
        <v>51101831</v>
      </c>
      <c r="B12326" s="63" t="s">
        <v>4828</v>
      </c>
    </row>
    <row r="12327" spans="1:2" x14ac:dyDescent="0.25">
      <c r="A12327" s="62">
        <v>51101832</v>
      </c>
      <c r="B12327" s="63" t="s">
        <v>13179</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5425</v>
      </c>
    </row>
    <row r="12334" spans="1:2" x14ac:dyDescent="0.25">
      <c r="A12334" s="62">
        <v>51101904</v>
      </c>
      <c r="B12334" s="63" t="s">
        <v>3143</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4522</v>
      </c>
    </row>
    <row r="12338" spans="1:2" x14ac:dyDescent="0.25">
      <c r="A12338" s="62">
        <v>51101908</v>
      </c>
      <c r="B12338" s="63" t="s">
        <v>6339</v>
      </c>
    </row>
    <row r="12339" spans="1:2" x14ac:dyDescent="0.25">
      <c r="A12339" s="62">
        <v>51101909</v>
      </c>
      <c r="B12339" s="63" t="s">
        <v>12221</v>
      </c>
    </row>
    <row r="12340" spans="1:2" x14ac:dyDescent="0.25">
      <c r="A12340" s="62">
        <v>51101910</v>
      </c>
      <c r="B12340" s="63" t="s">
        <v>16507</v>
      </c>
    </row>
    <row r="12341" spans="1:2" x14ac:dyDescent="0.25">
      <c r="A12341" s="62">
        <v>51101911</v>
      </c>
      <c r="B12341" s="63" t="s">
        <v>10416</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11038</v>
      </c>
    </row>
    <row r="12351" spans="1:2" x14ac:dyDescent="0.25">
      <c r="A12351" s="62">
        <v>51102009</v>
      </c>
      <c r="B12351" s="63" t="s">
        <v>12402</v>
      </c>
    </row>
    <row r="12352" spans="1:2" x14ac:dyDescent="0.25">
      <c r="A12352" s="62">
        <v>51102101</v>
      </c>
      <c r="B12352" s="63" t="s">
        <v>14427</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5475</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17961</v>
      </c>
    </row>
    <row r="12367" spans="1:2" x14ac:dyDescent="0.25">
      <c r="A12367" s="62">
        <v>51102302</v>
      </c>
      <c r="B12367" s="63" t="s">
        <v>16318</v>
      </c>
    </row>
    <row r="12368" spans="1:2" x14ac:dyDescent="0.25">
      <c r="A12368" s="62">
        <v>51102304</v>
      </c>
      <c r="B12368" s="63" t="s">
        <v>10440</v>
      </c>
    </row>
    <row r="12369" spans="1:2" x14ac:dyDescent="0.25">
      <c r="A12369" s="62">
        <v>51102305</v>
      </c>
      <c r="B12369" s="63" t="s">
        <v>13238</v>
      </c>
    </row>
    <row r="12370" spans="1:2" x14ac:dyDescent="0.25">
      <c r="A12370" s="62">
        <v>51102306</v>
      </c>
      <c r="B12370" s="63" t="s">
        <v>10520</v>
      </c>
    </row>
    <row r="12371" spans="1:2" x14ac:dyDescent="0.25">
      <c r="A12371" s="62">
        <v>51102307</v>
      </c>
      <c r="B12371" s="63" t="s">
        <v>11751</v>
      </c>
    </row>
    <row r="12372" spans="1:2" x14ac:dyDescent="0.25">
      <c r="A12372" s="62">
        <v>51102308</v>
      </c>
      <c r="B12372" s="63" t="s">
        <v>17321</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14324</v>
      </c>
    </row>
    <row r="12385" spans="1:2" x14ac:dyDescent="0.25">
      <c r="A12385" s="62">
        <v>51102321</v>
      </c>
      <c r="B12385" s="63" t="s">
        <v>4143</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8753</v>
      </c>
    </row>
    <row r="12389" spans="1:2" x14ac:dyDescent="0.25">
      <c r="A12389" s="62">
        <v>51102325</v>
      </c>
      <c r="B12389" s="63" t="s">
        <v>18820</v>
      </c>
    </row>
    <row r="12390" spans="1:2" x14ac:dyDescent="0.25">
      <c r="A12390" s="62">
        <v>51102326</v>
      </c>
      <c r="B12390" s="63" t="s">
        <v>5461</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7192</v>
      </c>
    </row>
    <row r="12406" spans="1:2" x14ac:dyDescent="0.25">
      <c r="A12406" s="62">
        <v>51102506</v>
      </c>
      <c r="B12406" s="63" t="s">
        <v>12371</v>
      </c>
    </row>
    <row r="12407" spans="1:2" x14ac:dyDescent="0.25">
      <c r="A12407" s="62">
        <v>51102507</v>
      </c>
      <c r="B12407" s="63" t="s">
        <v>4177</v>
      </c>
    </row>
    <row r="12408" spans="1:2" x14ac:dyDescent="0.25">
      <c r="A12408" s="62">
        <v>51102601</v>
      </c>
      <c r="B12408" s="63" t="s">
        <v>18440</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15869</v>
      </c>
    </row>
    <row r="12414" spans="1:2" x14ac:dyDescent="0.25">
      <c r="A12414" s="62">
        <v>51102708</v>
      </c>
      <c r="B12414" s="63" t="s">
        <v>5343</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18357</v>
      </c>
    </row>
    <row r="12421" spans="1:2" x14ac:dyDescent="0.25">
      <c r="A12421" s="62">
        <v>51102715</v>
      </c>
      <c r="B12421" s="63" t="s">
        <v>12063</v>
      </c>
    </row>
    <row r="12422" spans="1:2" x14ac:dyDescent="0.25">
      <c r="A12422" s="62">
        <v>51102717</v>
      </c>
      <c r="B12422" s="63" t="s">
        <v>8774</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14632</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7498</v>
      </c>
    </row>
    <row r="12430" spans="1:2" x14ac:dyDescent="0.25">
      <c r="A12430" s="62">
        <v>51102725</v>
      </c>
      <c r="B12430" s="63" t="s">
        <v>13454</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5831</v>
      </c>
    </row>
    <row r="12438" spans="1:2" x14ac:dyDescent="0.25">
      <c r="A12438" s="62">
        <v>51111503</v>
      </c>
      <c r="B12438" s="63" t="s">
        <v>6839</v>
      </c>
    </row>
    <row r="12439" spans="1:2" x14ac:dyDescent="0.25">
      <c r="A12439" s="62">
        <v>51111504</v>
      </c>
      <c r="B12439" s="63" t="s">
        <v>10652</v>
      </c>
    </row>
    <row r="12440" spans="1:2" x14ac:dyDescent="0.25">
      <c r="A12440" s="62">
        <v>51111505</v>
      </c>
      <c r="B12440" s="63" t="s">
        <v>15057</v>
      </c>
    </row>
    <row r="12441" spans="1:2" x14ac:dyDescent="0.25">
      <c r="A12441" s="62">
        <v>51111506</v>
      </c>
      <c r="B12441" s="63" t="s">
        <v>8820</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11611</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8344</v>
      </c>
    </row>
    <row r="12453" spans="1:2" x14ac:dyDescent="0.25">
      <c r="A12453" s="62">
        <v>51111518</v>
      </c>
      <c r="B12453" s="63" t="s">
        <v>15802</v>
      </c>
    </row>
    <row r="12454" spans="1:2" x14ac:dyDescent="0.25">
      <c r="A12454" s="62">
        <v>51111519</v>
      </c>
      <c r="B12454" s="63" t="s">
        <v>4799</v>
      </c>
    </row>
    <row r="12455" spans="1:2" x14ac:dyDescent="0.25">
      <c r="A12455" s="62">
        <v>51111520</v>
      </c>
      <c r="B12455" s="63" t="s">
        <v>18120</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12410</v>
      </c>
    </row>
    <row r="12459" spans="1:2" x14ac:dyDescent="0.25">
      <c r="A12459" s="62">
        <v>51111603</v>
      </c>
      <c r="B12459" s="63" t="s">
        <v>4907</v>
      </c>
    </row>
    <row r="12460" spans="1:2" x14ac:dyDescent="0.25">
      <c r="A12460" s="62">
        <v>51111604</v>
      </c>
      <c r="B12460" s="63" t="s">
        <v>14536</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8863</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11780</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11867</v>
      </c>
    </row>
    <row r="12479" spans="1:2" x14ac:dyDescent="0.25">
      <c r="A12479" s="62">
        <v>51111707</v>
      </c>
      <c r="B12479" s="63" t="s">
        <v>11766</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16511</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13086</v>
      </c>
    </row>
    <row r="12494" spans="1:2" x14ac:dyDescent="0.25">
      <c r="A12494" s="62">
        <v>51111803</v>
      </c>
      <c r="B12494" s="63" t="s">
        <v>7648</v>
      </c>
    </row>
    <row r="12495" spans="1:2" x14ac:dyDescent="0.25">
      <c r="A12495" s="62">
        <v>51111804</v>
      </c>
      <c r="B12495" s="63" t="s">
        <v>5708</v>
      </c>
    </row>
    <row r="12496" spans="1:2" x14ac:dyDescent="0.25">
      <c r="A12496" s="62">
        <v>51111805</v>
      </c>
      <c r="B12496" s="63" t="s">
        <v>5629</v>
      </c>
    </row>
    <row r="12497" spans="1:2" x14ac:dyDescent="0.25">
      <c r="A12497" s="62">
        <v>51111806</v>
      </c>
      <c r="B12497" s="63" t="s">
        <v>9644</v>
      </c>
    </row>
    <row r="12498" spans="1:2" x14ac:dyDescent="0.25">
      <c r="A12498" s="62">
        <v>51111807</v>
      </c>
      <c r="B12498" s="63" t="s">
        <v>14120</v>
      </c>
    </row>
    <row r="12499" spans="1:2" x14ac:dyDescent="0.25">
      <c r="A12499" s="62">
        <v>51111808</v>
      </c>
      <c r="B12499" s="63" t="s">
        <v>18331</v>
      </c>
    </row>
    <row r="12500" spans="1:2" x14ac:dyDescent="0.25">
      <c r="A12500" s="62">
        <v>51111809</v>
      </c>
      <c r="B12500" s="63" t="s">
        <v>14743</v>
      </c>
    </row>
    <row r="12501" spans="1:2" x14ac:dyDescent="0.25">
      <c r="A12501" s="62">
        <v>51111810</v>
      </c>
      <c r="B12501" s="63" t="s">
        <v>18793</v>
      </c>
    </row>
    <row r="12502" spans="1:2" x14ac:dyDescent="0.25">
      <c r="A12502" s="62">
        <v>51111811</v>
      </c>
      <c r="B12502" s="63" t="s">
        <v>14869</v>
      </c>
    </row>
    <row r="12503" spans="1:2" x14ac:dyDescent="0.25">
      <c r="A12503" s="62">
        <v>51111812</v>
      </c>
      <c r="B12503" s="63" t="s">
        <v>4803</v>
      </c>
    </row>
    <row r="12504" spans="1:2" x14ac:dyDescent="0.25">
      <c r="A12504" s="62">
        <v>51111813</v>
      </c>
      <c r="B12504" s="63" t="s">
        <v>6181</v>
      </c>
    </row>
    <row r="12505" spans="1:2" x14ac:dyDescent="0.25">
      <c r="A12505" s="62">
        <v>51111814</v>
      </c>
      <c r="B12505" s="63" t="s">
        <v>10908</v>
      </c>
    </row>
    <row r="12506" spans="1:2" x14ac:dyDescent="0.25">
      <c r="A12506" s="62">
        <v>51111815</v>
      </c>
      <c r="B12506" s="63" t="s">
        <v>12765</v>
      </c>
    </row>
    <row r="12507" spans="1:2" x14ac:dyDescent="0.25">
      <c r="A12507" s="62">
        <v>51111816</v>
      </c>
      <c r="B12507" s="63" t="s">
        <v>17665</v>
      </c>
    </row>
    <row r="12508" spans="1:2" x14ac:dyDescent="0.25">
      <c r="A12508" s="62">
        <v>51111817</v>
      </c>
      <c r="B12508" s="63" t="s">
        <v>13604</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14302</v>
      </c>
    </row>
    <row r="12512" spans="1:2" x14ac:dyDescent="0.25">
      <c r="A12512" s="62">
        <v>51111821</v>
      </c>
      <c r="B12512" s="63" t="s">
        <v>5639</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9990</v>
      </c>
    </row>
    <row r="12521" spans="1:2" x14ac:dyDescent="0.25">
      <c r="A12521" s="62">
        <v>51121503</v>
      </c>
      <c r="B12521" s="63" t="s">
        <v>5909</v>
      </c>
    </row>
    <row r="12522" spans="1:2" x14ac:dyDescent="0.25">
      <c r="A12522" s="62">
        <v>51121504</v>
      </c>
      <c r="B12522" s="63" t="s">
        <v>13745</v>
      </c>
    </row>
    <row r="12523" spans="1:2" x14ac:dyDescent="0.25">
      <c r="A12523" s="62">
        <v>51121506</v>
      </c>
      <c r="B12523" s="63" t="s">
        <v>11031</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9566</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6710</v>
      </c>
    </row>
    <row r="12539" spans="1:2" x14ac:dyDescent="0.25">
      <c r="A12539" s="62">
        <v>51121523</v>
      </c>
      <c r="B12539" s="63" t="s">
        <v>15265</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13514</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12009</v>
      </c>
    </row>
    <row r="12547" spans="1:2" x14ac:dyDescent="0.25">
      <c r="A12547" s="62">
        <v>51121610</v>
      </c>
      <c r="B12547" s="63" t="s">
        <v>2715</v>
      </c>
    </row>
    <row r="12548" spans="1:2" x14ac:dyDescent="0.25">
      <c r="A12548" s="62">
        <v>51121611</v>
      </c>
      <c r="B12548" s="63" t="s">
        <v>11834</v>
      </c>
    </row>
    <row r="12549" spans="1:2" x14ac:dyDescent="0.25">
      <c r="A12549" s="62">
        <v>51121614</v>
      </c>
      <c r="B12549" s="63" t="s">
        <v>8365</v>
      </c>
    </row>
    <row r="12550" spans="1:2" x14ac:dyDescent="0.25">
      <c r="A12550" s="62">
        <v>51121615</v>
      </c>
      <c r="B12550" s="63" t="s">
        <v>12547</v>
      </c>
    </row>
    <row r="12551" spans="1:2" x14ac:dyDescent="0.25">
      <c r="A12551" s="62">
        <v>51121616</v>
      </c>
      <c r="B12551" s="63" t="s">
        <v>9936</v>
      </c>
    </row>
    <row r="12552" spans="1:2" x14ac:dyDescent="0.25">
      <c r="A12552" s="62">
        <v>51121701</v>
      </c>
      <c r="B12552" s="63" t="s">
        <v>12754</v>
      </c>
    </row>
    <row r="12553" spans="1:2" x14ac:dyDescent="0.25">
      <c r="A12553" s="62">
        <v>51121702</v>
      </c>
      <c r="B12553" s="63" t="s">
        <v>11379</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10612</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9557</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7120</v>
      </c>
    </row>
    <row r="12568" spans="1:2" x14ac:dyDescent="0.25">
      <c r="A12568" s="62">
        <v>51121718</v>
      </c>
      <c r="B12568" s="63" t="s">
        <v>15172</v>
      </c>
    </row>
    <row r="12569" spans="1:2" x14ac:dyDescent="0.25">
      <c r="A12569" s="62">
        <v>51121721</v>
      </c>
      <c r="B12569" s="63" t="s">
        <v>7332</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11122</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7607</v>
      </c>
    </row>
    <row r="12588" spans="1:2" x14ac:dyDescent="0.25">
      <c r="A12588" s="62">
        <v>51121742</v>
      </c>
      <c r="B12588" s="63" t="s">
        <v>5750</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12088</v>
      </c>
    </row>
    <row r="12600" spans="1:2" x14ac:dyDescent="0.25">
      <c r="A12600" s="62">
        <v>51121754</v>
      </c>
      <c r="B12600" s="63" t="s">
        <v>7711</v>
      </c>
    </row>
    <row r="12601" spans="1:2" x14ac:dyDescent="0.25">
      <c r="A12601" s="62">
        <v>51121755</v>
      </c>
      <c r="B12601" s="63" t="s">
        <v>13338</v>
      </c>
    </row>
    <row r="12602" spans="1:2" x14ac:dyDescent="0.25">
      <c r="A12602" s="62">
        <v>51121756</v>
      </c>
      <c r="B12602" s="63" t="s">
        <v>12403</v>
      </c>
    </row>
    <row r="12603" spans="1:2" x14ac:dyDescent="0.25">
      <c r="A12603" s="62">
        <v>51121757</v>
      </c>
      <c r="B12603" s="63" t="s">
        <v>13434</v>
      </c>
    </row>
    <row r="12604" spans="1:2" x14ac:dyDescent="0.25">
      <c r="A12604" s="62">
        <v>51121758</v>
      </c>
      <c r="B12604" s="63" t="s">
        <v>17325</v>
      </c>
    </row>
    <row r="12605" spans="1:2" x14ac:dyDescent="0.25">
      <c r="A12605" s="62">
        <v>51121759</v>
      </c>
      <c r="B12605" s="63" t="s">
        <v>9515</v>
      </c>
    </row>
    <row r="12606" spans="1:2" x14ac:dyDescent="0.25">
      <c r="A12606" s="62">
        <v>51121760</v>
      </c>
      <c r="B12606" s="63" t="s">
        <v>6826</v>
      </c>
    </row>
    <row r="12607" spans="1:2" x14ac:dyDescent="0.25">
      <c r="A12607" s="62">
        <v>51121761</v>
      </c>
      <c r="B12607" s="63" t="s">
        <v>13444</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12093</v>
      </c>
    </row>
    <row r="12611" spans="1:2" x14ac:dyDescent="0.25">
      <c r="A12611" s="62">
        <v>51121765</v>
      </c>
      <c r="B12611" s="63" t="s">
        <v>6554</v>
      </c>
    </row>
    <row r="12612" spans="1:2" x14ac:dyDescent="0.25">
      <c r="A12612" s="62">
        <v>51121801</v>
      </c>
      <c r="B12612" s="63" t="s">
        <v>5412</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14382</v>
      </c>
    </row>
    <row r="12620" spans="1:2" x14ac:dyDescent="0.25">
      <c r="A12620" s="62">
        <v>51121809</v>
      </c>
      <c r="B12620" s="63" t="s">
        <v>8177</v>
      </c>
    </row>
    <row r="12621" spans="1:2" x14ac:dyDescent="0.25">
      <c r="A12621" s="62">
        <v>51121810</v>
      </c>
      <c r="B12621" s="63" t="s">
        <v>17888</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4083</v>
      </c>
    </row>
    <row r="12627" spans="1:2" x14ac:dyDescent="0.25">
      <c r="A12627" s="62">
        <v>51121816</v>
      </c>
      <c r="B12627" s="63" t="s">
        <v>14360</v>
      </c>
    </row>
    <row r="12628" spans="1:2" x14ac:dyDescent="0.25">
      <c r="A12628" s="62">
        <v>51121817</v>
      </c>
      <c r="B12628" s="63" t="s">
        <v>3896</v>
      </c>
    </row>
    <row r="12629" spans="1:2" x14ac:dyDescent="0.25">
      <c r="A12629" s="62">
        <v>51121818</v>
      </c>
      <c r="B12629" s="63" t="s">
        <v>13568</v>
      </c>
    </row>
    <row r="12630" spans="1:2" x14ac:dyDescent="0.25">
      <c r="A12630" s="62">
        <v>51121819</v>
      </c>
      <c r="B12630" s="63" t="s">
        <v>18463</v>
      </c>
    </row>
    <row r="12631" spans="1:2" x14ac:dyDescent="0.25">
      <c r="A12631" s="62">
        <v>51121820</v>
      </c>
      <c r="B12631" s="63" t="s">
        <v>9800</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13996</v>
      </c>
    </row>
    <row r="12637" spans="1:2" x14ac:dyDescent="0.25">
      <c r="A12637" s="62">
        <v>51121906</v>
      </c>
      <c r="B12637" s="63" t="s">
        <v>18147</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12169</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5448</v>
      </c>
    </row>
    <row r="12652" spans="1:2" x14ac:dyDescent="0.25">
      <c r="A12652" s="62">
        <v>51122301</v>
      </c>
      <c r="B12652" s="63" t="s">
        <v>4007</v>
      </c>
    </row>
    <row r="12653" spans="1:2" x14ac:dyDescent="0.25">
      <c r="A12653" s="62">
        <v>51131501</v>
      </c>
      <c r="B12653" s="63" t="s">
        <v>16763</v>
      </c>
    </row>
    <row r="12654" spans="1:2" x14ac:dyDescent="0.25">
      <c r="A12654" s="62">
        <v>51131502</v>
      </c>
      <c r="B12654" s="63" t="s">
        <v>11769</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10632</v>
      </c>
    </row>
    <row r="12659" spans="1:2" x14ac:dyDescent="0.25">
      <c r="A12659" s="62">
        <v>51131507</v>
      </c>
      <c r="B12659" s="63" t="s">
        <v>5890</v>
      </c>
    </row>
    <row r="12660" spans="1:2" x14ac:dyDescent="0.25">
      <c r="A12660" s="62">
        <v>51131508</v>
      </c>
      <c r="B12660" s="63" t="s">
        <v>4221</v>
      </c>
    </row>
    <row r="12661" spans="1:2" x14ac:dyDescent="0.25">
      <c r="A12661" s="62">
        <v>51131509</v>
      </c>
      <c r="B12661" s="63" t="s">
        <v>12729</v>
      </c>
    </row>
    <row r="12662" spans="1:2" x14ac:dyDescent="0.25">
      <c r="A12662" s="62">
        <v>51131510</v>
      </c>
      <c r="B12662" s="63" t="s">
        <v>5534</v>
      </c>
    </row>
    <row r="12663" spans="1:2" x14ac:dyDescent="0.25">
      <c r="A12663" s="62">
        <v>51131511</v>
      </c>
      <c r="B12663" s="63" t="s">
        <v>3268</v>
      </c>
    </row>
    <row r="12664" spans="1:2" x14ac:dyDescent="0.25">
      <c r="A12664" s="62">
        <v>51131512</v>
      </c>
      <c r="B12664" s="63" t="s">
        <v>15814</v>
      </c>
    </row>
    <row r="12665" spans="1:2" x14ac:dyDescent="0.25">
      <c r="A12665" s="62">
        <v>51131513</v>
      </c>
      <c r="B12665" s="63" t="s">
        <v>9066</v>
      </c>
    </row>
    <row r="12666" spans="1:2" x14ac:dyDescent="0.25">
      <c r="A12666" s="62">
        <v>51131514</v>
      </c>
      <c r="B12666" s="63" t="s">
        <v>17346</v>
      </c>
    </row>
    <row r="12667" spans="1:2" x14ac:dyDescent="0.25">
      <c r="A12667" s="62">
        <v>51131515</v>
      </c>
      <c r="B12667" s="63" t="s">
        <v>5631</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3730</v>
      </c>
    </row>
    <row r="12672" spans="1:2" x14ac:dyDescent="0.25">
      <c r="A12672" s="62">
        <v>51131604</v>
      </c>
      <c r="B12672" s="63" t="s">
        <v>12157</v>
      </c>
    </row>
    <row r="12673" spans="1:2" x14ac:dyDescent="0.25">
      <c r="A12673" s="62">
        <v>51131605</v>
      </c>
      <c r="B12673" s="63" t="s">
        <v>11678</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16978</v>
      </c>
    </row>
    <row r="12684" spans="1:2" x14ac:dyDescent="0.25">
      <c r="A12684" s="62">
        <v>51131616</v>
      </c>
      <c r="B12684" s="63" t="s">
        <v>11412</v>
      </c>
    </row>
    <row r="12685" spans="1:2" x14ac:dyDescent="0.25">
      <c r="A12685" s="62">
        <v>51131617</v>
      </c>
      <c r="B12685" s="63" t="s">
        <v>2881</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11478</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8122</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12123</v>
      </c>
    </row>
    <row r="12697" spans="1:2" x14ac:dyDescent="0.25">
      <c r="A12697" s="62">
        <v>51131712</v>
      </c>
      <c r="B12697" s="63" t="s">
        <v>10613</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12334</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12996</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3996</v>
      </c>
    </row>
    <row r="12717" spans="1:2" x14ac:dyDescent="0.25">
      <c r="A12717" s="62">
        <v>51131908</v>
      </c>
      <c r="B12717" s="63" t="s">
        <v>14618</v>
      </c>
    </row>
    <row r="12718" spans="1:2" x14ac:dyDescent="0.25">
      <c r="A12718" s="62">
        <v>51131909</v>
      </c>
      <c r="B12718" s="63" t="s">
        <v>18455</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9155</v>
      </c>
    </row>
    <row r="12723" spans="1:2" x14ac:dyDescent="0.25">
      <c r="A12723" s="62">
        <v>51141503</v>
      </c>
      <c r="B12723" s="63" t="s">
        <v>7579</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7707</v>
      </c>
    </row>
    <row r="12728" spans="1:2" x14ac:dyDescent="0.25">
      <c r="A12728" s="62">
        <v>51141508</v>
      </c>
      <c r="B12728" s="63" t="s">
        <v>12888</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15001</v>
      </c>
    </row>
    <row r="12735" spans="1:2" x14ac:dyDescent="0.25">
      <c r="A12735" s="62">
        <v>51141515</v>
      </c>
      <c r="B12735" s="63" t="s">
        <v>5130</v>
      </c>
    </row>
    <row r="12736" spans="1:2" x14ac:dyDescent="0.25">
      <c r="A12736" s="62">
        <v>51141516</v>
      </c>
      <c r="B12736" s="63" t="s">
        <v>7321</v>
      </c>
    </row>
    <row r="12737" spans="1:2" x14ac:dyDescent="0.25">
      <c r="A12737" s="62">
        <v>51141517</v>
      </c>
      <c r="B12737" s="63" t="s">
        <v>13968</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15639</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7012</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5675</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10898</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13849</v>
      </c>
    </row>
    <row r="12760" spans="1:2" x14ac:dyDescent="0.25">
      <c r="A12760" s="62">
        <v>51141607</v>
      </c>
      <c r="B12760" s="63" t="s">
        <v>3193</v>
      </c>
    </row>
    <row r="12761" spans="1:2" x14ac:dyDescent="0.25">
      <c r="A12761" s="62">
        <v>51141608</v>
      </c>
      <c r="B12761" s="63" t="s">
        <v>14739</v>
      </c>
    </row>
    <row r="12762" spans="1:2" x14ac:dyDescent="0.25">
      <c r="A12762" s="62">
        <v>51141609</v>
      </c>
      <c r="B12762" s="63" t="s">
        <v>7166</v>
      </c>
    </row>
    <row r="12763" spans="1:2" x14ac:dyDescent="0.25">
      <c r="A12763" s="62">
        <v>51141610</v>
      </c>
      <c r="B12763" s="63" t="s">
        <v>12109</v>
      </c>
    </row>
    <row r="12764" spans="1:2" x14ac:dyDescent="0.25">
      <c r="A12764" s="62">
        <v>51141611</v>
      </c>
      <c r="B12764" s="63" t="s">
        <v>8372</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14651</v>
      </c>
    </row>
    <row r="12770" spans="1:2" x14ac:dyDescent="0.25">
      <c r="A12770" s="62">
        <v>51141617</v>
      </c>
      <c r="B12770" s="63" t="s">
        <v>6577</v>
      </c>
    </row>
    <row r="12771" spans="1:2" x14ac:dyDescent="0.25">
      <c r="A12771" s="62">
        <v>51141618</v>
      </c>
      <c r="B12771" s="63" t="s">
        <v>4587</v>
      </c>
    </row>
    <row r="12772" spans="1:2" x14ac:dyDescent="0.25">
      <c r="A12772" s="62">
        <v>51141619</v>
      </c>
      <c r="B12772" s="63" t="s">
        <v>8752</v>
      </c>
    </row>
    <row r="12773" spans="1:2" x14ac:dyDescent="0.25">
      <c r="A12773" s="62">
        <v>51141620</v>
      </c>
      <c r="B12773" s="63" t="s">
        <v>14077</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8466</v>
      </c>
    </row>
    <row r="12777" spans="1:2" x14ac:dyDescent="0.25">
      <c r="A12777" s="62">
        <v>51141624</v>
      </c>
      <c r="B12777" s="63" t="s">
        <v>83</v>
      </c>
    </row>
    <row r="12778" spans="1:2" x14ac:dyDescent="0.25">
      <c r="A12778" s="62">
        <v>51141625</v>
      </c>
      <c r="B12778" s="63" t="s">
        <v>5408</v>
      </c>
    </row>
    <row r="12779" spans="1:2" x14ac:dyDescent="0.25">
      <c r="A12779" s="62">
        <v>51141626</v>
      </c>
      <c r="B12779" s="63" t="s">
        <v>6243</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17796</v>
      </c>
    </row>
    <row r="12784" spans="1:2" x14ac:dyDescent="0.25">
      <c r="A12784" s="62">
        <v>51141631</v>
      </c>
      <c r="B12784" s="63" t="s">
        <v>5795</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10792</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17932</v>
      </c>
    </row>
    <row r="12814" spans="1:2" x14ac:dyDescent="0.25">
      <c r="A12814" s="62">
        <v>51141728</v>
      </c>
      <c r="B12814" s="63" t="s">
        <v>15209</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12792</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14815</v>
      </c>
    </row>
    <row r="12821" spans="1:2" x14ac:dyDescent="0.25">
      <c r="A12821" s="62">
        <v>51141806</v>
      </c>
      <c r="B12821" s="63" t="s">
        <v>11926</v>
      </c>
    </row>
    <row r="12822" spans="1:2" x14ac:dyDescent="0.25">
      <c r="A12822" s="62">
        <v>51141807</v>
      </c>
      <c r="B12822" s="63" t="s">
        <v>11594</v>
      </c>
    </row>
    <row r="12823" spans="1:2" x14ac:dyDescent="0.25">
      <c r="A12823" s="62">
        <v>51141808</v>
      </c>
      <c r="B12823" s="63" t="s">
        <v>11430</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11438</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6760</v>
      </c>
    </row>
    <row r="12835" spans="1:2" x14ac:dyDescent="0.25">
      <c r="A12835" s="62">
        <v>51141820</v>
      </c>
      <c r="B12835" s="63" t="s">
        <v>9318</v>
      </c>
    </row>
    <row r="12836" spans="1:2" x14ac:dyDescent="0.25">
      <c r="A12836" s="62">
        <v>51141821</v>
      </c>
      <c r="B12836" s="63" t="s">
        <v>6040</v>
      </c>
    </row>
    <row r="12837" spans="1:2" x14ac:dyDescent="0.25">
      <c r="A12837" s="62">
        <v>51141822</v>
      </c>
      <c r="B12837" s="63" t="s">
        <v>13009</v>
      </c>
    </row>
    <row r="12838" spans="1:2" x14ac:dyDescent="0.25">
      <c r="A12838" s="62">
        <v>51141903</v>
      </c>
      <c r="B12838" s="63" t="s">
        <v>13670</v>
      </c>
    </row>
    <row r="12839" spans="1:2" x14ac:dyDescent="0.25">
      <c r="A12839" s="62">
        <v>51141904</v>
      </c>
      <c r="B12839" s="63" t="s">
        <v>10834</v>
      </c>
    </row>
    <row r="12840" spans="1:2" x14ac:dyDescent="0.25">
      <c r="A12840" s="62">
        <v>51141907</v>
      </c>
      <c r="B12840" s="63" t="s">
        <v>18465</v>
      </c>
    </row>
    <row r="12841" spans="1:2" x14ac:dyDescent="0.25">
      <c r="A12841" s="62">
        <v>51141908</v>
      </c>
      <c r="B12841" s="63" t="s">
        <v>10230</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7135</v>
      </c>
    </row>
    <row r="12849" spans="1:2" x14ac:dyDescent="0.25">
      <c r="A12849" s="62">
        <v>51141917</v>
      </c>
      <c r="B12849" s="63" t="s">
        <v>16380</v>
      </c>
    </row>
    <row r="12850" spans="1:2" x14ac:dyDescent="0.25">
      <c r="A12850" s="62">
        <v>51141918</v>
      </c>
      <c r="B12850" s="63" t="s">
        <v>10729</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3868</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3516</v>
      </c>
    </row>
    <row r="12862" spans="1:2" x14ac:dyDescent="0.25">
      <c r="A12862" s="62">
        <v>51142010</v>
      </c>
      <c r="B12862" s="63" t="s">
        <v>5703</v>
      </c>
    </row>
    <row r="12863" spans="1:2" x14ac:dyDescent="0.25">
      <c r="A12863" s="62">
        <v>51142011</v>
      </c>
      <c r="B12863" s="63" t="s">
        <v>7238</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4674</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12364</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18763</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6878</v>
      </c>
    </row>
    <row r="12877" spans="1:2" x14ac:dyDescent="0.25">
      <c r="A12877" s="62">
        <v>51142107</v>
      </c>
      <c r="B12877" s="63" t="s">
        <v>5089</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10198</v>
      </c>
    </row>
    <row r="12893" spans="1:2" x14ac:dyDescent="0.25">
      <c r="A12893" s="62">
        <v>51142124</v>
      </c>
      <c r="B12893" s="63" t="s">
        <v>16217</v>
      </c>
    </row>
    <row r="12894" spans="1:2" x14ac:dyDescent="0.25">
      <c r="A12894" s="62">
        <v>51142125</v>
      </c>
      <c r="B12894" s="63" t="s">
        <v>11847</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8943</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11572</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11938</v>
      </c>
    </row>
    <row r="12915" spans="1:2" x14ac:dyDescent="0.25">
      <c r="A12915" s="62">
        <v>51142146</v>
      </c>
      <c r="B12915" s="63" t="s">
        <v>10001</v>
      </c>
    </row>
    <row r="12916" spans="1:2" x14ac:dyDescent="0.25">
      <c r="A12916" s="62">
        <v>51142147</v>
      </c>
      <c r="B12916" s="63" t="s">
        <v>5956</v>
      </c>
    </row>
    <row r="12917" spans="1:2" x14ac:dyDescent="0.25">
      <c r="A12917" s="62">
        <v>51142148</v>
      </c>
      <c r="B12917" s="63" t="s">
        <v>16131</v>
      </c>
    </row>
    <row r="12918" spans="1:2" x14ac:dyDescent="0.25">
      <c r="A12918" s="62">
        <v>51142149</v>
      </c>
      <c r="B12918" s="63" t="s">
        <v>8888</v>
      </c>
    </row>
    <row r="12919" spans="1:2" x14ac:dyDescent="0.25">
      <c r="A12919" s="62">
        <v>51142201</v>
      </c>
      <c r="B12919" s="63" t="s">
        <v>4195</v>
      </c>
    </row>
    <row r="12920" spans="1:2" x14ac:dyDescent="0.25">
      <c r="A12920" s="62">
        <v>51142202</v>
      </c>
      <c r="B12920" s="63" t="s">
        <v>8454</v>
      </c>
    </row>
    <row r="12921" spans="1:2" x14ac:dyDescent="0.25">
      <c r="A12921" s="62">
        <v>51142203</v>
      </c>
      <c r="B12921" s="63" t="s">
        <v>11860</v>
      </c>
    </row>
    <row r="12922" spans="1:2" x14ac:dyDescent="0.25">
      <c r="A12922" s="62">
        <v>51142205</v>
      </c>
      <c r="B12922" s="63" t="s">
        <v>6635</v>
      </c>
    </row>
    <row r="12923" spans="1:2" x14ac:dyDescent="0.25">
      <c r="A12923" s="62">
        <v>51142206</v>
      </c>
      <c r="B12923" s="63" t="s">
        <v>11879</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6697</v>
      </c>
    </row>
    <row r="12929" spans="1:2" x14ac:dyDescent="0.25">
      <c r="A12929" s="62">
        <v>51142212</v>
      </c>
      <c r="B12929" s="63" t="s">
        <v>10709</v>
      </c>
    </row>
    <row r="12930" spans="1:2" x14ac:dyDescent="0.25">
      <c r="A12930" s="62">
        <v>51142213</v>
      </c>
      <c r="B12930" s="63" t="s">
        <v>7202</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5139</v>
      </c>
    </row>
    <row r="12941" spans="1:2" x14ac:dyDescent="0.25">
      <c r="A12941" s="62">
        <v>51142224</v>
      </c>
      <c r="B12941" s="63" t="s">
        <v>15175</v>
      </c>
    </row>
    <row r="12942" spans="1:2" x14ac:dyDescent="0.25">
      <c r="A12942" s="62">
        <v>51142225</v>
      </c>
      <c r="B12942" s="63" t="s">
        <v>11608</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17566</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12095</v>
      </c>
    </row>
    <row r="12952" spans="1:2" x14ac:dyDescent="0.25">
      <c r="A12952" s="62">
        <v>51142235</v>
      </c>
      <c r="B12952" s="63" t="s">
        <v>12037</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6153</v>
      </c>
    </row>
    <row r="12963" spans="1:2" x14ac:dyDescent="0.25">
      <c r="A12963" s="62">
        <v>51142404</v>
      </c>
      <c r="B12963" s="63" t="s">
        <v>16279</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14654</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15195</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12047</v>
      </c>
    </row>
    <row r="12975" spans="1:2" x14ac:dyDescent="0.25">
      <c r="A12975" s="62">
        <v>51142502</v>
      </c>
      <c r="B12975" s="63" t="s">
        <v>9116</v>
      </c>
    </row>
    <row r="12976" spans="1:2" x14ac:dyDescent="0.25">
      <c r="A12976" s="62">
        <v>51142503</v>
      </c>
      <c r="B12976" s="63" t="s">
        <v>6399</v>
      </c>
    </row>
    <row r="12977" spans="1:2" x14ac:dyDescent="0.25">
      <c r="A12977" s="62">
        <v>51142504</v>
      </c>
      <c r="B12977" s="63" t="s">
        <v>14634</v>
      </c>
    </row>
    <row r="12978" spans="1:2" x14ac:dyDescent="0.25">
      <c r="A12978" s="62">
        <v>51142505</v>
      </c>
      <c r="B12978" s="63" t="s">
        <v>18320</v>
      </c>
    </row>
    <row r="12979" spans="1:2" x14ac:dyDescent="0.25">
      <c r="A12979" s="62">
        <v>51142506</v>
      </c>
      <c r="B12979" s="63" t="s">
        <v>5680</v>
      </c>
    </row>
    <row r="12980" spans="1:2" x14ac:dyDescent="0.25">
      <c r="A12980" s="62">
        <v>51142507</v>
      </c>
      <c r="B12980" s="63" t="s">
        <v>11728</v>
      </c>
    </row>
    <row r="12981" spans="1:2" x14ac:dyDescent="0.25">
      <c r="A12981" s="62">
        <v>51142508</v>
      </c>
      <c r="B12981" s="63" t="s">
        <v>17140</v>
      </c>
    </row>
    <row r="12982" spans="1:2" x14ac:dyDescent="0.25">
      <c r="A12982" s="62">
        <v>51142509</v>
      </c>
      <c r="B12982" s="63" t="s">
        <v>5679</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11717</v>
      </c>
    </row>
    <row r="12987" spans="1:2" x14ac:dyDescent="0.25">
      <c r="A12987" s="62">
        <v>51142604</v>
      </c>
      <c r="B12987" s="63" t="s">
        <v>10062</v>
      </c>
    </row>
    <row r="12988" spans="1:2" x14ac:dyDescent="0.25">
      <c r="A12988" s="62">
        <v>51142605</v>
      </c>
      <c r="B12988" s="63" t="s">
        <v>15119</v>
      </c>
    </row>
    <row r="12989" spans="1:2" x14ac:dyDescent="0.25">
      <c r="A12989" s="62">
        <v>51142606</v>
      </c>
      <c r="B12989" s="63" t="s">
        <v>7581</v>
      </c>
    </row>
    <row r="12990" spans="1:2" x14ac:dyDescent="0.25">
      <c r="A12990" s="62">
        <v>51142607</v>
      </c>
      <c r="B12990" s="63" t="s">
        <v>13647</v>
      </c>
    </row>
    <row r="12991" spans="1:2" x14ac:dyDescent="0.25">
      <c r="A12991" s="62">
        <v>51142608</v>
      </c>
      <c r="B12991" s="63" t="s">
        <v>11647</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11002</v>
      </c>
    </row>
    <row r="12996" spans="1:2" x14ac:dyDescent="0.25">
      <c r="A12996" s="62">
        <v>51142613</v>
      </c>
      <c r="B12996" s="63" t="s">
        <v>16974</v>
      </c>
    </row>
    <row r="12997" spans="1:2" x14ac:dyDescent="0.25">
      <c r="A12997" s="62">
        <v>51142614</v>
      </c>
      <c r="B12997" s="63" t="s">
        <v>11397</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14549</v>
      </c>
    </row>
    <row r="13006" spans="1:2" x14ac:dyDescent="0.25">
      <c r="A13006" s="62">
        <v>51142901</v>
      </c>
      <c r="B13006" s="63" t="s">
        <v>4854</v>
      </c>
    </row>
    <row r="13007" spans="1:2" x14ac:dyDescent="0.25">
      <c r="A13007" s="62">
        <v>51142902</v>
      </c>
      <c r="B13007" s="63" t="s">
        <v>13614</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13190</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7686</v>
      </c>
    </row>
    <row r="13022" spans="1:2" x14ac:dyDescent="0.25">
      <c r="A13022" s="62">
        <v>51142917</v>
      </c>
      <c r="B13022" s="63" t="s">
        <v>10041</v>
      </c>
    </row>
    <row r="13023" spans="1:2" x14ac:dyDescent="0.25">
      <c r="A13023" s="62">
        <v>51142918</v>
      </c>
      <c r="B13023" s="63" t="s">
        <v>8019</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5393</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5592</v>
      </c>
    </row>
    <row r="13034" spans="1:2" x14ac:dyDescent="0.25">
      <c r="A13034" s="62">
        <v>51142929</v>
      </c>
      <c r="B13034" s="63" t="s">
        <v>7634</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5771</v>
      </c>
    </row>
    <row r="13040" spans="1:2" x14ac:dyDescent="0.25">
      <c r="A13040" s="62">
        <v>51142935</v>
      </c>
      <c r="B13040" s="63" t="s">
        <v>4536</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11950</v>
      </c>
    </row>
    <row r="13044" spans="1:2" x14ac:dyDescent="0.25">
      <c r="A13044" s="62">
        <v>51142939</v>
      </c>
      <c r="B13044" s="63" t="s">
        <v>14764</v>
      </c>
    </row>
    <row r="13045" spans="1:2" x14ac:dyDescent="0.25">
      <c r="A13045" s="62">
        <v>51142940</v>
      </c>
      <c r="B13045" s="63" t="s">
        <v>17772</v>
      </c>
    </row>
    <row r="13046" spans="1:2" x14ac:dyDescent="0.25">
      <c r="A13046" s="62">
        <v>51142941</v>
      </c>
      <c r="B13046" s="63" t="s">
        <v>11480</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5646</v>
      </c>
    </row>
    <row r="13051" spans="1:2" x14ac:dyDescent="0.25">
      <c r="A13051" s="62">
        <v>51142946</v>
      </c>
      <c r="B13051" s="63" t="s">
        <v>4784</v>
      </c>
    </row>
    <row r="13052" spans="1:2" x14ac:dyDescent="0.25">
      <c r="A13052" s="62">
        <v>51142947</v>
      </c>
      <c r="B13052" s="63" t="s">
        <v>12640</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7351</v>
      </c>
    </row>
    <row r="13059" spans="1:2" x14ac:dyDescent="0.25">
      <c r="A13059" s="62">
        <v>51151507</v>
      </c>
      <c r="B13059" s="63" t="s">
        <v>5807</v>
      </c>
    </row>
    <row r="13060" spans="1:2" x14ac:dyDescent="0.25">
      <c r="A13060" s="62">
        <v>51151508</v>
      </c>
      <c r="B13060" s="63" t="s">
        <v>4264</v>
      </c>
    </row>
    <row r="13061" spans="1:2" x14ac:dyDescent="0.25">
      <c r="A13061" s="62">
        <v>51151509</v>
      </c>
      <c r="B13061" s="63" t="s">
        <v>18462</v>
      </c>
    </row>
    <row r="13062" spans="1:2" x14ac:dyDescent="0.25">
      <c r="A13062" s="62">
        <v>51151510</v>
      </c>
      <c r="B13062" s="63" t="s">
        <v>13347</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11774</v>
      </c>
    </row>
    <row r="13068" spans="1:2" x14ac:dyDescent="0.25">
      <c r="A13068" s="62">
        <v>51151516</v>
      </c>
      <c r="B13068" s="63" t="s">
        <v>11831</v>
      </c>
    </row>
    <row r="13069" spans="1:2" x14ac:dyDescent="0.25">
      <c r="A13069" s="62">
        <v>51151517</v>
      </c>
      <c r="B13069" s="63" t="s">
        <v>16204</v>
      </c>
    </row>
    <row r="13070" spans="1:2" x14ac:dyDescent="0.25">
      <c r="A13070" s="62">
        <v>51151518</v>
      </c>
      <c r="B13070" s="63" t="s">
        <v>11321</v>
      </c>
    </row>
    <row r="13071" spans="1:2" x14ac:dyDescent="0.25">
      <c r="A13071" s="62">
        <v>51151601</v>
      </c>
      <c r="B13071" s="63" t="s">
        <v>16189</v>
      </c>
    </row>
    <row r="13072" spans="1:2" x14ac:dyDescent="0.25">
      <c r="A13072" s="62">
        <v>51151602</v>
      </c>
      <c r="B13072" s="63" t="s">
        <v>4245</v>
      </c>
    </row>
    <row r="13073" spans="1:2" x14ac:dyDescent="0.25">
      <c r="A13073" s="62">
        <v>51151603</v>
      </c>
      <c r="B13073" s="63" t="s">
        <v>5509</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12868</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6013</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5537</v>
      </c>
    </row>
    <row r="13112" spans="1:2" x14ac:dyDescent="0.25">
      <c r="A13112" s="62">
        <v>51151726</v>
      </c>
      <c r="B13112" s="63" t="s">
        <v>11356</v>
      </c>
    </row>
    <row r="13113" spans="1:2" x14ac:dyDescent="0.25">
      <c r="A13113" s="62">
        <v>51151727</v>
      </c>
      <c r="B13113" s="63" t="s">
        <v>7595</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12834</v>
      </c>
    </row>
    <row r="13117" spans="1:2" x14ac:dyDescent="0.25">
      <c r="A13117" s="62">
        <v>51151731</v>
      </c>
      <c r="B13117" s="63" t="s">
        <v>10417</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7840</v>
      </c>
    </row>
    <row r="13127" spans="1:2" x14ac:dyDescent="0.25">
      <c r="A13127" s="62">
        <v>51151741</v>
      </c>
      <c r="B13127" s="63" t="s">
        <v>11656</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5072</v>
      </c>
    </row>
    <row r="13131" spans="1:2" x14ac:dyDescent="0.25">
      <c r="A13131" s="62">
        <v>51151745</v>
      </c>
      <c r="B13131" s="63" t="s">
        <v>11793</v>
      </c>
    </row>
    <row r="13132" spans="1:2" x14ac:dyDescent="0.25">
      <c r="A13132" s="62">
        <v>51151746</v>
      </c>
      <c r="B13132" s="63" t="s">
        <v>12471</v>
      </c>
    </row>
    <row r="13133" spans="1:2" x14ac:dyDescent="0.25">
      <c r="A13133" s="62">
        <v>51151747</v>
      </c>
      <c r="B13133" s="63" t="s">
        <v>5483</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8171</v>
      </c>
    </row>
    <row r="13137" spans="1:2" x14ac:dyDescent="0.25">
      <c r="A13137" s="62">
        <v>51151802</v>
      </c>
      <c r="B13137" s="63" t="s">
        <v>17861</v>
      </c>
    </row>
    <row r="13138" spans="1:2" x14ac:dyDescent="0.25">
      <c r="A13138" s="62">
        <v>51151803</v>
      </c>
      <c r="B13138" s="63" t="s">
        <v>7115</v>
      </c>
    </row>
    <row r="13139" spans="1:2" x14ac:dyDescent="0.25">
      <c r="A13139" s="62">
        <v>51151804</v>
      </c>
      <c r="B13139" s="63" t="s">
        <v>14672</v>
      </c>
    </row>
    <row r="13140" spans="1:2" x14ac:dyDescent="0.25">
      <c r="A13140" s="62">
        <v>51151805</v>
      </c>
      <c r="B13140" s="63" t="s">
        <v>5111</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11362</v>
      </c>
    </row>
    <row r="13144" spans="1:2" x14ac:dyDescent="0.25">
      <c r="A13144" s="62">
        <v>51151813</v>
      </c>
      <c r="B13144" s="63" t="s">
        <v>14422</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12788</v>
      </c>
    </row>
    <row r="13149" spans="1:2" x14ac:dyDescent="0.25">
      <c r="A13149" s="62">
        <v>51151818</v>
      </c>
      <c r="B13149" s="63" t="s">
        <v>10076</v>
      </c>
    </row>
    <row r="13150" spans="1:2" x14ac:dyDescent="0.25">
      <c r="A13150" s="62">
        <v>51151819</v>
      </c>
      <c r="B13150" s="63" t="s">
        <v>16820</v>
      </c>
    </row>
    <row r="13151" spans="1:2" x14ac:dyDescent="0.25">
      <c r="A13151" s="62">
        <v>51151820</v>
      </c>
      <c r="B13151" s="63" t="s">
        <v>8599</v>
      </c>
    </row>
    <row r="13152" spans="1:2" x14ac:dyDescent="0.25">
      <c r="A13152" s="62">
        <v>51151821</v>
      </c>
      <c r="B13152" s="63" t="s">
        <v>17552</v>
      </c>
    </row>
    <row r="13153" spans="1:2" x14ac:dyDescent="0.25">
      <c r="A13153" s="62">
        <v>51151822</v>
      </c>
      <c r="B13153" s="63" t="s">
        <v>14511</v>
      </c>
    </row>
    <row r="13154" spans="1:2" x14ac:dyDescent="0.25">
      <c r="A13154" s="62">
        <v>51151823</v>
      </c>
      <c r="B13154" s="63" t="s">
        <v>17213</v>
      </c>
    </row>
    <row r="13155" spans="1:2" x14ac:dyDescent="0.25">
      <c r="A13155" s="62">
        <v>51151824</v>
      </c>
      <c r="B13155" s="63" t="s">
        <v>8175</v>
      </c>
    </row>
    <row r="13156" spans="1:2" x14ac:dyDescent="0.25">
      <c r="A13156" s="62">
        <v>51151825</v>
      </c>
      <c r="B13156" s="63" t="s">
        <v>9356</v>
      </c>
    </row>
    <row r="13157" spans="1:2" x14ac:dyDescent="0.25">
      <c r="A13157" s="62">
        <v>51151901</v>
      </c>
      <c r="B13157" s="63" t="s">
        <v>11486</v>
      </c>
    </row>
    <row r="13158" spans="1:2" x14ac:dyDescent="0.25">
      <c r="A13158" s="62">
        <v>51151902</v>
      </c>
      <c r="B13158" s="63" t="s">
        <v>8224</v>
      </c>
    </row>
    <row r="13159" spans="1:2" x14ac:dyDescent="0.25">
      <c r="A13159" s="62">
        <v>51151903</v>
      </c>
      <c r="B13159" s="63" t="s">
        <v>13038</v>
      </c>
    </row>
    <row r="13160" spans="1:2" x14ac:dyDescent="0.25">
      <c r="A13160" s="62">
        <v>51151904</v>
      </c>
      <c r="B13160" s="63" t="s">
        <v>8881</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8247</v>
      </c>
    </row>
    <row r="13164" spans="1:2" x14ac:dyDescent="0.25">
      <c r="A13164" s="62">
        <v>51151908</v>
      </c>
      <c r="B13164" s="63" t="s">
        <v>17284</v>
      </c>
    </row>
    <row r="13165" spans="1:2" x14ac:dyDescent="0.25">
      <c r="A13165" s="62">
        <v>51151910</v>
      </c>
      <c r="B13165" s="63" t="s">
        <v>5514</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5826</v>
      </c>
    </row>
    <row r="13169" spans="1:2" x14ac:dyDescent="0.25">
      <c r="A13169" s="62">
        <v>51151914</v>
      </c>
      <c r="B13169" s="63" t="s">
        <v>10622</v>
      </c>
    </row>
    <row r="13170" spans="1:2" x14ac:dyDescent="0.25">
      <c r="A13170" s="62">
        <v>51151915</v>
      </c>
      <c r="B13170" s="63" t="s">
        <v>17400</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15316</v>
      </c>
    </row>
    <row r="13176" spans="1:2" x14ac:dyDescent="0.25">
      <c r="A13176" s="62">
        <v>51152004</v>
      </c>
      <c r="B13176" s="63" t="s">
        <v>4857</v>
      </c>
    </row>
    <row r="13177" spans="1:2" x14ac:dyDescent="0.25">
      <c r="A13177" s="62">
        <v>51152005</v>
      </c>
      <c r="B13177" s="63" t="s">
        <v>17524</v>
      </c>
    </row>
    <row r="13178" spans="1:2" x14ac:dyDescent="0.25">
      <c r="A13178" s="62">
        <v>51152006</v>
      </c>
      <c r="B13178" s="63" t="s">
        <v>4487</v>
      </c>
    </row>
    <row r="13179" spans="1:2" x14ac:dyDescent="0.25">
      <c r="A13179" s="62">
        <v>51152007</v>
      </c>
      <c r="B13179" s="63" t="s">
        <v>17216</v>
      </c>
    </row>
    <row r="13180" spans="1:2" x14ac:dyDescent="0.25">
      <c r="A13180" s="62">
        <v>51152008</v>
      </c>
      <c r="B13180" s="63" t="s">
        <v>15418</v>
      </c>
    </row>
    <row r="13181" spans="1:2" x14ac:dyDescent="0.25">
      <c r="A13181" s="62">
        <v>51152009</v>
      </c>
      <c r="B13181" s="63" t="s">
        <v>4097</v>
      </c>
    </row>
    <row r="13182" spans="1:2" x14ac:dyDescent="0.25">
      <c r="A13182" s="62">
        <v>51152010</v>
      </c>
      <c r="B13182" s="63" t="s">
        <v>87</v>
      </c>
    </row>
    <row r="13183" spans="1:2" x14ac:dyDescent="0.25">
      <c r="A13183" s="62">
        <v>51152011</v>
      </c>
      <c r="B13183" s="63" t="s">
        <v>12650</v>
      </c>
    </row>
    <row r="13184" spans="1:2" x14ac:dyDescent="0.25">
      <c r="A13184" s="62">
        <v>51152012</v>
      </c>
      <c r="B13184" s="63" t="s">
        <v>7188</v>
      </c>
    </row>
    <row r="13185" spans="1:2" x14ac:dyDescent="0.25">
      <c r="A13185" s="62">
        <v>51161501</v>
      </c>
      <c r="B13185" s="63" t="s">
        <v>15474</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11644</v>
      </c>
    </row>
    <row r="13193" spans="1:2" x14ac:dyDescent="0.25">
      <c r="A13193" s="62">
        <v>51161510</v>
      </c>
      <c r="B13193" s="63" t="s">
        <v>16769</v>
      </c>
    </row>
    <row r="13194" spans="1:2" x14ac:dyDescent="0.25">
      <c r="A13194" s="62">
        <v>51161511</v>
      </c>
      <c r="B13194" s="63" t="s">
        <v>4137</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8378</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5783</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9407</v>
      </c>
    </row>
    <row r="13214" spans="1:2" x14ac:dyDescent="0.25">
      <c r="A13214" s="62">
        <v>51161616</v>
      </c>
      <c r="B13214" s="63" t="s">
        <v>7516</v>
      </c>
    </row>
    <row r="13215" spans="1:2" x14ac:dyDescent="0.25">
      <c r="A13215" s="62">
        <v>51161617</v>
      </c>
      <c r="B13215" s="63" t="s">
        <v>11839</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18131</v>
      </c>
    </row>
    <row r="13219" spans="1:2" x14ac:dyDescent="0.25">
      <c r="A13219" s="62">
        <v>51161621</v>
      </c>
      <c r="B13219" s="63" t="s">
        <v>16381</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15121</v>
      </c>
    </row>
    <row r="13226" spans="1:2" x14ac:dyDescent="0.25">
      <c r="A13226" s="62">
        <v>51161628</v>
      </c>
      <c r="B13226" s="63" t="s">
        <v>8117</v>
      </c>
    </row>
    <row r="13227" spans="1:2" x14ac:dyDescent="0.25">
      <c r="A13227" s="62">
        <v>51161629</v>
      </c>
      <c r="B13227" s="63" t="s">
        <v>18531</v>
      </c>
    </row>
    <row r="13228" spans="1:2" x14ac:dyDescent="0.25">
      <c r="A13228" s="62">
        <v>51161630</v>
      </c>
      <c r="B13228" s="63" t="s">
        <v>8015</v>
      </c>
    </row>
    <row r="13229" spans="1:2" x14ac:dyDescent="0.25">
      <c r="A13229" s="62">
        <v>51161631</v>
      </c>
      <c r="B13229" s="63" t="s">
        <v>16125</v>
      </c>
    </row>
    <row r="13230" spans="1:2" x14ac:dyDescent="0.25">
      <c r="A13230" s="62">
        <v>51161632</v>
      </c>
      <c r="B13230" s="63" t="s">
        <v>10036</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10896</v>
      </c>
    </row>
    <row r="13234" spans="1:2" x14ac:dyDescent="0.25">
      <c r="A13234" s="62">
        <v>51161636</v>
      </c>
      <c r="B13234" s="63" t="s">
        <v>17403</v>
      </c>
    </row>
    <row r="13235" spans="1:2" x14ac:dyDescent="0.25">
      <c r="A13235" s="62">
        <v>51161637</v>
      </c>
      <c r="B13235" s="63" t="s">
        <v>7930</v>
      </c>
    </row>
    <row r="13236" spans="1:2" x14ac:dyDescent="0.25">
      <c r="A13236" s="62">
        <v>51161638</v>
      </c>
      <c r="B13236" s="63" t="s">
        <v>12662</v>
      </c>
    </row>
    <row r="13237" spans="1:2" x14ac:dyDescent="0.25">
      <c r="A13237" s="62">
        <v>51161639</v>
      </c>
      <c r="B13237" s="63" t="s">
        <v>7456</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14965</v>
      </c>
    </row>
    <row r="13241" spans="1:2" x14ac:dyDescent="0.25">
      <c r="A13241" s="62">
        <v>51161648</v>
      </c>
      <c r="B13241" s="63" t="s">
        <v>7193</v>
      </c>
    </row>
    <row r="13242" spans="1:2" x14ac:dyDescent="0.25">
      <c r="A13242" s="62">
        <v>51161649</v>
      </c>
      <c r="B13242" s="63" t="s">
        <v>17891</v>
      </c>
    </row>
    <row r="13243" spans="1:2" x14ac:dyDescent="0.25">
      <c r="A13243" s="62">
        <v>51161650</v>
      </c>
      <c r="B13243" s="63" t="s">
        <v>6500</v>
      </c>
    </row>
    <row r="13244" spans="1:2" x14ac:dyDescent="0.25">
      <c r="A13244" s="62">
        <v>51161651</v>
      </c>
      <c r="B13244" s="63" t="s">
        <v>15081</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9211</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5620</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5871</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14432</v>
      </c>
    </row>
    <row r="13270" spans="1:2" x14ac:dyDescent="0.25">
      <c r="A13270" s="62">
        <v>51161819</v>
      </c>
      <c r="B13270" s="63" t="s">
        <v>12827</v>
      </c>
    </row>
    <row r="13271" spans="1:2" x14ac:dyDescent="0.25">
      <c r="A13271" s="62">
        <v>51161820</v>
      </c>
      <c r="B13271" s="63" t="s">
        <v>14234</v>
      </c>
    </row>
    <row r="13272" spans="1:2" x14ac:dyDescent="0.25">
      <c r="A13272" s="62">
        <v>51161901</v>
      </c>
      <c r="B13272" s="63" t="s">
        <v>8586</v>
      </c>
    </row>
    <row r="13273" spans="1:2" x14ac:dyDescent="0.25">
      <c r="A13273" s="62">
        <v>51161903</v>
      </c>
      <c r="B13273" s="63" t="s">
        <v>17910</v>
      </c>
    </row>
    <row r="13274" spans="1:2" x14ac:dyDescent="0.25">
      <c r="A13274" s="62">
        <v>51171501</v>
      </c>
      <c r="B13274" s="63" t="s">
        <v>4595</v>
      </c>
    </row>
    <row r="13275" spans="1:2" x14ac:dyDescent="0.25">
      <c r="A13275" s="62">
        <v>51171502</v>
      </c>
      <c r="B13275" s="63" t="s">
        <v>12877</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17013</v>
      </c>
    </row>
    <row r="13286" spans="1:2" x14ac:dyDescent="0.25">
      <c r="A13286" s="62">
        <v>51171602</v>
      </c>
      <c r="B13286" s="63" t="s">
        <v>6163</v>
      </c>
    </row>
    <row r="13287" spans="1:2" x14ac:dyDescent="0.25">
      <c r="A13287" s="62">
        <v>51171603</v>
      </c>
      <c r="B13287" s="63" t="s">
        <v>5867</v>
      </c>
    </row>
    <row r="13288" spans="1:2" x14ac:dyDescent="0.25">
      <c r="A13288" s="62">
        <v>51171604</v>
      </c>
      <c r="B13288" s="63" t="s">
        <v>5562</v>
      </c>
    </row>
    <row r="13289" spans="1:2" x14ac:dyDescent="0.25">
      <c r="A13289" s="62">
        <v>51171605</v>
      </c>
      <c r="B13289" s="63" t="s">
        <v>14546</v>
      </c>
    </row>
    <row r="13290" spans="1:2" x14ac:dyDescent="0.25">
      <c r="A13290" s="62">
        <v>51171606</v>
      </c>
      <c r="B13290" s="63" t="s">
        <v>5283</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11518</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6254</v>
      </c>
    </row>
    <row r="13300" spans="1:2" x14ac:dyDescent="0.25">
      <c r="A13300" s="62">
        <v>51171616</v>
      </c>
      <c r="B13300" s="63" t="s">
        <v>9414</v>
      </c>
    </row>
    <row r="13301" spans="1:2" x14ac:dyDescent="0.25">
      <c r="A13301" s="62">
        <v>51171617</v>
      </c>
      <c r="B13301" s="63" t="s">
        <v>13681</v>
      </c>
    </row>
    <row r="13302" spans="1:2" x14ac:dyDescent="0.25">
      <c r="A13302" s="62">
        <v>51171618</v>
      </c>
      <c r="B13302" s="63" t="s">
        <v>8189</v>
      </c>
    </row>
    <row r="13303" spans="1:2" x14ac:dyDescent="0.25">
      <c r="A13303" s="62">
        <v>51171619</v>
      </c>
      <c r="B13303" s="63" t="s">
        <v>3922</v>
      </c>
    </row>
    <row r="13304" spans="1:2" x14ac:dyDescent="0.25">
      <c r="A13304" s="62">
        <v>51171620</v>
      </c>
      <c r="B13304" s="63" t="s">
        <v>18310</v>
      </c>
    </row>
    <row r="13305" spans="1:2" x14ac:dyDescent="0.25">
      <c r="A13305" s="62">
        <v>51171621</v>
      </c>
      <c r="B13305" s="63" t="s">
        <v>12779</v>
      </c>
    </row>
    <row r="13306" spans="1:2" x14ac:dyDescent="0.25">
      <c r="A13306" s="62">
        <v>51171622</v>
      </c>
      <c r="B13306" s="63" t="s">
        <v>11924</v>
      </c>
    </row>
    <row r="13307" spans="1:2" x14ac:dyDescent="0.25">
      <c r="A13307" s="62">
        <v>51171623</v>
      </c>
      <c r="B13307" s="63" t="s">
        <v>12843</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15896</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11986</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17996</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12040</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11408</v>
      </c>
    </row>
    <row r="13348" spans="1:2" x14ac:dyDescent="0.25">
      <c r="A13348" s="62">
        <v>51171901</v>
      </c>
      <c r="B13348" s="63" t="s">
        <v>14371</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7242</v>
      </c>
    </row>
    <row r="13353" spans="1:2" x14ac:dyDescent="0.25">
      <c r="A13353" s="62">
        <v>51171906</v>
      </c>
      <c r="B13353" s="63" t="s">
        <v>11875</v>
      </c>
    </row>
    <row r="13354" spans="1:2" x14ac:dyDescent="0.25">
      <c r="A13354" s="62">
        <v>51171907</v>
      </c>
      <c r="B13354" s="63" t="s">
        <v>10957</v>
      </c>
    </row>
    <row r="13355" spans="1:2" x14ac:dyDescent="0.25">
      <c r="A13355" s="62">
        <v>51171908</v>
      </c>
      <c r="B13355" s="63" t="s">
        <v>7102</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11633</v>
      </c>
    </row>
    <row r="13359" spans="1:2" x14ac:dyDescent="0.25">
      <c r="A13359" s="62">
        <v>51171912</v>
      </c>
      <c r="B13359" s="63" t="s">
        <v>16058</v>
      </c>
    </row>
    <row r="13360" spans="1:2" x14ac:dyDescent="0.25">
      <c r="A13360" s="62">
        <v>51171913</v>
      </c>
      <c r="B13360" s="63" t="s">
        <v>9756</v>
      </c>
    </row>
    <row r="13361" spans="1:2" x14ac:dyDescent="0.25">
      <c r="A13361" s="62">
        <v>51171914</v>
      </c>
      <c r="B13361" s="63" t="s">
        <v>12202</v>
      </c>
    </row>
    <row r="13362" spans="1:2" x14ac:dyDescent="0.25">
      <c r="A13362" s="62">
        <v>51171915</v>
      </c>
      <c r="B13362" s="63" t="s">
        <v>8994</v>
      </c>
    </row>
    <row r="13363" spans="1:2" x14ac:dyDescent="0.25">
      <c r="A13363" s="62">
        <v>51171916</v>
      </c>
      <c r="B13363" s="63" t="s">
        <v>17224</v>
      </c>
    </row>
    <row r="13364" spans="1:2" x14ac:dyDescent="0.25">
      <c r="A13364" s="62">
        <v>51171917</v>
      </c>
      <c r="B13364" s="63" t="s">
        <v>11679</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4179</v>
      </c>
    </row>
    <row r="13369" spans="1:2" x14ac:dyDescent="0.25">
      <c r="A13369" s="62">
        <v>51172004</v>
      </c>
      <c r="B13369" s="63" t="s">
        <v>12586</v>
      </c>
    </row>
    <row r="13370" spans="1:2" x14ac:dyDescent="0.25">
      <c r="A13370" s="62">
        <v>51172101</v>
      </c>
      <c r="B13370" s="63" t="s">
        <v>9878</v>
      </c>
    </row>
    <row r="13371" spans="1:2" x14ac:dyDescent="0.25">
      <c r="A13371" s="62">
        <v>51172102</v>
      </c>
      <c r="B13371" s="63" t="s">
        <v>8930</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12058</v>
      </c>
    </row>
    <row r="13375" spans="1:2" x14ac:dyDescent="0.25">
      <c r="A13375" s="62">
        <v>51172107</v>
      </c>
      <c r="B13375" s="63" t="s">
        <v>8076</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6058</v>
      </c>
    </row>
    <row r="13381" spans="1:2" x14ac:dyDescent="0.25">
      <c r="A13381" s="62">
        <v>51181502</v>
      </c>
      <c r="B13381" s="63" t="s">
        <v>4161</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5971</v>
      </c>
    </row>
    <row r="13385" spans="1:2" x14ac:dyDescent="0.25">
      <c r="A13385" s="62">
        <v>51181506</v>
      </c>
      <c r="B13385" s="63" t="s">
        <v>4624</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4663</v>
      </c>
    </row>
    <row r="13390" spans="1:2" x14ac:dyDescent="0.25">
      <c r="A13390" s="62">
        <v>51181513</v>
      </c>
      <c r="B13390" s="63" t="s">
        <v>17449</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10863</v>
      </c>
    </row>
    <row r="13397" spans="1:2" x14ac:dyDescent="0.25">
      <c r="A13397" s="62">
        <v>51181521</v>
      </c>
      <c r="B13397" s="63" t="s">
        <v>6190</v>
      </c>
    </row>
    <row r="13398" spans="1:2" x14ac:dyDescent="0.25">
      <c r="A13398" s="62">
        <v>51181522</v>
      </c>
      <c r="B13398" s="63" t="s">
        <v>12807</v>
      </c>
    </row>
    <row r="13399" spans="1:2" x14ac:dyDescent="0.25">
      <c r="A13399" s="62">
        <v>51181523</v>
      </c>
      <c r="B13399" s="63" t="s">
        <v>7959</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13264</v>
      </c>
    </row>
    <row r="13404" spans="1:2" x14ac:dyDescent="0.25">
      <c r="A13404" s="62">
        <v>51181604</v>
      </c>
      <c r="B13404" s="63" t="s">
        <v>4941</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5804</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12049</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7642</v>
      </c>
    </row>
    <row r="13417" spans="1:2" x14ac:dyDescent="0.25">
      <c r="A13417" s="62">
        <v>51181708</v>
      </c>
      <c r="B13417" s="63" t="s">
        <v>13995</v>
      </c>
    </row>
    <row r="13418" spans="1:2" x14ac:dyDescent="0.25">
      <c r="A13418" s="62">
        <v>51181709</v>
      </c>
      <c r="B13418" s="63" t="s">
        <v>12100</v>
      </c>
    </row>
    <row r="13419" spans="1:2" x14ac:dyDescent="0.25">
      <c r="A13419" s="62">
        <v>51181710</v>
      </c>
      <c r="B13419" s="63" t="s">
        <v>13754</v>
      </c>
    </row>
    <row r="13420" spans="1:2" x14ac:dyDescent="0.25">
      <c r="A13420" s="62">
        <v>51181711</v>
      </c>
      <c r="B13420" s="63" t="s">
        <v>4779</v>
      </c>
    </row>
    <row r="13421" spans="1:2" x14ac:dyDescent="0.25">
      <c r="A13421" s="62">
        <v>51181712</v>
      </c>
      <c r="B13421" s="63" t="s">
        <v>12959</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12170</v>
      </c>
    </row>
    <row r="13428" spans="1:2" x14ac:dyDescent="0.25">
      <c r="A13428" s="62">
        <v>51181719</v>
      </c>
      <c r="B13428" s="63" t="s">
        <v>12826</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8114</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5849</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12246</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11418</v>
      </c>
    </row>
    <row r="13456" spans="1:2" x14ac:dyDescent="0.25">
      <c r="A13456" s="62">
        <v>51181747</v>
      </c>
      <c r="B13456" s="63" t="s">
        <v>16523</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13032</v>
      </c>
    </row>
    <row r="13463" spans="1:2" x14ac:dyDescent="0.25">
      <c r="A13463" s="62">
        <v>51181754</v>
      </c>
      <c r="B13463" s="63" t="s">
        <v>18354</v>
      </c>
    </row>
    <row r="13464" spans="1:2" x14ac:dyDescent="0.25">
      <c r="A13464" s="62">
        <v>51181755</v>
      </c>
      <c r="B13464" s="63" t="s">
        <v>7006</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10019</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15201</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13692</v>
      </c>
    </row>
    <row r="13495" spans="1:2" x14ac:dyDescent="0.25">
      <c r="A13495" s="62">
        <v>51181832</v>
      </c>
      <c r="B13495" s="63" t="s">
        <v>8323</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14613</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8865</v>
      </c>
    </row>
    <row r="13509" spans="1:2" x14ac:dyDescent="0.25">
      <c r="A13509" s="62">
        <v>51182002</v>
      </c>
      <c r="B13509" s="63" t="s">
        <v>14600</v>
      </c>
    </row>
    <row r="13510" spans="1:2" x14ac:dyDescent="0.25">
      <c r="A13510" s="62">
        <v>51182003</v>
      </c>
      <c r="B13510" s="63" t="s">
        <v>5303</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6895</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12243</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11557</v>
      </c>
    </row>
    <row r="13528" spans="1:2" x14ac:dyDescent="0.25">
      <c r="A13528" s="62">
        <v>51182301</v>
      </c>
      <c r="B13528" s="63" t="s">
        <v>15248</v>
      </c>
    </row>
    <row r="13529" spans="1:2" x14ac:dyDescent="0.25">
      <c r="A13529" s="62">
        <v>51182302</v>
      </c>
      <c r="B13529" s="63" t="s">
        <v>11977</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12225</v>
      </c>
    </row>
    <row r="13533" spans="1:2" x14ac:dyDescent="0.25">
      <c r="A13533" s="62">
        <v>51182403</v>
      </c>
      <c r="B13533" s="63" t="s">
        <v>12984</v>
      </c>
    </row>
    <row r="13534" spans="1:2" x14ac:dyDescent="0.25">
      <c r="A13534" s="62">
        <v>51182404</v>
      </c>
      <c r="B13534" s="63" t="s">
        <v>12449</v>
      </c>
    </row>
    <row r="13535" spans="1:2" x14ac:dyDescent="0.25">
      <c r="A13535" s="62">
        <v>51182405</v>
      </c>
      <c r="B13535" s="63" t="s">
        <v>11934</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11989</v>
      </c>
    </row>
    <row r="13539" spans="1:2" x14ac:dyDescent="0.25">
      <c r="A13539" s="62">
        <v>51182409</v>
      </c>
      <c r="B13539" s="63" t="s">
        <v>3329</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10243</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8358</v>
      </c>
    </row>
    <row r="13558" spans="1:2" x14ac:dyDescent="0.25">
      <c r="A13558" s="62">
        <v>51191509</v>
      </c>
      <c r="B13558" s="63" t="s">
        <v>17363</v>
      </c>
    </row>
    <row r="13559" spans="1:2" x14ac:dyDescent="0.25">
      <c r="A13559" s="62">
        <v>51191510</v>
      </c>
      <c r="B13559" s="63" t="s">
        <v>9517</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11032</v>
      </c>
    </row>
    <row r="13564" spans="1:2" x14ac:dyDescent="0.25">
      <c r="A13564" s="62">
        <v>51191515</v>
      </c>
      <c r="B13564" s="63" t="s">
        <v>11464</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6628</v>
      </c>
    </row>
    <row r="13569" spans="1:2" x14ac:dyDescent="0.25">
      <c r="A13569" s="62">
        <v>51191520</v>
      </c>
      <c r="B13569" s="63" t="s">
        <v>15691</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16748</v>
      </c>
    </row>
    <row r="13579" spans="1:2" x14ac:dyDescent="0.25">
      <c r="A13579" s="62">
        <v>51191703</v>
      </c>
      <c r="B13579" s="63" t="s">
        <v>4911</v>
      </c>
    </row>
    <row r="13580" spans="1:2" x14ac:dyDescent="0.25">
      <c r="A13580" s="62">
        <v>51191704</v>
      </c>
      <c r="B13580" s="63" t="s">
        <v>6981</v>
      </c>
    </row>
    <row r="13581" spans="1:2" x14ac:dyDescent="0.25">
      <c r="A13581" s="62">
        <v>51191705</v>
      </c>
      <c r="B13581" s="63" t="s">
        <v>12529</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5761</v>
      </c>
    </row>
    <row r="13594" spans="1:2" x14ac:dyDescent="0.25">
      <c r="A13594" s="62">
        <v>51191907</v>
      </c>
      <c r="B13594" s="63" t="s">
        <v>4415</v>
      </c>
    </row>
    <row r="13595" spans="1:2" x14ac:dyDescent="0.25">
      <c r="A13595" s="62">
        <v>51201501</v>
      </c>
      <c r="B13595" s="63" t="s">
        <v>7368</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13012</v>
      </c>
    </row>
    <row r="13600" spans="1:2" x14ac:dyDescent="0.25">
      <c r="A13600" s="62">
        <v>51201506</v>
      </c>
      <c r="B13600" s="63" t="s">
        <v>11741</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10236</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8111</v>
      </c>
    </row>
    <row r="13616" spans="1:2" x14ac:dyDescent="0.25">
      <c r="A13616" s="62">
        <v>51201604</v>
      </c>
      <c r="B13616" s="63" t="s">
        <v>16222</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12214</v>
      </c>
    </row>
    <row r="13620" spans="1:2" x14ac:dyDescent="0.25">
      <c r="A13620" s="62">
        <v>51201608</v>
      </c>
      <c r="B13620" s="63" t="s">
        <v>16044</v>
      </c>
    </row>
    <row r="13621" spans="1:2" x14ac:dyDescent="0.25">
      <c r="A13621" s="62">
        <v>51201609</v>
      </c>
      <c r="B13621" s="63" t="s">
        <v>8511</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17875</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4626</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5482</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5862</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13072</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5400</v>
      </c>
    </row>
    <row r="13652" spans="1:2" x14ac:dyDescent="0.25">
      <c r="A13652" s="62">
        <v>51201648</v>
      </c>
      <c r="B13652" s="63" t="s">
        <v>1916</v>
      </c>
    </row>
    <row r="13653" spans="1:2" x14ac:dyDescent="0.25">
      <c r="A13653" s="62">
        <v>51201701</v>
      </c>
      <c r="B13653" s="63" t="s">
        <v>11490</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11804</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12983</v>
      </c>
    </row>
    <row r="13660" spans="1:2" x14ac:dyDescent="0.25">
      <c r="A13660" s="62">
        <v>51201803</v>
      </c>
      <c r="B13660" s="63" t="s">
        <v>8280</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16138</v>
      </c>
    </row>
    <row r="13668" spans="1:2" x14ac:dyDescent="0.25">
      <c r="A13668" s="62">
        <v>51211501</v>
      </c>
      <c r="B13668" s="63" t="s">
        <v>11348</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10543</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12361</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14069</v>
      </c>
    </row>
    <row r="13684" spans="1:2" x14ac:dyDescent="0.25">
      <c r="A13684" s="62">
        <v>51211612</v>
      </c>
      <c r="B13684" s="63" t="s">
        <v>7335</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6758</v>
      </c>
    </row>
    <row r="13689" spans="1:2" x14ac:dyDescent="0.25">
      <c r="A13689" s="62">
        <v>51211618</v>
      </c>
      <c r="B13689" s="63" t="s">
        <v>16097</v>
      </c>
    </row>
    <row r="13690" spans="1:2" x14ac:dyDescent="0.25">
      <c r="A13690" s="62">
        <v>51211619</v>
      </c>
      <c r="B13690" s="63" t="s">
        <v>8828</v>
      </c>
    </row>
    <row r="13691" spans="1:2" x14ac:dyDescent="0.25">
      <c r="A13691" s="62">
        <v>51211620</v>
      </c>
      <c r="B13691" s="63" t="s">
        <v>15094</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10137</v>
      </c>
    </row>
    <row r="13697" spans="1:2" x14ac:dyDescent="0.25">
      <c r="A13697" s="62">
        <v>51211901</v>
      </c>
      <c r="B13697" s="63" t="s">
        <v>8503</v>
      </c>
    </row>
    <row r="13698" spans="1:2" x14ac:dyDescent="0.25">
      <c r="A13698" s="62">
        <v>51212001</v>
      </c>
      <c r="B13698" s="63" t="s">
        <v>14468</v>
      </c>
    </row>
    <row r="13699" spans="1:2" x14ac:dyDescent="0.25">
      <c r="A13699" s="62">
        <v>51212002</v>
      </c>
      <c r="B13699" s="63" t="s">
        <v>7341</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11447</v>
      </c>
    </row>
    <row r="13703" spans="1:2" x14ac:dyDescent="0.25">
      <c r="A13703" s="62">
        <v>51212006</v>
      </c>
      <c r="B13703" s="63" t="s">
        <v>11493</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11469</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5095</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12200</v>
      </c>
    </row>
    <row r="13719" spans="1:2" x14ac:dyDescent="0.25">
      <c r="A13719" s="62">
        <v>51212023</v>
      </c>
      <c r="B13719" s="63" t="s">
        <v>5008</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8887</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15913</v>
      </c>
    </row>
    <row r="13745" spans="1:2" x14ac:dyDescent="0.25">
      <c r="A13745" s="62">
        <v>51212309</v>
      </c>
      <c r="B13745" s="63" t="s">
        <v>8006</v>
      </c>
    </row>
    <row r="13746" spans="1:2" x14ac:dyDescent="0.25">
      <c r="A13746" s="62">
        <v>51212401</v>
      </c>
      <c r="B13746" s="63" t="s">
        <v>5843</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8841</v>
      </c>
    </row>
    <row r="13754" spans="1:2" x14ac:dyDescent="0.25">
      <c r="A13754" s="62">
        <v>51241105</v>
      </c>
      <c r="B13754" s="63" t="s">
        <v>11443</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11666</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12099</v>
      </c>
    </row>
    <row r="13767" spans="1:2" x14ac:dyDescent="0.25">
      <c r="A13767" s="62">
        <v>51241118</v>
      </c>
      <c r="B13767" s="63" t="s">
        <v>11073</v>
      </c>
    </row>
    <row r="13768" spans="1:2" x14ac:dyDescent="0.25">
      <c r="A13768" s="62">
        <v>51241119</v>
      </c>
      <c r="B13768" s="63" t="s">
        <v>17351</v>
      </c>
    </row>
    <row r="13769" spans="1:2" x14ac:dyDescent="0.25">
      <c r="A13769" s="62">
        <v>51241120</v>
      </c>
      <c r="B13769" s="63" t="s">
        <v>8939</v>
      </c>
    </row>
    <row r="13770" spans="1:2" x14ac:dyDescent="0.25">
      <c r="A13770" s="62">
        <v>51241201</v>
      </c>
      <c r="B13770" s="63" t="s">
        <v>10204</v>
      </c>
    </row>
    <row r="13771" spans="1:2" x14ac:dyDescent="0.25">
      <c r="A13771" s="62">
        <v>51241202</v>
      </c>
      <c r="B13771" s="63" t="s">
        <v>13330</v>
      </c>
    </row>
    <row r="13772" spans="1:2" x14ac:dyDescent="0.25">
      <c r="A13772" s="62">
        <v>51241203</v>
      </c>
      <c r="B13772" s="63" t="s">
        <v>7327</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5777</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6248</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11705</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8720</v>
      </c>
    </row>
    <row r="13797" spans="1:2" x14ac:dyDescent="0.25">
      <c r="A13797" s="62">
        <v>51241228</v>
      </c>
      <c r="B13797" s="63" t="s">
        <v>17219</v>
      </c>
    </row>
    <row r="13798" spans="1:2" x14ac:dyDescent="0.25">
      <c r="A13798" s="62">
        <v>51241229</v>
      </c>
      <c r="B13798" s="63" t="s">
        <v>14089</v>
      </c>
    </row>
    <row r="13799" spans="1:2" x14ac:dyDescent="0.25">
      <c r="A13799" s="62">
        <v>51241301</v>
      </c>
      <c r="B13799" s="63" t="s">
        <v>17624</v>
      </c>
    </row>
    <row r="13800" spans="1:2" x14ac:dyDescent="0.25">
      <c r="A13800" s="62">
        <v>51241302</v>
      </c>
      <c r="B13800" s="63" t="s">
        <v>9279</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12245</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5997</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5370</v>
      </c>
    </row>
    <row r="13812" spans="1:2" x14ac:dyDescent="0.25">
      <c r="A13812" s="62">
        <v>52101508</v>
      </c>
      <c r="B13812" s="63" t="s">
        <v>13634</v>
      </c>
    </row>
    <row r="13813" spans="1:2" x14ac:dyDescent="0.25">
      <c r="A13813" s="62">
        <v>52101509</v>
      </c>
      <c r="B13813" s="63" t="s">
        <v>3201</v>
      </c>
    </row>
    <row r="13814" spans="1:2" x14ac:dyDescent="0.25">
      <c r="A13814" s="62">
        <v>52101510</v>
      </c>
      <c r="B13814" s="63" t="s">
        <v>11667</v>
      </c>
    </row>
    <row r="13815" spans="1:2" x14ac:dyDescent="0.25">
      <c r="A13815" s="62">
        <v>52101511</v>
      </c>
      <c r="B13815" s="63" t="s">
        <v>5338</v>
      </c>
    </row>
    <row r="13816" spans="1:2" x14ac:dyDescent="0.25">
      <c r="A13816" s="62">
        <v>52101512</v>
      </c>
      <c r="B13816" s="63" t="s">
        <v>6688</v>
      </c>
    </row>
    <row r="13817" spans="1:2" x14ac:dyDescent="0.25">
      <c r="A13817" s="62">
        <v>52101513</v>
      </c>
      <c r="B13817" s="63" t="s">
        <v>12147</v>
      </c>
    </row>
    <row r="13818" spans="1:2" x14ac:dyDescent="0.25">
      <c r="A13818" s="62">
        <v>52121501</v>
      </c>
      <c r="B13818" s="63" t="s">
        <v>15832</v>
      </c>
    </row>
    <row r="13819" spans="1:2" x14ac:dyDescent="0.25">
      <c r="A13819" s="62">
        <v>52121502</v>
      </c>
      <c r="B13819" s="63" t="s">
        <v>8506</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5774</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5794</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12922</v>
      </c>
    </row>
    <row r="13831" spans="1:2" x14ac:dyDescent="0.25">
      <c r="A13831" s="62">
        <v>52121601</v>
      </c>
      <c r="B13831" s="63" t="s">
        <v>17697</v>
      </c>
    </row>
    <row r="13832" spans="1:2" x14ac:dyDescent="0.25">
      <c r="A13832" s="62">
        <v>52121602</v>
      </c>
      <c r="B13832" s="63" t="s">
        <v>14538</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5644</v>
      </c>
    </row>
    <row r="13837" spans="1:2" x14ac:dyDescent="0.25">
      <c r="A13837" s="62">
        <v>52121607</v>
      </c>
      <c r="B13837" s="63" t="s">
        <v>386</v>
      </c>
    </row>
    <row r="13838" spans="1:2" x14ac:dyDescent="0.25">
      <c r="A13838" s="62">
        <v>52121608</v>
      </c>
      <c r="B13838" s="63" t="s">
        <v>5444</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13077</v>
      </c>
    </row>
    <row r="13842" spans="1:2" x14ac:dyDescent="0.25">
      <c r="A13842" s="62">
        <v>52121704</v>
      </c>
      <c r="B13842" s="63" t="s">
        <v>7284</v>
      </c>
    </row>
    <row r="13843" spans="1:2" x14ac:dyDescent="0.25">
      <c r="A13843" s="62">
        <v>52131501</v>
      </c>
      <c r="B13843" s="63" t="s">
        <v>13957</v>
      </c>
    </row>
    <row r="13844" spans="1:2" x14ac:dyDescent="0.25">
      <c r="A13844" s="62">
        <v>52131503</v>
      </c>
      <c r="B13844" s="63" t="s">
        <v>3084</v>
      </c>
    </row>
    <row r="13845" spans="1:2" x14ac:dyDescent="0.25">
      <c r="A13845" s="62">
        <v>52131601</v>
      </c>
      <c r="B13845" s="63" t="s">
        <v>14136</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15185</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14083</v>
      </c>
    </row>
    <row r="13857" spans="1:2" x14ac:dyDescent="0.25">
      <c r="A13857" s="62">
        <v>52141505</v>
      </c>
      <c r="B13857" s="63" t="s">
        <v>5908</v>
      </c>
    </row>
    <row r="13858" spans="1:2" x14ac:dyDescent="0.25">
      <c r="A13858" s="62">
        <v>52141506</v>
      </c>
      <c r="B13858" s="63" t="s">
        <v>5513</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11749</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5978</v>
      </c>
    </row>
    <row r="13869" spans="1:2" x14ac:dyDescent="0.25">
      <c r="A13869" s="62">
        <v>52141517</v>
      </c>
      <c r="B13869" s="63" t="s">
        <v>17820</v>
      </c>
    </row>
    <row r="13870" spans="1:2" x14ac:dyDescent="0.25">
      <c r="A13870" s="62">
        <v>52141518</v>
      </c>
      <c r="B13870" s="63" t="s">
        <v>14846</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8889</v>
      </c>
    </row>
    <row r="13874" spans="1:2" x14ac:dyDescent="0.25">
      <c r="A13874" s="62">
        <v>52141522</v>
      </c>
      <c r="B13874" s="63" t="s">
        <v>11550</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5536</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13256</v>
      </c>
    </row>
    <row r="13888" spans="1:2" x14ac:dyDescent="0.25">
      <c r="A13888" s="62">
        <v>52141536</v>
      </c>
      <c r="B13888" s="63" t="s">
        <v>5385</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11909</v>
      </c>
    </row>
    <row r="13894" spans="1:2" x14ac:dyDescent="0.25">
      <c r="A13894" s="62">
        <v>52141603</v>
      </c>
      <c r="B13894" s="63" t="s">
        <v>10506</v>
      </c>
    </row>
    <row r="13895" spans="1:2" x14ac:dyDescent="0.25">
      <c r="A13895" s="62">
        <v>52141604</v>
      </c>
      <c r="B13895" s="63" t="s">
        <v>12704</v>
      </c>
    </row>
    <row r="13896" spans="1:2" x14ac:dyDescent="0.25">
      <c r="A13896" s="62">
        <v>52141605</v>
      </c>
      <c r="B13896" s="63" t="s">
        <v>12222</v>
      </c>
    </row>
    <row r="13897" spans="1:2" x14ac:dyDescent="0.25">
      <c r="A13897" s="62">
        <v>52141606</v>
      </c>
      <c r="B13897" s="63" t="s">
        <v>9477</v>
      </c>
    </row>
    <row r="13898" spans="1:2" x14ac:dyDescent="0.25">
      <c r="A13898" s="62">
        <v>52141607</v>
      </c>
      <c r="B13898" s="63" t="s">
        <v>5877</v>
      </c>
    </row>
    <row r="13899" spans="1:2" x14ac:dyDescent="0.25">
      <c r="A13899" s="62">
        <v>52141608</v>
      </c>
      <c r="B13899" s="63" t="s">
        <v>11761</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12302</v>
      </c>
    </row>
    <row r="13903" spans="1:2" x14ac:dyDescent="0.25">
      <c r="A13903" s="62">
        <v>52141705</v>
      </c>
      <c r="B13903" s="63" t="s">
        <v>7165</v>
      </c>
    </row>
    <row r="13904" spans="1:2" x14ac:dyDescent="0.25">
      <c r="A13904" s="62">
        <v>52141706</v>
      </c>
      <c r="B13904" s="63" t="s">
        <v>12929</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13803</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12955</v>
      </c>
    </row>
    <row r="13917" spans="1:2" x14ac:dyDescent="0.25">
      <c r="A13917" s="62">
        <v>52151603</v>
      </c>
      <c r="B13917" s="63" t="s">
        <v>12161</v>
      </c>
    </row>
    <row r="13918" spans="1:2" x14ac:dyDescent="0.25">
      <c r="A13918" s="62">
        <v>52151604</v>
      </c>
      <c r="B13918" s="63" t="s">
        <v>8619</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7304</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7034</v>
      </c>
    </row>
    <row r="13926" spans="1:2" x14ac:dyDescent="0.25">
      <c r="A13926" s="62">
        <v>52151612</v>
      </c>
      <c r="B13926" s="63" t="s">
        <v>4058</v>
      </c>
    </row>
    <row r="13927" spans="1:2" x14ac:dyDescent="0.25">
      <c r="A13927" s="62">
        <v>52151613</v>
      </c>
      <c r="B13927" s="63" t="s">
        <v>16143</v>
      </c>
    </row>
    <row r="13928" spans="1:2" x14ac:dyDescent="0.25">
      <c r="A13928" s="62">
        <v>52151614</v>
      </c>
      <c r="B13928" s="63" t="s">
        <v>17253</v>
      </c>
    </row>
    <row r="13929" spans="1:2" x14ac:dyDescent="0.25">
      <c r="A13929" s="62">
        <v>52151615</v>
      </c>
      <c r="B13929" s="63" t="s">
        <v>10363</v>
      </c>
    </row>
    <row r="13930" spans="1:2" x14ac:dyDescent="0.25">
      <c r="A13930" s="62">
        <v>52151616</v>
      </c>
      <c r="B13930" s="63" t="s">
        <v>8654</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12126</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6037</v>
      </c>
    </row>
    <row r="13949" spans="1:2" x14ac:dyDescent="0.25">
      <c r="A13949" s="62">
        <v>52151635</v>
      </c>
      <c r="B13949" s="63" t="s">
        <v>5055</v>
      </c>
    </row>
    <row r="13950" spans="1:2" x14ac:dyDescent="0.25">
      <c r="A13950" s="62">
        <v>52151636</v>
      </c>
      <c r="B13950" s="63" t="s">
        <v>13719</v>
      </c>
    </row>
    <row r="13951" spans="1:2" x14ac:dyDescent="0.25">
      <c r="A13951" s="62">
        <v>52151637</v>
      </c>
      <c r="B13951" s="63" t="s">
        <v>12056</v>
      </c>
    </row>
    <row r="13952" spans="1:2" x14ac:dyDescent="0.25">
      <c r="A13952" s="62">
        <v>52151638</v>
      </c>
      <c r="B13952" s="63" t="s">
        <v>7256</v>
      </c>
    </row>
    <row r="13953" spans="1:2" x14ac:dyDescent="0.25">
      <c r="A13953" s="62">
        <v>52151639</v>
      </c>
      <c r="B13953" s="63" t="s">
        <v>11524</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17635</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9603</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6529</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8658</v>
      </c>
    </row>
    <row r="13974" spans="1:2" x14ac:dyDescent="0.25">
      <c r="A13974" s="62">
        <v>52151801</v>
      </c>
      <c r="B13974" s="63" t="s">
        <v>9971</v>
      </c>
    </row>
    <row r="13975" spans="1:2" x14ac:dyDescent="0.25">
      <c r="A13975" s="62">
        <v>52151802</v>
      </c>
      <c r="B13975" s="63" t="s">
        <v>17918</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7401</v>
      </c>
    </row>
    <row r="13982" spans="1:2" x14ac:dyDescent="0.25">
      <c r="A13982" s="62">
        <v>52151809</v>
      </c>
      <c r="B13982" s="63" t="s">
        <v>15350</v>
      </c>
    </row>
    <row r="13983" spans="1:2" x14ac:dyDescent="0.25">
      <c r="A13983" s="62">
        <v>52151810</v>
      </c>
      <c r="B13983" s="63" t="s">
        <v>6106</v>
      </c>
    </row>
    <row r="13984" spans="1:2" x14ac:dyDescent="0.25">
      <c r="A13984" s="62">
        <v>52151811</v>
      </c>
      <c r="B13984" s="63" t="s">
        <v>15964</v>
      </c>
    </row>
    <row r="13985" spans="1:2" x14ac:dyDescent="0.25">
      <c r="A13985" s="62">
        <v>52151812</v>
      </c>
      <c r="B13985" s="63" t="s">
        <v>6126</v>
      </c>
    </row>
    <row r="13986" spans="1:2" x14ac:dyDescent="0.25">
      <c r="A13986" s="62">
        <v>52151813</v>
      </c>
      <c r="B13986" s="63" t="s">
        <v>18119</v>
      </c>
    </row>
    <row r="13987" spans="1:2" x14ac:dyDescent="0.25">
      <c r="A13987" s="62">
        <v>52151901</v>
      </c>
      <c r="B13987" s="63" t="s">
        <v>11787</v>
      </c>
    </row>
    <row r="13988" spans="1:2" x14ac:dyDescent="0.25">
      <c r="A13988" s="62">
        <v>52151902</v>
      </c>
      <c r="B13988" s="63" t="s">
        <v>4461</v>
      </c>
    </row>
    <row r="13989" spans="1:2" x14ac:dyDescent="0.25">
      <c r="A13989" s="62">
        <v>52151903</v>
      </c>
      <c r="B13989" s="63" t="s">
        <v>17105</v>
      </c>
    </row>
    <row r="13990" spans="1:2" x14ac:dyDescent="0.25">
      <c r="A13990" s="62">
        <v>52151904</v>
      </c>
      <c r="B13990" s="63" t="s">
        <v>6105</v>
      </c>
    </row>
    <row r="13991" spans="1:2" x14ac:dyDescent="0.25">
      <c r="A13991" s="62">
        <v>52151905</v>
      </c>
      <c r="B13991" s="63" t="s">
        <v>8844</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17408</v>
      </c>
    </row>
    <row r="13995" spans="1:2" x14ac:dyDescent="0.25">
      <c r="A13995" s="62">
        <v>52151909</v>
      </c>
      <c r="B13995" s="63" t="s">
        <v>5836</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7719</v>
      </c>
    </row>
    <row r="14004" spans="1:2" x14ac:dyDescent="0.25">
      <c r="A14004" s="62">
        <v>52152009</v>
      </c>
      <c r="B14004" s="63" t="s">
        <v>10514</v>
      </c>
    </row>
    <row r="14005" spans="1:2" x14ac:dyDescent="0.25">
      <c r="A14005" s="62">
        <v>52152010</v>
      </c>
      <c r="B14005" s="63" t="s">
        <v>14537</v>
      </c>
    </row>
    <row r="14006" spans="1:2" x14ac:dyDescent="0.25">
      <c r="A14006" s="62">
        <v>52152011</v>
      </c>
      <c r="B14006" s="63" t="s">
        <v>3937</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8647</v>
      </c>
    </row>
    <row r="14011" spans="1:2" x14ac:dyDescent="0.25">
      <c r="A14011" s="62">
        <v>52152016</v>
      </c>
      <c r="B14011" s="63" t="s">
        <v>4644</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16625</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14423</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8780</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7107</v>
      </c>
    </row>
    <row r="14028" spans="1:2" x14ac:dyDescent="0.25">
      <c r="A14028" s="62">
        <v>52161513</v>
      </c>
      <c r="B14028" s="63" t="s">
        <v>5462</v>
      </c>
    </row>
    <row r="14029" spans="1:2" x14ac:dyDescent="0.25">
      <c r="A14029" s="62">
        <v>52161514</v>
      </c>
      <c r="B14029" s="63" t="s">
        <v>12933</v>
      </c>
    </row>
    <row r="14030" spans="1:2" x14ac:dyDescent="0.25">
      <c r="A14030" s="62">
        <v>52161515</v>
      </c>
      <c r="B14030" s="63" t="s">
        <v>6390</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14972</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7899</v>
      </c>
    </row>
    <row r="14042" spans="1:2" x14ac:dyDescent="0.25">
      <c r="A14042" s="62">
        <v>52161529</v>
      </c>
      <c r="B14042" s="63" t="s">
        <v>3906</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4193</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14215</v>
      </c>
    </row>
    <row r="14058" spans="1:2" x14ac:dyDescent="0.25">
      <c r="A14058" s="62">
        <v>52161602</v>
      </c>
      <c r="B14058" s="63" t="s">
        <v>17473</v>
      </c>
    </row>
    <row r="14059" spans="1:2" x14ac:dyDescent="0.25">
      <c r="A14059" s="62">
        <v>52161603</v>
      </c>
      <c r="B14059" s="63" t="s">
        <v>9638</v>
      </c>
    </row>
    <row r="14060" spans="1:2" x14ac:dyDescent="0.25">
      <c r="A14060" s="62">
        <v>52161604</v>
      </c>
      <c r="B14060" s="63" t="s">
        <v>6767</v>
      </c>
    </row>
    <row r="14061" spans="1:2" x14ac:dyDescent="0.25">
      <c r="A14061" s="62">
        <v>52171001</v>
      </c>
      <c r="B14061" s="63" t="s">
        <v>12869</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5415</v>
      </c>
    </row>
    <row r="14070" spans="1:2" x14ac:dyDescent="0.25">
      <c r="A14070" s="62">
        <v>53101604</v>
      </c>
      <c r="B14070" s="63" t="s">
        <v>12514</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12803</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12067</v>
      </c>
    </row>
    <row r="14083" spans="1:2" x14ac:dyDescent="0.25">
      <c r="A14083" s="62">
        <v>53101902</v>
      </c>
      <c r="B14083" s="63" t="s">
        <v>4466</v>
      </c>
    </row>
    <row r="14084" spans="1:2" x14ac:dyDescent="0.25">
      <c r="A14084" s="62">
        <v>53101903</v>
      </c>
      <c r="B14084" s="63" t="s">
        <v>13181</v>
      </c>
    </row>
    <row r="14085" spans="1:2" x14ac:dyDescent="0.25">
      <c r="A14085" s="62">
        <v>53101904</v>
      </c>
      <c r="B14085" s="63" t="s">
        <v>9263</v>
      </c>
    </row>
    <row r="14086" spans="1:2" x14ac:dyDescent="0.25">
      <c r="A14086" s="62">
        <v>53101905</v>
      </c>
      <c r="B14086" s="63" t="s">
        <v>15013</v>
      </c>
    </row>
    <row r="14087" spans="1:2" x14ac:dyDescent="0.25">
      <c r="A14087" s="62">
        <v>53102001</v>
      </c>
      <c r="B14087" s="63" t="s">
        <v>7419</v>
      </c>
    </row>
    <row r="14088" spans="1:2" x14ac:dyDescent="0.25">
      <c r="A14088" s="62">
        <v>53102002</v>
      </c>
      <c r="B14088" s="63" t="s">
        <v>14488</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14442</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11648</v>
      </c>
    </row>
    <row r="14097" spans="1:2" x14ac:dyDescent="0.25">
      <c r="A14097" s="62">
        <v>53102203</v>
      </c>
      <c r="B14097" s="63" t="s">
        <v>5859</v>
      </c>
    </row>
    <row r="14098" spans="1:2" x14ac:dyDescent="0.25">
      <c r="A14098" s="62">
        <v>53102204</v>
      </c>
      <c r="B14098" s="63" t="s">
        <v>399</v>
      </c>
    </row>
    <row r="14099" spans="1:2" x14ac:dyDescent="0.25">
      <c r="A14099" s="62">
        <v>53102205</v>
      </c>
      <c r="B14099" s="63" t="s">
        <v>11535</v>
      </c>
    </row>
    <row r="14100" spans="1:2" x14ac:dyDescent="0.25">
      <c r="A14100" s="62">
        <v>53102301</v>
      </c>
      <c r="B14100" s="63" t="s">
        <v>4080</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14971</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18008</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12168</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5007</v>
      </c>
    </row>
    <row r="14126" spans="1:2" x14ac:dyDescent="0.25">
      <c r="A14126" s="62">
        <v>53102515</v>
      </c>
      <c r="B14126" s="63" t="s">
        <v>11997</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7457</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17456</v>
      </c>
    </row>
    <row r="14146" spans="1:2" x14ac:dyDescent="0.25">
      <c r="A14146" s="62">
        <v>53102709</v>
      </c>
      <c r="B14146" s="63" t="s">
        <v>14962</v>
      </c>
    </row>
    <row r="14147" spans="1:2" x14ac:dyDescent="0.25">
      <c r="A14147" s="62">
        <v>53102710</v>
      </c>
      <c r="B14147" s="63" t="s">
        <v>5992</v>
      </c>
    </row>
    <row r="14148" spans="1:2" x14ac:dyDescent="0.25">
      <c r="A14148" s="62">
        <v>53102711</v>
      </c>
      <c r="B14148" s="63" t="s">
        <v>10457</v>
      </c>
    </row>
    <row r="14149" spans="1:2" x14ac:dyDescent="0.25">
      <c r="A14149" s="62">
        <v>53102712</v>
      </c>
      <c r="B14149" s="63" t="s">
        <v>6734</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12717</v>
      </c>
    </row>
    <row r="14153" spans="1:2" x14ac:dyDescent="0.25">
      <c r="A14153" s="62">
        <v>53102804</v>
      </c>
      <c r="B14153" s="63" t="s">
        <v>4081</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8848</v>
      </c>
    </row>
    <row r="14161" spans="1:2" x14ac:dyDescent="0.25">
      <c r="A14161" s="62">
        <v>53111501</v>
      </c>
      <c r="B14161" s="63" t="s">
        <v>5379</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11732</v>
      </c>
    </row>
    <row r="14165" spans="1:2" x14ac:dyDescent="0.25">
      <c r="A14165" s="62">
        <v>53111505</v>
      </c>
      <c r="B14165" s="63" t="s">
        <v>5676</v>
      </c>
    </row>
    <row r="14166" spans="1:2" x14ac:dyDescent="0.25">
      <c r="A14166" s="62">
        <v>53111601</v>
      </c>
      <c r="B14166" s="63" t="s">
        <v>5601</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9346</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10467</v>
      </c>
    </row>
    <row r="14175" spans="1:2" x14ac:dyDescent="0.25">
      <c r="A14175" s="62">
        <v>53111705</v>
      </c>
      <c r="B14175" s="63" t="s">
        <v>14207</v>
      </c>
    </row>
    <row r="14176" spans="1:2" x14ac:dyDescent="0.25">
      <c r="A14176" s="62">
        <v>53111801</v>
      </c>
      <c r="B14176" s="63" t="s">
        <v>11919</v>
      </c>
    </row>
    <row r="14177" spans="1:2" x14ac:dyDescent="0.25">
      <c r="A14177" s="62">
        <v>53111802</v>
      </c>
      <c r="B14177" s="63" t="s">
        <v>10011</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5635</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15577</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13564</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10567</v>
      </c>
    </row>
    <row r="14207" spans="1:2" x14ac:dyDescent="0.25">
      <c r="A14207" s="62">
        <v>53121702</v>
      </c>
      <c r="B14207" s="63" t="s">
        <v>17883</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11563</v>
      </c>
    </row>
    <row r="14213" spans="1:2" x14ac:dyDescent="0.25">
      <c r="A14213" s="62">
        <v>53121803</v>
      </c>
      <c r="B14213" s="63" t="s">
        <v>3945</v>
      </c>
    </row>
    <row r="14214" spans="1:2" x14ac:dyDescent="0.25">
      <c r="A14214" s="62">
        <v>53121804</v>
      </c>
      <c r="B14214" s="63" t="s">
        <v>14381</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17833</v>
      </c>
    </row>
    <row r="14219" spans="1:2" x14ac:dyDescent="0.25">
      <c r="A14219" s="62">
        <v>53131505</v>
      </c>
      <c r="B14219" s="63" t="s">
        <v>5670</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3406</v>
      </c>
    </row>
    <row r="14227" spans="1:2" x14ac:dyDescent="0.25">
      <c r="A14227" s="62">
        <v>53131604</v>
      </c>
      <c r="B14227" s="63" t="s">
        <v>13566</v>
      </c>
    </row>
    <row r="14228" spans="1:2" x14ac:dyDescent="0.25">
      <c r="A14228" s="62">
        <v>53131605</v>
      </c>
      <c r="B14228" s="63" t="s">
        <v>12091</v>
      </c>
    </row>
    <row r="14229" spans="1:2" x14ac:dyDescent="0.25">
      <c r="A14229" s="62">
        <v>53131606</v>
      </c>
      <c r="B14229" s="63" t="s">
        <v>5222</v>
      </c>
    </row>
    <row r="14230" spans="1:2" x14ac:dyDescent="0.25">
      <c r="A14230" s="62">
        <v>53131607</v>
      </c>
      <c r="B14230" s="63" t="s">
        <v>7398</v>
      </c>
    </row>
    <row r="14231" spans="1:2" x14ac:dyDescent="0.25">
      <c r="A14231" s="62">
        <v>53131608</v>
      </c>
      <c r="B14231" s="63" t="s">
        <v>11375</v>
      </c>
    </row>
    <row r="14232" spans="1:2" x14ac:dyDescent="0.25">
      <c r="A14232" s="62">
        <v>53131609</v>
      </c>
      <c r="B14232" s="63" t="s">
        <v>5103</v>
      </c>
    </row>
    <row r="14233" spans="1:2" x14ac:dyDescent="0.25">
      <c r="A14233" s="62">
        <v>53131610</v>
      </c>
      <c r="B14233" s="63" t="s">
        <v>13780</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11279</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6750</v>
      </c>
    </row>
    <row r="14242" spans="1:2" x14ac:dyDescent="0.25">
      <c r="A14242" s="62">
        <v>53131619</v>
      </c>
      <c r="B14242" s="63" t="s">
        <v>9605</v>
      </c>
    </row>
    <row r="14243" spans="1:2" x14ac:dyDescent="0.25">
      <c r="A14243" s="62">
        <v>53131620</v>
      </c>
      <c r="B14243" s="63" t="s">
        <v>5837</v>
      </c>
    </row>
    <row r="14244" spans="1:2" x14ac:dyDescent="0.25">
      <c r="A14244" s="62">
        <v>53131621</v>
      </c>
      <c r="B14244" s="63" t="s">
        <v>16248</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4986</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9397</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17892</v>
      </c>
    </row>
    <row r="14265" spans="1:2" x14ac:dyDescent="0.25">
      <c r="A14265" s="62">
        <v>53141504</v>
      </c>
      <c r="B14265" s="63" t="s">
        <v>3883</v>
      </c>
    </row>
    <row r="14266" spans="1:2" x14ac:dyDescent="0.25">
      <c r="A14266" s="62">
        <v>53141505</v>
      </c>
      <c r="B14266" s="63" t="s">
        <v>6247</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8905</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7030</v>
      </c>
    </row>
    <row r="14275" spans="1:2" x14ac:dyDescent="0.25">
      <c r="A14275" s="62">
        <v>53141606</v>
      </c>
      <c r="B14275" s="63" t="s">
        <v>17520</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13598</v>
      </c>
    </row>
    <row r="14280" spans="1:2" x14ac:dyDescent="0.25">
      <c r="A14280" s="62">
        <v>53141611</v>
      </c>
      <c r="B14280" s="63" t="s">
        <v>17267</v>
      </c>
    </row>
    <row r="14281" spans="1:2" x14ac:dyDescent="0.25">
      <c r="A14281" s="62">
        <v>53141612</v>
      </c>
      <c r="B14281" s="63" t="s">
        <v>5886</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6852</v>
      </c>
    </row>
    <row r="14286" spans="1:2" x14ac:dyDescent="0.25">
      <c r="A14286" s="62">
        <v>53141617</v>
      </c>
      <c r="B14286" s="63" t="s">
        <v>15503</v>
      </c>
    </row>
    <row r="14287" spans="1:2" x14ac:dyDescent="0.25">
      <c r="A14287" s="62">
        <v>53141618</v>
      </c>
      <c r="B14287" s="63" t="s">
        <v>10720</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11944</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12178</v>
      </c>
    </row>
    <row r="14297" spans="1:2" x14ac:dyDescent="0.25">
      <c r="A14297" s="62">
        <v>53141628</v>
      </c>
      <c r="B14297" s="63" t="s">
        <v>12310</v>
      </c>
    </row>
    <row r="14298" spans="1:2" x14ac:dyDescent="0.25">
      <c r="A14298" s="62">
        <v>53141629</v>
      </c>
      <c r="B14298" s="63" t="s">
        <v>17183</v>
      </c>
    </row>
    <row r="14299" spans="1:2" x14ac:dyDescent="0.25">
      <c r="A14299" s="62">
        <v>53141630</v>
      </c>
      <c r="B14299" s="63" t="s">
        <v>7522</v>
      </c>
    </row>
    <row r="14300" spans="1:2" x14ac:dyDescent="0.25">
      <c r="A14300" s="62">
        <v>54101501</v>
      </c>
      <c r="B14300" s="63" t="s">
        <v>15533</v>
      </c>
    </row>
    <row r="14301" spans="1:2" x14ac:dyDescent="0.25">
      <c r="A14301" s="62">
        <v>54101502</v>
      </c>
      <c r="B14301" s="63" t="s">
        <v>6686</v>
      </c>
    </row>
    <row r="14302" spans="1:2" x14ac:dyDescent="0.25">
      <c r="A14302" s="62">
        <v>54101503</v>
      </c>
      <c r="B14302" s="63" t="s">
        <v>12060</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11886</v>
      </c>
    </row>
    <row r="14307" spans="1:2" x14ac:dyDescent="0.25">
      <c r="A14307" s="62">
        <v>54101508</v>
      </c>
      <c r="B14307" s="63" t="s">
        <v>4515</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17082</v>
      </c>
    </row>
    <row r="14327" spans="1:2" x14ac:dyDescent="0.25">
      <c r="A14327" s="62">
        <v>54111603</v>
      </c>
      <c r="B14327" s="63" t="s">
        <v>11762</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12019</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9008</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9735</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9010</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11985</v>
      </c>
    </row>
    <row r="14362" spans="1:2" x14ac:dyDescent="0.25">
      <c r="A14362" s="62">
        <v>55101517</v>
      </c>
      <c r="B14362" s="63" t="s">
        <v>17622</v>
      </c>
    </row>
    <row r="14363" spans="1:2" x14ac:dyDescent="0.25">
      <c r="A14363" s="62">
        <v>55101518</v>
      </c>
      <c r="B14363" s="63" t="s">
        <v>4458</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10767</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18054</v>
      </c>
    </row>
    <row r="14373" spans="1:2" x14ac:dyDescent="0.25">
      <c r="A14373" s="62">
        <v>55101528</v>
      </c>
      <c r="B14373" s="63" t="s">
        <v>13638</v>
      </c>
    </row>
    <row r="14374" spans="1:2" x14ac:dyDescent="0.25">
      <c r="A14374" s="62">
        <v>55111501</v>
      </c>
      <c r="B14374" s="63" t="s">
        <v>10533</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16945</v>
      </c>
    </row>
    <row r="14379" spans="1:2" x14ac:dyDescent="0.25">
      <c r="A14379" s="62">
        <v>55111506</v>
      </c>
      <c r="B14379" s="63" t="s">
        <v>5846</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12307</v>
      </c>
    </row>
    <row r="14383" spans="1:2" x14ac:dyDescent="0.25">
      <c r="A14383" s="62">
        <v>55111510</v>
      </c>
      <c r="B14383" s="63" t="s">
        <v>16813</v>
      </c>
    </row>
    <row r="14384" spans="1:2" x14ac:dyDescent="0.25">
      <c r="A14384" s="62">
        <v>55111511</v>
      </c>
      <c r="B14384" s="63" t="s">
        <v>7041</v>
      </c>
    </row>
    <row r="14385" spans="1:2" x14ac:dyDescent="0.25">
      <c r="A14385" s="62">
        <v>55111512</v>
      </c>
      <c r="B14385" s="63" t="s">
        <v>16164</v>
      </c>
    </row>
    <row r="14386" spans="1:2" x14ac:dyDescent="0.25">
      <c r="A14386" s="62">
        <v>55111513</v>
      </c>
      <c r="B14386" s="63" t="s">
        <v>5690</v>
      </c>
    </row>
    <row r="14387" spans="1:2" x14ac:dyDescent="0.25">
      <c r="A14387" s="62">
        <v>55111514</v>
      </c>
      <c r="B14387" s="63" t="s">
        <v>12012</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10518</v>
      </c>
    </row>
    <row r="14395" spans="1:2" x14ac:dyDescent="0.25">
      <c r="A14395" s="62">
        <v>55121601</v>
      </c>
      <c r="B14395" s="63" t="s">
        <v>17096</v>
      </c>
    </row>
    <row r="14396" spans="1:2" x14ac:dyDescent="0.25">
      <c r="A14396" s="62">
        <v>55121602</v>
      </c>
      <c r="B14396" s="63" t="s">
        <v>6645</v>
      </c>
    </row>
    <row r="14397" spans="1:2" x14ac:dyDescent="0.25">
      <c r="A14397" s="62">
        <v>55121604</v>
      </c>
      <c r="B14397" s="63" t="s">
        <v>12718</v>
      </c>
    </row>
    <row r="14398" spans="1:2" x14ac:dyDescent="0.25">
      <c r="A14398" s="62">
        <v>55121605</v>
      </c>
      <c r="B14398" s="63" t="s">
        <v>6376</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12185</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16350</v>
      </c>
    </row>
    <row r="14411" spans="1:2" x14ac:dyDescent="0.25">
      <c r="A14411" s="62">
        <v>55121618</v>
      </c>
      <c r="B14411" s="63" t="s">
        <v>4170</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5403</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7383</v>
      </c>
    </row>
    <row r="14419" spans="1:2" x14ac:dyDescent="0.25">
      <c r="A14419" s="62">
        <v>55121705</v>
      </c>
      <c r="B14419" s="63" t="s">
        <v>4078</v>
      </c>
    </row>
    <row r="14420" spans="1:2" x14ac:dyDescent="0.25">
      <c r="A14420" s="62">
        <v>55121706</v>
      </c>
      <c r="B14420" s="63" t="s">
        <v>15131</v>
      </c>
    </row>
    <row r="14421" spans="1:2" x14ac:dyDescent="0.25">
      <c r="A14421" s="62">
        <v>55121707</v>
      </c>
      <c r="B14421" s="63" t="s">
        <v>7283</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18254</v>
      </c>
    </row>
    <row r="14426" spans="1:2" x14ac:dyDescent="0.25">
      <c r="A14426" s="62">
        <v>55121712</v>
      </c>
      <c r="B14426" s="63" t="s">
        <v>10592</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15485</v>
      </c>
    </row>
    <row r="14435" spans="1:2" x14ac:dyDescent="0.25">
      <c r="A14435" s="62">
        <v>55121721</v>
      </c>
      <c r="B14435" s="63" t="s">
        <v>17445</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12900</v>
      </c>
    </row>
    <row r="14445" spans="1:2" x14ac:dyDescent="0.25">
      <c r="A14445" s="62">
        <v>55121731</v>
      </c>
      <c r="B14445" s="63" t="s">
        <v>8791</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7765</v>
      </c>
    </row>
    <row r="14451" spans="1:2" x14ac:dyDescent="0.25">
      <c r="A14451" s="62">
        <v>55121806</v>
      </c>
      <c r="B14451" s="63" t="s">
        <v>13159</v>
      </c>
    </row>
    <row r="14452" spans="1:2" x14ac:dyDescent="0.25">
      <c r="A14452" s="62">
        <v>55121807</v>
      </c>
      <c r="B14452" s="63" t="s">
        <v>6728</v>
      </c>
    </row>
    <row r="14453" spans="1:2" x14ac:dyDescent="0.25">
      <c r="A14453" s="62">
        <v>56101501</v>
      </c>
      <c r="B14453" s="63" t="s">
        <v>11387</v>
      </c>
    </row>
    <row r="14454" spans="1:2" x14ac:dyDescent="0.25">
      <c r="A14454" s="62">
        <v>56101502</v>
      </c>
      <c r="B14454" s="63" t="s">
        <v>13150</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7255</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11596</v>
      </c>
    </row>
    <row r="14476" spans="1:2" x14ac:dyDescent="0.25">
      <c r="A14476" s="62">
        <v>56101527</v>
      </c>
      <c r="B14476" s="63" t="s">
        <v>4201</v>
      </c>
    </row>
    <row r="14477" spans="1:2" x14ac:dyDescent="0.25">
      <c r="A14477" s="62">
        <v>56101528</v>
      </c>
      <c r="B14477" s="63" t="s">
        <v>16407</v>
      </c>
    </row>
    <row r="14478" spans="1:2" x14ac:dyDescent="0.25">
      <c r="A14478" s="62">
        <v>56101529</v>
      </c>
      <c r="B14478" s="63" t="s">
        <v>11514</v>
      </c>
    </row>
    <row r="14479" spans="1:2" x14ac:dyDescent="0.25">
      <c r="A14479" s="62">
        <v>56101530</v>
      </c>
      <c r="B14479" s="63" t="s">
        <v>12025</v>
      </c>
    </row>
    <row r="14480" spans="1:2" x14ac:dyDescent="0.25">
      <c r="A14480" s="62">
        <v>56101531</v>
      </c>
      <c r="B14480" s="63" t="s">
        <v>10658</v>
      </c>
    </row>
    <row r="14481" spans="1:2" x14ac:dyDescent="0.25">
      <c r="A14481" s="62">
        <v>56101532</v>
      </c>
      <c r="B14481" s="63" t="s">
        <v>11912</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12513</v>
      </c>
    </row>
    <row r="14485" spans="1:2" x14ac:dyDescent="0.25">
      <c r="A14485" s="62">
        <v>56101537</v>
      </c>
      <c r="B14485" s="63" t="s">
        <v>8435</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16554</v>
      </c>
    </row>
    <row r="14490" spans="1:2" x14ac:dyDescent="0.25">
      <c r="A14490" s="62">
        <v>56101601</v>
      </c>
      <c r="B14490" s="63" t="s">
        <v>10641</v>
      </c>
    </row>
    <row r="14491" spans="1:2" x14ac:dyDescent="0.25">
      <c r="A14491" s="62">
        <v>56101602</v>
      </c>
      <c r="B14491" s="63" t="s">
        <v>15760</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8668</v>
      </c>
    </row>
    <row r="14497" spans="1:2" x14ac:dyDescent="0.25">
      <c r="A14497" s="62">
        <v>56101608</v>
      </c>
      <c r="B14497" s="63" t="s">
        <v>11413</v>
      </c>
    </row>
    <row r="14498" spans="1:2" x14ac:dyDescent="0.25">
      <c r="A14498" s="62">
        <v>56101701</v>
      </c>
      <c r="B14498" s="63" t="s">
        <v>4001</v>
      </c>
    </row>
    <row r="14499" spans="1:2" x14ac:dyDescent="0.25">
      <c r="A14499" s="62">
        <v>56101702</v>
      </c>
      <c r="B14499" s="63" t="s">
        <v>7375</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5661</v>
      </c>
    </row>
    <row r="14505" spans="1:2" x14ac:dyDescent="0.25">
      <c r="A14505" s="62">
        <v>56101708</v>
      </c>
      <c r="B14505" s="63" t="s">
        <v>11403</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9340</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13349</v>
      </c>
    </row>
    <row r="14512" spans="1:2" x14ac:dyDescent="0.25">
      <c r="A14512" s="62">
        <v>56101716</v>
      </c>
      <c r="B14512" s="63" t="s">
        <v>5200</v>
      </c>
    </row>
    <row r="14513" spans="1:2" x14ac:dyDescent="0.25">
      <c r="A14513" s="62">
        <v>56101717</v>
      </c>
      <c r="B14513" s="63" t="s">
        <v>16743</v>
      </c>
    </row>
    <row r="14514" spans="1:2" x14ac:dyDescent="0.25">
      <c r="A14514" s="62">
        <v>56101803</v>
      </c>
      <c r="B14514" s="63" t="s">
        <v>6312</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17501</v>
      </c>
    </row>
    <row r="14520" spans="1:2" x14ac:dyDescent="0.25">
      <c r="A14520" s="62">
        <v>56101809</v>
      </c>
      <c r="B14520" s="63" t="s">
        <v>13921</v>
      </c>
    </row>
    <row r="14521" spans="1:2" x14ac:dyDescent="0.25">
      <c r="A14521" s="62">
        <v>56101810</v>
      </c>
      <c r="B14521" s="63" t="s">
        <v>11646</v>
      </c>
    </row>
    <row r="14522" spans="1:2" x14ac:dyDescent="0.25">
      <c r="A14522" s="62">
        <v>56101811</v>
      </c>
      <c r="B14522" s="63" t="s">
        <v>9413</v>
      </c>
    </row>
    <row r="14523" spans="1:2" x14ac:dyDescent="0.25">
      <c r="A14523" s="62">
        <v>56101812</v>
      </c>
      <c r="B14523" s="63" t="s">
        <v>11823</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14043</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8926</v>
      </c>
    </row>
    <row r="14533" spans="1:2" x14ac:dyDescent="0.25">
      <c r="A14533" s="62">
        <v>56111502</v>
      </c>
      <c r="B14533" s="63" t="s">
        <v>18377</v>
      </c>
    </row>
    <row r="14534" spans="1:2" x14ac:dyDescent="0.25">
      <c r="A14534" s="62">
        <v>56111503</v>
      </c>
      <c r="B14534" s="63" t="s">
        <v>10532</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9818</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17643</v>
      </c>
    </row>
    <row r="14550" spans="1:2" x14ac:dyDescent="0.25">
      <c r="A14550" s="62">
        <v>56111605</v>
      </c>
      <c r="B14550" s="63" t="s">
        <v>14775</v>
      </c>
    </row>
    <row r="14551" spans="1:2" x14ac:dyDescent="0.25">
      <c r="A14551" s="62">
        <v>56111606</v>
      </c>
      <c r="B14551" s="63" t="s">
        <v>8045</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18443</v>
      </c>
    </row>
    <row r="14556" spans="1:2" x14ac:dyDescent="0.25">
      <c r="A14556" s="62">
        <v>56111705</v>
      </c>
      <c r="B14556" s="63" t="s">
        <v>12181</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6785</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8902</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14855</v>
      </c>
    </row>
    <row r="14572" spans="1:2" x14ac:dyDescent="0.25">
      <c r="A14572" s="62">
        <v>56112002</v>
      </c>
      <c r="B14572" s="63" t="s">
        <v>17754</v>
      </c>
    </row>
    <row r="14573" spans="1:2" x14ac:dyDescent="0.25">
      <c r="A14573" s="62">
        <v>56112003</v>
      </c>
      <c r="B14573" s="63" t="s">
        <v>6283</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11726</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5575</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12216</v>
      </c>
    </row>
    <row r="14590" spans="1:2" x14ac:dyDescent="0.25">
      <c r="A14590" s="62">
        <v>56121005</v>
      </c>
      <c r="B14590" s="63" t="s">
        <v>15278</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8554</v>
      </c>
    </row>
    <row r="14597" spans="1:2" x14ac:dyDescent="0.25">
      <c r="A14597" s="62">
        <v>56121012</v>
      </c>
      <c r="B14597" s="63" t="s">
        <v>18804</v>
      </c>
    </row>
    <row r="14598" spans="1:2" x14ac:dyDescent="0.25">
      <c r="A14598" s="62">
        <v>56121014</v>
      </c>
      <c r="B14598" s="63" t="s">
        <v>11733</v>
      </c>
    </row>
    <row r="14599" spans="1:2" x14ac:dyDescent="0.25">
      <c r="A14599" s="62">
        <v>56121101</v>
      </c>
      <c r="B14599" s="63" t="s">
        <v>10774</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8981</v>
      </c>
    </row>
    <row r="14610" spans="1:2" x14ac:dyDescent="0.25">
      <c r="A14610" s="62">
        <v>56121502</v>
      </c>
      <c r="B14610" s="63" t="s">
        <v>17389</v>
      </c>
    </row>
    <row r="14611" spans="1:2" x14ac:dyDescent="0.25">
      <c r="A14611" s="62">
        <v>56121503</v>
      </c>
      <c r="B14611" s="63" t="s">
        <v>15091</v>
      </c>
    </row>
    <row r="14612" spans="1:2" x14ac:dyDescent="0.25">
      <c r="A14612" s="62">
        <v>56121504</v>
      </c>
      <c r="B14612" s="63" t="s">
        <v>17434</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12400</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4822</v>
      </c>
    </row>
    <row r="14621" spans="1:2" x14ac:dyDescent="0.25">
      <c r="A14621" s="62">
        <v>56121604</v>
      </c>
      <c r="B14621" s="63" t="s">
        <v>16550</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5504</v>
      </c>
    </row>
    <row r="14627" spans="1:2" x14ac:dyDescent="0.25">
      <c r="A14627" s="62">
        <v>56121610</v>
      </c>
      <c r="B14627" s="63" t="s">
        <v>10378</v>
      </c>
    </row>
    <row r="14628" spans="1:2" x14ac:dyDescent="0.25">
      <c r="A14628" s="62">
        <v>56121701</v>
      </c>
      <c r="B14628" s="63" t="s">
        <v>8781</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7608</v>
      </c>
    </row>
    <row r="14634" spans="1:2" x14ac:dyDescent="0.25">
      <c r="A14634" s="62">
        <v>56121803</v>
      </c>
      <c r="B14634" s="63" t="s">
        <v>4773</v>
      </c>
    </row>
    <row r="14635" spans="1:2" x14ac:dyDescent="0.25">
      <c r="A14635" s="62">
        <v>56121804</v>
      </c>
      <c r="B14635" s="63" t="s">
        <v>7016</v>
      </c>
    </row>
    <row r="14636" spans="1:2" x14ac:dyDescent="0.25">
      <c r="A14636" s="62">
        <v>56121805</v>
      </c>
      <c r="B14636" s="63" t="s">
        <v>11991</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18400</v>
      </c>
    </row>
    <row r="14640" spans="1:2" x14ac:dyDescent="0.25">
      <c r="A14640" s="62">
        <v>56122003</v>
      </c>
      <c r="B14640" s="63" t="s">
        <v>12541</v>
      </c>
    </row>
    <row r="14641" spans="1:2" x14ac:dyDescent="0.25">
      <c r="A14641" s="62">
        <v>56122004</v>
      </c>
      <c r="B14641" s="63" t="s">
        <v>6015</v>
      </c>
    </row>
    <row r="14642" spans="1:2" x14ac:dyDescent="0.25">
      <c r="A14642" s="62">
        <v>60101001</v>
      </c>
      <c r="B14642" s="63" t="s">
        <v>9498</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7455</v>
      </c>
    </row>
    <row r="14649" spans="1:2" x14ac:dyDescent="0.25">
      <c r="A14649" s="62">
        <v>60101008</v>
      </c>
      <c r="B14649" s="63" t="s">
        <v>5458</v>
      </c>
    </row>
    <row r="14650" spans="1:2" x14ac:dyDescent="0.25">
      <c r="A14650" s="62">
        <v>60101009</v>
      </c>
      <c r="B14650" s="63" t="s">
        <v>7085</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6144</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17603</v>
      </c>
    </row>
    <row r="14658" spans="1:2" x14ac:dyDescent="0.25">
      <c r="A14658" s="62">
        <v>60101203</v>
      </c>
      <c r="B14658" s="63" t="s">
        <v>16652</v>
      </c>
    </row>
    <row r="14659" spans="1:2" x14ac:dyDescent="0.25">
      <c r="A14659" s="62">
        <v>60101204</v>
      </c>
      <c r="B14659" s="63" t="s">
        <v>7513</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17646</v>
      </c>
    </row>
    <row r="14667" spans="1:2" x14ac:dyDescent="0.25">
      <c r="A14667" s="62">
        <v>60101308</v>
      </c>
      <c r="B14667" s="63" t="s">
        <v>5786</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5119</v>
      </c>
    </row>
    <row r="14671" spans="1:2" x14ac:dyDescent="0.25">
      <c r="A14671" s="62">
        <v>60101312</v>
      </c>
      <c r="B14671" s="63" t="s">
        <v>12915</v>
      </c>
    </row>
    <row r="14672" spans="1:2" x14ac:dyDescent="0.25">
      <c r="A14672" s="62">
        <v>60101313</v>
      </c>
      <c r="B14672" s="63" t="s">
        <v>9456</v>
      </c>
    </row>
    <row r="14673" spans="1:2" x14ac:dyDescent="0.25">
      <c r="A14673" s="62">
        <v>60101314</v>
      </c>
      <c r="B14673" s="63" t="s">
        <v>13287</v>
      </c>
    </row>
    <row r="14674" spans="1:2" x14ac:dyDescent="0.25">
      <c r="A14674" s="62">
        <v>60101315</v>
      </c>
      <c r="B14674" s="63" t="s">
        <v>17426</v>
      </c>
    </row>
    <row r="14675" spans="1:2" x14ac:dyDescent="0.25">
      <c r="A14675" s="62">
        <v>60101316</v>
      </c>
      <c r="B14675" s="63" t="s">
        <v>13097</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13689</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13253</v>
      </c>
    </row>
    <row r="14689" spans="1:2" x14ac:dyDescent="0.25">
      <c r="A14689" s="62">
        <v>60101330</v>
      </c>
      <c r="B14689" s="63" t="s">
        <v>9156</v>
      </c>
    </row>
    <row r="14690" spans="1:2" x14ac:dyDescent="0.25">
      <c r="A14690" s="62">
        <v>60101331</v>
      </c>
      <c r="B14690" s="63" t="s">
        <v>15107</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8920</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18426</v>
      </c>
    </row>
    <row r="14700" spans="1:2" x14ac:dyDescent="0.25">
      <c r="A14700" s="62">
        <v>60101605</v>
      </c>
      <c r="B14700" s="63" t="s">
        <v>5443</v>
      </c>
    </row>
    <row r="14701" spans="1:2" x14ac:dyDescent="0.25">
      <c r="A14701" s="62">
        <v>60101606</v>
      </c>
      <c r="B14701" s="63" t="s">
        <v>18508</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11376</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13019</v>
      </c>
    </row>
    <row r="14713" spans="1:2" x14ac:dyDescent="0.25">
      <c r="A14713" s="62">
        <v>60101708</v>
      </c>
      <c r="B14713" s="63" t="s">
        <v>14744</v>
      </c>
    </row>
    <row r="14714" spans="1:2" x14ac:dyDescent="0.25">
      <c r="A14714" s="62">
        <v>60101709</v>
      </c>
      <c r="B14714" s="63" t="s">
        <v>8846</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16975</v>
      </c>
    </row>
    <row r="14719" spans="1:2" x14ac:dyDescent="0.25">
      <c r="A14719" s="62">
        <v>60101714</v>
      </c>
      <c r="B14719" s="63" t="s">
        <v>12493</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18521</v>
      </c>
    </row>
    <row r="14728" spans="1:2" x14ac:dyDescent="0.25">
      <c r="A14728" s="62">
        <v>60101723</v>
      </c>
      <c r="B14728" s="63" t="s">
        <v>7573</v>
      </c>
    </row>
    <row r="14729" spans="1:2" x14ac:dyDescent="0.25">
      <c r="A14729" s="62">
        <v>60101724</v>
      </c>
      <c r="B14729" s="63" t="s">
        <v>13822</v>
      </c>
    </row>
    <row r="14730" spans="1:2" x14ac:dyDescent="0.25">
      <c r="A14730" s="62">
        <v>60101725</v>
      </c>
      <c r="B14730" s="63" t="s">
        <v>5489</v>
      </c>
    </row>
    <row r="14731" spans="1:2" x14ac:dyDescent="0.25">
      <c r="A14731" s="62">
        <v>60101726</v>
      </c>
      <c r="B14731" s="63" t="s">
        <v>9321</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16151</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12473</v>
      </c>
    </row>
    <row r="14742" spans="1:2" x14ac:dyDescent="0.25">
      <c r="A14742" s="62">
        <v>60101805</v>
      </c>
      <c r="B14742" s="63" t="s">
        <v>8048</v>
      </c>
    </row>
    <row r="14743" spans="1:2" x14ac:dyDescent="0.25">
      <c r="A14743" s="62">
        <v>60101806</v>
      </c>
      <c r="B14743" s="63" t="s">
        <v>9750</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6882</v>
      </c>
    </row>
    <row r="14751" spans="1:2" x14ac:dyDescent="0.25">
      <c r="A14751" s="62">
        <v>60101903</v>
      </c>
      <c r="B14751" s="63" t="s">
        <v>14034</v>
      </c>
    </row>
    <row r="14752" spans="1:2" x14ac:dyDescent="0.25">
      <c r="A14752" s="62">
        <v>60101904</v>
      </c>
      <c r="B14752" s="63" t="s">
        <v>6267</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8973</v>
      </c>
    </row>
    <row r="14758" spans="1:2" x14ac:dyDescent="0.25">
      <c r="A14758" s="62">
        <v>60101910</v>
      </c>
      <c r="B14758" s="63" t="s">
        <v>7064</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8450</v>
      </c>
    </row>
    <row r="14762" spans="1:2" x14ac:dyDescent="0.25">
      <c r="A14762" s="62">
        <v>60102003</v>
      </c>
      <c r="B14762" s="63" t="s">
        <v>16792</v>
      </c>
    </row>
    <row r="14763" spans="1:2" x14ac:dyDescent="0.25">
      <c r="A14763" s="62">
        <v>60102004</v>
      </c>
      <c r="B14763" s="63" t="s">
        <v>4472</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5186</v>
      </c>
    </row>
    <row r="14776" spans="1:2" x14ac:dyDescent="0.25">
      <c r="A14776" s="62">
        <v>60102204</v>
      </c>
      <c r="B14776" s="63" t="s">
        <v>14102</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14125</v>
      </c>
    </row>
    <row r="14782" spans="1:2" x14ac:dyDescent="0.25">
      <c r="A14782" s="62">
        <v>60102304</v>
      </c>
      <c r="B14782" s="63" t="s">
        <v>8440</v>
      </c>
    </row>
    <row r="14783" spans="1:2" x14ac:dyDescent="0.25">
      <c r="A14783" s="62">
        <v>60102305</v>
      </c>
      <c r="B14783" s="63" t="s">
        <v>17926</v>
      </c>
    </row>
    <row r="14784" spans="1:2" x14ac:dyDescent="0.25">
      <c r="A14784" s="62">
        <v>60102306</v>
      </c>
      <c r="B14784" s="63" t="s">
        <v>12472</v>
      </c>
    </row>
    <row r="14785" spans="1:2" x14ac:dyDescent="0.25">
      <c r="A14785" s="62">
        <v>60102307</v>
      </c>
      <c r="B14785" s="63" t="s">
        <v>10868</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7257</v>
      </c>
    </row>
    <row r="14790" spans="1:2" x14ac:dyDescent="0.25">
      <c r="A14790" s="62">
        <v>60102312</v>
      </c>
      <c r="B14790" s="63" t="s">
        <v>5875</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6743</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8867</v>
      </c>
    </row>
    <row r="14807" spans="1:2" x14ac:dyDescent="0.25">
      <c r="A14807" s="62">
        <v>60102503</v>
      </c>
      <c r="B14807" s="63" t="s">
        <v>6041</v>
      </c>
    </row>
    <row r="14808" spans="1:2" x14ac:dyDescent="0.25">
      <c r="A14808" s="62">
        <v>60102504</v>
      </c>
      <c r="B14808" s="63" t="s">
        <v>5738</v>
      </c>
    </row>
    <row r="14809" spans="1:2" x14ac:dyDescent="0.25">
      <c r="A14809" s="62">
        <v>60102505</v>
      </c>
      <c r="B14809" s="63" t="s">
        <v>11910</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11394</v>
      </c>
    </row>
    <row r="14816" spans="1:2" x14ac:dyDescent="0.25">
      <c r="A14816" s="62">
        <v>60102512</v>
      </c>
      <c r="B14816" s="63" t="s">
        <v>11779</v>
      </c>
    </row>
    <row r="14817" spans="1:2" x14ac:dyDescent="0.25">
      <c r="A14817" s="62">
        <v>60102513</v>
      </c>
      <c r="B14817" s="63" t="s">
        <v>9084</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5932</v>
      </c>
    </row>
    <row r="14821" spans="1:2" x14ac:dyDescent="0.25">
      <c r="A14821" s="62">
        <v>60102604</v>
      </c>
      <c r="B14821" s="63" t="s">
        <v>12536</v>
      </c>
    </row>
    <row r="14822" spans="1:2" x14ac:dyDescent="0.25">
      <c r="A14822" s="62">
        <v>60102605</v>
      </c>
      <c r="B14822" s="63" t="s">
        <v>6935</v>
      </c>
    </row>
    <row r="14823" spans="1:2" x14ac:dyDescent="0.25">
      <c r="A14823" s="62">
        <v>60102606</v>
      </c>
      <c r="B14823" s="63" t="s">
        <v>12083</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11755</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9053</v>
      </c>
    </row>
    <row r="14831" spans="1:2" x14ac:dyDescent="0.25">
      <c r="A14831" s="62">
        <v>60102614</v>
      </c>
      <c r="B14831" s="63" t="s">
        <v>5920</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5224</v>
      </c>
    </row>
    <row r="14839" spans="1:2" x14ac:dyDescent="0.25">
      <c r="A14839" s="62">
        <v>60102708</v>
      </c>
      <c r="B14839" s="63" t="s">
        <v>7113</v>
      </c>
    </row>
    <row r="14840" spans="1:2" x14ac:dyDescent="0.25">
      <c r="A14840" s="62">
        <v>60102709</v>
      </c>
      <c r="B14840" s="63" t="s">
        <v>12324</v>
      </c>
    </row>
    <row r="14841" spans="1:2" x14ac:dyDescent="0.25">
      <c r="A14841" s="62">
        <v>60102710</v>
      </c>
      <c r="B14841" s="63" t="s">
        <v>7660</v>
      </c>
    </row>
    <row r="14842" spans="1:2" x14ac:dyDescent="0.25">
      <c r="A14842" s="62">
        <v>60102711</v>
      </c>
      <c r="B14842" s="63" t="s">
        <v>18703</v>
      </c>
    </row>
    <row r="14843" spans="1:2" x14ac:dyDescent="0.25">
      <c r="A14843" s="62">
        <v>60102712</v>
      </c>
      <c r="B14843" s="63" t="s">
        <v>11190</v>
      </c>
    </row>
    <row r="14844" spans="1:2" x14ac:dyDescent="0.25">
      <c r="A14844" s="62">
        <v>60102713</v>
      </c>
      <c r="B14844" s="63" t="s">
        <v>5796</v>
      </c>
    </row>
    <row r="14845" spans="1:2" x14ac:dyDescent="0.25">
      <c r="A14845" s="62">
        <v>60102714</v>
      </c>
      <c r="B14845" s="63" t="s">
        <v>13040</v>
      </c>
    </row>
    <row r="14846" spans="1:2" x14ac:dyDescent="0.25">
      <c r="A14846" s="62">
        <v>60102715</v>
      </c>
      <c r="B14846" s="63" t="s">
        <v>11496</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12273</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12211</v>
      </c>
    </row>
    <row r="14866" spans="1:2" x14ac:dyDescent="0.25">
      <c r="A14866" s="62">
        <v>60102911</v>
      </c>
      <c r="B14866" s="63" t="s">
        <v>15361</v>
      </c>
    </row>
    <row r="14867" spans="1:2" x14ac:dyDescent="0.25">
      <c r="A14867" s="62">
        <v>60102912</v>
      </c>
      <c r="B14867" s="63" t="s">
        <v>11544</v>
      </c>
    </row>
    <row r="14868" spans="1:2" x14ac:dyDescent="0.25">
      <c r="A14868" s="62">
        <v>60102913</v>
      </c>
      <c r="B14868" s="63" t="s">
        <v>2027</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9338</v>
      </c>
    </row>
    <row r="14874" spans="1:2" x14ac:dyDescent="0.25">
      <c r="A14874" s="62">
        <v>60103002</v>
      </c>
      <c r="B14874" s="63" t="s">
        <v>11617</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15689</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14339</v>
      </c>
    </row>
    <row r="14883" spans="1:2" x14ac:dyDescent="0.25">
      <c r="A14883" s="62">
        <v>60103012</v>
      </c>
      <c r="B14883" s="63" t="s">
        <v>8879</v>
      </c>
    </row>
    <row r="14884" spans="1:2" x14ac:dyDescent="0.25">
      <c r="A14884" s="62">
        <v>60103013</v>
      </c>
      <c r="B14884" s="63" t="s">
        <v>9914</v>
      </c>
    </row>
    <row r="14885" spans="1:2" x14ac:dyDescent="0.25">
      <c r="A14885" s="62">
        <v>60103101</v>
      </c>
      <c r="B14885" s="63" t="s">
        <v>18031</v>
      </c>
    </row>
    <row r="14886" spans="1:2" x14ac:dyDescent="0.25">
      <c r="A14886" s="62">
        <v>60103102</v>
      </c>
      <c r="B14886" s="63" t="s">
        <v>4088</v>
      </c>
    </row>
    <row r="14887" spans="1:2" x14ac:dyDescent="0.25">
      <c r="A14887" s="62">
        <v>60103103</v>
      </c>
      <c r="B14887" s="63" t="s">
        <v>6983</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10770</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5749</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5486</v>
      </c>
    </row>
    <row r="14902" spans="1:2" x14ac:dyDescent="0.25">
      <c r="A14902" s="62">
        <v>60103302</v>
      </c>
      <c r="B14902" s="63" t="s">
        <v>4268</v>
      </c>
    </row>
    <row r="14903" spans="1:2" x14ac:dyDescent="0.25">
      <c r="A14903" s="62">
        <v>60103303</v>
      </c>
      <c r="B14903" s="63" t="s">
        <v>13927</v>
      </c>
    </row>
    <row r="14904" spans="1:2" x14ac:dyDescent="0.25">
      <c r="A14904" s="62">
        <v>60103401</v>
      </c>
      <c r="B14904" s="63" t="s">
        <v>5958</v>
      </c>
    </row>
    <row r="14905" spans="1:2" x14ac:dyDescent="0.25">
      <c r="A14905" s="62">
        <v>60103402</v>
      </c>
      <c r="B14905" s="63" t="s">
        <v>14166</v>
      </c>
    </row>
    <row r="14906" spans="1:2" x14ac:dyDescent="0.25">
      <c r="A14906" s="62">
        <v>60103403</v>
      </c>
      <c r="B14906" s="63" t="s">
        <v>9392</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11901</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5825</v>
      </c>
    </row>
    <row r="14915" spans="1:2" x14ac:dyDescent="0.25">
      <c r="A14915" s="62">
        <v>60103502</v>
      </c>
      <c r="B14915" s="63" t="s">
        <v>15321</v>
      </c>
    </row>
    <row r="14916" spans="1:2" x14ac:dyDescent="0.25">
      <c r="A14916" s="62">
        <v>60103503</v>
      </c>
      <c r="B14916" s="63" t="s">
        <v>12258</v>
      </c>
    </row>
    <row r="14917" spans="1:2" x14ac:dyDescent="0.25">
      <c r="A14917" s="62">
        <v>60103504</v>
      </c>
      <c r="B14917" s="63" t="s">
        <v>13319</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11803</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15858</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13782</v>
      </c>
    </row>
    <row r="14933" spans="1:2" x14ac:dyDescent="0.25">
      <c r="A14933" s="62">
        <v>60103804</v>
      </c>
      <c r="B14933" s="63" t="s">
        <v>9689</v>
      </c>
    </row>
    <row r="14934" spans="1:2" x14ac:dyDescent="0.25">
      <c r="A14934" s="62">
        <v>60103805</v>
      </c>
      <c r="B14934" s="63" t="s">
        <v>7658</v>
      </c>
    </row>
    <row r="14935" spans="1:2" x14ac:dyDescent="0.25">
      <c r="A14935" s="62">
        <v>60103806</v>
      </c>
      <c r="B14935" s="63" t="s">
        <v>16906</v>
      </c>
    </row>
    <row r="14936" spans="1:2" x14ac:dyDescent="0.25">
      <c r="A14936" s="62">
        <v>60103807</v>
      </c>
      <c r="B14936" s="63" t="s">
        <v>8978</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6848</v>
      </c>
    </row>
    <row r="14940" spans="1:2" x14ac:dyDescent="0.25">
      <c r="A14940" s="62">
        <v>60103904</v>
      </c>
      <c r="B14940" s="63" t="s">
        <v>16451</v>
      </c>
    </row>
    <row r="14941" spans="1:2" x14ac:dyDescent="0.25">
      <c r="A14941" s="62">
        <v>60103905</v>
      </c>
      <c r="B14941" s="63" t="s">
        <v>8833</v>
      </c>
    </row>
    <row r="14942" spans="1:2" x14ac:dyDescent="0.25">
      <c r="A14942" s="62">
        <v>60103906</v>
      </c>
      <c r="B14942" s="63" t="s">
        <v>17826</v>
      </c>
    </row>
    <row r="14943" spans="1:2" x14ac:dyDescent="0.25">
      <c r="A14943" s="62">
        <v>60103907</v>
      </c>
      <c r="B14943" s="63" t="s">
        <v>5510</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16634</v>
      </c>
    </row>
    <row r="14964" spans="1:2" x14ac:dyDescent="0.25">
      <c r="A14964" s="62">
        <v>60103933</v>
      </c>
      <c r="B14964" s="63" t="s">
        <v>11827</v>
      </c>
    </row>
    <row r="14965" spans="1:2" x14ac:dyDescent="0.25">
      <c r="A14965" s="62">
        <v>60103934</v>
      </c>
      <c r="B14965" s="63" t="s">
        <v>13697</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17300</v>
      </c>
    </row>
    <row r="14970" spans="1:2" x14ac:dyDescent="0.25">
      <c r="A14970" s="62">
        <v>60104004</v>
      </c>
      <c r="B14970" s="63" t="s">
        <v>14048</v>
      </c>
    </row>
    <row r="14971" spans="1:2" x14ac:dyDescent="0.25">
      <c r="A14971" s="62">
        <v>60104005</v>
      </c>
      <c r="B14971" s="63" t="s">
        <v>7287</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12153</v>
      </c>
    </row>
    <row r="14977" spans="1:2" x14ac:dyDescent="0.25">
      <c r="A14977" s="62">
        <v>60104103</v>
      </c>
      <c r="B14977" s="63" t="s">
        <v>7659</v>
      </c>
    </row>
    <row r="14978" spans="1:2" x14ac:dyDescent="0.25">
      <c r="A14978" s="62">
        <v>60104104</v>
      </c>
      <c r="B14978" s="63" t="s">
        <v>17856</v>
      </c>
    </row>
    <row r="14979" spans="1:2" x14ac:dyDescent="0.25">
      <c r="A14979" s="62">
        <v>60104105</v>
      </c>
      <c r="B14979" s="63" t="s">
        <v>9122</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15377</v>
      </c>
    </row>
    <row r="14998" spans="1:2" x14ac:dyDescent="0.25">
      <c r="A14998" s="62">
        <v>60104502</v>
      </c>
      <c r="B14998" s="63" t="s">
        <v>8931</v>
      </c>
    </row>
    <row r="14999" spans="1:2" x14ac:dyDescent="0.25">
      <c r="A14999" s="62">
        <v>60104503</v>
      </c>
      <c r="B14999" s="63" t="s">
        <v>5851</v>
      </c>
    </row>
    <row r="15000" spans="1:2" x14ac:dyDescent="0.25">
      <c r="A15000" s="62">
        <v>60104504</v>
      </c>
      <c r="B15000" s="63" t="s">
        <v>12500</v>
      </c>
    </row>
    <row r="15001" spans="1:2" x14ac:dyDescent="0.25">
      <c r="A15001" s="62">
        <v>60104505</v>
      </c>
      <c r="B15001" s="63" t="s">
        <v>5485</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7221</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8551</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5598</v>
      </c>
    </row>
    <row r="15027" spans="1:2" x14ac:dyDescent="0.25">
      <c r="A15027" s="62">
        <v>60104802</v>
      </c>
      <c r="B15027" s="63" t="s">
        <v>13518</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16088</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5221</v>
      </c>
    </row>
    <row r="15035" spans="1:2" x14ac:dyDescent="0.25">
      <c r="A15035" s="62">
        <v>60104810</v>
      </c>
      <c r="B15035" s="63" t="s">
        <v>18410</v>
      </c>
    </row>
    <row r="15036" spans="1:2" x14ac:dyDescent="0.25">
      <c r="A15036" s="62">
        <v>60104811</v>
      </c>
      <c r="B15036" s="63" t="s">
        <v>8878</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3161</v>
      </c>
    </row>
    <row r="15044" spans="1:2" x14ac:dyDescent="0.25">
      <c r="A15044" s="62">
        <v>60104903</v>
      </c>
      <c r="B15044" s="63" t="s">
        <v>13396</v>
      </c>
    </row>
    <row r="15045" spans="1:2" x14ac:dyDescent="0.25">
      <c r="A15045" s="62">
        <v>60104904</v>
      </c>
      <c r="B15045" s="63" t="s">
        <v>8291</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14569</v>
      </c>
    </row>
    <row r="15052" spans="1:2" x14ac:dyDescent="0.25">
      <c r="A15052" s="62">
        <v>60104911</v>
      </c>
      <c r="B15052" s="63" t="s">
        <v>2885</v>
      </c>
    </row>
    <row r="15053" spans="1:2" x14ac:dyDescent="0.25">
      <c r="A15053" s="62">
        <v>60104912</v>
      </c>
      <c r="B15053" s="63" t="s">
        <v>8963</v>
      </c>
    </row>
    <row r="15054" spans="1:2" x14ac:dyDescent="0.25">
      <c r="A15054" s="62">
        <v>60105001</v>
      </c>
      <c r="B15054" s="63" t="s">
        <v>5511</v>
      </c>
    </row>
    <row r="15055" spans="1:2" x14ac:dyDescent="0.25">
      <c r="A15055" s="62">
        <v>60105002</v>
      </c>
      <c r="B15055" s="63" t="s">
        <v>14447</v>
      </c>
    </row>
    <row r="15056" spans="1:2" x14ac:dyDescent="0.25">
      <c r="A15056" s="62">
        <v>60105003</v>
      </c>
      <c r="B15056" s="63" t="s">
        <v>12851</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16784</v>
      </c>
    </row>
    <row r="15065" spans="1:2" x14ac:dyDescent="0.25">
      <c r="A15065" s="62">
        <v>60105202</v>
      </c>
      <c r="B15065" s="63" t="s">
        <v>10297</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11215</v>
      </c>
    </row>
    <row r="15071" spans="1:2" x14ac:dyDescent="0.25">
      <c r="A15071" s="62">
        <v>60105305</v>
      </c>
      <c r="B15071" s="63" t="s">
        <v>11399</v>
      </c>
    </row>
    <row r="15072" spans="1:2" x14ac:dyDescent="0.25">
      <c r="A15072" s="62">
        <v>60105306</v>
      </c>
      <c r="B15072" s="63" t="s">
        <v>10885</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4489</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11500</v>
      </c>
    </row>
    <row r="15079" spans="1:2" x14ac:dyDescent="0.25">
      <c r="A15079" s="62">
        <v>60105404</v>
      </c>
      <c r="B15079" s="63" t="s">
        <v>11781</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14231</v>
      </c>
    </row>
    <row r="15083" spans="1:2" x14ac:dyDescent="0.25">
      <c r="A15083" s="62">
        <v>60105408</v>
      </c>
      <c r="B15083" s="63" t="s">
        <v>10194</v>
      </c>
    </row>
    <row r="15084" spans="1:2" x14ac:dyDescent="0.25">
      <c r="A15084" s="62">
        <v>60105409</v>
      </c>
      <c r="B15084" s="63" t="s">
        <v>11609</v>
      </c>
    </row>
    <row r="15085" spans="1:2" x14ac:dyDescent="0.25">
      <c r="A15085" s="62">
        <v>60105410</v>
      </c>
      <c r="B15085" s="63" t="s">
        <v>4205</v>
      </c>
    </row>
    <row r="15086" spans="1:2" x14ac:dyDescent="0.25">
      <c r="A15086" s="62">
        <v>60105411</v>
      </c>
      <c r="B15086" s="63" t="s">
        <v>17822</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5829</v>
      </c>
    </row>
    <row r="15094" spans="1:2" x14ac:dyDescent="0.25">
      <c r="A15094" s="62">
        <v>60105419</v>
      </c>
      <c r="B15094" s="63" t="s">
        <v>16142</v>
      </c>
    </row>
    <row r="15095" spans="1:2" x14ac:dyDescent="0.25">
      <c r="A15095" s="62">
        <v>60105420</v>
      </c>
      <c r="B15095" s="63" t="s">
        <v>17316</v>
      </c>
    </row>
    <row r="15096" spans="1:2" x14ac:dyDescent="0.25">
      <c r="A15096" s="62">
        <v>60105421</v>
      </c>
      <c r="B15096" s="63" t="s">
        <v>12926</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17992</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13014</v>
      </c>
    </row>
    <row r="15112" spans="1:2" x14ac:dyDescent="0.25">
      <c r="A15112" s="62">
        <v>60105603</v>
      </c>
      <c r="B15112" s="63" t="s">
        <v>9469</v>
      </c>
    </row>
    <row r="15113" spans="1:2" x14ac:dyDescent="0.25">
      <c r="A15113" s="62">
        <v>60105604</v>
      </c>
      <c r="B15113" s="63" t="s">
        <v>17890</v>
      </c>
    </row>
    <row r="15114" spans="1:2" x14ac:dyDescent="0.25">
      <c r="A15114" s="62">
        <v>60105605</v>
      </c>
      <c r="B15114" s="63" t="s">
        <v>11903</v>
      </c>
    </row>
    <row r="15115" spans="1:2" x14ac:dyDescent="0.25">
      <c r="A15115" s="62">
        <v>60105606</v>
      </c>
      <c r="B15115" s="63" t="s">
        <v>11844</v>
      </c>
    </row>
    <row r="15116" spans="1:2" x14ac:dyDescent="0.25">
      <c r="A15116" s="62">
        <v>60105607</v>
      </c>
      <c r="B15116" s="63" t="s">
        <v>5935</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11843</v>
      </c>
    </row>
    <row r="15120" spans="1:2" x14ac:dyDescent="0.25">
      <c r="A15120" s="62">
        <v>60105611</v>
      </c>
      <c r="B15120" s="63" t="s">
        <v>12895</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5520</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7241</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15422</v>
      </c>
    </row>
    <row r="15145" spans="1:2" x14ac:dyDescent="0.25">
      <c r="A15145" s="62">
        <v>60105805</v>
      </c>
      <c r="B15145" s="63" t="s">
        <v>10486</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14248</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7730</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7716</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4508</v>
      </c>
    </row>
    <row r="15180" spans="1:2" x14ac:dyDescent="0.25">
      <c r="A15180" s="62">
        <v>60106106</v>
      </c>
      <c r="B15180" s="63" t="s">
        <v>5487</v>
      </c>
    </row>
    <row r="15181" spans="1:2" x14ac:dyDescent="0.25">
      <c r="A15181" s="62">
        <v>60106107</v>
      </c>
      <c r="B15181" s="63" t="s">
        <v>6484</v>
      </c>
    </row>
    <row r="15182" spans="1:2" x14ac:dyDescent="0.25">
      <c r="A15182" s="62">
        <v>60106108</v>
      </c>
      <c r="B15182" s="63" t="s">
        <v>8957</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6613</v>
      </c>
    </row>
    <row r="15198" spans="1:2" x14ac:dyDescent="0.25">
      <c r="A15198" s="62">
        <v>60106215</v>
      </c>
      <c r="B15198" s="63" t="s">
        <v>4886</v>
      </c>
    </row>
    <row r="15199" spans="1:2" x14ac:dyDescent="0.25">
      <c r="A15199" s="62">
        <v>60106301</v>
      </c>
      <c r="B15199" s="63" t="s">
        <v>7965</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5209</v>
      </c>
    </row>
    <row r="15224" spans="1:2" x14ac:dyDescent="0.25">
      <c r="A15224" s="62">
        <v>60111208</v>
      </c>
      <c r="B15224" s="63" t="s">
        <v>6282</v>
      </c>
    </row>
    <row r="15225" spans="1:2" x14ac:dyDescent="0.25">
      <c r="A15225" s="62">
        <v>60111301</v>
      </c>
      <c r="B15225" s="63" t="s">
        <v>17930</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10578</v>
      </c>
    </row>
    <row r="15239" spans="1:2" x14ac:dyDescent="0.25">
      <c r="A15239" s="62">
        <v>60111410</v>
      </c>
      <c r="B15239" s="63" t="s">
        <v>17848</v>
      </c>
    </row>
    <row r="15240" spans="1:2" x14ac:dyDescent="0.25">
      <c r="A15240" s="62">
        <v>60111411</v>
      </c>
      <c r="B15240" s="63" t="s">
        <v>14015</v>
      </c>
    </row>
    <row r="15241" spans="1:2" x14ac:dyDescent="0.25">
      <c r="A15241" s="62">
        <v>60121001</v>
      </c>
      <c r="B15241" s="63" t="s">
        <v>17274</v>
      </c>
    </row>
    <row r="15242" spans="1:2" x14ac:dyDescent="0.25">
      <c r="A15242" s="62">
        <v>60121002</v>
      </c>
      <c r="B15242" s="63" t="s">
        <v>6816</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6914</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7207</v>
      </c>
    </row>
    <row r="15256" spans="1:2" x14ac:dyDescent="0.25">
      <c r="A15256" s="62">
        <v>60121104</v>
      </c>
      <c r="B15256" s="63" t="s">
        <v>16917</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6566</v>
      </c>
    </row>
    <row r="15266" spans="1:2" x14ac:dyDescent="0.25">
      <c r="A15266" s="62">
        <v>60121114</v>
      </c>
      <c r="B15266" s="63" t="s">
        <v>17436</v>
      </c>
    </row>
    <row r="15267" spans="1:2" x14ac:dyDescent="0.25">
      <c r="A15267" s="62">
        <v>60121115</v>
      </c>
      <c r="B15267" s="63" t="s">
        <v>16734</v>
      </c>
    </row>
    <row r="15268" spans="1:2" x14ac:dyDescent="0.25">
      <c r="A15268" s="62">
        <v>60121116</v>
      </c>
      <c r="B15268" s="63" t="s">
        <v>4676</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15284</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6536</v>
      </c>
    </row>
    <row r="15287" spans="1:2" x14ac:dyDescent="0.25">
      <c r="A15287" s="62">
        <v>60121136</v>
      </c>
      <c r="B15287" s="63" t="s">
        <v>14224</v>
      </c>
    </row>
    <row r="15288" spans="1:2" x14ac:dyDescent="0.25">
      <c r="A15288" s="62">
        <v>60121137</v>
      </c>
      <c r="B15288" s="63" t="s">
        <v>11653</v>
      </c>
    </row>
    <row r="15289" spans="1:2" x14ac:dyDescent="0.25">
      <c r="A15289" s="62">
        <v>60121138</v>
      </c>
      <c r="B15289" s="63" t="s">
        <v>6276</v>
      </c>
    </row>
    <row r="15290" spans="1:2" x14ac:dyDescent="0.25">
      <c r="A15290" s="62">
        <v>60121139</v>
      </c>
      <c r="B15290" s="63" t="s">
        <v>10459</v>
      </c>
    </row>
    <row r="15291" spans="1:2" x14ac:dyDescent="0.25">
      <c r="A15291" s="62">
        <v>60121140</v>
      </c>
      <c r="B15291" s="63" t="s">
        <v>7445</v>
      </c>
    </row>
    <row r="15292" spans="1:2" x14ac:dyDescent="0.25">
      <c r="A15292" s="62">
        <v>60121141</v>
      </c>
      <c r="B15292" s="63" t="s">
        <v>13469</v>
      </c>
    </row>
    <row r="15293" spans="1:2" x14ac:dyDescent="0.25">
      <c r="A15293" s="62">
        <v>60121142</v>
      </c>
      <c r="B15293" s="63" t="s">
        <v>5302</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6715</v>
      </c>
    </row>
    <row r="15297" spans="1:2" x14ac:dyDescent="0.25">
      <c r="A15297" s="62">
        <v>60121146</v>
      </c>
      <c r="B15297" s="63" t="s">
        <v>15960</v>
      </c>
    </row>
    <row r="15298" spans="1:2" x14ac:dyDescent="0.25">
      <c r="A15298" s="62">
        <v>60121147</v>
      </c>
      <c r="B15298" s="63" t="s">
        <v>4353</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8476</v>
      </c>
    </row>
    <row r="15304" spans="1:2" x14ac:dyDescent="0.25">
      <c r="A15304" s="62">
        <v>60121153</v>
      </c>
      <c r="B15304" s="63" t="s">
        <v>18522</v>
      </c>
    </row>
    <row r="15305" spans="1:2" x14ac:dyDescent="0.25">
      <c r="A15305" s="62">
        <v>60121201</v>
      </c>
      <c r="B15305" s="63" t="s">
        <v>9000</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11748</v>
      </c>
    </row>
    <row r="15310" spans="1:2" x14ac:dyDescent="0.25">
      <c r="A15310" s="62">
        <v>60121206</v>
      </c>
      <c r="B15310" s="63" t="s">
        <v>17008</v>
      </c>
    </row>
    <row r="15311" spans="1:2" x14ac:dyDescent="0.25">
      <c r="A15311" s="62">
        <v>60121207</v>
      </c>
      <c r="B15311" s="63" t="s">
        <v>10238</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5522</v>
      </c>
    </row>
    <row r="15320" spans="1:2" x14ac:dyDescent="0.25">
      <c r="A15320" s="62">
        <v>60121216</v>
      </c>
      <c r="B15320" s="63" t="s">
        <v>12104</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7787</v>
      </c>
    </row>
    <row r="15327" spans="1:2" x14ac:dyDescent="0.25">
      <c r="A15327" s="62">
        <v>60121223</v>
      </c>
      <c r="B15327" s="63" t="s">
        <v>8991</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12960</v>
      </c>
    </row>
    <row r="15331" spans="1:2" x14ac:dyDescent="0.25">
      <c r="A15331" s="62">
        <v>60121227</v>
      </c>
      <c r="B15331" s="63" t="s">
        <v>14803</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11523</v>
      </c>
    </row>
    <row r="15336" spans="1:2" x14ac:dyDescent="0.25">
      <c r="A15336" s="62">
        <v>60121232</v>
      </c>
      <c r="B15336" s="63" t="s">
        <v>11099</v>
      </c>
    </row>
    <row r="15337" spans="1:2" x14ac:dyDescent="0.25">
      <c r="A15337" s="62">
        <v>60121233</v>
      </c>
      <c r="B15337" s="63" t="s">
        <v>5767</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13983</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17747</v>
      </c>
    </row>
    <row r="15349" spans="1:2" x14ac:dyDescent="0.25">
      <c r="A15349" s="62">
        <v>60121246</v>
      </c>
      <c r="B15349" s="63" t="s">
        <v>13731</v>
      </c>
    </row>
    <row r="15350" spans="1:2" x14ac:dyDescent="0.25">
      <c r="A15350" s="62">
        <v>60121247</v>
      </c>
      <c r="B15350" s="63" t="s">
        <v>11269</v>
      </c>
    </row>
    <row r="15351" spans="1:2" x14ac:dyDescent="0.25">
      <c r="A15351" s="62">
        <v>60121248</v>
      </c>
      <c r="B15351" s="63" t="s">
        <v>17509</v>
      </c>
    </row>
    <row r="15352" spans="1:2" x14ac:dyDescent="0.25">
      <c r="A15352" s="62">
        <v>60121249</v>
      </c>
      <c r="B15352" s="63" t="s">
        <v>8460</v>
      </c>
    </row>
    <row r="15353" spans="1:2" x14ac:dyDescent="0.25">
      <c r="A15353" s="62">
        <v>60121250</v>
      </c>
      <c r="B15353" s="63" t="s">
        <v>10714</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14304</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7771</v>
      </c>
    </row>
    <row r="15362" spans="1:2" x14ac:dyDescent="0.25">
      <c r="A15362" s="62">
        <v>60121306</v>
      </c>
      <c r="B15362" s="63" t="s">
        <v>17963</v>
      </c>
    </row>
    <row r="15363" spans="1:2" x14ac:dyDescent="0.25">
      <c r="A15363" s="62">
        <v>60121401</v>
      </c>
      <c r="B15363" s="63" t="s">
        <v>14417</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8823</v>
      </c>
    </row>
    <row r="15369" spans="1:2" x14ac:dyDescent="0.25">
      <c r="A15369" s="62">
        <v>60121407</v>
      </c>
      <c r="B15369" s="63" t="s">
        <v>16100</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12087</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18041</v>
      </c>
    </row>
    <row r="15376" spans="1:2" x14ac:dyDescent="0.25">
      <c r="A15376" s="62">
        <v>60121414</v>
      </c>
      <c r="B15376" s="63" t="s">
        <v>7924</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15115</v>
      </c>
    </row>
    <row r="15384" spans="1:2" x14ac:dyDescent="0.25">
      <c r="A15384" s="62">
        <v>60121507</v>
      </c>
      <c r="B15384" s="63" t="s">
        <v>9087</v>
      </c>
    </row>
    <row r="15385" spans="1:2" x14ac:dyDescent="0.25">
      <c r="A15385" s="62">
        <v>60121508</v>
      </c>
      <c r="B15385" s="63" t="s">
        <v>11940</v>
      </c>
    </row>
    <row r="15386" spans="1:2" x14ac:dyDescent="0.25">
      <c r="A15386" s="62">
        <v>60121509</v>
      </c>
      <c r="B15386" s="63" t="s">
        <v>17948</v>
      </c>
    </row>
    <row r="15387" spans="1:2" x14ac:dyDescent="0.25">
      <c r="A15387" s="62">
        <v>60121510</v>
      </c>
      <c r="B15387" s="63" t="s">
        <v>6364</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11923</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5700</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17610</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17815</v>
      </c>
    </row>
    <row r="15411" spans="1:2" x14ac:dyDescent="0.25">
      <c r="A15411" s="62">
        <v>60121538</v>
      </c>
      <c r="B15411" s="63" t="s">
        <v>7875</v>
      </c>
    </row>
    <row r="15412" spans="1:2" x14ac:dyDescent="0.25">
      <c r="A15412" s="62">
        <v>60121539</v>
      </c>
      <c r="B15412" s="63" t="s">
        <v>18004</v>
      </c>
    </row>
    <row r="15413" spans="1:2" x14ac:dyDescent="0.25">
      <c r="A15413" s="62">
        <v>60121540</v>
      </c>
      <c r="B15413" s="63" t="s">
        <v>10354</v>
      </c>
    </row>
    <row r="15414" spans="1:2" x14ac:dyDescent="0.25">
      <c r="A15414" s="62">
        <v>60121601</v>
      </c>
      <c r="B15414" s="63" t="s">
        <v>15374</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13901</v>
      </c>
    </row>
    <row r="15418" spans="1:2" x14ac:dyDescent="0.25">
      <c r="A15418" s="62">
        <v>60121605</v>
      </c>
      <c r="B15418" s="63" t="s">
        <v>12362</v>
      </c>
    </row>
    <row r="15419" spans="1:2" x14ac:dyDescent="0.25">
      <c r="A15419" s="62">
        <v>60121606</v>
      </c>
      <c r="B15419" s="63" t="s">
        <v>17862</v>
      </c>
    </row>
    <row r="15420" spans="1:2" x14ac:dyDescent="0.25">
      <c r="A15420" s="62">
        <v>60121701</v>
      </c>
      <c r="B15420" s="63" t="s">
        <v>12110</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8857</v>
      </c>
    </row>
    <row r="15429" spans="1:2" x14ac:dyDescent="0.25">
      <c r="A15429" s="62">
        <v>60121710</v>
      </c>
      <c r="B15429" s="63" t="s">
        <v>8942</v>
      </c>
    </row>
    <row r="15430" spans="1:2" x14ac:dyDescent="0.25">
      <c r="A15430" s="62">
        <v>60121711</v>
      </c>
      <c r="B15430" s="63" t="s">
        <v>6589</v>
      </c>
    </row>
    <row r="15431" spans="1:2" x14ac:dyDescent="0.25">
      <c r="A15431" s="62">
        <v>60121712</v>
      </c>
      <c r="B15431" s="63" t="s">
        <v>14186</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15603</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11549</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7929</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11868</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17334</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16796</v>
      </c>
    </row>
    <row r="15455" spans="1:2" x14ac:dyDescent="0.25">
      <c r="A15455" s="62">
        <v>60121904</v>
      </c>
      <c r="B15455" s="63" t="s">
        <v>7921</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12154</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5346</v>
      </c>
    </row>
    <row r="15484" spans="1:2" x14ac:dyDescent="0.25">
      <c r="A15484" s="62">
        <v>60122502</v>
      </c>
      <c r="B15484" s="63" t="s">
        <v>13884</v>
      </c>
    </row>
    <row r="15485" spans="1:2" x14ac:dyDescent="0.25">
      <c r="A15485" s="62">
        <v>60122503</v>
      </c>
      <c r="B15485" s="63" t="s">
        <v>6428</v>
      </c>
    </row>
    <row r="15486" spans="1:2" x14ac:dyDescent="0.25">
      <c r="A15486" s="62">
        <v>60122504</v>
      </c>
      <c r="B15486" s="63" t="s">
        <v>5474</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4125</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6199</v>
      </c>
    </row>
    <row r="15521" spans="1:2" x14ac:dyDescent="0.25">
      <c r="A15521" s="62">
        <v>60123303</v>
      </c>
      <c r="B15521" s="63" t="s">
        <v>5607</v>
      </c>
    </row>
    <row r="15522" spans="1:2" x14ac:dyDescent="0.25">
      <c r="A15522" s="62">
        <v>60123401</v>
      </c>
      <c r="B15522" s="63" t="s">
        <v>12927</v>
      </c>
    </row>
    <row r="15523" spans="1:2" x14ac:dyDescent="0.25">
      <c r="A15523" s="62">
        <v>60123402</v>
      </c>
      <c r="B15523" s="63" t="s">
        <v>5498</v>
      </c>
    </row>
    <row r="15524" spans="1:2" x14ac:dyDescent="0.25">
      <c r="A15524" s="62">
        <v>60123403</v>
      </c>
      <c r="B15524" s="63" t="s">
        <v>12242</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12880</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5743</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13327</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11840</v>
      </c>
    </row>
    <row r="15542" spans="1:2" x14ac:dyDescent="0.25">
      <c r="A15542" s="62">
        <v>60124102</v>
      </c>
      <c r="B15542" s="63" t="s">
        <v>8569</v>
      </c>
    </row>
    <row r="15543" spans="1:2" x14ac:dyDescent="0.25">
      <c r="A15543" s="62">
        <v>60124201</v>
      </c>
      <c r="B15543" s="63" t="s">
        <v>12420</v>
      </c>
    </row>
    <row r="15544" spans="1:2" x14ac:dyDescent="0.25">
      <c r="A15544" s="62">
        <v>60124301</v>
      </c>
      <c r="B15544" s="63" t="s">
        <v>12966</v>
      </c>
    </row>
    <row r="15545" spans="1:2" x14ac:dyDescent="0.25">
      <c r="A15545" s="62">
        <v>60124302</v>
      </c>
      <c r="B15545" s="63" t="s">
        <v>13825</v>
      </c>
    </row>
    <row r="15546" spans="1:2" x14ac:dyDescent="0.25">
      <c r="A15546" s="62">
        <v>60124303</v>
      </c>
      <c r="B15546" s="63" t="s">
        <v>17309</v>
      </c>
    </row>
    <row r="15547" spans="1:2" x14ac:dyDescent="0.25">
      <c r="A15547" s="62">
        <v>60124304</v>
      </c>
      <c r="B15547" s="63" t="s">
        <v>12342</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11668</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10895</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15880</v>
      </c>
    </row>
    <row r="15565" spans="1:2" x14ac:dyDescent="0.25">
      <c r="A15565" s="62">
        <v>60124322</v>
      </c>
      <c r="B15565" s="63" t="s">
        <v>10780</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18368</v>
      </c>
    </row>
    <row r="15574" spans="1:2" x14ac:dyDescent="0.25">
      <c r="A15574" s="62">
        <v>60124407</v>
      </c>
      <c r="B15574" s="63" t="s">
        <v>8683</v>
      </c>
    </row>
    <row r="15575" spans="1:2" x14ac:dyDescent="0.25">
      <c r="A15575" s="62">
        <v>60124408</v>
      </c>
      <c r="B15575" s="63" t="s">
        <v>12517</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11566</v>
      </c>
    </row>
    <row r="15579" spans="1:2" x14ac:dyDescent="0.25">
      <c r="A15579" s="62">
        <v>60124412</v>
      </c>
      <c r="B15579" s="63" t="s">
        <v>8678</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11590</v>
      </c>
    </row>
    <row r="15589" spans="1:2" x14ac:dyDescent="0.25">
      <c r="A15589" s="62">
        <v>60124510</v>
      </c>
      <c r="B15589" s="63" t="s">
        <v>9106</v>
      </c>
    </row>
    <row r="15590" spans="1:2" x14ac:dyDescent="0.25">
      <c r="A15590" s="62">
        <v>60124511</v>
      </c>
      <c r="B15590" s="63" t="s">
        <v>17135</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5683</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14504</v>
      </c>
    </row>
    <row r="15603" spans="1:2" x14ac:dyDescent="0.25">
      <c r="A15603" s="62">
        <v>60131105</v>
      </c>
      <c r="B15603" s="63" t="s">
        <v>17966</v>
      </c>
    </row>
    <row r="15604" spans="1:2" x14ac:dyDescent="0.25">
      <c r="A15604" s="62">
        <v>60131106</v>
      </c>
      <c r="B15604" s="63" t="s">
        <v>11025</v>
      </c>
    </row>
    <row r="15605" spans="1:2" x14ac:dyDescent="0.25">
      <c r="A15605" s="62">
        <v>60131107</v>
      </c>
      <c r="B15605" s="63" t="s">
        <v>14564</v>
      </c>
    </row>
    <row r="15606" spans="1:2" x14ac:dyDescent="0.25">
      <c r="A15606" s="62">
        <v>60131108</v>
      </c>
      <c r="B15606" s="63" t="s">
        <v>11819</v>
      </c>
    </row>
    <row r="15607" spans="1:2" x14ac:dyDescent="0.25">
      <c r="A15607" s="62">
        <v>60131109</v>
      </c>
      <c r="B15607" s="63" t="s">
        <v>11359</v>
      </c>
    </row>
    <row r="15608" spans="1:2" x14ac:dyDescent="0.25">
      <c r="A15608" s="62">
        <v>60131110</v>
      </c>
      <c r="B15608" s="63" t="s">
        <v>12973</v>
      </c>
    </row>
    <row r="15609" spans="1:2" x14ac:dyDescent="0.25">
      <c r="A15609" s="62">
        <v>60131111</v>
      </c>
      <c r="B15609" s="63" t="s">
        <v>17376</v>
      </c>
    </row>
    <row r="15610" spans="1:2" x14ac:dyDescent="0.25">
      <c r="A15610" s="62">
        <v>60131112</v>
      </c>
      <c r="B15610" s="63" t="s">
        <v>15095</v>
      </c>
    </row>
    <row r="15611" spans="1:2" x14ac:dyDescent="0.25">
      <c r="A15611" s="62">
        <v>60131201</v>
      </c>
      <c r="B15611" s="63" t="s">
        <v>8630</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11772</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15977</v>
      </c>
    </row>
    <row r="15628" spans="1:2" x14ac:dyDescent="0.25">
      <c r="A15628" s="62">
        <v>60131308</v>
      </c>
      <c r="B15628" s="63" t="s">
        <v>7323</v>
      </c>
    </row>
    <row r="15629" spans="1:2" x14ac:dyDescent="0.25">
      <c r="A15629" s="62">
        <v>60131309</v>
      </c>
      <c r="B15629" s="63" t="s">
        <v>9569</v>
      </c>
    </row>
    <row r="15630" spans="1:2" x14ac:dyDescent="0.25">
      <c r="A15630" s="62">
        <v>60131401</v>
      </c>
      <c r="B15630" s="63" t="s">
        <v>13844</v>
      </c>
    </row>
    <row r="15631" spans="1:2" x14ac:dyDescent="0.25">
      <c r="A15631" s="62">
        <v>60131402</v>
      </c>
      <c r="B15631" s="63" t="s">
        <v>9083</v>
      </c>
    </row>
    <row r="15632" spans="1:2" x14ac:dyDescent="0.25">
      <c r="A15632" s="62">
        <v>60131403</v>
      </c>
      <c r="B15632" s="63" t="s">
        <v>17692</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4671</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13089</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5037</v>
      </c>
    </row>
    <row r="15644" spans="1:2" x14ac:dyDescent="0.25">
      <c r="A15644" s="62">
        <v>60131508</v>
      </c>
      <c r="B15644" s="63" t="s">
        <v>8945</v>
      </c>
    </row>
    <row r="15645" spans="1:2" x14ac:dyDescent="0.25">
      <c r="A15645" s="62">
        <v>60131509</v>
      </c>
      <c r="B15645" s="63" t="s">
        <v>17223</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14802</v>
      </c>
    </row>
    <row r="15653" spans="1:2" x14ac:dyDescent="0.25">
      <c r="A15653" s="62">
        <v>60131702</v>
      </c>
      <c r="B15653" s="63" t="s">
        <v>9991</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14810</v>
      </c>
    </row>
    <row r="15663" spans="1:2" x14ac:dyDescent="0.25">
      <c r="A15663" s="62">
        <v>60141007</v>
      </c>
      <c r="B15663" s="63" t="s">
        <v>17553</v>
      </c>
    </row>
    <row r="15664" spans="1:2" x14ac:dyDescent="0.25">
      <c r="A15664" s="62">
        <v>60141008</v>
      </c>
      <c r="B15664" s="63" t="s">
        <v>6088</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13386</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12234</v>
      </c>
    </row>
    <row r="15675" spans="1:2" x14ac:dyDescent="0.25">
      <c r="A15675" s="62">
        <v>60141019</v>
      </c>
      <c r="B15675" s="63" t="s">
        <v>13023</v>
      </c>
    </row>
    <row r="15676" spans="1:2" x14ac:dyDescent="0.25">
      <c r="A15676" s="62">
        <v>60141020</v>
      </c>
      <c r="B15676" s="63" t="s">
        <v>9432</v>
      </c>
    </row>
    <row r="15677" spans="1:2" x14ac:dyDescent="0.25">
      <c r="A15677" s="62">
        <v>60141021</v>
      </c>
      <c r="B15677" s="63" t="s">
        <v>16806</v>
      </c>
    </row>
    <row r="15678" spans="1:2" x14ac:dyDescent="0.25">
      <c r="A15678" s="62">
        <v>60141022</v>
      </c>
      <c r="B15678" s="63" t="s">
        <v>8083</v>
      </c>
    </row>
    <row r="15679" spans="1:2" x14ac:dyDescent="0.25">
      <c r="A15679" s="62">
        <v>60141023</v>
      </c>
      <c r="B15679" s="63" t="s">
        <v>8856</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7151</v>
      </c>
    </row>
    <row r="15685" spans="1:2" x14ac:dyDescent="0.25">
      <c r="A15685" s="62">
        <v>60141103</v>
      </c>
      <c r="B15685" s="63" t="s">
        <v>17150</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14927</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5459</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15034</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13157</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12904</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16461</v>
      </c>
    </row>
    <row r="15723" spans="1:2" x14ac:dyDescent="0.25">
      <c r="A15723" s="62">
        <v>70101510</v>
      </c>
      <c r="B15723" s="63" t="s">
        <v>9522</v>
      </c>
    </row>
    <row r="15724" spans="1:2" x14ac:dyDescent="0.25">
      <c r="A15724" s="62">
        <v>70101601</v>
      </c>
      <c r="B15724" s="63" t="s">
        <v>16421</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17825</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14745</v>
      </c>
    </row>
    <row r="15739" spans="1:2" x14ac:dyDescent="0.25">
      <c r="A15739" s="62">
        <v>70101805</v>
      </c>
      <c r="B15739" s="63" t="s">
        <v>7175</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14402</v>
      </c>
    </row>
    <row r="15747" spans="1:2" x14ac:dyDescent="0.25">
      <c r="A15747" s="62">
        <v>70111502</v>
      </c>
      <c r="B15747" s="63" t="s">
        <v>9968</v>
      </c>
    </row>
    <row r="15748" spans="1:2" x14ac:dyDescent="0.25">
      <c r="A15748" s="62">
        <v>70111503</v>
      </c>
      <c r="B15748" s="63" t="s">
        <v>15772</v>
      </c>
    </row>
    <row r="15749" spans="1:2" x14ac:dyDescent="0.25">
      <c r="A15749" s="62">
        <v>70111504</v>
      </c>
      <c r="B15749" s="63" t="s">
        <v>4292</v>
      </c>
    </row>
    <row r="15750" spans="1:2" x14ac:dyDescent="0.25">
      <c r="A15750" s="62">
        <v>70111505</v>
      </c>
      <c r="B15750" s="63" t="s">
        <v>16270</v>
      </c>
    </row>
    <row r="15751" spans="1:2" x14ac:dyDescent="0.25">
      <c r="A15751" s="62">
        <v>70111506</v>
      </c>
      <c r="B15751" s="63" t="s">
        <v>7100</v>
      </c>
    </row>
    <row r="15752" spans="1:2" x14ac:dyDescent="0.25">
      <c r="A15752" s="62">
        <v>70111507</v>
      </c>
      <c r="B15752" s="63" t="s">
        <v>12919</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16844</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6438</v>
      </c>
    </row>
    <row r="15769" spans="1:2" x14ac:dyDescent="0.25">
      <c r="A15769" s="62">
        <v>70111713</v>
      </c>
      <c r="B15769" s="63" t="s">
        <v>16922</v>
      </c>
    </row>
    <row r="15770" spans="1:2" x14ac:dyDescent="0.25">
      <c r="A15770" s="62">
        <v>70121501</v>
      </c>
      <c r="B15770" s="63" t="s">
        <v>7184</v>
      </c>
    </row>
    <row r="15771" spans="1:2" x14ac:dyDescent="0.25">
      <c r="A15771" s="62">
        <v>70121502</v>
      </c>
      <c r="B15771" s="63" t="s">
        <v>14114</v>
      </c>
    </row>
    <row r="15772" spans="1:2" x14ac:dyDescent="0.25">
      <c r="A15772" s="62">
        <v>70121503</v>
      </c>
      <c r="B15772" s="63" t="s">
        <v>5117</v>
      </c>
    </row>
    <row r="15773" spans="1:2" x14ac:dyDescent="0.25">
      <c r="A15773" s="62">
        <v>70121504</v>
      </c>
      <c r="B15773" s="63" t="s">
        <v>17387</v>
      </c>
    </row>
    <row r="15774" spans="1:2" x14ac:dyDescent="0.25">
      <c r="A15774" s="62">
        <v>70121505</v>
      </c>
      <c r="B15774" s="63" t="s">
        <v>9929</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6098</v>
      </c>
    </row>
    <row r="15787" spans="1:2" x14ac:dyDescent="0.25">
      <c r="A15787" s="62">
        <v>70121704</v>
      </c>
      <c r="B15787" s="63" t="s">
        <v>14681</v>
      </c>
    </row>
    <row r="15788" spans="1:2" x14ac:dyDescent="0.25">
      <c r="A15788" s="62">
        <v>70121705</v>
      </c>
      <c r="B15788" s="63" t="s">
        <v>17492</v>
      </c>
    </row>
    <row r="15789" spans="1:2" x14ac:dyDescent="0.25">
      <c r="A15789" s="62">
        <v>70121801</v>
      </c>
      <c r="B15789" s="63" t="s">
        <v>7277</v>
      </c>
    </row>
    <row r="15790" spans="1:2" x14ac:dyDescent="0.25">
      <c r="A15790" s="62">
        <v>70121802</v>
      </c>
      <c r="B15790" s="63" t="s">
        <v>13741</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11089</v>
      </c>
    </row>
    <row r="15796" spans="1:2" x14ac:dyDescent="0.25">
      <c r="A15796" s="62">
        <v>70122002</v>
      </c>
      <c r="B15796" s="63" t="s">
        <v>12631</v>
      </c>
    </row>
    <row r="15797" spans="1:2" x14ac:dyDescent="0.25">
      <c r="A15797" s="62">
        <v>70122003</v>
      </c>
      <c r="B15797" s="63" t="s">
        <v>17283</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14333</v>
      </c>
    </row>
    <row r="15802" spans="1:2" x14ac:dyDescent="0.25">
      <c r="A15802" s="62">
        <v>70122008</v>
      </c>
      <c r="B15802" s="63" t="s">
        <v>17880</v>
      </c>
    </row>
    <row r="15803" spans="1:2" x14ac:dyDescent="0.25">
      <c r="A15803" s="62">
        <v>70122009</v>
      </c>
      <c r="B15803" s="63" t="s">
        <v>13993</v>
      </c>
    </row>
    <row r="15804" spans="1:2" x14ac:dyDescent="0.25">
      <c r="A15804" s="62">
        <v>70122010</v>
      </c>
      <c r="B15804" s="63" t="s">
        <v>7870</v>
      </c>
    </row>
    <row r="15805" spans="1:2" x14ac:dyDescent="0.25">
      <c r="A15805" s="62">
        <v>70131501</v>
      </c>
      <c r="B15805" s="63" t="s">
        <v>5141</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11409</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7628</v>
      </c>
    </row>
    <row r="15815" spans="1:2" x14ac:dyDescent="0.25">
      <c r="A15815" s="62">
        <v>70131605</v>
      </c>
      <c r="B15815" s="63" t="s">
        <v>15355</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16355</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16654</v>
      </c>
    </row>
    <row r="15829" spans="1:2" x14ac:dyDescent="0.25">
      <c r="A15829" s="62">
        <v>70141506</v>
      </c>
      <c r="B15829" s="63" t="s">
        <v>5553</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6372</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11740</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11915</v>
      </c>
    </row>
    <row r="15848" spans="1:2" x14ac:dyDescent="0.25">
      <c r="A15848" s="62">
        <v>70141605</v>
      </c>
      <c r="B15848" s="63" t="s">
        <v>7130</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5389</v>
      </c>
    </row>
    <row r="15853" spans="1:2" x14ac:dyDescent="0.25">
      <c r="A15853" s="62">
        <v>70141703</v>
      </c>
      <c r="B15853" s="63" t="s">
        <v>6868</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16483</v>
      </c>
    </row>
    <row r="15860" spans="1:2" x14ac:dyDescent="0.25">
      <c r="A15860" s="62">
        <v>70141710</v>
      </c>
      <c r="B15860" s="63" t="s">
        <v>7867</v>
      </c>
    </row>
    <row r="15861" spans="1:2" x14ac:dyDescent="0.25">
      <c r="A15861" s="62">
        <v>70141801</v>
      </c>
      <c r="B15861" s="63" t="s">
        <v>14084</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6503</v>
      </c>
    </row>
    <row r="15867" spans="1:2" x14ac:dyDescent="0.25">
      <c r="A15867" s="62">
        <v>70141903</v>
      </c>
      <c r="B15867" s="63" t="s">
        <v>17000</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7320</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10334</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11554</v>
      </c>
    </row>
    <row r="15883" spans="1:2" x14ac:dyDescent="0.25">
      <c r="A15883" s="62">
        <v>70151504</v>
      </c>
      <c r="B15883" s="63" t="s">
        <v>8832</v>
      </c>
    </row>
    <row r="15884" spans="1:2" x14ac:dyDescent="0.25">
      <c r="A15884" s="62">
        <v>70151505</v>
      </c>
      <c r="B15884" s="63" t="s">
        <v>4500</v>
      </c>
    </row>
    <row r="15885" spans="1:2" x14ac:dyDescent="0.25">
      <c r="A15885" s="62">
        <v>70151506</v>
      </c>
      <c r="B15885" s="63" t="s">
        <v>5457</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14871</v>
      </c>
    </row>
    <row r="15893" spans="1:2" x14ac:dyDescent="0.25">
      <c r="A15893" s="62">
        <v>70151604</v>
      </c>
      <c r="B15893" s="63" t="s">
        <v>5770</v>
      </c>
    </row>
    <row r="15894" spans="1:2" x14ac:dyDescent="0.25">
      <c r="A15894" s="62">
        <v>70151605</v>
      </c>
      <c r="B15894" s="63" t="s">
        <v>17474</v>
      </c>
    </row>
    <row r="15895" spans="1:2" x14ac:dyDescent="0.25">
      <c r="A15895" s="62">
        <v>70151606</v>
      </c>
      <c r="B15895" s="63" t="s">
        <v>9676</v>
      </c>
    </row>
    <row r="15896" spans="1:2" x14ac:dyDescent="0.25">
      <c r="A15896" s="62">
        <v>70151701</v>
      </c>
      <c r="B15896" s="63" t="s">
        <v>8172</v>
      </c>
    </row>
    <row r="15897" spans="1:2" x14ac:dyDescent="0.25">
      <c r="A15897" s="62">
        <v>70151702</v>
      </c>
      <c r="B15897" s="63" t="s">
        <v>17713</v>
      </c>
    </row>
    <row r="15898" spans="1:2" x14ac:dyDescent="0.25">
      <c r="A15898" s="62">
        <v>70151703</v>
      </c>
      <c r="B15898" s="63" t="s">
        <v>15565</v>
      </c>
    </row>
    <row r="15899" spans="1:2" x14ac:dyDescent="0.25">
      <c r="A15899" s="62">
        <v>70151704</v>
      </c>
      <c r="B15899" s="63" t="s">
        <v>9751</v>
      </c>
    </row>
    <row r="15900" spans="1:2" x14ac:dyDescent="0.25">
      <c r="A15900" s="62">
        <v>70151705</v>
      </c>
      <c r="B15900" s="63" t="s">
        <v>15749</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11724</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5611</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13094</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9007</v>
      </c>
    </row>
    <row r="15919" spans="1:2" x14ac:dyDescent="0.25">
      <c r="A15919" s="62">
        <v>70161501</v>
      </c>
      <c r="B15919" s="63" t="s">
        <v>8868</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12910</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12021</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17583</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12011</v>
      </c>
    </row>
    <row r="15945" spans="1:2" x14ac:dyDescent="0.25">
      <c r="A15945" s="62">
        <v>70171708</v>
      </c>
      <c r="B15945" s="63" t="s">
        <v>4808</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4793</v>
      </c>
    </row>
    <row r="15952" spans="1:2" x14ac:dyDescent="0.25">
      <c r="A15952" s="62">
        <v>71101601</v>
      </c>
      <c r="B15952" s="63" t="s">
        <v>11569</v>
      </c>
    </row>
    <row r="15953" spans="1:2" x14ac:dyDescent="0.25">
      <c r="A15953" s="62">
        <v>71101602</v>
      </c>
      <c r="B15953" s="63" t="s">
        <v>10702</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12367</v>
      </c>
    </row>
    <row r="15957" spans="1:2" x14ac:dyDescent="0.25">
      <c r="A15957" s="62">
        <v>71101704</v>
      </c>
      <c r="B15957" s="63" t="s">
        <v>8399</v>
      </c>
    </row>
    <row r="15958" spans="1:2" x14ac:dyDescent="0.25">
      <c r="A15958" s="62">
        <v>71101705</v>
      </c>
      <c r="B15958" s="63" t="s">
        <v>5642</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11367</v>
      </c>
    </row>
    <row r="15963" spans="1:2" x14ac:dyDescent="0.25">
      <c r="A15963" s="62">
        <v>71112001</v>
      </c>
      <c r="B15963" s="63" t="s">
        <v>18075</v>
      </c>
    </row>
    <row r="15964" spans="1:2" x14ac:dyDescent="0.25">
      <c r="A15964" s="62">
        <v>71112002</v>
      </c>
      <c r="B15964" s="63" t="s">
        <v>7268</v>
      </c>
    </row>
    <row r="15965" spans="1:2" x14ac:dyDescent="0.25">
      <c r="A15965" s="62">
        <v>71112003</v>
      </c>
      <c r="B15965" s="63" t="s">
        <v>11472</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9909</v>
      </c>
    </row>
    <row r="15976" spans="1:2" x14ac:dyDescent="0.25">
      <c r="A15976" s="62">
        <v>71112014</v>
      </c>
      <c r="B15976" s="63" t="s">
        <v>5525</v>
      </c>
    </row>
    <row r="15977" spans="1:2" x14ac:dyDescent="0.25">
      <c r="A15977" s="62">
        <v>71112015</v>
      </c>
      <c r="B15977" s="63" t="s">
        <v>16498</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5058</v>
      </c>
    </row>
    <row r="15983" spans="1:2" x14ac:dyDescent="0.25">
      <c r="A15983" s="62">
        <v>71112022</v>
      </c>
      <c r="B15983" s="63" t="s">
        <v>7854</v>
      </c>
    </row>
    <row r="15984" spans="1:2" x14ac:dyDescent="0.25">
      <c r="A15984" s="62">
        <v>71112023</v>
      </c>
      <c r="B15984" s="63" t="s">
        <v>15133</v>
      </c>
    </row>
    <row r="15985" spans="1:2" x14ac:dyDescent="0.25">
      <c r="A15985" s="62">
        <v>71112024</v>
      </c>
      <c r="B15985" s="63" t="s">
        <v>17592</v>
      </c>
    </row>
    <row r="15986" spans="1:2" x14ac:dyDescent="0.25">
      <c r="A15986" s="62">
        <v>71112025</v>
      </c>
      <c r="B15986" s="63" t="s">
        <v>13052</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6239</v>
      </c>
    </row>
    <row r="15996" spans="1:2" x14ac:dyDescent="0.25">
      <c r="A15996" s="62">
        <v>71112104</v>
      </c>
      <c r="B15996" s="63" t="s">
        <v>13272</v>
      </c>
    </row>
    <row r="15997" spans="1:2" x14ac:dyDescent="0.25">
      <c r="A15997" s="62">
        <v>71112105</v>
      </c>
      <c r="B15997" s="63" t="s">
        <v>11809</v>
      </c>
    </row>
    <row r="15998" spans="1:2" x14ac:dyDescent="0.25">
      <c r="A15998" s="62">
        <v>71112106</v>
      </c>
      <c r="B15998" s="63" t="s">
        <v>4447</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13897</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6627</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5478</v>
      </c>
    </row>
    <row r="16026" spans="1:2" x14ac:dyDescent="0.25">
      <c r="A16026" s="62">
        <v>71112308</v>
      </c>
      <c r="B16026" s="63" t="s">
        <v>13339</v>
      </c>
    </row>
    <row r="16027" spans="1:2" x14ac:dyDescent="0.25">
      <c r="A16027" s="62">
        <v>71112309</v>
      </c>
      <c r="B16027" s="63" t="s">
        <v>11626</v>
      </c>
    </row>
    <row r="16028" spans="1:2" x14ac:dyDescent="0.25">
      <c r="A16028" s="62">
        <v>71112310</v>
      </c>
      <c r="B16028" s="63" t="s">
        <v>12363</v>
      </c>
    </row>
    <row r="16029" spans="1:2" x14ac:dyDescent="0.25">
      <c r="A16029" s="62">
        <v>71112311</v>
      </c>
      <c r="B16029" s="63" t="s">
        <v>18642</v>
      </c>
    </row>
    <row r="16030" spans="1:2" x14ac:dyDescent="0.25">
      <c r="A16030" s="62">
        <v>71112312</v>
      </c>
      <c r="B16030" s="63" t="s">
        <v>11157</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10084</v>
      </c>
    </row>
    <row r="16034" spans="1:2" x14ac:dyDescent="0.25">
      <c r="A16034" s="62">
        <v>71112316</v>
      </c>
      <c r="B16034" s="63" t="s">
        <v>14633</v>
      </c>
    </row>
    <row r="16035" spans="1:2" x14ac:dyDescent="0.25">
      <c r="A16035" s="62">
        <v>71112317</v>
      </c>
      <c r="B16035" s="63" t="s">
        <v>5497</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14516</v>
      </c>
    </row>
    <row r="16044" spans="1:2" x14ac:dyDescent="0.25">
      <c r="A16044" s="62">
        <v>71121005</v>
      </c>
      <c r="B16044" s="63" t="s">
        <v>17290</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4977</v>
      </c>
    </row>
    <row r="16049" spans="1:2" x14ac:dyDescent="0.25">
      <c r="A16049" s="62">
        <v>71121010</v>
      </c>
      <c r="B16049" s="63" t="s">
        <v>17632</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17708</v>
      </c>
    </row>
    <row r="16059" spans="1:2" x14ac:dyDescent="0.25">
      <c r="A16059" s="62">
        <v>71121020</v>
      </c>
      <c r="B16059" s="63" t="s">
        <v>10130</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15408</v>
      </c>
    </row>
    <row r="16064" spans="1:2" x14ac:dyDescent="0.25">
      <c r="A16064" s="62">
        <v>71121102</v>
      </c>
      <c r="B16064" s="63" t="s">
        <v>17472</v>
      </c>
    </row>
    <row r="16065" spans="1:2" x14ac:dyDescent="0.25">
      <c r="A16065" s="62">
        <v>71121103</v>
      </c>
      <c r="B16065" s="63" t="s">
        <v>7617</v>
      </c>
    </row>
    <row r="16066" spans="1:2" x14ac:dyDescent="0.25">
      <c r="A16066" s="62">
        <v>71121104</v>
      </c>
      <c r="B16066" s="63" t="s">
        <v>14070</v>
      </c>
    </row>
    <row r="16067" spans="1:2" x14ac:dyDescent="0.25">
      <c r="A16067" s="62">
        <v>71121105</v>
      </c>
      <c r="B16067" s="63" t="s">
        <v>11410</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11584</v>
      </c>
    </row>
    <row r="16073" spans="1:2" x14ac:dyDescent="0.25">
      <c r="A16073" s="62">
        <v>71121111</v>
      </c>
      <c r="B16073" s="63" t="s">
        <v>17115</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3702</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6274</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12137</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4211</v>
      </c>
    </row>
    <row r="16105" spans="1:2" x14ac:dyDescent="0.25">
      <c r="A16105" s="62">
        <v>71121407</v>
      </c>
      <c r="B16105" s="63" t="s">
        <v>5564</v>
      </c>
    </row>
    <row r="16106" spans="1:2" x14ac:dyDescent="0.25">
      <c r="A16106" s="62">
        <v>71121501</v>
      </c>
      <c r="B16106" s="63" t="s">
        <v>11060</v>
      </c>
    </row>
    <row r="16107" spans="1:2" x14ac:dyDescent="0.25">
      <c r="A16107" s="62">
        <v>71121502</v>
      </c>
      <c r="B16107" s="63" t="s">
        <v>11899</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12096</v>
      </c>
    </row>
    <row r="16111" spans="1:2" x14ac:dyDescent="0.25">
      <c r="A16111" s="62">
        <v>71121506</v>
      </c>
      <c r="B16111" s="63" t="s">
        <v>13595</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7038</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5617</v>
      </c>
    </row>
    <row r="16122" spans="1:2" x14ac:dyDescent="0.25">
      <c r="A16122" s="62">
        <v>71121601</v>
      </c>
      <c r="B16122" s="63" t="s">
        <v>5296</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12090</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6429</v>
      </c>
    </row>
    <row r="16130" spans="1:2" x14ac:dyDescent="0.25">
      <c r="A16130" s="62">
        <v>71121609</v>
      </c>
      <c r="B16130" s="63" t="s">
        <v>10277</v>
      </c>
    </row>
    <row r="16131" spans="1:2" x14ac:dyDescent="0.25">
      <c r="A16131" s="62">
        <v>71121610</v>
      </c>
      <c r="B16131" s="63" t="s">
        <v>6155</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5570</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12077</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4099</v>
      </c>
    </row>
    <row r="16148" spans="1:2" x14ac:dyDescent="0.25">
      <c r="A16148" s="62">
        <v>71121627</v>
      </c>
      <c r="B16148" s="63" t="s">
        <v>11658</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4202</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5816</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8985</v>
      </c>
    </row>
    <row r="16168" spans="1:2" x14ac:dyDescent="0.25">
      <c r="A16168" s="62">
        <v>71121804</v>
      </c>
      <c r="B16168" s="63" t="s">
        <v>17723</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14786</v>
      </c>
    </row>
    <row r="16172" spans="1:2" x14ac:dyDescent="0.25">
      <c r="A16172" s="62">
        <v>71122001</v>
      </c>
      <c r="B16172" s="63" t="s">
        <v>18185</v>
      </c>
    </row>
    <row r="16173" spans="1:2" x14ac:dyDescent="0.25">
      <c r="A16173" s="62">
        <v>71122002</v>
      </c>
      <c r="B16173" s="63" t="s">
        <v>12554</v>
      </c>
    </row>
    <row r="16174" spans="1:2" x14ac:dyDescent="0.25">
      <c r="A16174" s="62">
        <v>71122003</v>
      </c>
      <c r="B16174" s="63" t="s">
        <v>4258</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11816</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14056</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3886</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14597</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4577</v>
      </c>
    </row>
    <row r="16201" spans="1:2" x14ac:dyDescent="0.25">
      <c r="A16201" s="62">
        <v>71122306</v>
      </c>
      <c r="B16201" s="63" t="s">
        <v>13936</v>
      </c>
    </row>
    <row r="16202" spans="1:2" x14ac:dyDescent="0.25">
      <c r="A16202" s="62">
        <v>71122401</v>
      </c>
      <c r="B16202" s="63" t="s">
        <v>5776</v>
      </c>
    </row>
    <row r="16203" spans="1:2" x14ac:dyDescent="0.25">
      <c r="A16203" s="62">
        <v>71122402</v>
      </c>
      <c r="B16203" s="63" t="s">
        <v>16005</v>
      </c>
    </row>
    <row r="16204" spans="1:2" x14ac:dyDescent="0.25">
      <c r="A16204" s="62">
        <v>71122403</v>
      </c>
      <c r="B16204" s="63" t="s">
        <v>6629</v>
      </c>
    </row>
    <row r="16205" spans="1:2" x14ac:dyDescent="0.25">
      <c r="A16205" s="62">
        <v>71122404</v>
      </c>
      <c r="B16205" s="63" t="s">
        <v>18696</v>
      </c>
    </row>
    <row r="16206" spans="1:2" x14ac:dyDescent="0.25">
      <c r="A16206" s="62">
        <v>71122405</v>
      </c>
      <c r="B16206" s="63" t="s">
        <v>8342</v>
      </c>
    </row>
    <row r="16207" spans="1:2" x14ac:dyDescent="0.25">
      <c r="A16207" s="62">
        <v>71122406</v>
      </c>
      <c r="B16207" s="63" t="s">
        <v>14989</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5637</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11925</v>
      </c>
    </row>
    <row r="16222" spans="1:2" x14ac:dyDescent="0.25">
      <c r="A16222" s="62">
        <v>71122606</v>
      </c>
      <c r="B16222" s="63" t="s">
        <v>6971</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5215</v>
      </c>
    </row>
    <row r="16226" spans="1:2" x14ac:dyDescent="0.25">
      <c r="A16226" s="62">
        <v>71122610</v>
      </c>
      <c r="B16226" s="63" t="s">
        <v>11669</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8858</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5817</v>
      </c>
    </row>
    <row r="16237" spans="1:2" x14ac:dyDescent="0.25">
      <c r="A16237" s="62">
        <v>71122708</v>
      </c>
      <c r="B16237" s="63" t="s">
        <v>6975</v>
      </c>
    </row>
    <row r="16238" spans="1:2" x14ac:dyDescent="0.25">
      <c r="A16238" s="62">
        <v>71122801</v>
      </c>
      <c r="B16238" s="63" t="s">
        <v>5028</v>
      </c>
    </row>
    <row r="16239" spans="1:2" x14ac:dyDescent="0.25">
      <c r="A16239" s="62">
        <v>71122802</v>
      </c>
      <c r="B16239" s="63" t="s">
        <v>13645</v>
      </c>
    </row>
    <row r="16240" spans="1:2" x14ac:dyDescent="0.25">
      <c r="A16240" s="62">
        <v>71122803</v>
      </c>
      <c r="B16240" s="63" t="s">
        <v>12034</v>
      </c>
    </row>
    <row r="16241" spans="1:2" x14ac:dyDescent="0.25">
      <c r="A16241" s="62">
        <v>71122804</v>
      </c>
      <c r="B16241" s="63" t="s">
        <v>9596</v>
      </c>
    </row>
    <row r="16242" spans="1:2" x14ac:dyDescent="0.25">
      <c r="A16242" s="62">
        <v>71122805</v>
      </c>
      <c r="B16242" s="63" t="s">
        <v>7544</v>
      </c>
    </row>
    <row r="16243" spans="1:2" x14ac:dyDescent="0.25">
      <c r="A16243" s="62">
        <v>71122806</v>
      </c>
      <c r="B16243" s="63" t="s">
        <v>15199</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5788</v>
      </c>
    </row>
    <row r="16253" spans="1:2" x14ac:dyDescent="0.25">
      <c r="A16253" s="62">
        <v>71131002</v>
      </c>
      <c r="B16253" s="63" t="s">
        <v>10521</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5566</v>
      </c>
    </row>
    <row r="16265" spans="1:2" x14ac:dyDescent="0.25">
      <c r="A16265" s="62">
        <v>71131014</v>
      </c>
      <c r="B16265" s="63" t="s">
        <v>11150</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14827</v>
      </c>
    </row>
    <row r="16271" spans="1:2" x14ac:dyDescent="0.25">
      <c r="A16271" s="62">
        <v>71131103</v>
      </c>
      <c r="B16271" s="63" t="s">
        <v>18199</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8640</v>
      </c>
    </row>
    <row r="16282" spans="1:2" x14ac:dyDescent="0.25">
      <c r="A16282" s="62">
        <v>71131302</v>
      </c>
      <c r="B16282" s="63" t="s">
        <v>17827</v>
      </c>
    </row>
    <row r="16283" spans="1:2" x14ac:dyDescent="0.25">
      <c r="A16283" s="62">
        <v>71131303</v>
      </c>
      <c r="B16283" s="63" t="s">
        <v>8972</v>
      </c>
    </row>
    <row r="16284" spans="1:2" x14ac:dyDescent="0.25">
      <c r="A16284" s="62">
        <v>71131304</v>
      </c>
      <c r="B16284" s="63" t="s">
        <v>9803</v>
      </c>
    </row>
    <row r="16285" spans="1:2" x14ac:dyDescent="0.25">
      <c r="A16285" s="62">
        <v>71131305</v>
      </c>
      <c r="B16285" s="63" t="s">
        <v>17940</v>
      </c>
    </row>
    <row r="16286" spans="1:2" x14ac:dyDescent="0.25">
      <c r="A16286" s="62">
        <v>71131306</v>
      </c>
      <c r="B16286" s="63" t="s">
        <v>4140</v>
      </c>
    </row>
    <row r="16287" spans="1:2" x14ac:dyDescent="0.25">
      <c r="A16287" s="62">
        <v>71131307</v>
      </c>
      <c r="B16287" s="63" t="s">
        <v>14174</v>
      </c>
    </row>
    <row r="16288" spans="1:2" x14ac:dyDescent="0.25">
      <c r="A16288" s="62">
        <v>71131308</v>
      </c>
      <c r="B16288" s="63" t="s">
        <v>2834</v>
      </c>
    </row>
    <row r="16289" spans="1:2" x14ac:dyDescent="0.25">
      <c r="A16289" s="62">
        <v>71131309</v>
      </c>
      <c r="B16289" s="63" t="s">
        <v>14397</v>
      </c>
    </row>
    <row r="16290" spans="1:2" x14ac:dyDescent="0.25">
      <c r="A16290" s="62">
        <v>71131310</v>
      </c>
      <c r="B16290" s="63" t="s">
        <v>17841</v>
      </c>
    </row>
    <row r="16291" spans="1:2" x14ac:dyDescent="0.25">
      <c r="A16291" s="62">
        <v>71131401</v>
      </c>
      <c r="B16291" s="63" t="s">
        <v>12346</v>
      </c>
    </row>
    <row r="16292" spans="1:2" x14ac:dyDescent="0.25">
      <c r="A16292" s="62">
        <v>71131402</v>
      </c>
      <c r="B16292" s="63" t="s">
        <v>18495</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18297</v>
      </c>
    </row>
    <row r="16297" spans="1:2" x14ac:dyDescent="0.25">
      <c r="A16297" s="62">
        <v>71141004</v>
      </c>
      <c r="B16297" s="63" t="s">
        <v>10126</v>
      </c>
    </row>
    <row r="16298" spans="1:2" x14ac:dyDescent="0.25">
      <c r="A16298" s="62">
        <v>71141101</v>
      </c>
      <c r="B16298" s="63" t="s">
        <v>11428</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4213</v>
      </c>
    </row>
    <row r="16305" spans="1:2" x14ac:dyDescent="0.25">
      <c r="A16305" s="62">
        <v>71151004</v>
      </c>
      <c r="B16305" s="63" t="s">
        <v>13795</v>
      </c>
    </row>
    <row r="16306" spans="1:2" x14ac:dyDescent="0.25">
      <c r="A16306" s="62">
        <v>71151005</v>
      </c>
      <c r="B16306" s="63" t="s">
        <v>5666</v>
      </c>
    </row>
    <row r="16307" spans="1:2" x14ac:dyDescent="0.25">
      <c r="A16307" s="62">
        <v>71151101</v>
      </c>
      <c r="B16307" s="63" t="s">
        <v>7908</v>
      </c>
    </row>
    <row r="16308" spans="1:2" x14ac:dyDescent="0.25">
      <c r="A16308" s="62">
        <v>71151102</v>
      </c>
      <c r="B16308" s="63" t="s">
        <v>16330</v>
      </c>
    </row>
    <row r="16309" spans="1:2" x14ac:dyDescent="0.25">
      <c r="A16309" s="62">
        <v>71151103</v>
      </c>
      <c r="B16309" s="63" t="s">
        <v>5600</v>
      </c>
    </row>
    <row r="16310" spans="1:2" x14ac:dyDescent="0.25">
      <c r="A16310" s="62">
        <v>71151104</v>
      </c>
      <c r="B16310" s="63" t="s">
        <v>12207</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10804</v>
      </c>
    </row>
    <row r="16314" spans="1:2" x14ac:dyDescent="0.25">
      <c r="A16314" s="62">
        <v>71151203</v>
      </c>
      <c r="B16314" s="63" t="s">
        <v>16525</v>
      </c>
    </row>
    <row r="16315" spans="1:2" x14ac:dyDescent="0.25">
      <c r="A16315" s="62">
        <v>71151301</v>
      </c>
      <c r="B16315" s="63" t="s">
        <v>17730</v>
      </c>
    </row>
    <row r="16316" spans="1:2" x14ac:dyDescent="0.25">
      <c r="A16316" s="62">
        <v>71151302</v>
      </c>
      <c r="B16316" s="63" t="s">
        <v>9549</v>
      </c>
    </row>
    <row r="16317" spans="1:2" x14ac:dyDescent="0.25">
      <c r="A16317" s="62">
        <v>71151303</v>
      </c>
      <c r="B16317" s="63" t="s">
        <v>6764</v>
      </c>
    </row>
    <row r="16318" spans="1:2" x14ac:dyDescent="0.25">
      <c r="A16318" s="62">
        <v>71151304</v>
      </c>
      <c r="B16318" s="63" t="s">
        <v>14404</v>
      </c>
    </row>
    <row r="16319" spans="1:2" x14ac:dyDescent="0.25">
      <c r="A16319" s="62">
        <v>71151305</v>
      </c>
      <c r="B16319" s="63" t="s">
        <v>7153</v>
      </c>
    </row>
    <row r="16320" spans="1:2" x14ac:dyDescent="0.25">
      <c r="A16320" s="62">
        <v>71151306</v>
      </c>
      <c r="B16320" s="63" t="s">
        <v>4970</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17344</v>
      </c>
    </row>
    <row r="16346" spans="1:2" x14ac:dyDescent="0.25">
      <c r="A16346" s="62">
        <v>71161105</v>
      </c>
      <c r="B16346" s="63" t="s">
        <v>7334</v>
      </c>
    </row>
    <row r="16347" spans="1:2" x14ac:dyDescent="0.25">
      <c r="A16347" s="62">
        <v>71161106</v>
      </c>
      <c r="B16347" s="63" t="s">
        <v>4104</v>
      </c>
    </row>
    <row r="16348" spans="1:2" x14ac:dyDescent="0.25">
      <c r="A16348" s="62">
        <v>71161107</v>
      </c>
      <c r="B16348" s="63" t="s">
        <v>8179</v>
      </c>
    </row>
    <row r="16349" spans="1:2" x14ac:dyDescent="0.25">
      <c r="A16349" s="62">
        <v>71161109</v>
      </c>
      <c r="B16349" s="63" t="s">
        <v>10588</v>
      </c>
    </row>
    <row r="16350" spans="1:2" x14ac:dyDescent="0.25">
      <c r="A16350" s="62">
        <v>71161110</v>
      </c>
      <c r="B16350" s="63" t="s">
        <v>12917</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10472</v>
      </c>
    </row>
    <row r="16357" spans="1:2" x14ac:dyDescent="0.25">
      <c r="A16357" s="62">
        <v>71161206</v>
      </c>
      <c r="B16357" s="63" t="s">
        <v>8155</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6195</v>
      </c>
    </row>
    <row r="16362" spans="1:2" x14ac:dyDescent="0.25">
      <c r="A16362" s="62">
        <v>71161305</v>
      </c>
      <c r="B16362" s="63" t="s">
        <v>5413</v>
      </c>
    </row>
    <row r="16363" spans="1:2" x14ac:dyDescent="0.25">
      <c r="A16363" s="62">
        <v>71161306</v>
      </c>
      <c r="B16363" s="63" t="s">
        <v>12485</v>
      </c>
    </row>
    <row r="16364" spans="1:2" x14ac:dyDescent="0.25">
      <c r="A16364" s="62">
        <v>71161307</v>
      </c>
      <c r="B16364" s="63" t="s">
        <v>4407</v>
      </c>
    </row>
    <row r="16365" spans="1:2" x14ac:dyDescent="0.25">
      <c r="A16365" s="62">
        <v>71161308</v>
      </c>
      <c r="B16365" s="63" t="s">
        <v>16770</v>
      </c>
    </row>
    <row r="16366" spans="1:2" x14ac:dyDescent="0.25">
      <c r="A16366" s="62">
        <v>71161402</v>
      </c>
      <c r="B16366" s="63" t="s">
        <v>5156</v>
      </c>
    </row>
    <row r="16367" spans="1:2" x14ac:dyDescent="0.25">
      <c r="A16367" s="62">
        <v>71161403</v>
      </c>
      <c r="B16367" s="63" t="s">
        <v>13174</v>
      </c>
    </row>
    <row r="16368" spans="1:2" x14ac:dyDescent="0.25">
      <c r="A16368" s="62">
        <v>71161405</v>
      </c>
      <c r="B16368" s="63" t="s">
        <v>8508</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15285</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13011</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17828</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6109</v>
      </c>
    </row>
    <row r="16389" spans="1:2" x14ac:dyDescent="0.25">
      <c r="A16389" s="62">
        <v>72101603</v>
      </c>
      <c r="B16389" s="63" t="s">
        <v>5163</v>
      </c>
    </row>
    <row r="16390" spans="1:2" x14ac:dyDescent="0.25">
      <c r="A16390" s="62">
        <v>72101604</v>
      </c>
      <c r="B16390" s="63" t="s">
        <v>11908</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12199</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13691</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4053</v>
      </c>
    </row>
    <row r="16402" spans="1:2" x14ac:dyDescent="0.25">
      <c r="A16402" s="62">
        <v>72101902</v>
      </c>
      <c r="B16402" s="63" t="s">
        <v>12347</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12379</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16119</v>
      </c>
    </row>
    <row r="16411" spans="1:2" x14ac:dyDescent="0.25">
      <c r="A16411" s="62">
        <v>72102102</v>
      </c>
      <c r="B16411" s="63" t="s">
        <v>12062</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11632</v>
      </c>
    </row>
    <row r="16418" spans="1:2" x14ac:dyDescent="0.25">
      <c r="A16418" s="62">
        <v>72102203</v>
      </c>
      <c r="B16418" s="63" t="s">
        <v>18777</v>
      </c>
    </row>
    <row r="16419" spans="1:2" x14ac:dyDescent="0.25">
      <c r="A16419" s="62">
        <v>72102204</v>
      </c>
      <c r="B16419" s="63" t="s">
        <v>5584</v>
      </c>
    </row>
    <row r="16420" spans="1:2" x14ac:dyDescent="0.25">
      <c r="A16420" s="62">
        <v>72102205</v>
      </c>
      <c r="B16420" s="63" t="s">
        <v>3910</v>
      </c>
    </row>
    <row r="16421" spans="1:2" x14ac:dyDescent="0.25">
      <c r="A16421" s="62">
        <v>72102206</v>
      </c>
      <c r="B16421" s="63" t="s">
        <v>8260</v>
      </c>
    </row>
    <row r="16422" spans="1:2" x14ac:dyDescent="0.25">
      <c r="A16422" s="62">
        <v>72102207</v>
      </c>
      <c r="B16422" s="63" t="s">
        <v>10670</v>
      </c>
    </row>
    <row r="16423" spans="1:2" x14ac:dyDescent="0.25">
      <c r="A16423" s="62">
        <v>72102208</v>
      </c>
      <c r="B16423" s="63" t="s">
        <v>8602</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12772</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8132</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15544</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8681</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6788</v>
      </c>
    </row>
    <row r="16444" spans="1:2" x14ac:dyDescent="0.25">
      <c r="A16444" s="62">
        <v>72102602</v>
      </c>
      <c r="B16444" s="63" t="s">
        <v>4405</v>
      </c>
    </row>
    <row r="16445" spans="1:2" x14ac:dyDescent="0.25">
      <c r="A16445" s="62">
        <v>72102701</v>
      </c>
      <c r="B16445" s="63" t="s">
        <v>12898</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17506</v>
      </c>
    </row>
    <row r="16456" spans="1:2" x14ac:dyDescent="0.25">
      <c r="A16456" s="62">
        <v>72103002</v>
      </c>
      <c r="B16456" s="63" t="s">
        <v>15868</v>
      </c>
    </row>
    <row r="16457" spans="1:2" x14ac:dyDescent="0.25">
      <c r="A16457" s="62">
        <v>72103003</v>
      </c>
      <c r="B16457" s="63" t="s">
        <v>7071</v>
      </c>
    </row>
    <row r="16458" spans="1:2" x14ac:dyDescent="0.25">
      <c r="A16458" s="62">
        <v>72103004</v>
      </c>
      <c r="B16458" s="63" t="s">
        <v>5839</v>
      </c>
    </row>
    <row r="16459" spans="1:2" x14ac:dyDescent="0.25">
      <c r="A16459" s="62">
        <v>72131501</v>
      </c>
      <c r="B16459" s="63" t="s">
        <v>11158</v>
      </c>
    </row>
    <row r="16460" spans="1:2" x14ac:dyDescent="0.25">
      <c r="A16460" s="62">
        <v>72131502</v>
      </c>
      <c r="B16460" s="63" t="s">
        <v>13048</v>
      </c>
    </row>
    <row r="16461" spans="1:2" x14ac:dyDescent="0.25">
      <c r="A16461" s="62">
        <v>72131601</v>
      </c>
      <c r="B16461" s="63" t="s">
        <v>2206</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7355</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11730</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11650</v>
      </c>
    </row>
    <row r="16481" spans="1:2" x14ac:dyDescent="0.25">
      <c r="A16481" s="62">
        <v>73101613</v>
      </c>
      <c r="B16481" s="63" t="s">
        <v>12120</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12237</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15738</v>
      </c>
    </row>
    <row r="16507" spans="1:2" x14ac:dyDescent="0.25">
      <c r="A16507" s="62">
        <v>73121506</v>
      </c>
      <c r="B16507" s="63" t="s">
        <v>8653</v>
      </c>
    </row>
    <row r="16508" spans="1:2" x14ac:dyDescent="0.25">
      <c r="A16508" s="62">
        <v>73121507</v>
      </c>
      <c r="B16508" s="63" t="s">
        <v>13899</v>
      </c>
    </row>
    <row r="16509" spans="1:2" x14ac:dyDescent="0.25">
      <c r="A16509" s="62">
        <v>73121508</v>
      </c>
      <c r="B16509" s="63" t="s">
        <v>7342</v>
      </c>
    </row>
    <row r="16510" spans="1:2" x14ac:dyDescent="0.25">
      <c r="A16510" s="62">
        <v>73121509</v>
      </c>
      <c r="B16510" s="63" t="s">
        <v>12587</v>
      </c>
    </row>
    <row r="16511" spans="1:2" x14ac:dyDescent="0.25">
      <c r="A16511" s="62">
        <v>73121601</v>
      </c>
      <c r="B16511" s="63" t="s">
        <v>12074</v>
      </c>
    </row>
    <row r="16512" spans="1:2" x14ac:dyDescent="0.25">
      <c r="A16512" s="62">
        <v>73121602</v>
      </c>
      <c r="B16512" s="63" t="s">
        <v>10468</v>
      </c>
    </row>
    <row r="16513" spans="1:2" x14ac:dyDescent="0.25">
      <c r="A16513" s="62">
        <v>73121603</v>
      </c>
      <c r="B16513" s="63" t="s">
        <v>17391</v>
      </c>
    </row>
    <row r="16514" spans="1:2" x14ac:dyDescent="0.25">
      <c r="A16514" s="62">
        <v>73121606</v>
      </c>
      <c r="B16514" s="63" t="s">
        <v>14029</v>
      </c>
    </row>
    <row r="16515" spans="1:2" x14ac:dyDescent="0.25">
      <c r="A16515" s="62">
        <v>73121607</v>
      </c>
      <c r="B16515" s="63" t="s">
        <v>17980</v>
      </c>
    </row>
    <row r="16516" spans="1:2" x14ac:dyDescent="0.25">
      <c r="A16516" s="62">
        <v>73121608</v>
      </c>
      <c r="B16516" s="63" t="s">
        <v>15726</v>
      </c>
    </row>
    <row r="16517" spans="1:2" x14ac:dyDescent="0.25">
      <c r="A16517" s="62">
        <v>73121610</v>
      </c>
      <c r="B16517" s="63" t="s">
        <v>10468</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11516</v>
      </c>
    </row>
    <row r="16525" spans="1:2" x14ac:dyDescent="0.25">
      <c r="A16525" s="62">
        <v>73121805</v>
      </c>
      <c r="B16525" s="63" t="s">
        <v>16909</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5606</v>
      </c>
    </row>
    <row r="16530" spans="1:2" x14ac:dyDescent="0.25">
      <c r="A16530" s="62">
        <v>73131503</v>
      </c>
      <c r="B16530" s="63" t="s">
        <v>13734</v>
      </c>
    </row>
    <row r="16531" spans="1:2" x14ac:dyDescent="0.25">
      <c r="A16531" s="62">
        <v>73131504</v>
      </c>
      <c r="B16531" s="63" t="s">
        <v>4251</v>
      </c>
    </row>
    <row r="16532" spans="1:2" x14ac:dyDescent="0.25">
      <c r="A16532" s="62">
        <v>73131505</v>
      </c>
      <c r="B16532" s="63" t="s">
        <v>18169</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6772</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7432</v>
      </c>
    </row>
    <row r="16540" spans="1:2" x14ac:dyDescent="0.25">
      <c r="A16540" s="62">
        <v>73131605</v>
      </c>
      <c r="B16540" s="63" t="s">
        <v>11642</v>
      </c>
    </row>
    <row r="16541" spans="1:2" x14ac:dyDescent="0.25">
      <c r="A16541" s="62">
        <v>73131606</v>
      </c>
      <c r="B16541" s="63" t="s">
        <v>4906</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11187</v>
      </c>
    </row>
    <row r="16546" spans="1:2" x14ac:dyDescent="0.25">
      <c r="A16546" s="62">
        <v>73131703</v>
      </c>
      <c r="B16546" s="63" t="s">
        <v>8261</v>
      </c>
    </row>
    <row r="16547" spans="1:2" x14ac:dyDescent="0.25">
      <c r="A16547" s="62">
        <v>73131801</v>
      </c>
      <c r="B16547" s="63" t="s">
        <v>17788</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7782</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10222</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15718</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14551</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11381</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15695</v>
      </c>
    </row>
    <row r="16584" spans="1:2" x14ac:dyDescent="0.25">
      <c r="A16584" s="62">
        <v>73151602</v>
      </c>
      <c r="B16584" s="63" t="s">
        <v>5516</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17481</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5404</v>
      </c>
    </row>
    <row r="16596" spans="1:2" x14ac:dyDescent="0.25">
      <c r="A16596" s="62">
        <v>73151804</v>
      </c>
      <c r="B16596" s="63" t="s">
        <v>5748</v>
      </c>
    </row>
    <row r="16597" spans="1:2" x14ac:dyDescent="0.25">
      <c r="A16597" s="62">
        <v>73151805</v>
      </c>
      <c r="B16597" s="63" t="s">
        <v>15999</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8862</v>
      </c>
    </row>
    <row r="16603" spans="1:2" x14ac:dyDescent="0.25">
      <c r="A16603" s="62">
        <v>73151906</v>
      </c>
      <c r="B16603" s="63" t="s">
        <v>7108</v>
      </c>
    </row>
    <row r="16604" spans="1:2" x14ac:dyDescent="0.25">
      <c r="A16604" s="62">
        <v>73151907</v>
      </c>
      <c r="B16604" s="63" t="s">
        <v>8883</v>
      </c>
    </row>
    <row r="16605" spans="1:2" x14ac:dyDescent="0.25">
      <c r="A16605" s="62">
        <v>73152001</v>
      </c>
      <c r="B16605" s="63" t="s">
        <v>13028</v>
      </c>
    </row>
    <row r="16606" spans="1:2" x14ac:dyDescent="0.25">
      <c r="A16606" s="62">
        <v>73152002</v>
      </c>
      <c r="B16606" s="63" t="s">
        <v>17427</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13482</v>
      </c>
    </row>
    <row r="16610" spans="1:2" x14ac:dyDescent="0.25">
      <c r="A16610" s="62">
        <v>73152102</v>
      </c>
      <c r="B16610" s="63" t="s">
        <v>11731</v>
      </c>
    </row>
    <row r="16611" spans="1:2" x14ac:dyDescent="0.25">
      <c r="A16611" s="62">
        <v>73161501</v>
      </c>
      <c r="B16611" s="63" t="s">
        <v>11878</v>
      </c>
    </row>
    <row r="16612" spans="1:2" x14ac:dyDescent="0.25">
      <c r="A16612" s="62">
        <v>73161502</v>
      </c>
      <c r="B16612" s="63" t="s">
        <v>9295</v>
      </c>
    </row>
    <row r="16613" spans="1:2" x14ac:dyDescent="0.25">
      <c r="A16613" s="62">
        <v>73161503</v>
      </c>
      <c r="B16613" s="63" t="s">
        <v>7812</v>
      </c>
    </row>
    <row r="16614" spans="1:2" x14ac:dyDescent="0.25">
      <c r="A16614" s="62">
        <v>73161504</v>
      </c>
      <c r="B16614" s="63" t="s">
        <v>11686</v>
      </c>
    </row>
    <row r="16615" spans="1:2" x14ac:dyDescent="0.25">
      <c r="A16615" s="62">
        <v>73161505</v>
      </c>
      <c r="B16615" s="63" t="s">
        <v>14766</v>
      </c>
    </row>
    <row r="16616" spans="1:2" x14ac:dyDescent="0.25">
      <c r="A16616" s="62">
        <v>73161506</v>
      </c>
      <c r="B16616" s="63" t="s">
        <v>10586</v>
      </c>
    </row>
    <row r="16617" spans="1:2" x14ac:dyDescent="0.25">
      <c r="A16617" s="62">
        <v>73161507</v>
      </c>
      <c r="B16617" s="63" t="s">
        <v>8491</v>
      </c>
    </row>
    <row r="16618" spans="1:2" x14ac:dyDescent="0.25">
      <c r="A16618" s="62">
        <v>73161508</v>
      </c>
      <c r="B16618" s="63" t="s">
        <v>12769</v>
      </c>
    </row>
    <row r="16619" spans="1:2" x14ac:dyDescent="0.25">
      <c r="A16619" s="62">
        <v>73161509</v>
      </c>
      <c r="B16619" s="63" t="s">
        <v>12590</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9009</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10569</v>
      </c>
    </row>
    <row r="16634" spans="1:2" x14ac:dyDescent="0.25">
      <c r="A16634" s="62">
        <v>73161605</v>
      </c>
      <c r="B16634" s="63" t="s">
        <v>14986</v>
      </c>
    </row>
    <row r="16635" spans="1:2" x14ac:dyDescent="0.25">
      <c r="A16635" s="62">
        <v>73161606</v>
      </c>
      <c r="B16635" s="63" t="s">
        <v>11093</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7033</v>
      </c>
    </row>
    <row r="16641" spans="1:2" x14ac:dyDescent="0.25">
      <c r="A16641" s="62">
        <v>73171505</v>
      </c>
      <c r="B16641" s="63" t="s">
        <v>9466</v>
      </c>
    </row>
    <row r="16642" spans="1:2" x14ac:dyDescent="0.25">
      <c r="A16642" s="62">
        <v>73171506</v>
      </c>
      <c r="B16642" s="63" t="s">
        <v>17965</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9027</v>
      </c>
    </row>
    <row r="16652" spans="1:2" x14ac:dyDescent="0.25">
      <c r="A16652" s="62">
        <v>73171605</v>
      </c>
      <c r="B16652" s="63" t="s">
        <v>13779</v>
      </c>
    </row>
    <row r="16653" spans="1:2" x14ac:dyDescent="0.25">
      <c r="A16653" s="62">
        <v>73181001</v>
      </c>
      <c r="B16653" s="63" t="s">
        <v>18507</v>
      </c>
    </row>
    <row r="16654" spans="1:2" x14ac:dyDescent="0.25">
      <c r="A16654" s="62">
        <v>73181002</v>
      </c>
      <c r="B16654" s="63" t="s">
        <v>13049</v>
      </c>
    </row>
    <row r="16655" spans="1:2" x14ac:dyDescent="0.25">
      <c r="A16655" s="62">
        <v>73181003</v>
      </c>
      <c r="B16655" s="63" t="s">
        <v>11990</v>
      </c>
    </row>
    <row r="16656" spans="1:2" x14ac:dyDescent="0.25">
      <c r="A16656" s="62">
        <v>73181004</v>
      </c>
      <c r="B16656" s="63" t="s">
        <v>3871</v>
      </c>
    </row>
    <row r="16657" spans="1:2" x14ac:dyDescent="0.25">
      <c r="A16657" s="62">
        <v>73181005</v>
      </c>
      <c r="B16657" s="63" t="s">
        <v>7553</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8898</v>
      </c>
    </row>
    <row r="16661" spans="1:2" x14ac:dyDescent="0.25">
      <c r="A16661" s="62">
        <v>73181009</v>
      </c>
      <c r="B16661" s="63" t="s">
        <v>10929</v>
      </c>
    </row>
    <row r="16662" spans="1:2" x14ac:dyDescent="0.25">
      <c r="A16662" s="62">
        <v>73181010</v>
      </c>
      <c r="B16662" s="63" t="s">
        <v>18575</v>
      </c>
    </row>
    <row r="16663" spans="1:2" x14ac:dyDescent="0.25">
      <c r="A16663" s="62">
        <v>73181011</v>
      </c>
      <c r="B16663" s="63" t="s">
        <v>8416</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17464</v>
      </c>
    </row>
    <row r="16670" spans="1:2" x14ac:dyDescent="0.25">
      <c r="A16670" s="62">
        <v>73181018</v>
      </c>
      <c r="B16670" s="63" t="s">
        <v>11303</v>
      </c>
    </row>
    <row r="16671" spans="1:2" x14ac:dyDescent="0.25">
      <c r="A16671" s="62">
        <v>73181019</v>
      </c>
      <c r="B16671" s="63" t="s">
        <v>6101</v>
      </c>
    </row>
    <row r="16672" spans="1:2" x14ac:dyDescent="0.25">
      <c r="A16672" s="62">
        <v>73181020</v>
      </c>
      <c r="B16672" s="63" t="s">
        <v>11530</v>
      </c>
    </row>
    <row r="16673" spans="1:2" x14ac:dyDescent="0.25">
      <c r="A16673" s="62">
        <v>73181021</v>
      </c>
      <c r="B16673" s="63" t="s">
        <v>4430</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5582</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13027</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17225</v>
      </c>
    </row>
    <row r="16686" spans="1:2" x14ac:dyDescent="0.25">
      <c r="A16686" s="62">
        <v>73181205</v>
      </c>
      <c r="B16686" s="63" t="s">
        <v>5326</v>
      </c>
    </row>
    <row r="16687" spans="1:2" x14ac:dyDescent="0.25">
      <c r="A16687" s="62">
        <v>73181206</v>
      </c>
      <c r="B16687" s="63" t="s">
        <v>15839</v>
      </c>
    </row>
    <row r="16688" spans="1:2" x14ac:dyDescent="0.25">
      <c r="A16688" s="62">
        <v>73181301</v>
      </c>
      <c r="B16688" s="63" t="s">
        <v>8392</v>
      </c>
    </row>
    <row r="16689" spans="1:2" x14ac:dyDescent="0.25">
      <c r="A16689" s="62">
        <v>73181302</v>
      </c>
      <c r="B16689" s="63" t="s">
        <v>17232</v>
      </c>
    </row>
    <row r="16690" spans="1:2" x14ac:dyDescent="0.25">
      <c r="A16690" s="62">
        <v>73181303</v>
      </c>
      <c r="B16690" s="63" t="s">
        <v>9072</v>
      </c>
    </row>
    <row r="16691" spans="1:2" x14ac:dyDescent="0.25">
      <c r="A16691" s="62">
        <v>73181304</v>
      </c>
      <c r="B16691" s="63" t="s">
        <v>5963</v>
      </c>
    </row>
    <row r="16692" spans="1:2" x14ac:dyDescent="0.25">
      <c r="A16692" s="62">
        <v>73181901</v>
      </c>
      <c r="B16692" s="63" t="s">
        <v>13215</v>
      </c>
    </row>
    <row r="16693" spans="1:2" x14ac:dyDescent="0.25">
      <c r="A16693" s="62">
        <v>73181902</v>
      </c>
      <c r="B16693" s="63" t="s">
        <v>5872</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11966</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17338</v>
      </c>
    </row>
    <row r="16705" spans="1:2" x14ac:dyDescent="0.25">
      <c r="A16705" s="62">
        <v>76111501</v>
      </c>
      <c r="B16705" s="63" t="s">
        <v>16448</v>
      </c>
    </row>
    <row r="16706" spans="1:2" x14ac:dyDescent="0.25">
      <c r="A16706" s="62">
        <v>76111503</v>
      </c>
      <c r="B16706" s="63" t="s">
        <v>11337</v>
      </c>
    </row>
    <row r="16707" spans="1:2" x14ac:dyDescent="0.25">
      <c r="A16707" s="62">
        <v>76111504</v>
      </c>
      <c r="B16707" s="63" t="s">
        <v>16713</v>
      </c>
    </row>
    <row r="16708" spans="1:2" x14ac:dyDescent="0.25">
      <c r="A16708" s="62">
        <v>76111505</v>
      </c>
      <c r="B16708" s="63" t="s">
        <v>9077</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2786</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5519</v>
      </c>
    </row>
    <row r="16716" spans="1:2" x14ac:dyDescent="0.25">
      <c r="A16716" s="62">
        <v>76111801</v>
      </c>
      <c r="B16716" s="63" t="s">
        <v>13710</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15515</v>
      </c>
    </row>
    <row r="16721" spans="1:2" x14ac:dyDescent="0.25">
      <c r="A16721" s="62">
        <v>76121602</v>
      </c>
      <c r="B16721" s="63" t="s">
        <v>12030</v>
      </c>
    </row>
    <row r="16722" spans="1:2" x14ac:dyDescent="0.25">
      <c r="A16722" s="62">
        <v>76121603</v>
      </c>
      <c r="B16722" s="63" t="s">
        <v>13435</v>
      </c>
    </row>
    <row r="16723" spans="1:2" x14ac:dyDescent="0.25">
      <c r="A16723" s="62">
        <v>76121604</v>
      </c>
      <c r="B16723" s="63" t="s">
        <v>4364</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7586</v>
      </c>
    </row>
    <row r="16734" spans="1:2" x14ac:dyDescent="0.25">
      <c r="A16734" s="62">
        <v>76131701</v>
      </c>
      <c r="B16734" s="63" t="s">
        <v>18491</v>
      </c>
    </row>
    <row r="16735" spans="1:2" x14ac:dyDescent="0.25">
      <c r="A16735" s="62">
        <v>76131702</v>
      </c>
      <c r="B16735" s="63" t="s">
        <v>13375</v>
      </c>
    </row>
    <row r="16736" spans="1:2" x14ac:dyDescent="0.25">
      <c r="A16736" s="62">
        <v>77101501</v>
      </c>
      <c r="B16736" s="63" t="s">
        <v>4942</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11508</v>
      </c>
    </row>
    <row r="16741" spans="1:2" x14ac:dyDescent="0.25">
      <c r="A16741" s="62">
        <v>77101601</v>
      </c>
      <c r="B16741" s="63" t="s">
        <v>10580</v>
      </c>
    </row>
    <row r="16742" spans="1:2" x14ac:dyDescent="0.25">
      <c r="A16742" s="62">
        <v>77101602</v>
      </c>
      <c r="B16742" s="63" t="s">
        <v>14106</v>
      </c>
    </row>
    <row r="16743" spans="1:2" x14ac:dyDescent="0.25">
      <c r="A16743" s="62">
        <v>77101603</v>
      </c>
      <c r="B16743" s="63" t="s">
        <v>11260</v>
      </c>
    </row>
    <row r="16744" spans="1:2" x14ac:dyDescent="0.25">
      <c r="A16744" s="62">
        <v>77101604</v>
      </c>
      <c r="B16744" s="63" t="s">
        <v>11822</v>
      </c>
    </row>
    <row r="16745" spans="1:2" x14ac:dyDescent="0.25">
      <c r="A16745" s="62">
        <v>77101605</v>
      </c>
      <c r="B16745" s="63" t="s">
        <v>12952</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18154</v>
      </c>
    </row>
    <row r="16752" spans="1:2" x14ac:dyDescent="0.25">
      <c r="A16752" s="62">
        <v>77101707</v>
      </c>
      <c r="B16752" s="63" t="s">
        <v>12014</v>
      </c>
    </row>
    <row r="16753" spans="1:2" x14ac:dyDescent="0.25">
      <c r="A16753" s="62">
        <v>77101801</v>
      </c>
      <c r="B16753" s="63" t="s">
        <v>12809</v>
      </c>
    </row>
    <row r="16754" spans="1:2" x14ac:dyDescent="0.25">
      <c r="A16754" s="62">
        <v>77101802</v>
      </c>
      <c r="B16754" s="63" t="s">
        <v>6365</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13879</v>
      </c>
    </row>
    <row r="16759" spans="1:2" x14ac:dyDescent="0.25">
      <c r="A16759" s="62">
        <v>77101901</v>
      </c>
      <c r="B16759" s="63" t="s">
        <v>9170</v>
      </c>
    </row>
    <row r="16760" spans="1:2" x14ac:dyDescent="0.25">
      <c r="A16760" s="62">
        <v>77101902</v>
      </c>
      <c r="B16760" s="63" t="s">
        <v>14851</v>
      </c>
    </row>
    <row r="16761" spans="1:2" x14ac:dyDescent="0.25">
      <c r="A16761" s="62">
        <v>77101903</v>
      </c>
      <c r="B16761" s="63" t="s">
        <v>7556</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14805</v>
      </c>
    </row>
    <row r="16767" spans="1:2" x14ac:dyDescent="0.25">
      <c r="A16767" s="62">
        <v>77101909</v>
      </c>
      <c r="B16767" s="63" t="s">
        <v>12070</v>
      </c>
    </row>
    <row r="16768" spans="1:2" x14ac:dyDescent="0.25">
      <c r="A16768" s="62">
        <v>77101910</v>
      </c>
      <c r="B16768" s="63" t="s">
        <v>13068</v>
      </c>
    </row>
    <row r="16769" spans="1:2" x14ac:dyDescent="0.25">
      <c r="A16769" s="62">
        <v>77111501</v>
      </c>
      <c r="B16769" s="63" t="s">
        <v>5632</v>
      </c>
    </row>
    <row r="16770" spans="1:2" x14ac:dyDescent="0.25">
      <c r="A16770" s="62">
        <v>77111502</v>
      </c>
      <c r="B16770" s="63" t="s">
        <v>18765</v>
      </c>
    </row>
    <row r="16771" spans="1:2" x14ac:dyDescent="0.25">
      <c r="A16771" s="62">
        <v>77111503</v>
      </c>
      <c r="B16771" s="63" t="s">
        <v>6202</v>
      </c>
    </row>
    <row r="16772" spans="1:2" x14ac:dyDescent="0.25">
      <c r="A16772" s="62">
        <v>77111504</v>
      </c>
      <c r="B16772" s="63" t="s">
        <v>16588</v>
      </c>
    </row>
    <row r="16773" spans="1:2" x14ac:dyDescent="0.25">
      <c r="A16773" s="62">
        <v>77111505</v>
      </c>
      <c r="B16773" s="63" t="s">
        <v>4006</v>
      </c>
    </row>
    <row r="16774" spans="1:2" x14ac:dyDescent="0.25">
      <c r="A16774" s="62">
        <v>77111506</v>
      </c>
      <c r="B16774" s="63" t="s">
        <v>15478</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6404</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6741</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15700</v>
      </c>
    </row>
    <row r="16791" spans="1:2" x14ac:dyDescent="0.25">
      <c r="A16791" s="62">
        <v>77121603</v>
      </c>
      <c r="B16791" s="63" t="s">
        <v>11810</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11275</v>
      </c>
    </row>
    <row r="16805" spans="1:2" x14ac:dyDescent="0.25">
      <c r="A16805" s="62">
        <v>77121707</v>
      </c>
      <c r="B16805" s="63" t="s">
        <v>11420</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7036</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18429</v>
      </c>
    </row>
    <row r="16816" spans="1:2" x14ac:dyDescent="0.25">
      <c r="A16816" s="62">
        <v>77131702</v>
      </c>
      <c r="B16816" s="63" t="s">
        <v>11674</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5075</v>
      </c>
    </row>
    <row r="16820" spans="1:2" x14ac:dyDescent="0.25">
      <c r="A16820" s="62">
        <v>78101601</v>
      </c>
      <c r="B16820" s="63" t="s">
        <v>18405</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13809</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15375</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10259</v>
      </c>
    </row>
    <row r="16847" spans="1:2" x14ac:dyDescent="0.25">
      <c r="A16847" s="62">
        <v>78102206</v>
      </c>
      <c r="B16847" s="63" t="s">
        <v>16180</v>
      </c>
    </row>
    <row r="16848" spans="1:2" x14ac:dyDescent="0.25">
      <c r="A16848" s="62">
        <v>78111501</v>
      </c>
      <c r="B16848" s="63" t="s">
        <v>6498</v>
      </c>
    </row>
    <row r="16849" spans="1:2" x14ac:dyDescent="0.25">
      <c r="A16849" s="62">
        <v>78111502</v>
      </c>
      <c r="B16849" s="63" t="s">
        <v>12189</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15389</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5524</v>
      </c>
    </row>
    <row r="16856" spans="1:2" x14ac:dyDescent="0.25">
      <c r="A16856" s="62">
        <v>78111703</v>
      </c>
      <c r="B16856" s="63" t="s">
        <v>15167</v>
      </c>
    </row>
    <row r="16857" spans="1:2" x14ac:dyDescent="0.25">
      <c r="A16857" s="62">
        <v>78111802</v>
      </c>
      <c r="B16857" s="63" t="s">
        <v>9032</v>
      </c>
    </row>
    <row r="16858" spans="1:2" x14ac:dyDescent="0.25">
      <c r="A16858" s="62">
        <v>78111803</v>
      </c>
      <c r="B16858" s="63" t="s">
        <v>6905</v>
      </c>
    </row>
    <row r="16859" spans="1:2" x14ac:dyDescent="0.25">
      <c r="A16859" s="62">
        <v>78111804</v>
      </c>
      <c r="B16859" s="63" t="s">
        <v>14003</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5428</v>
      </c>
    </row>
    <row r="16868" spans="1:2" x14ac:dyDescent="0.25">
      <c r="A16868" s="62">
        <v>78131501</v>
      </c>
      <c r="B16868" s="63" t="s">
        <v>13401</v>
      </c>
    </row>
    <row r="16869" spans="1:2" x14ac:dyDescent="0.25">
      <c r="A16869" s="62">
        <v>78131502</v>
      </c>
      <c r="B16869" s="63" t="s">
        <v>4173</v>
      </c>
    </row>
    <row r="16870" spans="1:2" x14ac:dyDescent="0.25">
      <c r="A16870" s="62">
        <v>78131601</v>
      </c>
      <c r="B16870" s="63" t="s">
        <v>7379</v>
      </c>
    </row>
    <row r="16871" spans="1:2" x14ac:dyDescent="0.25">
      <c r="A16871" s="62">
        <v>78131602</v>
      </c>
      <c r="B16871" s="63" t="s">
        <v>13951</v>
      </c>
    </row>
    <row r="16872" spans="1:2" x14ac:dyDescent="0.25">
      <c r="A16872" s="62">
        <v>78131603</v>
      </c>
      <c r="B16872" s="63" t="s">
        <v>8482</v>
      </c>
    </row>
    <row r="16873" spans="1:2" x14ac:dyDescent="0.25">
      <c r="A16873" s="62">
        <v>78131701</v>
      </c>
      <c r="B16873" s="63" t="s">
        <v>13530</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9023</v>
      </c>
    </row>
    <row r="16877" spans="1:2" x14ac:dyDescent="0.25">
      <c r="A16877" s="62">
        <v>78131804</v>
      </c>
      <c r="B16877" s="63" t="s">
        <v>7789</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12082</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16487</v>
      </c>
    </row>
    <row r="16887" spans="1:2" x14ac:dyDescent="0.25">
      <c r="A16887" s="62">
        <v>78141703</v>
      </c>
      <c r="B16887" s="63" t="s">
        <v>7279</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11452</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11770</v>
      </c>
    </row>
    <row r="16907" spans="1:2" x14ac:dyDescent="0.25">
      <c r="A16907" s="62">
        <v>80101601</v>
      </c>
      <c r="B16907" s="63" t="s">
        <v>9532</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15677</v>
      </c>
    </row>
    <row r="16912" spans="1:2" x14ac:dyDescent="0.25">
      <c r="A16912" s="62">
        <v>80101702</v>
      </c>
      <c r="B16912" s="63" t="s">
        <v>10156</v>
      </c>
    </row>
    <row r="16913" spans="1:2" x14ac:dyDescent="0.25">
      <c r="A16913" s="62">
        <v>80101703</v>
      </c>
      <c r="B16913" s="63" t="s">
        <v>18205</v>
      </c>
    </row>
    <row r="16914" spans="1:2" x14ac:dyDescent="0.25">
      <c r="A16914" s="62">
        <v>80101704</v>
      </c>
      <c r="B16914" s="63" t="s">
        <v>13808</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8968</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9956</v>
      </c>
    </row>
    <row r="16936" spans="1:2" x14ac:dyDescent="0.25">
      <c r="A16936" s="62">
        <v>80111611</v>
      </c>
      <c r="B16936" s="63" t="s">
        <v>12521</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5378</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5662</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8666</v>
      </c>
    </row>
    <row r="16961" spans="1:2" x14ac:dyDescent="0.25">
      <c r="A16961" s="62">
        <v>80111801</v>
      </c>
      <c r="B16961" s="63" t="s">
        <v>4329</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5624</v>
      </c>
    </row>
    <row r="16965" spans="1:2" x14ac:dyDescent="0.25">
      <c r="A16965" s="62">
        <v>80121601</v>
      </c>
      <c r="B16965" s="63" t="s">
        <v>12116</v>
      </c>
    </row>
    <row r="16966" spans="1:2" x14ac:dyDescent="0.25">
      <c r="A16966" s="62">
        <v>80121602</v>
      </c>
      <c r="B16966" s="63" t="s">
        <v>4452</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5161</v>
      </c>
    </row>
    <row r="16972" spans="1:2" x14ac:dyDescent="0.25">
      <c r="A16972" s="62">
        <v>80121608</v>
      </c>
      <c r="B16972" s="63" t="s">
        <v>15925</v>
      </c>
    </row>
    <row r="16973" spans="1:2" x14ac:dyDescent="0.25">
      <c r="A16973" s="62">
        <v>80121609</v>
      </c>
      <c r="B16973" s="63" t="s">
        <v>10855</v>
      </c>
    </row>
    <row r="16974" spans="1:2" x14ac:dyDescent="0.25">
      <c r="A16974" s="62">
        <v>80121610</v>
      </c>
      <c r="B16974" s="63" t="s">
        <v>17469</v>
      </c>
    </row>
    <row r="16975" spans="1:2" x14ac:dyDescent="0.25">
      <c r="A16975" s="62">
        <v>80121611</v>
      </c>
      <c r="B16975" s="63" t="s">
        <v>4246</v>
      </c>
    </row>
    <row r="16976" spans="1:2" x14ac:dyDescent="0.25">
      <c r="A16976" s="62">
        <v>80121701</v>
      </c>
      <c r="B16976" s="63" t="s">
        <v>16098</v>
      </c>
    </row>
    <row r="16977" spans="1:2" x14ac:dyDescent="0.25">
      <c r="A16977" s="62">
        <v>80121702</v>
      </c>
      <c r="B16977" s="63" t="s">
        <v>9067</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14240</v>
      </c>
    </row>
    <row r="16981" spans="1:2" x14ac:dyDescent="0.25">
      <c r="A16981" s="62">
        <v>80121706</v>
      </c>
      <c r="B16981" s="63" t="s">
        <v>11461</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15219</v>
      </c>
    </row>
    <row r="16988" spans="1:2" x14ac:dyDescent="0.25">
      <c r="A16988" s="62">
        <v>80131502</v>
      </c>
      <c r="B16988" s="63" t="s">
        <v>5093</v>
      </c>
    </row>
    <row r="16989" spans="1:2" x14ac:dyDescent="0.25">
      <c r="A16989" s="62">
        <v>80131503</v>
      </c>
      <c r="B16989" s="63" t="s">
        <v>16843</v>
      </c>
    </row>
    <row r="16990" spans="1:2" x14ac:dyDescent="0.25">
      <c r="A16990" s="62">
        <v>80131601</v>
      </c>
      <c r="B16990" s="63" t="s">
        <v>9590</v>
      </c>
    </row>
    <row r="16991" spans="1:2" x14ac:dyDescent="0.25">
      <c r="A16991" s="62">
        <v>80131602</v>
      </c>
      <c r="B16991" s="63" t="s">
        <v>14643</v>
      </c>
    </row>
    <row r="16992" spans="1:2" x14ac:dyDescent="0.25">
      <c r="A16992" s="62">
        <v>80131603</v>
      </c>
      <c r="B16992" s="63" t="s">
        <v>3239</v>
      </c>
    </row>
    <row r="16993" spans="1:2" x14ac:dyDescent="0.25">
      <c r="A16993" s="62">
        <v>80131604</v>
      </c>
      <c r="B16993" s="63" t="s">
        <v>11992</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9157</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15856</v>
      </c>
    </row>
    <row r="17009" spans="1:2" x14ac:dyDescent="0.25">
      <c r="A17009" s="62">
        <v>80141509</v>
      </c>
      <c r="B17009" s="63" t="s">
        <v>8746</v>
      </c>
    </row>
    <row r="17010" spans="1:2" x14ac:dyDescent="0.25">
      <c r="A17010" s="62">
        <v>80141510</v>
      </c>
      <c r="B17010" s="63" t="s">
        <v>8998</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8843</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13468</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6490</v>
      </c>
    </row>
    <row r="17044" spans="1:2" x14ac:dyDescent="0.25">
      <c r="A17044" s="62">
        <v>80141901</v>
      </c>
      <c r="B17044" s="63" t="s">
        <v>10284</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7369</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8901</v>
      </c>
    </row>
    <row r="17054" spans="1:2" x14ac:dyDescent="0.25">
      <c r="A17054" s="62">
        <v>80151603</v>
      </c>
      <c r="B17054" s="63" t="s">
        <v>6650</v>
      </c>
    </row>
    <row r="17055" spans="1:2" x14ac:dyDescent="0.25">
      <c r="A17055" s="62">
        <v>80151604</v>
      </c>
      <c r="B17055" s="63" t="s">
        <v>13928</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11670</v>
      </c>
    </row>
    <row r="17060" spans="1:2" x14ac:dyDescent="0.25">
      <c r="A17060" s="62">
        <v>80161505</v>
      </c>
      <c r="B17060" s="63" t="s">
        <v>6516</v>
      </c>
    </row>
    <row r="17061" spans="1:2" x14ac:dyDescent="0.25">
      <c r="A17061" s="62">
        <v>80161506</v>
      </c>
      <c r="B17061" s="63" t="s">
        <v>12506</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4146</v>
      </c>
    </row>
    <row r="17068" spans="1:2" x14ac:dyDescent="0.25">
      <c r="A17068" s="62">
        <v>81101502</v>
      </c>
      <c r="B17068" s="63" t="s">
        <v>7377</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5928</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14993</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5823</v>
      </c>
    </row>
    <row r="17083" spans="1:2" x14ac:dyDescent="0.25">
      <c r="A17083" s="62">
        <v>81101605</v>
      </c>
      <c r="B17083" s="63" t="s">
        <v>2126</v>
      </c>
    </row>
    <row r="17084" spans="1:2" x14ac:dyDescent="0.25">
      <c r="A17084" s="62">
        <v>81101701</v>
      </c>
      <c r="B17084" s="63" t="s">
        <v>12217</v>
      </c>
    </row>
    <row r="17085" spans="1:2" x14ac:dyDescent="0.25">
      <c r="A17085" s="62">
        <v>81101702</v>
      </c>
      <c r="B17085" s="63" t="s">
        <v>17700</v>
      </c>
    </row>
    <row r="17086" spans="1:2" x14ac:dyDescent="0.25">
      <c r="A17086" s="62">
        <v>81101703</v>
      </c>
      <c r="B17086" s="63" t="s">
        <v>15325</v>
      </c>
    </row>
    <row r="17087" spans="1:2" x14ac:dyDescent="0.25">
      <c r="A17087" s="62">
        <v>81101801</v>
      </c>
      <c r="B17087" s="63" t="s">
        <v>6102</v>
      </c>
    </row>
    <row r="17088" spans="1:2" x14ac:dyDescent="0.25">
      <c r="A17088" s="62">
        <v>81101902</v>
      </c>
      <c r="B17088" s="63" t="s">
        <v>11727</v>
      </c>
    </row>
    <row r="17089" spans="1:2" x14ac:dyDescent="0.25">
      <c r="A17089" s="62">
        <v>81102001</v>
      </c>
      <c r="B17089" s="63" t="s">
        <v>11467</v>
      </c>
    </row>
    <row r="17090" spans="1:2" x14ac:dyDescent="0.25">
      <c r="A17090" s="62">
        <v>81102101</v>
      </c>
      <c r="B17090" s="63" t="s">
        <v>13118</v>
      </c>
    </row>
    <row r="17091" spans="1:2" x14ac:dyDescent="0.25">
      <c r="A17091" s="62">
        <v>81102201</v>
      </c>
      <c r="B17091" s="63" t="s">
        <v>11226</v>
      </c>
    </row>
    <row r="17092" spans="1:2" x14ac:dyDescent="0.25">
      <c r="A17092" s="62">
        <v>81102202</v>
      </c>
      <c r="B17092" s="63" t="s">
        <v>8660</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11890</v>
      </c>
    </row>
    <row r="17110" spans="1:2" x14ac:dyDescent="0.25">
      <c r="A17110" s="62">
        <v>81111606</v>
      </c>
      <c r="B17110" s="63" t="s">
        <v>12819</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11790</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12262</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16025</v>
      </c>
    </row>
    <row r="17125" spans="1:2" x14ac:dyDescent="0.25">
      <c r="A17125" s="62">
        <v>81111803</v>
      </c>
      <c r="B17125" s="63" t="s">
        <v>6281</v>
      </c>
    </row>
    <row r="17126" spans="1:2" x14ac:dyDescent="0.25">
      <c r="A17126" s="62">
        <v>81111804</v>
      </c>
      <c r="B17126" s="63" t="s">
        <v>9242</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11881</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4765</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15822</v>
      </c>
    </row>
    <row r="17138" spans="1:2" x14ac:dyDescent="0.25">
      <c r="A17138" s="62">
        <v>81111902</v>
      </c>
      <c r="B17138" s="63" t="s">
        <v>12115</v>
      </c>
    </row>
    <row r="17139" spans="1:2" x14ac:dyDescent="0.25">
      <c r="A17139" s="62">
        <v>81112001</v>
      </c>
      <c r="B17139" s="63" t="s">
        <v>13747</v>
      </c>
    </row>
    <row r="17140" spans="1:2" x14ac:dyDescent="0.25">
      <c r="A17140" s="62">
        <v>81112002</v>
      </c>
      <c r="B17140" s="63" t="s">
        <v>8004</v>
      </c>
    </row>
    <row r="17141" spans="1:2" x14ac:dyDescent="0.25">
      <c r="A17141" s="62">
        <v>81112003</v>
      </c>
      <c r="B17141" s="63" t="s">
        <v>17265</v>
      </c>
    </row>
    <row r="17142" spans="1:2" x14ac:dyDescent="0.25">
      <c r="A17142" s="62">
        <v>81112004</v>
      </c>
      <c r="B17142" s="63" t="s">
        <v>13297</v>
      </c>
    </row>
    <row r="17143" spans="1:2" x14ac:dyDescent="0.25">
      <c r="A17143" s="62">
        <v>81112005</v>
      </c>
      <c r="B17143" s="63" t="s">
        <v>12628</v>
      </c>
    </row>
    <row r="17144" spans="1:2" x14ac:dyDescent="0.25">
      <c r="A17144" s="62">
        <v>81112006</v>
      </c>
      <c r="B17144" s="63" t="s">
        <v>5720</v>
      </c>
    </row>
    <row r="17145" spans="1:2" x14ac:dyDescent="0.25">
      <c r="A17145" s="62">
        <v>81112007</v>
      </c>
      <c r="B17145" s="63" t="s">
        <v>4780</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5798</v>
      </c>
    </row>
    <row r="17150" spans="1:2" x14ac:dyDescent="0.25">
      <c r="A17150" s="62">
        <v>81112102</v>
      </c>
      <c r="B17150" s="63" t="s">
        <v>14267</v>
      </c>
    </row>
    <row r="17151" spans="1:2" x14ac:dyDescent="0.25">
      <c r="A17151" s="62">
        <v>81112103</v>
      </c>
      <c r="B17151" s="63" t="s">
        <v>5225</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5742</v>
      </c>
    </row>
    <row r="17158" spans="1:2" x14ac:dyDescent="0.25">
      <c r="A17158" s="62">
        <v>81121501</v>
      </c>
      <c r="B17158" s="63" t="s">
        <v>14012</v>
      </c>
    </row>
    <row r="17159" spans="1:2" x14ac:dyDescent="0.25">
      <c r="A17159" s="62">
        <v>81121502</v>
      </c>
      <c r="B17159" s="63" t="s">
        <v>4745</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15159</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11958</v>
      </c>
    </row>
    <row r="17167" spans="1:2" x14ac:dyDescent="0.25">
      <c r="A17167" s="62">
        <v>81121606</v>
      </c>
      <c r="B17167" s="63" t="s">
        <v>8875</v>
      </c>
    </row>
    <row r="17168" spans="1:2" x14ac:dyDescent="0.25">
      <c r="A17168" s="62">
        <v>81121607</v>
      </c>
      <c r="B17168" s="63" t="s">
        <v>11110</v>
      </c>
    </row>
    <row r="17169" spans="1:2" x14ac:dyDescent="0.25">
      <c r="A17169" s="62">
        <v>81131501</v>
      </c>
      <c r="B17169" s="63" t="s">
        <v>17301</v>
      </c>
    </row>
    <row r="17170" spans="1:2" x14ac:dyDescent="0.25">
      <c r="A17170" s="62">
        <v>81131502</v>
      </c>
      <c r="B17170" s="63" t="s">
        <v>14152</v>
      </c>
    </row>
    <row r="17171" spans="1:2" x14ac:dyDescent="0.25">
      <c r="A17171" s="62">
        <v>81131503</v>
      </c>
      <c r="B17171" s="63" t="s">
        <v>8749</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6657</v>
      </c>
    </row>
    <row r="17182" spans="1:2" x14ac:dyDescent="0.25">
      <c r="A17182" s="62">
        <v>81141603</v>
      </c>
      <c r="B17182" s="63" t="s">
        <v>16308</v>
      </c>
    </row>
    <row r="17183" spans="1:2" x14ac:dyDescent="0.25">
      <c r="A17183" s="62">
        <v>81141604</v>
      </c>
      <c r="B17183" s="63" t="s">
        <v>6244</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6770</v>
      </c>
    </row>
    <row r="17187" spans="1:2" x14ac:dyDescent="0.25">
      <c r="A17187" s="62">
        <v>81141702</v>
      </c>
      <c r="B17187" s="63" t="s">
        <v>5678</v>
      </c>
    </row>
    <row r="17188" spans="1:2" x14ac:dyDescent="0.25">
      <c r="A17188" s="62">
        <v>81141703</v>
      </c>
      <c r="B17188" s="63" t="s">
        <v>6317</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14470</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5387</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15224</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12879</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5468</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11576</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5494</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7293</v>
      </c>
    </row>
    <row r="17227" spans="1:2" x14ac:dyDescent="0.25">
      <c r="A17227" s="62">
        <v>82101601</v>
      </c>
      <c r="B17227" s="63" t="s">
        <v>12875</v>
      </c>
    </row>
    <row r="17228" spans="1:2" x14ac:dyDescent="0.25">
      <c r="A17228" s="62">
        <v>82101602</v>
      </c>
      <c r="B17228" s="63" t="s">
        <v>14436</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10766</v>
      </c>
    </row>
    <row r="17233" spans="1:2" x14ac:dyDescent="0.25">
      <c r="A17233" s="62">
        <v>82101801</v>
      </c>
      <c r="B17233" s="63" t="s">
        <v>6795</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13541</v>
      </c>
    </row>
    <row r="17246" spans="1:2" x14ac:dyDescent="0.25">
      <c r="A17246" s="62">
        <v>82111701</v>
      </c>
      <c r="B17246" s="63" t="s">
        <v>10442</v>
      </c>
    </row>
    <row r="17247" spans="1:2" x14ac:dyDescent="0.25">
      <c r="A17247" s="62">
        <v>82111702</v>
      </c>
      <c r="B17247" s="63" t="s">
        <v>7023</v>
      </c>
    </row>
    <row r="17248" spans="1:2" x14ac:dyDescent="0.25">
      <c r="A17248" s="62">
        <v>82111703</v>
      </c>
      <c r="B17248" s="63" t="s">
        <v>18044</v>
      </c>
    </row>
    <row r="17249" spans="1:2" x14ac:dyDescent="0.25">
      <c r="A17249" s="62">
        <v>82111704</v>
      </c>
      <c r="B17249" s="63" t="s">
        <v>7691</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12002</v>
      </c>
    </row>
    <row r="17256" spans="1:2" x14ac:dyDescent="0.25">
      <c r="A17256" s="62">
        <v>82111902</v>
      </c>
      <c r="B17256" s="63" t="s">
        <v>17641</v>
      </c>
    </row>
    <row r="17257" spans="1:2" x14ac:dyDescent="0.25">
      <c r="A17257" s="62">
        <v>82111903</v>
      </c>
      <c r="B17257" s="63" t="s">
        <v>7693</v>
      </c>
    </row>
    <row r="17258" spans="1:2" x14ac:dyDescent="0.25">
      <c r="A17258" s="62">
        <v>82111904</v>
      </c>
      <c r="B17258" s="63" t="s">
        <v>15799</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12534</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12368</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14942</v>
      </c>
    </row>
    <row r="17271" spans="1:2" x14ac:dyDescent="0.25">
      <c r="A17271" s="62">
        <v>82121601</v>
      </c>
      <c r="B17271" s="63" t="s">
        <v>7557</v>
      </c>
    </row>
    <row r="17272" spans="1:2" x14ac:dyDescent="0.25">
      <c r="A17272" s="62">
        <v>82121602</v>
      </c>
      <c r="B17272" s="63" t="s">
        <v>15221</v>
      </c>
    </row>
    <row r="17273" spans="1:2" x14ac:dyDescent="0.25">
      <c r="A17273" s="62">
        <v>82121603</v>
      </c>
      <c r="B17273" s="63" t="s">
        <v>11891</v>
      </c>
    </row>
    <row r="17274" spans="1:2" x14ac:dyDescent="0.25">
      <c r="A17274" s="62">
        <v>82121701</v>
      </c>
      <c r="B17274" s="63" t="s">
        <v>5800</v>
      </c>
    </row>
    <row r="17275" spans="1:2" x14ac:dyDescent="0.25">
      <c r="A17275" s="62">
        <v>82121702</v>
      </c>
      <c r="B17275" s="63" t="s">
        <v>12259</v>
      </c>
    </row>
    <row r="17276" spans="1:2" x14ac:dyDescent="0.25">
      <c r="A17276" s="62">
        <v>82121801</v>
      </c>
      <c r="B17276" s="63" t="s">
        <v>13092</v>
      </c>
    </row>
    <row r="17277" spans="1:2" x14ac:dyDescent="0.25">
      <c r="A17277" s="62">
        <v>82121802</v>
      </c>
      <c r="B17277" s="63" t="s">
        <v>11151</v>
      </c>
    </row>
    <row r="17278" spans="1:2" x14ac:dyDescent="0.25">
      <c r="A17278" s="62">
        <v>82121901</v>
      </c>
      <c r="B17278" s="63" t="s">
        <v>15781</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13615</v>
      </c>
    </row>
    <row r="17285" spans="1:2" x14ac:dyDescent="0.25">
      <c r="A17285" s="62">
        <v>82121908</v>
      </c>
      <c r="B17285" s="63" t="s">
        <v>6053</v>
      </c>
    </row>
    <row r="17286" spans="1:2" x14ac:dyDescent="0.25">
      <c r="A17286" s="62">
        <v>82131501</v>
      </c>
      <c r="B17286" s="63" t="s">
        <v>17978</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6010</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11538</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11637</v>
      </c>
    </row>
    <row r="17315" spans="1:2" x14ac:dyDescent="0.25">
      <c r="A17315" s="62">
        <v>82151701</v>
      </c>
      <c r="B17315" s="63" t="s">
        <v>18453</v>
      </c>
    </row>
    <row r="17316" spans="1:2" x14ac:dyDescent="0.25">
      <c r="A17316" s="62">
        <v>82151702</v>
      </c>
      <c r="B17316" s="63" t="s">
        <v>11315</v>
      </c>
    </row>
    <row r="17317" spans="1:2" x14ac:dyDescent="0.25">
      <c r="A17317" s="62">
        <v>82151703</v>
      </c>
      <c r="B17317" s="63" t="s">
        <v>16034</v>
      </c>
    </row>
    <row r="17318" spans="1:2" x14ac:dyDescent="0.25">
      <c r="A17318" s="62">
        <v>82151704</v>
      </c>
      <c r="B17318" s="63" t="s">
        <v>8893</v>
      </c>
    </row>
    <row r="17319" spans="1:2" x14ac:dyDescent="0.25">
      <c r="A17319" s="62">
        <v>82151705</v>
      </c>
      <c r="B17319" s="63" t="s">
        <v>9103</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17987</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10650</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11369</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6228</v>
      </c>
    </row>
    <row r="17336" spans="1:2" x14ac:dyDescent="0.25">
      <c r="A17336" s="62">
        <v>83101801</v>
      </c>
      <c r="B17336" s="63" t="s">
        <v>13058</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13992</v>
      </c>
    </row>
    <row r="17340" spans="1:2" x14ac:dyDescent="0.25">
      <c r="A17340" s="62">
        <v>83101805</v>
      </c>
      <c r="B17340" s="63" t="s">
        <v>9621</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15690</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14759</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17985</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11587</v>
      </c>
    </row>
    <row r="17358" spans="1:2" x14ac:dyDescent="0.25">
      <c r="A17358" s="62">
        <v>83111601</v>
      </c>
      <c r="B17358" s="63" t="s">
        <v>14443</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8075</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13235</v>
      </c>
    </row>
    <row r="17370" spans="1:2" x14ac:dyDescent="0.25">
      <c r="A17370" s="62">
        <v>83111901</v>
      </c>
      <c r="B17370" s="63" t="s">
        <v>5723</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5394</v>
      </c>
    </row>
    <row r="17379" spans="1:2" x14ac:dyDescent="0.25">
      <c r="A17379" s="62">
        <v>83112205</v>
      </c>
      <c r="B17379" s="63" t="s">
        <v>17594</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7671</v>
      </c>
    </row>
    <row r="17384" spans="1:2" x14ac:dyDescent="0.25">
      <c r="A17384" s="62">
        <v>83112401</v>
      </c>
      <c r="B17384" s="63" t="s">
        <v>15646</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15696</v>
      </c>
    </row>
    <row r="17388" spans="1:2" x14ac:dyDescent="0.25">
      <c r="A17388" s="62">
        <v>83112405</v>
      </c>
      <c r="B17388" s="63" t="s">
        <v>8285</v>
      </c>
    </row>
    <row r="17389" spans="1:2" x14ac:dyDescent="0.25">
      <c r="A17389" s="62">
        <v>83112406</v>
      </c>
      <c r="B17389" s="63" t="s">
        <v>3900</v>
      </c>
    </row>
    <row r="17390" spans="1:2" x14ac:dyDescent="0.25">
      <c r="A17390" s="62">
        <v>83112501</v>
      </c>
      <c r="B17390" s="63" t="s">
        <v>5725</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8433</v>
      </c>
    </row>
    <row r="17394" spans="1:2" x14ac:dyDescent="0.25">
      <c r="A17394" s="62">
        <v>83112505</v>
      </c>
      <c r="B17394" s="63" t="s">
        <v>11963</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11527</v>
      </c>
    </row>
    <row r="17398" spans="1:2" x14ac:dyDescent="0.25">
      <c r="A17398" s="62">
        <v>83112604</v>
      </c>
      <c r="B17398" s="63" t="s">
        <v>5034</v>
      </c>
    </row>
    <row r="17399" spans="1:2" x14ac:dyDescent="0.25">
      <c r="A17399" s="62">
        <v>83112605</v>
      </c>
      <c r="B17399" s="63" t="s">
        <v>13522</v>
      </c>
    </row>
    <row r="17400" spans="1:2" x14ac:dyDescent="0.25">
      <c r="A17400" s="62">
        <v>83121501</v>
      </c>
      <c r="B17400" s="63" t="s">
        <v>18821</v>
      </c>
    </row>
    <row r="17401" spans="1:2" x14ac:dyDescent="0.25">
      <c r="A17401" s="62">
        <v>83121502</v>
      </c>
      <c r="B17401" s="63" t="s">
        <v>6220</v>
      </c>
    </row>
    <row r="17402" spans="1:2" x14ac:dyDescent="0.25">
      <c r="A17402" s="62">
        <v>83121503</v>
      </c>
      <c r="B17402" s="63" t="s">
        <v>4033</v>
      </c>
    </row>
    <row r="17403" spans="1:2" x14ac:dyDescent="0.25">
      <c r="A17403" s="62">
        <v>83121504</v>
      </c>
      <c r="B17403" s="63" t="s">
        <v>8256</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11702</v>
      </c>
    </row>
    <row r="17413" spans="1:2" x14ac:dyDescent="0.25">
      <c r="A17413" s="62">
        <v>83121704</v>
      </c>
      <c r="B17413" s="63" t="s">
        <v>9593</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13178</v>
      </c>
    </row>
    <row r="17421" spans="1:2" x14ac:dyDescent="0.25">
      <c r="A17421" s="62">
        <v>84101701</v>
      </c>
      <c r="B17421" s="63" t="s">
        <v>5754</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15566</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9807</v>
      </c>
    </row>
    <row r="17437" spans="1:2" x14ac:dyDescent="0.25">
      <c r="A17437" s="62">
        <v>84111702</v>
      </c>
      <c r="B17437" s="63" t="s">
        <v>12094</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4865</v>
      </c>
    </row>
    <row r="17443" spans="1:2" x14ac:dyDescent="0.25">
      <c r="A17443" s="62">
        <v>84121503</v>
      </c>
      <c r="B17443" s="63" t="s">
        <v>8113</v>
      </c>
    </row>
    <row r="17444" spans="1:2" x14ac:dyDescent="0.25">
      <c r="A17444" s="62">
        <v>84121504</v>
      </c>
      <c r="B17444" s="63" t="s">
        <v>5347</v>
      </c>
    </row>
    <row r="17445" spans="1:2" x14ac:dyDescent="0.25">
      <c r="A17445" s="62">
        <v>84121601</v>
      </c>
      <c r="B17445" s="63" t="s">
        <v>14181</v>
      </c>
    </row>
    <row r="17446" spans="1:2" x14ac:dyDescent="0.25">
      <c r="A17446" s="62">
        <v>84121602</v>
      </c>
      <c r="B17446" s="63" t="s">
        <v>7949</v>
      </c>
    </row>
    <row r="17447" spans="1:2" x14ac:dyDescent="0.25">
      <c r="A17447" s="62">
        <v>84121603</v>
      </c>
      <c r="B17447" s="63" t="s">
        <v>16824</v>
      </c>
    </row>
    <row r="17448" spans="1:2" x14ac:dyDescent="0.25">
      <c r="A17448" s="62">
        <v>84121604</v>
      </c>
      <c r="B17448" s="63" t="s">
        <v>8652</v>
      </c>
    </row>
    <row r="17449" spans="1:2" x14ac:dyDescent="0.25">
      <c r="A17449" s="62">
        <v>84121605</v>
      </c>
      <c r="B17449" s="63" t="s">
        <v>12975</v>
      </c>
    </row>
    <row r="17450" spans="1:2" x14ac:dyDescent="0.25">
      <c r="A17450" s="62">
        <v>84121606</v>
      </c>
      <c r="B17450" s="63" t="s">
        <v>8112</v>
      </c>
    </row>
    <row r="17451" spans="1:2" x14ac:dyDescent="0.25">
      <c r="A17451" s="62">
        <v>84121607</v>
      </c>
      <c r="B17451" s="63" t="s">
        <v>11301</v>
      </c>
    </row>
    <row r="17452" spans="1:2" x14ac:dyDescent="0.25">
      <c r="A17452" s="62">
        <v>84121701</v>
      </c>
      <c r="B17452" s="63" t="s">
        <v>18261</v>
      </c>
    </row>
    <row r="17453" spans="1:2" x14ac:dyDescent="0.25">
      <c r="A17453" s="62">
        <v>84121702</v>
      </c>
      <c r="B17453" s="63" t="s">
        <v>14387</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14682</v>
      </c>
    </row>
    <row r="17457" spans="1:2" x14ac:dyDescent="0.25">
      <c r="A17457" s="62">
        <v>84121801</v>
      </c>
      <c r="B17457" s="63" t="s">
        <v>12817</v>
      </c>
    </row>
    <row r="17458" spans="1:2" x14ac:dyDescent="0.25">
      <c r="A17458" s="62">
        <v>84121802</v>
      </c>
      <c r="B17458" s="63" t="s">
        <v>12421</v>
      </c>
    </row>
    <row r="17459" spans="1:2" x14ac:dyDescent="0.25">
      <c r="A17459" s="62">
        <v>84121803</v>
      </c>
      <c r="B17459" s="63" t="s">
        <v>8871</v>
      </c>
    </row>
    <row r="17460" spans="1:2" x14ac:dyDescent="0.25">
      <c r="A17460" s="62">
        <v>84121804</v>
      </c>
      <c r="B17460" s="63" t="s">
        <v>17397</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5731</v>
      </c>
    </row>
    <row r="17464" spans="1:2" x14ac:dyDescent="0.25">
      <c r="A17464" s="62">
        <v>84121902</v>
      </c>
      <c r="B17464" s="63" t="s">
        <v>8023</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15628</v>
      </c>
    </row>
    <row r="17469" spans="1:2" x14ac:dyDescent="0.25">
      <c r="A17469" s="62">
        <v>84131503</v>
      </c>
      <c r="B17469" s="63" t="s">
        <v>10389</v>
      </c>
    </row>
    <row r="17470" spans="1:2" x14ac:dyDescent="0.25">
      <c r="A17470" s="62">
        <v>84131504</v>
      </c>
      <c r="B17470" s="63" t="s">
        <v>7892</v>
      </c>
    </row>
    <row r="17471" spans="1:2" x14ac:dyDescent="0.25">
      <c r="A17471" s="62">
        <v>84131505</v>
      </c>
      <c r="B17471" s="63" t="s">
        <v>5879</v>
      </c>
    </row>
    <row r="17472" spans="1:2" x14ac:dyDescent="0.25">
      <c r="A17472" s="62">
        <v>84131506</v>
      </c>
      <c r="B17472" s="63" t="s">
        <v>11681</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12864</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7623</v>
      </c>
    </row>
    <row r="17481" spans="1:2" x14ac:dyDescent="0.25">
      <c r="A17481" s="62">
        <v>84131515</v>
      </c>
      <c r="B17481" s="63" t="s">
        <v>16276</v>
      </c>
    </row>
    <row r="17482" spans="1:2" x14ac:dyDescent="0.25">
      <c r="A17482" s="62">
        <v>84131516</v>
      </c>
      <c r="B17482" s="63" t="s">
        <v>4014</v>
      </c>
    </row>
    <row r="17483" spans="1:2" x14ac:dyDescent="0.25">
      <c r="A17483" s="62">
        <v>84131517</v>
      </c>
      <c r="B17483" s="63" t="s">
        <v>14921</v>
      </c>
    </row>
    <row r="17484" spans="1:2" x14ac:dyDescent="0.25">
      <c r="A17484" s="62">
        <v>84131601</v>
      </c>
      <c r="B17484" s="63" t="s">
        <v>8390</v>
      </c>
    </row>
    <row r="17485" spans="1:2" x14ac:dyDescent="0.25">
      <c r="A17485" s="62">
        <v>84131602</v>
      </c>
      <c r="B17485" s="63" t="s">
        <v>8951</v>
      </c>
    </row>
    <row r="17486" spans="1:2" x14ac:dyDescent="0.25">
      <c r="A17486" s="62">
        <v>84131603</v>
      </c>
      <c r="B17486" s="63" t="s">
        <v>13663</v>
      </c>
    </row>
    <row r="17487" spans="1:2" x14ac:dyDescent="0.25">
      <c r="A17487" s="62">
        <v>84131604</v>
      </c>
      <c r="B17487" s="63" t="s">
        <v>7561</v>
      </c>
    </row>
    <row r="17488" spans="1:2" x14ac:dyDescent="0.25">
      <c r="A17488" s="62">
        <v>84131605</v>
      </c>
      <c r="B17488" s="63" t="s">
        <v>5858</v>
      </c>
    </row>
    <row r="17489" spans="1:2" x14ac:dyDescent="0.25">
      <c r="A17489" s="62">
        <v>84131606</v>
      </c>
      <c r="B17489" s="63" t="s">
        <v>15435</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4365</v>
      </c>
    </row>
    <row r="17503" spans="1:2" x14ac:dyDescent="0.25">
      <c r="A17503" s="62">
        <v>84141701</v>
      </c>
      <c r="B17503" s="63" t="s">
        <v>15212</v>
      </c>
    </row>
    <row r="17504" spans="1:2" x14ac:dyDescent="0.25">
      <c r="A17504" s="62">
        <v>84141702</v>
      </c>
      <c r="B17504" s="63" t="s">
        <v>4061</v>
      </c>
    </row>
    <row r="17505" spans="1:2" x14ac:dyDescent="0.25">
      <c r="A17505" s="62">
        <v>85101501</v>
      </c>
      <c r="B17505" s="63" t="s">
        <v>5614</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18229</v>
      </c>
    </row>
    <row r="17510" spans="1:2" x14ac:dyDescent="0.25">
      <c r="A17510" s="62">
        <v>85101506</v>
      </c>
      <c r="B17510" s="63" t="s">
        <v>6469</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5856</v>
      </c>
    </row>
    <row r="17516" spans="1:2" x14ac:dyDescent="0.25">
      <c r="A17516" s="62">
        <v>85101603</v>
      </c>
      <c r="B17516" s="63" t="s">
        <v>8880</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8884</v>
      </c>
    </row>
    <row r="17520" spans="1:2" x14ac:dyDescent="0.25">
      <c r="A17520" s="62">
        <v>85101702</v>
      </c>
      <c r="B17520" s="63" t="s">
        <v>15051</v>
      </c>
    </row>
    <row r="17521" spans="1:2" x14ac:dyDescent="0.25">
      <c r="A17521" s="62">
        <v>85101703</v>
      </c>
      <c r="B17521" s="63" t="s">
        <v>5814</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2891</v>
      </c>
    </row>
    <row r="17527" spans="1:2" x14ac:dyDescent="0.25">
      <c r="A17527" s="62">
        <v>85111502</v>
      </c>
      <c r="B17527" s="63" t="s">
        <v>11499</v>
      </c>
    </row>
    <row r="17528" spans="1:2" x14ac:dyDescent="0.25">
      <c r="A17528" s="62">
        <v>85111503</v>
      </c>
      <c r="B17528" s="63" t="s">
        <v>13111</v>
      </c>
    </row>
    <row r="17529" spans="1:2" x14ac:dyDescent="0.25">
      <c r="A17529" s="62">
        <v>85111504</v>
      </c>
      <c r="B17529" s="63" t="s">
        <v>5792</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5416</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14471</v>
      </c>
    </row>
    <row r="17538" spans="1:2" x14ac:dyDescent="0.25">
      <c r="A17538" s="62">
        <v>85111513</v>
      </c>
      <c r="B17538" s="63" t="s">
        <v>5251</v>
      </c>
    </row>
    <row r="17539" spans="1:2" x14ac:dyDescent="0.25">
      <c r="A17539" s="62">
        <v>85111514</v>
      </c>
      <c r="B17539" s="63" t="s">
        <v>18151</v>
      </c>
    </row>
    <row r="17540" spans="1:2" x14ac:dyDescent="0.25">
      <c r="A17540" s="62">
        <v>85111601</v>
      </c>
      <c r="B17540" s="63" t="s">
        <v>14495</v>
      </c>
    </row>
    <row r="17541" spans="1:2" x14ac:dyDescent="0.25">
      <c r="A17541" s="62">
        <v>85111602</v>
      </c>
      <c r="B17541" s="63" t="s">
        <v>9476</v>
      </c>
    </row>
    <row r="17542" spans="1:2" x14ac:dyDescent="0.25">
      <c r="A17542" s="62">
        <v>85111603</v>
      </c>
      <c r="B17542" s="63" t="s">
        <v>11773</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9819</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17649</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6052</v>
      </c>
    </row>
    <row r="17556" spans="1:2" x14ac:dyDescent="0.25">
      <c r="A17556" s="62">
        <v>85111617</v>
      </c>
      <c r="B17556" s="63" t="s">
        <v>9218</v>
      </c>
    </row>
    <row r="17557" spans="1:2" x14ac:dyDescent="0.25">
      <c r="A17557" s="62">
        <v>85111701</v>
      </c>
      <c r="B17557" s="63" t="s">
        <v>11973</v>
      </c>
    </row>
    <row r="17558" spans="1:2" x14ac:dyDescent="0.25">
      <c r="A17558" s="62">
        <v>85111702</v>
      </c>
      <c r="B17558" s="63" t="s">
        <v>18003</v>
      </c>
    </row>
    <row r="17559" spans="1:2" x14ac:dyDescent="0.25">
      <c r="A17559" s="62">
        <v>85111703</v>
      </c>
      <c r="B17559" s="63" t="s">
        <v>13600</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15042</v>
      </c>
    </row>
    <row r="17563" spans="1:2" x14ac:dyDescent="0.25">
      <c r="A17563" s="62">
        <v>85121503</v>
      </c>
      <c r="B17563" s="63" t="s">
        <v>8950</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11383</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11621</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5618</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11833</v>
      </c>
    </row>
    <row r="17589" spans="1:2" x14ac:dyDescent="0.25">
      <c r="A17589" s="62">
        <v>85121805</v>
      </c>
      <c r="B17589" s="63" t="s">
        <v>6684</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12494</v>
      </c>
    </row>
    <row r="17594" spans="1:2" x14ac:dyDescent="0.25">
      <c r="A17594" s="62">
        <v>85121810</v>
      </c>
      <c r="B17594" s="63" t="s">
        <v>4852</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8536</v>
      </c>
    </row>
    <row r="17599" spans="1:2" x14ac:dyDescent="0.25">
      <c r="A17599" s="62">
        <v>85122003</v>
      </c>
      <c r="B17599" s="63" t="s">
        <v>14286</v>
      </c>
    </row>
    <row r="17600" spans="1:2" x14ac:dyDescent="0.25">
      <c r="A17600" s="62">
        <v>85122004</v>
      </c>
      <c r="B17600" s="63" t="s">
        <v>8169</v>
      </c>
    </row>
    <row r="17601" spans="1:2" x14ac:dyDescent="0.25">
      <c r="A17601" s="62">
        <v>85122005</v>
      </c>
      <c r="B17601" s="63" t="s">
        <v>4429</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15075</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7052</v>
      </c>
    </row>
    <row r="17609" spans="1:2" x14ac:dyDescent="0.25">
      <c r="A17609" s="62">
        <v>85122108</v>
      </c>
      <c r="B17609" s="63" t="s">
        <v>13965</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11836</v>
      </c>
    </row>
    <row r="17618" spans="1:2" x14ac:dyDescent="0.25">
      <c r="A17618" s="62">
        <v>85131602</v>
      </c>
      <c r="B17618" s="63" t="s">
        <v>9148</v>
      </c>
    </row>
    <row r="17619" spans="1:2" x14ac:dyDescent="0.25">
      <c r="A17619" s="62">
        <v>85131603</v>
      </c>
      <c r="B17619" s="63" t="s">
        <v>5764</v>
      </c>
    </row>
    <row r="17620" spans="1:2" x14ac:dyDescent="0.25">
      <c r="A17620" s="62">
        <v>85131604</v>
      </c>
      <c r="B17620" s="63" t="s">
        <v>11568</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15914</v>
      </c>
    </row>
    <row r="17627" spans="1:2" x14ac:dyDescent="0.25">
      <c r="A17627" s="62">
        <v>85131707</v>
      </c>
      <c r="B17627" s="63" t="s">
        <v>6337</v>
      </c>
    </row>
    <row r="17628" spans="1:2" x14ac:dyDescent="0.25">
      <c r="A17628" s="62">
        <v>85131708</v>
      </c>
      <c r="B17628" s="63" t="s">
        <v>5707</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12051</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8992</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9792</v>
      </c>
    </row>
    <row r="17648" spans="1:2" x14ac:dyDescent="0.25">
      <c r="A17648" s="62">
        <v>85151506</v>
      </c>
      <c r="B17648" s="63" t="s">
        <v>15373</v>
      </c>
    </row>
    <row r="17649" spans="1:2" x14ac:dyDescent="0.25">
      <c r="A17649" s="62">
        <v>85151507</v>
      </c>
      <c r="B17649" s="63" t="s">
        <v>10166</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17244</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13920</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10700</v>
      </c>
    </row>
    <row r="17679" spans="1:2" x14ac:dyDescent="0.25">
      <c r="A17679" s="62">
        <v>86101607</v>
      </c>
      <c r="B17679" s="63" t="s">
        <v>11429</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13184</v>
      </c>
    </row>
    <row r="17687" spans="1:2" x14ac:dyDescent="0.25">
      <c r="A17687" s="62">
        <v>86101705</v>
      </c>
      <c r="B17687" s="63" t="s">
        <v>10991</v>
      </c>
    </row>
    <row r="17688" spans="1:2" x14ac:dyDescent="0.25">
      <c r="A17688" s="62">
        <v>86101706</v>
      </c>
      <c r="B17688" s="63" t="s">
        <v>12580</v>
      </c>
    </row>
    <row r="17689" spans="1:2" x14ac:dyDescent="0.25">
      <c r="A17689" s="62">
        <v>86101707</v>
      </c>
      <c r="B17689" s="63" t="s">
        <v>5368</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15951</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5488</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9509</v>
      </c>
    </row>
    <row r="17700" spans="1:2" x14ac:dyDescent="0.25">
      <c r="A17700" s="62">
        <v>86101802</v>
      </c>
      <c r="B17700" s="63" t="s">
        <v>7936</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4622</v>
      </c>
    </row>
    <row r="17708" spans="1:2" x14ac:dyDescent="0.25">
      <c r="A17708" s="62">
        <v>86111501</v>
      </c>
      <c r="B17708" s="63" t="s">
        <v>12005</v>
      </c>
    </row>
    <row r="17709" spans="1:2" x14ac:dyDescent="0.25">
      <c r="A17709" s="62">
        <v>86111502</v>
      </c>
      <c r="B17709" s="63" t="s">
        <v>11685</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8143</v>
      </c>
    </row>
    <row r="17714" spans="1:2" x14ac:dyDescent="0.25">
      <c r="A17714" s="62">
        <v>86111602</v>
      </c>
      <c r="B17714" s="63" t="s">
        <v>14327</v>
      </c>
    </row>
    <row r="17715" spans="1:2" x14ac:dyDescent="0.25">
      <c r="A17715" s="62">
        <v>86111603</v>
      </c>
      <c r="B17715" s="63" t="s">
        <v>9860</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11719</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9310</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15919</v>
      </c>
    </row>
    <row r="17740" spans="1:2" x14ac:dyDescent="0.25">
      <c r="A17740" s="62">
        <v>86131702</v>
      </c>
      <c r="B17740" s="63" t="s">
        <v>6771</v>
      </c>
    </row>
    <row r="17741" spans="1:2" x14ac:dyDescent="0.25">
      <c r="A17741" s="62">
        <v>86131703</v>
      </c>
      <c r="B17741" s="63" t="s">
        <v>11436</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6193</v>
      </c>
    </row>
    <row r="17745" spans="1:2" x14ac:dyDescent="0.25">
      <c r="A17745" s="62">
        <v>86131804</v>
      </c>
      <c r="B17745" s="63" t="s">
        <v>11178</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10359</v>
      </c>
    </row>
    <row r="17751" spans="1:2" x14ac:dyDescent="0.25">
      <c r="A17751" s="62">
        <v>86141502</v>
      </c>
      <c r="B17751" s="63" t="s">
        <v>13087</v>
      </c>
    </row>
    <row r="17752" spans="1:2" x14ac:dyDescent="0.25">
      <c r="A17752" s="62">
        <v>86141503</v>
      </c>
      <c r="B17752" s="63" t="s">
        <v>9037</v>
      </c>
    </row>
    <row r="17753" spans="1:2" x14ac:dyDescent="0.25">
      <c r="A17753" s="62">
        <v>86141504</v>
      </c>
      <c r="B17753" s="63" t="s">
        <v>8895</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4559</v>
      </c>
    </row>
    <row r="17759" spans="1:2" x14ac:dyDescent="0.25">
      <c r="A17759" s="62">
        <v>86141703</v>
      </c>
      <c r="B17759" s="63" t="s">
        <v>6677</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8679</v>
      </c>
    </row>
    <row r="17771" spans="1:2" x14ac:dyDescent="0.25">
      <c r="A17771" s="62">
        <v>90101802</v>
      </c>
      <c r="B17771" s="63" t="s">
        <v>5502</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12006</v>
      </c>
    </row>
    <row r="17778" spans="1:2" x14ac:dyDescent="0.25">
      <c r="A17778" s="62">
        <v>90111603</v>
      </c>
      <c r="B17778" s="63" t="s">
        <v>14277</v>
      </c>
    </row>
    <row r="17779" spans="1:2" x14ac:dyDescent="0.25">
      <c r="A17779" s="62">
        <v>90111604</v>
      </c>
      <c r="B17779" s="63" t="s">
        <v>8056</v>
      </c>
    </row>
    <row r="17780" spans="1:2" x14ac:dyDescent="0.25">
      <c r="A17780" s="62">
        <v>90111701</v>
      </c>
      <c r="B17780" s="63" t="s">
        <v>15433</v>
      </c>
    </row>
    <row r="17781" spans="1:2" x14ac:dyDescent="0.25">
      <c r="A17781" s="62">
        <v>90111702</v>
      </c>
      <c r="B17781" s="63" t="s">
        <v>9574</v>
      </c>
    </row>
    <row r="17782" spans="1:2" x14ac:dyDescent="0.25">
      <c r="A17782" s="62">
        <v>90111703</v>
      </c>
      <c r="B17782" s="63" t="s">
        <v>14995</v>
      </c>
    </row>
    <row r="17783" spans="1:2" x14ac:dyDescent="0.25">
      <c r="A17783" s="62">
        <v>90111801</v>
      </c>
      <c r="B17783" s="63" t="s">
        <v>10741</v>
      </c>
    </row>
    <row r="17784" spans="1:2" x14ac:dyDescent="0.25">
      <c r="A17784" s="62">
        <v>90111802</v>
      </c>
      <c r="B17784" s="63" t="s">
        <v>12758</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12105</v>
      </c>
    </row>
    <row r="17790" spans="1:2" x14ac:dyDescent="0.25">
      <c r="A17790" s="62">
        <v>90121602</v>
      </c>
      <c r="B17790" s="63" t="s">
        <v>4821</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4567</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15804</v>
      </c>
    </row>
    <row r="17811" spans="1:2" x14ac:dyDescent="0.25">
      <c r="A17811" s="62">
        <v>90151601</v>
      </c>
      <c r="B17811" s="63" t="s">
        <v>8825</v>
      </c>
    </row>
    <row r="17812" spans="1:2" x14ac:dyDescent="0.25">
      <c r="A17812" s="62">
        <v>90151602</v>
      </c>
      <c r="B17812" s="63" t="s">
        <v>15753</v>
      </c>
    </row>
    <row r="17813" spans="1:2" x14ac:dyDescent="0.25">
      <c r="A17813" s="62">
        <v>90151603</v>
      </c>
      <c r="B17813" s="63" t="s">
        <v>8877</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11692</v>
      </c>
    </row>
    <row r="17821" spans="1:2" x14ac:dyDescent="0.25">
      <c r="A17821" s="62">
        <v>90151902</v>
      </c>
      <c r="B17821" s="63" t="s">
        <v>11308</v>
      </c>
    </row>
    <row r="17822" spans="1:2" x14ac:dyDescent="0.25">
      <c r="A17822" s="62">
        <v>90151903</v>
      </c>
      <c r="B17822" s="63" t="s">
        <v>15937</v>
      </c>
    </row>
    <row r="17823" spans="1:2" x14ac:dyDescent="0.25">
      <c r="A17823" s="62">
        <v>90152001</v>
      </c>
      <c r="B17823" s="63" t="s">
        <v>10826</v>
      </c>
    </row>
    <row r="17824" spans="1:2" x14ac:dyDescent="0.25">
      <c r="A17824" s="62">
        <v>90152002</v>
      </c>
      <c r="B17824" s="63" t="s">
        <v>7804</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5069</v>
      </c>
    </row>
    <row r="17832" spans="1:2" x14ac:dyDescent="0.25">
      <c r="A17832" s="62">
        <v>91101602</v>
      </c>
      <c r="B17832" s="63" t="s">
        <v>6606</v>
      </c>
    </row>
    <row r="17833" spans="1:2" x14ac:dyDescent="0.25">
      <c r="A17833" s="62">
        <v>91101603</v>
      </c>
      <c r="B17833" s="63" t="s">
        <v>11338</v>
      </c>
    </row>
    <row r="17834" spans="1:2" x14ac:dyDescent="0.25">
      <c r="A17834" s="62">
        <v>91101604</v>
      </c>
      <c r="B17834" s="63" t="s">
        <v>8903</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11460</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12859</v>
      </c>
    </row>
    <row r="17849" spans="1:2" x14ac:dyDescent="0.25">
      <c r="A17849" s="62">
        <v>91111602</v>
      </c>
      <c r="B17849" s="63" t="s">
        <v>7951</v>
      </c>
    </row>
    <row r="17850" spans="1:2" x14ac:dyDescent="0.25">
      <c r="A17850" s="62">
        <v>91111603</v>
      </c>
      <c r="B17850" s="63" t="s">
        <v>14075</v>
      </c>
    </row>
    <row r="17851" spans="1:2" x14ac:dyDescent="0.25">
      <c r="A17851" s="62">
        <v>91111701</v>
      </c>
      <c r="B17851" s="63" t="s">
        <v>5245</v>
      </c>
    </row>
    <row r="17852" spans="1:2" x14ac:dyDescent="0.25">
      <c r="A17852" s="62">
        <v>91111702</v>
      </c>
      <c r="B17852" s="63" t="s">
        <v>17366</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7519</v>
      </c>
    </row>
    <row r="17861" spans="1:2" x14ac:dyDescent="0.25">
      <c r="A17861" s="62">
        <v>91111904</v>
      </c>
      <c r="B17861" s="63" t="s">
        <v>12165</v>
      </c>
    </row>
    <row r="17862" spans="1:2" x14ac:dyDescent="0.25">
      <c r="A17862" s="62">
        <v>92101501</v>
      </c>
      <c r="B17862" s="63" t="s">
        <v>11582</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16252</v>
      </c>
    </row>
    <row r="17867" spans="1:2" x14ac:dyDescent="0.25">
      <c r="A17867" s="62">
        <v>92101602</v>
      </c>
      <c r="B17867" s="63" t="s">
        <v>17463</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18257</v>
      </c>
    </row>
    <row r="17872" spans="1:2" x14ac:dyDescent="0.25">
      <c r="A17872" s="62">
        <v>92101703</v>
      </c>
      <c r="B17872" s="63" t="s">
        <v>6925</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10659</v>
      </c>
    </row>
    <row r="17879" spans="1:2" x14ac:dyDescent="0.25">
      <c r="A17879" s="62">
        <v>92101901</v>
      </c>
      <c r="B17879" s="63" t="s">
        <v>11615</v>
      </c>
    </row>
    <row r="17880" spans="1:2" x14ac:dyDescent="0.25">
      <c r="A17880" s="62">
        <v>92101902</v>
      </c>
      <c r="B17880" s="63" t="s">
        <v>12639</v>
      </c>
    </row>
    <row r="17881" spans="1:2" x14ac:dyDescent="0.25">
      <c r="A17881" s="62">
        <v>92101903</v>
      </c>
      <c r="B17881" s="63" t="s">
        <v>11700</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18165</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13378</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11317</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16105</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11426</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15266</v>
      </c>
    </row>
    <row r="17928" spans="1:2" x14ac:dyDescent="0.25">
      <c r="A17928" s="62">
        <v>92112203</v>
      </c>
      <c r="B17928" s="63" t="s">
        <v>9031</v>
      </c>
    </row>
    <row r="17929" spans="1:2" x14ac:dyDescent="0.25">
      <c r="A17929" s="62">
        <v>92112204</v>
      </c>
      <c r="B17929" s="63" t="s">
        <v>7061</v>
      </c>
    </row>
    <row r="17930" spans="1:2" x14ac:dyDescent="0.25">
      <c r="A17930" s="62">
        <v>92112205</v>
      </c>
      <c r="B17930" s="63" t="s">
        <v>10325</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13784</v>
      </c>
    </row>
    <row r="17940" spans="1:2" x14ac:dyDescent="0.25">
      <c r="A17940" s="62">
        <v>92112405</v>
      </c>
      <c r="B17940" s="63" t="s">
        <v>8962</v>
      </c>
    </row>
    <row r="17941" spans="1:2" x14ac:dyDescent="0.25">
      <c r="A17941" s="62">
        <v>92121501</v>
      </c>
      <c r="B17941" s="63" t="s">
        <v>6930</v>
      </c>
    </row>
    <row r="17942" spans="1:2" x14ac:dyDescent="0.25">
      <c r="A17942" s="62">
        <v>92121502</v>
      </c>
      <c r="B17942" s="63" t="s">
        <v>14431</v>
      </c>
    </row>
    <row r="17943" spans="1:2" x14ac:dyDescent="0.25">
      <c r="A17943" s="62">
        <v>92121503</v>
      </c>
      <c r="B17943" s="63" t="s">
        <v>11954</v>
      </c>
    </row>
    <row r="17944" spans="1:2" x14ac:dyDescent="0.25">
      <c r="A17944" s="62">
        <v>92121504</v>
      </c>
      <c r="B17944" s="63" t="s">
        <v>2395</v>
      </c>
    </row>
    <row r="17945" spans="1:2" x14ac:dyDescent="0.25">
      <c r="A17945" s="62">
        <v>92121601</v>
      </c>
      <c r="B17945" s="63" t="s">
        <v>11754</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14949</v>
      </c>
    </row>
    <row r="17953" spans="1:2" x14ac:dyDescent="0.25">
      <c r="A17953" s="62">
        <v>93101501</v>
      </c>
      <c r="B17953" s="63" t="s">
        <v>11665</v>
      </c>
    </row>
    <row r="17954" spans="1:2" x14ac:dyDescent="0.25">
      <c r="A17954" s="62">
        <v>93101502</v>
      </c>
      <c r="B17954" s="63" t="s">
        <v>5136</v>
      </c>
    </row>
    <row r="17955" spans="1:2" x14ac:dyDescent="0.25">
      <c r="A17955" s="62">
        <v>93101503</v>
      </c>
      <c r="B17955" s="63" t="s">
        <v>6659</v>
      </c>
    </row>
    <row r="17956" spans="1:2" x14ac:dyDescent="0.25">
      <c r="A17956" s="62">
        <v>93101504</v>
      </c>
      <c r="B17956" s="63" t="s">
        <v>17595</v>
      </c>
    </row>
    <row r="17957" spans="1:2" x14ac:dyDescent="0.25">
      <c r="A17957" s="62">
        <v>93101505</v>
      </c>
      <c r="B17957" s="63" t="s">
        <v>4394</v>
      </c>
    </row>
    <row r="17958" spans="1:2" x14ac:dyDescent="0.25">
      <c r="A17958" s="62">
        <v>93101506</v>
      </c>
      <c r="B17958" s="63" t="s">
        <v>12309</v>
      </c>
    </row>
    <row r="17959" spans="1:2" x14ac:dyDescent="0.25">
      <c r="A17959" s="62">
        <v>93101601</v>
      </c>
      <c r="B17959" s="63" t="s">
        <v>5602</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13373</v>
      </c>
    </row>
    <row r="17963" spans="1:2" x14ac:dyDescent="0.25">
      <c r="A17963" s="62">
        <v>93101605</v>
      </c>
      <c r="B17963" s="63" t="s">
        <v>7805</v>
      </c>
    </row>
    <row r="17964" spans="1:2" x14ac:dyDescent="0.25">
      <c r="A17964" s="62">
        <v>93101606</v>
      </c>
      <c r="B17964" s="63" t="s">
        <v>13479</v>
      </c>
    </row>
    <row r="17965" spans="1:2" x14ac:dyDescent="0.25">
      <c r="A17965" s="62">
        <v>93101607</v>
      </c>
      <c r="B17965" s="63" t="s">
        <v>11808</v>
      </c>
    </row>
    <row r="17966" spans="1:2" x14ac:dyDescent="0.25">
      <c r="A17966" s="62">
        <v>93101608</v>
      </c>
      <c r="B17966" s="63" t="s">
        <v>8849</v>
      </c>
    </row>
    <row r="17967" spans="1:2" x14ac:dyDescent="0.25">
      <c r="A17967" s="62">
        <v>93101701</v>
      </c>
      <c r="B17967" s="63" t="s">
        <v>17205</v>
      </c>
    </row>
    <row r="17968" spans="1:2" x14ac:dyDescent="0.25">
      <c r="A17968" s="62">
        <v>93101702</v>
      </c>
      <c r="B17968" s="63" t="s">
        <v>9967</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16292</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5630</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13924</v>
      </c>
    </row>
    <row r="18001" spans="1:2" x14ac:dyDescent="0.25">
      <c r="A18001" s="62">
        <v>93121604</v>
      </c>
      <c r="B18001" s="63" t="s">
        <v>8938</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9530</v>
      </c>
    </row>
    <row r="18005" spans="1:2" x14ac:dyDescent="0.25">
      <c r="A18005" s="62">
        <v>93121608</v>
      </c>
      <c r="B18005" s="63" t="s">
        <v>15632</v>
      </c>
    </row>
    <row r="18006" spans="1:2" x14ac:dyDescent="0.25">
      <c r="A18006" s="62">
        <v>93121609</v>
      </c>
      <c r="B18006" s="63" t="s">
        <v>3885</v>
      </c>
    </row>
    <row r="18007" spans="1:2" x14ac:dyDescent="0.25">
      <c r="A18007" s="62">
        <v>93121610</v>
      </c>
      <c r="B18007" s="63" t="s">
        <v>17621</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7926</v>
      </c>
    </row>
    <row r="18014" spans="1:2" x14ac:dyDescent="0.25">
      <c r="A18014" s="62">
        <v>93121702</v>
      </c>
      <c r="B18014" s="63" t="s">
        <v>17446</v>
      </c>
    </row>
    <row r="18015" spans="1:2" x14ac:dyDescent="0.25">
      <c r="A18015" s="62">
        <v>93121703</v>
      </c>
      <c r="B18015" s="63" t="s">
        <v>13474</v>
      </c>
    </row>
    <row r="18016" spans="1:2" x14ac:dyDescent="0.25">
      <c r="A18016" s="62">
        <v>93121704</v>
      </c>
      <c r="B18016" s="63" t="s">
        <v>8183</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4346</v>
      </c>
    </row>
    <row r="18022" spans="1:2" x14ac:dyDescent="0.25">
      <c r="A18022" s="62">
        <v>93121710</v>
      </c>
      <c r="B18022" s="63" t="s">
        <v>14661</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17573</v>
      </c>
    </row>
    <row r="18030" spans="1:2" x14ac:dyDescent="0.25">
      <c r="A18030" s="62">
        <v>93131507</v>
      </c>
      <c r="B18030" s="63" t="s">
        <v>3988</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8961</v>
      </c>
    </row>
    <row r="18034" spans="1:2" x14ac:dyDescent="0.25">
      <c r="A18034" s="62">
        <v>93131604</v>
      </c>
      <c r="B18034" s="63" t="s">
        <v>9073</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6998</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11712</v>
      </c>
    </row>
    <row r="18045" spans="1:2" x14ac:dyDescent="0.25">
      <c r="A18045" s="62">
        <v>93131702</v>
      </c>
      <c r="B18045" s="63" t="s">
        <v>4046</v>
      </c>
    </row>
    <row r="18046" spans="1:2" x14ac:dyDescent="0.25">
      <c r="A18046" s="62">
        <v>93131703</v>
      </c>
      <c r="B18046" s="63" t="s">
        <v>12138</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17787</v>
      </c>
    </row>
    <row r="18050" spans="1:2" x14ac:dyDescent="0.25">
      <c r="A18050" s="62">
        <v>93131802</v>
      </c>
      <c r="B18050" s="63" t="s">
        <v>8971</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10395</v>
      </c>
    </row>
    <row r="18056" spans="1:2" x14ac:dyDescent="0.25">
      <c r="A18056" s="62">
        <v>93141505</v>
      </c>
      <c r="B18056" s="63" t="s">
        <v>6</v>
      </c>
    </row>
    <row r="18057" spans="1:2" x14ac:dyDescent="0.25">
      <c r="A18057" s="62">
        <v>93141506</v>
      </c>
      <c r="B18057" s="63" t="s">
        <v>8910</v>
      </c>
    </row>
    <row r="18058" spans="1:2" x14ac:dyDescent="0.25">
      <c r="A18058" s="62">
        <v>93141507</v>
      </c>
      <c r="B18058" s="63" t="s">
        <v>1244</v>
      </c>
    </row>
    <row r="18059" spans="1:2" x14ac:dyDescent="0.25">
      <c r="A18059" s="62">
        <v>93141508</v>
      </c>
      <c r="B18059" s="63" t="s">
        <v>12845</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9759</v>
      </c>
    </row>
    <row r="18068" spans="1:2" x14ac:dyDescent="0.25">
      <c r="A18068" s="62">
        <v>93141603</v>
      </c>
      <c r="B18068" s="63" t="s">
        <v>13428</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8983</v>
      </c>
    </row>
    <row r="18073" spans="1:2" x14ac:dyDescent="0.25">
      <c r="A18073" s="62">
        <v>93141608</v>
      </c>
      <c r="B18073" s="63" t="s">
        <v>8559</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10203</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6537</v>
      </c>
    </row>
    <row r="18087" spans="1:2" x14ac:dyDescent="0.25">
      <c r="A18087" s="62">
        <v>93141709</v>
      </c>
      <c r="B18087" s="63" t="s">
        <v>5778</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8912</v>
      </c>
    </row>
    <row r="18097" spans="1:2" x14ac:dyDescent="0.25">
      <c r="A18097" s="62">
        <v>93141805</v>
      </c>
      <c r="B18097" s="63" t="s">
        <v>4323</v>
      </c>
    </row>
    <row r="18098" spans="1:2" x14ac:dyDescent="0.25">
      <c r="A18098" s="62">
        <v>93141806</v>
      </c>
      <c r="B18098" s="63" t="s">
        <v>12323</v>
      </c>
    </row>
    <row r="18099" spans="1:2" x14ac:dyDescent="0.25">
      <c r="A18099" s="62">
        <v>93141807</v>
      </c>
      <c r="B18099" s="63" t="s">
        <v>15220</v>
      </c>
    </row>
    <row r="18100" spans="1:2" x14ac:dyDescent="0.25">
      <c r="A18100" s="62">
        <v>93141808</v>
      </c>
      <c r="B18100" s="63" t="s">
        <v>4316</v>
      </c>
    </row>
    <row r="18101" spans="1:2" x14ac:dyDescent="0.25">
      <c r="A18101" s="62">
        <v>93141810</v>
      </c>
      <c r="B18101" s="63" t="s">
        <v>7905</v>
      </c>
    </row>
    <row r="18102" spans="1:2" x14ac:dyDescent="0.25">
      <c r="A18102" s="62">
        <v>93141811</v>
      </c>
      <c r="B18102" s="63" t="s">
        <v>17785</v>
      </c>
    </row>
    <row r="18103" spans="1:2" x14ac:dyDescent="0.25">
      <c r="A18103" s="62">
        <v>93141812</v>
      </c>
      <c r="B18103" s="63" t="s">
        <v>12187</v>
      </c>
    </row>
    <row r="18104" spans="1:2" x14ac:dyDescent="0.25">
      <c r="A18104" s="62">
        <v>93141813</v>
      </c>
      <c r="B18104" s="63" t="s">
        <v>3981</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9482</v>
      </c>
    </row>
    <row r="18108" spans="1:2" x14ac:dyDescent="0.25">
      <c r="A18108" s="62">
        <v>93141903</v>
      </c>
      <c r="B18108" s="63" t="s">
        <v>17260</v>
      </c>
    </row>
    <row r="18109" spans="1:2" x14ac:dyDescent="0.25">
      <c r="A18109" s="62">
        <v>93141904</v>
      </c>
      <c r="B18109" s="63" t="s">
        <v>13970</v>
      </c>
    </row>
    <row r="18110" spans="1:2" x14ac:dyDescent="0.25">
      <c r="A18110" s="62">
        <v>93141905</v>
      </c>
      <c r="B18110" s="63" t="s">
        <v>4210</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9957</v>
      </c>
    </row>
    <row r="18114" spans="1:2" x14ac:dyDescent="0.25">
      <c r="A18114" s="62">
        <v>93141909</v>
      </c>
      <c r="B18114" s="63" t="s">
        <v>8223</v>
      </c>
    </row>
    <row r="18115" spans="1:2" x14ac:dyDescent="0.25">
      <c r="A18115" s="62">
        <v>93141910</v>
      </c>
      <c r="B18115" s="63" t="s">
        <v>13008</v>
      </c>
    </row>
    <row r="18116" spans="1:2" x14ac:dyDescent="0.25">
      <c r="A18116" s="62">
        <v>93142001</v>
      </c>
      <c r="B18116" s="63" t="s">
        <v>17313</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9355</v>
      </c>
    </row>
    <row r="18133" spans="1:2" x14ac:dyDescent="0.25">
      <c r="A18133" s="62">
        <v>93151505</v>
      </c>
      <c r="B18133" s="63" t="s">
        <v>5729</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12013</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6448</v>
      </c>
    </row>
    <row r="18144" spans="1:2" x14ac:dyDescent="0.25">
      <c r="A18144" s="62">
        <v>93151601</v>
      </c>
      <c r="B18144" s="63" t="s">
        <v>9651</v>
      </c>
    </row>
    <row r="18145" spans="1:2" x14ac:dyDescent="0.25">
      <c r="A18145" s="62">
        <v>93151602</v>
      </c>
      <c r="B18145" s="63" t="s">
        <v>12871</v>
      </c>
    </row>
    <row r="18146" spans="1:2" x14ac:dyDescent="0.25">
      <c r="A18146" s="62">
        <v>93151603</v>
      </c>
      <c r="B18146" s="63" t="s">
        <v>6408</v>
      </c>
    </row>
    <row r="18147" spans="1:2" x14ac:dyDescent="0.25">
      <c r="A18147" s="62">
        <v>93151604</v>
      </c>
      <c r="B18147" s="63" t="s">
        <v>15560</v>
      </c>
    </row>
    <row r="18148" spans="1:2" x14ac:dyDescent="0.25">
      <c r="A18148" s="62">
        <v>93151605</v>
      </c>
      <c r="B18148" s="63" t="s">
        <v>6622</v>
      </c>
    </row>
    <row r="18149" spans="1:2" x14ac:dyDescent="0.25">
      <c r="A18149" s="62">
        <v>93151606</v>
      </c>
      <c r="B18149" s="63" t="s">
        <v>11314</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4411</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7900</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5713</v>
      </c>
    </row>
    <row r="18162" spans="1:2" x14ac:dyDescent="0.25">
      <c r="A18162" s="62">
        <v>93161602</v>
      </c>
      <c r="B18162" s="63" t="s">
        <v>7072</v>
      </c>
    </row>
    <row r="18163" spans="1:2" x14ac:dyDescent="0.25">
      <c r="A18163" s="62">
        <v>93161603</v>
      </c>
      <c r="B18163" s="63" t="s">
        <v>13683</v>
      </c>
    </row>
    <row r="18164" spans="1:2" x14ac:dyDescent="0.25">
      <c r="A18164" s="62">
        <v>93161604</v>
      </c>
      <c r="B18164" s="63" t="s">
        <v>11495</v>
      </c>
    </row>
    <row r="18165" spans="1:2" x14ac:dyDescent="0.25">
      <c r="A18165" s="62">
        <v>93161605</v>
      </c>
      <c r="B18165" s="63" t="s">
        <v>16600</v>
      </c>
    </row>
    <row r="18166" spans="1:2" x14ac:dyDescent="0.25">
      <c r="A18166" s="62">
        <v>93161606</v>
      </c>
      <c r="B18166" s="63" t="s">
        <v>7403</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15769</v>
      </c>
    </row>
    <row r="18178" spans="1:2" x14ac:dyDescent="0.25">
      <c r="A18178" s="62">
        <v>93161807</v>
      </c>
      <c r="B18178" s="63" t="s">
        <v>6042</v>
      </c>
    </row>
    <row r="18179" spans="1:2" x14ac:dyDescent="0.25">
      <c r="A18179" s="62">
        <v>93161808</v>
      </c>
      <c r="B18179" s="63" t="s">
        <v>16250</v>
      </c>
    </row>
    <row r="18180" spans="1:2" x14ac:dyDescent="0.25">
      <c r="A18180" s="62">
        <v>93171501</v>
      </c>
      <c r="B18180" s="63" t="s">
        <v>6959</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17369</v>
      </c>
    </row>
    <row r="18187" spans="1:2" x14ac:dyDescent="0.25">
      <c r="A18187" s="62">
        <v>93171604</v>
      </c>
      <c r="B18187" s="63" t="s">
        <v>9092</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10546</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15710</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11119</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17919</v>
      </c>
    </row>
    <row r="18210" spans="1:2" x14ac:dyDescent="0.25">
      <c r="A18210" s="62">
        <v>94101702</v>
      </c>
      <c r="B18210" s="63" t="s">
        <v>10757</v>
      </c>
    </row>
    <row r="18211" spans="1:2" x14ac:dyDescent="0.25">
      <c r="A18211" s="62">
        <v>94101703</v>
      </c>
      <c r="B18211" s="63" t="s">
        <v>5645</v>
      </c>
    </row>
    <row r="18212" spans="1:2" x14ac:dyDescent="0.25">
      <c r="A18212" s="62">
        <v>94101704</v>
      </c>
      <c r="B18212" s="63" t="s">
        <v>13727</v>
      </c>
    </row>
    <row r="18213" spans="1:2" x14ac:dyDescent="0.25">
      <c r="A18213" s="62">
        <v>94101705</v>
      </c>
      <c r="B18213" s="63" t="s">
        <v>17729</v>
      </c>
    </row>
    <row r="18214" spans="1:2" x14ac:dyDescent="0.25">
      <c r="A18214" s="62">
        <v>94101801</v>
      </c>
      <c r="B18214" s="63" t="s">
        <v>10242</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5559</v>
      </c>
    </row>
    <row r="18222" spans="1:2" x14ac:dyDescent="0.25">
      <c r="A18222" s="62">
        <v>94101809</v>
      </c>
      <c r="B18222" s="63" t="s">
        <v>13523</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5395</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11449</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7541</v>
      </c>
    </row>
    <row r="18232" spans="1:2" x14ac:dyDescent="0.25">
      <c r="A18232" s="62">
        <v>94111901</v>
      </c>
      <c r="B18232" s="63" t="s">
        <v>11710</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4894</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12265</v>
      </c>
    </row>
    <row r="18243" spans="1:2" x14ac:dyDescent="0.25">
      <c r="A18243" s="62">
        <v>94121504</v>
      </c>
      <c r="B18243" s="63" t="s">
        <v>1559</v>
      </c>
    </row>
    <row r="18244" spans="1:2" x14ac:dyDescent="0.25">
      <c r="A18244" s="62">
        <v>94121505</v>
      </c>
      <c r="B18244" s="63" t="s">
        <v>5560</v>
      </c>
    </row>
    <row r="18245" spans="1:2" x14ac:dyDescent="0.25">
      <c r="A18245" s="62">
        <v>94121506</v>
      </c>
      <c r="B18245" s="63" t="s">
        <v>16729</v>
      </c>
    </row>
    <row r="18246" spans="1:2" x14ac:dyDescent="0.25">
      <c r="A18246" s="62">
        <v>94121507</v>
      </c>
      <c r="B18246" s="63" t="s">
        <v>8913</v>
      </c>
    </row>
    <row r="18247" spans="1:2" x14ac:dyDescent="0.25">
      <c r="A18247" s="62">
        <v>94121508</v>
      </c>
      <c r="B18247" s="63" t="s">
        <v>8239</v>
      </c>
    </row>
    <row r="18248" spans="1:2" x14ac:dyDescent="0.25">
      <c r="A18248" s="62">
        <v>94121509</v>
      </c>
      <c r="B18248" s="63" t="s">
        <v>4437</v>
      </c>
    </row>
    <row r="18249" spans="1:2" x14ac:dyDescent="0.25">
      <c r="A18249" s="62">
        <v>94121510</v>
      </c>
      <c r="B18249" s="63" t="s">
        <v>16211</v>
      </c>
    </row>
    <row r="18250" spans="1:2" x14ac:dyDescent="0.25">
      <c r="A18250" s="62">
        <v>94121511</v>
      </c>
      <c r="B18250" s="63" t="s">
        <v>8383</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13476</v>
      </c>
    </row>
    <row r="18257" spans="1:2" x14ac:dyDescent="0.25">
      <c r="A18257" s="62">
        <v>94121604</v>
      </c>
      <c r="B18257" s="63" t="s">
        <v>18039</v>
      </c>
    </row>
    <row r="18258" spans="1:2" x14ac:dyDescent="0.25">
      <c r="A18258" s="62">
        <v>94121605</v>
      </c>
      <c r="B18258" s="63" t="s">
        <v>8138</v>
      </c>
    </row>
    <row r="18259" spans="1:2" x14ac:dyDescent="0.25">
      <c r="A18259" s="62">
        <v>94121606</v>
      </c>
      <c r="B18259" s="63" t="s">
        <v>14008</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9762</v>
      </c>
    </row>
    <row r="18263" spans="1:2" x14ac:dyDescent="0.25">
      <c r="A18263" s="62">
        <v>94121703</v>
      </c>
      <c r="B18263" s="63" t="s">
        <v>8927</v>
      </c>
    </row>
    <row r="18264" spans="1:2" x14ac:dyDescent="0.25">
      <c r="A18264" s="62">
        <v>94121704</v>
      </c>
      <c r="B18264" s="63" t="s">
        <v>16444</v>
      </c>
    </row>
    <row r="18265" spans="1:2" x14ac:dyDescent="0.25">
      <c r="A18265" s="62">
        <v>94121801</v>
      </c>
      <c r="B18265" s="63" t="s">
        <v>8367</v>
      </c>
    </row>
    <row r="18266" spans="1:2" x14ac:dyDescent="0.25">
      <c r="A18266" s="62">
        <v>94121802</v>
      </c>
      <c r="B18266" s="63" t="s">
        <v>13487</v>
      </c>
    </row>
    <row r="18267" spans="1:2" x14ac:dyDescent="0.25">
      <c r="A18267" s="62">
        <v>94121803</v>
      </c>
      <c r="B18267" s="63" t="s">
        <v>7652</v>
      </c>
    </row>
    <row r="18268" spans="1:2" x14ac:dyDescent="0.25">
      <c r="A18268" s="62">
        <v>94121804</v>
      </c>
      <c r="B18268" s="63" t="s">
        <v>11402</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6258</v>
      </c>
    </row>
    <row r="18277" spans="1:2" x14ac:dyDescent="0.25">
      <c r="A18277" s="62">
        <v>94131604</v>
      </c>
      <c r="B18277" s="63" t="s">
        <v>12497</v>
      </c>
    </row>
    <row r="18278" spans="1:2" x14ac:dyDescent="0.25">
      <c r="A18278" s="62">
        <v>94131605</v>
      </c>
      <c r="B18278" s="63" t="s">
        <v>13280</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6559</v>
      </c>
    </row>
    <row r="18288" spans="1:2" x14ac:dyDescent="0.25">
      <c r="A18288" s="62">
        <v>94131803</v>
      </c>
      <c r="B18288" s="63" t="s">
        <v>13304</v>
      </c>
    </row>
    <row r="18289" spans="1:2" x14ac:dyDescent="0.25">
      <c r="A18289" s="62">
        <v>94131804</v>
      </c>
      <c r="B18289" s="63" t="s">
        <v>8655</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7582</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12694</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11723</v>
      </c>
      <c r="D1" s="64" t="s">
        <v>14379</v>
      </c>
      <c r="E1" s="64" t="s">
        <v>10961</v>
      </c>
      <c r="F1" s="64" t="s">
        <v>11094</v>
      </c>
    </row>
    <row r="2" spans="1:10" ht="11.25" customHeight="1" x14ac:dyDescent="0.2">
      <c r="A2" s="66"/>
      <c r="B2" s="66"/>
      <c r="C2" s="66"/>
      <c r="D2" s="66"/>
      <c r="E2" s="66"/>
      <c r="F2" s="66"/>
    </row>
    <row r="3" spans="1:10" ht="11.25" customHeight="1" x14ac:dyDescent="0.2">
      <c r="A3" s="113" t="s">
        <v>14829</v>
      </c>
      <c r="B3" s="67" t="s">
        <v>8527</v>
      </c>
      <c r="C3" s="76"/>
      <c r="D3" s="113" t="s">
        <v>9385</v>
      </c>
      <c r="E3" s="67" t="s">
        <v>13095</v>
      </c>
      <c r="F3" s="66"/>
    </row>
    <row r="4" spans="1:10" ht="11.25" customHeight="1" x14ac:dyDescent="0.2">
      <c r="A4" s="114"/>
      <c r="B4" s="67" t="s">
        <v>1786</v>
      </c>
      <c r="C4" s="65" t="str">
        <f>IF(C3="","",IF(AND(MONTH(C3)&gt;=1,MONTH(C3)&lt;=3),1,IF(AND(MONTH(C3)&gt;=4,MONTH(C3)&lt;=6),2,IF(AND(MONTH(C3)&gt;=7,MONTH(C3)&lt;=9),3,4))))</f>
        <v/>
      </c>
      <c r="D4" s="114"/>
      <c r="E4" s="67" t="s">
        <v>2417</v>
      </c>
      <c r="F4" s="66"/>
    </row>
    <row r="5" spans="1:10" ht="11.25" customHeight="1" x14ac:dyDescent="0.2">
      <c r="A5" s="114"/>
      <c r="B5" s="67" t="s">
        <v>12944</v>
      </c>
      <c r="C5" s="76"/>
      <c r="D5" s="114"/>
      <c r="E5" s="67" t="s">
        <v>3073</v>
      </c>
      <c r="F5" s="66"/>
    </row>
    <row r="6" spans="1:10" ht="11.25" customHeight="1" x14ac:dyDescent="0.2">
      <c r="A6" s="114"/>
      <c r="B6" s="67" t="s">
        <v>1786</v>
      </c>
      <c r="C6" s="65" t="str">
        <f>IF(C5="","",IF(AND(MONTH(C5)&gt;=1,MONTH(C5)&lt;=3),1,IF(AND(MONTH(C5)&gt;=4,MONTH(C5)&lt;=6),2,IF(AND(MONTH(C5)&gt;=7,MONTH(C5)&lt;=9),3,4))))</f>
        <v/>
      </c>
      <c r="D6" s="114"/>
      <c r="E6" s="67" t="s">
        <v>13194</v>
      </c>
      <c r="F6" s="66"/>
    </row>
    <row r="8" spans="1:10" ht="11.25" customHeight="1" x14ac:dyDescent="0.2">
      <c r="A8" s="72" t="s">
        <v>15736</v>
      </c>
      <c r="B8" s="72" t="s">
        <v>16147</v>
      </c>
      <c r="C8" s="72" t="s">
        <v>15642</v>
      </c>
      <c r="D8" s="72" t="s">
        <v>15252</v>
      </c>
      <c r="E8" s="72" t="s">
        <v>6931</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algorithmName="SHA-512" hashValue="hmUUAiv1Fr8Fk5KJsEcJaj9/fbRPacZcvkqwwz7/uw/qzButOUI/d97lBphnDXq+P0G3tliUI5bKjAj0NUBm0Q==" saltValue="qf6jVLdtoW8LOIRWOWZe5A==" spinCount="100000"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www.w3.org/XML/1998/namespac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Allan Omar Arias Matos</cp:lastModifiedBy>
  <cp:lastPrinted>2017-02-06T16:15:41Z</cp:lastPrinted>
  <dcterms:created xsi:type="dcterms:W3CDTF">2014-09-22T13:14:27Z</dcterms:created>
  <dcterms:modified xsi:type="dcterms:W3CDTF">2017-02-21T20:06:46Z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